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REGULATORY MATTERS 2009 FORWARD\20240025-Petition for Rate Case Increase\Discovery\OPC POD 1 (1-26)\Attachments\Q7\MFR E\MFR E-Schedules - COS Excel Files\"/>
    </mc:Choice>
  </mc:AlternateContent>
  <xr:revisionPtr revIDLastSave="0" documentId="13_ncr:1_{6CE73B40-D431-4771-AF0B-2246527D1027}" xr6:coauthVersionLast="47" xr6:coauthVersionMax="47" xr10:uidLastSave="{00000000-0000-0000-0000-000000000000}"/>
  <bookViews>
    <workbookView xWindow="2520" yWindow="1332" windowWidth="17280" windowHeight="8928" tabRatio="483" xr2:uid="{FC2068C1-0EC3-40D8-89EB-6AF419A21EF4}"/>
  </bookViews>
  <sheets>
    <sheet name="CWIP - Pivot" sheetId="3" r:id="rId1"/>
    <sheet name="CWIP" sheetId="1" r:id="rId2"/>
    <sheet name="SPP CWIP Summary" sheetId="2" r:id="rId3"/>
    <sheet name="REG FL  CWIP - 1 System Per Boo" sheetId="4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1" hidden="1">CWIP!$A$5:$CH$2280</definedName>
    <definedName name="_xlnm._FilterDatabase" localSheetId="3" hidden="1">'REG FL  CWIP - 1 System Per Boo'!$A$3:$CO$1160</definedName>
    <definedName name="_xlnm._FilterDatabase" localSheetId="2" hidden="1">'SPP CWIP Summary'!$A$4:$CE$38</definedName>
    <definedName name="_xlnm.Print_Area" localSheetId="3">'REG FL  CWIP - 1 System Per Boo'!$A$1:$CO$1160</definedName>
    <definedName name="_xlnm.Print_Titles" localSheetId="1">#REF!,#REF!</definedName>
  </definedNames>
  <calcPr calcId="191029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23" i="3" l="1"/>
  <c r="Z23" i="3"/>
  <c r="O23" i="3"/>
  <c r="P23" i="3"/>
  <c r="Q23" i="3"/>
  <c r="R23" i="3"/>
  <c r="S23" i="3"/>
  <c r="T23" i="3"/>
  <c r="U23" i="3"/>
  <c r="V23" i="3"/>
  <c r="W23" i="3"/>
  <c r="X23" i="3"/>
  <c r="Y23" i="3"/>
  <c r="AA23" i="3"/>
  <c r="AB23" i="3"/>
  <c r="AC23" i="3"/>
  <c r="AD23" i="3"/>
  <c r="AE23" i="3"/>
  <c r="AF23" i="3"/>
  <c r="AG23" i="3"/>
  <c r="AH23" i="3"/>
  <c r="AI23" i="3"/>
  <c r="AJ23" i="3"/>
  <c r="AK23" i="3"/>
  <c r="N23" i="3"/>
  <c r="N16" i="3"/>
  <c r="AM66" i="3"/>
  <c r="AX88" i="3" l="1"/>
  <c r="AX87" i="3"/>
  <c r="AX86" i="3"/>
  <c r="AX85" i="3"/>
  <c r="AX84" i="3"/>
  <c r="AX83" i="3"/>
  <c r="AX82" i="3"/>
  <c r="AX81" i="3"/>
  <c r="AX80" i="3"/>
  <c r="AX79" i="3"/>
  <c r="AX78" i="3"/>
  <c r="AX77" i="3"/>
  <c r="AX75" i="3"/>
  <c r="AX74" i="3"/>
  <c r="AX73" i="3"/>
  <c r="AX72" i="3"/>
  <c r="AX71" i="3"/>
  <c r="AX70" i="3"/>
  <c r="AX68" i="3"/>
  <c r="AX67" i="3"/>
  <c r="AX66" i="3"/>
  <c r="AS88" i="3"/>
  <c r="AS87" i="3"/>
  <c r="AS86" i="3"/>
  <c r="AS85" i="3"/>
  <c r="AS84" i="3"/>
  <c r="AS83" i="3"/>
  <c r="AS82" i="3"/>
  <c r="AS81" i="3"/>
  <c r="AS80" i="3"/>
  <c r="AS79" i="3"/>
  <c r="AS78" i="3"/>
  <c r="AS77" i="3"/>
  <c r="AS75" i="3"/>
  <c r="AS74" i="3"/>
  <c r="AS73" i="3"/>
  <c r="AS72" i="3"/>
  <c r="AS71" i="3"/>
  <c r="AS70" i="3"/>
  <c r="AS68" i="3"/>
  <c r="AS67" i="3"/>
  <c r="AS66" i="3"/>
  <c r="AN88" i="3"/>
  <c r="AN87" i="3"/>
  <c r="AN86" i="3"/>
  <c r="AN85" i="3"/>
  <c r="AN84" i="3"/>
  <c r="AN83" i="3"/>
  <c r="AN82" i="3"/>
  <c r="AN81" i="3"/>
  <c r="AN80" i="3"/>
  <c r="AN79" i="3"/>
  <c r="AN78" i="3"/>
  <c r="AN77" i="3"/>
  <c r="AN75" i="3"/>
  <c r="AN74" i="3"/>
  <c r="AN73" i="3"/>
  <c r="AN72" i="3"/>
  <c r="AN71" i="3"/>
  <c r="AN70" i="3"/>
  <c r="AN68" i="3"/>
  <c r="AN67" i="3"/>
  <c r="AN66" i="3"/>
  <c r="O88" i="3"/>
  <c r="O87" i="3"/>
  <c r="O84" i="3"/>
  <c r="O83" i="3"/>
  <c r="O82" i="3"/>
  <c r="O81" i="3"/>
  <c r="O80" i="3"/>
  <c r="O79" i="3"/>
  <c r="O78" i="3"/>
  <c r="O86" i="3"/>
  <c r="O85" i="3" s="1"/>
  <c r="O77" i="3"/>
  <c r="O76" i="3"/>
  <c r="O75" i="3"/>
  <c r="O74" i="3"/>
  <c r="O73" i="3"/>
  <c r="O72" i="3"/>
  <c r="O71" i="3"/>
  <c r="O70" i="3"/>
  <c r="O69" i="3"/>
  <c r="O68" i="3"/>
  <c r="O67" i="3"/>
  <c r="O66" i="3"/>
  <c r="N48" i="3"/>
  <c r="AR76" i="3" l="1"/>
  <c r="AR74" i="3" s="1"/>
  <c r="AW76" i="3"/>
  <c r="AW74" i="3" s="1"/>
  <c r="AW68" i="3"/>
  <c r="AR68" i="3"/>
  <c r="AV76" i="3"/>
  <c r="AQ76" i="3"/>
  <c r="AL76" i="3"/>
  <c r="AM76" i="3" s="1"/>
  <c r="AV69" i="3"/>
  <c r="AW69" i="3" s="1"/>
  <c r="AV68" i="3"/>
  <c r="AQ69" i="3"/>
  <c r="AR69" i="3" s="1"/>
  <c r="AL69" i="3"/>
  <c r="AL68" i="3" l="1"/>
  <c r="AV75" i="3"/>
  <c r="AV74" i="3"/>
  <c r="AQ75" i="3"/>
  <c r="AQ74" i="3"/>
  <c r="AL75" i="3"/>
  <c r="AL74" i="3"/>
  <c r="AM74" i="3" s="1"/>
  <c r="N59" i="3"/>
  <c r="Z16" i="3"/>
  <c r="AV72" i="3"/>
  <c r="AV73" i="3"/>
  <c r="AV71" i="3"/>
  <c r="AV87" i="3"/>
  <c r="AV88" i="3" s="1"/>
  <c r="AV85" i="3"/>
  <c r="AV86" i="3" s="1"/>
  <c r="AV84" i="3"/>
  <c r="AV82" i="3"/>
  <c r="AV83" i="3" s="1"/>
  <c r="AV81" i="3"/>
  <c r="AV79" i="3"/>
  <c r="AV80" i="3" s="1"/>
  <c r="AV77" i="3"/>
  <c r="AV78" i="3" s="1"/>
  <c r="AV70" i="3"/>
  <c r="AV67" i="3"/>
  <c r="AV66" i="3"/>
  <c r="AQ72" i="3" l="1"/>
  <c r="AQ73" i="3"/>
  <c r="AQ71" i="3"/>
  <c r="AL84" i="3" l="1"/>
  <c r="AL82" i="3"/>
  <c r="AL83" i="3" s="1"/>
  <c r="AL87" i="3"/>
  <c r="AL88" i="3" s="1"/>
  <c r="AQ66" i="3"/>
  <c r="AQ67" i="3"/>
  <c r="AQ70" i="3"/>
  <c r="AQ77" i="3"/>
  <c r="AQ78" i="3" s="1"/>
  <c r="AQ79" i="3"/>
  <c r="AQ80" i="3" s="1"/>
  <c r="AQ81" i="3"/>
  <c r="AQ82" i="3"/>
  <c r="AQ83" i="3"/>
  <c r="AQ84" i="3"/>
  <c r="AQ85" i="3"/>
  <c r="AQ86" i="3"/>
  <c r="AQ87" i="3"/>
  <c r="AQ88" i="3" s="1"/>
  <c r="AL77" i="3"/>
  <c r="AL78" i="3" s="1"/>
  <c r="AL48" i="3" l="1"/>
  <c r="Z48" i="3"/>
  <c r="AW88" i="3"/>
  <c r="AW86" i="3"/>
  <c r="AW67" i="3"/>
  <c r="AR67" i="3"/>
  <c r="AS97" i="3"/>
  <c r="AL66" i="3"/>
  <c r="AL85" i="3"/>
  <c r="AL86" i="3" s="1"/>
  <c r="AM86" i="3" s="1"/>
  <c r="AM97" i="3" s="1"/>
  <c r="AL81" i="3"/>
  <c r="AL79" i="3"/>
  <c r="AL80" i="3" s="1"/>
  <c r="AL72" i="3"/>
  <c r="AL73" i="3"/>
  <c r="AL71" i="3"/>
  <c r="AL70" i="3"/>
  <c r="AL67" i="3"/>
  <c r="AM67" i="3" s="1"/>
  <c r="AL51" i="3"/>
  <c r="AW70" i="3" s="1"/>
  <c r="AL52" i="3"/>
  <c r="AL53" i="3"/>
  <c r="AL54" i="3"/>
  <c r="AW77" i="3" s="1"/>
  <c r="AL55" i="3"/>
  <c r="AW79" i="3" s="1"/>
  <c r="AL56" i="3"/>
  <c r="AW81" i="3" s="1"/>
  <c r="AL57" i="3"/>
  <c r="AL58" i="3"/>
  <c r="AW84" i="3" s="1"/>
  <c r="AL59" i="3"/>
  <c r="AL60" i="3"/>
  <c r="Z51" i="3"/>
  <c r="Z52" i="3"/>
  <c r="Z53" i="3"/>
  <c r="Z54" i="3"/>
  <c r="AR77" i="3" s="1"/>
  <c r="Z55" i="3"/>
  <c r="AR79" i="3" s="1"/>
  <c r="Z56" i="3"/>
  <c r="AR81" i="3" s="1"/>
  <c r="Z57" i="3"/>
  <c r="AR83" i="3" s="1"/>
  <c r="Z58" i="3"/>
  <c r="AR84" i="3" s="1"/>
  <c r="Z59" i="3"/>
  <c r="Z60" i="3"/>
  <c r="N51" i="3"/>
  <c r="N52" i="3"/>
  <c r="N53" i="3"/>
  <c r="N54" i="3"/>
  <c r="AM77" i="3" s="1"/>
  <c r="N55" i="3"/>
  <c r="N56" i="3"/>
  <c r="N57" i="3"/>
  <c r="N58" i="3"/>
  <c r="AM84" i="3" s="1"/>
  <c r="N60" i="3"/>
  <c r="N50" i="3"/>
  <c r="N49" i="3"/>
  <c r="AL50" i="3"/>
  <c r="AL49" i="3"/>
  <c r="AW66" i="3" s="1"/>
  <c r="Z50" i="3"/>
  <c r="Z49" i="3"/>
  <c r="AR66" i="3" s="1"/>
  <c r="N20" i="3"/>
  <c r="N19" i="3"/>
  <c r="Z19" i="3"/>
  <c r="AL19" i="3"/>
  <c r="Z20" i="3"/>
  <c r="AL20" i="3"/>
  <c r="N21" i="3"/>
  <c r="Z21" i="3"/>
  <c r="AL21" i="3"/>
  <c r="N18" i="3"/>
  <c r="AL16" i="3"/>
  <c r="AL18" i="3"/>
  <c r="AL17" i="3"/>
  <c r="Z18" i="3"/>
  <c r="Z17" i="3"/>
  <c r="E1912" i="1"/>
  <c r="E1913" i="1"/>
  <c r="E1245" i="1"/>
  <c r="E1246" i="1"/>
  <c r="E1263" i="1"/>
  <c r="E1266" i="1"/>
  <c r="E1267" i="1"/>
  <c r="E1268" i="1"/>
  <c r="E1271" i="1"/>
  <c r="E1272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9" i="1"/>
  <c r="E240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2" i="1"/>
  <c r="E544" i="1"/>
  <c r="E546" i="1"/>
  <c r="E548" i="1"/>
  <c r="E551" i="1"/>
  <c r="E553" i="1"/>
  <c r="E556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1" i="1"/>
  <c r="E702" i="1"/>
  <c r="E705" i="1"/>
  <c r="E706" i="1"/>
  <c r="E707" i="1"/>
  <c r="E708" i="1"/>
  <c r="E1229" i="1"/>
  <c r="E1232" i="1"/>
  <c r="E1233" i="1"/>
  <c r="E1242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1" i="1"/>
  <c r="E1392" i="1"/>
  <c r="E1393" i="1"/>
  <c r="E1394" i="1"/>
  <c r="E1395" i="1"/>
  <c r="E1396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5" i="1"/>
  <c r="E1616" i="1"/>
  <c r="E1617" i="1"/>
  <c r="E1618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2" i="1"/>
  <c r="E1783" i="1"/>
  <c r="E1784" i="1"/>
  <c r="E1785" i="1"/>
  <c r="E1786" i="1"/>
  <c r="E1787" i="1"/>
  <c r="E1788" i="1"/>
  <c r="E1789" i="1"/>
  <c r="E1790" i="1"/>
  <c r="E1791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7" i="1"/>
  <c r="E1819" i="1"/>
  <c r="E1822" i="1"/>
  <c r="E1823" i="1"/>
  <c r="E1824" i="1"/>
  <c r="E1825" i="1"/>
  <c r="E1826" i="1"/>
  <c r="E1827" i="1"/>
  <c r="E1828" i="1"/>
  <c r="E1830" i="1"/>
  <c r="E1832" i="1"/>
  <c r="E1833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9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100" i="1"/>
  <c r="E2101" i="1"/>
  <c r="E2102" i="1"/>
  <c r="E2103" i="1"/>
  <c r="E2104" i="1"/>
  <c r="E2119" i="1"/>
  <c r="E2120" i="1"/>
  <c r="E2121" i="1"/>
  <c r="E2122" i="1"/>
  <c r="E2123" i="1"/>
  <c r="E2124" i="1"/>
  <c r="E2125" i="1"/>
  <c r="E2126" i="1"/>
  <c r="E2128" i="1"/>
  <c r="E2129" i="1"/>
  <c r="E2131" i="1"/>
  <c r="E2132" i="1"/>
  <c r="E2133" i="1"/>
  <c r="E2134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7" i="1"/>
  <c r="E2158" i="1"/>
  <c r="E2160" i="1"/>
  <c r="E2161" i="1"/>
  <c r="E2163" i="1"/>
  <c r="E2164" i="1"/>
  <c r="E2165" i="1"/>
  <c r="E2167" i="1"/>
  <c r="E2168" i="1"/>
  <c r="E2169" i="1"/>
  <c r="E2170" i="1"/>
  <c r="E2171" i="1"/>
  <c r="E2172" i="1"/>
  <c r="E2173" i="1"/>
  <c r="E2174" i="1"/>
  <c r="E2176" i="1"/>
  <c r="E2177" i="1"/>
  <c r="E2178" i="1"/>
  <c r="E2180" i="1"/>
  <c r="E2181" i="1"/>
  <c r="E2182" i="1"/>
  <c r="E2184" i="1"/>
  <c r="E2185" i="1"/>
  <c r="E2186" i="1"/>
  <c r="E2187" i="1"/>
  <c r="E2189" i="1"/>
  <c r="E2192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7" i="1"/>
  <c r="E2208" i="1"/>
  <c r="E2210" i="1"/>
  <c r="E2211" i="1"/>
  <c r="E2213" i="1"/>
  <c r="E2214" i="1"/>
  <c r="E2215" i="1"/>
  <c r="E6" i="1"/>
  <c r="N17" i="3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B47" i="2" s="1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H47" i="2" s="1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N47" i="2" s="1"/>
  <c r="M46" i="2"/>
  <c r="L46" i="2"/>
  <c r="K46" i="2"/>
  <c r="J46" i="2"/>
  <c r="I46" i="2"/>
  <c r="H46" i="2"/>
  <c r="G46" i="2"/>
  <c r="F46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CE43" i="2"/>
  <c r="CD43" i="2"/>
  <c r="CC43" i="2"/>
  <c r="CB43" i="2"/>
  <c r="CA43" i="2"/>
  <c r="BZ43" i="2"/>
  <c r="BY43" i="2"/>
  <c r="BX43" i="2"/>
  <c r="BX47" i="2" s="1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D47" i="2" s="1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J47" i="2" s="1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P47" i="2" s="1"/>
  <c r="O43" i="2"/>
  <c r="N43" i="2"/>
  <c r="M43" i="2"/>
  <c r="L43" i="2"/>
  <c r="K43" i="2"/>
  <c r="J43" i="2"/>
  <c r="I43" i="2"/>
  <c r="H43" i="2"/>
  <c r="G43" i="2"/>
  <c r="F43" i="2"/>
  <c r="CE42" i="2"/>
  <c r="CD42" i="2"/>
  <c r="CC42" i="2"/>
  <c r="CB42" i="2"/>
  <c r="CA42" i="2"/>
  <c r="BZ42" i="2"/>
  <c r="BY42" i="2"/>
  <c r="BX42" i="2"/>
  <c r="BW42" i="2"/>
  <c r="BV42" i="2"/>
  <c r="BV47" i="2" s="1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L47" i="2" s="1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M47" i="2" s="1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S47" i="2" s="1"/>
  <c r="AR40" i="2"/>
  <c r="AR47" i="2" s="1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Y47" i="2" s="1"/>
  <c r="X40" i="2"/>
  <c r="X47" i="2" s="1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CE38" i="2"/>
  <c r="CE47" i="2" s="1"/>
  <c r="CD38" i="2"/>
  <c r="CD47" i="2" s="1"/>
  <c r="CC38" i="2"/>
  <c r="CC47" i="2" s="1"/>
  <c r="CB38" i="2"/>
  <c r="CB47" i="2" s="1"/>
  <c r="CA38" i="2"/>
  <c r="CA47" i="2" s="1"/>
  <c r="BZ38" i="2"/>
  <c r="BZ47" i="2" s="1"/>
  <c r="BY38" i="2"/>
  <c r="BY47" i="2" s="1"/>
  <c r="BX38" i="2"/>
  <c r="BW38" i="2"/>
  <c r="BW47" i="2" s="1"/>
  <c r="BV38" i="2"/>
  <c r="BU38" i="2"/>
  <c r="BU47" i="2" s="1"/>
  <c r="BT38" i="2"/>
  <c r="BT47" i="2" s="1"/>
  <c r="BS38" i="2"/>
  <c r="BS47" i="2" s="1"/>
  <c r="BR38" i="2"/>
  <c r="BR47" i="2" s="1"/>
  <c r="BQ38" i="2"/>
  <c r="BQ47" i="2" s="1"/>
  <c r="BP38" i="2"/>
  <c r="BP47" i="2" s="1"/>
  <c r="BO38" i="2"/>
  <c r="BO47" i="2" s="1"/>
  <c r="BN38" i="2"/>
  <c r="BN47" i="2" s="1"/>
  <c r="BM38" i="2"/>
  <c r="BL38" i="2"/>
  <c r="BK38" i="2"/>
  <c r="BK47" i="2" s="1"/>
  <c r="BJ38" i="2"/>
  <c r="BJ47" i="2" s="1"/>
  <c r="BI38" i="2"/>
  <c r="BI47" i="2" s="1"/>
  <c r="BH38" i="2"/>
  <c r="BH47" i="2" s="1"/>
  <c r="BG38" i="2"/>
  <c r="BG47" i="2" s="1"/>
  <c r="BF38" i="2"/>
  <c r="BF47" i="2" s="1"/>
  <c r="BE38" i="2"/>
  <c r="BE47" i="2" s="1"/>
  <c r="BD38" i="2"/>
  <c r="BC38" i="2"/>
  <c r="BC47" i="2" s="1"/>
  <c r="BB38" i="2"/>
  <c r="BA38" i="2"/>
  <c r="BA47" i="2" s="1"/>
  <c r="AZ38" i="2"/>
  <c r="AZ47" i="2" s="1"/>
  <c r="AY38" i="2"/>
  <c r="AY47" i="2" s="1"/>
  <c r="AX38" i="2"/>
  <c r="AX47" i="2" s="1"/>
  <c r="AW38" i="2"/>
  <c r="AW47" i="2" s="1"/>
  <c r="AV38" i="2"/>
  <c r="AV47" i="2" s="1"/>
  <c r="AU38" i="2"/>
  <c r="AU47" i="2" s="1"/>
  <c r="AT38" i="2"/>
  <c r="AT47" i="2" s="1"/>
  <c r="AS38" i="2"/>
  <c r="AR38" i="2"/>
  <c r="AQ38" i="2"/>
  <c r="AQ47" i="2" s="1"/>
  <c r="AP38" i="2"/>
  <c r="AP47" i="2" s="1"/>
  <c r="AO38" i="2"/>
  <c r="AO47" i="2" s="1"/>
  <c r="AN38" i="2"/>
  <c r="AN47" i="2" s="1"/>
  <c r="AM38" i="2"/>
  <c r="AM47" i="2" s="1"/>
  <c r="AL38" i="2"/>
  <c r="AL47" i="2" s="1"/>
  <c r="AK38" i="2"/>
  <c r="AK47" i="2" s="1"/>
  <c r="AJ38" i="2"/>
  <c r="AI38" i="2"/>
  <c r="AI47" i="2" s="1"/>
  <c r="AH38" i="2"/>
  <c r="AG38" i="2"/>
  <c r="AG47" i="2" s="1"/>
  <c r="AF38" i="2"/>
  <c r="AF47" i="2" s="1"/>
  <c r="AE38" i="2"/>
  <c r="AE47" i="2" s="1"/>
  <c r="AD38" i="2"/>
  <c r="AD47" i="2" s="1"/>
  <c r="AC38" i="2"/>
  <c r="AC47" i="2" s="1"/>
  <c r="AB38" i="2"/>
  <c r="AB47" i="2" s="1"/>
  <c r="AA38" i="2"/>
  <c r="AA47" i="2" s="1"/>
  <c r="Z38" i="2"/>
  <c r="Z47" i="2" s="1"/>
  <c r="Y38" i="2"/>
  <c r="X38" i="2"/>
  <c r="W38" i="2"/>
  <c r="W47" i="2" s="1"/>
  <c r="V38" i="2"/>
  <c r="V47" i="2" s="1"/>
  <c r="U38" i="2"/>
  <c r="U47" i="2" s="1"/>
  <c r="T38" i="2"/>
  <c r="T47" i="2" s="1"/>
  <c r="S38" i="2"/>
  <c r="R38" i="2"/>
  <c r="R47" i="2" s="1"/>
  <c r="Q38" i="2"/>
  <c r="Q47" i="2" s="1"/>
  <c r="P38" i="2"/>
  <c r="O38" i="2"/>
  <c r="O47" i="2" s="1"/>
  <c r="N38" i="2"/>
  <c r="M38" i="2"/>
  <c r="M47" i="2" s="1"/>
  <c r="L38" i="2"/>
  <c r="L47" i="2" s="1"/>
  <c r="K38" i="2"/>
  <c r="K47" i="2" s="1"/>
  <c r="J38" i="2"/>
  <c r="J47" i="2" s="1"/>
  <c r="I38" i="2"/>
  <c r="I47" i="2" s="1"/>
  <c r="H38" i="2"/>
  <c r="H47" i="2" s="1"/>
  <c r="G38" i="2"/>
  <c r="G47" i="2" s="1"/>
  <c r="F38" i="2"/>
  <c r="F47" i="2" s="1"/>
  <c r="S47" i="2" l="1"/>
  <c r="AM70" i="3"/>
  <c r="AM81" i="3"/>
  <c r="AM79" i="3"/>
  <c r="AM82" i="3"/>
  <c r="AM83" i="3"/>
  <c r="AW82" i="3"/>
  <c r="AW83" i="3"/>
  <c r="N61" i="3"/>
  <c r="AM71" i="3"/>
  <c r="Z61" i="3"/>
  <c r="AL61" i="3"/>
  <c r="Q61" i="3"/>
  <c r="AX95" i="3"/>
  <c r="AN96" i="3"/>
  <c r="AA61" i="3"/>
  <c r="AN97" i="3"/>
  <c r="Y61" i="3"/>
  <c r="AM88" i="3"/>
  <c r="AM87" i="3"/>
  <c r="AM85" i="3"/>
  <c r="AM80" i="3"/>
  <c r="AM72" i="3"/>
  <c r="AR88" i="3"/>
  <c r="AR87" i="3"/>
  <c r="AR86" i="3"/>
  <c r="AR97" i="3" s="1"/>
  <c r="AR85" i="3"/>
  <c r="AR96" i="3" s="1"/>
  <c r="AS96" i="3"/>
  <c r="AR70" i="3"/>
  <c r="AW87" i="3"/>
  <c r="AN95" i="3"/>
  <c r="AX97" i="3"/>
  <c r="AS95" i="3"/>
  <c r="AX96" i="3"/>
  <c r="AW85" i="3"/>
  <c r="AW96" i="3" s="1"/>
  <c r="X61" i="3"/>
  <c r="AR82" i="3"/>
  <c r="W61" i="3"/>
  <c r="AM78" i="3"/>
  <c r="V61" i="3"/>
  <c r="AR80" i="3"/>
  <c r="U61" i="3"/>
  <c r="T61" i="3"/>
  <c r="AM75" i="3"/>
  <c r="AR78" i="3"/>
  <c r="S61" i="3"/>
  <c r="AW80" i="3"/>
  <c r="R61" i="3"/>
  <c r="AM73" i="3"/>
  <c r="AK61" i="3"/>
  <c r="AR75" i="3"/>
  <c r="AW78" i="3"/>
  <c r="AJ61" i="3"/>
  <c r="P61" i="3"/>
  <c r="AI61" i="3"/>
  <c r="O61" i="3"/>
  <c r="AR73" i="3"/>
  <c r="AH61" i="3"/>
  <c r="AM69" i="3"/>
  <c r="AM68" i="3" s="1"/>
  <c r="AR72" i="3"/>
  <c r="AW75" i="3"/>
  <c r="AG61" i="3"/>
  <c r="AR71" i="3"/>
  <c r="AF61" i="3"/>
  <c r="AW73" i="3"/>
  <c r="AW94" i="3" s="1"/>
  <c r="AE61" i="3"/>
  <c r="AW72" i="3"/>
  <c r="AD61" i="3"/>
  <c r="AW71" i="3"/>
  <c r="AC61" i="3"/>
  <c r="AB61" i="3"/>
  <c r="AW97" i="3"/>
  <c r="Z22" i="3"/>
  <c r="AL22" i="3"/>
  <c r="N22" i="3"/>
  <c r="AM95" i="3" l="1"/>
  <c r="AR92" i="3"/>
  <c r="AW95" i="3"/>
  <c r="AW91" i="3"/>
  <c r="AM92" i="3"/>
  <c r="AR94" i="3"/>
  <c r="AM91" i="3"/>
  <c r="AM93" i="3"/>
  <c r="AR95" i="3"/>
  <c r="AR91" i="3"/>
  <c r="AW89" i="3"/>
  <c r="AW92" i="3"/>
  <c r="AM96" i="3"/>
  <c r="AM89" i="3"/>
  <c r="AR93" i="3"/>
  <c r="AW93" i="3"/>
  <c r="AM94" i="3"/>
  <c r="AR89" i="3"/>
  <c r="AR90" i="3" s="1"/>
  <c r="AM90" i="3" l="1"/>
  <c r="AW90" i="3"/>
  <c r="AR98" i="3"/>
  <c r="AR99" i="3" s="1"/>
  <c r="AW98" i="3"/>
  <c r="AW99" i="3" s="1"/>
  <c r="AM98" i="3"/>
  <c r="AM99" i="3" s="1"/>
  <c r="AX92" i="3" l="1"/>
  <c r="AS92" i="3" l="1"/>
  <c r="AN92" i="3"/>
  <c r="Z24" i="3" l="1"/>
  <c r="AX94" i="3" l="1"/>
  <c r="AX93" i="3"/>
  <c r="AN94" i="3"/>
  <c r="AN93" i="3"/>
  <c r="AS94" i="3"/>
  <c r="AS91" i="3" l="1"/>
  <c r="AS89" i="3"/>
  <c r="AS90" i="3" s="1"/>
  <c r="AN91" i="3"/>
  <c r="AN98" i="3" s="1"/>
  <c r="AN89" i="3"/>
  <c r="AN90" i="3" s="1"/>
  <c r="AX89" i="3"/>
  <c r="AX90" i="3" s="1"/>
  <c r="AX91" i="3"/>
  <c r="AX98" i="3" s="1"/>
  <c r="AX99" i="3" s="1"/>
  <c r="AS93" i="3"/>
  <c r="AS98" i="3" l="1"/>
  <c r="AS99" i="3" s="1"/>
  <c r="AN99" i="3"/>
  <c r="AL24" i="3" l="1"/>
  <c r="N2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tc={5836CF05-921E-4D2B-8A5B-70DBF2A3C705}</author>
    <author>tc={58CA679B-3EEF-4E95-BBA4-85D63F3A9692}</author>
    <author>tc={48F26FD8-987F-425B-B15F-A74BA660D84F}</author>
  </authors>
  <commentList>
    <comment ref="N69" authorId="0" shapeId="0" xr:uid="{5836CF05-921E-4D2B-8A5B-70DBF2A3C705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 not subject to SPP allocation. SPP spend does not include IS equipment.</t>
      </text>
    </comment>
    <comment ref="AL69" authorId="1" shapeId="0" xr:uid="{58CA679B-3EEF-4E95-BBA4-85D63F3A9692}">
      <text>
        <t>[Threaded comment]
Your version of Excel allows you to read this threaded comment; however, any edits to it will get removed if the file is opened in a newer version of Excel. Learn more: https://go.microsoft.com/fwlink/?linkid=870924
Comment:
    Modified formula to appropriately allocate CWIP split. SPP split should be $0 to IS Equipment function.</t>
      </text>
    </comment>
    <comment ref="N76" authorId="2" shapeId="0" xr:uid="{48F26FD8-987F-425B-B15F-A74BA660D84F}">
      <text>
        <t>[Threaded comment]
Your version of Excel allows you to read this threaded comment; however, any edits to it will get removed if the file is opened in a newer version of Excel. Learn more: https://go.microsoft.com/fwlink/?linkid=870924
Comment:
    Account not subject to SPP allocation. SPP spend does not include IS equipment.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tc={7F86FD15-C569-4789-ADE1-4D70638FB4AE}</author>
    <author>tc={B1EC7A5B-EB87-4869-9E49-5A0B876F5B05}</author>
    <author>tc={8E3AF75B-0F20-4C45-A924-3E7B9D7046C1}</author>
    <author>tc={9CE775C0-5162-40CD-AE18-20F2E273E0CD}</author>
    <author>tc={A07B2DAF-0533-443A-AFA2-87BEF610E189}</author>
    <author>tc={5C2319CC-61C7-4B67-9588-EC61755ADDDA}</author>
    <author>tc={15D736F5-9D00-4BD0-A193-F3ACE359FC62}</author>
    <author>tc={E86A2A52-2459-455C-A907-B73546753338}</author>
    <author>tc={43D3A87C-D5B9-4506-B01E-3E7F89BF7270}</author>
    <author>tc={A74699FC-0AE8-479F-81E8-1A1D348CD673}</author>
  </authors>
  <commentList>
    <comment ref="E5" authorId="0" shapeId="0" xr:uid="{7F86FD15-C569-4789-ADE1-4D70638FB4AE}">
      <text>
        <t>[Threaded comment]
Your version of Excel allows you to read this threaded comment; however, any edits to it will get removed if the file is opened in a newer version of Excel. Learn more: https://go.microsoft.com/fwlink/?linkid=870924
Comment:
    Added manually, based on UI Model Depr Groups in Report 1</t>
      </text>
    </comment>
    <comment ref="H5" authorId="1" shapeId="0" xr:uid="{B1EC7A5B-EB87-4869-9E49-5A0B876F5B05}">
      <text>
        <t>[Threaded comment]
Your version of Excel allows you to read this threaded comment; however, any edits to it will get removed if the file is opened in a newer version of Excel. Learn more: https://go.microsoft.com/fwlink/?linkid=870924
Comment:
    Added manually based on Model Depr Group description.</t>
      </text>
    </comment>
    <comment ref="E572" authorId="2" shapeId="0" xr:uid="{8E3AF75B-0F20-4C45-A924-3E7B9D7046C1}">
      <text>
        <t>[Threaded comment]
Your version of Excel allows you to read this threaded comment; however, any edits to it will get removed if the file is opened in a newer version of Excel. Learn more: https://go.microsoft.com/fwlink/?linkid=870924
Comment:
    Functionalized as Distribution based on UI Model. Forecasted in FERC 363.</t>
      </text>
    </comment>
    <comment ref="E573" authorId="3" shapeId="0" xr:uid="{9CE775C0-5162-40CD-AE18-20F2E273E0CD}">
      <text>
        <t>[Threaded comment]
Your version of Excel allows you to read this threaded comment; however, any edits to it will get removed if the file is opened in a newer version of Excel. Learn more: https://go.microsoft.com/fwlink/?linkid=870924
Comment:
    Functionalized as Distribution based on UI Model. Forecasted in FERC 363.</t>
      </text>
    </comment>
    <comment ref="E580" authorId="4" shapeId="0" xr:uid="{A07B2DAF-0533-443A-AFA2-87BEF610E189}">
      <text>
        <t>[Threaded comment]
Your version of Excel allows you to read this threaded comment; however, any edits to it will get removed if the file is opened in a newer version of Excel. Learn more: https://go.microsoft.com/fwlink/?linkid=870924
Comment:
    Functionalized as Distribution based on UI Model. Forecasted in FERC 363.</t>
      </text>
    </comment>
    <comment ref="E2204" authorId="5" shapeId="0" xr:uid="{5C2319CC-61C7-4B67-9588-EC61755ADDDA}">
      <text>
        <t>[Threaded comment]
Your version of Excel allows you to read this threaded comment; however, any edits to it will get removed if the file is opened in a newer version of Excel. Learn more: https://go.microsoft.com/fwlink/?linkid=870924
Comment:
    Functionalized as Distribution based on UI Model. Forecasted in FERC 363.</t>
      </text>
    </comment>
    <comment ref="E2212" authorId="6" shapeId="0" xr:uid="{15D736F5-9D00-4BD0-A193-F3ACE359FC62}">
      <text>
        <t>[Threaded comment]
Your version of Excel allows you to read this threaded comment; however, any edits to it will get removed if the file is opened in a newer version of Excel. Learn more: https://go.microsoft.com/fwlink/?linkid=870924
Comment:
    Functionalized as Distribution based on UI Model. Forecasted in FERC 363.</t>
      </text>
    </comment>
    <comment ref="E2213" authorId="7" shapeId="0" xr:uid="{E86A2A52-2459-455C-A907-B73546753338}">
      <text>
        <t>[Threaded comment]
Your version of Excel allows you to read this threaded comment; however, any edits to it will get removed if the file is opened in a newer version of Excel. Learn more: https://go.microsoft.com/fwlink/?linkid=870924
Comment:
    Functionalized as Distribution based on UI Model. Forecasted in FERC 363.</t>
      </text>
    </comment>
    <comment ref="E2214" authorId="8" shapeId="0" xr:uid="{43D3A87C-D5B9-4506-B01E-3E7F89BF7270}">
      <text>
        <t>[Threaded comment]
Your version of Excel allows you to read this threaded comment; however, any edits to it will get removed if the file is opened in a newer version of Excel. Learn more: https://go.microsoft.com/fwlink/?linkid=870924
Comment:
    Functionalized as Distribution based on UI Model. Forecasted in FERC 363.</t>
      </text>
    </comment>
    <comment ref="E2215" authorId="9" shapeId="0" xr:uid="{A74699FC-0AE8-479F-81E8-1A1D348CD673}">
      <text>
        <t>[Threaded comment]
Your version of Excel allows you to read this threaded comment; however, any edits to it will get removed if the file is opened in a newer version of Excel. Learn more: https://go.microsoft.com/fwlink/?linkid=870924
Comment:
    Functionalized as Distribution based on UI Model. Forecasted in FERC 363.</t>
      </text>
    </comment>
  </commentList>
</comments>
</file>

<file path=xl/sharedStrings.xml><?xml version="1.0" encoding="utf-8"?>
<sst xmlns="http://schemas.openxmlformats.org/spreadsheetml/2006/main" count="14868" uniqueCount="1397">
  <si>
    <t>Source Dataset: 44) CAP B2D: Results - Construction</t>
  </si>
  <si>
    <t>Report: REG FL - B2 CWIP REPORT (NO FILTERS)</t>
  </si>
  <si>
    <t>Planning Entity</t>
  </si>
  <si>
    <t>PPLT: CWIP Amount Type</t>
  </si>
  <si>
    <t>CAP B2: Model Project -&gt; Cap B2: Model Project Management Function of CAP B2: Model Project</t>
  </si>
  <si>
    <t>CAP B2: Model Project -&gt; FERC Function of CAP B2: Model Project</t>
  </si>
  <si>
    <t>CAP B2: Model Project</t>
  </si>
  <si>
    <t>CAP B2: Model Depr Group</t>
  </si>
  <si>
    <t>a-Jan - 2022</t>
  </si>
  <si>
    <t>a-Feb - 2022</t>
  </si>
  <si>
    <t>a-Mar - 2022</t>
  </si>
  <si>
    <t>a-Apr - 2022</t>
  </si>
  <si>
    <t>a-May - 2022</t>
  </si>
  <si>
    <t>a-Jun - 2022</t>
  </si>
  <si>
    <t>a-Jul - 2022</t>
  </si>
  <si>
    <t>a-Aug - 2022</t>
  </si>
  <si>
    <t>a-Sep - 2022</t>
  </si>
  <si>
    <t>a-Oct - 2022</t>
  </si>
  <si>
    <t>a-Nov - 2022</t>
  </si>
  <si>
    <t>a-Dec - 2022</t>
  </si>
  <si>
    <t>a-2022</t>
  </si>
  <si>
    <t>Jan - 2023</t>
  </si>
  <si>
    <t>Feb - 2023</t>
  </si>
  <si>
    <t>Mar - 2023</t>
  </si>
  <si>
    <t>Apr - 2023</t>
  </si>
  <si>
    <t>May - 2023</t>
  </si>
  <si>
    <t>Jun - 2023</t>
  </si>
  <si>
    <t>Jul - 2023</t>
  </si>
  <si>
    <t>Aug - 2023</t>
  </si>
  <si>
    <t>Sep - 2023</t>
  </si>
  <si>
    <t>Oct - 2023</t>
  </si>
  <si>
    <t>Nov - 2023</t>
  </si>
  <si>
    <t>Dec - 2023</t>
  </si>
  <si>
    <t>2023</t>
  </si>
  <si>
    <t>Jan - 2024</t>
  </si>
  <si>
    <t>Feb - 2024</t>
  </si>
  <si>
    <t>Mar - 2024</t>
  </si>
  <si>
    <t>Apr - 2024</t>
  </si>
  <si>
    <t>May - 2024</t>
  </si>
  <si>
    <t>Jun - 2024</t>
  </si>
  <si>
    <t>Jul - 2024</t>
  </si>
  <si>
    <t>Aug - 2024</t>
  </si>
  <si>
    <t>Sep - 2024</t>
  </si>
  <si>
    <t>Oct - 2024</t>
  </si>
  <si>
    <t>Nov - 2024</t>
  </si>
  <si>
    <t>Dec - 2024</t>
  </si>
  <si>
    <t>2024</t>
  </si>
  <si>
    <t>Jan - 2025</t>
  </si>
  <si>
    <t>Feb - 2025</t>
  </si>
  <si>
    <t>Mar - 2025</t>
  </si>
  <si>
    <t>Apr - 2025</t>
  </si>
  <si>
    <t>May - 2025</t>
  </si>
  <si>
    <t>Jun - 2025</t>
  </si>
  <si>
    <t>Jul - 2025</t>
  </si>
  <si>
    <t>Aug - 2025</t>
  </si>
  <si>
    <t>Sep - 2025</t>
  </si>
  <si>
    <t>Oct - 2025</t>
  </si>
  <si>
    <t>Nov - 2025</t>
  </si>
  <si>
    <t>Dec - 2025</t>
  </si>
  <si>
    <t>2025</t>
  </si>
  <si>
    <t>Jan - 2026</t>
  </si>
  <si>
    <t>Feb - 2026</t>
  </si>
  <si>
    <t>Mar - 2026</t>
  </si>
  <si>
    <t>Apr - 2026</t>
  </si>
  <si>
    <t>May - 2026</t>
  </si>
  <si>
    <t>Jun - 2026</t>
  </si>
  <si>
    <t>Jul - 2026</t>
  </si>
  <si>
    <t>Aug - 2026</t>
  </si>
  <si>
    <t>Sep - 2026</t>
  </si>
  <si>
    <t>Oct - 2026</t>
  </si>
  <si>
    <t>Nov - 2026</t>
  </si>
  <si>
    <t>Dec - 2026</t>
  </si>
  <si>
    <t>2026</t>
  </si>
  <si>
    <t>Jan - 2027</t>
  </si>
  <si>
    <t>Feb - 2027</t>
  </si>
  <si>
    <t>Mar - 2027</t>
  </si>
  <si>
    <t>Apr - 2027</t>
  </si>
  <si>
    <t>May - 2027</t>
  </si>
  <si>
    <t>Jun - 2027</t>
  </si>
  <si>
    <t>Jul - 2027</t>
  </si>
  <si>
    <t>Aug - 2027</t>
  </si>
  <si>
    <t>Sep - 2027</t>
  </si>
  <si>
    <t>Oct - 2027</t>
  </si>
  <si>
    <t>Nov - 2027</t>
  </si>
  <si>
    <t>Dec - 2027</t>
  </si>
  <si>
    <t>2027</t>
  </si>
  <si>
    <t>DE Florida</t>
  </si>
  <si>
    <t>AFUDC Debt</t>
  </si>
  <si>
    <t>Customer Connect</t>
  </si>
  <si>
    <t>Elec - Intangible Plant</t>
  </si>
  <si>
    <t>PEF Customer Connect Sept 2021 15 yr VS</t>
  </si>
  <si>
    <t>PEF Customer Connect 15yr</t>
  </si>
  <si>
    <t>Customer Delivery</t>
  </si>
  <si>
    <t>Elec - Distribution Plant</t>
  </si>
  <si>
    <t xml:space="preserve">PEF Distribution Maintenance LA-364 </t>
  </si>
  <si>
    <t>PEF Distribution Poles Towers &amp; Fixtures 364.0</t>
  </si>
  <si>
    <t>PEF Other Yates Maintenance VS - 303</t>
  </si>
  <si>
    <t>PEF Other Yates Maintenance VS</t>
  </si>
  <si>
    <t>Grid Solutions</t>
  </si>
  <si>
    <t>PEF Grid Solutions Dist Energy Enablement &amp; Storage VS</t>
  </si>
  <si>
    <t>PEF Grid Solutions Ent Sys Intang-5 Year</t>
  </si>
  <si>
    <t>PEF Grid Solutions Maintenance Grid Mod VS</t>
  </si>
  <si>
    <t>PEF Corporate 2008 Misc Intangible 303</t>
  </si>
  <si>
    <t>Integrated Grid Strategy</t>
  </si>
  <si>
    <t>Battery</t>
  </si>
  <si>
    <t>PEF Solar Exp Battery BY - Bartow 2025</t>
  </si>
  <si>
    <t>PEF Solar Growth Battery</t>
  </si>
  <si>
    <t>PEF Solar Growth Battery BY - CR Powerline</t>
  </si>
  <si>
    <t>Other Departments (Jamil)</t>
  </si>
  <si>
    <t>Elec - Transmission Plant</t>
  </si>
  <si>
    <t>PEF Transmission O/H Conduct.&amp; Devices 356.0</t>
  </si>
  <si>
    <t>PEF Transmission Poles &amp; Fixtures 355.0</t>
  </si>
  <si>
    <t>Other Departments (Savoy)</t>
  </si>
  <si>
    <t>Elec - General Plant</t>
  </si>
  <si>
    <t>PEF Other Savoy Exp ISOP OU</t>
  </si>
  <si>
    <t>PEF Other Esamann ISOP</t>
  </si>
  <si>
    <t>Regulated &amp; Renewable Energy</t>
  </si>
  <si>
    <t>Elec - Production Solar</t>
  </si>
  <si>
    <t>PEF Fossil Hydro Reg Solar - 344</t>
  </si>
  <si>
    <t>PEF Solar Growth Charlie Creek</t>
  </si>
  <si>
    <t>Renewable Generation</t>
  </si>
  <si>
    <t>Elec - Production Solar (CEC)</t>
  </si>
  <si>
    <t>PEF Solar Growth 2022 BY - Bay Trail 344</t>
  </si>
  <si>
    <t>PEF Other Solar Growth 344</t>
  </si>
  <si>
    <t>PEF Solar Growth 2022 BY - Fort Green 344</t>
  </si>
  <si>
    <t>Elec - Production Solar (Sobra)</t>
  </si>
  <si>
    <t>PEF Solar Growth 2021 BY - Charlie Creek 344</t>
  </si>
  <si>
    <t>PEF Solar Growth 2021 BY - Sandy Creek 344</t>
  </si>
  <si>
    <t>PEF Solar Growth Sandy Creek</t>
  </si>
  <si>
    <t>Transmission</t>
  </si>
  <si>
    <t>PEF Transmission (Excl. ECC) 353.1</t>
  </si>
  <si>
    <t>AFUDC Equity</t>
  </si>
  <si>
    <t>Beg Bal: CWIP</t>
  </si>
  <si>
    <t>PEF Customer Connect 5 year VS</t>
  </si>
  <si>
    <t>PEF Customer Connect 5 yr</t>
  </si>
  <si>
    <t>PEF Customer Connect Dec 2024 5 year VS</t>
  </si>
  <si>
    <t>PEF Customer Fleet Electrification Clusters</t>
  </si>
  <si>
    <t>PEF Distribution Install - EV Charging Station 370.7</t>
  </si>
  <si>
    <t>PEF Dist Maint_Cust Adds_Mthly_IK-362</t>
  </si>
  <si>
    <t>PEF Distribution Station Equip 362.0</t>
  </si>
  <si>
    <t>PEF Dist Maint_Cust Adds_Mthly_IK-364</t>
  </si>
  <si>
    <t>PEF Dist Maint_Cust Adds_Mthly_IK-365</t>
  </si>
  <si>
    <t>PEF Distribution O/H Conduct &amp; Devices 365.0</t>
  </si>
  <si>
    <t>PEF Dist Maint_Cust Adds_Mthly_IK-366</t>
  </si>
  <si>
    <t>PEF Distribution U/G Conduit 366.0</t>
  </si>
  <si>
    <t>PEF Dist Maint_Cust Adds_Mthly_IK-367</t>
  </si>
  <si>
    <t>PEF Distribution U/G Conduct &amp; Devices 367.0</t>
  </si>
  <si>
    <t>PEF Dist Maint_Cust Adds_Mthly_IK-368</t>
  </si>
  <si>
    <t>PEF Distribution Line Transformers 368.0</t>
  </si>
  <si>
    <t>PEF Dist Maint_Cust Adds_Mthly_IK-369</t>
  </si>
  <si>
    <t>PEF Distribution O/H Services 369.1</t>
  </si>
  <si>
    <t>PEF Dist Maint_Cust Adds_Mthly_IK-370</t>
  </si>
  <si>
    <t>PEF Smart Grid - AMI Meters</t>
  </si>
  <si>
    <t>PEF Dist Maint_OthT&amp;D_IK-362</t>
  </si>
  <si>
    <t>PEF Dist Maint_OthT&amp;D_IK-364</t>
  </si>
  <si>
    <t>PEF Dist Maint_OthT&amp;D_IK-365</t>
  </si>
  <si>
    <t>PEF Dist Maint_OthT&amp;D_IK-366</t>
  </si>
  <si>
    <t>PEF Dist Maint_OthT&amp;D_IK-367</t>
  </si>
  <si>
    <t>PEF Dist Maint_OthT&amp;D_IK-368</t>
  </si>
  <si>
    <t>PEF Dist Maint_OthT&amp;D_IK-369</t>
  </si>
  <si>
    <t>PEF Dist Maint_OthT&amp;D_IK-370</t>
  </si>
  <si>
    <t>PEF Distribution Expansion Field Ops HB Capacity-360</t>
  </si>
  <si>
    <t>PEF Distribution Easements 360.1</t>
  </si>
  <si>
    <t>PEF Distribution Expansion Field Ops HB Capacity-362</t>
  </si>
  <si>
    <t>PEF Distribution Expansion Field Ops IK Capacity-362</t>
  </si>
  <si>
    <t>PEF Distribution Expansion Field Ops IK New Cust-360</t>
  </si>
  <si>
    <t>PEF Distribution Expansion Field Ops IK New Cust-362</t>
  </si>
  <si>
    <t xml:space="preserve">PEF Distribution Expansion Field Ops IK New Cust-364 </t>
  </si>
  <si>
    <t xml:space="preserve">PEF Distribution Expansion Field Ops IK New Cust-365 </t>
  </si>
  <si>
    <t xml:space="preserve">PEF Distribution Expansion Field Ops IK New Cust-366 </t>
  </si>
  <si>
    <t xml:space="preserve">PEF Distribution Expansion Field Ops IK New Cust-367 </t>
  </si>
  <si>
    <t xml:space="preserve">PEF Distribution Expansion Field Ops IK New Cust-368 </t>
  </si>
  <si>
    <t xml:space="preserve">PEF Distribution Expansion Field Ops IK New Cust-369 </t>
  </si>
  <si>
    <t>PEF Distribution U/G Services 369.2</t>
  </si>
  <si>
    <t xml:space="preserve">PEF Distribution Expansion Field Ops IK New Cust-370 </t>
  </si>
  <si>
    <t>PEF Distribution Maintenance HW-362</t>
  </si>
  <si>
    <t xml:space="preserve">PEF Distribution Maintenance HW-364 </t>
  </si>
  <si>
    <t xml:space="preserve">PEF Distribution Maintenance HW-365 </t>
  </si>
  <si>
    <t xml:space="preserve">PEF Distribution Maintenance HW-366 </t>
  </si>
  <si>
    <t xml:space="preserve">PEF Distribution Maintenance HW-367 </t>
  </si>
  <si>
    <t xml:space="preserve">PEF Distribution Maintenance HW-368 </t>
  </si>
  <si>
    <t xml:space="preserve">PEF Distribution Maintenance HW-369 </t>
  </si>
  <si>
    <t xml:space="preserve">PEF Distribution Maintenance HW-370 </t>
  </si>
  <si>
    <t>PEF Distribution Maintenance IK-362</t>
  </si>
  <si>
    <t xml:space="preserve">PEF Distribution Maintenance IK-364 </t>
  </si>
  <si>
    <t xml:space="preserve">PEF Distribution Maintenance IK-365 </t>
  </si>
  <si>
    <t xml:space="preserve">PEF Distribution Maintenance IK-366 </t>
  </si>
  <si>
    <t xml:space="preserve">PEF Distribution Maintenance IK-367 </t>
  </si>
  <si>
    <t xml:space="preserve">PEF Distribution Maintenance IK-368 </t>
  </si>
  <si>
    <t xml:space="preserve">PEF Distribution Maintenance IK-369 </t>
  </si>
  <si>
    <t xml:space="preserve">PEF Distribution Maintenance IK-370 </t>
  </si>
  <si>
    <t>PEF Distribution Maintenance IK_Annual-362</t>
  </si>
  <si>
    <t>PEF Distribution Maintenance IK_Annual-364</t>
  </si>
  <si>
    <t>PEF Distribution Maintenance IK_Annual-365</t>
  </si>
  <si>
    <t>PEF Distribution Maintenance IK_Annual-366</t>
  </si>
  <si>
    <t>PEF Distribution Maintenance IK_Annual-367</t>
  </si>
  <si>
    <t>PEF Distribution Maintenance IK_Annual-368</t>
  </si>
  <si>
    <t>PEF Distribution Maintenance IK_Annual-369</t>
  </si>
  <si>
    <t>PEF Distribution Maintenance IK_Annual-370</t>
  </si>
  <si>
    <t>PEF Distribution Maintenance TB</t>
  </si>
  <si>
    <t>PEF Distribution Gen. Plant Tool Shop/Gar. Eq. -New- 394.1</t>
  </si>
  <si>
    <t>PEF Distribution_IK_SubOpt_2023-364</t>
  </si>
  <si>
    <t>PEF Distribution_IK_SubOpt_2023-365</t>
  </si>
  <si>
    <t>PEF Distribution_IK_SubOpt_2023-368</t>
  </si>
  <si>
    <t>PEF Distribution_IK_SubOpt_2025-364</t>
  </si>
  <si>
    <t>PEF Distribution_IK_SubOpt_2025-365</t>
  </si>
  <si>
    <t>PEF Distribution_IK_SubOpt_2025-368</t>
  </si>
  <si>
    <t>PEF Distribution_IK_SubOpt_Annual-364</t>
  </si>
  <si>
    <t>PEF Distribution_IK_SubOpt_Annual-365</t>
  </si>
  <si>
    <t>PEF Distribution_IK_SubOpt_Annual-368</t>
  </si>
  <si>
    <t>PEF Dist_MajProj_CustomerFleetElec 2025-362</t>
  </si>
  <si>
    <t>PEF Dist_MajProj_CustomerFleetElec 2025-364</t>
  </si>
  <si>
    <t>PEF Dist_MajProj_CustomerFleetElec 2025-365</t>
  </si>
  <si>
    <t>PEF Dist_MajProj_CustomerFleetElec 2025-367</t>
  </si>
  <si>
    <t>PEF Dist_MajProj_CustomerFleetElec 2025-368</t>
  </si>
  <si>
    <t>PEF Dist_MajProj_CustomerFleetElec 20252-362</t>
  </si>
  <si>
    <t>PEF Dist_MajProj_CustomerFleetElec 20252-364</t>
  </si>
  <si>
    <t>PEF Dist_MajProj_CustomerFleetElec 20252-365</t>
  </si>
  <si>
    <t>PEF Dist_MajProj_CustomerFleetElec 20252-367</t>
  </si>
  <si>
    <t>PEF Dist_MajProj_CustomerFleetElec 20252-368</t>
  </si>
  <si>
    <t>PEF Dist_MajProj_CustomerFleetElec 2026-362</t>
  </si>
  <si>
    <t>PEF Dist_MajProj_CustomerFleetElec 2026-364</t>
  </si>
  <si>
    <t>PEF Dist_MajProj_CustomerFleetElec 2026-365</t>
  </si>
  <si>
    <t>PEF Dist_MajProj_CustomerFleetElec 2026-367</t>
  </si>
  <si>
    <t>PEF Dist_MajProj_CustomerFleetElec 2026-368</t>
  </si>
  <si>
    <t>PEF Dist_MajProj_CustomerFleetElec 2027-362</t>
  </si>
  <si>
    <t>PEF Dist_MajProj_CustomerFleetElec 2027-364</t>
  </si>
  <si>
    <t>PEF Dist_MajProj_CustomerFleetElec 2027-365</t>
  </si>
  <si>
    <t>PEF Dist_MajProj_CustomerFleetElec 2027-367</t>
  </si>
  <si>
    <t>PEF Dist_MajProj_CustomerFleetElec 2027-368</t>
  </si>
  <si>
    <t>Elec - Distribution Plant - SPP</t>
  </si>
  <si>
    <t>PEF Distribution Poles Towers &amp; Fixtures SPP - 364</t>
  </si>
  <si>
    <t>PEF Distribution Poles Towers &amp; Fixtures 364.0 SPP</t>
  </si>
  <si>
    <t>PEF Distribution_IK_SPP_Annual-368</t>
  </si>
  <si>
    <t>PEF Distribution Line Transformations 368.0 SPP</t>
  </si>
  <si>
    <t>PEF Distribution_IK_SPP_Mthly-364</t>
  </si>
  <si>
    <t>PEF Distribution_IK_SPP_Mthly-365</t>
  </si>
  <si>
    <t>PEF Distribution O/H Conduct &amp; Devices 365.0 SPP</t>
  </si>
  <si>
    <t>PEF Distribution_IK_SPP_Mthly-368</t>
  </si>
  <si>
    <t>PEF Distribution_IK_SubOpt_GridMod_SPP_2025-364</t>
  </si>
  <si>
    <t>PEF Distribution_IK_SubOpt_GridMod_SPP_2025-365</t>
  </si>
  <si>
    <t>PEF Distribution_IK_SubOpt_GridMod_SPP_2025-368</t>
  </si>
  <si>
    <t>PEF Distribution_IK_SubOpt_SOG_SPP_2023-364</t>
  </si>
  <si>
    <t>PEF Distribution_IK_SubOpt_SOG_SPP_2023-365</t>
  </si>
  <si>
    <t>PEF Distribution_IK_SubOpt_SOG_SPP_2023-368</t>
  </si>
  <si>
    <t>PEF Distribution_IK_SubOpt_SPP_2024-364</t>
  </si>
  <si>
    <t>PEF Distribution_IK_SubOpt_SPP_2024-365</t>
  </si>
  <si>
    <t>PEF Distribution_IK_SubOpt_SPP_2024-368</t>
  </si>
  <si>
    <t>PEF Distribution_IK_SubOpt_SPP_2025-364</t>
  </si>
  <si>
    <t>PEF Distribution_IK_SubOpt_SPP_2025-365</t>
  </si>
  <si>
    <t>PEF Distribution_IK_SubOpt_SPP_2025-368</t>
  </si>
  <si>
    <t>PEF Distribution_IK_SubOpt_SPP_Annual-364</t>
  </si>
  <si>
    <t>PEF Distribution_IK_SubOpt_SPP_Annual-365</t>
  </si>
  <si>
    <t>PEF Distribution_IK_SubOpt_SPP_Annual-368</t>
  </si>
  <si>
    <t>PEF Distribution Smart Grid - Infrastructure</t>
  </si>
  <si>
    <t>PEF Distribution Gen. Plant Commun Equip-New 397.0</t>
  </si>
  <si>
    <t>PEF Other Yates Maintenance SA</t>
  </si>
  <si>
    <t>PEF Distribution General Plant Struct &amp; Improv 390.0</t>
  </si>
  <si>
    <t>PEF Other Yates Maintenance TC-392.1</t>
  </si>
  <si>
    <t>PEF Distribution General Plant Cars 392.1</t>
  </si>
  <si>
    <t>PEF Other Yates Maintenance TC-392.2</t>
  </si>
  <si>
    <t>PEF Distribution General Plant Light Trucks 392.2</t>
  </si>
  <si>
    <t>PEF Other Yates Maintenance TC-392.3</t>
  </si>
  <si>
    <t>PEF Distribution General Plant Heavy Trucks 392.3</t>
  </si>
  <si>
    <t>PEF Other Yates Maintenance TC-392.4</t>
  </si>
  <si>
    <t>PEF Distribution General Plant Special Equip 392.4</t>
  </si>
  <si>
    <t>PEF Other Yates Maintenance TC-392.5</t>
  </si>
  <si>
    <t>PEF Distribution General Plant Trailers 392.5</t>
  </si>
  <si>
    <t>PEF Other Yates Maintenance TC-396</t>
  </si>
  <si>
    <t>PEF Distribution Gen. Plant Power Oper Equip 396.0</t>
  </si>
  <si>
    <t>PEF Reg Other IT</t>
  </si>
  <si>
    <t>Elec - T&amp;D Veg Mgmt - SPP</t>
  </si>
  <si>
    <t>PEF Distribution_LA_Veg Mgmt_SPP-364</t>
  </si>
  <si>
    <t>PEF Distribution_LA_Veg Mgmt_SPP-365</t>
  </si>
  <si>
    <t>PEF Distribution_LA_Veg Mgmt_SPP-368</t>
  </si>
  <si>
    <t>PEF Distribution_LA_Veg Mgmt_SPP_Annual-364</t>
  </si>
  <si>
    <t>PEF Distribution_LA_Veg Mgmt_SPP_Annual-365</t>
  </si>
  <si>
    <t>PEF Distribution_LA_Veg Mgmt_SPP_Annual-368</t>
  </si>
  <si>
    <t>Customer Services</t>
  </si>
  <si>
    <t>PEF Customer Maintenance Facilities SA</t>
  </si>
  <si>
    <t>D GEN 390 5Z-STRUCT &amp; IMPROVE-50220</t>
  </si>
  <si>
    <t>PEF Customer Maintenance Facilities VS</t>
  </si>
  <si>
    <t>PEF Customer Meters IK</t>
  </si>
  <si>
    <t>PEF Distribution Meters 370.0</t>
  </si>
  <si>
    <t>PEF Customer Maintenance - Intangible VS</t>
  </si>
  <si>
    <t>Distributed Energy Solutions</t>
  </si>
  <si>
    <t>PEF DES Exp Cust Sol TA</t>
  </si>
  <si>
    <t>EHS and Coal Combustion Products</t>
  </si>
  <si>
    <t>Elec - Other Production Plant</t>
  </si>
  <si>
    <t>PEF Ash Strategy ABSAT</t>
  </si>
  <si>
    <t>PEF Ash Strategy ECRC Crystal River ABSAT</t>
  </si>
  <si>
    <t>PEF Ash Strategy ECRC Crystal River ABSAT B2</t>
  </si>
  <si>
    <t>FERC Interconnection</t>
  </si>
  <si>
    <t>PEF Dist_MajProj_OthT&amp;D_Mthly-360</t>
  </si>
  <si>
    <t>PEF Dist_MajProj_OthT&amp;D_Mthly-362</t>
  </si>
  <si>
    <t>PEF Dist_MajProj_OthT&amp;D_Mthly-364</t>
  </si>
  <si>
    <t>PEF Dist_MajProj_OthT&amp;D_Mthly-365</t>
  </si>
  <si>
    <t>PEF Dist_MajProj_OthT&amp;D_Mthly-366</t>
  </si>
  <si>
    <t>PEF Dist_MajProj_OthT&amp;D_Mthly-367</t>
  </si>
  <si>
    <t>PEF Dist_MajProj_OthT&amp;D_Mthly-368</t>
  </si>
  <si>
    <t>PEF Dist_MajProj_OthT&amp;D_Mthly-369</t>
  </si>
  <si>
    <t>PEF Dist_MajProj_OthT&amp;D_Mthly-370</t>
  </si>
  <si>
    <t>PEF Grid Solutions - H&amp;R_Mthly-364</t>
  </si>
  <si>
    <t>PEF Grid Solutions - H&amp;R_Mthly-365</t>
  </si>
  <si>
    <t>PEF Grid Solutions - H&amp;R_Mthly-368</t>
  </si>
  <si>
    <t>PEF Grid Solutions Circuit Reliability IK</t>
  </si>
  <si>
    <t>PEF Grid Solutions Communication Monthly RR</t>
  </si>
  <si>
    <t>PEF RUSD Communication</t>
  </si>
  <si>
    <t>PEF Grid Solutions Communication Monthly RR - 360</t>
  </si>
  <si>
    <t xml:space="preserve">PEF Grid Solutions Communications Quarterly RR </t>
  </si>
  <si>
    <t>PEF Grid Solutions Self Optimizing Monthly IK</t>
  </si>
  <si>
    <t>PEF Grid Solutions Targeted Undergrounding Qtrly IK</t>
  </si>
  <si>
    <t xml:space="preserve">PEF Grid Solutions Advanced DMS Dec 21 VS </t>
  </si>
  <si>
    <t>PEF Grid Solutions Advanced DMS-303.1</t>
  </si>
  <si>
    <t>PEF Grid Solutions Advanced DMS VS</t>
  </si>
  <si>
    <t>PEF Grid Solutions Advanced DMS - 303</t>
  </si>
  <si>
    <t>PEF Grid Solutions Ent App VS - 303</t>
  </si>
  <si>
    <t>PEF Solar Growth Battery BY - 2024 Dixie County</t>
  </si>
  <si>
    <t>PEF Solar Growth Battery BY - 2024 J Hopkins</t>
  </si>
  <si>
    <t>PEF IGS Exp Other OU</t>
  </si>
  <si>
    <t>PEF Market Solutions Expansion</t>
  </si>
  <si>
    <t>PEF IGS Exp Outdoor Lighting IK</t>
  </si>
  <si>
    <t>D DIS 373-ZZ-STREET LIGHT&amp;SIG-50226</t>
  </si>
  <si>
    <t>PEF IGS Maint Outdoor Lighting IK</t>
  </si>
  <si>
    <t>Nuclear</t>
  </si>
  <si>
    <t>None Assigned</t>
  </si>
  <si>
    <t>PEF Nuclear Maintenance</t>
  </si>
  <si>
    <t>D INT 303-Passport-Nuc Asset -50220</t>
  </si>
  <si>
    <t>PEF Nuclear New Gen COLA</t>
  </si>
  <si>
    <t>PEF Model Depr Group Nuclear 0%</t>
  </si>
  <si>
    <t>PEF Other Savoy Exp Other OU</t>
  </si>
  <si>
    <t>Project Management and Construction</t>
  </si>
  <si>
    <t>PEF Transmission Major Projects CC 2018</t>
  </si>
  <si>
    <t>Elec - Production Base</t>
  </si>
  <si>
    <t>PEF Fossil Hydro ECRC Crystal River BA</t>
  </si>
  <si>
    <t>PEF Fossil Hydro ECRC Crystal River</t>
  </si>
  <si>
    <t>PEF Fossil Hydro Maint Rotables Bartow CC BG</t>
  </si>
  <si>
    <t>PEF Bartow 343.1 CC</t>
  </si>
  <si>
    <t>PEF Fossil Hydro Maint Rotables Citrus 1&amp;2 BG</t>
  </si>
  <si>
    <t>PEF CITRUS CC 343.1</t>
  </si>
  <si>
    <t>PEF Fossil Hydro Maint Rotables Debary 7-10 BG</t>
  </si>
  <si>
    <t>D OTH 343.1 DEBARY (NEW)-50222</t>
  </si>
  <si>
    <t>PEF Fossil Hydro Maint Rotables Hines 1 BG</t>
  </si>
  <si>
    <t>PEF Hines 1 343.1</t>
  </si>
  <si>
    <t>PEF Fossil Hydro Maint Rotables Hines 2 BG</t>
  </si>
  <si>
    <t>PEF Hines 2 343.1</t>
  </si>
  <si>
    <t>PEF Fossil Hydro Maint Rotables Hines 4 BG</t>
  </si>
  <si>
    <t>PEF Hines 4 343.1</t>
  </si>
  <si>
    <t>PEF Fossil Hydro Maint Rotables IC 12-14 BG</t>
  </si>
  <si>
    <t>D OTH 343.1 INTER CITY 12-50222</t>
  </si>
  <si>
    <t>PEF Fossil Hydro Maint Rotables IC 7-10 BG</t>
  </si>
  <si>
    <t>D OTH 343.1 INTER CITY 7-10-50222</t>
  </si>
  <si>
    <t>PEF Fossil Hydro Maint Rotables Osprey BG</t>
  </si>
  <si>
    <t>PEF Osprey CC 343.1</t>
  </si>
  <si>
    <t>PEF Fossil Hydro Maintenance Bartow CC BG</t>
  </si>
  <si>
    <t>PEF Bartow 344 CC</t>
  </si>
  <si>
    <t>PEF Fossil Hydro Maintenance Bartow CC BG-341</t>
  </si>
  <si>
    <t>PEF Bartow 341 CC</t>
  </si>
  <si>
    <t>PEF Fossil Hydro Maintenance Bartow CC BG-342</t>
  </si>
  <si>
    <t>PEF Bartow 342 CC</t>
  </si>
  <si>
    <t>PEF Fossil Hydro Maintenance Bartow CC BG-343</t>
  </si>
  <si>
    <t>PEF Bartow 343 CC</t>
  </si>
  <si>
    <t>PEF Fossil Hydro Maintenance Bartow CC BG-344</t>
  </si>
  <si>
    <t>PEF Fossil Hydro Maintenance Bartow CC BG-345</t>
  </si>
  <si>
    <t>PEF Bartow 345 CC</t>
  </si>
  <si>
    <t>PEF Fossil Hydro Maintenance Bartow CC BG-346</t>
  </si>
  <si>
    <t>PEF Bartow 346 CC</t>
  </si>
  <si>
    <t>PEF Fossil Hydro Maintenance Bartow CT BG</t>
  </si>
  <si>
    <t>PEF Bartow 341</t>
  </si>
  <si>
    <t>PEF Fossil Hydro Maintenance Bartow CT BG-341</t>
  </si>
  <si>
    <t>PEF Fossil Hydro Maintenance Bartow Other BG-341</t>
  </si>
  <si>
    <t>PEF Fossil Hydro Maintenance Bartow Other BG-342</t>
  </si>
  <si>
    <t>PEF Fossil Hydro Maintenance Bartow Other BG-343</t>
  </si>
  <si>
    <t>PEF Fossil Hydro Maintenance Bartow Other BG-344</t>
  </si>
  <si>
    <t>PEF Fossil Hydro Maintenance Bartow Other BG-345</t>
  </si>
  <si>
    <t>PEF Fossil Hydro Maintenance Bartow Other BG-346</t>
  </si>
  <si>
    <t>PEF Fossil Hydro Maintenance Citrus CC BA</t>
  </si>
  <si>
    <t>PEF Citrus CC 342</t>
  </si>
  <si>
    <t>PEF Fossil Hydro Maintenance Citrus CC BA-341</t>
  </si>
  <si>
    <t>PEF Citrus CC Struct &amp; Improv 341</t>
  </si>
  <si>
    <t>PEF Fossil Hydro Maintenance Citrus CC BA-342</t>
  </si>
  <si>
    <t>PEF Fossil Hydro Maintenance Citrus CC BA-343</t>
  </si>
  <si>
    <t>PEF Citrus CC 343</t>
  </si>
  <si>
    <t>PEF Fossil Hydro Maintenance Citrus CC BA-344</t>
  </si>
  <si>
    <t>PEF Citrus CC 344</t>
  </si>
  <si>
    <t>PEF Fossil Hydro Maintenance Citrus CC BA-345</t>
  </si>
  <si>
    <t>PEF Citrus CC 345</t>
  </si>
  <si>
    <t>PEF Fossil Hydro Maintenance Citrus CC BA-346</t>
  </si>
  <si>
    <t>PEF Citrus CC 346</t>
  </si>
  <si>
    <t>PEF Fossil Hydro Maintenance Citrus Other BG-341</t>
  </si>
  <si>
    <t>PEF Fossil Hydro Maintenance Citrus Other BG-342</t>
  </si>
  <si>
    <t>PEF Fossil Hydro Maintenance Citrus Other BG-343</t>
  </si>
  <si>
    <t>PEF Fossil Hydro Maintenance Citrus Other BG-344</t>
  </si>
  <si>
    <t>PEF Fossil Hydro Maintenance Citrus Other BG-345</t>
  </si>
  <si>
    <t>PEF Fossil Hydro Maintenance Citrus Other BG-346</t>
  </si>
  <si>
    <t>PEF Fossil Hydro Maintenance CR 4&amp;5-311</t>
  </si>
  <si>
    <t>PEF CR4&amp;5 Struct &amp; Improv 311</t>
  </si>
  <si>
    <t>PEF Fossil Hydro Maintenance CR 4&amp;5-312</t>
  </si>
  <si>
    <t>PEF CR4&amp;5 Boiler 312</t>
  </si>
  <si>
    <t>PEF Fossil Hydro Maintenance CR 4&amp;5-314</t>
  </si>
  <si>
    <t>PEF CR4&amp;5 Turbogenerator 314</t>
  </si>
  <si>
    <t>PEF Fossil Hydro Maintenance CR 4&amp;5-315</t>
  </si>
  <si>
    <t>PEF CR4&amp;5 Access. Elec Equip 315</t>
  </si>
  <si>
    <t>PEF Fossil Hydro Maintenance CR 4&amp;5-316.1</t>
  </si>
  <si>
    <t>PEF CR4&amp;5 Misc 316.1</t>
  </si>
  <si>
    <t>PEF Fossil Hydro Maintenance CR Common BA</t>
  </si>
  <si>
    <t>PEF CR1&amp;2 Turbogenerator 314</t>
  </si>
  <si>
    <t>PEF Fossil Hydro Maintenance Crystal River Other BA-311</t>
  </si>
  <si>
    <t>PEF Fossil Hydro Maintenance Crystal River Other BA-312</t>
  </si>
  <si>
    <t>PEF Fossil Hydro Maintenance Crystal River Other BA-314</t>
  </si>
  <si>
    <t>PEF Fossil Hydro Maintenance Crystal River Other BA-315</t>
  </si>
  <si>
    <t>PEF Fossil Hydro Maintenance Crystal River Other BA-316.1</t>
  </si>
  <si>
    <t>PEF Fossil Hydro Maintenance Hines 1 BG</t>
  </si>
  <si>
    <t>PEF Hines 1 345</t>
  </si>
  <si>
    <t>PEF Fossil Hydro Maintenance Hines 1 BG-341</t>
  </si>
  <si>
    <t>PEF Hines 1 341</t>
  </si>
  <si>
    <t>PEF Fossil Hydro Maintenance Hines 1 BG-342</t>
  </si>
  <si>
    <t>PEF Hines 1 342</t>
  </si>
  <si>
    <t>PEF Fossil Hydro Maintenance Hines 1 BG-343</t>
  </si>
  <si>
    <t>PEF Hines 1 343</t>
  </si>
  <si>
    <t>PEF Fossil Hydro Maintenance Hines 1 BG-344</t>
  </si>
  <si>
    <t>PEF Hines 1 344</t>
  </si>
  <si>
    <t>PEF Fossil Hydro Maintenance Hines 1 BG-345</t>
  </si>
  <si>
    <t>PEF Fossil Hydro Maintenance Hines 1 BG-346</t>
  </si>
  <si>
    <t>PEF Hines 1 346</t>
  </si>
  <si>
    <t>PEF Fossil Hydro Maintenance Hines 1 Other BG-341</t>
  </si>
  <si>
    <t>PEF Fossil Hydro Maintenance Hines 1 Other BG-342</t>
  </si>
  <si>
    <t>PEF Fossil Hydro Maintenance Hines 1 Other BG-343</t>
  </si>
  <si>
    <t>PEF Fossil Hydro Maintenance Hines 1 Other BG-344</t>
  </si>
  <si>
    <t>PEF Fossil Hydro Maintenance Hines 1 Other BG-345</t>
  </si>
  <si>
    <t>PEF Fossil Hydro Maintenance Hines 1 Other BG-346</t>
  </si>
  <si>
    <t>PEF Fossil Hydro Maintenance Hines 2 BG-341</t>
  </si>
  <si>
    <t>PEF Hines 2 341</t>
  </si>
  <si>
    <t>PEF Fossil Hydro Maintenance Hines 2 BG-342</t>
  </si>
  <si>
    <t>PEF Hines 2 342</t>
  </si>
  <si>
    <t>PEF Fossil Hydro Maintenance Hines 2 BG-343</t>
  </si>
  <si>
    <t>PEF Hines 2 343</t>
  </si>
  <si>
    <t>PEF Fossil Hydro Maintenance Hines 2 BG-344</t>
  </si>
  <si>
    <t>PEF Hines 2 344</t>
  </si>
  <si>
    <t>PEF Fossil Hydro Maintenance Hines 2 BG-345</t>
  </si>
  <si>
    <t>PEF Hines 2 345</t>
  </si>
  <si>
    <t>PEF Fossil Hydro Maintenance Hines 2 BG-346</t>
  </si>
  <si>
    <t>PEF Hines 2 346</t>
  </si>
  <si>
    <t>PEF Fossil Hydro Maintenance Hines 2 Other BG-341</t>
  </si>
  <si>
    <t>PEF Fossil Hydro Maintenance Hines 2 Other BG-342</t>
  </si>
  <si>
    <t>PEF Fossil Hydro Maintenance Hines 2 Other BG-343</t>
  </si>
  <si>
    <t>PEF Fossil Hydro Maintenance Hines 2 Other BG-344</t>
  </si>
  <si>
    <t>PEF Fossil Hydro Maintenance Hines 2 Other BG-345</t>
  </si>
  <si>
    <t>PEF Fossil Hydro Maintenance Hines 2 Other BG-346</t>
  </si>
  <si>
    <t>PEF Fossil Hydro Maintenance Hines 3 BG</t>
  </si>
  <si>
    <t>PEF Hines 3 346</t>
  </si>
  <si>
    <t>PEF Fossil Hydro Maintenance Hines 3 BG-341</t>
  </si>
  <si>
    <t>PEF Hines 3 341</t>
  </si>
  <si>
    <t>PEF Fossil Hydro Maintenance Hines 3 BG-342</t>
  </si>
  <si>
    <t>PEF Hines 3 342</t>
  </si>
  <si>
    <t>PEF Fossil Hydro Maintenance Hines 3 BG-343</t>
  </si>
  <si>
    <t>PEF Hines 3 343</t>
  </si>
  <si>
    <t>PEF Fossil Hydro Maintenance Hines 3 BG-344</t>
  </si>
  <si>
    <t>PEF Hines 3 344</t>
  </si>
  <si>
    <t>PEF Fossil Hydro Maintenance Hines 3 BG-345</t>
  </si>
  <si>
    <t>PEF Hines 3 345</t>
  </si>
  <si>
    <t>PEF Fossil Hydro Maintenance Hines 3 BG-346</t>
  </si>
  <si>
    <t>PEF Fossil Hydro Maintenance Hines 3 Other BG-341</t>
  </si>
  <si>
    <t>PEF Fossil Hydro Maintenance Hines 3 Other BG-342</t>
  </si>
  <si>
    <t>PEF Fossil Hydro Maintenance Hines 3 Other BG-343</t>
  </si>
  <si>
    <t>PEF Fossil Hydro Maintenance Hines 3 Other BG-344</t>
  </si>
  <si>
    <t>PEF Fossil Hydro Maintenance Hines 3 Other BG-345</t>
  </si>
  <si>
    <t>PEF Fossil Hydro Maintenance Hines 3 Other BG-346</t>
  </si>
  <si>
    <t>PEF Fossil Hydro Maintenance Hines 4 BG-341</t>
  </si>
  <si>
    <t>PEF Hines 4 341</t>
  </si>
  <si>
    <t>PEF Fossil Hydro Maintenance Hines 4 BG-342</t>
  </si>
  <si>
    <t>PEF Hines 4 342</t>
  </si>
  <si>
    <t>PEF Fossil Hydro Maintenance Hines 4 BG-343</t>
  </si>
  <si>
    <t>PEF Hines 4 343</t>
  </si>
  <si>
    <t>PEF Fossil Hydro Maintenance Hines 4 BG-344</t>
  </si>
  <si>
    <t>PEF Hines 4 344</t>
  </si>
  <si>
    <t>PEF Fossil Hydro Maintenance Hines 4 BG-345</t>
  </si>
  <si>
    <t>PEF Hines 4 345</t>
  </si>
  <si>
    <t>PEF Fossil Hydro Maintenance Hines 4 BG-346</t>
  </si>
  <si>
    <t>PEF Hines 4 346</t>
  </si>
  <si>
    <t>PEF Fossil Hydro Maintenance Hines 4 Other BG-341</t>
  </si>
  <si>
    <t>PEF Fossil Hydro Maintenance Hines 4 Other BG-342</t>
  </si>
  <si>
    <t>PEF Fossil Hydro Maintenance Hines 4 Other BG-343</t>
  </si>
  <si>
    <t>PEF Fossil Hydro Maintenance Hines 4 Other BG-344</t>
  </si>
  <si>
    <t>PEF Fossil Hydro Maintenance Hines 4 Other BG-345</t>
  </si>
  <si>
    <t>PEF Fossil Hydro Maintenance Hines 4 Other BG-346</t>
  </si>
  <si>
    <t>PEF Fossil Hydro Maintenance Osprey BG</t>
  </si>
  <si>
    <t>PEF Osprey CC 346</t>
  </si>
  <si>
    <t>PEF Fossil Hydro Maintenance Osprey BG-341</t>
  </si>
  <si>
    <t>PEF Osprey CC 341</t>
  </si>
  <si>
    <t>PEF Fossil Hydro Maintenance Osprey BG-342</t>
  </si>
  <si>
    <t>PEF Osprey CC 342</t>
  </si>
  <si>
    <t>PEF Fossil Hydro Maintenance Osprey BG-343</t>
  </si>
  <si>
    <t>PEF Osprey CC 343</t>
  </si>
  <si>
    <t>PEF Fossil Hydro Maintenance Osprey BG-344</t>
  </si>
  <si>
    <t>PEF Osprey CC 344</t>
  </si>
  <si>
    <t>PEF Fossil Hydro Maintenance Osprey BG-345</t>
  </si>
  <si>
    <t>PEF Osprey CC 345</t>
  </si>
  <si>
    <t>PEF Fossil Hydro Maintenance Osprey BG-346</t>
  </si>
  <si>
    <t>PEF Fossil Hydro Maintenance Other BA</t>
  </si>
  <si>
    <t>PEF Fossil Hydro Maintenance Univ of Florida BG-341</t>
  </si>
  <si>
    <t>PEF Univ of Florida 341</t>
  </si>
  <si>
    <t>PEF Fossil Hydro Maintenance Univ of Florida BG-342</t>
  </si>
  <si>
    <t>PEF Univ of Florida 342</t>
  </si>
  <si>
    <t>PEF Fossil Hydro Maintenance Univ of Florida BG-343</t>
  </si>
  <si>
    <t>PEF Univ of Florida 343</t>
  </si>
  <si>
    <t>PEF Fossil Hydro Maintenance Univ of Florida BG-344</t>
  </si>
  <si>
    <t>PEF Univ of Florida 344</t>
  </si>
  <si>
    <t>PEF Fossil Hydro Maintenance Univ of Florida BG-345</t>
  </si>
  <si>
    <t>PEF Univ of Florida 345</t>
  </si>
  <si>
    <t>PEF Fossil Hydro Maintenance Univ of Florida BG-346</t>
  </si>
  <si>
    <t>PEF Univ of Florida 346</t>
  </si>
  <si>
    <t>PEF Fossil Hydro Maintenance Univ of Florida Other BG-341</t>
  </si>
  <si>
    <t>PEF Fossil Hydro Maintenance Univ of Florida Other BG-342</t>
  </si>
  <si>
    <t>PEF Fossil Hydro Maintenance Univ of Florida Other BG-343</t>
  </si>
  <si>
    <t>PEF Fossil Hydro Maintenance Univ of Florida Other BG-344</t>
  </si>
  <si>
    <t>PEF Fossil Hydro Maintenance Univ of Florida Other BG-345</t>
  </si>
  <si>
    <t>PEF Fossil Hydro Maintenance Univ of Florida Other BG-346</t>
  </si>
  <si>
    <t>PEF RRE Maint Bartow CT 1&amp;3 BG-341</t>
  </si>
  <si>
    <t>PEF Bartow CT 1&amp;3-341</t>
  </si>
  <si>
    <t>PEF RRE Maint Bartow CT 1&amp;3 BG-342</t>
  </si>
  <si>
    <t>PEF Bartow CT 1&amp;3-342</t>
  </si>
  <si>
    <t>PEF RRE Maint Bartow CT 1&amp;3 BG-343</t>
  </si>
  <si>
    <t>PEF Bartow CT 1&amp;3-343</t>
  </si>
  <si>
    <t>PEF RRE Maint Bartow CT 1&amp;3 BG-344</t>
  </si>
  <si>
    <t>PEF Bartow CT 1&amp;3-344</t>
  </si>
  <si>
    <t>PEF RRE Maint Bartow CT 1&amp;3 BG-345</t>
  </si>
  <si>
    <t>PEF Bartow CT 1&amp;3-345</t>
  </si>
  <si>
    <t>PEF RRE Maint Bartow CT 1&amp;3 BG-346</t>
  </si>
  <si>
    <t>PEF Bartow CT 1&amp;3-346</t>
  </si>
  <si>
    <t>PEF RRE Maint Bartow CT 2&amp;4 BG</t>
  </si>
  <si>
    <t>PEF Bartow CT 2&amp;4-346</t>
  </si>
  <si>
    <t>PEF RRE Maint Bartow CT 2&amp;4 BG-341</t>
  </si>
  <si>
    <t>PEF Bartow CT 2&amp;4-341</t>
  </si>
  <si>
    <t>PEF RRE Maint Bartow CT 2&amp;4 BG-342</t>
  </si>
  <si>
    <t>PEF Bartow CT 2&amp;4-342</t>
  </si>
  <si>
    <t>PEF RRE Maint Bartow CT 2&amp;4 BG-343</t>
  </si>
  <si>
    <t>PEF Bartow CT 2&amp;4-343</t>
  </si>
  <si>
    <t>PEF RRE Maint Bartow CT 2&amp;4 BG-344</t>
  </si>
  <si>
    <t>PEF Bartow CT 2&amp;4-344</t>
  </si>
  <si>
    <t>PEF RRE Maint Bartow CT 2&amp;4 BG-345</t>
  </si>
  <si>
    <t>PEF Bartow CT 2&amp;4-345</t>
  </si>
  <si>
    <t>PEF RRE Maint Bartow CT 2&amp;4 BG-346</t>
  </si>
  <si>
    <t>PEF RRE Maint Maint VS-343</t>
  </si>
  <si>
    <t>Elec - Production Intermediate</t>
  </si>
  <si>
    <t>PEF Fossil Hydro Maintenance Anclote BA-311</t>
  </si>
  <si>
    <t>PEF Anclote Struct &amp; Improv 311</t>
  </si>
  <si>
    <t>PEF Fossil Hydro Maintenance Anclote BA-312</t>
  </si>
  <si>
    <t>PEF Anclote Boiler 312</t>
  </si>
  <si>
    <t>PEF Fossil Hydro Maintenance Anclote BA-314</t>
  </si>
  <si>
    <t>PEF Anclote Turbogenerator 314</t>
  </si>
  <si>
    <t>PEF Fossil Hydro Maintenance Anclote BA-315</t>
  </si>
  <si>
    <t>PEF Anclote Access. Elec Equip 315</t>
  </si>
  <si>
    <t>PEF Fossil Hydro Maintenance Anclote BA-316.1</t>
  </si>
  <si>
    <t>PEF Anclote Misc 316.1</t>
  </si>
  <si>
    <t>PEF Fossil Hydro Maintenance Anclote Other BA-311</t>
  </si>
  <si>
    <t>PEF Fossil Hydro Maintenance Anclote Other BA-312</t>
  </si>
  <si>
    <t>PEF Fossil Hydro Maintenance Anclote Other BA-314</t>
  </si>
  <si>
    <t>PEF Fossil Hydro Maintenance Anclote Other BA-315</t>
  </si>
  <si>
    <t>PEF Fossil Hydro Maintenance Anclote Other BA-316.1</t>
  </si>
  <si>
    <t>PEF Fossil Hydro Maintenance Inter City BG P1-6 341</t>
  </si>
  <si>
    <t>PEF Inter City old P1-6 341</t>
  </si>
  <si>
    <t>PEF Fossil Hydro Maintenance Inter City BG P1-6 342</t>
  </si>
  <si>
    <t>PEF Inter City old P1-6 342</t>
  </si>
  <si>
    <t>PEF Fossil Hydro Maintenance Inter City BG P1-6 343</t>
  </si>
  <si>
    <t>PEF Inter City old P1-6 343</t>
  </si>
  <si>
    <t>PEF Fossil Hydro Maintenance Inter City BG P1-6 344</t>
  </si>
  <si>
    <t>PEF Inter City old P1-6 344</t>
  </si>
  <si>
    <t>PEF Fossil Hydro Maintenance Inter City BG P1-6 345</t>
  </si>
  <si>
    <t>PEF Inter City old P1-6 345</t>
  </si>
  <si>
    <t>PEF Fossil Hydro Maintenance Inter City BG P1-6 346</t>
  </si>
  <si>
    <t>PEF Inter City old P1-6 346</t>
  </si>
  <si>
    <t>PEF Fossil Hydro Maintenance Inter City BG P11 341</t>
  </si>
  <si>
    <t>PEF Inter City Siemens P11 341</t>
  </si>
  <si>
    <t>PEF Fossil Hydro Maintenance Inter City BG P11 342</t>
  </si>
  <si>
    <t>PEF Inter City Siemens P11 342</t>
  </si>
  <si>
    <t>PEF Fossil Hydro Maintenance Inter City BG P11 343</t>
  </si>
  <si>
    <t>PEF Inter City Siemens P11 343</t>
  </si>
  <si>
    <t>PEF Fossil Hydro Maintenance Inter City BG P11 344</t>
  </si>
  <si>
    <t>PEF Inter City Siemens P11 344</t>
  </si>
  <si>
    <t>PEF Fossil Hydro Maintenance Inter City BG P11 345</t>
  </si>
  <si>
    <t>PEF Inter City Siemens P11 345</t>
  </si>
  <si>
    <t>PEF Fossil Hydro Maintenance Inter City BG P11 346</t>
  </si>
  <si>
    <t>PEF Inter City Siemens P11 346</t>
  </si>
  <si>
    <t>PEF Fossil Hydro Maintenance Inter City BG P12-14 341</t>
  </si>
  <si>
    <t>PEF Inter City P12-14 341</t>
  </si>
  <si>
    <t>PEF Fossil Hydro Maintenance Inter City BG P12-14 342</t>
  </si>
  <si>
    <t>PEF Inter City P12-14 342</t>
  </si>
  <si>
    <t>PEF Fossil Hydro Maintenance Inter City BG P12-14 343</t>
  </si>
  <si>
    <t>PEF Inter City P12-14 343</t>
  </si>
  <si>
    <t>PEF Fossil Hydro Maintenance Inter City BG P12-14 344</t>
  </si>
  <si>
    <t>PEF Inter City P12-14 344</t>
  </si>
  <si>
    <t>PEF Fossil Hydro Maintenance Inter City BG P12-14 345</t>
  </si>
  <si>
    <t>PEF Inter City P12-14 345</t>
  </si>
  <si>
    <t>PEF Fossil Hydro Maintenance Inter City BG P12-14 346</t>
  </si>
  <si>
    <t>PEF Inter City P12-14 346</t>
  </si>
  <si>
    <t>PEF Fossil Hydro Maintenance Inter City BG P7-10 341</t>
  </si>
  <si>
    <t>PEF Inter City new P7-10 341</t>
  </si>
  <si>
    <t>PEF Fossil Hydro Maintenance Inter City BG P7-10 342</t>
  </si>
  <si>
    <t>PEF Inter City new P7-10 342</t>
  </si>
  <si>
    <t>PEF Fossil Hydro Maintenance Inter City BG P7-10 343</t>
  </si>
  <si>
    <t>PEF Inter City new P7-10 343</t>
  </si>
  <si>
    <t>PEF Fossil Hydro Maintenance Inter City BG P7-10 344</t>
  </si>
  <si>
    <t>PEF Inter City new P7-10 344</t>
  </si>
  <si>
    <t>PEF Fossil Hydro Maintenance Inter City BG P7-10 345</t>
  </si>
  <si>
    <t>PEF Inter City new P7-10 345</t>
  </si>
  <si>
    <t>PEF Fossil Hydro Maintenance Inter City BG P7-10 346</t>
  </si>
  <si>
    <t>PEF Inter City new P7-10 346</t>
  </si>
  <si>
    <t>PEF Fossil Hydro Maintenance Suwannee BG-341</t>
  </si>
  <si>
    <t>PEF Suwannee 341</t>
  </si>
  <si>
    <t>PEF Fossil Hydro Maintenance Suwannee BG-342</t>
  </si>
  <si>
    <t>PEF Suwannee 342</t>
  </si>
  <si>
    <t>PEF Fossil Hydro Maintenance Suwannee BG-343</t>
  </si>
  <si>
    <t>PEF Suwannee 343</t>
  </si>
  <si>
    <t>PEF Fossil Hydro Maintenance Suwannee BG-344</t>
  </si>
  <si>
    <t>PEF Suwannee 344</t>
  </si>
  <si>
    <t>PEF Fossil Hydro Maintenance Suwannee BG-345</t>
  </si>
  <si>
    <t>PEF Suwannee 345</t>
  </si>
  <si>
    <t>PEF Fossil Hydro Maintenance Suwannee BG-346</t>
  </si>
  <si>
    <t>PEF Suwannee 346</t>
  </si>
  <si>
    <t>PEF Fossil Hydro Maintenance Tiger Bay BG-341</t>
  </si>
  <si>
    <t>PEF Tiger Bay 341</t>
  </si>
  <si>
    <t>PEF Fossil Hydro Maintenance Tiger Bay BG-342</t>
  </si>
  <si>
    <t>PEF Tiger Bay 342</t>
  </si>
  <si>
    <t>PEF Fossil Hydro Maintenance Tiger Bay BG-343</t>
  </si>
  <si>
    <t>PEF Tiger Bay 343</t>
  </si>
  <si>
    <t>PEF Fossil Hydro Maintenance Tiger Bay BG-344</t>
  </si>
  <si>
    <t>PEF Tiger Bay 344</t>
  </si>
  <si>
    <t>PEF Fossil Hydro Maintenance Tiger Bay BG-345</t>
  </si>
  <si>
    <t>PEF Tiger Bay 345</t>
  </si>
  <si>
    <t>PEF Fossil Hydro Maintenance Tiger Bay BG-346</t>
  </si>
  <si>
    <t>PEF Tiger Bay 346</t>
  </si>
  <si>
    <t>PEF Fossil Hydro Recv-Env Anclote BA-311</t>
  </si>
  <si>
    <t>PEF Fossil Hydro Recv-Env Anclote BA-312</t>
  </si>
  <si>
    <t>PEF Fossil Hydro Recv-Env Anclote BA-314</t>
  </si>
  <si>
    <t>PEF Fossil Hydro Recv-Env Anclote BA-315</t>
  </si>
  <si>
    <t>PEF Fossil Hydro Recv-Env Anclote BA-316.1</t>
  </si>
  <si>
    <t>Elec - Production Peaking</t>
  </si>
  <si>
    <t>PEF Fossil Hydro Maintenance Debary 7-10 BG-341</t>
  </si>
  <si>
    <t>PEF Debary new 341</t>
  </si>
  <si>
    <t>PEF Fossil Hydro Maintenance Debary 7-10 BG-342</t>
  </si>
  <si>
    <t>PEF Debary new 342</t>
  </si>
  <si>
    <t>PEF Fossil Hydro Maintenance Debary 7-10 BG-343</t>
  </si>
  <si>
    <t>PEF Debary new 343</t>
  </si>
  <si>
    <t>PEF Fossil Hydro Maintenance Debary 7-10 BG-344</t>
  </si>
  <si>
    <t>PEF Debary new 344</t>
  </si>
  <si>
    <t>PEF Fossil Hydro Maintenance Debary 7-10 BG-345</t>
  </si>
  <si>
    <t>PEF Debary new 345</t>
  </si>
  <si>
    <t>PEF Fossil Hydro Maintenance Debary 7-10 BG-346</t>
  </si>
  <si>
    <t>PEF Debary new 346</t>
  </si>
  <si>
    <t>PEF Fossil Hydro Maintenance Debary BG-341</t>
  </si>
  <si>
    <t>PEF Fossil Hydro Maintenance Debary BG-342</t>
  </si>
  <si>
    <t>PEF Fossil Hydro Maintenance Debary BG-343</t>
  </si>
  <si>
    <t>PEF Fossil Hydro Maintenance Debary BG-344</t>
  </si>
  <si>
    <t>PEF Fossil Hydro Maintenance Debary BG-345</t>
  </si>
  <si>
    <t>PEF Fossil Hydro Maintenance Debary BG-346</t>
  </si>
  <si>
    <t>PEF Solar Lake Placid Maint - 344</t>
  </si>
  <si>
    <t>PEF Solar Growth Lake Placid</t>
  </si>
  <si>
    <t>PEF Solar Perry Maint - 344</t>
  </si>
  <si>
    <t>PEF Perry Solar 344</t>
  </si>
  <si>
    <t>Regulated Utility Other</t>
  </si>
  <si>
    <t>PEF Reg Other - Other Maintenance</t>
  </si>
  <si>
    <t>PEF Reg Other Facilities Maint SA</t>
  </si>
  <si>
    <t>PEF Reg Other IT Spend TD</t>
  </si>
  <si>
    <t>PEF Reg Other IT-Office Equip</t>
  </si>
  <si>
    <t>PEF Solar Exp Battery BY - Vision FL</t>
  </si>
  <si>
    <t>PEF Vision FL 2023 - DeBary Hydrogen</t>
  </si>
  <si>
    <t>PEF Vision FL 2024 - UCF Research</t>
  </si>
  <si>
    <t>PEF Vision FL 2023 - Hines Floating</t>
  </si>
  <si>
    <t>PEF Solar Growth Battery BY</t>
  </si>
  <si>
    <t>PEF Solar Growth Battery BY - Jennings</t>
  </si>
  <si>
    <t>PEF Solar Growth Battery BY - Micanopy</t>
  </si>
  <si>
    <t>PEF Solar Growth Battery BY - Trenton</t>
  </si>
  <si>
    <t>PEF Solar Growth 2022 BY - Dolphin</t>
  </si>
  <si>
    <t>PEF Solar Growth 2022 BY - Hardeetown 344</t>
  </si>
  <si>
    <t>PEF Solar Growth 2023 BY - Bay Ranch 344</t>
  </si>
  <si>
    <t>PEF Solar Growth 2023 BY - Hildreth 344</t>
  </si>
  <si>
    <t>PEF Solar Growth 2023 BY- High Springs 344</t>
  </si>
  <si>
    <t>PEF Solar Growth 2024 BY - Falmouth</t>
  </si>
  <si>
    <t>PEF Solar Growth 2024 BY - Mule Creek</t>
  </si>
  <si>
    <t>PEF Solar Growth 2024 BY - Spring Ridge</t>
  </si>
  <si>
    <t>PEF Solar Growth 2024 BY - Winquepin</t>
  </si>
  <si>
    <t>PEF Solar Growth 2024 BY 344</t>
  </si>
  <si>
    <t>PEF Solar Growth 2025 BY 344</t>
  </si>
  <si>
    <t>PEF Solar Growth 2026 BY 344</t>
  </si>
  <si>
    <t>PEF Solar Growth 2027 BY 344</t>
  </si>
  <si>
    <t>PEF Solar Growth 2028 BY 344</t>
  </si>
  <si>
    <t>PEF Solar 2018 - Hamilton</t>
  </si>
  <si>
    <t>PEF Solar Growth Hamilton</t>
  </si>
  <si>
    <t>PEF Solar 2018 - Hamilton 344</t>
  </si>
  <si>
    <t>PEF Solar Growth 2021 Santa Fe</t>
  </si>
  <si>
    <t>PEF Solar Growth Santa Fe</t>
  </si>
  <si>
    <t>PEF Solar Growth Transmission</t>
  </si>
  <si>
    <t>PEF Transmission Easements 350.1</t>
  </si>
  <si>
    <t>PEF Transmission Energy Control Center 353.2</t>
  </si>
  <si>
    <t>PEF Distribution General Plant Stores Equip 393.0</t>
  </si>
  <si>
    <t>Elec - Transmission Plant - SPP</t>
  </si>
  <si>
    <t>PEF Transmission (Excl. ECC) 353.1 SPP</t>
  </si>
  <si>
    <t>PEF Transmission Poles &amp; Fixtures 355.0 SPP</t>
  </si>
  <si>
    <t>PEF Transmission Towers &amp; Fixtures 354 SPP</t>
  </si>
  <si>
    <t>PEF Distribution Station Equip 362.0 SPP</t>
  </si>
  <si>
    <t>Cash &amp; Overheads</t>
  </si>
  <si>
    <t>PEF Grid Solutions AMI - dist QQ</t>
  </si>
  <si>
    <t>PEF Grid Solutions Grid Mod H&amp;R IK</t>
  </si>
  <si>
    <t>PEF IGS Exp Electrification OU_DCFC</t>
  </si>
  <si>
    <t>PEF IGS Exp Electrification OU_L2</t>
  </si>
  <si>
    <t>PEF Dist Install - L2 Charger 370.X</t>
  </si>
  <si>
    <t>PEF Other Savoy Exp SEEM</t>
  </si>
  <si>
    <t>PEF Fossil Hydro Expansion Regulated Solar</t>
  </si>
  <si>
    <t>PEF Other Solar Growth 341</t>
  </si>
  <si>
    <t>PEF Solar Growth 2019 DeBary</t>
  </si>
  <si>
    <t>PEF Solar Growth DeBary</t>
  </si>
  <si>
    <t>PEF Solar Growth 2021 Duette</t>
  </si>
  <si>
    <t>PEF Solar Growth Duet</t>
  </si>
  <si>
    <t>PEF Solar Growth 2021 Twin Rivers</t>
  </si>
  <si>
    <t>PEF Solar Growth Twin Rivers</t>
  </si>
  <si>
    <t>PEF Transmission Poles &amp; Fixtures 355.0 Veg SPP</t>
  </si>
  <si>
    <t>PEF Transmission O/H Conduct.&amp; Devices 356.0 Veg SPP</t>
  </si>
  <si>
    <t>PEF Transmission O/H Conduct.&amp; Devices 356.0 SPP</t>
  </si>
  <si>
    <t>Closed CWIP</t>
  </si>
  <si>
    <t>n</t>
  </si>
  <si>
    <t>PEF Customer Maintenance TB</t>
  </si>
  <si>
    <t>PEF Corporate - Office Furn &amp; Equip 391.1</t>
  </si>
  <si>
    <t>End Bal: CWIP</t>
  </si>
  <si>
    <t>FERC Account</t>
  </si>
  <si>
    <t/>
  </si>
  <si>
    <t>370</t>
  </si>
  <si>
    <t>360</t>
  </si>
  <si>
    <t>362</t>
  </si>
  <si>
    <t>364</t>
  </si>
  <si>
    <t>365</t>
  </si>
  <si>
    <t>366</t>
  </si>
  <si>
    <t>367</t>
  </si>
  <si>
    <t>368</t>
  </si>
  <si>
    <t>369</t>
  </si>
  <si>
    <t>373</t>
  </si>
  <si>
    <t>Row Labels</t>
  </si>
  <si>
    <t>Grand Total</t>
  </si>
  <si>
    <t>Sum of Dec - 2024</t>
  </si>
  <si>
    <t>Sum of Jan - 2025</t>
  </si>
  <si>
    <t>Sum of Feb - 2025</t>
  </si>
  <si>
    <t>Sum of Mar - 2025</t>
  </si>
  <si>
    <t>Sum of Apr - 2025</t>
  </si>
  <si>
    <t>Sum of May - 2025</t>
  </si>
  <si>
    <t>Sum of Jun - 2025</t>
  </si>
  <si>
    <t>Sum of Jul - 2025</t>
  </si>
  <si>
    <t>Sum of Aug - 2025</t>
  </si>
  <si>
    <t>Sum of Sep - 2025</t>
  </si>
  <si>
    <t>Sum of Oct - 2025</t>
  </si>
  <si>
    <t>Sum of Nov - 2025</t>
  </si>
  <si>
    <t>Sum of Dec - 2025</t>
  </si>
  <si>
    <t>Sum of Jan - 2026</t>
  </si>
  <si>
    <t>Sum of Feb - 2026</t>
  </si>
  <si>
    <t>Sum of Mar - 2026</t>
  </si>
  <si>
    <t>Sum of Apr - 2026</t>
  </si>
  <si>
    <t>Sum of May - 2026</t>
  </si>
  <si>
    <t>Sum of Jun - 2026</t>
  </si>
  <si>
    <t>Sum of Jul - 2026</t>
  </si>
  <si>
    <t>Sum of Aug - 2026</t>
  </si>
  <si>
    <t>Sum of Sep - 2026</t>
  </si>
  <si>
    <t>Sum of Oct - 2026</t>
  </si>
  <si>
    <t>Sum of Nov - 2026</t>
  </si>
  <si>
    <t>Sum of Dec - 2026</t>
  </si>
  <si>
    <t>Sum of Jan - 2027</t>
  </si>
  <si>
    <t>Sum of Feb - 2027</t>
  </si>
  <si>
    <t>Sum of Mar - 2027</t>
  </si>
  <si>
    <t>Sum of Apr - 2027</t>
  </si>
  <si>
    <t>Sum of May - 2027</t>
  </si>
  <si>
    <t>Sum of Jun - 2027</t>
  </si>
  <si>
    <t>Sum of Jul - 2027</t>
  </si>
  <si>
    <t>Sum of Aug - 2027</t>
  </si>
  <si>
    <t>Sum of Sep - 2027</t>
  </si>
  <si>
    <t>Sum of Oct - 2027</t>
  </si>
  <si>
    <t>Sum of Nov - 2027</t>
  </si>
  <si>
    <t>Sum of Dec - 2027</t>
  </si>
  <si>
    <t>Distribution</t>
  </si>
  <si>
    <t>Intangible</t>
  </si>
  <si>
    <t>Production</t>
  </si>
  <si>
    <t>General</t>
  </si>
  <si>
    <t>Function</t>
  </si>
  <si>
    <t>REG FL: 2022 Forecast - Based on 2022 12&amp;00 FL Rate Case</t>
  </si>
  <si>
    <t>a-Jan 2021</t>
  </si>
  <si>
    <t>a-Feb 2021</t>
  </si>
  <si>
    <t>a-Mar 2021</t>
  </si>
  <si>
    <t>a-Apr 2021</t>
  </si>
  <si>
    <t>a-May 2021</t>
  </si>
  <si>
    <t>a-Jun 2021</t>
  </si>
  <si>
    <t>a-Jul 2021</t>
  </si>
  <si>
    <t>a-Aug 2021</t>
  </si>
  <si>
    <t>a-Sep 2021</t>
  </si>
  <si>
    <t>a-Oct 2021</t>
  </si>
  <si>
    <t>a-Nov 2021</t>
  </si>
  <si>
    <t>a-Dec 2021</t>
  </si>
  <si>
    <t>Year 2021</t>
  </si>
  <si>
    <t>a-Jan 2022</t>
  </si>
  <si>
    <t>a-Feb 2022</t>
  </si>
  <si>
    <t>a-Mar 2022</t>
  </si>
  <si>
    <t>a-Apr 2022</t>
  </si>
  <si>
    <t>a-May 2022</t>
  </si>
  <si>
    <t>a-Jun 2022</t>
  </si>
  <si>
    <t>a-Jul 2022</t>
  </si>
  <si>
    <t>a-Aug 2022</t>
  </si>
  <si>
    <t>a-Sep 2022</t>
  </si>
  <si>
    <t>a-Oct 2022</t>
  </si>
  <si>
    <t>a-Nov 2022</t>
  </si>
  <si>
    <t>a-Dec 2022</t>
  </si>
  <si>
    <t>Year 2022</t>
  </si>
  <si>
    <t>Jan 2023</t>
  </si>
  <si>
    <t>Feb 2023</t>
  </si>
  <si>
    <t>Mar 2023</t>
  </si>
  <si>
    <t>Apr 2023</t>
  </si>
  <si>
    <t>May 2023</t>
  </si>
  <si>
    <t>Jun 2023</t>
  </si>
  <si>
    <t>Jul 2023</t>
  </si>
  <si>
    <t>Aug 2023</t>
  </si>
  <si>
    <t>Sep 2023</t>
  </si>
  <si>
    <t>Oct 2023</t>
  </si>
  <si>
    <t>Nov 2023</t>
  </si>
  <si>
    <t>Dec 2023</t>
  </si>
  <si>
    <t>Year 2023</t>
  </si>
  <si>
    <t>Jan 2024</t>
  </si>
  <si>
    <t>Feb 2024</t>
  </si>
  <si>
    <t>Mar 2024</t>
  </si>
  <si>
    <t>Apr 2024</t>
  </si>
  <si>
    <t>May 2024</t>
  </si>
  <si>
    <t>Jun 2024</t>
  </si>
  <si>
    <t>Jul 2024</t>
  </si>
  <si>
    <t>Aug 2024</t>
  </si>
  <si>
    <t>Sep 2024</t>
  </si>
  <si>
    <t>Oct 2024</t>
  </si>
  <si>
    <t>Nov 2024</t>
  </si>
  <si>
    <t>Dec 2024</t>
  </si>
  <si>
    <t>Year 2024</t>
  </si>
  <si>
    <t>Jan 2025</t>
  </si>
  <si>
    <t>Feb 2025</t>
  </si>
  <si>
    <t>Mar 2025</t>
  </si>
  <si>
    <t>Apr 2025</t>
  </si>
  <si>
    <t>May 2025</t>
  </si>
  <si>
    <t>Jun 2025</t>
  </si>
  <si>
    <t>Jul 2025</t>
  </si>
  <si>
    <t>Aug 2025</t>
  </si>
  <si>
    <t>Sep 2025</t>
  </si>
  <si>
    <t>Oct 2025</t>
  </si>
  <si>
    <t>Nov 2025</t>
  </si>
  <si>
    <t>Dec 2025</t>
  </si>
  <si>
    <t>Year 2025</t>
  </si>
  <si>
    <t>Jan 2026</t>
  </si>
  <si>
    <t>Feb 2026</t>
  </si>
  <si>
    <t>Mar 2026</t>
  </si>
  <si>
    <t>Apr 2026</t>
  </si>
  <si>
    <t>May 2026</t>
  </si>
  <si>
    <t>Jun 2026</t>
  </si>
  <si>
    <t>Jul 2026</t>
  </si>
  <si>
    <t>Aug 2026</t>
  </si>
  <si>
    <t>Sep 2026</t>
  </si>
  <si>
    <t>Oct 2026</t>
  </si>
  <si>
    <t>Nov 2026</t>
  </si>
  <si>
    <t>Dec 2026</t>
  </si>
  <si>
    <t>Year 2026</t>
  </si>
  <si>
    <t>Jan 2027</t>
  </si>
  <si>
    <t>Feb 2027</t>
  </si>
  <si>
    <t>Mar 2027</t>
  </si>
  <si>
    <t>Apr 2027</t>
  </si>
  <si>
    <t>May 2027</t>
  </si>
  <si>
    <t>Jun 2027</t>
  </si>
  <si>
    <t>Jul 2027</t>
  </si>
  <si>
    <t>Aug 2027</t>
  </si>
  <si>
    <t>Sep 2027</t>
  </si>
  <si>
    <t>Oct 2027</t>
  </si>
  <si>
    <t>Nov 2027</t>
  </si>
  <si>
    <t>Dec 2027</t>
  </si>
  <si>
    <t>Year 2027</t>
  </si>
  <si>
    <t>DE Florida (Inp) </t>
  </si>
  <si>
    <t>B:[Inputs]</t>
  </si>
  <si>
    <t>C:[Transmission Interest monthly activity]</t>
  </si>
  <si>
    <t>D:[Transmission Interest prior month balance]</t>
  </si>
  <si>
    <t>E:[Transmission Interest cumulative balance]</t>
  </si>
  <si>
    <t>F:[]</t>
  </si>
  <si>
    <t>G:[]</t>
  </si>
  <si>
    <t>H:[if]</t>
  </si>
  <si>
    <t>I:[]</t>
  </si>
  <si>
    <t>J:[start method]</t>
  </si>
  <si>
    <t>K:[System Per Books (Per End)]</t>
  </si>
  <si>
    <t>L:[System Per Books (13 Mo Avg)]</t>
  </si>
  <si>
    <t>M:[System Adjustments (Per End)]</t>
  </si>
  <si>
    <t>N:[System Adjustments (13 Mo Avg)]</t>
  </si>
  <si>
    <t>O:[System Adj'd (Per End)]</t>
  </si>
  <si>
    <t>P:[System Adj'd (13 Mo Avg)]</t>
  </si>
  <si>
    <t>Q:[Jurisdictional Separation Factor]</t>
  </si>
  <si>
    <t>R:[Retail Per Books (Per End)]</t>
  </si>
  <si>
    <t>S:[Retail Per Books (13 Mo Avg)]</t>
  </si>
  <si>
    <t>T:[Retail Adjustments (Per End)]</t>
  </si>
  <si>
    <t>U:[Retail Adjustments (13 Mo Avg)]</t>
  </si>
  <si>
    <t>V:[Retail Adj'd (Per End)]</t>
  </si>
  <si>
    <t>W:[Retail Adj'd (13 Mo Avg)]</t>
  </si>
  <si>
    <t>X:[MethodReturns]</t>
  </si>
  <si>
    <t>Y:[CWIP Ending Balance:]</t>
  </si>
  <si>
    <t xml:space="preserve">     PEF Ash Strategy ABSAT</t>
  </si>
  <si>
    <t xml:space="preserve">     PEF Fossil Hydro Maint Rotables Bartow CC BG</t>
  </si>
  <si>
    <t xml:space="preserve">     PEF Fossil Hydro Maint Rotables Citrus 1&amp;2 BG</t>
  </si>
  <si>
    <t xml:space="preserve">     PEF Fossil Hydro Maint Rotables Debary 7-10 BG</t>
  </si>
  <si>
    <t xml:space="preserve">     PEF Fossil Hydro Maint Rotables Hines 1 BG</t>
  </si>
  <si>
    <t xml:space="preserve">     PEF Fossil Hydro Maint Rotables Hines 2 BG</t>
  </si>
  <si>
    <t xml:space="preserve">     PEF Fossil Hydro Maint Rotables Hines 4 BG</t>
  </si>
  <si>
    <t xml:space="preserve">     PEF Fossil Hydro Maint Rotables IC 12-14 BG</t>
  </si>
  <si>
    <t xml:space="preserve">     PEF Fossil Hydro Maint Rotables IC 7-10 BG</t>
  </si>
  <si>
    <t xml:space="preserve">     PEF Fossil Hydro Maintenance Bartow CC BG</t>
  </si>
  <si>
    <t xml:space="preserve">     PEF Fossil Hydro Maintenance Bartow CC BG-341</t>
  </si>
  <si>
    <t xml:space="preserve">     PEF Fossil Hydro Maintenance Bartow CC BG-342</t>
  </si>
  <si>
    <t xml:space="preserve">     PEF Fossil Hydro Maintenance Bartow CC BG-343</t>
  </si>
  <si>
    <t xml:space="preserve">     PEF Fossil Hydro Maintenance Bartow CC BG-344</t>
  </si>
  <si>
    <t xml:space="preserve">     PEF Fossil Hydro Maintenance Bartow CC BG-345</t>
  </si>
  <si>
    <t xml:space="preserve">     PEF Fossil Hydro Maintenance Bartow CC BG-346</t>
  </si>
  <si>
    <t xml:space="preserve">     PEF Fossil Hydro Maintenance Bartow CT BG</t>
  </si>
  <si>
    <t xml:space="preserve">     PEF Fossil Hydro Maintenance Bartow CT BG-341</t>
  </si>
  <si>
    <t xml:space="preserve">     PEF Fossil Hydro Maintenance Bartow Other BG-341</t>
  </si>
  <si>
    <t xml:space="preserve">     PEF Fossil Hydro Maintenance Bartow Other BG-342</t>
  </si>
  <si>
    <t xml:space="preserve">     PEF Fossil Hydro Maintenance Bartow Other BG-343</t>
  </si>
  <si>
    <t xml:space="preserve">     PEF Fossil Hydro Maintenance Bartow Other BG-344</t>
  </si>
  <si>
    <t xml:space="preserve">     PEF Fossil Hydro Maintenance Bartow Other BG-345</t>
  </si>
  <si>
    <t xml:space="preserve">     PEF Fossil Hydro Maintenance Bartow Other BG-346</t>
  </si>
  <si>
    <t xml:space="preserve">     PEF Fossil Hydro Maintenance Citrus CC BA</t>
  </si>
  <si>
    <t xml:space="preserve">     PEF Fossil Hydro Maintenance Citrus CC BA-341</t>
  </si>
  <si>
    <t xml:space="preserve">     PEF Fossil Hydro Maintenance Citrus CC BA-342</t>
  </si>
  <si>
    <t xml:space="preserve">     PEF Fossil Hydro Maintenance Citrus CC BA-343</t>
  </si>
  <si>
    <t xml:space="preserve">     PEF Fossil Hydro Maintenance Citrus CC BA-344</t>
  </si>
  <si>
    <t xml:space="preserve">     PEF Fossil Hydro Maintenance Citrus CC BA-345</t>
  </si>
  <si>
    <t xml:space="preserve">     PEF Fossil Hydro Maintenance Citrus CC BA-346</t>
  </si>
  <si>
    <t xml:space="preserve">     PEF Fossil Hydro Maintenance Citrus Other BG-341</t>
  </si>
  <si>
    <t xml:space="preserve">     PEF Fossil Hydro Maintenance Citrus Other BG-342</t>
  </si>
  <si>
    <t xml:space="preserve">     PEF Fossil Hydro Maintenance Citrus Other BG-343</t>
  </si>
  <si>
    <t xml:space="preserve">     PEF Fossil Hydro Maintenance Citrus Other BG-344</t>
  </si>
  <si>
    <t xml:space="preserve">     PEF Fossil Hydro Maintenance Citrus Other BG-345</t>
  </si>
  <si>
    <t xml:space="preserve">     PEF Fossil Hydro Maintenance Citrus Other BG-346</t>
  </si>
  <si>
    <t xml:space="preserve">     PEF Fossil Hydro Maintenance CR 4&amp;5-311</t>
  </si>
  <si>
    <t xml:space="preserve">     PEF Fossil Hydro Maintenance CR 4&amp;5-312</t>
  </si>
  <si>
    <t xml:space="preserve">     PEF Fossil Hydro Maintenance CR 4&amp;5-314</t>
  </si>
  <si>
    <t xml:space="preserve">     PEF Fossil Hydro Maintenance CR 4&amp;5-315</t>
  </si>
  <si>
    <t xml:space="preserve">     PEF Fossil Hydro Maintenance CR 4&amp;5-316.1</t>
  </si>
  <si>
    <t xml:space="preserve">     PEF Fossil Hydro Maintenance CR Common BA</t>
  </si>
  <si>
    <t xml:space="preserve">     PEF Fossil Hydro Maintenance Crystal River Other BA-311</t>
  </si>
  <si>
    <t xml:space="preserve">     PEF Fossil Hydro Maintenance Crystal River Other BA-312</t>
  </si>
  <si>
    <t xml:space="preserve">     PEF Fossil Hydro Maintenance Crystal River Other BA-314</t>
  </si>
  <si>
    <t xml:space="preserve">     PEF Fossil Hydro Maintenance Crystal River Other BA-315</t>
  </si>
  <si>
    <t xml:space="preserve">     PEF Fossil Hydro Maintenance Crystal River Other BA-316.1</t>
  </si>
  <si>
    <t xml:space="preserve">     PEF Fossil Hydro Maintenance Hines 1 BG</t>
  </si>
  <si>
    <t xml:space="preserve">     PEF Fossil Hydro Maintenance Hines 1 BG-341</t>
  </si>
  <si>
    <t xml:space="preserve">     PEF Fossil Hydro Maintenance Hines 1 BG-342</t>
  </si>
  <si>
    <t xml:space="preserve">     PEF Fossil Hydro Maintenance Hines 1 BG-343</t>
  </si>
  <si>
    <t xml:space="preserve">     PEF Fossil Hydro Maintenance Hines 1 BG-344</t>
  </si>
  <si>
    <t xml:space="preserve">     PEF Fossil Hydro Maintenance Hines 1 BG-345</t>
  </si>
  <si>
    <t xml:space="preserve">     PEF Fossil Hydro Maintenance Hines 1 BG-346</t>
  </si>
  <si>
    <t xml:space="preserve">     PEF Fossil Hydro Maintenance Hines 1 Other BG-341</t>
  </si>
  <si>
    <t xml:space="preserve">     PEF Fossil Hydro Maintenance Hines 1 Other BG-342</t>
  </si>
  <si>
    <t xml:space="preserve">     PEF Fossil Hydro Maintenance Hines 1 Other BG-343</t>
  </si>
  <si>
    <t xml:space="preserve">     PEF Fossil Hydro Maintenance Hines 1 Other BG-344</t>
  </si>
  <si>
    <t xml:space="preserve">     PEF Fossil Hydro Maintenance Hines 1 Other BG-345</t>
  </si>
  <si>
    <t xml:space="preserve">     PEF Fossil Hydro Maintenance Hines 1 Other BG-346</t>
  </si>
  <si>
    <t xml:space="preserve">     PEF Fossil Hydro Maintenance Hines 2 BG-341</t>
  </si>
  <si>
    <t xml:space="preserve">     PEF Fossil Hydro Maintenance Hines 2 BG-342</t>
  </si>
  <si>
    <t xml:space="preserve">     PEF Fossil Hydro Maintenance Hines 2 BG-343</t>
  </si>
  <si>
    <t xml:space="preserve">     PEF Fossil Hydro Maintenance Hines 2 BG-344</t>
  </si>
  <si>
    <t xml:space="preserve">     PEF Fossil Hydro Maintenance Hines 2 BG-345</t>
  </si>
  <si>
    <t xml:space="preserve">     PEF Fossil Hydro Maintenance Hines 2 BG-346</t>
  </si>
  <si>
    <t xml:space="preserve">     PEF Fossil Hydro Maintenance Hines 2 Other BG-341</t>
  </si>
  <si>
    <t xml:space="preserve">     PEF Fossil Hydro Maintenance Hines 2 Other BG-342</t>
  </si>
  <si>
    <t xml:space="preserve">     PEF Fossil Hydro Maintenance Hines 2 Other BG-343</t>
  </si>
  <si>
    <t xml:space="preserve">     PEF Fossil Hydro Maintenance Hines 2 Other BG-344</t>
  </si>
  <si>
    <t xml:space="preserve">     PEF Fossil Hydro Maintenance Hines 2 Other BG-345</t>
  </si>
  <si>
    <t xml:space="preserve">     PEF Fossil Hydro Maintenance Hines 2 Other BG-346</t>
  </si>
  <si>
    <t xml:space="preserve">     PEF Fossil Hydro Maintenance Hines 3 BG</t>
  </si>
  <si>
    <t xml:space="preserve">     PEF Fossil Hydro Maintenance Hines 3 BG-341</t>
  </si>
  <si>
    <t xml:space="preserve">     PEF Fossil Hydro Maintenance Hines 3 BG-342</t>
  </si>
  <si>
    <t xml:space="preserve">     PEF Fossil Hydro Maintenance Hines 3 BG-343</t>
  </si>
  <si>
    <t xml:space="preserve">     PEF Fossil Hydro Maintenance Hines 3 BG-344</t>
  </si>
  <si>
    <t xml:space="preserve">     PEF Fossil Hydro Maintenance Hines 3 BG-345</t>
  </si>
  <si>
    <t xml:space="preserve">     PEF Fossil Hydro Maintenance Hines 3 BG-346</t>
  </si>
  <si>
    <t xml:space="preserve">     PEF Fossil Hydro Maintenance Hines 3 Other BG-341</t>
  </si>
  <si>
    <t xml:space="preserve">     PEF Fossil Hydro Maintenance Hines 3 Other BG-342</t>
  </si>
  <si>
    <t xml:space="preserve">     PEF Fossil Hydro Maintenance Hines 3 Other BG-343</t>
  </si>
  <si>
    <t xml:space="preserve">     PEF Fossil Hydro Maintenance Hines 3 Other BG-344</t>
  </si>
  <si>
    <t xml:space="preserve">     PEF Fossil Hydro Maintenance Hines 3 Other BG-345</t>
  </si>
  <si>
    <t xml:space="preserve">     PEF Fossil Hydro Maintenance Hines 3 Other BG-346</t>
  </si>
  <si>
    <t xml:space="preserve">     PEF Fossil Hydro Maintenance Hines 4 BG-341</t>
  </si>
  <si>
    <t xml:space="preserve">     PEF Fossil Hydro Maintenance Hines 4 BG-342</t>
  </si>
  <si>
    <t xml:space="preserve">     PEF Fossil Hydro Maintenance Hines 4 BG-343</t>
  </si>
  <si>
    <t xml:space="preserve">     PEF Fossil Hydro Maintenance Hines 4 BG-344</t>
  </si>
  <si>
    <t xml:space="preserve">     PEF Fossil Hydro Maintenance Hines 4 BG-345</t>
  </si>
  <si>
    <t xml:space="preserve">     PEF Fossil Hydro Maintenance Hines 4 BG-346</t>
  </si>
  <si>
    <t xml:space="preserve">     PEF Fossil Hydro Maintenance Hines 4 Other BG-341</t>
  </si>
  <si>
    <t xml:space="preserve">     PEF Fossil Hydro Maintenance Hines 4 Other BG-342</t>
  </si>
  <si>
    <t xml:space="preserve">     PEF Fossil Hydro Maintenance Hines 4 Other BG-343</t>
  </si>
  <si>
    <t xml:space="preserve">     PEF Fossil Hydro Maintenance Hines 4 Other BG-344</t>
  </si>
  <si>
    <t xml:space="preserve">     PEF Fossil Hydro Maintenance Hines 4 Other BG-345</t>
  </si>
  <si>
    <t xml:space="preserve">     PEF Fossil Hydro Maintenance Hines 4 Other BG-346</t>
  </si>
  <si>
    <t xml:space="preserve">     PEF Fossil Hydro Maintenance Osprey BG</t>
  </si>
  <si>
    <t xml:space="preserve">     PEF Fossil Hydro Maintenance Osprey BG-341</t>
  </si>
  <si>
    <t xml:space="preserve">     PEF Fossil Hydro Maintenance Osprey BG-342</t>
  </si>
  <si>
    <t xml:space="preserve">     PEF Fossil Hydro Maintenance Osprey BG-343</t>
  </si>
  <si>
    <t xml:space="preserve">     PEF Fossil Hydro Maintenance Osprey BG-344</t>
  </si>
  <si>
    <t xml:space="preserve">     PEF Fossil Hydro Maintenance Osprey BG-345</t>
  </si>
  <si>
    <t xml:space="preserve">     PEF Fossil Hydro Maintenance Osprey BG-346</t>
  </si>
  <si>
    <t xml:space="preserve">     PEF Fossil Hydro Maintenance Univ of Florida BG-341</t>
  </si>
  <si>
    <t xml:space="preserve">     PEF Fossil Hydro Maintenance Univ of Florida BG-342</t>
  </si>
  <si>
    <t xml:space="preserve">     PEF Fossil Hydro Maintenance Univ of Florida BG-343</t>
  </si>
  <si>
    <t xml:space="preserve">     PEF Fossil Hydro Maintenance Univ of Florida BG-344</t>
  </si>
  <si>
    <t xml:space="preserve">     PEF Fossil Hydro Maintenance Univ of Florida BG-345</t>
  </si>
  <si>
    <t xml:space="preserve">     PEF Fossil Hydro Maintenance Univ of Florida BG-346</t>
  </si>
  <si>
    <t xml:space="preserve">     PEF Fossil Hydro Maintenance Univ of Florida Other BG-341</t>
  </si>
  <si>
    <t xml:space="preserve">     PEF Fossil Hydro Maintenance Univ of Florida Other BG-342</t>
  </si>
  <si>
    <t xml:space="preserve">     PEF Fossil Hydro Maintenance Univ of Florida Other BG-343</t>
  </si>
  <si>
    <t xml:space="preserve">     PEF Fossil Hydro Maintenance Univ of Florida Other BG-344</t>
  </si>
  <si>
    <t xml:space="preserve">     PEF Fossil Hydro Maintenance Univ of Florida Other BG-345</t>
  </si>
  <si>
    <t xml:space="preserve">     PEF Fossil Hydro Maintenance Univ of Florida Other BG-346</t>
  </si>
  <si>
    <t xml:space="preserve">     PEF RRE Maint Bartow CT 1&amp;3 BG-341</t>
  </si>
  <si>
    <t xml:space="preserve">     PEF RRE Maint Bartow CT 1&amp;3 BG-342</t>
  </si>
  <si>
    <t xml:space="preserve">     PEF RRE Maint Bartow CT 1&amp;3 BG-343</t>
  </si>
  <si>
    <t xml:space="preserve">     PEF RRE Maint Bartow CT 1&amp;3 BG-344</t>
  </si>
  <si>
    <t xml:space="preserve">     PEF RRE Maint Bartow CT 1&amp;3 BG-345</t>
  </si>
  <si>
    <t xml:space="preserve">     PEF RRE Maint Bartow CT 1&amp;3 BG-346</t>
  </si>
  <si>
    <t xml:space="preserve">     PEF RRE Maint Bartow CT 2&amp;4 BG</t>
  </si>
  <si>
    <t xml:space="preserve">     PEF RRE Maint Bartow CT 2&amp;4 BG-341</t>
  </si>
  <si>
    <t xml:space="preserve">     PEF RRE Maint Bartow CT 2&amp;4 BG-342</t>
  </si>
  <si>
    <t xml:space="preserve">     PEF RRE Maint Bartow CT 2&amp;4 BG-343</t>
  </si>
  <si>
    <t xml:space="preserve">     PEF RRE Maint Bartow CT 2&amp;4 BG-344</t>
  </si>
  <si>
    <t xml:space="preserve">     PEF RRE Maint Bartow CT 2&amp;4 BG-345</t>
  </si>
  <si>
    <t xml:space="preserve">     PEF RRE Maint Bartow CT 2&amp;4 BG-346</t>
  </si>
  <si>
    <t xml:space="preserve">     PEF RRE Maint Maint VS-343</t>
  </si>
  <si>
    <t>Z:[Production Base]</t>
  </si>
  <si>
    <t xml:space="preserve">     PEF Fossil Hydro Maintenance Anclote BA-311</t>
  </si>
  <si>
    <t xml:space="preserve">     PEF Fossil Hydro Maintenance Anclote BA-312</t>
  </si>
  <si>
    <t xml:space="preserve">     PEF Fossil Hydro Maintenance Anclote BA-314</t>
  </si>
  <si>
    <t xml:space="preserve">     PEF Fossil Hydro Maintenance Anclote BA-315</t>
  </si>
  <si>
    <t xml:space="preserve">     PEF Fossil Hydro Maintenance Anclote BA-316.1</t>
  </si>
  <si>
    <t xml:space="preserve">     PEF Fossil Hydro Maintenance Anclote Other BA-311</t>
  </si>
  <si>
    <t xml:space="preserve">     PEF Fossil Hydro Maintenance Anclote Other BA-312</t>
  </si>
  <si>
    <t xml:space="preserve">     PEF Fossil Hydro Maintenance Anclote Other BA-314</t>
  </si>
  <si>
    <t xml:space="preserve">     PEF Fossil Hydro Maintenance Anclote Other BA-315</t>
  </si>
  <si>
    <t xml:space="preserve">     PEF Fossil Hydro Maintenance Anclote Other BA-316.1</t>
  </si>
  <si>
    <t xml:space="preserve">     PEF Fossil Hydro Maintenance Suwannee BG-341</t>
  </si>
  <si>
    <t xml:space="preserve">     PEF Fossil Hydro Maintenance Suwannee BG-342</t>
  </si>
  <si>
    <t xml:space="preserve">     PEF Fossil Hydro Maintenance Suwannee BG-343</t>
  </si>
  <si>
    <t xml:space="preserve">     PEF Fossil Hydro Maintenance Suwannee BG-344</t>
  </si>
  <si>
    <t xml:space="preserve">     PEF Fossil Hydro Maintenance Suwannee BG-345</t>
  </si>
  <si>
    <t xml:space="preserve">     PEF Fossil Hydro Maintenance Suwannee BG-346</t>
  </si>
  <si>
    <t xml:space="preserve">     PEF Fossil Hydro Maintenance Tiger Bay BG-341</t>
  </si>
  <si>
    <t xml:space="preserve">     PEF Fossil Hydro Maintenance Tiger Bay BG-342</t>
  </si>
  <si>
    <t xml:space="preserve">     PEF Fossil Hydro Maintenance Tiger Bay BG-343</t>
  </si>
  <si>
    <t xml:space="preserve">     PEF Fossil Hydro Maintenance Tiger Bay BG-344</t>
  </si>
  <si>
    <t xml:space="preserve">     PEF Fossil Hydro Maintenance Tiger Bay BG-345</t>
  </si>
  <si>
    <t xml:space="preserve">     PEF Fossil Hydro Maintenance Tiger Bay BG-346</t>
  </si>
  <si>
    <t xml:space="preserve">     PEF Fossil Hydro Recv-Env Anclote BA-311</t>
  </si>
  <si>
    <t xml:space="preserve">     PEF Fossil Hydro Recv-Env Anclote BA-312</t>
  </si>
  <si>
    <t xml:space="preserve">     PEF Fossil Hydro Recv-Env Anclote BA-314</t>
  </si>
  <si>
    <t xml:space="preserve">     PEF Fossil Hydro Recv-Env Anclote BA-315</t>
  </si>
  <si>
    <t xml:space="preserve">     PEF Fossil Hydro Recv-Env Anclote BA-316.1</t>
  </si>
  <si>
    <t>AA:[Production Intermediate]</t>
  </si>
  <si>
    <t xml:space="preserve">     PEF Fossil Hydro Maintenance Debary 7-10 BG-341</t>
  </si>
  <si>
    <t xml:space="preserve">     PEF Fossil Hydro Maintenance Debary 7-10 BG-342</t>
  </si>
  <si>
    <t xml:space="preserve">     PEF Fossil Hydro Maintenance Debary 7-10 BG-343</t>
  </si>
  <si>
    <t xml:space="preserve">     PEF Fossil Hydro Maintenance Debary 7-10 BG-344</t>
  </si>
  <si>
    <t xml:space="preserve">     PEF Fossil Hydro Maintenance Debary 7-10 BG-345</t>
  </si>
  <si>
    <t xml:space="preserve">     PEF Fossil Hydro Maintenance Debary 7-10 BG-346</t>
  </si>
  <si>
    <t xml:space="preserve">     PEF Fossil Hydro Maintenance Debary BG-341</t>
  </si>
  <si>
    <t xml:space="preserve">     PEF Fossil Hydro Maintenance Debary BG-342</t>
  </si>
  <si>
    <t xml:space="preserve">     PEF Fossil Hydro Maintenance Debary BG-343</t>
  </si>
  <si>
    <t xml:space="preserve">     PEF Fossil Hydro Maintenance Debary BG-344</t>
  </si>
  <si>
    <t xml:space="preserve">     PEF Fossil Hydro Maintenance Debary BG-345</t>
  </si>
  <si>
    <t xml:space="preserve">     PEF Fossil Hydro Maintenance Debary BG-346</t>
  </si>
  <si>
    <t xml:space="preserve">     PEF Fossil Hydro Maintenance Inter City BG P1-6 341</t>
  </si>
  <si>
    <t xml:space="preserve">     PEF Fossil Hydro Maintenance Inter City BG P1-6 342</t>
  </si>
  <si>
    <t xml:space="preserve">     PEF Fossil Hydro Maintenance Inter City BG P1-6 343</t>
  </si>
  <si>
    <t xml:space="preserve">     PEF Fossil Hydro Maintenance Inter City BG P1-6 344</t>
  </si>
  <si>
    <t xml:space="preserve">     PEF Fossil Hydro Maintenance Inter City BG P1-6 345</t>
  </si>
  <si>
    <t xml:space="preserve">     PEF Fossil Hydro Maintenance Inter City BG P1-6 346</t>
  </si>
  <si>
    <t xml:space="preserve">     PEF Fossil Hydro Maintenance Inter City BG P11 341</t>
  </si>
  <si>
    <t xml:space="preserve">     PEF Fossil Hydro Maintenance Inter City BG P11 342</t>
  </si>
  <si>
    <t xml:space="preserve">     PEF Fossil Hydro Maintenance Inter City BG P11 343</t>
  </si>
  <si>
    <t xml:space="preserve">     PEF Fossil Hydro Maintenance Inter City BG P11 344</t>
  </si>
  <si>
    <t xml:space="preserve">     PEF Fossil Hydro Maintenance Inter City BG P11 345</t>
  </si>
  <si>
    <t xml:space="preserve">     PEF Fossil Hydro Maintenance Inter City BG P11 346</t>
  </si>
  <si>
    <t xml:space="preserve">     PEF Fossil Hydro Maintenance Inter City BG P12-14 341</t>
  </si>
  <si>
    <t xml:space="preserve">     PEF Fossil Hydro Maintenance Inter City BG P12-14 342</t>
  </si>
  <si>
    <t xml:space="preserve">     PEF Fossil Hydro Maintenance Inter City BG P12-14 343</t>
  </si>
  <si>
    <t xml:space="preserve">     PEF Fossil Hydro Maintenance Inter City BG P12-14 344</t>
  </si>
  <si>
    <t xml:space="preserve">     PEF Fossil Hydro Maintenance Inter City BG P12-14 345</t>
  </si>
  <si>
    <t xml:space="preserve">     PEF Fossil Hydro Maintenance Inter City BG P12-14 346</t>
  </si>
  <si>
    <t xml:space="preserve">     PEF Fossil Hydro Maintenance Inter City BG P7-10 341</t>
  </si>
  <si>
    <t xml:space="preserve">     PEF Fossil Hydro Maintenance Inter City BG P7-10 342</t>
  </si>
  <si>
    <t xml:space="preserve">     PEF Fossil Hydro Maintenance Inter City BG P7-10 343</t>
  </si>
  <si>
    <t xml:space="preserve">     PEF Fossil Hydro Maintenance Inter City BG P7-10 344</t>
  </si>
  <si>
    <t xml:space="preserve">     PEF Fossil Hydro Maintenance Inter City BG P7-10 345</t>
  </si>
  <si>
    <t xml:space="preserve">     PEF Fossil Hydro Maintenance Inter City BG P7-10 346</t>
  </si>
  <si>
    <t>AB:[Production Peaking]</t>
  </si>
  <si>
    <t xml:space="preserve">     PEF Solar Growth 2022 BY - Dolphin</t>
  </si>
  <si>
    <t xml:space="preserve">     PEF Solar Perry Maint - 344</t>
  </si>
  <si>
    <t>AC:[Production Solar]</t>
  </si>
  <si>
    <t xml:space="preserve">     PEF Solar 2018 - Hamilton</t>
  </si>
  <si>
    <t xml:space="preserve">     PEF Solar 2018 - Hamilton 344</t>
  </si>
  <si>
    <t xml:space="preserve">     PEF Solar Growth 2021 Santa Fe</t>
  </si>
  <si>
    <t xml:space="preserve">     PEF Solar Lake Placid Maint - 344</t>
  </si>
  <si>
    <t>AD:[Production Solar (Sobra)]</t>
  </si>
  <si>
    <t xml:space="preserve">     PEF Fossil Hydro Reg Solar - 344</t>
  </si>
  <si>
    <t xml:space="preserve">     PEF Solar Growth 2022 BY - Fort Green 344</t>
  </si>
  <si>
    <t xml:space="preserve">     PEF Solar Growth 2022 BY - Hardeetown 344</t>
  </si>
  <si>
    <t xml:space="preserve">     PEF Solar Growth 2023 BY - Bay Ranch 344</t>
  </si>
  <si>
    <t xml:space="preserve">     PEF Solar Growth 2023 BY - Hildreth 344</t>
  </si>
  <si>
    <t xml:space="preserve">     PEF Solar Growth 2023 BY- High Springs 344</t>
  </si>
  <si>
    <t xml:space="preserve">     PEF Solar Growth 2024 BY - Falmouth</t>
  </si>
  <si>
    <t xml:space="preserve">     PEF Solar Growth 2024 BY - Mule Creek</t>
  </si>
  <si>
    <t xml:space="preserve">     PEF Solar Growth 2024 BY - Spring Ridge</t>
  </si>
  <si>
    <t xml:space="preserve">     PEF Solar Growth 2024 BY - Winquepin</t>
  </si>
  <si>
    <t xml:space="preserve">     PEF Solar Growth 2024 BY 344</t>
  </si>
  <si>
    <t xml:space="preserve">     PEF Solar Growth 2025 BY 344</t>
  </si>
  <si>
    <t xml:space="preserve">     PEF Solar Growth 2026 BY 344</t>
  </si>
  <si>
    <t xml:space="preserve">     PEF Solar Growth 2027 BY 344</t>
  </si>
  <si>
    <t xml:space="preserve">     PEF Solar Growth 2028 BY 344</t>
  </si>
  <si>
    <t>AE:[Production Solar (CEC)]</t>
  </si>
  <si>
    <t>AF:[Production - Other Electric]</t>
  </si>
  <si>
    <t xml:space="preserve">     PEF FERC Interconnection</t>
  </si>
  <si>
    <t xml:space="preserve">     PEF OthJamil_Network Upgrades_Solar</t>
  </si>
  <si>
    <t xml:space="preserve">     PEF Customer Fleet Electrification Clusters</t>
  </si>
  <si>
    <t xml:space="preserve">     PEF Dist Maint_Cust Adds_Mthly_IK-362</t>
  </si>
  <si>
    <t xml:space="preserve">     PEF Dist Maint_Cust Adds_Mthly_IK-364</t>
  </si>
  <si>
    <t xml:space="preserve">     PEF Dist Maint_Cust Adds_Mthly_IK-365</t>
  </si>
  <si>
    <t xml:space="preserve">     PEF Dist Maint_Cust Adds_Mthly_IK-366</t>
  </si>
  <si>
    <t xml:space="preserve">     PEF Dist Maint_Cust Adds_Mthly_IK-367</t>
  </si>
  <si>
    <t xml:space="preserve">     PEF Dist Maint_Cust Adds_Mthly_IK-368</t>
  </si>
  <si>
    <t xml:space="preserve">     PEF Dist Maint_Cust Adds_Mthly_IK-369</t>
  </si>
  <si>
    <t xml:space="preserve">     PEF Dist Maint_Cust Adds_Mthly_IK-370</t>
  </si>
  <si>
    <t xml:space="preserve">     PEF Dist Maint_OthT&amp;D_IK-362</t>
  </si>
  <si>
    <t xml:space="preserve">     PEF Dist Maint_OthT&amp;D_IK-364</t>
  </si>
  <si>
    <t xml:space="preserve">     PEF Dist Maint_OthT&amp;D_IK-365</t>
  </si>
  <si>
    <t xml:space="preserve">     PEF Dist Maint_OthT&amp;D_IK-366</t>
  </si>
  <si>
    <t xml:space="preserve">     PEF Dist Maint_OthT&amp;D_IK-367</t>
  </si>
  <si>
    <t xml:space="preserve">     PEF Dist Maint_OthT&amp;D_IK-368</t>
  </si>
  <si>
    <t xml:space="preserve">     PEF Dist Maint_OthT&amp;D_IK-369</t>
  </si>
  <si>
    <t xml:space="preserve">     PEF Dist Maint_OthT&amp;D_IK-370</t>
  </si>
  <si>
    <t xml:space="preserve">     PEF Distribution Expansion Field Ops HB Capacity-360</t>
  </si>
  <si>
    <t xml:space="preserve">     PEF Distribution Expansion Field Ops HB Capacity-362</t>
  </si>
  <si>
    <t xml:space="preserve">     PEF Distribution Expansion Field Ops IK Capacity-362</t>
  </si>
  <si>
    <t xml:space="preserve">     PEF Distribution Expansion Field Ops IK New Cust-362</t>
  </si>
  <si>
    <t xml:space="preserve">     PEF Distribution Expansion Field Ops IK New Cust-364 </t>
  </si>
  <si>
    <t xml:space="preserve">     PEF Distribution Expansion Field Ops IK New Cust-365 </t>
  </si>
  <si>
    <t xml:space="preserve">     PEF Distribution Expansion Field Ops IK New Cust-366 </t>
  </si>
  <si>
    <t xml:space="preserve">     PEF Distribution Expansion Field Ops IK New Cust-367 </t>
  </si>
  <si>
    <t xml:space="preserve">     PEF Distribution Expansion Field Ops IK New Cust-368 </t>
  </si>
  <si>
    <t xml:space="preserve">     PEF Distribution Expansion Field Ops IK New Cust-369 </t>
  </si>
  <si>
    <t xml:space="preserve">     PEF Distribution Expansion Field Ops IK New Cust-370 </t>
  </si>
  <si>
    <t xml:space="preserve">     PEF Distribution Maintenance HW-362</t>
  </si>
  <si>
    <t xml:space="preserve">     PEF Distribution Maintenance HW-364 </t>
  </si>
  <si>
    <t xml:space="preserve">     PEF Distribution Maintenance HW-365 </t>
  </si>
  <si>
    <t xml:space="preserve">     PEF Distribution Maintenance HW-366 </t>
  </si>
  <si>
    <t xml:space="preserve">     PEF Distribution Maintenance HW-367 </t>
  </si>
  <si>
    <t xml:space="preserve">     PEF Distribution Maintenance HW-368 </t>
  </si>
  <si>
    <t xml:space="preserve">     PEF Distribution Maintenance HW-369 </t>
  </si>
  <si>
    <t xml:space="preserve">     PEF Distribution Maintenance HW-370 </t>
  </si>
  <si>
    <t xml:space="preserve">     PEF Distribution Maintenance IK-362</t>
  </si>
  <si>
    <t xml:space="preserve">     PEF Distribution Maintenance IK-364 </t>
  </si>
  <si>
    <t xml:space="preserve">     PEF Distribution Maintenance IK-365 </t>
  </si>
  <si>
    <t xml:space="preserve">     PEF Distribution Maintenance IK-366 </t>
  </si>
  <si>
    <t xml:space="preserve">     PEF Distribution Maintenance IK-367 </t>
  </si>
  <si>
    <t xml:space="preserve">     PEF Distribution Maintenance IK-368 </t>
  </si>
  <si>
    <t xml:space="preserve">     PEF Distribution Maintenance IK-369 </t>
  </si>
  <si>
    <t xml:space="preserve">     PEF Distribution Maintenance IK-370 </t>
  </si>
  <si>
    <t xml:space="preserve">     PEF Distribution Maintenance IK_Annual-362</t>
  </si>
  <si>
    <t xml:space="preserve">     PEF Distribution Maintenance IK_Annual-364</t>
  </si>
  <si>
    <t xml:space="preserve">     PEF Distribution Maintenance IK_Annual-365</t>
  </si>
  <si>
    <t xml:space="preserve">     PEF Distribution Maintenance IK_Annual-366</t>
  </si>
  <si>
    <t xml:space="preserve">     PEF Distribution Maintenance IK_Annual-367</t>
  </si>
  <si>
    <t xml:space="preserve">     PEF Distribution Maintenance IK_Annual-368</t>
  </si>
  <si>
    <t xml:space="preserve">     PEF Distribution Maintenance IK_Annual-369</t>
  </si>
  <si>
    <t xml:space="preserve">     PEF Distribution Maintenance IK_Annual-370</t>
  </si>
  <si>
    <t xml:space="preserve">     PEF Distribution Maintenance TB</t>
  </si>
  <si>
    <t xml:space="preserve">     PEF Distribution Poles Towers &amp; Fixtures SPP - 364</t>
  </si>
  <si>
    <t xml:space="preserve">     PEF Distribution Smart Grid - Infrastructure</t>
  </si>
  <si>
    <t xml:space="preserve">     PEF Distribution_IK_SPP_Annual-368</t>
  </si>
  <si>
    <t xml:space="preserve">     PEF Distribution_IK_SPP_Mthly-364</t>
  </si>
  <si>
    <t xml:space="preserve">     PEF Distribution_IK_SPP_Mthly-365</t>
  </si>
  <si>
    <t xml:space="preserve">     PEF Distribution_IK_SPP_Mthly-368</t>
  </si>
  <si>
    <t xml:space="preserve">     PEF Distribution_IK_SubOpt_2023-364</t>
  </si>
  <si>
    <t xml:space="preserve">     PEF Distribution_IK_SubOpt_2023-365</t>
  </si>
  <si>
    <t xml:space="preserve">     PEF Distribution_IK_SubOpt_2023-368</t>
  </si>
  <si>
    <t xml:space="preserve">     PEF Distribution_IK_SubOpt_2025-364</t>
  </si>
  <si>
    <t xml:space="preserve">     PEF Distribution_IK_SubOpt_2025-365</t>
  </si>
  <si>
    <t xml:space="preserve">     PEF Distribution_IK_SubOpt_2025-368</t>
  </si>
  <si>
    <t xml:space="preserve">     PEF Distribution_IK_SubOpt_Annual-364</t>
  </si>
  <si>
    <t xml:space="preserve">     PEF Distribution_IK_SubOpt_Annual-365</t>
  </si>
  <si>
    <t xml:space="preserve">     PEF Distribution_IK_SubOpt_Annual-368</t>
  </si>
  <si>
    <t xml:space="preserve">     PEF Distribution_IK_SubOpt_GridMod_SPP_2025-364</t>
  </si>
  <si>
    <t xml:space="preserve">     PEF Distribution_IK_SubOpt_GridMod_SPP_2025-365</t>
  </si>
  <si>
    <t xml:space="preserve">     PEF Distribution_IK_SubOpt_GridMod_SPP_2025-368</t>
  </si>
  <si>
    <t xml:space="preserve">     PEF Distribution_IK_SubOpt_SOG_SPP_2023-364</t>
  </si>
  <si>
    <t xml:space="preserve">     PEF Distribution_IK_SubOpt_SOG_SPP_2023-365</t>
  </si>
  <si>
    <t xml:space="preserve">     PEF Distribution_IK_SubOpt_SOG_SPP_2023-368</t>
  </si>
  <si>
    <t xml:space="preserve">     PEF Distribution_IK_SubOpt_SPP_2024-364</t>
  </si>
  <si>
    <t xml:space="preserve">     PEF Distribution_IK_SubOpt_SPP_2024-365</t>
  </si>
  <si>
    <t xml:space="preserve">     PEF Distribution_IK_SubOpt_SPP_2024-368</t>
  </si>
  <si>
    <t xml:space="preserve">     PEF Distribution_IK_SubOpt_SPP_2025-364</t>
  </si>
  <si>
    <t xml:space="preserve">     PEF Distribution_IK_SubOpt_SPP_2025-365</t>
  </si>
  <si>
    <t xml:space="preserve">     PEF Distribution_IK_SubOpt_SPP_2025-368</t>
  </si>
  <si>
    <t xml:space="preserve">     PEF Distribution_IK_SubOpt_SPP_Annual-364</t>
  </si>
  <si>
    <t xml:space="preserve">     PEF Distribution_IK_SubOpt_SPP_Annual-365</t>
  </si>
  <si>
    <t xml:space="preserve">     PEF Distribution_IK_SubOpt_SPP_Annual-368</t>
  </si>
  <si>
    <t xml:space="preserve">     PEF Distribution_LA_Veg Mgmt_SPP-364</t>
  </si>
  <si>
    <t xml:space="preserve">     PEF Distribution_LA_Veg Mgmt_SPP-365</t>
  </si>
  <si>
    <t xml:space="preserve">     PEF Distribution_LA_Veg Mgmt_SPP-368</t>
  </si>
  <si>
    <t xml:space="preserve">     PEF Distribution_LA_Veg Mgmt_SPP_Annual-364</t>
  </si>
  <si>
    <t xml:space="preserve">     PEF Distribution_LA_Veg Mgmt_SPP_Annual-365</t>
  </si>
  <si>
    <t xml:space="preserve">     PEF Distribution_LA_Veg Mgmt_SPP_Annual-368</t>
  </si>
  <si>
    <t xml:space="preserve">     PEF Dist_MajProj_CustomerFleetElec 2025-353</t>
  </si>
  <si>
    <t xml:space="preserve">     PEF Dist_MajProj_CustomerFleetElec 2025-362</t>
  </si>
  <si>
    <t xml:space="preserve">     PEF Dist_MajProj_CustomerFleetElec 2025-364</t>
  </si>
  <si>
    <t xml:space="preserve">     PEF Dist_MajProj_CustomerFleetElec 2025-365</t>
  </si>
  <si>
    <t xml:space="preserve">     PEF Dist_MajProj_CustomerFleetElec 2025-367</t>
  </si>
  <si>
    <t xml:space="preserve">     PEF Dist_MajProj_CustomerFleetElec 2025-368</t>
  </si>
  <si>
    <t xml:space="preserve">     PEF Dist_MajProj_CustomerFleetElec 20252-353</t>
  </si>
  <si>
    <t xml:space="preserve">     PEF Dist_MajProj_CustomerFleetElec 20252-362</t>
  </si>
  <si>
    <t xml:space="preserve">     PEF Dist_MajProj_CustomerFleetElec 20252-364</t>
  </si>
  <si>
    <t xml:space="preserve">     PEF Dist_MajProj_CustomerFleetElec 20252-365</t>
  </si>
  <si>
    <t xml:space="preserve">     PEF Dist_MajProj_CustomerFleetElec 20252-367</t>
  </si>
  <si>
    <t xml:space="preserve">     PEF Dist_MajProj_CustomerFleetElec 20252-368</t>
  </si>
  <si>
    <t xml:space="preserve">     PEF Dist_MajProj_CustomerFleetElec 2026-353</t>
  </si>
  <si>
    <t xml:space="preserve">     PEF Dist_MajProj_CustomerFleetElec 2026-362</t>
  </si>
  <si>
    <t xml:space="preserve">     PEF Dist_MajProj_CustomerFleetElec 2026-364</t>
  </si>
  <si>
    <t xml:space="preserve">     PEF Dist_MajProj_CustomerFleetElec 2026-365</t>
  </si>
  <si>
    <t xml:space="preserve">     PEF Dist_MajProj_CustomerFleetElec 2026-367</t>
  </si>
  <si>
    <t xml:space="preserve">     PEF Dist_MajProj_CustomerFleetElec 2026-368</t>
  </si>
  <si>
    <t xml:space="preserve">     PEF Dist_MajProj_CustomerFleetElec 2027-353</t>
  </si>
  <si>
    <t xml:space="preserve">     PEF Dist_MajProj_CustomerFleetElec 2027-362</t>
  </si>
  <si>
    <t xml:space="preserve">     PEF Dist_MajProj_CustomerFleetElec 2027-364</t>
  </si>
  <si>
    <t xml:space="preserve">     PEF Dist_MajProj_CustomerFleetElec 2027-365</t>
  </si>
  <si>
    <t xml:space="preserve">     PEF Dist_MajProj_CustomerFleetElec 2027-367</t>
  </si>
  <si>
    <t xml:space="preserve">     PEF Dist_MajProj_CustomerFleetElec 2027-368</t>
  </si>
  <si>
    <t xml:space="preserve">     PEF Dist_MajProj_OthT&amp;D_Mthly-360</t>
  </si>
  <si>
    <t xml:space="preserve">     PEF Dist_MajProj_OthT&amp;D_Mthly-362</t>
  </si>
  <si>
    <t xml:space="preserve">     PEF Dist_MajProj_OthT&amp;D_Mthly-364</t>
  </si>
  <si>
    <t xml:space="preserve">     PEF Dist_MajProj_OthT&amp;D_Mthly-365</t>
  </si>
  <si>
    <t xml:space="preserve">     PEF Dist_MajProj_OthT&amp;D_Mthly-366</t>
  </si>
  <si>
    <t xml:space="preserve">     PEF Dist_MajProj_OthT&amp;D_Mthly-367</t>
  </si>
  <si>
    <t xml:space="preserve">     PEF Dist_MajProj_OthT&amp;D_Mthly-368</t>
  </si>
  <si>
    <t xml:space="preserve">     PEF Dist_MajProj_OthT&amp;D_Mthly-369</t>
  </si>
  <si>
    <t xml:space="preserve">     PEF Dist_MajProj_OthT&amp;D_Mthly-370</t>
  </si>
  <si>
    <t xml:space="preserve">     PEF Grid Solutions - H&amp;R_Mthly-364</t>
  </si>
  <si>
    <t xml:space="preserve">     PEF Grid Solutions - H&amp;R_Mthly-365</t>
  </si>
  <si>
    <t xml:space="preserve">     PEF Grid Solutions - H&amp;R_Mthly-368</t>
  </si>
  <si>
    <t xml:space="preserve">     PEF Grid Solutions Circuit Reliability IK</t>
  </si>
  <si>
    <t xml:space="preserve">     PEF Grid Solutions Communication Monthly RR</t>
  </si>
  <si>
    <t xml:space="preserve">     PEF Grid Solutions Communication Monthly RR - 360</t>
  </si>
  <si>
    <t xml:space="preserve">     PEF Grid Solutions Communications Quarterly RR </t>
  </si>
  <si>
    <t xml:space="preserve">     PEF Grid Solutions Self Optimizing Monthly IK</t>
  </si>
  <si>
    <t xml:space="preserve">     PEF Grid Solutions Targeted Undergrounding Qtrly IK</t>
  </si>
  <si>
    <t>AI:[Distribution]</t>
  </si>
  <si>
    <t xml:space="preserve">     PEF Solar Exp Battery BY - Bartow 2025</t>
  </si>
  <si>
    <t xml:space="preserve">     PEF Solar Growth Battery BY - 2024 Dixie County</t>
  </si>
  <si>
    <t xml:space="preserve">     PEF Solar Growth Battery BY - 2024 J Hopkins</t>
  </si>
  <si>
    <t xml:space="preserve">     PEF Solar Growth Battery BY - CR Powerline</t>
  </si>
  <si>
    <t xml:space="preserve">     PEF Solar Growth Battery BY - Jennings</t>
  </si>
  <si>
    <t xml:space="preserve">     PEF Solar Growth Battery BY - Micanopy</t>
  </si>
  <si>
    <t xml:space="preserve">     PEF Solar Growth Battery BY - Trenton</t>
  </si>
  <si>
    <t>AJ:[Distribution Energy Storage]</t>
  </si>
  <si>
    <t xml:space="preserve">     PEF Customer Maintenance Facilities VS</t>
  </si>
  <si>
    <t xml:space="preserve">     PEF Customer Meters IK</t>
  </si>
  <si>
    <t xml:space="preserve">     PEF DES Exp Cust Sol TA</t>
  </si>
  <si>
    <t xml:space="preserve">     PEF IGS Exp Other OU</t>
  </si>
  <si>
    <t xml:space="preserve">     PEF IGS Exp Outdoor Lighting IK</t>
  </si>
  <si>
    <t xml:space="preserve">     PEF Other Savoy Exp ISOP OU</t>
  </si>
  <si>
    <t xml:space="preserve">     PEF Other Savoy Exp Other OU</t>
  </si>
  <si>
    <t xml:space="preserve">     PEF Other Yates Maintenance SA</t>
  </si>
  <si>
    <t xml:space="preserve">     PEF Other Yates Maintenance TC-392.1</t>
  </si>
  <si>
    <t xml:space="preserve">     PEF Other Yates Maintenance TC-392.2</t>
  </si>
  <si>
    <t xml:space="preserve">     PEF Other Yates Maintenance TC-392.3</t>
  </si>
  <si>
    <t xml:space="preserve">     PEF Other Yates Maintenance TC-392.4</t>
  </si>
  <si>
    <t xml:space="preserve">     PEF Other Yates Maintenance TC-392.5</t>
  </si>
  <si>
    <t xml:space="preserve">     PEF Other Yates Maintenance TC-396</t>
  </si>
  <si>
    <t xml:space="preserve">     PEF Reg Other - Other Maintenance</t>
  </si>
  <si>
    <t xml:space="preserve">     PEF Reg Other Facilities Maint SA</t>
  </si>
  <si>
    <t xml:space="preserve">     PEF Reg Other IT Spend TD</t>
  </si>
  <si>
    <t>AK:[General]</t>
  </si>
  <si>
    <t xml:space="preserve">     PEF Customer Connect 5 year VS</t>
  </si>
  <si>
    <t xml:space="preserve">     PEF Customer Connect Dec 2024 5 year VS</t>
  </si>
  <si>
    <t xml:space="preserve">     PEF Customer Connect Sept 2021 15 yr VS</t>
  </si>
  <si>
    <t xml:space="preserve">     PEF Grid Solutions Advanced DMS Dec 21 VS </t>
  </si>
  <si>
    <t xml:space="preserve">     PEF Grid Solutions Advanced DMS VS</t>
  </si>
  <si>
    <t xml:space="preserve">     PEF Grid Solutions Dist Energy Enablement &amp; Storage VS</t>
  </si>
  <si>
    <t xml:space="preserve">     PEF Grid Solutions Ent App VS - 303</t>
  </si>
  <si>
    <t xml:space="preserve">     PEF Grid Solutions Maintenance Grid Mod VS</t>
  </si>
  <si>
    <t xml:space="preserve">     PEF Other Yates Maintenance VS - 303</t>
  </si>
  <si>
    <t>AL:[Intangible]</t>
  </si>
  <si>
    <t>AM:[Distribution Service]</t>
  </si>
  <si>
    <t xml:space="preserve">     PEF Solar Exp Battery BY - Vision FL</t>
  </si>
  <si>
    <t xml:space="preserve">     PEF Vision FL 2023 - DeBary Hydrogen</t>
  </si>
  <si>
    <t xml:space="preserve">     PEF Vision FL 2023 - Hines Floating</t>
  </si>
  <si>
    <t xml:space="preserve">     PEF Vision FL 2024 - UCF Research</t>
  </si>
  <si>
    <t>AN:[Vision Florida Projects]</t>
  </si>
  <si>
    <t>AO:[Non-Utility]</t>
  </si>
  <si>
    <t>AP:[Solar v2 - Base]</t>
  </si>
  <si>
    <t>AQ:[SPP (Not from B2)]</t>
  </si>
  <si>
    <t>AS:[SPP - Distribution]</t>
  </si>
  <si>
    <t xml:space="preserve">     AU:[SPP - Distribution Total (Remove From Above)]</t>
  </si>
  <si>
    <t>AV:[ECRC (From B2)]</t>
  </si>
  <si>
    <t xml:space="preserve">     PEF Ash Strategy ECRC Crystal River ABSAT B2</t>
  </si>
  <si>
    <t>AW:[ECRC-Base-Multi Plant-Phase II Cooling Water Intake 316(b) (6.0)]</t>
  </si>
  <si>
    <t>AX:[ECRC-Base-Crystal River-CAIR/CAMR (7.4)]</t>
  </si>
  <si>
    <t>AY:[ECRC-Base-Crystal River-Effluent Limitation (15.1)]</t>
  </si>
  <si>
    <t>AZ:[ECRC-Base-Crystal River-Coal Cumb Resid (18.0)]</t>
  </si>
  <si>
    <t xml:space="preserve">     BA:[ECRC (Remove From Above Actuals Only)]</t>
  </si>
  <si>
    <t>BB:[]</t>
  </si>
  <si>
    <t>BC:[Total CWIP Before Items from Balance Sheet]</t>
  </si>
  <si>
    <t>BD:[Other Items from Balance Sheet Not Included Above:]</t>
  </si>
  <si>
    <t>BE:[0121500 - NonUtility CWIP]</t>
  </si>
  <si>
    <t>BF:[0121600 - NonUtility CWIP Comp Constr Not Classified]</t>
  </si>
  <si>
    <t>BG:[Total Other Items from Balance Sheet Not Included Above]</t>
  </si>
  <si>
    <t>BH:[]</t>
  </si>
  <si>
    <t>BI:[Total CWIP Before Amount Needed to Tie to B.S.]</t>
  </si>
  <si>
    <t>BJ:[Add Difference Between Import Construction Data and B.S.]</t>
  </si>
  <si>
    <t>BK:[Total CWIP]</t>
  </si>
  <si>
    <t>BL:[]</t>
  </si>
  <si>
    <t>BM:[&lt;CHECK TO CONSTRUCTION IMPORT&gt; ***FORECAST ONLY]</t>
  </si>
  <si>
    <t>BN:[Total CWIP per Import Construction Data Above]</t>
  </si>
  <si>
    <t xml:space="preserve">     PEF Nuclear Maintenance</t>
  </si>
  <si>
    <t xml:space="preserve">     PEF Nuclear New Gen COLA</t>
  </si>
  <si>
    <t xml:space="preserve">     BO:[Add Nuclear Maint Model Projects]</t>
  </si>
  <si>
    <t>BP:[Adjusted Total CWIP per Import Construction Data Above]</t>
  </si>
  <si>
    <t xml:space="preserve">     PEF Customer Maintenance - Intangible VS</t>
  </si>
  <si>
    <t xml:space="preserve">     PEF Customer Maintenance Facilities SA</t>
  </si>
  <si>
    <t xml:space="preserve">     PEF Customer Maintenance TB</t>
  </si>
  <si>
    <t xml:space="preserve">     PEF Distribution Expansion Field Ops HB Capacity-366 </t>
  </si>
  <si>
    <t xml:space="preserve">     PEF Distribution Expansion Field Ops IK New Cust-360</t>
  </si>
  <si>
    <t xml:space="preserve">     PEF Distribution Maintenance LA-364 </t>
  </si>
  <si>
    <t xml:space="preserve">     PEF Fossil Hydro ECRC Crystal River BA</t>
  </si>
  <si>
    <t xml:space="preserve">     PEF Fossil Hydro Expansion Osprey BG</t>
  </si>
  <si>
    <t xml:space="preserve">     PEF Fossil Hydro Expansion Regulated Solar</t>
  </si>
  <si>
    <t xml:space="preserve">     PEF Fossil Hydro Maint Rotables Osprey BG</t>
  </si>
  <si>
    <t xml:space="preserve">     PEF Fossil Hydro Maintenance CR 1&amp;2 </t>
  </si>
  <si>
    <t xml:space="preserve">     PEF Fossil Hydro Maintenance Higgins BG</t>
  </si>
  <si>
    <t xml:space="preserve">     PEF Fossil Hydro Maintenance Other BA</t>
  </si>
  <si>
    <t xml:space="preserve">     PEF Grid Solutions Advanced DMS Dec 19 VS </t>
  </si>
  <si>
    <t xml:space="preserve">     PEF Grid Solutions AMI - dist QQ</t>
  </si>
  <si>
    <t xml:space="preserve">     PEF Grid Solutions Grid Mod H&amp;R IK</t>
  </si>
  <si>
    <t xml:space="preserve">     PEF IGS Maint Outdoor Lighting IK</t>
  </si>
  <si>
    <t xml:space="preserve">     PEF Reg Other IT</t>
  </si>
  <si>
    <t xml:space="preserve">     PEF Solar Growth 2021 BY - Charlie Creek 344</t>
  </si>
  <si>
    <t xml:space="preserve">     PEF Solar Growth 2021 BY - Sandy Creek 344</t>
  </si>
  <si>
    <t xml:space="preserve">     PEF Solar Growth 2021 Duette</t>
  </si>
  <si>
    <t xml:space="preserve">     PEF Solar Growth 2021 Twin Rivers</t>
  </si>
  <si>
    <t xml:space="preserve">     PEF Solar Growth 2022 BY - Bay Trail 344</t>
  </si>
  <si>
    <t xml:space="preserve">     PEF Solar Growth Battery BY</t>
  </si>
  <si>
    <t>BQ:[Total CWIP Per Import Construction Data Report]</t>
  </si>
  <si>
    <t>BR:[Variance to Import Construction Data Report]</t>
  </si>
  <si>
    <t>BS:[]</t>
  </si>
  <si>
    <t>BT:[&lt;CHECK TO BALANCE SHEET&gt;]</t>
  </si>
  <si>
    <t>BU:[0107000 - CWIP]</t>
  </si>
  <si>
    <t>BV:[0121500 - NonUtility CWIP]</t>
  </si>
  <si>
    <t>BW:[0121600 - NonUtility CWIP Comp Constr Not Classified]</t>
  </si>
  <si>
    <t>BX:[Total CWIP per Balance Sheet]</t>
  </si>
  <si>
    <t>BY:[Total CWIP per Main Body of Report (Line BK)]</t>
  </si>
  <si>
    <t>BZ:[Variance]</t>
  </si>
  <si>
    <t>CA:[]</t>
  </si>
  <si>
    <t>CB:[end if]</t>
  </si>
  <si>
    <t>CC:[]</t>
  </si>
  <si>
    <t>CD:[]</t>
  </si>
  <si>
    <t>Vision Florida</t>
  </si>
  <si>
    <t xml:space="preserve">     </t>
  </si>
  <si>
    <t>COS Splits</t>
  </si>
  <si>
    <t>EPIS</t>
  </si>
  <si>
    <t>Primary</t>
  </si>
  <si>
    <t>IS Equipment</t>
  </si>
  <si>
    <t>361</t>
  </si>
  <si>
    <t>363</t>
  </si>
  <si>
    <t>371</t>
  </si>
  <si>
    <t>Secondary</t>
  </si>
  <si>
    <t>Lighting</t>
  </si>
  <si>
    <t>Services</t>
  </si>
  <si>
    <t>Metering</t>
  </si>
  <si>
    <t>EV Solution</t>
  </si>
  <si>
    <t>Functional Alloc</t>
  </si>
  <si>
    <t>Plant Account</t>
  </si>
  <si>
    <t>CWIP Splits</t>
  </si>
  <si>
    <t>SPP CWIP Splits</t>
  </si>
  <si>
    <t>Tie-Out to COS</t>
  </si>
  <si>
    <t>2025
13M Avg</t>
  </si>
  <si>
    <t>2026
13M Avg</t>
  </si>
  <si>
    <t>2027
13M Avg</t>
  </si>
  <si>
    <t>COS Total System Per Books</t>
  </si>
  <si>
    <t>Variance</t>
  </si>
  <si>
    <t>13M Average of FERC Account Detail</t>
  </si>
  <si>
    <t>Original FERC, above</t>
  </si>
  <si>
    <t xml:space="preserve">Functional Allocation Logic
Source: COS Model </t>
  </si>
  <si>
    <t>System Per Books</t>
  </si>
  <si>
    <t>Input to COS</t>
  </si>
  <si>
    <t>Check</t>
  </si>
  <si>
    <t>Source: CWIP Tab, summarized by Function. Function populated based on UI Wide Reports, Forecast Report 1 (Functionalized CWIP at Model Depr Group level)</t>
  </si>
  <si>
    <t>FERC Account Detail (from CWIP tab, same data as above (rows 4-13))</t>
  </si>
  <si>
    <t>Summary by FERC Account</t>
  </si>
  <si>
    <t>Booked to 362, below</t>
  </si>
  <si>
    <t>Booked to 364,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</si>
</sst>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_);[Red]\(#,##0\);&quot; &quot;"/>
    <numFmt numFmtId="165" formatCode="#,##0.000_);[Red]\(#,##0.000\);&quot; &quot;"/>
    <numFmt numFmtId="166" formatCode="_(* #,##0_);_(* \(#,##0\);_(* &quot;-&quot;??_);_(@_)"/>
  </numFmts>
  <fonts count="16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0"/>
      <color rgb="FF0C0C0C"/>
      <name val="Inherit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</cellStyleXfs>
  <cellXfs count="71">
    <xf numFmtId="0" fontId="0" fillId="0" borderId="0" xfId="0"/>
    <xf numFmtId="166" fontId="0" fillId="0" borderId="0" xfId="1" applyNumberFormat="1" applyFont="1" applyFill="1"/>
    <xf numFmtId="0" fontId="3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/>
    <xf numFmtId="0" fontId="10" fillId="0" borderId="4" xfId="0" applyFont="1" applyFill="1" applyBorder="1" applyAlignment="1">
      <alignment horizontal="center"/>
    </xf>
    <xf numFmtId="0" fontId="0" fillId="0" borderId="0" xfId="0" applyFont="1" applyFill="1"/>
    <xf numFmtId="0" fontId="0" fillId="0" borderId="0" xfId="0" applyFont="1" applyFill="1" applyBorder="1"/>
    <xf numFmtId="0" fontId="10" fillId="0" borderId="9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11" xfId="0" applyFont="1" applyFill="1" applyBorder="1"/>
    <xf numFmtId="0" fontId="0" fillId="0" borderId="9" xfId="0" applyFont="1" applyFill="1" applyBorder="1"/>
    <xf numFmtId="0" fontId="0" fillId="0" borderId="4" xfId="0" applyFont="1" applyFill="1" applyBorder="1"/>
    <xf numFmtId="166" fontId="0" fillId="0" borderId="0" xfId="1" applyNumberFormat="1" applyFont="1" applyFill="1" applyBorder="1"/>
    <xf numFmtId="166" fontId="0" fillId="0" borderId="12" xfId="1" applyNumberFormat="1" applyFont="1" applyFill="1" applyBorder="1"/>
    <xf numFmtId="166" fontId="0" fillId="0" borderId="4" xfId="1" applyNumberFormat="1" applyFont="1" applyFill="1" applyBorder="1"/>
    <xf numFmtId="166" fontId="0" fillId="0" borderId="10" xfId="1" applyNumberFormat="1" applyFont="1" applyFill="1" applyBorder="1"/>
    <xf numFmtId="0" fontId="10" fillId="0" borderId="14" xfId="0" applyFont="1" applyFill="1" applyBorder="1"/>
    <xf numFmtId="0" fontId="0" fillId="0" borderId="5" xfId="0" applyFont="1" applyFill="1" applyBorder="1"/>
    <xf numFmtId="0" fontId="11" fillId="0" borderId="5" xfId="0" applyFont="1" applyFill="1" applyBorder="1" applyAlignment="1">
      <alignment horizontal="left"/>
    </xf>
    <xf numFmtId="0" fontId="0" fillId="0" borderId="14" xfId="0" applyFont="1" applyFill="1" applyBorder="1"/>
    <xf numFmtId="166" fontId="0" fillId="0" borderId="5" xfId="1" applyNumberFormat="1" applyFont="1" applyFill="1" applyBorder="1"/>
    <xf numFmtId="166" fontId="0" fillId="0" borderId="13" xfId="1" applyNumberFormat="1" applyFont="1" applyFill="1" applyBorder="1"/>
    <xf numFmtId="0" fontId="11" fillId="0" borderId="0" xfId="0" applyFont="1" applyFill="1" applyBorder="1" applyAlignment="1">
      <alignment horizontal="left"/>
    </xf>
    <xf numFmtId="0" fontId="11" fillId="0" borderId="4" xfId="0" applyFont="1" applyFill="1" applyBorder="1" applyAlignment="1">
      <alignment horizontal="left"/>
    </xf>
    <xf numFmtId="0" fontId="10" fillId="0" borderId="4" xfId="0" applyFont="1" applyFill="1" applyBorder="1"/>
    <xf numFmtId="0" fontId="10" fillId="0" borderId="4" xfId="0" applyFont="1" applyFill="1" applyBorder="1" applyAlignment="1">
      <alignment horizontal="center" wrapText="1"/>
    </xf>
    <xf numFmtId="0" fontId="15" fillId="0" borderId="0" xfId="0" applyFont="1" applyFill="1"/>
    <xf numFmtId="0" fontId="0" fillId="0" borderId="0" xfId="0" applyFont="1" applyFill="1" applyAlignment="1">
      <alignment horizontal="left"/>
    </xf>
    <xf numFmtId="166" fontId="0" fillId="0" borderId="0" xfId="0" applyNumberFormat="1" applyFont="1" applyFill="1"/>
    <xf numFmtId="0" fontId="3" fillId="0" borderId="3" xfId="0" applyFont="1" applyFill="1" applyBorder="1" applyAlignment="1">
      <alignment horizontal="left"/>
    </xf>
    <xf numFmtId="166" fontId="0" fillId="0" borderId="5" xfId="0" applyNumberFormat="1" applyFont="1" applyFill="1" applyBorder="1"/>
    <xf numFmtId="37" fontId="0" fillId="0" borderId="0" xfId="0" applyNumberFormat="1" applyFont="1" applyFill="1"/>
    <xf numFmtId="0" fontId="13" fillId="0" borderId="0" xfId="0" applyFont="1" applyFill="1"/>
    <xf numFmtId="166" fontId="13" fillId="0" borderId="5" xfId="1" applyNumberFormat="1" applyFont="1" applyFill="1" applyBorder="1"/>
    <xf numFmtId="0" fontId="10" fillId="0" borderId="0" xfId="0" applyFont="1" applyFill="1"/>
    <xf numFmtId="0" fontId="0" fillId="0" borderId="0" xfId="0" applyFont="1" applyFill="1" applyAlignment="1">
      <alignment horizontal="left" indent="1"/>
    </xf>
    <xf numFmtId="0" fontId="11" fillId="0" borderId="0" xfId="0" applyFont="1" applyFill="1" applyAlignment="1">
      <alignment horizontal="left"/>
    </xf>
    <xf numFmtId="37" fontId="11" fillId="0" borderId="0" xfId="0" applyNumberFormat="1" applyFont="1" applyFill="1" applyAlignment="1">
      <alignment horizontal="right"/>
    </xf>
    <xf numFmtId="37" fontId="11" fillId="0" borderId="11" xfId="0" applyNumberFormat="1" applyFont="1" applyFill="1" applyBorder="1" applyAlignment="1">
      <alignment horizontal="right"/>
    </xf>
    <xf numFmtId="10" fontId="0" fillId="0" borderId="0" xfId="2" applyNumberFormat="1" applyFont="1" applyFill="1" applyBorder="1"/>
    <xf numFmtId="0" fontId="0" fillId="0" borderId="12" xfId="0" applyFont="1" applyFill="1" applyBorder="1"/>
    <xf numFmtId="0" fontId="11" fillId="0" borderId="0" xfId="0" applyFont="1" applyFill="1"/>
    <xf numFmtId="166" fontId="0" fillId="0" borderId="13" xfId="0" applyNumberFormat="1" applyFont="1" applyFill="1" applyBorder="1"/>
    <xf numFmtId="166" fontId="0" fillId="0" borderId="0" xfId="0" applyNumberFormat="1" applyFont="1" applyFill="1" applyBorder="1"/>
    <xf numFmtId="166" fontId="0" fillId="0" borderId="10" xfId="0" applyNumberFormat="1" applyFont="1" applyFill="1" applyBorder="1"/>
    <xf numFmtId="49" fontId="8" fillId="0" borderId="0" xfId="3" applyNumberFormat="1" applyFont="1" applyFill="1" applyAlignment="1">
      <alignment horizontal="left" wrapText="1"/>
    </xf>
    <xf numFmtId="49" fontId="8" fillId="0" borderId="0" xfId="3" applyNumberFormat="1" applyFont="1" applyFill="1" applyAlignment="1">
      <alignment horizontal="right" wrapText="1"/>
    </xf>
    <xf numFmtId="164" fontId="8" fillId="0" borderId="0" xfId="3" applyNumberFormat="1" applyFont="1" applyFill="1" applyAlignment="1">
      <alignment horizontal="left"/>
    </xf>
    <xf numFmtId="164" fontId="8" fillId="0" borderId="0" xfId="3" applyNumberFormat="1" applyFont="1" applyFill="1" applyAlignment="1">
      <alignment horizontal="right"/>
    </xf>
    <xf numFmtId="164" fontId="9" fillId="0" borderId="0" xfId="3" applyNumberFormat="1" applyFont="1" applyFill="1" applyAlignment="1">
      <alignment horizontal="left"/>
    </xf>
    <xf numFmtId="0" fontId="4" fillId="0" borderId="0" xfId="0" applyFont="1" applyFill="1"/>
    <xf numFmtId="0" fontId="0" fillId="0" borderId="0" xfId="0" applyFill="1"/>
    <xf numFmtId="0" fontId="0" fillId="0" borderId="1" xfId="0" applyFill="1" applyBorder="1"/>
    <xf numFmtId="0" fontId="4" fillId="0" borderId="2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6" fillId="0" borderId="0" xfId="0" applyFont="1" applyFill="1" applyAlignment="1">
      <alignment horizontal="left" indent="1"/>
    </xf>
    <xf numFmtId="164" fontId="4" fillId="0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/>
    </xf>
    <xf numFmtId="164" fontId="0" fillId="0" borderId="0" xfId="0" applyNumberFormat="1" applyFill="1"/>
    <xf numFmtId="0" fontId="7" fillId="0" borderId="0" xfId="0" applyNumberFormat="1" applyFont="1" applyFill="1" applyAlignment="1">
      <alignment horizontal="left" vertical="center" indent="1"/>
    </xf>
    <xf numFmtId="0" fontId="7" fillId="0" borderId="0" xfId="0" applyFont="1" applyFill="1" applyAlignment="1">
      <alignment horizontal="left" vertical="center" indent="1"/>
    </xf>
    <xf numFmtId="0" fontId="4" fillId="2" borderId="0" xfId="0" applyFont="1" applyFill="1" applyAlignment="1">
      <alignment horizontal="left"/>
    </xf>
    <xf numFmtId="164" fontId="8" fillId="2" borderId="0" xfId="3" applyNumberFormat="1" applyFont="1" applyFill="1" applyAlignment="1">
      <alignment horizontal="left"/>
    </xf>
    <xf numFmtId="0" fontId="10" fillId="0" borderId="6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10" fillId="0" borderId="0" xfId="0" applyFont="1" applyFill="1" applyAlignment="1">
      <alignment horizontal="left" vertical="top" wrapText="1"/>
    </xf>
  </cellXfs>
  <cellStyles count="4">
    <cellStyle name="Comma" xfId="1" builtinId="3"/>
    <cellStyle name="Normal" xfId="0" builtinId="0"/>
    <cellStyle name="Normal 2" xfId="3" xr:uid="{62458115-C621-4573-84D7-9382C9EE2DF7}"/>
    <cellStyle name="Percent" xfId="2" builtinId="5"/>
  </cellStyles>
  <dxfs count="15"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6" formatCode="_(* #,##0_);_(* \(#,##0\);_(* &quot;-&quot;??_);_(@_)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6" formatCode="_(* #,##0_);_(* \(#,##0\);_(* &quot;-&quot;??_);_(@_)"/>
    </dxf>
  </dxfs>
  <tableStyles count="0" defaultTableStyle="TableStyleMedium2" defaultPivotStyle="PivotStyleLight16"/>
  <colors>
    <mruColors>
      <color rgb="FFFF69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t000063\corpplng_guest\Regulatory%20Planning\Florida\FORECAST%20-%205%20YEAR\2022\2022%2012&amp;0%20Rate%20Case%20(Litigated)\Cost%20of%20Service\1%20-%202025%20COS%20(12%20CP%20&amp;%2025%20AD)%20links%20broken.xlsx" TargetMode="External"/><Relationship Id="rId1" Type="http://schemas.openxmlformats.org/officeDocument/2006/relationships/externalLinkPath" Target="file:///\\nt000063\corpplng_guest\Regulatory%20Planning\Florida\FORECAST%20-%205%20YEAR\2022\2022%2012&amp;0%20Rate%20Case%20(Litigated)\Cost%20of%20Service\1%20-%202025%20COS%20(12%20CP%20&amp;%2025%20AD)%20links%20broken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t000063\corpplng_guest\Regulatory%20Planning\Florida\FORECAST%20-%205%20YEAR\2022\2022%2012&amp;0%20Rate%20Case%20(Litigated)\Cost%20of%20Service\1%20-%202026%20COS%20(12%20CP%20&amp;%2025%20AD)%20links%20broken.xlsx" TargetMode="External"/><Relationship Id="rId1" Type="http://schemas.openxmlformats.org/officeDocument/2006/relationships/externalLinkPath" Target="file:///\\nt000063\corpplng_guest\Regulatory%20Planning\Florida\FORECAST%20-%205%20YEAR\2022\2022%2012&amp;0%20Rate%20Case%20(Litigated)\Cost%20of%20Service\1%20-%202026%20COS%20(12%20CP%20&amp;%2025%20AD)%20links%20broken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t000063\corpplng_guest\Regulatory%20Planning\Florida\FORECAST%20-%205%20YEAR\2022\2022%2012&amp;0%20Rate%20Case%20(Litigated)\Cost%20of%20Service\1%20-%202027%20COS%20(12%20CP%20&amp;%2025%20AD)%20links%20broken.xlsx" TargetMode="External"/><Relationship Id="rId1" Type="http://schemas.openxmlformats.org/officeDocument/2006/relationships/externalLinkPath" Target="file:///\\nt000063\corpplng_guest\Regulatory%20Planning\Florida\FORECAST%20-%205%20YEAR\2022\2022%2012&amp;0%20Rate%20Case%20(Litigated)\Cost%20of%20Service\1%20-%202027%20COS%20(12%20CP%20&amp;%2025%20AD)%20links%20broken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\\nt000063\corpplng_guest\Regulatory%20Planning\Florida\FORECAST%20-%205%20YEAR\2022\2022%2012&amp;0%20Rate%20Case%20(Litigated)\Cost%20of%20Service\2%20-%202022%20Forecast%20-%2012&amp;00%20Rate%20Case%20Litigated%20-%20March%2004,%202024%2011-45-49.xlsx" TargetMode="External"/><Relationship Id="rId2" Type="http://schemas.microsoft.com/office/2019/04/relationships/externalLinkLongPath" Target="file:///C:\Users\kmyager\OneDrive%20-%20Duke%20Energy\Documents%20-%20DEF%20Rate%20Case%202024\MFRs\5.%20%202024%20Litigated%20Filing\MFR%20E%20Schedules\MFR%20E-Schedules%20-%20COS%20Excel%20Files\2%20-%202022%20Forecast%20-%2012&amp;00%20Rate%20Case%20Litigated%20-%20March%2004,%202024%2011-45-49.xlsx?013DC0D4" TargetMode="External"/><Relationship Id="rId1" Type="http://schemas.openxmlformats.org/officeDocument/2006/relationships/externalLinkPath" Target="file:///\\013DC0D4\2%20-%202022%20Forecast%20-%2012&amp;00%20Rate%20Case%20Litigated%20-%20March%2004,%202024%2011-45-49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t000063\corpplng_guest\Regulatory%20Planning\Florida\FORECAST%20-%205%20YEAR\2022\2022%2012&amp;0%20Rate%20Case%20(Litigated)\Cost%20of%20Service\6%20-%20SPP%20Plant%20Analysis.xlsx" TargetMode="External"/><Relationship Id="rId1" Type="http://schemas.openxmlformats.org/officeDocument/2006/relationships/externalLinkPath" Target="6%20-%20SPP%20Plant%20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C Class COSS"/>
      <sheetName val="1-Summary (present rev)"/>
      <sheetName val="2-Summary (rev at COS)"/>
      <sheetName val="3-Alloc"/>
      <sheetName val="Juris Sep Study TOC"/>
      <sheetName val="1-Juris Sep Study"/>
      <sheetName val="2-EPIS"/>
      <sheetName val="3-AD"/>
      <sheetName val="4-CWIP"/>
      <sheetName val="5-PHFU"/>
      <sheetName val="6-WC"/>
      <sheetName val="7-Class Rev"/>
      <sheetName val="8-Rev Credits"/>
      <sheetName val="9-O&amp;M"/>
      <sheetName val="10-Depr Exp"/>
      <sheetName val="11-Oth Tax"/>
      <sheetName val="12-Inc Tax"/>
      <sheetName val="13-WACC"/>
      <sheetName val="Instructions &amp; Inputs"/>
      <sheetName val="&gt;&gt;Checks &amp; Analyses&gt;&gt;"/>
      <sheetName val="Tie-Out Check"/>
      <sheetName val="Check to UI"/>
      <sheetName val="MFR E-6"/>
      <sheetName val="Income Tie-Out"/>
      <sheetName val="MFR A-1"/>
      <sheetName val="MFR C-44"/>
      <sheetName val="REG FL Working Capital 7 Log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0">
          <cell r="C20">
            <v>916.39858758999901</v>
          </cell>
        </row>
        <row r="26">
          <cell r="C26">
            <v>738.76342</v>
          </cell>
        </row>
        <row r="28">
          <cell r="C28">
            <v>-13053</v>
          </cell>
        </row>
        <row r="29">
          <cell r="C29">
            <v>1853860.162826858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C Class COSS"/>
      <sheetName val="1-Summary (present rev)"/>
      <sheetName val="2-Summary (rev at COS)"/>
      <sheetName val="3-Alloc"/>
      <sheetName val="Juris Sep Study TOC"/>
      <sheetName val="1-Juris Sep Study"/>
      <sheetName val="2-EPIS"/>
      <sheetName val="3-AD"/>
      <sheetName val="4-CWIP"/>
      <sheetName val="5-PHFU"/>
      <sheetName val="6-WC"/>
      <sheetName val="7-Class Rev"/>
      <sheetName val="8-Rev Credits"/>
      <sheetName val="9-O&amp;M"/>
      <sheetName val="10-Depr Exp"/>
      <sheetName val="11-Oth Tax"/>
      <sheetName val="12-Inc Tax"/>
      <sheetName val="13-WACC"/>
      <sheetName val="Instructions &amp; Inputs"/>
      <sheetName val="&gt;&gt;Checks &amp; Analyses&gt;&gt;"/>
      <sheetName val="MFR E-6"/>
      <sheetName val="Tie-Out Check"/>
      <sheetName val="Check to UI"/>
      <sheetName val="Income Tie-Out"/>
      <sheetName val="MFR A-1"/>
      <sheetName val="MFR C-44"/>
      <sheetName val="REG FL Working Capital 7 Log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0">
          <cell r="C20">
            <v>916.39858758999901</v>
          </cell>
        </row>
        <row r="26">
          <cell r="C26">
            <v>738.76342</v>
          </cell>
        </row>
        <row r="28">
          <cell r="C28">
            <v>-13053</v>
          </cell>
        </row>
        <row r="29">
          <cell r="C29">
            <v>1485130.5618506274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C Class COSS"/>
      <sheetName val="1-Summary (present rev)"/>
      <sheetName val="2-Summary (rev at COS)"/>
      <sheetName val="3-Alloc"/>
      <sheetName val="Juris Sep Study TOC"/>
      <sheetName val="1-Juris Sep Study"/>
      <sheetName val="2-EPIS"/>
      <sheetName val="3-AD"/>
      <sheetName val="4-CWIP"/>
      <sheetName val="5-PHFU"/>
      <sheetName val="6-WC"/>
      <sheetName val="7-Class Rev"/>
      <sheetName val="8-Rev Credits"/>
      <sheetName val="9-O&amp;M"/>
      <sheetName val="10-Depr Exp"/>
      <sheetName val="11-Oth Tax"/>
      <sheetName val="12-Inc Tax"/>
      <sheetName val="13-WACC"/>
      <sheetName val="Instructions &amp; Inputs"/>
      <sheetName val="&gt;&gt;Checks &amp; Analyses&gt;&gt;"/>
      <sheetName val="Tie-Out Check"/>
      <sheetName val="MFR E-6"/>
      <sheetName val="Check to UI"/>
      <sheetName val="Income Tie-Out"/>
      <sheetName val="MFR A-1"/>
      <sheetName val="MFR C-44"/>
      <sheetName val="REG FL Working Capital 7 Log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0">
          <cell r="C20">
            <v>916.39858758999901</v>
          </cell>
        </row>
        <row r="26">
          <cell r="C26">
            <v>738.76342</v>
          </cell>
        </row>
        <row r="28">
          <cell r="C28">
            <v>-13053</v>
          </cell>
        </row>
        <row r="29">
          <cell r="C29">
            <v>1852069.8515915312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REG FL  EPIS - 1 System Per Boo"/>
      <sheetName val="REG FL  EPIS - 2 System Per Boo"/>
      <sheetName val="REG FL  EPIS - 3 System Adjs (P"/>
      <sheetName val="REG FL  EPIS - 4 System Adjs (1"/>
      <sheetName val="REG FL  EPIS - 5 System Adj d ("/>
      <sheetName val="REG FL  EPIS - 6 System Adj d ("/>
      <sheetName val="REG FL  EPIS - 7 Juris Sep Fact"/>
      <sheetName val="REG FL  EPIS - 8 Retail Per Boo"/>
      <sheetName val="REG FL  EPIS - 9 Retail Per Boo"/>
      <sheetName val="REG FL  EPIS - 10 Retail Adjs ("/>
      <sheetName val="REG FL  EPIS - 11 Retail Adjs ("/>
      <sheetName val="REG FL  EPIS - 12 Retail Adj d "/>
      <sheetName val="REG FL  EPIS - 13 Retail Adj d "/>
      <sheetName val="REG FL  Accum Depr - 1 System P"/>
      <sheetName val="REG FL  Accum Depr - 2 System P"/>
      <sheetName val="REG FL  Accum Depr - 3 System A"/>
      <sheetName val="REG FL  Accum Depr - 4 System A"/>
      <sheetName val="REG FL  Accum Depr - 5 System A"/>
      <sheetName val="REG FL  Accum Depr - 6 System A"/>
      <sheetName val="REG FL  Accum Depr - 7 Juris Se"/>
      <sheetName val="REG FL  Accum Depr - 8 Retail P"/>
      <sheetName val="REG FL  Accum Depr - 9 Retail P"/>
      <sheetName val="REG FL  Accum Depr - 10 Retail "/>
      <sheetName val="REG FL  Accum Depr - 11 Retail "/>
      <sheetName val="REG FL  Accum Depr - 12 Retail "/>
      <sheetName val="REG FL  Accum Depr - 13 Retail "/>
      <sheetName val="REG FL  Deprec Expense - 1 Syst"/>
      <sheetName val="REG FL  Deprec Expense - 2 Syst"/>
      <sheetName val="REG FL  Deprec Expense - 3 Syst"/>
      <sheetName val="REG FL  Deprec Expense - 4 Syst"/>
      <sheetName val="REG FL  Deprec Expense - 5 Syst"/>
      <sheetName val="REG FL  Deprec Expense - 6 Syst"/>
      <sheetName val="REG FL  Deprec Expense - 7 Jur "/>
      <sheetName val="REG FL  Deprec Expense - 8 Reta"/>
      <sheetName val="REG FL  Deprec Expense - 9 Reta"/>
      <sheetName val="REG FL  Deprec Expense - 10 Ret"/>
      <sheetName val="REG FL  Deprec Expense - 11 Ret"/>
      <sheetName val="REG FL  Deprec Expense - 12 Ret"/>
      <sheetName val="REG FL  Deprec Expense - 13 Ret"/>
      <sheetName val="REG FL  CWIP - 1 System Per Boo"/>
      <sheetName val="REG FL  CWIP - 2 System Per Boo"/>
      <sheetName val="REG FL  CWIP - 3 System Adjs (P"/>
      <sheetName val="REG FL  CWIP - 4 System Adjs (1"/>
      <sheetName val="REG FL  CWIP - 5 System Adj d ("/>
      <sheetName val="REG FL  CWIP - 6 System Adj d ("/>
      <sheetName val="REG FL  CWIP - 7 Juris Sep Fact"/>
      <sheetName val="REG FL  CWIP - 8 Retail Per Boo"/>
      <sheetName val="REG FL  CWIP - 9 Retail Per Boo"/>
      <sheetName val="REG FL  CWIP - 10 Retail Adjs ("/>
      <sheetName val="REG FL  CWIP - 11 Retail Adjs ("/>
      <sheetName val="REG FL  CWIP - 12 Retail Adj d "/>
      <sheetName val="REG FL  CWIP - 13 Retail Adj d "/>
      <sheetName val="REG FL  Import O&amp;M Details"/>
      <sheetName val="REG FL  O&amp;M - 1 System Per Book"/>
      <sheetName val="REG FL  O&amp;M - 2 System Per Book"/>
      <sheetName val="REG FL  O&amp;M - 3 System Adjs (Cu"/>
      <sheetName val="REG FL  O&amp;M - 4 System Adjs (12"/>
      <sheetName val="REG FL  O&amp;M - 5 System Adj d (P"/>
      <sheetName val="REG FL  O&amp;M - 6 System Adj d (1"/>
      <sheetName val="REG FL  O&amp;M - 7 Juris Sep Facto"/>
      <sheetName val="REG FL  O&amp;M - 8 Retail Per Book"/>
      <sheetName val="REG FL  O&amp;M - 9 Retail Per Book"/>
      <sheetName val="REG FL  O&amp;M - 10 Retail Adj s ("/>
      <sheetName val="REG FL  O&amp;M - 11 Retail Adjs (1"/>
      <sheetName val="REG FL  O&amp;M - 12 Retail Adj d ("/>
      <sheetName val="REG FL  O&amp;M - 13 Retail Adj d ("/>
      <sheetName val="REG FL  Working Capital - 1 Sys"/>
      <sheetName val="REG FL  Working Capital - 2 Sys"/>
      <sheetName val="REG FL  Working Capital - 3 Sys"/>
      <sheetName val="REG FL  Working Capital - 4 Sys"/>
      <sheetName val="REG FL  Working Capital - 5 Sys"/>
      <sheetName val="REG FL  Working Capital - 6 Sys"/>
      <sheetName val="REG FL  Working Capital - 7 Jur"/>
      <sheetName val="REG FL  Working Capital - 8 Ret"/>
      <sheetName val="REG FL  Working Capital - 9 Ret"/>
      <sheetName val="REG FL  Working Capital - 10 Re"/>
      <sheetName val="REG FL  Working Capital - 11 Re"/>
      <sheetName val="REG FL  Working Capital - 12 Re"/>
      <sheetName val="REG FL  Working Capital - 13 Re"/>
      <sheetName val="REG FL  Revenue - 1 System Per "/>
      <sheetName val="REG FL  Revenue - 2 System Per "/>
      <sheetName val="REG FL  Revenue - 3 System Adjs"/>
      <sheetName val="REG FL  Revenue - 4 System Adjs"/>
      <sheetName val="REG FL  Revenue - 5 System Adj "/>
      <sheetName val="REG FL  Revenue - 6 System Adj "/>
      <sheetName val="REG FL  Revenue - 7 Jur Sep Fac"/>
      <sheetName val="REG FL  Revenue - 8 Retail Per "/>
      <sheetName val="REG FL  Revenue - 9 Retail Per "/>
      <sheetName val="REG FL  Revenue - 10 Retail Adj"/>
      <sheetName val="REG FL  Revenue - 11 Retail Adj"/>
      <sheetName val="REG FL  Revenue - 12 Retail Adj"/>
      <sheetName val="REG FL  Revenue - 13 Retail Adj"/>
      <sheetName val="REG FL  Cap Str - Per Books (Pe"/>
      <sheetName val="REG FL  Cap Str - Per Books (13"/>
      <sheetName val="REG FL  Cap Str - Pro Forma (Pe"/>
      <sheetName val="REG FL  Cap Str - Pro Forma (13"/>
      <sheetName val="REG FL  Taxes Other  -  Per Boo"/>
      <sheetName val="REG FL  Taxes Other - 2 System "/>
      <sheetName val="REG FL  Taxes Other - 3 System "/>
      <sheetName val="REG FL  Taxes Other - 4 System "/>
      <sheetName val="REG FL  Taxes Other - 5 System "/>
      <sheetName val="REG FL  Taxes Other - 6 System "/>
      <sheetName val="REG FL  Taxes Other - 7 Juris S"/>
      <sheetName val="REG FL  Taxes Other - 8 Retail "/>
      <sheetName val="REG FL  Taxes Other - 9 Retail "/>
      <sheetName val="REG FL  Taxes Other - 10 Retail"/>
      <sheetName val="REG FL  Taxes Other - 11 Retail"/>
      <sheetName val="REG FL  Taxes Other - 12 Retail"/>
      <sheetName val="REG FL  Taxes Other - 13 Retail"/>
      <sheetName val="REG FL  Income Statement Import"/>
      <sheetName val="REG FL  FERC IS - 1  Import"/>
      <sheetName val="REG FL  FERC IS - 4 - 12 Mo End"/>
      <sheetName val="REG FL  Import Construction Dat"/>
      <sheetName val="REG FL  Import Capital Details"/>
      <sheetName val="REG FL  Import Misc Revenues &amp; "/>
      <sheetName val="REG FL  Input &amp; Calc FPSC Adjus"/>
      <sheetName val="REG FL  Balance Sheet Import"/>
      <sheetName val="REG FL  Misc Inputs - Planning "/>
      <sheetName val="REG FL  Income Taxes Import"/>
      <sheetName val="REG FL  Import Demand &amp; Energy "/>
      <sheetName val="REG FL  FERC IS - 2  Adj s"/>
      <sheetName val="REG FL  Calc Demand &amp; Energy Se"/>
      <sheetName val="REG FL  FERC IS - 3 Adjusted"/>
      <sheetName val="REG FL  Demand &amp; Energy Separat"/>
      <sheetName val="REG FL  Generation &amp; Purchase P"/>
      <sheetName val="REG FL  Jurisdictional Separati"/>
      <sheetName val="REG FL  CWIP Detail"/>
      <sheetName val="REG FL  Account Balance IS"/>
      <sheetName val="REG FL  BS - 1 Actual Balances"/>
      <sheetName val="REG FL  BS - 2 Adjustment to Ac"/>
      <sheetName val="REG FL  Balance Sheet Import _x0013_ "/>
      <sheetName val="REG FL  BS - 3 Fcast Activity A"/>
      <sheetName val="REG FL  BS - 4 Results"/>
      <sheetName val="REG FL  Balance Sheet FERC Summ"/>
      <sheetName val="REG FL  Summary - 1 System Per "/>
      <sheetName val="REG FL  Summary - 2 System Per "/>
      <sheetName val="REG FL  Summary - 3 System Adjs"/>
      <sheetName val="REG FL  Summary - 4 System Adjs"/>
      <sheetName val="REG FL  Summary - 5 System Adj "/>
      <sheetName val="REG FL  Summary - 6 System Adj "/>
      <sheetName val="REG FL  Summary - 7 Juris Separ"/>
      <sheetName val="REG FL  Summary - 8 Retail Per "/>
      <sheetName val="REG FL  Summary - 9 Retail Per "/>
      <sheetName val="REG FL  Summary - 10 Retail Adj"/>
      <sheetName val="REG FL  Summary - 11 Retail Adj"/>
      <sheetName val="REG FL  Summary - 12 Retail Adj"/>
      <sheetName val="REG FL  Summary - 13 Retail Adj"/>
      <sheetName val="REG FL  Rate Base Summary"/>
      <sheetName val="REG FL  Income Statement Summar"/>
      <sheetName val="REG FL  Reconciliation Summary"/>
      <sheetName val="REG FL  B2 Sched-2.p1 Prep"/>
      <sheetName val="REG FL  B2 Sched-2.p2 Prep"/>
      <sheetName val="REG FL  B2 Sched-2.p3 Prep"/>
      <sheetName val="REG FL  B2 Sched-3.p1 Prep"/>
      <sheetName val="REG FL  B2 Sched-3.p2 Prep"/>
      <sheetName val="REG FL  B2 Sched-3.p3 Prep"/>
      <sheetName val="REG FL  B2 Sched-4.p1 Prep"/>
      <sheetName val="REG FL  B2 Sched-4.p2 Prep"/>
      <sheetName val="REG FL  B2 Sched-4.p3 Prep"/>
      <sheetName val="REG FL  B2 Sched-4.p4 Prep"/>
      <sheetName val="REG FL  Revenue Requirements"/>
      <sheetName val="REG FL  Revenue By Retail Rate "/>
      <sheetName val="REG FL  Revenue By Revenue Clas"/>
      <sheetName val="Scenario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PP"/>
      <sheetName val="SPP COS Splits"/>
    </sheetNames>
    <sheetDataSet>
      <sheetData sheetId="0">
        <row r="301">
          <cell r="A301">
            <v>362</v>
          </cell>
          <cell r="BG301">
            <v>0</v>
          </cell>
          <cell r="BT301">
            <v>0</v>
          </cell>
          <cell r="CG301">
            <v>0</v>
          </cell>
        </row>
        <row r="302">
          <cell r="A302">
            <v>364</v>
          </cell>
          <cell r="BG302">
            <v>182569536.77277789</v>
          </cell>
          <cell r="BT302">
            <v>146691750.38217109</v>
          </cell>
          <cell r="CG302">
            <v>248455275.09519804</v>
          </cell>
        </row>
        <row r="303">
          <cell r="A303">
            <v>365</v>
          </cell>
          <cell r="BG303">
            <v>186007396.8396942</v>
          </cell>
          <cell r="BT303">
            <v>143706996.77131388</v>
          </cell>
          <cell r="CG303">
            <v>270988425.85859275</v>
          </cell>
        </row>
        <row r="304">
          <cell r="A304">
            <v>368</v>
          </cell>
          <cell r="BG304">
            <v>164699940.49755061</v>
          </cell>
          <cell r="BT304">
            <v>127761934.54814854</v>
          </cell>
          <cell r="CG304">
            <v>238907979.91117367</v>
          </cell>
        </row>
        <row r="305">
          <cell r="BG305">
            <v>533276874.11002266</v>
          </cell>
          <cell r="BT305">
            <v>418160681.70163345</v>
          </cell>
          <cell r="CG305">
            <v>758351680.86496449</v>
          </cell>
        </row>
      </sheetData>
      <sheetData sheetId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Yager, Kourtni M." id="{50675505-9387-4731-80FA-8D8906ADB114}" userId="S::kourtni.yager@duke-energy.com::49f2b28e-428f-4eeb-b7ba-d64a90f768f1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ger, Kourtni M." refreshedDate="45151.489093865741" createdVersion="7" refreshedVersion="7" minRefreshableVersion="3" recordCount="2212" xr:uid="{3094B8E2-3C67-4967-AE90-9FFAA243E03E}">
  <cacheSource type="worksheet">
    <worksheetSource ref="B5:CH2217" sheet="CWIP"/>
  </cacheSource>
  <cacheFields count="85">
    <cacheField name="PPLT: CWIP Amount Type" numFmtId="0">
      <sharedItems containsBlank="1" count="7">
        <s v="Beg Bal: CWIP"/>
        <s v="Cash &amp; Overheads"/>
        <s v="Closed CWIP"/>
        <s v="End Bal: CWIP"/>
        <s v="AFUDC Debt"/>
        <s v="AFUDC Equity"/>
        <m/>
      </sharedItems>
    </cacheField>
    <cacheField name="CAP B2: Model Project -&gt; Cap B2: Model Project Management Function of CAP B2: Model Project" numFmtId="0">
      <sharedItems containsBlank="1"/>
    </cacheField>
    <cacheField name="CAP B2: Model Project -&gt; FERC Function of CAP B2: Model Project" numFmtId="0">
      <sharedItems containsBlank="1" count="17">
        <s v="Elec - Other Production Plant"/>
        <s v="Elec - Intangible Plant"/>
        <s v="Elec - General Plant"/>
        <s v="Elec - Production Intermediate"/>
        <s v="Elec - Production Base"/>
        <s v="Elec - Production Peaking"/>
        <s v="Elec - Production Solar (Sobra)"/>
        <s v="Elec - Production Solar"/>
        <s v="Elec - Production Solar (CEC)"/>
        <s v="Elec - Transmission Plant - SPP"/>
        <s v="Elec - Distribution Plant"/>
        <s v="Elec - Transmission Plant"/>
        <s v="Battery"/>
        <s v="Elec - T&amp;D Veg Mgmt - SPP"/>
        <s v="Elec - Distribution Plant - SPP"/>
        <s v="None Assigned"/>
        <m/>
      </sharedItems>
    </cacheField>
    <cacheField name="Function" numFmtId="0">
      <sharedItems containsBlank="1" containsMixedTypes="1" containsNumber="1" containsInteger="1" minValue="0" maxValue="0" count="9">
        <s v="Production"/>
        <s v="Intangible"/>
        <s v="General"/>
        <s v="Vision Florida"/>
        <s v="Transmission"/>
        <s v="Distribution"/>
        <m/>
        <n v="0"/>
        <s v="Nuclear"/>
      </sharedItems>
    </cacheField>
    <cacheField name="CAP B2: Model Project" numFmtId="0">
      <sharedItems containsBlank="1"/>
    </cacheField>
    <cacheField name="CAP B2: Model Depr Group" numFmtId="0">
      <sharedItems containsBlank="1"/>
    </cacheField>
    <cacheField name="FERC Account" numFmtId="0">
      <sharedItems containsBlank="1" containsMixedTypes="1" containsNumber="1" containsInteger="1" minValue="303" maxValue="431" count="39">
        <m/>
        <n v="303"/>
        <n v="311"/>
        <n v="312"/>
        <n v="314"/>
        <n v="315"/>
        <n v="341"/>
        <n v="342"/>
        <n v="343"/>
        <n v="344"/>
        <n v="345"/>
        <n v="346"/>
        <n v="354"/>
        <n v="370"/>
        <n v="363"/>
        <n v="316"/>
        <n v="334"/>
        <n v="350"/>
        <n v="353"/>
        <n v="355"/>
        <n v="356"/>
        <n v="360"/>
        <n v="362"/>
        <n v="364"/>
        <n v="365"/>
        <n v="366"/>
        <n v="367"/>
        <n v="368"/>
        <n v="369"/>
        <n v="390"/>
        <n v="391"/>
        <n v="392"/>
        <n v="393"/>
        <n v="394"/>
        <n v="396"/>
        <n v="397"/>
        <n v="431"/>
        <n v="373"/>
        <s v=""/>
      </sharedItems>
    </cacheField>
    <cacheField name="a-Jan - 2022" numFmtId="0">
      <sharedItems containsString="0" containsBlank="1" containsNumber="1" minValue="-30264.79" maxValue="96064.46"/>
    </cacheField>
    <cacheField name="a-Feb - 2022" numFmtId="0">
      <sharedItems containsString="0" containsBlank="1" containsNumber="1" minValue="-30590.870000000003" maxValue="98308.800000000003"/>
    </cacheField>
    <cacheField name="a-Mar - 2022" numFmtId="0">
      <sharedItems containsString="0" containsBlank="1" containsNumber="1" minValue="-31905.95" maxValue="99040.829999999987"/>
    </cacheField>
    <cacheField name="a-Apr - 2022" numFmtId="0">
      <sharedItems containsString="0" containsBlank="1" containsNumber="1" minValue="-32474.350000000002" maxValue="100338.64"/>
    </cacheField>
    <cacheField name="a-May - 2022" numFmtId="0">
      <sharedItems containsString="0" containsBlank="1" containsNumber="1" minValue="-33293.449999999997" maxValue="101409.78000000001"/>
    </cacheField>
    <cacheField name="a-Jun - 2022" numFmtId="0">
      <sharedItems containsString="0" containsBlank="1" containsNumber="1" minValue="-33410.46" maxValue="104263.95"/>
    </cacheField>
    <cacheField name="a-Jul - 2022" numFmtId="0">
      <sharedItems containsString="0" containsBlank="1" containsNumber="1" minValue="-34105.019999999997" maxValue="110752.19"/>
    </cacheField>
    <cacheField name="a-Aug - 2022" numFmtId="0">
      <sharedItems containsString="0" containsBlank="1" containsNumber="1" minValue="-34700.07" maxValue="116857.46999999999"/>
    </cacheField>
    <cacheField name="a-Sep - 2022" numFmtId="0">
      <sharedItems containsString="0" containsBlank="1" containsNumber="1" minValue="-35561.630000000005" maxValue="123133.79000000002"/>
    </cacheField>
    <cacheField name="a-Oct - 2022" numFmtId="0">
      <sharedItems containsString="0" containsBlank="1" containsNumber="1" minValue="-36031.01" maxValue="135674.91"/>
    </cacheField>
    <cacheField name="a-Nov - 2022" numFmtId="0">
      <sharedItems containsString="0" containsBlank="1" containsNumber="1" minValue="-36838.410000000003" maxValue="144677.47"/>
    </cacheField>
    <cacheField name="a-Dec - 2022" numFmtId="0">
      <sharedItems containsString="0" containsBlank="1" containsNumber="1" minValue="-37568.950000000004" maxValue="144677.47"/>
    </cacheField>
    <cacheField name="a-2022" numFmtId="0">
      <sharedItems containsString="0" containsBlank="1" containsNumber="1" minValue="-37568.950000000004" maxValue="242542.86999999994"/>
    </cacheField>
    <cacheField name="Jan - 2023" numFmtId="0">
      <sharedItems containsString="0" containsBlank="1" containsNumber="1" minValue="-37568.950000000004" maxValue="131205.94445681298"/>
    </cacheField>
    <cacheField name="Feb - 2023" numFmtId="0">
      <sharedItems containsString="0" containsBlank="1" containsNumber="1" minValue="-37568.950000000004" maxValue="134512.74863088332"/>
    </cacheField>
    <cacheField name="Mar - 2023" numFmtId="0">
      <sharedItems containsString="0" containsBlank="1" containsNumber="1" minValue="-37568.950000000004" maxValue="137966.99936303892"/>
    </cacheField>
    <cacheField name="Apr - 2023" numFmtId="0">
      <sharedItems containsString="0" containsBlank="1" containsNumber="1" minValue="-37568.950000000004" maxValue="143314.02436224636"/>
    </cacheField>
    <cacheField name="May - 2023" numFmtId="0">
      <sharedItems containsString="0" containsBlank="1" containsNumber="1" minValue="-37568.950000000004" maxValue="146718.19246933857"/>
    </cacheField>
    <cacheField name="Jun - 2023" numFmtId="0">
      <sharedItems containsString="0" containsBlank="1" containsNumber="1" minValue="-37568.950000000004" maxValue="150051.9082232333"/>
    </cacheField>
    <cacheField name="Jul - 2023" numFmtId="0">
      <sharedItems containsString="0" containsBlank="1" containsNumber="1" minValue="-37568.950000000004" maxValue="153433.159934408"/>
    </cacheField>
    <cacheField name="Aug - 2023" numFmtId="0">
      <sharedItems containsString="0" containsBlank="1" containsNumber="1" minValue="-37568.950000000004" maxValue="156911.06032903213"/>
    </cacheField>
    <cacheField name="Sep - 2023" numFmtId="0">
      <sharedItems containsString="0" containsBlank="1" containsNumber="1" minValue="-37568.950000000004" maxValue="160288.23956633583"/>
    </cacheField>
    <cacheField name="Oct - 2023" numFmtId="0">
      <sharedItems containsString="0" containsBlank="1" containsNumber="1" minValue="-37568.950000000004" maxValue="164401.17199640066"/>
    </cacheField>
    <cacheField name="Nov - 2023" numFmtId="0">
      <sharedItems containsString="0" containsBlank="1" containsNumber="1" minValue="-37568.950000000004" maxValue="168072.25453888858"/>
    </cacheField>
    <cacheField name="Dec - 2023" numFmtId="0">
      <sharedItems containsString="0" containsBlank="1" containsNumber="1" minValue="-37568.950000000004" maxValue="171710.01839559831"/>
    </cacheField>
    <cacheField name="2023" numFmtId="0">
      <sharedItems containsString="0" containsBlank="1" containsNumber="1" minValue="-37568.950000000004" maxValue="171710.01839559831"/>
    </cacheField>
    <cacheField name="Jan - 2024" numFmtId="0">
      <sharedItems containsString="0" containsBlank="1" containsNumber="1" minValue="-37568.950000000004" maxValue="174208.73916529867"/>
    </cacheField>
    <cacheField name="Feb - 2024" numFmtId="0">
      <sharedItems containsString="0" containsBlank="1" containsNumber="1" minValue="-37568.950000000004" maxValue="174651.49982269117"/>
    </cacheField>
    <cacheField name="Mar - 2024" numFmtId="0">
      <sharedItems containsString="0" containsBlank="1" containsNumber="1" minValue="-37568.950000000004" maxValue="99104.328233034277"/>
    </cacheField>
    <cacheField name="Apr - 2024" numFmtId="0">
      <sharedItems containsString="0" containsBlank="1" containsNumber="1" minValue="-37568.950000000004" maxValue="101355.61329086537"/>
    </cacheField>
    <cacheField name="May - 2024" numFmtId="0">
      <sharedItems containsString="0" containsBlank="1" containsNumber="1" minValue="-37568.950000000004" maxValue="103349.09965134162"/>
    </cacheField>
    <cacheField name="Jun - 2024" numFmtId="0">
      <sharedItems containsString="0" containsBlank="1" containsNumber="1" minValue="-37568.950000000004" maxValue="104203.59136501841"/>
    </cacheField>
    <cacheField name="Jul - 2024" numFmtId="0">
      <sharedItems containsString="0" containsBlank="1" containsNumber="1" minValue="-37568.950000000004" maxValue="112236.58333333333"/>
    </cacheField>
    <cacheField name="Aug - 2024" numFmtId="0">
      <sharedItems containsString="0" containsBlank="1" containsNumber="1" minValue="-37568.950000000004" maxValue="125124.66666666666"/>
    </cacheField>
    <cacheField name="Sep - 2024" numFmtId="0">
      <sharedItems containsString="0" containsBlank="1" containsNumber="1" minValue="-37568.950000000004" maxValue="138012.75"/>
    </cacheField>
    <cacheField name="Oct - 2024" numFmtId="0">
      <sharedItems containsString="0" containsBlank="1" containsNumber="1" minValue="-37568.950000000004" maxValue="150900.83333333334"/>
    </cacheField>
    <cacheField name="Nov - 2024" numFmtId="0">
      <sharedItems containsString="0" containsBlank="1" containsNumber="1" minValue="-37568.950000000004" maxValue="163788.91666666669"/>
    </cacheField>
    <cacheField name="Dec - 2024" numFmtId="0">
      <sharedItems containsString="0" containsBlank="1" containsNumber="1" minValue="-37568.950000000004" maxValue="176677.00000000003"/>
    </cacheField>
    <cacheField name="2024" numFmtId="0">
      <sharedItems containsString="0" containsBlank="1" containsNumber="1" minValue="-37568.950000000004" maxValue="176677.00000000003"/>
    </cacheField>
    <cacheField name="Jan - 2025" numFmtId="0">
      <sharedItems containsString="0" containsBlank="1" containsNumber="1" minValue="-37568.950000000004" maxValue="180846.66666666669"/>
    </cacheField>
    <cacheField name="Feb - 2025" numFmtId="0">
      <sharedItems containsString="0" containsBlank="1" containsNumber="1" minValue="-37568.950000000004" maxValue="190020.66666666669"/>
    </cacheField>
    <cacheField name="Mar - 2025" numFmtId="0">
      <sharedItems containsString="0" containsBlank="1" containsNumber="1" minValue="-37568.950000000004" maxValue="216748.00000000003"/>
    </cacheField>
    <cacheField name="Apr - 2025" numFmtId="0">
      <sharedItems containsString="0" containsBlank="1" containsNumber="1" minValue="-37568.950000000004" maxValue="243475.33333333337"/>
    </cacheField>
    <cacheField name="May - 2025" numFmtId="0">
      <sharedItems containsString="0" containsBlank="1" containsNumber="1" minValue="-37568.950000000004" maxValue="270202.66666666669"/>
    </cacheField>
    <cacheField name="Jun - 2025" numFmtId="0">
      <sharedItems containsString="0" containsBlank="1" containsNumber="1" minValue="-37568.950000000004" maxValue="296930"/>
    </cacheField>
    <cacheField name="Jul - 2025" numFmtId="0">
      <sharedItems containsString="0" containsBlank="1" containsNumber="1" minValue="-37568.950000000004" maxValue="323657.33333333331"/>
    </cacheField>
    <cacheField name="Aug - 2025" numFmtId="0">
      <sharedItems containsString="0" containsBlank="1" containsNumber="1" minValue="-37568.950000000004" maxValue="350384.66666666663"/>
    </cacheField>
    <cacheField name="Sep - 2025" numFmtId="0">
      <sharedItems containsString="0" containsBlank="1" containsNumber="1" minValue="-37568.950000000004" maxValue="377111.99999999994"/>
    </cacheField>
    <cacheField name="Oct - 2025" numFmtId="0">
      <sharedItems containsString="0" containsBlank="1" containsNumber="1" minValue="-37568.950000000004" maxValue="403839.33333333326"/>
    </cacheField>
    <cacheField name="Nov - 2025" numFmtId="0">
      <sharedItems containsString="0" containsBlank="1" containsNumber="1" minValue="-37568.950000000004" maxValue="430566.66666666657"/>
    </cacheField>
    <cacheField name="Dec - 2025" numFmtId="0">
      <sharedItems containsString="0" containsBlank="1" containsNumber="1" minValue="-37568.950000000004" maxValue="457293.99999999988"/>
    </cacheField>
    <cacheField name="2025" numFmtId="0">
      <sharedItems containsString="0" containsBlank="1" containsNumber="1" minValue="-37568.950000000004" maxValue="457293.99999999988"/>
    </cacheField>
    <cacheField name="Jan - 2026" numFmtId="0">
      <sharedItems containsString="0" containsBlank="1" containsNumber="1" minValue="-37568.950000000004" maxValue="248181.91666666666"/>
    </cacheField>
    <cacheField name="Feb - 2026" numFmtId="0">
      <sharedItems containsString="0" containsBlank="1" containsNumber="1" minValue="-37568.950000000004" maxValue="267272.83333333331"/>
    </cacheField>
    <cacheField name="Mar - 2026" numFmtId="0">
      <sharedItems containsString="0" containsBlank="1" containsNumber="1" minValue="-37568.950000000004" maxValue="286363.75"/>
    </cacheField>
    <cacheField name="Apr - 2026" numFmtId="0">
      <sharedItems containsString="0" containsBlank="1" containsNumber="1" minValue="-37568.950000000004" maxValue="305454.66666666669"/>
    </cacheField>
    <cacheField name="May - 2026" numFmtId="0">
      <sharedItems containsString="0" containsBlank="1" containsNumber="1" minValue="-37568.950000000004" maxValue="324545.58333333337"/>
    </cacheField>
    <cacheField name="Jun - 2026" numFmtId="0">
      <sharedItems containsString="0" containsBlank="1" containsNumber="1" minValue="-37568.950000000004" maxValue="343636.50000000006"/>
    </cacheField>
    <cacheField name="Jul - 2026" numFmtId="0">
      <sharedItems containsString="0" containsBlank="1" containsNumber="1" minValue="-37568.950000000004" maxValue="162999.90615579483"/>
    </cacheField>
    <cacheField name="Aug - 2026" numFmtId="0">
      <sharedItems containsString="0" containsBlank="1" containsNumber="1" minValue="-37568.950000000004" maxValue="178447.14140733052"/>
    </cacheField>
    <cacheField name="Sep - 2026" numFmtId="0">
      <sharedItems containsString="0" containsBlank="1" containsNumber="1" minValue="-37568.950000000004" maxValue="194228.15955733051"/>
    </cacheField>
    <cacheField name="Oct - 2026" numFmtId="0">
      <sharedItems containsString="0" containsBlank="1" containsNumber="1" minValue="-37568.950000000004" maxValue="210009.1777073305"/>
    </cacheField>
    <cacheField name="Nov - 2026" numFmtId="0">
      <sharedItems containsString="0" containsBlank="1" containsNumber="1" minValue="-37568.950000000004" maxValue="225790.19585733049"/>
    </cacheField>
    <cacheField name="Dec - 2026" numFmtId="0">
      <sharedItems containsString="0" containsBlank="1" containsNumber="1" minValue="-37568.950000000004" maxValue="228159"/>
    </cacheField>
    <cacheField name="2026" numFmtId="0">
      <sharedItems containsString="0" containsBlank="1" containsNumber="1" minValue="-37568.950000000004" maxValue="458182.00000000017"/>
    </cacheField>
    <cacheField name="Jan - 2027" numFmtId="0">
      <sharedItems containsString="0" containsBlank="1" containsNumber="1" minValue="-37568.950000000004" maxValue="247172.25"/>
    </cacheField>
    <cacheField name="Feb - 2027" numFmtId="0">
      <sharedItems containsString="0" containsBlank="1" containsNumber="1" minValue="-37568.950000000004" maxValue="266185.5"/>
    </cacheField>
    <cacheField name="Mar - 2027" numFmtId="0">
      <sharedItems containsString="0" containsBlank="1" containsNumber="1" minValue="-37568.950000000004" maxValue="285198.75"/>
    </cacheField>
    <cacheField name="Apr - 2027" numFmtId="0">
      <sharedItems containsString="0" containsBlank="1" containsNumber="1" minValue="-37568.950000000004" maxValue="304212"/>
    </cacheField>
    <cacheField name="May - 2027" numFmtId="0">
      <sharedItems containsString="0" containsBlank="1" containsNumber="1" minValue="-37568.950000000004" maxValue="323225.25"/>
    </cacheField>
    <cacheField name="Jun - 2027" numFmtId="0">
      <sharedItems containsString="0" containsBlank="1" containsNumber="1" minValue="-37568.950000000004" maxValue="342238.5"/>
    </cacheField>
    <cacheField name="Jul - 2027" numFmtId="0">
      <sharedItems containsString="0" containsBlank="1" containsNumber="1" minValue="-37568.950000000004" maxValue="283770.43499314447"/>
    </cacheField>
    <cacheField name="Aug - 2027" numFmtId="0">
      <sharedItems containsString="0" containsBlank="1" containsNumber="1" minValue="-37568.950000000004" maxValue="298552.67397647782"/>
    </cacheField>
    <cacheField name="Sep - 2027" numFmtId="0">
      <sharedItems containsString="0" containsBlank="1" containsNumber="1" minValue="-37568.950000000004" maxValue="313334.91295981116"/>
    </cacheField>
    <cacheField name="Oct - 2027" numFmtId="0">
      <sharedItems containsString="0" containsBlank="1" containsNumber="1" minValue="-37568.950000000004" maxValue="328117.1519431445"/>
    </cacheField>
    <cacheField name="Nov - 2027" numFmtId="0">
      <sharedItems containsString="0" containsBlank="1" containsNumber="1" minValue="-37568.950000000004" maxValue="342899.39092647785"/>
    </cacheField>
    <cacheField name="Dec - 2027" numFmtId="0">
      <sharedItems containsString="0" containsBlank="1" containsNumber="1" minValue="-37568.950000000004" maxValue="357681.62990981119"/>
    </cacheField>
    <cacheField name="2027" numFmtId="0">
      <sharedItems containsString="0" containsBlank="1" containsNumber="1" minValue="-37568.950000000004" maxValue="4563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2">
  <r>
    <x v="0"/>
    <s v="EHS and Coal Combustion Products"/>
    <x v="0"/>
    <x v="0"/>
    <s v="PEF Ash Strategy ECRC Crystal River ABSAT B2"/>
    <s v="PEF Ash Strategy ECRC Crystal River ABSAT"/>
    <x v="0"/>
    <n v="0"/>
    <n v="0"/>
    <n v="0"/>
    <n v="0"/>
    <n v="0"/>
    <n v="53.55"/>
    <n v="89.5"/>
    <n v="0"/>
    <n v="0"/>
    <n v="0"/>
    <n v="0"/>
    <n v="0"/>
    <n v="0"/>
    <n v="0"/>
    <n v="-1.9919503999999999"/>
    <n v="-1.9919507999999999"/>
    <n v="0"/>
    <n v="-4.4000000000000002E-6"/>
    <n v="154.97061120000001"/>
    <n v="0"/>
    <n v="51.651745599999998"/>
    <n v="51.651741199999996"/>
    <n v="0"/>
    <n v="-4.4000000000000002E-6"/>
    <n v="-8.8000000000000004E-6"/>
    <n v="0"/>
    <n v="0"/>
    <n v="2.0999999999999998E-6"/>
    <n v="4.1999999999999996E-6"/>
    <n v="0"/>
    <n v="1.1999999999999999E-6"/>
    <n v="4.5000000000000001E-6"/>
    <n v="0"/>
    <n v="1.1999999999999999E-6"/>
    <n v="2.3999999999999999E-6"/>
    <n v="0"/>
    <n v="1.1999999999999999E-6"/>
    <n v="4.5000000000000001E-6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</r>
  <r>
    <x v="1"/>
    <s v="EHS and Coal Combustion Products"/>
    <x v="0"/>
    <x v="0"/>
    <s v="PEF Ash Strategy ECRC Crystal River ABSAT B2"/>
    <s v="PEF Ash Strategy ECRC Crystal River ABSAT"/>
    <x v="0"/>
    <n v="0"/>
    <n v="0"/>
    <n v="0"/>
    <n v="0"/>
    <n v="53.55"/>
    <n v="35.950000000000003"/>
    <n v="0"/>
    <n v="2.4300000000000002"/>
    <n v="0"/>
    <n v="0"/>
    <n v="0"/>
    <n v="0"/>
    <n v="91.93"/>
    <n v="-1.9919503999999999"/>
    <n v="-3.9999999999999998E-7"/>
    <n v="-4.4000000000000002E-6"/>
    <n v="-4.4000000000000002E-6"/>
    <n v="154.9706156"/>
    <n v="154.94875880000001"/>
    <n v="51.651745599999998"/>
    <n v="-4.4000000000000002E-6"/>
    <n v="-4.4000000000000002E-6"/>
    <n v="-4.4000000000000002E-6"/>
    <n v="-4.4000000000000002E-6"/>
    <n v="-1.1999999999999999E-6"/>
    <n v="359.5791415999999"/>
    <n v="2.0999999999999998E-6"/>
    <n v="2.0999999999999998E-6"/>
    <n v="1.1999999999999999E-6"/>
    <n v="1.1999999999999999E-6"/>
    <n v="3.3000000000000002E-6"/>
    <n v="1.1999999999999999E-6"/>
    <n v="1.1999999999999999E-6"/>
    <n v="1.1999999999999999E-6"/>
    <n v="1.1999999999999999E-6"/>
    <n v="1.1999999999999999E-6"/>
    <n v="3.3000000000000002E-6"/>
    <n v="1.1999999999999999E-6"/>
    <n v="2.0399999999999998E-5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699"/>
    <n v="29.895549999999997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699"/>
    <n v="29.895549999999997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699"/>
    <n v="29.895549999999997"/>
  </r>
  <r>
    <x v="2"/>
    <s v="EHS and Coal Combustion Products"/>
    <x v="0"/>
    <x v="0"/>
    <s v="PEF Ash Strategy ECRC Crystal River ABSAT B2"/>
    <s v="PEF Ash Strategy ECRC Crystal River ABSAT"/>
    <x v="0"/>
    <n v="0"/>
    <n v="0"/>
    <n v="0"/>
    <n v="0"/>
    <n v="0"/>
    <n v="0"/>
    <n v="89.5"/>
    <n v="2.4300000000000002"/>
    <n v="0"/>
    <n v="0"/>
    <n v="0"/>
    <n v="0"/>
    <n v="91.93"/>
    <n v="0"/>
    <n v="0"/>
    <n v="-1.9919551999999998"/>
    <n v="0"/>
    <n v="0"/>
    <n v="309.91937000000001"/>
    <n v="0"/>
    <n v="0"/>
    <n v="51.651736799999995"/>
    <n v="0"/>
    <n v="0"/>
    <n v="-1.0000000000000001E-5"/>
    <n v="359.57914160000001"/>
    <n v="0"/>
    <n v="0"/>
    <n v="5.3999999999999991E-6"/>
    <n v="0"/>
    <n v="0"/>
    <n v="5.6999999999999996E-6"/>
    <n v="0"/>
    <n v="0"/>
    <n v="3.5999999999999998E-6"/>
    <n v="0"/>
    <n v="0"/>
    <n v="5.6999999999999996E-6"/>
    <n v="2.0399999999999998E-5"/>
    <n v="0"/>
    <n v="0"/>
    <n v="7.4738874999999894"/>
    <n v="0"/>
    <n v="0"/>
    <n v="7.4738874999999894"/>
    <n v="0"/>
    <n v="0"/>
    <n v="7.4738874999999894"/>
    <n v="0"/>
    <n v="0"/>
    <n v="7.4738875000000302"/>
    <n v="29.89555"/>
    <n v="0"/>
    <n v="0"/>
    <n v="7.4738874999999894"/>
    <n v="0"/>
    <n v="0"/>
    <n v="7.4738874999999894"/>
    <n v="0"/>
    <n v="0"/>
    <n v="7.4738874999999894"/>
    <n v="0"/>
    <n v="0"/>
    <n v="7.4738875000000302"/>
    <n v="29.89555"/>
    <n v="0"/>
    <n v="0"/>
    <n v="7.4738874999999894"/>
    <n v="0"/>
    <n v="0"/>
    <n v="7.4738874999999894"/>
    <n v="0"/>
    <n v="0"/>
    <n v="7.4738874999999894"/>
    <n v="0"/>
    <n v="0"/>
    <n v="7.4738875000000302"/>
    <n v="29.89555"/>
  </r>
  <r>
    <x v="3"/>
    <s v="EHS and Coal Combustion Products"/>
    <x v="0"/>
    <x v="0"/>
    <s v="PEF Ash Strategy ECRC Crystal River ABSAT B2"/>
    <s v="PEF Ash Strategy ECRC Crystal River ABSAT"/>
    <x v="0"/>
    <n v="0"/>
    <n v="0"/>
    <n v="0"/>
    <n v="0"/>
    <n v="53.55"/>
    <n v="89.5"/>
    <n v="0"/>
    <n v="0"/>
    <n v="0"/>
    <n v="0"/>
    <n v="0"/>
    <n v="0"/>
    <n v="0"/>
    <n v="-1.9919503999999999"/>
    <n v="-1.9919507999999999"/>
    <n v="0"/>
    <n v="-4.4000000000000002E-6"/>
    <n v="154.97061120000001"/>
    <n v="0"/>
    <n v="51.651745599999998"/>
    <n v="51.651741199999996"/>
    <n v="0"/>
    <n v="-4.4000000000000002E-6"/>
    <n v="-8.8000000000000004E-6"/>
    <n v="0"/>
    <n v="0"/>
    <n v="2.0999999999999998E-6"/>
    <n v="4.1999999999999996E-6"/>
    <n v="0"/>
    <n v="1.1999999999999999E-6"/>
    <n v="4.5000000000000001E-6"/>
    <n v="0"/>
    <n v="1.1999999999999999E-6"/>
    <n v="2.3999999999999999E-6"/>
    <n v="0"/>
    <n v="1.1999999999999999E-6"/>
    <n v="4.5000000000000001E-6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</r>
  <r>
    <x v="4"/>
    <s v="Grid Solutions"/>
    <x v="1"/>
    <x v="1"/>
    <s v="PEF Grid Solutions Dist Energy Enablement &amp; Storage VS"/>
    <s v="PEF Grid Solutions Ent Sys Intang-5 Year"/>
    <x v="0"/>
    <n v="0"/>
    <n v="-1.67"/>
    <n v="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Connect"/>
    <x v="1"/>
    <x v="1"/>
    <s v="PEF Customer Connect 5 year VS"/>
    <s v="PEF Customer Connect 5 yr"/>
    <x v="0"/>
    <n v="0"/>
    <n v="0"/>
    <n v="0"/>
    <n v="0"/>
    <n v="0"/>
    <n v="0"/>
    <n v="0"/>
    <n v="0"/>
    <n v="0"/>
    <n v="0"/>
    <n v="0"/>
    <n v="0"/>
    <n v="0"/>
    <n v="0"/>
    <n v="87.151889999999995"/>
    <n v="174.30377999999999"/>
    <n v="261.45567"/>
    <n v="345.55790999999999"/>
    <n v="429.66014999999999"/>
    <n v="513.76238999999998"/>
    <n v="597.86463000000003"/>
    <n v="681.96686999999997"/>
    <n v="766.06910999999991"/>
    <n v="850.17134999999985"/>
    <n v="934.27358999999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Connect"/>
    <x v="1"/>
    <x v="1"/>
    <s v="PEF Customer Connect Dec 2024 5 year VS"/>
    <s v="PEF Customer Connect 5 yr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.08333333333333"/>
    <n v="252.16666666666666"/>
    <n v="378.25"/>
    <n v="504.33333333333331"/>
    <n v="630.41666666666663"/>
    <n v="756.5"/>
    <n v="882.58333333333337"/>
    <n v="1008.6666666666667"/>
    <n v="1134.75"/>
    <n v="1260.8333333333333"/>
    <n v="1386.9166666666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Services"/>
    <x v="2"/>
    <x v="2"/>
    <s v="PEF Customer Maintenance Facilities VS"/>
    <s v="PEF Customer Connect 5 yr"/>
    <x v="0"/>
    <n v="0"/>
    <n v="0"/>
    <n v="0"/>
    <n v="0"/>
    <n v="0"/>
    <n v="0"/>
    <n v="0"/>
    <n v="0"/>
    <n v="0"/>
    <n v="0"/>
    <n v="0"/>
    <n v="0"/>
    <n v="0"/>
    <n v="0"/>
    <n v="889"/>
    <n v="923"/>
    <n v="1149"/>
    <n v="934"/>
    <n v="934"/>
    <n v="1156"/>
    <n v="1115"/>
    <n v="927"/>
    <n v="1149"/>
    <n v="927"/>
    <n v="496"/>
    <n v="0"/>
    <n v="0"/>
    <n v="495"/>
    <n v="528"/>
    <n v="533"/>
    <n v="540"/>
    <n v="540"/>
    <n v="540"/>
    <n v="721"/>
    <n v="533"/>
    <n v="533"/>
    <n v="533"/>
    <n v="527"/>
    <n v="0"/>
    <n v="0"/>
    <n v="491"/>
    <n v="525"/>
    <n v="527"/>
    <n v="534"/>
    <n v="534"/>
    <n v="534"/>
    <n v="715"/>
    <n v="527"/>
    <n v="527"/>
    <n v="527"/>
    <n v="521"/>
    <n v="0"/>
    <n v="0"/>
    <n v="491"/>
    <n v="525"/>
    <n v="527"/>
    <n v="534"/>
    <n v="534"/>
    <n v="534"/>
    <n v="715"/>
    <n v="527"/>
    <n v="527"/>
    <n v="527"/>
    <n v="521"/>
    <n v="0"/>
    <n v="0"/>
    <n v="491"/>
    <n v="525"/>
    <n v="527"/>
    <n v="534"/>
    <n v="534"/>
    <n v="534"/>
    <n v="715"/>
    <n v="527"/>
    <n v="527"/>
    <n v="527"/>
    <n v="521"/>
    <n v="0"/>
  </r>
  <r>
    <x v="0"/>
    <s v="Grid Solutions"/>
    <x v="1"/>
    <x v="1"/>
    <s v="PEF Grid Solutions Dist Energy Enablement &amp; Storage VS"/>
    <s v="PEF Grid Solutions Ent Sys Intang-5 Year"/>
    <x v="0"/>
    <n v="3215.97"/>
    <n v="3310.45"/>
    <n v="3518.74"/>
    <n v="3779.23"/>
    <n v="4014.11"/>
    <n v="4607.5500000000011"/>
    <n v="4938.8600000000006"/>
    <n v="5330.7999999999993"/>
    <n v="5931.9400000000005"/>
    <n v="6478.2699999999995"/>
    <n v="6984.81"/>
    <n v="7107.19"/>
    <n v="3215.97"/>
    <n v="7580.8"/>
    <n v="7962.4087201000002"/>
    <n v="8327.2967002000005"/>
    <n v="8720.3805903000011"/>
    <n v="9066.1095504000004"/>
    <n v="9442.2699005000013"/>
    <n v="9825.4535406000014"/>
    <n v="10180.750180700001"/>
    <n v="10567.916600800001"/>
    <n v="10925.690980900001"/>
    <n v="11304.934131"/>
    <n v="11659.909271099999"/>
    <n v="7580.8"/>
    <n v="240.0676482240012"/>
    <n v="565.00665822400128"/>
    <n v="846.33641822400136"/>
    <n v="1120.9682082240013"/>
    <n v="1404.0296382240012"/>
    <n v="1686.9169382240013"/>
    <n v="1956.5685582240014"/>
    <n v="2239.0460082240011"/>
    <n v="2521.3832782240011"/>
    <n v="2790.3841682240013"/>
    <n v="3079.2212782240013"/>
    <n v="3341.5011282240011"/>
    <n v="240.0676482240012"/>
    <n v="72.199092564480324"/>
    <n v="147.15084045699206"/>
    <n v="221.98367434401675"/>
    <n v="297.16209788799938"/>
    <n v="371.66139929113274"/>
    <n v="446.59698059498953"/>
    <n v="521.52643808443554"/>
    <n v="596.12450921978314"/>
    <n v="671.08074988832607"/>
    <n v="745.58357357693262"/>
    <n v="820.35406940716086"/>
    <n v="894.80876627350074"/>
    <n v="72.199092564480324"/>
    <n v="19.383855651289625"/>
    <n v="20.806454871460115"/>
    <n v="22.226797079936684"/>
    <n v="23.653698649473018"/>
    <n v="25.067710344454884"/>
    <n v="26.490002719527563"/>
    <n v="27.912178863373484"/>
    <n v="29.328065227698961"/>
    <n v="30.750749721660366"/>
    <n v="32.16482827032754"/>
    <n v="33.583987289972903"/>
    <n v="34.997152381892896"/>
    <n v="19.383855651289625"/>
    <n v="0.72817951302579254"/>
    <n v="2.150778733196284"/>
    <n v="3.571120941672854"/>
    <n v="4.9980225112091867"/>
    <n v="6.4120342061910511"/>
    <n v="7.8343265812637286"/>
    <n v="9.2565027251096481"/>
    <n v="10.672389089435125"/>
    <n v="12.095073583396529"/>
    <n v="13.509152132063708"/>
    <n v="14.928311151709075"/>
    <n v="16.341476243629064"/>
    <n v="0.72817951302579254"/>
  </r>
  <r>
    <x v="1"/>
    <s v="Customer Connect"/>
    <x v="1"/>
    <x v="1"/>
    <s v="PEF Customer Connect 5 year VS"/>
    <s v="PEF Customer Connect 5 yr"/>
    <x v="0"/>
    <n v="0"/>
    <n v="0"/>
    <n v="0"/>
    <n v="0"/>
    <n v="0"/>
    <n v="0"/>
    <n v="0"/>
    <n v="0"/>
    <n v="0"/>
    <n v="0"/>
    <n v="0"/>
    <n v="0"/>
    <n v="0"/>
    <n v="87.151889999999995"/>
    <n v="87.151889999999995"/>
    <n v="87.151889999999995"/>
    <n v="84.102239999999995"/>
    <n v="84.102239999999995"/>
    <n v="84.102239999999995"/>
    <n v="84.102239999999995"/>
    <n v="84.102239999999995"/>
    <n v="84.102239999999995"/>
    <n v="84.102239999999995"/>
    <n v="84.102239999999995"/>
    <n v="84.102239999999995"/>
    <n v="1018.3758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Connect"/>
    <x v="1"/>
    <x v="1"/>
    <s v="PEF Customer Connect Dec 2024 5 year VS"/>
    <s v="PEF Customer Connect 5 yr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.08333333333333"/>
    <n v="126.08333333333333"/>
    <n v="126.08333333333333"/>
    <n v="126.08333333333333"/>
    <n v="126.08333333333333"/>
    <n v="126.08333333333333"/>
    <n v="126.08333333333333"/>
    <n v="126.08333333333333"/>
    <n v="126.08333333333333"/>
    <n v="126.08333333333333"/>
    <n v="126.08333333333333"/>
    <n v="126.08333333333348"/>
    <n v="1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Services"/>
    <x v="2"/>
    <x v="2"/>
    <s v="PEF Customer Maintenance Facilities VS"/>
    <s v="PEF Customer Connect 5 yr"/>
    <x v="0"/>
    <n v="0"/>
    <n v="0"/>
    <n v="0"/>
    <n v="0"/>
    <n v="0"/>
    <n v="0"/>
    <n v="0"/>
    <n v="0"/>
    <n v="0"/>
    <n v="0"/>
    <n v="0"/>
    <n v="0"/>
    <n v="0"/>
    <n v="889"/>
    <n v="923"/>
    <n v="1149"/>
    <n v="934"/>
    <n v="934"/>
    <n v="1156"/>
    <n v="1115"/>
    <n v="927"/>
    <n v="1149"/>
    <n v="927"/>
    <n v="496"/>
    <n v="452"/>
    <n v="11051"/>
    <n v="495"/>
    <n v="528"/>
    <n v="533"/>
    <n v="540"/>
    <n v="540"/>
    <n v="540"/>
    <n v="721"/>
    <n v="533"/>
    <n v="533"/>
    <n v="533"/>
    <n v="527"/>
    <n v="483"/>
    <n v="6506"/>
    <n v="491"/>
    <n v="525"/>
    <n v="527"/>
    <n v="534"/>
    <n v="534"/>
    <n v="534"/>
    <n v="715"/>
    <n v="527"/>
    <n v="527"/>
    <n v="527"/>
    <n v="521"/>
    <n v="477"/>
    <n v="6439"/>
    <n v="491"/>
    <n v="525"/>
    <n v="527"/>
    <n v="534"/>
    <n v="534"/>
    <n v="534"/>
    <n v="715"/>
    <n v="527"/>
    <n v="527"/>
    <n v="527"/>
    <n v="521"/>
    <n v="477"/>
    <n v="6439"/>
    <n v="491"/>
    <n v="525"/>
    <n v="527"/>
    <n v="534"/>
    <n v="534"/>
    <n v="534"/>
    <n v="715"/>
    <n v="527"/>
    <n v="527"/>
    <n v="527"/>
    <n v="521"/>
    <n v="477"/>
    <n v="6439"/>
  </r>
  <r>
    <x v="1"/>
    <s v="Grid Solutions"/>
    <x v="1"/>
    <x v="1"/>
    <s v="PEF Grid Solutions Dist Energy Enablement &amp; Storage VS"/>
    <s v="PEF Grid Solutions Ent Sys Intang-5 Year"/>
    <x v="0"/>
    <n v="100.02"/>
    <n v="211.66"/>
    <n v="252.25999999999996"/>
    <n v="243.39999999999998"/>
    <n v="592.92000000000007"/>
    <n v="437.13"/>
    <n v="416.14000000000004"/>
    <n v="590.20999999999992"/>
    <n v="576.70000000000005"/>
    <n v="531.56999999999994"/>
    <n v="483.47"/>
    <n v="333.73"/>
    <n v="4769.2099999999991"/>
    <n v="381.60872010000003"/>
    <n v="364.88798009999999"/>
    <n v="393.08389010000002"/>
    <n v="345.72896009999999"/>
    <n v="376.16035010000002"/>
    <n v="383.18364009999999"/>
    <n v="355.29664009999999"/>
    <n v="387.16642009999998"/>
    <n v="357.77438009999997"/>
    <n v="379.24315009999998"/>
    <n v="354.97514009999998"/>
    <n v="343.47314010000002"/>
    <n v="4422.5824112"/>
    <n v="324.93901"/>
    <n v="281.32976000000002"/>
    <n v="274.63179000000002"/>
    <n v="283.06142999999997"/>
    <n v="282.88729999999998"/>
    <n v="269.65161999999998"/>
    <n v="282.47744999999998"/>
    <n v="282.33726999999999"/>
    <n v="269.00089000000003"/>
    <n v="288.83711"/>
    <n v="262.27985000000001"/>
    <n v="268.45350000000002"/>
    <n v="3369.8869800000002"/>
    <n v="74.951747892511747"/>
    <n v="74.832833887024691"/>
    <n v="75.178423543982575"/>
    <n v="74.499301403133373"/>
    <n v="74.935581303856779"/>
    <n v="74.929457489446008"/>
    <n v="74.598071135347539"/>
    <n v="74.956240668542918"/>
    <n v="74.502823688606526"/>
    <n v="74.770495830228214"/>
    <n v="74.454696866339816"/>
    <n v="74.384016290979616"/>
    <n v="896.99369000000002"/>
    <n v="1.4225992201704913"/>
    <n v="1.4203422084765702"/>
    <n v="1.4269015695363325"/>
    <n v="1.4140116949818646"/>
    <n v="1.4222923750726777"/>
    <n v="1.4221761438459195"/>
    <n v="1.4158863643254778"/>
    <n v="1.4226844939614043"/>
    <n v="1.4140785486671783"/>
    <n v="1.4191590196453665"/>
    <n v="1.4131650919199907"/>
    <n v="1.411823269396729"/>
    <n v="17.025120000000001"/>
    <n v="1.4225992201704913"/>
    <n v="1.4203422084765702"/>
    <n v="1.4269015695363325"/>
    <n v="1.4140116949818646"/>
    <n v="1.4222923750726777"/>
    <n v="1.4221761438459195"/>
    <n v="1.4158863643254778"/>
    <n v="1.4226844939614043"/>
    <n v="1.4140785486671783"/>
    <n v="1.4191590196453665"/>
    <n v="1.4131650919199907"/>
    <n v="1.411823269396729"/>
    <n v="17.025120000000001"/>
  </r>
  <r>
    <x v="2"/>
    <s v="Grid Solutions"/>
    <x v="1"/>
    <x v="1"/>
    <s v="PEF Grid Solutions Dist Energy Enablement &amp; Storage VS"/>
    <s v="PEF Grid Solutions Ent Sys Intang-5 Year"/>
    <x v="0"/>
    <n v="0"/>
    <n v="0"/>
    <n v="0.8"/>
    <n v="0"/>
    <n v="0"/>
    <n v="0"/>
    <n v="0.04"/>
    <n v="0.05"/>
    <n v="0"/>
    <n v="0"/>
    <n v="0"/>
    <n v="0"/>
    <n v="0.89000000000000012"/>
    <n v="0"/>
    <n v="0"/>
    <n v="0"/>
    <n v="0"/>
    <n v="0"/>
    <n v="0"/>
    <n v="0"/>
    <n v="0"/>
    <n v="0"/>
    <n v="0"/>
    <n v="0"/>
    <n v="11763.314762975999"/>
    <n v="11763.314762975999"/>
    <n v="0"/>
    <n v="0"/>
    <n v="0"/>
    <n v="0"/>
    <n v="0"/>
    <n v="0"/>
    <n v="0"/>
    <n v="0"/>
    <n v="0"/>
    <n v="0"/>
    <n v="0"/>
    <n v="3537.7555356595212"/>
    <n v="3537.7555356595212"/>
    <n v="0"/>
    <n v="0"/>
    <n v="0"/>
    <n v="0"/>
    <n v="0"/>
    <n v="0"/>
    <n v="0"/>
    <n v="0"/>
    <n v="0"/>
    <n v="0"/>
    <n v="0"/>
    <n v="949.8089269131907"/>
    <n v="949.8089269131907"/>
    <n v="0"/>
    <n v="0"/>
    <n v="0"/>
    <n v="0"/>
    <n v="0"/>
    <n v="0"/>
    <n v="0"/>
    <n v="0"/>
    <n v="0"/>
    <n v="0"/>
    <n v="0"/>
    <n v="35.680796138263837"/>
    <n v="35.680796138263837"/>
    <n v="0"/>
    <n v="0"/>
    <n v="0"/>
    <n v="0"/>
    <n v="0"/>
    <n v="0"/>
    <n v="0"/>
    <n v="0"/>
    <n v="0"/>
    <n v="0"/>
    <n v="0"/>
    <n v="17.398233522765278"/>
    <n v="17.398233522765278"/>
  </r>
  <r>
    <x v="2"/>
    <s v="Customer Services"/>
    <x v="2"/>
    <x v="2"/>
    <s v="PEF Customer Maintenance Facilities VS"/>
    <s v="PEF Customer Connect 5 yr"/>
    <x v="0"/>
    <n v="0"/>
    <n v="0"/>
    <n v="0"/>
    <n v="0"/>
    <n v="0"/>
    <n v="0"/>
    <n v="0"/>
    <n v="0"/>
    <n v="0"/>
    <n v="0"/>
    <n v="0"/>
    <n v="0"/>
    <n v="0"/>
    <n v="0"/>
    <n v="889"/>
    <n v="923"/>
    <n v="1149"/>
    <n v="934"/>
    <n v="934"/>
    <n v="1156"/>
    <n v="1115"/>
    <n v="927"/>
    <n v="1149"/>
    <n v="927"/>
    <n v="948"/>
    <n v="11051"/>
    <n v="0"/>
    <n v="495"/>
    <n v="528"/>
    <n v="533"/>
    <n v="540"/>
    <n v="540"/>
    <n v="540"/>
    <n v="721"/>
    <n v="533"/>
    <n v="533"/>
    <n v="533"/>
    <n v="1010"/>
    <n v="6506"/>
    <n v="0"/>
    <n v="491"/>
    <n v="525"/>
    <n v="527"/>
    <n v="534"/>
    <n v="534"/>
    <n v="534"/>
    <n v="715"/>
    <n v="527"/>
    <n v="527"/>
    <n v="527"/>
    <n v="998"/>
    <n v="6439"/>
    <n v="0"/>
    <n v="491"/>
    <n v="525"/>
    <n v="527"/>
    <n v="534"/>
    <n v="534"/>
    <n v="534"/>
    <n v="715"/>
    <n v="527"/>
    <n v="527"/>
    <n v="527"/>
    <n v="998"/>
    <n v="6439"/>
    <n v="0"/>
    <n v="491"/>
    <n v="525"/>
    <n v="527"/>
    <n v="534"/>
    <n v="534"/>
    <n v="534"/>
    <n v="715"/>
    <n v="527"/>
    <n v="527"/>
    <n v="527"/>
    <n v="998"/>
    <n v="6439"/>
  </r>
  <r>
    <x v="2"/>
    <s v="Customer Connect"/>
    <x v="1"/>
    <x v="1"/>
    <s v="PEF Customer Connect Dec 2024 5 year VS"/>
    <s v="PEF Customer Connect 5 yr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3"/>
    <n v="1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Connect"/>
    <x v="1"/>
    <x v="1"/>
    <s v="PEF Customer Connect 5 year VS"/>
    <s v="PEF Customer Connect 5 yr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8.3758299999997"/>
    <n v="1018.3758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Connect"/>
    <x v="1"/>
    <x v="1"/>
    <s v="PEF Customer Connect 5 year VS"/>
    <s v="PEF Customer Connect 5 yr"/>
    <x v="0"/>
    <n v="0"/>
    <n v="0"/>
    <n v="0"/>
    <n v="0"/>
    <n v="0"/>
    <n v="0"/>
    <n v="0"/>
    <n v="0"/>
    <n v="0"/>
    <n v="0"/>
    <n v="0"/>
    <n v="0"/>
    <n v="0"/>
    <n v="87.151889999999995"/>
    <n v="174.30377999999999"/>
    <n v="261.45567"/>
    <n v="345.55790999999999"/>
    <n v="429.66014999999999"/>
    <n v="513.76238999999998"/>
    <n v="597.86463000000003"/>
    <n v="681.96686999999997"/>
    <n v="766.06910999999991"/>
    <n v="850.17134999999985"/>
    <n v="934.27358999999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Connect"/>
    <x v="1"/>
    <x v="1"/>
    <s v="PEF Customer Connect Dec 2024 5 year VS"/>
    <s v="PEF Customer Connect 5 yr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.08333333333333"/>
    <n v="252.16666666666666"/>
    <n v="378.25"/>
    <n v="504.33333333333331"/>
    <n v="630.41666666666663"/>
    <n v="756.5"/>
    <n v="882.58333333333337"/>
    <n v="1008.6666666666667"/>
    <n v="1134.75"/>
    <n v="1260.8333333333333"/>
    <n v="1386.9166666666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Services"/>
    <x v="2"/>
    <x v="2"/>
    <s v="PEF Customer Maintenance Facilities VS"/>
    <s v="PEF Customer Connect 5 yr"/>
    <x v="0"/>
    <n v="0"/>
    <n v="0"/>
    <n v="0"/>
    <n v="0"/>
    <n v="0"/>
    <n v="0"/>
    <n v="0"/>
    <n v="0"/>
    <n v="0"/>
    <n v="0"/>
    <n v="0"/>
    <n v="0"/>
    <n v="0"/>
    <n v="889"/>
    <n v="923"/>
    <n v="1149"/>
    <n v="934"/>
    <n v="934"/>
    <n v="1156"/>
    <n v="1115"/>
    <n v="927"/>
    <n v="1149"/>
    <n v="927"/>
    <n v="496"/>
    <n v="0"/>
    <n v="0"/>
    <n v="495"/>
    <n v="528"/>
    <n v="533"/>
    <n v="540"/>
    <n v="540"/>
    <n v="540"/>
    <n v="721"/>
    <n v="533"/>
    <n v="533"/>
    <n v="533"/>
    <n v="527"/>
    <n v="0"/>
    <n v="0"/>
    <n v="491"/>
    <n v="525"/>
    <n v="527"/>
    <n v="534"/>
    <n v="534"/>
    <n v="534"/>
    <n v="715"/>
    <n v="527"/>
    <n v="527"/>
    <n v="527"/>
    <n v="521"/>
    <n v="0"/>
    <n v="0"/>
    <n v="491"/>
    <n v="525"/>
    <n v="527"/>
    <n v="534"/>
    <n v="534"/>
    <n v="534"/>
    <n v="715"/>
    <n v="527"/>
    <n v="527"/>
    <n v="527"/>
    <n v="521"/>
    <n v="0"/>
    <n v="0"/>
    <n v="491"/>
    <n v="525"/>
    <n v="527"/>
    <n v="534"/>
    <n v="534"/>
    <n v="534"/>
    <n v="715"/>
    <n v="527"/>
    <n v="527"/>
    <n v="527"/>
    <n v="521"/>
    <n v="0"/>
    <n v="0"/>
  </r>
  <r>
    <x v="3"/>
    <s v="Grid Solutions"/>
    <x v="1"/>
    <x v="1"/>
    <s v="PEF Grid Solutions Dist Energy Enablement &amp; Storage VS"/>
    <s v="PEF Grid Solutions Ent Sys Intang-5 Year"/>
    <x v="0"/>
    <n v="3310.45"/>
    <n v="3518.74"/>
    <n v="3779.23"/>
    <n v="4014.11"/>
    <n v="4607.5500000000011"/>
    <n v="4938.8600000000006"/>
    <n v="5330.7999999999993"/>
    <n v="5931.9400000000005"/>
    <n v="6478.2699999999995"/>
    <n v="6984.81"/>
    <n v="7107.19"/>
    <n v="7580.8"/>
    <n v="7580.8"/>
    <n v="7962.4087201000002"/>
    <n v="8327.2967002000005"/>
    <n v="8720.3805903000011"/>
    <n v="9066.1095504000004"/>
    <n v="9442.2699005000013"/>
    <n v="9825.4535406000014"/>
    <n v="10180.750180700001"/>
    <n v="10567.916600800001"/>
    <n v="10925.690980900001"/>
    <n v="11304.934131"/>
    <n v="11659.909271099999"/>
    <n v="240.0676482240012"/>
    <n v="240.0676482240012"/>
    <n v="565.00665822400128"/>
    <n v="846.33641822400136"/>
    <n v="1120.9682082240013"/>
    <n v="1404.0296382240012"/>
    <n v="1686.9169382240013"/>
    <n v="1956.5685582240014"/>
    <n v="2239.0460082240011"/>
    <n v="2521.3832782240011"/>
    <n v="2790.3841682240013"/>
    <n v="3079.2212782240013"/>
    <n v="3341.5011282240011"/>
    <n v="72.199092564480324"/>
    <n v="72.199092564480324"/>
    <n v="147.15084045699206"/>
    <n v="221.98367434401675"/>
    <n v="297.16209788799938"/>
    <n v="371.66139929113274"/>
    <n v="446.59698059498953"/>
    <n v="521.52643808443554"/>
    <n v="596.12450921978314"/>
    <n v="671.08074988832607"/>
    <n v="745.58357357693262"/>
    <n v="820.35406940716086"/>
    <n v="894.80876627350074"/>
    <n v="19.383855651289625"/>
    <n v="19.383855651289625"/>
    <n v="20.806454871460115"/>
    <n v="22.226797079936684"/>
    <n v="23.653698649473018"/>
    <n v="25.067710344454884"/>
    <n v="26.490002719527563"/>
    <n v="27.912178863373484"/>
    <n v="29.328065227698961"/>
    <n v="30.750749721660366"/>
    <n v="32.16482827032754"/>
    <n v="33.583987289972903"/>
    <n v="34.997152381892896"/>
    <n v="0.72817951302579254"/>
    <n v="0.72817951302579254"/>
    <n v="2.150778733196284"/>
    <n v="3.571120941672854"/>
    <n v="4.9980225112091867"/>
    <n v="6.4120342061910511"/>
    <n v="7.8343265812637286"/>
    <n v="9.2565027251096481"/>
    <n v="10.672389089435125"/>
    <n v="12.095073583396529"/>
    <n v="13.509152132063708"/>
    <n v="14.928311151709075"/>
    <n v="16.341476243629064"/>
    <n v="0.35506599026051788"/>
    <n v="0.35506599026051788"/>
  </r>
  <r>
    <x v="4"/>
    <s v="Customer Connect"/>
    <x v="1"/>
    <x v="1"/>
    <s v="PEF Customer Connect Sept 2021 15 yr VS"/>
    <s v="PEF Customer Connect 15yr"/>
    <x v="0"/>
    <n v="0"/>
    <n v="0"/>
    <n v="0"/>
    <n v="0"/>
    <n v="0"/>
    <n v="0"/>
    <n v="0"/>
    <n v="0"/>
    <n v="0"/>
    <n v="0"/>
    <n v="0"/>
    <n v="0"/>
    <n v="0"/>
    <n v="3.5391682256045205"/>
    <n v="3.9509450732698292"/>
    <n v="3.9565940523988088"/>
    <n v="3.9622511083218184"/>
    <n v="3.9679162525859235"/>
    <n v="3.9735894967546934"/>
    <n v="3.9792708524101008"/>
    <n v="3.9849603311506767"/>
    <n v="3.9906579445883867"/>
    <n v="3.9963637043566953"/>
    <n v="4.0020776221006553"/>
    <n v="4.0077997094856004"/>
    <n v="47.311594373027717"/>
    <n v="3.9453041594007252"/>
    <n v="3.9509450732698292"/>
    <n v="3.9565940523988088"/>
    <n v="3.9622511083218184"/>
    <n v="3.9679162525859235"/>
    <n v="3.9735894967546934"/>
    <n v="3.9792708524101008"/>
    <n v="3.9849603311506767"/>
    <n v="3.9906579445883867"/>
    <n v="3.9963637043566953"/>
    <n v="4.0020776221006553"/>
    <n v="4.0077997094856004"/>
    <n v="47.717730306823917"/>
    <n v="3.9453041594007252"/>
    <n v="3.9509450732698292"/>
    <n v="3.9565940523988088"/>
    <n v="3.9622511083218184"/>
    <n v="3.9679162525859235"/>
    <n v="3.9735894967546934"/>
    <n v="3.9792708524101008"/>
    <n v="3.9849603311506767"/>
    <n v="3.9906579445883867"/>
    <n v="3.9963637043566953"/>
    <n v="4.0020776221006553"/>
    <n v="4.0077997094856004"/>
    <n v="47.717730306823917"/>
    <n v="3.9453041594007252"/>
    <n v="3.9509450732698292"/>
    <n v="3.9565940523988088"/>
    <n v="3.9622511083218184"/>
    <n v="3.9679162525859235"/>
    <n v="3.9735894967546934"/>
    <n v="3.9792708524101008"/>
    <n v="3.9849603311506767"/>
    <n v="3.9906579445883867"/>
    <n v="3.9963637043566953"/>
    <n v="4.0020776221006553"/>
    <n v="4.0077997094856004"/>
    <n v="47.717730306823917"/>
    <n v="3.9453041594007252"/>
    <n v="3.9509450732698292"/>
    <n v="3.9565940523988088"/>
    <n v="3.9622511083218184"/>
    <n v="3.9679162525859235"/>
    <n v="3.9735894967546934"/>
    <n v="3.9792708524101008"/>
    <n v="3.9849603311506767"/>
    <n v="3.9906579445883867"/>
    <n v="3.9963637043566953"/>
    <n v="4.0020776221006553"/>
    <n v="4.0077997094856004"/>
    <n v="47.717730306823917"/>
  </r>
  <r>
    <x v="5"/>
    <s v="Customer Connect"/>
    <x v="1"/>
    <x v="1"/>
    <s v="PEF Customer Connect Sept 2021 15 yr VS"/>
    <s v="PEF Customer Connect 15yr"/>
    <x v="0"/>
    <n v="0"/>
    <n v="0"/>
    <n v="0"/>
    <n v="0"/>
    <n v="0"/>
    <n v="0"/>
    <n v="0"/>
    <n v="0"/>
    <n v="0"/>
    <n v="0"/>
    <n v="0"/>
    <n v="0"/>
    <n v="0"/>
    <n v="9.1538046699771254"/>
    <n v="10.241981641215482"/>
    <n v="10.279856707873696"/>
    <n v="10.317871837337371"/>
    <n v="10.356027547560673"/>
    <n v="10.394324358415016"/>
    <n v="10.432762791692618"/>
    <n v="10.471343371116903"/>
    <n v="10.510066622347473"/>
    <n v="10.548933072986863"/>
    <n v="10.587943252589618"/>
    <n v="10.627097692670356"/>
    <n v="123.9220135657832"/>
    <n v="10.204246121313959"/>
    <n v="10.241981641215482"/>
    <n v="10.279856707873696"/>
    <n v="10.317871837337371"/>
    <n v="10.356027547560673"/>
    <n v="10.394324358415016"/>
    <n v="10.432762791692618"/>
    <n v="10.471343371116903"/>
    <n v="10.510066622347473"/>
    <n v="10.548933072986863"/>
    <n v="10.587943252589618"/>
    <n v="10.627097692670356"/>
    <n v="124.97245501712004"/>
    <n v="10.204246121313959"/>
    <n v="10.241981641215482"/>
    <n v="10.279856707873696"/>
    <n v="10.317871837337371"/>
    <n v="10.356027547560673"/>
    <n v="10.394324358415016"/>
    <n v="10.432762791692618"/>
    <n v="10.471343371116903"/>
    <n v="10.510066622347473"/>
    <n v="10.548933072986863"/>
    <n v="10.587943252589618"/>
    <n v="10.627097692670356"/>
    <n v="124.97245501712004"/>
    <n v="10.204246121313959"/>
    <n v="10.241981641215482"/>
    <n v="10.279856707873696"/>
    <n v="10.317871837337371"/>
    <n v="10.356027547560673"/>
    <n v="10.394324358415016"/>
    <n v="10.432762791692618"/>
    <n v="10.471343371116903"/>
    <n v="10.510066622347473"/>
    <n v="10.548933072986863"/>
    <n v="10.587943252589618"/>
    <n v="10.627097692670356"/>
    <n v="124.97245501712004"/>
    <n v="10.204246121313959"/>
    <n v="10.241981641215482"/>
    <n v="10.279856707873696"/>
    <n v="10.317871837337371"/>
    <n v="10.356027547560673"/>
    <n v="10.394324358415016"/>
    <n v="10.432762791692618"/>
    <n v="10.471343371116903"/>
    <n v="10.510066622347473"/>
    <n v="10.548933072986863"/>
    <n v="10.587943252589618"/>
    <n v="10.627097692670356"/>
    <n v="124.97245501712004"/>
  </r>
  <r>
    <x v="0"/>
    <s v="Customer Connect"/>
    <x v="1"/>
    <x v="1"/>
    <s v="PEF Customer Connect Sept 2021 15 yr VS"/>
    <s v="PEF Customer Connect 15yr"/>
    <x v="0"/>
    <n v="5730.85"/>
    <n v="6153.06"/>
    <n v="7192.2800000000007"/>
    <n v="7488.0300000000007"/>
    <n v="749.79"/>
    <n v="310.39999999999998"/>
    <n v="210.56"/>
    <n v="895.05"/>
    <n v="947.02"/>
    <n v="1243.96"/>
    <n v="1496.68"/>
    <n v="1946.56"/>
    <n v="5730.85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</r>
  <r>
    <x v="1"/>
    <s v="Customer Connect"/>
    <x v="1"/>
    <x v="1"/>
    <s v="PEF Customer Connect Sept 2021 15 yr VS"/>
    <s v="PEF Customer Connect 15yr"/>
    <x v="0"/>
    <n v="1937.72"/>
    <n v="789.57"/>
    <n v="816.45"/>
    <n v="1227.21"/>
    <n v="270.66000000000003"/>
    <n v="268.27"/>
    <n v="715.49"/>
    <n v="102.11"/>
    <n v="292.64999999999998"/>
    <n v="463.44"/>
    <n v="240.84"/>
    <n v="568.11"/>
    <n v="7692.51999999999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Connect"/>
    <x v="1"/>
    <x v="1"/>
    <s v="PEF Customer Connect Sept 2021 15 yr VS"/>
    <s v="PEF Customer Connect 15yr"/>
    <x v="0"/>
    <n v="-502.39"/>
    <n v="0.06"/>
    <n v="0"/>
    <n v="0"/>
    <n v="0"/>
    <n v="117.08"/>
    <n v="0"/>
    <n v="0"/>
    <n v="0"/>
    <n v="0"/>
    <n v="0"/>
    <n v="0"/>
    <n v="-385.25"/>
    <n v="12.692972895581645"/>
    <n v="14.19292671448531"/>
    <n v="14.236450760272504"/>
    <n v="14.28012294565919"/>
    <n v="14.323943800146598"/>
    <n v="14.367913855169709"/>
    <n v="14.412033644102719"/>
    <n v="14.456303702267579"/>
    <n v="14.50072456693586"/>
    <n v="14.545296777343559"/>
    <n v="14.590020874690273"/>
    <n v="14.634897402155957"/>
    <n v="171.23360793881091"/>
    <n v="14.149550280714685"/>
    <n v="14.19292671448531"/>
    <n v="14.236450760272504"/>
    <n v="14.28012294565919"/>
    <n v="14.323943800146598"/>
    <n v="14.367913855169709"/>
    <n v="14.412033644102719"/>
    <n v="14.456303702267579"/>
    <n v="14.50072456693586"/>
    <n v="14.545296777343559"/>
    <n v="14.590020874690273"/>
    <n v="14.634897402155957"/>
    <n v="172.69018532394395"/>
    <n v="14.149550280714685"/>
    <n v="14.19292671448531"/>
    <n v="14.236450760272504"/>
    <n v="14.28012294565919"/>
    <n v="14.323943800146598"/>
    <n v="14.367913855169709"/>
    <n v="14.412033644102719"/>
    <n v="14.456303702267579"/>
    <n v="14.50072456693586"/>
    <n v="14.545296777343559"/>
    <n v="14.590020874690273"/>
    <n v="14.634897402155957"/>
    <n v="172.69018532394395"/>
    <n v="14.149550280714685"/>
    <n v="14.19292671448531"/>
    <n v="14.236450760272504"/>
    <n v="14.28012294565919"/>
    <n v="14.323943800146598"/>
    <n v="14.367913855169709"/>
    <n v="14.412033644102719"/>
    <n v="14.456303702267579"/>
    <n v="14.50072456693586"/>
    <n v="14.545296777343559"/>
    <n v="14.590020874690273"/>
    <n v="14.634897402155957"/>
    <n v="172.69018532394395"/>
    <n v="14.149550280714685"/>
    <n v="14.19292671448531"/>
    <n v="14.236450760272504"/>
    <n v="14.28012294565919"/>
    <n v="14.323943800146598"/>
    <n v="14.367913855169709"/>
    <n v="14.412033644102719"/>
    <n v="14.456303702267579"/>
    <n v="14.50072456693586"/>
    <n v="14.545296777343559"/>
    <n v="14.590020874690273"/>
    <n v="14.634897402155957"/>
    <n v="172.69018532394395"/>
  </r>
  <r>
    <x v="3"/>
    <s v="Customer Connect"/>
    <x v="1"/>
    <x v="1"/>
    <s v="PEF Customer Connect Sept 2021 15 yr VS"/>
    <s v="PEF Customer Connect 15yr"/>
    <x v="0"/>
    <n v="6153.06"/>
    <n v="7192.2800000000007"/>
    <n v="7488.0300000000007"/>
    <n v="749.79"/>
    <n v="310.39999999999998"/>
    <n v="210.56"/>
    <n v="895.05"/>
    <n v="947.02"/>
    <n v="1243.96"/>
    <n v="1496.68"/>
    <n v="1946.56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</r>
  <r>
    <x v="4"/>
    <s v="Customer Delivery"/>
    <x v="1"/>
    <x v="1"/>
    <s v="PEF Other Yates Maintenance VS - 303"/>
    <s v="PEF Other Yates Maintenance VS"/>
    <x v="1"/>
    <n v="0"/>
    <n v="-0.99"/>
    <n v="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"/>
    <x v="1"/>
    <s v="PEF Other Yates Maintenance VS - 303"/>
    <s v="PEF Other Yates Maintenance VS"/>
    <x v="1"/>
    <n v="1154.96"/>
    <n v="1228.73"/>
    <n v="1170.3"/>
    <n v="1225.5700000000002"/>
    <n v="1316.59"/>
    <n v="1398.3100000000002"/>
    <n v="1454.3600000000001"/>
    <n v="1555.26"/>
    <n v="1673.5600000000002"/>
    <n v="1763.22"/>
    <n v="1876.6000000000001"/>
    <n v="123.44999999999999"/>
    <n v="1154.96"/>
    <n v="33.479999999999997"/>
    <n v="2940.1379299999999"/>
    <n v="3689.05051"/>
    <n v="4437.8921700000001"/>
    <n v="5543.9094599999999"/>
    <n v="6672.8931999999995"/>
    <n v="7835.9741399999994"/>
    <n v="8953.4520499999999"/>
    <n v="10070.878259999999"/>
    <n v="11019.766809999999"/>
    <n v="11818.58714"/>
    <n v="12517.391540000001"/>
    <n v="33.479999999999997"/>
    <n v="264.32349840000097"/>
    <n v="995.65640840000094"/>
    <n v="1727.0015884000009"/>
    <n v="2458.3239184000008"/>
    <n v="3189.6742884000009"/>
    <n v="3921.0385484000008"/>
    <n v="4652.3946584000005"/>
    <n v="5383.6718184000001"/>
    <n v="6114.9372383999998"/>
    <n v="6846.2000183999999"/>
    <n v="7577.4526083999999"/>
    <n v="8308.7292684000004"/>
    <n v="264.32349840000097"/>
    <n v="180.79945176799993"/>
    <n v="1131.4661185329999"/>
    <n v="2082.1327852979998"/>
    <n v="3032.799452063"/>
    <n v="3983.4661188279997"/>
    <n v="4934.1327855929994"/>
    <n v="5884.7994523579991"/>
    <n v="6835.4661191229989"/>
    <n v="7786.1327858879986"/>
    <n v="8736.7994526529983"/>
    <n v="9687.4661194179989"/>
    <n v="10638.132786183"/>
    <n v="180.79945176799993"/>
    <n v="231.77598903536091"/>
    <n v="1238.0259884103609"/>
    <n v="2244.2759877853609"/>
    <n v="3250.5259871603612"/>
    <n v="4256.775986535361"/>
    <n v="5263.0259859103608"/>
    <n v="6269.2759852853605"/>
    <n v="7275.5259846603603"/>
    <n v="8281.775984035361"/>
    <n v="9288.0259834103617"/>
    <n v="10294.275982785362"/>
    <n v="11300.525982160363"/>
    <n v="231.77598903536091"/>
    <n v="246.13551978070609"/>
    <n v="1156.155231382982"/>
    <n v="2069.5894737840749"/>
    <n v="2877.4961426029586"/>
    <n v="3679.4582418023429"/>
    <n v="4530.1787761966625"/>
    <n v="5494.3997958487098"/>
    <n v="6476.5918668141157"/>
    <n v="8268.5089550885896"/>
    <n v="9341.4893268103788"/>
    <n v="10335.24542853487"/>
    <n v="11292.335242354437"/>
    <n v="246.13551978070609"/>
  </r>
  <r>
    <x v="0"/>
    <s v="Grid Solutions"/>
    <x v="1"/>
    <x v="1"/>
    <s v="PEF Grid Solutions Advanced DMS VS"/>
    <s v="PEF Grid Solutions Advanced DMS - 303"/>
    <x v="1"/>
    <n v="753.77"/>
    <n v="834.46"/>
    <n v="925.64"/>
    <n v="1194.42"/>
    <n v="1755.76"/>
    <n v="2589.37"/>
    <n v="308.72000000000003"/>
    <n v="805.68000000000006"/>
    <n v="1086.3200000000002"/>
    <n v="1395.26"/>
    <n v="1458.96"/>
    <n v="1758.62"/>
    <n v="753.77"/>
    <n v="1817.21"/>
    <n v="2893.4797641"/>
    <n v="3710.9993602"/>
    <n v="4827.4562902999996"/>
    <n v="5558.6025423999999"/>
    <n v="6105.1886565000004"/>
    <n v="6657.9374306000009"/>
    <n v="7053.2318167000012"/>
    <n v="7486.1224828000013"/>
    <n v="8002.848402900001"/>
    <n v="8348.0094330000011"/>
    <n v="8756.6072931000017"/>
    <n v="1817.21"/>
    <n v="183.30502562400034"/>
    <n v="659.07732562400031"/>
    <n v="1131.8937456240003"/>
    <n v="2624.660885624"/>
    <n v="3271.7562456240003"/>
    <n v="3770.3365956240004"/>
    <n v="4244.369195624"/>
    <n v="4868.7388956240002"/>
    <n v="5437.3296956240001"/>
    <n v="6275.1136656239996"/>
    <n v="6900.7691156239998"/>
    <n v="7376.5268756240002"/>
    <n v="183.30502562400034"/>
    <n v="156.94620031247905"/>
    <n v="295.05427730866484"/>
    <n v="449.52716836683021"/>
    <n v="603.92783768076697"/>
    <n v="753.81270679904014"/>
    <n v="909.78724860300167"/>
    <n v="1090.810610179059"/>
    <n v="1802.3639675874924"/>
    <n v="1998.888344245875"/>
    <n v="2192.8412666806494"/>
    <n v="2584.9938611901812"/>
    <n v="2814.1879836920398"/>
    <n v="156.94620031247905"/>
    <n v="67.699205806249665"/>
    <n v="155.58616624791097"/>
    <n v="253.88709955330324"/>
    <n v="352.14207356568312"/>
    <n v="447.52335646751567"/>
    <n v="546.77988572763707"/>
    <n v="661.97657345134564"/>
    <n v="1114.7832675624613"/>
    <n v="1239.8442378754028"/>
    <n v="1363.2688281840522"/>
    <n v="1612.8204859173352"/>
    <n v="1758.6712950509561"/>
    <n v="67.699205806249665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</r>
  <r>
    <x v="0"/>
    <s v="Grid Solutions"/>
    <x v="1"/>
    <x v="1"/>
    <s v="PEF Grid Solutions Ent App VS - 303"/>
    <s v="PEF Grid Solutions Advanced DMS - 303"/>
    <x v="1"/>
    <n v="0"/>
    <n v="0"/>
    <n v="0"/>
    <n v="0"/>
    <n v="0"/>
    <n v="0"/>
    <n v="0"/>
    <n v="0"/>
    <n v="0"/>
    <n v="0"/>
    <n v="0"/>
    <n v="0"/>
    <n v="0"/>
    <n v="0"/>
    <n v="295.47287230000001"/>
    <n v="531.94076459999997"/>
    <n v="795.74264689999995"/>
    <n v="1041.6492392"/>
    <n v="1348.5037615000001"/>
    <n v="1582.7144938000001"/>
    <n v="1756.8315161"/>
    <n v="1969.1154684000001"/>
    <n v="2113.1676307000002"/>
    <n v="2202.3953330000004"/>
    <n v="2099.6463653000005"/>
    <n v="0"/>
    <n v="41.503190552000206"/>
    <n v="1152.4957005520002"/>
    <n v="2148.8857105520001"/>
    <n v="3074.6018805520002"/>
    <n v="3995.7881505520004"/>
    <n v="4914.8457605520007"/>
    <n v="5826.4044505520005"/>
    <n v="6733.4139905520005"/>
    <n v="7621.4600205520001"/>
    <n v="8504.2485505519999"/>
    <n v="9467.9090405520001"/>
    <n v="10314.966860552"/>
    <n v="41.503190552000206"/>
    <n v="223.00417921103872"/>
    <n v="529.61775632560841"/>
    <n v="806.2713913347136"/>
    <n v="1128.5846194323026"/>
    <n v="1458.9387272993292"/>
    <n v="1806.4393633104692"/>
    <n v="2122.0595942742693"/>
    <n v="2515.9280872793879"/>
    <n v="2965.5084523448086"/>
    <n v="3436.0578901209587"/>
    <n v="3897.2608521884877"/>
    <n v="4456.1366258346752"/>
    <n v="223.00417921103872"/>
    <n v="97.843483584220849"/>
    <n v="369.06415270246339"/>
    <n v="613.78320496128163"/>
    <n v="898.89128860502728"/>
    <n v="1191.1120800808574"/>
    <n v="1498.5001478399668"/>
    <n v="1777.6878179843638"/>
    <n v="2126.0914249698612"/>
    <n v="2523.7759912664951"/>
    <n v="2940.0091358254281"/>
    <n v="3347.9746836932909"/>
    <n v="3842.3385103338032"/>
    <n v="97.843483584220849"/>
    <n v="84.560870671683915"/>
    <n v="114.37399417895392"/>
    <n v="141.27400645786133"/>
    <n v="172.61366260658343"/>
    <n v="204.73516195980193"/>
    <n v="238.52387894275483"/>
    <n v="269.21275128711568"/>
    <n v="307.50997914665112"/>
    <n v="351.22426954524815"/>
    <n v="396.9774571135041"/>
    <n v="441.82185376231979"/>
    <n v="496.16332364024692"/>
    <n v="84.560870671683915"/>
  </r>
  <r>
    <x v="1"/>
    <s v="Customer Delivery"/>
    <x v="1"/>
    <x v="1"/>
    <s v="PEF Other Yates Maintenance VS - 303"/>
    <s v="PEF Other Yates Maintenance VS"/>
    <x v="1"/>
    <n v="72.929999999999993"/>
    <n v="75.05"/>
    <n v="78.72999999999999"/>
    <n v="91.02"/>
    <n v="81.72"/>
    <n v="93.35"/>
    <n v="100.9"/>
    <n v="118.30000000000001"/>
    <n v="89.66"/>
    <n v="113.36999999999999"/>
    <n v="57.7"/>
    <n v="29.450000000000003"/>
    <n v="1002.1800000000001"/>
    <n v="2906.6579299999999"/>
    <n v="748.91258000000005"/>
    <n v="748.84166000000005"/>
    <n v="1106.01729"/>
    <n v="1128.9837399999999"/>
    <n v="1163.0809400000001"/>
    <n v="1117.4779100000001"/>
    <n v="1117.4262100000001"/>
    <n v="948.88855000000001"/>
    <n v="798.82033000000001"/>
    <n v="698.80439999999999"/>
    <n v="698.78337999999997"/>
    <n v="13182.694919999998"/>
    <n v="731.33290999999997"/>
    <n v="731.34518000000003"/>
    <n v="731.32232999999997"/>
    <n v="731.35037"/>
    <n v="731.36425999999994"/>
    <n v="731.35610999999994"/>
    <n v="731.27715999999998"/>
    <n v="731.26541999999995"/>
    <n v="731.26278000000002"/>
    <n v="731.25259000000005"/>
    <n v="731.27665999999999"/>
    <n v="731.24332000000004"/>
    <n v="8775.649089999999"/>
    <n v="950.66666676499995"/>
    <n v="950.66666676499995"/>
    <n v="950.66666676499995"/>
    <n v="950.66666676499995"/>
    <n v="950.66666676499995"/>
    <n v="950.66666676499995"/>
    <n v="950.66666676499995"/>
    <n v="950.66666676499995"/>
    <n v="950.66666676499995"/>
    <n v="950.66666676499995"/>
    <n v="950.66666676499995"/>
    <n v="950.66666558500037"/>
    <n v="11408"/>
    <n v="1006.249999375"/>
    <n v="1006.249999375"/>
    <n v="1006.249999375"/>
    <n v="1006.249999375"/>
    <n v="1006.249999375"/>
    <n v="1006.249999375"/>
    <n v="1006.249999375"/>
    <n v="1006.249999375"/>
    <n v="1006.249999375"/>
    <n v="1006.249999375"/>
    <n v="1006.249999375"/>
    <n v="1006.2500068749996"/>
    <n v="12075"/>
    <n v="910.01971160227606"/>
    <n v="913.43424240109277"/>
    <n v="807.90666881888387"/>
    <n v="801.96209919938417"/>
    <n v="850.72053439431954"/>
    <n v="964.22101965204718"/>
    <n v="982.19207096540561"/>
    <n v="1791.9170882744738"/>
    <n v="1072.9803717217899"/>
    <n v="993.75610172449149"/>
    <n v="957.08981381956687"/>
    <n v="1028.8002774262695"/>
    <n v="12075"/>
  </r>
  <r>
    <x v="1"/>
    <s v="Grid Solutions"/>
    <x v="1"/>
    <x v="1"/>
    <s v="PEF Grid Solutions Advanced DMS VS"/>
    <s v="PEF Grid Solutions Advanced DMS - 303"/>
    <x v="1"/>
    <n v="80.69"/>
    <n v="91.17"/>
    <n v="268.77999999999997"/>
    <n v="561.35"/>
    <n v="833.59999999999991"/>
    <n v="252.86"/>
    <n v="470.51"/>
    <n v="408.6"/>
    <n v="903.25"/>
    <n v="63.74"/>
    <n v="299.79000000000002"/>
    <n v="58.59"/>
    <n v="4292.93"/>
    <n v="1076.2697641"/>
    <n v="817.51959609999994"/>
    <n v="1116.4569300999999"/>
    <n v="731.14625209999997"/>
    <n v="546.58611410000003"/>
    <n v="552.74877409999999"/>
    <n v="395.2943861"/>
    <n v="432.89066609999998"/>
    <n v="516.72592010000005"/>
    <n v="345.1610301"/>
    <n v="408.59786009999999"/>
    <n v="408.6439881"/>
    <n v="7348.0412811999995"/>
    <n v="475.77229999999997"/>
    <n v="472.81641999999999"/>
    <n v="1492.7671399999999"/>
    <n v="647.09536000000003"/>
    <n v="498.58035000000001"/>
    <n v="474.0326"/>
    <n v="624.36969999999997"/>
    <n v="568.59079999999994"/>
    <n v="837.78396999999995"/>
    <n v="625.65544999999997"/>
    <n v="475.75776000000002"/>
    <n v="470.78314"/>
    <n v="7664.0049899999995"/>
    <n v="138.10807699618579"/>
    <n v="154.4728910581654"/>
    <n v="154.40066931393679"/>
    <n v="149.88486911827323"/>
    <n v="155.9745418039615"/>
    <n v="181.02336157605743"/>
    <n v="711.5533574084335"/>
    <n v="196.52437665838269"/>
    <n v="193.95292243477448"/>
    <n v="392.1525945095317"/>
    <n v="229.19412250185849"/>
    <n v="570.77230662043939"/>
    <n v="3228.0140900000001"/>
    <n v="87.886960441661316"/>
    <n v="98.300933305392277"/>
    <n v="98.25497401237989"/>
    <n v="95.38128290183252"/>
    <n v="99.256529260121397"/>
    <n v="115.19668772370858"/>
    <n v="452.80669411111563"/>
    <n v="125.06097031294151"/>
    <n v="123.42459030864936"/>
    <n v="249.55165773328309"/>
    <n v="145.85080913362094"/>
    <n v="363.21875075529374"/>
    <n v="2054.1908400000002"/>
    <n v="0"/>
    <n v="0"/>
    <n v="0"/>
    <n v="0"/>
    <n v="0"/>
    <n v="0"/>
    <n v="0"/>
    <n v="0"/>
    <n v="0"/>
    <n v="0"/>
    <n v="0"/>
    <n v="0"/>
    <n v="0"/>
  </r>
  <r>
    <x v="1"/>
    <s v="Grid Solutions"/>
    <x v="1"/>
    <x v="1"/>
    <s v="PEF Grid Solutions Ent App VS - 303"/>
    <s v="PEF Grid Solutions Advanced DMS - 303"/>
    <x v="1"/>
    <n v="0"/>
    <n v="0"/>
    <n v="0"/>
    <n v="0"/>
    <n v="0"/>
    <n v="0"/>
    <n v="0"/>
    <n v="0"/>
    <n v="0"/>
    <n v="0"/>
    <n v="0"/>
    <n v="0"/>
    <n v="0"/>
    <n v="295.47287230000001"/>
    <n v="236.46789229999999"/>
    <n v="263.80188229999999"/>
    <n v="245.9065923"/>
    <n v="306.85452229999999"/>
    <n v="234.21073229999999"/>
    <n v="174.1170223"/>
    <n v="212.28395230000001"/>
    <n v="144.05216229999999"/>
    <n v="89.227702300000004"/>
    <n v="-102.74896769999999"/>
    <n v="-24.486837699999899"/>
    <n v="2075.1595276000007"/>
    <n v="1110.99251"/>
    <n v="996.39000999999996"/>
    <n v="925.71617000000003"/>
    <n v="921.18627000000004"/>
    <n v="919.05760999999995"/>
    <n v="911.55868999999996"/>
    <n v="907.00954000000002"/>
    <n v="888.04602999999997"/>
    <n v="882.78853000000004"/>
    <n v="963.66048999999998"/>
    <n v="847.05781999999999"/>
    <n v="835.24210000000005"/>
    <n v="11108.70577"/>
    <n v="306.61357711456969"/>
    <n v="276.65363500910524"/>
    <n v="322.31322809758888"/>
    <n v="330.35410786702658"/>
    <n v="347.50063601114005"/>
    <n v="315.62023096380028"/>
    <n v="393.86849300511858"/>
    <n v="449.58036506542055"/>
    <n v="470.54943777615017"/>
    <n v="461.20296206752874"/>
    <n v="558.87577364618801"/>
    <n v="436.03755337636358"/>
    <n v="4669.17"/>
    <n v="271.22066911824254"/>
    <n v="244.71905225881821"/>
    <n v="285.1080836437456"/>
    <n v="292.22079147583003"/>
    <n v="307.38806775910933"/>
    <n v="279.18767014439715"/>
    <n v="348.40360698549756"/>
    <n v="397.6845662966337"/>
    <n v="416.23314455893308"/>
    <n v="407.9655478678626"/>
    <n v="494.36382664051251"/>
    <n v="385.70502325041798"/>
    <n v="4130.2000500000004"/>
    <n v="29.813123507270006"/>
    <n v="26.900012278907418"/>
    <n v="31.339656148722113"/>
    <n v="32.121499353218496"/>
    <n v="33.788716982952891"/>
    <n v="30.688872344360824"/>
    <n v="38.297227859535425"/>
    <n v="43.714290398597015"/>
    <n v="45.753187568255981"/>
    <n v="44.844396648815682"/>
    <n v="54.341469877927132"/>
    <n v="42.397477031437006"/>
    <n v="453.99993000000001"/>
  </r>
  <r>
    <x v="2"/>
    <s v="Customer Delivery"/>
    <x v="1"/>
    <x v="1"/>
    <s v="PEF Other Yates Maintenance VS - 303"/>
    <s v="PEF Other Yates Maintenance VS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1.8514216"/>
    <n v="12951.8514216"/>
    <n v="0"/>
    <n v="0"/>
    <n v="0"/>
    <n v="0"/>
    <n v="0"/>
    <n v="0"/>
    <n v="0"/>
    <n v="0"/>
    <n v="0"/>
    <n v="0"/>
    <n v="0"/>
    <n v="8859.173136632"/>
    <n v="8859.173136632"/>
    <n v="0"/>
    <n v="0"/>
    <n v="0"/>
    <n v="0"/>
    <n v="0"/>
    <n v="0"/>
    <n v="0"/>
    <n v="0"/>
    <n v="0"/>
    <n v="0"/>
    <n v="0"/>
    <n v="11357.023462732639"/>
    <n v="11357.023462732639"/>
    <n v="0"/>
    <n v="0"/>
    <n v="0"/>
    <n v="0"/>
    <n v="0"/>
    <n v="0"/>
    <n v="0"/>
    <n v="0"/>
    <n v="0"/>
    <n v="0"/>
    <n v="0"/>
    <n v="12060.640469254657"/>
    <n v="12060.640469254657"/>
    <n v="0"/>
    <n v="0"/>
    <n v="0"/>
    <n v="0"/>
    <n v="0"/>
    <n v="0"/>
    <n v="0"/>
    <n v="0"/>
    <n v="0"/>
    <n v="0"/>
    <n v="0"/>
    <n v="12074.712809385092"/>
    <n v="12074.712809385092"/>
  </r>
  <r>
    <x v="2"/>
    <s v="Grid Solutions"/>
    <x v="1"/>
    <x v="1"/>
    <s v="PEF Grid Solutions Ent App VS - 303"/>
    <s v="PEF Grid Solutions Advanced DMS - 30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3.6563370480005"/>
    <n v="2033.6563370480005"/>
    <n v="0"/>
    <n v="0"/>
    <n v="0"/>
    <n v="0"/>
    <n v="0"/>
    <n v="0"/>
    <n v="0"/>
    <n v="0"/>
    <n v="0"/>
    <n v="0"/>
    <n v="0"/>
    <n v="10927.204781340961"/>
    <n v="10927.204781340961"/>
    <n v="0"/>
    <n v="0"/>
    <n v="0"/>
    <n v="0"/>
    <n v="0"/>
    <n v="0"/>
    <n v="0"/>
    <n v="0"/>
    <n v="0"/>
    <n v="0"/>
    <n v="0"/>
    <n v="4794.3306956268179"/>
    <n v="4794.3306956268179"/>
    <n v="0"/>
    <n v="0"/>
    <n v="0"/>
    <n v="0"/>
    <n v="0"/>
    <n v="0"/>
    <n v="0"/>
    <n v="0"/>
    <n v="0"/>
    <n v="0"/>
    <n v="0"/>
    <n v="4143.4826629125373"/>
    <n v="4143.4826629125373"/>
    <n v="0"/>
    <n v="0"/>
    <n v="0"/>
    <n v="0"/>
    <n v="0"/>
    <n v="0"/>
    <n v="0"/>
    <n v="0"/>
    <n v="0"/>
    <n v="0"/>
    <n v="0"/>
    <n v="527.78958465825031"/>
    <n v="527.78958465825031"/>
  </r>
  <r>
    <x v="2"/>
    <s v="Grid Solutions"/>
    <x v="1"/>
    <x v="1"/>
    <s v="PEF Grid Solutions Advanced DMS VS"/>
    <s v="PEF Grid Solutions Advanced DMS - 30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1.9462555760019"/>
    <n v="8981.9462555760019"/>
    <n v="0"/>
    <n v="0"/>
    <n v="0"/>
    <n v="0"/>
    <n v="0"/>
    <n v="0"/>
    <n v="0"/>
    <n v="0"/>
    <n v="0"/>
    <n v="0"/>
    <n v="0"/>
    <n v="7690.3638153115207"/>
    <n v="7690.3638153115207"/>
    <n v="0"/>
    <n v="0"/>
    <n v="0"/>
    <n v="0"/>
    <n v="0"/>
    <n v="0"/>
    <n v="0"/>
    <n v="0"/>
    <n v="0"/>
    <n v="0"/>
    <n v="0"/>
    <n v="3317.2610845062295"/>
    <n v="3317.2610845062295"/>
    <n v="0"/>
    <n v="0"/>
    <n v="0"/>
    <n v="0"/>
    <n v="0"/>
    <n v="0"/>
    <n v="0"/>
    <n v="0"/>
    <n v="0"/>
    <n v="0"/>
    <n v="0"/>
    <n v="2079.4522448901248"/>
    <n v="2079.4522448901248"/>
    <n v="0"/>
    <n v="0"/>
    <n v="0"/>
    <n v="0"/>
    <n v="0"/>
    <n v="0"/>
    <n v="0"/>
    <n v="0"/>
    <n v="0"/>
    <n v="0"/>
    <n v="0"/>
    <n v="41.589044897802566"/>
    <n v="41.589044897802566"/>
  </r>
  <r>
    <x v="3"/>
    <s v="Customer Delivery"/>
    <x v="1"/>
    <x v="1"/>
    <s v="PEF Other Yates Maintenance VS - 303"/>
    <s v="PEF Other Yates Maintenance VS"/>
    <x v="1"/>
    <n v="1228.73"/>
    <n v="1170.3"/>
    <n v="1225.5700000000002"/>
    <n v="1316.59"/>
    <n v="1398.3100000000002"/>
    <n v="1454.3600000000001"/>
    <n v="1555.26"/>
    <n v="1673.5600000000002"/>
    <n v="1763.22"/>
    <n v="1876.6000000000001"/>
    <n v="123.44999999999999"/>
    <n v="33.479999999999997"/>
    <n v="33.479999999999997"/>
    <n v="2940.1379299999999"/>
    <n v="3689.05051"/>
    <n v="4437.8921700000001"/>
    <n v="5543.9094599999999"/>
    <n v="6672.8931999999995"/>
    <n v="7835.9741399999994"/>
    <n v="8953.4520499999999"/>
    <n v="10070.878259999999"/>
    <n v="11019.766809999999"/>
    <n v="11818.58714"/>
    <n v="12517.391540000001"/>
    <n v="264.32349840000097"/>
    <n v="264.32349840000097"/>
    <n v="995.65640840000094"/>
    <n v="1727.0015884000009"/>
    <n v="2458.3239184000008"/>
    <n v="3189.6742884000009"/>
    <n v="3921.0385484000008"/>
    <n v="4652.3946584000005"/>
    <n v="5383.6718184000001"/>
    <n v="6114.9372383999998"/>
    <n v="6846.2000183999999"/>
    <n v="7577.4526083999999"/>
    <n v="8308.7292684000004"/>
    <n v="180.79945176799993"/>
    <n v="180.79945176799993"/>
    <n v="1131.4661185329999"/>
    <n v="2082.1327852979998"/>
    <n v="3032.799452063"/>
    <n v="3983.4661188279997"/>
    <n v="4934.1327855929994"/>
    <n v="5884.7994523579991"/>
    <n v="6835.4661191229989"/>
    <n v="7786.1327858879986"/>
    <n v="8736.7994526529983"/>
    <n v="9687.4661194179989"/>
    <n v="10638.132786183"/>
    <n v="231.77598903536091"/>
    <n v="231.77598903536091"/>
    <n v="1238.0259884103609"/>
    <n v="2244.2759877853609"/>
    <n v="3250.5259871603612"/>
    <n v="4256.775986535361"/>
    <n v="5263.0259859103608"/>
    <n v="6269.2759852853605"/>
    <n v="7275.5259846603603"/>
    <n v="8281.775984035361"/>
    <n v="9288.0259834103617"/>
    <n v="10294.275982785362"/>
    <n v="11300.525982160363"/>
    <n v="246.13551978070609"/>
    <n v="246.13551978070609"/>
    <n v="1156.155231382982"/>
    <n v="2069.5894737840749"/>
    <n v="2877.4961426029586"/>
    <n v="3679.4582418023429"/>
    <n v="4530.1787761966625"/>
    <n v="5494.3997958487098"/>
    <n v="6476.5918668141157"/>
    <n v="8268.5089550885896"/>
    <n v="9341.4893268103788"/>
    <n v="10335.24542853487"/>
    <n v="11292.335242354437"/>
    <n v="246.42271039561456"/>
    <n v="246.42271039561456"/>
  </r>
  <r>
    <x v="3"/>
    <s v="Grid Solutions"/>
    <x v="1"/>
    <x v="1"/>
    <s v="PEF Grid Solutions Advanced DMS VS"/>
    <s v="PEF Grid Solutions Advanced DMS - 303"/>
    <x v="1"/>
    <n v="834.46"/>
    <n v="925.64"/>
    <n v="1194.42"/>
    <n v="1755.76"/>
    <n v="2589.37"/>
    <n v="308.72000000000003"/>
    <n v="805.68000000000006"/>
    <n v="1086.3200000000002"/>
    <n v="1395.26"/>
    <n v="1458.96"/>
    <n v="1758.62"/>
    <n v="1817.21"/>
    <n v="1817.21"/>
    <n v="2893.4797641"/>
    <n v="3710.9993602"/>
    <n v="4827.4562902999996"/>
    <n v="5558.6025423999999"/>
    <n v="6105.1886565000004"/>
    <n v="6657.9374306000009"/>
    <n v="7053.2318167000012"/>
    <n v="7486.1224828000013"/>
    <n v="8002.848402900001"/>
    <n v="8348.0094330000011"/>
    <n v="8756.6072931000017"/>
    <n v="183.30502562400034"/>
    <n v="183.30502562400034"/>
    <n v="659.07732562400031"/>
    <n v="1131.8937456240003"/>
    <n v="2624.660885624"/>
    <n v="3271.7562456240003"/>
    <n v="3770.3365956240004"/>
    <n v="4244.369195624"/>
    <n v="4868.7388956240002"/>
    <n v="5437.3296956240001"/>
    <n v="6275.1136656239996"/>
    <n v="6900.7691156239998"/>
    <n v="7376.5268756240002"/>
    <n v="156.94620031247905"/>
    <n v="156.94620031247905"/>
    <n v="295.05427730866484"/>
    <n v="449.52716836683021"/>
    <n v="603.92783768076697"/>
    <n v="753.81270679904014"/>
    <n v="909.78724860300167"/>
    <n v="1090.810610179059"/>
    <n v="1802.3639675874924"/>
    <n v="1998.888344245875"/>
    <n v="2192.8412666806494"/>
    <n v="2584.9938611901812"/>
    <n v="2814.1879836920398"/>
    <n v="67.699205806249665"/>
    <n v="67.699205806249665"/>
    <n v="155.58616624791097"/>
    <n v="253.88709955330324"/>
    <n v="352.14207356568312"/>
    <n v="447.52335646751567"/>
    <n v="546.77988572763707"/>
    <n v="661.97657345134564"/>
    <n v="1114.7832675624613"/>
    <n v="1239.8442378754028"/>
    <n v="1363.2688281840522"/>
    <n v="1612.8204859173352"/>
    <n v="1758.6712950509561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0.84875601832250425"/>
    <n v="0.84875601832250425"/>
  </r>
  <r>
    <x v="3"/>
    <s v="Grid Solutions"/>
    <x v="1"/>
    <x v="1"/>
    <s v="PEF Grid Solutions Ent App VS - 303"/>
    <s v="PEF Grid Solutions Advanced DMS - 303"/>
    <x v="1"/>
    <n v="0"/>
    <n v="0"/>
    <n v="0"/>
    <n v="0"/>
    <n v="0"/>
    <n v="0"/>
    <n v="0"/>
    <n v="0"/>
    <n v="0"/>
    <n v="0"/>
    <n v="0"/>
    <n v="0"/>
    <n v="0"/>
    <n v="295.47287230000001"/>
    <n v="531.94076459999997"/>
    <n v="795.74264689999995"/>
    <n v="1041.6492392"/>
    <n v="1348.5037615000001"/>
    <n v="1582.7144938000001"/>
    <n v="1756.8315161"/>
    <n v="1969.1154684000001"/>
    <n v="2113.1676307000002"/>
    <n v="2202.3953330000004"/>
    <n v="2099.6463653000005"/>
    <n v="41.503190552000206"/>
    <n v="41.503190552000206"/>
    <n v="1152.4957005520002"/>
    <n v="2148.8857105520001"/>
    <n v="3074.6018805520002"/>
    <n v="3995.7881505520004"/>
    <n v="4914.8457605520007"/>
    <n v="5826.4044505520005"/>
    <n v="6733.4139905520005"/>
    <n v="7621.4600205520001"/>
    <n v="8504.2485505519999"/>
    <n v="9467.9090405520001"/>
    <n v="10314.966860552"/>
    <n v="223.00417921103872"/>
    <n v="223.00417921103872"/>
    <n v="529.61775632560841"/>
    <n v="806.2713913347136"/>
    <n v="1128.5846194323026"/>
    <n v="1458.9387272993292"/>
    <n v="1806.4393633104692"/>
    <n v="2122.0595942742693"/>
    <n v="2515.9280872793879"/>
    <n v="2965.5084523448086"/>
    <n v="3436.0578901209587"/>
    <n v="3897.2608521884877"/>
    <n v="4456.1366258346752"/>
    <n v="97.843483584220849"/>
    <n v="97.843483584220849"/>
    <n v="369.06415270246339"/>
    <n v="613.78320496128163"/>
    <n v="898.89128860502728"/>
    <n v="1191.1120800808574"/>
    <n v="1498.5001478399668"/>
    <n v="1777.6878179843638"/>
    <n v="2126.0914249698612"/>
    <n v="2523.7759912664951"/>
    <n v="2940.0091358254281"/>
    <n v="3347.9746836932909"/>
    <n v="3842.3385103338032"/>
    <n v="84.560870671683915"/>
    <n v="84.560870671683915"/>
    <n v="114.37399417895392"/>
    <n v="141.27400645786133"/>
    <n v="172.61366260658343"/>
    <n v="204.73516195980193"/>
    <n v="238.52387894275483"/>
    <n v="269.21275128711568"/>
    <n v="307.50997914665112"/>
    <n v="351.22426954524815"/>
    <n v="396.9774571135041"/>
    <n v="441.82185376231979"/>
    <n v="496.16332364024692"/>
    <n v="10.771216013433559"/>
    <n v="10.771216013433559"/>
  </r>
  <r>
    <x v="0"/>
    <s v="Regulated &amp; Renewable Energy"/>
    <x v="3"/>
    <x v="0"/>
    <s v="PEF Fossil Hydro Maintenance Anclote BA-311"/>
    <s v="PEF Anclote Struct &amp; Improv 311"/>
    <x v="2"/>
    <n v="3446.2400000000007"/>
    <n v="2815.46"/>
    <n v="2775.14"/>
    <n v="2417.5"/>
    <n v="2088.5899999999997"/>
    <n v="2979.08"/>
    <n v="4123.41"/>
    <n v="2810.54"/>
    <n v="2696.8"/>
    <n v="2498.7199999999998"/>
    <n v="2852.2299999999996"/>
    <n v="2639.77"/>
    <n v="3446.2400000000007"/>
    <n v="1558.4099999999999"/>
    <n v="1561.3246554323998"/>
    <n v="1565.7288730052999"/>
    <n v="1582.3260885589998"/>
    <n v="1610.3375362304998"/>
    <n v="1647.7233545878998"/>
    <n v="1699.5487845816999"/>
    <n v="1401.5598805868524"/>
    <n v="1462.1453118137524"/>
    <n v="1466.7020432257525"/>
    <n v="1447.5497968060315"/>
    <n v="1484.5592140137314"/>
    <n v="1558.4099999999999"/>
    <n v="1050.192201467989"/>
    <n v="1075.1017150963889"/>
    <n v="1113.8638787727889"/>
    <n v="1193.061577169789"/>
    <n v="1244.7304180642889"/>
    <n v="1273.136304660389"/>
    <n v="1075.7044610006644"/>
    <n v="1091.9152555678645"/>
    <n v="1127.9075258177645"/>
    <n v="1138.7328837769644"/>
    <n v="1154.5912586056645"/>
    <n v="1191.8086861584645"/>
    <n v="1050.192201467989"/>
    <n v="1066.2224896261237"/>
    <n v="1227.5466562927904"/>
    <n v="1357.1991962611667"/>
    <n v="1518.5233629278334"/>
    <n v="1032.0912117438384"/>
    <n v="1007.8746031309954"/>
    <n v="29.871515635329843"/>
    <n v="181.2927992712807"/>
    <n v="332.58217125733842"/>
    <n v="493.90633792400513"/>
    <n v="566.00443775803478"/>
    <n v="727.32860442470144"/>
    <n v="1066.2224896261237"/>
    <n v="537.27244256457823"/>
    <n v="589.88577589791157"/>
    <n v="642.49910923124492"/>
    <n v="343.29330588100817"/>
    <n v="200.31906961108226"/>
    <n v="221.2244185355903"/>
    <n v="264.74297624435599"/>
    <n v="317.35630957768933"/>
    <n v="369.96964291102267"/>
    <n v="422.58297624435602"/>
    <n v="475.19630957768936"/>
    <n v="527.80964291102271"/>
    <n v="537.27244256457823"/>
    <n v="494.78276919845689"/>
    <n v="554.01670341188412"/>
    <n v="646.19174494140657"/>
    <n v="802.84568395386998"/>
    <n v="831.3544574725978"/>
    <n v="940.35390807527779"/>
    <n v="938.47647151289186"/>
    <n v="977.02516231695984"/>
    <n v="1062.6134961551509"/>
    <n v="1088.3558109493254"/>
    <n v="511.27197107074267"/>
    <n v="599.77368524078975"/>
    <n v="494.78276919845689"/>
  </r>
  <r>
    <x v="0"/>
    <s v="Regulated &amp; Renewable Energy"/>
    <x v="3"/>
    <x v="0"/>
    <s v="PEF Fossil Hydro Maintenance Anclote Other BA-311"/>
    <s v="PEF Anclote Struct &amp; Improv 311"/>
    <x v="2"/>
    <n v="0"/>
    <n v="0"/>
    <n v="0"/>
    <n v="0"/>
    <n v="0"/>
    <n v="0"/>
    <n v="0"/>
    <n v="0"/>
    <n v="0"/>
    <n v="0"/>
    <n v="0"/>
    <n v="0"/>
    <n v="0"/>
    <n v="0"/>
    <n v="9"/>
    <n v="18"/>
    <n v="27"/>
    <n v="36"/>
    <n v="45"/>
    <n v="54"/>
    <n v="63"/>
    <n v="72"/>
    <n v="81"/>
    <n v="90"/>
    <n v="99"/>
    <n v="0"/>
    <n v="0"/>
    <n v="44"/>
    <n v="88"/>
    <n v="132"/>
    <n v="176"/>
    <n v="220"/>
    <n v="264"/>
    <n v="308"/>
    <n v="352"/>
    <n v="396"/>
    <n v="440"/>
    <n v="484"/>
    <n v="0"/>
    <n v="0"/>
    <n v="48.749999979999998"/>
    <n v="97.499999959999997"/>
    <n v="146.24999994000001"/>
    <n v="194.99999991999999"/>
    <n v="243.74999989999998"/>
    <n v="292.49999987999996"/>
    <n v="341.24999985999995"/>
    <n v="389.99999983999993"/>
    <n v="438.74999981999991"/>
    <n v="487.4999997999999"/>
    <n v="536.24999977999994"/>
    <n v="0"/>
    <n v="0"/>
    <n v="54.666666648000003"/>
    <n v="109.33333329600001"/>
    <n v="163.99999994400002"/>
    <n v="218.66666659200001"/>
    <n v="273.33333324"/>
    <n v="327.99999988799999"/>
    <n v="382.66666653599998"/>
    <n v="437.33333318399997"/>
    <n v="491.99999983199996"/>
    <n v="546.66666648"/>
    <n v="601.33333312800005"/>
    <n v="0"/>
    <n v="0"/>
    <n v="143.83333333600001"/>
    <n v="287.66666667200002"/>
    <n v="431.50000000800003"/>
    <n v="575.33333334400004"/>
    <n v="719.16666668000005"/>
    <n v="863.00000001600006"/>
    <n v="1006.8333333520001"/>
    <n v="1150.6666666880001"/>
    <n v="1294.5000000240002"/>
    <n v="1438.3333333600003"/>
    <n v="1582.1666666960004"/>
    <n v="0"/>
  </r>
  <r>
    <x v="0"/>
    <s v="Regulated &amp; Renewable Energy"/>
    <x v="3"/>
    <x v="0"/>
    <s v="PEF Fossil Hydro Recv-Env Anclote BA-311"/>
    <s v="PEF Anclote Struct &amp; Improv 31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0294644945"/>
    <n v="21.2058928989"/>
    <n v="31.808839348349998"/>
    <n v="42.4117857978"/>
    <n v="53.014732247250002"/>
    <n v="63.617678696700004"/>
    <n v="74.220625146149999"/>
    <n v="84.823571595600001"/>
    <n v="95.426518045050003"/>
    <n v="106.0294644945"/>
    <n v="116.63241094395001"/>
    <n v="0"/>
    <n v="127.23535739339999"/>
    <n v="159.83941879504999"/>
    <n v="192.44348019669999"/>
    <n v="225.04754159834999"/>
    <n v="257.65160300000002"/>
    <n v="290.25566440165005"/>
    <n v="322.85972580330008"/>
    <n v="355.46378720495011"/>
    <n v="388.06784860660014"/>
    <n v="420.67191000825017"/>
    <n v="453.27597140990019"/>
    <n v="485.88003281155022"/>
    <n v="127.23535739339999"/>
    <n v="518.48409421320014"/>
    <n v="568.61283842430009"/>
    <n v="618.74158263540005"/>
    <n v="668.87032684650001"/>
    <n v="718.99907105759996"/>
    <n v="769.12781526869992"/>
    <n v="819.25655947979988"/>
    <n v="869.38530369089983"/>
    <n v="919.51404790199979"/>
    <n v="969.64279211309974"/>
    <n v="1019.7715363241997"/>
    <n v="1069.9002805352998"/>
    <n v="518.48409421320014"/>
  </r>
  <r>
    <x v="1"/>
    <s v="Regulated &amp; Renewable Energy"/>
    <x v="3"/>
    <x v="0"/>
    <s v="PEF Fossil Hydro Maintenance Anclote BA-311"/>
    <s v="PEF Anclote Struct &amp; Improv 311"/>
    <x v="2"/>
    <n v="87.4"/>
    <n v="272.98999999999995"/>
    <n v="136.82999999999998"/>
    <n v="609.01"/>
    <n v="934.63"/>
    <n v="1284.28"/>
    <n v="186.97000000000003"/>
    <n v="1141.6799999999998"/>
    <n v="996.5100000000001"/>
    <n v="367.08000000000004"/>
    <n v="882.3"/>
    <n v="1318.94"/>
    <n v="8218.6200000000008"/>
    <n v="2.9146554324"/>
    <n v="4.4042175729000004"/>
    <n v="16.5972155537"/>
    <n v="28.011447671500001"/>
    <n v="94.194185782999995"/>
    <n v="137.22121739319999"/>
    <n v="60.7590942936"/>
    <n v="60.585431226899999"/>
    <n v="4.5567314120000004"/>
    <n v="5.8588936431"/>
    <n v="37.009417207699997"/>
    <n v="6.1029635529000004"/>
    <n v="458.21547074289998"/>
    <n v="24.909513628399999"/>
    <n v="38.7621636764"/>
    <n v="79.197698396999996"/>
    <n v="51.668840894500001"/>
    <n v="100.50502239719999"/>
    <n v="9.4485500126000002"/>
    <n v="16.210794567200001"/>
    <n v="35.992270249900002"/>
    <n v="10.8253579592"/>
    <n v="15.858374828700001"/>
    <n v="37.217427552799997"/>
    <n v="15.6468675079"/>
    <n v="436.24288167180003"/>
    <n v="161.32416666666668"/>
    <n v="161.32416666666668"/>
    <n v="161.32416666666668"/>
    <n v="161.32416666666668"/>
    <n v="161.32416666666668"/>
    <n v="161.32416666666668"/>
    <n v="161.32416666666668"/>
    <n v="161.32416666666668"/>
    <n v="161.32416666666668"/>
    <n v="161.32416666666668"/>
    <n v="161.32416666666668"/>
    <n v="161.32416666666631"/>
    <n v="1935.89"/>
    <n v="52.613333333333337"/>
    <n v="52.613333333333337"/>
    <n v="52.613333333333337"/>
    <n v="52.613333333333337"/>
    <n v="52.613333333333337"/>
    <n v="52.613333333333337"/>
    <n v="52.613333333333337"/>
    <n v="52.613333333333337"/>
    <n v="52.613333333333337"/>
    <n v="52.613333333333337"/>
    <n v="52.613333333333337"/>
    <n v="52.613333333333344"/>
    <n v="631.36"/>
    <n v="59.233934213427204"/>
    <n v="92.175041529522446"/>
    <n v="188.32929966782632"/>
    <n v="122.86665922450759"/>
    <n v="238.9973555327571"/>
    <n v="22.468314645073001"/>
    <n v="38.548690804067938"/>
    <n v="85.58833383819109"/>
    <n v="25.742314794174529"/>
    <n v="37.71064924624234"/>
    <n v="88.501714170047052"/>
    <n v="37.207692334163312"/>
    <n v="1037.3699999999999"/>
  </r>
  <r>
    <x v="1"/>
    <s v="Regulated &amp; Renewable Energy"/>
    <x v="3"/>
    <x v="0"/>
    <s v="PEF Fossil Hydro Maintenance Anclote Other BA-311"/>
    <s v="PEF Anclote Struct &amp; Improv 311"/>
    <x v="2"/>
    <n v="0"/>
    <n v="0"/>
    <n v="0"/>
    <n v="0"/>
    <n v="0"/>
    <n v="0"/>
    <n v="0"/>
    <n v="0"/>
    <n v="0"/>
    <n v="0"/>
    <n v="0"/>
    <n v="0"/>
    <n v="0"/>
    <n v="9"/>
    <n v="9"/>
    <n v="9"/>
    <n v="9"/>
    <n v="9"/>
    <n v="9"/>
    <n v="9"/>
    <n v="9"/>
    <n v="9"/>
    <n v="9"/>
    <n v="9"/>
    <n v="9"/>
    <n v="108"/>
    <n v="44"/>
    <n v="44"/>
    <n v="44"/>
    <n v="44"/>
    <n v="44"/>
    <n v="44"/>
    <n v="44"/>
    <n v="44"/>
    <n v="44"/>
    <n v="44"/>
    <n v="44"/>
    <n v="44"/>
    <n v="528"/>
    <n v="48.749999979999998"/>
    <n v="48.749999979999998"/>
    <n v="48.749999979999998"/>
    <n v="48.749999979999998"/>
    <n v="48.749999979999998"/>
    <n v="48.749999979999998"/>
    <n v="48.749999979999998"/>
    <n v="48.749999979999998"/>
    <n v="48.749999979999998"/>
    <n v="48.749999979999998"/>
    <n v="48.749999979999998"/>
    <n v="48.750000220000061"/>
    <n v="585"/>
    <n v="54.666666648000003"/>
    <n v="54.666666648000003"/>
    <n v="54.666666648000003"/>
    <n v="54.666666648000003"/>
    <n v="54.666666648000003"/>
    <n v="54.666666648000003"/>
    <n v="54.666666648000003"/>
    <n v="54.666666648000003"/>
    <n v="54.666666648000003"/>
    <n v="54.666666648000003"/>
    <n v="54.666666648000003"/>
    <n v="54.666666871999951"/>
    <n v="656"/>
    <n v="143.83333333600001"/>
    <n v="143.83333333600001"/>
    <n v="143.83333333600001"/>
    <n v="143.83333333600001"/>
    <n v="143.83333333600001"/>
    <n v="143.83333333600001"/>
    <n v="143.83333333600001"/>
    <n v="143.83333333600001"/>
    <n v="143.83333333600001"/>
    <n v="143.83333333600001"/>
    <n v="143.83333333600001"/>
    <n v="143.83333330399955"/>
    <n v="1726"/>
  </r>
  <r>
    <x v="1"/>
    <s v="Regulated &amp; Renewable Energy"/>
    <x v="3"/>
    <x v="0"/>
    <s v="PEF Fossil Hydro Recv-Env Anclote BA-311"/>
    <s v="PEF Anclote Struct &amp; Improv 31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0294644945"/>
    <n v="10.60294644945"/>
    <n v="10.60294644945"/>
    <n v="10.60294644945"/>
    <n v="10.60294644945"/>
    <n v="10.60294644945"/>
    <n v="10.60294644945"/>
    <n v="10.60294644945"/>
    <n v="10.60294644945"/>
    <n v="10.60294644945"/>
    <n v="10.60294644945"/>
    <n v="10.602946449449988"/>
    <n v="127.23535739339999"/>
    <n v="32.60406140165"/>
    <n v="32.60406140165"/>
    <n v="32.60406140165"/>
    <n v="32.60406140165"/>
    <n v="32.60406140165"/>
    <n v="32.60406140165"/>
    <n v="32.60406140165"/>
    <n v="32.60406140165"/>
    <n v="32.60406140165"/>
    <n v="32.60406140165"/>
    <n v="32.60406140165"/>
    <n v="32.604061401649915"/>
    <n v="391.2487368198"/>
    <n v="50.128744211100006"/>
    <n v="50.128744211100006"/>
    <n v="50.128744211100006"/>
    <n v="50.128744211100006"/>
    <n v="50.128744211100006"/>
    <n v="50.128744211100006"/>
    <n v="50.128744211100006"/>
    <n v="50.128744211100006"/>
    <n v="50.128744211100006"/>
    <n v="50.128744211100006"/>
    <n v="50.128744211100006"/>
    <n v="50.128744211099956"/>
    <n v="601.54493053320004"/>
  </r>
  <r>
    <x v="2"/>
    <s v="Regulated &amp; Renewable Energy"/>
    <x v="3"/>
    <x v="0"/>
    <s v="PEF Fossil Hydro Maintenance Anclote Other BA-311"/>
    <s v="PEF Anclote Struct &amp; Improv 31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108"/>
    <n v="0"/>
    <n v="0"/>
    <n v="0"/>
    <n v="0"/>
    <n v="0"/>
    <n v="0"/>
    <n v="0"/>
    <n v="0"/>
    <n v="0"/>
    <n v="0"/>
    <n v="0"/>
    <n v="528"/>
    <n v="528"/>
    <n v="0"/>
    <n v="0"/>
    <n v="0"/>
    <n v="0"/>
    <n v="0"/>
    <n v="0"/>
    <n v="0"/>
    <n v="0"/>
    <n v="0"/>
    <n v="0"/>
    <n v="0"/>
    <n v="585"/>
    <n v="585"/>
    <n v="0"/>
    <n v="0"/>
    <n v="0"/>
    <n v="0"/>
    <n v="0"/>
    <n v="0"/>
    <n v="0"/>
    <n v="0"/>
    <n v="0"/>
    <n v="0"/>
    <n v="0"/>
    <n v="656"/>
    <n v="656"/>
    <n v="0"/>
    <n v="0"/>
    <n v="0"/>
    <n v="0"/>
    <n v="0"/>
    <n v="0"/>
    <n v="0"/>
    <n v="0"/>
    <n v="0"/>
    <n v="0"/>
    <n v="0"/>
    <n v="1726"/>
    <n v="1726"/>
  </r>
  <r>
    <x v="2"/>
    <s v="Regulated &amp; Renewable Energy"/>
    <x v="3"/>
    <x v="0"/>
    <s v="PEF Fossil Hydro Maintenance Anclote BA-311"/>
    <s v="PEF Anclote Struct &amp; Improv 311"/>
    <x v="2"/>
    <n v="718.17000000000007"/>
    <n v="313.27999999999997"/>
    <n v="494.46"/>
    <n v="937.95"/>
    <n v="44.120000000000005"/>
    <n v="139.96"/>
    <n v="1499.8299999999997"/>
    <n v="1255.4099999999999"/>
    <n v="1194.56"/>
    <n v="13.579999999999998"/>
    <n v="1094.76"/>
    <n v="2400.2900000000004"/>
    <n v="10106.370000000001"/>
    <n v="0"/>
    <n v="0"/>
    <n v="0"/>
    <n v="0"/>
    <n v="56.808367425600018"/>
    <n v="85.395787399400007"/>
    <n v="358.74799828844743"/>
    <n v="0"/>
    <n v="0"/>
    <n v="25.011140062820839"/>
    <n v="0"/>
    <n v="440.46997609864252"/>
    <n v="966.4332692749108"/>
    <n v="0"/>
    <n v="0"/>
    <n v="0"/>
    <n v="0"/>
    <n v="72.09913580109999"/>
    <n v="206.88039367232454"/>
    <n v="0"/>
    <n v="0"/>
    <n v="0"/>
    <n v="0"/>
    <n v="0"/>
    <n v="141.23306404024095"/>
    <n v="420.21259351366547"/>
    <n v="0"/>
    <n v="31.671626698290531"/>
    <n v="0"/>
    <n v="647.75631785066173"/>
    <n v="185.54077527950966"/>
    <n v="1139.3272541623323"/>
    <n v="9.9028830307158167"/>
    <n v="10.034794680608972"/>
    <n v="0"/>
    <n v="89.226066832637031"/>
    <n v="0"/>
    <n v="351.38032852678953"/>
    <n v="2464.8400470615456"/>
    <n v="0"/>
    <n v="0"/>
    <n v="351.81913668357009"/>
    <n v="195.58756960325925"/>
    <n v="31.70798440882529"/>
    <n v="9.0947756245676654"/>
    <n v="0"/>
    <n v="0"/>
    <n v="0"/>
    <n v="0"/>
    <n v="0"/>
    <n v="85.640207045899189"/>
    <n v="673.84967336612146"/>
    <n v="0"/>
    <n v="0"/>
    <n v="31.675360655362834"/>
    <n v="94.357885705779722"/>
    <n v="129.99790493007708"/>
    <n v="24.345751207458832"/>
    <n v="0"/>
    <n v="0"/>
    <n v="0"/>
    <n v="614.79448912482508"/>
    <n v="0"/>
    <n v="85.579454286300319"/>
    <n v="980.75084590980384"/>
  </r>
  <r>
    <x v="3"/>
    <s v="Regulated &amp; Renewable Energy"/>
    <x v="3"/>
    <x v="0"/>
    <s v="PEF Fossil Hydro Maintenance Anclote BA-311"/>
    <s v="PEF Anclote Struct &amp; Improv 311"/>
    <x v="2"/>
    <n v="2815.46"/>
    <n v="2775.14"/>
    <n v="2417.5"/>
    <n v="2088.5899999999997"/>
    <n v="2979.08"/>
    <n v="4123.41"/>
    <n v="2810.54"/>
    <n v="2696.8"/>
    <n v="2498.7199999999998"/>
    <n v="2852.2299999999996"/>
    <n v="2639.77"/>
    <n v="1558.4099999999999"/>
    <n v="1558.4099999999999"/>
    <n v="1561.3246554323998"/>
    <n v="1565.7288730052999"/>
    <n v="1582.3260885589998"/>
    <n v="1610.3375362304998"/>
    <n v="1647.7233545878998"/>
    <n v="1699.5487845816999"/>
    <n v="1401.5598805868524"/>
    <n v="1462.1453118137524"/>
    <n v="1466.7020432257525"/>
    <n v="1447.5497968060315"/>
    <n v="1484.5592140137314"/>
    <n v="1050.192201467989"/>
    <n v="1050.192201467989"/>
    <n v="1075.1017150963889"/>
    <n v="1113.8638787727889"/>
    <n v="1193.061577169789"/>
    <n v="1244.7304180642889"/>
    <n v="1273.136304660389"/>
    <n v="1075.7044610006644"/>
    <n v="1091.9152555678645"/>
    <n v="1127.9075258177645"/>
    <n v="1138.7328837769644"/>
    <n v="1154.5912586056645"/>
    <n v="1191.8086861584645"/>
    <n v="1066.2224896261237"/>
    <n v="1066.2224896261237"/>
    <n v="1227.5466562927904"/>
    <n v="1357.1991962611667"/>
    <n v="1518.5233629278334"/>
    <n v="1032.0912117438384"/>
    <n v="1007.8746031309954"/>
    <n v="29.871515635329843"/>
    <n v="181.2927992712807"/>
    <n v="332.58217125733842"/>
    <n v="493.90633792400513"/>
    <n v="566.00443775803478"/>
    <n v="727.32860442470144"/>
    <n v="537.27244256457823"/>
    <n v="537.27244256457823"/>
    <n v="589.88577589791157"/>
    <n v="642.49910923124492"/>
    <n v="343.29330588100817"/>
    <n v="200.31906961108226"/>
    <n v="221.2244185355903"/>
    <n v="264.74297624435599"/>
    <n v="317.35630957768933"/>
    <n v="369.96964291102267"/>
    <n v="422.58297624435602"/>
    <n v="475.19630957768936"/>
    <n v="527.80964291102271"/>
    <n v="494.78276919845689"/>
    <n v="494.78276919845689"/>
    <n v="554.01670341188412"/>
    <n v="646.19174494140657"/>
    <n v="802.84568395386998"/>
    <n v="831.3544574725978"/>
    <n v="940.35390807527779"/>
    <n v="938.47647151289186"/>
    <n v="977.02516231695984"/>
    <n v="1062.6134961551509"/>
    <n v="1088.3558109493254"/>
    <n v="511.27197107074267"/>
    <n v="599.77368524078975"/>
    <n v="551.40192328865271"/>
    <n v="551.40192328865271"/>
  </r>
  <r>
    <x v="3"/>
    <s v="Regulated &amp; Renewable Energy"/>
    <x v="3"/>
    <x v="0"/>
    <s v="PEF Fossil Hydro Maintenance Anclote Other BA-311"/>
    <s v="PEF Anclote Struct &amp; Improv 311"/>
    <x v="2"/>
    <n v="0"/>
    <n v="0"/>
    <n v="0"/>
    <n v="0"/>
    <n v="0"/>
    <n v="0"/>
    <n v="0"/>
    <n v="0"/>
    <n v="0"/>
    <n v="0"/>
    <n v="0"/>
    <n v="0"/>
    <n v="0"/>
    <n v="9"/>
    <n v="18"/>
    <n v="27"/>
    <n v="36"/>
    <n v="45"/>
    <n v="54"/>
    <n v="63"/>
    <n v="72"/>
    <n v="81"/>
    <n v="90"/>
    <n v="99"/>
    <n v="0"/>
    <n v="0"/>
    <n v="44"/>
    <n v="88"/>
    <n v="132"/>
    <n v="176"/>
    <n v="220"/>
    <n v="264"/>
    <n v="308"/>
    <n v="352"/>
    <n v="396"/>
    <n v="440"/>
    <n v="484"/>
    <n v="0"/>
    <n v="0"/>
    <n v="48.749999979999998"/>
    <n v="97.499999959999997"/>
    <n v="146.24999994000001"/>
    <n v="194.99999991999999"/>
    <n v="243.74999989999998"/>
    <n v="292.49999987999996"/>
    <n v="341.24999985999995"/>
    <n v="389.99999983999993"/>
    <n v="438.74999981999991"/>
    <n v="487.4999997999999"/>
    <n v="536.24999977999994"/>
    <n v="0"/>
    <n v="0"/>
    <n v="54.666666648000003"/>
    <n v="109.33333329600001"/>
    <n v="163.99999994400002"/>
    <n v="218.66666659200001"/>
    <n v="273.33333324"/>
    <n v="327.99999988799999"/>
    <n v="382.66666653599998"/>
    <n v="437.33333318399997"/>
    <n v="491.99999983199996"/>
    <n v="546.66666648"/>
    <n v="601.33333312800005"/>
    <n v="0"/>
    <n v="0"/>
    <n v="143.83333333600001"/>
    <n v="287.66666667200002"/>
    <n v="431.50000000800003"/>
    <n v="575.33333334400004"/>
    <n v="719.16666668000005"/>
    <n v="863.00000001600006"/>
    <n v="1006.8333333520001"/>
    <n v="1150.6666666880001"/>
    <n v="1294.5000000240002"/>
    <n v="1438.3333333600003"/>
    <n v="1582.1666666960004"/>
    <n v="0"/>
    <n v="0"/>
  </r>
  <r>
    <x v="3"/>
    <s v="Regulated &amp; Renewable Energy"/>
    <x v="3"/>
    <x v="0"/>
    <s v="PEF Fossil Hydro Recv-Env Anclote BA-311"/>
    <s v="PEF Anclote Struct &amp; Improv 31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0294644945"/>
    <n v="21.2058928989"/>
    <n v="31.808839348349998"/>
    <n v="42.4117857978"/>
    <n v="53.014732247250002"/>
    <n v="63.617678696700004"/>
    <n v="74.220625146149999"/>
    <n v="84.823571595600001"/>
    <n v="95.426518045050003"/>
    <n v="106.0294644945"/>
    <n v="116.63241094395001"/>
    <n v="127.23535739339999"/>
    <n v="127.23535739339999"/>
    <n v="159.83941879504999"/>
    <n v="192.44348019669999"/>
    <n v="225.04754159834999"/>
    <n v="257.65160300000002"/>
    <n v="290.25566440165005"/>
    <n v="322.85972580330008"/>
    <n v="355.46378720495011"/>
    <n v="388.06784860660014"/>
    <n v="420.67191000825017"/>
    <n v="453.27597140990019"/>
    <n v="485.88003281155022"/>
    <n v="518.48409421320014"/>
    <n v="518.48409421320014"/>
    <n v="568.61283842430009"/>
    <n v="618.74158263540005"/>
    <n v="668.87032684650001"/>
    <n v="718.99907105759996"/>
    <n v="769.12781526869992"/>
    <n v="819.25655947979988"/>
    <n v="869.38530369089983"/>
    <n v="919.51404790199979"/>
    <n v="969.64279211309974"/>
    <n v="1019.7715363241997"/>
    <n v="1069.9002805352998"/>
    <n v="1120.0290247463997"/>
    <n v="1120.0290247463997"/>
  </r>
  <r>
    <x v="0"/>
    <s v="Regulated &amp; Renewable Energy"/>
    <x v="3"/>
    <x v="0"/>
    <s v="PEF Fossil Hydro Maintenance Anclote BA-312"/>
    <s v="PEF Anclote Boiler 312"/>
    <x v="3"/>
    <n v="0"/>
    <n v="0"/>
    <n v="0"/>
    <n v="0"/>
    <n v="0"/>
    <n v="0"/>
    <n v="0"/>
    <n v="0"/>
    <n v="0"/>
    <n v="0"/>
    <n v="0"/>
    <n v="0"/>
    <n v="0"/>
    <n v="0"/>
    <n v="14.5921853808"/>
    <n v="36.641844687599999"/>
    <n v="119.735593428"/>
    <n v="259.974550206"/>
    <n v="447.14617468679984"/>
    <n v="706.60953131639985"/>
    <n v="582.71676536610607"/>
    <n v="886.0369568409061"/>
    <n v="908.8501747449061"/>
    <n v="896.98237747434507"/>
    <n v="1082.2695543827451"/>
    <n v="0"/>
    <n v="765.60842785519344"/>
    <n v="890.31759126799341"/>
    <n v="1084.3798710967935"/>
    <n v="1480.8821416207934"/>
    <n v="1739.5615369147934"/>
    <n v="1881.7752471559936"/>
    <n v="1589.9586089537347"/>
    <n v="1671.1177459361347"/>
    <n v="1851.3125895269347"/>
    <n v="1905.5096065733348"/>
    <n v="1984.9043586137348"/>
    <n v="2171.2329366713348"/>
    <n v="765.60842785519344"/>
    <n v="1942.4404387904772"/>
    <n v="2750.1079387904774"/>
    <n v="3399.2118206736945"/>
    <n v="4206.8793206736946"/>
    <n v="2859.2797988716584"/>
    <n v="2792.1907092485708"/>
    <n v="82.755303257999458"/>
    <n v="840.84413847718656"/>
    <n v="1598.2725596078246"/>
    <n v="2405.9400596078249"/>
    <n v="2766.8983292266635"/>
    <n v="3574.5658292266635"/>
    <n v="1942.4404387904772"/>
    <n v="2640.506234036493"/>
    <n v="2903.9129007031597"/>
    <n v="3167.3195673698265"/>
    <n v="1692.3285798247696"/>
    <n v="987.51033235774094"/>
    <n v="1092.1721723674011"/>
    <n v="1310.0461882861848"/>
    <n v="1573.4528549528516"/>
    <n v="1836.8595216195183"/>
    <n v="2100.2661882861848"/>
    <n v="2363.6728549528516"/>
    <n v="2627.0795216195183"/>
    <n v="2640.506234036493"/>
    <n v="2462.6940755430392"/>
    <n v="2759.2468882719254"/>
    <n v="3220.718309881222"/>
    <n v="4005.001286457084"/>
    <n v="4147.729556775369"/>
    <n v="4693.4318487362634"/>
    <n v="4684.0613123028907"/>
    <n v="4877.0541100423179"/>
    <n v="5305.5493885264714"/>
    <n v="5434.4274709928295"/>
    <n v="2552.9063352103171"/>
    <n v="2995.9873599129792"/>
    <n v="2462.6940755430392"/>
  </r>
  <r>
    <x v="0"/>
    <s v="Regulated &amp; Renewable Energy"/>
    <x v="3"/>
    <x v="0"/>
    <s v="PEF Fossil Hydro Maintenance Anclote Other BA-312"/>
    <s v="PEF Anclote Boiler 312"/>
    <x v="3"/>
    <n v="0"/>
    <n v="0"/>
    <n v="0"/>
    <n v="0"/>
    <n v="0"/>
    <n v="0"/>
    <n v="0"/>
    <n v="0"/>
    <n v="0"/>
    <n v="0"/>
    <n v="0"/>
    <n v="0"/>
    <n v="0"/>
    <n v="0"/>
    <n v="44"/>
    <n v="88"/>
    <n v="132"/>
    <n v="176"/>
    <n v="220"/>
    <n v="264"/>
    <n v="308"/>
    <n v="352"/>
    <n v="396"/>
    <n v="440"/>
    <n v="484"/>
    <n v="0"/>
    <n v="0"/>
    <n v="221"/>
    <n v="442"/>
    <n v="663"/>
    <n v="884"/>
    <n v="1105"/>
    <n v="1326"/>
    <n v="1547"/>
    <n v="1768"/>
    <n v="1989"/>
    <n v="2210"/>
    <n v="2431"/>
    <n v="0"/>
    <n v="0"/>
    <n v="244.25000001999999"/>
    <n v="488.50000003999997"/>
    <n v="732.75000005999993"/>
    <n v="977.00000007999995"/>
    <n v="1221.2500000999999"/>
    <n v="1465.5000001199999"/>
    <n v="1709.7500001399999"/>
    <n v="1954.0000001599999"/>
    <n v="2198.2500001799999"/>
    <n v="2442.5000001999997"/>
    <n v="2686.7500002199995"/>
    <n v="0"/>
    <n v="0"/>
    <n v="273.91666675099998"/>
    <n v="547.83333350199996"/>
    <n v="821.75000025299994"/>
    <n v="1095.6666670039999"/>
    <n v="1369.5833337549998"/>
    <n v="1643.5000005059997"/>
    <n v="1917.4166672569995"/>
    <n v="2191.3333340079994"/>
    <n v="2465.2500007589992"/>
    <n v="2739.1666675099991"/>
    <n v="3013.083334260999"/>
    <n v="0"/>
    <n v="0"/>
    <n v="720.08333334600002"/>
    <n v="1440.166666692"/>
    <n v="2160.2500000380001"/>
    <n v="2880.3333333840001"/>
    <n v="3600.4166667300001"/>
    <n v="4320.5000000760001"/>
    <n v="5040.5833334220006"/>
    <n v="5760.6666667680001"/>
    <n v="6480.7500001139997"/>
    <n v="7200.8333334599993"/>
    <n v="7920.9166668059988"/>
    <n v="0"/>
  </r>
  <r>
    <x v="0"/>
    <s v="Regulated &amp; Renewable Energy"/>
    <x v="3"/>
    <x v="0"/>
    <s v="PEF Fossil Hydro Recv-Env Anclote BA-312"/>
    <s v="PEF Anclote Boiler 3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083516649399996"/>
    <n v="106.16703329879999"/>
    <n v="159.25054994819999"/>
    <n v="212.33406659759999"/>
    <n v="265.41758324699998"/>
    <n v="318.50109989639998"/>
    <n v="371.58461654579997"/>
    <n v="424.66813319519997"/>
    <n v="477.75164984459997"/>
    <n v="530.83516649399996"/>
    <n v="583.9186831433999"/>
    <n v="0"/>
    <n v="637.00219979279996"/>
    <n v="800.23401884459997"/>
    <n v="963.46583789639999"/>
    <n v="1126.6976569481999"/>
    <n v="1289.9294759999998"/>
    <n v="1453.1612950517997"/>
    <n v="1616.3931141035996"/>
    <n v="1779.6249331553995"/>
    <n v="1942.8567522071994"/>
    <n v="2106.0885712589993"/>
    <n v="2269.3203903107992"/>
    <n v="2432.5522093625991"/>
    <n v="637.00219979279996"/>
    <n v="2595.7840284143995"/>
    <n v="2846.7529492355993"/>
    <n v="3097.7218700567992"/>
    <n v="3348.690790877999"/>
    <n v="3599.6597116991989"/>
    <n v="3850.6286325203987"/>
    <n v="4101.5975533415985"/>
    <n v="4352.5664741627988"/>
    <n v="4603.5353949839991"/>
    <n v="4854.5043158051994"/>
    <n v="5105.4732366263997"/>
    <n v="5356.4421574476"/>
    <n v="2595.7840284143995"/>
  </r>
  <r>
    <x v="1"/>
    <s v="Regulated &amp; Renewable Energy"/>
    <x v="3"/>
    <x v="0"/>
    <s v="PEF Fossil Hydro Maintenance Anclote BA-312"/>
    <s v="PEF Anclote Boiler 312"/>
    <x v="3"/>
    <n v="0"/>
    <n v="0"/>
    <n v="0"/>
    <n v="0"/>
    <n v="0"/>
    <n v="0"/>
    <n v="0"/>
    <n v="0"/>
    <n v="0"/>
    <n v="0"/>
    <n v="0"/>
    <n v="0"/>
    <n v="0"/>
    <n v="14.5921853808"/>
    <n v="22.049659306799999"/>
    <n v="83.093748740400002"/>
    <n v="140.23895677799999"/>
    <n v="471.58199403600003"/>
    <n v="686.99628097439995"/>
    <n v="304.18963341120002"/>
    <n v="303.32019147480003"/>
    <n v="22.813217903999998"/>
    <n v="29.3324765652"/>
    <n v="185.2871769084"/>
    <n v="30.554409466799999"/>
    <n v="2294.0499309467996"/>
    <n v="124.7091634128"/>
    <n v="194.0622798288"/>
    <n v="396.50227052399998"/>
    <n v="258.67939529400002"/>
    <n v="503.17711734239998"/>
    <n v="47.304045559199999"/>
    <n v="81.1591369824"/>
    <n v="180.19484359079999"/>
    <n v="54.197017046399999"/>
    <n v="79.394752040399993"/>
    <n v="186.3285780576"/>
    <n v="78.335843326800003"/>
    <n v="2184.0444430056"/>
    <n v="807.66750000000002"/>
    <n v="807.66750000000002"/>
    <n v="807.66750000000002"/>
    <n v="807.66750000000002"/>
    <n v="807.66750000000002"/>
    <n v="807.66750000000002"/>
    <n v="807.66750000000002"/>
    <n v="807.66750000000002"/>
    <n v="807.66750000000002"/>
    <n v="807.66750000000002"/>
    <n v="807.66750000000002"/>
    <n v="807.66750000000138"/>
    <n v="9692.01"/>
    <n v="263.40666666666669"/>
    <n v="263.40666666666669"/>
    <n v="263.40666666666669"/>
    <n v="263.40666666666669"/>
    <n v="263.40666666666669"/>
    <n v="263.40666666666669"/>
    <n v="263.40666666666669"/>
    <n v="263.40666666666669"/>
    <n v="263.40666666666669"/>
    <n v="263.40666666666669"/>
    <n v="263.40666666666669"/>
    <n v="263.4066666666663"/>
    <n v="3160.88"/>
    <n v="296.55281272888641"/>
    <n v="461.4714216092965"/>
    <n v="942.86466494901822"/>
    <n v="615.12803205581872"/>
    <n v="1196.5326794372997"/>
    <n v="112.48690457173187"/>
    <n v="192.9927977394274"/>
    <n v="428.49527848415312"/>
    <n v="128.87808246635777"/>
    <n v="188.79716926299668"/>
    <n v="443.08102470266203"/>
    <n v="186.27913199235263"/>
    <n v="5193.5600000000004"/>
  </r>
  <r>
    <x v="1"/>
    <s v="Regulated &amp; Renewable Energy"/>
    <x v="3"/>
    <x v="0"/>
    <s v="PEF Fossil Hydro Maintenance Anclote Other BA-312"/>
    <s v="PEF Anclote Boiler 312"/>
    <x v="3"/>
    <n v="0"/>
    <n v="0"/>
    <n v="0"/>
    <n v="0"/>
    <n v="0"/>
    <n v="0"/>
    <n v="0"/>
    <n v="0"/>
    <n v="0"/>
    <n v="0"/>
    <n v="0"/>
    <n v="0"/>
    <n v="0"/>
    <n v="44"/>
    <n v="44"/>
    <n v="44"/>
    <n v="44"/>
    <n v="44"/>
    <n v="44"/>
    <n v="44"/>
    <n v="44"/>
    <n v="44"/>
    <n v="44"/>
    <n v="44"/>
    <n v="44"/>
    <n v="528"/>
    <n v="221"/>
    <n v="221"/>
    <n v="221"/>
    <n v="221"/>
    <n v="221"/>
    <n v="221"/>
    <n v="221"/>
    <n v="221"/>
    <n v="221"/>
    <n v="221"/>
    <n v="221"/>
    <n v="221"/>
    <n v="2652"/>
    <n v="244.25000001999999"/>
    <n v="244.25000001999999"/>
    <n v="244.25000001999999"/>
    <n v="244.25000001999999"/>
    <n v="244.25000001999999"/>
    <n v="244.25000001999999"/>
    <n v="244.25000001999999"/>
    <n v="244.25000001999999"/>
    <n v="244.25000001999999"/>
    <n v="244.25000001999999"/>
    <n v="244.25000001999999"/>
    <n v="244.24999978000051"/>
    <n v="2931"/>
    <n v="273.91666675099998"/>
    <n v="273.91666675099998"/>
    <n v="273.91666675099998"/>
    <n v="273.91666675099998"/>
    <n v="273.91666675099998"/>
    <n v="273.91666675099998"/>
    <n v="273.91666675099998"/>
    <n v="273.91666675099998"/>
    <n v="273.91666675099998"/>
    <n v="273.91666675099998"/>
    <n v="273.91666675099998"/>
    <n v="273.91666573900102"/>
    <n v="3287"/>
    <n v="720.08333334600002"/>
    <n v="720.08333334600002"/>
    <n v="720.08333334600002"/>
    <n v="720.08333334600002"/>
    <n v="720.08333334600002"/>
    <n v="720.08333334600002"/>
    <n v="720.08333334600002"/>
    <n v="720.08333334600002"/>
    <n v="720.08333334600002"/>
    <n v="720.08333334600002"/>
    <n v="720.08333334600002"/>
    <n v="720.08333319400117"/>
    <n v="8641"/>
  </r>
  <r>
    <x v="1"/>
    <s v="Regulated &amp; Renewable Energy"/>
    <x v="3"/>
    <x v="0"/>
    <s v="PEF Fossil Hydro Recv-Env Anclote BA-312"/>
    <s v="PEF Anclote Boiler 3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083516649399996"/>
    <n v="53.083516649399996"/>
    <n v="53.083516649399996"/>
    <n v="53.083516649399996"/>
    <n v="53.083516649399996"/>
    <n v="53.083516649399996"/>
    <n v="53.083516649399996"/>
    <n v="53.083516649399996"/>
    <n v="53.083516649399996"/>
    <n v="53.083516649399996"/>
    <n v="53.083516649399996"/>
    <n v="53.083516649400053"/>
    <n v="637.00219979279996"/>
    <n v="163.23181905179999"/>
    <n v="163.23181905179999"/>
    <n v="163.23181905179999"/>
    <n v="163.23181905179999"/>
    <n v="163.23181905179999"/>
    <n v="163.23181905179999"/>
    <n v="163.23181905179999"/>
    <n v="163.23181905179999"/>
    <n v="163.23181905179999"/>
    <n v="163.23181905179999"/>
    <n v="163.23181905179999"/>
    <n v="163.23181905180036"/>
    <n v="1958.7818286216"/>
    <n v="250.96892082119999"/>
    <n v="250.96892082119999"/>
    <n v="250.96892082119999"/>
    <n v="250.96892082119999"/>
    <n v="250.96892082119999"/>
    <n v="250.96892082119999"/>
    <n v="250.96892082119999"/>
    <n v="250.96892082119999"/>
    <n v="250.96892082119999"/>
    <n v="250.96892082119999"/>
    <n v="250.96892082119999"/>
    <n v="250.9689208212003"/>
    <n v="3011.6270498544"/>
  </r>
  <r>
    <x v="2"/>
    <s v="Regulated &amp; Renewable Energy"/>
    <x v="3"/>
    <x v="0"/>
    <s v="PEF Fossil Hydro Maintenance Anclote Other BA-312"/>
    <s v="PEF Anclote Boiler 3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"/>
    <n v="528"/>
    <n v="0"/>
    <n v="0"/>
    <n v="0"/>
    <n v="0"/>
    <n v="0"/>
    <n v="0"/>
    <n v="0"/>
    <n v="0"/>
    <n v="0"/>
    <n v="0"/>
    <n v="0"/>
    <n v="2652"/>
    <n v="2652"/>
    <n v="0"/>
    <n v="0"/>
    <n v="0"/>
    <n v="0"/>
    <n v="0"/>
    <n v="0"/>
    <n v="0"/>
    <n v="0"/>
    <n v="0"/>
    <n v="0"/>
    <n v="0"/>
    <n v="2931"/>
    <n v="2931"/>
    <n v="0"/>
    <n v="0"/>
    <n v="0"/>
    <n v="0"/>
    <n v="0"/>
    <n v="0"/>
    <n v="0"/>
    <n v="0"/>
    <n v="0"/>
    <n v="0"/>
    <n v="0"/>
    <n v="3287"/>
    <n v="3287"/>
    <n v="0"/>
    <n v="0"/>
    <n v="0"/>
    <n v="0"/>
    <n v="0"/>
    <n v="0"/>
    <n v="0"/>
    <n v="0"/>
    <n v="0"/>
    <n v="0"/>
    <n v="0"/>
    <n v="8641"/>
    <n v="8641"/>
  </r>
  <r>
    <x v="2"/>
    <s v="Regulated &amp; Renewable Energy"/>
    <x v="3"/>
    <x v="0"/>
    <s v="PEF Fossil Hydro Maintenance Anclote BA-312"/>
    <s v="PEF Anclote Boiler 3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284.41036955520013"/>
    <n v="427.53292434480005"/>
    <n v="428.0823993614938"/>
    <n v="0"/>
    <n v="0"/>
    <n v="41.200273835760974"/>
    <n v="0"/>
    <n v="347.21553599435174"/>
    <n v="1528.4415030916066"/>
    <n v="0"/>
    <n v="0"/>
    <n v="0"/>
    <n v="0"/>
    <n v="360.96340710119995"/>
    <n v="339.12068376145896"/>
    <n v="0"/>
    <n v="0"/>
    <n v="0"/>
    <n v="0"/>
    <n v="0"/>
    <n v="307.12834120765746"/>
    <n v="1007.2124320703165"/>
    <n v="0"/>
    <n v="158.56361811678286"/>
    <n v="0"/>
    <n v="2155.2670218020367"/>
    <n v="874.75658962308751"/>
    <n v="3517.1029059905713"/>
    <n v="49.578664780812957"/>
    <n v="50.239078869361869"/>
    <n v="0"/>
    <n v="446.70923038116126"/>
    <n v="0"/>
    <n v="1741.7270951901719"/>
    <n v="8993.9442047539869"/>
    <n v="0"/>
    <n v="0"/>
    <n v="1738.3976542117236"/>
    <n v="968.22491413369539"/>
    <n v="158.7448266570066"/>
    <n v="45.532650747883054"/>
    <n v="0"/>
    <n v="0"/>
    <n v="0"/>
    <n v="0"/>
    <n v="0"/>
    <n v="427.79211274314559"/>
    <n v="3338.6921584934544"/>
    <n v="0"/>
    <n v="0"/>
    <n v="158.58168837315625"/>
    <n v="472.39976173753382"/>
    <n v="650.83038747640524"/>
    <n v="121.85744100510436"/>
    <n v="0"/>
    <n v="0"/>
    <n v="0"/>
    <n v="3070.3183050455086"/>
    <n v="0"/>
    <n v="427.9055836882801"/>
    <n v="4901.8931673259885"/>
  </r>
  <r>
    <x v="3"/>
    <s v="Regulated &amp; Renewable Energy"/>
    <x v="3"/>
    <x v="0"/>
    <s v="PEF Fossil Hydro Maintenance Anclote BA-312"/>
    <s v="PEF Anclote Boiler 312"/>
    <x v="3"/>
    <n v="0"/>
    <n v="0"/>
    <n v="0"/>
    <n v="0"/>
    <n v="0"/>
    <n v="0"/>
    <n v="0"/>
    <n v="0"/>
    <n v="0"/>
    <n v="0"/>
    <n v="0"/>
    <n v="0"/>
    <n v="0"/>
    <n v="14.5921853808"/>
    <n v="36.641844687599999"/>
    <n v="119.735593428"/>
    <n v="259.974550206"/>
    <n v="447.14617468679984"/>
    <n v="706.60953131639985"/>
    <n v="582.71676536610607"/>
    <n v="886.0369568409061"/>
    <n v="908.8501747449061"/>
    <n v="896.98237747434507"/>
    <n v="1082.2695543827451"/>
    <n v="765.60842785519344"/>
    <n v="765.60842785519344"/>
    <n v="890.31759126799341"/>
    <n v="1084.3798710967935"/>
    <n v="1480.8821416207934"/>
    <n v="1739.5615369147934"/>
    <n v="1881.7752471559936"/>
    <n v="1589.9586089537347"/>
    <n v="1671.1177459361347"/>
    <n v="1851.3125895269347"/>
    <n v="1905.5096065733348"/>
    <n v="1984.9043586137348"/>
    <n v="2171.2329366713348"/>
    <n v="1942.4404387904772"/>
    <n v="1942.4404387904772"/>
    <n v="2750.1079387904774"/>
    <n v="3399.2118206736945"/>
    <n v="4206.8793206736946"/>
    <n v="2859.2797988716584"/>
    <n v="2792.1907092485708"/>
    <n v="82.755303257999458"/>
    <n v="840.84413847718656"/>
    <n v="1598.2725596078246"/>
    <n v="2405.9400596078249"/>
    <n v="2766.8983292266635"/>
    <n v="3574.5658292266635"/>
    <n v="2640.506234036493"/>
    <n v="2640.506234036493"/>
    <n v="2903.9129007031597"/>
    <n v="3167.3195673698265"/>
    <n v="1692.3285798247696"/>
    <n v="987.51033235774094"/>
    <n v="1092.1721723674011"/>
    <n v="1310.0461882861848"/>
    <n v="1573.4528549528516"/>
    <n v="1836.8595216195183"/>
    <n v="2100.2661882861848"/>
    <n v="2363.6728549528516"/>
    <n v="2627.0795216195183"/>
    <n v="2462.6940755430392"/>
    <n v="2462.6940755430392"/>
    <n v="2759.2468882719254"/>
    <n v="3220.718309881222"/>
    <n v="4005.001286457084"/>
    <n v="4147.729556775369"/>
    <n v="4693.4318487362634"/>
    <n v="4684.0613123028907"/>
    <n v="4877.0541100423179"/>
    <n v="5305.5493885264714"/>
    <n v="5434.4274709928295"/>
    <n v="2552.9063352103171"/>
    <n v="2995.9873599129792"/>
    <n v="2754.3609082170515"/>
    <n v="2754.3609082170515"/>
  </r>
  <r>
    <x v="3"/>
    <s v="Regulated &amp; Renewable Energy"/>
    <x v="3"/>
    <x v="0"/>
    <s v="PEF Fossil Hydro Maintenance Anclote Other BA-312"/>
    <s v="PEF Anclote Boiler 312"/>
    <x v="3"/>
    <n v="0"/>
    <n v="0"/>
    <n v="0"/>
    <n v="0"/>
    <n v="0"/>
    <n v="0"/>
    <n v="0"/>
    <n v="0"/>
    <n v="0"/>
    <n v="0"/>
    <n v="0"/>
    <n v="0"/>
    <n v="0"/>
    <n v="44"/>
    <n v="88"/>
    <n v="132"/>
    <n v="176"/>
    <n v="220"/>
    <n v="264"/>
    <n v="308"/>
    <n v="352"/>
    <n v="396"/>
    <n v="440"/>
    <n v="484"/>
    <n v="0"/>
    <n v="0"/>
    <n v="221"/>
    <n v="442"/>
    <n v="663"/>
    <n v="884"/>
    <n v="1105"/>
    <n v="1326"/>
    <n v="1547"/>
    <n v="1768"/>
    <n v="1989"/>
    <n v="2210"/>
    <n v="2431"/>
    <n v="0"/>
    <n v="0"/>
    <n v="244.25000001999999"/>
    <n v="488.50000003999997"/>
    <n v="732.75000005999993"/>
    <n v="977.00000007999995"/>
    <n v="1221.2500000999999"/>
    <n v="1465.5000001199999"/>
    <n v="1709.7500001399999"/>
    <n v="1954.0000001599999"/>
    <n v="2198.2500001799999"/>
    <n v="2442.5000001999997"/>
    <n v="2686.7500002199995"/>
    <n v="0"/>
    <n v="0"/>
    <n v="273.91666675099998"/>
    <n v="547.83333350199996"/>
    <n v="821.75000025299994"/>
    <n v="1095.6666670039999"/>
    <n v="1369.5833337549998"/>
    <n v="1643.5000005059997"/>
    <n v="1917.4166672569995"/>
    <n v="2191.3333340079994"/>
    <n v="2465.2500007589992"/>
    <n v="2739.1666675099991"/>
    <n v="3013.083334260999"/>
    <n v="0"/>
    <n v="0"/>
    <n v="720.08333334600002"/>
    <n v="1440.166666692"/>
    <n v="2160.2500000380001"/>
    <n v="2880.3333333840001"/>
    <n v="3600.4166667300001"/>
    <n v="4320.5000000760001"/>
    <n v="5040.5833334220006"/>
    <n v="5760.6666667680001"/>
    <n v="6480.7500001139997"/>
    <n v="7200.8333334599993"/>
    <n v="7920.9166668059988"/>
    <n v="0"/>
    <n v="0"/>
  </r>
  <r>
    <x v="3"/>
    <s v="Regulated &amp; Renewable Energy"/>
    <x v="3"/>
    <x v="0"/>
    <s v="PEF Fossil Hydro Recv-Env Anclote BA-312"/>
    <s v="PEF Anclote Boiler 3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083516649399996"/>
    <n v="106.16703329879999"/>
    <n v="159.25054994819999"/>
    <n v="212.33406659759999"/>
    <n v="265.41758324699998"/>
    <n v="318.50109989639998"/>
    <n v="371.58461654579997"/>
    <n v="424.66813319519997"/>
    <n v="477.75164984459997"/>
    <n v="530.83516649399996"/>
    <n v="583.9186831433999"/>
    <n v="637.00219979279996"/>
    <n v="637.00219979279996"/>
    <n v="800.23401884459997"/>
    <n v="963.46583789639999"/>
    <n v="1126.6976569481999"/>
    <n v="1289.9294759999998"/>
    <n v="1453.1612950517997"/>
    <n v="1616.3931141035996"/>
    <n v="1779.6249331553995"/>
    <n v="1942.8567522071994"/>
    <n v="2106.0885712589993"/>
    <n v="2269.3203903107992"/>
    <n v="2432.5522093625991"/>
    <n v="2595.7840284143995"/>
    <n v="2595.7840284143995"/>
    <n v="2846.7529492355993"/>
    <n v="3097.7218700567992"/>
    <n v="3348.690790877999"/>
    <n v="3599.6597116991989"/>
    <n v="3850.6286325203987"/>
    <n v="4101.5975533415985"/>
    <n v="4352.5664741627988"/>
    <n v="4603.5353949839991"/>
    <n v="4854.5043158051994"/>
    <n v="5105.4732366263997"/>
    <n v="5356.4421574476"/>
    <n v="5607.4110782688003"/>
    <n v="5607.4110782688003"/>
  </r>
  <r>
    <x v="0"/>
    <s v="Regulated &amp; Renewable Energy"/>
    <x v="3"/>
    <x v="0"/>
    <s v="PEF Fossil Hydro Maintenance Anclote BA-314"/>
    <s v="PEF Anclote Turbogenerator 314"/>
    <x v="4"/>
    <n v="0"/>
    <n v="0"/>
    <n v="0"/>
    <n v="0"/>
    <n v="0"/>
    <n v="0"/>
    <n v="0"/>
    <n v="0"/>
    <n v="0"/>
    <n v="0"/>
    <n v="0"/>
    <n v="0"/>
    <n v="0"/>
    <n v="0"/>
    <n v="10.3291569684"/>
    <n v="25.937126997299998"/>
    <n v="84.755484319000004"/>
    <n v="184.02438475050002"/>
    <n v="316.51482664389994"/>
    <n v="500.17736026969993"/>
    <n v="412.47919900362717"/>
    <n v="627.18602924652714"/>
    <n v="643.33448833852719"/>
    <n v="634.93380415875606"/>
    <n v="766.09032969445605"/>
    <n v="0"/>
    <n v="541.94004676307691"/>
    <n v="630.21609936747689"/>
    <n v="767.58412873987686"/>
    <n v="1048.2503952168768"/>
    <n v="1231.3579975913767"/>
    <n v="1332.0247378914769"/>
    <n v="1125.4607597537024"/>
    <n v="1182.9096917289023"/>
    <n v="1310.4615817148024"/>
    <n v="1348.8252319620024"/>
    <n v="1405.0252345587023"/>
    <n v="1536.9189215035024"/>
    <n v="541.94004676307691"/>
    <n v="1374.966920337647"/>
    <n v="1946.6785870043136"/>
    <n v="2406.1501667710581"/>
    <n v="2977.8618334377247"/>
    <n v="2023.9563665011135"/>
    <n v="1976.4669986823378"/>
    <n v="58.578780207818454"/>
    <n v="595.19592954780489"/>
    <n v="1131.3456013190462"/>
    <n v="1703.0572679857128"/>
    <n v="1958.5634681496445"/>
    <n v="2530.275134816311"/>
    <n v="1374.966920337647"/>
    <n v="1869.0961606253136"/>
    <n v="2055.5503272919805"/>
    <n v="2242.0044939586469"/>
    <n v="1197.9240491898124"/>
    <n v="699.01459448096716"/>
    <n v="773.10017632197787"/>
    <n v="927.32375232533207"/>
    <n v="1113.7779189919988"/>
    <n v="1300.2320856586655"/>
    <n v="1486.6862523253321"/>
    <n v="1673.1404189919988"/>
    <n v="1859.5945856586654"/>
    <n v="1869.0961606253136"/>
    <n v="1743.2333248101716"/>
    <n v="1953.1498637432624"/>
    <n v="2279.8049466924072"/>
    <n v="2834.9639636377578"/>
    <n v="2935.9949545004606"/>
    <n v="3322.273322128055"/>
    <n v="3315.6403328336637"/>
    <n v="3452.2513457850455"/>
    <n v="3755.5640845207135"/>
    <n v="3846.7911437643033"/>
    <n v="1807.0896214118948"/>
    <n v="2120.7269608005499"/>
    <n v="1743.2333248101716"/>
  </r>
  <r>
    <x v="0"/>
    <s v="Regulated &amp; Renewable Energy"/>
    <x v="3"/>
    <x v="0"/>
    <s v="PEF Fossil Hydro Maintenance Anclote Other BA-314"/>
    <s v="PEF Anclote Turbogenerator 314"/>
    <x v="4"/>
    <n v="0"/>
    <n v="0"/>
    <n v="0"/>
    <n v="0"/>
    <n v="0"/>
    <n v="0"/>
    <n v="0"/>
    <n v="0"/>
    <n v="0"/>
    <n v="0"/>
    <n v="0"/>
    <n v="0"/>
    <n v="0"/>
    <n v="0"/>
    <n v="31"/>
    <n v="62"/>
    <n v="93"/>
    <n v="124"/>
    <n v="155"/>
    <n v="186"/>
    <n v="217"/>
    <n v="248"/>
    <n v="279"/>
    <n v="310"/>
    <n v="341"/>
    <n v="0"/>
    <n v="0"/>
    <n v="156"/>
    <n v="312"/>
    <n v="468"/>
    <n v="624"/>
    <n v="780"/>
    <n v="936"/>
    <n v="1092"/>
    <n v="1248"/>
    <n v="1404"/>
    <n v="1560"/>
    <n v="1716"/>
    <n v="0"/>
    <n v="0"/>
    <n v="172.833333348"/>
    <n v="345.66666669599999"/>
    <n v="518.50000004399999"/>
    <n v="691.33333339199999"/>
    <n v="864.16666673999998"/>
    <n v="1037.000000088"/>
    <n v="1209.833333436"/>
    <n v="1382.666666784"/>
    <n v="1555.500000132"/>
    <n v="1728.33333348"/>
    <n v="1901.166666828"/>
    <n v="0"/>
    <n v="0"/>
    <n v="193.83333340799999"/>
    <n v="387.66666681599997"/>
    <n v="581.5000002239999"/>
    <n v="775.33333363199995"/>
    <n v="969.16666703999999"/>
    <n v="1163.000000448"/>
    <n v="1356.8333338560001"/>
    <n v="1550.6666672640001"/>
    <n v="1744.5000006720002"/>
    <n v="1938.3333340800002"/>
    <n v="2132.1666674880003"/>
    <n v="0"/>
    <n v="0"/>
    <n v="509.666666652"/>
    <n v="1019.333333304"/>
    <n v="1528.999999956"/>
    <n v="2038.666666608"/>
    <n v="2548.33333326"/>
    <n v="3057.999999912"/>
    <n v="3567.666666564"/>
    <n v="4077.333333216"/>
    <n v="4586.9999998679996"/>
    <n v="5096.6666665199991"/>
    <n v="5606.3333331719987"/>
    <n v="0"/>
  </r>
  <r>
    <x v="0"/>
    <s v="Regulated &amp; Renewable Energy"/>
    <x v="3"/>
    <x v="0"/>
    <s v="PEF Fossil Hydro Recv-Env Anclote BA-314"/>
    <s v="PEF Anclote Turbogenerator 31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.57545299745"/>
    <n v="75.1509059949"/>
    <n v="112.72635899235"/>
    <n v="150.3018119898"/>
    <n v="187.87726498724999"/>
    <n v="225.45271798469997"/>
    <n v="263.02817098214996"/>
    <n v="300.60362397959994"/>
    <n v="338.17907697704993"/>
    <n v="375.75452997449992"/>
    <n v="413.3299829719499"/>
    <n v="0"/>
    <n v="450.9054359694"/>
    <n v="566.44995772704999"/>
    <n v="681.99447948470004"/>
    <n v="797.53900124235008"/>
    <n v="913.08352300000013"/>
    <n v="1028.6280447576501"/>
    <n v="1144.1725665153001"/>
    <n v="1259.7170882729501"/>
    <n v="1375.2616100306002"/>
    <n v="1490.8061317882502"/>
    <n v="1606.3506535459003"/>
    <n v="1721.8951753035503"/>
    <n v="450.9054359694"/>
    <n v="1837.4396970612001"/>
    <n v="2015.0893985763"/>
    <n v="2192.7391000913999"/>
    <n v="2370.3888016064998"/>
    <n v="2548.0385031215997"/>
    <n v="2725.6882046366995"/>
    <n v="2903.3379061517994"/>
    <n v="3080.9876076668993"/>
    <n v="3258.6373091819992"/>
    <n v="3436.287010697099"/>
    <n v="3613.9367122121989"/>
    <n v="3791.5864137272988"/>
    <n v="1837.4396970612001"/>
  </r>
  <r>
    <x v="1"/>
    <s v="Regulated &amp; Renewable Energy"/>
    <x v="3"/>
    <x v="0"/>
    <s v="PEF Fossil Hydro Maintenance Anclote BA-314"/>
    <s v="PEF Anclote Turbogenerator 314"/>
    <x v="4"/>
    <n v="0"/>
    <n v="0"/>
    <n v="0"/>
    <n v="0"/>
    <n v="0"/>
    <n v="0"/>
    <n v="0"/>
    <n v="0"/>
    <n v="0"/>
    <n v="0"/>
    <n v="0"/>
    <n v="0"/>
    <n v="0"/>
    <n v="10.3291569684"/>
    <n v="15.607970028900001"/>
    <n v="58.818357321699999"/>
    <n v="99.268900431500001"/>
    <n v="333.81185290299999"/>
    <n v="486.29401544119997"/>
    <n v="215.3222693976"/>
    <n v="214.7068302429"/>
    <n v="16.148459092"/>
    <n v="20.763151427099999"/>
    <n v="131.15652553570001"/>
    <n v="21.628103208900001"/>
    <n v="1623.8555919988999"/>
    <n v="88.276052604399993"/>
    <n v="137.3680293724"/>
    <n v="280.66626647700002"/>
    <n v="183.1076023745"/>
    <n v="356.17663100520002"/>
    <n v="33.484423276599998"/>
    <n v="57.448931975199997"/>
    <n v="127.5518899859"/>
    <n v="38.363650247199999"/>
    <n v="56.200002596700003"/>
    <n v="131.89368694480001"/>
    <n v="55.450448363900001"/>
    <n v="1545.9876152238"/>
    <n v="571.7116666666667"/>
    <n v="571.7116666666667"/>
    <n v="571.7116666666667"/>
    <n v="571.7116666666667"/>
    <n v="571.7116666666667"/>
    <n v="571.7116666666667"/>
    <n v="571.7116666666667"/>
    <n v="571.7116666666667"/>
    <n v="571.7116666666667"/>
    <n v="571.7116666666667"/>
    <n v="571.7116666666667"/>
    <n v="571.71166666666522"/>
    <n v="6860.54"/>
    <n v="186.45416666666665"/>
    <n v="186.45416666666665"/>
    <n v="186.45416666666665"/>
    <n v="186.45416666666665"/>
    <n v="186.45416666666665"/>
    <n v="186.45416666666665"/>
    <n v="186.45416666666665"/>
    <n v="186.45416666666665"/>
    <n v="186.45416666666665"/>
    <n v="186.45416666666665"/>
    <n v="186.45416666666665"/>
    <n v="186.45416666666642"/>
    <n v="2237.4499999999998"/>
    <n v="209.91653893309072"/>
    <n v="326.65508294914486"/>
    <n v="667.4119369400504"/>
    <n v="435.42175945547172"/>
    <n v="846.97223565854688"/>
    <n v="79.624473852426718"/>
    <n v="136.61101295138181"/>
    <n v="303.31273873566823"/>
    <n v="91.227059243589636"/>
    <n v="133.64111426683746"/>
    <n v="313.63733938865528"/>
    <n v="131.85870762513696"/>
    <n v="3676.29"/>
  </r>
  <r>
    <x v="1"/>
    <s v="Regulated &amp; Renewable Energy"/>
    <x v="3"/>
    <x v="0"/>
    <s v="PEF Fossil Hydro Maintenance Anclote Other BA-314"/>
    <s v="PEF Anclote Turbogenerator 314"/>
    <x v="4"/>
    <n v="0"/>
    <n v="0"/>
    <n v="0"/>
    <n v="0"/>
    <n v="0"/>
    <n v="0"/>
    <n v="0"/>
    <n v="0"/>
    <n v="0"/>
    <n v="0"/>
    <n v="0"/>
    <n v="0"/>
    <n v="0"/>
    <n v="31"/>
    <n v="31"/>
    <n v="31"/>
    <n v="31"/>
    <n v="31"/>
    <n v="31"/>
    <n v="31"/>
    <n v="31"/>
    <n v="31"/>
    <n v="31"/>
    <n v="31"/>
    <n v="31"/>
    <n v="372"/>
    <n v="156"/>
    <n v="156"/>
    <n v="156"/>
    <n v="156"/>
    <n v="156"/>
    <n v="156"/>
    <n v="156"/>
    <n v="156"/>
    <n v="156"/>
    <n v="156"/>
    <n v="156"/>
    <n v="156"/>
    <n v="1872"/>
    <n v="172.833333348"/>
    <n v="172.833333348"/>
    <n v="172.833333348"/>
    <n v="172.833333348"/>
    <n v="172.833333348"/>
    <n v="172.833333348"/>
    <n v="172.833333348"/>
    <n v="172.833333348"/>
    <n v="172.833333348"/>
    <n v="172.833333348"/>
    <n v="172.833333348"/>
    <n v="172.83333317200004"/>
    <n v="2074"/>
    <n v="193.83333340799999"/>
    <n v="193.83333340799999"/>
    <n v="193.83333340799999"/>
    <n v="193.83333340799999"/>
    <n v="193.83333340799999"/>
    <n v="193.83333340799999"/>
    <n v="193.83333340799999"/>
    <n v="193.83333340799999"/>
    <n v="193.83333340799999"/>
    <n v="193.83333340799999"/>
    <n v="193.83333340799999"/>
    <n v="193.83333251199974"/>
    <n v="2326"/>
    <n v="509.666666652"/>
    <n v="509.666666652"/>
    <n v="509.666666652"/>
    <n v="509.666666652"/>
    <n v="509.666666652"/>
    <n v="509.666666652"/>
    <n v="509.666666652"/>
    <n v="509.666666652"/>
    <n v="509.666666652"/>
    <n v="509.666666652"/>
    <n v="509.666666652"/>
    <n v="509.66666682800133"/>
    <n v="6116"/>
  </r>
  <r>
    <x v="1"/>
    <s v="Regulated &amp; Renewable Energy"/>
    <x v="3"/>
    <x v="0"/>
    <s v="PEF Fossil Hydro Recv-Env Anclote BA-314"/>
    <s v="PEF Anclote Turbogenerator 31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.57545299745"/>
    <n v="37.57545299745"/>
    <n v="37.57545299745"/>
    <n v="37.57545299745"/>
    <n v="37.57545299745"/>
    <n v="37.57545299745"/>
    <n v="37.57545299745"/>
    <n v="37.57545299745"/>
    <n v="37.57545299745"/>
    <n v="37.57545299745"/>
    <n v="37.57545299745"/>
    <n v="37.5754529974501"/>
    <n v="450.9054359694"/>
    <n v="115.54452175765"/>
    <n v="115.54452175765"/>
    <n v="115.54452175765"/>
    <n v="115.54452175765"/>
    <n v="115.54452175765"/>
    <n v="115.54452175765"/>
    <n v="115.54452175765"/>
    <n v="115.54452175765"/>
    <n v="115.54452175765"/>
    <n v="115.54452175765"/>
    <n v="115.54452175765"/>
    <n v="115.54452175764982"/>
    <n v="1386.5342610918001"/>
    <n v="177.64970151509999"/>
    <n v="177.64970151509999"/>
    <n v="177.64970151509999"/>
    <n v="177.64970151509999"/>
    <n v="177.64970151509999"/>
    <n v="177.64970151509999"/>
    <n v="177.64970151509999"/>
    <n v="177.64970151509999"/>
    <n v="177.64970151509999"/>
    <n v="177.64970151509999"/>
    <n v="177.64970151509999"/>
    <n v="177.64970151510033"/>
    <n v="2131.7964181811999"/>
  </r>
  <r>
    <x v="2"/>
    <s v="Regulated &amp; Renewable Energy"/>
    <x v="3"/>
    <x v="0"/>
    <s v="PEF Fossil Hydro Maintenance Anclote Other BA-314"/>
    <s v="PEF Anclote Turbogenerator 31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"/>
    <n v="372"/>
    <n v="0"/>
    <n v="0"/>
    <n v="0"/>
    <n v="0"/>
    <n v="0"/>
    <n v="0"/>
    <n v="0"/>
    <n v="0"/>
    <n v="0"/>
    <n v="0"/>
    <n v="0"/>
    <n v="1872"/>
    <n v="1872"/>
    <n v="0"/>
    <n v="0"/>
    <n v="0"/>
    <n v="0"/>
    <n v="0"/>
    <n v="0"/>
    <n v="0"/>
    <n v="0"/>
    <n v="0"/>
    <n v="0"/>
    <n v="0"/>
    <n v="2074"/>
    <n v="2074"/>
    <n v="0"/>
    <n v="0"/>
    <n v="0"/>
    <n v="0"/>
    <n v="0"/>
    <n v="0"/>
    <n v="0"/>
    <n v="0"/>
    <n v="0"/>
    <n v="0"/>
    <n v="0"/>
    <n v="2326"/>
    <n v="2326"/>
    <n v="0"/>
    <n v="0"/>
    <n v="0"/>
    <n v="0"/>
    <n v="0"/>
    <n v="0"/>
    <n v="0"/>
    <n v="0"/>
    <n v="0"/>
    <n v="0"/>
    <n v="0"/>
    <n v="6116"/>
    <n v="6116"/>
  </r>
  <r>
    <x v="2"/>
    <s v="Regulated &amp; Renewable Energy"/>
    <x v="3"/>
    <x v="0"/>
    <s v="PEF Fossil Hydro Maintenance Anclote BA-314"/>
    <s v="PEF Anclote Turbogenerator 31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201.32141100960007"/>
    <n v="302.63148181540004"/>
    <n v="303.02043066367276"/>
    <n v="0"/>
    <n v="0"/>
    <n v="29.163835606871075"/>
    <n v="0"/>
    <n v="245.77838614027917"/>
    <n v="1081.9155452358232"/>
    <n v="0"/>
    <n v="0"/>
    <n v="0"/>
    <n v="0"/>
    <n v="255.50989070509996"/>
    <n v="240.0484014143745"/>
    <n v="0"/>
    <n v="0"/>
    <n v="0"/>
    <n v="0"/>
    <n v="0"/>
    <n v="217.40244952975544"/>
    <n v="712.96074164922993"/>
    <n v="0"/>
    <n v="112.24008689992206"/>
    <n v="0"/>
    <n v="1525.6171336032778"/>
    <n v="619.20103448544262"/>
    <n v="2489.599885141186"/>
    <n v="35.094517326680283"/>
    <n v="35.5619948954254"/>
    <n v="0"/>
    <n v="316.20546650273496"/>
    <n v="0"/>
    <n v="1232.8906408576627"/>
    <n v="6366.4107597123311"/>
    <n v="0"/>
    <n v="0"/>
    <n v="1230.5346114355009"/>
    <n v="685.36362137551191"/>
    <n v="112.36858482565593"/>
    <n v="32.230590663312405"/>
    <n v="0"/>
    <n v="0"/>
    <n v="0"/>
    <n v="0"/>
    <n v="0"/>
    <n v="302.81542751516037"/>
    <n v="2363.3128358151416"/>
    <n v="0"/>
    <n v="0"/>
    <n v="112.25291999469991"/>
    <n v="334.39076859276889"/>
    <n v="460.69386803095244"/>
    <n v="86.257463146817926"/>
    <n v="0"/>
    <n v="0"/>
    <n v="0"/>
    <n v="2173.3426366192462"/>
    <n v="0"/>
    <n v="302.89538735565787"/>
    <n v="3469.8330437401432"/>
  </r>
  <r>
    <x v="3"/>
    <s v="Regulated &amp; Renewable Energy"/>
    <x v="3"/>
    <x v="0"/>
    <s v="PEF Fossil Hydro Maintenance Anclote BA-314"/>
    <s v="PEF Anclote Turbogenerator 314"/>
    <x v="4"/>
    <n v="0"/>
    <n v="0"/>
    <n v="0"/>
    <n v="0"/>
    <n v="0"/>
    <n v="0"/>
    <n v="0"/>
    <n v="0"/>
    <n v="0"/>
    <n v="0"/>
    <n v="0"/>
    <n v="0"/>
    <n v="0"/>
    <n v="10.3291569684"/>
    <n v="25.937126997299998"/>
    <n v="84.755484319000004"/>
    <n v="184.02438475050002"/>
    <n v="316.51482664389994"/>
    <n v="500.17736026969993"/>
    <n v="412.47919900362717"/>
    <n v="627.18602924652714"/>
    <n v="643.33448833852719"/>
    <n v="634.93380415875606"/>
    <n v="766.09032969445605"/>
    <n v="541.94004676307691"/>
    <n v="541.94004676307691"/>
    <n v="630.21609936747689"/>
    <n v="767.58412873987686"/>
    <n v="1048.2503952168768"/>
    <n v="1231.3579975913767"/>
    <n v="1332.0247378914769"/>
    <n v="1125.4607597537024"/>
    <n v="1182.9096917289023"/>
    <n v="1310.4615817148024"/>
    <n v="1348.8252319620024"/>
    <n v="1405.0252345587023"/>
    <n v="1536.9189215035024"/>
    <n v="1374.966920337647"/>
    <n v="1374.966920337647"/>
    <n v="1946.6785870043136"/>
    <n v="2406.1501667710581"/>
    <n v="2977.8618334377247"/>
    <n v="2023.9563665011135"/>
    <n v="1976.4669986823378"/>
    <n v="58.578780207818454"/>
    <n v="595.19592954780489"/>
    <n v="1131.3456013190462"/>
    <n v="1703.0572679857128"/>
    <n v="1958.5634681496445"/>
    <n v="2530.275134816311"/>
    <n v="1869.0961606253136"/>
    <n v="1869.0961606253136"/>
    <n v="2055.5503272919805"/>
    <n v="2242.0044939586469"/>
    <n v="1197.9240491898124"/>
    <n v="699.01459448096716"/>
    <n v="773.10017632197787"/>
    <n v="927.32375232533207"/>
    <n v="1113.7779189919988"/>
    <n v="1300.2320856586655"/>
    <n v="1486.6862523253321"/>
    <n v="1673.1404189919988"/>
    <n v="1859.5945856586654"/>
    <n v="1743.2333248101716"/>
    <n v="1743.2333248101716"/>
    <n v="1953.1498637432624"/>
    <n v="2279.8049466924072"/>
    <n v="2834.9639636377578"/>
    <n v="2935.9949545004606"/>
    <n v="3322.273322128055"/>
    <n v="3315.6403328336637"/>
    <n v="3452.2513457850455"/>
    <n v="3755.5640845207135"/>
    <n v="3846.7911437643033"/>
    <n v="1807.0896214118948"/>
    <n v="2120.7269608005499"/>
    <n v="1949.690281070029"/>
    <n v="1949.690281070029"/>
  </r>
  <r>
    <x v="3"/>
    <s v="Regulated &amp; Renewable Energy"/>
    <x v="3"/>
    <x v="0"/>
    <s v="PEF Fossil Hydro Maintenance Anclote Other BA-314"/>
    <s v="PEF Anclote Turbogenerator 314"/>
    <x v="4"/>
    <n v="0"/>
    <n v="0"/>
    <n v="0"/>
    <n v="0"/>
    <n v="0"/>
    <n v="0"/>
    <n v="0"/>
    <n v="0"/>
    <n v="0"/>
    <n v="0"/>
    <n v="0"/>
    <n v="0"/>
    <n v="0"/>
    <n v="31"/>
    <n v="62"/>
    <n v="93"/>
    <n v="124"/>
    <n v="155"/>
    <n v="186"/>
    <n v="217"/>
    <n v="248"/>
    <n v="279"/>
    <n v="310"/>
    <n v="341"/>
    <n v="0"/>
    <n v="0"/>
    <n v="156"/>
    <n v="312"/>
    <n v="468"/>
    <n v="624"/>
    <n v="780"/>
    <n v="936"/>
    <n v="1092"/>
    <n v="1248"/>
    <n v="1404"/>
    <n v="1560"/>
    <n v="1716"/>
    <n v="0"/>
    <n v="0"/>
    <n v="172.833333348"/>
    <n v="345.66666669599999"/>
    <n v="518.50000004399999"/>
    <n v="691.33333339199999"/>
    <n v="864.16666673999998"/>
    <n v="1037.000000088"/>
    <n v="1209.833333436"/>
    <n v="1382.666666784"/>
    <n v="1555.500000132"/>
    <n v="1728.33333348"/>
    <n v="1901.166666828"/>
    <n v="0"/>
    <n v="0"/>
    <n v="193.83333340799999"/>
    <n v="387.66666681599997"/>
    <n v="581.5000002239999"/>
    <n v="775.33333363199995"/>
    <n v="969.16666703999999"/>
    <n v="1163.000000448"/>
    <n v="1356.8333338560001"/>
    <n v="1550.6666672640001"/>
    <n v="1744.5000006720002"/>
    <n v="1938.3333340800002"/>
    <n v="2132.1666674880003"/>
    <n v="0"/>
    <n v="0"/>
    <n v="509.666666652"/>
    <n v="1019.333333304"/>
    <n v="1528.999999956"/>
    <n v="2038.666666608"/>
    <n v="2548.33333326"/>
    <n v="3057.999999912"/>
    <n v="3567.666666564"/>
    <n v="4077.333333216"/>
    <n v="4586.9999998679996"/>
    <n v="5096.6666665199991"/>
    <n v="5606.3333331719987"/>
    <n v="0"/>
    <n v="0"/>
  </r>
  <r>
    <x v="3"/>
    <s v="Regulated &amp; Renewable Energy"/>
    <x v="3"/>
    <x v="0"/>
    <s v="PEF Fossil Hydro Recv-Env Anclote BA-314"/>
    <s v="PEF Anclote Turbogenerator 31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.57545299745"/>
    <n v="75.1509059949"/>
    <n v="112.72635899235"/>
    <n v="150.3018119898"/>
    <n v="187.87726498724999"/>
    <n v="225.45271798469997"/>
    <n v="263.02817098214996"/>
    <n v="300.60362397959994"/>
    <n v="338.17907697704993"/>
    <n v="375.75452997449992"/>
    <n v="413.3299829719499"/>
    <n v="450.9054359694"/>
    <n v="450.9054359694"/>
    <n v="566.44995772704999"/>
    <n v="681.99447948470004"/>
    <n v="797.53900124235008"/>
    <n v="913.08352300000013"/>
    <n v="1028.6280447576501"/>
    <n v="1144.1725665153001"/>
    <n v="1259.7170882729501"/>
    <n v="1375.2616100306002"/>
    <n v="1490.8061317882502"/>
    <n v="1606.3506535459003"/>
    <n v="1721.8951753035503"/>
    <n v="1837.4396970612001"/>
    <n v="1837.4396970612001"/>
    <n v="2015.0893985763"/>
    <n v="2192.7391000913999"/>
    <n v="2370.3888016064998"/>
    <n v="2548.0385031215997"/>
    <n v="2725.6882046366995"/>
    <n v="2903.3379061517994"/>
    <n v="3080.9876076668993"/>
    <n v="3258.6373091819992"/>
    <n v="3436.287010697099"/>
    <n v="3613.9367122121989"/>
    <n v="3791.5864137272988"/>
    <n v="3969.2361152423991"/>
    <n v="3969.2361152423991"/>
  </r>
  <r>
    <x v="0"/>
    <s v="Regulated &amp; Renewable Energy"/>
    <x v="3"/>
    <x v="0"/>
    <s v="PEF Fossil Hydro Maintenance Anclote BA-315"/>
    <s v="PEF Anclote Access. Elec Equip 315"/>
    <x v="5"/>
    <n v="0"/>
    <n v="0"/>
    <n v="0"/>
    <n v="0"/>
    <n v="0"/>
    <n v="0"/>
    <n v="0"/>
    <n v="0"/>
    <n v="0"/>
    <n v="0"/>
    <n v="0"/>
    <n v="0"/>
    <n v="0"/>
    <n v="0"/>
    <n v="2.5172728668"/>
    <n v="6.3210217670999995"/>
    <n v="20.655381812999998"/>
    <n v="44.847763663499997"/>
    <n v="77.136419505299983"/>
    <n v="121.89599804189997"/>
    <n v="100.52346952880761"/>
    <n v="152.84871540710762"/>
    <n v="156.78418449110762"/>
    <n v="154.73689114345223"/>
    <n v="186.70046416735224"/>
    <n v="0"/>
    <n v="132.0737964697941"/>
    <n v="153.58716030859409"/>
    <n v="187.0645112833941"/>
    <n v="255.46443776239408"/>
    <n v="300.08877647389409"/>
    <n v="324.62181965659408"/>
    <n v="274.28103201872034"/>
    <n v="288.28165550912036"/>
    <n v="319.36675884842037"/>
    <n v="328.71619328282037"/>
    <n v="342.41244575372036"/>
    <n v="374.55566910332038"/>
    <n v="132.0737964697941"/>
    <n v="335.08706779287678"/>
    <n v="474.41623445954349"/>
    <n v="586.39189640321092"/>
    <n v="725.72106306987757"/>
    <n v="493.24913245171626"/>
    <n v="481.67571621360548"/>
    <n v="14.275966120522639"/>
    <n v="145.05241270329751"/>
    <n v="275.71493252213492"/>
    <n v="415.04409918880162"/>
    <n v="477.31231588370986"/>
    <n v="616.64148255037651"/>
    <n v="335.08706779287678"/>
    <n v="455.50865661132218"/>
    <n v="500.94865661132218"/>
    <n v="546.38865661132218"/>
    <n v="291.94058875570209"/>
    <n v="170.35364837997895"/>
    <n v="188.40874952917395"/>
    <n v="225.99396105260865"/>
    <n v="271.43396105260865"/>
    <n v="316.87396105260865"/>
    <n v="362.31396105260865"/>
    <n v="407.75396105260864"/>
    <n v="453.19396105260864"/>
    <n v="455.50865661132218"/>
    <n v="424.83604846042584"/>
    <n v="475.99374406246903"/>
    <n v="555.60119845985218"/>
    <n v="690.89618828755829"/>
    <n v="715.51793892805642"/>
    <n v="809.65588179422252"/>
    <n v="808.03938661897246"/>
    <n v="841.33216408173905"/>
    <n v="915.25097409702437"/>
    <n v="937.4834582603645"/>
    <n v="440.39735050701154"/>
    <n v="516.83231661034347"/>
    <n v="424.83604846042584"/>
  </r>
  <r>
    <x v="0"/>
    <s v="Regulated &amp; Renewable Energy"/>
    <x v="3"/>
    <x v="0"/>
    <s v="PEF Fossil Hydro Maintenance Anclote Other BA-315"/>
    <s v="PEF Anclote Access. Elec Equip 315"/>
    <x v="5"/>
    <n v="0"/>
    <n v="0"/>
    <n v="0"/>
    <n v="0"/>
    <n v="0"/>
    <n v="0"/>
    <n v="0"/>
    <n v="0"/>
    <n v="0"/>
    <n v="0"/>
    <n v="0"/>
    <n v="0"/>
    <n v="0"/>
    <n v="0"/>
    <n v="8"/>
    <n v="16"/>
    <n v="24"/>
    <n v="32"/>
    <n v="40"/>
    <n v="48"/>
    <n v="56"/>
    <n v="64"/>
    <n v="72"/>
    <n v="80"/>
    <n v="88"/>
    <n v="0"/>
    <n v="0"/>
    <n v="38"/>
    <n v="76"/>
    <n v="114"/>
    <n v="152"/>
    <n v="190"/>
    <n v="228"/>
    <n v="266"/>
    <n v="304"/>
    <n v="342"/>
    <n v="380"/>
    <n v="418"/>
    <n v="0"/>
    <n v="0"/>
    <n v="42.166666673999998"/>
    <n v="84.333333347999996"/>
    <n v="126.50000002199999"/>
    <n v="168.66666669599999"/>
    <n v="210.83333336999999"/>
    <n v="253.00000004399999"/>
    <n v="295.16666671799999"/>
    <n v="337.33333339199999"/>
    <n v="379.50000006599998"/>
    <n v="421.66666673999998"/>
    <n v="463.83333341399998"/>
    <n v="0"/>
    <n v="0"/>
    <n v="47.250000014000001"/>
    <n v="94.500000028000002"/>
    <n v="141.75000004200001"/>
    <n v="189.000000056"/>
    <n v="236.25000007"/>
    <n v="283.50000008400002"/>
    <n v="330.75000009800004"/>
    <n v="378.00000011200007"/>
    <n v="425.25000012600009"/>
    <n v="472.50000014000011"/>
    <n v="519.75000015400008"/>
    <n v="0"/>
    <n v="0"/>
    <n v="124.249999996"/>
    <n v="248.499999992"/>
    <n v="372.74999998800001"/>
    <n v="496.999999984"/>
    <n v="621.24999997999998"/>
    <n v="745.49999997600003"/>
    <n v="869.74999997200007"/>
    <n v="993.99999996800011"/>
    <n v="1118.2499999640002"/>
    <n v="1242.4999999600002"/>
    <n v="1366.7499999560002"/>
    <n v="0"/>
  </r>
  <r>
    <x v="0"/>
    <s v="Regulated &amp; Renewable Energy"/>
    <x v="3"/>
    <x v="0"/>
    <s v="PEF Fossil Hydro Recv-Env Anclote BA-315"/>
    <s v="PEF Anclote Access. Elec Equip 31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573463911499999"/>
    <n v="18.3146927823"/>
    <n v="27.47203917345"/>
    <n v="36.6293855646"/>
    <n v="45.78673195575"/>
    <n v="54.9440783469"/>
    <n v="64.10142473805"/>
    <n v="73.258771129199999"/>
    <n v="82.416117520349999"/>
    <n v="91.573463911499999"/>
    <n v="100.73081030265"/>
    <n v="0"/>
    <n v="109.8881566938"/>
    <n v="138.04699777035"/>
    <n v="166.20583884690001"/>
    <n v="194.36467992345001"/>
    <n v="222.52352100000002"/>
    <n v="250.68236207655002"/>
    <n v="278.84120315310003"/>
    <n v="307.00004422965003"/>
    <n v="335.15888530620003"/>
    <n v="363.31772638275004"/>
    <n v="391.47656745930004"/>
    <n v="419.63540853585005"/>
    <n v="109.8881566938"/>
    <n v="447.79424961240005"/>
    <n v="491.08846760010005"/>
    <n v="534.3826855878001"/>
    <n v="577.67690357550009"/>
    <n v="620.97112156320009"/>
    <n v="664.26533955090008"/>
    <n v="707.55955753860007"/>
    <n v="750.85377552630007"/>
    <n v="794.14799351400006"/>
    <n v="837.44221150170006"/>
    <n v="880.73642948940005"/>
    <n v="924.03064747710005"/>
    <n v="447.79424961240005"/>
  </r>
  <r>
    <x v="1"/>
    <s v="Regulated &amp; Renewable Energy"/>
    <x v="3"/>
    <x v="0"/>
    <s v="PEF Fossil Hydro Maintenance Anclote BA-315"/>
    <s v="PEF Anclote Access. Elec Equip 315"/>
    <x v="5"/>
    <n v="0"/>
    <n v="0"/>
    <n v="0"/>
    <n v="0"/>
    <n v="0"/>
    <n v="0"/>
    <n v="0"/>
    <n v="0"/>
    <n v="0"/>
    <n v="0"/>
    <n v="0"/>
    <n v="0"/>
    <n v="0"/>
    <n v="2.5172728668"/>
    <n v="3.8037489003"/>
    <n v="14.3343600459"/>
    <n v="24.192381850499999"/>
    <n v="81.351800780999994"/>
    <n v="118.5125498724"/>
    <n v="52.475231815199997"/>
    <n v="52.325245878300002"/>
    <n v="3.9354690840000002"/>
    <n v="5.0600952117000002"/>
    <n v="31.9635730239"/>
    <n v="5.2708887603000001"/>
    <n v="395.74261809029997"/>
    <n v="21.5133638388"/>
    <n v="33.477350974799997"/>
    <n v="68.399926479000001"/>
    <n v="44.624338711500002"/>
    <n v="86.802221300400006"/>
    <n v="8.1603397482000002"/>
    <n v="14.000623490400001"/>
    <n v="31.085103339300002"/>
    <n v="9.3494344344000009"/>
    <n v="13.696252470899999"/>
    <n v="32.143223349599999"/>
    <n v="13.5135819453"/>
    <n v="376.76576008260002"/>
    <n v="139.32916666666668"/>
    <n v="139.32916666666668"/>
    <n v="139.32916666666668"/>
    <n v="139.32916666666668"/>
    <n v="139.32916666666668"/>
    <n v="139.32916666666668"/>
    <n v="139.32916666666668"/>
    <n v="139.32916666666668"/>
    <n v="139.32916666666668"/>
    <n v="139.32916666666668"/>
    <n v="139.32916666666668"/>
    <n v="139.32916666666665"/>
    <n v="1671.95"/>
    <n v="45.44"/>
    <n v="45.44"/>
    <n v="45.44"/>
    <n v="45.44"/>
    <n v="45.44"/>
    <n v="45.44"/>
    <n v="45.44"/>
    <n v="45.44"/>
    <n v="45.44"/>
    <n v="45.44"/>
    <n v="45.44"/>
    <n v="45.44"/>
    <n v="545.28"/>
    <n v="51.157695602043205"/>
    <n v="79.607454397383151"/>
    <n v="162.65157993116517"/>
    <n v="106.11442977263044"/>
    <n v="206.41131011126652"/>
    <n v="19.404876893066824"/>
    <n v="33.292777462766615"/>
    <n v="73.918810015285302"/>
    <n v="22.232484163340175"/>
    <n v="32.568998509259494"/>
    <n v="76.434966103331902"/>
    <n v="32.134617038461215"/>
    <n v="895.93"/>
  </r>
  <r>
    <x v="1"/>
    <s v="Regulated &amp; Renewable Energy"/>
    <x v="3"/>
    <x v="0"/>
    <s v="PEF Fossil Hydro Maintenance Anclote Other BA-315"/>
    <s v="PEF Anclote Access. Elec Equip 315"/>
    <x v="5"/>
    <n v="0"/>
    <n v="0"/>
    <n v="0"/>
    <n v="0"/>
    <n v="0"/>
    <n v="0"/>
    <n v="0"/>
    <n v="0"/>
    <n v="0"/>
    <n v="0"/>
    <n v="0"/>
    <n v="0"/>
    <n v="0"/>
    <n v="8"/>
    <n v="8"/>
    <n v="8"/>
    <n v="8"/>
    <n v="8"/>
    <n v="8"/>
    <n v="8"/>
    <n v="8"/>
    <n v="8"/>
    <n v="8"/>
    <n v="8"/>
    <n v="8"/>
    <n v="96"/>
    <n v="38"/>
    <n v="38"/>
    <n v="38"/>
    <n v="38"/>
    <n v="38"/>
    <n v="38"/>
    <n v="38"/>
    <n v="38"/>
    <n v="38"/>
    <n v="38"/>
    <n v="38"/>
    <n v="38"/>
    <n v="456"/>
    <n v="42.166666673999998"/>
    <n v="42.166666673999998"/>
    <n v="42.166666673999998"/>
    <n v="42.166666673999998"/>
    <n v="42.166666673999998"/>
    <n v="42.166666673999998"/>
    <n v="42.166666673999998"/>
    <n v="42.166666673999998"/>
    <n v="42.166666673999998"/>
    <n v="42.166666673999998"/>
    <n v="42.166666673999998"/>
    <n v="42.166666586000019"/>
    <n v="506"/>
    <n v="47.250000014000001"/>
    <n v="47.250000014000001"/>
    <n v="47.250000014000001"/>
    <n v="47.250000014000001"/>
    <n v="47.250000014000001"/>
    <n v="47.250000014000001"/>
    <n v="47.250000014000001"/>
    <n v="47.250000014000001"/>
    <n v="47.250000014000001"/>
    <n v="47.250000014000001"/>
    <n v="47.250000014000001"/>
    <n v="47.249999845999923"/>
    <n v="567"/>
    <n v="124.249999996"/>
    <n v="124.249999996"/>
    <n v="124.249999996"/>
    <n v="124.249999996"/>
    <n v="124.249999996"/>
    <n v="124.249999996"/>
    <n v="124.249999996"/>
    <n v="124.249999996"/>
    <n v="124.249999996"/>
    <n v="124.249999996"/>
    <n v="124.249999996"/>
    <n v="124.25000004399976"/>
    <n v="1491"/>
  </r>
  <r>
    <x v="1"/>
    <s v="Regulated &amp; Renewable Energy"/>
    <x v="3"/>
    <x v="0"/>
    <s v="PEF Fossil Hydro Recv-Env Anclote BA-315"/>
    <s v="PEF Anclote Access. Elec Equip 31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573463911499999"/>
    <n v="9.1573463911499999"/>
    <n v="9.1573463911499999"/>
    <n v="9.1573463911499999"/>
    <n v="9.1573463911499999"/>
    <n v="9.1573463911499999"/>
    <n v="9.1573463911499999"/>
    <n v="9.1573463911499999"/>
    <n v="9.1573463911499999"/>
    <n v="9.1573463911499999"/>
    <n v="9.1573463911499999"/>
    <n v="9.1573463911499999"/>
    <n v="109.8881566938"/>
    <n v="28.158841076550001"/>
    <n v="28.158841076550001"/>
    <n v="28.158841076550001"/>
    <n v="28.158841076550001"/>
    <n v="28.158841076550001"/>
    <n v="28.158841076550001"/>
    <n v="28.158841076550001"/>
    <n v="28.158841076550001"/>
    <n v="28.158841076550001"/>
    <n v="28.158841076550001"/>
    <n v="28.158841076550001"/>
    <n v="28.158841076550004"/>
    <n v="337.9060929186"/>
    <n v="43.294217987700002"/>
    <n v="43.294217987700002"/>
    <n v="43.294217987700002"/>
    <n v="43.294217987700002"/>
    <n v="43.294217987700002"/>
    <n v="43.294217987700002"/>
    <n v="43.294217987700002"/>
    <n v="43.294217987700002"/>
    <n v="43.294217987700002"/>
    <n v="43.294217987700002"/>
    <n v="43.294217987700002"/>
    <n v="43.294217987700051"/>
    <n v="519.53061585240005"/>
  </r>
  <r>
    <x v="2"/>
    <s v="Regulated &amp; Renewable Energy"/>
    <x v="3"/>
    <x v="0"/>
    <s v="PEF Fossil Hydro Maintenance Anclote Other BA-315"/>
    <s v="PEF Anclote Access. Elec Equip 31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96"/>
    <n v="0"/>
    <n v="0"/>
    <n v="0"/>
    <n v="0"/>
    <n v="0"/>
    <n v="0"/>
    <n v="0"/>
    <n v="0"/>
    <n v="0"/>
    <n v="0"/>
    <n v="0"/>
    <n v="456"/>
    <n v="456"/>
    <n v="0"/>
    <n v="0"/>
    <n v="0"/>
    <n v="0"/>
    <n v="0"/>
    <n v="0"/>
    <n v="0"/>
    <n v="0"/>
    <n v="0"/>
    <n v="0"/>
    <n v="0"/>
    <n v="506"/>
    <n v="506"/>
    <n v="0"/>
    <n v="0"/>
    <n v="0"/>
    <n v="0"/>
    <n v="0"/>
    <n v="0"/>
    <n v="0"/>
    <n v="0"/>
    <n v="0"/>
    <n v="0"/>
    <n v="0"/>
    <n v="567"/>
    <n v="567"/>
    <n v="0"/>
    <n v="0"/>
    <n v="0"/>
    <n v="0"/>
    <n v="0"/>
    <n v="0"/>
    <n v="0"/>
    <n v="0"/>
    <n v="0"/>
    <n v="0"/>
    <n v="0"/>
    <n v="1491"/>
    <n v="1491"/>
  </r>
  <r>
    <x v="2"/>
    <s v="Regulated &amp; Renewable Energy"/>
    <x v="3"/>
    <x v="0"/>
    <s v="PEF Fossil Hydro Maintenance Anclote BA-315"/>
    <s v="PEF Anclote Access. Elec Equip 31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49.063144939200015"/>
    <n v="73.752971335800012"/>
    <n v="73.847760328292352"/>
    <n v="0"/>
    <n v="0"/>
    <n v="7.1073885593554014"/>
    <n v="0"/>
    <n v="59.897556457858158"/>
    <n v="263.66882162050592"/>
    <n v="0"/>
    <n v="0"/>
    <n v="0"/>
    <n v="0"/>
    <n v="62.269178117699994"/>
    <n v="58.501127386073755"/>
    <n v="0"/>
    <n v="0"/>
    <n v="0"/>
    <n v="0"/>
    <n v="0"/>
    <n v="52.982183255743607"/>
    <n v="173.75248875951735"/>
    <n v="0"/>
    <n v="27.353504722999165"/>
    <n v="0"/>
    <n v="371.80109728482796"/>
    <n v="150.90258290477746"/>
    <n v="606.7289167597495"/>
    <n v="8.5527200838918063"/>
    <n v="8.6666468478292522"/>
    <n v="0"/>
    <n v="77.060949971758447"/>
    <n v="0"/>
    <n v="300.46199260572098"/>
    <n v="1551.5284111815545"/>
    <n v="0"/>
    <n v="0"/>
    <n v="299.88806785562014"/>
    <n v="167.02694037572314"/>
    <n v="27.384898850805008"/>
    <n v="7.8547884765652816"/>
    <n v="0"/>
    <n v="0"/>
    <n v="0"/>
    <n v="0"/>
    <n v="0"/>
    <n v="73.797912592182783"/>
    <n v="575.95260815089637"/>
    <n v="0"/>
    <n v="0"/>
    <n v="27.356590103459055"/>
    <n v="81.492679132132395"/>
    <n v="112.27336724510047"/>
    <n v="21.021372068316872"/>
    <n v="0"/>
    <n v="0"/>
    <n v="0"/>
    <n v="529.65510626261243"/>
    <n v="0"/>
    <n v="73.817155641685048"/>
    <n v="845.61627045330636"/>
  </r>
  <r>
    <x v="3"/>
    <s v="Regulated &amp; Renewable Energy"/>
    <x v="3"/>
    <x v="0"/>
    <s v="PEF Fossil Hydro Maintenance Anclote BA-315"/>
    <s v="PEF Anclote Access. Elec Equip 315"/>
    <x v="5"/>
    <n v="0"/>
    <n v="0"/>
    <n v="0"/>
    <n v="0"/>
    <n v="0"/>
    <n v="0"/>
    <n v="0"/>
    <n v="0"/>
    <n v="0"/>
    <n v="0"/>
    <n v="0"/>
    <n v="0"/>
    <n v="0"/>
    <n v="2.5172728668"/>
    <n v="6.3210217670999995"/>
    <n v="20.655381812999998"/>
    <n v="44.847763663499997"/>
    <n v="77.136419505299983"/>
    <n v="121.89599804189997"/>
    <n v="100.52346952880761"/>
    <n v="152.84871540710762"/>
    <n v="156.78418449110762"/>
    <n v="154.73689114345223"/>
    <n v="186.70046416735224"/>
    <n v="132.0737964697941"/>
    <n v="132.0737964697941"/>
    <n v="153.58716030859409"/>
    <n v="187.0645112833941"/>
    <n v="255.46443776239408"/>
    <n v="300.08877647389409"/>
    <n v="324.62181965659408"/>
    <n v="274.28103201872034"/>
    <n v="288.28165550912036"/>
    <n v="319.36675884842037"/>
    <n v="328.71619328282037"/>
    <n v="342.41244575372036"/>
    <n v="374.55566910332038"/>
    <n v="335.08706779287678"/>
    <n v="335.08706779287678"/>
    <n v="474.41623445954349"/>
    <n v="586.39189640321092"/>
    <n v="725.72106306987757"/>
    <n v="493.24913245171626"/>
    <n v="481.67571621360548"/>
    <n v="14.275966120522639"/>
    <n v="145.05241270329751"/>
    <n v="275.71493252213492"/>
    <n v="415.04409918880162"/>
    <n v="477.31231588370986"/>
    <n v="616.64148255037651"/>
    <n v="455.50865661132218"/>
    <n v="455.50865661132218"/>
    <n v="500.94865661132218"/>
    <n v="546.38865661132218"/>
    <n v="291.94058875570209"/>
    <n v="170.35364837997895"/>
    <n v="188.40874952917395"/>
    <n v="225.99396105260865"/>
    <n v="271.43396105260865"/>
    <n v="316.87396105260865"/>
    <n v="362.31396105260865"/>
    <n v="407.75396105260864"/>
    <n v="453.19396105260864"/>
    <n v="424.83604846042584"/>
    <n v="424.83604846042584"/>
    <n v="475.99374406246903"/>
    <n v="555.60119845985218"/>
    <n v="690.89618828755829"/>
    <n v="715.51793892805642"/>
    <n v="809.65588179422252"/>
    <n v="808.03938661897246"/>
    <n v="841.33216408173905"/>
    <n v="915.25097409702437"/>
    <n v="937.4834582603645"/>
    <n v="440.39735050701154"/>
    <n v="516.83231661034347"/>
    <n v="475.14977800711961"/>
    <n v="475.14977800711961"/>
  </r>
  <r>
    <x v="3"/>
    <s v="Regulated &amp; Renewable Energy"/>
    <x v="3"/>
    <x v="0"/>
    <s v="PEF Fossil Hydro Maintenance Anclote Other BA-315"/>
    <s v="PEF Anclote Access. Elec Equip 315"/>
    <x v="5"/>
    <n v="0"/>
    <n v="0"/>
    <n v="0"/>
    <n v="0"/>
    <n v="0"/>
    <n v="0"/>
    <n v="0"/>
    <n v="0"/>
    <n v="0"/>
    <n v="0"/>
    <n v="0"/>
    <n v="0"/>
    <n v="0"/>
    <n v="8"/>
    <n v="16"/>
    <n v="24"/>
    <n v="32"/>
    <n v="40"/>
    <n v="48"/>
    <n v="56"/>
    <n v="64"/>
    <n v="72"/>
    <n v="80"/>
    <n v="88"/>
    <n v="0"/>
    <n v="0"/>
    <n v="38"/>
    <n v="76"/>
    <n v="114"/>
    <n v="152"/>
    <n v="190"/>
    <n v="228"/>
    <n v="266"/>
    <n v="304"/>
    <n v="342"/>
    <n v="380"/>
    <n v="418"/>
    <n v="0"/>
    <n v="0"/>
    <n v="42.166666673999998"/>
    <n v="84.333333347999996"/>
    <n v="126.50000002199999"/>
    <n v="168.66666669599999"/>
    <n v="210.83333336999999"/>
    <n v="253.00000004399999"/>
    <n v="295.16666671799999"/>
    <n v="337.33333339199999"/>
    <n v="379.50000006599998"/>
    <n v="421.66666673999998"/>
    <n v="463.83333341399998"/>
    <n v="0"/>
    <n v="0"/>
    <n v="47.250000014000001"/>
    <n v="94.500000028000002"/>
    <n v="141.75000004200001"/>
    <n v="189.000000056"/>
    <n v="236.25000007"/>
    <n v="283.50000008400002"/>
    <n v="330.75000009800004"/>
    <n v="378.00000011200007"/>
    <n v="425.25000012600009"/>
    <n v="472.50000014000011"/>
    <n v="519.75000015400008"/>
    <n v="0"/>
    <n v="0"/>
    <n v="124.249999996"/>
    <n v="248.499999992"/>
    <n v="372.74999998800001"/>
    <n v="496.999999984"/>
    <n v="621.24999997999998"/>
    <n v="745.49999997600003"/>
    <n v="869.74999997200007"/>
    <n v="993.99999996800011"/>
    <n v="1118.2499999640002"/>
    <n v="1242.4999999600002"/>
    <n v="1366.7499999560002"/>
    <n v="0"/>
    <n v="0"/>
  </r>
  <r>
    <x v="3"/>
    <s v="Regulated &amp; Renewable Energy"/>
    <x v="3"/>
    <x v="0"/>
    <s v="PEF Fossil Hydro Recv-Env Anclote BA-315"/>
    <s v="PEF Anclote Access. Elec Equip 31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573463911499999"/>
    <n v="18.3146927823"/>
    <n v="27.47203917345"/>
    <n v="36.6293855646"/>
    <n v="45.78673195575"/>
    <n v="54.9440783469"/>
    <n v="64.10142473805"/>
    <n v="73.258771129199999"/>
    <n v="82.416117520349999"/>
    <n v="91.573463911499999"/>
    <n v="100.73081030265"/>
    <n v="109.8881566938"/>
    <n v="109.8881566938"/>
    <n v="138.04699777035"/>
    <n v="166.20583884690001"/>
    <n v="194.36467992345001"/>
    <n v="222.52352100000002"/>
    <n v="250.68236207655002"/>
    <n v="278.84120315310003"/>
    <n v="307.00004422965003"/>
    <n v="335.15888530620003"/>
    <n v="363.31772638275004"/>
    <n v="391.47656745930004"/>
    <n v="419.63540853585005"/>
    <n v="447.79424961240005"/>
    <n v="447.79424961240005"/>
    <n v="491.08846760010005"/>
    <n v="534.3826855878001"/>
    <n v="577.67690357550009"/>
    <n v="620.97112156320009"/>
    <n v="664.26533955090008"/>
    <n v="707.55955753860007"/>
    <n v="750.85377552630007"/>
    <n v="794.14799351400006"/>
    <n v="837.44221150170006"/>
    <n v="880.73642948940005"/>
    <n v="924.03064747710005"/>
    <n v="967.32486546480004"/>
    <n v="967.32486546480004"/>
  </r>
  <r>
    <x v="0"/>
    <s v="Regulated &amp; Renewable Energy"/>
    <x v="4"/>
    <x v="0"/>
    <s v="PEF Fossil Hydro Maintenance Bartow CC BG-341"/>
    <s v="PEF Bartow 341 CC"/>
    <x v="6"/>
    <n v="0"/>
    <n v="0"/>
    <n v="0"/>
    <n v="0"/>
    <n v="0"/>
    <n v="0"/>
    <n v="0"/>
    <n v="0"/>
    <n v="0"/>
    <n v="0"/>
    <n v="0"/>
    <n v="0"/>
    <n v="0"/>
    <n v="0"/>
    <n v="34.416385746800003"/>
    <n v="109.87511911920004"/>
    <n v="194.15671463360007"/>
    <n v="316.62978889840008"/>
    <n v="561.78892255560004"/>
    <n v="601.23565310140009"/>
    <n v="656.80097830620014"/>
    <n v="899.85210229000018"/>
    <n v="984.19571712380014"/>
    <n v="1151.0578829496001"/>
    <n v="1029.632543232226"/>
    <n v="0"/>
    <n v="848.38028458638723"/>
    <n v="862.64283245118725"/>
    <n v="1356.6939455471872"/>
    <n v="1428.7101812393873"/>
    <n v="1453.1913954871873"/>
    <n v="1058.3833539741368"/>
    <n v="1072.1126961843368"/>
    <n v="1548.9985977691367"/>
    <n v="1642.1984079397366"/>
    <n v="1970.8350573247367"/>
    <n v="1680.2904874942833"/>
    <n v="1450.0571170206256"/>
    <n v="848.38028458638723"/>
    <n v="1454.8256284192255"/>
    <n v="1564.4231284192256"/>
    <n v="1674.0206284192257"/>
    <n v="1783.6181284192257"/>
    <n v="1893.2156284192258"/>
    <n v="1976.0172052159057"/>
    <n v="2085.6147052159058"/>
    <n v="2195.2122052159057"/>
    <n v="2304.8097052159055"/>
    <n v="2414.4072052159054"/>
    <n v="2524.0047052159052"/>
    <n v="2552.6631850611948"/>
    <n v="1454.8256284192255"/>
    <n v="2026.9083911063685"/>
    <n v="2189.9992244397017"/>
    <n v="2353.0900577730349"/>
    <n v="2516.1808911063681"/>
    <n v="2679.2717244397013"/>
    <n v="2724.4514191147773"/>
    <n v="2887.5422524481105"/>
    <n v="3050.6330857814437"/>
    <n v="3213.7239191147769"/>
    <n v="3376.8147524481101"/>
    <n v="3539.9055857814433"/>
    <n v="3558.0158862618887"/>
    <n v="2026.9083911063685"/>
    <n v="2994.7703311357513"/>
    <n v="3009.1104415027744"/>
    <n v="3505.8483003977062"/>
    <n v="3578.2561743507499"/>
    <n v="3602.870522190985"/>
    <n v="4115.968009748316"/>
    <n v="4129.7720147849477"/>
    <n v="4609.2513144184304"/>
    <n v="4702.9579632375016"/>
    <n v="5025.0939810422806"/>
    <n v="5264.631568621834"/>
    <n v="5416.9428938318142"/>
    <n v="2994.7703311357513"/>
  </r>
  <r>
    <x v="0"/>
    <s v="Regulated &amp; Renewable Energy"/>
    <x v="4"/>
    <x v="0"/>
    <s v="PEF Fossil Hydro Maintenance Bartow CT BG"/>
    <s v="PEF Bartow 341"/>
    <x v="6"/>
    <n v="0"/>
    <n v="0"/>
    <n v="0"/>
    <n v="0"/>
    <n v="0"/>
    <n v="0"/>
    <n v="0"/>
    <n v="0"/>
    <n v="14.32"/>
    <n v="21.26"/>
    <n v="171.68"/>
    <n v="187.67"/>
    <n v="0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</r>
  <r>
    <x v="0"/>
    <s v="Regulated &amp; Renewable Energy"/>
    <x v="4"/>
    <x v="0"/>
    <s v="PEF Fossil Hydro Maintenance Bartow CT BG-341"/>
    <s v="PEF Bartow 341"/>
    <x v="6"/>
    <n v="0"/>
    <n v="0"/>
    <n v="0"/>
    <n v="0"/>
    <n v="0"/>
    <n v="0"/>
    <n v="0"/>
    <n v="0"/>
    <n v="0"/>
    <n v="0"/>
    <n v="0"/>
    <n v="50.28"/>
    <n v="0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</r>
  <r>
    <x v="0"/>
    <s v="Regulated &amp; Renewable Energy"/>
    <x v="4"/>
    <x v="0"/>
    <s v="PEF Fossil Hydro Maintenance Bartow Other BG-341"/>
    <s v="PEF Bartow 341 CC"/>
    <x v="6"/>
    <n v="0"/>
    <n v="0"/>
    <n v="0"/>
    <n v="0"/>
    <n v="0"/>
    <n v="0"/>
    <n v="0"/>
    <n v="0"/>
    <n v="0"/>
    <n v="0"/>
    <n v="0"/>
    <n v="0"/>
    <n v="0"/>
    <n v="0"/>
    <n v="12"/>
    <n v="24"/>
    <n v="36"/>
    <n v="48"/>
    <n v="60"/>
    <n v="72"/>
    <n v="84"/>
    <n v="96"/>
    <n v="108"/>
    <n v="120"/>
    <n v="132"/>
    <n v="0"/>
    <n v="0"/>
    <n v="58"/>
    <n v="116"/>
    <n v="174"/>
    <n v="232"/>
    <n v="290"/>
    <n v="348"/>
    <n v="406"/>
    <n v="464"/>
    <n v="522"/>
    <n v="580"/>
    <n v="638"/>
    <n v="0"/>
    <n v="0"/>
    <n v="64.416666672000005"/>
    <n v="128.83333334400001"/>
    <n v="193.250000016"/>
    <n v="257.66666668800002"/>
    <n v="322.08333336000004"/>
    <n v="386.50000003200006"/>
    <n v="450.91666670400008"/>
    <n v="515.33333337600004"/>
    <n v="579.75000004800006"/>
    <n v="644.16666672000008"/>
    <n v="708.5833333920001"/>
    <n v="0"/>
    <n v="0"/>
    <n v="72.249999990000006"/>
    <n v="144.49999998000001"/>
    <n v="216.74999997000003"/>
    <n v="288.99999996000003"/>
    <n v="361.24999995000002"/>
    <n v="433.49999994000001"/>
    <n v="505.74999993"/>
    <n v="577.99999992000005"/>
    <n v="650.24999991000004"/>
    <n v="722.49999990000003"/>
    <n v="794.74999989000003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enance Citrus CC BA-341"/>
    <s v="PEF Citrus CC Struct &amp; Improv 341"/>
    <x v="6"/>
    <n v="1716.33"/>
    <n v="1479.62"/>
    <n v="1541.39"/>
    <n v="1543.47"/>
    <n v="809.72"/>
    <n v="602.65"/>
    <n v="564.95000000000005"/>
    <n v="564.95000000000005"/>
    <n v="564.95000000000005"/>
    <n v="564.95000000000005"/>
    <n v="564.95000000000005"/>
    <n v="564.95000000000005"/>
    <n v="1716.33"/>
    <n v="158.34"/>
    <n v="159.74474212679999"/>
    <n v="161.14954854679999"/>
    <n v="182.8935212616"/>
    <n v="182.23050012398539"/>
    <n v="288.61042227998541"/>
    <n v="604.32026263958539"/>
    <n v="648.66982139398544"/>
    <n v="672.52646578198551"/>
    <n v="661.37379426922314"/>
    <n v="638.4182385318104"/>
    <n v="704.00137219541034"/>
    <n v="158.34"/>
    <n v="614.65339028602625"/>
    <n v="810.01371462002624"/>
    <n v="880.20851411522619"/>
    <n v="968.06687808402626"/>
    <n v="1052.8235164172263"/>
    <n v="1177.1474797328262"/>
    <n v="1232.4198898820262"/>
    <n v="1246.9356237784261"/>
    <n v="1280.3259056816262"/>
    <n v="1325.0014012124261"/>
    <n v="1382.4504989104262"/>
    <n v="1182.7151480868076"/>
    <n v="614.65339028602625"/>
    <n v="1221.9475429216077"/>
    <n v="1411.3083762549411"/>
    <n v="1600.6692095882745"/>
    <n v="1790.0300429216079"/>
    <n v="1979.3908762549413"/>
    <n v="2168.7517095882745"/>
    <n v="1862.4041017863924"/>
    <n v="2051.7649351197256"/>
    <n v="2138.6141420918239"/>
    <n v="2250.6910703737972"/>
    <n v="2440.0519037071304"/>
    <n v="2629.4127370404635"/>
    <n v="1221.9475429216077"/>
    <n v="1726.1487144930113"/>
    <n v="1946.187881159678"/>
    <n v="2166.2270478263445"/>
    <n v="2350.5308375966124"/>
    <n v="2570.5700042632789"/>
    <n v="2790.6091709299453"/>
    <n v="2314.0586680253091"/>
    <n v="2518.1734744910596"/>
    <n v="2738.212641157726"/>
    <n v="2909.7588786360402"/>
    <n v="3129.7980453027067"/>
    <n v="3097.4878735368529"/>
    <n v="1726.1487144930113"/>
    <n v="2091.7814592527461"/>
    <n v="2284.9189592527459"/>
    <n v="2478.0564592527458"/>
    <n v="2671.1939592527456"/>
    <n v="2864.3314592527454"/>
    <n v="3057.4689592527452"/>
    <n v="2960.8038565274342"/>
    <n v="2864.1387538021231"/>
    <n v="3057.2762538021229"/>
    <n v="3206.9456552598349"/>
    <n v="3400.0831552598347"/>
    <n v="3336.1963624727587"/>
    <n v="2091.7814592527461"/>
  </r>
  <r>
    <x v="0"/>
    <s v="Regulated &amp; Renewable Energy"/>
    <x v="4"/>
    <x v="0"/>
    <s v="PEF Fossil Hydro Maintenance Citrus Other BG-341"/>
    <s v="PEF Citrus CC Struct &amp; Improv 341"/>
    <x v="6"/>
    <n v="0"/>
    <n v="0"/>
    <n v="0"/>
    <n v="0"/>
    <n v="0"/>
    <n v="0"/>
    <n v="0"/>
    <n v="0"/>
    <n v="0"/>
    <n v="0"/>
    <n v="0"/>
    <n v="0"/>
    <n v="0"/>
    <n v="0"/>
    <n v="9"/>
    <n v="18"/>
    <n v="27"/>
    <n v="36"/>
    <n v="45"/>
    <n v="54"/>
    <n v="63"/>
    <n v="72"/>
    <n v="81"/>
    <n v="90"/>
    <n v="99"/>
    <n v="0"/>
    <n v="0"/>
    <n v="45"/>
    <n v="90"/>
    <n v="135"/>
    <n v="180"/>
    <n v="225"/>
    <n v="270"/>
    <n v="315"/>
    <n v="360"/>
    <n v="405"/>
    <n v="450"/>
    <n v="495"/>
    <n v="0"/>
    <n v="0"/>
    <n v="49.750000020000002"/>
    <n v="99.500000040000003"/>
    <n v="149.25000005999999"/>
    <n v="199.00000008000001"/>
    <n v="248.75000010000002"/>
    <n v="298.50000012000004"/>
    <n v="348.25000014000005"/>
    <n v="398.00000016000007"/>
    <n v="447.75000018000009"/>
    <n v="497.5000002000001"/>
    <n v="547.25000022000006"/>
    <n v="0"/>
    <n v="0"/>
    <n v="55.833333345"/>
    <n v="111.66666669"/>
    <n v="167.500000035"/>
    <n v="223.33333338"/>
    <n v="279.16666672500003"/>
    <n v="335.00000007000006"/>
    <n v="390.83333341500008"/>
    <n v="446.66666676000011"/>
    <n v="502.50000010500014"/>
    <n v="558.33333345000017"/>
    <n v="614.1666667950002"/>
    <n v="0"/>
    <n v="0"/>
    <n v="146.749999995"/>
    <n v="293.49999998999999"/>
    <n v="440.24999998499999"/>
    <n v="586.99999997999998"/>
    <n v="733.74999997500004"/>
    <n v="880.49999997000009"/>
    <n v="1027.2499999650001"/>
    <n v="1173.9999999600002"/>
    <n v="1320.7499999550002"/>
    <n v="1467.4999999500003"/>
    <n v="1614.2499999450004"/>
    <n v="0"/>
  </r>
  <r>
    <x v="0"/>
    <s v="Regulated &amp; Renewable Energy"/>
    <x v="4"/>
    <x v="0"/>
    <s v="PEF Fossil Hydro Maintenance Osprey BG-341"/>
    <s v="PEF Osprey CC 341"/>
    <x v="6"/>
    <n v="13459.15"/>
    <n v="13571.390000000001"/>
    <n v="13744.12"/>
    <n v="14071.070000000002"/>
    <n v="11194.98"/>
    <n v="11557.380000000001"/>
    <n v="9345.8900000000012"/>
    <n v="8104.8799999999992"/>
    <n v="8362.369999999999"/>
    <n v="10572.569999999998"/>
    <n v="13299.210000000001"/>
    <n v="13654.490000000002"/>
    <n v="13459.15"/>
    <n v="22246.819999999996"/>
    <n v="22516.557188874995"/>
    <n v="22811.784495065396"/>
    <n v="24009.078455863197"/>
    <n v="25079.023792082997"/>
    <n v="20177.247673764276"/>
    <n v="16904.163636732701"/>
    <n v="16904.163636732701"/>
    <n v="17074.322796425902"/>
    <n v="17030.236075326517"/>
    <n v="17034.430739329218"/>
    <n v="17150.979225754218"/>
    <n v="22246.819999999996"/>
    <n v="16033.473143305526"/>
    <n v="16080.363745689925"/>
    <n v="16113.465851564226"/>
    <n v="16336.918049973227"/>
    <n v="16386.520749006526"/>
    <n v="15868.371766931334"/>
    <n v="14954.373499159898"/>
    <n v="14957.975858323398"/>
    <n v="14992.939807981898"/>
    <n v="14995.674698555398"/>
    <n v="14997.650573645598"/>
    <n v="14616.32538782564"/>
    <n v="16033.473143305526"/>
    <n v="14618.301248523139"/>
    <n v="14673.021769782516"/>
    <n v="14711.651354307269"/>
    <n v="14972.416201669565"/>
    <n v="15061.192440881285"/>
    <n v="15106.005388516729"/>
    <n v="14145.412440725831"/>
    <n v="14149.616331509196"/>
    <n v="14190.418655499734"/>
    <n v="14193.610225455317"/>
    <n v="14195.916037481207"/>
    <n v="14224.544420102766"/>
    <n v="14618.301248523139"/>
    <n v="13564.248252417663"/>
    <n v="13615.474783226882"/>
    <n v="13651.637808656133"/>
    <n v="13895.752414656476"/>
    <n v="13978.86015282201"/>
    <n v="14020.811724003464"/>
    <n v="12917.31750847293"/>
    <n v="12921.252974286786"/>
    <n v="12959.450006385248"/>
    <n v="12962.437789631766"/>
    <n v="12964.596371971005"/>
    <n v="12991.396787804582"/>
    <n v="13564.248252417663"/>
    <n v="12763.461765766833"/>
    <n v="12920.8934598411"/>
    <n v="13032.031307090221"/>
    <n v="13782.255368017435"/>
    <n v="14037.665832153838"/>
    <n v="13562.242060575409"/>
    <n v="12019.719484594425"/>
    <n v="12031.814136335612"/>
    <n v="12149.202984982527"/>
    <n v="12127.359268110971"/>
    <n v="12133.993121098811"/>
    <n v="12216.357372589669"/>
    <n v="12763.461765766833"/>
  </r>
  <r>
    <x v="0"/>
    <s v="Regulated &amp; Renewable Energy"/>
    <x v="4"/>
    <x v="0"/>
    <s v="PEF Fossil Hydro Maintenance Univ of Florida BG-341"/>
    <s v="PEF Univ of Florida 341"/>
    <x v="6"/>
    <n v="273.02"/>
    <n v="34.520000000000003"/>
    <n v="12.25"/>
    <n v="31.61"/>
    <n v="58.44"/>
    <n v="89.19"/>
    <n v="123.39"/>
    <n v="213.05"/>
    <n v="295.13"/>
    <n v="432.94"/>
    <n v="1615.45"/>
    <n v="1774.35"/>
    <n v="273.02"/>
    <n v="2857.54"/>
    <n v="2857.54"/>
    <n v="2857.54"/>
    <n v="2937.9217207247998"/>
    <n v="2960.1768616327995"/>
    <n v="2978.4807321341996"/>
    <n v="2930.1525805253118"/>
    <n v="2930.1525805253118"/>
    <n v="2944.2581671644116"/>
    <n v="2944.2581671644116"/>
    <n v="2944.2581671644116"/>
    <n v="2954.7648622578117"/>
    <n v="2857.54"/>
    <n v="2744.1403097384846"/>
    <n v="2968.0678724489844"/>
    <n v="2983.1552726713844"/>
    <n v="3020.0624282137842"/>
    <n v="3057.8260123841842"/>
    <n v="3066.5650407591843"/>
    <n v="3015.7358732988132"/>
    <n v="3015.7358732988132"/>
    <n v="3025.587141648813"/>
    <n v="1638.0056713904376"/>
    <n v="1627.1712258085904"/>
    <n v="1559.4315115346665"/>
    <n v="2744.1403097384846"/>
    <n v="1559.4315115346665"/>
    <n v="1839.0083395622278"/>
    <n v="1857.8451787896265"/>
    <n v="1903.9243007751766"/>
    <n v="1925.4951772493073"/>
    <n v="1936.4059816342237"/>
    <n v="1936.4059816342237"/>
    <n v="1936.4059816342237"/>
    <n v="1948.7054338499477"/>
    <n v="1949.5880374686128"/>
    <n v="1972.9047290651108"/>
    <n v="1985.160395884202"/>
    <n v="1559.4315115346665"/>
    <n v="1856.3235300327633"/>
    <n v="2086.2141066115419"/>
    <n v="2101.7032723677307"/>
    <n v="2139.5932362686649"/>
    <n v="2192.4792222794354"/>
    <n v="2201.4509640674901"/>
    <n v="2201.4509640674901"/>
    <n v="2201.4509640674901"/>
    <n v="1129.7206238233623"/>
    <n v="1130.4463715765539"/>
    <n v="1162.541994005509"/>
    <n v="1087.3122004277573"/>
    <n v="1856.3235300327633"/>
    <n v="1020.2213150811733"/>
    <n v="1036.9200529318539"/>
    <n v="1038.0451513257835"/>
    <n v="1040.7973936480635"/>
    <n v="1044.638913511606"/>
    <n v="1045.290600790016"/>
    <n v="1045.290600790016"/>
    <n v="1045.290600790016"/>
    <n v="1046.0252300856782"/>
    <n v="1046.0779467809714"/>
    <n v="1048.4093010847084"/>
    <n v="1049.1413151390962"/>
    <n v="1020.2213150811733"/>
  </r>
  <r>
    <x v="0"/>
    <s v="Regulated &amp; Renewable Energy"/>
    <x v="4"/>
    <x v="0"/>
    <s v="PEF Fossil Hydro Maintenance Univ of Florida Other BG-341"/>
    <s v="PEF Univ of Florida 34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.75"/>
    <n v="769.5"/>
    <n v="1154.25"/>
    <n v="1539"/>
    <n v="1923.75"/>
    <n v="2308.5"/>
    <n v="2693.25"/>
    <n v="3078"/>
    <n v="3462.75"/>
    <n v="3847.5"/>
    <n v="4232.25"/>
    <n v="0"/>
  </r>
  <r>
    <x v="0"/>
    <s v="Regulated &amp; Renewable Energy"/>
    <x v="3"/>
    <x v="0"/>
    <s v="PEF Fossil Hydro Maintenance Suwannee BG-341"/>
    <s v="PEF Suwannee 341"/>
    <x v="6"/>
    <n v="4422.51"/>
    <n v="3400.88"/>
    <n v="3717.27"/>
    <n v="4504.22"/>
    <n v="4566.49"/>
    <n v="5376.13"/>
    <n v="5759.64"/>
    <n v="5950.56"/>
    <n v="6050.23"/>
    <n v="6223.7400000000016"/>
    <n v="6367.9600000000009"/>
    <n v="7281.1799999999994"/>
    <n v="4422.51"/>
    <n v="9102.8300000000017"/>
    <n v="9108.7918614240025"/>
    <n v="9142.9766876904032"/>
    <n v="9226.4455908360032"/>
    <n v="8580.8604954647744"/>
    <n v="8597.7881522383741"/>
    <n v="8605.0358476511738"/>
    <n v="8642.9483256287731"/>
    <n v="8654.7637816063725"/>
    <n v="7518.225792017859"/>
    <n v="7518.225792017859"/>
    <n v="7523.9986748330593"/>
    <n v="9102.8300000000017"/>
    <n v="7303.2357318376298"/>
    <n v="7306.5952961624298"/>
    <n v="7309.9558163360298"/>
    <n v="7314.9616720296299"/>
    <n v="7320.7443214544301"/>
    <n v="7329.3846625536298"/>
    <n v="7333.0941388712299"/>
    <n v="7336.7814896808295"/>
    <n v="7362.7179030672296"/>
    <n v="7375.486367992029"/>
    <n v="7391.5911253864288"/>
    <n v="7088.6170189620952"/>
    <n v="7303.2357318376298"/>
    <n v="6625.2953965782208"/>
    <n v="6625.8257226061151"/>
    <n v="6626.3561705924685"/>
    <n v="6627.1181050606683"/>
    <n v="6627.9728122541555"/>
    <n v="6629.2446942355673"/>
    <n v="6629.822892087218"/>
    <n v="6630.3982077995679"/>
    <n v="6634.0061752532238"/>
    <n v="6636.4174455770144"/>
    <n v="6638.7060873197643"/>
    <n v="6641.2280770342159"/>
    <n v="6625.2953965782208"/>
    <n v="6505.5434881430847"/>
    <n v="6512.7065392851846"/>
    <n v="6519.8716284278034"/>
    <n v="6530.5447981833377"/>
    <n v="6542.8741985347187"/>
    <n v="4850.6558616897573"/>
    <n v="4858.5649731115063"/>
    <n v="4866.4269099207086"/>
    <n v="4921.7268945520436"/>
    <n v="4958.1036560860357"/>
    <n v="4992.4412039625931"/>
    <n v="5029.8542037693996"/>
    <n v="6505.5434881430847"/>
    <n v="4969.3559322142528"/>
    <n v="4969.8695651689331"/>
    <n v="4970.3833162431865"/>
    <n v="4971.1212672989332"/>
    <n v="4971.9490708727471"/>
    <n v="4973.1809178230305"/>
    <n v="4973.7409157399961"/>
    <n v="4974.2981222387643"/>
    <n v="4977.7925216952108"/>
    <n v="4980.1278924592298"/>
    <n v="4982.3444946222462"/>
    <n v="4984.7870996624924"/>
    <n v="4969.3559322142528"/>
  </r>
  <r>
    <x v="0"/>
    <s v="Regulated &amp; Renewable Energy"/>
    <x v="3"/>
    <x v="0"/>
    <s v="PEF Fossil Hydro Maintenance Tiger Bay BG-341"/>
    <s v="PEF Tiger Bay 341"/>
    <x v="6"/>
    <n v="538.95000000000005"/>
    <n v="537.49"/>
    <n v="1407.8500000000001"/>
    <n v="1332.17"/>
    <n v="1158.78"/>
    <n v="1160.5700000000002"/>
    <n v="1163.77"/>
    <n v="1165.98"/>
    <n v="1169.4100000000001"/>
    <n v="1174.27"/>
    <n v="1206.1899999999998"/>
    <n v="818.71"/>
    <n v="538.95000000000005"/>
    <n v="1350.93"/>
    <n v="1376.409925341"/>
    <n v="1376.409925341"/>
    <n v="1376.409925341"/>
    <n v="1382.9183466847999"/>
    <n v="1168.8662642662023"/>
    <n v="1168.8662642662023"/>
    <n v="1168.8662642662023"/>
    <n v="1168.8662642662023"/>
    <n v="1505.1492671745023"/>
    <n v="1505.1492671745023"/>
    <n v="1505.1492671745023"/>
    <n v="1350.93"/>
    <n v="1505.1492671745023"/>
    <n v="1567.9084556005023"/>
    <n v="1572.2777374755024"/>
    <n v="1576.6470193505024"/>
    <n v="1583.3179212746024"/>
    <n v="1587.9203996578024"/>
    <n v="1602.5063430841024"/>
    <n v="1617.0921544798023"/>
    <n v="1628.5323706845022"/>
    <n v="1638.3313568181022"/>
    <n v="1658.3055705924023"/>
    <n v="1677.6509513948024"/>
    <n v="1505.1492671745023"/>
    <n v="1299.9563775321344"/>
    <n v="2176.0043040717105"/>
    <n v="2236.994581719644"/>
    <n v="2297.9848593675774"/>
    <n v="2391.1031731209082"/>
    <n v="216.90316654166463"/>
    <n v="420.50658805977946"/>
    <n v="624.10816657870532"/>
    <n v="783.80076198422341"/>
    <n v="920.58362517647561"/>
    <n v="1199.4012612882977"/>
    <n v="1469.4410939423478"/>
    <n v="1299.9563775321344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489.9724350775449"/>
    <n v="507.40552517537981"/>
    <n v="524.83861527321471"/>
    <n v="251.60299524715288"/>
    <n v="269.9665210216632"/>
    <n v="169.30936766631072"/>
    <n v="227.50560482513799"/>
    <n v="273.15116524924002"/>
    <n v="312.24834712526263"/>
    <n v="391.94388481835028"/>
    <n v="469.13042854646932"/>
    <n v="239.5682227612001"/>
  </r>
  <r>
    <x v="0"/>
    <s v="Regulated &amp; Renewable Energy"/>
    <x v="5"/>
    <x v="0"/>
    <s v="PEF Fossil Hydro Maintenance Debary 7-10 BG-341"/>
    <s v="PEF Debary new 341"/>
    <x v="6"/>
    <n v="0"/>
    <n v="0"/>
    <n v="0"/>
    <n v="0"/>
    <n v="0"/>
    <n v="0"/>
    <n v="0"/>
    <n v="0"/>
    <n v="0"/>
    <n v="0"/>
    <n v="0"/>
    <n v="0"/>
    <n v="0"/>
    <n v="0"/>
    <n v="2.839070268"/>
    <n v="5.6781572096000001"/>
    <n v="21.726417764799997"/>
    <n v="62.593108297599997"/>
    <n v="130.06508261440001"/>
    <n v="130.37873362720001"/>
    <n v="143.5435329064"/>
    <n v="145.8325067824"/>
    <n v="136.81530571599998"/>
    <n v="73.485209095999906"/>
    <n v="15.832895510399972"/>
    <n v="0"/>
    <n v="0"/>
    <n v="0"/>
    <n v="0"/>
    <n v="41.144007809599998"/>
    <n v="88.242860432000001"/>
    <n v="115.86461198879999"/>
    <n v="126.124682324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791666666666668"/>
    <n v="37.583333333333336"/>
    <n v="56.375"/>
    <n v="75.166666666666671"/>
    <n v="93.958333333333343"/>
    <n v="112.75000000000001"/>
    <n v="131.54166666666669"/>
    <n v="150.33333333333334"/>
    <n v="169.125"/>
    <n v="126.47266449869782"/>
    <n v="40.266394287109378"/>
    <n v="0"/>
    <n v="59.058060953776064"/>
    <n v="60.038060953776061"/>
    <n v="61.018060953776057"/>
    <n v="61.998060953776054"/>
    <n v="62.978060953776051"/>
    <n v="63.958060953776048"/>
    <n v="64.938060953776045"/>
    <n v="65.918060953776049"/>
    <n v="66.898060953776053"/>
    <n v="67.878060953776057"/>
    <n v="68.858060953776061"/>
    <n v="69.838060953776065"/>
    <n v="59.058060953776064"/>
  </r>
  <r>
    <x v="0"/>
    <s v="Regulated &amp; Renewable Energy"/>
    <x v="5"/>
    <x v="0"/>
    <s v="PEF Fossil Hydro Maintenance Debary BG-341"/>
    <s v="PEF Debary new 341"/>
    <x v="6"/>
    <n v="861.53"/>
    <n v="253.26"/>
    <n v="217.49"/>
    <n v="172.23000000000002"/>
    <n v="207.19"/>
    <n v="254.82"/>
    <n v="776.82999999999993"/>
    <n v="1172.95"/>
    <n v="1555.9"/>
    <n v="2399.71"/>
    <n v="6032.77"/>
    <n v="6606.1200000000008"/>
    <n v="861.53"/>
    <n v="8886.0400000000009"/>
    <n v="8907.092878302501"/>
    <n v="8923.6645375197004"/>
    <n v="8959.9722427803008"/>
    <n v="8832.3139371758552"/>
    <n v="8848.4731880696545"/>
    <n v="8848.4731880696545"/>
    <n v="8848.4731880696545"/>
    <n v="8896.9975750821541"/>
    <n v="8896.9975750821541"/>
    <n v="8896.9975750821541"/>
    <n v="8931.6578515196543"/>
    <n v="8886.0400000000009"/>
    <n v="7640.0237607947674"/>
    <n v="7640.0237607947674"/>
    <n v="7640.0237607947674"/>
    <n v="7642.5345839697675"/>
    <n v="7642.5345839697675"/>
    <n v="7650.0670534947676"/>
    <n v="7650.0670534947676"/>
    <n v="7650.0670534947676"/>
    <n v="7658.8549346072678"/>
    <n v="7666.3166305848681"/>
    <n v="7677.9953052317678"/>
    <n v="7576.9567305101127"/>
    <n v="7640.0237607947674"/>
    <n v="7379.7369309506348"/>
    <n v="7379.9212238457476"/>
    <n v="7380.1055167408604"/>
    <n v="7386.3802597521872"/>
    <n v="7393.4135264455872"/>
    <n v="7398.2628673888503"/>
    <n v="7400.049839886794"/>
    <n v="7400.4250928201527"/>
    <n v="7401.2413182231185"/>
    <n v="7401.9620315223183"/>
    <n v="7402.9591413213057"/>
    <n v="7404.6608697895344"/>
    <n v="7379.7369309506348"/>
    <n v="7212.0732045635959"/>
    <n v="7212.2574974587087"/>
    <n v="7212.4417903538215"/>
    <n v="7218.7165333651483"/>
    <n v="7225.7498000585483"/>
    <n v="7230.5991410018114"/>
    <n v="7232.3861134997551"/>
    <n v="7232.7613664331138"/>
    <n v="7233.5775918360796"/>
    <n v="7234.2983051352794"/>
    <n v="7235.2954149342668"/>
    <n v="7236.9971434024956"/>
    <n v="7212.0732045635959"/>
    <n v="7048.7744133724482"/>
    <n v="7048.958706267561"/>
    <n v="7049.1429991626737"/>
    <n v="7055.4177421740005"/>
    <n v="7062.4510088674006"/>
    <n v="7067.3003498106636"/>
    <n v="7069.0873223086073"/>
    <n v="7069.4625752419661"/>
    <n v="7070.2788006449318"/>
    <n v="7070.9995139441316"/>
    <n v="7071.996623743119"/>
    <n v="7073.6983522113478"/>
    <n v="7048.7744133724482"/>
  </r>
  <r>
    <x v="1"/>
    <s v="Regulated &amp; Renewable Energy"/>
    <x v="4"/>
    <x v="0"/>
    <s v="PEF Fossil Hydro Maintenance Bartow CC BG-341"/>
    <s v="PEF Bartow 341 CC"/>
    <x v="6"/>
    <n v="0"/>
    <n v="0"/>
    <n v="0"/>
    <n v="0"/>
    <n v="0"/>
    <n v="0"/>
    <n v="0"/>
    <n v="0"/>
    <n v="0"/>
    <n v="0"/>
    <n v="0"/>
    <n v="0"/>
    <n v="0"/>
    <n v="34.416385746800003"/>
    <n v="142.1818778482"/>
    <n v="118.3375519624"/>
    <n v="122.4730742648"/>
    <n v="245.15913365719999"/>
    <n v="45.146658410800001"/>
    <n v="91.094862520199996"/>
    <n v="243.05112398380001"/>
    <n v="84.343614833800004"/>
    <n v="306.91314646559999"/>
    <n v="309.44893876399999"/>
    <n v="41.148871244399999"/>
    <n v="1783.7152397020002"/>
    <n v="14.2625478648"/>
    <n v="494.05111309599999"/>
    <n v="72.016235692199999"/>
    <n v="24.481214247800001"/>
    <n v="510.32225612600001"/>
    <n v="13.7293422102"/>
    <n v="476.88590158480002"/>
    <n v="93.199810170600003"/>
    <n v="343.18908201059998"/>
    <n v="238.24198146539999"/>
    <n v="206.06430843379999"/>
    <n v="4.7685113986000003"/>
    <n v="2491.2123043007996"/>
    <n v="109.59750000000001"/>
    <n v="109.59750000000001"/>
    <n v="109.59750000000001"/>
    <n v="109.59750000000001"/>
    <n v="109.59750000000001"/>
    <n v="109.59750000000001"/>
    <n v="109.59750000000001"/>
    <n v="109.59750000000001"/>
    <n v="109.59750000000001"/>
    <n v="109.59750000000001"/>
    <n v="109.59750000000001"/>
    <n v="109.59750000000008"/>
    <n v="1315.17"/>
    <n v="163.09083333333334"/>
    <n v="163.09083333333334"/>
    <n v="163.09083333333334"/>
    <n v="163.09083333333334"/>
    <n v="163.09083333333334"/>
    <n v="163.09083333333334"/>
    <n v="163.09083333333334"/>
    <n v="163.09083333333334"/>
    <n v="163.09083333333334"/>
    <n v="163.09083333333334"/>
    <n v="163.09083333333334"/>
    <n v="163.09083333333297"/>
    <n v="1957.09"/>
    <n v="14.340110367023069"/>
    <n v="496.737858894932"/>
    <n v="72.407873953043904"/>
    <n v="24.614347840235101"/>
    <n v="513.09748755733085"/>
    <n v="13.804005036631457"/>
    <n v="479.47929963348304"/>
    <n v="93.706648819070892"/>
    <n v="345.05541081725556"/>
    <n v="239.53758757955325"/>
    <n v="207.18492611953883"/>
    <n v="4.7944433819025107"/>
    <n v="2504.7600000000002"/>
  </r>
  <r>
    <x v="1"/>
    <s v="Regulated &amp; Renewable Energy"/>
    <x v="4"/>
    <x v="0"/>
    <s v="PEF Fossil Hydro Maintenance Bartow CT BG"/>
    <s v="PEF Bartow 341"/>
    <x v="6"/>
    <n v="0"/>
    <n v="0"/>
    <n v="0"/>
    <n v="0"/>
    <n v="0"/>
    <n v="0"/>
    <n v="0"/>
    <n v="14.32"/>
    <n v="6.94"/>
    <n v="150.41"/>
    <n v="15.99"/>
    <n v="187.12"/>
    <n v="37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Bartow CT BG-341"/>
    <s v="PEF Bartow 341"/>
    <x v="6"/>
    <n v="2.5499999999999998"/>
    <n v="0"/>
    <n v="0"/>
    <n v="0"/>
    <n v="0"/>
    <n v="0"/>
    <n v="0"/>
    <n v="0"/>
    <n v="0"/>
    <n v="0"/>
    <n v="50.28"/>
    <n v="139.84"/>
    <n v="192.67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Bartow Other BG-341"/>
    <s v="PEF Bartow 341 CC"/>
    <x v="6"/>
    <n v="0"/>
    <n v="0"/>
    <n v="0"/>
    <n v="0"/>
    <n v="0"/>
    <n v="0"/>
    <n v="0"/>
    <n v="0"/>
    <n v="0"/>
    <n v="0"/>
    <n v="0"/>
    <n v="0"/>
    <n v="0"/>
    <n v="12"/>
    <n v="12"/>
    <n v="12"/>
    <n v="12"/>
    <n v="12"/>
    <n v="12"/>
    <n v="12"/>
    <n v="12"/>
    <n v="12"/>
    <n v="12"/>
    <n v="12"/>
    <n v="12"/>
    <n v="144"/>
    <n v="58"/>
    <n v="58"/>
    <n v="58"/>
    <n v="58"/>
    <n v="58"/>
    <n v="58"/>
    <n v="58"/>
    <n v="58"/>
    <n v="58"/>
    <n v="58"/>
    <n v="58"/>
    <n v="58"/>
    <n v="696"/>
    <n v="64.416666672000005"/>
    <n v="64.416666672000005"/>
    <n v="64.416666672000005"/>
    <n v="64.416666672000005"/>
    <n v="64.416666672000005"/>
    <n v="64.416666672000005"/>
    <n v="64.416666672000005"/>
    <n v="64.416666672000005"/>
    <n v="64.416666672000005"/>
    <n v="64.416666672000005"/>
    <n v="64.416666672000005"/>
    <n v="64.4166666079999"/>
    <n v="773"/>
    <n v="72.249999990000006"/>
    <n v="72.249999990000006"/>
    <n v="72.249999990000006"/>
    <n v="72.249999990000006"/>
    <n v="72.249999990000006"/>
    <n v="72.249999990000006"/>
    <n v="72.249999990000006"/>
    <n v="72.249999990000006"/>
    <n v="72.249999990000006"/>
    <n v="72.249999990000006"/>
    <n v="72.249999990000006"/>
    <n v="72.250000109999974"/>
    <n v="867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Citrus CC BA-341"/>
    <s v="PEF Citrus CC Struct &amp; Improv 341"/>
    <x v="6"/>
    <n v="371.17"/>
    <n v="77.83"/>
    <n v="46.65"/>
    <n v="30.23"/>
    <n v="48.47"/>
    <n v="8.82"/>
    <n v="0"/>
    <n v="0"/>
    <n v="5.38"/>
    <n v="0"/>
    <n v="0"/>
    <n v="0"/>
    <n v="588.55000000000007"/>
    <n v="1.4047421268"/>
    <n v="1.4048064199999999"/>
    <n v="21.743972714800002"/>
    <n v="42.841661546799997"/>
    <n v="106.37992215600001"/>
    <n v="315.70984035959998"/>
    <n v="44.3495587544"/>
    <n v="107.6895976704"/>
    <n v="24.033769275200001"/>
    <n v="45.139585919200002"/>
    <n v="65.583133663599995"/>
    <n v="22.389155936400002"/>
    <n v="798.66974654319995"/>
    <n v="195.36032433400001"/>
    <n v="70.194799495200002"/>
    <n v="87.858363968800006"/>
    <n v="84.756638333200002"/>
    <n v="124.3239633156"/>
    <n v="55.272410149199999"/>
    <n v="65.7821220772"/>
    <n v="106.5002137736"/>
    <n v="44.675495530799999"/>
    <n v="57.449097698000003"/>
    <n v="83.393479512799999"/>
    <n v="39.232394834799997"/>
    <n v="1014.7993030232"/>
    <n v="189.36083333333332"/>
    <n v="189.36083333333332"/>
    <n v="189.36083333333332"/>
    <n v="189.36083333333332"/>
    <n v="189.36083333333332"/>
    <n v="189.36083333333332"/>
    <n v="189.36083333333332"/>
    <n v="189.36083333333332"/>
    <n v="189.36083333333332"/>
    <n v="189.36083333333332"/>
    <n v="189.36083333333332"/>
    <n v="189.36083333333318"/>
    <n v="2272.33"/>
    <n v="220.03916666666666"/>
    <n v="220.03916666666666"/>
    <n v="220.03916666666666"/>
    <n v="220.03916666666666"/>
    <n v="220.03916666666666"/>
    <n v="220.03916666666666"/>
    <n v="220.03916666666666"/>
    <n v="220.03916666666666"/>
    <n v="220.03916666666666"/>
    <n v="220.03916666666666"/>
    <n v="220.03916666666666"/>
    <n v="220.03916666666692"/>
    <n v="2640.47"/>
    <n v="193.13750000000002"/>
    <n v="193.13750000000002"/>
    <n v="193.13750000000002"/>
    <n v="193.13750000000002"/>
    <n v="193.13750000000002"/>
    <n v="193.13750000000002"/>
    <n v="193.13750000000002"/>
    <n v="193.13750000000002"/>
    <n v="193.13750000000002"/>
    <n v="193.13750000000002"/>
    <n v="193.13750000000002"/>
    <n v="193.13749999999982"/>
    <n v="2317.65"/>
  </r>
  <r>
    <x v="1"/>
    <s v="Regulated &amp; Renewable Energy"/>
    <x v="4"/>
    <x v="0"/>
    <s v="PEF Fossil Hydro Maintenance Citrus Other BG-341"/>
    <s v="PEF Citrus CC Struct &amp; Improv 341"/>
    <x v="6"/>
    <n v="0"/>
    <n v="0"/>
    <n v="0"/>
    <n v="0"/>
    <n v="0"/>
    <n v="0"/>
    <n v="0"/>
    <n v="0"/>
    <n v="0"/>
    <n v="0"/>
    <n v="0"/>
    <n v="0"/>
    <n v="0"/>
    <n v="9"/>
    <n v="9"/>
    <n v="9"/>
    <n v="9"/>
    <n v="9"/>
    <n v="9"/>
    <n v="9"/>
    <n v="9"/>
    <n v="9"/>
    <n v="9"/>
    <n v="9"/>
    <n v="9"/>
    <n v="108"/>
    <n v="45"/>
    <n v="45"/>
    <n v="45"/>
    <n v="45"/>
    <n v="45"/>
    <n v="45"/>
    <n v="45"/>
    <n v="45"/>
    <n v="45"/>
    <n v="45"/>
    <n v="45"/>
    <n v="45"/>
    <n v="540"/>
    <n v="49.750000020000002"/>
    <n v="49.750000020000002"/>
    <n v="49.750000020000002"/>
    <n v="49.750000020000002"/>
    <n v="49.750000020000002"/>
    <n v="49.750000020000002"/>
    <n v="49.750000020000002"/>
    <n v="49.750000020000002"/>
    <n v="49.750000020000002"/>
    <n v="49.750000020000002"/>
    <n v="49.750000020000002"/>
    <n v="49.749999779999939"/>
    <n v="597"/>
    <n v="55.833333345"/>
    <n v="55.833333345"/>
    <n v="55.833333345"/>
    <n v="55.833333345"/>
    <n v="55.833333345"/>
    <n v="55.833333345"/>
    <n v="55.833333345"/>
    <n v="55.833333345"/>
    <n v="55.833333345"/>
    <n v="55.833333345"/>
    <n v="55.833333345"/>
    <n v="55.833333204999803"/>
    <n v="670"/>
    <n v="146.749999995"/>
    <n v="146.749999995"/>
    <n v="146.749999995"/>
    <n v="146.749999995"/>
    <n v="146.749999995"/>
    <n v="146.749999995"/>
    <n v="146.749999995"/>
    <n v="146.749999995"/>
    <n v="146.749999995"/>
    <n v="146.749999995"/>
    <n v="146.749999995"/>
    <n v="146.75000005499965"/>
    <n v="1761"/>
  </r>
  <r>
    <x v="1"/>
    <s v="Regulated &amp; Renewable Energy"/>
    <x v="4"/>
    <x v="0"/>
    <s v="PEF Fossil Hydro Maintenance Osprey BG-341"/>
    <s v="PEF Osprey CC 341"/>
    <x v="6"/>
    <n v="112.23000000000002"/>
    <n v="172.74"/>
    <n v="326.95000000000005"/>
    <n v="2439.79"/>
    <n v="374.26"/>
    <n v="928.36000000000013"/>
    <n v="-1221.29"/>
    <n v="261.27000000000004"/>
    <n v="2207.6"/>
    <n v="2923.44"/>
    <n v="357.78999999999996"/>
    <n v="8735.2099999999991"/>
    <n v="17618.349999999999"/>
    <n v="269.73718887500002"/>
    <n v="295.22730619039999"/>
    <n v="1197.2939607978001"/>
    <n v="1069.9453362198001"/>
    <n v="1709.9924699389001"/>
    <n v="471.65399738180002"/>
    <n v="0"/>
    <n v="170.1591596932"/>
    <n v="13.982493657299999"/>
    <n v="4.1946640026999997"/>
    <n v="116.54848642499999"/>
    <n v="106.3961061282"/>
    <n v="5425.1311693101006"/>
    <n v="46.890602384399998"/>
    <n v="33.102105874300001"/>
    <n v="223.452198409"/>
    <n v="76.0733128679"/>
    <n v="38.400696135300002"/>
    <n v="6.4337589588000004"/>
    <n v="3.6023591635000001"/>
    <n v="34.963949658499999"/>
    <n v="2.7348905735"/>
    <n v="1.9758750902"/>
    <n v="24.5319685471"/>
    <n v="1.9758606974999999"/>
    <n v="494.13757836000008"/>
    <n v="54.720521259376923"/>
    <n v="38.629584524753312"/>
    <n v="260.76484736229634"/>
    <n v="88.776239211720238"/>
    <n v="44.812947635444303"/>
    <n v="7.5080853301182646"/>
    <n v="4.2038907833650203"/>
    <n v="40.802323990536962"/>
    <n v="3.1915699555837822"/>
    <n v="2.3058120258897135"/>
    <n v="28.628382621558181"/>
    <n v="2.305795299356987"/>
    <n v="576.65"/>
    <n v="51.226530809219952"/>
    <n v="36.163025429249615"/>
    <n v="244.11460600034337"/>
    <n v="83.107738165534599"/>
    <n v="41.951571181454547"/>
    <n v="7.0286823961065279"/>
    <n v="3.9354658138557381"/>
    <n v="38.197032098462429"/>
    <n v="2.9877832465179077"/>
    <n v="2.1585823392402061"/>
    <n v="26.80041583357691"/>
    <n v="2.1585666864382347"/>
    <n v="539.83000000000004"/>
    <n v="157.43169407426586"/>
    <n v="111.13784724912185"/>
    <n v="750.22406092721337"/>
    <n v="255.41046413640333"/>
    <n v="128.927468166258"/>
    <n v="21.600865005870393"/>
    <n v="12.094651741186349"/>
    <n v="117.38884864691501"/>
    <n v="9.1821907631770507"/>
    <n v="6.6338529878391359"/>
    <n v="82.364251490858251"/>
    <n v="6.6338048108912062"/>
    <n v="1659.03"/>
  </r>
  <r>
    <x v="1"/>
    <s v="Regulated &amp; Renewable Energy"/>
    <x v="4"/>
    <x v="0"/>
    <s v="PEF Fossil Hydro Maintenance Univ of Florida BG-341"/>
    <s v="PEF Univ of Florida 341"/>
    <x v="6"/>
    <n v="10.79"/>
    <n v="12.74"/>
    <n v="13.3"/>
    <n v="25.570000000000004"/>
    <n v="30.75"/>
    <n v="34.18"/>
    <n v="89.660000000000011"/>
    <n v="82.09"/>
    <n v="137.82"/>
    <n v="1182.5"/>
    <n v="158.88999999999999"/>
    <n v="1114.27"/>
    <n v="2892.56"/>
    <n v="0"/>
    <n v="0"/>
    <n v="80.381720724800005"/>
    <n v="34.149486753799998"/>
    <n v="18.303870501399999"/>
    <n v="9.0971796497999993"/>
    <n v="0"/>
    <n v="14.1055866391"/>
    <n v="0"/>
    <n v="0"/>
    <n v="10.506695093399999"/>
    <n v="0"/>
    <n v="166.54453936230001"/>
    <n v="223.92756271050001"/>
    <n v="15.087400222399999"/>
    <n v="36.907155542399998"/>
    <n v="51.514203518800002"/>
    <n v="8.7390283750000002"/>
    <n v="0"/>
    <n v="0"/>
    <n v="9.8512683499999998"/>
    <n v="0.70692295409999995"/>
    <n v="31.263110524799998"/>
    <n v="9.8161983578999994"/>
    <n v="0"/>
    <n v="387.81285055590001"/>
    <n v="279.57682802756136"/>
    <n v="18.836839227398645"/>
    <n v="46.079121985549989"/>
    <n v="64.316234427880119"/>
    <n v="10.91080438491635"/>
    <n v="0"/>
    <n v="0"/>
    <n v="12.299452215723885"/>
    <n v="0.88260361866513559"/>
    <n v="39.032449462679807"/>
    <n v="12.2556668190912"/>
    <n v="-1.6946643199844402E-7"/>
    <n v="484.19"/>
    <n v="229.89057657877851"/>
    <n v="15.489165756188935"/>
    <n v="37.889963900934077"/>
    <n v="52.885986010770658"/>
    <n v="8.9717417880548052"/>
    <n v="0"/>
    <n v="0"/>
    <n v="10.113599833807235"/>
    <n v="0.72574775319162632"/>
    <n v="32.095622428954997"/>
    <n v="10.077595955557976"/>
    <n v="0"/>
    <n v="398.14"/>
    <n v="16.698737850680669"/>
    <n v="1.1250983939296244"/>
    <n v="2.7522423222799408"/>
    <n v="3.8415198635425365"/>
    <n v="0.65168727840997553"/>
    <n v="0"/>
    <n v="0"/>
    <n v="0.73462929566215418"/>
    <n v="5.2716695293138813E-2"/>
    <n v="2.3313543037371329"/>
    <n v="0.73201405438763345"/>
    <n v="-5.7922800777987504E-8"/>
    <n v="28.92"/>
  </r>
  <r>
    <x v="1"/>
    <s v="Regulated &amp; Renewable Energy"/>
    <x v="4"/>
    <x v="0"/>
    <s v="PEF Fossil Hydro Maintenance Univ of Florida Other BG-341"/>
    <s v="PEF Univ of Florida 34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.75"/>
    <n v="384.75"/>
    <n v="384.75"/>
    <n v="384.75"/>
    <n v="384.75"/>
    <n v="384.75"/>
    <n v="384.75"/>
    <n v="384.75"/>
    <n v="384.75"/>
    <n v="384.75"/>
    <n v="384.75"/>
    <n v="384.75"/>
    <n v="4617"/>
  </r>
  <r>
    <x v="1"/>
    <s v="Regulated &amp; Renewable Energy"/>
    <x v="3"/>
    <x v="0"/>
    <s v="PEF Fossil Hydro Maintenance Suwannee BG-341"/>
    <s v="PEF Suwannee 341"/>
    <x v="6"/>
    <n v="233.48"/>
    <n v="326.13"/>
    <n v="802.48"/>
    <n v="62.279999999999994"/>
    <n v="809.63000000000011"/>
    <n v="1112.75"/>
    <n v="191.04999999999998"/>
    <n v="99.66"/>
    <n v="174.05"/>
    <n v="144.41"/>
    <n v="913.20999999999981"/>
    <n v="1999.1699999999998"/>
    <n v="6868.3"/>
    <n v="5.9618614240000003"/>
    <n v="34.184826266400002"/>
    <n v="117.2014727832"/>
    <n v="14.7242054192"/>
    <n v="16.927656773599999"/>
    <n v="8.9545971624000007"/>
    <n v="37.912477977599998"/>
    <n v="11.815455977599999"/>
    <n v="22.162041732799999"/>
    <n v="0"/>
    <n v="5.7728828152"/>
    <n v="8.3920000000000005E-7"/>
    <n v="275.61747917119999"/>
    <n v="3.3595643248"/>
    <n v="3.3605201735999999"/>
    <n v="5.0058556936"/>
    <n v="5.7826494247999998"/>
    <n v="8.6403410992000005"/>
    <n v="3.7094763176000001"/>
    <n v="3.6873508095999998"/>
    <n v="25.936413386400002"/>
    <n v="17.061175171999999"/>
    <n v="16.1047573944"/>
    <n v="17.547184424800001"/>
    <n v="3.3595248824000001"/>
    <n v="113.55481310319999"/>
    <n v="0.53032602789425898"/>
    <n v="0.53044798635311941"/>
    <n v="0.76193446819963695"/>
    <n v="0.85470719348686786"/>
    <n v="1.2718819814114495"/>
    <n v="0.5781978516505375"/>
    <n v="0.5753157123497642"/>
    <n v="3.6079674536559261"/>
    <n v="2.4112703237902893"/>
    <n v="2.2886417427494061"/>
    <n v="2.5219897144515393"/>
    <n v="0.530325544007205"/>
    <n v="16.463006"/>
    <n v="7.1630511420996443"/>
    <n v="7.16508914261893"/>
    <n v="10.673169755534335"/>
    <n v="12.329400351380793"/>
    <n v="18.422390284918727"/>
    <n v="7.909111421749035"/>
    <n v="7.8619368092021027"/>
    <n v="55.299984631334908"/>
    <n v="36.376761533992074"/>
    <n v="34.337547876557515"/>
    <n v="37.412999806806596"/>
    <n v="7.1629669974053343"/>
    <n v="242.1144097536"/>
    <n v="0.51363295468075854"/>
    <n v="0.51375107425301769"/>
    <n v="0.73795105574664288"/>
    <n v="0.82780357381420389"/>
    <n v="1.2318469502836418"/>
    <n v="0.55999791696542423"/>
    <n v="0.55720649876795103"/>
    <n v="3.4943994564468324"/>
    <n v="2.3353707640187333"/>
    <n v="2.2166021630159998"/>
    <n v="2.4426050402461303"/>
    <n v="0.51363255176066325"/>
    <n v="15.944800000000001"/>
  </r>
  <r>
    <x v="1"/>
    <s v="Regulated &amp; Renewable Energy"/>
    <x v="3"/>
    <x v="0"/>
    <s v="PEF Fossil Hydro Maintenance Tiger Bay BG-341"/>
    <s v="PEF Tiger Bay 341"/>
    <x v="6"/>
    <n v="17.330000000000013"/>
    <n v="871.29"/>
    <n v="-75.27"/>
    <n v="16.27"/>
    <n v="12.010000000000002"/>
    <n v="6.9"/>
    <n v="2.2200000000000002"/>
    <n v="3.44"/>
    <n v="4.8600000000000003"/>
    <n v="31.71"/>
    <n v="38.53"/>
    <n v="546.67000000000007"/>
    <n v="1475.96"/>
    <n v="25.479925341000001"/>
    <n v="0"/>
    <n v="0"/>
    <n v="6.5084213438000003"/>
    <n v="50.504558392200003"/>
    <n v="0"/>
    <n v="0"/>
    <n v="0"/>
    <n v="336.28300290829998"/>
    <n v="0"/>
    <n v="0"/>
    <n v="0"/>
    <n v="418.77590798529997"/>
    <n v="62.759188426000001"/>
    <n v="4.3692818750000004"/>
    <n v="4.3692818750000004"/>
    <n v="6.6709019240999998"/>
    <n v="4.6024783832000002"/>
    <n v="14.5859434263"/>
    <n v="14.5858113957"/>
    <n v="11.4402162047"/>
    <n v="9.7989861335999997"/>
    <n v="19.974213774300001"/>
    <n v="19.345380802400001"/>
    <n v="8.8552838784999999"/>
    <n v="181.35696809880002"/>
    <n v="876.047926539576"/>
    <n v="60.990277647933276"/>
    <n v="60.990277647933276"/>
    <n v="93.118313753330767"/>
    <n v="64.245439523166283"/>
    <n v="203.60342151811486"/>
    <n v="203.60157851892589"/>
    <n v="159.69259540551809"/>
    <n v="136.78286319225222"/>
    <n v="278.8176361118222"/>
    <n v="270.03983265405009"/>
    <n v="123.60983748737726"/>
    <n v="2531.54"/>
    <n v="0"/>
    <n v="0"/>
    <n v="0"/>
    <n v="0"/>
    <n v="0"/>
    <n v="0"/>
    <n v="0"/>
    <n v="0"/>
    <n v="0"/>
    <n v="0"/>
    <n v="0"/>
    <n v="0"/>
    <n v="0"/>
    <n v="250.4042123163448"/>
    <n v="17.433090097834928"/>
    <n v="17.433090097834928"/>
    <n v="26.616372576478756"/>
    <n v="18.363525774510308"/>
    <n v="58.196763950508682"/>
    <n v="58.19623715882728"/>
    <n v="45.645560424102015"/>
    <n v="39.097181876022574"/>
    <n v="79.695537693087687"/>
    <n v="77.18654372811902"/>
    <n v="35.33188430632913"/>
    <n v="723.6"/>
  </r>
  <r>
    <x v="1"/>
    <s v="Regulated &amp; Renewable Energy"/>
    <x v="5"/>
    <x v="0"/>
    <s v="PEF Fossil Hydro Maintenance Debary 7-10 BG-341"/>
    <s v="PEF Debary new 341"/>
    <x v="6"/>
    <n v="0"/>
    <n v="0"/>
    <n v="0"/>
    <n v="0"/>
    <n v="0"/>
    <n v="0"/>
    <n v="0"/>
    <n v="0"/>
    <n v="0"/>
    <n v="0"/>
    <n v="0"/>
    <n v="0"/>
    <n v="0"/>
    <n v="2.839070268"/>
    <n v="2.8390869416000002"/>
    <n v="16.048260555199999"/>
    <n v="40.8666905328"/>
    <n v="67.471974316800001"/>
    <n v="56.099561046399998"/>
    <n v="13.1647992792"/>
    <n v="2.288973876"/>
    <n v="2.1202385152000001"/>
    <n v="2.1202385152000001"/>
    <n v="1.6957904496"/>
    <n v="1.6957845648000001"/>
    <n v="209.25046886079997"/>
    <n v="0"/>
    <n v="0"/>
    <n v="41.144007809599998"/>
    <n v="47.098852622400003"/>
    <n v="27.6217515568"/>
    <n v="10.260070336"/>
    <n v="1.2269847232"/>
    <n v="0"/>
    <n v="0"/>
    <n v="0"/>
    <n v="0"/>
    <n v="0"/>
    <n v="127.351667048"/>
    <n v="0"/>
    <n v="0"/>
    <n v="0"/>
    <n v="0"/>
    <n v="0"/>
    <n v="0"/>
    <n v="0"/>
    <n v="0"/>
    <n v="0"/>
    <n v="0"/>
    <n v="0"/>
    <n v="0"/>
    <n v="0"/>
    <n v="18.791666666666668"/>
    <n v="18.791666666666668"/>
    <n v="18.791666666666668"/>
    <n v="18.791666666666668"/>
    <n v="18.791666666666668"/>
    <n v="18.791666666666668"/>
    <n v="18.791666666666668"/>
    <n v="18.791666666666668"/>
    <n v="18.791666666666668"/>
    <n v="18.791666666666668"/>
    <n v="18.791666666666668"/>
    <n v="18.791666666666686"/>
    <n v="225.5"/>
    <n v="0.98"/>
    <n v="0.98"/>
    <n v="0.98"/>
    <n v="0.98"/>
    <n v="0.98"/>
    <n v="0.98"/>
    <n v="0.98"/>
    <n v="0.98"/>
    <n v="0.98"/>
    <n v="0.98"/>
    <n v="0.98"/>
    <n v="0.97999999999999687"/>
    <n v="11.76"/>
  </r>
  <r>
    <x v="1"/>
    <s v="Regulated &amp; Renewable Energy"/>
    <x v="5"/>
    <x v="0"/>
    <s v="PEF Fossil Hydro Maintenance Debary BG-341"/>
    <s v="PEF Debary new 341"/>
    <x v="6"/>
    <n v="105.03999999999999"/>
    <n v="32.42"/>
    <n v="70.900000000000006"/>
    <n v="125.95"/>
    <n v="54.699999999999996"/>
    <n v="525.15"/>
    <n v="398.64"/>
    <n v="386.64"/>
    <n v="843.87"/>
    <n v="3707.89"/>
    <n v="1269.54"/>
    <n v="2644.06"/>
    <n v="10164.799999999999"/>
    <n v="21.052878302500002"/>
    <n v="16.571659217200001"/>
    <n v="36.307705260600002"/>
    <n v="14.7603076594"/>
    <n v="46.298995717399997"/>
    <n v="0"/>
    <n v="0"/>
    <n v="48.5243870125"/>
    <n v="0"/>
    <n v="0"/>
    <n v="34.660276437500002"/>
    <n v="0"/>
    <n v="218.17620960710002"/>
    <n v="0"/>
    <n v="0"/>
    <n v="2.5108231749999899"/>
    <n v="0"/>
    <n v="7.5324695249999998"/>
    <n v="0"/>
    <n v="0"/>
    <n v="8.7878811124999991"/>
    <n v="7.4616959775999998"/>
    <n v="11.678674646899999"/>
    <n v="21.1022965045"/>
    <n v="0"/>
    <n v="59.073840941499995"/>
    <n v="0.18429289511282587"/>
    <n v="0.18429289511282587"/>
    <n v="6.2747430113272173"/>
    <n v="7.0332666934000772"/>
    <n v="4.8493409432632548"/>
    <n v="1.7869724979440811"/>
    <n v="0.3752529333590483"/>
    <n v="0.81622540296556045"/>
    <n v="0.72071329919975902"/>
    <n v="0.99710979898710794"/>
    <n v="1.7017284682291471"/>
    <n v="0.1842929110990994"/>
    <n v="25.108231750000002"/>
    <n v="0.18429289511282587"/>
    <n v="0.18429289511282587"/>
    <n v="6.2747430113272173"/>
    <n v="7.0332666934000772"/>
    <n v="4.8493409432632548"/>
    <n v="1.7869724979440811"/>
    <n v="0.3752529333590483"/>
    <n v="0.81622540296556045"/>
    <n v="0.72071329919975902"/>
    <n v="0.99710979898710794"/>
    <n v="1.7017284682291471"/>
    <n v="0.1842929110990994"/>
    <n v="25.108231750000002"/>
    <n v="0.18429289511282587"/>
    <n v="0.18429289511282587"/>
    <n v="6.2747430113272173"/>
    <n v="7.0332666934000772"/>
    <n v="4.8493409432632548"/>
    <n v="1.7869724979440811"/>
    <n v="0.3752529333590483"/>
    <n v="0.81622540296556045"/>
    <n v="0.72071329919975902"/>
    <n v="0.99710979898710794"/>
    <n v="1.7017284682291471"/>
    <n v="0.1842929110990994"/>
    <n v="25.108231750000002"/>
  </r>
  <r>
    <x v="1"/>
    <s v="Renewable Generation"/>
    <x v="6"/>
    <x v="0"/>
    <s v="PEF Fossil Hydro Expansion Regulated Solar"/>
    <s v="PEF Other Solar Growth 341"/>
    <x v="6"/>
    <n v="0"/>
    <n v="0"/>
    <n v="0"/>
    <n v="0"/>
    <n v="0"/>
    <n v="0"/>
    <n v="0"/>
    <n v="0"/>
    <n v="0"/>
    <n v="0"/>
    <n v="-30"/>
    <n v="0"/>
    <n v="-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Univ of Florida Other BG-341"/>
    <s v="PEF Univ of Florida 34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7"/>
    <n v="4617"/>
  </r>
  <r>
    <x v="2"/>
    <s v="Regulated &amp; Renewable Energy"/>
    <x v="4"/>
    <x v="0"/>
    <s v="PEF Fossil Hydro Maintenance Univ of Florida BG-341"/>
    <s v="PEF Univ of Florida 341"/>
    <x v="6"/>
    <n v="249.3"/>
    <n v="35.01"/>
    <n v="-6.05"/>
    <n v="-1.26"/>
    <n v="0"/>
    <n v="0"/>
    <n v="0"/>
    <n v="0"/>
    <n v="0"/>
    <n v="0"/>
    <n v="0"/>
    <n v="31.06"/>
    <n v="308.06"/>
    <n v="0"/>
    <n v="0"/>
    <n v="0"/>
    <n v="11.894345845800007"/>
    <n v="0"/>
    <n v="57.425331258688054"/>
    <n v="0"/>
    <n v="0"/>
    <n v="0"/>
    <n v="0"/>
    <n v="0"/>
    <n v="210.62455251932693"/>
    <n v="279.94422962381498"/>
    <n v="0"/>
    <n v="0"/>
    <n v="0"/>
    <n v="13.750619348400017"/>
    <n v="0"/>
    <n v="50.82916746037094"/>
    <n v="0"/>
    <n v="0"/>
    <n v="1388.2883932124753"/>
    <n v="42.097556106647026"/>
    <n v="77.555912631823958"/>
    <n v="0"/>
    <n v="1572.5216487597172"/>
    <n v="0"/>
    <n v="0"/>
    <n v="0"/>
    <n v="42.745357953749362"/>
    <n v="0"/>
    <n v="0"/>
    <n v="0"/>
    <n v="0"/>
    <n v="0"/>
    <n v="15.715757866181875"/>
    <n v="0"/>
    <n v="128.83686568197223"/>
    <n v="187.29798150190345"/>
    <n v="0"/>
    <n v="0"/>
    <n v="0"/>
    <n v="0"/>
    <n v="0"/>
    <n v="0"/>
    <n v="0"/>
    <n v="1081.843940077935"/>
    <n v="0"/>
    <n v="0"/>
    <n v="85.307389533309731"/>
    <n v="67.090885340345068"/>
    <n v="1234.2422149515899"/>
    <n v="0"/>
    <n v="0"/>
    <n v="0"/>
    <n v="0"/>
    <n v="0"/>
    <n v="0"/>
    <n v="0"/>
    <n v="0"/>
    <n v="0"/>
    <n v="0"/>
    <n v="0"/>
    <n v="64.738296151082338"/>
    <n v="64.738296151082338"/>
  </r>
  <r>
    <x v="2"/>
    <s v="Regulated &amp; Renewable Energy"/>
    <x v="3"/>
    <x v="0"/>
    <s v="PEF Fossil Hydro Maintenance Tiger Bay BG-341"/>
    <s v="PEF Tiger Bay 341"/>
    <x v="6"/>
    <n v="18.78"/>
    <n v="0.94"/>
    <n v="0.4"/>
    <n v="189.63"/>
    <n v="10.220000000000001"/>
    <n v="3.72"/>
    <n v="0"/>
    <n v="0"/>
    <n v="0"/>
    <n v="-0.21"/>
    <n v="426.01"/>
    <n v="14.45"/>
    <n v="663.94"/>
    <n v="0"/>
    <n v="0"/>
    <n v="0"/>
    <n v="0"/>
    <n v="264.55664081079743"/>
    <n v="0"/>
    <n v="0"/>
    <n v="0"/>
    <n v="0"/>
    <n v="0"/>
    <n v="0"/>
    <n v="0"/>
    <n v="264.55664081079743"/>
    <n v="0"/>
    <n v="0"/>
    <n v="0"/>
    <n v="0"/>
    <n v="0"/>
    <n v="0"/>
    <n v="0"/>
    <n v="0"/>
    <n v="0"/>
    <n v="0"/>
    <n v="0"/>
    <n v="386.54985774116801"/>
    <n v="386.54985774116801"/>
    <n v="0"/>
    <n v="0"/>
    <n v="0"/>
    <n v="0"/>
    <n v="2238.4454461024097"/>
    <n v="0"/>
    <n v="0"/>
    <n v="0"/>
    <n v="0"/>
    <n v="0"/>
    <n v="0"/>
    <n v="1353.482708668525"/>
    <n v="3591.9281547709347"/>
    <n v="0"/>
    <n v="0"/>
    <n v="0"/>
    <n v="0"/>
    <n v="0"/>
    <n v="0"/>
    <n v="0"/>
    <n v="0"/>
    <n v="0"/>
    <n v="0"/>
    <n v="0"/>
    <n v="0"/>
    <n v="0"/>
    <n v="0"/>
    <n v="0"/>
    <n v="0"/>
    <n v="299.85199260254058"/>
    <n v="0"/>
    <n v="158.85391730586116"/>
    <n v="0"/>
    <n v="0"/>
    <n v="0"/>
    <n v="0"/>
    <n v="0"/>
    <n v="274.21151592987997"/>
    <n v="732.9174258382817"/>
  </r>
  <r>
    <x v="2"/>
    <s v="Regulated &amp; Renewable Energy"/>
    <x v="3"/>
    <x v="0"/>
    <s v="PEF Fossil Hydro Maintenance Suwannee BG-341"/>
    <s v="PEF Suwannee 341"/>
    <x v="6"/>
    <n v="1255.07"/>
    <n v="9.83"/>
    <n v="15.53"/>
    <n v="0"/>
    <n v="0"/>
    <n v="0"/>
    <n v="0"/>
    <n v="0"/>
    <n v="0"/>
    <n v="0"/>
    <n v="0"/>
    <n v="27.3"/>
    <n v="1307.7299999999998"/>
    <n v="0"/>
    <n v="0"/>
    <n v="33.732569637600022"/>
    <n v="660.30930079042832"/>
    <n v="0"/>
    <n v="1.7069017495999981"/>
    <n v="0"/>
    <n v="0"/>
    <n v="1158.7000313213127"/>
    <n v="0"/>
    <n v="0"/>
    <n v="220.76294383462943"/>
    <n v="2075.2117473335707"/>
    <n v="0"/>
    <n v="0"/>
    <n v="0"/>
    <n v="0"/>
    <n v="0"/>
    <n v="0"/>
    <n v="0"/>
    <n v="0"/>
    <n v="4.2927102471999943"/>
    <n v="0"/>
    <n v="320.52129084913361"/>
    <n v="466.6811472662751"/>
    <n v="791.49514836260869"/>
    <n v="0"/>
    <n v="0"/>
    <n v="0"/>
    <n v="0"/>
    <n v="0"/>
    <n v="0"/>
    <n v="0"/>
    <n v="0"/>
    <n v="0"/>
    <n v="0"/>
    <n v="0"/>
    <n v="136.21491443513855"/>
    <n v="136.21491443513855"/>
    <n v="0"/>
    <n v="0"/>
    <n v="0"/>
    <n v="0"/>
    <n v="1710.6407271298806"/>
    <n v="0"/>
    <n v="0"/>
    <n v="0"/>
    <n v="0"/>
    <n v="0"/>
    <n v="0"/>
    <n v="67.661238552552348"/>
    <n v="1778.3019656824329"/>
    <n v="0"/>
    <n v="0"/>
    <n v="0"/>
    <n v="0"/>
    <n v="0"/>
    <n v="0"/>
    <n v="0"/>
    <n v="0"/>
    <n v="0"/>
    <n v="0"/>
    <n v="0"/>
    <n v="99.213839371784204"/>
    <n v="99.213839371784204"/>
  </r>
  <r>
    <x v="2"/>
    <s v="Regulated &amp; Renewable Energy"/>
    <x v="4"/>
    <x v="0"/>
    <s v="PEF Fossil Hydro Maintenance Osprey BG-341"/>
    <s v="PEF Osprey CC 341"/>
    <x v="6"/>
    <n v="0"/>
    <n v="0"/>
    <n v="0"/>
    <n v="5315.87"/>
    <n v="11.860000000000001"/>
    <n v="3139.8399999999997"/>
    <n v="19.72"/>
    <n v="3.79"/>
    <n v="-2.6"/>
    <n v="196.79999999999998"/>
    <n v="2.52"/>
    <n v="142.88999999999999"/>
    <n v="8830.6899999999987"/>
    <n v="0"/>
    <n v="0"/>
    <n v="0"/>
    <n v="0"/>
    <n v="6611.7685882576234"/>
    <n v="3744.7380344133762"/>
    <n v="0"/>
    <n v="0"/>
    <n v="58.069214756685973"/>
    <n v="0"/>
    <n v="0"/>
    <n v="1223.90218857689"/>
    <n v="11638.478026004577"/>
    <n v="0"/>
    <n v="0"/>
    <n v="0"/>
    <n v="26.47061383459998"/>
    <n v="556.54967821049195"/>
    <n v="920.43202673023632"/>
    <n v="0"/>
    <n v="0"/>
    <n v="0"/>
    <n v="0"/>
    <n v="405.85715436705885"/>
    <n v="0"/>
    <n v="1909.3094731423871"/>
    <n v="0"/>
    <n v="0"/>
    <n v="0"/>
    <n v="0"/>
    <n v="0"/>
    <n v="968.10103312101614"/>
    <n v="0"/>
    <n v="0"/>
    <n v="0"/>
    <n v="0"/>
    <n v="0"/>
    <n v="662.60196298445896"/>
    <n v="1630.702996105475"/>
    <n v="0"/>
    <n v="0"/>
    <n v="0"/>
    <n v="0"/>
    <n v="0"/>
    <n v="1110.5228979266419"/>
    <n v="0"/>
    <n v="0"/>
    <n v="0"/>
    <n v="0"/>
    <n v="0"/>
    <n v="230.09358872418738"/>
    <n v="1340.6164866508293"/>
    <n v="0"/>
    <n v="0"/>
    <n v="0"/>
    <n v="0"/>
    <n v="604.35123974468684"/>
    <n v="1564.123440986853"/>
    <n v="0"/>
    <n v="0"/>
    <n v="31.02590763473248"/>
    <n v="0"/>
    <n v="0"/>
    <n v="1304.35659807211"/>
    <n v="3503.8571864383821"/>
  </r>
  <r>
    <x v="2"/>
    <s v="Regulated &amp; Renewable Energy"/>
    <x v="5"/>
    <x v="0"/>
    <s v="PEF Fossil Hydro Maintenance Debary BG-341"/>
    <s v="PEF Debary new 341"/>
    <x v="6"/>
    <n v="713.31000000000006"/>
    <n v="68.179999999999993"/>
    <n v="116.16999999999999"/>
    <n v="91"/>
    <n v="7.07"/>
    <n v="3.14"/>
    <n v="2.52"/>
    <n v="3.6799999999999997"/>
    <n v="0.06"/>
    <n v="74.849999999999994"/>
    <n v="696.19999999999993"/>
    <n v="364.13"/>
    <n v="2140.31"/>
    <n v="0"/>
    <n v="0"/>
    <n v="0"/>
    <n v="142.41861326384586"/>
    <n v="30.139744823599983"/>
    <n v="0"/>
    <n v="0"/>
    <n v="0"/>
    <n v="0"/>
    <n v="0"/>
    <n v="0"/>
    <n v="1291.6340907248868"/>
    <n v="1464.1924488123327"/>
    <n v="0"/>
    <n v="0"/>
    <n v="0"/>
    <n v="0"/>
    <n v="0"/>
    <n v="0"/>
    <n v="0"/>
    <n v="0"/>
    <n v="0"/>
    <n v="0"/>
    <n v="122.14087122615584"/>
    <n v="197.21979955947813"/>
    <n v="319.36067078563394"/>
    <n v="0"/>
    <n v="0"/>
    <n v="0"/>
    <n v="0"/>
    <n v="0"/>
    <n v="0"/>
    <n v="0"/>
    <n v="0"/>
    <n v="0"/>
    <n v="0"/>
    <n v="0"/>
    <n v="192.77195813703705"/>
    <n v="192.77195813703705"/>
    <n v="0"/>
    <n v="0"/>
    <n v="0"/>
    <n v="0"/>
    <n v="0"/>
    <n v="0"/>
    <n v="0"/>
    <n v="0"/>
    <n v="0"/>
    <n v="0"/>
    <n v="0"/>
    <n v="188.40702294114595"/>
    <n v="188.40702294114595"/>
    <n v="0"/>
    <n v="0"/>
    <n v="0"/>
    <n v="0"/>
    <n v="0"/>
    <n v="0"/>
    <n v="0"/>
    <n v="0"/>
    <n v="0"/>
    <n v="0"/>
    <n v="0"/>
    <n v="184.15572388871303"/>
    <n v="184.15572388871303"/>
  </r>
  <r>
    <x v="2"/>
    <s v="Regulated &amp; Renewable Energy"/>
    <x v="5"/>
    <x v="0"/>
    <s v="PEF Fossil Hydro Maintenance Debary 7-10 BG-341"/>
    <s v="PEF Debary new 34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785910033599997"/>
    <n v="0"/>
    <n v="0"/>
    <n v="11.137439581599995"/>
    <n v="65.450335135200064"/>
    <n v="59.348104035199931"/>
    <n v="17.528680075199972"/>
    <n v="209.25046886079997"/>
    <n v="0"/>
    <n v="0"/>
    <n v="0"/>
    <n v="0"/>
    <n v="0"/>
    <n v="0"/>
    <n v="127.351667048"/>
    <n v="0"/>
    <n v="0"/>
    <n v="0"/>
    <n v="0"/>
    <n v="0"/>
    <n v="127.3516670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.444002167968833"/>
    <n v="104.99793687825512"/>
    <n v="0"/>
    <n v="166.44193904622395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itrus Other BG-341"/>
    <s v="PEF Citrus CC Struct &amp; Improv 34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108"/>
    <n v="0"/>
    <n v="0"/>
    <n v="0"/>
    <n v="0"/>
    <n v="0"/>
    <n v="0"/>
    <n v="0"/>
    <n v="0"/>
    <n v="0"/>
    <n v="0"/>
    <n v="0"/>
    <n v="540"/>
    <n v="540"/>
    <n v="0"/>
    <n v="0"/>
    <n v="0"/>
    <n v="0"/>
    <n v="0"/>
    <n v="0"/>
    <n v="0"/>
    <n v="0"/>
    <n v="0"/>
    <n v="0"/>
    <n v="0"/>
    <n v="597"/>
    <n v="597"/>
    <n v="0"/>
    <n v="0"/>
    <n v="0"/>
    <n v="0"/>
    <n v="0"/>
    <n v="0"/>
    <n v="0"/>
    <n v="0"/>
    <n v="0"/>
    <n v="0"/>
    <n v="0"/>
    <n v="670"/>
    <n v="670"/>
    <n v="0"/>
    <n v="0"/>
    <n v="0"/>
    <n v="0"/>
    <n v="0"/>
    <n v="0"/>
    <n v="0"/>
    <n v="0"/>
    <n v="0"/>
    <n v="0"/>
    <n v="0"/>
    <n v="1761"/>
    <n v="1761"/>
  </r>
  <r>
    <x v="2"/>
    <s v="Regulated &amp; Renewable Energy"/>
    <x v="4"/>
    <x v="0"/>
    <s v="PEF Fossil Hydro Maintenance Citrus CC BA-341"/>
    <s v="PEF Citrus CC Struct &amp; Improv 341"/>
    <x v="6"/>
    <n v="607.89"/>
    <n v="16.05"/>
    <n v="44.57"/>
    <n v="763.97"/>
    <n v="255.55"/>
    <n v="46.52"/>
    <n v="0"/>
    <n v="0"/>
    <n v="5.38"/>
    <n v="0"/>
    <n v="0"/>
    <n v="406.61"/>
    <n v="2146.54"/>
    <n v="0"/>
    <n v="0"/>
    <n v="0"/>
    <n v="43.504682684414618"/>
    <n v="0"/>
    <n v="0"/>
    <n v="0"/>
    <n v="83.832953282399956"/>
    <n v="35.186440787962383"/>
    <n v="68.095141656612839"/>
    <n v="0"/>
    <n v="111.7371378457841"/>
    <n v="342.3563562571739"/>
    <n v="0"/>
    <n v="0"/>
    <n v="0"/>
    <n v="0"/>
    <n v="0"/>
    <n v="0"/>
    <n v="51.266388180799993"/>
    <n v="73.109931870400018"/>
    <n v="0"/>
    <n v="0"/>
    <n v="283.12883033641856"/>
    <n v="0"/>
    <n v="407.50515038761858"/>
    <n v="0"/>
    <n v="0"/>
    <n v="0"/>
    <n v="0"/>
    <n v="0"/>
    <n v="495.70844113521537"/>
    <n v="0"/>
    <n v="102.51162636123502"/>
    <n v="77.283905051359994"/>
    <n v="0"/>
    <n v="0"/>
    <n v="1092.6248558807854"/>
    <n v="1768.1288284285956"/>
    <n v="0"/>
    <n v="0"/>
    <n v="35.735376896398506"/>
    <n v="0"/>
    <n v="0"/>
    <n v="696.58966957130247"/>
    <n v="15.92436020091583"/>
    <n v="0"/>
    <n v="48.492929188352278"/>
    <n v="0"/>
    <n v="252.34933843252031"/>
    <n v="1225.7455809507737"/>
    <n v="2274.8372552402634"/>
    <n v="0"/>
    <n v="0"/>
    <n v="0"/>
    <n v="0"/>
    <n v="0"/>
    <n v="289.80260272531086"/>
    <n v="289.80260272531081"/>
    <n v="0"/>
    <n v="43.46809854228767"/>
    <n v="0"/>
    <n v="257.02429278707609"/>
    <n v="1156.6522090674989"/>
    <n v="2036.7498058474844"/>
  </r>
  <r>
    <x v="2"/>
    <s v="Regulated &amp; Renewable Energy"/>
    <x v="4"/>
    <x v="0"/>
    <s v="PEF Fossil Hydro Maintenance Bartow Other BG-341"/>
    <s v="PEF Bartow 341 CC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44"/>
    <n v="0"/>
    <n v="0"/>
    <n v="0"/>
    <n v="0"/>
    <n v="0"/>
    <n v="0"/>
    <n v="0"/>
    <n v="0"/>
    <n v="0"/>
    <n v="0"/>
    <n v="0"/>
    <n v="696"/>
    <n v="696"/>
    <n v="0"/>
    <n v="0"/>
    <n v="0"/>
    <n v="0"/>
    <n v="0"/>
    <n v="0"/>
    <n v="0"/>
    <n v="0"/>
    <n v="0"/>
    <n v="0"/>
    <n v="0"/>
    <n v="773"/>
    <n v="773"/>
    <n v="0"/>
    <n v="0"/>
    <n v="0"/>
    <n v="0"/>
    <n v="0"/>
    <n v="0"/>
    <n v="0"/>
    <n v="0"/>
    <n v="0"/>
    <n v="0"/>
    <n v="0"/>
    <n v="867"/>
    <n v="867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Bartow CT BG-341"/>
    <s v="PEF Bartow 341"/>
    <x v="6"/>
    <n v="2.5499999999999998"/>
    <n v="0"/>
    <n v="0"/>
    <n v="0"/>
    <n v="0"/>
    <n v="0"/>
    <n v="0"/>
    <n v="0"/>
    <n v="0"/>
    <n v="0"/>
    <n v="0"/>
    <n v="0"/>
    <n v="2.549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Bartow CC BG-341"/>
    <s v="PEF Bartow 341 CC"/>
    <x v="6"/>
    <n v="0"/>
    <n v="0"/>
    <n v="0"/>
    <n v="0"/>
    <n v="0"/>
    <n v="0"/>
    <n v="0"/>
    <n v="0"/>
    <n v="0"/>
    <n v="0"/>
    <n v="0"/>
    <n v="0"/>
    <n v="0"/>
    <n v="0"/>
    <n v="66.723144475799955"/>
    <n v="34.055956447999954"/>
    <n v="0"/>
    <n v="0"/>
    <n v="5.6999278649999932"/>
    <n v="35.529537315399971"/>
    <n v="0"/>
    <n v="0"/>
    <n v="140.05098063980014"/>
    <n v="430.87427848137395"/>
    <n v="222.40112989023874"/>
    <n v="935.33495511561273"/>
    <n v="0"/>
    <n v="0"/>
    <n v="0"/>
    <n v="0"/>
    <n v="905.13029763905035"/>
    <n v="0"/>
    <n v="0"/>
    <n v="0"/>
    <n v="14.552432625600012"/>
    <n v="528.78655129585331"/>
    <n v="436.29767890745779"/>
    <n v="0"/>
    <n v="1884.7669604679613"/>
    <n v="0"/>
    <n v="0"/>
    <n v="0"/>
    <n v="0"/>
    <n v="26.795923203320083"/>
    <n v="0"/>
    <n v="0"/>
    <n v="0"/>
    <n v="0"/>
    <n v="0"/>
    <n v="80.939020154710533"/>
    <n v="635.35229395482622"/>
    <n v="743.08723731285681"/>
    <n v="0"/>
    <n v="0"/>
    <n v="0"/>
    <n v="0"/>
    <n v="117.91113865825723"/>
    <n v="0"/>
    <n v="0"/>
    <n v="0"/>
    <n v="0"/>
    <n v="0"/>
    <n v="144.98053285288773"/>
    <n v="726.33638845947053"/>
    <n v="989.2280599706155"/>
    <n v="0"/>
    <n v="0"/>
    <n v="0"/>
    <n v="0"/>
    <n v="0"/>
    <n v="0"/>
    <n v="0"/>
    <n v="0"/>
    <n v="22.919393012476608"/>
    <n v="0"/>
    <n v="54.873600909558242"/>
    <n v="1529.7633983793226"/>
    <n v="1607.5563923013574"/>
  </r>
  <r>
    <x v="3"/>
    <s v="Regulated &amp; Renewable Energy"/>
    <x v="4"/>
    <x v="0"/>
    <s v="PEF Fossil Hydro Maintenance Bartow CC BG-341"/>
    <s v="PEF Bartow 341 CC"/>
    <x v="6"/>
    <n v="0"/>
    <n v="0"/>
    <n v="0"/>
    <n v="0"/>
    <n v="0"/>
    <n v="0"/>
    <n v="0"/>
    <n v="0"/>
    <n v="0"/>
    <n v="0"/>
    <n v="0"/>
    <n v="0"/>
    <n v="0"/>
    <n v="34.416385746800003"/>
    <n v="109.87511911920004"/>
    <n v="194.15671463360007"/>
    <n v="316.62978889840008"/>
    <n v="561.78892255560004"/>
    <n v="601.23565310140009"/>
    <n v="656.80097830620014"/>
    <n v="899.85210229000018"/>
    <n v="984.19571712380014"/>
    <n v="1151.0578829496001"/>
    <n v="1029.632543232226"/>
    <n v="848.38028458638723"/>
    <n v="848.38028458638723"/>
    <n v="862.64283245118725"/>
    <n v="1356.6939455471872"/>
    <n v="1428.7101812393873"/>
    <n v="1453.1913954871873"/>
    <n v="1058.3833539741368"/>
    <n v="1072.1126961843368"/>
    <n v="1548.9985977691367"/>
    <n v="1642.1984079397366"/>
    <n v="1970.8350573247367"/>
    <n v="1680.2904874942833"/>
    <n v="1450.0571170206256"/>
    <n v="1454.8256284192255"/>
    <n v="1454.8256284192255"/>
    <n v="1564.4231284192256"/>
    <n v="1674.0206284192257"/>
    <n v="1783.6181284192257"/>
    <n v="1893.2156284192258"/>
    <n v="1976.0172052159057"/>
    <n v="2085.6147052159058"/>
    <n v="2195.2122052159057"/>
    <n v="2304.8097052159055"/>
    <n v="2414.4072052159054"/>
    <n v="2524.0047052159052"/>
    <n v="2552.6631850611948"/>
    <n v="2026.9083911063685"/>
    <n v="2026.9083911063685"/>
    <n v="2189.9992244397017"/>
    <n v="2353.0900577730349"/>
    <n v="2516.1808911063681"/>
    <n v="2679.2717244397013"/>
    <n v="2724.4514191147773"/>
    <n v="2887.5422524481105"/>
    <n v="3050.6330857814437"/>
    <n v="3213.7239191147769"/>
    <n v="3376.8147524481101"/>
    <n v="3539.9055857814433"/>
    <n v="3558.0158862618887"/>
    <n v="2994.7703311357513"/>
    <n v="2994.7703311357513"/>
    <n v="3009.1104415027744"/>
    <n v="3505.8483003977062"/>
    <n v="3578.2561743507499"/>
    <n v="3602.870522190985"/>
    <n v="4115.968009748316"/>
    <n v="4129.7720147849477"/>
    <n v="4609.2513144184304"/>
    <n v="4702.9579632375016"/>
    <n v="5025.0939810422806"/>
    <n v="5264.631568621834"/>
    <n v="5416.9428938318142"/>
    <n v="3891.9739388343946"/>
    <n v="3891.9739388343946"/>
  </r>
  <r>
    <x v="3"/>
    <s v="Regulated &amp; Renewable Energy"/>
    <x v="4"/>
    <x v="0"/>
    <s v="PEF Fossil Hydro Maintenance Bartow CT BG"/>
    <s v="PEF Bartow 341"/>
    <x v="6"/>
    <n v="0"/>
    <n v="0"/>
    <n v="0"/>
    <n v="0"/>
    <n v="0"/>
    <n v="0"/>
    <n v="0"/>
    <n v="14.32"/>
    <n v="21.26"/>
    <n v="171.68"/>
    <n v="187.67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</r>
  <r>
    <x v="3"/>
    <s v="Regulated &amp; Renewable Energy"/>
    <x v="4"/>
    <x v="0"/>
    <s v="PEF Fossil Hydro Maintenance Bartow CT BG-341"/>
    <s v="PEF Bartow 341"/>
    <x v="6"/>
    <n v="0"/>
    <n v="0"/>
    <n v="0"/>
    <n v="0"/>
    <n v="0"/>
    <n v="0"/>
    <n v="0"/>
    <n v="0"/>
    <n v="0"/>
    <n v="0"/>
    <n v="50.28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</r>
  <r>
    <x v="3"/>
    <s v="Regulated &amp; Renewable Energy"/>
    <x v="4"/>
    <x v="0"/>
    <s v="PEF Fossil Hydro Maintenance Bartow Other BG-341"/>
    <s v="PEF Bartow 341 CC"/>
    <x v="6"/>
    <n v="0"/>
    <n v="0"/>
    <n v="0"/>
    <n v="0"/>
    <n v="0"/>
    <n v="0"/>
    <n v="0"/>
    <n v="0"/>
    <n v="0"/>
    <n v="0"/>
    <n v="0"/>
    <n v="0"/>
    <n v="0"/>
    <n v="12"/>
    <n v="24"/>
    <n v="36"/>
    <n v="48"/>
    <n v="60"/>
    <n v="72"/>
    <n v="84"/>
    <n v="96"/>
    <n v="108"/>
    <n v="120"/>
    <n v="132"/>
    <n v="0"/>
    <n v="0"/>
    <n v="58"/>
    <n v="116"/>
    <n v="174"/>
    <n v="232"/>
    <n v="290"/>
    <n v="348"/>
    <n v="406"/>
    <n v="464"/>
    <n v="522"/>
    <n v="580"/>
    <n v="638"/>
    <n v="0"/>
    <n v="0"/>
    <n v="64.416666672000005"/>
    <n v="128.83333334400001"/>
    <n v="193.250000016"/>
    <n v="257.66666668800002"/>
    <n v="322.08333336000004"/>
    <n v="386.50000003200006"/>
    <n v="450.91666670400008"/>
    <n v="515.33333337600004"/>
    <n v="579.75000004800006"/>
    <n v="644.16666672000008"/>
    <n v="708.5833333920001"/>
    <n v="0"/>
    <n v="0"/>
    <n v="72.249999990000006"/>
    <n v="144.49999998000001"/>
    <n v="216.74999997000003"/>
    <n v="288.99999996000003"/>
    <n v="361.24999995000002"/>
    <n v="433.49999994000001"/>
    <n v="505.74999993"/>
    <n v="577.99999992000005"/>
    <n v="650.24999991000004"/>
    <n v="722.49999990000003"/>
    <n v="794.74999989000003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Fossil Hydro Maintenance Citrus CC BA-341"/>
    <s v="PEF Citrus CC Struct &amp; Improv 341"/>
    <x v="6"/>
    <n v="1479.62"/>
    <n v="1541.39"/>
    <n v="1543.47"/>
    <n v="809.72"/>
    <n v="602.65"/>
    <n v="564.95000000000005"/>
    <n v="564.95000000000005"/>
    <n v="564.95000000000005"/>
    <n v="564.95000000000005"/>
    <n v="564.95000000000005"/>
    <n v="564.95000000000005"/>
    <n v="158.34"/>
    <n v="158.34"/>
    <n v="159.74474212679999"/>
    <n v="161.14954854679999"/>
    <n v="182.8935212616"/>
    <n v="182.23050012398539"/>
    <n v="288.61042227998541"/>
    <n v="604.32026263958539"/>
    <n v="648.66982139398544"/>
    <n v="672.52646578198551"/>
    <n v="661.37379426922314"/>
    <n v="638.4182385318104"/>
    <n v="704.00137219541034"/>
    <n v="614.65339028602625"/>
    <n v="614.65339028602625"/>
    <n v="810.01371462002624"/>
    <n v="880.20851411522619"/>
    <n v="968.06687808402626"/>
    <n v="1052.8235164172263"/>
    <n v="1177.1474797328262"/>
    <n v="1232.4198898820262"/>
    <n v="1246.9356237784261"/>
    <n v="1280.3259056816262"/>
    <n v="1325.0014012124261"/>
    <n v="1382.4504989104262"/>
    <n v="1182.7151480868076"/>
    <n v="1221.9475429216077"/>
    <n v="1221.9475429216077"/>
    <n v="1411.3083762549411"/>
    <n v="1600.6692095882745"/>
    <n v="1790.0300429216079"/>
    <n v="1979.3908762549413"/>
    <n v="2168.7517095882745"/>
    <n v="1862.4041017863924"/>
    <n v="2051.7649351197256"/>
    <n v="2138.6141420918239"/>
    <n v="2250.6910703737972"/>
    <n v="2440.0519037071304"/>
    <n v="2629.4127370404635"/>
    <n v="1726.1487144930113"/>
    <n v="1726.1487144930113"/>
    <n v="1946.187881159678"/>
    <n v="2166.2270478263445"/>
    <n v="2350.5308375966124"/>
    <n v="2570.5700042632789"/>
    <n v="2790.6091709299453"/>
    <n v="2314.0586680253091"/>
    <n v="2518.1734744910596"/>
    <n v="2738.212641157726"/>
    <n v="2909.7588786360402"/>
    <n v="3129.7980453027067"/>
    <n v="3097.4878735368529"/>
    <n v="2091.7814592527461"/>
    <n v="2091.7814592527461"/>
    <n v="2284.9189592527459"/>
    <n v="2478.0564592527458"/>
    <n v="2671.1939592527456"/>
    <n v="2864.3314592527454"/>
    <n v="3057.4689592527452"/>
    <n v="2960.8038565274342"/>
    <n v="2864.1387538021231"/>
    <n v="3057.2762538021229"/>
    <n v="3206.9456552598349"/>
    <n v="3400.0831552598347"/>
    <n v="3336.1963624727587"/>
    <n v="2372.6816534052596"/>
    <n v="2372.6816534052596"/>
  </r>
  <r>
    <x v="3"/>
    <s v="Regulated &amp; Renewable Energy"/>
    <x v="4"/>
    <x v="0"/>
    <s v="PEF Fossil Hydro Maintenance Citrus Other BG-341"/>
    <s v="PEF Citrus CC Struct &amp; Improv 341"/>
    <x v="6"/>
    <n v="0"/>
    <n v="0"/>
    <n v="0"/>
    <n v="0"/>
    <n v="0"/>
    <n v="0"/>
    <n v="0"/>
    <n v="0"/>
    <n v="0"/>
    <n v="0"/>
    <n v="0"/>
    <n v="0"/>
    <n v="0"/>
    <n v="9"/>
    <n v="18"/>
    <n v="27"/>
    <n v="36"/>
    <n v="45"/>
    <n v="54"/>
    <n v="63"/>
    <n v="72"/>
    <n v="81"/>
    <n v="90"/>
    <n v="99"/>
    <n v="0"/>
    <n v="0"/>
    <n v="45"/>
    <n v="90"/>
    <n v="135"/>
    <n v="180"/>
    <n v="225"/>
    <n v="270"/>
    <n v="315"/>
    <n v="360"/>
    <n v="405"/>
    <n v="450"/>
    <n v="495"/>
    <n v="0"/>
    <n v="0"/>
    <n v="49.750000020000002"/>
    <n v="99.500000040000003"/>
    <n v="149.25000005999999"/>
    <n v="199.00000008000001"/>
    <n v="248.75000010000002"/>
    <n v="298.50000012000004"/>
    <n v="348.25000014000005"/>
    <n v="398.00000016000007"/>
    <n v="447.75000018000009"/>
    <n v="497.5000002000001"/>
    <n v="547.25000022000006"/>
    <n v="0"/>
    <n v="0"/>
    <n v="55.833333345"/>
    <n v="111.66666669"/>
    <n v="167.500000035"/>
    <n v="223.33333338"/>
    <n v="279.16666672500003"/>
    <n v="335.00000007000006"/>
    <n v="390.83333341500008"/>
    <n v="446.66666676000011"/>
    <n v="502.50000010500014"/>
    <n v="558.33333345000017"/>
    <n v="614.1666667950002"/>
    <n v="0"/>
    <n v="0"/>
    <n v="146.749999995"/>
    <n v="293.49999998999999"/>
    <n v="440.24999998499999"/>
    <n v="586.99999997999998"/>
    <n v="733.74999997500004"/>
    <n v="880.49999997000009"/>
    <n v="1027.2499999650001"/>
    <n v="1173.9999999600002"/>
    <n v="1320.7499999550002"/>
    <n v="1467.4999999500003"/>
    <n v="1614.2499999450004"/>
    <n v="0"/>
    <n v="0"/>
  </r>
  <r>
    <x v="3"/>
    <s v="Regulated &amp; Renewable Energy"/>
    <x v="4"/>
    <x v="0"/>
    <s v="PEF Fossil Hydro Maintenance Osprey BG-341"/>
    <s v="PEF Osprey CC 341"/>
    <x v="6"/>
    <n v="13571.390000000001"/>
    <n v="13744.12"/>
    <n v="14071.070000000002"/>
    <n v="11194.98"/>
    <n v="11557.380000000001"/>
    <n v="9345.8900000000012"/>
    <n v="8104.8799999999992"/>
    <n v="8362.369999999999"/>
    <n v="10572.569999999998"/>
    <n v="13299.210000000001"/>
    <n v="13654.490000000002"/>
    <n v="22246.819999999996"/>
    <n v="22246.819999999996"/>
    <n v="22516.557188874995"/>
    <n v="22811.784495065396"/>
    <n v="24009.078455863197"/>
    <n v="25079.023792082997"/>
    <n v="20177.247673764276"/>
    <n v="16904.163636732701"/>
    <n v="16904.163636732701"/>
    <n v="17074.322796425902"/>
    <n v="17030.236075326517"/>
    <n v="17034.430739329218"/>
    <n v="17150.979225754218"/>
    <n v="16033.473143305526"/>
    <n v="16033.473143305526"/>
    <n v="16080.363745689925"/>
    <n v="16113.465851564226"/>
    <n v="16336.918049973227"/>
    <n v="16386.520749006526"/>
    <n v="15868.371766931334"/>
    <n v="14954.373499159898"/>
    <n v="14957.975858323398"/>
    <n v="14992.939807981898"/>
    <n v="14995.674698555398"/>
    <n v="14997.650573645598"/>
    <n v="14616.32538782564"/>
    <n v="14618.301248523139"/>
    <n v="14618.301248523139"/>
    <n v="14673.021769782516"/>
    <n v="14711.651354307269"/>
    <n v="14972.416201669565"/>
    <n v="15061.192440881285"/>
    <n v="15106.005388516729"/>
    <n v="14145.412440725831"/>
    <n v="14149.616331509196"/>
    <n v="14190.418655499734"/>
    <n v="14193.610225455317"/>
    <n v="14195.916037481207"/>
    <n v="14224.544420102766"/>
    <n v="13564.248252417663"/>
    <n v="13564.248252417663"/>
    <n v="13615.474783226882"/>
    <n v="13651.637808656133"/>
    <n v="13895.752414656476"/>
    <n v="13978.86015282201"/>
    <n v="14020.811724003464"/>
    <n v="12917.31750847293"/>
    <n v="12921.252974286786"/>
    <n v="12959.450006385248"/>
    <n v="12962.437789631766"/>
    <n v="12964.596371971005"/>
    <n v="12991.396787804582"/>
    <n v="12763.461765766833"/>
    <n v="12763.461765766833"/>
    <n v="12920.8934598411"/>
    <n v="13032.031307090221"/>
    <n v="13782.255368017435"/>
    <n v="14037.665832153838"/>
    <n v="13562.242060575409"/>
    <n v="12019.719484594425"/>
    <n v="12031.814136335612"/>
    <n v="12149.202984982527"/>
    <n v="12127.359268110971"/>
    <n v="12133.993121098811"/>
    <n v="12216.357372589669"/>
    <n v="10918.634579328451"/>
    <n v="10918.634579328451"/>
  </r>
  <r>
    <x v="3"/>
    <s v="Regulated &amp; Renewable Energy"/>
    <x v="4"/>
    <x v="0"/>
    <s v="PEF Fossil Hydro Maintenance Univ of Florida BG-341"/>
    <s v="PEF Univ of Florida 341"/>
    <x v="6"/>
    <n v="34.520000000000003"/>
    <n v="12.25"/>
    <n v="31.61"/>
    <n v="58.44"/>
    <n v="89.19"/>
    <n v="123.39"/>
    <n v="213.05"/>
    <n v="295.13"/>
    <n v="432.94"/>
    <n v="1615.45"/>
    <n v="1774.35"/>
    <n v="2857.54"/>
    <n v="2857.54"/>
    <n v="2857.54"/>
    <n v="2857.54"/>
    <n v="2937.9217207247998"/>
    <n v="2960.1768616327995"/>
    <n v="2978.4807321341996"/>
    <n v="2930.1525805253118"/>
    <n v="2930.1525805253118"/>
    <n v="2944.2581671644116"/>
    <n v="2944.2581671644116"/>
    <n v="2944.2581671644116"/>
    <n v="2954.7648622578117"/>
    <n v="2744.1403097384846"/>
    <n v="2744.1403097384846"/>
    <n v="2968.0678724489844"/>
    <n v="2983.1552726713844"/>
    <n v="3020.0624282137842"/>
    <n v="3057.8260123841842"/>
    <n v="3066.5650407591843"/>
    <n v="3015.7358732988132"/>
    <n v="3015.7358732988132"/>
    <n v="3025.587141648813"/>
    <n v="1638.0056713904376"/>
    <n v="1627.1712258085904"/>
    <n v="1559.4315115346665"/>
    <n v="1559.4315115346665"/>
    <n v="1559.4315115346665"/>
    <n v="1839.0083395622278"/>
    <n v="1857.8451787896265"/>
    <n v="1903.9243007751766"/>
    <n v="1925.4951772493073"/>
    <n v="1936.4059816342237"/>
    <n v="1936.4059816342237"/>
    <n v="1936.4059816342237"/>
    <n v="1948.7054338499477"/>
    <n v="1949.5880374686128"/>
    <n v="1972.9047290651108"/>
    <n v="1985.160395884202"/>
    <n v="1856.3235300327633"/>
    <n v="1856.3235300327633"/>
    <n v="2086.2141066115419"/>
    <n v="2101.7032723677307"/>
    <n v="2139.5932362686649"/>
    <n v="2192.4792222794354"/>
    <n v="2201.4509640674901"/>
    <n v="2201.4509640674901"/>
    <n v="2201.4509640674901"/>
    <n v="1129.7206238233623"/>
    <n v="1130.4463715765539"/>
    <n v="1162.541994005509"/>
    <n v="1087.3122004277573"/>
    <n v="1020.2213150811733"/>
    <n v="1020.2213150811733"/>
    <n v="1036.9200529318539"/>
    <n v="1038.0451513257835"/>
    <n v="1040.7973936480635"/>
    <n v="1044.638913511606"/>
    <n v="1045.290600790016"/>
    <n v="1045.290600790016"/>
    <n v="1045.290600790016"/>
    <n v="1046.0252300856782"/>
    <n v="1046.0779467809714"/>
    <n v="1048.4093010847084"/>
    <n v="1049.1413151390962"/>
    <n v="984.40301893009109"/>
    <n v="984.40301893009109"/>
  </r>
  <r>
    <x v="3"/>
    <s v="Regulated &amp; Renewable Energy"/>
    <x v="4"/>
    <x v="0"/>
    <s v="PEF Fossil Hydro Maintenance Univ of Florida Other BG-341"/>
    <s v="PEF Univ of Florida 34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.75"/>
    <n v="769.5"/>
    <n v="1154.25"/>
    <n v="1539"/>
    <n v="1923.75"/>
    <n v="2308.5"/>
    <n v="2693.25"/>
    <n v="3078"/>
    <n v="3462.75"/>
    <n v="3847.5"/>
    <n v="4232.25"/>
    <n v="0"/>
    <n v="0"/>
  </r>
  <r>
    <x v="3"/>
    <s v="Regulated &amp; Renewable Energy"/>
    <x v="3"/>
    <x v="0"/>
    <s v="PEF Fossil Hydro Maintenance Suwannee BG-341"/>
    <s v="PEF Suwannee 341"/>
    <x v="6"/>
    <n v="3400.88"/>
    <n v="3717.27"/>
    <n v="4504.22"/>
    <n v="4566.49"/>
    <n v="5376.13"/>
    <n v="5759.64"/>
    <n v="5950.56"/>
    <n v="6050.23"/>
    <n v="6223.7400000000016"/>
    <n v="6367.9600000000009"/>
    <n v="7281.1799999999994"/>
    <n v="9102.8300000000017"/>
    <n v="9102.8300000000017"/>
    <n v="9108.7918614240025"/>
    <n v="9142.9766876904032"/>
    <n v="9226.4455908360032"/>
    <n v="8580.8604954647744"/>
    <n v="8597.7881522383741"/>
    <n v="8605.0358476511738"/>
    <n v="8642.9483256287731"/>
    <n v="8654.7637816063725"/>
    <n v="7518.225792017859"/>
    <n v="7518.225792017859"/>
    <n v="7523.9986748330593"/>
    <n v="7303.2357318376298"/>
    <n v="7303.2357318376298"/>
    <n v="7306.5952961624298"/>
    <n v="7309.9558163360298"/>
    <n v="7314.9616720296299"/>
    <n v="7320.7443214544301"/>
    <n v="7329.3846625536298"/>
    <n v="7333.0941388712299"/>
    <n v="7336.7814896808295"/>
    <n v="7362.7179030672296"/>
    <n v="7375.486367992029"/>
    <n v="7391.5911253864288"/>
    <n v="7088.6170189620952"/>
    <n v="6625.2953965782208"/>
    <n v="6625.2953965782208"/>
    <n v="6625.8257226061151"/>
    <n v="6626.3561705924685"/>
    <n v="6627.1181050606683"/>
    <n v="6627.9728122541555"/>
    <n v="6629.2446942355673"/>
    <n v="6629.822892087218"/>
    <n v="6630.3982077995679"/>
    <n v="6634.0061752532238"/>
    <n v="6636.4174455770144"/>
    <n v="6638.7060873197643"/>
    <n v="6641.2280770342159"/>
    <n v="6505.5434881430847"/>
    <n v="6505.5434881430847"/>
    <n v="6512.7065392851846"/>
    <n v="6519.8716284278034"/>
    <n v="6530.5447981833377"/>
    <n v="6542.8741985347187"/>
    <n v="4850.6558616897573"/>
    <n v="4858.5649731115063"/>
    <n v="4866.4269099207086"/>
    <n v="4921.7268945520436"/>
    <n v="4958.1036560860357"/>
    <n v="4992.4412039625931"/>
    <n v="5029.8542037693996"/>
    <n v="4969.3559322142528"/>
    <n v="4969.3559322142528"/>
    <n v="4969.8695651689331"/>
    <n v="4970.3833162431865"/>
    <n v="4971.1212672989332"/>
    <n v="4971.9490708727471"/>
    <n v="4973.1809178230305"/>
    <n v="4973.7409157399961"/>
    <n v="4974.2981222387643"/>
    <n v="4977.7925216952108"/>
    <n v="4980.1278924592298"/>
    <n v="4982.3444946222462"/>
    <n v="4984.7870996624924"/>
    <n v="4886.0868928424688"/>
    <n v="4886.0868928424688"/>
  </r>
  <r>
    <x v="3"/>
    <s v="Regulated &amp; Renewable Energy"/>
    <x v="3"/>
    <x v="0"/>
    <s v="PEF Fossil Hydro Maintenance Tiger Bay BG-341"/>
    <s v="PEF Tiger Bay 341"/>
    <x v="6"/>
    <n v="537.49"/>
    <n v="1407.8500000000001"/>
    <n v="1332.17"/>
    <n v="1158.78"/>
    <n v="1160.5700000000002"/>
    <n v="1163.77"/>
    <n v="1165.98"/>
    <n v="1169.4100000000001"/>
    <n v="1174.27"/>
    <n v="1206.1899999999998"/>
    <n v="818.71"/>
    <n v="1350.93"/>
    <n v="1350.93"/>
    <n v="1376.409925341"/>
    <n v="1376.409925341"/>
    <n v="1376.409925341"/>
    <n v="1382.9183466847999"/>
    <n v="1168.8662642662023"/>
    <n v="1168.8662642662023"/>
    <n v="1168.8662642662023"/>
    <n v="1168.8662642662023"/>
    <n v="1505.1492671745023"/>
    <n v="1505.1492671745023"/>
    <n v="1505.1492671745023"/>
    <n v="1505.1492671745023"/>
    <n v="1505.1492671745023"/>
    <n v="1567.9084556005023"/>
    <n v="1572.2777374755024"/>
    <n v="1576.6470193505024"/>
    <n v="1583.3179212746024"/>
    <n v="1587.9203996578024"/>
    <n v="1602.5063430841024"/>
    <n v="1617.0921544798023"/>
    <n v="1628.5323706845022"/>
    <n v="1638.3313568181022"/>
    <n v="1658.3055705924023"/>
    <n v="1677.6509513948024"/>
    <n v="1299.9563775321344"/>
    <n v="1299.9563775321344"/>
    <n v="2176.0043040717105"/>
    <n v="2236.994581719644"/>
    <n v="2297.9848593675774"/>
    <n v="2391.1031731209082"/>
    <n v="216.90316654166463"/>
    <n v="420.50658805977946"/>
    <n v="624.10816657870532"/>
    <n v="783.80076198422341"/>
    <n v="920.58362517647561"/>
    <n v="1199.4012612882977"/>
    <n v="1469.4410939423478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489.9724350775449"/>
    <n v="507.40552517537981"/>
    <n v="524.83861527321471"/>
    <n v="251.60299524715288"/>
    <n v="269.9665210216632"/>
    <n v="169.30936766631072"/>
    <n v="227.50560482513799"/>
    <n v="273.15116524924002"/>
    <n v="312.24834712526263"/>
    <n v="391.94388481835028"/>
    <n v="469.13042854646932"/>
    <n v="230.25079692291848"/>
    <n v="230.25079692291848"/>
  </r>
  <r>
    <x v="3"/>
    <s v="Regulated &amp; Renewable Energy"/>
    <x v="5"/>
    <x v="0"/>
    <s v="PEF Fossil Hydro Maintenance Debary 7-10 BG-341"/>
    <s v="PEF Debary new 341"/>
    <x v="6"/>
    <n v="0"/>
    <n v="0"/>
    <n v="0"/>
    <n v="0"/>
    <n v="0"/>
    <n v="0"/>
    <n v="0"/>
    <n v="0"/>
    <n v="0"/>
    <n v="0"/>
    <n v="0"/>
    <n v="0"/>
    <n v="0"/>
    <n v="2.839070268"/>
    <n v="5.6781572096000001"/>
    <n v="21.726417764799997"/>
    <n v="62.593108297599997"/>
    <n v="130.06508261440001"/>
    <n v="130.37873362720001"/>
    <n v="143.5435329064"/>
    <n v="145.8325067824"/>
    <n v="136.81530571599998"/>
    <n v="73.485209095999906"/>
    <n v="15.832895510399972"/>
    <n v="0"/>
    <n v="0"/>
    <n v="0"/>
    <n v="0"/>
    <n v="41.144007809599998"/>
    <n v="88.242860432000001"/>
    <n v="115.86461198879999"/>
    <n v="126.124682324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791666666666668"/>
    <n v="37.583333333333336"/>
    <n v="56.375"/>
    <n v="75.166666666666671"/>
    <n v="93.958333333333343"/>
    <n v="112.75000000000001"/>
    <n v="131.54166666666669"/>
    <n v="150.33333333333334"/>
    <n v="169.125"/>
    <n v="126.47266449869782"/>
    <n v="40.266394287109378"/>
    <n v="59.058060953776064"/>
    <n v="59.058060953776064"/>
    <n v="60.038060953776061"/>
    <n v="61.018060953776057"/>
    <n v="61.998060953776054"/>
    <n v="62.978060953776051"/>
    <n v="63.958060953776048"/>
    <n v="64.938060953776045"/>
    <n v="65.918060953776049"/>
    <n v="66.898060953776053"/>
    <n v="67.878060953776057"/>
    <n v="68.858060953776061"/>
    <n v="69.838060953776065"/>
    <n v="70.818060953776069"/>
    <n v="70.818060953776069"/>
  </r>
  <r>
    <x v="3"/>
    <s v="Regulated &amp; Renewable Energy"/>
    <x v="5"/>
    <x v="0"/>
    <s v="PEF Fossil Hydro Maintenance Debary BG-341"/>
    <s v="PEF Debary new 341"/>
    <x v="6"/>
    <n v="253.26"/>
    <n v="217.49"/>
    <n v="172.23000000000002"/>
    <n v="207.19"/>
    <n v="254.82"/>
    <n v="776.82999999999993"/>
    <n v="1172.95"/>
    <n v="1555.9"/>
    <n v="2399.71"/>
    <n v="6032.77"/>
    <n v="6606.1200000000008"/>
    <n v="8886.0400000000009"/>
    <n v="8886.0400000000009"/>
    <n v="8907.092878302501"/>
    <n v="8923.6645375197004"/>
    <n v="8959.9722427803008"/>
    <n v="8832.3139371758552"/>
    <n v="8848.4731880696545"/>
    <n v="8848.4731880696545"/>
    <n v="8848.4731880696545"/>
    <n v="8896.9975750821541"/>
    <n v="8896.9975750821541"/>
    <n v="8896.9975750821541"/>
    <n v="8931.6578515196543"/>
    <n v="7640.0237607947674"/>
    <n v="7640.0237607947674"/>
    <n v="7640.0237607947674"/>
    <n v="7640.0237607947674"/>
    <n v="7642.5345839697675"/>
    <n v="7642.5345839697675"/>
    <n v="7650.0670534947676"/>
    <n v="7650.0670534947676"/>
    <n v="7650.0670534947676"/>
    <n v="7658.8549346072678"/>
    <n v="7666.3166305848681"/>
    <n v="7677.9953052317678"/>
    <n v="7576.9567305101127"/>
    <n v="7379.7369309506348"/>
    <n v="7379.7369309506348"/>
    <n v="7379.9212238457476"/>
    <n v="7380.1055167408604"/>
    <n v="7386.3802597521872"/>
    <n v="7393.4135264455872"/>
    <n v="7398.2628673888503"/>
    <n v="7400.049839886794"/>
    <n v="7400.4250928201527"/>
    <n v="7401.2413182231185"/>
    <n v="7401.9620315223183"/>
    <n v="7402.9591413213057"/>
    <n v="7404.6608697895344"/>
    <n v="7212.0732045635959"/>
    <n v="7212.0732045635959"/>
    <n v="7212.2574974587087"/>
    <n v="7212.4417903538215"/>
    <n v="7218.7165333651483"/>
    <n v="7225.7498000585483"/>
    <n v="7230.5991410018114"/>
    <n v="7232.3861134997551"/>
    <n v="7232.7613664331138"/>
    <n v="7233.5775918360796"/>
    <n v="7234.2983051352794"/>
    <n v="7235.2954149342668"/>
    <n v="7236.9971434024956"/>
    <n v="7048.7744133724482"/>
    <n v="7048.7744133724482"/>
    <n v="7048.958706267561"/>
    <n v="7049.1429991626737"/>
    <n v="7055.4177421740005"/>
    <n v="7062.4510088674006"/>
    <n v="7067.3003498106636"/>
    <n v="7069.0873223086073"/>
    <n v="7069.4625752419661"/>
    <n v="7070.2788006449318"/>
    <n v="7070.9995139441316"/>
    <n v="7071.996623743119"/>
    <n v="7073.6983522113478"/>
    <n v="6889.7269212337342"/>
    <n v="6889.7269212337342"/>
  </r>
  <r>
    <x v="0"/>
    <s v="Regulated &amp; Renewable Energy"/>
    <x v="4"/>
    <x v="0"/>
    <s v="PEF Fossil Hydro Maintenance Bartow CC BG-342"/>
    <s v="PEF Bartow 342 CC"/>
    <x v="7"/>
    <n v="0"/>
    <n v="0"/>
    <n v="0"/>
    <n v="0"/>
    <n v="0"/>
    <n v="0"/>
    <n v="0"/>
    <n v="0"/>
    <n v="0"/>
    <n v="0"/>
    <n v="0"/>
    <n v="0"/>
    <n v="0"/>
    <n v="0"/>
    <n v="15.8505991674"/>
    <n v="50.603409795600029"/>
    <n v="89.419623604800051"/>
    <n v="145.82507022120006"/>
    <n v="258.73405457580009"/>
    <n v="276.9013984377001"/>
    <n v="302.49222322410014"/>
    <n v="414.43035559500015"/>
    <n v="453.27513264090015"/>
    <n v="530.12414654280008"/>
    <n v="474.20123811234635"/>
    <n v="0"/>
    <n v="390.72481147308986"/>
    <n v="397.29348288948984"/>
    <n v="624.83062811748982"/>
    <n v="657.99798316458987"/>
    <n v="669.2729007874899"/>
    <n v="487.44253486443716"/>
    <n v="493.76563636053714"/>
    <n v="713.39727723693716"/>
    <n v="756.32080919523719"/>
    <n v="907.67568531273719"/>
    <n v="773.86426331949747"/>
    <n v="667.82939675374348"/>
    <n v="390.72481147308986"/>
    <n v="670.02555306604347"/>
    <n v="720.50138639937677"/>
    <n v="770.97721973271007"/>
    <n v="821.45305306604337"/>
    <n v="871.92888639937667"/>
    <n v="910.06368500451288"/>
    <n v="960.53951833784618"/>
    <n v="1011.0153516711795"/>
    <n v="1061.4911850045128"/>
    <n v="1111.9670183378462"/>
    <n v="1162.4428516711796"/>
    <n v="1175.641698837014"/>
    <n v="670.02555306604347"/>
    <n v="933.50271914160282"/>
    <n v="1008.6152191416028"/>
    <n v="1083.7277191416028"/>
    <n v="1158.8402191416028"/>
    <n v="1233.9527191416028"/>
    <n v="1254.7605091744474"/>
    <n v="1329.8730091744474"/>
    <n v="1404.9855091744473"/>
    <n v="1480.0980091744473"/>
    <n v="1555.2105091744472"/>
    <n v="1630.3230091744472"/>
    <n v="1638.6638209603382"/>
    <n v="933.50271914160282"/>
    <n v="1379.2579770837917"/>
    <n v="1385.8623880896"/>
    <n v="1614.6375438116654"/>
    <n v="1647.9853596515188"/>
    <n v="1659.3216231541119"/>
    <n v="1895.6312893383385"/>
    <n v="1901.9887942985383"/>
    <n v="2122.8154324838888"/>
    <n v="2165.9725077739972"/>
    <n v="2314.333894604717"/>
    <n v="2424.65415290295"/>
    <n v="2494.8019109592124"/>
    <n v="1379.2579770837917"/>
  </r>
  <r>
    <x v="0"/>
    <s v="Regulated &amp; Renewable Energy"/>
    <x v="4"/>
    <x v="0"/>
    <s v="PEF Fossil Hydro Maintenance Bartow Other BG-342"/>
    <s v="PEF Bartow 342 CC"/>
    <x v="7"/>
    <n v="0"/>
    <n v="0"/>
    <n v="0"/>
    <n v="0"/>
    <n v="0"/>
    <n v="0"/>
    <n v="0"/>
    <n v="0"/>
    <n v="0"/>
    <n v="0"/>
    <n v="0"/>
    <n v="0"/>
    <n v="0"/>
    <n v="0"/>
    <n v="5"/>
    <n v="10"/>
    <n v="15"/>
    <n v="20"/>
    <n v="25"/>
    <n v="30"/>
    <n v="35"/>
    <n v="40"/>
    <n v="45"/>
    <n v="50"/>
    <n v="55"/>
    <n v="0"/>
    <n v="0"/>
    <n v="27"/>
    <n v="54"/>
    <n v="81"/>
    <n v="108"/>
    <n v="135"/>
    <n v="162"/>
    <n v="189"/>
    <n v="216"/>
    <n v="243"/>
    <n v="270"/>
    <n v="297"/>
    <n v="0"/>
    <n v="0"/>
    <n v="29.666666664000001"/>
    <n v="59.333333328000002"/>
    <n v="88.999999991999999"/>
    <n v="118.666666656"/>
    <n v="148.33333332000001"/>
    <n v="177.999999984"/>
    <n v="207.66666664799999"/>
    <n v="237.33333331199998"/>
    <n v="266.99999997599997"/>
    <n v="296.66666663999996"/>
    <n v="326.33333330399995"/>
    <n v="0"/>
    <n v="0"/>
    <n v="33.249999987000002"/>
    <n v="66.499999974000005"/>
    <n v="99.749999961000015"/>
    <n v="132.99999994800001"/>
    <n v="166.24999993500001"/>
    <n v="199.499999922"/>
    <n v="232.749999909"/>
    <n v="265.99999989600002"/>
    <n v="299.24999988300004"/>
    <n v="332.49999987000007"/>
    <n v="365.74999985700009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enance Citrus CC BA"/>
    <s v="PEF Citrus CC 342"/>
    <x v="7"/>
    <n v="5607.49"/>
    <n v="5951.8399999999992"/>
    <n v="6200.44"/>
    <n v="7064.8200000000015"/>
    <n v="5641.4900000000007"/>
    <n v="8276.41"/>
    <n v="10128.48"/>
    <n v="10912.320000000002"/>
    <n v="13305.240000000002"/>
    <n v="17018.79"/>
    <n v="19642.410000000003"/>
    <n v="21207.870000000006"/>
    <n v="5607.49"/>
    <n v="22667.72"/>
    <n v="22667.72"/>
    <n v="22667.72"/>
    <n v="22667.72"/>
    <n v="22585.545533688357"/>
    <n v="22585.545533688357"/>
    <n v="22585.545533688357"/>
    <n v="22585.545533688357"/>
    <n v="22585.545533688357"/>
    <n v="22211.003886497005"/>
    <n v="21440.084412338303"/>
    <n v="21440.084412338303"/>
    <n v="22667.72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6014.516688060194"/>
    <n v="18719.026826561967"/>
    <n v="16014.516688060194"/>
    <n v="16014.516688060194"/>
    <n v="16014.516688060194"/>
    <n v="16014.516688060194"/>
    <n v="16014.516688060194"/>
    <n v="16014.516688060194"/>
    <n v="13752.381813053253"/>
    <n v="13752.381813053253"/>
    <n v="13752.381813053253"/>
    <n v="13752.381813053253"/>
    <n v="13752.381813053253"/>
    <n v="13752.381813053253"/>
    <n v="16014.516688060194"/>
    <n v="9028.1209387226118"/>
    <n v="9028.1209387226118"/>
    <n v="9028.1209387226118"/>
    <n v="9028.1209387226118"/>
    <n v="9028.1209387226118"/>
    <n v="9028.1209387226118"/>
    <n v="7486.3946309149105"/>
    <n v="7486.3946309149105"/>
    <n v="7486.3946309149105"/>
    <n v="7486.3946309149105"/>
    <n v="7486.3946309149105"/>
    <n v="7409.109549599566"/>
    <n v="9028.1209387226118"/>
    <n v="5003.4862502070882"/>
    <n v="5003.4862502070882"/>
    <n v="5003.4862502070882"/>
    <n v="5003.4862502070882"/>
    <n v="5003.4862502070882"/>
    <n v="5003.4862502070882"/>
    <n v="4845.2957603585319"/>
    <n v="4687.1052705099755"/>
    <n v="4687.1052705099755"/>
    <n v="4687.1052705099755"/>
    <n v="4687.1052705099755"/>
    <n v="4599.0356235294157"/>
    <n v="5003.4862502070882"/>
  </r>
  <r>
    <x v="0"/>
    <s v="Regulated &amp; Renewable Energy"/>
    <x v="4"/>
    <x v="0"/>
    <s v="PEF Fossil Hydro Maintenance Citrus CC BA-342"/>
    <s v="PEF Citrus CC 342"/>
    <x v="7"/>
    <n v="0"/>
    <n v="0"/>
    <n v="0"/>
    <n v="0"/>
    <n v="0"/>
    <n v="0"/>
    <n v="0"/>
    <n v="0"/>
    <n v="0"/>
    <n v="0"/>
    <n v="0"/>
    <n v="1029.5700000000002"/>
    <n v="0"/>
    <n v="1135.97"/>
    <n v="1138.8064197008"/>
    <n v="1141.6429692208001"/>
    <n v="1185.5478478496"/>
    <n v="1181.2500286739632"/>
    <n v="1396.0496714099631"/>
    <n v="2033.5229797475631"/>
    <n v="2123.0724847939632"/>
    <n v="2171.2432165219634"/>
    <n v="2135.2369571399972"/>
    <n v="2061.1252348326898"/>
    <n v="2193.5490361942898"/>
    <n v="1135.97"/>
    <n v="1915.1558577945843"/>
    <n v="2309.6224734985844"/>
    <n v="2451.3580336297846"/>
    <n v="2628.7594154825847"/>
    <n v="2799.8978715417848"/>
    <n v="3050.9296674153848"/>
    <n v="3162.5343171705849"/>
    <n v="3191.8441191689853"/>
    <n v="3259.2649301481856"/>
    <n v="3349.4725584729858"/>
    <n v="3465.4723205609857"/>
    <n v="2964.7836302517667"/>
    <n v="1915.1558577945843"/>
    <n v="3044.0006876005668"/>
    <n v="3426.3531876005668"/>
    <n v="3808.7056876005668"/>
    <n v="4191.0581876005672"/>
    <n v="4573.4106876005671"/>
    <n v="4955.7631876005671"/>
    <n v="4255.7355216201759"/>
    <n v="4638.0880216201758"/>
    <n v="4813.4516954288174"/>
    <n v="5039.7545320111794"/>
    <n v="5422.1070320111794"/>
    <n v="5804.4595320111794"/>
    <n v="3044.0006876005668"/>
    <n v="3810.4935822228877"/>
    <n v="4254.7902488895543"/>
    <n v="4699.0869155562214"/>
    <n v="5071.2277516147915"/>
    <n v="5515.5244182814586"/>
    <n v="5959.8210849481256"/>
    <n v="4942.066336329126"/>
    <n v="5354.2089994006774"/>
    <n v="5798.5056660673445"/>
    <n v="6144.8868246830007"/>
    <n v="6589.1834913496677"/>
    <n v="6521.1606837050158"/>
    <n v="3810.4935822228877"/>
    <n v="4403.8406501996651"/>
    <n v="4793.8189835329986"/>
    <n v="5183.797316866332"/>
    <n v="5573.7756501996655"/>
    <n v="5963.753983532999"/>
    <n v="6353.7323168663324"/>
    <n v="6152.8523748998505"/>
    <n v="5951.9724329333685"/>
    <n v="6341.950766266702"/>
    <n v="6644.1594193323999"/>
    <n v="7034.1377526657334"/>
    <n v="6901.9678966593847"/>
    <n v="4403.8406501996651"/>
  </r>
  <r>
    <x v="0"/>
    <s v="Regulated &amp; Renewable Energy"/>
    <x v="4"/>
    <x v="0"/>
    <s v="PEF Fossil Hydro Maintenance Citrus Other BG-342"/>
    <s v="PEF Citrus CC 342"/>
    <x v="7"/>
    <n v="0"/>
    <n v="0"/>
    <n v="0"/>
    <n v="0"/>
    <n v="0"/>
    <n v="0"/>
    <n v="0"/>
    <n v="0"/>
    <n v="0"/>
    <n v="0"/>
    <n v="0"/>
    <n v="0"/>
    <n v="0"/>
    <n v="0"/>
    <n v="18"/>
    <n v="36"/>
    <n v="54"/>
    <n v="72"/>
    <n v="90"/>
    <n v="108"/>
    <n v="126"/>
    <n v="144"/>
    <n v="162"/>
    <n v="180"/>
    <n v="198"/>
    <n v="0"/>
    <n v="0"/>
    <n v="91"/>
    <n v="182"/>
    <n v="273"/>
    <n v="364"/>
    <n v="455"/>
    <n v="546"/>
    <n v="637"/>
    <n v="728"/>
    <n v="819"/>
    <n v="910"/>
    <n v="1001"/>
    <n v="0"/>
    <n v="0"/>
    <n v="100.499999964"/>
    <n v="200.99999992799999"/>
    <n v="301.49999989200001"/>
    <n v="401.99999985599999"/>
    <n v="502.49999981999997"/>
    <n v="602.99999978400001"/>
    <n v="703.49999974800005"/>
    <n v="803.99999971200009"/>
    <n v="904.49999967600013"/>
    <n v="1004.9999996400002"/>
    <n v="1105.4999996040001"/>
    <n v="0"/>
    <n v="0"/>
    <n v="112.749999999"/>
    <n v="225.49999999799999"/>
    <n v="338.24999999699997"/>
    <n v="450.99999999599999"/>
    <n v="563.74999999499994"/>
    <n v="676.49999999399995"/>
    <n v="789.24999999299996"/>
    <n v="901.99999999199997"/>
    <n v="1014.749999991"/>
    <n v="1127.4999999899999"/>
    <n v="1240.2499999889999"/>
    <n v="0"/>
    <n v="0"/>
    <n v="296.33333329599998"/>
    <n v="592.66666659199996"/>
    <n v="888.99999988799993"/>
    <n v="1185.3333331839999"/>
    <n v="1481.66666648"/>
    <n v="1777.9999997760001"/>
    <n v="2074.3333330720002"/>
    <n v="2370.6666663680003"/>
    <n v="2666.9999996640004"/>
    <n v="2963.3333329600005"/>
    <n v="3259.6666662560006"/>
    <n v="0"/>
  </r>
  <r>
    <x v="0"/>
    <s v="Regulated &amp; Renewable Energy"/>
    <x v="4"/>
    <x v="0"/>
    <s v="PEF Fossil Hydro Maintenance Osprey BG-342"/>
    <s v="PEF Osprey CC 342"/>
    <x v="7"/>
    <n v="0"/>
    <n v="0"/>
    <n v="0"/>
    <n v="0"/>
    <n v="0"/>
    <n v="0"/>
    <n v="0"/>
    <n v="0"/>
    <n v="0"/>
    <n v="0"/>
    <n v="0"/>
    <n v="0"/>
    <n v="0"/>
    <n v="0"/>
    <n v="52.318073499999997"/>
    <n v="109.5801958232"/>
    <n v="341.80665930559996"/>
    <n v="549.33265516400002"/>
    <n v="441.96381527536175"/>
    <n v="370.26995830772887"/>
    <n v="370.26995830772887"/>
    <n v="403.27393325332889"/>
    <n v="402.23266059883082"/>
    <n v="403.04625527043083"/>
    <n v="425.65193417043082"/>
    <n v="0"/>
    <n v="397.91773782045016"/>
    <n v="407.01261269565015"/>
    <n v="413.43307854005013"/>
    <n v="456.77374131205011"/>
    <n v="466.39465292845011"/>
    <n v="451.64704918988099"/>
    <n v="425.63274686152931"/>
    <n v="426.33145841952933"/>
    <n v="433.11304643752931"/>
    <n v="433.64350427552932"/>
    <n v="434.02674389712934"/>
    <n v="422.99132685265999"/>
    <n v="397.91773782045016"/>
    <n v="423.37456368265998"/>
    <n v="433.98843743859902"/>
    <n v="441.48123034250159"/>
    <n v="492.06052136882465"/>
    <n v="509.28001734281042"/>
    <n v="517.97216715950481"/>
    <n v="485.03424623809281"/>
    <n v="485.84965451695211"/>
    <n v="493.76388314302301"/>
    <n v="494.38293646730051"/>
    <n v="494.83018362767962"/>
    <n v="500.38309196971898"/>
    <n v="423.37456368265998"/>
    <n v="477.15556156564571"/>
    <n v="487.09094451380065"/>
    <n v="494.10476138813783"/>
    <n v="541.45077634441202"/>
    <n v="557.56951777753204"/>
    <n v="565.70602279515299"/>
    <n v="521.18268590613957"/>
    <n v="521.94596929313389"/>
    <n v="529.35428165366727"/>
    <n v="529.93376205671836"/>
    <n v="530.35241898754487"/>
    <n v="535.55035822469608"/>
    <n v="477.15556156564571"/>
    <n v="526.15408739268969"/>
    <n v="556.68902077532118"/>
    <n v="578.24495194913004"/>
    <n v="723.75594233238292"/>
    <n v="773.29451557515722"/>
    <n v="747.10479147632918"/>
    <n v="662.13167255332803"/>
    <n v="664.47751140982302"/>
    <n v="687.24586624697827"/>
    <n v="686.01022929680119"/>
    <n v="687.29690959485026"/>
    <n v="703.2720088096072"/>
    <n v="526.15408739268969"/>
  </r>
  <r>
    <x v="0"/>
    <s v="Regulated &amp; Renewable Energy"/>
    <x v="4"/>
    <x v="0"/>
    <s v="PEF Fossil Hydro Maintenance Univ of Florida BG-342"/>
    <s v="PEF Univ of Florida 342"/>
    <x v="7"/>
    <n v="0"/>
    <n v="0"/>
    <n v="0"/>
    <n v="0"/>
    <n v="0"/>
    <n v="0"/>
    <n v="0"/>
    <n v="0"/>
    <n v="0"/>
    <n v="0"/>
    <n v="0"/>
    <n v="0"/>
    <n v="0"/>
    <n v="0"/>
    <n v="0"/>
    <n v="0"/>
    <n v="55.957461441600003"/>
    <n v="71.4503020776"/>
    <n v="84.192479261399995"/>
    <n v="82.826391222563643"/>
    <n v="82.826391222563643"/>
    <n v="92.645947377263639"/>
    <n v="92.645947377263639"/>
    <n v="92.645947377263639"/>
    <n v="99.960147425063639"/>
    <n v="0"/>
    <n v="92.834686583796554"/>
    <n v="248.72109761229655"/>
    <n v="259.22413995309654"/>
    <n v="284.91693073389655"/>
    <n v="311.20592139069652"/>
    <n v="317.28956626569652"/>
    <n v="312.0304035599367"/>
    <n v="312.0304035599367"/>
    <n v="318.88833050993668"/>
    <n v="172.64116664339457"/>
    <n v="171.49924671121468"/>
    <n v="164.35967234672955"/>
    <n v="92.834686583796554"/>
    <n v="164.35967234672955"/>
    <n v="358.98773450205897"/>
    <n v="372.10104414873206"/>
    <n v="404.17913259811712"/>
    <n v="419.19574866308722"/>
    <n v="426.79133063235827"/>
    <n v="426.79133063235827"/>
    <n v="426.79133063235827"/>
    <n v="435.35362303408198"/>
    <n v="435.96804960571166"/>
    <n v="452.20001894779347"/>
    <n v="460.73183004333225"/>
    <n v="164.35967234672955"/>
    <n v="430.83034439949728"/>
    <n v="590.87146343769052"/>
    <n v="601.65443443841389"/>
    <n v="628.03199333302234"/>
    <n v="664.84921528514337"/>
    <n v="671.09500237589862"/>
    <n v="671.09500237589862"/>
    <n v="671.09500237589862"/>
    <n v="344.38644198917444"/>
    <n v="344.89168010849528"/>
    <n v="367.2354377613762"/>
    <n v="343.47109520886733"/>
    <n v="430.83034439949728"/>
    <n v="322.27775260376313"/>
    <n v="333.90104419401086"/>
    <n v="334.68417803426274"/>
    <n v="336.59989857104426"/>
    <n v="339.27381955375273"/>
    <n v="339.7274317566837"/>
    <n v="339.7274317566837"/>
    <n v="339.7274317566837"/>
    <n v="340.23877642180588"/>
    <n v="340.27547030409482"/>
    <n v="341.8982283301699"/>
    <n v="342.40775263544305"/>
    <n v="322.27775260376313"/>
  </r>
  <r>
    <x v="0"/>
    <s v="Regulated &amp; Renewable Energy"/>
    <x v="4"/>
    <x v="0"/>
    <s v="PEF Fossil Hydro Maintenance Univ of Florida Other BG-342"/>
    <s v="PEF Univ of Florida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.83333333333331"/>
    <n v="535.66666666666663"/>
    <n v="803.5"/>
    <n v="1071.3333333333333"/>
    <n v="1339.1666666666665"/>
    <n v="1606.9999999999998"/>
    <n v="1874.833333333333"/>
    <n v="2142.6666666666665"/>
    <n v="2410.5"/>
    <n v="2678.3333333333335"/>
    <n v="2946.166666666667"/>
    <n v="0"/>
  </r>
  <r>
    <x v="0"/>
    <s v="Regulated &amp; Renewable Energy"/>
    <x v="3"/>
    <x v="0"/>
    <s v="PEF Fossil Hydro Maintenance Suwannee BG-342"/>
    <s v="PEF Suwannee 342"/>
    <x v="7"/>
    <n v="0"/>
    <n v="0"/>
    <n v="0"/>
    <n v="0"/>
    <n v="0"/>
    <n v="0"/>
    <n v="0"/>
    <n v="0"/>
    <n v="0"/>
    <n v="0"/>
    <n v="0"/>
    <n v="0"/>
    <n v="0"/>
    <n v="0"/>
    <n v="8.1620383580000002"/>
    <n v="54.962499389300007"/>
    <n v="169.23492887449999"/>
    <n v="157.39336468578324"/>
    <n v="180.56803683448325"/>
    <n v="190.49043585708324"/>
    <n v="242.39420843628324"/>
    <n v="258.57006326548321"/>
    <n v="224.61480957085467"/>
    <n v="224.61480957085467"/>
    <n v="232.51812828675469"/>
    <n v="0"/>
    <n v="225.6957748986716"/>
    <n v="230.2951593752716"/>
    <n v="234.8958524489716"/>
    <n v="241.74907886267158"/>
    <n v="249.66576847677158"/>
    <n v="261.49475785817157"/>
    <n v="266.57318652987158"/>
    <n v="271.62132445307157"/>
    <n v="307.12936227437154"/>
    <n v="324.60992632597151"/>
    <n v="346.65801470827154"/>
    <n v="332.44884100541992"/>
    <n v="225.6957748986716"/>
    <n v="310.7195338694529"/>
    <n v="311.44557244601117"/>
    <n v="312.17177798881517"/>
    <n v="313.2148982349002"/>
    <n v="314.38502823322847"/>
    <n v="316.12628801450063"/>
    <n v="316.91786512575101"/>
    <n v="317.70549646740812"/>
    <n v="322.6449552466089"/>
    <n v="325.94608545991048"/>
    <n v="329.07933200214688"/>
    <n v="332.53204170535633"/>
    <n v="310.7195338694529"/>
    <n v="325.73819682477682"/>
    <n v="335.54471429040871"/>
    <n v="345.35402186423482"/>
    <n v="359.96603894256344"/>
    <n v="376.8455051767167"/>
    <n v="279.37994880694004"/>
    <n v="290.20785408869347"/>
    <n v="300.97117534714471"/>
    <n v="376.6791738492189"/>
    <n v="426.48048620193993"/>
    <n v="473.49002952340908"/>
    <n v="524.70999553632623"/>
    <n v="325.73819682477682"/>
    <n v="518.39886871005206"/>
    <n v="519.10205376919498"/>
    <n v="519.80540053898676"/>
    <n v="520.81568648744644"/>
    <n v="521.94898430197827"/>
    <n v="523.63543444637878"/>
    <n v="524.40209508365422"/>
    <n v="525.16493415233208"/>
    <n v="529.94891357977701"/>
    <n v="533.14613411216635"/>
    <n v="536.18075544806845"/>
    <n v="539.52478420252362"/>
    <n v="518.39886871005206"/>
  </r>
  <r>
    <x v="0"/>
    <s v="Regulated &amp; Renewable Energy"/>
    <x v="3"/>
    <x v="0"/>
    <s v="PEF Fossil Hydro Maintenance Tiger Bay BG-342"/>
    <s v="PEF Tiger Bay 342"/>
    <x v="7"/>
    <n v="0"/>
    <n v="0"/>
    <n v="0"/>
    <n v="0"/>
    <n v="0"/>
    <n v="0"/>
    <n v="0"/>
    <n v="0"/>
    <n v="0"/>
    <n v="0"/>
    <n v="0"/>
    <n v="0"/>
    <n v="0"/>
    <n v="0"/>
    <n v="12.421595315999999"/>
    <n v="12.421595315999999"/>
    <n v="12.421595315999999"/>
    <n v="15.5944843648"/>
    <n v="13.180725186225359"/>
    <n v="13.180725186225359"/>
    <n v="13.180725186225359"/>
    <n v="13.180725186225359"/>
    <n v="177.12042743702534"/>
    <n v="177.12042743702534"/>
    <n v="177.12042743702534"/>
    <n v="0"/>
    <n v="177.12042743702534"/>
    <n v="207.71585621302535"/>
    <n v="209.84590371302534"/>
    <n v="211.97595121302533"/>
    <n v="215.22805038462533"/>
    <n v="217.47178238782533"/>
    <n v="224.58250520662534"/>
    <n v="231.69316365982533"/>
    <n v="237.27032819702532"/>
    <n v="242.04738459062531"/>
    <n v="251.7849170574253"/>
    <n v="261.21589019982531"/>
    <n v="177.12042743702534"/>
    <n v="202.40757595951538"/>
    <n v="629.48587142197448"/>
    <n v="659.21897508965924"/>
    <n v="688.952078757344"/>
    <n v="734.3477808751486"/>
    <n v="66.614590622940909"/>
    <n v="165.87240469682973"/>
    <n v="265.12932029823969"/>
    <n v="342.98035946816549"/>
    <n v="409.66277522522489"/>
    <n v="545.58794229441469"/>
    <n v="677.23388076767856"/>
    <n v="202.40757595951538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232.48563891571132"/>
    <n v="240.9843907991719"/>
    <n v="249.48314268263249"/>
    <n v="119.60001443481184"/>
    <n v="128.55236013986152"/>
    <n v="80.62154790499109"/>
    <n v="108.9926156496205"/>
    <n v="131.24514176225327"/>
    <n v="150.30528808411017"/>
    <n v="189.15741339703169"/>
    <n v="226.7863868151542"/>
    <n v="110.4118551454834"/>
  </r>
  <r>
    <x v="0"/>
    <s v="Regulated &amp; Renewable Energy"/>
    <x v="5"/>
    <x v="0"/>
    <s v="PEF Fossil Hydro Maintenance Debary 7-10 BG-342"/>
    <s v="PEF Debary new 342"/>
    <x v="7"/>
    <n v="0"/>
    <n v="0"/>
    <n v="0"/>
    <n v="0"/>
    <n v="0"/>
    <n v="0"/>
    <n v="0"/>
    <n v="0"/>
    <n v="0"/>
    <n v="0"/>
    <n v="0"/>
    <n v="0"/>
    <n v="0"/>
    <n v="0"/>
    <n v="3.4093158254999998"/>
    <n v="6.8186516735999998"/>
    <n v="26.090308771799997"/>
    <n v="75.165337431599994"/>
    <n v="156.1894925604"/>
    <n v="156.56614240019996"/>
    <n v="172.37517644489998"/>
    <n v="175.12390547339999"/>
    <n v="164.29554146850001"/>
    <n v="88.245186860999922"/>
    <n v="19.013034596399976"/>
    <n v="0"/>
    <n v="0"/>
    <n v="0"/>
    <n v="0"/>
    <n v="49.408046898599999"/>
    <n v="105.96700756199999"/>
    <n v="139.13676590579999"/>
    <n v="151.457637481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565833333333334"/>
    <n v="45.131666666666668"/>
    <n v="67.697500000000005"/>
    <n v="90.263333333333335"/>
    <n v="112.82916666666667"/>
    <n v="135.39500000000001"/>
    <n v="157.96083333333334"/>
    <n v="180.52666666666667"/>
    <n v="203.0925"/>
    <n v="151.87375973216137"/>
    <n v="48.353600483398452"/>
    <n v="0"/>
    <n v="70.919433816731811"/>
    <n v="72.096100483398473"/>
    <n v="73.272767150065135"/>
    <n v="74.449433816731798"/>
    <n v="75.62610048339846"/>
    <n v="76.802767150065122"/>
    <n v="77.979433816731785"/>
    <n v="79.156100483398447"/>
    <n v="80.332767150065109"/>
    <n v="81.509433816731772"/>
    <n v="82.686100483398434"/>
    <n v="83.862767150065096"/>
    <n v="70.919433816731811"/>
  </r>
  <r>
    <x v="0"/>
    <s v="Regulated &amp; Renewable Energy"/>
    <x v="5"/>
    <x v="0"/>
    <s v="PEF Fossil Hydro Maintenance Debary BG-342"/>
    <s v="PEF Debary new 342"/>
    <x v="7"/>
    <n v="0"/>
    <n v="0"/>
    <n v="0"/>
    <n v="0"/>
    <n v="0"/>
    <n v="0"/>
    <n v="0"/>
    <n v="0"/>
    <n v="0"/>
    <n v="0"/>
    <n v="0"/>
    <n v="0"/>
    <n v="0"/>
    <n v="0"/>
    <n v="34.690555734999997"/>
    <n v="61.997038935799992"/>
    <n v="121.8242252642"/>
    <n v="120.08851964398077"/>
    <n v="146.7154437971808"/>
    <n v="146.7154437971808"/>
    <n v="146.7154437971808"/>
    <n v="226.6730594721808"/>
    <n v="226.6730594721808"/>
    <n v="226.6730594721808"/>
    <n v="283.78564209718081"/>
    <n v="0"/>
    <n v="242.746540971223"/>
    <n v="242.746540971223"/>
    <n v="242.746540971223"/>
    <n v="246.883830421223"/>
    <n v="246.883830421223"/>
    <n v="259.29569877122299"/>
    <n v="259.29569877122299"/>
    <n v="259.29569877122299"/>
    <n v="273.77621184622296"/>
    <n v="286.07146081262295"/>
    <n v="305.31537168922296"/>
    <n v="301.29757423432329"/>
    <n v="242.746540971223"/>
    <n v="293.4551317720381"/>
    <n v="293.75880630326441"/>
    <n v="294.06248083449071"/>
    <n v="304.40188996561176"/>
    <n v="315.99118083219804"/>
    <n v="323.98183796957932"/>
    <n v="326.92637924066435"/>
    <n v="327.54471430213994"/>
    <n v="328.88967589964926"/>
    <n v="330.07725436353445"/>
    <n v="331.72027402852581"/>
    <n v="334.52435171447001"/>
    <n v="293.4551317720381"/>
    <n v="326.11906370663252"/>
    <n v="326.42273823785882"/>
    <n v="326.72641276908513"/>
    <n v="337.06582190020617"/>
    <n v="348.65511276679246"/>
    <n v="356.64576990417373"/>
    <n v="359.59031117525876"/>
    <n v="360.20864623673435"/>
    <n v="361.55360783424368"/>
    <n v="362.74118629812887"/>
    <n v="364.38420596312022"/>
    <n v="367.18828364906443"/>
    <n v="326.11906370663252"/>
    <n v="357.93262717328309"/>
    <n v="358.2363017045094"/>
    <n v="358.53997623573571"/>
    <n v="368.87938536685675"/>
    <n v="380.46867623344303"/>
    <n v="388.45933337082431"/>
    <n v="391.40387464190934"/>
    <n v="392.02220970338493"/>
    <n v="393.36717130089426"/>
    <n v="394.55474976477944"/>
    <n v="396.1977694297708"/>
    <n v="399.00184711571501"/>
    <n v="357.93262717328309"/>
  </r>
  <r>
    <x v="1"/>
    <s v="Regulated &amp; Renewable Energy"/>
    <x v="4"/>
    <x v="0"/>
    <s v="PEF Fossil Hydro Maintenance Bartow CC BG-342"/>
    <s v="PEF Bartow 342 CC"/>
    <x v="7"/>
    <n v="0"/>
    <n v="0"/>
    <n v="0"/>
    <n v="0"/>
    <n v="0"/>
    <n v="0"/>
    <n v="0"/>
    <n v="0"/>
    <n v="0"/>
    <n v="0"/>
    <n v="0"/>
    <n v="0"/>
    <n v="0"/>
    <n v="15.8505991674"/>
    <n v="65.482412105099996"/>
    <n v="54.500815873199997"/>
    <n v="56.405446616399999"/>
    <n v="112.90898435459999"/>
    <n v="20.7924676194"/>
    <n v="41.954090201100001"/>
    <n v="111.93813237089999"/>
    <n v="38.844777045900003"/>
    <n v="141.35003308079999"/>
    <n v="142.517902002"/>
    <n v="18.9512713242"/>
    <n v="821.49693176100016"/>
    <n v="6.5686714164"/>
    <n v="227.53714522800001"/>
    <n v="33.167355047100003"/>
    <n v="11.2749176229"/>
    <n v="235.03088289300001"/>
    <n v="6.3231014960999996"/>
    <n v="219.63164087640001"/>
    <n v="42.923531958300003"/>
    <n v="158.05705507830001"/>
    <n v="109.7232632397"/>
    <n v="94.903711845900006"/>
    <n v="2.1961563122999999"/>
    <n v="1147.3374330144002"/>
    <n v="50.475833333333334"/>
    <n v="50.475833333333334"/>
    <n v="50.475833333333334"/>
    <n v="50.475833333333334"/>
    <n v="50.475833333333334"/>
    <n v="50.475833333333334"/>
    <n v="50.475833333333334"/>
    <n v="50.475833333333334"/>
    <n v="50.475833333333334"/>
    <n v="50.475833333333334"/>
    <n v="50.475833333333334"/>
    <n v="50.475833333333298"/>
    <n v="605.71"/>
    <n v="75.112499999999997"/>
    <n v="75.112499999999997"/>
    <n v="75.112499999999997"/>
    <n v="75.112499999999997"/>
    <n v="75.112499999999997"/>
    <n v="75.112499999999997"/>
    <n v="75.112499999999997"/>
    <n v="75.112499999999997"/>
    <n v="75.112499999999997"/>
    <n v="75.112499999999997"/>
    <n v="75.112499999999997"/>
    <n v="75.112500000000182"/>
    <n v="901.35"/>
    <n v="6.6044110058082337"/>
    <n v="228.77515572206534"/>
    <n v="33.347815839853446"/>
    <n v="11.336263502593118"/>
    <n v="236.30966618422664"/>
    <n v="6.3575049601997549"/>
    <n v="220.82663818535065"/>
    <n v="43.157075290108423"/>
    <n v="158.9170302381884"/>
    <n v="110.3202582982331"/>
    <n v="95.420074970141741"/>
    <n v="2.2081058032308647"/>
    <n v="1153.58"/>
  </r>
  <r>
    <x v="1"/>
    <s v="Regulated &amp; Renewable Energy"/>
    <x v="4"/>
    <x v="0"/>
    <s v="PEF Fossil Hydro Maintenance Bartow Other BG-342"/>
    <s v="PEF Bartow 342 CC"/>
    <x v="7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60"/>
    <n v="27"/>
    <n v="27"/>
    <n v="27"/>
    <n v="27"/>
    <n v="27"/>
    <n v="27"/>
    <n v="27"/>
    <n v="27"/>
    <n v="27"/>
    <n v="27"/>
    <n v="27"/>
    <n v="27"/>
    <n v="324"/>
    <n v="29.666666664000001"/>
    <n v="29.666666664000001"/>
    <n v="29.666666664000001"/>
    <n v="29.666666664000001"/>
    <n v="29.666666664000001"/>
    <n v="29.666666664000001"/>
    <n v="29.666666664000001"/>
    <n v="29.666666664000001"/>
    <n v="29.666666664000001"/>
    <n v="29.666666664000001"/>
    <n v="29.666666664000001"/>
    <n v="29.66666669600005"/>
    <n v="356"/>
    <n v="33.249999987000002"/>
    <n v="33.249999987000002"/>
    <n v="33.249999987000002"/>
    <n v="33.249999987000002"/>
    <n v="33.249999987000002"/>
    <n v="33.249999987000002"/>
    <n v="33.249999987000002"/>
    <n v="33.249999987000002"/>
    <n v="33.249999987000002"/>
    <n v="33.249999987000002"/>
    <n v="33.249999987000002"/>
    <n v="33.250000142999909"/>
    <n v="399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Citrus CC BA"/>
    <s v="PEF Citrus CC 342"/>
    <x v="7"/>
    <n v="344.34999999999997"/>
    <n v="248.60999999999999"/>
    <n v="864.3900000000001"/>
    <n v="-1328.78"/>
    <n v="2634.9300000000003"/>
    <n v="1852.0600000000002"/>
    <n v="783.87"/>
    <n v="2392.9"/>
    <n v="3713.5399999999995"/>
    <n v="2658.1099999999992"/>
    <n v="1571.2500000000002"/>
    <n v="1494.4099999999999"/>
    <n v="1722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Citrus CC BA-342"/>
    <s v="PEF Citrus CC 342"/>
    <x v="7"/>
    <n v="0"/>
    <n v="0"/>
    <n v="0"/>
    <n v="0"/>
    <n v="0"/>
    <n v="0"/>
    <n v="0"/>
    <n v="0"/>
    <n v="0"/>
    <n v="0"/>
    <n v="1029.57"/>
    <n v="106.41999999999999"/>
    <n v="1135.99"/>
    <n v="2.8364197008000001"/>
    <n v="2.8365495200000002"/>
    <n v="43.904878628799999"/>
    <n v="86.5047972208"/>
    <n v="214.79964273600001"/>
    <n v="637.47330833759997"/>
    <n v="89.5495050464"/>
    <n v="217.4441063424"/>
    <n v="48.528377811200002"/>
    <n v="91.144707875199998"/>
    <n v="132.4238013616"/>
    <n v="45.2076162384"/>
    <n v="1612.6537108192001"/>
    <n v="394.46661570399999"/>
    <n v="141.7355601312"/>
    <n v="177.4013818528"/>
    <n v="171.1384560592"/>
    <n v="251.0317958736"/>
    <n v="111.6046497552"/>
    <n v="132.8255937232"/>
    <n v="215.04253252160001"/>
    <n v="90.207628324799998"/>
    <n v="115.999762088"/>
    <n v="168.38600031679999"/>
    <n v="79.217057348799997"/>
    <n v="2049.0570336991996"/>
    <n v="382.35249999999996"/>
    <n v="382.35249999999996"/>
    <n v="382.35249999999996"/>
    <n v="382.35249999999996"/>
    <n v="382.35249999999996"/>
    <n v="382.35249999999996"/>
    <n v="382.35249999999996"/>
    <n v="382.35249999999996"/>
    <n v="382.35249999999996"/>
    <n v="382.35249999999996"/>
    <n v="382.35249999999996"/>
    <n v="382.35249999999996"/>
    <n v="4588.2299999999996"/>
    <n v="444.29666666666668"/>
    <n v="444.29666666666668"/>
    <n v="444.29666666666668"/>
    <n v="444.29666666666668"/>
    <n v="444.29666666666668"/>
    <n v="444.29666666666668"/>
    <n v="444.29666666666668"/>
    <n v="444.29666666666668"/>
    <n v="444.29666666666668"/>
    <n v="444.29666666666668"/>
    <n v="444.29666666666668"/>
    <n v="444.29666666666617"/>
    <n v="5331.56"/>
    <n v="389.9783333333333"/>
    <n v="389.9783333333333"/>
    <n v="389.9783333333333"/>
    <n v="389.9783333333333"/>
    <n v="389.9783333333333"/>
    <n v="389.9783333333333"/>
    <n v="389.9783333333333"/>
    <n v="389.9783333333333"/>
    <n v="389.9783333333333"/>
    <n v="389.9783333333333"/>
    <n v="389.9783333333333"/>
    <n v="389.97833333333256"/>
    <n v="4679.74"/>
  </r>
  <r>
    <x v="1"/>
    <s v="Regulated &amp; Renewable Energy"/>
    <x v="4"/>
    <x v="0"/>
    <s v="PEF Fossil Hydro Maintenance Citrus Other BG-342"/>
    <s v="PEF Citrus CC 342"/>
    <x v="7"/>
    <n v="0"/>
    <n v="0"/>
    <n v="0"/>
    <n v="0"/>
    <n v="0"/>
    <n v="0"/>
    <n v="0"/>
    <n v="0"/>
    <n v="0"/>
    <n v="0"/>
    <n v="0"/>
    <n v="0"/>
    <n v="0"/>
    <n v="18"/>
    <n v="18"/>
    <n v="18"/>
    <n v="18"/>
    <n v="18"/>
    <n v="18"/>
    <n v="18"/>
    <n v="18"/>
    <n v="18"/>
    <n v="18"/>
    <n v="18"/>
    <n v="18"/>
    <n v="216"/>
    <n v="91"/>
    <n v="91"/>
    <n v="91"/>
    <n v="91"/>
    <n v="91"/>
    <n v="91"/>
    <n v="91"/>
    <n v="91"/>
    <n v="91"/>
    <n v="91"/>
    <n v="91"/>
    <n v="91"/>
    <n v="1092"/>
    <n v="100.499999964"/>
    <n v="100.499999964"/>
    <n v="100.499999964"/>
    <n v="100.499999964"/>
    <n v="100.499999964"/>
    <n v="100.499999964"/>
    <n v="100.499999964"/>
    <n v="100.499999964"/>
    <n v="100.499999964"/>
    <n v="100.499999964"/>
    <n v="100.499999964"/>
    <n v="100.5000003959999"/>
    <n v="1206"/>
    <n v="112.749999999"/>
    <n v="112.749999999"/>
    <n v="112.749999999"/>
    <n v="112.749999999"/>
    <n v="112.749999999"/>
    <n v="112.749999999"/>
    <n v="112.749999999"/>
    <n v="112.749999999"/>
    <n v="112.749999999"/>
    <n v="112.749999999"/>
    <n v="112.749999999"/>
    <n v="112.75000001100011"/>
    <n v="1353"/>
    <n v="296.33333329599998"/>
    <n v="296.33333329599998"/>
    <n v="296.33333329599998"/>
    <n v="296.33333329599998"/>
    <n v="296.33333329599998"/>
    <n v="296.33333329599998"/>
    <n v="296.33333329599998"/>
    <n v="296.33333329599998"/>
    <n v="296.33333329599998"/>
    <n v="296.33333329599998"/>
    <n v="296.33333329599998"/>
    <n v="296.33333374399945"/>
    <n v="3556"/>
  </r>
  <r>
    <x v="1"/>
    <s v="Regulated &amp; Renewable Energy"/>
    <x v="4"/>
    <x v="0"/>
    <s v="PEF Fossil Hydro Maintenance Osprey BG-342"/>
    <s v="PEF Osprey CC 342"/>
    <x v="7"/>
    <n v="0"/>
    <n v="0"/>
    <n v="0"/>
    <n v="0"/>
    <n v="0"/>
    <n v="0"/>
    <n v="0"/>
    <n v="0"/>
    <n v="0"/>
    <n v="0"/>
    <n v="0"/>
    <n v="0"/>
    <n v="0"/>
    <n v="52.318073499999997"/>
    <n v="57.262122323200003"/>
    <n v="232.22646348239999"/>
    <n v="207.52599585839999"/>
    <n v="331.6691780612"/>
    <n v="91.481744154400005"/>
    <n v="0"/>
    <n v="33.0039749456"/>
    <n v="2.7120366084"/>
    <n v="0.81359467159999999"/>
    <n v="22.605678900000001"/>
    <n v="20.6365289256"/>
    <n v="1052.2553914308"/>
    <n v="9.0948748752000004"/>
    <n v="6.4204658443999998"/>
    <n v="43.340662772000002"/>
    <n v="14.755136993200001"/>
    <n v="7.4481774323999996"/>
    <n v="1.2478882704000001"/>
    <n v="0.69871155799999995"/>
    <n v="6.7815880179999999"/>
    <n v="0.53045783800000001"/>
    <n v="0.38323962160000002"/>
    <n v="4.7582068268000004"/>
    <n v="0.38323682999999997"/>
    <n v="95.842646880000004"/>
    <n v="10.613873755939027"/>
    <n v="7.49279290390254"/>
    <n v="50.579291026323055"/>
    <n v="17.219495973985751"/>
    <n v="8.6921498166943447"/>
    <n v="1.4563068481193857"/>
    <n v="0.81540827885929401"/>
    <n v="7.9142286260708907"/>
    <n v="0.61905332427748705"/>
    <n v="0.44724716037908041"/>
    <n v="5.5529083420393786"/>
    <n v="0.4472439434097879"/>
    <n v="111.85"/>
    <n v="9.9353829481549116"/>
    <n v="7.0138168743371549"/>
    <n v="47.346014956274146"/>
    <n v="16.118741433120075"/>
    <n v="8.1365050176209142"/>
    <n v="1.3632125799489949"/>
    <n v="0.76328338699429277"/>
    <n v="7.4083123605334045"/>
    <n v="0.57948040305111115"/>
    <n v="0.41865693082646716"/>
    <n v="5.1979392371512336"/>
    <n v="0.41865387198730275"/>
    <n v="104.7"/>
    <n v="30.534933382631468"/>
    <n v="21.555931173808865"/>
    <n v="145.5109903832529"/>
    <n v="49.538573242774326"/>
    <n v="25.006347513423247"/>
    <n v="4.1896327028680842"/>
    <n v="2.3458388564950408"/>
    <n v="22.768354837155261"/>
    <n v="1.78094750811715"/>
    <n v="1.2866802980490213"/>
    <n v="15.975099214756954"/>
    <n v="1.2866708866676504"/>
    <n v="321.77999999999997"/>
  </r>
  <r>
    <x v="1"/>
    <s v="Regulated &amp; Renewable Energy"/>
    <x v="4"/>
    <x v="0"/>
    <s v="PEF Fossil Hydro Maintenance Univ of Florida BG-342"/>
    <s v="PEF Univ of Florida 342"/>
    <x v="7"/>
    <n v="0"/>
    <n v="0"/>
    <n v="0"/>
    <n v="0"/>
    <n v="0"/>
    <n v="0"/>
    <n v="0"/>
    <n v="0"/>
    <n v="0"/>
    <n v="0"/>
    <n v="0"/>
    <n v="0"/>
    <n v="0"/>
    <n v="0"/>
    <n v="0"/>
    <n v="55.957461441600003"/>
    <n v="23.7730490346"/>
    <n v="12.742177183800001"/>
    <n v="6.3329706665999996"/>
    <n v="0"/>
    <n v="9.8195561547000008"/>
    <n v="0"/>
    <n v="0"/>
    <n v="7.3142000478"/>
    <n v="0"/>
    <n v="115.93941452910001"/>
    <n v="155.88641102849999"/>
    <n v="10.5030423408"/>
    <n v="25.692790780799999"/>
    <n v="35.861437539599997"/>
    <n v="6.0836448750000001"/>
    <n v="0"/>
    <n v="0"/>
    <n v="6.8579269500000004"/>
    <n v="0.49212200969999997"/>
    <n v="21.763708041600001"/>
    <n v="6.8335130942999998"/>
    <n v="0"/>
    <n v="269.97459666029999"/>
    <n v="194.62806215532942"/>
    <n v="13.113309646673112"/>
    <n v="32.078088449385056"/>
    <n v="44.773896893172271"/>
    <n v="7.5955819692710556"/>
    <n v="0"/>
    <n v="0"/>
    <n v="8.5622924017237345"/>
    <n v="0.61442657162968528"/>
    <n v="27.172530905702551"/>
    <n v="8.5318110955387976"/>
    <n v="-8.8425679223291809E-8"/>
    <n v="337.07"/>
    <n v="160.04111903819324"/>
    <n v="10.782971000723352"/>
    <n v="26.377558894608498"/>
    <n v="36.817221952121052"/>
    <n v="6.2457870907552309"/>
    <n v="0"/>
    <n v="0"/>
    <n v="7.0407054477604429"/>
    <n v="0.50523811932082585"/>
    <n v="22.343757652880928"/>
    <n v="7.0156409103162476"/>
    <n v="-1.0667986316548195E-7"/>
    <n v="277.17"/>
    <n v="11.623291590247714"/>
    <n v="0.78313384025190624"/>
    <n v="1.9157205367815455"/>
    <n v="2.6739209827084904"/>
    <n v="0.45361220293097365"/>
    <n v="0"/>
    <n v="0"/>
    <n v="0.51134466512218846"/>
    <n v="3.6693882288918941E-2"/>
    <n v="1.6227580260750709"/>
    <n v="0.50952430527317349"/>
    <n v="-3.1679984857646559E-8"/>
    <n v="20.13"/>
  </r>
  <r>
    <x v="1"/>
    <s v="Regulated &amp; Renewable Energy"/>
    <x v="4"/>
    <x v="0"/>
    <s v="PEF Fossil Hydro Maintenance Univ of Florida Other BG-342"/>
    <s v="PEF Univ of Florida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.83333333333331"/>
    <n v="267.83333333333331"/>
    <n v="267.83333333333331"/>
    <n v="267.83333333333331"/>
    <n v="267.83333333333331"/>
    <n v="267.83333333333331"/>
    <n v="267.83333333333331"/>
    <n v="267.83333333333331"/>
    <n v="267.83333333333331"/>
    <n v="267.83333333333331"/>
    <n v="267.83333333333331"/>
    <n v="267.83333333333303"/>
    <n v="3214"/>
  </r>
  <r>
    <x v="1"/>
    <s v="Regulated &amp; Renewable Energy"/>
    <x v="3"/>
    <x v="0"/>
    <s v="PEF Fossil Hydro Maintenance Suwannee BG-342"/>
    <s v="PEF Suwannee 342"/>
    <x v="7"/>
    <n v="0"/>
    <n v="0"/>
    <n v="0"/>
    <n v="0"/>
    <n v="0"/>
    <n v="0"/>
    <n v="0"/>
    <n v="0"/>
    <n v="0"/>
    <n v="0"/>
    <n v="0"/>
    <n v="0"/>
    <n v="0"/>
    <n v="8.1620383580000002"/>
    <n v="46.800461031300003"/>
    <n v="160.4537322219"/>
    <n v="20.1580548214"/>
    <n v="23.174672148700001"/>
    <n v="12.2592191133"/>
    <n v="51.903772579200002"/>
    <n v="16.175854829199999"/>
    <n v="30.340764712599999"/>
    <n v="0"/>
    <n v="7.9033187159000002"/>
    <n v="1.1488999999999999E-6"/>
    <n v="377.33188968039997"/>
    <n v="4.5993844766"/>
    <n v="4.6006930736999996"/>
    <n v="6.8532264136999999"/>
    <n v="7.9166896141"/>
    <n v="11.8289893814"/>
    <n v="5.0784286717000002"/>
    <n v="5.0481379231999997"/>
    <n v="35.5080378213"/>
    <n v="23.357464436499999"/>
    <n v="22.048088382300001"/>
    <n v="24.0228314891"/>
    <n v="4.5993304782999997"/>
    <n v="155.46130216190002"/>
    <n v="0.72603857655828663"/>
    <n v="0.72620554280397853"/>
    <n v="1.0431202460850368"/>
    <n v="1.170129998328244"/>
    <n v="1.7412597812721811"/>
    <n v="0.79157711125036057"/>
    <n v="0.7876313416571068"/>
    <n v="4.9394587792007787"/>
    <n v="3.3011302133015534"/>
    <n v="3.1332465422364071"/>
    <n v="3.4527097032094538"/>
    <n v="0.72603791409661156"/>
    <n v="22.538545750000001"/>
    <n v="9.8065174656318899"/>
    <n v="9.8093075738261302"/>
    <n v="14.612017078328643"/>
    <n v="16.879466234153231"/>
    <n v="25.221025021857869"/>
    <n v="10.827905281753415"/>
    <n v="10.763321258451258"/>
    <n v="75.707998502074204"/>
    <n v="49.801312352721041"/>
    <n v="47.009543321469167"/>
    <n v="51.219966012917183"/>
    <n v="9.8064022680160292"/>
    <n v="331.46478237119999"/>
    <n v="0.70318505914290219"/>
    <n v="0.7033467697918161"/>
    <n v="1.0102859484596258"/>
    <n v="1.1332978145318622"/>
    <n v="1.6864501444004718"/>
    <n v="0.76666063727547173"/>
    <n v="0.76283906867790618"/>
    <n v="4.7839794274449066"/>
    <n v="3.1972205323893266"/>
    <n v="3.0346213359021479"/>
    <n v="3.3440287544551701"/>
    <n v="0.70318450752839112"/>
    <n v="21.8291"/>
  </r>
  <r>
    <x v="1"/>
    <s v="Regulated &amp; Renewable Energy"/>
    <x v="3"/>
    <x v="0"/>
    <s v="PEF Fossil Hydro Maintenance Tiger Bay BG-342"/>
    <s v="PEF Tiger Bay 342"/>
    <x v="7"/>
    <n v="0"/>
    <n v="0"/>
    <n v="0"/>
    <n v="0"/>
    <n v="0"/>
    <n v="0"/>
    <n v="0"/>
    <n v="0"/>
    <n v="0"/>
    <n v="0"/>
    <n v="0"/>
    <n v="0"/>
    <n v="0"/>
    <n v="12.421595315999999"/>
    <n v="0"/>
    <n v="0"/>
    <n v="3.1728890488000001"/>
    <n v="24.621233287199999"/>
    <n v="0"/>
    <n v="0"/>
    <n v="0"/>
    <n v="163.9397022508"/>
    <n v="0"/>
    <n v="0"/>
    <n v="0"/>
    <n v="204.15541990279999"/>
    <n v="30.595428775999999"/>
    <n v="2.1300474999999999"/>
    <n v="2.1300474999999999"/>
    <n v="3.2520991715999998"/>
    <n v="2.2437320031999999"/>
    <n v="7.1107228188000002"/>
    <n v="7.1106584532000001"/>
    <n v="5.5771645371999998"/>
    <n v="4.7770563935999997"/>
    <n v="9.7375324667999994"/>
    <n v="9.4309731423999992"/>
    <n v="4.3169966659999996"/>
    <n v="88.412459428799991"/>
    <n v="427.0782954624591"/>
    <n v="29.733103667684723"/>
    <n v="29.733103667684723"/>
    <n v="45.395702117804611"/>
    <n v="31.320013405169377"/>
    <n v="99.257814073888838"/>
    <n v="99.256915601409972"/>
    <n v="77.851039169925784"/>
    <n v="66.682415757059374"/>
    <n v="135.92516706918985"/>
    <n v="131.6459384732639"/>
    <n v="60.260491534459788"/>
    <n v="1234.1400000000001"/>
    <n v="0"/>
    <n v="0"/>
    <n v="0"/>
    <n v="0"/>
    <n v="0"/>
    <n v="0"/>
    <n v="0"/>
    <n v="0"/>
    <n v="0"/>
    <n v="0"/>
    <n v="0"/>
    <n v="0"/>
    <n v="0"/>
    <n v="122.07378377022792"/>
    <n v="8.4987518834605975"/>
    <n v="8.4987518834605975"/>
    <n v="12.97566554728763"/>
    <n v="8.9523457050496855"/>
    <n v="28.371324559214173"/>
    <n v="28.371067744629414"/>
    <n v="22.252526112632772"/>
    <n v="19.060146321856902"/>
    <n v="38.85212531292153"/>
    <n v="37.628973418122513"/>
    <n v="17.22453774113626"/>
    <n v="352.76"/>
  </r>
  <r>
    <x v="1"/>
    <s v="Regulated &amp; Renewable Energy"/>
    <x v="5"/>
    <x v="0"/>
    <s v="PEF Fossil Hydro Maintenance Debary 7-10 BG-342"/>
    <s v="PEF Debary new 342"/>
    <x v="7"/>
    <n v="0"/>
    <n v="0"/>
    <n v="0"/>
    <n v="0"/>
    <n v="0"/>
    <n v="0"/>
    <n v="0"/>
    <n v="0"/>
    <n v="0"/>
    <n v="0"/>
    <n v="0"/>
    <n v="0"/>
    <n v="0"/>
    <n v="3.4093158254999998"/>
    <n v="3.4093358481"/>
    <n v="19.271657098199999"/>
    <n v="49.075028659799997"/>
    <n v="81.024155128800004"/>
    <n v="67.367519372399997"/>
    <n v="15.809034044700001"/>
    <n v="2.7487290285000001"/>
    <n v="2.5461020832000001"/>
    <n v="2.5461020832000001"/>
    <n v="2.0364008885999998"/>
    <n v="2.0363938217999999"/>
    <n v="251.27977388280001"/>
    <n v="0"/>
    <n v="0"/>
    <n v="49.408046898599999"/>
    <n v="56.558960663400001"/>
    <n v="33.169758343799998"/>
    <n v="12.320871576"/>
    <n v="1.4734325112"/>
    <n v="0"/>
    <n v="0"/>
    <n v="0"/>
    <n v="0"/>
    <n v="0"/>
    <n v="152.93106999299999"/>
    <n v="0"/>
    <n v="0"/>
    <n v="0"/>
    <n v="0"/>
    <n v="0"/>
    <n v="0"/>
    <n v="0"/>
    <n v="0"/>
    <n v="0"/>
    <n v="0"/>
    <n v="0"/>
    <n v="0"/>
    <n v="0"/>
    <n v="22.565833333333334"/>
    <n v="22.565833333333334"/>
    <n v="22.565833333333334"/>
    <n v="22.565833333333334"/>
    <n v="22.565833333333334"/>
    <n v="22.565833333333334"/>
    <n v="22.565833333333334"/>
    <n v="22.565833333333334"/>
    <n v="22.565833333333334"/>
    <n v="22.565833333333334"/>
    <n v="22.565833333333334"/>
    <n v="22.565833333333359"/>
    <n v="270.79000000000002"/>
    <n v="1.1766666666666665"/>
    <n v="1.1766666666666665"/>
    <n v="1.1766666666666665"/>
    <n v="1.1766666666666665"/>
    <n v="1.1766666666666665"/>
    <n v="1.1766666666666665"/>
    <n v="1.1766666666666665"/>
    <n v="1.1766666666666665"/>
    <n v="1.1766666666666665"/>
    <n v="1.1766666666666665"/>
    <n v="1.1766666666666665"/>
    <n v="1.1766666666666694"/>
    <n v="14.12"/>
  </r>
  <r>
    <x v="1"/>
    <s v="Regulated &amp; Renewable Energy"/>
    <x v="5"/>
    <x v="0"/>
    <s v="PEF Fossil Hydro Maintenance Debary BG-342"/>
    <s v="PEF Debary new 342"/>
    <x v="7"/>
    <n v="0"/>
    <n v="0"/>
    <n v="0"/>
    <n v="0"/>
    <n v="0"/>
    <n v="0"/>
    <n v="0"/>
    <n v="0"/>
    <n v="0"/>
    <n v="0"/>
    <n v="0"/>
    <n v="0"/>
    <n v="0"/>
    <n v="34.690555734999997"/>
    <n v="27.306483200799999"/>
    <n v="59.827186328400003"/>
    <n v="24.3217705516"/>
    <n v="76.2906557636"/>
    <n v="0"/>
    <n v="0"/>
    <n v="79.957615675"/>
    <n v="0"/>
    <n v="0"/>
    <n v="57.112582625000002"/>
    <n v="0"/>
    <n v="359.50684987940002"/>
    <n v="0"/>
    <n v="0"/>
    <n v="4.1372894499999902"/>
    <n v="0"/>
    <n v="12.411868350000001"/>
    <n v="0"/>
    <n v="0"/>
    <n v="14.480513074999999"/>
    <n v="12.295248966400001"/>
    <n v="19.243910876600001"/>
    <n v="34.771986163000001"/>
    <n v="0"/>
    <n v="97.340816880999995"/>
    <n v="0.30367453122629839"/>
    <n v="0.30367453122629839"/>
    <n v="10.33940913112105"/>
    <n v="11.589290866586264"/>
    <n v="7.9906571373812767"/>
    <n v="2.9445412710850087"/>
    <n v="0.61833506147558437"/>
    <n v="1.344961597509313"/>
    <n v="1.1875784638851932"/>
    <n v="1.643019664991336"/>
    <n v="2.8040776859442151"/>
    <n v="0.30367455756816497"/>
    <n v="41.372894500000001"/>
    <n v="0.30367453122629839"/>
    <n v="0.30367453122629839"/>
    <n v="10.33940913112105"/>
    <n v="11.589290866586264"/>
    <n v="7.9906571373812767"/>
    <n v="2.9445412710850087"/>
    <n v="0.61833506147558437"/>
    <n v="1.344961597509313"/>
    <n v="1.1875784638851932"/>
    <n v="1.643019664991336"/>
    <n v="2.8040776859442151"/>
    <n v="0.30367455756816497"/>
    <n v="41.372894500000001"/>
    <n v="0.30367453122629839"/>
    <n v="0.30367453122629839"/>
    <n v="10.33940913112105"/>
    <n v="11.589290866586264"/>
    <n v="7.9906571373812767"/>
    <n v="2.9445412710850087"/>
    <n v="0.61833506147558437"/>
    <n v="1.344961597509313"/>
    <n v="1.1875784638851932"/>
    <n v="1.643019664991336"/>
    <n v="2.8040776859442151"/>
    <n v="0.30367455756816497"/>
    <n v="41.372894500000001"/>
  </r>
  <r>
    <x v="2"/>
    <s v="Regulated &amp; Renewable Energy"/>
    <x v="4"/>
    <x v="0"/>
    <s v="PEF Fossil Hydro Maintenance Univ of Florida Other BG-342"/>
    <s v="PEF Univ of Florida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"/>
    <n v="3214"/>
  </r>
  <r>
    <x v="2"/>
    <s v="Regulated &amp; Renewable Energy"/>
    <x v="4"/>
    <x v="0"/>
    <s v="PEF Fossil Hydro Maintenance Univ of Florida BG-342"/>
    <s v="PEF Univ of Florida 342"/>
    <x v="7"/>
    <n v="0"/>
    <n v="0"/>
    <n v="0"/>
    <n v="0"/>
    <n v="0"/>
    <n v="0"/>
    <n v="0"/>
    <n v="0"/>
    <n v="0"/>
    <n v="0"/>
    <n v="0"/>
    <n v="0"/>
    <n v="0"/>
    <n v="0"/>
    <n v="0"/>
    <n v="0"/>
    <n v="8.2802083986000046"/>
    <n v="0"/>
    <n v="7.6990587054363626"/>
    <n v="0"/>
    <n v="0"/>
    <n v="0"/>
    <n v="0"/>
    <n v="0"/>
    <n v="7.1254608412670883"/>
    <n v="23.104727945303456"/>
    <n v="0"/>
    <n v="0"/>
    <n v="0"/>
    <n v="9.5724468828000102"/>
    <n v="0"/>
    <n v="5.259162705759822"/>
    <n v="0"/>
    <n v="0"/>
    <n v="146.73928587624209"/>
    <n v="22.90562797377989"/>
    <n v="13.973087458785141"/>
    <n v="0"/>
    <n v="198.44961089736697"/>
    <n v="0"/>
    <n v="0"/>
    <n v="0"/>
    <n v="29.757280828202198"/>
    <n v="0"/>
    <n v="0"/>
    <n v="0"/>
    <n v="0"/>
    <n v="0"/>
    <n v="10.940561563620774"/>
    <n v="0"/>
    <n v="29.901485555409291"/>
    <n v="70.599327947232268"/>
    <n v="0"/>
    <n v="0"/>
    <n v="0"/>
    <n v="0"/>
    <n v="0"/>
    <n v="0"/>
    <n v="0"/>
    <n v="333.74926583448456"/>
    <n v="0"/>
    <n v="0"/>
    <n v="30.779983462825122"/>
    <n v="21.193342498424332"/>
    <n v="385.72259179573399"/>
    <n v="0"/>
    <n v="0"/>
    <n v="0"/>
    <n v="0"/>
    <n v="0"/>
    <n v="0"/>
    <n v="0"/>
    <n v="0"/>
    <n v="0"/>
    <n v="0"/>
    <n v="0"/>
    <n v="21.128606961399615"/>
    <n v="21.128606961399615"/>
  </r>
  <r>
    <x v="2"/>
    <s v="Regulated &amp; Renewable Energy"/>
    <x v="3"/>
    <x v="0"/>
    <s v="PEF Fossil Hydro Maintenance Tiger Bay BG-342"/>
    <s v="PEF Tiger Bay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27.034992465774636"/>
    <n v="0"/>
    <n v="0"/>
    <n v="0"/>
    <n v="0"/>
    <n v="0"/>
    <n v="0"/>
    <n v="0"/>
    <n v="27.034992465774636"/>
    <n v="0"/>
    <n v="0"/>
    <n v="0"/>
    <n v="0"/>
    <n v="0"/>
    <n v="0"/>
    <n v="0"/>
    <n v="0"/>
    <n v="0"/>
    <n v="0"/>
    <n v="0"/>
    <n v="63.125310906309949"/>
    <n v="63.125310906309949"/>
    <n v="0"/>
    <n v="0"/>
    <n v="0"/>
    <n v="0"/>
    <n v="699.05320365737703"/>
    <n v="0"/>
    <n v="0"/>
    <n v="0"/>
    <n v="0"/>
    <n v="0"/>
    <n v="0"/>
    <n v="627.08251715665494"/>
    <n v="1326.1357208140321"/>
    <n v="0"/>
    <n v="0"/>
    <n v="0"/>
    <n v="0"/>
    <n v="0"/>
    <n v="0"/>
    <n v="0"/>
    <n v="0"/>
    <n v="0"/>
    <n v="0"/>
    <n v="0"/>
    <n v="0"/>
    <n v="0"/>
    <n v="0"/>
    <n v="0"/>
    <n v="0"/>
    <n v="142.85879379510828"/>
    <n v="0"/>
    <n v="76.302136794084603"/>
    <n v="0"/>
    <n v="0"/>
    <n v="0"/>
    <n v="0"/>
    <n v="0"/>
    <n v="132.70340085281333"/>
    <n v="351.86433144200623"/>
  </r>
  <r>
    <x v="2"/>
    <s v="Regulated &amp; Renewable Energy"/>
    <x v="3"/>
    <x v="0"/>
    <s v="PEF Fossil Hydro Maintenance Suwannee BG-342"/>
    <s v="PEF Suwannee 342"/>
    <x v="7"/>
    <n v="0"/>
    <n v="0"/>
    <n v="0"/>
    <n v="0"/>
    <n v="0"/>
    <n v="0"/>
    <n v="0"/>
    <n v="0"/>
    <n v="0"/>
    <n v="0"/>
    <n v="0"/>
    <n v="0"/>
    <n v="0"/>
    <n v="0"/>
    <n v="0"/>
    <n v="46.181302736700026"/>
    <n v="31.999619010116746"/>
    <n v="0"/>
    <n v="2.3368200906999972"/>
    <n v="0"/>
    <n v="0"/>
    <n v="64.296018407228516"/>
    <n v="0"/>
    <n v="0"/>
    <n v="6.8223545369830774"/>
    <n v="151.63611478172839"/>
    <n v="0"/>
    <n v="0"/>
    <n v="0"/>
    <n v="0"/>
    <n v="0"/>
    <n v="0"/>
    <n v="0"/>
    <n v="0"/>
    <n v="5.8769003848999919"/>
    <n v="0"/>
    <n v="38.232005191951593"/>
    <n v="26.328637614266988"/>
    <n v="70.437543191118579"/>
    <n v="0"/>
    <n v="0"/>
    <n v="0"/>
    <n v="0"/>
    <n v="0"/>
    <n v="0"/>
    <n v="0"/>
    <n v="0"/>
    <n v="0"/>
    <n v="0"/>
    <n v="0"/>
    <n v="7.5198827946761222"/>
    <n v="7.5198827946761222"/>
    <n v="0"/>
    <n v="0"/>
    <n v="0"/>
    <n v="0"/>
    <n v="122.68658139163455"/>
    <n v="0"/>
    <n v="0"/>
    <n v="0"/>
    <n v="0"/>
    <n v="0"/>
    <n v="0"/>
    <n v="16.117529094290134"/>
    <n v="138.8041104859247"/>
    <n v="0"/>
    <n v="0"/>
    <n v="0"/>
    <n v="0"/>
    <n v="0"/>
    <n v="0"/>
    <n v="0"/>
    <n v="0"/>
    <n v="0"/>
    <n v="0"/>
    <n v="0"/>
    <n v="11.385929170569899"/>
    <n v="11.385929170569899"/>
  </r>
  <r>
    <x v="2"/>
    <s v="Regulated &amp; Renewable Energy"/>
    <x v="4"/>
    <x v="0"/>
    <s v="PEF Fossil Hydro Maintenance Osprey BG-342"/>
    <s v="PEF Osprey CC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439.03801794983826"/>
    <n v="163.17560112203287"/>
    <n v="0"/>
    <n v="0"/>
    <n v="3.7533092628981048"/>
    <n v="0"/>
    <n v="0"/>
    <n v="48.370725275580611"/>
    <n v="654.33765361034989"/>
    <n v="0"/>
    <n v="0"/>
    <n v="0"/>
    <n v="5.1342253767999964"/>
    <n v="22.195781170969106"/>
    <n v="27.262190598751683"/>
    <n v="0"/>
    <n v="0"/>
    <n v="0"/>
    <n v="0"/>
    <n v="15.793623871269375"/>
    <n v="0"/>
    <n v="70.385821017790164"/>
    <n v="0"/>
    <n v="0"/>
    <n v="0"/>
    <n v="0"/>
    <n v="0"/>
    <n v="34.394227769531433"/>
    <n v="0"/>
    <n v="0"/>
    <n v="0"/>
    <n v="0"/>
    <n v="0"/>
    <n v="23.67477434748303"/>
    <n v="58.069002117014463"/>
    <n v="0"/>
    <n v="0"/>
    <n v="0"/>
    <n v="0"/>
    <n v="0"/>
    <n v="45.886549468962507"/>
    <n v="0"/>
    <n v="0"/>
    <n v="0"/>
    <n v="0"/>
    <n v="0"/>
    <n v="9.8149247039937588"/>
    <n v="55.701474172956267"/>
    <n v="0"/>
    <n v="0"/>
    <n v="0"/>
    <n v="0"/>
    <n v="51.196071612251352"/>
    <n v="89.16275162586922"/>
    <n v="0"/>
    <n v="0"/>
    <n v="3.0165844582942101"/>
    <n v="0"/>
    <n v="0"/>
    <n v="75.994056063740658"/>
    <n v="219.36946376015544"/>
  </r>
  <r>
    <x v="2"/>
    <s v="Regulated &amp; Renewable Energy"/>
    <x v="5"/>
    <x v="0"/>
    <s v="PEF Fossil Hydro Maintenance Debary BG-342"/>
    <s v="PEF Debary new 342"/>
    <x v="7"/>
    <n v="0"/>
    <n v="0"/>
    <n v="0"/>
    <n v="0"/>
    <n v="0"/>
    <n v="0"/>
    <n v="0"/>
    <n v="0"/>
    <n v="0"/>
    <n v="0"/>
    <n v="0"/>
    <n v="0"/>
    <n v="0"/>
    <n v="0"/>
    <n v="0"/>
    <n v="0"/>
    <n v="26.057476171819232"/>
    <n v="49.663731610399971"/>
    <n v="0"/>
    <n v="0"/>
    <n v="0"/>
    <n v="0"/>
    <n v="0"/>
    <n v="0"/>
    <n v="41.039101125957828"/>
    <n v="116.76030890817704"/>
    <n v="0"/>
    <n v="0"/>
    <n v="0"/>
    <n v="0"/>
    <n v="0"/>
    <n v="0"/>
    <n v="0"/>
    <n v="0"/>
    <n v="0"/>
    <n v="0"/>
    <n v="38.789783617899651"/>
    <n v="7.8424424622852102"/>
    <n v="46.632226080184864"/>
    <n v="0"/>
    <n v="0"/>
    <n v="0"/>
    <n v="0"/>
    <n v="0"/>
    <n v="0"/>
    <n v="0"/>
    <n v="0"/>
    <n v="0"/>
    <n v="0"/>
    <n v="0"/>
    <n v="8.7089625654056739"/>
    <n v="8.7089625654056739"/>
    <n v="0"/>
    <n v="0"/>
    <n v="0"/>
    <n v="0"/>
    <n v="0"/>
    <n v="0"/>
    <n v="0"/>
    <n v="0"/>
    <n v="0"/>
    <n v="0"/>
    <n v="0"/>
    <n v="9.5593310333495189"/>
    <n v="9.5593310333495189"/>
    <n v="0"/>
    <n v="0"/>
    <n v="0"/>
    <n v="0"/>
    <n v="0"/>
    <n v="0"/>
    <n v="0"/>
    <n v="0"/>
    <n v="0"/>
    <n v="0"/>
    <n v="0"/>
    <n v="10.387561121482879"/>
    <n v="10.387561121482879"/>
  </r>
  <r>
    <x v="2"/>
    <s v="Regulated &amp; Renewable Energy"/>
    <x v="5"/>
    <x v="0"/>
    <s v="PEF Fossil Hydro Maintenance Debary 7-10 BG-342"/>
    <s v="PEF Debary new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.990869532600001"/>
    <n v="0"/>
    <n v="0"/>
    <n v="13.374466088099993"/>
    <n v="78.59645669070008"/>
    <n v="71.268553153199946"/>
    <n v="21.049428418199977"/>
    <n v="251.27977388279999"/>
    <n v="0"/>
    <n v="0"/>
    <n v="0"/>
    <n v="0"/>
    <n v="0"/>
    <n v="0"/>
    <n v="152.93106999299999"/>
    <n v="0"/>
    <n v="0"/>
    <n v="0"/>
    <n v="0"/>
    <n v="0"/>
    <n v="152.931069992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784573601171971"/>
    <n v="126.08599258209625"/>
    <n v="0"/>
    <n v="199.87056618326824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itrus Other BG-342"/>
    <s v="PEF Citrus CC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216"/>
    <n v="0"/>
    <n v="0"/>
    <n v="0"/>
    <n v="0"/>
    <n v="0"/>
    <n v="0"/>
    <n v="0"/>
    <n v="0"/>
    <n v="0"/>
    <n v="0"/>
    <n v="0"/>
    <n v="1092"/>
    <n v="1092"/>
    <n v="0"/>
    <n v="0"/>
    <n v="0"/>
    <n v="0"/>
    <n v="0"/>
    <n v="0"/>
    <n v="0"/>
    <n v="0"/>
    <n v="0"/>
    <n v="0"/>
    <n v="0"/>
    <n v="1206"/>
    <n v="1206"/>
    <n v="0"/>
    <n v="0"/>
    <n v="0"/>
    <n v="0"/>
    <n v="0"/>
    <n v="0"/>
    <n v="0"/>
    <n v="0"/>
    <n v="0"/>
    <n v="0"/>
    <n v="0"/>
    <n v="1353"/>
    <n v="1353"/>
    <n v="0"/>
    <n v="0"/>
    <n v="0"/>
    <n v="0"/>
    <n v="0"/>
    <n v="0"/>
    <n v="0"/>
    <n v="0"/>
    <n v="0"/>
    <n v="0"/>
    <n v="0"/>
    <n v="3556"/>
    <n v="3556"/>
  </r>
  <r>
    <x v="2"/>
    <s v="Regulated &amp; Renewable Energy"/>
    <x v="4"/>
    <x v="0"/>
    <s v="PEF Fossil Hydro Maintenance Citrus CC BA-342"/>
    <s v="PEF Citrus CC 342"/>
    <x v="7"/>
    <n v="0"/>
    <n v="0"/>
    <n v="0"/>
    <n v="0"/>
    <n v="0"/>
    <n v="0"/>
    <n v="0"/>
    <n v="0"/>
    <n v="0"/>
    <n v="0"/>
    <n v="0"/>
    <n v="0"/>
    <n v="0"/>
    <n v="0"/>
    <n v="0"/>
    <n v="0"/>
    <n v="90.802616396436605"/>
    <n v="0"/>
    <n v="0"/>
    <n v="0"/>
    <n v="169.27337461439993"/>
    <n v="84.53463719316602"/>
    <n v="165.2564301825075"/>
    <n v="0"/>
    <n v="323.60079463810553"/>
    <n v="833.46785302461558"/>
    <n v="0"/>
    <n v="0"/>
    <n v="0"/>
    <n v="0"/>
    <n v="0"/>
    <n v="0"/>
    <n v="103.5157917248"/>
    <n v="147.62172154240005"/>
    <n v="0"/>
    <n v="0"/>
    <n v="669.07469062601922"/>
    <n v="0"/>
    <n v="920.21220389321934"/>
    <n v="0"/>
    <n v="0"/>
    <n v="0"/>
    <n v="0"/>
    <n v="0"/>
    <n v="1082.3801659803914"/>
    <n v="0"/>
    <n v="206.98882619135836"/>
    <n v="156.04966341763804"/>
    <n v="0"/>
    <n v="0"/>
    <n v="2376.3184497882917"/>
    <n v="3821.7371053776797"/>
    <n v="0"/>
    <n v="0"/>
    <n v="72.155830608097205"/>
    <n v="0"/>
    <n v="0"/>
    <n v="1462.0514152856663"/>
    <n v="32.154003595115569"/>
    <n v="0"/>
    <n v="97.91550805101042"/>
    <n v="0"/>
    <n v="512.31947431131903"/>
    <n v="2561.6167001720164"/>
    <n v="4738.2129320232252"/>
    <n v="0"/>
    <n v="0"/>
    <n v="0"/>
    <n v="0"/>
    <n v="0"/>
    <n v="590.8582752998152"/>
    <n v="590.85827529981509"/>
    <n v="0"/>
    <n v="87.769680267635437"/>
    <n v="0"/>
    <n v="522.14818933968218"/>
    <n v="2383.3105198758408"/>
    <n v="4174.9449400827889"/>
  </r>
  <r>
    <x v="2"/>
    <s v="Regulated &amp; Renewable Energy"/>
    <x v="4"/>
    <x v="0"/>
    <s v="PEF Fossil Hydro Maintenance Citrus CC BA"/>
    <s v="PEF Citrus CC 342"/>
    <x v="7"/>
    <n v="0"/>
    <n v="0"/>
    <n v="0"/>
    <n v="94.54"/>
    <n v="0"/>
    <n v="0"/>
    <n v="0"/>
    <n v="0"/>
    <n v="0"/>
    <n v="34.450000000000003"/>
    <n v="5.78"/>
    <n v="34.57"/>
    <n v="169.34"/>
    <n v="0"/>
    <n v="0"/>
    <n v="0"/>
    <n v="82.174466311645972"/>
    <n v="0"/>
    <n v="0"/>
    <n v="0"/>
    <n v="0"/>
    <n v="374.54164719135281"/>
    <n v="770.91947415870197"/>
    <n v="0"/>
    <n v="2721.0575857763361"/>
    <n v="3948.6931734380369"/>
    <n v="0"/>
    <n v="0"/>
    <n v="0"/>
    <n v="0"/>
    <n v="0"/>
    <n v="0"/>
    <n v="0"/>
    <n v="0"/>
    <n v="0"/>
    <n v="0"/>
    <n v="2704.5101385017729"/>
    <n v="0"/>
    <n v="2704.5101385017729"/>
    <n v="0"/>
    <n v="0"/>
    <n v="0"/>
    <n v="0"/>
    <n v="0"/>
    <n v="2262.1348750069405"/>
    <n v="0"/>
    <n v="0"/>
    <n v="0"/>
    <n v="0"/>
    <n v="0"/>
    <n v="4724.2608743306409"/>
    <n v="6986.3957493375819"/>
    <n v="0"/>
    <n v="0"/>
    <n v="0"/>
    <n v="0"/>
    <n v="0"/>
    <n v="1541.7263078077008"/>
    <n v="0"/>
    <n v="0"/>
    <n v="0"/>
    <n v="0"/>
    <n v="77.285081315344328"/>
    <n v="2405.6232993924773"/>
    <n v="4024.6346885155226"/>
    <n v="0"/>
    <n v="0"/>
    <n v="0"/>
    <n v="0"/>
    <n v="0"/>
    <n v="158.19048984855672"/>
    <n v="158.19048984855661"/>
    <n v="0"/>
    <n v="0"/>
    <n v="0"/>
    <n v="88.069646980560236"/>
    <n v="1328.2307122688712"/>
    <n v="1732.6813389465447"/>
  </r>
  <r>
    <x v="2"/>
    <s v="Regulated &amp; Renewable Energy"/>
    <x v="4"/>
    <x v="0"/>
    <s v="PEF Fossil Hydro Maintenance Bartow Other BG-342"/>
    <s v="PEF Bartow 342 CC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0"/>
    <n v="0"/>
    <n v="0"/>
    <n v="0"/>
    <n v="0"/>
    <n v="0"/>
    <n v="0"/>
    <n v="0"/>
    <n v="0"/>
    <n v="0"/>
    <n v="324"/>
    <n v="324"/>
    <n v="0"/>
    <n v="0"/>
    <n v="0"/>
    <n v="0"/>
    <n v="0"/>
    <n v="0"/>
    <n v="0"/>
    <n v="0"/>
    <n v="0"/>
    <n v="0"/>
    <n v="0"/>
    <n v="356"/>
    <n v="356"/>
    <n v="0"/>
    <n v="0"/>
    <n v="0"/>
    <n v="0"/>
    <n v="0"/>
    <n v="0"/>
    <n v="0"/>
    <n v="0"/>
    <n v="0"/>
    <n v="0"/>
    <n v="0"/>
    <n v="399"/>
    <n v="399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Bartow CC BG-342"/>
    <s v="PEF Bartow 342 CC"/>
    <x v="7"/>
    <n v="0"/>
    <n v="0"/>
    <n v="0"/>
    <n v="0"/>
    <n v="0"/>
    <n v="0"/>
    <n v="0"/>
    <n v="0"/>
    <n v="0"/>
    <n v="0"/>
    <n v="0"/>
    <n v="0"/>
    <n v="0"/>
    <n v="0"/>
    <n v="30.729601476899976"/>
    <n v="15.684602063999979"/>
    <n v="0"/>
    <n v="0"/>
    <n v="2.6251237574999968"/>
    <n v="16.363265414699988"/>
    <n v="0"/>
    <n v="0"/>
    <n v="64.501019178900066"/>
    <n v="198.44081043245376"/>
    <n v="102.42769796345644"/>
    <n v="430.77212028791018"/>
    <n v="0"/>
    <n v="0"/>
    <n v="0"/>
    <n v="0"/>
    <n v="416.86124881605275"/>
    <n v="0"/>
    <n v="0"/>
    <n v="0"/>
    <n v="6.7021789608000066"/>
    <n v="243.53468523293972"/>
    <n v="200.93857841165402"/>
    <n v="0"/>
    <n v="868.03669142144645"/>
    <n v="0"/>
    <n v="0"/>
    <n v="0"/>
    <n v="0"/>
    <n v="12.341034728197121"/>
    <n v="0"/>
    <n v="0"/>
    <n v="0"/>
    <n v="0"/>
    <n v="0"/>
    <n v="37.276986167499039"/>
    <n v="292.61481302874438"/>
    <n v="342.23283392444057"/>
    <n v="0"/>
    <n v="0"/>
    <n v="0"/>
    <n v="0"/>
    <n v="54.304709967155397"/>
    <n v="0"/>
    <n v="0"/>
    <n v="0"/>
    <n v="0"/>
    <n v="0"/>
    <n v="66.771688214108877"/>
    <n v="334.51834387654657"/>
    <n v="455.59474205781083"/>
    <n v="0"/>
    <n v="0"/>
    <n v="0"/>
    <n v="0"/>
    <n v="0"/>
    <n v="0"/>
    <n v="0"/>
    <n v="0"/>
    <n v="10.555643407468994"/>
    <n v="0"/>
    <n v="25.27231691387945"/>
    <n v="704.54068298678487"/>
    <n v="740.3686433081333"/>
  </r>
  <r>
    <x v="3"/>
    <s v="Regulated &amp; Renewable Energy"/>
    <x v="4"/>
    <x v="0"/>
    <s v="PEF Fossil Hydro Maintenance Bartow CC BG-342"/>
    <s v="PEF Bartow 342 CC"/>
    <x v="7"/>
    <n v="0"/>
    <n v="0"/>
    <n v="0"/>
    <n v="0"/>
    <n v="0"/>
    <n v="0"/>
    <n v="0"/>
    <n v="0"/>
    <n v="0"/>
    <n v="0"/>
    <n v="0"/>
    <n v="0"/>
    <n v="0"/>
    <n v="15.8505991674"/>
    <n v="50.603409795600029"/>
    <n v="89.419623604800051"/>
    <n v="145.82507022120006"/>
    <n v="258.73405457580009"/>
    <n v="276.9013984377001"/>
    <n v="302.49222322410014"/>
    <n v="414.43035559500015"/>
    <n v="453.27513264090015"/>
    <n v="530.12414654280008"/>
    <n v="474.20123811234635"/>
    <n v="390.72481147308986"/>
    <n v="390.72481147308986"/>
    <n v="397.29348288948984"/>
    <n v="624.83062811748982"/>
    <n v="657.99798316458987"/>
    <n v="669.2729007874899"/>
    <n v="487.44253486443716"/>
    <n v="493.76563636053714"/>
    <n v="713.39727723693716"/>
    <n v="756.32080919523719"/>
    <n v="907.67568531273719"/>
    <n v="773.86426331949747"/>
    <n v="667.82939675374348"/>
    <n v="670.02555306604347"/>
    <n v="670.02555306604347"/>
    <n v="720.50138639937677"/>
    <n v="770.97721973271007"/>
    <n v="821.45305306604337"/>
    <n v="871.92888639937667"/>
    <n v="910.06368500451288"/>
    <n v="960.53951833784618"/>
    <n v="1011.0153516711795"/>
    <n v="1061.4911850045128"/>
    <n v="1111.9670183378462"/>
    <n v="1162.4428516711796"/>
    <n v="1175.641698837014"/>
    <n v="933.50271914160282"/>
    <n v="933.50271914160282"/>
    <n v="1008.6152191416028"/>
    <n v="1083.7277191416028"/>
    <n v="1158.8402191416028"/>
    <n v="1233.9527191416028"/>
    <n v="1254.7605091744474"/>
    <n v="1329.8730091744474"/>
    <n v="1404.9855091744473"/>
    <n v="1480.0980091744473"/>
    <n v="1555.2105091744472"/>
    <n v="1630.3230091744472"/>
    <n v="1638.6638209603382"/>
    <n v="1379.2579770837917"/>
    <n v="1379.2579770837917"/>
    <n v="1385.8623880896"/>
    <n v="1614.6375438116654"/>
    <n v="1647.9853596515188"/>
    <n v="1659.3216231541119"/>
    <n v="1895.6312893383385"/>
    <n v="1901.9887942985383"/>
    <n v="2122.8154324838888"/>
    <n v="2165.9725077739972"/>
    <n v="2314.333894604717"/>
    <n v="2424.65415290295"/>
    <n v="2494.8019109592124"/>
    <n v="1792.4693337756585"/>
    <n v="1792.4693337756585"/>
  </r>
  <r>
    <x v="3"/>
    <s v="Regulated &amp; Renewable Energy"/>
    <x v="4"/>
    <x v="0"/>
    <s v="PEF Fossil Hydro Maintenance Bartow Other BG-342"/>
    <s v="PEF Bartow 342 CC"/>
    <x v="7"/>
    <n v="0"/>
    <n v="0"/>
    <n v="0"/>
    <n v="0"/>
    <n v="0"/>
    <n v="0"/>
    <n v="0"/>
    <n v="0"/>
    <n v="0"/>
    <n v="0"/>
    <n v="0"/>
    <n v="0"/>
    <n v="0"/>
    <n v="5"/>
    <n v="10"/>
    <n v="15"/>
    <n v="20"/>
    <n v="25"/>
    <n v="30"/>
    <n v="35"/>
    <n v="40"/>
    <n v="45"/>
    <n v="50"/>
    <n v="55"/>
    <n v="0"/>
    <n v="0"/>
    <n v="27"/>
    <n v="54"/>
    <n v="81"/>
    <n v="108"/>
    <n v="135"/>
    <n v="162"/>
    <n v="189"/>
    <n v="216"/>
    <n v="243"/>
    <n v="270"/>
    <n v="297"/>
    <n v="0"/>
    <n v="0"/>
    <n v="29.666666664000001"/>
    <n v="59.333333328000002"/>
    <n v="88.999999991999999"/>
    <n v="118.666666656"/>
    <n v="148.33333332000001"/>
    <n v="177.999999984"/>
    <n v="207.66666664799999"/>
    <n v="237.33333331199998"/>
    <n v="266.99999997599997"/>
    <n v="296.66666663999996"/>
    <n v="326.33333330399995"/>
    <n v="0"/>
    <n v="0"/>
    <n v="33.249999987000002"/>
    <n v="66.499999974000005"/>
    <n v="99.749999961000015"/>
    <n v="132.99999994800001"/>
    <n v="166.24999993500001"/>
    <n v="199.499999922"/>
    <n v="232.749999909"/>
    <n v="265.99999989600002"/>
    <n v="299.24999988300004"/>
    <n v="332.49999987000007"/>
    <n v="365.74999985700009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Fossil Hydro Maintenance Citrus CC BA"/>
    <s v="PEF Citrus CC 342"/>
    <x v="7"/>
    <n v="5951.8399999999992"/>
    <n v="6200.44"/>
    <n v="7064.8200000000015"/>
    <n v="5641.4900000000007"/>
    <n v="8276.41"/>
    <n v="10128.48"/>
    <n v="10912.320000000002"/>
    <n v="13305.240000000002"/>
    <n v="17018.79"/>
    <n v="19642.410000000003"/>
    <n v="21207.870000000006"/>
    <n v="22667.72"/>
    <n v="22667.72"/>
    <n v="22667.72"/>
    <n v="22667.72"/>
    <n v="22667.72"/>
    <n v="22585.545533688357"/>
    <n v="22585.545533688357"/>
    <n v="22585.545533688357"/>
    <n v="22585.545533688357"/>
    <n v="22585.545533688357"/>
    <n v="22211.003886497005"/>
    <n v="21440.084412338303"/>
    <n v="21440.084412338303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6014.516688060194"/>
    <n v="16014.516688060194"/>
    <n v="16014.516688060194"/>
    <n v="16014.516688060194"/>
    <n v="16014.516688060194"/>
    <n v="16014.516688060194"/>
    <n v="16014.516688060194"/>
    <n v="16014.516688060194"/>
    <n v="13752.381813053253"/>
    <n v="13752.381813053253"/>
    <n v="13752.381813053253"/>
    <n v="13752.381813053253"/>
    <n v="13752.381813053253"/>
    <n v="13752.381813053253"/>
    <n v="9028.1209387226118"/>
    <n v="9028.1209387226118"/>
    <n v="9028.1209387226118"/>
    <n v="9028.1209387226118"/>
    <n v="9028.1209387226118"/>
    <n v="9028.1209387226118"/>
    <n v="9028.1209387226118"/>
    <n v="7486.3946309149105"/>
    <n v="7486.3946309149105"/>
    <n v="7486.3946309149105"/>
    <n v="7486.3946309149105"/>
    <n v="7486.3946309149105"/>
    <n v="7409.109549599566"/>
    <n v="5003.4862502070882"/>
    <n v="5003.4862502070882"/>
    <n v="5003.4862502070882"/>
    <n v="5003.4862502070882"/>
    <n v="5003.4862502070882"/>
    <n v="5003.4862502070882"/>
    <n v="5003.4862502070882"/>
    <n v="4845.2957603585319"/>
    <n v="4687.1052705099755"/>
    <n v="4687.1052705099755"/>
    <n v="4687.1052705099755"/>
    <n v="4687.1052705099755"/>
    <n v="4599.0356235294157"/>
    <n v="3270.8049112605445"/>
    <n v="3270.8049112605445"/>
  </r>
  <r>
    <x v="3"/>
    <s v="Regulated &amp; Renewable Energy"/>
    <x v="4"/>
    <x v="0"/>
    <s v="PEF Fossil Hydro Maintenance Citrus CC BA-342"/>
    <s v="PEF Citrus CC 342"/>
    <x v="7"/>
    <n v="0"/>
    <n v="0"/>
    <n v="0"/>
    <n v="0"/>
    <n v="0"/>
    <n v="0"/>
    <n v="0"/>
    <n v="0"/>
    <n v="0"/>
    <n v="0"/>
    <n v="1029.5700000000002"/>
    <n v="1135.97"/>
    <n v="1135.97"/>
    <n v="1138.8064197008"/>
    <n v="1141.6429692208001"/>
    <n v="1185.5478478496"/>
    <n v="1181.2500286739632"/>
    <n v="1396.0496714099631"/>
    <n v="2033.5229797475631"/>
    <n v="2123.0724847939632"/>
    <n v="2171.2432165219634"/>
    <n v="2135.2369571399972"/>
    <n v="2061.1252348326898"/>
    <n v="2193.5490361942898"/>
    <n v="1915.1558577945843"/>
    <n v="1915.1558577945843"/>
    <n v="2309.6224734985844"/>
    <n v="2451.3580336297846"/>
    <n v="2628.7594154825847"/>
    <n v="2799.8978715417848"/>
    <n v="3050.9296674153848"/>
    <n v="3162.5343171705849"/>
    <n v="3191.8441191689853"/>
    <n v="3259.2649301481856"/>
    <n v="3349.4725584729858"/>
    <n v="3465.4723205609857"/>
    <n v="2964.7836302517667"/>
    <n v="3044.0006876005668"/>
    <n v="3044.0006876005668"/>
    <n v="3426.3531876005668"/>
    <n v="3808.7056876005668"/>
    <n v="4191.0581876005672"/>
    <n v="4573.4106876005671"/>
    <n v="4955.7631876005671"/>
    <n v="4255.7355216201759"/>
    <n v="4638.0880216201758"/>
    <n v="4813.4516954288174"/>
    <n v="5039.7545320111794"/>
    <n v="5422.1070320111794"/>
    <n v="5804.4595320111794"/>
    <n v="3810.4935822228877"/>
    <n v="3810.4935822228877"/>
    <n v="4254.7902488895543"/>
    <n v="4699.0869155562214"/>
    <n v="5071.2277516147915"/>
    <n v="5515.5244182814586"/>
    <n v="5959.8210849481256"/>
    <n v="4942.066336329126"/>
    <n v="5354.2089994006774"/>
    <n v="5798.5056660673445"/>
    <n v="6144.8868246830007"/>
    <n v="6589.1834913496677"/>
    <n v="6521.1606837050158"/>
    <n v="4403.8406501996651"/>
    <n v="4403.8406501996651"/>
    <n v="4793.8189835329986"/>
    <n v="5183.797316866332"/>
    <n v="5573.7756501996655"/>
    <n v="5963.753983532999"/>
    <n v="6353.7323168663324"/>
    <n v="6152.8523748998505"/>
    <n v="5951.9724329333685"/>
    <n v="6341.950766266702"/>
    <n v="6644.1594193323999"/>
    <n v="7034.1377526657334"/>
    <n v="6901.9678966593847"/>
    <n v="4908.635710116876"/>
    <n v="4908.635710116876"/>
  </r>
  <r>
    <x v="3"/>
    <s v="Regulated &amp; Renewable Energy"/>
    <x v="4"/>
    <x v="0"/>
    <s v="PEF Fossil Hydro Maintenance Citrus Other BG-342"/>
    <s v="PEF Citrus CC 342"/>
    <x v="7"/>
    <n v="0"/>
    <n v="0"/>
    <n v="0"/>
    <n v="0"/>
    <n v="0"/>
    <n v="0"/>
    <n v="0"/>
    <n v="0"/>
    <n v="0"/>
    <n v="0"/>
    <n v="0"/>
    <n v="0"/>
    <n v="0"/>
    <n v="18"/>
    <n v="36"/>
    <n v="54"/>
    <n v="72"/>
    <n v="90"/>
    <n v="108"/>
    <n v="126"/>
    <n v="144"/>
    <n v="162"/>
    <n v="180"/>
    <n v="198"/>
    <n v="0"/>
    <n v="0"/>
    <n v="91"/>
    <n v="182"/>
    <n v="273"/>
    <n v="364"/>
    <n v="455"/>
    <n v="546"/>
    <n v="637"/>
    <n v="728"/>
    <n v="819"/>
    <n v="910"/>
    <n v="1001"/>
    <n v="0"/>
    <n v="0"/>
    <n v="100.499999964"/>
    <n v="200.99999992799999"/>
    <n v="301.49999989200001"/>
    <n v="401.99999985599999"/>
    <n v="502.49999981999997"/>
    <n v="602.99999978400001"/>
    <n v="703.49999974800005"/>
    <n v="803.99999971200009"/>
    <n v="904.49999967600013"/>
    <n v="1004.9999996400002"/>
    <n v="1105.4999996040001"/>
    <n v="0"/>
    <n v="0"/>
    <n v="112.749999999"/>
    <n v="225.49999999799999"/>
    <n v="338.24999999699997"/>
    <n v="450.99999999599999"/>
    <n v="563.74999999499994"/>
    <n v="676.49999999399995"/>
    <n v="789.24999999299996"/>
    <n v="901.99999999199997"/>
    <n v="1014.749999991"/>
    <n v="1127.4999999899999"/>
    <n v="1240.2499999889999"/>
    <n v="0"/>
    <n v="0"/>
    <n v="296.33333329599998"/>
    <n v="592.66666659199996"/>
    <n v="888.99999988799993"/>
    <n v="1185.3333331839999"/>
    <n v="1481.66666648"/>
    <n v="1777.9999997760001"/>
    <n v="2074.3333330720002"/>
    <n v="2370.6666663680003"/>
    <n v="2666.9999996640004"/>
    <n v="2963.3333329600005"/>
    <n v="3259.6666662560006"/>
    <n v="0"/>
    <n v="0"/>
  </r>
  <r>
    <x v="3"/>
    <s v="Regulated &amp; Renewable Energy"/>
    <x v="4"/>
    <x v="0"/>
    <s v="PEF Fossil Hydro Maintenance Osprey BG-342"/>
    <s v="PEF Osprey CC 342"/>
    <x v="7"/>
    <n v="0"/>
    <n v="0"/>
    <n v="0"/>
    <n v="0"/>
    <n v="0"/>
    <n v="0"/>
    <n v="0"/>
    <n v="0"/>
    <n v="0"/>
    <n v="0"/>
    <n v="0"/>
    <n v="0"/>
    <n v="0"/>
    <n v="52.318073499999997"/>
    <n v="109.5801958232"/>
    <n v="341.80665930559996"/>
    <n v="549.33265516400002"/>
    <n v="441.96381527536175"/>
    <n v="370.26995830772887"/>
    <n v="370.26995830772887"/>
    <n v="403.27393325332889"/>
    <n v="402.23266059883082"/>
    <n v="403.04625527043083"/>
    <n v="425.65193417043082"/>
    <n v="397.91773782045016"/>
    <n v="397.91773782045016"/>
    <n v="407.01261269565015"/>
    <n v="413.43307854005013"/>
    <n v="456.77374131205011"/>
    <n v="466.39465292845011"/>
    <n v="451.64704918988099"/>
    <n v="425.63274686152931"/>
    <n v="426.33145841952933"/>
    <n v="433.11304643752931"/>
    <n v="433.64350427552932"/>
    <n v="434.02674389712934"/>
    <n v="422.99132685265999"/>
    <n v="423.37456368265998"/>
    <n v="423.37456368265998"/>
    <n v="433.98843743859902"/>
    <n v="441.48123034250159"/>
    <n v="492.06052136882465"/>
    <n v="509.28001734281042"/>
    <n v="517.97216715950481"/>
    <n v="485.03424623809281"/>
    <n v="485.84965451695211"/>
    <n v="493.76388314302301"/>
    <n v="494.38293646730051"/>
    <n v="494.83018362767962"/>
    <n v="500.38309196971898"/>
    <n v="477.15556156564571"/>
    <n v="477.15556156564571"/>
    <n v="487.09094451380065"/>
    <n v="494.10476138813783"/>
    <n v="541.45077634441202"/>
    <n v="557.56951777753204"/>
    <n v="565.70602279515299"/>
    <n v="521.18268590613957"/>
    <n v="521.94596929313389"/>
    <n v="529.35428165366727"/>
    <n v="529.93376205671836"/>
    <n v="530.35241898754487"/>
    <n v="535.55035822469608"/>
    <n v="526.15408739268969"/>
    <n v="526.15408739268969"/>
    <n v="556.68902077532118"/>
    <n v="578.24495194913004"/>
    <n v="723.75594233238292"/>
    <n v="773.29451557515722"/>
    <n v="747.10479147632918"/>
    <n v="662.13167255332803"/>
    <n v="664.47751140982302"/>
    <n v="687.24586624697827"/>
    <n v="686.01022929680119"/>
    <n v="687.29690959485026"/>
    <n v="703.2720088096072"/>
    <n v="628.56462363253411"/>
    <n v="628.56462363253411"/>
  </r>
  <r>
    <x v="3"/>
    <s v="Regulated &amp; Renewable Energy"/>
    <x v="4"/>
    <x v="0"/>
    <s v="PEF Fossil Hydro Maintenance Univ of Florida BG-342"/>
    <s v="PEF Univ of Florida 342"/>
    <x v="7"/>
    <n v="0"/>
    <n v="0"/>
    <n v="0"/>
    <n v="0"/>
    <n v="0"/>
    <n v="0"/>
    <n v="0"/>
    <n v="0"/>
    <n v="0"/>
    <n v="0"/>
    <n v="0"/>
    <n v="0"/>
    <n v="0"/>
    <n v="0"/>
    <n v="0"/>
    <n v="55.957461441600003"/>
    <n v="71.4503020776"/>
    <n v="84.192479261399995"/>
    <n v="82.826391222563643"/>
    <n v="82.826391222563643"/>
    <n v="92.645947377263639"/>
    <n v="92.645947377263639"/>
    <n v="92.645947377263639"/>
    <n v="99.960147425063639"/>
    <n v="92.834686583796554"/>
    <n v="92.834686583796554"/>
    <n v="248.72109761229655"/>
    <n v="259.22413995309654"/>
    <n v="284.91693073389655"/>
    <n v="311.20592139069652"/>
    <n v="317.28956626569652"/>
    <n v="312.0304035599367"/>
    <n v="312.0304035599367"/>
    <n v="318.88833050993668"/>
    <n v="172.64116664339457"/>
    <n v="171.49924671121468"/>
    <n v="164.35967234672955"/>
    <n v="164.35967234672955"/>
    <n v="164.35967234672955"/>
    <n v="358.98773450205897"/>
    <n v="372.10104414873206"/>
    <n v="404.17913259811712"/>
    <n v="419.19574866308722"/>
    <n v="426.79133063235827"/>
    <n v="426.79133063235827"/>
    <n v="426.79133063235827"/>
    <n v="435.35362303408198"/>
    <n v="435.96804960571166"/>
    <n v="452.20001894779347"/>
    <n v="460.73183004333225"/>
    <n v="430.83034439949728"/>
    <n v="430.83034439949728"/>
    <n v="590.87146343769052"/>
    <n v="601.65443443841389"/>
    <n v="628.03199333302234"/>
    <n v="664.84921528514337"/>
    <n v="671.09500237589862"/>
    <n v="671.09500237589862"/>
    <n v="671.09500237589862"/>
    <n v="344.38644198917444"/>
    <n v="344.89168010849528"/>
    <n v="367.2354377613762"/>
    <n v="343.47109520886733"/>
    <n v="322.27775260376313"/>
    <n v="322.27775260376313"/>
    <n v="333.90104419401086"/>
    <n v="334.68417803426274"/>
    <n v="336.59989857104426"/>
    <n v="339.27381955375273"/>
    <n v="339.7274317566837"/>
    <n v="339.7274317566837"/>
    <n v="339.7274317566837"/>
    <n v="340.23877642180588"/>
    <n v="340.27547030409482"/>
    <n v="341.8982283301699"/>
    <n v="342.40775263544305"/>
    <n v="321.27914564236346"/>
    <n v="321.27914564236346"/>
  </r>
  <r>
    <x v="3"/>
    <s v="Regulated &amp; Renewable Energy"/>
    <x v="4"/>
    <x v="0"/>
    <s v="PEF Fossil Hydro Maintenance Univ of Florida Other BG-342"/>
    <s v="PEF Univ of Florida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.83333333333331"/>
    <n v="535.66666666666663"/>
    <n v="803.5"/>
    <n v="1071.3333333333333"/>
    <n v="1339.1666666666665"/>
    <n v="1606.9999999999998"/>
    <n v="1874.833333333333"/>
    <n v="2142.6666666666665"/>
    <n v="2410.5"/>
    <n v="2678.3333333333335"/>
    <n v="2946.166666666667"/>
    <n v="0"/>
    <n v="0"/>
  </r>
  <r>
    <x v="3"/>
    <s v="Regulated &amp; Renewable Energy"/>
    <x v="3"/>
    <x v="0"/>
    <s v="PEF Fossil Hydro Maintenance Suwannee BG-342"/>
    <s v="PEF Suwannee 342"/>
    <x v="7"/>
    <n v="0"/>
    <n v="0"/>
    <n v="0"/>
    <n v="0"/>
    <n v="0"/>
    <n v="0"/>
    <n v="0"/>
    <n v="0"/>
    <n v="0"/>
    <n v="0"/>
    <n v="0"/>
    <n v="0"/>
    <n v="0"/>
    <n v="8.1620383580000002"/>
    <n v="54.962499389300007"/>
    <n v="169.23492887449999"/>
    <n v="157.39336468578324"/>
    <n v="180.56803683448325"/>
    <n v="190.49043585708324"/>
    <n v="242.39420843628324"/>
    <n v="258.57006326548321"/>
    <n v="224.61480957085467"/>
    <n v="224.61480957085467"/>
    <n v="232.51812828675469"/>
    <n v="225.6957748986716"/>
    <n v="225.6957748986716"/>
    <n v="230.2951593752716"/>
    <n v="234.8958524489716"/>
    <n v="241.74907886267158"/>
    <n v="249.66576847677158"/>
    <n v="261.49475785817157"/>
    <n v="266.57318652987158"/>
    <n v="271.62132445307157"/>
    <n v="307.12936227437154"/>
    <n v="324.60992632597151"/>
    <n v="346.65801470827154"/>
    <n v="332.44884100541992"/>
    <n v="310.7195338694529"/>
    <n v="310.7195338694529"/>
    <n v="311.44557244601117"/>
    <n v="312.17177798881517"/>
    <n v="313.2148982349002"/>
    <n v="314.38502823322847"/>
    <n v="316.12628801450063"/>
    <n v="316.91786512575101"/>
    <n v="317.70549646740812"/>
    <n v="322.6449552466089"/>
    <n v="325.94608545991048"/>
    <n v="329.07933200214688"/>
    <n v="332.53204170535633"/>
    <n v="325.73819682477682"/>
    <n v="325.73819682477682"/>
    <n v="335.54471429040871"/>
    <n v="345.35402186423482"/>
    <n v="359.96603894256344"/>
    <n v="376.8455051767167"/>
    <n v="279.37994880694004"/>
    <n v="290.20785408869347"/>
    <n v="300.97117534714471"/>
    <n v="376.6791738492189"/>
    <n v="426.48048620193993"/>
    <n v="473.49002952340908"/>
    <n v="524.70999553632623"/>
    <n v="518.39886871005206"/>
    <n v="518.39886871005206"/>
    <n v="519.10205376919498"/>
    <n v="519.80540053898676"/>
    <n v="520.81568648744644"/>
    <n v="521.94898430197827"/>
    <n v="523.63543444637878"/>
    <n v="524.40209508365422"/>
    <n v="525.16493415233208"/>
    <n v="529.94891357977701"/>
    <n v="533.14613411216635"/>
    <n v="536.18075544806845"/>
    <n v="539.52478420252362"/>
    <n v="528.84203953948213"/>
    <n v="528.84203953948213"/>
  </r>
  <r>
    <x v="3"/>
    <s v="Regulated &amp; Renewable Energy"/>
    <x v="3"/>
    <x v="0"/>
    <s v="PEF Fossil Hydro Maintenance Tiger Bay BG-342"/>
    <s v="PEF Tiger Bay 342"/>
    <x v="7"/>
    <n v="0"/>
    <n v="0"/>
    <n v="0"/>
    <n v="0"/>
    <n v="0"/>
    <n v="0"/>
    <n v="0"/>
    <n v="0"/>
    <n v="0"/>
    <n v="0"/>
    <n v="0"/>
    <n v="0"/>
    <n v="0"/>
    <n v="12.421595315999999"/>
    <n v="12.421595315999999"/>
    <n v="12.421595315999999"/>
    <n v="15.5944843648"/>
    <n v="13.180725186225359"/>
    <n v="13.180725186225359"/>
    <n v="13.180725186225359"/>
    <n v="13.180725186225359"/>
    <n v="177.12042743702534"/>
    <n v="177.12042743702534"/>
    <n v="177.12042743702534"/>
    <n v="177.12042743702534"/>
    <n v="177.12042743702534"/>
    <n v="207.71585621302535"/>
    <n v="209.84590371302534"/>
    <n v="211.97595121302533"/>
    <n v="215.22805038462533"/>
    <n v="217.47178238782533"/>
    <n v="224.58250520662534"/>
    <n v="231.69316365982533"/>
    <n v="237.27032819702532"/>
    <n v="242.04738459062531"/>
    <n v="251.7849170574253"/>
    <n v="261.21589019982531"/>
    <n v="202.40757595951538"/>
    <n v="202.40757595951538"/>
    <n v="629.48587142197448"/>
    <n v="659.21897508965924"/>
    <n v="688.952078757344"/>
    <n v="734.3477808751486"/>
    <n v="66.614590622940909"/>
    <n v="165.87240469682973"/>
    <n v="265.12932029823969"/>
    <n v="342.98035946816549"/>
    <n v="409.66277522522489"/>
    <n v="545.58794229441469"/>
    <n v="677.23388076767856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232.48563891571132"/>
    <n v="240.9843907991719"/>
    <n v="249.48314268263249"/>
    <n v="119.60001443481184"/>
    <n v="128.55236013986152"/>
    <n v="80.62154790499109"/>
    <n v="108.9926156496205"/>
    <n v="131.24514176225327"/>
    <n v="150.30528808411017"/>
    <n v="189.15741339703169"/>
    <n v="226.7863868151542"/>
    <n v="111.30752370347713"/>
    <n v="111.30752370347713"/>
  </r>
  <r>
    <x v="3"/>
    <s v="Regulated &amp; Renewable Energy"/>
    <x v="5"/>
    <x v="0"/>
    <s v="PEF Fossil Hydro Maintenance Debary 7-10 BG-342"/>
    <s v="PEF Debary new 342"/>
    <x v="7"/>
    <n v="0"/>
    <n v="0"/>
    <n v="0"/>
    <n v="0"/>
    <n v="0"/>
    <n v="0"/>
    <n v="0"/>
    <n v="0"/>
    <n v="0"/>
    <n v="0"/>
    <n v="0"/>
    <n v="0"/>
    <n v="0"/>
    <n v="3.4093158254999998"/>
    <n v="6.8186516735999998"/>
    <n v="26.090308771799997"/>
    <n v="75.165337431599994"/>
    <n v="156.1894925604"/>
    <n v="156.56614240019996"/>
    <n v="172.37517644489998"/>
    <n v="175.12390547339999"/>
    <n v="164.29554146850001"/>
    <n v="88.245186860999922"/>
    <n v="19.013034596399976"/>
    <n v="0"/>
    <n v="0"/>
    <n v="0"/>
    <n v="0"/>
    <n v="49.408046898599999"/>
    <n v="105.96700756199999"/>
    <n v="139.13676590579999"/>
    <n v="151.457637481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565833333333334"/>
    <n v="45.131666666666668"/>
    <n v="67.697500000000005"/>
    <n v="90.263333333333335"/>
    <n v="112.82916666666667"/>
    <n v="135.39500000000001"/>
    <n v="157.96083333333334"/>
    <n v="180.52666666666667"/>
    <n v="203.0925"/>
    <n v="151.87375973216137"/>
    <n v="48.353600483398452"/>
    <n v="70.919433816731811"/>
    <n v="70.919433816731811"/>
    <n v="72.096100483398473"/>
    <n v="73.272767150065135"/>
    <n v="74.449433816731798"/>
    <n v="75.62610048339846"/>
    <n v="76.802767150065122"/>
    <n v="77.979433816731785"/>
    <n v="79.156100483398447"/>
    <n v="80.332767150065109"/>
    <n v="81.509433816731772"/>
    <n v="82.686100483398434"/>
    <n v="83.862767150065096"/>
    <n v="85.039433816731758"/>
    <n v="85.039433816731758"/>
  </r>
  <r>
    <x v="3"/>
    <s v="Regulated &amp; Renewable Energy"/>
    <x v="5"/>
    <x v="0"/>
    <s v="PEF Fossil Hydro Maintenance Debary BG-342"/>
    <s v="PEF Debary new 342"/>
    <x v="7"/>
    <n v="0"/>
    <n v="0"/>
    <n v="0"/>
    <n v="0"/>
    <n v="0"/>
    <n v="0"/>
    <n v="0"/>
    <n v="0"/>
    <n v="0"/>
    <n v="0"/>
    <n v="0"/>
    <n v="0"/>
    <n v="0"/>
    <n v="34.690555734999997"/>
    <n v="61.997038935799992"/>
    <n v="121.8242252642"/>
    <n v="120.08851964398077"/>
    <n v="146.7154437971808"/>
    <n v="146.7154437971808"/>
    <n v="146.7154437971808"/>
    <n v="226.6730594721808"/>
    <n v="226.6730594721808"/>
    <n v="226.6730594721808"/>
    <n v="283.78564209718081"/>
    <n v="242.746540971223"/>
    <n v="242.746540971223"/>
    <n v="242.746540971223"/>
    <n v="242.746540971223"/>
    <n v="246.883830421223"/>
    <n v="246.883830421223"/>
    <n v="259.29569877122299"/>
    <n v="259.29569877122299"/>
    <n v="259.29569877122299"/>
    <n v="273.77621184622296"/>
    <n v="286.07146081262295"/>
    <n v="305.31537168922296"/>
    <n v="301.29757423432329"/>
    <n v="293.4551317720381"/>
    <n v="293.4551317720381"/>
    <n v="293.75880630326441"/>
    <n v="294.06248083449071"/>
    <n v="304.40188996561176"/>
    <n v="315.99118083219804"/>
    <n v="323.98183796957932"/>
    <n v="326.92637924066435"/>
    <n v="327.54471430213994"/>
    <n v="328.88967589964926"/>
    <n v="330.07725436353445"/>
    <n v="331.72027402852581"/>
    <n v="334.52435171447001"/>
    <n v="326.11906370663252"/>
    <n v="326.11906370663252"/>
    <n v="326.42273823785882"/>
    <n v="326.72641276908513"/>
    <n v="337.06582190020617"/>
    <n v="348.65511276679246"/>
    <n v="356.64576990417373"/>
    <n v="359.59031117525876"/>
    <n v="360.20864623673435"/>
    <n v="361.55360783424368"/>
    <n v="362.74118629812887"/>
    <n v="364.38420596312022"/>
    <n v="367.18828364906443"/>
    <n v="357.93262717328309"/>
    <n v="357.93262717328309"/>
    <n v="358.2363017045094"/>
    <n v="358.53997623573571"/>
    <n v="368.87938536685675"/>
    <n v="380.46867623344303"/>
    <n v="388.45933337082431"/>
    <n v="391.40387464190934"/>
    <n v="392.02220970338493"/>
    <n v="393.36717130089426"/>
    <n v="394.55474976477944"/>
    <n v="396.1977694297708"/>
    <n v="399.00184711571501"/>
    <n v="388.91796055180032"/>
    <n v="388.91796055180032"/>
  </r>
  <r>
    <x v="0"/>
    <s v="Regulated &amp; Renewable Energy"/>
    <x v="4"/>
    <x v="0"/>
    <s v="PEF Fossil Hydro Maintenance Bartow CC BG-343"/>
    <s v="PEF Bartow 343 CC"/>
    <x v="8"/>
    <n v="0"/>
    <n v="0"/>
    <n v="0"/>
    <n v="0"/>
    <n v="0"/>
    <n v="0"/>
    <n v="0"/>
    <n v="0"/>
    <n v="0"/>
    <n v="0"/>
    <n v="0"/>
    <n v="0"/>
    <n v="0"/>
    <n v="0"/>
    <n v="185.36141165820001"/>
    <n v="591.77065645080029"/>
    <n v="1045.6984929264006"/>
    <n v="1705.3198169916006"/>
    <n v="3025.7095705794009"/>
    <n v="3238.1636531511008"/>
    <n v="3537.4300315263008"/>
    <n v="4846.466366085001"/>
    <n v="5300.7282291687006"/>
    <n v="6199.4224394603998"/>
    <n v="5545.4440540867508"/>
    <n v="0"/>
    <n v="4569.2469956273599"/>
    <n v="4646.0629060925603"/>
    <n v="7306.9469520965604"/>
    <n v="7694.8154287118605"/>
    <n v="7826.6675199065603"/>
    <n v="5700.2915416947108"/>
    <n v="5774.2356877170105"/>
    <n v="8342.6705189622098"/>
    <n v="8844.6305012391094"/>
    <n v="10614.617440041609"/>
    <n v="9049.788639899376"/>
    <n v="7809.7867734689198"/>
    <n v="4569.2469956273599"/>
    <n v="7835.46924956782"/>
    <n v="8425.7450829011541"/>
    <n v="9016.0209162344872"/>
    <n v="9606.2967495678204"/>
    <n v="10196.572582901154"/>
    <n v="10642.529559519911"/>
    <n v="11232.805392853244"/>
    <n v="11823.081226186578"/>
    <n v="12413.357059519911"/>
    <n v="13003.632892853244"/>
    <n v="13593.908726186577"/>
    <n v="13748.25903593584"/>
    <n v="7835.46924956782"/>
    <n v="10916.622986582646"/>
    <n v="11795.005486582646"/>
    <n v="12673.387986582646"/>
    <n v="13551.770486582645"/>
    <n v="14430.152986582645"/>
    <n v="14673.483971818459"/>
    <n v="15551.866471818459"/>
    <n v="16430.248971818459"/>
    <n v="17308.631471818459"/>
    <n v="18187.013971818458"/>
    <n v="19065.396471818458"/>
    <n v="19162.935804266726"/>
    <n v="10916.622986582646"/>
    <n v="16129.380373388503"/>
    <n v="16206.613990108546"/>
    <n v="18881.967276959891"/>
    <n v="19271.944888098984"/>
    <n v="19404.513958925541"/>
    <n v="22167.97767571469"/>
    <n v="22242.323912034633"/>
    <n v="24824.725267762482"/>
    <n v="25329.414786446727"/>
    <n v="27064.38955958861"/>
    <n v="28354.501961492224"/>
    <n v="29174.827203928387"/>
    <n v="16129.380373388503"/>
  </r>
  <r>
    <x v="0"/>
    <s v="Regulated &amp; Renewable Energy"/>
    <x v="4"/>
    <x v="0"/>
    <s v="PEF Fossil Hydro Maintenance Bartow Other BG-343"/>
    <s v="PEF Bartow 343 CC"/>
    <x v="8"/>
    <n v="0"/>
    <n v="0"/>
    <n v="0"/>
    <n v="0"/>
    <n v="0"/>
    <n v="0"/>
    <n v="0"/>
    <n v="0"/>
    <n v="0"/>
    <n v="0"/>
    <n v="0"/>
    <n v="0"/>
    <n v="0"/>
    <n v="0"/>
    <n v="63"/>
    <n v="126"/>
    <n v="189"/>
    <n v="252"/>
    <n v="315"/>
    <n v="378"/>
    <n v="441"/>
    <n v="504"/>
    <n v="567"/>
    <n v="630"/>
    <n v="693"/>
    <n v="0"/>
    <n v="0"/>
    <n v="314"/>
    <n v="628"/>
    <n v="942"/>
    <n v="1256"/>
    <n v="1570"/>
    <n v="1884"/>
    <n v="2198"/>
    <n v="2512"/>
    <n v="2826"/>
    <n v="3140"/>
    <n v="3454"/>
    <n v="0"/>
    <n v="0"/>
    <n v="347.08333327600002"/>
    <n v="694.16666655200004"/>
    <n v="1041.249999828"/>
    <n v="1388.3333331040001"/>
    <n v="1735.4166663800002"/>
    <n v="2082.499999656"/>
    <n v="2429.5833329319998"/>
    <n v="2776.6666662079997"/>
    <n v="3123.7499994839995"/>
    <n v="3470.8333327599994"/>
    <n v="3817.9166660359992"/>
    <n v="0"/>
    <n v="0"/>
    <n v="389.25000014800003"/>
    <n v="778.50000029600005"/>
    <n v="1167.7500004440001"/>
    <n v="1557.0000005920001"/>
    <n v="1946.2500007400001"/>
    <n v="2335.5000008880002"/>
    <n v="2724.750001036"/>
    <n v="3114.0000011840002"/>
    <n v="3503.2500013320005"/>
    <n v="3892.5000014800007"/>
    <n v="4281.750001628001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enance Citrus CC BA-343"/>
    <s v="PEF Citrus CC 343"/>
    <x v="8"/>
    <n v="0"/>
    <n v="0"/>
    <n v="0"/>
    <n v="0"/>
    <n v="0"/>
    <n v="0"/>
    <n v="0"/>
    <n v="0"/>
    <n v="0"/>
    <n v="0"/>
    <n v="0"/>
    <n v="0"/>
    <n v="0"/>
    <n v="0"/>
    <n v="8.6246130827999998"/>
    <n v="17.2496209028"/>
    <n v="150.74981853359998"/>
    <n v="150.20332396402807"/>
    <n v="803.3379106400281"/>
    <n v="2741.6831539316281"/>
    <n v="3013.9735461340283"/>
    <n v="3160.444790482029"/>
    <n v="3108.0343585126598"/>
    <n v="3000.1579101730863"/>
    <n v="3402.8148404486865"/>
    <n v="0"/>
    <n v="2970.9482975508104"/>
    <n v="4170.3906556648108"/>
    <n v="4601.3615609440112"/>
    <n v="5140.7804200088112"/>
    <n v="5661.1557955860117"/>
    <n v="6424.4603623536113"/>
    <n v="6763.8131464668113"/>
    <n v="6852.9345489512116"/>
    <n v="7057.9389099984119"/>
    <n v="7332.2304371652117"/>
    <n v="7684.9473025232119"/>
    <n v="6574.632215841797"/>
    <n v="2970.9482975508104"/>
    <n v="6815.5050559925967"/>
    <n v="7978.1117226592633"/>
    <n v="9140.7183893259298"/>
    <n v="10303.325055992596"/>
    <n v="11465.931722659263"/>
    <n v="12628.53838932593"/>
    <n v="10844.690792341815"/>
    <n v="12007.297459008481"/>
    <n v="12540.520012178882"/>
    <n v="13228.631601605475"/>
    <n v="14391.238268272142"/>
    <n v="15553.844934938808"/>
    <n v="6815.5050559925967"/>
    <n v="10210.739859002631"/>
    <n v="11561.699025669299"/>
    <n v="12912.658192335966"/>
    <n v="14044.215351060966"/>
    <n v="15395.174517727633"/>
    <n v="16746.133684394299"/>
    <n v="13886.407388021893"/>
    <n v="15139.596867988561"/>
    <n v="16490.556034655227"/>
    <n v="17543.786536930227"/>
    <n v="18894.745703596895"/>
    <n v="18699.68759750868"/>
    <n v="10210.739859002631"/>
    <n v="12628.188198723485"/>
    <n v="13813.984032056818"/>
    <n v="14999.779865390152"/>
    <n v="16185.575698723485"/>
    <n v="17371.371532056819"/>
    <n v="18557.167365390153"/>
    <n v="17970.462965910447"/>
    <n v="17383.758566430741"/>
    <n v="18569.554399764074"/>
    <n v="19488.471506105667"/>
    <n v="20674.267339439"/>
    <n v="20285.802536307321"/>
    <n v="12628.188198723485"/>
  </r>
  <r>
    <x v="0"/>
    <s v="Regulated &amp; Renewable Energy"/>
    <x v="4"/>
    <x v="0"/>
    <s v="PEF Fossil Hydro Maintenance Citrus Other BG-343"/>
    <s v="PEF Citrus CC 343"/>
    <x v="8"/>
    <n v="0"/>
    <n v="0"/>
    <n v="0"/>
    <n v="0"/>
    <n v="0"/>
    <n v="0"/>
    <n v="0"/>
    <n v="0"/>
    <n v="0"/>
    <n v="0"/>
    <n v="0"/>
    <n v="0"/>
    <n v="0"/>
    <n v="0"/>
    <n v="56"/>
    <n v="112"/>
    <n v="168"/>
    <n v="224"/>
    <n v="280"/>
    <n v="336"/>
    <n v="392"/>
    <n v="448"/>
    <n v="504"/>
    <n v="560"/>
    <n v="616"/>
    <n v="0"/>
    <n v="0"/>
    <n v="276"/>
    <n v="552"/>
    <n v="828"/>
    <n v="1104"/>
    <n v="1380"/>
    <n v="1656"/>
    <n v="1932"/>
    <n v="2208"/>
    <n v="2484"/>
    <n v="2760"/>
    <n v="3036"/>
    <n v="0"/>
    <n v="0"/>
    <n v="305.66666674800001"/>
    <n v="611.33333349600002"/>
    <n v="917.00000024400003"/>
    <n v="1222.666666992"/>
    <n v="1528.3333337399999"/>
    <n v="1834.0000004879998"/>
    <n v="2139.6666672359997"/>
    <n v="2445.3333339839996"/>
    <n v="2751.0000007319995"/>
    <n v="3056.6666674799994"/>
    <n v="3362.3333342279993"/>
    <n v="0"/>
    <n v="0"/>
    <n v="342.74999997600003"/>
    <n v="685.49999995200005"/>
    <n v="1028.2499999280001"/>
    <n v="1370.9999999040001"/>
    <n v="1713.7499998800001"/>
    <n v="2056.4999998560002"/>
    <n v="2399.249999832"/>
    <n v="2741.9999998080002"/>
    <n v="3084.7499997840005"/>
    <n v="3427.4999997600007"/>
    <n v="3770.249999736001"/>
    <n v="0"/>
    <n v="0"/>
    <n v="901.16666656799998"/>
    <n v="1802.333333136"/>
    <n v="2703.4999997039999"/>
    <n v="3604.6666662719999"/>
    <n v="4505.8333328400004"/>
    <n v="5406.9999994080008"/>
    <n v="6308.1666659760012"/>
    <n v="7209.3333325440017"/>
    <n v="8110.4999991120021"/>
    <n v="9011.6666656800026"/>
    <n v="9912.833332248003"/>
    <n v="0"/>
  </r>
  <r>
    <x v="0"/>
    <s v="Regulated &amp; Renewable Energy"/>
    <x v="4"/>
    <x v="0"/>
    <s v="PEF Fossil Hydro Maintenance Osprey BG-343"/>
    <s v="PEF Osprey CC 343"/>
    <x v="8"/>
    <n v="0"/>
    <n v="0"/>
    <n v="0"/>
    <n v="0"/>
    <n v="0"/>
    <n v="0"/>
    <n v="0"/>
    <n v="0"/>
    <n v="0"/>
    <n v="0"/>
    <n v="0"/>
    <n v="0"/>
    <n v="0"/>
    <n v="0"/>
    <n v="683.08670237499996"/>
    <n v="1430.7249790165999"/>
    <n v="4462.7710489928004"/>
    <n v="7172.3174578070002"/>
    <n v="5770.4648690002023"/>
    <n v="4834.3998142239543"/>
    <n v="4834.3998142239543"/>
    <n v="5265.3135482867547"/>
    <n v="5251.7182559479725"/>
    <n v="5262.3408890862729"/>
    <n v="5557.4901104112732"/>
    <n v="0"/>
    <n v="5195.3808150885197"/>
    <n v="5314.1273145561199"/>
    <n v="5397.9556084508204"/>
    <n v="5963.8294725118203"/>
    <n v="6089.4441282175203"/>
    <n v="5896.8932307592568"/>
    <n v="5557.2395928618289"/>
    <n v="5566.3622639033292"/>
    <n v="5654.9055202998288"/>
    <n v="5661.8314002313291"/>
    <n v="5666.835137407129"/>
    <n v="5522.7521057901595"/>
    <n v="5195.3808150885197"/>
    <n v="5527.755806517659"/>
    <n v="5666.3311495875532"/>
    <n v="5764.1574824689833"/>
    <n v="6424.5236001913481"/>
    <n v="6649.3423249053612"/>
    <n v="6762.8275302658776"/>
    <n v="6332.7784030731973"/>
    <n v="6343.4244202186082"/>
    <n v="6446.7530420026842"/>
    <n v="6454.8354376258949"/>
    <n v="6460.6747221427177"/>
    <n v="6533.1738111867353"/>
    <n v="5527.755806517659"/>
    <n v="6229.9071825381034"/>
    <n v="6359.6336769447807"/>
    <n v="6451.213224534049"/>
    <n v="7069.4110913353688"/>
    <n v="7279.8738214865662"/>
    <n v="7386.1123306780337"/>
    <n v="6804.7956143135771"/>
    <n v="6814.7618208050953"/>
    <n v="6911.4923038691759"/>
    <n v="6919.0585911132066"/>
    <n v="6924.5250030551097"/>
    <n v="6992.3945999184871"/>
    <n v="6229.9071825381034"/>
    <n v="6869.7125170553709"/>
    <n v="7268.3946674021827"/>
    <n v="7549.8416542159903"/>
    <n v="9449.7192081682624"/>
    <n v="10096.524120366837"/>
    <n v="9754.577842792507"/>
    <n v="8645.1258455146362"/>
    <n v="8675.7545050880854"/>
    <n v="8973.0316123471293"/>
    <n v="8956.8985077918842"/>
    <n v="8973.6981667794116"/>
    <n v="9182.2785107131458"/>
    <n v="6869.7125170553709"/>
  </r>
  <r>
    <x v="0"/>
    <s v="Regulated &amp; Renewable Energy"/>
    <x v="4"/>
    <x v="0"/>
    <s v="PEF Fossil Hydro Maintenance Univ of Florida BG-343"/>
    <s v="PEF Univ of Florida 343"/>
    <x v="8"/>
    <n v="0"/>
    <n v="0"/>
    <n v="0"/>
    <n v="0"/>
    <n v="0"/>
    <n v="0"/>
    <n v="0"/>
    <n v="0"/>
    <n v="0"/>
    <n v="0"/>
    <n v="0"/>
    <n v="0"/>
    <n v="0"/>
    <n v="0"/>
    <n v="0"/>
    <n v="0"/>
    <n v="267.8572370192"/>
    <n v="342.01838335119993"/>
    <n v="403.01265089179992"/>
    <n v="396.47345918830257"/>
    <n v="396.47345918830257"/>
    <n v="443.47772122220255"/>
    <n v="443.47772122220255"/>
    <n v="443.47772122220255"/>
    <n v="478.48934193080254"/>
    <n v="0"/>
    <n v="444.38117826040047"/>
    <n v="1190.5784193649006"/>
    <n v="1240.8543938145006"/>
    <n v="1363.8406725441005"/>
    <n v="1489.6808414857005"/>
    <n v="1518.8020393607005"/>
    <n v="1493.627473626166"/>
    <n v="1493.627473626166"/>
    <n v="1526.455005776166"/>
    <n v="826.39892342387009"/>
    <n v="820.93277985604436"/>
    <n v="786.75705755742001"/>
    <n v="444.38117826040047"/>
    <n v="786.75705755742001"/>
    <n v="1718.3988101963885"/>
    <n v="1781.1693410583457"/>
    <n v="1934.7200994296745"/>
    <n v="2006.6013397531276"/>
    <n v="2042.9597210666975"/>
    <n v="2042.9597210666975"/>
    <n v="2042.9597210666975"/>
    <n v="2083.9455327292671"/>
    <n v="2086.8866576714872"/>
    <n v="2164.5855269875169"/>
    <n v="2205.425431337429"/>
    <n v="786.75705755742001"/>
    <n v="2062.2933701590355"/>
    <n v="2828.3624026958819"/>
    <n v="2879.9772640017795"/>
    <n v="3006.2387594506718"/>
    <n v="3182.4718036274298"/>
    <n v="3212.3685208136185"/>
    <n v="3212.3685208136185"/>
    <n v="3212.3685208136185"/>
    <n v="1648.4941197958183"/>
    <n v="1650.912543758328"/>
    <n v="1757.8654375599226"/>
    <n v="1644.1113928140167"/>
    <n v="2062.2933701590355"/>
    <n v="1542.6640912164717"/>
    <n v="1598.3034542509131"/>
    <n v="1602.0522260772082"/>
    <n v="1611.2225604520211"/>
    <n v="1624.0223133556783"/>
    <n v="1626.1937029177284"/>
    <n v="1626.1937029177284"/>
    <n v="1626.1937029177284"/>
    <n v="1628.6414511513121"/>
    <n v="1628.8171005550946"/>
    <n v="1636.5850570094951"/>
    <n v="1639.0240913893736"/>
    <n v="1542.6640912164717"/>
  </r>
  <r>
    <x v="0"/>
    <s v="Regulated &amp; Renewable Energy"/>
    <x v="4"/>
    <x v="0"/>
    <s v="PEF Fossil Hydro Maintenance Univ of Florida Other BG-343"/>
    <s v="PEF Univ of Florida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"/>
    <n v="2564"/>
    <n v="3846"/>
    <n v="5128"/>
    <n v="6410"/>
    <n v="7692"/>
    <n v="8974"/>
    <n v="10256"/>
    <n v="11538"/>
    <n v="12820"/>
    <n v="14102"/>
    <n v="0"/>
  </r>
  <r>
    <x v="0"/>
    <s v="Regulated &amp; Renewable Energy"/>
    <x v="4"/>
    <x v="0"/>
    <s v="PEF RRE Maint Maint VS-343"/>
    <s v="PEF RUSD Communication"/>
    <x v="8"/>
    <n v="0"/>
    <n v="0"/>
    <n v="0"/>
    <n v="0"/>
    <n v="0"/>
    <n v="0"/>
    <n v="0"/>
    <n v="0"/>
    <n v="0"/>
    <n v="0"/>
    <n v="0"/>
    <n v="0"/>
    <n v="0"/>
    <n v="0"/>
    <n v="35.329000000000001"/>
    <n v="70.658000000000001"/>
    <n v="105.98699999999999"/>
    <n v="141.316"/>
    <n v="176.64500000000001"/>
    <n v="211.97400000000002"/>
    <n v="247.30300000000003"/>
    <n v="282.63200000000001"/>
    <n v="317.96100000000001"/>
    <n v="353.29"/>
    <n v="388.61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3"/>
    <x v="0"/>
    <s v="PEF Fossil Hydro Maintenance Suwannee BG-343"/>
    <s v="PEF Suwannee 343"/>
    <x v="8"/>
    <n v="0"/>
    <n v="0"/>
    <n v="0"/>
    <n v="0"/>
    <n v="0"/>
    <n v="0"/>
    <n v="0"/>
    <n v="0"/>
    <n v="0"/>
    <n v="0"/>
    <n v="0"/>
    <n v="0"/>
    <n v="0"/>
    <n v="0"/>
    <n v="36.804122132000003"/>
    <n v="247.83595120219999"/>
    <n v="763.11121292299993"/>
    <n v="709.71543658383553"/>
    <n v="814.2142672336355"/>
    <n v="858.95617721403551"/>
    <n v="1092.9997704108355"/>
    <n v="1165.9396551076354"/>
    <n v="1012.8292126928104"/>
    <n v="1012.8292126928104"/>
    <n v="1048.4667206914105"/>
    <n v="0"/>
    <n v="1017.7034828445107"/>
    <n v="1038.4429477409108"/>
    <n v="1059.1883133407107"/>
    <n v="1090.0907633005106"/>
    <n v="1125.7885631219106"/>
    <n v="1179.1276373575106"/>
    <n v="1202.0272000493105"/>
    <n v="1224.7901762221106"/>
    <n v="1384.9024059523106"/>
    <n v="1463.7254628987105"/>
    <n v="1563.1443215229106"/>
    <n v="1499.0725613305588"/>
    <n v="1017.7034828445107"/>
    <n v="1401.0911455862897"/>
    <n v="1404.3649861726922"/>
    <n v="1407.6395796404006"/>
    <n v="1412.3431994044081"/>
    <n v="1417.6195293455164"/>
    <n v="1425.4711878213268"/>
    <n v="1429.0405536343162"/>
    <n v="1432.5921272513315"/>
    <n v="1454.8650493085406"/>
    <n v="1469.750448545228"/>
    <n v="1483.8788296373248"/>
    <n v="1499.4477284870479"/>
    <n v="1401.0911455862897"/>
    <n v="1468.8130407088859"/>
    <n v="1513.0324195777628"/>
    <n v="1557.2643795542303"/>
    <n v="1623.1526341246797"/>
    <n v="1699.2652311937495"/>
    <n v="1259.7752309071579"/>
    <n v="1308.6002340428979"/>
    <n v="1357.134016018294"/>
    <n v="1698.5152128499117"/>
    <n v="1923.0784287734095"/>
    <n v="2135.0530480885832"/>
    <n v="2366.0132325489531"/>
    <n v="1468.8130407088859"/>
    <n v="2337.5552086685493"/>
    <n v="2340.7259985696683"/>
    <n v="2343.8975176536474"/>
    <n v="2348.4530815709509"/>
    <n v="2353.5633284662104"/>
    <n v="2361.167840275838"/>
    <n v="2364.6248531555225"/>
    <n v="2368.064633884213"/>
    <n v="2389.6364711388228"/>
    <n v="2404.0533226403427"/>
    <n v="2417.7369846585989"/>
    <n v="2432.815821254761"/>
    <n v="2337.5552086685493"/>
  </r>
  <r>
    <x v="0"/>
    <s v="Regulated &amp; Renewable Energy"/>
    <x v="3"/>
    <x v="0"/>
    <s v="PEF Fossil Hydro Maintenance Tiger Bay BG-343"/>
    <s v="PEF Tiger Bay 343"/>
    <x v="8"/>
    <n v="0"/>
    <n v="0"/>
    <n v="0"/>
    <n v="0"/>
    <n v="0"/>
    <n v="0"/>
    <n v="0"/>
    <n v="0"/>
    <n v="0"/>
    <n v="0"/>
    <n v="0"/>
    <n v="0"/>
    <n v="0"/>
    <n v="0"/>
    <n v="65.094458051999993"/>
    <n v="65.094458051999993"/>
    <n v="65.094458051999993"/>
    <n v="81.721750105599995"/>
    <n v="69.072622388891119"/>
    <n v="69.072622388891119"/>
    <n v="69.072622388891119"/>
    <n v="69.072622388891119"/>
    <n v="928.18659283649106"/>
    <n v="928.18659283649106"/>
    <n v="928.18659283649106"/>
    <n v="0"/>
    <n v="928.18659283649106"/>
    <n v="1088.5196905084911"/>
    <n v="1099.6820480084912"/>
    <n v="1110.8444055084913"/>
    <n v="1127.8867923936912"/>
    <n v="1139.6449051840912"/>
    <n v="1176.9081259276911"/>
    <n v="1214.1710093680911"/>
    <n v="1243.3977305564911"/>
    <n v="1268.4315437756911"/>
    <n v="1319.4603675752912"/>
    <n v="1368.8826897480913"/>
    <n v="928.18659283649106"/>
    <n v="1060.7020376627829"/>
    <n v="3298.7744683269625"/>
    <n v="3454.5886136575455"/>
    <n v="3610.4027589881284"/>
    <n v="3848.2956007924313"/>
    <n v="349.08886867928913"/>
    <n v="869.24215103284916"/>
    <n v="1389.3907250073928"/>
    <n v="1797.3633761956189"/>
    <n v="2146.8076769282457"/>
    <n v="2859.113528766406"/>
    <n v="3548.9943975351716"/>
    <n v="1060.7020376627829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1218.319459186519"/>
    <n v="1262.8562341427119"/>
    <n v="1307.3930090989047"/>
    <n v="626.7526578303208"/>
    <n v="673.66644134384626"/>
    <n v="422.48956933733257"/>
    <n v="571.16503095052144"/>
    <n v="687.77694776783926"/>
    <n v="787.65954923790287"/>
    <n v="991.25984082881484"/>
    <n v="1188.4503393791842"/>
    <n v="578.60521521546252"/>
  </r>
  <r>
    <x v="0"/>
    <s v="Regulated &amp; Renewable Energy"/>
    <x v="5"/>
    <x v="0"/>
    <s v="PEF Fossil Hydro Maintenance Debary 7-10 BG-343"/>
    <s v="PEF Debary new 343"/>
    <x v="8"/>
    <n v="0"/>
    <n v="0"/>
    <n v="0"/>
    <n v="0"/>
    <n v="0"/>
    <n v="0"/>
    <n v="0"/>
    <n v="0"/>
    <n v="0"/>
    <n v="0"/>
    <n v="0"/>
    <n v="0"/>
    <n v="0"/>
    <n v="0"/>
    <n v="37.936671205499998"/>
    <n v="75.873565209600002"/>
    <n v="290.3161561398"/>
    <n v="836.39147504760001"/>
    <n v="1737.9761008644"/>
    <n v="1742.1672177522003"/>
    <n v="1918.0799689689002"/>
    <n v="1948.6660556574002"/>
    <n v="1828.1749935285002"/>
    <n v="981.93561722099912"/>
    <n v="211.56480626039968"/>
    <n v="0"/>
    <n v="0"/>
    <n v="0"/>
    <n v="0"/>
    <n v="549.78093143460001"/>
    <n v="1179.1326266820001"/>
    <n v="1548.2243391138002"/>
    <n v="1685.3230644498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.0975"/>
    <n v="502.19499999999999"/>
    <n v="753.29250000000002"/>
    <n v="1004.39"/>
    <n v="1255.4875"/>
    <n v="1506.585"/>
    <n v="1757.6825000000001"/>
    <n v="2008.7800000000002"/>
    <n v="2259.8775000000001"/>
    <n v="1689.9496163527333"/>
    <n v="538.04652449707032"/>
    <n v="0"/>
    <n v="789.14402449707063"/>
    <n v="802.23819116373727"/>
    <n v="815.33235783040391"/>
    <n v="828.42652449707055"/>
    <n v="841.52069116373718"/>
    <n v="854.61485783040382"/>
    <n v="867.70902449707046"/>
    <n v="880.8031911637371"/>
    <n v="893.89735783040373"/>
    <n v="906.99152449707037"/>
    <n v="920.08569116373701"/>
    <n v="933.17985783040365"/>
    <n v="789.14402449707063"/>
  </r>
  <r>
    <x v="0"/>
    <s v="Regulated &amp; Renewable Energy"/>
    <x v="5"/>
    <x v="0"/>
    <s v="PEF Fossil Hydro Maintenance Debary BG-343"/>
    <s v="PEF Debary new 343"/>
    <x v="8"/>
    <n v="0"/>
    <n v="0"/>
    <n v="0"/>
    <n v="0"/>
    <n v="0"/>
    <n v="0"/>
    <n v="0"/>
    <n v="0"/>
    <n v="0"/>
    <n v="0"/>
    <n v="0"/>
    <n v="0"/>
    <n v="0"/>
    <n v="0"/>
    <n v="88.681740372500002"/>
    <n v="158.48709235929999"/>
    <n v="311.42724834069998"/>
    <n v="306.990150349212"/>
    <n v="375.05830102141209"/>
    <n v="375.05830102141209"/>
    <n v="375.05830102141209"/>
    <n v="579.45919238391207"/>
    <n v="579.45919238391207"/>
    <n v="579.45919238391207"/>
    <n v="725.45982907141206"/>
    <n v="0"/>
    <n v="620.54888619190433"/>
    <n v="620.54888619190433"/>
    <n v="620.54888619190433"/>
    <n v="631.12531026690431"/>
    <n v="631.12531026690431"/>
    <n v="662.85458249190435"/>
    <n v="662.85458249190435"/>
    <n v="662.85458249190435"/>
    <n v="699.87206675440439"/>
    <n v="731.30321720880443"/>
    <n v="780.49768734490442"/>
    <n v="770.22672848548154"/>
    <n v="620.54888619190433"/>
    <n v="750.17857902257276"/>
    <n v="750.95488212194289"/>
    <n v="751.73118522131301"/>
    <n v="778.16249416820426"/>
    <n v="807.78895768129996"/>
    <n v="828.21599802842138"/>
    <n v="835.74332179092357"/>
    <n v="837.32401221871248"/>
    <n v="840.76222566540469"/>
    <n v="843.7981102966786"/>
    <n v="847.99826910850959"/>
    <n v="855.16651660586342"/>
    <n v="750.17857902257276"/>
    <n v="833.67952820010862"/>
    <n v="834.45583129947875"/>
    <n v="835.23213439884887"/>
    <n v="861.66344334574012"/>
    <n v="891.28990685883582"/>
    <n v="911.71694720595724"/>
    <n v="919.24427096845943"/>
    <n v="920.82496139624834"/>
    <n v="924.26317484294054"/>
    <n v="927.29905947421446"/>
    <n v="931.49921828604545"/>
    <n v="938.66746578339928"/>
    <n v="833.67952820010862"/>
    <n v="915.00662475126319"/>
    <n v="915.78292785063331"/>
    <n v="916.55923095000344"/>
    <n v="942.99053989689469"/>
    <n v="972.61700340999039"/>
    <n v="993.04404375711181"/>
    <n v="1000.571367519614"/>
    <n v="1002.1520579474029"/>
    <n v="1005.5902713940951"/>
    <n v="1008.626156025369"/>
    <n v="1012.8263148372"/>
    <n v="1019.9945623345538"/>
    <n v="915.00662475126319"/>
  </r>
  <r>
    <x v="1"/>
    <s v="Regulated &amp; Renewable Energy"/>
    <x v="4"/>
    <x v="0"/>
    <s v="PEF Fossil Hydro Maintenance Bartow CC BG-343"/>
    <s v="PEF Bartow 343 CC"/>
    <x v="8"/>
    <n v="0"/>
    <n v="0"/>
    <n v="0"/>
    <n v="0"/>
    <n v="0"/>
    <n v="0"/>
    <n v="0"/>
    <n v="0"/>
    <n v="0"/>
    <n v="0"/>
    <n v="0"/>
    <n v="0"/>
    <n v="0"/>
    <n v="185.36141165820001"/>
    <n v="765.76993830929996"/>
    <n v="637.34803082760004"/>
    <n v="659.62132406520004"/>
    <n v="1320.3897535878"/>
    <n v="243.1530258942"/>
    <n v="490.6230548373"/>
    <n v="1309.0363345587"/>
    <n v="454.26186308370001"/>
    <n v="1652.9874607944"/>
    <n v="1666.644851886"/>
    <n v="221.6215531206"/>
    <n v="9606.8186026229996"/>
    <n v="76.815910465200005"/>
    <n v="2660.8840460040001"/>
    <n v="387.86847661529998"/>
    <n v="131.85209119469999"/>
    <n v="2748.517944099"/>
    <n v="73.944146022300004"/>
    <n v="2568.4348312451998"/>
    <n v="501.95998227690001"/>
    <n v="1848.3641244369001"/>
    <n v="1283.1350254371"/>
    <n v="1109.8309794837"/>
    <n v="25.6824760989"/>
    <n v="13417.290033379199"/>
    <n v="590.27583333333337"/>
    <n v="590.27583333333337"/>
    <n v="590.27583333333337"/>
    <n v="590.27583333333337"/>
    <n v="590.27583333333337"/>
    <n v="590.27583333333337"/>
    <n v="590.27583333333337"/>
    <n v="590.27583333333337"/>
    <n v="590.27583333333337"/>
    <n v="590.27583333333337"/>
    <n v="590.27583333333337"/>
    <n v="590.27583333333496"/>
    <n v="7083.31"/>
    <n v="878.38250000000005"/>
    <n v="878.38250000000005"/>
    <n v="878.38250000000005"/>
    <n v="878.38250000000005"/>
    <n v="878.38250000000005"/>
    <n v="878.38250000000005"/>
    <n v="878.38250000000005"/>
    <n v="878.38250000000005"/>
    <n v="878.38250000000005"/>
    <n v="878.38250000000005"/>
    <n v="878.38250000000005"/>
    <n v="878.38250000000153"/>
    <n v="10540.59"/>
    <n v="77.233616720043514"/>
    <n v="2675.3532868513466"/>
    <n v="389.97761113909417"/>
    <n v="132.56907082655863"/>
    <n v="2763.4637167891501"/>
    <n v="74.346236319941781"/>
    <n v="2582.4013557278472"/>
    <n v="504.68951868424608"/>
    <n v="1858.4150793931055"/>
    <n v="1290.1124019036158"/>
    <n v="1115.8659706612043"/>
    <n v="25.822134983845899"/>
    <n v="13490.25"/>
  </r>
  <r>
    <x v="1"/>
    <s v="Regulated &amp; Renewable Energy"/>
    <x v="4"/>
    <x v="0"/>
    <s v="PEF Fossil Hydro Maintenance Bartow Other BG-343"/>
    <s v="PEF Bartow 343 CC"/>
    <x v="8"/>
    <n v="0"/>
    <n v="0"/>
    <n v="0"/>
    <n v="0"/>
    <n v="0"/>
    <n v="0"/>
    <n v="0"/>
    <n v="0"/>
    <n v="0"/>
    <n v="0"/>
    <n v="0"/>
    <n v="0"/>
    <n v="0"/>
    <n v="63"/>
    <n v="63"/>
    <n v="63"/>
    <n v="63"/>
    <n v="63"/>
    <n v="63"/>
    <n v="63"/>
    <n v="63"/>
    <n v="63"/>
    <n v="63"/>
    <n v="63"/>
    <n v="63"/>
    <n v="756"/>
    <n v="314"/>
    <n v="314"/>
    <n v="314"/>
    <n v="314"/>
    <n v="314"/>
    <n v="314"/>
    <n v="314"/>
    <n v="314"/>
    <n v="314"/>
    <n v="314"/>
    <n v="314"/>
    <n v="314"/>
    <n v="3768"/>
    <n v="347.08333327600002"/>
    <n v="347.08333327600002"/>
    <n v="347.08333327600002"/>
    <n v="347.08333327600002"/>
    <n v="347.08333327600002"/>
    <n v="347.08333327600002"/>
    <n v="347.08333327600002"/>
    <n v="347.08333327600002"/>
    <n v="347.08333327600002"/>
    <n v="347.08333327600002"/>
    <n v="347.08333327600002"/>
    <n v="347.08333396400076"/>
    <n v="4165"/>
    <n v="389.25000014800003"/>
    <n v="389.25000014800003"/>
    <n v="389.25000014800003"/>
    <n v="389.25000014800003"/>
    <n v="389.25000014800003"/>
    <n v="389.25000014800003"/>
    <n v="389.25000014800003"/>
    <n v="389.25000014800003"/>
    <n v="389.25000014800003"/>
    <n v="389.25000014800003"/>
    <n v="389.25000014800003"/>
    <n v="389.24999837199903"/>
    <n v="4671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Citrus CC BA-343"/>
    <s v="PEF Citrus CC 343"/>
    <x v="8"/>
    <n v="0"/>
    <n v="0"/>
    <n v="0"/>
    <n v="0"/>
    <n v="0"/>
    <n v="0"/>
    <n v="0"/>
    <n v="0"/>
    <n v="0"/>
    <n v="0"/>
    <n v="0"/>
    <n v="0"/>
    <n v="0"/>
    <n v="8.6246130827999998"/>
    <n v="8.6250078200000004"/>
    <n v="133.50019763079999"/>
    <n v="263.03244390280003"/>
    <n v="653.13458667600003"/>
    <n v="1938.3452432915999"/>
    <n v="272.29039220240003"/>
    <n v="661.17552483839995"/>
    <n v="147.5587276592"/>
    <n v="277.14087578319999"/>
    <n v="402.65693027560002"/>
    <n v="137.46139132440001"/>
    <n v="4903.5459344872006"/>
    <n v="1199.4423581139999"/>
    <n v="430.9709052792"/>
    <n v="539.41885906480002"/>
    <n v="520.37537557719997"/>
    <n v="763.30456676760002"/>
    <n v="339.35278411320002"/>
    <n v="403.87864780119997"/>
    <n v="653.87313408559999"/>
    <n v="274.29152716679999"/>
    <n v="352.71686535800001"/>
    <n v="512.00606908880002"/>
    <n v="240.87284015079999"/>
    <n v="6230.5039325672005"/>
    <n v="1162.6066666666668"/>
    <n v="1162.6066666666668"/>
    <n v="1162.6066666666668"/>
    <n v="1162.6066666666668"/>
    <n v="1162.6066666666668"/>
    <n v="1162.6066666666668"/>
    <n v="1162.6066666666668"/>
    <n v="1162.6066666666668"/>
    <n v="1162.6066666666668"/>
    <n v="1162.6066666666668"/>
    <n v="1162.6066666666668"/>
    <n v="1162.6066666666666"/>
    <n v="13951.28"/>
    <n v="1350.9591666666668"/>
    <n v="1350.9591666666668"/>
    <n v="1350.9591666666668"/>
    <n v="1350.9591666666668"/>
    <n v="1350.9591666666668"/>
    <n v="1350.9591666666668"/>
    <n v="1350.9591666666668"/>
    <n v="1350.9591666666668"/>
    <n v="1350.9591666666668"/>
    <n v="1350.9591666666668"/>
    <n v="1350.9591666666668"/>
    <n v="1350.9591666666638"/>
    <n v="16211.51"/>
    <n v="1185.7958333333333"/>
    <n v="1185.7958333333333"/>
    <n v="1185.7958333333333"/>
    <n v="1185.7958333333333"/>
    <n v="1185.7958333333333"/>
    <n v="1185.7958333333333"/>
    <n v="1185.7958333333333"/>
    <n v="1185.7958333333333"/>
    <n v="1185.7958333333333"/>
    <n v="1185.7958333333333"/>
    <n v="1185.7958333333333"/>
    <n v="1185.7958333333318"/>
    <n v="14229.55"/>
  </r>
  <r>
    <x v="1"/>
    <s v="Regulated &amp; Renewable Energy"/>
    <x v="4"/>
    <x v="0"/>
    <s v="PEF Fossil Hydro Maintenance Citrus Other BG-343"/>
    <s v="PEF Citrus CC 343"/>
    <x v="8"/>
    <n v="0"/>
    <n v="0"/>
    <n v="0"/>
    <n v="0"/>
    <n v="0"/>
    <n v="0"/>
    <n v="0"/>
    <n v="0"/>
    <n v="0"/>
    <n v="0"/>
    <n v="0"/>
    <n v="0"/>
    <n v="0"/>
    <n v="56"/>
    <n v="56"/>
    <n v="56"/>
    <n v="56"/>
    <n v="56"/>
    <n v="56"/>
    <n v="56"/>
    <n v="56"/>
    <n v="56"/>
    <n v="56"/>
    <n v="56"/>
    <n v="56"/>
    <n v="672"/>
    <n v="276"/>
    <n v="276"/>
    <n v="276"/>
    <n v="276"/>
    <n v="276"/>
    <n v="276"/>
    <n v="276"/>
    <n v="276"/>
    <n v="276"/>
    <n v="276"/>
    <n v="276"/>
    <n v="276"/>
    <n v="3312"/>
    <n v="305.66666674800001"/>
    <n v="305.66666674800001"/>
    <n v="305.66666674800001"/>
    <n v="305.66666674800001"/>
    <n v="305.66666674800001"/>
    <n v="305.66666674800001"/>
    <n v="305.66666674800001"/>
    <n v="305.66666674800001"/>
    <n v="305.66666674800001"/>
    <n v="305.66666674800001"/>
    <n v="305.66666674800001"/>
    <n v="305.66666577200067"/>
    <n v="3668"/>
    <n v="342.74999997600003"/>
    <n v="342.74999997600003"/>
    <n v="342.74999997600003"/>
    <n v="342.74999997600003"/>
    <n v="342.74999997600003"/>
    <n v="342.74999997600003"/>
    <n v="342.74999997600003"/>
    <n v="342.74999997600003"/>
    <n v="342.74999997600003"/>
    <n v="342.74999997600003"/>
    <n v="342.74999997600003"/>
    <n v="342.75000026399903"/>
    <n v="4113"/>
    <n v="901.16666656799998"/>
    <n v="901.16666656799998"/>
    <n v="901.16666656799998"/>
    <n v="901.16666656799998"/>
    <n v="901.16666656799998"/>
    <n v="901.16666656799998"/>
    <n v="901.16666656799998"/>
    <n v="901.16666656799998"/>
    <n v="901.16666656799998"/>
    <n v="901.16666656799998"/>
    <n v="901.16666656799998"/>
    <n v="901.16666775199701"/>
    <n v="10814"/>
  </r>
  <r>
    <x v="1"/>
    <s v="Regulated &amp; Renewable Energy"/>
    <x v="4"/>
    <x v="0"/>
    <s v="PEF Fossil Hydro Maintenance Osprey BG-343"/>
    <s v="PEF Osprey CC 343"/>
    <x v="8"/>
    <n v="0"/>
    <n v="0"/>
    <n v="0"/>
    <n v="0"/>
    <n v="0"/>
    <n v="0"/>
    <n v="0"/>
    <n v="0"/>
    <n v="0"/>
    <n v="0"/>
    <n v="0"/>
    <n v="0"/>
    <n v="0"/>
    <n v="683.08670237499996"/>
    <n v="747.63827664159999"/>
    <n v="3032.0460699762002"/>
    <n v="2709.5464088141998"/>
    <n v="4330.4118436481003"/>
    <n v="1194.4240061122"/>
    <n v="0"/>
    <n v="430.91373406280002"/>
    <n v="35.409487001700001"/>
    <n v="10.622633138299999"/>
    <n v="295.14922132499998"/>
    <n v="269.4391736778"/>
    <n v="13738.6875567729"/>
    <n v="118.7464994676"/>
    <n v="83.828293894699996"/>
    <n v="565.87386406099995"/>
    <n v="192.64925478910001"/>
    <n v="97.246527263700003"/>
    <n v="16.292952445200001"/>
    <n v="9.1226710415000003"/>
    <n v="88.543256396499999"/>
    <n v="6.9258799314999999"/>
    <n v="5.0037371758000004"/>
    <n v="62.125143245899999"/>
    <n v="5.0037007275000001"/>
    <n v="1251.3617804400003"/>
    <n v="138.57534306989436"/>
    <n v="97.826332881429963"/>
    <n v="660.36611772236461"/>
    <n v="224.81872471401272"/>
    <n v="113.48520536051662"/>
    <n v="19.013625537071984"/>
    <n v="10.646017145411381"/>
    <n v="103.32862178407586"/>
    <n v="8.0823956232105907"/>
    <n v="5.8392845168228487"/>
    <n v="72.499089044017623"/>
    <n v="5.8392426011714633"/>
    <n v="1460.32"/>
    <n v="129.72649440667769"/>
    <n v="91.5795475892686"/>
    <n v="618.19786680132006"/>
    <n v="210.46273015119741"/>
    <n v="106.23850919146744"/>
    <n v="17.799493995418423"/>
    <n v="9.9662064915186441"/>
    <n v="96.730483064081"/>
    <n v="7.5662872440311695"/>
    <n v="5.4664119419033117"/>
    <n v="67.869596863377609"/>
    <n v="5.4663722597383639"/>
    <n v="1367.07"/>
    <n v="398.68215034681134"/>
    <n v="281.446986813808"/>
    <n v="1899.8775539522721"/>
    <n v="646.80491219857481"/>
    <n v="326.49766331705848"/>
    <n v="54.702322556658011"/>
    <n v="30.628659573448509"/>
    <n v="297.27710725904353"/>
    <n v="23.253104020027529"/>
    <n v="16.7996589875269"/>
    <n v="208.58034393373507"/>
    <n v="16.799537041035364"/>
    <n v="4201.3500000000004"/>
  </r>
  <r>
    <x v="1"/>
    <s v="Regulated &amp; Renewable Energy"/>
    <x v="4"/>
    <x v="0"/>
    <s v="PEF Fossil Hydro Maintenance Univ of Florida BG-343"/>
    <s v="PEF Univ of Florida 343"/>
    <x v="8"/>
    <n v="0"/>
    <n v="0"/>
    <n v="0"/>
    <n v="0"/>
    <n v="0"/>
    <n v="0"/>
    <n v="0"/>
    <n v="0"/>
    <n v="0"/>
    <n v="0"/>
    <n v="0"/>
    <n v="0"/>
    <n v="0"/>
    <n v="0"/>
    <n v="0"/>
    <n v="267.8572370192"/>
    <n v="113.79685686019999"/>
    <n v="60.994267540599999"/>
    <n v="30.314670844199998"/>
    <n v="0"/>
    <n v="47.004262033899998"/>
    <n v="0"/>
    <n v="0"/>
    <n v="35.011620708599999"/>
    <n v="0"/>
    <n v="554.97891500670005"/>
    <n v="746.19724110449999"/>
    <n v="50.2759744496"/>
    <n v="122.9862787296"/>
    <n v="171.6615680452"/>
    <n v="29.121197875"/>
    <n v="0"/>
    <n v="0"/>
    <n v="32.827532150000003"/>
    <n v="2.3556901688999998"/>
    <n v="104.1785412192"/>
    <n v="32.710667879100001"/>
    <n v="0"/>
    <n v="1292.3146916211001"/>
    <n v="931.64175263896846"/>
    <n v="62.770530861957205"/>
    <n v="153.55075837132875"/>
    <n v="214.32280274537618"/>
    <n v="36.358381313569815"/>
    <n v="0"/>
    <n v="0"/>
    <n v="40.98581166256961"/>
    <n v="2.9411249422202514"/>
    <n v="130.06893269286999"/>
    <n v="40.839904349911905"/>
    <n v="4.2122769627894741E-7"/>
    <n v="1613.48"/>
    <n v="766.06903253684641"/>
    <n v="51.614861305897712"/>
    <n v="126.26149544889202"/>
    <n v="176.23304417675814"/>
    <n v="29.896717186188457"/>
    <n v="0"/>
    <n v="0"/>
    <n v="33.701753918976081"/>
    <n v="2.4184239625097437"/>
    <n v="106.95289380159467"/>
    <n v="33.581777465010674"/>
    <n v="1.9732624423340894E-7"/>
    <n v="1326.73"/>
    <n v="55.639363034441487"/>
    <n v="3.7487718262949894"/>
    <n v="9.1703343748130042"/>
    <n v="12.799752903657263"/>
    <n v="2.1713895620501509"/>
    <n v="0"/>
    <n v="0"/>
    <n v="2.4477482335838063"/>
    <n v="0.17564940378241967"/>
    <n v="7.767956454400565"/>
    <n v="2.4390343798784029"/>
    <n v="-1.729020908669554E-7"/>
    <n v="96.36"/>
  </r>
  <r>
    <x v="1"/>
    <s v="Regulated &amp; Renewable Energy"/>
    <x v="4"/>
    <x v="0"/>
    <s v="PEF Fossil Hydro Maintenance Univ of Florida Other BG-343"/>
    <s v="PEF Univ of Florida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"/>
    <n v="1282"/>
    <n v="1282"/>
    <n v="1282"/>
    <n v="1282"/>
    <n v="1282"/>
    <n v="1282"/>
    <n v="1282"/>
    <n v="1282"/>
    <n v="1282"/>
    <n v="1282"/>
    <n v="1282"/>
    <n v="15384"/>
  </r>
  <r>
    <x v="1"/>
    <s v="Regulated &amp; Renewable Energy"/>
    <x v="4"/>
    <x v="0"/>
    <s v="PEF RRE Maint Maint VS-343"/>
    <s v="PEF RUSD Communication"/>
    <x v="8"/>
    <n v="0"/>
    <n v="0"/>
    <n v="0"/>
    <n v="0"/>
    <n v="0"/>
    <n v="0"/>
    <n v="0"/>
    <n v="0"/>
    <n v="0"/>
    <n v="0"/>
    <n v="0"/>
    <n v="0"/>
    <n v="0"/>
    <n v="35.329000000000001"/>
    <n v="35.329000000000001"/>
    <n v="35.329000000000001"/>
    <n v="35.329000000000001"/>
    <n v="35.329000000000001"/>
    <n v="35.329000000000001"/>
    <n v="35.329000000000001"/>
    <n v="35.329000000000001"/>
    <n v="35.329000000000001"/>
    <n v="35.329000000000001"/>
    <n v="35.329000000000001"/>
    <n v="35.329000000000001"/>
    <n v="423.948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3"/>
    <x v="0"/>
    <s v="PEF Fossil Hydro Maintenance Suwannee BG-343"/>
    <s v="PEF Suwannee 343"/>
    <x v="8"/>
    <n v="0"/>
    <n v="0"/>
    <n v="0"/>
    <n v="0"/>
    <n v="0"/>
    <n v="0"/>
    <n v="0"/>
    <n v="0"/>
    <n v="0"/>
    <n v="0"/>
    <n v="0"/>
    <n v="0"/>
    <n v="0"/>
    <n v="36.804122132000003"/>
    <n v="211.03182907019999"/>
    <n v="723.51519292260002"/>
    <n v="90.8963519956"/>
    <n v="104.4988306498"/>
    <n v="55.279058698199997"/>
    <n v="234.0435931968"/>
    <n v="72.939884696799993"/>
    <n v="136.8120512404"/>
    <n v="0"/>
    <n v="35.6375079986"/>
    <n v="5.1806E-6"/>
    <n v="1701.4584277816002"/>
    <n v="20.739464896400001"/>
    <n v="20.7453655998"/>
    <n v="30.902449959799998"/>
    <n v="35.697799821399997"/>
    <n v="53.339074235600002"/>
    <n v="22.8995626918"/>
    <n v="22.762976172799998"/>
    <n v="160.1122297302"/>
    <n v="105.323074471"/>
    <n v="99.418858624199999"/>
    <n v="108.32333607140001"/>
    <n v="20.739221408199999"/>
    <n v="701.00341368260001"/>
    <n v="3.2738405864025242"/>
    <n v="3.2745934677084962"/>
    <n v="4.7036197640074349"/>
    <n v="5.2763299411082789"/>
    <n v="7.8516584758104804"/>
    <n v="3.5693658129894836"/>
    <n v="3.5515736170152388"/>
    <n v="22.272922057209119"/>
    <n v="14.88539923668729"/>
    <n v="14.128381092096728"/>
    <n v="15.568898849723123"/>
    <n v="3.2738375992417872"/>
    <n v="101.6304205"/>
    <n v="44.219378868876809"/>
    <n v="44.231959976467621"/>
    <n v="65.888254570449448"/>
    <n v="76.11259706906975"/>
    <n v="113.72620961636076"/>
    <n v="48.825003135740047"/>
    <n v="48.53378197539611"/>
    <n v="341.38119683161773"/>
    <n v="224.56321592349778"/>
    <n v="211.97461931517381"/>
    <n v="230.9601844603697"/>
    <n v="44.218859421780735"/>
    <n v="1494.6352611648001"/>
    <n v="3.170789901119087"/>
    <n v="3.1715190839790082"/>
    <n v="4.555563917303453"/>
    <n v="5.1102468952596096"/>
    <n v="7.6045118096275433"/>
    <n v="3.4570128796843145"/>
    <n v="3.4397807286907134"/>
    <n v="21.571837254609701"/>
    <n v="14.41685150151984"/>
    <n v="13.683662018256303"/>
    <n v="15.078836596161942"/>
    <n v="3.1707874137884744"/>
    <n v="98.431399999999996"/>
  </r>
  <r>
    <x v="1"/>
    <s v="Regulated &amp; Renewable Energy"/>
    <x v="3"/>
    <x v="0"/>
    <s v="PEF Fossil Hydro Maintenance Tiger Bay BG-343"/>
    <s v="PEF Tiger Bay 343"/>
    <x v="8"/>
    <n v="0"/>
    <n v="0"/>
    <n v="0"/>
    <n v="0"/>
    <n v="0"/>
    <n v="0"/>
    <n v="0"/>
    <n v="0"/>
    <n v="0"/>
    <n v="0"/>
    <n v="0"/>
    <n v="0"/>
    <n v="0"/>
    <n v="65.094458051999993"/>
    <n v="0"/>
    <n v="0"/>
    <n v="16.627292053600002"/>
    <n v="129.02576493839999"/>
    <n v="0"/>
    <n v="0"/>
    <n v="0"/>
    <n v="859.11397044759997"/>
    <n v="0"/>
    <n v="0"/>
    <n v="0"/>
    <n v="1069.8614854916"/>
    <n v="160.33309767200001"/>
    <n v="11.162357500000001"/>
    <n v="11.162357500000001"/>
    <n v="17.042386885199999"/>
    <n v="11.7581127904"/>
    <n v="37.263220743600002"/>
    <n v="37.262883440400003"/>
    <n v="29.226721188399999"/>
    <n v="25.033813219199999"/>
    <n v="51.028823799599998"/>
    <n v="49.422322172800001"/>
    <n v="22.622904001999999"/>
    <n v="463.31900091360001"/>
    <n v="2238.0724306641796"/>
    <n v="155.81414533058279"/>
    <n v="155.81414533058279"/>
    <n v="237.89284180430263"/>
    <n v="164.13022922234572"/>
    <n v="520.15328235356003"/>
    <n v="520.14857397454364"/>
    <n v="407.97265118822622"/>
    <n v="349.44430073262691"/>
    <n v="712.30585183816027"/>
    <n v="689.88086876876537"/>
    <n v="315.7906787921238"/>
    <n v="6467.42"/>
    <n v="0"/>
    <n v="0"/>
    <n v="0"/>
    <n v="0"/>
    <n v="0"/>
    <n v="0"/>
    <n v="0"/>
    <n v="0"/>
    <n v="0"/>
    <n v="0"/>
    <n v="0"/>
    <n v="0"/>
    <n v="0"/>
    <n v="639.71424397105648"/>
    <n v="44.536774956192858"/>
    <n v="44.536774956192858"/>
    <n v="67.997548853145489"/>
    <n v="46.913783513525487"/>
    <n v="148.67680742178797"/>
    <n v="148.67546161318882"/>
    <n v="116.61191681731786"/>
    <n v="99.882601470063662"/>
    <n v="203.60029159091198"/>
    <n v="197.19049855036931"/>
    <n v="90.263296286247169"/>
    <n v="1848.6"/>
  </r>
  <r>
    <x v="1"/>
    <s v="Regulated &amp; Renewable Energy"/>
    <x v="5"/>
    <x v="0"/>
    <s v="PEF Fossil Hydro Maintenance Debary 7-10 BG-343"/>
    <s v="PEF Debary new 343"/>
    <x v="8"/>
    <n v="0"/>
    <n v="0"/>
    <n v="0"/>
    <n v="0"/>
    <n v="0"/>
    <n v="0"/>
    <n v="0"/>
    <n v="0"/>
    <n v="0"/>
    <n v="0"/>
    <n v="0"/>
    <n v="0"/>
    <n v="0"/>
    <n v="37.936671205499998"/>
    <n v="37.936894004099997"/>
    <n v="214.4425909302"/>
    <n v="546.07531890780001"/>
    <n v="901.58462581679998"/>
    <n v="749.62237679639998"/>
    <n v="175.9127512167"/>
    <n v="30.5860866885"/>
    <n v="28.3313845152"/>
    <n v="28.3313845152"/>
    <n v="22.6597578246"/>
    <n v="22.659679189799999"/>
    <n v="2796.0795216108008"/>
    <n v="0"/>
    <n v="0"/>
    <n v="549.78093143460001"/>
    <n v="629.35169524740002"/>
    <n v="369.09171243179998"/>
    <n v="137.098725336"/>
    <n v="16.3954082232"/>
    <n v="0"/>
    <n v="0"/>
    <n v="0"/>
    <n v="0"/>
    <n v="0"/>
    <n v="1701.7184726730002"/>
    <n v="0"/>
    <n v="0"/>
    <n v="0"/>
    <n v="0"/>
    <n v="0"/>
    <n v="0"/>
    <n v="0"/>
    <n v="0"/>
    <n v="0"/>
    <n v="0"/>
    <n v="0"/>
    <n v="0"/>
    <n v="0"/>
    <n v="251.0975"/>
    <n v="251.0975"/>
    <n v="251.0975"/>
    <n v="251.0975"/>
    <n v="251.0975"/>
    <n v="251.0975"/>
    <n v="251.0975"/>
    <n v="251.0975"/>
    <n v="251.0975"/>
    <n v="251.0975"/>
    <n v="251.0975"/>
    <n v="251.09750000000031"/>
    <n v="3013.17"/>
    <n v="13.094166666666666"/>
    <n v="13.094166666666666"/>
    <n v="13.094166666666666"/>
    <n v="13.094166666666666"/>
    <n v="13.094166666666666"/>
    <n v="13.094166666666666"/>
    <n v="13.094166666666666"/>
    <n v="13.094166666666666"/>
    <n v="13.094166666666666"/>
    <n v="13.094166666666666"/>
    <n v="13.094166666666666"/>
    <n v="13.094166666666666"/>
    <n v="157.13"/>
  </r>
  <r>
    <x v="1"/>
    <s v="Regulated &amp; Renewable Energy"/>
    <x v="5"/>
    <x v="0"/>
    <s v="PEF Fossil Hydro Maintenance Debary BG-343"/>
    <s v="PEF Debary new 343"/>
    <x v="8"/>
    <n v="0"/>
    <n v="0"/>
    <n v="0"/>
    <n v="0"/>
    <n v="0"/>
    <n v="0"/>
    <n v="0"/>
    <n v="0"/>
    <n v="0"/>
    <n v="0"/>
    <n v="0"/>
    <n v="0"/>
    <n v="0"/>
    <n v="88.681740372500002"/>
    <n v="69.805351986800005"/>
    <n v="152.94015598140001"/>
    <n v="62.175335498599999"/>
    <n v="195.02680150059999"/>
    <n v="0"/>
    <n v="0"/>
    <n v="204.4008913625"/>
    <n v="0"/>
    <n v="0"/>
    <n v="146.00063668749999"/>
    <n v="0"/>
    <n v="919.03091338989998"/>
    <n v="0"/>
    <n v="0"/>
    <n v="10.576424075"/>
    <n v="0"/>
    <n v="31.729272224999999"/>
    <n v="0"/>
    <n v="0"/>
    <n v="37.017484262499998"/>
    <n v="31.431150454400001"/>
    <n v="49.194470136100001"/>
    <n v="88.889906310499995"/>
    <n v="0"/>
    <n v="248.83870746349999"/>
    <n v="0.77630309937008879"/>
    <n v="0.77630309937008879"/>
    <n v="26.431308946891214"/>
    <n v="29.626463513095647"/>
    <n v="20.427040347121462"/>
    <n v="7.5273237625021965"/>
    <n v="1.5806904277888916"/>
    <n v="3.4382134466922478"/>
    <n v="3.0358846312739605"/>
    <n v="4.2001588118309661"/>
    <n v="7.1682474973537929"/>
    <n v="0.77630316670945376"/>
    <n v="105.76424075"/>
    <n v="0.77630309937008879"/>
    <n v="0.77630309937008879"/>
    <n v="26.431308946891214"/>
    <n v="29.626463513095647"/>
    <n v="20.427040347121462"/>
    <n v="7.5273237625021965"/>
    <n v="1.5806904277888916"/>
    <n v="3.4382134466922478"/>
    <n v="3.0358846312739605"/>
    <n v="4.2001588118309661"/>
    <n v="7.1682474973537929"/>
    <n v="0.77630316670945376"/>
    <n v="105.76424075"/>
    <n v="0.77630309937008879"/>
    <n v="0.77630309937008879"/>
    <n v="26.431308946891214"/>
    <n v="29.626463513095647"/>
    <n v="20.427040347121462"/>
    <n v="7.5273237625021965"/>
    <n v="1.5806904277888916"/>
    <n v="3.4382134466922478"/>
    <n v="3.0358846312739605"/>
    <n v="4.2001588118309661"/>
    <n v="7.1682474973537929"/>
    <n v="0.77630316670945376"/>
    <n v="105.76424075"/>
  </r>
  <r>
    <x v="2"/>
    <s v="Regulated &amp; Renewable Energy"/>
    <x v="4"/>
    <x v="0"/>
    <s v="PEF Fossil Hydro Maintenance Univ of Florida Other BG-343"/>
    <s v="PEF Univ of Florida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4"/>
    <n v="15384"/>
  </r>
  <r>
    <x v="2"/>
    <s v="Regulated &amp; Renewable Energy"/>
    <x v="4"/>
    <x v="0"/>
    <s v="PEF Fossil Hydro Maintenance Univ of Florida BG-343"/>
    <s v="PEF Univ of Florida 343"/>
    <x v="8"/>
    <n v="0"/>
    <n v="0"/>
    <n v="0"/>
    <n v="0"/>
    <n v="0"/>
    <n v="0"/>
    <n v="0"/>
    <n v="0"/>
    <n v="0"/>
    <n v="0"/>
    <n v="0"/>
    <n v="0"/>
    <n v="0"/>
    <n v="0"/>
    <n v="0"/>
    <n v="0"/>
    <n v="39.635710528200022"/>
    <n v="0"/>
    <n v="36.853862547697382"/>
    <n v="0"/>
    <n v="0"/>
    <n v="0"/>
    <n v="0"/>
    <n v="0"/>
    <n v="34.108163670402078"/>
    <n v="110.59773674629947"/>
    <n v="0"/>
    <n v="0"/>
    <n v="0"/>
    <n v="45.821399103600058"/>
    <n v="0"/>
    <n v="25.174565734534628"/>
    <n v="0"/>
    <n v="0"/>
    <n v="702.41177252119599"/>
    <n v="109.64468478702572"/>
    <n v="66.886390177724351"/>
    <n v="0"/>
    <n v="949.9388123240808"/>
    <n v="0"/>
    <n v="0"/>
    <n v="0"/>
    <n v="142.44156242192304"/>
    <n v="0"/>
    <n v="0"/>
    <n v="0"/>
    <n v="0"/>
    <n v="0"/>
    <n v="52.370063376840172"/>
    <n v="0"/>
    <n v="143.13206159962121"/>
    <n v="337.94368739838444"/>
    <n v="0"/>
    <n v="0"/>
    <n v="0"/>
    <n v="0"/>
    <n v="0"/>
    <n v="0"/>
    <n v="0"/>
    <n v="1597.5761549367762"/>
    <n v="0"/>
    <n v="0"/>
    <n v="147.33582221091649"/>
    <n v="101.44730179487125"/>
    <n v="1846.3592789425638"/>
    <n v="0"/>
    <n v="0"/>
    <n v="0"/>
    <n v="0"/>
    <n v="0"/>
    <n v="0"/>
    <n v="0"/>
    <n v="0"/>
    <n v="0"/>
    <n v="0"/>
    <n v="0"/>
    <n v="101.1375927112889"/>
    <n v="101.1375927112889"/>
  </r>
  <r>
    <x v="2"/>
    <s v="Regulated &amp; Renewable Energy"/>
    <x v="3"/>
    <x v="0"/>
    <s v="PEF Fossil Hydro Maintenance Tiger Bay BG-343"/>
    <s v="PEF Tiger Bay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141.67489265510886"/>
    <n v="0"/>
    <n v="0"/>
    <n v="0"/>
    <n v="0"/>
    <n v="0"/>
    <n v="0"/>
    <n v="0"/>
    <n v="141.67489265510886"/>
    <n v="0"/>
    <n v="0"/>
    <n v="0"/>
    <n v="0"/>
    <n v="0"/>
    <n v="0"/>
    <n v="0"/>
    <n v="0"/>
    <n v="0"/>
    <n v="0"/>
    <n v="0"/>
    <n v="330.80355608730827"/>
    <n v="330.80355608730827"/>
    <n v="0"/>
    <n v="0"/>
    <n v="0"/>
    <n v="0"/>
    <n v="3663.336961335488"/>
    <n v="0"/>
    <n v="0"/>
    <n v="0"/>
    <n v="0"/>
    <n v="0"/>
    <n v="0"/>
    <n v="3286.1798611118329"/>
    <n v="6949.5168224473209"/>
    <n v="0"/>
    <n v="0"/>
    <n v="0"/>
    <n v="0"/>
    <n v="0"/>
    <n v="0"/>
    <n v="0"/>
    <n v="0"/>
    <n v="0"/>
    <n v="0"/>
    <n v="0"/>
    <n v="0"/>
    <n v="0"/>
    <n v="0"/>
    <n v="0"/>
    <n v="0"/>
    <n v="748.63790012172933"/>
    <n v="0"/>
    <n v="399.85367942830169"/>
    <n v="0"/>
    <n v="0"/>
    <n v="0"/>
    <n v="0"/>
    <n v="0"/>
    <n v="695.41819990952024"/>
    <n v="1843.9097794595514"/>
  </r>
  <r>
    <x v="2"/>
    <s v="Regulated &amp; Renewable Energy"/>
    <x v="3"/>
    <x v="0"/>
    <s v="PEF Fossil Hydro Maintenance Suwannee BG-343"/>
    <s v="PEF Suwannee 343"/>
    <x v="8"/>
    <n v="0"/>
    <n v="0"/>
    <n v="0"/>
    <n v="0"/>
    <n v="0"/>
    <n v="0"/>
    <n v="0"/>
    <n v="0"/>
    <n v="0"/>
    <n v="0"/>
    <n v="0"/>
    <n v="0"/>
    <n v="0"/>
    <n v="0"/>
    <n v="0"/>
    <n v="208.23993120180015"/>
    <n v="144.29212833476439"/>
    <n v="0"/>
    <n v="10.537148717799987"/>
    <n v="0"/>
    <n v="0"/>
    <n v="289.92249365522503"/>
    <n v="0"/>
    <n v="0"/>
    <n v="30.763243027499815"/>
    <n v="683.75494493708936"/>
    <n v="0"/>
    <n v="0"/>
    <n v="0"/>
    <n v="0"/>
    <n v="0"/>
    <n v="0"/>
    <n v="0"/>
    <n v="0"/>
    <n v="26.500017524599965"/>
    <n v="0"/>
    <n v="172.39509626375181"/>
    <n v="118.72063715246895"/>
    <n v="317.6157509408207"/>
    <n v="0"/>
    <n v="0"/>
    <n v="0"/>
    <n v="0"/>
    <n v="0"/>
    <n v="0"/>
    <n v="0"/>
    <n v="0"/>
    <n v="0"/>
    <n v="0"/>
    <n v="0"/>
    <n v="33.908525377403699"/>
    <n v="33.908525377403699"/>
    <n v="0"/>
    <n v="0"/>
    <n v="0"/>
    <n v="0"/>
    <n v="553.21620990295241"/>
    <n v="0"/>
    <n v="0"/>
    <n v="0"/>
    <n v="0"/>
    <n v="0"/>
    <n v="0"/>
    <n v="72.67688330218428"/>
    <n v="625.89309320513667"/>
    <n v="0"/>
    <n v="0"/>
    <n v="0"/>
    <n v="0"/>
    <n v="0"/>
    <n v="0"/>
    <n v="0"/>
    <n v="0"/>
    <n v="0"/>
    <n v="0"/>
    <n v="0"/>
    <n v="51.34123479942069"/>
    <n v="51.34123479942069"/>
  </r>
  <r>
    <x v="2"/>
    <s v="Regulated &amp; Renewable Energy"/>
    <x v="4"/>
    <x v="0"/>
    <s v="PEF Fossil Hydro Maintenance Osprey BG-343"/>
    <s v="PEF Osprey CC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5732.2644324548974"/>
    <n v="2130.4890608884475"/>
    <n v="0"/>
    <n v="0"/>
    <n v="49.004779340481804"/>
    <n v="0"/>
    <n v="0"/>
    <n v="631.54846900055327"/>
    <n v="8543.3067416843805"/>
    <n v="0"/>
    <n v="0"/>
    <n v="0"/>
    <n v="67.034599083399954"/>
    <n v="289.79742472196352"/>
    <n v="355.94659034262827"/>
    <n v="0"/>
    <n v="0"/>
    <n v="0"/>
    <n v="0"/>
    <n v="206.2081748628699"/>
    <n v="0"/>
    <n v="918.98678901086157"/>
    <n v="0"/>
    <n v="0"/>
    <n v="0"/>
    <n v="0"/>
    <n v="0"/>
    <n v="449.06275272975171"/>
    <n v="0"/>
    <n v="0"/>
    <n v="0"/>
    <n v="0"/>
    <n v="0"/>
    <n v="309.10587124980327"/>
    <n v="758.16862397955492"/>
    <n v="0"/>
    <n v="0"/>
    <n v="0"/>
    <n v="0"/>
    <n v="0"/>
    <n v="599.11621035987525"/>
    <n v="0"/>
    <n v="0"/>
    <n v="0"/>
    <n v="0"/>
    <n v="0"/>
    <n v="128.14845512285419"/>
    <n v="727.26466548272947"/>
    <n v="0"/>
    <n v="0"/>
    <n v="0"/>
    <n v="0"/>
    <n v="668.4439408913895"/>
    <n v="1164.1543198345273"/>
    <n v="0"/>
    <n v="0"/>
    <n v="39.386208575273308"/>
    <n v="0"/>
    <n v="0"/>
    <n v="992.21731125920383"/>
    <n v="2864.2017805603937"/>
  </r>
  <r>
    <x v="2"/>
    <s v="Regulated &amp; Renewable Energy"/>
    <x v="5"/>
    <x v="0"/>
    <s v="PEF Fossil Hydro Maintenance Debary BG-343"/>
    <s v="PEF Debary new 343"/>
    <x v="8"/>
    <n v="0"/>
    <n v="0"/>
    <n v="0"/>
    <n v="0"/>
    <n v="0"/>
    <n v="0"/>
    <n v="0"/>
    <n v="0"/>
    <n v="0"/>
    <n v="0"/>
    <n v="0"/>
    <n v="0"/>
    <n v="0"/>
    <n v="0"/>
    <n v="0"/>
    <n v="0"/>
    <n v="66.612433490087994"/>
    <n v="126.95865082839993"/>
    <n v="0"/>
    <n v="0"/>
    <n v="0"/>
    <n v="0"/>
    <n v="0"/>
    <n v="0"/>
    <n v="104.91094287950773"/>
    <n v="298.48202719799565"/>
    <n v="0"/>
    <n v="0"/>
    <n v="0"/>
    <n v="0"/>
    <n v="0"/>
    <n v="0"/>
    <n v="0"/>
    <n v="0"/>
    <n v="0"/>
    <n v="0"/>
    <n v="99.1608651699229"/>
    <n v="20.048149462908764"/>
    <n v="119.20901463283167"/>
    <n v="0"/>
    <n v="0"/>
    <n v="0"/>
    <n v="0"/>
    <n v="0"/>
    <n v="0"/>
    <n v="0"/>
    <n v="0"/>
    <n v="0"/>
    <n v="0"/>
    <n v="0"/>
    <n v="22.263291572464272"/>
    <n v="22.263291572464272"/>
    <n v="0"/>
    <n v="0"/>
    <n v="0"/>
    <n v="0"/>
    <n v="0"/>
    <n v="0"/>
    <n v="0"/>
    <n v="0"/>
    <n v="0"/>
    <n v="0"/>
    <n v="0"/>
    <n v="24.437144198845569"/>
    <n v="24.437144198845569"/>
    <n v="0"/>
    <n v="0"/>
    <n v="0"/>
    <n v="0"/>
    <n v="0"/>
    <n v="0"/>
    <n v="0"/>
    <n v="0"/>
    <n v="0"/>
    <n v="0"/>
    <n v="0"/>
    <n v="26.554403034524334"/>
    <n v="26.554403034524334"/>
  </r>
  <r>
    <x v="2"/>
    <s v="Regulated &amp; Renewable Energy"/>
    <x v="5"/>
    <x v="0"/>
    <s v="PEF Fossil Hydro Maintenance Debary 7-10 BG-343"/>
    <s v="PEF Debary new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.43125990859994"/>
    <n v="0"/>
    <n v="0"/>
    <n v="148.82244664409995"/>
    <n v="874.570760822701"/>
    <n v="793.03056878519942"/>
    <n v="234.22448545019967"/>
    <n v="2796.0795216107999"/>
    <n v="0"/>
    <n v="0"/>
    <n v="0"/>
    <n v="0"/>
    <n v="0"/>
    <n v="0"/>
    <n v="1701.7184726730002"/>
    <n v="0"/>
    <n v="0"/>
    <n v="0"/>
    <n v="0"/>
    <n v="0"/>
    <n v="1701.718472673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1.02538364726661"/>
    <n v="1403.0005918556631"/>
    <n v="0"/>
    <n v="2224.0259755029297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itrus Other BG-343"/>
    <s v="PEF Citrus CC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"/>
    <n v="672"/>
    <n v="0"/>
    <n v="0"/>
    <n v="0"/>
    <n v="0"/>
    <n v="0"/>
    <n v="0"/>
    <n v="0"/>
    <n v="0"/>
    <n v="0"/>
    <n v="0"/>
    <n v="0"/>
    <n v="3312"/>
    <n v="3312"/>
    <n v="0"/>
    <n v="0"/>
    <n v="0"/>
    <n v="0"/>
    <n v="0"/>
    <n v="0"/>
    <n v="0"/>
    <n v="0"/>
    <n v="0"/>
    <n v="0"/>
    <n v="0"/>
    <n v="3668"/>
    <n v="3668"/>
    <n v="0"/>
    <n v="0"/>
    <n v="0"/>
    <n v="0"/>
    <n v="0"/>
    <n v="0"/>
    <n v="0"/>
    <n v="0"/>
    <n v="0"/>
    <n v="0"/>
    <n v="0"/>
    <n v="4113"/>
    <n v="4113"/>
    <n v="0"/>
    <n v="0"/>
    <n v="0"/>
    <n v="0"/>
    <n v="0"/>
    <n v="0"/>
    <n v="0"/>
    <n v="0"/>
    <n v="0"/>
    <n v="0"/>
    <n v="0"/>
    <n v="10814"/>
    <n v="10814"/>
  </r>
  <r>
    <x v="2"/>
    <s v="Regulated &amp; Renewable Energy"/>
    <x v="4"/>
    <x v="0"/>
    <s v="PEF Fossil Hydro Maintenance Citrus CC BA-343"/>
    <s v="PEF Citrus CC 343"/>
    <x v="8"/>
    <n v="0"/>
    <n v="0"/>
    <n v="0"/>
    <n v="0"/>
    <n v="0"/>
    <n v="0"/>
    <n v="0"/>
    <n v="0"/>
    <n v="0"/>
    <n v="0"/>
    <n v="0"/>
    <n v="0"/>
    <n v="0"/>
    <n v="0"/>
    <n v="0"/>
    <n v="0"/>
    <n v="263.57893847237193"/>
    <n v="0"/>
    <n v="0"/>
    <n v="0"/>
    <n v="514.7042804903997"/>
    <n v="199.96915962856943"/>
    <n v="385.0173241227734"/>
    <n v="0"/>
    <n v="569.32793422227644"/>
    <n v="1932.5976369363907"/>
    <n v="0"/>
    <n v="0"/>
    <n v="0"/>
    <n v="0"/>
    <n v="0"/>
    <n v="0"/>
    <n v="314.75724531679992"/>
    <n v="448.86877303840015"/>
    <n v="0"/>
    <n v="0"/>
    <n v="1622.3211557702148"/>
    <n v="0"/>
    <n v="2385.9471741254147"/>
    <n v="0"/>
    <n v="0"/>
    <n v="0"/>
    <n v="0"/>
    <n v="0"/>
    <n v="2946.4542636507804"/>
    <n v="0"/>
    <n v="629.38411349626642"/>
    <n v="474.49507724007424"/>
    <n v="0"/>
    <n v="0"/>
    <n v="6505.7117426028462"/>
    <n v="10556.045196989968"/>
    <n v="0"/>
    <n v="0"/>
    <n v="219.40200794166699"/>
    <n v="0"/>
    <n v="0"/>
    <n v="4210.6854630390735"/>
    <n v="97.769686699999994"/>
    <n v="0"/>
    <n v="297.728664391667"/>
    <n v="0"/>
    <n v="1546.0172727548811"/>
    <n v="7422.4585654518596"/>
    <n v="13794.061660279149"/>
    <n v="0"/>
    <n v="0"/>
    <n v="0"/>
    <n v="0"/>
    <n v="0"/>
    <n v="1772.5002328130399"/>
    <n v="1772.5002328130395"/>
    <n v="0"/>
    <n v="266.87872699174142"/>
    <n v="0"/>
    <n v="1574.2606364650137"/>
    <n v="7044.4645102824943"/>
    <n v="12430.604339365329"/>
  </r>
  <r>
    <x v="2"/>
    <s v="Regulated &amp; Renewable Energy"/>
    <x v="4"/>
    <x v="0"/>
    <s v="PEF Fossil Hydro Maintenance Bartow Other BG-343"/>
    <s v="PEF Bartow 343 CC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6"/>
    <n v="756"/>
    <n v="0"/>
    <n v="0"/>
    <n v="0"/>
    <n v="0"/>
    <n v="0"/>
    <n v="0"/>
    <n v="0"/>
    <n v="0"/>
    <n v="0"/>
    <n v="0"/>
    <n v="0"/>
    <n v="3768"/>
    <n v="3768"/>
    <n v="0"/>
    <n v="0"/>
    <n v="0"/>
    <n v="0"/>
    <n v="0"/>
    <n v="0"/>
    <n v="0"/>
    <n v="0"/>
    <n v="0"/>
    <n v="0"/>
    <n v="0"/>
    <n v="4165"/>
    <n v="4165"/>
    <n v="0"/>
    <n v="0"/>
    <n v="0"/>
    <n v="0"/>
    <n v="0"/>
    <n v="0"/>
    <n v="0"/>
    <n v="0"/>
    <n v="0"/>
    <n v="0"/>
    <n v="0"/>
    <n v="4671"/>
    <n v="4671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Bartow CC BG-343"/>
    <s v="PEF Bartow 343 CC"/>
    <x v="8"/>
    <n v="0"/>
    <n v="0"/>
    <n v="0"/>
    <n v="0"/>
    <n v="0"/>
    <n v="0"/>
    <n v="0"/>
    <n v="0"/>
    <n v="0"/>
    <n v="0"/>
    <n v="0"/>
    <n v="0"/>
    <n v="0"/>
    <n v="0"/>
    <n v="359.36069351669971"/>
    <n v="183.42019435199975"/>
    <n v="0"/>
    <n v="0"/>
    <n v="30.698943322499964"/>
    <n v="191.35667646209987"/>
    <n v="0"/>
    <n v="0"/>
    <n v="754.29325050270086"/>
    <n v="2320.6232372596492"/>
    <n v="1197.8186115799906"/>
    <n v="5037.5716069956397"/>
    <n v="0"/>
    <n v="0"/>
    <n v="0"/>
    <n v="0"/>
    <n v="4874.89392231085"/>
    <n v="0"/>
    <n v="0"/>
    <n v="0"/>
    <n v="78.377185634400078"/>
    <n v="2847.9638255793334"/>
    <n v="2349.8328459141567"/>
    <n v="0"/>
    <n v="10151.067779438741"/>
    <n v="0"/>
    <n v="0"/>
    <n v="0"/>
    <n v="0"/>
    <n v="144.31885671457619"/>
    <n v="0"/>
    <n v="0"/>
    <n v="0"/>
    <n v="0"/>
    <n v="0"/>
    <n v="435.92552358407096"/>
    <n v="3421.9118826865297"/>
    <n v="4002.1562629851769"/>
    <n v="0"/>
    <n v="0"/>
    <n v="0"/>
    <n v="0"/>
    <n v="635.05151476418541"/>
    <n v="0"/>
    <n v="0"/>
    <n v="0"/>
    <n v="0"/>
    <n v="0"/>
    <n v="780.84316755173234"/>
    <n v="3911.9379308782254"/>
    <n v="5327.8326131941431"/>
    <n v="0"/>
    <n v="0"/>
    <n v="0"/>
    <n v="0"/>
    <n v="0"/>
    <n v="0"/>
    <n v="0"/>
    <n v="0"/>
    <n v="123.44030625122275"/>
    <n v="0"/>
    <n v="295.54072822504065"/>
    <n v="8239.0720483373407"/>
    <n v="8658.0530828136034"/>
  </r>
  <r>
    <x v="3"/>
    <s v="Regulated &amp; Renewable Energy"/>
    <x v="4"/>
    <x v="0"/>
    <s v="PEF Fossil Hydro Maintenance Bartow CC BG-343"/>
    <s v="PEF Bartow 343 CC"/>
    <x v="8"/>
    <n v="0"/>
    <n v="0"/>
    <n v="0"/>
    <n v="0"/>
    <n v="0"/>
    <n v="0"/>
    <n v="0"/>
    <n v="0"/>
    <n v="0"/>
    <n v="0"/>
    <n v="0"/>
    <n v="0"/>
    <n v="0"/>
    <n v="185.36141165820001"/>
    <n v="591.77065645080029"/>
    <n v="1045.6984929264006"/>
    <n v="1705.3198169916006"/>
    <n v="3025.7095705794009"/>
    <n v="3238.1636531511008"/>
    <n v="3537.4300315263008"/>
    <n v="4846.466366085001"/>
    <n v="5300.7282291687006"/>
    <n v="6199.4224394603998"/>
    <n v="5545.4440540867508"/>
    <n v="4569.2469956273599"/>
    <n v="4569.2469956273599"/>
    <n v="4646.0629060925603"/>
    <n v="7306.9469520965604"/>
    <n v="7694.8154287118605"/>
    <n v="7826.6675199065603"/>
    <n v="5700.2915416947108"/>
    <n v="5774.2356877170105"/>
    <n v="8342.6705189622098"/>
    <n v="8844.6305012391094"/>
    <n v="10614.617440041609"/>
    <n v="9049.788639899376"/>
    <n v="7809.7867734689198"/>
    <n v="7835.46924956782"/>
    <n v="7835.46924956782"/>
    <n v="8425.7450829011541"/>
    <n v="9016.0209162344872"/>
    <n v="9606.2967495678204"/>
    <n v="10196.572582901154"/>
    <n v="10642.529559519911"/>
    <n v="11232.805392853244"/>
    <n v="11823.081226186578"/>
    <n v="12413.357059519911"/>
    <n v="13003.632892853244"/>
    <n v="13593.908726186577"/>
    <n v="13748.25903593584"/>
    <n v="10916.622986582646"/>
    <n v="10916.622986582646"/>
    <n v="11795.005486582646"/>
    <n v="12673.387986582646"/>
    <n v="13551.770486582645"/>
    <n v="14430.152986582645"/>
    <n v="14673.483971818459"/>
    <n v="15551.866471818459"/>
    <n v="16430.248971818459"/>
    <n v="17308.631471818459"/>
    <n v="18187.013971818458"/>
    <n v="19065.396471818458"/>
    <n v="19162.935804266726"/>
    <n v="16129.380373388503"/>
    <n v="16129.380373388503"/>
    <n v="16206.613990108546"/>
    <n v="18881.967276959891"/>
    <n v="19271.944888098984"/>
    <n v="19404.513958925541"/>
    <n v="22167.97767571469"/>
    <n v="22242.323912034633"/>
    <n v="24824.725267762482"/>
    <n v="25329.414786446727"/>
    <n v="27064.38955958861"/>
    <n v="28354.501961492224"/>
    <n v="29174.827203928387"/>
    <n v="20961.577290574893"/>
    <n v="20961.577290574893"/>
  </r>
  <r>
    <x v="3"/>
    <s v="Regulated &amp; Renewable Energy"/>
    <x v="4"/>
    <x v="0"/>
    <s v="PEF Fossil Hydro Maintenance Bartow Other BG-343"/>
    <s v="PEF Bartow 343 CC"/>
    <x v="8"/>
    <n v="0"/>
    <n v="0"/>
    <n v="0"/>
    <n v="0"/>
    <n v="0"/>
    <n v="0"/>
    <n v="0"/>
    <n v="0"/>
    <n v="0"/>
    <n v="0"/>
    <n v="0"/>
    <n v="0"/>
    <n v="0"/>
    <n v="63"/>
    <n v="126"/>
    <n v="189"/>
    <n v="252"/>
    <n v="315"/>
    <n v="378"/>
    <n v="441"/>
    <n v="504"/>
    <n v="567"/>
    <n v="630"/>
    <n v="693"/>
    <n v="0"/>
    <n v="0"/>
    <n v="314"/>
    <n v="628"/>
    <n v="942"/>
    <n v="1256"/>
    <n v="1570"/>
    <n v="1884"/>
    <n v="2198"/>
    <n v="2512"/>
    <n v="2826"/>
    <n v="3140"/>
    <n v="3454"/>
    <n v="0"/>
    <n v="0"/>
    <n v="347.08333327600002"/>
    <n v="694.16666655200004"/>
    <n v="1041.249999828"/>
    <n v="1388.3333331040001"/>
    <n v="1735.4166663800002"/>
    <n v="2082.499999656"/>
    <n v="2429.5833329319998"/>
    <n v="2776.6666662079997"/>
    <n v="3123.7499994839995"/>
    <n v="3470.8333327599994"/>
    <n v="3817.9166660359992"/>
    <n v="0"/>
    <n v="0"/>
    <n v="389.25000014800003"/>
    <n v="778.50000029600005"/>
    <n v="1167.7500004440001"/>
    <n v="1557.0000005920001"/>
    <n v="1946.2500007400001"/>
    <n v="2335.5000008880002"/>
    <n v="2724.750001036"/>
    <n v="3114.0000011840002"/>
    <n v="3503.2500013320005"/>
    <n v="3892.5000014800007"/>
    <n v="4281.750001628001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Fossil Hydro Maintenance Citrus CC BA-343"/>
    <s v="PEF Citrus CC 343"/>
    <x v="8"/>
    <n v="0"/>
    <n v="0"/>
    <n v="0"/>
    <n v="0"/>
    <n v="0"/>
    <n v="0"/>
    <n v="0"/>
    <n v="0"/>
    <n v="0"/>
    <n v="0"/>
    <n v="0"/>
    <n v="0"/>
    <n v="0"/>
    <n v="8.6246130827999998"/>
    <n v="17.2496209028"/>
    <n v="150.74981853359998"/>
    <n v="150.20332396402807"/>
    <n v="803.3379106400281"/>
    <n v="2741.6831539316281"/>
    <n v="3013.9735461340283"/>
    <n v="3160.444790482029"/>
    <n v="3108.0343585126598"/>
    <n v="3000.1579101730863"/>
    <n v="3402.8148404486865"/>
    <n v="2970.9482975508104"/>
    <n v="2970.9482975508104"/>
    <n v="4170.3906556648108"/>
    <n v="4601.3615609440112"/>
    <n v="5140.7804200088112"/>
    <n v="5661.1557955860117"/>
    <n v="6424.4603623536113"/>
    <n v="6763.8131464668113"/>
    <n v="6852.9345489512116"/>
    <n v="7057.9389099984119"/>
    <n v="7332.2304371652117"/>
    <n v="7684.9473025232119"/>
    <n v="6574.632215841797"/>
    <n v="6815.5050559925967"/>
    <n v="6815.5050559925967"/>
    <n v="7978.1117226592633"/>
    <n v="9140.7183893259298"/>
    <n v="10303.325055992596"/>
    <n v="11465.931722659263"/>
    <n v="12628.53838932593"/>
    <n v="10844.690792341815"/>
    <n v="12007.297459008481"/>
    <n v="12540.520012178882"/>
    <n v="13228.631601605475"/>
    <n v="14391.238268272142"/>
    <n v="15553.844934938808"/>
    <n v="10210.739859002631"/>
    <n v="10210.739859002631"/>
    <n v="11561.699025669299"/>
    <n v="12912.658192335966"/>
    <n v="14044.215351060966"/>
    <n v="15395.174517727633"/>
    <n v="16746.133684394299"/>
    <n v="13886.407388021893"/>
    <n v="15139.596867988561"/>
    <n v="16490.556034655227"/>
    <n v="17543.786536930227"/>
    <n v="18894.745703596895"/>
    <n v="18699.68759750868"/>
    <n v="12628.188198723485"/>
    <n v="12628.188198723485"/>
    <n v="13813.984032056818"/>
    <n v="14999.779865390152"/>
    <n v="16185.575698723485"/>
    <n v="17371.371532056819"/>
    <n v="18557.167365390153"/>
    <n v="17970.462965910447"/>
    <n v="17383.758566430741"/>
    <n v="18569.554399764074"/>
    <n v="19488.471506105667"/>
    <n v="20674.267339439"/>
    <n v="20285.802536307321"/>
    <n v="14427.13385935816"/>
    <n v="14427.13385935816"/>
  </r>
  <r>
    <x v="3"/>
    <s v="Regulated &amp; Renewable Energy"/>
    <x v="4"/>
    <x v="0"/>
    <s v="PEF Fossil Hydro Maintenance Citrus Other BG-343"/>
    <s v="PEF Citrus CC 343"/>
    <x v="8"/>
    <n v="0"/>
    <n v="0"/>
    <n v="0"/>
    <n v="0"/>
    <n v="0"/>
    <n v="0"/>
    <n v="0"/>
    <n v="0"/>
    <n v="0"/>
    <n v="0"/>
    <n v="0"/>
    <n v="0"/>
    <n v="0"/>
    <n v="56"/>
    <n v="112"/>
    <n v="168"/>
    <n v="224"/>
    <n v="280"/>
    <n v="336"/>
    <n v="392"/>
    <n v="448"/>
    <n v="504"/>
    <n v="560"/>
    <n v="616"/>
    <n v="0"/>
    <n v="0"/>
    <n v="276"/>
    <n v="552"/>
    <n v="828"/>
    <n v="1104"/>
    <n v="1380"/>
    <n v="1656"/>
    <n v="1932"/>
    <n v="2208"/>
    <n v="2484"/>
    <n v="2760"/>
    <n v="3036"/>
    <n v="0"/>
    <n v="0"/>
    <n v="305.66666674800001"/>
    <n v="611.33333349600002"/>
    <n v="917.00000024400003"/>
    <n v="1222.666666992"/>
    <n v="1528.3333337399999"/>
    <n v="1834.0000004879998"/>
    <n v="2139.6666672359997"/>
    <n v="2445.3333339839996"/>
    <n v="2751.0000007319995"/>
    <n v="3056.6666674799994"/>
    <n v="3362.3333342279993"/>
    <n v="0"/>
    <n v="0"/>
    <n v="342.74999997600003"/>
    <n v="685.49999995200005"/>
    <n v="1028.2499999280001"/>
    <n v="1370.9999999040001"/>
    <n v="1713.7499998800001"/>
    <n v="2056.4999998560002"/>
    <n v="2399.249999832"/>
    <n v="2741.9999998080002"/>
    <n v="3084.7499997840005"/>
    <n v="3427.4999997600007"/>
    <n v="3770.249999736001"/>
    <n v="0"/>
    <n v="0"/>
    <n v="901.16666656799998"/>
    <n v="1802.333333136"/>
    <n v="2703.4999997039999"/>
    <n v="3604.6666662719999"/>
    <n v="4505.8333328400004"/>
    <n v="5406.9999994080008"/>
    <n v="6308.1666659760012"/>
    <n v="7209.3333325440017"/>
    <n v="8110.4999991120021"/>
    <n v="9011.6666656800026"/>
    <n v="9912.833332248003"/>
    <n v="0"/>
    <n v="0"/>
  </r>
  <r>
    <x v="3"/>
    <s v="Regulated &amp; Renewable Energy"/>
    <x v="4"/>
    <x v="0"/>
    <s v="PEF Fossil Hydro Maintenance Osprey BG-343"/>
    <s v="PEF Osprey CC 343"/>
    <x v="8"/>
    <n v="0"/>
    <n v="0"/>
    <n v="0"/>
    <n v="0"/>
    <n v="0"/>
    <n v="0"/>
    <n v="0"/>
    <n v="0"/>
    <n v="0"/>
    <n v="0"/>
    <n v="0"/>
    <n v="0"/>
    <n v="0"/>
    <n v="683.08670237499996"/>
    <n v="1430.7249790165999"/>
    <n v="4462.7710489928004"/>
    <n v="7172.3174578070002"/>
    <n v="5770.4648690002023"/>
    <n v="4834.3998142239543"/>
    <n v="4834.3998142239543"/>
    <n v="5265.3135482867547"/>
    <n v="5251.7182559479725"/>
    <n v="5262.3408890862729"/>
    <n v="5557.4901104112732"/>
    <n v="5195.3808150885197"/>
    <n v="5195.3808150885197"/>
    <n v="5314.1273145561199"/>
    <n v="5397.9556084508204"/>
    <n v="5963.8294725118203"/>
    <n v="6089.4441282175203"/>
    <n v="5896.8932307592568"/>
    <n v="5557.2395928618289"/>
    <n v="5566.3622639033292"/>
    <n v="5654.9055202998288"/>
    <n v="5661.8314002313291"/>
    <n v="5666.835137407129"/>
    <n v="5522.7521057901595"/>
    <n v="5527.755806517659"/>
    <n v="5527.755806517659"/>
    <n v="5666.3311495875532"/>
    <n v="5764.1574824689833"/>
    <n v="6424.5236001913481"/>
    <n v="6649.3423249053612"/>
    <n v="6762.8275302658776"/>
    <n v="6332.7784030731973"/>
    <n v="6343.4244202186082"/>
    <n v="6446.7530420026842"/>
    <n v="6454.8354376258949"/>
    <n v="6460.6747221427177"/>
    <n v="6533.1738111867353"/>
    <n v="6229.9071825381034"/>
    <n v="6229.9071825381034"/>
    <n v="6359.6336769447807"/>
    <n v="6451.213224534049"/>
    <n v="7069.4110913353688"/>
    <n v="7279.8738214865662"/>
    <n v="7386.1123306780337"/>
    <n v="6804.7956143135771"/>
    <n v="6814.7618208050953"/>
    <n v="6911.4923038691759"/>
    <n v="6919.0585911132066"/>
    <n v="6924.5250030551097"/>
    <n v="6992.3945999184871"/>
    <n v="6869.7125170553709"/>
    <n v="6869.7125170553709"/>
    <n v="7268.3946674021827"/>
    <n v="7549.8416542159903"/>
    <n v="9449.7192081682624"/>
    <n v="10096.524120366837"/>
    <n v="9754.577842792507"/>
    <n v="8645.1258455146362"/>
    <n v="8675.7545050880854"/>
    <n v="8973.0316123471293"/>
    <n v="8956.8985077918842"/>
    <n v="8973.6981667794116"/>
    <n v="9182.2785107131458"/>
    <n v="8206.8607364949767"/>
    <n v="8206.8607364949767"/>
  </r>
  <r>
    <x v="3"/>
    <s v="Regulated &amp; Renewable Energy"/>
    <x v="4"/>
    <x v="0"/>
    <s v="PEF Fossil Hydro Maintenance Univ of Florida BG-343"/>
    <s v="PEF Univ of Florida 343"/>
    <x v="8"/>
    <n v="0"/>
    <n v="0"/>
    <n v="0"/>
    <n v="0"/>
    <n v="0"/>
    <n v="0"/>
    <n v="0"/>
    <n v="0"/>
    <n v="0"/>
    <n v="0"/>
    <n v="0"/>
    <n v="0"/>
    <n v="0"/>
    <n v="0"/>
    <n v="0"/>
    <n v="267.8572370192"/>
    <n v="342.01838335119993"/>
    <n v="403.01265089179992"/>
    <n v="396.47345918830257"/>
    <n v="396.47345918830257"/>
    <n v="443.47772122220255"/>
    <n v="443.47772122220255"/>
    <n v="443.47772122220255"/>
    <n v="478.48934193080254"/>
    <n v="444.38117826040047"/>
    <n v="444.38117826040047"/>
    <n v="1190.5784193649006"/>
    <n v="1240.8543938145006"/>
    <n v="1363.8406725441005"/>
    <n v="1489.6808414857005"/>
    <n v="1518.8020393607005"/>
    <n v="1493.627473626166"/>
    <n v="1493.627473626166"/>
    <n v="1526.455005776166"/>
    <n v="826.39892342387009"/>
    <n v="820.93277985604436"/>
    <n v="786.75705755742001"/>
    <n v="786.75705755742001"/>
    <n v="786.75705755742001"/>
    <n v="1718.3988101963885"/>
    <n v="1781.1693410583457"/>
    <n v="1934.7200994296745"/>
    <n v="2006.6013397531276"/>
    <n v="2042.9597210666975"/>
    <n v="2042.9597210666975"/>
    <n v="2042.9597210666975"/>
    <n v="2083.9455327292671"/>
    <n v="2086.8866576714872"/>
    <n v="2164.5855269875169"/>
    <n v="2205.425431337429"/>
    <n v="2062.2933701590355"/>
    <n v="2062.2933701590355"/>
    <n v="2828.3624026958819"/>
    <n v="2879.9772640017795"/>
    <n v="3006.2387594506718"/>
    <n v="3182.4718036274298"/>
    <n v="3212.3685208136185"/>
    <n v="3212.3685208136185"/>
    <n v="3212.3685208136185"/>
    <n v="1648.4941197958183"/>
    <n v="1650.912543758328"/>
    <n v="1757.8654375599226"/>
    <n v="1644.1113928140167"/>
    <n v="1542.6640912164717"/>
    <n v="1542.6640912164717"/>
    <n v="1598.3034542509131"/>
    <n v="1602.0522260772082"/>
    <n v="1611.2225604520211"/>
    <n v="1624.0223133556783"/>
    <n v="1626.1937029177284"/>
    <n v="1626.1937029177284"/>
    <n v="1626.1937029177284"/>
    <n v="1628.6414511513121"/>
    <n v="1628.8171005550946"/>
    <n v="1636.5850570094951"/>
    <n v="1639.0240913893736"/>
    <n v="1537.8864985051828"/>
    <n v="1537.8864985051828"/>
  </r>
  <r>
    <x v="3"/>
    <s v="Regulated &amp; Renewable Energy"/>
    <x v="4"/>
    <x v="0"/>
    <s v="PEF Fossil Hydro Maintenance Univ of Florida Other BG-343"/>
    <s v="PEF Univ of Florida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"/>
    <n v="2564"/>
    <n v="3846"/>
    <n v="5128"/>
    <n v="6410"/>
    <n v="7692"/>
    <n v="8974"/>
    <n v="10256"/>
    <n v="11538"/>
    <n v="12820"/>
    <n v="14102"/>
    <n v="0"/>
    <n v="0"/>
  </r>
  <r>
    <x v="3"/>
    <s v="Regulated &amp; Renewable Energy"/>
    <x v="4"/>
    <x v="0"/>
    <s v="PEF RRE Maint Maint VS-343"/>
    <s v="PEF RUSD Communication"/>
    <x v="8"/>
    <n v="0"/>
    <n v="0"/>
    <n v="0"/>
    <n v="0"/>
    <n v="0"/>
    <n v="0"/>
    <n v="0"/>
    <n v="0"/>
    <n v="0"/>
    <n v="0"/>
    <n v="0"/>
    <n v="0"/>
    <n v="0"/>
    <n v="35.329000000000001"/>
    <n v="70.658000000000001"/>
    <n v="105.98699999999999"/>
    <n v="141.316"/>
    <n v="176.64500000000001"/>
    <n v="211.97400000000002"/>
    <n v="247.30300000000003"/>
    <n v="282.63200000000001"/>
    <n v="317.96100000000001"/>
    <n v="353.29"/>
    <n v="388.61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3"/>
    <x v="0"/>
    <s v="PEF Fossil Hydro Maintenance Suwannee BG-343"/>
    <s v="PEF Suwannee 343"/>
    <x v="8"/>
    <n v="0"/>
    <n v="0"/>
    <n v="0"/>
    <n v="0"/>
    <n v="0"/>
    <n v="0"/>
    <n v="0"/>
    <n v="0"/>
    <n v="0"/>
    <n v="0"/>
    <n v="0"/>
    <n v="0"/>
    <n v="0"/>
    <n v="36.804122132000003"/>
    <n v="247.83595120219999"/>
    <n v="763.11121292299993"/>
    <n v="709.71543658383553"/>
    <n v="814.2142672336355"/>
    <n v="858.95617721403551"/>
    <n v="1092.9997704108355"/>
    <n v="1165.9396551076354"/>
    <n v="1012.8292126928104"/>
    <n v="1012.8292126928104"/>
    <n v="1048.4667206914105"/>
    <n v="1017.7034828445107"/>
    <n v="1017.7034828445107"/>
    <n v="1038.4429477409108"/>
    <n v="1059.1883133407107"/>
    <n v="1090.0907633005106"/>
    <n v="1125.7885631219106"/>
    <n v="1179.1276373575106"/>
    <n v="1202.0272000493105"/>
    <n v="1224.7901762221106"/>
    <n v="1384.9024059523106"/>
    <n v="1463.7254628987105"/>
    <n v="1563.1443215229106"/>
    <n v="1499.0725613305588"/>
    <n v="1401.0911455862897"/>
    <n v="1401.0911455862897"/>
    <n v="1404.3649861726922"/>
    <n v="1407.6395796404006"/>
    <n v="1412.3431994044081"/>
    <n v="1417.6195293455164"/>
    <n v="1425.4711878213268"/>
    <n v="1429.0405536343162"/>
    <n v="1432.5921272513315"/>
    <n v="1454.8650493085406"/>
    <n v="1469.750448545228"/>
    <n v="1483.8788296373248"/>
    <n v="1499.4477284870479"/>
    <n v="1468.8130407088859"/>
    <n v="1468.8130407088859"/>
    <n v="1513.0324195777628"/>
    <n v="1557.2643795542303"/>
    <n v="1623.1526341246797"/>
    <n v="1699.2652311937495"/>
    <n v="1259.7752309071579"/>
    <n v="1308.6002340428979"/>
    <n v="1357.134016018294"/>
    <n v="1698.5152128499117"/>
    <n v="1923.0784287734095"/>
    <n v="2135.0530480885832"/>
    <n v="2366.0132325489531"/>
    <n v="2337.5552086685493"/>
    <n v="2337.5552086685493"/>
    <n v="2340.7259985696683"/>
    <n v="2343.8975176536474"/>
    <n v="2348.4530815709509"/>
    <n v="2353.5633284662104"/>
    <n v="2361.167840275838"/>
    <n v="2364.6248531555225"/>
    <n v="2368.064633884213"/>
    <n v="2389.6364711388228"/>
    <n v="2404.0533226403427"/>
    <n v="2417.7369846585989"/>
    <n v="2432.815821254761"/>
    <n v="2384.6453738691284"/>
    <n v="2384.6453738691284"/>
  </r>
  <r>
    <x v="3"/>
    <s v="Regulated &amp; Renewable Energy"/>
    <x v="3"/>
    <x v="0"/>
    <s v="PEF Fossil Hydro Maintenance Tiger Bay BG-343"/>
    <s v="PEF Tiger Bay 343"/>
    <x v="8"/>
    <n v="0"/>
    <n v="0"/>
    <n v="0"/>
    <n v="0"/>
    <n v="0"/>
    <n v="0"/>
    <n v="0"/>
    <n v="0"/>
    <n v="0"/>
    <n v="0"/>
    <n v="0"/>
    <n v="0"/>
    <n v="0"/>
    <n v="65.094458051999993"/>
    <n v="65.094458051999993"/>
    <n v="65.094458051999993"/>
    <n v="81.721750105599995"/>
    <n v="69.072622388891119"/>
    <n v="69.072622388891119"/>
    <n v="69.072622388891119"/>
    <n v="69.072622388891119"/>
    <n v="928.18659283649106"/>
    <n v="928.18659283649106"/>
    <n v="928.18659283649106"/>
    <n v="928.18659283649106"/>
    <n v="928.18659283649106"/>
    <n v="1088.5196905084911"/>
    <n v="1099.6820480084912"/>
    <n v="1110.8444055084913"/>
    <n v="1127.8867923936912"/>
    <n v="1139.6449051840912"/>
    <n v="1176.9081259276911"/>
    <n v="1214.1710093680911"/>
    <n v="1243.3977305564911"/>
    <n v="1268.4315437756911"/>
    <n v="1319.4603675752912"/>
    <n v="1368.8826897480913"/>
    <n v="1060.7020376627829"/>
    <n v="1060.7020376627829"/>
    <n v="3298.7744683269625"/>
    <n v="3454.5886136575455"/>
    <n v="3610.4027589881284"/>
    <n v="3848.2956007924313"/>
    <n v="349.08886867928913"/>
    <n v="869.24215103284916"/>
    <n v="1389.3907250073928"/>
    <n v="1797.3633761956189"/>
    <n v="2146.8076769282457"/>
    <n v="2859.113528766406"/>
    <n v="3548.9943975351716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1218.319459186519"/>
    <n v="1262.8562341427119"/>
    <n v="1307.3930090989047"/>
    <n v="626.7526578303208"/>
    <n v="673.66644134384626"/>
    <n v="422.48956933733257"/>
    <n v="571.16503095052144"/>
    <n v="687.77694776783926"/>
    <n v="787.65954923790287"/>
    <n v="991.25984082881484"/>
    <n v="1188.4503393791842"/>
    <n v="583.29543575591117"/>
    <n v="583.29543575591117"/>
  </r>
  <r>
    <x v="3"/>
    <s v="Regulated &amp; Renewable Energy"/>
    <x v="5"/>
    <x v="0"/>
    <s v="PEF Fossil Hydro Maintenance Debary 7-10 BG-343"/>
    <s v="PEF Debary new 343"/>
    <x v="8"/>
    <n v="0"/>
    <n v="0"/>
    <n v="0"/>
    <n v="0"/>
    <n v="0"/>
    <n v="0"/>
    <n v="0"/>
    <n v="0"/>
    <n v="0"/>
    <n v="0"/>
    <n v="0"/>
    <n v="0"/>
    <n v="0"/>
    <n v="37.936671205499998"/>
    <n v="75.873565209600002"/>
    <n v="290.3161561398"/>
    <n v="836.39147504760001"/>
    <n v="1737.9761008644"/>
    <n v="1742.1672177522003"/>
    <n v="1918.0799689689002"/>
    <n v="1948.6660556574002"/>
    <n v="1828.1749935285002"/>
    <n v="981.93561722099912"/>
    <n v="211.56480626039968"/>
    <n v="0"/>
    <n v="0"/>
    <n v="0"/>
    <n v="0"/>
    <n v="549.78093143460001"/>
    <n v="1179.1326266820001"/>
    <n v="1548.2243391138002"/>
    <n v="1685.3230644498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.0975"/>
    <n v="502.19499999999999"/>
    <n v="753.29250000000002"/>
    <n v="1004.39"/>
    <n v="1255.4875"/>
    <n v="1506.585"/>
    <n v="1757.6825000000001"/>
    <n v="2008.7800000000002"/>
    <n v="2259.8775000000001"/>
    <n v="1689.9496163527333"/>
    <n v="538.04652449707032"/>
    <n v="789.14402449707063"/>
    <n v="789.14402449707063"/>
    <n v="802.23819116373727"/>
    <n v="815.33235783040391"/>
    <n v="828.42652449707055"/>
    <n v="841.52069116373718"/>
    <n v="854.61485783040382"/>
    <n v="867.70902449707046"/>
    <n v="880.8031911637371"/>
    <n v="893.89735783040373"/>
    <n v="906.99152449707037"/>
    <n v="920.08569116373701"/>
    <n v="933.17985783040365"/>
    <n v="946.27402449707029"/>
    <n v="946.27402449707029"/>
  </r>
  <r>
    <x v="3"/>
    <s v="Regulated &amp; Renewable Energy"/>
    <x v="5"/>
    <x v="0"/>
    <s v="PEF Fossil Hydro Maintenance Debary BG-343"/>
    <s v="PEF Debary new 343"/>
    <x v="8"/>
    <n v="0"/>
    <n v="0"/>
    <n v="0"/>
    <n v="0"/>
    <n v="0"/>
    <n v="0"/>
    <n v="0"/>
    <n v="0"/>
    <n v="0"/>
    <n v="0"/>
    <n v="0"/>
    <n v="0"/>
    <n v="0"/>
    <n v="88.681740372500002"/>
    <n v="158.48709235929999"/>
    <n v="311.42724834069998"/>
    <n v="306.990150349212"/>
    <n v="375.05830102141209"/>
    <n v="375.05830102141209"/>
    <n v="375.05830102141209"/>
    <n v="579.45919238391207"/>
    <n v="579.45919238391207"/>
    <n v="579.45919238391207"/>
    <n v="725.45982907141206"/>
    <n v="620.54888619190433"/>
    <n v="620.54888619190433"/>
    <n v="620.54888619190433"/>
    <n v="620.54888619190433"/>
    <n v="631.12531026690431"/>
    <n v="631.12531026690431"/>
    <n v="662.85458249190435"/>
    <n v="662.85458249190435"/>
    <n v="662.85458249190435"/>
    <n v="699.87206675440439"/>
    <n v="731.30321720880443"/>
    <n v="780.49768734490442"/>
    <n v="770.22672848548154"/>
    <n v="750.17857902257276"/>
    <n v="750.17857902257276"/>
    <n v="750.95488212194289"/>
    <n v="751.73118522131301"/>
    <n v="778.16249416820426"/>
    <n v="807.78895768129996"/>
    <n v="828.21599802842138"/>
    <n v="835.74332179092357"/>
    <n v="837.32401221871248"/>
    <n v="840.76222566540469"/>
    <n v="843.7981102966786"/>
    <n v="847.99826910850959"/>
    <n v="855.16651660586342"/>
    <n v="833.67952820010862"/>
    <n v="833.67952820010862"/>
    <n v="834.45583129947875"/>
    <n v="835.23213439884887"/>
    <n v="861.66344334574012"/>
    <n v="891.28990685883582"/>
    <n v="911.71694720595724"/>
    <n v="919.24427096845943"/>
    <n v="920.82496139624834"/>
    <n v="924.26317484294054"/>
    <n v="927.29905947421446"/>
    <n v="931.49921828604545"/>
    <n v="938.66746578339928"/>
    <n v="915.00662475126319"/>
    <n v="915.00662475126319"/>
    <n v="915.78292785063331"/>
    <n v="916.55923095000344"/>
    <n v="942.99053989689469"/>
    <n v="972.61700340999039"/>
    <n v="993.04404375711181"/>
    <n v="1000.571367519614"/>
    <n v="1002.1520579474029"/>
    <n v="1005.5902713940951"/>
    <n v="1008.626156025369"/>
    <n v="1012.8263148372"/>
    <n v="1019.9945623345538"/>
    <n v="994.21646246673902"/>
    <n v="994.21646246673902"/>
  </r>
  <r>
    <x v="4"/>
    <s v="Regulated &amp; Renewable Energy"/>
    <x v="7"/>
    <x v="0"/>
    <s v="PEF Fossil Hydro Reg Solar - 344"/>
    <s v="PEF Solar Growth Charlie Creek"/>
    <x v="9"/>
    <n v="0"/>
    <n v="0"/>
    <n v="0"/>
    <n v="0"/>
    <n v="0"/>
    <n v="0"/>
    <n v="0"/>
    <n v="0"/>
    <n v="0"/>
    <n v="0"/>
    <n v="0"/>
    <n v="0"/>
    <n v="0"/>
    <n v="0"/>
    <n v="0.14864887103211336"/>
    <n v="0.33105885613542313"/>
    <n v="0"/>
    <n v="0"/>
    <n v="0.31604183919175982"/>
    <n v="0"/>
    <n v="0.12782066135207396"/>
    <n v="0.30196846449145798"/>
    <n v="0.30398934586075577"/>
    <n v="0.30602866904814868"/>
    <n v="0.30808664031857391"/>
    <n v="2.1436433474303063"/>
    <n v="0.30489101352240572"/>
    <n v="0.45554146703992426"/>
    <n v="0.63997100597594625"/>
    <n v="0"/>
    <n v="0.25731254181819391"/>
    <n v="0.62233757880964014"/>
    <n v="0.82347032041930468"/>
    <n v="1.1828658555084504"/>
    <n v="1.3640438764176261"/>
    <n v="1.3731725477224246"/>
    <n v="1.3823845239149863"/>
    <n v="1.391680736729773"/>
    <n v="9.7976714678786756"/>
    <n v="1.3772455367827512"/>
    <n v="1.3862870316850735"/>
    <n v="1.3954097062770918"/>
    <n v="1.404614455471074"/>
    <n v="1.4139021856773946"/>
    <n v="1.4232738149731177"/>
    <n v="1.4327302732727201"/>
    <n v="1.4422725025002316"/>
    <n v="1.4519014567636952"/>
    <n v="1.4616181025365291"/>
    <n v="1.4714234188352833"/>
    <n v="1.4813183974071027"/>
    <n v="17.141996882182063"/>
    <n v="1.4659534313718463"/>
    <n v="1.4755772857411646"/>
    <n v="1.4852875485550838"/>
    <n v="1.4950851723668526"/>
    <n v="1.5049711219684156"/>
    <n v="1.5149463745698533"/>
    <n v="1.5250119199811021"/>
    <n v="1.5351687607951841"/>
    <n v="1.5454179125739014"/>
    <n v="1.5557604040408808"/>
    <n v="1.5661972772707788"/>
    <n v="1.5767295878888221"/>
    <n v="18.246106797123883"/>
    <n v="1.5603749698626763"/>
    <n v="1.5706186932648818"/>
    <n v="1.5809543906488357"/>
    <n v="1.5913830759214016"/>
    <n v="1.601905776016429"/>
    <n v="1.6125235310857526"/>
    <n v="1.6232373946926144"/>
    <n v="1.6340484340066959"/>
    <n v="1.6449577300017721"/>
    <n v="1.6559663776611939"/>
    <n v="1.6670754861792747"/>
    <n v="1.6782861791736861"/>
    <n v="19.421332038515214"/>
  </r>
  <r>
    <x v="4"/>
    <s v="Renewable Generation"/>
    <x v="8"/>
    <x v="0"/>
    <s v="PEF Solar Growth 2022 BY - Bay Trail 344"/>
    <s v="PEF Other Solar Growth 344"/>
    <x v="9"/>
    <n v="116.99"/>
    <n v="131.55000000000001"/>
    <n v="141.4"/>
    <n v="142.38"/>
    <n v="144.93"/>
    <n v="99.41"/>
    <n v="52.99"/>
    <n v="54.61"/>
    <n v="27.67"/>
    <n v="0"/>
    <n v="0"/>
    <n v="0"/>
    <n v="91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Renewable Generation"/>
    <x v="8"/>
    <x v="0"/>
    <s v="PEF Solar Growth 2022 BY - Fort Green 344"/>
    <s v="PEF Other Solar Growth 344"/>
    <x v="9"/>
    <n v="81.319999999999993"/>
    <n v="74.98"/>
    <n v="102.4"/>
    <n v="127.98"/>
    <n v="140.15"/>
    <n v="24.55"/>
    <n v="0"/>
    <n v="0"/>
    <n v="0"/>
    <n v="0"/>
    <n v="0"/>
    <n v="0"/>
    <n v="55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Regulated &amp; Renewable Energy"/>
    <x v="7"/>
    <x v="0"/>
    <s v="PEF Fossil Hydro Reg Solar - 344"/>
    <s v="PEF Solar Growth Charlie Creek"/>
    <x v="9"/>
    <n v="0"/>
    <n v="0"/>
    <n v="0"/>
    <n v="0"/>
    <n v="0"/>
    <n v="0"/>
    <n v="0"/>
    <n v="0"/>
    <n v="0"/>
    <n v="0"/>
    <n v="0"/>
    <n v="0"/>
    <n v="0"/>
    <n v="0"/>
    <n v="0.3853404640825126"/>
    <n v="0.8601432337698135"/>
    <n v="0"/>
    <n v="0"/>
    <n v="0.82671886214520807"/>
    <n v="0"/>
    <n v="0.33587637610292925"/>
    <n v="0.79528456803895275"/>
    <n v="0.80242027543445738"/>
    <n v="0.8096330175241746"/>
    <n v="0.81692376411003431"/>
    <n v="5.6323405612080819"/>
    <n v="0.78857872966429676"/>
    <n v="1.1808940027541182"/>
    <n v="1.66274582418631"/>
    <n v="0"/>
    <n v="0.67157056796887882"/>
    <n v="1.6279433645224908"/>
    <n v="2.1589559589115219"/>
    <n v="3.1082353413094985"/>
    <n v="3.5924381934049849"/>
    <n v="3.624671420120027"/>
    <n v="3.6572526258966862"/>
    <n v="3.6901861914983223"/>
    <n v="25.763472220237137"/>
    <n v="3.5621467595408554"/>
    <n v="3.5936531803574261"/>
    <n v="3.6254949684837539"/>
    <n v="3.6576762896181529"/>
    <n v="3.6902013682594146"/>
    <n v="3.723074488633479"/>
    <n v="3.7562999956331615"/>
    <n v="3.7898822957765952"/>
    <n v="3.8238258581803164"/>
    <n v="3.8581352155498698"/>
    <n v="3.8928149651884865"/>
    <n v="3.9278697700229297"/>
    <n v="44.901075155244442"/>
    <n v="3.7915833638477325"/>
    <n v="3.8251191020097099"/>
    <n v="3.859011808370441"/>
    <n v="3.8932659169393853"/>
    <n v="3.9278859243137991"/>
    <n v="3.9628763906650879"/>
    <n v="3.9982419407390664"/>
    <n v="4.0339872648761315"/>
    <n v="4.0701171200470254"/>
    <n v="4.1066363309072411"/>
    <n v="4.1435497908706731"/>
    <n v="4.1808624632015396"/>
    <n v="47.793137416787836"/>
    <n v="4.0357978981359839"/>
    <n v="4.0714936612509476"/>
    <n v="4.1075693847592305"/>
    <n v="4.1440297882632651"/>
    <n v="4.1808796579845309"/>
    <n v="4.2181238478134535"/>
    <n v="4.2557672803740765"/>
    <n v="4.2938149481099543"/>
    <n v="4.3322719143866166"/>
    <n v="4.3711433146139029"/>
    <n v="4.410434357388751"/>
    <n v="4.4501503256574617"/>
    <n v="50.871476378738173"/>
  </r>
  <r>
    <x v="5"/>
    <s v="Renewable Generation"/>
    <x v="8"/>
    <x v="0"/>
    <s v="PEF Solar Growth 2022 BY - Bay Trail 344"/>
    <s v="PEF Other Solar Growth 344"/>
    <x v="9"/>
    <n v="287.83"/>
    <n v="323.64999999999998"/>
    <n v="347.87"/>
    <n v="350.3"/>
    <n v="356.57"/>
    <n v="244.56"/>
    <n v="130.36000000000001"/>
    <n v="134.35"/>
    <n v="68.92"/>
    <n v="0"/>
    <n v="0"/>
    <n v="0"/>
    <n v="224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Renewable Generation"/>
    <x v="8"/>
    <x v="0"/>
    <s v="PEF Solar Growth 2022 BY - Fort Green 344"/>
    <s v="PEF Other Solar Growth 344"/>
    <x v="9"/>
    <n v="200.07"/>
    <n v="184.48"/>
    <n v="251.92"/>
    <n v="314.85000000000002"/>
    <n v="344.81"/>
    <n v="60.39"/>
    <n v="0"/>
    <n v="0"/>
    <n v="0"/>
    <n v="0"/>
    <n v="0"/>
    <n v="0"/>
    <n v="1356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enance Bartow CC BG"/>
    <s v="PEF Bartow 344 CC"/>
    <x v="9"/>
    <n v="5986.55"/>
    <n v="0"/>
    <n v="0"/>
    <n v="11.17"/>
    <n v="13.28"/>
    <n v="22.36"/>
    <n v="0"/>
    <n v="0"/>
    <n v="0"/>
    <n v="0"/>
    <n v="0"/>
    <n v="0"/>
    <n v="5986.55"/>
    <n v="2527.04"/>
    <n v="2527.04"/>
    <n v="2527.04"/>
    <n v="2527.04"/>
    <n v="2527.04"/>
    <n v="2527.04"/>
    <n v="2527.04"/>
    <n v="2527.04"/>
    <n v="2527.04"/>
    <n v="2527.04"/>
    <n v="2527.04"/>
    <n v="2260.4620155001289"/>
    <n v="2527.04"/>
    <n v="1862.539622132153"/>
    <n v="1862.539622132153"/>
    <n v="1862.539622132153"/>
    <n v="1862.539622132153"/>
    <n v="1862.539622132153"/>
    <n v="1356.5184450607562"/>
    <n v="1356.5184450607562"/>
    <n v="1356.5184450607562"/>
    <n v="1356.5184450607562"/>
    <n v="1356.5184450607562"/>
    <n v="1156.5376974977135"/>
    <n v="998.06892429658672"/>
    <n v="1862.539622132153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3.57214694005245"/>
    <n v="998.06892429658672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18.05459059357588"/>
    <n v="725.30766726623824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</r>
  <r>
    <x v="0"/>
    <s v="Regulated &amp; Renewable Energy"/>
    <x v="4"/>
    <x v="0"/>
    <s v="PEF Fossil Hydro Maintenance Bartow CC BG-344"/>
    <s v="PEF Bartow 344 CC"/>
    <x v="9"/>
    <n v="0"/>
    <n v="0"/>
    <n v="0"/>
    <n v="0"/>
    <n v="0"/>
    <n v="0"/>
    <n v="0"/>
    <n v="0"/>
    <n v="0"/>
    <n v="0"/>
    <n v="0"/>
    <n v="306.93"/>
    <n v="0"/>
    <n v="601.21"/>
    <n v="619.2659962898"/>
    <n v="658.85419186119998"/>
    <n v="703.07115836960008"/>
    <n v="767.3246622324001"/>
    <n v="895.94340913660017"/>
    <n v="916.63849390290011"/>
    <n v="945.78993685570003"/>
    <n v="1073.3027508150001"/>
    <n v="1117.5522547493001"/>
    <n v="1205.0937725956001"/>
    <n v="1077.9681754416647"/>
    <n v="601.21"/>
    <n v="888.20711181620379"/>
    <n v="895.68972527900382"/>
    <n v="1154.8855958350039"/>
    <n v="1192.667741061704"/>
    <n v="1205.5114114250039"/>
    <n v="877.99392071843636"/>
    <n v="885.19679651813635"/>
    <n v="1135.3872184009363"/>
    <n v="1184.2829809900363"/>
    <n v="1356.6968470375364"/>
    <n v="1156.6897990870475"/>
    <n v="998.20018492905797"/>
    <n v="888.20711181620379"/>
    <n v="1000.701906776158"/>
    <n v="1058.2002401094915"/>
    <n v="1115.6985734428249"/>
    <n v="1173.1969067761584"/>
    <n v="1230.6952401094918"/>
    <n v="1274.1355801097757"/>
    <n v="1331.6339134431091"/>
    <n v="1389.1322467764426"/>
    <n v="1446.630580109776"/>
    <n v="1504.1289134431095"/>
    <n v="1561.6272467764429"/>
    <n v="1576.6623965469312"/>
    <n v="1000.701906776158"/>
    <n v="1251.9278924870146"/>
    <n v="1337.4912258203478"/>
    <n v="1423.0545591536811"/>
    <n v="1508.6178924870144"/>
    <n v="1594.1812258203477"/>
    <n v="1617.8841231345136"/>
    <n v="1703.4474564678469"/>
    <n v="1789.0107898011802"/>
    <n v="1874.5741231345135"/>
    <n v="1960.1374564678467"/>
    <n v="2045.70078980118"/>
    <n v="2055.2021066140514"/>
    <n v="1251.9278924870146"/>
    <n v="1729.8568893805175"/>
    <n v="1737.3801859174714"/>
    <n v="1997.9853080504265"/>
    <n v="2035.972875329674"/>
    <n v="2048.8863769085506"/>
    <n v="2318.07430171956"/>
    <n v="2325.3163396558234"/>
    <n v="2576.867050365066"/>
    <n v="2626.0286598999037"/>
    <n v="2795.0318771102816"/>
    <n v="2920.7012239272849"/>
    <n v="3000.6087864329543"/>
    <n v="1729.8568893805175"/>
  </r>
  <r>
    <x v="0"/>
    <s v="Regulated &amp; Renewable Energy"/>
    <x v="4"/>
    <x v="0"/>
    <s v="PEF Fossil Hydro Maintenance Bartow Other BG-344"/>
    <s v="PEF Bartow 344 CC"/>
    <x v="9"/>
    <n v="0"/>
    <n v="0"/>
    <n v="0"/>
    <n v="0"/>
    <n v="0"/>
    <n v="0"/>
    <n v="0"/>
    <n v="0"/>
    <n v="0"/>
    <n v="0"/>
    <n v="0"/>
    <n v="0"/>
    <n v="0"/>
    <n v="0"/>
    <n v="6"/>
    <n v="12"/>
    <n v="18"/>
    <n v="24"/>
    <n v="30"/>
    <n v="36"/>
    <n v="42"/>
    <n v="48"/>
    <n v="54"/>
    <n v="60"/>
    <n v="66"/>
    <n v="0"/>
    <n v="0"/>
    <n v="31"/>
    <n v="62"/>
    <n v="93"/>
    <n v="124"/>
    <n v="155"/>
    <n v="186"/>
    <n v="217"/>
    <n v="248"/>
    <n v="279"/>
    <n v="310"/>
    <n v="341"/>
    <n v="0"/>
    <n v="0"/>
    <n v="33.833333318999998"/>
    <n v="67.666666637999995"/>
    <n v="101.499999957"/>
    <n v="135.33333327599999"/>
    <n v="169.16666659499998"/>
    <n v="202.99999991399997"/>
    <n v="236.83333323299996"/>
    <n v="270.66666655199998"/>
    <n v="304.499999871"/>
    <n v="338.33333319000002"/>
    <n v="372.16666650900004"/>
    <n v="0"/>
    <n v="0"/>
    <n v="37.916666679999999"/>
    <n v="75.833333359999997"/>
    <n v="113.75000004"/>
    <n v="151.66666671999999"/>
    <n v="189.58333339999999"/>
    <n v="227.50000007999998"/>
    <n v="265.41666676"/>
    <n v="303.33333343999999"/>
    <n v="341.25000011999998"/>
    <n v="379.16666679999997"/>
    <n v="417.08333347999996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enance Citrus CC BA-344"/>
    <s v="PEF Citrus CC 344"/>
    <x v="9"/>
    <n v="0"/>
    <n v="0"/>
    <n v="0"/>
    <n v="0"/>
    <n v="0"/>
    <n v="0"/>
    <n v="0"/>
    <n v="0"/>
    <n v="0"/>
    <n v="0"/>
    <n v="0"/>
    <n v="0"/>
    <n v="0"/>
    <n v="0"/>
    <n v="0.2075786094"/>
    <n v="0.41516671939999999"/>
    <n v="3.6282714828000002"/>
    <n v="3.6151183614127218"/>
    <n v="19.33486925941272"/>
    <n v="65.987282101212713"/>
    <n v="72.540812146412719"/>
    <n v="76.066106200412719"/>
    <n v="74.804683284183412"/>
    <n v="72.208295142668121"/>
    <n v="81.899508516468117"/>
    <n v="0"/>
    <n v="71.505273371020564"/>
    <n v="100.37364976802056"/>
    <n v="110.74632855962055"/>
    <n v="123.72915058002056"/>
    <n v="136.25363090062055"/>
    <n v="154.62497104042055"/>
    <n v="162.79256978902055"/>
    <n v="164.93755839522055"/>
    <n v="169.87163715082053"/>
    <n v="176.47333084222052"/>
    <n v="184.96257850122052"/>
    <n v="158.23933196523291"/>
    <n v="71.505273371020564"/>
    <n v="164.03669918863289"/>
    <n v="192.01836585529955"/>
    <n v="220.0000325219662"/>
    <n v="247.98169918863286"/>
    <n v="275.96336585529951"/>
    <n v="303.9450325219662"/>
    <n v="261.01119495784667"/>
    <n v="288.99286162451335"/>
    <n v="301.82648469734659"/>
    <n v="318.38798367791765"/>
    <n v="346.36965034458433"/>
    <n v="374.35131701125101"/>
    <n v="164.03669918863289"/>
    <n v="245.75299097206459"/>
    <n v="278.26799097206458"/>
    <n v="310.78299097206457"/>
    <n v="338.01740480466378"/>
    <n v="370.53240480466377"/>
    <n v="403.04740480466376"/>
    <n v="334.21926310180231"/>
    <n v="364.38113397585374"/>
    <n v="396.89613397585373"/>
    <n v="422.24537518642938"/>
    <n v="454.76037518642937"/>
    <n v="450.06569980421745"/>
    <n v="245.75299097206459"/>
    <n v="303.93632670500051"/>
    <n v="332.47632670500053"/>
    <n v="361.01632670500055"/>
    <n v="389.55632670500057"/>
    <n v="418.09632670500059"/>
    <n v="446.63632670500061"/>
    <n v="432.51544862670079"/>
    <n v="418.39457054840096"/>
    <n v="446.93457054840098"/>
    <n v="469.05127350667226"/>
    <n v="497.59127350667228"/>
    <n v="488.24164612064777"/>
    <n v="303.93632670500051"/>
  </r>
  <r>
    <x v="0"/>
    <s v="Regulated &amp; Renewable Energy"/>
    <x v="4"/>
    <x v="0"/>
    <s v="PEF Fossil Hydro Maintenance Citrus Other BG-344"/>
    <s v="PEF Citrus CC 344"/>
    <x v="9"/>
    <n v="0"/>
    <n v="0"/>
    <n v="0"/>
    <n v="0"/>
    <n v="0"/>
    <n v="0"/>
    <n v="0"/>
    <n v="0"/>
    <n v="0"/>
    <n v="0"/>
    <n v="0"/>
    <n v="0"/>
    <n v="0"/>
    <n v="0"/>
    <n v="1"/>
    <n v="2"/>
    <n v="3"/>
    <n v="4"/>
    <n v="5"/>
    <n v="6"/>
    <n v="7"/>
    <n v="8"/>
    <n v="9"/>
    <n v="10"/>
    <n v="11"/>
    <n v="0"/>
    <n v="0"/>
    <n v="7"/>
    <n v="14"/>
    <n v="21"/>
    <n v="28"/>
    <n v="35"/>
    <n v="42"/>
    <n v="49"/>
    <n v="56"/>
    <n v="63"/>
    <n v="70"/>
    <n v="77"/>
    <n v="0"/>
    <n v="0"/>
    <n v="7.3333333359999999"/>
    <n v="14.666666672"/>
    <n v="22.000000008000001"/>
    <n v="29.333333344"/>
    <n v="36.666666679999999"/>
    <n v="44.000000016000001"/>
    <n v="51.333333352000004"/>
    <n v="58.666666688000007"/>
    <n v="66.000000024000002"/>
    <n v="73.333333359999997"/>
    <n v="80.666666695999993"/>
    <n v="0"/>
    <n v="0"/>
    <n v="8.2500000030000002"/>
    <n v="16.500000006"/>
    <n v="24.750000009000001"/>
    <n v="33.000000012000001"/>
    <n v="41.250000014999998"/>
    <n v="49.500000017999994"/>
    <n v="57.750000020999991"/>
    <n v="66.000000023999988"/>
    <n v="74.250000026999984"/>
    <n v="82.500000029999981"/>
    <n v="90.750000032999978"/>
    <n v="0"/>
    <n v="0"/>
    <n v="21.666666665000001"/>
    <n v="43.333333330000002"/>
    <n v="64.999999994999996"/>
    <n v="86.666666660000004"/>
    <n v="108.33333332500001"/>
    <n v="129.99999999000002"/>
    <n v="151.66666665500003"/>
    <n v="173.33333332000004"/>
    <n v="194.99999998500004"/>
    <n v="216.66666665000005"/>
    <n v="238.33333331500006"/>
    <n v="0"/>
  </r>
  <r>
    <x v="0"/>
    <s v="Regulated &amp; Renewable Energy"/>
    <x v="4"/>
    <x v="0"/>
    <s v="PEF Fossil Hydro Maintenance Osprey BG-344"/>
    <s v="PEF Osprey CC 344"/>
    <x v="9"/>
    <n v="0"/>
    <n v="0"/>
    <n v="0"/>
    <n v="0"/>
    <n v="0"/>
    <n v="0"/>
    <n v="0"/>
    <n v="0"/>
    <n v="0"/>
    <n v="0"/>
    <n v="0"/>
    <n v="0.46"/>
    <n v="0"/>
    <n v="267.08"/>
    <n v="386.02883962499999"/>
    <n v="516.21832385380003"/>
    <n v="1044.2016098104"/>
    <n v="1516.026636001"/>
    <n v="1219.7143384932047"/>
    <n v="1021.8564544245276"/>
    <n v="1021.8564544245276"/>
    <n v="1096.8933252449276"/>
    <n v="1094.0610940236711"/>
    <n v="1095.910859040571"/>
    <n v="1147.3064685155709"/>
    <n v="267.08"/>
    <n v="1072.5514390724927"/>
    <n v="1093.2292802192926"/>
    <n v="1107.8266633213925"/>
    <n v="1206.3647248443924"/>
    <n v="1228.2385477194923"/>
    <n v="1189.4011054708105"/>
    <n v="1120.8930968324435"/>
    <n v="1122.4816669669435"/>
    <n v="1137.9000868664434"/>
    <n v="1139.1061202709434"/>
    <n v="1139.9774426503434"/>
    <n v="1110.9927621489135"/>
    <n v="1072.5514390724927"/>
    <n v="1111.8640781814136"/>
    <n v="1135.9946276596463"/>
    <n v="1153.0294270227537"/>
    <n v="1268.0210043440575"/>
    <n v="1307.169378363297"/>
    <n v="1326.9309052145647"/>
    <n v="1242.5511875478508"/>
    <n v="1244.4050111630945"/>
    <n v="1262.3979409675017"/>
    <n v="1263.8053533048478"/>
    <n v="1264.8221658259586"/>
    <n v="1277.4466545448577"/>
    <n v="1111.8640781814136"/>
    <n v="1218.148226032373"/>
    <n v="1240.7376998676357"/>
    <n v="1256.6845872291931"/>
    <n v="1364.3323318244161"/>
    <n v="1400.9805304656622"/>
    <n v="1419.4800053389649"/>
    <n v="1307.7612257285689"/>
    <n v="1309.4966565810455"/>
    <n v="1326.3404842528114"/>
    <n v="1327.658013478517"/>
    <n v="1328.6098881907658"/>
    <n v="1340.4281253948707"/>
    <n v="1218.148226032373"/>
    <n v="1316.9102143270854"/>
    <n v="1386.3345329843573"/>
    <n v="1435.3441645434671"/>
    <n v="1766.1784007906724"/>
    <n v="1878.8094536093172"/>
    <n v="1815.1784563201406"/>
    <n v="1608.726327254592"/>
    <n v="1614.0598337093518"/>
    <n v="1665.8260354465269"/>
    <n v="1662.8309556605905"/>
    <n v="1665.7563559521986"/>
    <n v="1702.0773907672824"/>
    <n v="1316.9102143270854"/>
  </r>
  <r>
    <x v="0"/>
    <s v="Regulated &amp; Renewable Energy"/>
    <x v="4"/>
    <x v="0"/>
    <s v="PEF Fossil Hydro Maintenance Univ of Florida BG-344"/>
    <s v="PEF Univ of Florida 344"/>
    <x v="9"/>
    <n v="0"/>
    <n v="0"/>
    <n v="0"/>
    <n v="0"/>
    <n v="0"/>
    <n v="0"/>
    <n v="0"/>
    <n v="0"/>
    <n v="0"/>
    <n v="0"/>
    <n v="0"/>
    <n v="0"/>
    <n v="0"/>
    <n v="0"/>
    <n v="0"/>
    <n v="0"/>
    <n v="51.460180166400001"/>
    <n v="65.707866710399998"/>
    <n v="77.425959645600003"/>
    <n v="76.169663616605703"/>
    <n v="76.169663616605703"/>
    <n v="85.2000255354057"/>
    <n v="85.2000255354057"/>
    <n v="85.2000255354057"/>
    <n v="91.926385926605704"/>
    <n v="0"/>
    <n v="85.373595839033285"/>
    <n v="228.73147145303329"/>
    <n v="238.39038801623329"/>
    <n v="262.01825833943326"/>
    <n v="286.19441216663324"/>
    <n v="291.78911666663322"/>
    <n v="286.9526309971526"/>
    <n v="286.9526309971526"/>
    <n v="293.25938879715261"/>
    <n v="158.76605747883164"/>
    <n v="157.71591324548558"/>
    <n v="151.15014393353678"/>
    <n v="85.373595839033285"/>
    <n v="151.15014393353678"/>
    <n v="330.13613106085131"/>
    <n v="342.19553629575904"/>
    <n v="371.69553882719396"/>
    <n v="385.50528352657597"/>
    <n v="392.49041568851169"/>
    <n v="392.49041568851169"/>
    <n v="392.49041568851169"/>
    <n v="400.36456467105739"/>
    <n v="400.9296103547195"/>
    <n v="415.8570315268737"/>
    <n v="423.70314895725767"/>
    <n v="151.15014393353678"/>
    <n v="396.20482403519213"/>
    <n v="543.38121686702061"/>
    <n v="553.29741081413954"/>
    <n v="577.55463916363101"/>
    <n v="611.41234994175204"/>
    <n v="617.15607642865314"/>
    <n v="617.15607642865314"/>
    <n v="617.15607642865314"/>
    <n v="316.70655355918348"/>
    <n v="317.17117867783833"/>
    <n v="337.71885838304456"/>
    <n v="315.86457687366624"/>
    <n v="396.20482403519213"/>
    <n v="296.37465116365917"/>
    <n v="307.06253630245089"/>
    <n v="307.78264596053913"/>
    <n v="309.54419525113121"/>
    <n v="312.00292736771786"/>
    <n v="312.4200342676728"/>
    <n v="312.4200342676728"/>
    <n v="312.4200342676728"/>
    <n v="312.89022750034928"/>
    <n v="312.92396837281689"/>
    <n v="314.41613186678745"/>
    <n v="314.88465123652878"/>
    <n v="296.37465116365917"/>
  </r>
  <r>
    <x v="0"/>
    <s v="Regulated &amp; Renewable Energy"/>
    <x v="4"/>
    <x v="0"/>
    <s v="PEF Fossil Hydro Maintenance Univ of Florida Other BG-344"/>
    <s v="PEF Univ of Florida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.33333333333334"/>
    <n v="492.66666666666669"/>
    <n v="739"/>
    <n v="985.33333333333337"/>
    <n v="1231.6666666666667"/>
    <n v="1478"/>
    <n v="1724.3333333333333"/>
    <n v="1970.6666666666665"/>
    <n v="2217"/>
    <n v="2463.3333333333335"/>
    <n v="2709.666666666667"/>
    <n v="0"/>
  </r>
  <r>
    <x v="0"/>
    <s v="Regulated &amp; Renewable Energy"/>
    <x v="3"/>
    <x v="0"/>
    <s v="PEF Fossil Hydro Maintenance Suwannee BG-344"/>
    <s v="PEF Suwannee 344"/>
    <x v="9"/>
    <n v="0"/>
    <n v="0"/>
    <n v="0"/>
    <n v="0"/>
    <n v="0"/>
    <n v="0"/>
    <n v="0"/>
    <n v="0"/>
    <n v="0"/>
    <n v="0"/>
    <n v="0"/>
    <n v="0"/>
    <n v="0"/>
    <n v="0"/>
    <n v="9.2766904760000006"/>
    <n v="62.468475674600001"/>
    <n v="192.34656638899997"/>
    <n v="178.8878541271614"/>
    <n v="205.2273848885614"/>
    <n v="216.5048404057614"/>
    <n v="275.49687298816139"/>
    <n v="293.88179007056141"/>
    <n v="255.28942322014279"/>
    <n v="255.28942322014279"/>
    <n v="264.2720618999428"/>
    <n v="0"/>
    <n v="256.51801102157316"/>
    <n v="261.74551232677317"/>
    <n v="266.97450093817315"/>
    <n v="274.76364102957314"/>
    <n v="283.76147660977313"/>
    <n v="297.20589678057314"/>
    <n v="302.97786314797315"/>
    <n v="308.71540209837315"/>
    <n v="349.07260967697312"/>
    <n v="368.94041413217315"/>
    <n v="393.99950875277312"/>
    <n v="377.84985341185256"/>
    <n v="256.51801102157316"/>
    <n v="353.15307452931648"/>
    <n v="353.97826486204326"/>
    <n v="354.80364496282959"/>
    <n v="355.98921935341002"/>
    <n v="357.31914863517261"/>
    <n v="359.29820427307425"/>
    <n v="360.19788343737986"/>
    <n v="361.0930779764484"/>
    <n v="366.70709597094782"/>
    <n v="370.45904638658817"/>
    <n v="374.02018602872613"/>
    <n v="377.9444164495207"/>
    <n v="353.15307452931648"/>
    <n v="370.22276735468154"/>
    <n v="381.36851590252917"/>
    <n v="392.51743559084161"/>
    <n v="409.12494877813515"/>
    <n v="428.30956624576271"/>
    <n v="317.53358617120932"/>
    <n v="329.84020878145702"/>
    <n v="342.07342742475555"/>
    <n v="428.12051981226404"/>
    <n v="484.72296882452196"/>
    <n v="538.15238972205384"/>
    <n v="596.36723141381754"/>
    <n v="370.22276735468154"/>
    <n v="589.19422296247399"/>
    <n v="589.99343877780063"/>
    <n v="590.79283838785739"/>
    <n v="591.94109445148217"/>
    <n v="593.22916154715256"/>
    <n v="595.14592244762969"/>
    <n v="596.01728240946647"/>
    <n v="596.88429890862187"/>
    <n v="602.32160444988529"/>
    <n v="605.95545471639582"/>
    <n v="609.40450036042148"/>
    <n v="613.20520777409331"/>
    <n v="589.19422296247399"/>
  </r>
  <r>
    <x v="0"/>
    <s v="Regulated &amp; Renewable Energy"/>
    <x v="3"/>
    <x v="0"/>
    <s v="PEF Fossil Hydro Maintenance Tiger Bay BG-344"/>
    <s v="PEF Tiger Bay 344"/>
    <x v="9"/>
    <n v="0"/>
    <n v="0"/>
    <n v="0"/>
    <n v="0"/>
    <n v="0"/>
    <n v="0"/>
    <n v="0"/>
    <n v="0"/>
    <n v="0"/>
    <n v="0"/>
    <n v="0"/>
    <n v="0"/>
    <n v="0"/>
    <n v="0"/>
    <n v="23.828629889999998"/>
    <n v="23.828629889999998"/>
    <n v="23.828629889999998"/>
    <n v="29.915255391999999"/>
    <n v="25.284886051617484"/>
    <n v="25.284886051617484"/>
    <n v="25.284886051617484"/>
    <n v="25.284886051617484"/>
    <n v="339.77415975861749"/>
    <n v="339.77415975861749"/>
    <n v="339.77415975861749"/>
    <n v="0"/>
    <n v="339.77415975861749"/>
    <n v="398.46606929861747"/>
    <n v="402.5521880486175"/>
    <n v="406.63830679861752"/>
    <n v="412.87688288761751"/>
    <n v="417.18108521561749"/>
    <n v="430.82174714261748"/>
    <n v="444.46228559561746"/>
    <n v="455.16108765861748"/>
    <n v="464.32502400261745"/>
    <n v="483.00475484961743"/>
    <n v="501.09640594561745"/>
    <n v="339.77415975861749"/>
    <n v="388.28307409587114"/>
    <n v="1207.5574861856546"/>
    <n v="1264.5952033577937"/>
    <n v="1321.6329205299328"/>
    <n v="1408.7165713712725"/>
    <n v="127.78833156384894"/>
    <n v="318.19694781686201"/>
    <n v="508.60384050883317"/>
    <n v="657.94733331605812"/>
    <n v="785.86579123472677"/>
    <n v="1046.6142594242201"/>
    <n v="1299.1537820190217"/>
    <n v="388.28307409587114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445.97998458932705"/>
    <n v="462.28315218131507"/>
    <n v="478.5863197733031"/>
    <n v="229.43005342049975"/>
    <n v="246.60335067310871"/>
    <n v="154.6571671511341"/>
    <n v="209.08142597724287"/>
    <n v="251.76847785663239"/>
    <n v="288.33158313068787"/>
    <n v="362.86166930889044"/>
    <n v="435.04538150126416"/>
    <n v="211.80567491601641"/>
  </r>
  <r>
    <x v="0"/>
    <s v="Regulated &amp; Renewable Energy"/>
    <x v="5"/>
    <x v="0"/>
    <s v="PEF Fossil Hydro Maintenance Debary 7-10 BG-344"/>
    <s v="PEF Debary new 344"/>
    <x v="9"/>
    <n v="0"/>
    <n v="0"/>
    <n v="0"/>
    <n v="0"/>
    <n v="0"/>
    <n v="0"/>
    <n v="0"/>
    <n v="0"/>
    <n v="0"/>
    <n v="0"/>
    <n v="0"/>
    <n v="0"/>
    <n v="0"/>
    <n v="0"/>
    <n v="9.7908557040000002"/>
    <n v="19.581768908800001"/>
    <n v="74.926014934400001"/>
    <n v="215.85943057279999"/>
    <n v="448.54418376319995"/>
    <n v="449.62584484159999"/>
    <n v="495.02614773919998"/>
    <n v="502.91993366719998"/>
    <n v="471.82309344800001"/>
    <n v="253.42207508799979"/>
    <n v="54.601535251199891"/>
    <n v="0"/>
    <n v="0"/>
    <n v="0"/>
    <n v="0"/>
    <n v="141.88977570879999"/>
    <n v="304.31550889599998"/>
    <n v="399.57225080640001"/>
    <n v="434.9552666143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80416666666666"/>
    <n v="129.60833333333332"/>
    <n v="194.41249999999997"/>
    <n v="259.21666666666664"/>
    <n v="324.02083333333331"/>
    <n v="388.82499999999999"/>
    <n v="453.62916666666666"/>
    <n v="518.43333333333328"/>
    <n v="583.23749999999995"/>
    <n v="436.14841484440075"/>
    <n v="138.86102668457033"/>
    <n v="0"/>
    <n v="203.66519335123701"/>
    <n v="207.04436001790367"/>
    <n v="210.42352668457033"/>
    <n v="213.802693351237"/>
    <n v="217.18186001790366"/>
    <n v="220.56102668457032"/>
    <n v="223.94019335123699"/>
    <n v="227.31936001790365"/>
    <n v="230.69852668457031"/>
    <n v="234.07769335123697"/>
    <n v="237.45686001790364"/>
    <n v="240.8360266845703"/>
    <n v="203.66519335123701"/>
  </r>
  <r>
    <x v="0"/>
    <s v="Regulated &amp; Renewable Energy"/>
    <x v="5"/>
    <x v="0"/>
    <s v="PEF Fossil Hydro Maintenance Debary BG-344"/>
    <s v="PEF Debary new 344"/>
    <x v="9"/>
    <n v="0"/>
    <n v="0"/>
    <n v="0"/>
    <n v="0"/>
    <n v="0"/>
    <n v="0"/>
    <n v="0"/>
    <n v="0"/>
    <n v="0"/>
    <n v="0"/>
    <n v="0"/>
    <n v="0"/>
    <n v="0"/>
    <n v="0"/>
    <n v="26.4689219025"/>
    <n v="47.303790527700002"/>
    <n v="92.951981772300002"/>
    <n v="91.627636989291489"/>
    <n v="111.94400151509149"/>
    <n v="111.94400151509149"/>
    <n v="111.94400151509149"/>
    <n v="172.95172652759149"/>
    <n v="172.95172652759149"/>
    <n v="172.95172652759149"/>
    <n v="216.52867296509149"/>
    <n v="0"/>
    <n v="185.21580582771591"/>
    <n v="185.21580582771591"/>
    <n v="185.21580582771591"/>
    <n v="188.37256100271591"/>
    <n v="188.37256100271591"/>
    <n v="197.84282652771591"/>
    <n v="197.84282652771591"/>
    <n v="197.84282652771591"/>
    <n v="208.89146964021592"/>
    <n v="218.27275448181592"/>
    <n v="232.95587394471593"/>
    <n v="229.89029125799905"/>
    <n v="185.21580582771591"/>
    <n v="223.90650135723237"/>
    <n v="224.13820526858532"/>
    <n v="224.36990917993828"/>
    <n v="232.25888665554339"/>
    <n v="241.1015248996905"/>
    <n v="247.19840271665811"/>
    <n v="249.44509007267538"/>
    <n v="249.91688022146397"/>
    <n v="250.94308700115008"/>
    <n v="251.84921032341077"/>
    <n v="253.10283564809967"/>
    <n v="255.24234917578056"/>
    <n v="223.90650135723237"/>
    <n v="248.82910767146507"/>
    <n v="249.06081158281802"/>
    <n v="249.29251549417097"/>
    <n v="257.18149296977606"/>
    <n v="266.02413121392317"/>
    <n v="272.12100903089078"/>
    <n v="274.36769638690805"/>
    <n v="274.83948653569666"/>
    <n v="275.86569331538277"/>
    <n v="276.77181663764344"/>
    <n v="278.02544196233231"/>
    <n v="280.1649554900132"/>
    <n v="248.82910767146507"/>
    <n v="273.10288216131607"/>
    <n v="273.33458607266903"/>
    <n v="273.56628998402198"/>
    <n v="281.45526745962707"/>
    <n v="290.29790570377418"/>
    <n v="296.39478352074178"/>
    <n v="298.64147087675906"/>
    <n v="299.11326102554767"/>
    <n v="300.13946780523378"/>
    <n v="301.04559112749445"/>
    <n v="302.29921645218332"/>
    <n v="304.43872997986421"/>
    <n v="273.10288216131607"/>
  </r>
  <r>
    <x v="0"/>
    <s v="Regulated &amp; Renewable Energy"/>
    <x v="7"/>
    <x v="0"/>
    <s v="PEF Fossil Hydro Reg Solar - 344"/>
    <s v="PEF Solar Growth Charlie Creek"/>
    <x v="9"/>
    <n v="0"/>
    <n v="0"/>
    <n v="0"/>
    <n v="0"/>
    <n v="0"/>
    <n v="0"/>
    <n v="0"/>
    <n v="0"/>
    <n v="0"/>
    <n v="0"/>
    <n v="0"/>
    <n v="0"/>
    <n v="0"/>
    <n v="0"/>
    <n v="207.63575"/>
    <n v="253.59973933511463"/>
    <n v="754.73854142502"/>
    <n v="208.11145393729075"/>
    <n v="230.82645393729075"/>
    <n v="481.93747463862775"/>
    <n v="208.33539151343902"/>
    <n v="208.79908855089403"/>
    <n v="209.8963415834244"/>
    <n v="211.00275120471963"/>
    <n v="212.11841289129197"/>
    <n v="0"/>
    <n v="213.24342329572056"/>
    <n v="421.97264303890734"/>
    <n v="469.03907850870132"/>
    <n v="968.70032533886354"/>
    <n v="419.88354023490388"/>
    <n v="443.52742334469093"/>
    <n v="696.27450428802308"/>
    <n v="938.89056056735399"/>
    <n v="943.18166176417196"/>
    <n v="948.1381438339946"/>
    <n v="953.1359878018369"/>
    <n v="958.17562495164862"/>
    <n v="213.24342329572056"/>
    <n v="963.25749187987674"/>
    <n v="968.19688417620034"/>
    <n v="973.17682438824284"/>
    <n v="978.19772906300375"/>
    <n v="983.26001980809292"/>
    <n v="988.36412336202977"/>
    <n v="993.51047166563637"/>
    <n v="998.69950193454224"/>
    <n v="1003.9316567328191"/>
    <n v="1009.207384047763"/>
    <n v="1014.5271373658495"/>
    <n v="1019.8913757498732"/>
    <n v="963.25749187987674"/>
    <n v="1025.3005639173032"/>
    <n v="1030.5581007125229"/>
    <n v="1035.8587971002737"/>
    <n v="1041.2030964571991"/>
    <n v="1046.5914475465054"/>
    <n v="1052.0243045927878"/>
    <n v="1057.5021273580226"/>
    <n v="1063.0253812187427"/>
    <n v="1068.5945372444141"/>
    <n v="1074.2100722770351"/>
    <n v="1079.8724690119832"/>
    <n v="1085.5822160801247"/>
    <n v="1025.3005639173032"/>
    <n v="1091.339808131215"/>
    <n v="1096.9359809992136"/>
    <n v="1102.5780933537294"/>
    <n v="1108.2666171291376"/>
    <n v="1114.0020299933221"/>
    <n v="1119.7848154273231"/>
    <n v="1125.6154628062222"/>
    <n v="1131.4944674812891"/>
    <n v="1137.4223308634057"/>
    <n v="1143.3995605077941"/>
    <n v="1149.4266702000691"/>
    <n v="1155.5041800436372"/>
    <n v="1091.339808131215"/>
  </r>
  <r>
    <x v="0"/>
    <s v="Regulated &amp; Renewable Energy"/>
    <x v="7"/>
    <x v="0"/>
    <s v="PEF Solar Lake Placid Maint - 344"/>
    <s v="PEF Solar Growth Lake Placid"/>
    <x v="9"/>
    <n v="0"/>
    <n v="0"/>
    <n v="0"/>
    <n v="0"/>
    <n v="0"/>
    <n v="0"/>
    <n v="0"/>
    <n v="124.6"/>
    <n v="315.16000000000003"/>
    <n v="328.67"/>
    <n v="405.04"/>
    <n v="78.040000000000006"/>
    <n v="0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</r>
  <r>
    <x v="0"/>
    <s v="Regulated &amp; Renewable Energy"/>
    <x v="7"/>
    <x v="0"/>
    <s v="PEF Solar Perry Maint - 344"/>
    <s v="PEF Perry Solar 344"/>
    <x v="9"/>
    <n v="0"/>
    <n v="0"/>
    <n v="0"/>
    <n v="0"/>
    <n v="0"/>
    <n v="0"/>
    <n v="46.59"/>
    <n v="46.59"/>
    <n v="67.290000000000006"/>
    <n v="75.94"/>
    <n v="137.38999999999999"/>
    <n v="155.52000000000001"/>
    <n v="0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</r>
  <r>
    <x v="0"/>
    <s v="Regulated Utility Other"/>
    <x v="8"/>
    <x v="3"/>
    <s v="PEF Vision FL 2023 - Hines Floating"/>
    <s v="PEF Other Solar Growth 344"/>
    <x v="9"/>
    <n v="0"/>
    <n v="0"/>
    <n v="0"/>
    <n v="0"/>
    <n v="0"/>
    <n v="0"/>
    <n v="0"/>
    <n v="6.69"/>
    <n v="17.55"/>
    <n v="47.61"/>
    <n v="628.45000000000005"/>
    <n v="638.73"/>
    <n v="0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8"/>
    <x v="0"/>
    <s v="PEF Solar Growth 2022 BY - Bay Trail 344"/>
    <s v="PEF Other Solar Growth 344"/>
    <x v="9"/>
    <n v="93854.399999999994"/>
    <n v="96064.46"/>
    <n v="98308.800000000003"/>
    <n v="99040.829999999987"/>
    <n v="100338.64"/>
    <n v="100974.63"/>
    <n v="37344.68"/>
    <n v="37648.94"/>
    <n v="37968.47"/>
    <n v="0"/>
    <n v="0"/>
    <n v="112.53"/>
    <n v="93854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8"/>
    <x v="0"/>
    <s v="PEF Solar Growth 2022 BY - Dolphin"/>
    <s v="PEF Other Solar Growth 344"/>
    <x v="9"/>
    <n v="666.26"/>
    <n v="817.37"/>
    <n v="876.64"/>
    <n v="883.03"/>
    <n v="899.65"/>
    <n v="906.92"/>
    <n v="956.14"/>
    <n v="1044.75"/>
    <n v="1490.66"/>
    <n v="1611.96"/>
    <n v="1638.24"/>
    <n v="1729.79"/>
    <n v="666.26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</r>
  <r>
    <x v="0"/>
    <s v="Renewable Generation"/>
    <x v="8"/>
    <x v="0"/>
    <s v="PEF Solar Growth 2022 BY - Fort Green 344"/>
    <s v="PEF Other Solar Growth 344"/>
    <x v="9"/>
    <n v="67706.570000000007"/>
    <n v="68409.45"/>
    <n v="77661.840000000011"/>
    <n v="93733.650000000009"/>
    <n v="99006.68"/>
    <n v="101409.78000000001"/>
    <n v="0"/>
    <n v="0"/>
    <n v="0"/>
    <n v="0"/>
    <n v="0"/>
    <n v="0"/>
    <n v="67706.570000000007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</r>
  <r>
    <x v="0"/>
    <s v="Renewable Generation"/>
    <x v="8"/>
    <x v="0"/>
    <s v="PEF Solar Growth 2022 BY - Hardeetown 344"/>
    <s v="PEF Other Solar Growth 344"/>
    <x v="9"/>
    <n v="9966.07"/>
    <n v="15967.76"/>
    <n v="16526.09"/>
    <n v="17212.580000000002"/>
    <n v="21804.94"/>
    <n v="25071.53"/>
    <n v="31913.18"/>
    <n v="36766.120000000003"/>
    <n v="46227.41"/>
    <n v="57982.42"/>
    <n v="74802.070000000007"/>
    <n v="87674.78"/>
    <n v="9966.07"/>
    <n v="96217.69"/>
    <n v="97242.773416666678"/>
    <n v="98267.856833333353"/>
    <n v="99292.940250000029"/>
    <n v="0"/>
    <n v="0"/>
    <n v="0"/>
    <n v="0"/>
    <n v="0"/>
    <n v="0"/>
    <n v="0"/>
    <n v="0"/>
    <n v="9621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8"/>
    <x v="0"/>
    <s v="PEF Solar Growth 2023 BY - Bay Ranch 344"/>
    <s v="PEF Other Solar Growth 344"/>
    <x v="9"/>
    <n v="7361.5"/>
    <n v="7552.68"/>
    <n v="9305.17"/>
    <n v="9444.94"/>
    <n v="18660.62"/>
    <n v="23000.62"/>
    <n v="38716.79"/>
    <n v="40952.71"/>
    <n v="50679.76"/>
    <n v="65186.76"/>
    <n v="80591.509999999995"/>
    <n v="93058.05"/>
    <n v="7361.5"/>
    <n v="96635.7"/>
    <n v="98136.549491931481"/>
    <n v="0"/>
    <n v="0"/>
    <n v="0"/>
    <n v="0"/>
    <n v="0"/>
    <n v="0"/>
    <n v="0"/>
    <n v="0"/>
    <n v="0"/>
    <n v="0"/>
    <n v="9663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8"/>
    <x v="0"/>
    <s v="PEF Solar Growth 2023 BY - Hildreth 344"/>
    <s v="PEF Other Solar Growth 344"/>
    <x v="9"/>
    <n v="6124.85"/>
    <n v="6802.27"/>
    <n v="6969.03"/>
    <n v="7773.59"/>
    <n v="14475.11"/>
    <n v="24715.88"/>
    <n v="40866.879999999997"/>
    <n v="50031.68"/>
    <n v="87891.64"/>
    <n v="97238.68"/>
    <n v="101206.59"/>
    <n v="101267.74"/>
    <n v="6124.85"/>
    <n v="103133.08"/>
    <n v="104380.08"/>
    <n v="105627.08"/>
    <n v="0"/>
    <n v="0"/>
    <n v="0"/>
    <n v="0"/>
    <n v="0"/>
    <n v="0"/>
    <n v="0"/>
    <n v="0"/>
    <n v="0"/>
    <n v="10313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8"/>
    <x v="0"/>
    <s v="PEF Solar Growth 2023 BY- High Springs 344"/>
    <s v="PEF Other Solar Growth 344"/>
    <x v="9"/>
    <n v="15213.18"/>
    <n v="16439.45"/>
    <n v="17771.32"/>
    <n v="18364.560000000001"/>
    <n v="18476.57"/>
    <n v="21985.24"/>
    <n v="30930.36"/>
    <n v="39362.17"/>
    <n v="41213.050000000003"/>
    <n v="53798.41"/>
    <n v="63551"/>
    <n v="75845.679999999993"/>
    <n v="15213.18"/>
    <n v="83805.460000000006"/>
    <n v="84804.46"/>
    <n v="85803.46"/>
    <n v="0"/>
    <n v="0"/>
    <n v="0"/>
    <n v="0"/>
    <n v="0"/>
    <n v="0"/>
    <n v="0"/>
    <n v="0"/>
    <n v="0"/>
    <n v="83805.4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8"/>
    <x v="0"/>
    <s v="PEF Solar Growth 2024 BY - Falmouth"/>
    <s v="PEF Other Solar Growth 344"/>
    <x v="9"/>
    <n v="0"/>
    <n v="0"/>
    <n v="0"/>
    <n v="0"/>
    <n v="0"/>
    <n v="0"/>
    <n v="0"/>
    <n v="0"/>
    <n v="5.82"/>
    <n v="30.61"/>
    <n v="65.739999999999995"/>
    <n v="5673.59"/>
    <n v="0"/>
    <n v="5787.56"/>
    <n v="12287.560000000001"/>
    <n v="18787.560000000001"/>
    <n v="25287.56"/>
    <n v="31787.56"/>
    <n v="38287.56"/>
    <n v="44787.56"/>
    <n v="51287.56"/>
    <n v="57787.56"/>
    <n v="64287.56"/>
    <n v="70787.56"/>
    <n v="77287.56"/>
    <n v="5787.56"/>
    <n v="83787.56"/>
    <n v="86454.56"/>
    <n v="89121.56"/>
    <n v="91788.56"/>
    <n v="94455.56"/>
    <n v="97122.559999999998"/>
    <n v="0"/>
    <n v="0"/>
    <n v="0"/>
    <n v="0"/>
    <n v="0"/>
    <n v="0"/>
    <n v="83787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8"/>
    <x v="0"/>
    <s v="PEF Solar Growth 2024 BY - Mule Creek"/>
    <s v="PEF Other Solar Growth 344"/>
    <x v="9"/>
    <n v="0"/>
    <n v="0"/>
    <n v="0"/>
    <n v="0"/>
    <n v="0"/>
    <n v="0"/>
    <n v="0"/>
    <n v="0"/>
    <n v="18.600000000000001"/>
    <n v="2302.59"/>
    <n v="6893.05"/>
    <n v="10995.03"/>
    <n v="0"/>
    <n v="20199.060000000001"/>
    <n v="27498.06"/>
    <n v="34797.06"/>
    <n v="42096.06"/>
    <n v="49395.06"/>
    <n v="56694.06"/>
    <n v="63993.06"/>
    <n v="71292.06"/>
    <n v="78591.06"/>
    <n v="85890.06"/>
    <n v="93189.06"/>
    <n v="100488.06"/>
    <n v="20199.060000000001"/>
    <n v="107787.06"/>
    <n v="0"/>
    <n v="0"/>
    <n v="0"/>
    <n v="0"/>
    <n v="0"/>
    <n v="0"/>
    <n v="0"/>
    <n v="0"/>
    <n v="0"/>
    <n v="0"/>
    <n v="0"/>
    <n v="10778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8"/>
    <x v="0"/>
    <s v="PEF Solar Growth 2024 BY - Spring Ridge"/>
    <s v="PEF Other Solar Growth 344"/>
    <x v="9"/>
    <n v="0"/>
    <n v="0"/>
    <n v="0"/>
    <n v="0"/>
    <n v="0"/>
    <n v="0"/>
    <n v="0"/>
    <n v="0"/>
    <n v="4.3899999999999997"/>
    <n v="7.34"/>
    <n v="12.97"/>
    <n v="2420.7000000000003"/>
    <n v="0"/>
    <n v="4456.6099999999997"/>
    <n v="10623.61"/>
    <n v="16790.61"/>
    <n v="22957.61"/>
    <n v="29124.61"/>
    <n v="35291.61"/>
    <n v="41458.61"/>
    <n v="47625.61"/>
    <n v="53792.61"/>
    <n v="59959.61"/>
    <n v="66126.61"/>
    <n v="72293.61"/>
    <n v="4456.6099999999997"/>
    <n v="78460.61"/>
    <n v="81460.61"/>
    <n v="84460.61"/>
    <n v="87460.61"/>
    <n v="90460.61"/>
    <n v="93460.61"/>
    <n v="0"/>
    <n v="0"/>
    <n v="0"/>
    <n v="0"/>
    <n v="0"/>
    <n v="0"/>
    <n v="7846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8"/>
    <x v="0"/>
    <s v="PEF Solar Growth 2024 BY - Winquepin"/>
    <s v="PEF Other Solar Growth 344"/>
    <x v="9"/>
    <n v="0"/>
    <n v="0"/>
    <n v="0"/>
    <n v="0"/>
    <n v="0"/>
    <n v="0"/>
    <n v="0"/>
    <n v="0"/>
    <n v="17.79"/>
    <n v="160.36000000000001"/>
    <n v="413.39"/>
    <n v="10761.77"/>
    <n v="0"/>
    <n v="10861.12"/>
    <n v="19465.120000000003"/>
    <n v="28069.120000000003"/>
    <n v="36673.120000000003"/>
    <n v="45277.120000000003"/>
    <n v="53881.120000000003"/>
    <n v="62485.120000000003"/>
    <n v="71089.119999999995"/>
    <n v="79693.119999999995"/>
    <n v="88297.12"/>
    <n v="96901.119999999995"/>
    <n v="105505.12"/>
    <n v="10861.12"/>
    <n v="114109.12"/>
    <n v="0"/>
    <n v="0"/>
    <n v="0"/>
    <n v="0"/>
    <n v="0"/>
    <n v="0"/>
    <n v="0"/>
    <n v="0"/>
    <n v="0"/>
    <n v="0"/>
    <n v="0"/>
    <n v="11410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8"/>
    <x v="0"/>
    <s v="PEF Solar Growth 2024 BY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1835"/>
    <n v="3670"/>
    <n v="5505"/>
    <n v="7340"/>
    <n v="9175"/>
    <n v="11010"/>
    <n v="12845"/>
    <n v="14680"/>
    <n v="16515"/>
    <n v="18350"/>
    <n v="20185"/>
    <n v="0"/>
    <n v="22020"/>
    <n v="34908.083333333336"/>
    <n v="47796.166666666672"/>
    <n v="60684.250000000007"/>
    <n v="73572.333333333343"/>
    <n v="86460.416666666672"/>
    <n v="99348.5"/>
    <n v="112236.58333333333"/>
    <n v="125124.66666666666"/>
    <n v="138012.75"/>
    <n v="150900.83333333334"/>
    <n v="163788.91666666669"/>
    <n v="22020"/>
    <n v="176677.00000000003"/>
    <n v="180846.66666666669"/>
    <n v="185016.33333333334"/>
    <n v="0"/>
    <n v="0"/>
    <n v="0"/>
    <n v="0"/>
    <n v="0"/>
    <n v="0"/>
    <n v="0"/>
    <n v="0"/>
    <n v="0"/>
    <n v="176677.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8"/>
    <x v="0"/>
    <s v="PEF Solar Growth 2025 BY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1835"/>
    <n v="3670"/>
    <n v="5505"/>
    <n v="7340"/>
    <n v="9175"/>
    <n v="11010"/>
    <n v="12845"/>
    <n v="14680"/>
    <n v="16515"/>
    <n v="18350"/>
    <n v="20185"/>
    <n v="0"/>
    <n v="22020"/>
    <n v="31565.5"/>
    <n v="41111"/>
    <n v="50656.5"/>
    <n v="60202"/>
    <n v="69747.5"/>
    <n v="79293"/>
    <n v="88838.5"/>
    <n v="98384"/>
    <n v="107929.5"/>
    <n v="117475"/>
    <n v="127020.5"/>
    <n v="22020"/>
    <n v="136566"/>
    <n v="163293.33333333334"/>
    <n v="190020.66666666669"/>
    <n v="216748.00000000003"/>
    <n v="243475.33333333337"/>
    <n v="270202.66666666669"/>
    <n v="296930"/>
    <n v="323657.33333333331"/>
    <n v="350384.66666666663"/>
    <n v="377111.99999999994"/>
    <n v="403839.33333333326"/>
    <n v="430566.66666666657"/>
    <n v="136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8"/>
    <x v="0"/>
    <s v="PEF Solar Growth 2026 BY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9.0833333333333"/>
    <n v="3818.1666666666665"/>
    <n v="5727.25"/>
    <n v="7636.333333333333"/>
    <n v="9545.4166666666661"/>
    <n v="11454.5"/>
    <n v="13363.583333333334"/>
    <n v="15272.666666666668"/>
    <n v="17181.75"/>
    <n v="19090.833333333332"/>
    <n v="20999.916666666664"/>
    <n v="0"/>
    <n v="22909"/>
    <n v="40090.833333333328"/>
    <n v="57272.666666666657"/>
    <n v="74454.499999999985"/>
    <n v="91636.333333333314"/>
    <n v="108818.16666666664"/>
    <n v="125999.99999999997"/>
    <n v="143181.83333333331"/>
    <n v="160363.66666666666"/>
    <n v="177545.5"/>
    <n v="194727.33333333334"/>
    <n v="211909.16666666669"/>
    <n v="22909"/>
    <n v="229091"/>
    <n v="248181.91666666666"/>
    <n v="267272.83333333331"/>
    <n v="286363.75"/>
    <n v="305454.66666666669"/>
    <n v="324545.58333333337"/>
    <n v="0"/>
    <n v="0"/>
    <n v="0"/>
    <n v="0"/>
    <n v="0"/>
    <n v="0"/>
    <n v="229091"/>
    <n v="0"/>
    <n v="0"/>
    <n v="0"/>
    <n v="0"/>
    <n v="0"/>
    <n v="0"/>
    <n v="0"/>
    <n v="0"/>
    <n v="0"/>
    <n v="0"/>
    <n v="0"/>
    <n v="0"/>
    <n v="0"/>
  </r>
  <r>
    <x v="0"/>
    <s v="Renewable Generation"/>
    <x v="8"/>
    <x v="0"/>
    <s v="PEF Solar Growth 2027 BY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1.3333333333333"/>
    <n v="3802.6666666666665"/>
    <n v="5704"/>
    <n v="7605.333333333333"/>
    <n v="9506.6666666666661"/>
    <n v="11408"/>
    <n v="13309.333333333334"/>
    <n v="15210.666666666668"/>
    <n v="17112"/>
    <n v="19013.333333333332"/>
    <n v="20914.666666666664"/>
    <n v="0"/>
    <n v="22816"/>
    <n v="39927.916666666672"/>
    <n v="57039.833333333343"/>
    <n v="74151.750000000015"/>
    <n v="91263.666666666686"/>
    <n v="108375.58333333336"/>
    <n v="125487.50000000003"/>
    <n v="142599.41666666669"/>
    <n v="159711.33333333334"/>
    <n v="176823.25"/>
    <n v="193935.16666666666"/>
    <n v="211047.08333333331"/>
    <n v="22816"/>
    <n v="228159"/>
    <n v="247172.25"/>
    <n v="266185.5"/>
    <n v="285198.75"/>
    <n v="304212"/>
    <n v="323225.25"/>
    <n v="0"/>
    <n v="0"/>
    <n v="0"/>
    <n v="0"/>
    <n v="0"/>
    <n v="0"/>
    <n v="228159"/>
  </r>
  <r>
    <x v="0"/>
    <s v="Renewable Generation"/>
    <x v="8"/>
    <x v="0"/>
    <s v="PEF Solar Growth 2028 BY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3.8333333333333"/>
    <n v="3787.6666666666665"/>
    <n v="5681.5"/>
    <n v="7575.333333333333"/>
    <n v="9469.1666666666661"/>
    <n v="11363"/>
    <n v="13256.833333333334"/>
    <n v="15150.666666666668"/>
    <n v="17044.5"/>
    <n v="18938.333333333332"/>
    <n v="20832.166666666664"/>
    <n v="0"/>
    <n v="22726"/>
    <n v="39770.5"/>
    <n v="56815"/>
    <n v="73859.5"/>
    <n v="90904"/>
    <n v="107948.5"/>
    <n v="124993"/>
    <n v="142037.5"/>
    <n v="159082"/>
    <n v="176126.5"/>
    <n v="193171"/>
    <n v="210215.5"/>
    <n v="22726"/>
  </r>
  <r>
    <x v="1"/>
    <s v="Regulated &amp; Renewable Energy"/>
    <x v="4"/>
    <x v="0"/>
    <s v="PEF Fossil Hydro Maintenance Bartow CC BG"/>
    <s v="PEF Bartow 344 CC"/>
    <x v="9"/>
    <n v="-182.03000000000003"/>
    <n v="200.84"/>
    <n v="109.43"/>
    <n v="34.130000000000003"/>
    <n v="184.78000000000003"/>
    <n v="16.37"/>
    <n v="-178.46"/>
    <n v="185.38"/>
    <n v="12.29"/>
    <n v="4.9799999999999995"/>
    <n v="-179.14"/>
    <n v="2732.85"/>
    <n v="294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Bartow CC BG-344"/>
    <s v="PEF Bartow 344 CC"/>
    <x v="9"/>
    <n v="0"/>
    <n v="0"/>
    <n v="0"/>
    <n v="0"/>
    <n v="0"/>
    <n v="0"/>
    <n v="0"/>
    <n v="0"/>
    <n v="0"/>
    <n v="0"/>
    <n v="306.93"/>
    <n v="294.28000000000003"/>
    <n v="601.21"/>
    <n v="18.055996289799999"/>
    <n v="74.5934066927"/>
    <n v="62.083869436400001"/>
    <n v="64.253503862800002"/>
    <n v="128.61874690420001"/>
    <n v="23.685459093799999"/>
    <n v="47.791436084700003"/>
    <n v="127.5128139593"/>
    <n v="44.249503934300002"/>
    <n v="161.0169840216"/>
    <n v="162.34734615400001"/>
    <n v="21.588085163399999"/>
    <n v="935.79715159700004"/>
    <n v="7.4826134627999998"/>
    <n v="259.19587055599999"/>
    <n v="37.782145226700003"/>
    <n v="12.843670363299999"/>
    <n v="267.73226076100002"/>
    <n v="7.2028757997000001"/>
    <n v="250.1904218828"/>
    <n v="48.895762589100002"/>
    <n v="180.04856282910001"/>
    <n v="124.98977565689999"/>
    <n v="108.1082835343"/>
    <n v="2.5017218470999998"/>
    <n v="1306.9739645088002"/>
    <n v="57.498333333333335"/>
    <n v="57.498333333333335"/>
    <n v="57.498333333333335"/>
    <n v="57.498333333333335"/>
    <n v="57.498333333333335"/>
    <n v="57.498333333333335"/>
    <n v="57.498333333333335"/>
    <n v="57.498333333333335"/>
    <n v="57.498333333333335"/>
    <n v="57.498333333333335"/>
    <n v="57.498333333333335"/>
    <n v="57.498333333333335"/>
    <n v="689.98"/>
    <n v="85.563333333333333"/>
    <n v="85.563333333333333"/>
    <n v="85.563333333333333"/>
    <n v="85.563333333333333"/>
    <n v="85.563333333333333"/>
    <n v="85.563333333333333"/>
    <n v="85.563333333333333"/>
    <n v="85.563333333333333"/>
    <n v="85.563333333333333"/>
    <n v="85.563333333333333"/>
    <n v="85.563333333333333"/>
    <n v="85.563333333333503"/>
    <n v="1026.76"/>
    <n v="7.5232965369538318"/>
    <n v="260.60512213295516"/>
    <n v="37.9875672792476"/>
    <n v="12.913501578876648"/>
    <n v="269.18792481100922"/>
    <n v="7.2420379362632303"/>
    <n v="251.55071070924268"/>
    <n v="49.161609534837616"/>
    <n v="181.02748938588169"/>
    <n v="125.66934681700343"/>
    <n v="108.69606978539196"/>
    <n v="2.5153234923368473"/>
    <n v="1314.08"/>
  </r>
  <r>
    <x v="1"/>
    <s v="Regulated &amp; Renewable Energy"/>
    <x v="4"/>
    <x v="0"/>
    <s v="PEF Fossil Hydro Maintenance Bartow Other BG-344"/>
    <s v="PEF Bartow 344 CC"/>
    <x v="9"/>
    <n v="0"/>
    <n v="0"/>
    <n v="0"/>
    <n v="0"/>
    <n v="0"/>
    <n v="0"/>
    <n v="0"/>
    <n v="0"/>
    <n v="0"/>
    <n v="0"/>
    <n v="0"/>
    <n v="0"/>
    <n v="0"/>
    <n v="6"/>
    <n v="6"/>
    <n v="6"/>
    <n v="6"/>
    <n v="6"/>
    <n v="6"/>
    <n v="6"/>
    <n v="6"/>
    <n v="6"/>
    <n v="6"/>
    <n v="6"/>
    <n v="6"/>
    <n v="72"/>
    <n v="31"/>
    <n v="31"/>
    <n v="31"/>
    <n v="31"/>
    <n v="31"/>
    <n v="31"/>
    <n v="31"/>
    <n v="31"/>
    <n v="31"/>
    <n v="31"/>
    <n v="31"/>
    <n v="31"/>
    <n v="372"/>
    <n v="33.833333318999998"/>
    <n v="33.833333318999998"/>
    <n v="33.833333318999998"/>
    <n v="33.833333318999998"/>
    <n v="33.833333318999998"/>
    <n v="33.833333318999998"/>
    <n v="33.833333318999998"/>
    <n v="33.833333318999998"/>
    <n v="33.833333318999998"/>
    <n v="33.833333318999998"/>
    <n v="33.833333318999998"/>
    <n v="33.833333490999962"/>
    <n v="406"/>
    <n v="37.916666679999999"/>
    <n v="37.916666679999999"/>
    <n v="37.916666679999999"/>
    <n v="37.916666679999999"/>
    <n v="37.916666679999999"/>
    <n v="37.916666679999999"/>
    <n v="37.916666679999999"/>
    <n v="37.916666679999999"/>
    <n v="37.916666679999999"/>
    <n v="37.916666679999999"/>
    <n v="37.916666679999999"/>
    <n v="37.916666520000035"/>
    <n v="455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Citrus CC BA-344"/>
    <s v="PEF Citrus CC 344"/>
    <x v="9"/>
    <n v="0"/>
    <n v="0"/>
    <n v="0"/>
    <n v="0"/>
    <n v="0"/>
    <n v="0"/>
    <n v="0"/>
    <n v="0"/>
    <n v="0"/>
    <n v="0"/>
    <n v="0"/>
    <n v="0"/>
    <n v="0"/>
    <n v="0.2075786094"/>
    <n v="0.20758810999999999"/>
    <n v="3.2131047634000001"/>
    <n v="6.3307082193999999"/>
    <n v="15.719750897999999"/>
    <n v="46.6524128418"/>
    <n v="6.5535300451999996"/>
    <n v="15.9132815232"/>
    <n v="3.5514677816"/>
    <n v="6.6702722836000001"/>
    <n v="9.6912133738000001"/>
    <n v="3.3084434262000002"/>
    <n v="118.01935187559999"/>
    <n v="28.868376396999999"/>
    <n v="10.3726787916"/>
    <n v="12.9828220204"/>
    <n v="12.5244803206"/>
    <n v="18.371340139800001"/>
    <n v="8.1675987485999997"/>
    <n v="9.7206178726000001"/>
    <n v="15.7375263788"/>
    <n v="6.6016936914000004"/>
    <n v="8.4892476590000001"/>
    <n v="12.3230464724"/>
    <n v="5.7973672234000002"/>
    <n v="149.95679571559998"/>
    <n v="27.981666666666666"/>
    <n v="27.981666666666666"/>
    <n v="27.981666666666666"/>
    <n v="27.981666666666666"/>
    <n v="27.981666666666666"/>
    <n v="27.981666666666666"/>
    <n v="27.981666666666666"/>
    <n v="27.981666666666666"/>
    <n v="27.981666666666666"/>
    <n v="27.981666666666666"/>
    <n v="27.981666666666666"/>
    <n v="27.981666666666683"/>
    <n v="335.78"/>
    <n v="32.515000000000001"/>
    <n v="32.515000000000001"/>
    <n v="32.515000000000001"/>
    <n v="32.515000000000001"/>
    <n v="32.515000000000001"/>
    <n v="32.515000000000001"/>
    <n v="32.515000000000001"/>
    <n v="32.515000000000001"/>
    <n v="32.515000000000001"/>
    <n v="32.515000000000001"/>
    <n v="32.515000000000001"/>
    <n v="32.5150000000001"/>
    <n v="390.18"/>
    <n v="28.540000000000003"/>
    <n v="28.540000000000003"/>
    <n v="28.540000000000003"/>
    <n v="28.540000000000003"/>
    <n v="28.540000000000003"/>
    <n v="28.540000000000003"/>
    <n v="28.540000000000003"/>
    <n v="28.540000000000003"/>
    <n v="28.540000000000003"/>
    <n v="28.540000000000003"/>
    <n v="28.540000000000003"/>
    <n v="28.539999999999964"/>
    <n v="342.48"/>
  </r>
  <r>
    <x v="1"/>
    <s v="Regulated &amp; Renewable Energy"/>
    <x v="4"/>
    <x v="0"/>
    <s v="PEF Fossil Hydro Maintenance Citrus Other BG-344"/>
    <s v="PEF Citrus CC 344"/>
    <x v="9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2"/>
    <n v="7"/>
    <n v="7"/>
    <n v="7"/>
    <n v="7"/>
    <n v="7"/>
    <n v="7"/>
    <n v="7"/>
    <n v="7"/>
    <n v="7"/>
    <n v="7"/>
    <n v="7"/>
    <n v="7"/>
    <n v="84"/>
    <n v="7.3333333359999999"/>
    <n v="7.3333333359999999"/>
    <n v="7.3333333359999999"/>
    <n v="7.3333333359999999"/>
    <n v="7.3333333359999999"/>
    <n v="7.3333333359999999"/>
    <n v="7.3333333359999999"/>
    <n v="7.3333333359999999"/>
    <n v="7.3333333359999999"/>
    <n v="7.3333333359999999"/>
    <n v="7.3333333359999999"/>
    <n v="7.333333304000007"/>
    <n v="88"/>
    <n v="8.2500000030000002"/>
    <n v="8.2500000030000002"/>
    <n v="8.2500000030000002"/>
    <n v="8.2500000030000002"/>
    <n v="8.2500000030000002"/>
    <n v="8.2500000030000002"/>
    <n v="8.2500000030000002"/>
    <n v="8.2500000030000002"/>
    <n v="8.2500000030000002"/>
    <n v="8.2500000030000002"/>
    <n v="8.2500000030000002"/>
    <n v="8.2499999670000221"/>
    <n v="99"/>
    <n v="21.666666665000001"/>
    <n v="21.666666665000001"/>
    <n v="21.666666665000001"/>
    <n v="21.666666665000001"/>
    <n v="21.666666665000001"/>
    <n v="21.666666665000001"/>
    <n v="21.666666665000001"/>
    <n v="21.666666665000001"/>
    <n v="21.666666665000001"/>
    <n v="21.666666665000001"/>
    <n v="21.666666665000001"/>
    <n v="21.666666684999939"/>
    <n v="260"/>
  </r>
  <r>
    <x v="1"/>
    <s v="Regulated &amp; Renewable Energy"/>
    <x v="4"/>
    <x v="0"/>
    <s v="PEF Fossil Hydro Maintenance Osprey BG-344"/>
    <s v="PEF Osprey CC 344"/>
    <x v="9"/>
    <n v="0"/>
    <n v="0"/>
    <n v="0"/>
    <n v="0"/>
    <n v="0"/>
    <n v="0"/>
    <n v="0"/>
    <n v="0"/>
    <n v="0"/>
    <n v="0"/>
    <n v="0.46"/>
    <n v="266.61"/>
    <n v="267.07"/>
    <n v="118.94883962500001"/>
    <n v="130.18948422880001"/>
    <n v="527.98328595659996"/>
    <n v="471.8250261906"/>
    <n v="754.07332935830004"/>
    <n v="207.99021420459999"/>
    <n v="0"/>
    <n v="75.036870820399997"/>
    <n v="6.1660070030999998"/>
    <n v="1.8497650168999999"/>
    <n v="51.395609475000001"/>
    <n v="46.918607765399997"/>
    <n v="2392.3770396446998"/>
    <n v="20.677841146799999"/>
    <n v="14.5973831021"/>
    <n v="98.538061522999996"/>
    <n v="33.5468473213"/>
    <n v="16.933958069100001"/>
    <n v="2.8371622236"/>
    <n v="1.5885701345000001"/>
    <n v="15.4184198995"/>
    <n v="1.2060334045000001"/>
    <n v="0.87132237940000001"/>
    <n v="10.818119683700001"/>
    <n v="0.8713160325"/>
    <n v="217.90503491999999"/>
    <n v="24.13054947823268"/>
    <n v="17.034799363107258"/>
    <n v="114.99157732130371"/>
    <n v="39.148374019239526"/>
    <n v="19.761526851267643"/>
    <n v="3.3109009266640652"/>
    <n v="1.8538236152436653"/>
    <n v="17.992929804407048"/>
    <n v="1.4074123373460763"/>
    <n v="1.0168125211106445"/>
    <n v="12.624488718899173"/>
    <n v="1.0168050431785502"/>
    <n v="254.29"/>
    <n v="22.589473835262751"/>
    <n v="15.946887361557305"/>
    <n v="107.647744595223"/>
    <n v="36.648198641246204"/>
    <n v="18.499474873302685"/>
    <n v="3.0994532437602333"/>
    <n v="1.7354308524766355"/>
    <n v="16.843827671765919"/>
    <n v="1.3175292257055422"/>
    <n v="0.95187471224872922"/>
    <n v="11.818237204104861"/>
    <n v="0.95186778334613109"/>
    <n v="238.05"/>
    <n v="69.424318657271897"/>
    <n v="49.009631559109707"/>
    <n v="330.83423624720535"/>
    <n v="112.63105281864489"/>
    <n v="56.854508784153879"/>
    <n v="9.5255618270412281"/>
    <n v="5.3335064547596884"/>
    <n v="51.766201737175159"/>
    <n v="4.0491677439102407"/>
    <n v="2.9254002916082582"/>
    <n v="36.321034815083756"/>
    <n v="2.9253790640359512"/>
    <n v="731.6"/>
  </r>
  <r>
    <x v="1"/>
    <s v="Regulated &amp; Renewable Energy"/>
    <x v="4"/>
    <x v="0"/>
    <s v="PEF Fossil Hydro Maintenance Univ of Florida BG-344"/>
    <s v="PEF Univ of Florida 344"/>
    <x v="9"/>
    <n v="0"/>
    <n v="0"/>
    <n v="0"/>
    <n v="0"/>
    <n v="0"/>
    <n v="0"/>
    <n v="0"/>
    <n v="0"/>
    <n v="0"/>
    <n v="0"/>
    <n v="0"/>
    <n v="0"/>
    <n v="0"/>
    <n v="0"/>
    <n v="0"/>
    <n v="51.460180166400001"/>
    <n v="21.862417538399999"/>
    <n v="11.7180929352"/>
    <n v="5.8239920663999998"/>
    <n v="0"/>
    <n v="9.0303619188000006"/>
    <n v="0"/>
    <n v="0"/>
    <n v="6.7263603912000001"/>
    <n v="0"/>
    <n v="106.6214050164"/>
    <n v="143.35787561399999"/>
    <n v="9.6589165632"/>
    <n v="23.6278703232"/>
    <n v="32.979266558399999"/>
    <n v="5.5947044999999997"/>
    <n v="0"/>
    <n v="0"/>
    <n v="6.3067577999999997"/>
    <n v="0.45257033880000003"/>
    <n v="20.014566566399999"/>
    <n v="6.2843060772000001"/>
    <n v="0"/>
    <n v="248.27683434119999"/>
    <n v="178.9859871273145"/>
    <n v="12.059405234907711"/>
    <n v="29.500002531434916"/>
    <n v="41.17546074401789"/>
    <n v="6.985132161935697"/>
    <n v="0"/>
    <n v="0"/>
    <n v="7.8741489825456945"/>
    <n v="0.56504568366211561"/>
    <n v="24.988700052015894"/>
    <n v="7.8461174303839778"/>
    <n v="5.1781626098090783E-8"/>
    <n v="309.98"/>
    <n v="147.17639283182854"/>
    <n v="9.916193947118952"/>
    <n v="24.257228349491427"/>
    <n v="33.857710778121046"/>
    <n v="5.7437264869010569"/>
    <n v="0"/>
    <n v="0"/>
    <n v="6.4747462215975542"/>
    <n v="0.4646251186548539"/>
    <n v="20.547679705206239"/>
    <n v="6.4516964689389606"/>
    <n v="9.2141362983966246E-8"/>
    <n v="254.89"/>
    <n v="10.687885138791705"/>
    <n v="0.72010965808824245"/>
    <n v="1.7615492905920624"/>
    <n v="2.4587321165866336"/>
    <n v="0.41710689995493749"/>
    <n v="0"/>
    <n v="0"/>
    <n v="0.470193232676475"/>
    <n v="3.374087246760285E-2"/>
    <n v="1.4921634939705648"/>
    <n v="0.46851936974130914"/>
    <n v="-7.2869532630193135E-8"/>
    <n v="18.510000000000002"/>
  </r>
  <r>
    <x v="1"/>
    <s v="Regulated &amp; Renewable Energy"/>
    <x v="4"/>
    <x v="0"/>
    <s v="PEF Fossil Hydro Maintenance Univ of Florida Other BG-344"/>
    <s v="PEF Univ of Florida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.33333333333334"/>
    <n v="246.33333333333334"/>
    <n v="246.33333333333334"/>
    <n v="246.33333333333334"/>
    <n v="246.33333333333334"/>
    <n v="246.33333333333334"/>
    <n v="246.33333333333334"/>
    <n v="246.33333333333334"/>
    <n v="246.33333333333334"/>
    <n v="246.33333333333334"/>
    <n v="246.33333333333334"/>
    <n v="246.33333333333303"/>
    <n v="2956"/>
  </r>
  <r>
    <x v="1"/>
    <s v="Regulated &amp; Renewable Energy"/>
    <x v="3"/>
    <x v="0"/>
    <s v="PEF Fossil Hydro Maintenance Suwannee BG-344"/>
    <s v="PEF Suwannee 344"/>
    <x v="9"/>
    <n v="0"/>
    <n v="0"/>
    <n v="0"/>
    <n v="0"/>
    <n v="0"/>
    <n v="0"/>
    <n v="0"/>
    <n v="0"/>
    <n v="0"/>
    <n v="0"/>
    <n v="0"/>
    <n v="0"/>
    <n v="0"/>
    <n v="9.2766904760000006"/>
    <n v="53.191785198600002"/>
    <n v="182.36616201179999"/>
    <n v="22.9109478508"/>
    <n v="26.339530761399999"/>
    <n v="13.933404402600001"/>
    <n v="58.9920325824"/>
    <n v="18.384917082400001"/>
    <n v="34.484263697199999"/>
    <n v="0"/>
    <n v="8.9826386798000009"/>
    <n v="1.3058000000000001E-6"/>
    <n v="428.86237404880001"/>
    <n v="5.2275013051999997"/>
    <n v="5.2289886114000002"/>
    <n v="7.7891400914000002"/>
    <n v="8.9978355802000003"/>
    <n v="13.444420170800001"/>
    <n v="5.7719663674000001"/>
    <n v="5.7375389504000003"/>
    <n v="40.357207578599997"/>
    <n v="26.547286153000002"/>
    <n v="25.0590946206"/>
    <n v="27.3035193302"/>
    <n v="5.2274399326000003"/>
    <n v="176.69193869179998"/>
    <n v="0.82519033272679143"/>
    <n v="0.82538010078634805"/>
    <n v="1.185574390580417"/>
    <n v="1.3299292817625739"/>
    <n v="1.9790556379016571"/>
    <n v="0.89967916430561468"/>
    <n v="0.89519453906854396"/>
    <n v="5.614017994499414"/>
    <n v="3.7519504156403238"/>
    <n v="3.5611396421379582"/>
    <n v="3.9242304207945904"/>
    <n v="0.82518957979576868"/>
    <n v="25.616531500000001"/>
    <n v="11.145748547847612"/>
    <n v="11.148919688312439"/>
    <n v="16.607513187293534"/>
    <n v="19.184617467627547"/>
    <n v="28.665344654488646"/>
    <n v="12.306622610247723"/>
    <n v="12.233218643298505"/>
    <n v="86.047092387508485"/>
    <n v="56.602449012257928"/>
    <n v="53.429420897531934"/>
    <n v="58.214841691763652"/>
    <n v="11.145617618222047"/>
    <n v="376.73140640640003"/>
    <n v="0.79921581532666175"/>
    <n v="0.79939961005670945"/>
    <n v="1.1482560636248407"/>
    <n v="1.2880670956703852"/>
    <n v="1.9167609004770965"/>
    <n v="0.87135996183680997"/>
    <n v="0.8670164991553746"/>
    <n v="5.4373055412634335"/>
    <n v="3.6338502665105601"/>
    <n v="3.449045644025611"/>
    <n v="3.8007074136718266"/>
    <n v="0.79921518838068906"/>
    <n v="24.810199999999998"/>
  </r>
  <r>
    <x v="1"/>
    <s v="Regulated &amp; Renewable Energy"/>
    <x v="3"/>
    <x v="0"/>
    <s v="PEF Fossil Hydro Maintenance Tiger Bay BG-344"/>
    <s v="PEF Tiger Bay 344"/>
    <x v="9"/>
    <n v="0"/>
    <n v="0"/>
    <n v="0"/>
    <n v="0"/>
    <n v="0"/>
    <n v="0"/>
    <n v="0"/>
    <n v="0"/>
    <n v="0"/>
    <n v="0"/>
    <n v="0"/>
    <n v="0"/>
    <n v="0"/>
    <n v="23.828629889999998"/>
    <n v="0"/>
    <n v="0"/>
    <n v="6.0866255020000004"/>
    <n v="47.231473938000001"/>
    <n v="0"/>
    <n v="0"/>
    <n v="0"/>
    <n v="314.489273707"/>
    <n v="0"/>
    <n v="0"/>
    <n v="0"/>
    <n v="391.63600303700002"/>
    <n v="58.691909539999997"/>
    <n v="4.0861187499999998"/>
    <n v="4.0861187499999998"/>
    <n v="6.2385760890000004"/>
    <n v="4.3042023279999997"/>
    <n v="13.640661927"/>
    <n v="13.640538453"/>
    <n v="10.698802063"/>
    <n v="9.1639363439999997"/>
    <n v="18.679730846999998"/>
    <n v="18.091651096"/>
    <n v="8.2813932650000002"/>
    <n v="169.60363945199998"/>
    <n v="819.27441208978348"/>
    <n v="57.037717172139068"/>
    <n v="57.037717172139068"/>
    <n v="87.083650841339718"/>
    <n v="60.081923717005665"/>
    <n v="190.40861625301309"/>
    <n v="190.40689269197117"/>
    <n v="149.34349280722495"/>
    <n v="127.91845791866869"/>
    <n v="260.74846818949345"/>
    <n v="252.5395225948017"/>
    <n v="115.59912855241964"/>
    <n v="2367.48"/>
    <n v="0"/>
    <n v="0"/>
    <n v="0"/>
    <n v="0"/>
    <n v="0"/>
    <n v="0"/>
    <n v="0"/>
    <n v="0"/>
    <n v="0"/>
    <n v="0"/>
    <n v="0"/>
    <n v="0"/>
    <n v="0"/>
    <n v="234.1743096733106"/>
    <n v="16.303167591988025"/>
    <n v="16.303167591988025"/>
    <n v="24.891237317646777"/>
    <n v="17.173297252608972"/>
    <n v="54.424751473884925"/>
    <n v="54.424258826108776"/>
    <n v="42.687051879389514"/>
    <n v="36.563105274055488"/>
    <n v="74.530086178202581"/>
    <n v="72.183712192373719"/>
    <n v="33.041854748442688"/>
    <n v="676.7"/>
  </r>
  <r>
    <x v="1"/>
    <s v="Regulated &amp; Renewable Energy"/>
    <x v="5"/>
    <x v="0"/>
    <s v="PEF Fossil Hydro Maintenance Debary 7-10 BG-344"/>
    <s v="PEF Debary new 344"/>
    <x v="9"/>
    <n v="0"/>
    <n v="0"/>
    <n v="0"/>
    <n v="0"/>
    <n v="0"/>
    <n v="0"/>
    <n v="0"/>
    <n v="0"/>
    <n v="0"/>
    <n v="0"/>
    <n v="0"/>
    <n v="0"/>
    <n v="0"/>
    <n v="9.7908557040000002"/>
    <n v="9.7909132048000007"/>
    <n v="55.3442460256"/>
    <n v="140.93341563839999"/>
    <n v="232.68475319039999"/>
    <n v="193.46569665920001"/>
    <n v="45.4003028976"/>
    <n v="7.8937859279999998"/>
    <n v="7.3118829056000001"/>
    <n v="7.3118829056000001"/>
    <n v="5.8481256288000001"/>
    <n v="5.8481053343999996"/>
    <n v="721.62396602239983"/>
    <n v="0"/>
    <n v="0"/>
    <n v="141.88977570879999"/>
    <n v="162.4257331872"/>
    <n v="95.256741910399995"/>
    <n v="35.383015808000003"/>
    <n v="4.2313959295999997"/>
    <n v="0"/>
    <n v="0"/>
    <n v="0"/>
    <n v="0"/>
    <n v="0"/>
    <n v="439.186662544"/>
    <n v="0"/>
    <n v="0"/>
    <n v="0"/>
    <n v="0"/>
    <n v="0"/>
    <n v="0"/>
    <n v="0"/>
    <n v="0"/>
    <n v="0"/>
    <n v="0"/>
    <n v="0"/>
    <n v="0"/>
    <n v="0"/>
    <n v="64.80416666666666"/>
    <n v="64.80416666666666"/>
    <n v="64.80416666666666"/>
    <n v="64.80416666666666"/>
    <n v="64.80416666666666"/>
    <n v="64.80416666666666"/>
    <n v="64.80416666666666"/>
    <n v="64.80416666666666"/>
    <n v="64.80416666666666"/>
    <n v="64.80416666666666"/>
    <n v="64.80416666666666"/>
    <n v="64.804166666666674"/>
    <n v="777.65"/>
    <n v="3.3791666666666664"/>
    <n v="3.3791666666666664"/>
    <n v="3.3791666666666664"/>
    <n v="3.3791666666666664"/>
    <n v="3.3791666666666664"/>
    <n v="3.3791666666666664"/>
    <n v="3.3791666666666664"/>
    <n v="3.3791666666666664"/>
    <n v="3.3791666666666664"/>
    <n v="3.3791666666666664"/>
    <n v="3.3791666666666664"/>
    <n v="3.3791666666666629"/>
    <n v="40.549999999999997"/>
  </r>
  <r>
    <x v="1"/>
    <s v="Regulated &amp; Renewable Energy"/>
    <x v="5"/>
    <x v="0"/>
    <s v="PEF Fossil Hydro Maintenance Debary BG-344"/>
    <s v="PEF Debary new 344"/>
    <x v="9"/>
    <n v="0"/>
    <n v="0"/>
    <n v="0"/>
    <n v="0"/>
    <n v="0"/>
    <n v="0"/>
    <n v="0"/>
    <n v="0"/>
    <n v="0"/>
    <n v="0"/>
    <n v="0"/>
    <n v="0"/>
    <n v="0"/>
    <n v="26.4689219025"/>
    <n v="20.834868625199999"/>
    <n v="45.6481912446"/>
    <n v="18.5575304754"/>
    <n v="58.209831653400002"/>
    <n v="0"/>
    <n v="0"/>
    <n v="61.007725012500003"/>
    <n v="0"/>
    <n v="0"/>
    <n v="43.576946437499998"/>
    <n v="0"/>
    <n v="274.30401535110002"/>
    <n v="0"/>
    <n v="0"/>
    <n v="3.15675517499999"/>
    <n v="0"/>
    <n v="9.4702655249999896"/>
    <n v="0"/>
    <n v="0"/>
    <n v="11.048643112500001"/>
    <n v="9.3812848415999994"/>
    <n v="14.683119462900001"/>
    <n v="26.531053384500002"/>
    <n v="0"/>
    <n v="74.271121501499991"/>
    <n v="0.23170391135295532"/>
    <n v="0.23170391135295532"/>
    <n v="7.8889774756051159"/>
    <n v="8.8426382441471159"/>
    <n v="6.0968778169676021"/>
    <n v="2.2466873560172775"/>
    <n v="0.47179014878859449"/>
    <n v="1.0262067796861063"/>
    <n v="0.90612332226069714"/>
    <n v="1.2536253246888873"/>
    <n v="2.1395135276808874"/>
    <n v="0.23170393145180057"/>
    <n v="31.56755175"/>
    <n v="0.23170391135295532"/>
    <n v="0.23170391135295532"/>
    <n v="7.8889774756051159"/>
    <n v="8.8426382441471159"/>
    <n v="6.0968778169676021"/>
    <n v="2.2466873560172775"/>
    <n v="0.47179014878859449"/>
    <n v="1.0262067796861063"/>
    <n v="0.90612332226069714"/>
    <n v="1.2536253246888873"/>
    <n v="2.1395135276808874"/>
    <n v="0.23170393145180057"/>
    <n v="31.56755175"/>
    <n v="0.23170391135295532"/>
    <n v="0.23170391135295532"/>
    <n v="7.8889774756051159"/>
    <n v="8.8426382441471159"/>
    <n v="6.0968778169676021"/>
    <n v="2.2466873560172775"/>
    <n v="0.47179014878859449"/>
    <n v="1.0262067796861063"/>
    <n v="0.90612332226069714"/>
    <n v="1.2536253246888873"/>
    <n v="2.1395135276808874"/>
    <n v="0.23170393145180057"/>
    <n v="31.56755175"/>
  </r>
  <r>
    <x v="1"/>
    <s v="Regulated &amp; Renewable Energy"/>
    <x v="7"/>
    <x v="0"/>
    <s v="PEF Fossil Hydro Reg Solar - 344"/>
    <s v="PEF Solar Growth Charlie Creek"/>
    <x v="9"/>
    <n v="0"/>
    <n v="0"/>
    <n v="0"/>
    <n v="0"/>
    <n v="0"/>
    <n v="0"/>
    <n v="0"/>
    <n v="0"/>
    <n v="0"/>
    <n v="0"/>
    <n v="0"/>
    <n v="0"/>
    <n v="0"/>
    <n v="207.63575"/>
    <n v="45.43"/>
    <n v="499.94760000000002"/>
    <n v="479.28158000000002"/>
    <n v="22.715"/>
    <n v="249.96825999999999"/>
    <n v="239.65232"/>
    <n v="0"/>
    <n v="0"/>
    <n v="0"/>
    <n v="0"/>
    <n v="0"/>
    <n v="1744.6305099999997"/>
    <n v="207.63575"/>
    <n v="45.43"/>
    <n v="497.35852999999997"/>
    <n v="481.88499000000002"/>
    <n v="22.715"/>
    <n v="250.49680000000001"/>
    <n v="239.63363000000001"/>
    <n v="0"/>
    <n v="0"/>
    <n v="0"/>
    <n v="0"/>
    <n v="0"/>
    <n v="1745.1546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7"/>
    <x v="0"/>
    <s v="PEF Solar Lake Placid Maint - 344"/>
    <s v="PEF Solar Growth Lake Placid"/>
    <x v="9"/>
    <n v="0"/>
    <n v="0"/>
    <n v="0"/>
    <n v="0"/>
    <n v="0"/>
    <n v="0"/>
    <n v="124.6"/>
    <n v="190.56"/>
    <n v="13.52"/>
    <n v="76.37"/>
    <n v="1.67"/>
    <n v="43.5"/>
    <n v="450.21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7"/>
    <x v="0"/>
    <s v="PEF Solar Perry Maint - 344"/>
    <s v="PEF Perry Solar 344"/>
    <x v="9"/>
    <n v="0"/>
    <n v="0"/>
    <n v="0"/>
    <n v="0"/>
    <n v="0"/>
    <n v="46.59"/>
    <n v="0"/>
    <n v="20.7"/>
    <n v="8.65"/>
    <n v="61.45"/>
    <n v="18.13"/>
    <n v="20.65"/>
    <n v="176.17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Utility Other"/>
    <x v="8"/>
    <x v="3"/>
    <s v="PEF Vision FL 2023 - Hines Floating"/>
    <s v="PEF Other Solar Growth 344"/>
    <x v="9"/>
    <n v="0"/>
    <n v="0"/>
    <n v="0"/>
    <n v="0"/>
    <n v="0"/>
    <n v="0"/>
    <n v="6.69"/>
    <n v="10.87"/>
    <n v="30.060000000000002"/>
    <n v="580.83000000000004"/>
    <n v="10.27"/>
    <n v="37.32"/>
    <n v="676.040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8"/>
    <x v="0"/>
    <s v="PEF Solar Growth 2022 BY - Bay Trail 344"/>
    <s v="PEF Other Solar Growth 344"/>
    <x v="9"/>
    <n v="1805.24"/>
    <n v="1789.13"/>
    <n v="242.76"/>
    <n v="805.14"/>
    <n v="134.47999999999999"/>
    <n v="3306.26"/>
    <n v="120.91"/>
    <n v="130.58000000000001"/>
    <n v="1852.49"/>
    <n v="82.07"/>
    <n v="1528.54"/>
    <n v="65.25"/>
    <n v="11862.8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8"/>
    <x v="0"/>
    <s v="PEF Solar Growth 2022 BY - Dolphin"/>
    <s v="PEF Other Solar Growth 344"/>
    <x v="9"/>
    <n v="151.11000000000001"/>
    <n v="59.27"/>
    <n v="6.38"/>
    <n v="16.62"/>
    <n v="7.26"/>
    <n v="49.22"/>
    <n v="88.61"/>
    <n v="445.91"/>
    <n v="121.3"/>
    <n v="26.28"/>
    <n v="91.55"/>
    <n v="-40.700000000000003"/>
    <n v="102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8"/>
    <x v="0"/>
    <s v="PEF Solar Growth 2022 BY - Fort Green 344"/>
    <s v="PEF Other Solar Growth 344"/>
    <x v="9"/>
    <n v="421.48"/>
    <n v="8992.94"/>
    <n v="15717.49"/>
    <n v="4830.2"/>
    <n v="1918.14"/>
    <n v="2298.5500000000002"/>
    <n v="1087.1600000000001"/>
    <n v="1422.1"/>
    <n v="28.06"/>
    <n v="65.5"/>
    <n v="924.94"/>
    <n v="343.75"/>
    <n v="38050.31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8"/>
    <x v="0"/>
    <s v="PEF Solar Growth 2022 BY - Hardeetown 344"/>
    <s v="PEF Other Solar Growth 344"/>
    <x v="9"/>
    <n v="6001.69"/>
    <n v="558.33000000000004"/>
    <n v="686.49"/>
    <n v="4592.3599999999997"/>
    <n v="3266.59"/>
    <n v="6841.65"/>
    <n v="4852.95"/>
    <n v="9461.2900000000009"/>
    <n v="11755.01"/>
    <n v="16819.64"/>
    <n v="12872.71"/>
    <n v="8542.91"/>
    <n v="86251.62000000001"/>
    <n v="1025.08341666667"/>
    <n v="1025.08341666667"/>
    <n v="1025.08341666667"/>
    <n v="1025.08341666667"/>
    <n v="1025.08341666667"/>
    <n v="1025.08341666667"/>
    <n v="1025.08341666667"/>
    <n v="1025.08341666667"/>
    <n v="1025.08341666667"/>
    <n v="1025.08341666667"/>
    <n v="1025.08341666667"/>
    <n v="1025.08341666667"/>
    <n v="12301.001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8"/>
    <x v="0"/>
    <s v="PEF Solar Growth 2023 BY - Bay Ranch 344"/>
    <s v="PEF Other Solar Growth 344"/>
    <x v="9"/>
    <n v="191.18"/>
    <n v="1752.49"/>
    <n v="139.77000000000001"/>
    <n v="9215.68"/>
    <n v="4340"/>
    <n v="15716.17"/>
    <n v="2235.92"/>
    <n v="9727.0400000000009"/>
    <n v="14507"/>
    <n v="15404.75"/>
    <n v="12466.54"/>
    <n v="3577.66"/>
    <n v="89274.200000000012"/>
    <n v="1500.8494919314801"/>
    <n v="1500.8494919314801"/>
    <n v="1500.8494919314801"/>
    <n v="1500.8494919314801"/>
    <n v="1500.8494919314801"/>
    <n v="1500.8494919314801"/>
    <n v="1500.8494919314801"/>
    <n v="1500.8494919314801"/>
    <n v="1500.8494919314801"/>
    <n v="1500.8494919314801"/>
    <n v="1500.8494919314801"/>
    <n v="1500.8494919314801"/>
    <n v="18010.1939031777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8"/>
    <x v="0"/>
    <s v="PEF Solar Growth 2023 BY - Hildreth 344"/>
    <s v="PEF Other Solar Growth 344"/>
    <x v="9"/>
    <n v="677.42"/>
    <n v="166.76"/>
    <n v="804.57"/>
    <n v="6701.52"/>
    <n v="10240.77"/>
    <n v="16151"/>
    <n v="9164.7999999999993"/>
    <n v="37859.97"/>
    <n v="9347.0300000000007"/>
    <n v="3967.91"/>
    <n v="61.16"/>
    <n v="1865.33"/>
    <n v="97008.24"/>
    <n v="1247"/>
    <n v="1247"/>
    <n v="1247"/>
    <n v="1247"/>
    <n v="1247"/>
    <n v="1247"/>
    <n v="1247"/>
    <n v="1247"/>
    <n v="1247"/>
    <n v="1247"/>
    <n v="1247"/>
    <n v="1247"/>
    <n v="149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8"/>
    <x v="0"/>
    <s v="PEF Solar Growth 2023 BY- High Springs 344"/>
    <s v="PEF Other Solar Growth 344"/>
    <x v="9"/>
    <n v="1226.27"/>
    <n v="1331.87"/>
    <n v="593.24"/>
    <n v="112.01"/>
    <n v="3508.67"/>
    <n v="8945.1200000000008"/>
    <n v="8431.82"/>
    <n v="1850.88"/>
    <n v="12585.36"/>
    <n v="9752.59"/>
    <n v="12294.68"/>
    <n v="7959.78"/>
    <n v="68592.290000000008"/>
    <n v="999"/>
    <n v="999"/>
    <n v="999"/>
    <n v="999"/>
    <n v="999"/>
    <n v="999"/>
    <n v="999"/>
    <n v="999"/>
    <n v="999"/>
    <n v="999"/>
    <n v="999"/>
    <n v="999"/>
    <n v="11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8"/>
    <x v="0"/>
    <s v="PEF Solar Growth 2024 BY - Falmouth"/>
    <s v="PEF Other Solar Growth 344"/>
    <x v="9"/>
    <n v="0"/>
    <n v="0"/>
    <n v="0"/>
    <n v="0"/>
    <n v="0"/>
    <n v="0"/>
    <n v="0"/>
    <n v="5.82"/>
    <n v="24.79"/>
    <n v="35.119999999999997"/>
    <n v="5607.85"/>
    <n v="113.98"/>
    <n v="5787.5599999999995"/>
    <n v="6500"/>
    <n v="6500"/>
    <n v="6500"/>
    <n v="6500"/>
    <n v="6500"/>
    <n v="6500"/>
    <n v="6500"/>
    <n v="6500"/>
    <n v="6500"/>
    <n v="6500"/>
    <n v="6500"/>
    <n v="6500"/>
    <n v="78000"/>
    <n v="2667"/>
    <n v="2667"/>
    <n v="2667"/>
    <n v="2667"/>
    <n v="2667"/>
    <n v="2667"/>
    <n v="2667"/>
    <n v="2667"/>
    <n v="2667"/>
    <n v="2667"/>
    <n v="2667"/>
    <n v="2667"/>
    <n v="32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8"/>
    <x v="0"/>
    <s v="PEF Solar Growth 2024 BY - Mule Creek"/>
    <s v="PEF Other Solar Growth 344"/>
    <x v="9"/>
    <n v="0"/>
    <n v="0"/>
    <n v="0"/>
    <n v="0"/>
    <n v="0"/>
    <n v="0"/>
    <n v="0"/>
    <n v="18.600000000000001"/>
    <n v="2284"/>
    <n v="4590.45"/>
    <n v="4101.9799999999996"/>
    <n v="9204.0300000000007"/>
    <n v="20199.059999999998"/>
    <n v="7299"/>
    <n v="7299"/>
    <n v="7299"/>
    <n v="7299"/>
    <n v="7299"/>
    <n v="7299"/>
    <n v="7299"/>
    <n v="7299"/>
    <n v="7299"/>
    <n v="7299"/>
    <n v="7299"/>
    <n v="7299"/>
    <n v="87588"/>
    <n v="732"/>
    <n v="732"/>
    <n v="732"/>
    <n v="732"/>
    <n v="732"/>
    <n v="732"/>
    <n v="732"/>
    <n v="732"/>
    <n v="732"/>
    <n v="732"/>
    <n v="732"/>
    <n v="732"/>
    <n v="87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8"/>
    <x v="0"/>
    <s v="PEF Solar Growth 2024 BY - Spring Ridge"/>
    <s v="PEF Other Solar Growth 344"/>
    <x v="9"/>
    <n v="0"/>
    <n v="0"/>
    <n v="0"/>
    <n v="0"/>
    <n v="0"/>
    <n v="0"/>
    <n v="0"/>
    <n v="4.3899999999999997"/>
    <n v="2.94"/>
    <n v="5.63"/>
    <n v="2407.73"/>
    <n v="2035.91"/>
    <n v="4456.6000000000004"/>
    <n v="6167"/>
    <n v="6167"/>
    <n v="6167"/>
    <n v="6167"/>
    <n v="6167"/>
    <n v="6167"/>
    <n v="6167"/>
    <n v="6167"/>
    <n v="6167"/>
    <n v="6167"/>
    <n v="6167"/>
    <n v="6167"/>
    <n v="74004"/>
    <n v="3000"/>
    <n v="3000"/>
    <n v="3000"/>
    <n v="3000"/>
    <n v="3000"/>
    <n v="3000"/>
    <n v="3000"/>
    <n v="3000"/>
    <n v="3000"/>
    <n v="3000"/>
    <n v="3000"/>
    <n v="3000"/>
    <n v="3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8"/>
    <x v="0"/>
    <s v="PEF Solar Growth 2024 BY - Winquepin"/>
    <s v="PEF Other Solar Growth 344"/>
    <x v="9"/>
    <n v="0"/>
    <n v="0"/>
    <n v="0"/>
    <n v="0"/>
    <n v="0"/>
    <n v="0"/>
    <n v="0"/>
    <n v="17.79"/>
    <n v="142.57"/>
    <n v="253.03"/>
    <n v="10348.379999999999"/>
    <n v="99.35"/>
    <n v="10861.119999999999"/>
    <n v="8604"/>
    <n v="8604"/>
    <n v="8604"/>
    <n v="8604"/>
    <n v="8604"/>
    <n v="8604"/>
    <n v="8604"/>
    <n v="8604"/>
    <n v="8604"/>
    <n v="8604"/>
    <n v="8604"/>
    <n v="8604"/>
    <n v="103248"/>
    <n v="621"/>
    <n v="621"/>
    <n v="621"/>
    <n v="621"/>
    <n v="621"/>
    <n v="621"/>
    <n v="621"/>
    <n v="621"/>
    <n v="621"/>
    <n v="621"/>
    <n v="621"/>
    <n v="621"/>
    <n v="74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8"/>
    <x v="0"/>
    <s v="PEF Solar Growth 2024 BY 344"/>
    <s v="PEF Other Solar Growth 344"/>
    <x v="9"/>
    <n v="0"/>
    <n v="0"/>
    <n v="0"/>
    <n v="0"/>
    <n v="0"/>
    <n v="0"/>
    <n v="0"/>
    <n v="0"/>
    <n v="0"/>
    <n v="0"/>
    <n v="0"/>
    <n v="0"/>
    <n v="0"/>
    <n v="1835"/>
    <n v="1835"/>
    <n v="1835"/>
    <n v="1835"/>
    <n v="1835"/>
    <n v="1835"/>
    <n v="1835"/>
    <n v="1835"/>
    <n v="1835"/>
    <n v="1835"/>
    <n v="1835"/>
    <n v="1835"/>
    <n v="22020"/>
    <n v="12888.083333333334"/>
    <n v="12888.083333333334"/>
    <n v="12888.083333333334"/>
    <n v="12888.083333333334"/>
    <n v="12888.083333333334"/>
    <n v="12888.083333333334"/>
    <n v="12888.083333333334"/>
    <n v="12888.083333333334"/>
    <n v="12888.083333333334"/>
    <n v="12888.083333333334"/>
    <n v="12888.083333333334"/>
    <n v="12888.083333333343"/>
    <n v="154657"/>
    <n v="4169.666666666667"/>
    <n v="4169.666666666667"/>
    <n v="4169.666666666667"/>
    <n v="4169.666666666667"/>
    <n v="4169.666666666667"/>
    <n v="4169.666666666667"/>
    <n v="4169.666666666667"/>
    <n v="4169.666666666667"/>
    <n v="4169.666666666667"/>
    <n v="4169.666666666667"/>
    <n v="4169.666666666667"/>
    <n v="4169.6666666666715"/>
    <n v="500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8"/>
    <x v="0"/>
    <s v="PEF Solar Growth 2025 BY 344"/>
    <s v="PEF Other Solar Growth 344"/>
    <x v="9"/>
    <n v="0"/>
    <n v="0"/>
    <n v="0"/>
    <n v="0"/>
    <n v="0"/>
    <n v="0"/>
    <n v="0"/>
    <n v="0"/>
    <n v="0"/>
    <n v="0"/>
    <n v="0"/>
    <n v="0"/>
    <n v="0"/>
    <n v="1835"/>
    <n v="1835"/>
    <n v="1835"/>
    <n v="1835"/>
    <n v="1835"/>
    <n v="1835"/>
    <n v="1835"/>
    <n v="1835"/>
    <n v="1835"/>
    <n v="1835"/>
    <n v="1835"/>
    <n v="1835"/>
    <n v="22020"/>
    <n v="9545.5"/>
    <n v="9545.5"/>
    <n v="9545.5"/>
    <n v="9545.5"/>
    <n v="9545.5"/>
    <n v="9545.5"/>
    <n v="9545.5"/>
    <n v="9545.5"/>
    <n v="9545.5"/>
    <n v="9545.5"/>
    <n v="9545.5"/>
    <n v="9545.5"/>
    <n v="114546"/>
    <n v="26727.333333333332"/>
    <n v="26727.333333333332"/>
    <n v="26727.333333333332"/>
    <n v="26727.333333333332"/>
    <n v="26727.333333333332"/>
    <n v="26727.333333333332"/>
    <n v="26727.333333333332"/>
    <n v="26727.333333333332"/>
    <n v="26727.333333333332"/>
    <n v="26727.333333333332"/>
    <n v="26727.333333333332"/>
    <n v="26727.333333333314"/>
    <n v="3207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8"/>
    <x v="0"/>
    <s v="PEF Solar Growth 2026 BY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9.0833333333333"/>
    <n v="1909.0833333333333"/>
    <n v="1909.0833333333333"/>
    <n v="1909.0833333333333"/>
    <n v="1909.0833333333333"/>
    <n v="1909.0833333333333"/>
    <n v="1909.0833333333333"/>
    <n v="1909.0833333333333"/>
    <n v="1909.0833333333333"/>
    <n v="1909.0833333333333"/>
    <n v="1909.0833333333333"/>
    <n v="1909.0833333333358"/>
    <n v="22909"/>
    <n v="17181.833333333332"/>
    <n v="17181.833333333332"/>
    <n v="17181.833333333332"/>
    <n v="17181.833333333332"/>
    <n v="17181.833333333332"/>
    <n v="17181.833333333332"/>
    <n v="17181.833333333332"/>
    <n v="17181.833333333332"/>
    <n v="17181.833333333332"/>
    <n v="17181.833333333332"/>
    <n v="17181.833333333332"/>
    <n v="17181.833333333314"/>
    <n v="206182"/>
    <n v="19090.916666666668"/>
    <n v="19090.916666666668"/>
    <n v="19090.916666666668"/>
    <n v="19090.916666666668"/>
    <n v="19090.916666666668"/>
    <n v="19090.916666666668"/>
    <n v="19090.916666666668"/>
    <n v="19090.916666666668"/>
    <n v="19090.916666666668"/>
    <n v="19090.916666666668"/>
    <n v="19090.916666666668"/>
    <n v="19090.916666666686"/>
    <n v="229091"/>
    <n v="0"/>
    <n v="0"/>
    <n v="0"/>
    <n v="0"/>
    <n v="0"/>
    <n v="0"/>
    <n v="0"/>
    <n v="0"/>
    <n v="0"/>
    <n v="0"/>
    <n v="0"/>
    <n v="0"/>
    <n v="0"/>
  </r>
  <r>
    <x v="1"/>
    <s v="Renewable Generation"/>
    <x v="8"/>
    <x v="0"/>
    <s v="PEF Solar Growth 2027 BY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1.3333333333333"/>
    <n v="1901.3333333333333"/>
    <n v="1901.3333333333333"/>
    <n v="1901.3333333333333"/>
    <n v="1901.3333333333333"/>
    <n v="1901.3333333333333"/>
    <n v="1901.3333333333333"/>
    <n v="1901.3333333333333"/>
    <n v="1901.3333333333333"/>
    <n v="1901.3333333333333"/>
    <n v="1901.3333333333333"/>
    <n v="1901.3333333333358"/>
    <n v="22816"/>
    <n v="17111.916666666668"/>
    <n v="17111.916666666668"/>
    <n v="17111.916666666668"/>
    <n v="17111.916666666668"/>
    <n v="17111.916666666668"/>
    <n v="17111.916666666668"/>
    <n v="17111.916666666668"/>
    <n v="17111.916666666668"/>
    <n v="17111.916666666668"/>
    <n v="17111.916666666668"/>
    <n v="17111.916666666668"/>
    <n v="17111.916666666686"/>
    <n v="205343"/>
    <n v="19013.25"/>
    <n v="19013.25"/>
    <n v="19013.25"/>
    <n v="19013.25"/>
    <n v="19013.25"/>
    <n v="19013.25"/>
    <n v="19013.25"/>
    <n v="19013.25"/>
    <n v="19013.25"/>
    <n v="19013.25"/>
    <n v="19013.25"/>
    <n v="19013.25"/>
    <n v="228159"/>
  </r>
  <r>
    <x v="1"/>
    <s v="Renewable Generation"/>
    <x v="8"/>
    <x v="0"/>
    <s v="PEF Solar Growth 2028 BY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3.8333333333333"/>
    <n v="1893.8333333333333"/>
    <n v="1893.8333333333333"/>
    <n v="1893.8333333333333"/>
    <n v="1893.8333333333333"/>
    <n v="1893.8333333333333"/>
    <n v="1893.8333333333333"/>
    <n v="1893.8333333333333"/>
    <n v="1893.8333333333333"/>
    <n v="1893.8333333333333"/>
    <n v="1893.8333333333333"/>
    <n v="1893.8333333333358"/>
    <n v="22726"/>
    <n v="17044.5"/>
    <n v="17044.5"/>
    <n v="17044.5"/>
    <n v="17044.5"/>
    <n v="17044.5"/>
    <n v="17044.5"/>
    <n v="17044.5"/>
    <n v="17044.5"/>
    <n v="17044.5"/>
    <n v="17044.5"/>
    <n v="17044.5"/>
    <n v="17044.5"/>
    <n v="204534"/>
  </r>
  <r>
    <x v="2"/>
    <s v="Regulated Utility Other"/>
    <x v="8"/>
    <x v="3"/>
    <s v="PEF Vision FL 2023 - Hines Floating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.05000000000007"/>
    <n v="676.05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7"/>
    <x v="0"/>
    <s v="PEF Solar Lake Placid Maint - 344"/>
    <s v="PEF Solar Growth Lake Placid"/>
    <x v="9"/>
    <n v="0"/>
    <n v="0"/>
    <n v="0"/>
    <n v="0"/>
    <n v="0"/>
    <n v="0"/>
    <n v="0"/>
    <n v="0"/>
    <n v="0"/>
    <n v="0"/>
    <n v="328.67"/>
    <n v="43.5"/>
    <n v="37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8"/>
    <x v="0"/>
    <s v="PEF Solar Growth 2028 BY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8"/>
    <x v="0"/>
    <s v="PEF Solar Growth 2027 BY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238.5"/>
    <n v="19013.25"/>
    <n v="19013.25"/>
    <n v="19013.25"/>
    <n v="19013.25"/>
    <n v="19013.25"/>
    <n v="19013.25"/>
    <n v="456318"/>
  </r>
  <r>
    <x v="2"/>
    <s v="Renewable Generation"/>
    <x v="8"/>
    <x v="0"/>
    <s v="PEF Solar Growth 2026 BY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636.50000000006"/>
    <n v="19090.916666666668"/>
    <n v="19090.916666666668"/>
    <n v="19090.916666666668"/>
    <n v="19090.916666666668"/>
    <n v="19090.916666666668"/>
    <n v="19090.916666666686"/>
    <n v="458182.00000000017"/>
    <n v="0"/>
    <n v="0"/>
    <n v="0"/>
    <n v="0"/>
    <n v="0"/>
    <n v="0"/>
    <n v="0"/>
    <n v="0"/>
    <n v="0"/>
    <n v="0"/>
    <n v="0"/>
    <n v="0"/>
    <n v="0"/>
  </r>
  <r>
    <x v="2"/>
    <s v="Renewable Generation"/>
    <x v="8"/>
    <x v="0"/>
    <s v="PEF Solar Growth 2025 BY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293.99999999988"/>
    <n v="457293.9999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8"/>
    <x v="0"/>
    <s v="PEF Solar Growth 2024 BY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186"/>
    <n v="4169.666666666667"/>
    <n v="4169.666666666667"/>
    <n v="4169.666666666667"/>
    <n v="4169.666666666667"/>
    <n v="4169.666666666667"/>
    <n v="4169.666666666667"/>
    <n v="4169.666666666667"/>
    <n v="4169.666666666667"/>
    <n v="4169.6666666666715"/>
    <n v="226712.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8"/>
    <x v="0"/>
    <s v="PEF Solar Growth 2024 BY - Winquepin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30.12"/>
    <n v="621"/>
    <n v="621"/>
    <n v="621"/>
    <n v="621"/>
    <n v="621"/>
    <n v="621"/>
    <n v="621"/>
    <n v="621"/>
    <n v="621"/>
    <n v="621"/>
    <n v="621"/>
    <n v="12156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8"/>
    <x v="0"/>
    <s v="PEF Solar Growth 2024 BY - Spring Ridge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60.61"/>
    <n v="3000"/>
    <n v="3000"/>
    <n v="3000"/>
    <n v="3000"/>
    <n v="3000"/>
    <n v="3000"/>
    <n v="11446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8"/>
    <x v="0"/>
    <s v="PEF Solar Growth 2024 BY - Mule Creek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19.06"/>
    <n v="732"/>
    <n v="732"/>
    <n v="732"/>
    <n v="732"/>
    <n v="732"/>
    <n v="732"/>
    <n v="732"/>
    <n v="732"/>
    <n v="732"/>
    <n v="732"/>
    <n v="732"/>
    <n v="11657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8"/>
    <x v="0"/>
    <s v="PEF Solar Growth 2024 BY - Falmouth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89.56"/>
    <n v="2667"/>
    <n v="2667"/>
    <n v="2667"/>
    <n v="2667"/>
    <n v="2667"/>
    <n v="2667"/>
    <n v="11579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8"/>
    <x v="0"/>
    <s v="PEF Solar Growth 2023 BY- High Springs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86802.46"/>
    <n v="999"/>
    <n v="999"/>
    <n v="999"/>
    <n v="999"/>
    <n v="999"/>
    <n v="999"/>
    <n v="999"/>
    <n v="999"/>
    <n v="999"/>
    <n v="9579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8"/>
    <x v="0"/>
    <s v="PEF Solar Growth 2023 BY - Hildreth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106874.08"/>
    <n v="1247"/>
    <n v="1247"/>
    <n v="1247"/>
    <n v="1247"/>
    <n v="1247"/>
    <n v="1247"/>
    <n v="1247"/>
    <n v="1247"/>
    <n v="1247"/>
    <n v="11809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8"/>
    <x v="0"/>
    <s v="PEF Solar Growth 2023 BY - Bay Ranch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99637.398983862964"/>
    <n v="1500.8494919314801"/>
    <n v="1500.8494919314801"/>
    <n v="1500.8494919314801"/>
    <n v="1500.8494919314801"/>
    <n v="1500.8494919314801"/>
    <n v="1500.8494919314801"/>
    <n v="1500.8494919314801"/>
    <n v="1500.8494919314801"/>
    <n v="1500.8494919314801"/>
    <n v="1500.8494919314801"/>
    <n v="114645.89390317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8"/>
    <x v="0"/>
    <s v="PEF Solar Growth 2022 BY - Hardeetown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100318.0236666667"/>
    <n v="1025.08341666667"/>
    <n v="1025.08341666667"/>
    <n v="1025.08341666667"/>
    <n v="1025.08341666667"/>
    <n v="1025.08341666667"/>
    <n v="1025.08341666667"/>
    <n v="1025.08341666667"/>
    <n v="1025.08341666667"/>
    <n v="108518.69100000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8"/>
    <x v="0"/>
    <s v="PEF Solar Growth 2022 BY - Fort Green 344"/>
    <s v="PEF Other Solar Growth 344"/>
    <x v="9"/>
    <n v="0"/>
    <n v="0"/>
    <n v="0"/>
    <n v="0"/>
    <n v="0"/>
    <n v="103793.28"/>
    <n v="1087.1600000000001"/>
    <n v="1422.1"/>
    <n v="28.06"/>
    <n v="65.5"/>
    <n v="924.94"/>
    <n v="289.20999999999998"/>
    <n v="107610.25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8"/>
    <x v="0"/>
    <s v="PEF Solar Growth 2022 BY - Bay Trail 344"/>
    <s v="PEF Other Solar Growth 344"/>
    <x v="9"/>
    <n v="0"/>
    <n v="0"/>
    <n v="0"/>
    <n v="0"/>
    <n v="0"/>
    <n v="67280.17"/>
    <n v="0"/>
    <n v="0"/>
    <n v="39917.550000000003"/>
    <n v="82.07"/>
    <n v="1416.01"/>
    <n v="177.78"/>
    <n v="108873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7"/>
    <x v="0"/>
    <s v="PEF Fossil Hydro Reg Solar - 344"/>
    <s v="PEF Solar Growth Charlie Creek"/>
    <x v="9"/>
    <n v="0"/>
    <n v="0"/>
    <n v="0"/>
    <n v="0"/>
    <n v="0"/>
    <n v="0"/>
    <n v="0"/>
    <n v="0"/>
    <n v="0"/>
    <n v="0"/>
    <n v="0"/>
    <n v="0"/>
    <n v="0"/>
    <n v="0"/>
    <n v="0"/>
    <n v="0"/>
    <n v="1025.9086674877292"/>
    <n v="0"/>
    <n v="0"/>
    <n v="513.25440312518879"/>
    <n v="0"/>
    <n v="0"/>
    <n v="0"/>
    <n v="0"/>
    <n v="0"/>
    <n v="1539.1630706129181"/>
    <n v="0"/>
    <n v="0"/>
    <n v="0"/>
    <n v="1030.7017751039598"/>
    <n v="0"/>
    <n v="0"/>
    <n v="0"/>
    <n v="0"/>
    <n v="0"/>
    <n v="0"/>
    <n v="0"/>
    <n v="0"/>
    <n v="1030.7017751039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Univ of Florida Other BG-344"/>
    <s v="PEF Univ of Florida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6"/>
    <n v="2956"/>
  </r>
  <r>
    <x v="2"/>
    <s v="Regulated &amp; Renewable Energy"/>
    <x v="4"/>
    <x v="0"/>
    <s v="PEF Fossil Hydro Maintenance Univ of Florida BG-344"/>
    <s v="PEF Univ of Florida 344"/>
    <x v="9"/>
    <n v="0"/>
    <n v="0"/>
    <n v="0"/>
    <n v="0"/>
    <n v="0"/>
    <n v="0"/>
    <n v="0"/>
    <n v="0"/>
    <n v="0"/>
    <n v="0"/>
    <n v="0"/>
    <n v="0"/>
    <n v="0"/>
    <n v="0"/>
    <n v="0"/>
    <n v="0"/>
    <n v="7.6147309944000048"/>
    <n v="0"/>
    <n v="7.080288095394291"/>
    <n v="0"/>
    <n v="0"/>
    <n v="0"/>
    <n v="0"/>
    <n v="0"/>
    <n v="6.5527900875724212"/>
    <n v="21.247809177366719"/>
    <n v="0"/>
    <n v="0"/>
    <n v="0"/>
    <n v="8.8031127312000095"/>
    <n v="0"/>
    <n v="4.8364856694806084"/>
    <n v="0"/>
    <n v="0"/>
    <n v="134.94590165712097"/>
    <n v="21.064710799746052"/>
    <n v="12.850075389148811"/>
    <n v="0"/>
    <n v="182.50028624669645"/>
    <n v="0"/>
    <n v="0"/>
    <n v="0"/>
    <n v="27.365716044635853"/>
    <n v="0"/>
    <n v="0"/>
    <n v="0"/>
    <n v="0"/>
    <n v="0"/>
    <n v="10.061278879861668"/>
    <n v="0"/>
    <n v="27.498324973847165"/>
    <n v="64.925319898344682"/>
    <n v="0"/>
    <n v="0"/>
    <n v="0"/>
    <n v="0"/>
    <n v="0"/>
    <n v="0"/>
    <n v="0"/>
    <n v="306.92426909106723"/>
    <n v="0"/>
    <n v="0"/>
    <n v="28.305977978317301"/>
    <n v="19.489925802148448"/>
    <n v="354.72017287153295"/>
    <n v="0"/>
    <n v="0"/>
    <n v="0"/>
    <n v="0"/>
    <n v="0"/>
    <n v="0"/>
    <n v="0"/>
    <n v="0"/>
    <n v="0"/>
    <n v="0"/>
    <n v="0"/>
    <n v="19.430266934514918"/>
    <n v="19.430266934514918"/>
  </r>
  <r>
    <x v="2"/>
    <s v="Regulated &amp; Renewable Energy"/>
    <x v="3"/>
    <x v="0"/>
    <s v="PEF Fossil Hydro Maintenance Tiger Bay BG-344"/>
    <s v="PEF Tiger Bay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51.861843278382516"/>
    <n v="0"/>
    <n v="0"/>
    <n v="0"/>
    <n v="0"/>
    <n v="0"/>
    <n v="0"/>
    <n v="0"/>
    <n v="51.861843278382516"/>
    <n v="0"/>
    <n v="0"/>
    <n v="0"/>
    <n v="0"/>
    <n v="0"/>
    <n v="0"/>
    <n v="0"/>
    <n v="0"/>
    <n v="0"/>
    <n v="0"/>
    <n v="0"/>
    <n v="121.09472511474632"/>
    <n v="121.09472511474632"/>
    <n v="0"/>
    <n v="0"/>
    <n v="0"/>
    <n v="0"/>
    <n v="1341.0101635244291"/>
    <n v="0"/>
    <n v="0"/>
    <n v="0"/>
    <n v="0"/>
    <n v="0"/>
    <n v="0"/>
    <n v="1202.9472356554249"/>
    <n v="2543.9573991798543"/>
    <n v="0"/>
    <n v="0"/>
    <n v="0"/>
    <n v="0"/>
    <n v="0"/>
    <n v="0"/>
    <n v="0"/>
    <n v="0"/>
    <n v="0"/>
    <n v="0"/>
    <n v="0"/>
    <n v="0"/>
    <n v="0"/>
    <n v="0"/>
    <n v="0"/>
    <n v="0"/>
    <n v="274.04750367045011"/>
    <n v="0"/>
    <n v="146.37093499585956"/>
    <n v="0"/>
    <n v="0"/>
    <n v="0"/>
    <n v="0"/>
    <n v="0"/>
    <n v="254.56549540108702"/>
    <n v="674.98393406739672"/>
  </r>
  <r>
    <x v="2"/>
    <s v="Regulated &amp; Renewable Energy"/>
    <x v="3"/>
    <x v="0"/>
    <s v="PEF Fossil Hydro Maintenance Suwannee BG-344"/>
    <s v="PEF Suwannee 344"/>
    <x v="9"/>
    <n v="0"/>
    <n v="0"/>
    <n v="0"/>
    <n v="0"/>
    <n v="0"/>
    <n v="0"/>
    <n v="0"/>
    <n v="0"/>
    <n v="0"/>
    <n v="0"/>
    <n v="0"/>
    <n v="0"/>
    <n v="0"/>
    <n v="0"/>
    <n v="0"/>
    <n v="52.488071297400026"/>
    <n v="36.369660112638563"/>
    <n v="0"/>
    <n v="2.6559488853999969"/>
    <n v="0"/>
    <n v="0"/>
    <n v="73.076630547618592"/>
    <n v="0"/>
    <n v="0"/>
    <n v="7.7540521841696437"/>
    <n v="172.34436302722682"/>
    <n v="0"/>
    <n v="0"/>
    <n v="0"/>
    <n v="0"/>
    <n v="0"/>
    <n v="0"/>
    <n v="0"/>
    <n v="0"/>
    <n v="6.679481697799992"/>
    <n v="0"/>
    <n v="43.45317467112055"/>
    <n v="29.924218815136076"/>
    <n v="80.056875184056622"/>
    <n v="0"/>
    <n v="0"/>
    <n v="0"/>
    <n v="0"/>
    <n v="0"/>
    <n v="0"/>
    <n v="0"/>
    <n v="0"/>
    <n v="0"/>
    <n v="0"/>
    <n v="0"/>
    <n v="8.546838674634941"/>
    <n v="8.546838674634941"/>
    <n v="0"/>
    <n v="0"/>
    <n v="0"/>
    <n v="0"/>
    <n v="139.44132472904207"/>
    <n v="0"/>
    <n v="0"/>
    <n v="0"/>
    <n v="0"/>
    <n v="0"/>
    <n v="0"/>
    <n v="18.318626069565706"/>
    <n v="157.75995079860778"/>
    <n v="0"/>
    <n v="0"/>
    <n v="0"/>
    <n v="0"/>
    <n v="0"/>
    <n v="0"/>
    <n v="0"/>
    <n v="0"/>
    <n v="0"/>
    <n v="0"/>
    <n v="0"/>
    <n v="12.940853260449284"/>
    <n v="12.940853260449284"/>
  </r>
  <r>
    <x v="2"/>
    <s v="Regulated &amp; Renewable Energy"/>
    <x v="4"/>
    <x v="0"/>
    <s v="PEF Fossil Hydro Maintenance Osprey BG-344"/>
    <s v="PEF Osprey CC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1050.3856268660952"/>
    <n v="405.84809827327712"/>
    <n v="0"/>
    <n v="0"/>
    <n v="8.9982382243566263"/>
    <n v="0"/>
    <n v="0"/>
    <n v="121.67363720847807"/>
    <n v="1586.905600572207"/>
    <n v="0"/>
    <n v="0"/>
    <n v="0"/>
    <n v="11.673024446199992"/>
    <n v="55.771400317781804"/>
    <n v="71.345170861967091"/>
    <n v="0"/>
    <n v="0"/>
    <n v="0"/>
    <n v="0"/>
    <n v="39.80280018512984"/>
    <n v="0"/>
    <n v="178.59239581107875"/>
    <n v="0"/>
    <n v="0"/>
    <n v="0"/>
    <n v="0"/>
    <n v="0"/>
    <n v="87.690618593378147"/>
    <n v="0"/>
    <n v="0"/>
    <n v="0"/>
    <n v="0"/>
    <n v="0"/>
    <n v="60.315233555663035"/>
    <n v="148.00585214904117"/>
    <n v="0"/>
    <n v="0"/>
    <n v="0"/>
    <n v="0"/>
    <n v="0"/>
    <n v="114.81823285415639"/>
    <n v="0"/>
    <n v="0"/>
    <n v="0"/>
    <n v="0"/>
    <n v="0"/>
    <n v="24.469778851131345"/>
    <n v="139.28801170528774"/>
    <n v="0"/>
    <n v="0"/>
    <n v="0"/>
    <n v="0"/>
    <n v="120.48550607333053"/>
    <n v="215.97769089258989"/>
    <n v="0"/>
    <n v="0"/>
    <n v="7.0442475298466611"/>
    <n v="0"/>
    <n v="0"/>
    <n v="183.73415524222088"/>
    <n v="527.24159973798794"/>
  </r>
  <r>
    <x v="2"/>
    <s v="Regulated &amp; Renewable Energy"/>
    <x v="5"/>
    <x v="0"/>
    <s v="PEF Fossil Hydro Maintenance Debary BG-344"/>
    <s v="PEF Debary new 344"/>
    <x v="9"/>
    <n v="0"/>
    <n v="0"/>
    <n v="0"/>
    <n v="0"/>
    <n v="0"/>
    <n v="0"/>
    <n v="0"/>
    <n v="0"/>
    <n v="0"/>
    <n v="0"/>
    <n v="0"/>
    <n v="0"/>
    <n v="0"/>
    <n v="0"/>
    <n v="0"/>
    <n v="0"/>
    <n v="19.88187525840851"/>
    <n v="37.893467127599983"/>
    <n v="0"/>
    <n v="0"/>
    <n v="0"/>
    <n v="0"/>
    <n v="0"/>
    <n v="0"/>
    <n v="31.31286713737558"/>
    <n v="89.088209523384066"/>
    <n v="0"/>
    <n v="0"/>
    <n v="0"/>
    <n v="0"/>
    <n v="0"/>
    <n v="0"/>
    <n v="0"/>
    <n v="0"/>
    <n v="0"/>
    <n v="0"/>
    <n v="29.59663607121686"/>
    <n v="5.9837899007666913"/>
    <n v="35.580425971983551"/>
    <n v="0"/>
    <n v="0"/>
    <n v="0"/>
    <n v="0"/>
    <n v="0"/>
    <n v="0"/>
    <n v="0"/>
    <n v="0"/>
    <n v="0"/>
    <n v="0"/>
    <n v="0"/>
    <n v="6.6449454357672826"/>
    <n v="6.6449454357672826"/>
    <n v="0"/>
    <n v="0"/>
    <n v="0"/>
    <n v="0"/>
    <n v="0"/>
    <n v="0"/>
    <n v="0"/>
    <n v="0"/>
    <n v="0"/>
    <n v="0"/>
    <n v="0"/>
    <n v="7.2937772601489526"/>
    <n v="7.2937772601489526"/>
    <n v="0"/>
    <n v="0"/>
    <n v="0"/>
    <n v="0"/>
    <n v="0"/>
    <n v="0"/>
    <n v="0"/>
    <n v="0"/>
    <n v="0"/>
    <n v="0"/>
    <n v="0"/>
    <n v="7.9257174829452284"/>
    <n v="7.9257174829452284"/>
  </r>
  <r>
    <x v="2"/>
    <s v="Regulated &amp; Renewable Energy"/>
    <x v="5"/>
    <x v="0"/>
    <s v="PEF Fossil Hydro Maintenance Debary 7-10 BG-344"/>
    <s v="PEF Debary new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.3840355808"/>
    <n v="0"/>
    <n v="0"/>
    <n v="38.408723124799977"/>
    <n v="225.71290126560021"/>
    <n v="204.66866546559987"/>
    <n v="60.449640585599894"/>
    <n v="721.62396602239994"/>
    <n v="0"/>
    <n v="0"/>
    <n v="0"/>
    <n v="0"/>
    <n v="0"/>
    <n v="0"/>
    <n v="439.186662544"/>
    <n v="0"/>
    <n v="0"/>
    <n v="0"/>
    <n v="0"/>
    <n v="0"/>
    <n v="439.1866625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.89325182226588"/>
    <n v="362.09155482649709"/>
    <n v="0"/>
    <n v="573.98480664876297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itrus Other BG-344"/>
    <s v="PEF Citrus CC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0"/>
    <n v="0"/>
    <n v="0"/>
    <n v="0"/>
    <n v="0"/>
    <n v="0"/>
    <n v="0"/>
    <n v="0"/>
    <n v="0"/>
    <n v="0"/>
    <n v="0"/>
    <n v="84"/>
    <n v="84"/>
    <n v="0"/>
    <n v="0"/>
    <n v="0"/>
    <n v="0"/>
    <n v="0"/>
    <n v="0"/>
    <n v="0"/>
    <n v="0"/>
    <n v="0"/>
    <n v="0"/>
    <n v="0"/>
    <n v="88"/>
    <n v="88"/>
    <n v="0"/>
    <n v="0"/>
    <n v="0"/>
    <n v="0"/>
    <n v="0"/>
    <n v="0"/>
    <n v="0"/>
    <n v="0"/>
    <n v="0"/>
    <n v="0"/>
    <n v="0"/>
    <n v="99"/>
    <n v="99"/>
    <n v="0"/>
    <n v="0"/>
    <n v="0"/>
    <n v="0"/>
    <n v="0"/>
    <n v="0"/>
    <n v="0"/>
    <n v="0"/>
    <n v="0"/>
    <n v="0"/>
    <n v="0"/>
    <n v="260"/>
    <n v="260"/>
  </r>
  <r>
    <x v="2"/>
    <s v="Regulated &amp; Renewable Energy"/>
    <x v="4"/>
    <x v="0"/>
    <s v="PEF Fossil Hydro Maintenance Citrus CC BA-344"/>
    <s v="PEF Citrus CC 344"/>
    <x v="9"/>
    <n v="0"/>
    <n v="0"/>
    <n v="0"/>
    <n v="0"/>
    <n v="0"/>
    <n v="0"/>
    <n v="0"/>
    <n v="0"/>
    <n v="0"/>
    <n v="0"/>
    <n v="0"/>
    <n v="0"/>
    <n v="0"/>
    <n v="0"/>
    <n v="0"/>
    <n v="0"/>
    <n v="6.3438613407872788"/>
    <n v="0"/>
    <n v="0"/>
    <n v="0"/>
    <n v="12.387987469199993"/>
    <n v="4.8128906978293067"/>
    <n v="9.266660425115294"/>
    <n v="0"/>
    <n v="13.70267857164756"/>
    <n v="46.514078504579437"/>
    <n v="0"/>
    <n v="0"/>
    <n v="0"/>
    <n v="0"/>
    <n v="0"/>
    <n v="0"/>
    <n v="7.5756292663999991"/>
    <n v="10.803447623200004"/>
    <n v="0"/>
    <n v="0"/>
    <n v="39.046293008387593"/>
    <n v="0"/>
    <n v="57.425369897987594"/>
    <n v="0"/>
    <n v="0"/>
    <n v="0"/>
    <n v="0"/>
    <n v="0"/>
    <n v="70.91550423078624"/>
    <n v="0"/>
    <n v="15.148043593833421"/>
    <n v="11.42016768609562"/>
    <n v="0"/>
    <n v="0"/>
    <n v="156.5799927058531"/>
    <n v="254.06370821656839"/>
    <n v="0"/>
    <n v="0"/>
    <n v="5.2805861674007923"/>
    <n v="0"/>
    <n v="0"/>
    <n v="101.3431417028614"/>
    <n v="2.3531291259485387"/>
    <n v="0"/>
    <n v="7.1657587894243422"/>
    <n v="0"/>
    <n v="37.209675382211913"/>
    <n v="178.64437309921701"/>
    <n v="331.99666426706403"/>
    <n v="0"/>
    <n v="0"/>
    <n v="0"/>
    <n v="0"/>
    <n v="0"/>
    <n v="42.660878078299866"/>
    <n v="42.660878078299859"/>
    <n v="0"/>
    <n v="6.4232970417287696"/>
    <n v="0"/>
    <n v="37.889627386024543"/>
    <n v="169.54728989102298"/>
    <n v="299.18197047537603"/>
  </r>
  <r>
    <x v="2"/>
    <s v="Regulated &amp; Renewable Energy"/>
    <x v="4"/>
    <x v="0"/>
    <s v="PEF Fossil Hydro Maintenance Bartow Other BG-344"/>
    <s v="PEF Bartow 344 CC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72"/>
    <n v="0"/>
    <n v="0"/>
    <n v="0"/>
    <n v="0"/>
    <n v="0"/>
    <n v="0"/>
    <n v="0"/>
    <n v="0"/>
    <n v="0"/>
    <n v="0"/>
    <n v="0"/>
    <n v="372"/>
    <n v="372"/>
    <n v="0"/>
    <n v="0"/>
    <n v="0"/>
    <n v="0"/>
    <n v="0"/>
    <n v="0"/>
    <n v="0"/>
    <n v="0"/>
    <n v="0"/>
    <n v="0"/>
    <n v="0"/>
    <n v="406"/>
    <n v="406"/>
    <n v="0"/>
    <n v="0"/>
    <n v="0"/>
    <n v="0"/>
    <n v="0"/>
    <n v="0"/>
    <n v="0"/>
    <n v="0"/>
    <n v="0"/>
    <n v="0"/>
    <n v="0"/>
    <n v="455"/>
    <n v="455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Bartow CC BG-344"/>
    <s v="PEF Bartow 344 CC"/>
    <x v="9"/>
    <n v="0"/>
    <n v="0"/>
    <n v="0"/>
    <n v="0"/>
    <n v="0"/>
    <n v="0"/>
    <n v="0"/>
    <n v="0"/>
    <n v="0"/>
    <n v="0"/>
    <n v="0"/>
    <n v="0"/>
    <n v="0"/>
    <n v="0"/>
    <n v="35.005211121299979"/>
    <n v="17.866902927999977"/>
    <n v="0"/>
    <n v="0"/>
    <n v="2.9903743274999965"/>
    <n v="18.639993131899988"/>
    <n v="0"/>
    <n v="0"/>
    <n v="73.475466175300085"/>
    <n v="289.47294330793534"/>
    <n v="211.34914878886082"/>
    <n v="648.80003978079617"/>
    <n v="0"/>
    <n v="0"/>
    <n v="0"/>
    <n v="0"/>
    <n v="595.24975146756765"/>
    <n v="0"/>
    <n v="0"/>
    <n v="0"/>
    <n v="7.6346967816000078"/>
    <n v="324.99682360738899"/>
    <n v="266.59789769228951"/>
    <n v="0"/>
    <n v="1194.4791695488461"/>
    <n v="0"/>
    <n v="0"/>
    <n v="0"/>
    <n v="0"/>
    <n v="14.057993333049559"/>
    <n v="0"/>
    <n v="0"/>
    <n v="0"/>
    <n v="0"/>
    <n v="0"/>
    <n v="42.463183562845238"/>
    <n v="382.23283739324995"/>
    <n v="438.75401428914472"/>
    <n v="0"/>
    <n v="0"/>
    <n v="0"/>
    <n v="0"/>
    <n v="61.860436019167331"/>
    <n v="0"/>
    <n v="0"/>
    <n v="0"/>
    <n v="0"/>
    <n v="0"/>
    <n v="76.062016520462009"/>
    <n v="410.9085505668674"/>
    <n v="548.83100310649672"/>
    <n v="0"/>
    <n v="0"/>
    <n v="0"/>
    <n v="0"/>
    <n v="0"/>
    <n v="0"/>
    <n v="0"/>
    <n v="0"/>
    <n v="12.024272175503803"/>
    <n v="0"/>
    <n v="28.788507279722392"/>
    <n v="847.24182976826035"/>
    <n v="888.05460922348652"/>
  </r>
  <r>
    <x v="2"/>
    <s v="Regulated &amp; Renewable Energy"/>
    <x v="4"/>
    <x v="0"/>
    <s v="PEF Fossil Hydro Maintenance Bartow CC BG"/>
    <s v="PEF Bartow 344 CC"/>
    <x v="9"/>
    <n v="5887.2599999999993"/>
    <n v="200.84"/>
    <n v="98.259999999999991"/>
    <n v="32.020000000000003"/>
    <n v="175.7"/>
    <n v="38.729999999999997"/>
    <n v="-178.46"/>
    <n v="185.38"/>
    <n v="12.29"/>
    <n v="4.9799999999999995"/>
    <n v="-179.14"/>
    <n v="205.81"/>
    <n v="6483.6699999999992"/>
    <n v="0"/>
    <n v="0"/>
    <n v="0"/>
    <n v="0"/>
    <n v="0"/>
    <n v="0"/>
    <n v="0"/>
    <n v="0"/>
    <n v="0"/>
    <n v="0"/>
    <n v="266.57798449987087"/>
    <n v="397.92239336797593"/>
    <n v="664.50037786784674"/>
    <n v="0"/>
    <n v="0"/>
    <n v="0"/>
    <n v="0"/>
    <n v="506.02117707139672"/>
    <n v="0"/>
    <n v="0"/>
    <n v="0"/>
    <n v="0"/>
    <n v="199.98074756304266"/>
    <n v="158.46877320112671"/>
    <n v="0"/>
    <n v="864.47069783556606"/>
    <n v="0"/>
    <n v="0"/>
    <n v="0"/>
    <n v="0"/>
    <n v="0"/>
    <n v="0"/>
    <n v="0"/>
    <n v="0"/>
    <n v="0"/>
    <n v="0"/>
    <n v="4.4967773565343165"/>
    <n v="268.26447967381415"/>
    <n v="272.76125703034847"/>
    <n v="0"/>
    <n v="0"/>
    <n v="0"/>
    <n v="0"/>
    <n v="0"/>
    <n v="0"/>
    <n v="0"/>
    <n v="0"/>
    <n v="0"/>
    <n v="0"/>
    <n v="7.2530766726623828"/>
    <n v="186.69419355432973"/>
    <n v="193.94727022699212"/>
    <n v="0"/>
    <n v="0"/>
    <n v="0"/>
    <n v="0"/>
    <n v="0"/>
    <n v="0"/>
    <n v="0"/>
    <n v="0"/>
    <n v="0"/>
    <n v="0"/>
    <n v="0"/>
    <n v="185.97613896373616"/>
    <n v="185.97613896373616"/>
  </r>
  <r>
    <x v="3"/>
    <s v="Regulated &amp; Renewable Energy"/>
    <x v="4"/>
    <x v="0"/>
    <s v="PEF Fossil Hydro Maintenance Bartow CC BG"/>
    <s v="PEF Bartow 344 CC"/>
    <x v="9"/>
    <n v="0"/>
    <n v="0"/>
    <n v="11.17"/>
    <n v="13.28"/>
    <n v="22.36"/>
    <n v="0"/>
    <n v="0"/>
    <n v="0"/>
    <n v="0"/>
    <n v="0"/>
    <n v="0"/>
    <n v="2527.04"/>
    <n v="2527.04"/>
    <n v="2527.04"/>
    <n v="2527.04"/>
    <n v="2527.04"/>
    <n v="2527.04"/>
    <n v="2527.04"/>
    <n v="2527.04"/>
    <n v="2527.04"/>
    <n v="2527.04"/>
    <n v="2527.04"/>
    <n v="2527.04"/>
    <n v="2260.4620155001289"/>
    <n v="1862.539622132153"/>
    <n v="1862.539622132153"/>
    <n v="1862.539622132153"/>
    <n v="1862.539622132153"/>
    <n v="1862.539622132153"/>
    <n v="1862.539622132153"/>
    <n v="1356.5184450607562"/>
    <n v="1356.5184450607562"/>
    <n v="1356.5184450607562"/>
    <n v="1356.5184450607562"/>
    <n v="1356.5184450607562"/>
    <n v="1156.5376974977135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3.57214694005245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18.05459059357588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345.38425807551005"/>
    <n v="345.38425807551005"/>
  </r>
  <r>
    <x v="3"/>
    <s v="Regulated &amp; Renewable Energy"/>
    <x v="4"/>
    <x v="0"/>
    <s v="PEF Fossil Hydro Maintenance Bartow CC BG-344"/>
    <s v="PEF Bartow 344 CC"/>
    <x v="9"/>
    <n v="0"/>
    <n v="0"/>
    <n v="0"/>
    <n v="0"/>
    <n v="0"/>
    <n v="0"/>
    <n v="0"/>
    <n v="0"/>
    <n v="0"/>
    <n v="0"/>
    <n v="306.93"/>
    <n v="601.21"/>
    <n v="601.21"/>
    <n v="619.2659962898"/>
    <n v="658.85419186119998"/>
    <n v="703.07115836960008"/>
    <n v="767.3246622324001"/>
    <n v="895.94340913660017"/>
    <n v="916.63849390290011"/>
    <n v="945.78993685570003"/>
    <n v="1073.3027508150001"/>
    <n v="1117.5522547493001"/>
    <n v="1205.0937725956001"/>
    <n v="1077.9681754416647"/>
    <n v="888.20711181620379"/>
    <n v="888.20711181620379"/>
    <n v="895.68972527900382"/>
    <n v="1154.8855958350039"/>
    <n v="1192.667741061704"/>
    <n v="1205.5114114250039"/>
    <n v="877.99392071843636"/>
    <n v="885.19679651813635"/>
    <n v="1135.3872184009363"/>
    <n v="1184.2829809900363"/>
    <n v="1356.6968470375364"/>
    <n v="1156.6897990870475"/>
    <n v="998.20018492905797"/>
    <n v="1000.701906776158"/>
    <n v="1000.701906776158"/>
    <n v="1058.2002401094915"/>
    <n v="1115.6985734428249"/>
    <n v="1173.1969067761584"/>
    <n v="1230.6952401094918"/>
    <n v="1274.1355801097757"/>
    <n v="1331.6339134431091"/>
    <n v="1389.1322467764426"/>
    <n v="1446.630580109776"/>
    <n v="1504.1289134431095"/>
    <n v="1561.6272467764429"/>
    <n v="1576.6623965469312"/>
    <n v="1251.9278924870146"/>
    <n v="1251.9278924870146"/>
    <n v="1337.4912258203478"/>
    <n v="1423.0545591536811"/>
    <n v="1508.6178924870144"/>
    <n v="1594.1812258203477"/>
    <n v="1617.8841231345136"/>
    <n v="1703.4474564678469"/>
    <n v="1789.0107898011802"/>
    <n v="1874.5741231345135"/>
    <n v="1960.1374564678467"/>
    <n v="2045.70078980118"/>
    <n v="2055.2021066140514"/>
    <n v="1729.8568893805175"/>
    <n v="1729.8568893805175"/>
    <n v="1737.3801859174714"/>
    <n v="1997.9853080504265"/>
    <n v="2035.972875329674"/>
    <n v="2048.8863769085506"/>
    <n v="2318.07430171956"/>
    <n v="2325.3163396558234"/>
    <n v="2576.867050365066"/>
    <n v="2626.0286598999037"/>
    <n v="2795.0318771102816"/>
    <n v="2920.7012239272849"/>
    <n v="3000.6087864329543"/>
    <n v="2155.8822801570309"/>
    <n v="2155.8822801570309"/>
  </r>
  <r>
    <x v="3"/>
    <s v="Regulated &amp; Renewable Energy"/>
    <x v="4"/>
    <x v="0"/>
    <s v="PEF Fossil Hydro Maintenance Bartow Other BG-344"/>
    <s v="PEF Bartow 344 CC"/>
    <x v="9"/>
    <n v="0"/>
    <n v="0"/>
    <n v="0"/>
    <n v="0"/>
    <n v="0"/>
    <n v="0"/>
    <n v="0"/>
    <n v="0"/>
    <n v="0"/>
    <n v="0"/>
    <n v="0"/>
    <n v="0"/>
    <n v="0"/>
    <n v="6"/>
    <n v="12"/>
    <n v="18"/>
    <n v="24"/>
    <n v="30"/>
    <n v="36"/>
    <n v="42"/>
    <n v="48"/>
    <n v="54"/>
    <n v="60"/>
    <n v="66"/>
    <n v="0"/>
    <n v="0"/>
    <n v="31"/>
    <n v="62"/>
    <n v="93"/>
    <n v="124"/>
    <n v="155"/>
    <n v="186"/>
    <n v="217"/>
    <n v="248"/>
    <n v="279"/>
    <n v="310"/>
    <n v="341"/>
    <n v="0"/>
    <n v="0"/>
    <n v="33.833333318999998"/>
    <n v="67.666666637999995"/>
    <n v="101.499999957"/>
    <n v="135.33333327599999"/>
    <n v="169.16666659499998"/>
    <n v="202.99999991399997"/>
    <n v="236.83333323299996"/>
    <n v="270.66666655199998"/>
    <n v="304.499999871"/>
    <n v="338.33333319000002"/>
    <n v="372.16666650900004"/>
    <n v="0"/>
    <n v="0"/>
    <n v="37.916666679999999"/>
    <n v="75.833333359999997"/>
    <n v="113.75000004"/>
    <n v="151.66666671999999"/>
    <n v="189.58333339999999"/>
    <n v="227.50000007999998"/>
    <n v="265.41666676"/>
    <n v="303.33333343999999"/>
    <n v="341.25000011999998"/>
    <n v="379.16666679999997"/>
    <n v="417.08333347999996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Fossil Hydro Maintenance Citrus CC BA-344"/>
    <s v="PEF Citrus CC 344"/>
    <x v="9"/>
    <n v="0"/>
    <n v="0"/>
    <n v="0"/>
    <n v="0"/>
    <n v="0"/>
    <n v="0"/>
    <n v="0"/>
    <n v="0"/>
    <n v="0"/>
    <n v="0"/>
    <n v="0"/>
    <n v="0"/>
    <n v="0"/>
    <n v="0.2075786094"/>
    <n v="0.41516671939999999"/>
    <n v="3.6282714828000002"/>
    <n v="3.6151183614127218"/>
    <n v="19.33486925941272"/>
    <n v="65.987282101212713"/>
    <n v="72.540812146412719"/>
    <n v="76.066106200412719"/>
    <n v="74.804683284183412"/>
    <n v="72.208295142668121"/>
    <n v="81.899508516468117"/>
    <n v="71.505273371020564"/>
    <n v="71.505273371020564"/>
    <n v="100.37364976802056"/>
    <n v="110.74632855962055"/>
    <n v="123.72915058002056"/>
    <n v="136.25363090062055"/>
    <n v="154.62497104042055"/>
    <n v="162.79256978902055"/>
    <n v="164.93755839522055"/>
    <n v="169.87163715082053"/>
    <n v="176.47333084222052"/>
    <n v="184.96257850122052"/>
    <n v="158.23933196523291"/>
    <n v="164.03669918863289"/>
    <n v="164.03669918863289"/>
    <n v="192.01836585529955"/>
    <n v="220.0000325219662"/>
    <n v="247.98169918863286"/>
    <n v="275.96336585529951"/>
    <n v="303.9450325219662"/>
    <n v="261.01119495784667"/>
    <n v="288.99286162451335"/>
    <n v="301.82648469734659"/>
    <n v="318.38798367791765"/>
    <n v="346.36965034458433"/>
    <n v="374.35131701125101"/>
    <n v="245.75299097206459"/>
    <n v="245.75299097206459"/>
    <n v="278.26799097206458"/>
    <n v="310.78299097206457"/>
    <n v="338.01740480466378"/>
    <n v="370.53240480466377"/>
    <n v="403.04740480466376"/>
    <n v="334.21926310180231"/>
    <n v="364.38113397585374"/>
    <n v="396.89613397585373"/>
    <n v="422.24537518642938"/>
    <n v="454.76037518642937"/>
    <n v="450.06569980421745"/>
    <n v="303.93632670500051"/>
    <n v="303.93632670500051"/>
    <n v="332.47632670500053"/>
    <n v="361.01632670500055"/>
    <n v="389.55632670500057"/>
    <n v="418.09632670500059"/>
    <n v="446.63632670500061"/>
    <n v="432.51544862670079"/>
    <n v="418.39457054840096"/>
    <n v="446.93457054840098"/>
    <n v="469.05127350667226"/>
    <n v="497.59127350667228"/>
    <n v="488.24164612064777"/>
    <n v="347.23435622962484"/>
    <n v="347.23435622962484"/>
  </r>
  <r>
    <x v="3"/>
    <s v="Regulated &amp; Renewable Energy"/>
    <x v="4"/>
    <x v="0"/>
    <s v="PEF Fossil Hydro Maintenance Citrus Other BG-344"/>
    <s v="PEF Citrus CC 344"/>
    <x v="9"/>
    <n v="0"/>
    <n v="0"/>
    <n v="0"/>
    <n v="0"/>
    <n v="0"/>
    <n v="0"/>
    <n v="0"/>
    <n v="0"/>
    <n v="0"/>
    <n v="0"/>
    <n v="0"/>
    <n v="0"/>
    <n v="0"/>
    <n v="1"/>
    <n v="2"/>
    <n v="3"/>
    <n v="4"/>
    <n v="5"/>
    <n v="6"/>
    <n v="7"/>
    <n v="8"/>
    <n v="9"/>
    <n v="10"/>
    <n v="11"/>
    <n v="0"/>
    <n v="0"/>
    <n v="7"/>
    <n v="14"/>
    <n v="21"/>
    <n v="28"/>
    <n v="35"/>
    <n v="42"/>
    <n v="49"/>
    <n v="56"/>
    <n v="63"/>
    <n v="70"/>
    <n v="77"/>
    <n v="0"/>
    <n v="0"/>
    <n v="7.3333333359999999"/>
    <n v="14.666666672"/>
    <n v="22.000000008000001"/>
    <n v="29.333333344"/>
    <n v="36.666666679999999"/>
    <n v="44.000000016000001"/>
    <n v="51.333333352000004"/>
    <n v="58.666666688000007"/>
    <n v="66.000000024000002"/>
    <n v="73.333333359999997"/>
    <n v="80.666666695999993"/>
    <n v="0"/>
    <n v="0"/>
    <n v="8.2500000030000002"/>
    <n v="16.500000006"/>
    <n v="24.750000009000001"/>
    <n v="33.000000012000001"/>
    <n v="41.250000014999998"/>
    <n v="49.500000017999994"/>
    <n v="57.750000020999991"/>
    <n v="66.000000023999988"/>
    <n v="74.250000026999984"/>
    <n v="82.500000029999981"/>
    <n v="90.750000032999978"/>
    <n v="0"/>
    <n v="0"/>
    <n v="21.666666665000001"/>
    <n v="43.333333330000002"/>
    <n v="64.999999994999996"/>
    <n v="86.666666660000004"/>
    <n v="108.33333332500001"/>
    <n v="129.99999999000002"/>
    <n v="151.66666665500003"/>
    <n v="173.33333332000004"/>
    <n v="194.99999998500004"/>
    <n v="216.66666665000005"/>
    <n v="238.33333331500006"/>
    <n v="0"/>
    <n v="0"/>
  </r>
  <r>
    <x v="3"/>
    <s v="Regulated &amp; Renewable Energy"/>
    <x v="4"/>
    <x v="0"/>
    <s v="PEF Fossil Hydro Maintenance Osprey BG-344"/>
    <s v="PEF Osprey CC 344"/>
    <x v="9"/>
    <n v="0"/>
    <n v="0"/>
    <n v="0"/>
    <n v="0"/>
    <n v="0"/>
    <n v="0"/>
    <n v="0"/>
    <n v="0"/>
    <n v="0"/>
    <n v="0"/>
    <n v="0.46"/>
    <n v="267.08"/>
    <n v="267.08"/>
    <n v="386.02883962499999"/>
    <n v="516.21832385380003"/>
    <n v="1044.2016098104"/>
    <n v="1516.026636001"/>
    <n v="1219.7143384932047"/>
    <n v="1021.8564544245276"/>
    <n v="1021.8564544245276"/>
    <n v="1096.8933252449276"/>
    <n v="1094.0610940236711"/>
    <n v="1095.910859040571"/>
    <n v="1147.3064685155709"/>
    <n v="1072.5514390724927"/>
    <n v="1072.5514390724927"/>
    <n v="1093.2292802192926"/>
    <n v="1107.8266633213925"/>
    <n v="1206.3647248443924"/>
    <n v="1228.2385477194923"/>
    <n v="1189.4011054708105"/>
    <n v="1120.8930968324435"/>
    <n v="1122.4816669669435"/>
    <n v="1137.9000868664434"/>
    <n v="1139.1061202709434"/>
    <n v="1139.9774426503434"/>
    <n v="1110.9927621489135"/>
    <n v="1111.8640781814136"/>
    <n v="1111.8640781814136"/>
    <n v="1135.9946276596463"/>
    <n v="1153.0294270227537"/>
    <n v="1268.0210043440575"/>
    <n v="1307.169378363297"/>
    <n v="1326.9309052145647"/>
    <n v="1242.5511875478508"/>
    <n v="1244.4050111630945"/>
    <n v="1262.3979409675017"/>
    <n v="1263.8053533048478"/>
    <n v="1264.8221658259586"/>
    <n v="1277.4466545448577"/>
    <n v="1218.148226032373"/>
    <n v="1218.148226032373"/>
    <n v="1240.7376998676357"/>
    <n v="1256.6845872291931"/>
    <n v="1364.3323318244161"/>
    <n v="1400.9805304656622"/>
    <n v="1419.4800053389649"/>
    <n v="1307.7612257285689"/>
    <n v="1309.4966565810455"/>
    <n v="1326.3404842528114"/>
    <n v="1327.658013478517"/>
    <n v="1328.6098881907658"/>
    <n v="1340.4281253948707"/>
    <n v="1316.9102143270854"/>
    <n v="1316.9102143270854"/>
    <n v="1386.3345329843573"/>
    <n v="1435.3441645434671"/>
    <n v="1766.1784007906724"/>
    <n v="1878.8094536093172"/>
    <n v="1815.1784563201406"/>
    <n v="1608.726327254592"/>
    <n v="1614.0598337093518"/>
    <n v="1665.8260354465269"/>
    <n v="1662.8309556605905"/>
    <n v="1665.7563559521986"/>
    <n v="1702.0773907672824"/>
    <n v="1521.2686145890975"/>
    <n v="1521.2686145890975"/>
  </r>
  <r>
    <x v="3"/>
    <s v="Regulated &amp; Renewable Energy"/>
    <x v="4"/>
    <x v="0"/>
    <s v="PEF Fossil Hydro Maintenance Univ of Florida BG-344"/>
    <s v="PEF Univ of Florida 344"/>
    <x v="9"/>
    <n v="0"/>
    <n v="0"/>
    <n v="0"/>
    <n v="0"/>
    <n v="0"/>
    <n v="0"/>
    <n v="0"/>
    <n v="0"/>
    <n v="0"/>
    <n v="0"/>
    <n v="0"/>
    <n v="0"/>
    <n v="0"/>
    <n v="0"/>
    <n v="0"/>
    <n v="51.460180166400001"/>
    <n v="65.707866710399998"/>
    <n v="77.425959645600003"/>
    <n v="76.169663616605703"/>
    <n v="76.169663616605703"/>
    <n v="85.2000255354057"/>
    <n v="85.2000255354057"/>
    <n v="85.2000255354057"/>
    <n v="91.926385926605704"/>
    <n v="85.373595839033285"/>
    <n v="85.373595839033285"/>
    <n v="228.73147145303329"/>
    <n v="238.39038801623329"/>
    <n v="262.01825833943326"/>
    <n v="286.19441216663324"/>
    <n v="291.78911666663322"/>
    <n v="286.9526309971526"/>
    <n v="286.9526309971526"/>
    <n v="293.25938879715261"/>
    <n v="158.76605747883164"/>
    <n v="157.71591324548558"/>
    <n v="151.15014393353678"/>
    <n v="151.15014393353678"/>
    <n v="151.15014393353678"/>
    <n v="330.13613106085131"/>
    <n v="342.19553629575904"/>
    <n v="371.69553882719396"/>
    <n v="385.50528352657597"/>
    <n v="392.49041568851169"/>
    <n v="392.49041568851169"/>
    <n v="392.49041568851169"/>
    <n v="400.36456467105739"/>
    <n v="400.9296103547195"/>
    <n v="415.8570315268737"/>
    <n v="423.70314895725767"/>
    <n v="396.20482403519213"/>
    <n v="396.20482403519213"/>
    <n v="543.38121686702061"/>
    <n v="553.29741081413954"/>
    <n v="577.55463916363101"/>
    <n v="611.41234994175204"/>
    <n v="617.15607642865314"/>
    <n v="617.15607642865314"/>
    <n v="617.15607642865314"/>
    <n v="316.70655355918348"/>
    <n v="317.17117867783833"/>
    <n v="337.71885838304456"/>
    <n v="315.86457687366624"/>
    <n v="296.37465116365917"/>
    <n v="296.37465116365917"/>
    <n v="307.06253630245089"/>
    <n v="307.78264596053913"/>
    <n v="309.54419525113121"/>
    <n v="312.00292736771786"/>
    <n v="312.4200342676728"/>
    <n v="312.4200342676728"/>
    <n v="312.4200342676728"/>
    <n v="312.89022750034928"/>
    <n v="312.92396837281689"/>
    <n v="314.41613186678745"/>
    <n v="314.88465123652878"/>
    <n v="295.45438422914435"/>
    <n v="295.45438422914435"/>
  </r>
  <r>
    <x v="3"/>
    <s v="Regulated &amp; Renewable Energy"/>
    <x v="4"/>
    <x v="0"/>
    <s v="PEF Fossil Hydro Maintenance Univ of Florida Other BG-344"/>
    <s v="PEF Univ of Florida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.33333333333334"/>
    <n v="492.66666666666669"/>
    <n v="739"/>
    <n v="985.33333333333337"/>
    <n v="1231.6666666666667"/>
    <n v="1478"/>
    <n v="1724.3333333333333"/>
    <n v="1970.6666666666665"/>
    <n v="2217"/>
    <n v="2463.3333333333335"/>
    <n v="2709.666666666667"/>
    <n v="0"/>
    <n v="0"/>
  </r>
  <r>
    <x v="3"/>
    <s v="Regulated &amp; Renewable Energy"/>
    <x v="3"/>
    <x v="0"/>
    <s v="PEF Fossil Hydro Maintenance Suwannee BG-344"/>
    <s v="PEF Suwannee 344"/>
    <x v="9"/>
    <n v="0"/>
    <n v="0"/>
    <n v="0"/>
    <n v="0"/>
    <n v="0"/>
    <n v="0"/>
    <n v="0"/>
    <n v="0"/>
    <n v="0"/>
    <n v="0"/>
    <n v="0"/>
    <n v="0"/>
    <n v="0"/>
    <n v="9.2766904760000006"/>
    <n v="62.468475674600001"/>
    <n v="192.34656638899997"/>
    <n v="178.8878541271614"/>
    <n v="205.2273848885614"/>
    <n v="216.5048404057614"/>
    <n v="275.49687298816139"/>
    <n v="293.88179007056141"/>
    <n v="255.28942322014279"/>
    <n v="255.28942322014279"/>
    <n v="264.2720618999428"/>
    <n v="256.51801102157316"/>
    <n v="256.51801102157316"/>
    <n v="261.74551232677317"/>
    <n v="266.97450093817315"/>
    <n v="274.76364102957314"/>
    <n v="283.76147660977313"/>
    <n v="297.20589678057314"/>
    <n v="302.97786314797315"/>
    <n v="308.71540209837315"/>
    <n v="349.07260967697312"/>
    <n v="368.94041413217315"/>
    <n v="393.99950875277312"/>
    <n v="377.84985341185256"/>
    <n v="353.15307452931648"/>
    <n v="353.15307452931648"/>
    <n v="353.97826486204326"/>
    <n v="354.80364496282959"/>
    <n v="355.98921935341002"/>
    <n v="357.31914863517261"/>
    <n v="359.29820427307425"/>
    <n v="360.19788343737986"/>
    <n v="361.0930779764484"/>
    <n v="366.70709597094782"/>
    <n v="370.45904638658817"/>
    <n v="374.02018602872613"/>
    <n v="377.9444164495207"/>
    <n v="370.22276735468154"/>
    <n v="370.22276735468154"/>
    <n v="381.36851590252917"/>
    <n v="392.51743559084161"/>
    <n v="409.12494877813515"/>
    <n v="428.30956624576271"/>
    <n v="317.53358617120932"/>
    <n v="329.84020878145702"/>
    <n v="342.07342742475555"/>
    <n v="428.12051981226404"/>
    <n v="484.72296882452196"/>
    <n v="538.15238972205384"/>
    <n v="596.36723141381754"/>
    <n v="589.19422296247399"/>
    <n v="589.19422296247399"/>
    <n v="589.99343877780063"/>
    <n v="590.79283838785739"/>
    <n v="591.94109445148217"/>
    <n v="593.22916154715256"/>
    <n v="595.14592244762969"/>
    <n v="596.01728240946647"/>
    <n v="596.88429890862187"/>
    <n v="602.32160444988529"/>
    <n v="605.95545471639582"/>
    <n v="609.40450036042148"/>
    <n v="613.20520777409331"/>
    <n v="601.06356970202467"/>
    <n v="601.06356970202467"/>
  </r>
  <r>
    <x v="3"/>
    <s v="Regulated &amp; Renewable Energy"/>
    <x v="3"/>
    <x v="0"/>
    <s v="PEF Fossil Hydro Maintenance Tiger Bay BG-344"/>
    <s v="PEF Tiger Bay 344"/>
    <x v="9"/>
    <n v="0"/>
    <n v="0"/>
    <n v="0"/>
    <n v="0"/>
    <n v="0"/>
    <n v="0"/>
    <n v="0"/>
    <n v="0"/>
    <n v="0"/>
    <n v="0"/>
    <n v="0"/>
    <n v="0"/>
    <n v="0"/>
    <n v="23.828629889999998"/>
    <n v="23.828629889999998"/>
    <n v="23.828629889999998"/>
    <n v="29.915255391999999"/>
    <n v="25.284886051617484"/>
    <n v="25.284886051617484"/>
    <n v="25.284886051617484"/>
    <n v="25.284886051617484"/>
    <n v="339.77415975861749"/>
    <n v="339.77415975861749"/>
    <n v="339.77415975861749"/>
    <n v="339.77415975861749"/>
    <n v="339.77415975861749"/>
    <n v="398.46606929861747"/>
    <n v="402.5521880486175"/>
    <n v="406.63830679861752"/>
    <n v="412.87688288761751"/>
    <n v="417.18108521561749"/>
    <n v="430.82174714261748"/>
    <n v="444.46228559561746"/>
    <n v="455.16108765861748"/>
    <n v="464.32502400261745"/>
    <n v="483.00475484961743"/>
    <n v="501.09640594561745"/>
    <n v="388.28307409587114"/>
    <n v="388.28307409587114"/>
    <n v="1207.5574861856546"/>
    <n v="1264.5952033577937"/>
    <n v="1321.6329205299328"/>
    <n v="1408.7165713712725"/>
    <n v="127.78833156384894"/>
    <n v="318.19694781686201"/>
    <n v="508.60384050883317"/>
    <n v="657.94733331605812"/>
    <n v="785.86579123472677"/>
    <n v="1046.6142594242201"/>
    <n v="1299.1537820190217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445.97998458932705"/>
    <n v="462.28315218131507"/>
    <n v="478.5863197733031"/>
    <n v="229.43005342049975"/>
    <n v="246.60335067310871"/>
    <n v="154.6571671511341"/>
    <n v="209.08142597724287"/>
    <n v="251.76847785663239"/>
    <n v="288.33158313068787"/>
    <n v="362.86166930889044"/>
    <n v="435.04538150126416"/>
    <n v="213.52174084861983"/>
    <n v="213.52174084861983"/>
  </r>
  <r>
    <x v="3"/>
    <s v="Regulated &amp; Renewable Energy"/>
    <x v="5"/>
    <x v="0"/>
    <s v="PEF Fossil Hydro Maintenance Debary 7-10 BG-344"/>
    <s v="PEF Debary new 344"/>
    <x v="9"/>
    <n v="0"/>
    <n v="0"/>
    <n v="0"/>
    <n v="0"/>
    <n v="0"/>
    <n v="0"/>
    <n v="0"/>
    <n v="0"/>
    <n v="0"/>
    <n v="0"/>
    <n v="0"/>
    <n v="0"/>
    <n v="0"/>
    <n v="9.7908557040000002"/>
    <n v="19.581768908800001"/>
    <n v="74.926014934400001"/>
    <n v="215.85943057279999"/>
    <n v="448.54418376319995"/>
    <n v="449.62584484159999"/>
    <n v="495.02614773919998"/>
    <n v="502.91993366719998"/>
    <n v="471.82309344800001"/>
    <n v="253.42207508799979"/>
    <n v="54.601535251199891"/>
    <n v="0"/>
    <n v="0"/>
    <n v="0"/>
    <n v="0"/>
    <n v="141.88977570879999"/>
    <n v="304.31550889599998"/>
    <n v="399.57225080640001"/>
    <n v="434.9552666143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80416666666666"/>
    <n v="129.60833333333332"/>
    <n v="194.41249999999997"/>
    <n v="259.21666666666664"/>
    <n v="324.02083333333331"/>
    <n v="388.82499999999999"/>
    <n v="453.62916666666666"/>
    <n v="518.43333333333328"/>
    <n v="583.23749999999995"/>
    <n v="436.14841484440075"/>
    <n v="138.86102668457033"/>
    <n v="203.66519335123701"/>
    <n v="203.66519335123701"/>
    <n v="207.04436001790367"/>
    <n v="210.42352668457033"/>
    <n v="213.802693351237"/>
    <n v="217.18186001790366"/>
    <n v="220.56102668457032"/>
    <n v="223.94019335123699"/>
    <n v="227.31936001790365"/>
    <n v="230.69852668457031"/>
    <n v="234.07769335123697"/>
    <n v="237.45686001790364"/>
    <n v="240.8360266845703"/>
    <n v="244.21519335123696"/>
    <n v="244.21519335123696"/>
  </r>
  <r>
    <x v="3"/>
    <s v="Regulated &amp; Renewable Energy"/>
    <x v="5"/>
    <x v="0"/>
    <s v="PEF Fossil Hydro Maintenance Debary BG-344"/>
    <s v="PEF Debary new 344"/>
    <x v="9"/>
    <n v="0"/>
    <n v="0"/>
    <n v="0"/>
    <n v="0"/>
    <n v="0"/>
    <n v="0"/>
    <n v="0"/>
    <n v="0"/>
    <n v="0"/>
    <n v="0"/>
    <n v="0"/>
    <n v="0"/>
    <n v="0"/>
    <n v="26.4689219025"/>
    <n v="47.303790527700002"/>
    <n v="92.951981772300002"/>
    <n v="91.627636989291489"/>
    <n v="111.94400151509149"/>
    <n v="111.94400151509149"/>
    <n v="111.94400151509149"/>
    <n v="172.95172652759149"/>
    <n v="172.95172652759149"/>
    <n v="172.95172652759149"/>
    <n v="216.52867296509149"/>
    <n v="185.21580582771591"/>
    <n v="185.21580582771591"/>
    <n v="185.21580582771591"/>
    <n v="185.21580582771591"/>
    <n v="188.37256100271591"/>
    <n v="188.37256100271591"/>
    <n v="197.84282652771591"/>
    <n v="197.84282652771591"/>
    <n v="197.84282652771591"/>
    <n v="208.89146964021592"/>
    <n v="218.27275448181592"/>
    <n v="232.95587394471593"/>
    <n v="229.89029125799905"/>
    <n v="223.90650135723237"/>
    <n v="223.90650135723237"/>
    <n v="224.13820526858532"/>
    <n v="224.36990917993828"/>
    <n v="232.25888665554339"/>
    <n v="241.1015248996905"/>
    <n v="247.19840271665811"/>
    <n v="249.44509007267538"/>
    <n v="249.91688022146397"/>
    <n v="250.94308700115008"/>
    <n v="251.84921032341077"/>
    <n v="253.10283564809967"/>
    <n v="255.24234917578056"/>
    <n v="248.82910767146507"/>
    <n v="248.82910767146507"/>
    <n v="249.06081158281802"/>
    <n v="249.29251549417097"/>
    <n v="257.18149296977606"/>
    <n v="266.02413121392317"/>
    <n v="272.12100903089078"/>
    <n v="274.36769638690805"/>
    <n v="274.83948653569666"/>
    <n v="275.86569331538277"/>
    <n v="276.77181663764344"/>
    <n v="278.02544196233231"/>
    <n v="280.1649554900132"/>
    <n v="273.10288216131607"/>
    <n v="273.10288216131607"/>
    <n v="273.33458607266903"/>
    <n v="273.56628998402198"/>
    <n v="281.45526745962707"/>
    <n v="290.29790570377418"/>
    <n v="296.39478352074178"/>
    <n v="298.64147087675906"/>
    <n v="299.11326102554767"/>
    <n v="300.13946780523378"/>
    <n v="301.04559112749445"/>
    <n v="302.29921645218332"/>
    <n v="304.43872997986421"/>
    <n v="296.74471642837079"/>
    <n v="296.74471642837079"/>
  </r>
  <r>
    <x v="3"/>
    <s v="Regulated &amp; Renewable Energy"/>
    <x v="7"/>
    <x v="0"/>
    <s v="PEF Fossil Hydro Reg Solar - 344"/>
    <s v="PEF Solar Growth Charlie Creek"/>
    <x v="9"/>
    <n v="0"/>
    <n v="0"/>
    <n v="0"/>
    <n v="0"/>
    <n v="0"/>
    <n v="0"/>
    <n v="0"/>
    <n v="0"/>
    <n v="0"/>
    <n v="0"/>
    <n v="0"/>
    <n v="0"/>
    <n v="0"/>
    <n v="207.63575"/>
    <n v="253.59973933511463"/>
    <n v="754.73854142502"/>
    <n v="208.11145393729075"/>
    <n v="230.82645393729075"/>
    <n v="481.93747463862775"/>
    <n v="208.33539151343902"/>
    <n v="208.79908855089403"/>
    <n v="209.8963415834244"/>
    <n v="211.00275120471963"/>
    <n v="212.11841289129197"/>
    <n v="213.24342329572056"/>
    <n v="213.24342329572056"/>
    <n v="421.97264303890734"/>
    <n v="469.03907850870132"/>
    <n v="968.70032533886354"/>
    <n v="419.88354023490388"/>
    <n v="443.52742334469093"/>
    <n v="696.27450428802308"/>
    <n v="938.89056056735399"/>
    <n v="943.18166176417196"/>
    <n v="948.1381438339946"/>
    <n v="953.1359878018369"/>
    <n v="958.17562495164862"/>
    <n v="963.25749187987674"/>
    <n v="963.25749187987674"/>
    <n v="968.19688417620034"/>
    <n v="973.17682438824284"/>
    <n v="978.19772906300375"/>
    <n v="983.26001980809292"/>
    <n v="988.36412336202977"/>
    <n v="993.51047166563637"/>
    <n v="998.69950193454224"/>
    <n v="1003.9316567328191"/>
    <n v="1009.207384047763"/>
    <n v="1014.5271373658495"/>
    <n v="1019.8913757498732"/>
    <n v="1025.3005639173032"/>
    <n v="1025.3005639173032"/>
    <n v="1030.5581007125229"/>
    <n v="1035.8587971002737"/>
    <n v="1041.2030964571991"/>
    <n v="1046.5914475465054"/>
    <n v="1052.0243045927878"/>
    <n v="1057.5021273580226"/>
    <n v="1063.0253812187427"/>
    <n v="1068.5945372444141"/>
    <n v="1074.2100722770351"/>
    <n v="1079.8724690119832"/>
    <n v="1085.5822160801247"/>
    <n v="1091.339808131215"/>
    <n v="1091.339808131215"/>
    <n v="1096.9359809992136"/>
    <n v="1102.5780933537294"/>
    <n v="1108.2666171291376"/>
    <n v="1114.0020299933221"/>
    <n v="1119.7848154273231"/>
    <n v="1125.6154628062222"/>
    <n v="1131.4944674812891"/>
    <n v="1137.4223308634057"/>
    <n v="1143.3995605077941"/>
    <n v="1149.4266702000691"/>
    <n v="1155.5041800436372"/>
    <n v="1161.6326165484684"/>
    <n v="1161.6326165484684"/>
  </r>
  <r>
    <x v="3"/>
    <s v="Regulated &amp; Renewable Energy"/>
    <x v="7"/>
    <x v="0"/>
    <s v="PEF Solar Lake Placid Maint - 344"/>
    <s v="PEF Solar Growth Lake Placid"/>
    <x v="9"/>
    <n v="0"/>
    <n v="0"/>
    <n v="0"/>
    <n v="0"/>
    <n v="0"/>
    <n v="0"/>
    <n v="124.6"/>
    <n v="315.16000000000003"/>
    <n v="328.67"/>
    <n v="405.04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</r>
  <r>
    <x v="3"/>
    <s v="Regulated &amp; Renewable Energy"/>
    <x v="7"/>
    <x v="0"/>
    <s v="PEF Solar Perry Maint - 344"/>
    <s v="PEF Perry Solar 344"/>
    <x v="9"/>
    <n v="0"/>
    <n v="0"/>
    <n v="0"/>
    <n v="0"/>
    <n v="0"/>
    <n v="46.59"/>
    <n v="46.59"/>
    <n v="67.290000000000006"/>
    <n v="75.94"/>
    <n v="137.38999999999999"/>
    <n v="155.52000000000001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</r>
  <r>
    <x v="3"/>
    <s v="Regulated Utility Other"/>
    <x v="8"/>
    <x v="3"/>
    <s v="PEF Vision FL 2023 - Hines Floating"/>
    <s v="PEF Other Solar Growth 344"/>
    <x v="9"/>
    <n v="0"/>
    <n v="0"/>
    <n v="0"/>
    <n v="0"/>
    <n v="0"/>
    <n v="0"/>
    <n v="6.69"/>
    <n v="17.55"/>
    <n v="47.61"/>
    <n v="628.45000000000005"/>
    <n v="638.73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8"/>
    <x v="0"/>
    <s v="PEF Solar Growth 2022 BY - Bay Trail 344"/>
    <s v="PEF Other Solar Growth 344"/>
    <x v="9"/>
    <n v="96064.46"/>
    <n v="98308.800000000003"/>
    <n v="99040.829999999987"/>
    <n v="100338.64"/>
    <n v="100974.63"/>
    <n v="37344.68"/>
    <n v="37648.94"/>
    <n v="37968.47"/>
    <n v="0"/>
    <n v="0"/>
    <n v="112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8"/>
    <x v="0"/>
    <s v="PEF Solar Growth 2022 BY - Dolphin"/>
    <s v="PEF Other Solar Growth 344"/>
    <x v="9"/>
    <n v="817.37"/>
    <n v="876.64"/>
    <n v="883.03"/>
    <n v="899.65"/>
    <n v="906.92"/>
    <n v="956.14"/>
    <n v="1044.75"/>
    <n v="1490.66"/>
    <n v="1611.96"/>
    <n v="1638.24"/>
    <n v="1729.7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</r>
  <r>
    <x v="3"/>
    <s v="Renewable Generation"/>
    <x v="8"/>
    <x v="0"/>
    <s v="PEF Solar Growth 2022 BY - Fort Green 344"/>
    <s v="PEF Other Solar Growth 344"/>
    <x v="9"/>
    <n v="68409.45"/>
    <n v="77661.840000000011"/>
    <n v="93733.650000000009"/>
    <n v="99006.68"/>
    <n v="101409.78000000001"/>
    <n v="0"/>
    <n v="0"/>
    <n v="0"/>
    <n v="0"/>
    <n v="0"/>
    <n v="0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</r>
  <r>
    <x v="3"/>
    <s v="Renewable Generation"/>
    <x v="8"/>
    <x v="0"/>
    <s v="PEF Solar Growth 2022 BY - Hardeetown 344"/>
    <s v="PEF Other Solar Growth 344"/>
    <x v="9"/>
    <n v="15967.76"/>
    <n v="16526.09"/>
    <n v="17212.580000000002"/>
    <n v="21804.94"/>
    <n v="25071.53"/>
    <n v="31913.18"/>
    <n v="36766.120000000003"/>
    <n v="46227.41"/>
    <n v="57982.42"/>
    <n v="74802.070000000007"/>
    <n v="87674.78"/>
    <n v="96217.69"/>
    <n v="96217.69"/>
    <n v="97242.773416666678"/>
    <n v="98267.856833333353"/>
    <n v="99292.9402500000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8"/>
    <x v="0"/>
    <s v="PEF Solar Growth 2023 BY - Bay Ranch 344"/>
    <s v="PEF Other Solar Growth 344"/>
    <x v="9"/>
    <n v="7552.68"/>
    <n v="9305.17"/>
    <n v="9444.94"/>
    <n v="18660.62"/>
    <n v="23000.62"/>
    <n v="38716.79"/>
    <n v="40952.71"/>
    <n v="50679.76"/>
    <n v="65186.76"/>
    <n v="80591.509999999995"/>
    <n v="93058.05"/>
    <n v="96635.7"/>
    <n v="96635.7"/>
    <n v="98136.549491931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8"/>
    <x v="0"/>
    <s v="PEF Solar Growth 2023 BY - Hildreth 344"/>
    <s v="PEF Other Solar Growth 344"/>
    <x v="9"/>
    <n v="6802.27"/>
    <n v="6969.03"/>
    <n v="7773.59"/>
    <n v="14475.11"/>
    <n v="24715.88"/>
    <n v="40866.879999999997"/>
    <n v="50031.68"/>
    <n v="87891.64"/>
    <n v="97238.68"/>
    <n v="101206.59"/>
    <n v="101267.74"/>
    <n v="103133.08"/>
    <n v="103133.08"/>
    <n v="104380.08"/>
    <n v="10562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8"/>
    <x v="0"/>
    <s v="PEF Solar Growth 2023 BY- High Springs 344"/>
    <s v="PEF Other Solar Growth 344"/>
    <x v="9"/>
    <n v="16439.45"/>
    <n v="17771.32"/>
    <n v="18364.560000000001"/>
    <n v="18476.57"/>
    <n v="21985.24"/>
    <n v="30930.36"/>
    <n v="39362.17"/>
    <n v="41213.050000000003"/>
    <n v="53798.41"/>
    <n v="63551"/>
    <n v="75845.679999999993"/>
    <n v="83805.460000000006"/>
    <n v="83805.460000000006"/>
    <n v="84804.46"/>
    <n v="8580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8"/>
    <x v="0"/>
    <s v="PEF Solar Growth 2024 BY - Falmouth"/>
    <s v="PEF Other Solar Growth 344"/>
    <x v="9"/>
    <n v="0"/>
    <n v="0"/>
    <n v="0"/>
    <n v="0"/>
    <n v="0"/>
    <n v="0"/>
    <n v="0"/>
    <n v="5.82"/>
    <n v="30.61"/>
    <n v="65.739999999999995"/>
    <n v="5673.59"/>
    <n v="5787.56"/>
    <n v="5787.56"/>
    <n v="12287.560000000001"/>
    <n v="18787.560000000001"/>
    <n v="25287.56"/>
    <n v="31787.56"/>
    <n v="38287.56"/>
    <n v="44787.56"/>
    <n v="51287.56"/>
    <n v="57787.56"/>
    <n v="64287.56"/>
    <n v="70787.56"/>
    <n v="77287.56"/>
    <n v="83787.56"/>
    <n v="83787.56"/>
    <n v="86454.56"/>
    <n v="89121.56"/>
    <n v="91788.56"/>
    <n v="94455.56"/>
    <n v="97122.5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8"/>
    <x v="0"/>
    <s v="PEF Solar Growth 2024 BY - Mule Creek"/>
    <s v="PEF Other Solar Growth 344"/>
    <x v="9"/>
    <n v="0"/>
    <n v="0"/>
    <n v="0"/>
    <n v="0"/>
    <n v="0"/>
    <n v="0"/>
    <n v="0"/>
    <n v="18.600000000000001"/>
    <n v="2302.59"/>
    <n v="6893.05"/>
    <n v="10995.03"/>
    <n v="20199.060000000001"/>
    <n v="20199.060000000001"/>
    <n v="27498.06"/>
    <n v="34797.06"/>
    <n v="42096.06"/>
    <n v="49395.06"/>
    <n v="56694.06"/>
    <n v="63993.06"/>
    <n v="71292.06"/>
    <n v="78591.06"/>
    <n v="85890.06"/>
    <n v="93189.06"/>
    <n v="100488.06"/>
    <n v="107787.06"/>
    <n v="10778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8"/>
    <x v="0"/>
    <s v="PEF Solar Growth 2024 BY - Spring Ridge"/>
    <s v="PEF Other Solar Growth 344"/>
    <x v="9"/>
    <n v="0"/>
    <n v="0"/>
    <n v="0"/>
    <n v="0"/>
    <n v="0"/>
    <n v="0"/>
    <n v="0"/>
    <n v="4.3899999999999997"/>
    <n v="7.34"/>
    <n v="12.97"/>
    <n v="2420.7000000000003"/>
    <n v="4456.6099999999997"/>
    <n v="4456.6099999999997"/>
    <n v="10623.61"/>
    <n v="16790.61"/>
    <n v="22957.61"/>
    <n v="29124.61"/>
    <n v="35291.61"/>
    <n v="41458.61"/>
    <n v="47625.61"/>
    <n v="53792.61"/>
    <n v="59959.61"/>
    <n v="66126.61"/>
    <n v="72293.61"/>
    <n v="78460.61"/>
    <n v="78460.61"/>
    <n v="81460.61"/>
    <n v="84460.61"/>
    <n v="87460.61"/>
    <n v="90460.61"/>
    <n v="9346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8"/>
    <x v="0"/>
    <s v="PEF Solar Growth 2024 BY - Winquepin"/>
    <s v="PEF Other Solar Growth 344"/>
    <x v="9"/>
    <n v="0"/>
    <n v="0"/>
    <n v="0"/>
    <n v="0"/>
    <n v="0"/>
    <n v="0"/>
    <n v="0"/>
    <n v="17.79"/>
    <n v="160.36000000000001"/>
    <n v="413.39"/>
    <n v="10761.77"/>
    <n v="10861.12"/>
    <n v="10861.12"/>
    <n v="19465.120000000003"/>
    <n v="28069.120000000003"/>
    <n v="36673.120000000003"/>
    <n v="45277.120000000003"/>
    <n v="53881.120000000003"/>
    <n v="62485.120000000003"/>
    <n v="71089.119999999995"/>
    <n v="79693.119999999995"/>
    <n v="88297.12"/>
    <n v="96901.119999999995"/>
    <n v="105505.12"/>
    <n v="114109.12"/>
    <n v="11410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8"/>
    <x v="0"/>
    <s v="PEF Solar Growth 2024 BY 344"/>
    <s v="PEF Other Solar Growth 344"/>
    <x v="9"/>
    <n v="0"/>
    <n v="0"/>
    <n v="0"/>
    <n v="0"/>
    <n v="0"/>
    <n v="0"/>
    <n v="0"/>
    <n v="0"/>
    <n v="0"/>
    <n v="0"/>
    <n v="0"/>
    <n v="0"/>
    <n v="0"/>
    <n v="1835"/>
    <n v="3670"/>
    <n v="5505"/>
    <n v="7340"/>
    <n v="9175"/>
    <n v="11010"/>
    <n v="12845"/>
    <n v="14680"/>
    <n v="16515"/>
    <n v="18350"/>
    <n v="20185"/>
    <n v="22020"/>
    <n v="22020"/>
    <n v="34908.083333333336"/>
    <n v="47796.166666666672"/>
    <n v="60684.250000000007"/>
    <n v="73572.333333333343"/>
    <n v="86460.416666666672"/>
    <n v="99348.5"/>
    <n v="112236.58333333333"/>
    <n v="125124.66666666666"/>
    <n v="138012.75"/>
    <n v="150900.83333333334"/>
    <n v="163788.91666666669"/>
    <n v="176677.00000000003"/>
    <n v="176677.00000000003"/>
    <n v="180846.66666666669"/>
    <n v="185016.333333333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8"/>
    <x v="0"/>
    <s v="PEF Solar Growth 2025 BY 344"/>
    <s v="PEF Other Solar Growth 344"/>
    <x v="9"/>
    <n v="0"/>
    <n v="0"/>
    <n v="0"/>
    <n v="0"/>
    <n v="0"/>
    <n v="0"/>
    <n v="0"/>
    <n v="0"/>
    <n v="0"/>
    <n v="0"/>
    <n v="0"/>
    <n v="0"/>
    <n v="0"/>
    <n v="1835"/>
    <n v="3670"/>
    <n v="5505"/>
    <n v="7340"/>
    <n v="9175"/>
    <n v="11010"/>
    <n v="12845"/>
    <n v="14680"/>
    <n v="16515"/>
    <n v="18350"/>
    <n v="20185"/>
    <n v="22020"/>
    <n v="22020"/>
    <n v="31565.5"/>
    <n v="41111"/>
    <n v="50656.5"/>
    <n v="60202"/>
    <n v="69747.5"/>
    <n v="79293"/>
    <n v="88838.5"/>
    <n v="98384"/>
    <n v="107929.5"/>
    <n v="117475"/>
    <n v="127020.5"/>
    <n v="136566"/>
    <n v="136566"/>
    <n v="163293.33333333334"/>
    <n v="190020.66666666669"/>
    <n v="216748.00000000003"/>
    <n v="243475.33333333337"/>
    <n v="270202.66666666669"/>
    <n v="296930"/>
    <n v="323657.33333333331"/>
    <n v="350384.66666666663"/>
    <n v="377111.99999999994"/>
    <n v="403839.33333333326"/>
    <n v="430566.666666666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8"/>
    <x v="0"/>
    <s v="PEF Solar Growth 2026 BY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9.0833333333333"/>
    <n v="3818.1666666666665"/>
    <n v="5727.25"/>
    <n v="7636.333333333333"/>
    <n v="9545.4166666666661"/>
    <n v="11454.5"/>
    <n v="13363.583333333334"/>
    <n v="15272.666666666668"/>
    <n v="17181.75"/>
    <n v="19090.833333333332"/>
    <n v="20999.916666666664"/>
    <n v="22909"/>
    <n v="22909"/>
    <n v="40090.833333333328"/>
    <n v="57272.666666666657"/>
    <n v="74454.499999999985"/>
    <n v="91636.333333333314"/>
    <n v="108818.16666666664"/>
    <n v="125999.99999999997"/>
    <n v="143181.83333333331"/>
    <n v="160363.66666666666"/>
    <n v="177545.5"/>
    <n v="194727.33333333334"/>
    <n v="211909.16666666669"/>
    <n v="229091"/>
    <n v="229091"/>
    <n v="248181.91666666666"/>
    <n v="267272.83333333331"/>
    <n v="286363.75"/>
    <n v="305454.66666666669"/>
    <n v="324545.58333333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8"/>
    <x v="0"/>
    <s v="PEF Solar Growth 2027 BY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1.3333333333333"/>
    <n v="3802.6666666666665"/>
    <n v="5704"/>
    <n v="7605.333333333333"/>
    <n v="9506.6666666666661"/>
    <n v="11408"/>
    <n v="13309.333333333334"/>
    <n v="15210.666666666668"/>
    <n v="17112"/>
    <n v="19013.333333333332"/>
    <n v="20914.666666666664"/>
    <n v="22816"/>
    <n v="22816"/>
    <n v="39927.916666666672"/>
    <n v="57039.833333333343"/>
    <n v="74151.750000000015"/>
    <n v="91263.666666666686"/>
    <n v="108375.58333333336"/>
    <n v="125487.50000000003"/>
    <n v="142599.41666666669"/>
    <n v="159711.33333333334"/>
    <n v="176823.25"/>
    <n v="193935.16666666666"/>
    <n v="211047.08333333331"/>
    <n v="228159"/>
    <n v="228159"/>
    <n v="247172.25"/>
    <n v="266185.5"/>
    <n v="285198.75"/>
    <n v="304212"/>
    <n v="323225.25"/>
    <n v="0"/>
    <n v="0"/>
    <n v="0"/>
    <n v="0"/>
    <n v="0"/>
    <n v="0"/>
    <n v="0"/>
    <n v="0"/>
  </r>
  <r>
    <x v="3"/>
    <s v="Renewable Generation"/>
    <x v="8"/>
    <x v="0"/>
    <s v="PEF Solar Growth 2028 BY 344"/>
    <s v="PEF Other Solar Growth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3.8333333333333"/>
    <n v="3787.6666666666665"/>
    <n v="5681.5"/>
    <n v="7575.333333333333"/>
    <n v="9469.1666666666661"/>
    <n v="11363"/>
    <n v="13256.833333333334"/>
    <n v="15150.666666666668"/>
    <n v="17044.5"/>
    <n v="18938.333333333332"/>
    <n v="20832.166666666664"/>
    <n v="22726"/>
    <n v="22726"/>
    <n v="39770.5"/>
    <n v="56815"/>
    <n v="73859.5"/>
    <n v="90904"/>
    <n v="107948.5"/>
    <n v="124993"/>
    <n v="142037.5"/>
    <n v="159082"/>
    <n v="176126.5"/>
    <n v="193171"/>
    <n v="210215.5"/>
    <n v="227260"/>
    <n v="227260"/>
  </r>
  <r>
    <x v="0"/>
    <s v="Regulated &amp; Renewable Energy"/>
    <x v="4"/>
    <x v="0"/>
    <s v="PEF Fossil Hydro Maintenance Bartow CC BG-345"/>
    <s v="PEF Bartow 345 CC"/>
    <x v="10"/>
    <n v="0"/>
    <n v="0"/>
    <n v="0"/>
    <n v="0"/>
    <n v="0"/>
    <n v="0"/>
    <n v="0"/>
    <n v="0"/>
    <n v="0"/>
    <n v="0"/>
    <n v="0"/>
    <n v="0"/>
    <n v="0"/>
    <n v="0"/>
    <n v="14.883659976800001"/>
    <n v="47.516433739200018"/>
    <n v="83.96472959360004"/>
    <n v="136.92925663840003"/>
    <n v="242.95041796560002"/>
    <n v="260.00949351640003"/>
    <n v="284.03919300120003"/>
    <n v="389.14872754000004"/>
    <n v="425.62384417880003"/>
    <n v="497.78481300959999"/>
    <n v="445.27338771884706"/>
    <n v="0"/>
    <n v="366.88930033795464"/>
    <n v="373.05726098275466"/>
    <n v="586.71388467875465"/>
    <n v="617.85792091595465"/>
    <n v="628.44503111875463"/>
    <n v="457.70692139341998"/>
    <n v="463.64429269861995"/>
    <n v="669.87767406341993"/>
    <n v="710.18272801901992"/>
    <n v="852.30445402901989"/>
    <n v="726.65597317817492"/>
    <n v="627.08958562508451"/>
    <n v="366.88930033795464"/>
    <n v="629.15176910868456"/>
    <n v="676.54843577535121"/>
    <n v="723.94510244201786"/>
    <n v="771.3417691086845"/>
    <n v="818.73843577535115"/>
    <n v="854.54690526513548"/>
    <n v="901.94357193180213"/>
    <n v="949.34023859846877"/>
    <n v="996.73690526513542"/>
    <n v="1044.1335719318022"/>
    <n v="1091.5302385984689"/>
    <n v="1103.9239192608982"/>
    <n v="629.15176910868456"/>
    <n v="876.55616619836326"/>
    <n v="947.08616619836323"/>
    <n v="1017.6161661983632"/>
    <n v="1088.1461661983633"/>
    <n v="1158.6761661983633"/>
    <n v="1178.214504437891"/>
    <n v="1248.744504437891"/>
    <n v="1319.274504437891"/>
    <n v="1389.804504437891"/>
    <n v="1460.3345044378909"/>
    <n v="1530.8645044378909"/>
    <n v="1538.6964559141286"/>
    <n v="876.55616619836326"/>
    <n v="1295.1157729755525"/>
    <n v="1301.3172483879248"/>
    <n v="1516.1348153025656"/>
    <n v="1547.4480784845953"/>
    <n v="1558.0927157304718"/>
    <n v="1779.985112078693"/>
    <n v="1785.9547452011682"/>
    <n v="1993.308734209256"/>
    <n v="2033.832793212569"/>
    <n v="2173.1426410955969"/>
    <n v="2276.7322524510028"/>
    <n v="2342.600290711548"/>
    <n v="1295.1157729755525"/>
  </r>
  <r>
    <x v="0"/>
    <s v="Regulated &amp; Renewable Energy"/>
    <x v="4"/>
    <x v="0"/>
    <s v="PEF Fossil Hydro Maintenance Bartow Other BG-345"/>
    <s v="PEF Bartow 345 CC"/>
    <x v="10"/>
    <n v="0"/>
    <n v="0"/>
    <n v="0"/>
    <n v="0"/>
    <n v="0"/>
    <n v="0"/>
    <n v="0"/>
    <n v="0"/>
    <n v="0"/>
    <n v="0"/>
    <n v="0"/>
    <n v="0"/>
    <n v="0"/>
    <n v="0"/>
    <n v="5"/>
    <n v="10"/>
    <n v="15"/>
    <n v="20"/>
    <n v="25"/>
    <n v="30"/>
    <n v="35"/>
    <n v="40"/>
    <n v="45"/>
    <n v="50"/>
    <n v="55"/>
    <n v="0"/>
    <n v="0"/>
    <n v="25"/>
    <n v="50"/>
    <n v="75"/>
    <n v="100"/>
    <n v="125"/>
    <n v="150"/>
    <n v="175"/>
    <n v="200"/>
    <n v="225"/>
    <n v="250"/>
    <n v="275"/>
    <n v="0"/>
    <n v="0"/>
    <n v="27.833333325000002"/>
    <n v="55.666666650000003"/>
    <n v="83.499999975000009"/>
    <n v="111.33333330000001"/>
    <n v="139.166666625"/>
    <n v="166.99999995000002"/>
    <n v="194.83333327500003"/>
    <n v="222.66666660000004"/>
    <n v="250.49999992500005"/>
    <n v="278.33333325000007"/>
    <n v="306.16666657500008"/>
    <n v="0"/>
    <n v="0"/>
    <n v="31.25"/>
    <n v="62.5"/>
    <n v="93.75"/>
    <n v="125"/>
    <n v="156.25"/>
    <n v="187.5"/>
    <n v="218.75"/>
    <n v="250"/>
    <n v="281.25"/>
    <n v="312.5"/>
    <n v="343.75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enance Citrus CC BA-345"/>
    <s v="PEF Citrus CC 345"/>
    <x v="10"/>
    <n v="0"/>
    <n v="0"/>
    <n v="0"/>
    <n v="0"/>
    <n v="0"/>
    <n v="0"/>
    <n v="0"/>
    <n v="0"/>
    <n v="0"/>
    <n v="0"/>
    <n v="0"/>
    <n v="0"/>
    <n v="0"/>
    <n v="0"/>
    <n v="1.4927214951000001"/>
    <n v="2.9855113101000001"/>
    <n v="26.091314746200002"/>
    <n v="25.99672914762025"/>
    <n v="139.03925376462024"/>
    <n v="474.52208433432025"/>
    <n v="521.64926760012031"/>
    <n v="547.00005989112037"/>
    <n v="537.92902358872948"/>
    <n v="519.25809983764941"/>
    <n v="588.94872238534936"/>
    <n v="0"/>
    <n v="514.20258996071698"/>
    <n v="721.79838271121696"/>
    <n v="796.38950093261701"/>
    <n v="889.75045730921704"/>
    <n v="979.81542615911701"/>
    <n v="1111.925831945817"/>
    <n v="1170.6599676577171"/>
    <n v="1186.0848257800171"/>
    <n v="1221.5663498074171"/>
    <n v="1269.0398833555171"/>
    <n v="1330.0870331290171"/>
    <n v="1137.9171142803107"/>
    <n v="514.20258996071698"/>
    <n v="1179.6066443064108"/>
    <n v="1380.8266443064108"/>
    <n v="1582.0466443064108"/>
    <n v="1783.2666443064109"/>
    <n v="1984.4866443064109"/>
    <n v="2185.7066443064109"/>
    <n v="1876.9640626269868"/>
    <n v="2078.1840626269868"/>
    <n v="2170.4724050434083"/>
    <n v="2289.5684140327644"/>
    <n v="2490.7884140327642"/>
    <n v="2692.008414032764"/>
    <n v="1179.6066443064108"/>
    <n v="1767.2413302893028"/>
    <n v="2001.0613302893028"/>
    <n v="2234.8813302893027"/>
    <n v="2430.7278824141176"/>
    <n v="2664.5478824141178"/>
    <n v="2898.367882414118"/>
    <n v="2403.4154948295773"/>
    <n v="2620.3138078472834"/>
    <n v="2854.1338078472836"/>
    <n v="3036.423814916538"/>
    <n v="3270.2438149165382"/>
    <n v="3236.4837646363758"/>
    <n v="1767.2413302893028"/>
    <n v="2185.6475338864157"/>
    <n v="2390.8817005530823"/>
    <n v="2596.1158672197489"/>
    <n v="2801.3500338864155"/>
    <n v="3006.5842005530822"/>
    <n v="3211.8183672197488"/>
    <n v="3110.2733453274523"/>
    <n v="3008.7283234351557"/>
    <n v="3213.9624901018224"/>
    <n v="3373.0060465508413"/>
    <n v="3578.240213217508"/>
    <n v="3511.0058896420483"/>
    <n v="2185.6475338864157"/>
  </r>
  <r>
    <x v="0"/>
    <s v="Regulated &amp; Renewable Energy"/>
    <x v="4"/>
    <x v="0"/>
    <s v="PEF Fossil Hydro Maintenance Citrus Other BG-345"/>
    <s v="PEF Citrus CC 345"/>
    <x v="10"/>
    <n v="0"/>
    <n v="0"/>
    <n v="0"/>
    <n v="0"/>
    <n v="0"/>
    <n v="0"/>
    <n v="0"/>
    <n v="0"/>
    <n v="0"/>
    <n v="0"/>
    <n v="0"/>
    <n v="0"/>
    <n v="0"/>
    <n v="0"/>
    <n v="10"/>
    <n v="20"/>
    <n v="30"/>
    <n v="40"/>
    <n v="50"/>
    <n v="60"/>
    <n v="70"/>
    <n v="80"/>
    <n v="90"/>
    <n v="100"/>
    <n v="110"/>
    <n v="0"/>
    <n v="0"/>
    <n v="48"/>
    <n v="96"/>
    <n v="144"/>
    <n v="192"/>
    <n v="240"/>
    <n v="288"/>
    <n v="336"/>
    <n v="384"/>
    <n v="432"/>
    <n v="480"/>
    <n v="528"/>
    <n v="0"/>
    <n v="0"/>
    <n v="52.916666687999999"/>
    <n v="105.833333376"/>
    <n v="158.75000006400001"/>
    <n v="211.666666752"/>
    <n v="264.58333343999999"/>
    <n v="317.50000012800001"/>
    <n v="370.41666681600003"/>
    <n v="423.33333350400005"/>
    <n v="476.25000019200007"/>
    <n v="529.16666688000009"/>
    <n v="582.08333356800006"/>
    <n v="0"/>
    <n v="0"/>
    <n v="59.333333328000002"/>
    <n v="118.666666656"/>
    <n v="177.999999984"/>
    <n v="237.33333331200001"/>
    <n v="296.66666664000002"/>
    <n v="355.999999968"/>
    <n v="415.33333329599998"/>
    <n v="474.66666662399996"/>
    <n v="533.99999995199994"/>
    <n v="593.33333327999992"/>
    <n v="652.6666666079999"/>
    <n v="0"/>
    <n v="0"/>
    <n v="156"/>
    <n v="312"/>
    <n v="468"/>
    <n v="624"/>
    <n v="780"/>
    <n v="936"/>
    <n v="1092"/>
    <n v="1248"/>
    <n v="1404"/>
    <n v="1560"/>
    <n v="1716"/>
    <n v="0"/>
  </r>
  <r>
    <x v="0"/>
    <s v="Regulated &amp; Renewable Energy"/>
    <x v="4"/>
    <x v="0"/>
    <s v="PEF Fossil Hydro Maintenance Osprey BG-345"/>
    <s v="PEF Osprey CC 345"/>
    <x v="10"/>
    <n v="0"/>
    <n v="0"/>
    <n v="0"/>
    <n v="0"/>
    <n v="0"/>
    <n v="0"/>
    <n v="0"/>
    <n v="0"/>
    <n v="0"/>
    <n v="0"/>
    <n v="0"/>
    <n v="0"/>
    <n v="0"/>
    <n v="0"/>
    <n v="154.67153625"/>
    <n v="323.95950570600002"/>
    <n v="1010.5066482479999"/>
    <n v="1624.0300913699998"/>
    <n v="1306.6081700342313"/>
    <n v="1094.6546661103619"/>
    <n v="1094.6546661103619"/>
    <n v="1192.2265980583618"/>
    <n v="1189.1482117503044"/>
    <n v="1191.5534979033043"/>
    <n v="1258.3842286533043"/>
    <n v="0"/>
    <n v="1176.3917073478201"/>
    <n v="1203.2795144638201"/>
    <n v="1222.2607813408201"/>
    <n v="1350.3917778508201"/>
    <n v="1378.8347437378202"/>
    <n v="1335.2353836380887"/>
    <n v="1258.3275038860161"/>
    <n v="1260.3931531510161"/>
    <n v="1280.4420304660161"/>
    <n v="1282.0102596310162"/>
    <n v="1283.1432574090161"/>
    <n v="1250.5184913723326"/>
    <n v="1176.3917073478201"/>
    <n v="1251.6514808973327"/>
    <n v="1283.0290713972549"/>
    <n v="1305.1798707044186"/>
    <n v="1454.7064543150739"/>
    <n v="1505.6121185156167"/>
    <n v="1531.3085535574974"/>
    <n v="1433.9324332922811"/>
    <n v="1436.3430090775807"/>
    <n v="1459.7396906908948"/>
    <n v="1461.5697861068993"/>
    <n v="1462.8919742705541"/>
    <n v="1479.3079302209082"/>
    <n v="1251.6514808973327"/>
    <n v="1410.6392032442739"/>
    <n v="1440.01358521719"/>
    <n v="1460.7502329166252"/>
    <n v="1600.7307384973662"/>
    <n v="1648.3864826443059"/>
    <n v="1672.4424055573256"/>
    <n v="1540.8144686967973"/>
    <n v="1543.0711484725191"/>
    <n v="1564.974138844259"/>
    <n v="1566.6873972857168"/>
    <n v="1567.9251742960121"/>
    <n v="1583.2931025802907"/>
    <n v="1410.6392032442739"/>
    <n v="1555.5141074403971"/>
    <n v="1645.787547279155"/>
    <n v="1709.5154759306745"/>
    <n v="2139.7039905619986"/>
    <n v="2286.1597681230924"/>
    <n v="2208.7327434034719"/>
    <n v="1957.5191088295646"/>
    <n v="1964.4543439659767"/>
    <n v="2031.7666804582038"/>
    <n v="2028.1136559617123"/>
    <n v="2031.9175960267564"/>
    <n v="2079.1463598760283"/>
    <n v="1555.5141074403971"/>
  </r>
  <r>
    <x v="0"/>
    <s v="Regulated &amp; Renewable Energy"/>
    <x v="4"/>
    <x v="0"/>
    <s v="PEF Fossil Hydro Maintenance Univ of Florida BG-345"/>
    <s v="PEF Univ of Florida 345"/>
    <x v="10"/>
    <n v="0"/>
    <n v="0"/>
    <n v="0"/>
    <n v="0"/>
    <n v="0"/>
    <n v="0"/>
    <n v="0"/>
    <n v="0"/>
    <n v="0"/>
    <n v="0"/>
    <n v="0"/>
    <n v="0"/>
    <n v="0"/>
    <n v="0"/>
    <n v="0"/>
    <n v="0"/>
    <n v="53.3771397808"/>
    <n v="68.155571448800004"/>
    <n v="80.310178808200007"/>
    <n v="79.007084094406608"/>
    <n v="79.007084094406608"/>
    <n v="88.373838910506606"/>
    <n v="88.373838910506606"/>
    <n v="88.373838910506606"/>
    <n v="95.350765101906603"/>
    <n v="0"/>
    <n v="88.553874936975362"/>
    <n v="237.25202058247538"/>
    <n v="247.27074453287537"/>
    <n v="271.77878420327539"/>
    <n v="296.8555316616754"/>
    <n v="302.65864628667538"/>
    <n v="297.64199514412337"/>
    <n v="297.64199514412337"/>
    <n v="304.18368799412337"/>
    <n v="164.68030261633993"/>
    <n v="163.59103912460594"/>
    <n v="156.78068624206381"/>
    <n v="88.553874936975362"/>
    <n v="156.78068624206381"/>
    <n v="342.43577517975473"/>
    <n v="354.94451950860491"/>
    <n v="385.5437059674864"/>
    <n v="399.86800823002545"/>
    <n v="407.11340969177928"/>
    <n v="407.11340969177928"/>
    <n v="407.11340969177928"/>
    <n v="415.2809531577563"/>
    <n v="415.86705270855259"/>
    <n v="431.35067659333959"/>
    <n v="439.48914403837682"/>
    <n v="156.78068624206381"/>
    <n v="410.96630823179623"/>
    <n v="563.6223353196558"/>
    <n v="573.9077264932904"/>
    <n v="599.06809383717291"/>
    <n v="634.18638634474678"/>
    <n v="640.14396180436222"/>
    <n v="640.14396180436222"/>
    <n v="640.14396180436222"/>
    <n v="328.50326792207943"/>
    <n v="328.98519184570841"/>
    <n v="350.29789756784697"/>
    <n v="327.62960802593415"/>
    <n v="410.96630823179623"/>
    <n v="307.41373956667081"/>
    <n v="318.50003851361555"/>
    <n v="319.24699180142483"/>
    <n v="321.07420661442848"/>
    <n v="323.62459323638046"/>
    <n v="324.05724868932413"/>
    <n v="324.05724868932413"/>
    <n v="324.05724868932413"/>
    <n v="324.54496938173332"/>
    <n v="324.57996801748294"/>
    <n v="326.12775510136862"/>
    <n v="326.61373953401699"/>
    <n v="307.41373956667081"/>
  </r>
  <r>
    <x v="0"/>
    <s v="Regulated &amp; Renewable Energy"/>
    <x v="4"/>
    <x v="0"/>
    <s v="PEF Fossil Hydro Maintenance Univ of Florida Other BG-345"/>
    <s v="PEF Univ of Florida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.5"/>
    <n v="511"/>
    <n v="766.5"/>
    <n v="1022"/>
    <n v="1277.5"/>
    <n v="1533"/>
    <n v="1788.5"/>
    <n v="2044"/>
    <n v="2299.5"/>
    <n v="2555"/>
    <n v="2810.5"/>
    <n v="0"/>
  </r>
  <r>
    <x v="0"/>
    <s v="Regulated &amp; Renewable Energy"/>
    <x v="3"/>
    <x v="0"/>
    <s v="PEF Fossil Hydro Maintenance Suwannee BG-345"/>
    <s v="PEF Suwannee 345"/>
    <x v="10"/>
    <n v="0"/>
    <n v="0"/>
    <n v="0"/>
    <n v="0"/>
    <n v="0"/>
    <n v="0"/>
    <n v="0"/>
    <n v="0"/>
    <n v="0"/>
    <n v="0"/>
    <n v="0"/>
    <n v="0"/>
    <n v="0"/>
    <n v="0"/>
    <n v="8.1783780640000003"/>
    <n v="55.072529634399999"/>
    <n v="169.573722796"/>
    <n v="157.70845280378941"/>
    <n v="180.92951867338942"/>
    <n v="190.87178149418943"/>
    <n v="242.87946100778944"/>
    <n v="259.08769852138943"/>
    <n v="225.06446929930189"/>
    <n v="225.06446929930189"/>
    <n v="232.98360978650189"/>
    <n v="0"/>
    <n v="226.14759862768801"/>
    <n v="230.756190680488"/>
    <n v="235.36609395008801"/>
    <n v="242.23303993968801"/>
    <n v="250.165578092488"/>
    <n v="262.01824810368799"/>
    <n v="267.10684335728797"/>
    <n v="272.16508722288796"/>
    <n v="307.74420911328798"/>
    <n v="325.25976776608798"/>
    <n v="347.35199454448798"/>
    <n v="333.1143752854378"/>
    <n v="226.14759862768801"/>
    <n v="311.34156792628977"/>
    <n v="312.06905997027434"/>
    <n v="312.79671931475684"/>
    <n v="313.84192779877901"/>
    <n v="315.01440029775671"/>
    <n v="316.75914593288644"/>
    <n v="317.55230771413062"/>
    <n v="318.3415158266867"/>
    <n v="323.29086298189247"/>
    <n v="326.59860177687267"/>
    <n v="329.73812081196934"/>
    <n v="333.19774254609302"/>
    <n v="311.34156792628977"/>
    <n v="326.39029696638801"/>
    <n v="336.21644624520724"/>
    <n v="346.04539121777981"/>
    <n v="360.68666031045274"/>
    <n v="377.59991779914384"/>
    <n v="279.93924368226078"/>
    <n v="290.78882550866388"/>
    <n v="301.57369402004787"/>
    <n v="377.43325349048723"/>
    <n v="427.33426383120656"/>
    <n v="474.43791625672253"/>
    <n v="525.760420281503"/>
    <n v="326.39029696638801"/>
    <n v="519.43665911655671"/>
    <n v="520.14125189232948"/>
    <n v="520.8460067024821"/>
    <n v="521.85831515741006"/>
    <n v="522.99388173769478"/>
    <n v="524.68370801172546"/>
    <n v="525.45190343833485"/>
    <n v="526.21626964589166"/>
    <n v="531.00982619291449"/>
    <n v="534.21344728864653"/>
    <n v="537.2541436781413"/>
    <n v="540.60486689350273"/>
    <n v="519.43665911655671"/>
  </r>
  <r>
    <x v="0"/>
    <s v="Regulated &amp; Renewable Energy"/>
    <x v="3"/>
    <x v="0"/>
    <s v="PEF Fossil Hydro Maintenance Tiger Bay BG-345"/>
    <s v="PEF Tiger Bay 345"/>
    <x v="10"/>
    <n v="0"/>
    <n v="0"/>
    <n v="0"/>
    <n v="0"/>
    <n v="0"/>
    <n v="0"/>
    <n v="0"/>
    <n v="0"/>
    <n v="0"/>
    <n v="0"/>
    <n v="0"/>
    <n v="0"/>
    <n v="0"/>
    <n v="0"/>
    <n v="19.839629939999998"/>
    <n v="19.839629939999998"/>
    <n v="19.839629939999998"/>
    <n v="24.907332031999999"/>
    <n v="21.052103484543174"/>
    <n v="21.052103484543174"/>
    <n v="21.052103484543174"/>
    <n v="21.052103484543174"/>
    <n v="282.89472050654319"/>
    <n v="282.89472050654319"/>
    <n v="282.89472050654319"/>
    <n v="0"/>
    <n v="282.89472050654319"/>
    <n v="331.76138934654318"/>
    <n v="335.16347684654318"/>
    <n v="338.56556434654317"/>
    <n v="343.75977994054318"/>
    <n v="347.34344302854316"/>
    <n v="358.70060817054315"/>
    <n v="370.05767050854314"/>
    <n v="378.96545390654313"/>
    <n v="386.59531373054313"/>
    <n v="402.14798919254315"/>
    <n v="417.21103160854312"/>
    <n v="282.89472050654319"/>
    <n v="323.28306485051047"/>
    <n v="1005.4061482159705"/>
    <n v="1052.8954179056514"/>
    <n v="1100.3846875953323"/>
    <n v="1172.8900259118254"/>
    <n v="106.39589436592905"/>
    <n v="264.92899451067308"/>
    <n v="423.46065962857517"/>
    <n v="547.80317819251115"/>
    <n v="654.30733802861107"/>
    <n v="871.40498746032074"/>
    <n v="1081.6679168060614"/>
    <n v="323.28306485051047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371.32156348719161"/>
    <n v="384.89557070667234"/>
    <n v="398.46957792615308"/>
    <n v="191.02279520514827"/>
    <n v="205.32127184006688"/>
    <n v="128.76713220634832"/>
    <n v="174.08073632972992"/>
    <n v="209.62194923328479"/>
    <n v="240.06436799370826"/>
    <n v="302.11807149293605"/>
    <n v="362.21818546770265"/>
    <n v="176.34817857979726"/>
  </r>
  <r>
    <x v="0"/>
    <s v="Regulated &amp; Renewable Energy"/>
    <x v="5"/>
    <x v="0"/>
    <s v="PEF Fossil Hydro Maintenance Debary 7-10 BG-345"/>
    <s v="PEF Debary new 345"/>
    <x v="10"/>
    <n v="0"/>
    <n v="0"/>
    <n v="0"/>
    <n v="0"/>
    <n v="0"/>
    <n v="0"/>
    <n v="0"/>
    <n v="0"/>
    <n v="0"/>
    <n v="0"/>
    <n v="0"/>
    <n v="0"/>
    <n v="0"/>
    <n v="0"/>
    <n v="3.362422536"/>
    <n v="6.7248648192000005"/>
    <n v="25.731450729599999"/>
    <n v="74.131478995199998"/>
    <n v="154.04119082879998"/>
    <n v="154.41266005439996"/>
    <n v="170.00424941279996"/>
    <n v="172.71517116479995"/>
    <n v="162.03574543199997"/>
    <n v="87.031422191999908"/>
    <n v="18.751520620799965"/>
    <n v="0"/>
    <n v="0"/>
    <n v="0"/>
    <n v="0"/>
    <n v="48.728466019199999"/>
    <n v="104.50948886399999"/>
    <n v="137.22301517759999"/>
    <n v="149.3744198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54999999999999"/>
    <n v="44.51"/>
    <n v="66.765000000000001"/>
    <n v="89.02"/>
    <n v="111.27499999999999"/>
    <n v="133.53"/>
    <n v="155.785"/>
    <n v="178.04"/>
    <n v="200.29499999999999"/>
    <n v="149.78177286484365"/>
    <n v="47.687553251953133"/>
    <n v="0"/>
    <n v="69.942553251953157"/>
    <n v="71.103386585286486"/>
    <n v="72.264219918619816"/>
    <n v="73.425053251953145"/>
    <n v="74.585886585286474"/>
    <n v="75.746719918619803"/>
    <n v="76.907553251953132"/>
    <n v="78.068386585286461"/>
    <n v="79.229219918619791"/>
    <n v="80.39005325195312"/>
    <n v="81.550886585286449"/>
    <n v="82.711719918619778"/>
    <n v="69.942553251953157"/>
  </r>
  <r>
    <x v="0"/>
    <s v="Regulated &amp; Renewable Energy"/>
    <x v="5"/>
    <x v="0"/>
    <s v="PEF Fossil Hydro Maintenance Debary BG-345"/>
    <s v="PEF Debary new 345"/>
    <x v="10"/>
    <n v="0"/>
    <n v="0"/>
    <n v="0"/>
    <n v="0"/>
    <n v="0"/>
    <n v="0"/>
    <n v="0"/>
    <n v="0"/>
    <n v="0"/>
    <n v="0"/>
    <n v="0"/>
    <n v="0"/>
    <n v="0"/>
    <n v="0"/>
    <n v="23.521957002499999"/>
    <n v="42.037138155699999"/>
    <n v="82.603006144299997"/>
    <n v="81.426109663319068"/>
    <n v="99.480515301119098"/>
    <n v="99.480515301119098"/>
    <n v="99.480515301119098"/>
    <n v="153.69583581361911"/>
    <n v="153.69583581361911"/>
    <n v="153.69583581361911"/>
    <n v="192.4210647511191"/>
    <n v="0"/>
    <n v="164.59447184554341"/>
    <n v="164.59447184554341"/>
    <n v="164.59447184554341"/>
    <n v="167.39976402054339"/>
    <n v="167.39976402054339"/>
    <n v="175.81564054554337"/>
    <n v="175.81564054554337"/>
    <n v="175.81564054554337"/>
    <n v="185.63416315804338"/>
    <n v="193.97096582364338"/>
    <n v="207.0193138425434"/>
    <n v="204.2950433032982"/>
    <n v="164.59447184554341"/>
    <n v="198.97746938486316"/>
    <n v="199.18337612561487"/>
    <n v="199.38928286636659"/>
    <n v="206.39992688346754"/>
    <n v="214.25805413676704"/>
    <n v="219.67612512539552"/>
    <n v="221.67267351452003"/>
    <n v="222.09193606079549"/>
    <n v="223.00388826785425"/>
    <n v="223.80912672462591"/>
    <n v="224.9231774250359"/>
    <n v="226.82448437625041"/>
    <n v="198.97746938486316"/>
    <n v="221.12527261889849"/>
    <n v="221.33117935965021"/>
    <n v="221.53708610040192"/>
    <n v="228.54773011750288"/>
    <n v="236.40585737080238"/>
    <n v="241.82392835943085"/>
    <n v="243.82047674855536"/>
    <n v="244.23973929483083"/>
    <n v="245.15169150188959"/>
    <n v="245.95692995866125"/>
    <n v="247.07098065907124"/>
    <n v="248.97228761028575"/>
    <n v="221.12527261889849"/>
    <n v="242.69648288359502"/>
    <n v="242.90238962434674"/>
    <n v="243.10829636509845"/>
    <n v="250.11894038219941"/>
    <n v="257.97706763549888"/>
    <n v="263.39513862412736"/>
    <n v="265.39168701325184"/>
    <n v="265.81094955952727"/>
    <n v="266.72290176658601"/>
    <n v="267.52814022335764"/>
    <n v="268.6421909237676"/>
    <n v="270.54349787498211"/>
    <n v="242.69648288359502"/>
  </r>
  <r>
    <x v="1"/>
    <s v="Regulated &amp; Renewable Energy"/>
    <x v="4"/>
    <x v="0"/>
    <s v="PEF Fossil Hydro Maintenance Bartow CC BG-345"/>
    <s v="PEF Bartow 345 CC"/>
    <x v="10"/>
    <n v="0"/>
    <n v="0"/>
    <n v="0"/>
    <n v="0"/>
    <n v="0"/>
    <n v="0"/>
    <n v="0"/>
    <n v="0"/>
    <n v="0"/>
    <n v="0"/>
    <n v="0"/>
    <n v="0"/>
    <n v="0"/>
    <n v="14.883659976800001"/>
    <n v="61.487767493200003"/>
    <n v="51.176085102400002"/>
    <n v="52.964527044800001"/>
    <n v="106.02116132720001"/>
    <n v="19.5240580408"/>
    <n v="39.394751365200001"/>
    <n v="105.10953453880001"/>
    <n v="36.475116638800003"/>
    <n v="132.72721162560001"/>
    <n v="133.823836664"/>
    <n v="17.7951808344"/>
    <n v="771.3828906519999"/>
    <n v="6.1679606447999999"/>
    <n v="213.656623696"/>
    <n v="31.144036237200002"/>
    <n v="10.5871102028"/>
    <n v="220.693218476"/>
    <n v="5.9373713052000001"/>
    <n v="206.23338136480001"/>
    <n v="40.305053955600002"/>
    <n v="148.4150497956"/>
    <n v="103.02977978040001"/>
    <n v="89.114270238800003"/>
    <n v="2.0621834836000001"/>
    <n v="1077.3460391807998"/>
    <n v="47.396666666666668"/>
    <n v="47.396666666666668"/>
    <n v="47.396666666666668"/>
    <n v="47.396666666666668"/>
    <n v="47.396666666666668"/>
    <n v="47.396666666666668"/>
    <n v="47.396666666666668"/>
    <n v="47.396666666666668"/>
    <n v="47.396666666666668"/>
    <n v="47.396666666666668"/>
    <n v="47.396666666666668"/>
    <n v="47.396666666666761"/>
    <n v="568.76"/>
    <n v="70.53"/>
    <n v="70.53"/>
    <n v="70.53"/>
    <n v="70.53"/>
    <n v="70.53"/>
    <n v="70.53"/>
    <n v="70.53"/>
    <n v="70.53"/>
    <n v="70.53"/>
    <n v="70.53"/>
    <n v="70.53"/>
    <n v="70.5300000000002"/>
    <n v="846.36"/>
    <n v="6.2014754123721616"/>
    <n v="214.81756691464085"/>
    <n v="31.313263182029601"/>
    <n v="10.644637245876522"/>
    <n v="221.89239634822121"/>
    <n v="5.9696331224752379"/>
    <n v="207.35398900808795"/>
    <n v="40.524059003312843"/>
    <n v="149.2214907222787"/>
    <n v="103.58961135540562"/>
    <n v="89.598489290511054"/>
    <n v="2.0733883947884806"/>
    <n v="1083.2"/>
  </r>
  <r>
    <x v="1"/>
    <s v="Regulated &amp; Renewable Energy"/>
    <x v="4"/>
    <x v="0"/>
    <s v="PEF Fossil Hydro Maintenance Bartow Other BG-345"/>
    <s v="PEF Bartow 345 CC"/>
    <x v="10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60"/>
    <n v="25"/>
    <n v="25"/>
    <n v="25"/>
    <n v="25"/>
    <n v="25"/>
    <n v="25"/>
    <n v="25"/>
    <n v="25"/>
    <n v="25"/>
    <n v="25"/>
    <n v="25"/>
    <n v="25"/>
    <n v="300"/>
    <n v="27.833333325000002"/>
    <n v="27.833333325000002"/>
    <n v="27.833333325000002"/>
    <n v="27.833333325000002"/>
    <n v="27.833333325000002"/>
    <n v="27.833333325000002"/>
    <n v="27.833333325000002"/>
    <n v="27.833333325000002"/>
    <n v="27.833333325000002"/>
    <n v="27.833333325000002"/>
    <n v="27.833333325000002"/>
    <n v="27.833333424999921"/>
    <n v="334"/>
    <n v="31.25"/>
    <n v="31.25"/>
    <n v="31.25"/>
    <n v="31.25"/>
    <n v="31.25"/>
    <n v="31.25"/>
    <n v="31.25"/>
    <n v="31.25"/>
    <n v="31.25"/>
    <n v="31.25"/>
    <n v="31.25"/>
    <n v="31.25"/>
    <n v="375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Citrus CC BA-345"/>
    <s v="PEF Citrus CC 345"/>
    <x v="10"/>
    <n v="0"/>
    <n v="0"/>
    <n v="0"/>
    <n v="0"/>
    <n v="0"/>
    <n v="0"/>
    <n v="0"/>
    <n v="0"/>
    <n v="0"/>
    <n v="0"/>
    <n v="0"/>
    <n v="0"/>
    <n v="0"/>
    <n v="1.4927214951000001"/>
    <n v="1.4927898150000001"/>
    <n v="23.1058034361"/>
    <n v="45.524846060100003"/>
    <n v="113.042524617"/>
    <n v="335.48283056970001"/>
    <n v="47.127183265799999"/>
    <n v="114.43422545280001"/>
    <n v="25.539010556400001"/>
    <n v="47.9666900394"/>
    <n v="69.690622547700002"/>
    <n v="23.791394652299999"/>
    <n v="848.69064250739996"/>
    <n v="207.59579275050001"/>
    <n v="74.591118221399995"/>
    <n v="93.360956376600001"/>
    <n v="90.064968849899998"/>
    <n v="132.1104057867"/>
    <n v="58.734135711900002"/>
    <n v="69.902073657900004"/>
    <n v="113.17035013020001"/>
    <n v="47.473533548100001"/>
    <n v="61.047149773500003"/>
    <n v="88.616435034600002"/>
    <n v="41.689530026100002"/>
    <n v="1078.3564498674002"/>
    <n v="201.22"/>
    <n v="201.22"/>
    <n v="201.22"/>
    <n v="201.22"/>
    <n v="201.22"/>
    <n v="201.22"/>
    <n v="201.22"/>
    <n v="201.22"/>
    <n v="201.22"/>
    <n v="201.22"/>
    <n v="201.22"/>
    <n v="201.2199999999998"/>
    <n v="2414.64"/>
    <n v="233.82000000000002"/>
    <n v="233.82000000000002"/>
    <n v="233.82000000000002"/>
    <n v="233.82000000000002"/>
    <n v="233.82000000000002"/>
    <n v="233.82000000000002"/>
    <n v="233.82000000000002"/>
    <n v="233.82000000000002"/>
    <n v="233.82000000000002"/>
    <n v="233.82000000000002"/>
    <n v="233.82000000000002"/>
    <n v="233.81999999999971"/>
    <n v="2805.84"/>
    <n v="205.23416666666665"/>
    <n v="205.23416666666665"/>
    <n v="205.23416666666665"/>
    <n v="205.23416666666665"/>
    <n v="205.23416666666665"/>
    <n v="205.23416666666665"/>
    <n v="205.23416666666665"/>
    <n v="205.23416666666665"/>
    <n v="205.23416666666665"/>
    <n v="205.23416666666665"/>
    <n v="205.23416666666665"/>
    <n v="205.23416666666662"/>
    <n v="2462.81"/>
  </r>
  <r>
    <x v="1"/>
    <s v="Regulated &amp; Renewable Energy"/>
    <x v="4"/>
    <x v="0"/>
    <s v="PEF Fossil Hydro Maintenance Citrus Other BG-345"/>
    <s v="PEF Citrus CC 345"/>
    <x v="1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20"/>
    <n v="48"/>
    <n v="48"/>
    <n v="48"/>
    <n v="48"/>
    <n v="48"/>
    <n v="48"/>
    <n v="48"/>
    <n v="48"/>
    <n v="48"/>
    <n v="48"/>
    <n v="48"/>
    <n v="48"/>
    <n v="576"/>
    <n v="52.916666687999999"/>
    <n v="52.916666687999999"/>
    <n v="52.916666687999999"/>
    <n v="52.916666687999999"/>
    <n v="52.916666687999999"/>
    <n v="52.916666687999999"/>
    <n v="52.916666687999999"/>
    <n v="52.916666687999999"/>
    <n v="52.916666687999999"/>
    <n v="52.916666687999999"/>
    <n v="52.916666687999999"/>
    <n v="52.916666431999943"/>
    <n v="635"/>
    <n v="59.333333328000002"/>
    <n v="59.333333328000002"/>
    <n v="59.333333328000002"/>
    <n v="59.333333328000002"/>
    <n v="59.333333328000002"/>
    <n v="59.333333328000002"/>
    <n v="59.333333328000002"/>
    <n v="59.333333328000002"/>
    <n v="59.333333328000002"/>
    <n v="59.333333328000002"/>
    <n v="59.333333328000002"/>
    <n v="59.3333333920001"/>
    <n v="712"/>
    <n v="156"/>
    <n v="156"/>
    <n v="156"/>
    <n v="156"/>
    <n v="156"/>
    <n v="156"/>
    <n v="156"/>
    <n v="156"/>
    <n v="156"/>
    <n v="156"/>
    <n v="156"/>
    <n v="156"/>
    <n v="1872"/>
  </r>
  <r>
    <x v="1"/>
    <s v="Regulated &amp; Renewable Energy"/>
    <x v="4"/>
    <x v="0"/>
    <s v="PEF Fossil Hydro Maintenance Osprey BG-345"/>
    <s v="PEF Osprey CC 345"/>
    <x v="10"/>
    <n v="0"/>
    <n v="0"/>
    <n v="0"/>
    <n v="0"/>
    <n v="0"/>
    <n v="0"/>
    <n v="0"/>
    <n v="0"/>
    <n v="0"/>
    <n v="0"/>
    <n v="0"/>
    <n v="0"/>
    <n v="0"/>
    <n v="154.67153625"/>
    <n v="169.28796945600001"/>
    <n v="686.54714254199996"/>
    <n v="613.523443122"/>
    <n v="980.53651187100002"/>
    <n v="270.45380230199999"/>
    <n v="0"/>
    <n v="97.571931948"/>
    <n v="8.0177812470000003"/>
    <n v="2.405286153"/>
    <n v="66.830730750000001"/>
    <n v="61.009196598000003"/>
    <n v="3110.8553322389998"/>
    <n v="26.887807116000001"/>
    <n v="18.981266876999999"/>
    <n v="128.13099650999999"/>
    <n v="43.621631180999998"/>
    <n v="22.019561667000001"/>
    <n v="3.6892183319999998"/>
    <n v="2.0656492649999998"/>
    <n v="20.048877314999999"/>
    <n v="1.568229165"/>
    <n v="1.132997778"/>
    <n v="14.067015669"/>
    <n v="1.1329895249999999"/>
    <n v="283.3462404"/>
    <n v="31.37759049992226"/>
    <n v="22.150799307163709"/>
    <n v="149.52658361065536"/>
    <n v="50.905664200542688"/>
    <n v="25.696435041880697"/>
    <n v="4.3052518781800622"/>
    <n v="2.4105757852995824"/>
    <n v="23.396681613314012"/>
    <n v="1.8300954160045089"/>
    <n v="1.3221881636547004"/>
    <n v="16.415955950354043"/>
    <n v="1.3221785330284774"/>
    <n v="330.66"/>
    <n v="29.374381972916154"/>
    <n v="20.736647699435217"/>
    <n v="139.98050558074104"/>
    <n v="47.65574414693981"/>
    <n v="24.055922913019767"/>
    <n v="4.0303959336708521"/>
    <n v="2.256679775721711"/>
    <n v="21.902990371739754"/>
    <n v="1.7132584414578464"/>
    <n v="1.2377770102952288"/>
    <n v="15.367928284278557"/>
    <n v="1.2377678697840793"/>
    <n v="309.55"/>
    <n v="90.273439838757895"/>
    <n v="63.727928651519541"/>
    <n v="430.18851463132393"/>
    <n v="146.45577756109373"/>
    <n v="73.928735312850563"/>
    <n v="12.386225016753603"/>
    <n v="6.9352351364120057"/>
    <n v="67.312336492227104"/>
    <n v="5.2651910425142097"/>
    <n v="3.8039400650440669"/>
    <n v="47.228763849271886"/>
    <n v="3.8039124022313899"/>
    <n v="951.31"/>
  </r>
  <r>
    <x v="1"/>
    <s v="Regulated &amp; Renewable Energy"/>
    <x v="4"/>
    <x v="0"/>
    <s v="PEF Fossil Hydro Maintenance Univ of Florida BG-345"/>
    <s v="PEF Univ of Florida 345"/>
    <x v="10"/>
    <n v="0"/>
    <n v="0"/>
    <n v="0"/>
    <n v="0"/>
    <n v="0"/>
    <n v="0"/>
    <n v="0"/>
    <n v="0"/>
    <n v="0"/>
    <n v="0"/>
    <n v="0"/>
    <n v="0"/>
    <n v="0"/>
    <n v="0"/>
    <n v="0"/>
    <n v="53.3771397808"/>
    <n v="22.676821439800001"/>
    <n v="12.1546073594"/>
    <n v="6.0409434557999999"/>
    <n v="0"/>
    <n v="9.3667548161000003"/>
    <n v="0"/>
    <n v="0"/>
    <n v="6.9769261913999996"/>
    <n v="0"/>
    <n v="110.5931930433"/>
    <n v="148.69814564550001"/>
    <n v="10.0187239504"/>
    <n v="24.508039670399999"/>
    <n v="34.207787754800002"/>
    <n v="5.8031146250000001"/>
    <n v="0"/>
    <n v="0"/>
    <n v="6.5416928499999996"/>
    <n v="0.46942918109999998"/>
    <n v="20.7601355808"/>
    <n v="6.5184047709000001"/>
    <n v="0"/>
    <n v="257.52547402890002"/>
    <n v="185.65508893769089"/>
    <n v="12.508744328850177"/>
    <n v="30.599186458881469"/>
    <n v="42.709677719314861"/>
    <n v="7.24540146175383"/>
    <n v="0"/>
    <n v="0"/>
    <n v="8.1675434659770456"/>
    <n v="0.58609955079628362"/>
    <n v="25.919790733641769"/>
    <n v="8.1384674450372412"/>
    <n v="-1.019435558191617E-7"/>
    <n v="321.52999999999997"/>
    <n v="152.65602708785951"/>
    <n v="10.285391173634542"/>
    <n v="25.160367343882474"/>
    <n v="35.118292507573919"/>
    <n v="5.9575754596154429"/>
    <n v="0"/>
    <n v="0"/>
    <n v="6.7158123362937721"/>
    <n v="0.4819239236289829"/>
    <n v="21.312705722138563"/>
    <n v="6.6919044010704969"/>
    <n v="4.4302282731223386E-8"/>
    <n v="264.38"/>
    <n v="11.086298946944719"/>
    <n v="0.74695328780927972"/>
    <n v="1.8272148130036712"/>
    <n v="2.5503866219519629"/>
    <n v="0.43265545294366586"/>
    <n v="0"/>
    <n v="0"/>
    <n v="0.48772069240922333"/>
    <n v="3.4998635749641883E-2"/>
    <n v="1.5477870838856536"/>
    <n v="0.48598443264833702"/>
    <n v="3.2653847625851995E-8"/>
    <n v="19.2"/>
  </r>
  <r>
    <x v="1"/>
    <s v="Regulated &amp; Renewable Energy"/>
    <x v="4"/>
    <x v="0"/>
    <s v="PEF Fossil Hydro Maintenance Univ of Florida Other BG-345"/>
    <s v="PEF Univ of Florida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.5"/>
    <n v="255.5"/>
    <n v="255.5"/>
    <n v="255.5"/>
    <n v="255.5"/>
    <n v="255.5"/>
    <n v="255.5"/>
    <n v="255.5"/>
    <n v="255.5"/>
    <n v="255.5"/>
    <n v="255.5"/>
    <n v="255.5"/>
    <n v="3066"/>
  </r>
  <r>
    <x v="1"/>
    <s v="Regulated &amp; Renewable Energy"/>
    <x v="3"/>
    <x v="0"/>
    <s v="PEF Fossil Hydro Maintenance Suwannee BG-345"/>
    <s v="PEF Suwannee 345"/>
    <x v="10"/>
    <n v="0"/>
    <n v="0"/>
    <n v="0"/>
    <n v="0"/>
    <n v="0"/>
    <n v="0"/>
    <n v="0"/>
    <n v="0"/>
    <n v="0"/>
    <n v="0"/>
    <n v="0"/>
    <n v="0"/>
    <n v="0"/>
    <n v="8.1783780640000003"/>
    <n v="46.894151570399998"/>
    <n v="160.77494693520001"/>
    <n v="20.198409531199999"/>
    <n v="23.2210658696"/>
    <n v="12.283761026400001"/>
    <n v="52.007679513600003"/>
    <n v="16.2082375136"/>
    <n v="30.401504340799999"/>
    <n v="0"/>
    <n v="7.9191404872"/>
    <n v="1.1512000000000001E-6"/>
    <n v="378.08727600320009"/>
    <n v="4.6085920527999997"/>
    <n v="4.6099032696000002"/>
    <n v="6.8669459895999996"/>
    <n v="7.9325381528000003"/>
    <n v="11.852670011200001"/>
    <n v="5.0885952536000003"/>
    <n v="5.0582438655999997"/>
    <n v="35.579121890400003"/>
    <n v="23.404224092"/>
    <n v="22.092226778400001"/>
    <n v="24.070923152799999"/>
    <n v="4.6085379464000003"/>
    <n v="155.77252245519998"/>
    <n v="0.72749204398459366"/>
    <n v="0.72765934448249647"/>
    <n v="1.0452084840221902"/>
    <n v="1.1724724989776958"/>
    <n v="1.7447456351297195"/>
    <n v="0.7931617812441597"/>
    <n v="0.78920811255606349"/>
    <n v="4.9493471552057944"/>
    <n v="3.3077387949801969"/>
    <n v="3.1395190350966589"/>
    <n v="3.4596217341237039"/>
    <n v="0.72749138019672799"/>
    <n v="22.583666000000001"/>
    <n v="9.8261492788192459"/>
    <n v="9.8289449725725841"/>
    <n v="14.641269092672934"/>
    <n v="16.913257488691094"/>
    <n v="25.271515367014345"/>
    <n v="10.849581826403108"/>
    <n v="10.78486851138401"/>
    <n v="75.859559470439393"/>
    <n v="49.901010340719345"/>
    <n v="47.103652425515982"/>
    <n v="51.32250402478045"/>
    <n v="9.8260338505874643"/>
    <n v="332.12834664960002"/>
    <n v="0.70459277577274704"/>
    <n v="0.70475481015261443"/>
    <n v="1.0123084549279495"/>
    <n v="1.1355665802846895"/>
    <n v="1.6898262740306582"/>
    <n v="0.76819542660938556"/>
    <n v="0.76436620755679829"/>
    <n v="4.7935565470228712"/>
    <n v="3.2036210957320854"/>
    <n v="3.0406963894947796"/>
    <n v="3.3507232153614694"/>
    <n v="0.70459222305395386"/>
    <n v="21.872800000000002"/>
  </r>
  <r>
    <x v="1"/>
    <s v="Regulated &amp; Renewable Energy"/>
    <x v="3"/>
    <x v="0"/>
    <s v="PEF Fossil Hydro Maintenance Tiger Bay BG-345"/>
    <s v="PEF Tiger Bay 345"/>
    <x v="10"/>
    <n v="0"/>
    <n v="0"/>
    <n v="0"/>
    <n v="0"/>
    <n v="0"/>
    <n v="0"/>
    <n v="0"/>
    <n v="0"/>
    <n v="0"/>
    <n v="0"/>
    <n v="0"/>
    <n v="0"/>
    <n v="0"/>
    <n v="19.839629939999998"/>
    <n v="0"/>
    <n v="0"/>
    <n v="5.0677020920000002"/>
    <n v="39.324752148000002"/>
    <n v="0"/>
    <n v="0"/>
    <n v="0"/>
    <n v="261.84261702200001"/>
    <n v="0"/>
    <n v="0"/>
    <n v="0"/>
    <n v="326.07470120200003"/>
    <n v="48.866668840000003"/>
    <n v="3.4020874999999999"/>
    <n v="3.4020874999999999"/>
    <n v="5.1942155940000001"/>
    <n v="3.5836630880000002"/>
    <n v="11.357165141999999"/>
    <n v="11.357062338"/>
    <n v="8.9077833979999994"/>
    <n v="7.6298598240000004"/>
    <n v="15.552675462"/>
    <n v="15.063042416"/>
    <n v="6.8950576899999998"/>
    <n v="141.21136879199997"/>
    <n v="682.12308336545993"/>
    <n v="47.48926968968096"/>
    <n v="47.48926968968096"/>
    <n v="72.505338316493152"/>
    <n v="50.023858252613103"/>
    <n v="158.533100144744"/>
    <n v="158.53166511790207"/>
    <n v="124.34251856393603"/>
    <n v="106.50415983609996"/>
    <n v="217.09764943170964"/>
    <n v="210.26292934574067"/>
    <n v="96.247158245939545"/>
    <n v="1971.15"/>
    <n v="0"/>
    <n v="0"/>
    <n v="0"/>
    <n v="0"/>
    <n v="0"/>
    <n v="0"/>
    <n v="0"/>
    <n v="0"/>
    <n v="0"/>
    <n v="0"/>
    <n v="0"/>
    <n v="0"/>
    <n v="0"/>
    <n v="194.97338490739435"/>
    <n v="13.57400721948075"/>
    <n v="13.57400721948075"/>
    <n v="20.724428743380496"/>
    <n v="14.298476634918613"/>
    <n v="45.314014301614264"/>
    <n v="45.31360412338158"/>
    <n v="35.541212903554879"/>
    <n v="30.442418760423454"/>
    <n v="62.053703499227787"/>
    <n v="60.1001139747666"/>
    <n v="27.510627712376504"/>
    <n v="563.41999999999996"/>
  </r>
  <r>
    <x v="1"/>
    <s v="Regulated &amp; Renewable Energy"/>
    <x v="5"/>
    <x v="0"/>
    <s v="PEF Fossil Hydro Maintenance Debary 7-10 BG-345"/>
    <s v="PEF Debary new 345"/>
    <x v="10"/>
    <n v="0"/>
    <n v="0"/>
    <n v="0"/>
    <n v="0"/>
    <n v="0"/>
    <n v="0"/>
    <n v="0"/>
    <n v="0"/>
    <n v="0"/>
    <n v="0"/>
    <n v="0"/>
    <n v="0"/>
    <n v="0"/>
    <n v="3.362422536"/>
    <n v="3.3624422832"/>
    <n v="19.006585910399998"/>
    <n v="48.4000282656"/>
    <n v="79.909711833599999"/>
    <n v="66.440915692800004"/>
    <n v="15.5915893584"/>
    <n v="2.710921752"/>
    <n v="2.5110818304000002"/>
    <n v="2.5110818304000002"/>
    <n v="2.0083912991999999"/>
    <n v="2.0083843296000001"/>
    <n v="247.82355692159999"/>
    <n v="0"/>
    <n v="0"/>
    <n v="48.728466019199999"/>
    <n v="55.781022844799999"/>
    <n v="32.713526313599999"/>
    <n v="12.151404672"/>
    <n v="1.4531662463999999"/>
    <n v="0"/>
    <n v="0"/>
    <n v="0"/>
    <n v="0"/>
    <n v="0"/>
    <n v="150.827586096"/>
    <n v="0"/>
    <n v="0"/>
    <n v="0"/>
    <n v="0"/>
    <n v="0"/>
    <n v="0"/>
    <n v="0"/>
    <n v="0"/>
    <n v="0"/>
    <n v="0"/>
    <n v="0"/>
    <n v="0"/>
    <n v="0"/>
    <n v="22.254999999999999"/>
    <n v="22.254999999999999"/>
    <n v="22.254999999999999"/>
    <n v="22.254999999999999"/>
    <n v="22.254999999999999"/>
    <n v="22.254999999999999"/>
    <n v="22.254999999999999"/>
    <n v="22.254999999999999"/>
    <n v="22.254999999999999"/>
    <n v="22.254999999999999"/>
    <n v="22.254999999999999"/>
    <n v="22.255000000000024"/>
    <n v="267.06"/>
    <n v="1.1608333333333334"/>
    <n v="1.1608333333333334"/>
    <n v="1.1608333333333334"/>
    <n v="1.1608333333333334"/>
    <n v="1.1608333333333334"/>
    <n v="1.1608333333333334"/>
    <n v="1.1608333333333334"/>
    <n v="1.1608333333333334"/>
    <n v="1.1608333333333334"/>
    <n v="1.1608333333333334"/>
    <n v="1.1608333333333334"/>
    <n v="1.1608333333333345"/>
    <n v="13.93"/>
  </r>
  <r>
    <x v="1"/>
    <s v="Regulated &amp; Renewable Energy"/>
    <x v="5"/>
    <x v="0"/>
    <s v="PEF Fossil Hydro Maintenance Debary BG-345"/>
    <s v="PEF Debary new 345"/>
    <x v="10"/>
    <n v="0"/>
    <n v="0"/>
    <n v="0"/>
    <n v="0"/>
    <n v="0"/>
    <n v="0"/>
    <n v="0"/>
    <n v="0"/>
    <n v="0"/>
    <n v="0"/>
    <n v="0"/>
    <n v="0"/>
    <n v="0"/>
    <n v="23.521957002499999"/>
    <n v="18.5151811532"/>
    <n v="40.565867988599997"/>
    <n v="16.491394531400001"/>
    <n v="51.728935629399999"/>
    <n v="0"/>
    <n v="0"/>
    <n v="54.2153205125"/>
    <n v="0"/>
    <n v="0"/>
    <n v="38.725228937499999"/>
    <n v="0"/>
    <n v="243.76388575509998"/>
    <n v="0"/>
    <n v="0"/>
    <n v="2.8052921749999902"/>
    <n v="0"/>
    <n v="8.4158765249999892"/>
    <n v="0"/>
    <n v="0"/>
    <n v="9.8185226125000007"/>
    <n v="8.3368026656000005"/>
    <n v="13.048348018900001"/>
    <n v="23.577170964499999"/>
    <n v="0"/>
    <n v="66.002012961499986"/>
    <n v="0.20590674075170842"/>
    <n v="0.20590674075170842"/>
    <n v="7.0106440171009661"/>
    <n v="7.8581272532994939"/>
    <n v="5.418070988628461"/>
    <n v="1.9965483891245102"/>
    <n v="0.41926254627545984"/>
    <n v="0.9119522070587498"/>
    <n v="0.80523845677165862"/>
    <n v="1.1140507004099807"/>
    <n v="1.9013069512144987"/>
    <n v="0.20590675861280872"/>
    <n v="28.052921749999999"/>
    <n v="0.20590674075170842"/>
    <n v="0.20590674075170842"/>
    <n v="7.0106440171009661"/>
    <n v="7.8581272532994939"/>
    <n v="5.418070988628461"/>
    <n v="1.9965483891245102"/>
    <n v="0.41926254627545984"/>
    <n v="0.9119522070587498"/>
    <n v="0.80523845677165862"/>
    <n v="1.1140507004099807"/>
    <n v="1.9013069512144987"/>
    <n v="0.20590675861280872"/>
    <n v="28.052921749999999"/>
    <n v="0.20590674075170842"/>
    <n v="0.20590674075170842"/>
    <n v="7.0106440171009661"/>
    <n v="7.8581272532994939"/>
    <n v="5.418070988628461"/>
    <n v="1.9965483891245102"/>
    <n v="0.41926254627545984"/>
    <n v="0.9119522070587498"/>
    <n v="0.80523845677165862"/>
    <n v="1.1140507004099807"/>
    <n v="1.9013069512144987"/>
    <n v="0.20590675861280872"/>
    <n v="28.052921749999999"/>
  </r>
  <r>
    <x v="2"/>
    <s v="Regulated &amp; Renewable Energy"/>
    <x v="4"/>
    <x v="0"/>
    <s v="PEF Fossil Hydro Maintenance Univ of Florida Other BG-345"/>
    <s v="PEF Univ of Florida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6"/>
    <n v="3066"/>
  </r>
  <r>
    <x v="2"/>
    <s v="Regulated &amp; Renewable Energy"/>
    <x v="4"/>
    <x v="0"/>
    <s v="PEF Fossil Hydro Maintenance Univ of Florida BG-345"/>
    <s v="PEF Univ of Florida 345"/>
    <x v="10"/>
    <n v="0"/>
    <n v="0"/>
    <n v="0"/>
    <n v="0"/>
    <n v="0"/>
    <n v="0"/>
    <n v="0"/>
    <n v="0"/>
    <n v="0"/>
    <n v="0"/>
    <n v="0"/>
    <n v="0"/>
    <n v="0"/>
    <n v="0"/>
    <n v="0"/>
    <n v="0"/>
    <n v="7.8983897718000051"/>
    <n v="0"/>
    <n v="7.3440381695934089"/>
    <n v="0"/>
    <n v="0"/>
    <n v="0"/>
    <n v="0"/>
    <n v="0"/>
    <n v="6.7968901649312405"/>
    <n v="22.039318106324654"/>
    <n v="0"/>
    <n v="0"/>
    <n v="0"/>
    <n v="9.1310402964000108"/>
    <n v="0"/>
    <n v="5.0166511425520053"/>
    <n v="0"/>
    <n v="0"/>
    <n v="139.97281455888344"/>
    <n v="21.849399072533995"/>
    <n v="13.328757653442116"/>
    <n v="0"/>
    <n v="189.29866272381159"/>
    <n v="0"/>
    <n v="0"/>
    <n v="0"/>
    <n v="28.385375456775805"/>
    <n v="0"/>
    <n v="0"/>
    <n v="0"/>
    <n v="0"/>
    <n v="0"/>
    <n v="10.436166848854784"/>
    <n v="0"/>
    <n v="28.522835704637032"/>
    <n v="67.344378010267619"/>
    <n v="0"/>
    <n v="0"/>
    <n v="0"/>
    <n v="0"/>
    <n v="0"/>
    <n v="0"/>
    <n v="0"/>
    <n v="318.35650621857656"/>
    <n v="0"/>
    <n v="0"/>
    <n v="29.360193942983315"/>
    <n v="20.215868503565638"/>
    <n v="367.93256866512547"/>
    <n v="0"/>
    <n v="0"/>
    <n v="0"/>
    <n v="0"/>
    <n v="0"/>
    <n v="0"/>
    <n v="0"/>
    <n v="0"/>
    <n v="0"/>
    <n v="0"/>
    <n v="0"/>
    <n v="20.154021857543864"/>
    <n v="20.154021857543864"/>
  </r>
  <r>
    <x v="2"/>
    <s v="Regulated &amp; Renewable Energy"/>
    <x v="3"/>
    <x v="0"/>
    <s v="PEF Fossil Hydro Maintenance Tiger Bay BG-345"/>
    <s v="PEF Tiger Bay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43.179980695456827"/>
    <n v="0"/>
    <n v="0"/>
    <n v="0"/>
    <n v="0"/>
    <n v="0"/>
    <n v="0"/>
    <n v="0"/>
    <n v="43.179980695456827"/>
    <n v="0"/>
    <n v="0"/>
    <n v="0"/>
    <n v="0"/>
    <n v="0"/>
    <n v="0"/>
    <n v="0"/>
    <n v="0"/>
    <n v="0"/>
    <n v="0"/>
    <n v="0"/>
    <n v="100.82302444803263"/>
    <n v="100.82302444803263"/>
    <n v="0"/>
    <n v="0"/>
    <n v="0"/>
    <n v="0"/>
    <n v="1116.5179897985095"/>
    <n v="0"/>
    <n v="0"/>
    <n v="0"/>
    <n v="0"/>
    <n v="0"/>
    <n v="0"/>
    <n v="1001.5668964722037"/>
    <n v="2118.084886270713"/>
    <n v="0"/>
    <n v="0"/>
    <n v="0"/>
    <n v="0"/>
    <n v="0"/>
    <n v="0"/>
    <n v="0"/>
    <n v="0"/>
    <n v="0"/>
    <n v="0"/>
    <n v="0"/>
    <n v="0"/>
    <n v="0"/>
    <n v="0"/>
    <n v="0"/>
    <n v="0"/>
    <n v="228.17121146438529"/>
    <n v="0"/>
    <n v="121.86815393533283"/>
    <n v="0"/>
    <n v="0"/>
    <n v="0"/>
    <n v="0"/>
    <n v="0"/>
    <n v="211.95090582429819"/>
    <n v="561.99027122401628"/>
  </r>
  <r>
    <x v="2"/>
    <s v="Regulated &amp; Renewable Energy"/>
    <x v="3"/>
    <x v="0"/>
    <s v="PEF Fossil Hydro Maintenance Suwannee BG-345"/>
    <s v="PEF Suwannee 345"/>
    <x v="10"/>
    <n v="0"/>
    <n v="0"/>
    <n v="0"/>
    <n v="0"/>
    <n v="0"/>
    <n v="0"/>
    <n v="0"/>
    <n v="0"/>
    <n v="0"/>
    <n v="0"/>
    <n v="0"/>
    <n v="0"/>
    <n v="0"/>
    <n v="0"/>
    <n v="0"/>
    <n v="46.273753773600028"/>
    <n v="32.063679523410563"/>
    <n v="0"/>
    <n v="2.3414982055999971"/>
    <n v="0"/>
    <n v="0"/>
    <n v="64.424733562887525"/>
    <n v="0"/>
    <n v="0"/>
    <n v="6.8360123100138566"/>
    <n v="151.93967737551196"/>
    <n v="0"/>
    <n v="0"/>
    <n v="0"/>
    <n v="0"/>
    <n v="0"/>
    <n v="0"/>
    <n v="0"/>
    <n v="0"/>
    <n v="5.8886654391999924"/>
    <n v="0"/>
    <n v="38.308542411850183"/>
    <n v="26.381345305548059"/>
    <n v="70.578553156598232"/>
    <n v="0"/>
    <n v="0"/>
    <n v="0"/>
    <n v="0"/>
    <n v="0"/>
    <n v="0"/>
    <n v="0"/>
    <n v="0"/>
    <n v="0"/>
    <n v="0"/>
    <n v="0"/>
    <n v="7.5349369599017804"/>
    <n v="7.5349369599017804"/>
    <n v="0"/>
    <n v="0"/>
    <n v="0"/>
    <n v="0"/>
    <n v="122.93218948389739"/>
    <n v="0"/>
    <n v="0"/>
    <n v="0"/>
    <n v="0"/>
    <n v="0"/>
    <n v="0"/>
    <n v="16.149795015533719"/>
    <n v="139.08198449943112"/>
    <n v="0"/>
    <n v="0"/>
    <n v="0"/>
    <n v="0"/>
    <n v="0"/>
    <n v="0"/>
    <n v="0"/>
    <n v="0"/>
    <n v="0"/>
    <n v="0"/>
    <n v="0"/>
    <n v="11.40872283154328"/>
    <n v="11.40872283154328"/>
  </r>
  <r>
    <x v="2"/>
    <s v="Regulated &amp; Renewable Energy"/>
    <x v="4"/>
    <x v="0"/>
    <s v="PEF Fossil Hydro Maintenance Osprey BG-345"/>
    <s v="PEF Osprey CC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1297.9584332067686"/>
    <n v="482.40730622586943"/>
    <n v="0"/>
    <n v="0"/>
    <n v="11.096167555057336"/>
    <n v="0"/>
    <n v="0"/>
    <n v="143.00171790348426"/>
    <n v="1934.4636248911795"/>
    <n v="0"/>
    <n v="0"/>
    <n v="0"/>
    <n v="15.178665293999989"/>
    <n v="65.618921766731631"/>
    <n v="80.597098084072812"/>
    <n v="0"/>
    <n v="0"/>
    <n v="0"/>
    <n v="0"/>
    <n v="46.691781705683539"/>
    <n v="0"/>
    <n v="208.08646685048797"/>
    <n v="0"/>
    <n v="0"/>
    <n v="0"/>
    <n v="0"/>
    <n v="0"/>
    <n v="101.68137214339647"/>
    <n v="0"/>
    <n v="0"/>
    <n v="0"/>
    <n v="0"/>
    <n v="0"/>
    <n v="69.990905509662937"/>
    <n v="171.67227765305941"/>
    <n v="0"/>
    <n v="0"/>
    <n v="0"/>
    <n v="0"/>
    <n v="0"/>
    <n v="135.65833279419917"/>
    <n v="0"/>
    <n v="0"/>
    <n v="0"/>
    <n v="0"/>
    <n v="0"/>
    <n v="29.016763009677831"/>
    <n v="164.67509580387701"/>
    <n v="0"/>
    <n v="0"/>
    <n v="0"/>
    <n v="0"/>
    <n v="151.35576003247104"/>
    <n v="263.59985959066091"/>
    <n v="0"/>
    <n v="0"/>
    <n v="8.9182155390057272"/>
    <n v="0"/>
    <n v="0"/>
    <n v="224.66808160140485"/>
    <n v="648.54191676354253"/>
  </r>
  <r>
    <x v="2"/>
    <s v="Regulated &amp; Renewable Energy"/>
    <x v="5"/>
    <x v="0"/>
    <s v="PEF Fossil Hydro Maintenance Debary BG-345"/>
    <s v="PEF Debary new 345"/>
    <x v="10"/>
    <n v="0"/>
    <n v="0"/>
    <n v="0"/>
    <n v="0"/>
    <n v="0"/>
    <n v="0"/>
    <n v="0"/>
    <n v="0"/>
    <n v="0"/>
    <n v="0"/>
    <n v="0"/>
    <n v="0"/>
    <n v="0"/>
    <n v="0"/>
    <n v="0"/>
    <n v="0"/>
    <n v="17.668291012380934"/>
    <n v="33.674529991599982"/>
    <n v="0"/>
    <n v="0"/>
    <n v="0"/>
    <n v="0"/>
    <n v="0"/>
    <n v="0"/>
    <n v="27.826592905575701"/>
    <n v="79.169413909556624"/>
    <n v="0"/>
    <n v="0"/>
    <n v="0"/>
    <n v="0"/>
    <n v="0"/>
    <n v="0"/>
    <n v="0"/>
    <n v="0"/>
    <n v="0"/>
    <n v="0"/>
    <n v="26.301441503745181"/>
    <n v="5.3175739184350359"/>
    <n v="31.619015422180219"/>
    <n v="0"/>
    <n v="0"/>
    <n v="0"/>
    <n v="0"/>
    <n v="0"/>
    <n v="0"/>
    <n v="0"/>
    <n v="0"/>
    <n v="0"/>
    <n v="0"/>
    <n v="0"/>
    <n v="5.9051185159647135"/>
    <n v="5.9051185159647135"/>
    <n v="0"/>
    <n v="0"/>
    <n v="0"/>
    <n v="0"/>
    <n v="0"/>
    <n v="0"/>
    <n v="0"/>
    <n v="0"/>
    <n v="0"/>
    <n v="0"/>
    <n v="0"/>
    <n v="6.4817114853035163"/>
    <n v="6.4817114853035163"/>
    <n v="0"/>
    <n v="0"/>
    <n v="0"/>
    <n v="0"/>
    <n v="0"/>
    <n v="0"/>
    <n v="0"/>
    <n v="0"/>
    <n v="0"/>
    <n v="0"/>
    <n v="0"/>
    <n v="7.0432935098196054"/>
    <n v="7.0432935098196054"/>
  </r>
  <r>
    <x v="2"/>
    <s v="Regulated &amp; Renewable Energy"/>
    <x v="5"/>
    <x v="0"/>
    <s v="PEF Fossil Hydro Maintenance Debary 7-10 BG-345"/>
    <s v="PEF Debary new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.069446467200009"/>
    <n v="0"/>
    <n v="0"/>
    <n v="13.19050756319999"/>
    <n v="77.515405070400064"/>
    <n v="70.288292870399943"/>
    <n v="20.759904950399964"/>
    <n v="247.82355692159999"/>
    <n v="0"/>
    <n v="0"/>
    <n v="0"/>
    <n v="0"/>
    <n v="0"/>
    <n v="0"/>
    <n v="150.827586096"/>
    <n v="0"/>
    <n v="0"/>
    <n v="0"/>
    <n v="0"/>
    <n v="0"/>
    <n v="150.827586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.768227135156337"/>
    <n v="124.34921961289051"/>
    <n v="0"/>
    <n v="197.11744674804686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itrus Other BG-345"/>
    <s v="PEF Citrus CC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120"/>
    <n v="0"/>
    <n v="0"/>
    <n v="0"/>
    <n v="0"/>
    <n v="0"/>
    <n v="0"/>
    <n v="0"/>
    <n v="0"/>
    <n v="0"/>
    <n v="0"/>
    <n v="0"/>
    <n v="576"/>
    <n v="576"/>
    <n v="0"/>
    <n v="0"/>
    <n v="0"/>
    <n v="0"/>
    <n v="0"/>
    <n v="0"/>
    <n v="0"/>
    <n v="0"/>
    <n v="0"/>
    <n v="0"/>
    <n v="0"/>
    <n v="635"/>
    <n v="635"/>
    <n v="0"/>
    <n v="0"/>
    <n v="0"/>
    <n v="0"/>
    <n v="0"/>
    <n v="0"/>
    <n v="0"/>
    <n v="0"/>
    <n v="0"/>
    <n v="0"/>
    <n v="0"/>
    <n v="712"/>
    <n v="712"/>
    <n v="0"/>
    <n v="0"/>
    <n v="0"/>
    <n v="0"/>
    <n v="0"/>
    <n v="0"/>
    <n v="0"/>
    <n v="0"/>
    <n v="0"/>
    <n v="0"/>
    <n v="0"/>
    <n v="1872"/>
    <n v="1872"/>
  </r>
  <r>
    <x v="2"/>
    <s v="Regulated &amp; Renewable Energy"/>
    <x v="4"/>
    <x v="0"/>
    <s v="PEF Fossil Hydro Maintenance Citrus CC BA-345"/>
    <s v="PEF Citrus CC 345"/>
    <x v="10"/>
    <n v="0"/>
    <n v="0"/>
    <n v="0"/>
    <n v="0"/>
    <n v="0"/>
    <n v="0"/>
    <n v="0"/>
    <n v="0"/>
    <n v="0"/>
    <n v="0"/>
    <n v="0"/>
    <n v="0"/>
    <n v="0"/>
    <n v="0"/>
    <n v="0"/>
    <n v="0"/>
    <n v="45.619431658679751"/>
    <n v="0"/>
    <n v="0"/>
    <n v="0"/>
    <n v="89.08343316179996"/>
    <n v="34.610046858790867"/>
    <n v="66.637613790480003"/>
    <n v="0"/>
    <n v="98.53752707693242"/>
    <n v="334.48805254668298"/>
    <n v="0"/>
    <n v="0"/>
    <n v="0"/>
    <n v="0"/>
    <n v="0"/>
    <n v="0"/>
    <n v="54.477215535599996"/>
    <n v="77.688826102800036"/>
    <n v="0"/>
    <n v="0"/>
    <n v="280.78635388330633"/>
    <n v="0"/>
    <n v="412.95239552170636"/>
    <n v="0"/>
    <n v="0"/>
    <n v="0"/>
    <n v="0"/>
    <n v="0"/>
    <n v="509.96258167942392"/>
    <n v="0"/>
    <n v="108.93165758357833"/>
    <n v="82.123991010643664"/>
    <n v="0"/>
    <n v="0"/>
    <n v="1125.987083743461"/>
    <n v="1827.0053140171067"/>
    <n v="0"/>
    <n v="0"/>
    <n v="37.9734478751854"/>
    <n v="0"/>
    <n v="0"/>
    <n v="728.77238758454075"/>
    <n v="16.921686982293938"/>
    <n v="0"/>
    <n v="51.529992930745806"/>
    <n v="0"/>
    <n v="267.5800502801626"/>
    <n v="1284.6562307499601"/>
    <n v="2387.4337964028882"/>
    <n v="0"/>
    <n v="0"/>
    <n v="0"/>
    <n v="0"/>
    <n v="0"/>
    <n v="306.77918855896326"/>
    <n v="306.77918855896314"/>
    <n v="0"/>
    <n v="46.19061021764783"/>
    <n v="0"/>
    <n v="272.46849024212639"/>
    <n v="1219.2349779934179"/>
    <n v="2151.4524555711187"/>
  </r>
  <r>
    <x v="2"/>
    <s v="Regulated &amp; Renewable Energy"/>
    <x v="4"/>
    <x v="0"/>
    <s v="PEF Fossil Hydro Maintenance Bartow Other BG-345"/>
    <s v="PEF Bartow 345 CC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0"/>
    <n v="0"/>
    <n v="0"/>
    <n v="0"/>
    <n v="0"/>
    <n v="0"/>
    <n v="0"/>
    <n v="0"/>
    <n v="0"/>
    <n v="0"/>
    <n v="300"/>
    <n v="300"/>
    <n v="0"/>
    <n v="0"/>
    <n v="0"/>
    <n v="0"/>
    <n v="0"/>
    <n v="0"/>
    <n v="0"/>
    <n v="0"/>
    <n v="0"/>
    <n v="0"/>
    <n v="0"/>
    <n v="334"/>
    <n v="334"/>
    <n v="0"/>
    <n v="0"/>
    <n v="0"/>
    <n v="0"/>
    <n v="0"/>
    <n v="0"/>
    <n v="0"/>
    <n v="0"/>
    <n v="0"/>
    <n v="0"/>
    <n v="0"/>
    <n v="375"/>
    <n v="375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Bartow CC BG-345"/>
    <s v="PEF Bartow 345 CC"/>
    <x v="10"/>
    <n v="0"/>
    <n v="0"/>
    <n v="0"/>
    <n v="0"/>
    <n v="0"/>
    <n v="0"/>
    <n v="0"/>
    <n v="0"/>
    <n v="0"/>
    <n v="0"/>
    <n v="0"/>
    <n v="0"/>
    <n v="0"/>
    <n v="0"/>
    <n v="28.854993730799983"/>
    <n v="14.727789247999981"/>
    <n v="0"/>
    <n v="0"/>
    <n v="2.464982489999997"/>
    <n v="15.365051880399989"/>
    <n v="0"/>
    <n v="0"/>
    <n v="60.566242794800075"/>
    <n v="186.33526195475292"/>
    <n v="96.179268215292424"/>
    <n v="404.49359031404538"/>
    <n v="0"/>
    <n v="0"/>
    <n v="0"/>
    <n v="0"/>
    <n v="391.43132820133462"/>
    <n v="0"/>
    <n v="0"/>
    <n v="0"/>
    <n v="6.2933237856000055"/>
    <n v="228.67826063124488"/>
    <n v="188.68065779189044"/>
    <n v="0"/>
    <n v="815.08357041006991"/>
    <n v="0"/>
    <n v="0"/>
    <n v="0"/>
    <n v="0"/>
    <n v="11.588197176882327"/>
    <n v="0"/>
    <n v="0"/>
    <n v="0"/>
    <n v="0"/>
    <n v="0"/>
    <n v="35.002986004237599"/>
    <n v="274.76441972920168"/>
    <n v="321.35560291032158"/>
    <n v="0"/>
    <n v="0"/>
    <n v="0"/>
    <n v="0"/>
    <n v="50.991661760472226"/>
    <n v="0"/>
    <n v="0"/>
    <n v="0"/>
    <n v="0"/>
    <n v="0"/>
    <n v="62.698048523762345"/>
    <n v="314.11068293857625"/>
    <n v="427.80039322281084"/>
    <n v="0"/>
    <n v="0"/>
    <n v="0"/>
    <n v="0"/>
    <n v="0"/>
    <n v="0"/>
    <n v="0"/>
    <n v="0"/>
    <n v="9.9116428392506357"/>
    <n v="0"/>
    <n v="23.730451029965959"/>
    <n v="661.55841294080471"/>
    <n v="695.20050681002135"/>
  </r>
  <r>
    <x v="3"/>
    <s v="Regulated &amp; Renewable Energy"/>
    <x v="4"/>
    <x v="0"/>
    <s v="PEF Fossil Hydro Maintenance Bartow CC BG-345"/>
    <s v="PEF Bartow 345 CC"/>
    <x v="10"/>
    <n v="0"/>
    <n v="0"/>
    <n v="0"/>
    <n v="0"/>
    <n v="0"/>
    <n v="0"/>
    <n v="0"/>
    <n v="0"/>
    <n v="0"/>
    <n v="0"/>
    <n v="0"/>
    <n v="0"/>
    <n v="0"/>
    <n v="14.883659976800001"/>
    <n v="47.516433739200018"/>
    <n v="83.96472959360004"/>
    <n v="136.92925663840003"/>
    <n v="242.95041796560002"/>
    <n v="260.00949351640003"/>
    <n v="284.03919300120003"/>
    <n v="389.14872754000004"/>
    <n v="425.62384417880003"/>
    <n v="497.78481300959999"/>
    <n v="445.27338771884706"/>
    <n v="366.88930033795464"/>
    <n v="366.88930033795464"/>
    <n v="373.05726098275466"/>
    <n v="586.71388467875465"/>
    <n v="617.85792091595465"/>
    <n v="628.44503111875463"/>
    <n v="457.70692139341998"/>
    <n v="463.64429269861995"/>
    <n v="669.87767406341993"/>
    <n v="710.18272801901992"/>
    <n v="852.30445402901989"/>
    <n v="726.65597317817492"/>
    <n v="627.08958562508451"/>
    <n v="629.15176910868456"/>
    <n v="629.15176910868456"/>
    <n v="676.54843577535121"/>
    <n v="723.94510244201786"/>
    <n v="771.3417691086845"/>
    <n v="818.73843577535115"/>
    <n v="854.54690526513548"/>
    <n v="901.94357193180213"/>
    <n v="949.34023859846877"/>
    <n v="996.73690526513542"/>
    <n v="1044.1335719318022"/>
    <n v="1091.5302385984689"/>
    <n v="1103.9239192608982"/>
    <n v="876.55616619836326"/>
    <n v="876.55616619836326"/>
    <n v="947.08616619836323"/>
    <n v="1017.6161661983632"/>
    <n v="1088.1461661983633"/>
    <n v="1158.6761661983633"/>
    <n v="1178.214504437891"/>
    <n v="1248.744504437891"/>
    <n v="1319.274504437891"/>
    <n v="1389.804504437891"/>
    <n v="1460.3345044378909"/>
    <n v="1530.8645044378909"/>
    <n v="1538.6964559141286"/>
    <n v="1295.1157729755525"/>
    <n v="1295.1157729755525"/>
    <n v="1301.3172483879248"/>
    <n v="1516.1348153025656"/>
    <n v="1547.4480784845953"/>
    <n v="1558.0927157304718"/>
    <n v="1779.985112078693"/>
    <n v="1785.9547452011682"/>
    <n v="1993.308734209256"/>
    <n v="2033.832793212569"/>
    <n v="2173.1426410955969"/>
    <n v="2276.7322524510028"/>
    <n v="2342.600290711548"/>
    <n v="1683.1152661655319"/>
    <n v="1683.1152661655319"/>
  </r>
  <r>
    <x v="3"/>
    <s v="Regulated &amp; Renewable Energy"/>
    <x v="4"/>
    <x v="0"/>
    <s v="PEF Fossil Hydro Maintenance Bartow Other BG-345"/>
    <s v="PEF Bartow 345 CC"/>
    <x v="10"/>
    <n v="0"/>
    <n v="0"/>
    <n v="0"/>
    <n v="0"/>
    <n v="0"/>
    <n v="0"/>
    <n v="0"/>
    <n v="0"/>
    <n v="0"/>
    <n v="0"/>
    <n v="0"/>
    <n v="0"/>
    <n v="0"/>
    <n v="5"/>
    <n v="10"/>
    <n v="15"/>
    <n v="20"/>
    <n v="25"/>
    <n v="30"/>
    <n v="35"/>
    <n v="40"/>
    <n v="45"/>
    <n v="50"/>
    <n v="55"/>
    <n v="0"/>
    <n v="0"/>
    <n v="25"/>
    <n v="50"/>
    <n v="75"/>
    <n v="100"/>
    <n v="125"/>
    <n v="150"/>
    <n v="175"/>
    <n v="200"/>
    <n v="225"/>
    <n v="250"/>
    <n v="275"/>
    <n v="0"/>
    <n v="0"/>
    <n v="27.833333325000002"/>
    <n v="55.666666650000003"/>
    <n v="83.499999975000009"/>
    <n v="111.33333330000001"/>
    <n v="139.166666625"/>
    <n v="166.99999995000002"/>
    <n v="194.83333327500003"/>
    <n v="222.66666660000004"/>
    <n v="250.49999992500005"/>
    <n v="278.33333325000007"/>
    <n v="306.16666657500008"/>
    <n v="0"/>
    <n v="0"/>
    <n v="31.25"/>
    <n v="62.5"/>
    <n v="93.75"/>
    <n v="125"/>
    <n v="156.25"/>
    <n v="187.5"/>
    <n v="218.75"/>
    <n v="250"/>
    <n v="281.25"/>
    <n v="312.5"/>
    <n v="343.75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Fossil Hydro Maintenance Citrus CC BA-345"/>
    <s v="PEF Citrus CC 345"/>
    <x v="10"/>
    <n v="0"/>
    <n v="0"/>
    <n v="0"/>
    <n v="0"/>
    <n v="0"/>
    <n v="0"/>
    <n v="0"/>
    <n v="0"/>
    <n v="0"/>
    <n v="0"/>
    <n v="0"/>
    <n v="0"/>
    <n v="0"/>
    <n v="1.4927214951000001"/>
    <n v="2.9855113101000001"/>
    <n v="26.091314746200002"/>
    <n v="25.99672914762025"/>
    <n v="139.03925376462024"/>
    <n v="474.52208433432025"/>
    <n v="521.64926760012031"/>
    <n v="547.00005989112037"/>
    <n v="537.92902358872948"/>
    <n v="519.25809983764941"/>
    <n v="588.94872238534936"/>
    <n v="514.20258996071698"/>
    <n v="514.20258996071698"/>
    <n v="721.79838271121696"/>
    <n v="796.38950093261701"/>
    <n v="889.75045730921704"/>
    <n v="979.81542615911701"/>
    <n v="1111.925831945817"/>
    <n v="1170.6599676577171"/>
    <n v="1186.0848257800171"/>
    <n v="1221.5663498074171"/>
    <n v="1269.0398833555171"/>
    <n v="1330.0870331290171"/>
    <n v="1137.9171142803107"/>
    <n v="1179.6066443064108"/>
    <n v="1179.6066443064108"/>
    <n v="1380.8266443064108"/>
    <n v="1582.0466443064108"/>
    <n v="1783.2666443064109"/>
    <n v="1984.4866443064109"/>
    <n v="2185.7066443064109"/>
    <n v="1876.9640626269868"/>
    <n v="2078.1840626269868"/>
    <n v="2170.4724050434083"/>
    <n v="2289.5684140327644"/>
    <n v="2490.7884140327642"/>
    <n v="2692.008414032764"/>
    <n v="1767.2413302893028"/>
    <n v="1767.2413302893028"/>
    <n v="2001.0613302893028"/>
    <n v="2234.8813302893027"/>
    <n v="2430.7278824141176"/>
    <n v="2664.5478824141178"/>
    <n v="2898.367882414118"/>
    <n v="2403.4154948295773"/>
    <n v="2620.3138078472834"/>
    <n v="2854.1338078472836"/>
    <n v="3036.423814916538"/>
    <n v="3270.2438149165382"/>
    <n v="3236.4837646363758"/>
    <n v="2185.6475338864157"/>
    <n v="2185.6475338864157"/>
    <n v="2390.8817005530823"/>
    <n v="2596.1158672197489"/>
    <n v="2801.3500338864155"/>
    <n v="3006.5842005530822"/>
    <n v="3211.8183672197488"/>
    <n v="3110.2733453274523"/>
    <n v="3008.7283234351557"/>
    <n v="3213.9624901018224"/>
    <n v="3373.0060465508413"/>
    <n v="3578.240213217508"/>
    <n v="3511.0058896420483"/>
    <n v="2497.0050783152969"/>
    <n v="2497.0050783152969"/>
  </r>
  <r>
    <x v="3"/>
    <s v="Regulated &amp; Renewable Energy"/>
    <x v="4"/>
    <x v="0"/>
    <s v="PEF Fossil Hydro Maintenance Citrus Other BG-345"/>
    <s v="PEF Citrus CC 345"/>
    <x v="10"/>
    <n v="0"/>
    <n v="0"/>
    <n v="0"/>
    <n v="0"/>
    <n v="0"/>
    <n v="0"/>
    <n v="0"/>
    <n v="0"/>
    <n v="0"/>
    <n v="0"/>
    <n v="0"/>
    <n v="0"/>
    <n v="0"/>
    <n v="10"/>
    <n v="20"/>
    <n v="30"/>
    <n v="40"/>
    <n v="50"/>
    <n v="60"/>
    <n v="70"/>
    <n v="80"/>
    <n v="90"/>
    <n v="100"/>
    <n v="110"/>
    <n v="0"/>
    <n v="0"/>
    <n v="48"/>
    <n v="96"/>
    <n v="144"/>
    <n v="192"/>
    <n v="240"/>
    <n v="288"/>
    <n v="336"/>
    <n v="384"/>
    <n v="432"/>
    <n v="480"/>
    <n v="528"/>
    <n v="0"/>
    <n v="0"/>
    <n v="52.916666687999999"/>
    <n v="105.833333376"/>
    <n v="158.75000006400001"/>
    <n v="211.666666752"/>
    <n v="264.58333343999999"/>
    <n v="317.50000012800001"/>
    <n v="370.41666681600003"/>
    <n v="423.33333350400005"/>
    <n v="476.25000019200007"/>
    <n v="529.16666688000009"/>
    <n v="582.08333356800006"/>
    <n v="0"/>
    <n v="0"/>
    <n v="59.333333328000002"/>
    <n v="118.666666656"/>
    <n v="177.999999984"/>
    <n v="237.33333331200001"/>
    <n v="296.66666664000002"/>
    <n v="355.999999968"/>
    <n v="415.33333329599998"/>
    <n v="474.66666662399996"/>
    <n v="533.99999995199994"/>
    <n v="593.33333327999992"/>
    <n v="652.6666666079999"/>
    <n v="0"/>
    <n v="0"/>
    <n v="156"/>
    <n v="312"/>
    <n v="468"/>
    <n v="624"/>
    <n v="780"/>
    <n v="936"/>
    <n v="1092"/>
    <n v="1248"/>
    <n v="1404"/>
    <n v="1560"/>
    <n v="1716"/>
    <n v="0"/>
    <n v="0"/>
  </r>
  <r>
    <x v="3"/>
    <s v="Regulated &amp; Renewable Energy"/>
    <x v="4"/>
    <x v="0"/>
    <s v="PEF Fossil Hydro Maintenance Osprey BG-345"/>
    <s v="PEF Osprey CC 345"/>
    <x v="10"/>
    <n v="0"/>
    <n v="0"/>
    <n v="0"/>
    <n v="0"/>
    <n v="0"/>
    <n v="0"/>
    <n v="0"/>
    <n v="0"/>
    <n v="0"/>
    <n v="0"/>
    <n v="0"/>
    <n v="0"/>
    <n v="0"/>
    <n v="154.67153625"/>
    <n v="323.95950570600002"/>
    <n v="1010.5066482479999"/>
    <n v="1624.0300913699998"/>
    <n v="1306.6081700342313"/>
    <n v="1094.6546661103619"/>
    <n v="1094.6546661103619"/>
    <n v="1192.2265980583618"/>
    <n v="1189.1482117503044"/>
    <n v="1191.5534979033043"/>
    <n v="1258.3842286533043"/>
    <n v="1176.3917073478201"/>
    <n v="1176.3917073478201"/>
    <n v="1203.2795144638201"/>
    <n v="1222.2607813408201"/>
    <n v="1350.3917778508201"/>
    <n v="1378.8347437378202"/>
    <n v="1335.2353836380887"/>
    <n v="1258.3275038860161"/>
    <n v="1260.3931531510161"/>
    <n v="1280.4420304660161"/>
    <n v="1282.0102596310162"/>
    <n v="1283.1432574090161"/>
    <n v="1250.5184913723326"/>
    <n v="1251.6514808973327"/>
    <n v="1251.6514808973327"/>
    <n v="1283.0290713972549"/>
    <n v="1305.1798707044186"/>
    <n v="1454.7064543150739"/>
    <n v="1505.6121185156167"/>
    <n v="1531.3085535574974"/>
    <n v="1433.9324332922811"/>
    <n v="1436.3430090775807"/>
    <n v="1459.7396906908948"/>
    <n v="1461.5697861068993"/>
    <n v="1462.8919742705541"/>
    <n v="1479.3079302209082"/>
    <n v="1410.6392032442739"/>
    <n v="1410.6392032442739"/>
    <n v="1440.01358521719"/>
    <n v="1460.7502329166252"/>
    <n v="1600.7307384973662"/>
    <n v="1648.3864826443059"/>
    <n v="1672.4424055573256"/>
    <n v="1540.8144686967973"/>
    <n v="1543.0711484725191"/>
    <n v="1564.974138844259"/>
    <n v="1566.6873972857168"/>
    <n v="1567.9251742960121"/>
    <n v="1583.2931025802907"/>
    <n v="1555.5141074403971"/>
    <n v="1555.5141074403971"/>
    <n v="1645.787547279155"/>
    <n v="1709.5154759306745"/>
    <n v="2139.7039905619986"/>
    <n v="2286.1597681230924"/>
    <n v="2208.7327434034719"/>
    <n v="1957.5191088295646"/>
    <n v="1964.4543439659767"/>
    <n v="2031.7666804582038"/>
    <n v="2028.1136559617123"/>
    <n v="2031.9175960267564"/>
    <n v="2079.1463598760283"/>
    <n v="1858.2821906768552"/>
    <n v="1858.2821906768552"/>
  </r>
  <r>
    <x v="3"/>
    <s v="Regulated &amp; Renewable Energy"/>
    <x v="4"/>
    <x v="0"/>
    <s v="PEF Fossil Hydro Maintenance Univ of Florida BG-345"/>
    <s v="PEF Univ of Florida 345"/>
    <x v="10"/>
    <n v="0"/>
    <n v="0"/>
    <n v="0"/>
    <n v="0"/>
    <n v="0"/>
    <n v="0"/>
    <n v="0"/>
    <n v="0"/>
    <n v="0"/>
    <n v="0"/>
    <n v="0"/>
    <n v="0"/>
    <n v="0"/>
    <n v="0"/>
    <n v="0"/>
    <n v="53.3771397808"/>
    <n v="68.155571448800004"/>
    <n v="80.310178808200007"/>
    <n v="79.007084094406608"/>
    <n v="79.007084094406608"/>
    <n v="88.373838910506606"/>
    <n v="88.373838910506606"/>
    <n v="88.373838910506606"/>
    <n v="95.350765101906603"/>
    <n v="88.553874936975362"/>
    <n v="88.553874936975362"/>
    <n v="237.25202058247538"/>
    <n v="247.27074453287537"/>
    <n v="271.77878420327539"/>
    <n v="296.8555316616754"/>
    <n v="302.65864628667538"/>
    <n v="297.64199514412337"/>
    <n v="297.64199514412337"/>
    <n v="304.18368799412337"/>
    <n v="164.68030261633993"/>
    <n v="163.59103912460594"/>
    <n v="156.78068624206381"/>
    <n v="156.78068624206381"/>
    <n v="156.78068624206381"/>
    <n v="342.43577517975473"/>
    <n v="354.94451950860491"/>
    <n v="385.5437059674864"/>
    <n v="399.86800823002545"/>
    <n v="407.11340969177928"/>
    <n v="407.11340969177928"/>
    <n v="407.11340969177928"/>
    <n v="415.2809531577563"/>
    <n v="415.86705270855259"/>
    <n v="431.35067659333959"/>
    <n v="439.48914403837682"/>
    <n v="410.96630823179623"/>
    <n v="410.96630823179623"/>
    <n v="563.6223353196558"/>
    <n v="573.9077264932904"/>
    <n v="599.06809383717291"/>
    <n v="634.18638634474678"/>
    <n v="640.14396180436222"/>
    <n v="640.14396180436222"/>
    <n v="640.14396180436222"/>
    <n v="328.50326792207943"/>
    <n v="328.98519184570841"/>
    <n v="350.29789756784697"/>
    <n v="327.62960802593415"/>
    <n v="307.41373956667081"/>
    <n v="307.41373956667081"/>
    <n v="318.50003851361555"/>
    <n v="319.24699180142483"/>
    <n v="321.07420661442848"/>
    <n v="323.62459323638046"/>
    <n v="324.05724868932413"/>
    <n v="324.05724868932413"/>
    <n v="324.05724868932413"/>
    <n v="324.54496938173332"/>
    <n v="324.57996801748294"/>
    <n v="326.12775510136862"/>
    <n v="326.61373953401699"/>
    <n v="306.45971770912701"/>
    <n v="306.45971770912701"/>
  </r>
  <r>
    <x v="3"/>
    <s v="Regulated &amp; Renewable Energy"/>
    <x v="4"/>
    <x v="0"/>
    <s v="PEF Fossil Hydro Maintenance Univ of Florida Other BG-345"/>
    <s v="PEF Univ of Florida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.5"/>
    <n v="511"/>
    <n v="766.5"/>
    <n v="1022"/>
    <n v="1277.5"/>
    <n v="1533"/>
    <n v="1788.5"/>
    <n v="2044"/>
    <n v="2299.5"/>
    <n v="2555"/>
    <n v="2810.5"/>
    <n v="0"/>
    <n v="0"/>
  </r>
  <r>
    <x v="3"/>
    <s v="Regulated &amp; Renewable Energy"/>
    <x v="3"/>
    <x v="0"/>
    <s v="PEF Fossil Hydro Maintenance Suwannee BG-345"/>
    <s v="PEF Suwannee 345"/>
    <x v="10"/>
    <n v="0"/>
    <n v="0"/>
    <n v="0"/>
    <n v="0"/>
    <n v="0"/>
    <n v="0"/>
    <n v="0"/>
    <n v="0"/>
    <n v="0"/>
    <n v="0"/>
    <n v="0"/>
    <n v="0"/>
    <n v="0"/>
    <n v="8.1783780640000003"/>
    <n v="55.072529634399999"/>
    <n v="169.573722796"/>
    <n v="157.70845280378941"/>
    <n v="180.92951867338942"/>
    <n v="190.87178149418943"/>
    <n v="242.87946100778944"/>
    <n v="259.08769852138943"/>
    <n v="225.06446929930189"/>
    <n v="225.06446929930189"/>
    <n v="232.98360978650189"/>
    <n v="226.14759862768801"/>
    <n v="226.14759862768801"/>
    <n v="230.756190680488"/>
    <n v="235.36609395008801"/>
    <n v="242.23303993968801"/>
    <n v="250.165578092488"/>
    <n v="262.01824810368799"/>
    <n v="267.10684335728797"/>
    <n v="272.16508722288796"/>
    <n v="307.74420911328798"/>
    <n v="325.25976776608798"/>
    <n v="347.35199454448798"/>
    <n v="333.1143752854378"/>
    <n v="311.34156792628977"/>
    <n v="311.34156792628977"/>
    <n v="312.06905997027434"/>
    <n v="312.79671931475684"/>
    <n v="313.84192779877901"/>
    <n v="315.01440029775671"/>
    <n v="316.75914593288644"/>
    <n v="317.55230771413062"/>
    <n v="318.3415158266867"/>
    <n v="323.29086298189247"/>
    <n v="326.59860177687267"/>
    <n v="329.73812081196934"/>
    <n v="333.19774254609302"/>
    <n v="326.39029696638801"/>
    <n v="326.39029696638801"/>
    <n v="336.21644624520724"/>
    <n v="346.04539121777981"/>
    <n v="360.68666031045274"/>
    <n v="377.59991779914384"/>
    <n v="279.93924368226078"/>
    <n v="290.78882550866388"/>
    <n v="301.57369402004787"/>
    <n v="377.43325349048723"/>
    <n v="427.33426383120656"/>
    <n v="474.43791625672253"/>
    <n v="525.760420281503"/>
    <n v="519.43665911655671"/>
    <n v="519.43665911655671"/>
    <n v="520.14125189232948"/>
    <n v="520.8460067024821"/>
    <n v="521.85831515741006"/>
    <n v="522.99388173769478"/>
    <n v="524.68370801172546"/>
    <n v="525.45190343833485"/>
    <n v="526.21626964589166"/>
    <n v="531.00982619291449"/>
    <n v="534.21344728864653"/>
    <n v="537.2541436781413"/>
    <n v="540.60486689350273"/>
    <n v="529.90073628501341"/>
    <n v="529.90073628501341"/>
  </r>
  <r>
    <x v="3"/>
    <s v="Regulated &amp; Renewable Energy"/>
    <x v="3"/>
    <x v="0"/>
    <s v="PEF Fossil Hydro Maintenance Tiger Bay BG-345"/>
    <s v="PEF Tiger Bay 345"/>
    <x v="10"/>
    <n v="0"/>
    <n v="0"/>
    <n v="0"/>
    <n v="0"/>
    <n v="0"/>
    <n v="0"/>
    <n v="0"/>
    <n v="0"/>
    <n v="0"/>
    <n v="0"/>
    <n v="0"/>
    <n v="0"/>
    <n v="0"/>
    <n v="19.839629939999998"/>
    <n v="19.839629939999998"/>
    <n v="19.839629939999998"/>
    <n v="24.907332031999999"/>
    <n v="21.052103484543174"/>
    <n v="21.052103484543174"/>
    <n v="21.052103484543174"/>
    <n v="21.052103484543174"/>
    <n v="282.89472050654319"/>
    <n v="282.89472050654319"/>
    <n v="282.89472050654319"/>
    <n v="282.89472050654319"/>
    <n v="282.89472050654319"/>
    <n v="331.76138934654318"/>
    <n v="335.16347684654318"/>
    <n v="338.56556434654317"/>
    <n v="343.75977994054318"/>
    <n v="347.34344302854316"/>
    <n v="358.70060817054315"/>
    <n v="370.05767050854314"/>
    <n v="378.96545390654313"/>
    <n v="386.59531373054313"/>
    <n v="402.14798919254315"/>
    <n v="417.21103160854312"/>
    <n v="323.28306485051047"/>
    <n v="323.28306485051047"/>
    <n v="1005.4061482159705"/>
    <n v="1052.8954179056514"/>
    <n v="1100.3846875953323"/>
    <n v="1172.8900259118254"/>
    <n v="106.39589436592905"/>
    <n v="264.92899451067308"/>
    <n v="423.46065962857517"/>
    <n v="547.80317819251115"/>
    <n v="654.30733802861107"/>
    <n v="871.40498746032074"/>
    <n v="1081.6679168060614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371.32156348719161"/>
    <n v="384.89557070667234"/>
    <n v="398.46957792615308"/>
    <n v="191.02279520514827"/>
    <n v="205.32127184006688"/>
    <n v="128.76713220634832"/>
    <n v="174.08073632972992"/>
    <n v="209.62194923328479"/>
    <n v="240.06436799370826"/>
    <n v="302.11807149293605"/>
    <n v="362.21818546770265"/>
    <n v="177.77790735578097"/>
    <n v="177.77790735578097"/>
  </r>
  <r>
    <x v="3"/>
    <s v="Regulated &amp; Renewable Energy"/>
    <x v="5"/>
    <x v="0"/>
    <s v="PEF Fossil Hydro Maintenance Debary 7-10 BG-345"/>
    <s v="PEF Debary new 345"/>
    <x v="10"/>
    <n v="0"/>
    <n v="0"/>
    <n v="0"/>
    <n v="0"/>
    <n v="0"/>
    <n v="0"/>
    <n v="0"/>
    <n v="0"/>
    <n v="0"/>
    <n v="0"/>
    <n v="0"/>
    <n v="0"/>
    <n v="0"/>
    <n v="3.362422536"/>
    <n v="6.7248648192000005"/>
    <n v="25.731450729599999"/>
    <n v="74.131478995199998"/>
    <n v="154.04119082879998"/>
    <n v="154.41266005439996"/>
    <n v="170.00424941279996"/>
    <n v="172.71517116479995"/>
    <n v="162.03574543199997"/>
    <n v="87.031422191999908"/>
    <n v="18.751520620799965"/>
    <n v="0"/>
    <n v="0"/>
    <n v="0"/>
    <n v="0"/>
    <n v="48.728466019199999"/>
    <n v="104.50948886399999"/>
    <n v="137.22301517759999"/>
    <n v="149.3744198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54999999999999"/>
    <n v="44.51"/>
    <n v="66.765000000000001"/>
    <n v="89.02"/>
    <n v="111.27499999999999"/>
    <n v="133.53"/>
    <n v="155.785"/>
    <n v="178.04"/>
    <n v="200.29499999999999"/>
    <n v="149.78177286484365"/>
    <n v="47.687553251953133"/>
    <n v="69.942553251953157"/>
    <n v="69.942553251953157"/>
    <n v="71.103386585286486"/>
    <n v="72.264219918619816"/>
    <n v="73.425053251953145"/>
    <n v="74.585886585286474"/>
    <n v="75.746719918619803"/>
    <n v="76.907553251953132"/>
    <n v="78.068386585286461"/>
    <n v="79.229219918619791"/>
    <n v="80.39005325195312"/>
    <n v="81.550886585286449"/>
    <n v="82.711719918619778"/>
    <n v="83.872553251953107"/>
    <n v="83.872553251953107"/>
  </r>
  <r>
    <x v="3"/>
    <s v="Regulated &amp; Renewable Energy"/>
    <x v="5"/>
    <x v="0"/>
    <s v="PEF Fossil Hydro Maintenance Debary BG-345"/>
    <s v="PEF Debary new 345"/>
    <x v="10"/>
    <n v="0"/>
    <n v="0"/>
    <n v="0"/>
    <n v="0"/>
    <n v="0"/>
    <n v="0"/>
    <n v="0"/>
    <n v="0"/>
    <n v="0"/>
    <n v="0"/>
    <n v="0"/>
    <n v="0"/>
    <n v="0"/>
    <n v="23.521957002499999"/>
    <n v="42.037138155699999"/>
    <n v="82.603006144299997"/>
    <n v="81.426109663319068"/>
    <n v="99.480515301119098"/>
    <n v="99.480515301119098"/>
    <n v="99.480515301119098"/>
    <n v="153.69583581361911"/>
    <n v="153.69583581361911"/>
    <n v="153.69583581361911"/>
    <n v="192.4210647511191"/>
    <n v="164.59447184554341"/>
    <n v="164.59447184554341"/>
    <n v="164.59447184554341"/>
    <n v="164.59447184554341"/>
    <n v="167.39976402054339"/>
    <n v="167.39976402054339"/>
    <n v="175.81564054554337"/>
    <n v="175.81564054554337"/>
    <n v="175.81564054554337"/>
    <n v="185.63416315804338"/>
    <n v="193.97096582364338"/>
    <n v="207.0193138425434"/>
    <n v="204.2950433032982"/>
    <n v="198.97746938486316"/>
    <n v="198.97746938486316"/>
    <n v="199.18337612561487"/>
    <n v="199.38928286636659"/>
    <n v="206.39992688346754"/>
    <n v="214.25805413676704"/>
    <n v="219.67612512539552"/>
    <n v="221.67267351452003"/>
    <n v="222.09193606079549"/>
    <n v="223.00388826785425"/>
    <n v="223.80912672462591"/>
    <n v="224.9231774250359"/>
    <n v="226.82448437625041"/>
    <n v="221.12527261889849"/>
    <n v="221.12527261889849"/>
    <n v="221.33117935965021"/>
    <n v="221.53708610040192"/>
    <n v="228.54773011750288"/>
    <n v="236.40585737080238"/>
    <n v="241.82392835943085"/>
    <n v="243.82047674855536"/>
    <n v="244.23973929483083"/>
    <n v="245.15169150188959"/>
    <n v="245.95692995866125"/>
    <n v="247.07098065907124"/>
    <n v="248.97228761028575"/>
    <n v="242.69648288359502"/>
    <n v="242.69648288359502"/>
    <n v="242.90238962434674"/>
    <n v="243.10829636509845"/>
    <n v="250.11894038219941"/>
    <n v="257.97706763549888"/>
    <n v="263.39513862412736"/>
    <n v="265.39168701325184"/>
    <n v="265.81094955952727"/>
    <n v="266.72290176658601"/>
    <n v="267.52814022335764"/>
    <n v="268.6421909237676"/>
    <n v="270.54349787498211"/>
    <n v="263.70611112377532"/>
    <n v="263.70611112377532"/>
  </r>
  <r>
    <x v="0"/>
    <s v="Regulated &amp; Renewable Energy"/>
    <x v="4"/>
    <x v="0"/>
    <s v="PEF Fossil Hydro Maintenance Bartow CC BG-346"/>
    <s v="PEF Bartow 346 CC"/>
    <x v="11"/>
    <n v="3490.51"/>
    <n v="3105.73"/>
    <n v="3448.9699999999993"/>
    <n v="3143.96"/>
    <n v="3024"/>
    <n v="3315.18"/>
    <n v="3772.17"/>
    <n v="4072.6400000000003"/>
    <n v="4844.630000000001"/>
    <n v="4750.8000000000011"/>
    <n v="6469.49"/>
    <n v="13603.96"/>
    <n v="3490.51"/>
    <n v="14192.100000000002"/>
    <n v="14200.591887161003"/>
    <n v="14219.210549034002"/>
    <n v="14240.006160872003"/>
    <n v="14270.225125018003"/>
    <n v="14330.715605187004"/>
    <n v="14340.448677890505"/>
    <n v="14354.158847086504"/>
    <n v="14414.129197675005"/>
    <n v="14434.940112138505"/>
    <n v="14476.111625442005"/>
    <n v="12949.023545908052"/>
    <n v="14192.100000000002"/>
    <n v="10669.530944026854"/>
    <n v="10673.050080172854"/>
    <n v="10794.952081592854"/>
    <n v="10812.721342774354"/>
    <n v="10818.761829142853"/>
    <n v="7879.4833675276468"/>
    <n v="7882.8709406941471"/>
    <n v="8000.5376037401475"/>
    <n v="8023.5336927896478"/>
    <n v="8104.6213864271476"/>
    <n v="6909.8213824356553"/>
    <n v="5963.0377887122377"/>
    <n v="10669.530944026854"/>
    <n v="5964.2143695717377"/>
    <n v="5991.2560362384047"/>
    <n v="6018.2977029050717"/>
    <n v="6045.3393695717386"/>
    <n v="6072.3810362384056"/>
    <n v="6092.8111796195071"/>
    <n v="6119.8528462861741"/>
    <n v="6146.8945129528411"/>
    <n v="6173.936179619508"/>
    <n v="6200.977846286175"/>
    <n v="6228.019512952842"/>
    <n v="6235.0905963183359"/>
    <n v="5964.2143695717377"/>
    <n v="4950.8911018682156"/>
    <n v="4991.1319352015489"/>
    <n v="5031.3727685348822"/>
    <n v="5071.6136018682155"/>
    <n v="5111.8544352015488"/>
    <n v="5123.0020179706844"/>
    <n v="5163.2428513040177"/>
    <n v="5203.483684637351"/>
    <n v="5243.7245179706842"/>
    <n v="5283.9653513040175"/>
    <n v="5324.2061846373508"/>
    <n v="5328.6746980930438"/>
    <n v="4950.8911018682156"/>
    <n v="4485.1280602034385"/>
    <n v="4488.6663133738393"/>
    <n v="4611.2305237675655"/>
    <n v="4629.0963130131977"/>
    <n v="4635.1696131520403"/>
    <n v="4761.7703690464496"/>
    <n v="4765.1763445469878"/>
    <n v="4883.4822089126528"/>
    <n v="4906.6032197546729"/>
    <n v="4986.0864843269692"/>
    <n v="5045.1895600349872"/>
    <n v="5082.7705838569145"/>
    <n v="4485.1280602034385"/>
  </r>
  <r>
    <x v="0"/>
    <s v="Regulated &amp; Renewable Energy"/>
    <x v="4"/>
    <x v="0"/>
    <s v="PEF Fossil Hydro Maintenance Bartow Other BG-346"/>
    <s v="PEF Bartow 346 CC"/>
    <x v="11"/>
    <n v="0"/>
    <n v="0"/>
    <n v="0"/>
    <n v="0"/>
    <n v="0"/>
    <n v="0"/>
    <n v="0"/>
    <n v="0"/>
    <n v="0"/>
    <n v="0"/>
    <n v="0"/>
    <n v="0"/>
    <n v="0"/>
    <n v="0"/>
    <n v="3"/>
    <n v="6"/>
    <n v="9"/>
    <n v="12"/>
    <n v="15"/>
    <n v="18"/>
    <n v="21"/>
    <n v="24"/>
    <n v="27"/>
    <n v="30"/>
    <n v="33"/>
    <n v="0"/>
    <n v="0"/>
    <n v="14"/>
    <n v="28"/>
    <n v="42"/>
    <n v="56"/>
    <n v="70"/>
    <n v="84"/>
    <n v="98"/>
    <n v="112"/>
    <n v="126"/>
    <n v="140"/>
    <n v="154"/>
    <n v="0"/>
    <n v="0"/>
    <n v="15.916666668"/>
    <n v="31.833333335999999"/>
    <n v="47.750000004"/>
    <n v="63.666666671999998"/>
    <n v="79.583333339999996"/>
    <n v="95.500000008000001"/>
    <n v="111.41666667600001"/>
    <n v="127.33333334400001"/>
    <n v="143.25000001200002"/>
    <n v="159.16666668000002"/>
    <n v="175.08333334800002"/>
    <n v="0"/>
    <n v="0"/>
    <n v="17.833333335999999"/>
    <n v="35.666666671999998"/>
    <n v="53.500000008000001"/>
    <n v="71.333333343999996"/>
    <n v="89.166666679999992"/>
    <n v="107.00000001599999"/>
    <n v="124.83333335199998"/>
    <n v="142.66666668799999"/>
    <n v="160.500000024"/>
    <n v="178.33333336000001"/>
    <n v="196.16666669600002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enance Citrus CC BA-346"/>
    <s v="PEF Citrus CC 346"/>
    <x v="11"/>
    <n v="0"/>
    <n v="0"/>
    <n v="0"/>
    <n v="0"/>
    <n v="0"/>
    <n v="0"/>
    <n v="0"/>
    <n v="0"/>
    <n v="0"/>
    <n v="0"/>
    <n v="0"/>
    <n v="0"/>
    <n v="0"/>
    <n v="0"/>
    <n v="7.2754985100000003E-2"/>
    <n v="0.14551330010000002"/>
    <n v="1.2716861261999999"/>
    <n v="1.2670760406361929"/>
    <n v="6.7767489576361921"/>
    <n v="23.128123557336195"/>
    <n v="25.425094243136193"/>
    <n v="26.660687434136197"/>
    <n v="26.218566708208154"/>
    <n v="25.308549143798352"/>
    <n v="28.705257921498351"/>
    <n v="0"/>
    <n v="25.062144474892261"/>
    <n v="35.180327175392264"/>
    <n v="38.815885256792264"/>
    <n v="43.366281973392262"/>
    <n v="47.756032833292259"/>
    <n v="54.195070949992257"/>
    <n v="57.057762471892254"/>
    <n v="57.809567364192255"/>
    <n v="59.538930651592253"/>
    <n v="61.852782389692251"/>
    <n v="64.828209813192245"/>
    <n v="55.461881513907457"/>
    <n v="25.062144474892261"/>
    <n v="57.493821930007456"/>
    <n v="67.301321930007461"/>
    <n v="77.108821930007466"/>
    <n v="86.91632193000747"/>
    <n v="96.723821930007475"/>
    <n v="106.53132193000748"/>
    <n v="91.483211311837337"/>
    <n v="101.29071131183734"/>
    <n v="105.78886218276993"/>
    <n v="111.59362367846178"/>
    <n v="121.40112367846179"/>
    <n v="131.20862367846178"/>
    <n v="57.493821930007456"/>
    <n v="86.135430129503021"/>
    <n v="97.532096796169682"/>
    <n v="108.92876346283634"/>
    <n v="118.47455882842726"/>
    <n v="129.87122549509394"/>
    <n v="141.26789216176061"/>
    <n v="117.14366661442943"/>
    <n v="127.71555000346855"/>
    <n v="139.11221667013521"/>
    <n v="147.99724980345403"/>
    <n v="159.3939164701207"/>
    <n v="157.74842856801436"/>
    <n v="86.135430129503021"/>
    <n v="106.52995316751566"/>
    <n v="116.53328650084899"/>
    <n v="126.53661983418232"/>
    <n v="136.53995316751565"/>
    <n v="146.54328650084898"/>
    <n v="156.54661983418231"/>
    <n v="151.59723349886858"/>
    <n v="146.64784716355484"/>
    <n v="156.65118049688817"/>
    <n v="164.40313396310773"/>
    <n v="174.40646729644106"/>
    <n v="171.12940925753489"/>
    <n v="106.52995316751566"/>
  </r>
  <r>
    <x v="0"/>
    <s v="Regulated &amp; Renewable Energy"/>
    <x v="4"/>
    <x v="0"/>
    <s v="PEF Fossil Hydro Maintenance Citrus Other BG-346"/>
    <s v="PEF Citrus CC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8"/>
    <n v="10"/>
    <n v="12"/>
    <n v="14"/>
    <n v="16"/>
    <n v="18"/>
    <n v="20"/>
    <n v="22"/>
    <n v="0"/>
    <n v="0"/>
    <n v="2.5833333340000002"/>
    <n v="5.1666666680000004"/>
    <n v="7.7500000020000002"/>
    <n v="10.333333336000001"/>
    <n v="12.916666670000001"/>
    <n v="15.500000004000002"/>
    <n v="18.083333338000003"/>
    <n v="20.666666672000002"/>
    <n v="23.250000006"/>
    <n v="25.833333339999999"/>
    <n v="28.416666673999998"/>
    <n v="0"/>
    <n v="0"/>
    <n v="2.9166666659999998"/>
    <n v="5.8333333319999996"/>
    <n v="8.7499999979999998"/>
    <n v="11.666666663999999"/>
    <n v="14.583333329999999"/>
    <n v="17.499999996"/>
    <n v="20.416666662000001"/>
    <n v="23.333333328000002"/>
    <n v="26.249999994000003"/>
    <n v="29.166666660000004"/>
    <n v="32.083333326000002"/>
    <n v="0"/>
    <n v="0"/>
    <n v="7.5833333339999998"/>
    <n v="15.166666668"/>
    <n v="22.750000002"/>
    <n v="30.333333335999999"/>
    <n v="37.916666669999998"/>
    <n v="45.500000004"/>
    <n v="53.083333338000003"/>
    <n v="60.666666672000005"/>
    <n v="68.250000006000008"/>
    <n v="75.83333334000001"/>
    <n v="83.416666674000012"/>
    <n v="0"/>
  </r>
  <r>
    <x v="0"/>
    <s v="Regulated &amp; Renewable Energy"/>
    <x v="4"/>
    <x v="0"/>
    <s v="PEF Fossil Hydro Maintenance Osprey BG"/>
    <s v="PEF Osprey CC 346"/>
    <x v="11"/>
    <n v="134.63"/>
    <n v="134.77000000000001"/>
    <n v="120.18"/>
    <n v="123.69"/>
    <n v="125.58"/>
    <n v="127.95"/>
    <n v="135.93"/>
    <n v="953.52"/>
    <n v="866.08999999999992"/>
    <n v="997.61"/>
    <n v="1057.8699999999999"/>
    <n v="1234.42"/>
    <n v="134.63"/>
    <n v="1557.9900000000002"/>
    <n v="1557.9900000000002"/>
    <n v="1557.9900000000002"/>
    <n v="1557.9900000000002"/>
    <n v="1557.9900000000002"/>
    <n v="1253.4758276026589"/>
    <n v="1050.1412703594608"/>
    <n v="1050.1412703594608"/>
    <n v="1050.1412703594608"/>
    <n v="1047.429755188213"/>
    <n v="1047.429755188213"/>
    <n v="1047.429755188213"/>
    <n v="1557.9900000000002"/>
    <n v="979.18239117747987"/>
    <n v="979.18239117747987"/>
    <n v="979.18239117747987"/>
    <n v="979.18239117747987"/>
    <n v="979.18239117747987"/>
    <n v="948.22021396940329"/>
    <n v="893.60392152533643"/>
    <n v="893.60392152533643"/>
    <n v="893.60392152533643"/>
    <n v="893.60392152533643"/>
    <n v="893.60392152533643"/>
    <n v="870.88345075881"/>
    <n v="979.18239117747987"/>
    <n v="870.88345075881"/>
    <n v="870.88345075881"/>
    <n v="870.88345075881"/>
    <n v="870.88345075881"/>
    <n v="870.88345075881"/>
    <n v="870.88345075881"/>
    <n v="866.27459832848535"/>
    <n v="866.27459832848535"/>
    <n v="866.27459832848535"/>
    <n v="866.27459832848535"/>
    <n v="866.27459832848535"/>
    <n v="866.27459832848535"/>
    <n v="870.88345075881"/>
    <n v="825.89580359644856"/>
    <n v="825.89580359644856"/>
    <n v="825.89580359644856"/>
    <n v="825.89580359644856"/>
    <n v="825.89580359644856"/>
    <n v="825.89580359644856"/>
    <n v="821.24526719316373"/>
    <n v="821.24526719316373"/>
    <n v="821.24526719316373"/>
    <n v="821.24526719316373"/>
    <n v="821.24526719316373"/>
    <n v="821.24526719316373"/>
    <n v="825.89580359644856"/>
    <n v="806.63161578854863"/>
    <n v="806.63161578854863"/>
    <n v="806.63161578854863"/>
    <n v="806.63161578854863"/>
    <n v="806.63161578854863"/>
    <n v="768.92830583660407"/>
    <n v="768.92830583660407"/>
    <n v="767.24158867067274"/>
    <n v="767.24158867067274"/>
    <n v="684.74842391614936"/>
    <n v="684.74842391614936"/>
    <n v="684.74842391614936"/>
    <n v="806.63161578854863"/>
  </r>
  <r>
    <x v="0"/>
    <s v="Regulated &amp; Renewable Energy"/>
    <x v="4"/>
    <x v="0"/>
    <s v="PEF Fossil Hydro Maintenance Osprey BG-346"/>
    <s v="PEF Osprey CC 346"/>
    <x v="11"/>
    <n v="0"/>
    <n v="0"/>
    <n v="0"/>
    <n v="0"/>
    <n v="0"/>
    <n v="0"/>
    <n v="0"/>
    <n v="0"/>
    <n v="0"/>
    <n v="0"/>
    <n v="0"/>
    <n v="0"/>
    <n v="0"/>
    <n v="0"/>
    <n v="33.125159375000003"/>
    <n v="69.380640534999998"/>
    <n v="216.41469778000001"/>
    <n v="347.80966757500005"/>
    <n v="279.82914583006232"/>
    <n v="234.43621984127773"/>
    <n v="234.43621984127773"/>
    <n v="255.33266837127775"/>
    <n v="254.67338716450553"/>
    <n v="255.18851418200552"/>
    <n v="269.5012873070055"/>
    <n v="0"/>
    <n v="251.94139618772238"/>
    <n v="257.6998111977224"/>
    <n v="261.7649256052224"/>
    <n v="289.20604233022243"/>
    <n v="295.29751721272243"/>
    <n v="285.96008004123621"/>
    <n v="269.48913887295936"/>
    <n v="269.93152771045936"/>
    <n v="274.22528642295936"/>
    <n v="274.56114551045937"/>
    <n v="274.80379346545936"/>
    <n v="267.81672525149617"/>
    <n v="251.94139618772238"/>
    <n v="268.05937143899615"/>
    <n v="274.77975176569663"/>
    <n v="279.52395912874834"/>
    <n v="311.54921966678336"/>
    <n v="322.45207800486372"/>
    <n v="327.95568149290784"/>
    <n v="307.10093487210196"/>
    <n v="307.61722646190992"/>
    <n v="312.62827403819148"/>
    <n v="313.02023967461383"/>
    <n v="313.30342290129414"/>
    <n v="316.81935467473653"/>
    <n v="268.05937143899615"/>
    <n v="302.11276024458016"/>
    <n v="308.4032715681787"/>
    <n v="312.84401579513957"/>
    <n v="342.82078113612897"/>
    <n v="353.02623834259009"/>
    <n v="358.17780393547605"/>
    <n v="329.98777167810186"/>
    <n v="330.47103868593206"/>
    <n v="335.16155469682673"/>
    <n v="335.52844825857647"/>
    <n v="335.79351767540817"/>
    <n v="339.08455293809516"/>
    <n v="302.11276024458016"/>
    <n v="333.13528925929205"/>
    <n v="352.46895613150849"/>
    <n v="366.11742843084221"/>
    <n v="458.24996984048903"/>
    <n v="489.61608616368613"/>
    <n v="473.0339044040785"/>
    <n v="419.23266169740151"/>
    <n v="420.71796596903857"/>
    <n v="435.13410312361856"/>
    <n v="434.3517517083414"/>
    <n v="435.16643330406657"/>
    <n v="445.28131525250399"/>
    <n v="333.13528925929205"/>
  </r>
  <r>
    <x v="0"/>
    <s v="Regulated &amp; Renewable Energy"/>
    <x v="4"/>
    <x v="0"/>
    <s v="PEF Fossil Hydro Maintenance Univ of Florida BG-346"/>
    <s v="PEF Univ of Florida 346"/>
    <x v="11"/>
    <n v="0"/>
    <n v="0"/>
    <n v="0"/>
    <n v="0"/>
    <n v="0"/>
    <n v="0"/>
    <n v="0"/>
    <n v="0"/>
    <n v="0"/>
    <n v="0"/>
    <n v="0"/>
    <n v="0"/>
    <n v="0"/>
    <n v="0"/>
    <n v="0"/>
    <n v="0"/>
    <n v="13.2985808672"/>
    <n v="16.980534779199996"/>
    <n v="20.008779258799997"/>
    <n v="19.684121352809392"/>
    <n v="19.684121352809392"/>
    <n v="22.017789790209392"/>
    <n v="22.017789790209392"/>
    <n v="22.017789790209392"/>
    <n v="23.756047357809393"/>
    <n v="0"/>
    <n v="22.062644641309252"/>
    <n v="59.109858538309254"/>
    <n v="61.605961011909251"/>
    <n v="67.711985965509257"/>
    <n v="73.959700911109252"/>
    <n v="75.405510661109247"/>
    <n v="74.155643373807422"/>
    <n v="74.155643373807422"/>
    <n v="75.785465273807418"/>
    <n v="41.029068447128033"/>
    <n v="40.757685254060732"/>
    <n v="39.060928385585122"/>
    <n v="22.062644641309252"/>
    <n v="39.060928385585122"/>
    <n v="85.317356014150278"/>
    <n v="88.433940806317622"/>
    <n v="96.057804294397158"/>
    <n v="99.626739865881589"/>
    <n v="101.43194967872974"/>
    <n v="101.43194967872974"/>
    <n v="101.43194967872974"/>
    <n v="103.46691346775856"/>
    <n v="103.6129416300334"/>
    <n v="107.47072507002814"/>
    <n v="109.49844449605014"/>
    <n v="39.060928385585122"/>
    <n v="102.39199784712441"/>
    <n v="140.42608706073787"/>
    <n v="142.98868149580579"/>
    <n v="149.25736065941163"/>
    <n v="158.00704644478907"/>
    <n v="159.49137012889383"/>
    <n v="159.49137012889383"/>
    <n v="159.49137012889383"/>
    <n v="81.846333666931898"/>
    <n v="81.966404507599918"/>
    <n v="87.276442809283026"/>
    <n v="81.628656483629044"/>
    <n v="102.39199784712441"/>
    <n v="76.591888908644052"/>
    <n v="79.351915420537949"/>
    <n v="79.537875666366261"/>
    <n v="79.992776021385581"/>
    <n v="80.627716024884847"/>
    <n v="80.735429205483243"/>
    <n v="80.735429205483243"/>
    <n v="80.735429205483243"/>
    <n v="80.856851336339602"/>
    <n v="80.865564538374969"/>
    <n v="81.250899031584595"/>
    <n v="81.371888906104147"/>
    <n v="76.591888908644052"/>
  </r>
  <r>
    <x v="0"/>
    <s v="Regulated &amp; Renewable Energy"/>
    <x v="4"/>
    <x v="0"/>
    <s v="PEF Fossil Hydro Maintenance Univ of Florida Other BG-346"/>
    <s v="PEF Univ of Florida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.666666666666664"/>
    <n v="127.33333333333333"/>
    <n v="191"/>
    <n v="254.66666666666666"/>
    <n v="318.33333333333331"/>
    <n v="382"/>
    <n v="445.66666666666669"/>
    <n v="509.33333333333337"/>
    <n v="573"/>
    <n v="636.66666666666663"/>
    <n v="700.33333333333326"/>
    <n v="0"/>
  </r>
  <r>
    <x v="0"/>
    <s v="Regulated &amp; Renewable Energy"/>
    <x v="3"/>
    <x v="0"/>
    <s v="PEF Fossil Hydro Maintenance Suwannee BG-346"/>
    <s v="PEF Suwannee 346"/>
    <x v="11"/>
    <n v="0"/>
    <n v="0"/>
    <n v="0"/>
    <n v="0"/>
    <n v="0"/>
    <n v="0"/>
    <n v="0"/>
    <n v="0"/>
    <n v="0"/>
    <n v="0"/>
    <n v="0"/>
    <n v="0"/>
    <n v="0"/>
    <n v="0"/>
    <n v="2.6591095459999998"/>
    <n v="17.9062264091"/>
    <n v="55.135028181499983"/>
    <n v="51.27716633465807"/>
    <n v="58.827240131558071"/>
    <n v="62.059857377758071"/>
    <n v="78.969581528158074"/>
    <n v="84.239511428558075"/>
    <n v="73.17723319903466"/>
    <n v="73.17723319903466"/>
    <n v="75.752054502334659"/>
    <n v="0"/>
    <n v="73.529400769930191"/>
    <n v="75.027833714130196"/>
    <n v="76.526692986030199"/>
    <n v="78.759404837930205"/>
    <n v="81.338582244630203"/>
    <n v="85.192347346430196"/>
    <n v="86.846848044330201"/>
    <n v="88.491480322730197"/>
    <n v="100.0596399158302"/>
    <n v="105.75463088503021"/>
    <n v="112.93767508513021"/>
    <n v="108.30847000463812"/>
    <n v="73.529400769930191"/>
    <n v="101.22928151043284"/>
    <n v="101.46581753550532"/>
    <n v="101.70240795649194"/>
    <n v="102.04224598252522"/>
    <n v="102.42346250125989"/>
    <n v="102.99074732685844"/>
    <n v="103.2486351436754"/>
    <n v="103.50523746866648"/>
    <n v="105.11446318113479"/>
    <n v="106.18993801692449"/>
    <n v="107.2107180506603"/>
    <n v="108.33557595118367"/>
    <n v="101.22928151043284"/>
    <n v="106.12221000218818"/>
    <n v="109.3170742091566"/>
    <n v="112.51284740515548"/>
    <n v="117.27329478301118"/>
    <n v="122.77245416280364"/>
    <n v="91.01916166632229"/>
    <n v="94.546783693444155"/>
    <n v="98.053364898978415"/>
    <n v="122.71826509858359"/>
    <n v="138.94302897152596"/>
    <n v="154.25826273010017"/>
    <n v="170.94520961723995"/>
    <n v="106.12221000218818"/>
    <n v="168.88910832811609"/>
    <n v="169.11819890835562"/>
    <n v="169.34734217228902"/>
    <n v="169.67648311624274"/>
    <n v="170.04570008201807"/>
    <n v="170.5951284822697"/>
    <n v="170.84489876387141"/>
    <n v="171.09342401707548"/>
    <n v="172.65199612926332"/>
    <n v="173.69361824195661"/>
    <n v="174.68226718096625"/>
    <n v="175.77171792758699"/>
    <n v="168.88910832811609"/>
  </r>
  <r>
    <x v="0"/>
    <s v="Regulated &amp; Renewable Energy"/>
    <x v="3"/>
    <x v="0"/>
    <s v="PEF Fossil Hydro Maintenance Tiger Bay BG-346"/>
    <s v="PEF Tiger Bay 346"/>
    <x v="11"/>
    <n v="0"/>
    <n v="0"/>
    <n v="0"/>
    <n v="0"/>
    <n v="0"/>
    <n v="0"/>
    <n v="0"/>
    <n v="0"/>
    <n v="0"/>
    <n v="0"/>
    <n v="0"/>
    <n v="0"/>
    <n v="0"/>
    <n v="0"/>
    <n v="3.8640614609999999"/>
    <n v="3.8640614609999999"/>
    <n v="3.8640614609999999"/>
    <n v="4.8510714208000003"/>
    <n v="4.1002086225206611"/>
    <n v="4.1002086225206611"/>
    <n v="4.1002086225206611"/>
    <n v="4.1002086225206611"/>
    <n v="55.097932286820658"/>
    <n v="55.097932286820658"/>
    <n v="55.097932286820658"/>
    <n v="0"/>
    <n v="55.097932286820658"/>
    <n v="64.61543903282066"/>
    <n v="65.278045907820655"/>
    <n v="65.940652782820649"/>
    <n v="66.952303118920653"/>
    <n v="67.650274526120654"/>
    <n v="69.862250468420655"/>
    <n v="72.074206388120658"/>
    <n v="73.809128996820661"/>
    <n v="75.295157082420658"/>
    <n v="78.324270732720663"/>
    <n v="81.258021103120669"/>
    <n v="55.097932286820658"/>
    <n v="62.964159899185169"/>
    <n v="195.81750587550673"/>
    <n v="205.06672867723063"/>
    <n v="214.31595147895453"/>
    <n v="228.43741581786253"/>
    <n v="20.722150095605201"/>
    <n v="51.598766524292074"/>
    <n v="82.475103460725762"/>
    <n v="106.69260912970083"/>
    <n v="127.43583618018025"/>
    <n v="169.71874645539867"/>
    <n v="210.67049604367395"/>
    <n v="62.96415989918516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72.318797736867253"/>
    <n v="74.962430926930836"/>
    <n v="77.606064116994418"/>
    <n v="37.203661493188342"/>
    <n v="39.988390187392284"/>
    <n v="25.078698762346939"/>
    <n v="33.90384124864628"/>
    <n v="40.825741946629549"/>
    <n v="46.754616693754393"/>
    <n v="58.840011042262674"/>
    <n v="70.544930117469619"/>
    <n v="34.346362391430119"/>
  </r>
  <r>
    <x v="0"/>
    <s v="Regulated &amp; Renewable Energy"/>
    <x v="5"/>
    <x v="0"/>
    <s v="PEF Fossil Hydro Maintenance Debary 7-10 BG-346"/>
    <s v="PEF Debary new 346"/>
    <x v="11"/>
    <n v="0"/>
    <n v="0"/>
    <n v="0"/>
    <n v="0"/>
    <n v="0"/>
    <n v="0"/>
    <n v="0"/>
    <n v="0"/>
    <n v="0"/>
    <n v="0"/>
    <n v="0"/>
    <n v="0"/>
    <n v="0"/>
    <n v="0"/>
    <n v="0.554614461"/>
    <n v="1.1092321792000002"/>
    <n v="4.2442716596000007"/>
    <n v="12.227609655200002"/>
    <n v="25.408309368800001"/>
    <n v="25.469581324400004"/>
    <n v="28.041334527800004"/>
    <n v="28.488487254800003"/>
    <n v="26.726970407000003"/>
    <n v="14.355389541999989"/>
    <n v="3.0929677607999952"/>
    <n v="0"/>
    <n v="0"/>
    <n v="0"/>
    <n v="0"/>
    <n v="8.0375121291999996"/>
    <n v="17.238307563999999"/>
    <n v="22.634237007599999"/>
    <n v="24.6385492795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708333333333329"/>
    <n v="7.3416666666666659"/>
    <n v="11.012499999999999"/>
    <n v="14.683333333333332"/>
    <n v="18.354166666666664"/>
    <n v="22.024999999999999"/>
    <n v="25.695833333333333"/>
    <n v="29.366666666666667"/>
    <n v="33.037500000000001"/>
    <n v="24.705635792317697"/>
    <n v="7.8657856689453141"/>
    <n v="0"/>
    <n v="11.536619002278641"/>
    <n v="11.728285668945308"/>
    <n v="11.919952335611974"/>
    <n v="12.111619002278641"/>
    <n v="12.303285668945307"/>
    <n v="12.494952335611973"/>
    <n v="12.68661900227864"/>
    <n v="12.878285668945306"/>
    <n v="13.069952335611973"/>
    <n v="13.261619002278639"/>
    <n v="13.453285668945306"/>
    <n v="13.644952335611972"/>
    <n v="11.536619002278641"/>
  </r>
  <r>
    <x v="0"/>
    <s v="Regulated &amp; Renewable Energy"/>
    <x v="5"/>
    <x v="0"/>
    <s v="PEF Fossil Hydro Maintenance Debary BG-346"/>
    <s v="PEF Debary new 346"/>
    <x v="11"/>
    <n v="0"/>
    <n v="0"/>
    <n v="0"/>
    <n v="0"/>
    <n v="0"/>
    <n v="0"/>
    <n v="0"/>
    <n v="0"/>
    <n v="0"/>
    <n v="0"/>
    <n v="0"/>
    <n v="0"/>
    <n v="0"/>
    <n v="0"/>
    <n v="4.703196685"/>
    <n v="8.4052925018"/>
    <n v="16.5164056982"/>
    <n v="16.281086178342473"/>
    <n v="19.891050295542477"/>
    <n v="19.891050295542477"/>
    <n v="19.891050295542477"/>
    <n v="30.731360720542476"/>
    <n v="30.731360720542476"/>
    <n v="30.731360720542476"/>
    <n v="38.474439595542478"/>
    <n v="0"/>
    <n v="32.910534368845632"/>
    <n v="32.910534368845632"/>
    <n v="32.910534368845632"/>
    <n v="33.471450318845633"/>
    <n v="33.471450318845633"/>
    <n v="35.154198168845632"/>
    <n v="35.154198168845632"/>
    <n v="35.154198168845632"/>
    <n v="37.117403993845635"/>
    <n v="38.784341088245633"/>
    <n v="41.39334794684563"/>
    <n v="40.848632208786114"/>
    <n v="32.910534368845632"/>
    <n v="39.785387512659511"/>
    <n v="39.826558402497447"/>
    <n v="39.867729292335383"/>
    <n v="41.269502014623747"/>
    <n v="42.840728339206272"/>
    <n v="43.924067344974532"/>
    <n v="44.323275615110155"/>
    <n v="44.407106829391253"/>
    <n v="44.589450951381664"/>
    <n v="44.7504577434662"/>
    <n v="44.973211299241058"/>
    <n v="45.353376119250257"/>
    <n v="39.785387512659511"/>
    <n v="44.213823239298918"/>
    <n v="44.254994129136854"/>
    <n v="44.29616501897479"/>
    <n v="45.697937741263154"/>
    <n v="47.269164065845679"/>
    <n v="48.352503071613938"/>
    <n v="48.751711341749562"/>
    <n v="48.83554255603066"/>
    <n v="49.017886678021071"/>
    <n v="49.178893470105606"/>
    <n v="49.401647025880465"/>
    <n v="49.781811845889663"/>
    <n v="44.213823239298918"/>
    <n v="48.526969658092881"/>
    <n v="48.568140547930817"/>
    <n v="48.609311437768753"/>
    <n v="50.011084160057116"/>
    <n v="51.582310484639642"/>
    <n v="52.665649490407901"/>
    <n v="53.064857760543525"/>
    <n v="53.148688974824623"/>
    <n v="53.331033096815034"/>
    <n v="53.492039888899569"/>
    <n v="53.714793444674427"/>
    <n v="54.094958264683626"/>
    <n v="48.526969658092881"/>
  </r>
  <r>
    <x v="1"/>
    <s v="Regulated &amp; Renewable Energy"/>
    <x v="4"/>
    <x v="0"/>
    <s v="PEF Fossil Hydro Maintenance Bartow CC BG-346"/>
    <s v="PEF Bartow 346 CC"/>
    <x v="11"/>
    <n v="118.43"/>
    <n v="463.84000000000009"/>
    <n v="277.99999999999994"/>
    <n v="676.93"/>
    <n v="322.93"/>
    <n v="506.18999999999994"/>
    <n v="281.49"/>
    <n v="774.66999999999985"/>
    <n v="518.86"/>
    <n v="1722.1299999999999"/>
    <n v="7182.8500000000022"/>
    <n v="2437.5399999999995"/>
    <n v="15283.86"/>
    <n v="8.4918871609999993"/>
    <n v="35.081907551500002"/>
    <n v="29.198566798000002"/>
    <n v="30.218964146000001"/>
    <n v="60.490480169000001"/>
    <n v="11.139470941000001"/>
    <n v="22.4767149915"/>
    <n v="59.970350588499997"/>
    <n v="20.810914463500001"/>
    <n v="75.727644011999999"/>
    <n v="76.353324529999995"/>
    <n v="10.153058313000001"/>
    <n v="440.11328366499998"/>
    <n v="3.5191361460000001"/>
    <n v="121.90200142"/>
    <n v="17.769261181499999"/>
    <n v="6.0404863684999999"/>
    <n v="125.916737645"/>
    <n v="3.3875731665000002"/>
    <n v="117.666663046"/>
    <n v="22.9960890495"/>
    <n v="84.678355849499994"/>
    <n v="58.7837444205"/>
    <n v="50.844236463500003"/>
    <n v="1.1765808595"/>
    <n v="614.68086561600001"/>
    <n v="27.041666666666668"/>
    <n v="27.041666666666668"/>
    <n v="27.041666666666668"/>
    <n v="27.041666666666668"/>
    <n v="27.041666666666668"/>
    <n v="27.041666666666668"/>
    <n v="27.041666666666668"/>
    <n v="27.041666666666668"/>
    <n v="27.041666666666668"/>
    <n v="27.041666666666668"/>
    <n v="27.041666666666668"/>
    <n v="27.041666666666686"/>
    <n v="324.5"/>
    <n v="40.240833333333335"/>
    <n v="40.240833333333335"/>
    <n v="40.240833333333335"/>
    <n v="40.240833333333335"/>
    <n v="40.240833333333335"/>
    <n v="40.240833333333335"/>
    <n v="40.240833333333335"/>
    <n v="40.240833333333335"/>
    <n v="40.240833333333335"/>
    <n v="40.240833333333335"/>
    <n v="40.240833333333335"/>
    <n v="40.240833333333285"/>
    <n v="482.89"/>
    <n v="3.5382531704007327"/>
    <n v="122.56421039372587"/>
    <n v="17.865789245631831"/>
    <n v="6.0733001388425212"/>
    <n v="126.60075589440936"/>
    <n v="3.4059755005378172"/>
    <n v="118.30586436566476"/>
    <n v="23.121010842020134"/>
    <n v="85.138354590051378"/>
    <n v="59.103075708017947"/>
    <n v="51.120437914306088"/>
    <n v="1.1829722363914925"/>
    <n v="618.02"/>
  </r>
  <r>
    <x v="1"/>
    <s v="Regulated &amp; Renewable Energy"/>
    <x v="4"/>
    <x v="0"/>
    <s v="PEF Fossil Hydro Maintenance Bartow Other BG-346"/>
    <s v="PEF Bartow 346 CC"/>
    <x v="11"/>
    <n v="0"/>
    <n v="0"/>
    <n v="0"/>
    <n v="0"/>
    <n v="0"/>
    <n v="0"/>
    <n v="0"/>
    <n v="0"/>
    <n v="0"/>
    <n v="0"/>
    <n v="0"/>
    <n v="0"/>
    <n v="0"/>
    <n v="3"/>
    <n v="3"/>
    <n v="3"/>
    <n v="3"/>
    <n v="3"/>
    <n v="3"/>
    <n v="3"/>
    <n v="3"/>
    <n v="3"/>
    <n v="3"/>
    <n v="3"/>
    <n v="3"/>
    <n v="36"/>
    <n v="14"/>
    <n v="14"/>
    <n v="14"/>
    <n v="14"/>
    <n v="14"/>
    <n v="14"/>
    <n v="14"/>
    <n v="14"/>
    <n v="14"/>
    <n v="14"/>
    <n v="14"/>
    <n v="14"/>
    <n v="168"/>
    <n v="15.916666668"/>
    <n v="15.916666668"/>
    <n v="15.916666668"/>
    <n v="15.916666668"/>
    <n v="15.916666668"/>
    <n v="15.916666668"/>
    <n v="15.916666668"/>
    <n v="15.916666668"/>
    <n v="15.916666668"/>
    <n v="15.916666668"/>
    <n v="15.916666668"/>
    <n v="15.916666651999975"/>
    <n v="191"/>
    <n v="17.833333335999999"/>
    <n v="17.833333335999999"/>
    <n v="17.833333335999999"/>
    <n v="17.833333335999999"/>
    <n v="17.833333335999999"/>
    <n v="17.833333335999999"/>
    <n v="17.833333335999999"/>
    <n v="17.833333335999999"/>
    <n v="17.833333335999999"/>
    <n v="17.833333335999999"/>
    <n v="17.833333335999999"/>
    <n v="17.833333303999979"/>
    <n v="214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Citrus CC BA-346"/>
    <s v="PEF Citrus CC 346"/>
    <x v="11"/>
    <n v="0"/>
    <n v="0"/>
    <n v="0"/>
    <n v="0"/>
    <n v="0"/>
    <n v="0"/>
    <n v="0"/>
    <n v="0"/>
    <n v="0"/>
    <n v="0"/>
    <n v="0"/>
    <n v="0"/>
    <n v="0"/>
    <n v="7.2754985100000003E-2"/>
    <n v="7.2758315000000004E-2"/>
    <n v="1.1261728260999999"/>
    <n v="2.2188730501"/>
    <n v="5.5096729169999996"/>
    <n v="16.351374599700002"/>
    <n v="2.2969706857999999"/>
    <n v="5.5775041728000003"/>
    <n v="1.2447669163999999"/>
    <n v="2.3378880994000002"/>
    <n v="3.3967087776999998"/>
    <n v="1.1595884222999999"/>
    <n v="41.365033767399993"/>
    <n v="10.1181827005"/>
    <n v="3.6355580814000001"/>
    <n v="4.5503967165999999"/>
    <n v="4.3897508599000004"/>
    <n v="6.4390381166999999"/>
    <n v="2.8626915219"/>
    <n v="3.4070148679000001"/>
    <n v="5.5159031102"/>
    <n v="2.3138517380999999"/>
    <n v="2.9754274234999998"/>
    <n v="4.3191495745999999"/>
    <n v="2.0319404160999999"/>
    <n v="52.558905127399996"/>
    <n v="9.8074999999999992"/>
    <n v="9.8074999999999992"/>
    <n v="9.8074999999999992"/>
    <n v="9.8074999999999992"/>
    <n v="9.8074999999999992"/>
    <n v="9.8074999999999992"/>
    <n v="9.8074999999999992"/>
    <n v="9.8074999999999992"/>
    <n v="9.8074999999999992"/>
    <n v="9.8074999999999992"/>
    <n v="9.8074999999999992"/>
    <n v="9.8074999999999903"/>
    <n v="117.69"/>
    <n v="11.396666666666667"/>
    <n v="11.396666666666667"/>
    <n v="11.396666666666667"/>
    <n v="11.396666666666667"/>
    <n v="11.396666666666667"/>
    <n v="11.396666666666667"/>
    <n v="11.396666666666667"/>
    <n v="11.396666666666667"/>
    <n v="11.396666666666667"/>
    <n v="11.396666666666667"/>
    <n v="11.396666666666667"/>
    <n v="11.39666666666669"/>
    <n v="136.76"/>
    <n v="10.003333333333334"/>
    <n v="10.003333333333334"/>
    <n v="10.003333333333334"/>
    <n v="10.003333333333334"/>
    <n v="10.003333333333334"/>
    <n v="10.003333333333334"/>
    <n v="10.003333333333334"/>
    <n v="10.003333333333334"/>
    <n v="10.003333333333334"/>
    <n v="10.003333333333334"/>
    <n v="10.003333333333334"/>
    <n v="10.003333333333359"/>
    <n v="120.04"/>
  </r>
  <r>
    <x v="1"/>
    <s v="Regulated &amp; Renewable Energy"/>
    <x v="4"/>
    <x v="0"/>
    <s v="PEF Fossil Hydro Maintenance Citrus Other BG-346"/>
    <s v="PEF Citrus CC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2"/>
    <n v="2"/>
    <n v="2"/>
    <n v="2"/>
    <n v="2"/>
    <n v="2"/>
    <n v="2"/>
    <n v="2"/>
    <n v="2"/>
    <n v="24"/>
    <n v="2.5833333340000002"/>
    <n v="2.5833333340000002"/>
    <n v="2.5833333340000002"/>
    <n v="2.5833333340000002"/>
    <n v="2.5833333340000002"/>
    <n v="2.5833333340000002"/>
    <n v="2.5833333340000002"/>
    <n v="2.5833333340000002"/>
    <n v="2.5833333340000002"/>
    <n v="2.5833333340000002"/>
    <n v="2.5833333340000002"/>
    <n v="2.5833333260000018"/>
    <n v="31"/>
    <n v="2.9166666659999998"/>
    <n v="2.9166666659999998"/>
    <n v="2.9166666659999998"/>
    <n v="2.9166666659999998"/>
    <n v="2.9166666659999998"/>
    <n v="2.9166666659999998"/>
    <n v="2.9166666659999998"/>
    <n v="2.9166666659999998"/>
    <n v="2.9166666659999998"/>
    <n v="2.9166666659999998"/>
    <n v="2.9166666659999998"/>
    <n v="2.9166666739999982"/>
    <n v="35"/>
    <n v="7.5833333339999998"/>
    <n v="7.5833333339999998"/>
    <n v="7.5833333339999998"/>
    <n v="7.5833333339999998"/>
    <n v="7.5833333339999998"/>
    <n v="7.5833333339999998"/>
    <n v="7.5833333339999998"/>
    <n v="7.5833333339999998"/>
    <n v="7.5833333339999998"/>
    <n v="7.5833333339999998"/>
    <n v="7.5833333339999998"/>
    <n v="7.5833333259999876"/>
    <n v="91"/>
  </r>
  <r>
    <x v="1"/>
    <s v="Regulated &amp; Renewable Energy"/>
    <x v="4"/>
    <x v="0"/>
    <s v="PEF Fossil Hydro Maintenance Osprey BG"/>
    <s v="PEF Osprey CC 346"/>
    <x v="11"/>
    <n v="5.1599999999999993"/>
    <n v="-14.58"/>
    <n v="3.5"/>
    <n v="1.9"/>
    <n v="2.36"/>
    <n v="7.98"/>
    <n v="817.58999999999992"/>
    <n v="-87.42"/>
    <n v="131.53"/>
    <n v="60.25"/>
    <n v="176.55"/>
    <n v="323.57"/>
    <n v="1428.38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Osprey BG-346"/>
    <s v="PEF Osprey CC 346"/>
    <x v="11"/>
    <n v="0"/>
    <n v="0"/>
    <n v="0"/>
    <n v="0"/>
    <n v="0"/>
    <n v="0"/>
    <n v="0"/>
    <n v="0"/>
    <n v="0"/>
    <n v="0"/>
    <n v="0"/>
    <n v="0"/>
    <n v="0"/>
    <n v="33.125159375000003"/>
    <n v="36.255481160000002"/>
    <n v="147.03405724500001"/>
    <n v="131.39496979500001"/>
    <n v="209.99615712249999"/>
    <n v="57.921615844999998"/>
    <n v="0"/>
    <n v="20.896448530000001"/>
    <n v="1.7171244825"/>
    <n v="0.51512701750000001"/>
    <n v="14.312773125"/>
    <n v="13.066006905"/>
    <n v="666.23492060250021"/>
    <n v="5.7584150100000002"/>
    <n v="4.0651144075000003"/>
    <n v="27.441116725000001"/>
    <n v="9.3422068475"/>
    <n v="4.7158094325000004"/>
    <n v="0.79009976999999998"/>
    <n v="0.44238883750000002"/>
    <n v="4.2937587124999999"/>
    <n v="0.33585908749999999"/>
    <n v="0.242647955"/>
    <n v="3.0126560274999998"/>
    <n v="0.2426461875"/>
    <n v="60.682718999999999"/>
    <n v="6.7203803267004787"/>
    <n v="4.7442073630517418"/>
    <n v="32.025260538035006"/>
    <n v="10.902858338080343"/>
    <n v="5.5036034880441083"/>
    <n v="0.92208896740121771"/>
    <n v="0.51629158980795564"/>
    <n v="5.0110475762815465"/>
    <n v="0.39196563642233467"/>
    <n v="0.28318322668030538"/>
    <n v="3.5159317734423965"/>
    <n v="0.28318117605255111"/>
    <n v="70.819999999999993"/>
    <n v="6.2905113235985173"/>
    <n v="4.4407442269608541"/>
    <n v="29.976765340989406"/>
    <n v="10.205457206461116"/>
    <n v="5.151565592885941"/>
    <n v="0.86310756368315045"/>
    <n v="0.48326700783022142"/>
    <n v="4.690516010894644"/>
    <n v="0.36689356174976617"/>
    <n v="0.26506941683168533"/>
    <n v="3.2910352626869934"/>
    <n v="0.26506748542770708"/>
    <n v="66.290000000000006"/>
    <n v="19.333666872216437"/>
    <n v="13.648472299333719"/>
    <n v="92.132541409646834"/>
    <n v="31.366116323197122"/>
    <n v="15.833156943790867"/>
    <n v="2.6527309550401488"/>
    <n v="1.4853042716370821"/>
    <n v="14.416137154579964"/>
    <n v="1.1276345491693889"/>
    <n v="0.81468159572516896"/>
    <n v="10.114881948437391"/>
    <n v="0.81467567722589251"/>
    <n v="203.74"/>
  </r>
  <r>
    <x v="1"/>
    <s v="Regulated &amp; Renewable Energy"/>
    <x v="4"/>
    <x v="0"/>
    <s v="PEF Fossil Hydro Maintenance Univ of Florida BG-346"/>
    <s v="PEF Univ of Florida 346"/>
    <x v="11"/>
    <n v="0"/>
    <n v="0"/>
    <n v="0"/>
    <n v="0"/>
    <n v="0"/>
    <n v="0"/>
    <n v="0"/>
    <n v="0"/>
    <n v="0"/>
    <n v="0"/>
    <n v="0"/>
    <n v="0"/>
    <n v="0"/>
    <n v="0"/>
    <n v="0"/>
    <n v="13.2985808672"/>
    <n v="5.6497883731999998"/>
    <n v="3.0282444796000001"/>
    <n v="1.5050633172000001"/>
    <n v="0"/>
    <n v="2.3336684374000001"/>
    <n v="0"/>
    <n v="0"/>
    <n v="1.7382575676000001"/>
    <n v="0"/>
    <n v="27.553603042200002"/>
    <n v="37.047213896999999"/>
    <n v="2.4961024736000001"/>
    <n v="6.1060249536000004"/>
    <n v="8.5226565831999999"/>
    <n v="1.44580975"/>
    <n v="0"/>
    <n v="0"/>
    <n v="1.6298219"/>
    <n v="0.11695534740000001"/>
    <n v="5.1722580671999996"/>
    <n v="1.6240198206000001"/>
    <n v="0"/>
    <n v="64.1608627926"/>
    <n v="46.256427628565149"/>
    <n v="3.1165847921673433"/>
    <n v="7.6238634880795413"/>
    <n v="10.64122253673248"/>
    <n v="1.8052098128481533"/>
    <n v="0"/>
    <n v="0"/>
    <n v="2.0349637890288275"/>
    <n v="0.14602816227483922"/>
    <n v="6.4579803929890938"/>
    <n v="2.0277194260220042"/>
    <n v="-2.8707432875307859E-8"/>
    <n v="80.11"/>
    <n v="38.034089213613449"/>
    <n v="2.5625944350679335"/>
    <n v="6.2686791636058325"/>
    <n v="8.7496857853774479"/>
    <n v="1.4843236841047616"/>
    <n v="0"/>
    <n v="0"/>
    <n v="1.6732376075362767"/>
    <n v="0.12007084066802029"/>
    <n v="5.3100383016831065"/>
    <n v="1.6672809705233664"/>
    <n v="0"/>
    <n v="65.87"/>
    <n v="2.7600265118939049"/>
    <n v="0.18596024582830603"/>
    <n v="0.45490035501931364"/>
    <n v="0.63494000349926294"/>
    <n v="0.10771318059838875"/>
    <n v="0"/>
    <n v="0"/>
    <n v="0.1214221308563655"/>
    <n v="8.7132020353601122E-3"/>
    <n v="0.38533449320962648"/>
    <n v="0.12098987451955605"/>
    <n v="0"/>
    <n v="4.78"/>
  </r>
  <r>
    <x v="1"/>
    <s v="Regulated &amp; Renewable Energy"/>
    <x v="4"/>
    <x v="0"/>
    <s v="PEF Fossil Hydro Maintenance Univ of Florida Other BG-346"/>
    <s v="PEF Univ of Florida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.666666666666664"/>
    <n v="63.666666666666664"/>
    <n v="63.666666666666664"/>
    <n v="63.666666666666664"/>
    <n v="63.666666666666664"/>
    <n v="63.666666666666664"/>
    <n v="63.666666666666664"/>
    <n v="63.666666666666664"/>
    <n v="63.666666666666664"/>
    <n v="63.666666666666664"/>
    <n v="63.666666666666664"/>
    <n v="63.666666666666742"/>
    <n v="764"/>
  </r>
  <r>
    <x v="1"/>
    <s v="Regulated &amp; Renewable Energy"/>
    <x v="3"/>
    <x v="0"/>
    <s v="PEF Fossil Hydro Maintenance Suwannee BG-346"/>
    <s v="PEF Suwannee 346"/>
    <x v="11"/>
    <n v="0"/>
    <n v="0"/>
    <n v="0"/>
    <n v="0"/>
    <n v="0"/>
    <n v="0"/>
    <n v="0"/>
    <n v="0"/>
    <n v="0"/>
    <n v="0"/>
    <n v="0"/>
    <n v="0"/>
    <n v="0"/>
    <n v="2.6591095459999998"/>
    <n v="15.2471168631"/>
    <n v="52.274203125299998"/>
    <n v="6.5672903818000004"/>
    <n v="7.5500737968999996"/>
    <n v="3.9939295971000002"/>
    <n v="16.909724150399999"/>
    <n v="5.2699299004000002"/>
    <n v="9.8847142762000004"/>
    <n v="0"/>
    <n v="2.5748213032999998"/>
    <n v="3.7430000000000001E-7"/>
    <n v="122.93091331479999"/>
    <n v="1.4984329441999999"/>
    <n v="1.4988592719"/>
    <n v="2.2327118519"/>
    <n v="2.5791774067"/>
    <n v="3.8537651018000001"/>
    <n v="1.6545006979000001"/>
    <n v="1.6446322784"/>
    <n v="11.568159593100001"/>
    <n v="7.6096256755000002"/>
    <n v="7.1830442001000003"/>
    <n v="7.8263955317000002"/>
    <n v="1.4984153521000001"/>
    <n v="50.647719905299994"/>
    <n v="0.23653602507247515"/>
    <n v="0.23659042098662128"/>
    <n v="0.33983802603327468"/>
    <n v="0.3812165187346695"/>
    <n v="0.56728482559855287"/>
    <n v="0.25788781681696399"/>
    <n v="0.25660232499108288"/>
    <n v="1.6092257124683189"/>
    <n v="1.0754748357896871"/>
    <n v="1.020780033735823"/>
    <n v="1.124857900523369"/>
    <n v="0.23653580924916007"/>
    <n v="7.3428302499999996"/>
    <n v="3.1948642069684188"/>
    <n v="3.1957731959988864"/>
    <n v="4.7604473778556979"/>
    <n v="5.4991593797924576"/>
    <n v="8.2167548661166343"/>
    <n v="3.5276220271218586"/>
    <n v="3.5065812055342556"/>
    <n v="24.664900199605167"/>
    <n v="16.224763872942365"/>
    <n v="15.315233758574211"/>
    <n v="16.686946887139786"/>
    <n v="3.1948266767502673"/>
    <n v="107.9878736544"/>
    <n v="0.22909058023952328"/>
    <n v="0.22914326393339435"/>
    <n v="0.32914094395372784"/>
    <n v="0.36921696577532948"/>
    <n v="0.54942840025162898"/>
    <n v="0.24977028160171388"/>
    <n v="0.2485252532040563"/>
    <n v="1.5585721121878566"/>
    <n v="1.0416221126932936"/>
    <n v="0.98864893900963868"/>
    <n v="1.0894507466207417"/>
    <n v="0.22909040052909546"/>
    <n v="7.1116999999999999"/>
  </r>
  <r>
    <x v="1"/>
    <s v="Regulated &amp; Renewable Energy"/>
    <x v="3"/>
    <x v="0"/>
    <s v="PEF Fossil Hydro Maintenance Tiger Bay BG-346"/>
    <s v="PEF Tiger Bay 346"/>
    <x v="11"/>
    <n v="0"/>
    <n v="0"/>
    <n v="0"/>
    <n v="0"/>
    <n v="0"/>
    <n v="0"/>
    <n v="0"/>
    <n v="0"/>
    <n v="0"/>
    <n v="0"/>
    <n v="0"/>
    <n v="0"/>
    <n v="0"/>
    <n v="3.8640614609999999"/>
    <n v="0"/>
    <n v="0"/>
    <n v="0.98700995979999995"/>
    <n v="7.6590772962000004"/>
    <n v="0"/>
    <n v="0"/>
    <n v="0"/>
    <n v="50.997723664299997"/>
    <n v="0"/>
    <n v="0"/>
    <n v="0"/>
    <n v="63.507872381299997"/>
    <n v="9.5175067460000005"/>
    <n v="0.66260687500000004"/>
    <n v="0.66260687500000004"/>
    <n v="1.0116503361"/>
    <n v="0.69797140719999995"/>
    <n v="2.2119759423000001"/>
    <n v="2.2119559196999998"/>
    <n v="1.7349226087"/>
    <n v="1.4860280856000001"/>
    <n v="3.0291136502999998"/>
    <n v="2.9337503703999999"/>
    <n v="1.3429144985000001"/>
    <n v="27.503003314800004"/>
    <n v="132.85334597632155"/>
    <n v="9.2492228017239011"/>
    <n v="9.2492228017239011"/>
    <n v="14.121464338907995"/>
    <n v="9.7428706190613514"/>
    <n v="30.876616428686877"/>
    <n v="30.876336936433692"/>
    <n v="24.217505668975065"/>
    <n v="20.743227050479423"/>
    <n v="42.282910275218434"/>
    <n v="40.951749588275277"/>
    <n v="18.745527514192474"/>
    <n v="383.91"/>
    <n v="0"/>
    <n v="0"/>
    <n v="0"/>
    <n v="0"/>
    <n v="0"/>
    <n v="0"/>
    <n v="0"/>
    <n v="0"/>
    <n v="0"/>
    <n v="0"/>
    <n v="0"/>
    <n v="0"/>
    <n v="0"/>
    <n v="37.972435345437134"/>
    <n v="2.6436331900635825"/>
    <n v="2.6436331900635825"/>
    <n v="4.0362279749254615"/>
    <n v="2.7847286942039409"/>
    <n v="8.825222371389442"/>
    <n v="8.82514248629934"/>
    <n v="6.9219006979832702"/>
    <n v="5.9288747471248415"/>
    <n v="12.085394348508279"/>
    <n v="11.704919075206952"/>
    <n v="5.3578878787941875"/>
    <n v="109.73"/>
  </r>
  <r>
    <x v="1"/>
    <s v="Regulated &amp; Renewable Energy"/>
    <x v="5"/>
    <x v="0"/>
    <s v="PEF Fossil Hydro Maintenance Debary 7-10 BG-346"/>
    <s v="PEF Debary new 346"/>
    <x v="11"/>
    <n v="0"/>
    <n v="0"/>
    <n v="0"/>
    <n v="0"/>
    <n v="0"/>
    <n v="0"/>
    <n v="0"/>
    <n v="0"/>
    <n v="0"/>
    <n v="0"/>
    <n v="0"/>
    <n v="0"/>
    <n v="0"/>
    <n v="0.554614461"/>
    <n v="0.55461771820000005"/>
    <n v="3.1350394804000001"/>
    <n v="7.9833379956000003"/>
    <n v="13.180699713599999"/>
    <n v="10.9590904328"/>
    <n v="2.5717532034000001"/>
    <n v="0.44715272700000003"/>
    <n v="0.41419015040000001"/>
    <n v="0.41419015040000001"/>
    <n v="0.33127390919999999"/>
    <n v="0.33127275960000002"/>
    <n v="40.877232701600008"/>
    <n v="0"/>
    <n v="0"/>
    <n v="8.0375121291999996"/>
    <n v="9.2007954347999998"/>
    <n v="5.3959294436"/>
    <n v="2.004312272"/>
    <n v="0.2396923664"/>
    <n v="0"/>
    <n v="0"/>
    <n v="0"/>
    <n v="0"/>
    <n v="0"/>
    <n v="24.878241645999999"/>
    <n v="0"/>
    <n v="0"/>
    <n v="0"/>
    <n v="0"/>
    <n v="0"/>
    <n v="0"/>
    <n v="0"/>
    <n v="0"/>
    <n v="0"/>
    <n v="0"/>
    <n v="0"/>
    <n v="0"/>
    <n v="0"/>
    <n v="3.6708333333333329"/>
    <n v="3.6708333333333329"/>
    <n v="3.6708333333333329"/>
    <n v="3.6708333333333329"/>
    <n v="3.6708333333333329"/>
    <n v="3.6708333333333329"/>
    <n v="3.6708333333333329"/>
    <n v="3.6708333333333329"/>
    <n v="3.6708333333333329"/>
    <n v="3.6708333333333329"/>
    <n v="3.6708333333333329"/>
    <n v="3.6708333333333272"/>
    <n v="44.05"/>
    <n v="0.19166666666666665"/>
    <n v="0.19166666666666665"/>
    <n v="0.19166666666666665"/>
    <n v="0.19166666666666665"/>
    <n v="0.19166666666666665"/>
    <n v="0.19166666666666665"/>
    <n v="0.19166666666666665"/>
    <n v="0.19166666666666665"/>
    <n v="0.19166666666666665"/>
    <n v="0.19166666666666665"/>
    <n v="0.19166666666666665"/>
    <n v="0.19166666666666643"/>
    <n v="2.2999999999999998"/>
  </r>
  <r>
    <x v="1"/>
    <s v="Regulated &amp; Renewable Energy"/>
    <x v="5"/>
    <x v="0"/>
    <s v="PEF Fossil Hydro Maintenance Debary BG-346"/>
    <s v="PEF Debary new 346"/>
    <x v="11"/>
    <n v="0"/>
    <n v="0"/>
    <n v="0"/>
    <n v="0"/>
    <n v="0"/>
    <n v="0"/>
    <n v="0"/>
    <n v="0"/>
    <n v="0"/>
    <n v="0"/>
    <n v="0"/>
    <n v="0"/>
    <n v="0"/>
    <n v="4.703196685"/>
    <n v="3.7020958168"/>
    <n v="8.1111131963999998"/>
    <n v="3.2974412836"/>
    <n v="10.3431597356"/>
    <n v="0"/>
    <n v="0"/>
    <n v="10.840310425"/>
    <n v="0"/>
    <n v="0"/>
    <n v="7.7430788750000001"/>
    <n v="0"/>
    <n v="48.740396017400002"/>
    <n v="0"/>
    <n v="0"/>
    <n v="0.56091594999999905"/>
    <n v="0"/>
    <n v="1.6827478499999999"/>
    <n v="0"/>
    <n v="0"/>
    <n v="1.963205825"/>
    <n v="1.6669370943999999"/>
    <n v="2.6090068585999999"/>
    <n v="4.7142366730000003"/>
    <n v="0"/>
    <n v="13.197050250999999"/>
    <n v="4.1170889837935772E-2"/>
    <n v="4.1170889837935772E-2"/>
    <n v="1.4017727222883665"/>
    <n v="1.5712263245825246"/>
    <n v="1.0833390057682559"/>
    <n v="0.39920827013562105"/>
    <n v="8.3831214281100339E-2"/>
    <n v="0.18234412199041464"/>
    <n v="0.16100679208453847"/>
    <n v="0.22275355577485559"/>
    <n v="0.38016482000919705"/>
    <n v="4.1170893409253395E-2"/>
    <n v="5.6091594999999996"/>
    <n v="4.1170889837935772E-2"/>
    <n v="4.1170889837935772E-2"/>
    <n v="1.4017727222883665"/>
    <n v="1.5712263245825246"/>
    <n v="1.0833390057682559"/>
    <n v="0.39920827013562105"/>
    <n v="8.3831214281100339E-2"/>
    <n v="0.18234412199041464"/>
    <n v="0.16100679208453847"/>
    <n v="0.22275355577485559"/>
    <n v="0.38016482000919705"/>
    <n v="4.1170893409253395E-2"/>
    <n v="5.6091594999999996"/>
    <n v="4.1170889837935772E-2"/>
    <n v="4.1170889837935772E-2"/>
    <n v="1.4017727222883665"/>
    <n v="1.5712263245825246"/>
    <n v="1.0833390057682559"/>
    <n v="0.39920827013562105"/>
    <n v="8.3831214281100339E-2"/>
    <n v="0.18234412199041464"/>
    <n v="0.16100679208453847"/>
    <n v="0.22275355577485559"/>
    <n v="0.38016482000919705"/>
    <n v="4.1170893409253395E-2"/>
    <n v="5.6091594999999996"/>
  </r>
  <r>
    <x v="2"/>
    <s v="Regulated &amp; Renewable Energy"/>
    <x v="4"/>
    <x v="0"/>
    <s v="PEF Fossil Hydro Maintenance Univ of Florida Other BG-346"/>
    <s v="PEF Univ of Florida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4"/>
    <n v="764"/>
  </r>
  <r>
    <x v="2"/>
    <s v="Regulated &amp; Renewable Energy"/>
    <x v="4"/>
    <x v="0"/>
    <s v="PEF Fossil Hydro Maintenance Univ of Florida BG-346"/>
    <s v="PEF Univ of Florida 346"/>
    <x v="11"/>
    <n v="0"/>
    <n v="0"/>
    <n v="0"/>
    <n v="0"/>
    <n v="0"/>
    <n v="0"/>
    <n v="0"/>
    <n v="0"/>
    <n v="0"/>
    <n v="0"/>
    <n v="0"/>
    <n v="0"/>
    <n v="0"/>
    <n v="0"/>
    <n v="0"/>
    <n v="0"/>
    <n v="1.9678344612000012"/>
    <n v="0"/>
    <n v="1.8297212231906077"/>
    <n v="0"/>
    <n v="0"/>
    <n v="0"/>
    <n v="0"/>
    <n v="0"/>
    <n v="1.6934027165001406"/>
    <n v="5.4909584008907499"/>
    <n v="0"/>
    <n v="0"/>
    <n v="0"/>
    <n v="2.2749416376000027"/>
    <n v="0"/>
    <n v="1.2498672873018302"/>
    <n v="0"/>
    <n v="0"/>
    <n v="34.873352174079379"/>
    <n v="5.4436412602673006"/>
    <n v="3.3207766890756067"/>
    <n v="0"/>
    <n v="47.162579048324119"/>
    <n v="0"/>
    <n v="0"/>
    <n v="0"/>
    <n v="7.072286965248054"/>
    <n v="0"/>
    <n v="0"/>
    <n v="0"/>
    <n v="0"/>
    <n v="0"/>
    <n v="2.6001969529943674"/>
    <n v="0"/>
    <n v="7.1064466202182972"/>
    <n v="16.778930538460717"/>
    <n v="0"/>
    <n v="0"/>
    <n v="0"/>
    <n v="0"/>
    <n v="0"/>
    <n v="0"/>
    <n v="0"/>
    <n v="79.318274069498202"/>
    <n v="0"/>
    <n v="0"/>
    <n v="7.3150672961773413"/>
    <n v="5.0367675728048091"/>
    <n v="91.670108938480354"/>
    <n v="0"/>
    <n v="0"/>
    <n v="0"/>
    <n v="0"/>
    <n v="0"/>
    <n v="0"/>
    <n v="0"/>
    <n v="0"/>
    <n v="0"/>
    <n v="0"/>
    <n v="0"/>
    <n v="5.0211323930922704"/>
    <n v="5.0211323930922704"/>
  </r>
  <r>
    <x v="2"/>
    <s v="Regulated &amp; Renewable Energy"/>
    <x v="3"/>
    <x v="0"/>
    <s v="PEF Fossil Hydro Maintenance Tiger Bay BG-346"/>
    <s v="PEF Tiger Bay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8.4099400944793388"/>
    <n v="0"/>
    <n v="0"/>
    <n v="0"/>
    <n v="0"/>
    <n v="0"/>
    <n v="0"/>
    <n v="0"/>
    <n v="8.4099400944793388"/>
    <n v="0"/>
    <n v="0"/>
    <n v="0"/>
    <n v="0"/>
    <n v="0"/>
    <n v="0"/>
    <n v="0"/>
    <n v="0"/>
    <n v="0"/>
    <n v="0"/>
    <n v="0"/>
    <n v="19.636775702435493"/>
    <n v="19.636775702435493"/>
    <n v="0"/>
    <n v="0"/>
    <n v="0"/>
    <n v="0"/>
    <n v="217.45813634131869"/>
    <n v="0"/>
    <n v="0"/>
    <n v="0"/>
    <n v="0"/>
    <n v="0"/>
    <n v="0"/>
    <n v="195.0696611664363"/>
    <n v="412.527797507755"/>
    <n v="0"/>
    <n v="0"/>
    <n v="0"/>
    <n v="0"/>
    <n v="0"/>
    <n v="0"/>
    <n v="0"/>
    <n v="0"/>
    <n v="0"/>
    <n v="0"/>
    <n v="0"/>
    <n v="0"/>
    <n v="0"/>
    <n v="0"/>
    <n v="0"/>
    <n v="0"/>
    <n v="44.438630598731542"/>
    <n v="0"/>
    <n v="23.734913796434789"/>
    <n v="0"/>
    <n v="0"/>
    <n v="0"/>
    <n v="0"/>
    <n v="0"/>
    <n v="41.279128314173541"/>
    <n v="109.45267270933988"/>
  </r>
  <r>
    <x v="2"/>
    <s v="Regulated &amp; Renewable Energy"/>
    <x v="3"/>
    <x v="0"/>
    <s v="PEF Fossil Hydro Maintenance Suwannee BG-346"/>
    <s v="PEF Suwannee 346"/>
    <x v="11"/>
    <n v="0"/>
    <n v="0"/>
    <n v="0"/>
    <n v="0"/>
    <n v="0"/>
    <n v="0"/>
    <n v="0"/>
    <n v="0"/>
    <n v="0"/>
    <n v="0"/>
    <n v="0"/>
    <n v="0"/>
    <n v="0"/>
    <n v="0"/>
    <n v="0"/>
    <n v="15.04540135290001"/>
    <n v="10.425152228641915"/>
    <n v="0"/>
    <n v="0.76131235089999905"/>
    <n v="0"/>
    <n v="0"/>
    <n v="20.946992505723415"/>
    <n v="0"/>
    <n v="0"/>
    <n v="2.2226541067044705"/>
    <n v="49.401512544869803"/>
    <n v="0"/>
    <n v="0"/>
    <n v="0"/>
    <n v="0"/>
    <n v="0"/>
    <n v="0"/>
    <n v="0"/>
    <n v="0"/>
    <n v="1.9146347062999975"/>
    <n v="0"/>
    <n v="12.455600612192084"/>
    <n v="8.5776038463052817"/>
    <n v="22.947839164797365"/>
    <n v="0"/>
    <n v="0"/>
    <n v="0"/>
    <n v="0"/>
    <n v="0"/>
    <n v="0"/>
    <n v="0"/>
    <n v="0"/>
    <n v="0"/>
    <n v="0"/>
    <n v="0"/>
    <n v="2.4499017582446445"/>
    <n v="2.4499017582446445"/>
    <n v="0"/>
    <n v="0"/>
    <n v="0"/>
    <n v="0"/>
    <n v="39.970047362597981"/>
    <n v="0"/>
    <n v="0"/>
    <n v="0"/>
    <n v="0"/>
    <n v="0"/>
    <n v="0"/>
    <n v="5.2509279658741246"/>
    <n v="45.220975328472107"/>
    <n v="0"/>
    <n v="0"/>
    <n v="0"/>
    <n v="0"/>
    <n v="0"/>
    <n v="0"/>
    <n v="0"/>
    <n v="0"/>
    <n v="0"/>
    <n v="0"/>
    <n v="0"/>
    <n v="3.709420566232323"/>
    <n v="3.709420566232323"/>
  </r>
  <r>
    <x v="2"/>
    <s v="Regulated &amp; Renewable Energy"/>
    <x v="4"/>
    <x v="0"/>
    <s v="PEF Fossil Hydro Maintenance Osprey BG-346"/>
    <s v="PEF Osprey CC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277.97667886743773"/>
    <n v="103.3145418337846"/>
    <n v="0"/>
    <n v="0"/>
    <n v="2.3764056892722456"/>
    <n v="0"/>
    <n v="0"/>
    <n v="30.62589802428311"/>
    <n v="414.29352441477766"/>
    <n v="0"/>
    <n v="0"/>
    <n v="0"/>
    <n v="3.2507319649999977"/>
    <n v="14.05324660398621"/>
    <n v="17.261040938276839"/>
    <n v="0"/>
    <n v="0"/>
    <n v="0"/>
    <n v="0"/>
    <n v="9.9997242414631842"/>
    <n v="0"/>
    <n v="44.564743748726229"/>
    <n v="0"/>
    <n v="0"/>
    <n v="0"/>
    <n v="0"/>
    <n v="0"/>
    <n v="21.776835588207131"/>
    <n v="0"/>
    <n v="0"/>
    <n v="0"/>
    <n v="0"/>
    <n v="0"/>
    <n v="14.989775606208951"/>
    <n v="36.766611194416086"/>
    <n v="0"/>
    <n v="0"/>
    <n v="0"/>
    <n v="0"/>
    <n v="0"/>
    <n v="29.053139821057357"/>
    <n v="0"/>
    <n v="0"/>
    <n v="0"/>
    <n v="0"/>
    <n v="0"/>
    <n v="6.2143311642308054"/>
    <n v="35.267470985288163"/>
    <n v="0"/>
    <n v="0"/>
    <n v="0"/>
    <n v="0"/>
    <n v="32.415338703398497"/>
    <n v="56.453973661717171"/>
    <n v="0"/>
    <n v="0"/>
    <n v="1.9099859644465447"/>
    <n v="0"/>
    <n v="0"/>
    <n v="48.116149806744886"/>
    <n v="138.8954481363071"/>
  </r>
  <r>
    <x v="2"/>
    <s v="Regulated &amp; Renewable Energy"/>
    <x v="4"/>
    <x v="0"/>
    <s v="PEF Fossil Hydro Maintenance Osprey BG"/>
    <s v="PEF Osprey CC 346"/>
    <x v="11"/>
    <n v="5.0199999999999996"/>
    <n v="0"/>
    <n v="0"/>
    <n v="0"/>
    <n v="0"/>
    <n v="0"/>
    <n v="0"/>
    <n v="0"/>
    <n v="0"/>
    <n v="0"/>
    <n v="0"/>
    <n v="0"/>
    <n v="5.0199999999999996"/>
    <n v="0"/>
    <n v="0"/>
    <n v="0"/>
    <n v="0"/>
    <n v="304.51417239734138"/>
    <n v="203.33455724319808"/>
    <n v="0"/>
    <n v="0"/>
    <n v="2.7115151712478842"/>
    <n v="0"/>
    <n v="0"/>
    <n v="68.247364010733151"/>
    <n v="578.80760882252048"/>
    <n v="0"/>
    <n v="0"/>
    <n v="0"/>
    <n v="0"/>
    <n v="30.962177208076564"/>
    <n v="54.616292444066836"/>
    <n v="0"/>
    <n v="0"/>
    <n v="0"/>
    <n v="0"/>
    <n v="22.720470766526407"/>
    <n v="0"/>
    <n v="108.2989404186698"/>
    <n v="0"/>
    <n v="0"/>
    <n v="0"/>
    <n v="0"/>
    <n v="0"/>
    <n v="4.6088524303246778"/>
    <n v="0"/>
    <n v="0"/>
    <n v="0"/>
    <n v="0"/>
    <n v="0"/>
    <n v="40.378794732036809"/>
    <n v="44.987647162361483"/>
    <n v="0"/>
    <n v="0"/>
    <n v="0"/>
    <n v="0"/>
    <n v="0"/>
    <n v="4.6505364032848604"/>
    <n v="0"/>
    <n v="0"/>
    <n v="0"/>
    <n v="0"/>
    <n v="0"/>
    <n v="14.613651404615139"/>
    <n v="19.264187807900001"/>
    <n v="0"/>
    <n v="0"/>
    <n v="0"/>
    <n v="0"/>
    <n v="37.703309951944611"/>
    <n v="0"/>
    <n v="1.686717165931316"/>
    <n v="0"/>
    <n v="82.493164754523377"/>
    <n v="0"/>
    <n v="0"/>
    <n v="0"/>
    <n v="121.88319187239929"/>
  </r>
  <r>
    <x v="2"/>
    <s v="Regulated &amp; Renewable Energy"/>
    <x v="5"/>
    <x v="0"/>
    <s v="PEF Fossil Hydro Maintenance Debary BG-346"/>
    <s v="PEF Debary new 346"/>
    <x v="11"/>
    <n v="0"/>
    <n v="0"/>
    <n v="0"/>
    <n v="0"/>
    <n v="0"/>
    <n v="0"/>
    <n v="0"/>
    <n v="0"/>
    <n v="0"/>
    <n v="0"/>
    <n v="0"/>
    <n v="0"/>
    <n v="0"/>
    <n v="0"/>
    <n v="0"/>
    <n v="0"/>
    <n v="3.5327608034575264"/>
    <n v="6.7331956183999964"/>
    <n v="0"/>
    <n v="0"/>
    <n v="0"/>
    <n v="0"/>
    <n v="0"/>
    <n v="0"/>
    <n v="5.5639052266968427"/>
    <n v="15.829861648554365"/>
    <n v="0"/>
    <n v="0"/>
    <n v="0"/>
    <n v="0"/>
    <n v="0"/>
    <n v="0"/>
    <n v="0"/>
    <n v="0"/>
    <n v="0"/>
    <n v="0"/>
    <n v="5.2589524110595214"/>
    <n v="1.0632446961266024"/>
    <n v="6.322197107186124"/>
    <n v="0"/>
    <n v="0"/>
    <n v="0"/>
    <n v="0"/>
    <n v="0"/>
    <n v="0"/>
    <n v="0"/>
    <n v="0"/>
    <n v="0"/>
    <n v="0"/>
    <n v="0"/>
    <n v="1.1807237733605898"/>
    <n v="1.1807237733605898"/>
    <n v="0"/>
    <n v="0"/>
    <n v="0"/>
    <n v="0"/>
    <n v="0"/>
    <n v="0"/>
    <n v="0"/>
    <n v="0"/>
    <n v="0"/>
    <n v="0"/>
    <n v="0"/>
    <n v="1.2960130812060355"/>
    <n v="1.2960130812060355"/>
    <n v="0"/>
    <n v="0"/>
    <n v="0"/>
    <n v="0"/>
    <n v="0"/>
    <n v="0"/>
    <n v="0"/>
    <n v="0"/>
    <n v="0"/>
    <n v="0"/>
    <n v="0"/>
    <n v="1.4083009625153566"/>
    <n v="1.4083009625153566"/>
  </r>
  <r>
    <x v="2"/>
    <s v="Regulated &amp; Renewable Energy"/>
    <x v="5"/>
    <x v="0"/>
    <s v="PEF Fossil Hydro Maintenance Debary 7-10 BG-346"/>
    <s v="PEF Debary new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978184772"/>
    <n v="0"/>
    <n v="0"/>
    <n v="2.175706998199999"/>
    <n v="12.785771015400014"/>
    <n v="11.593695690399993"/>
    <n v="3.4242405203999953"/>
    <n v="40.877232701600001"/>
    <n v="0"/>
    <n v="0"/>
    <n v="0"/>
    <n v="0"/>
    <n v="0"/>
    <n v="0"/>
    <n v="24.878241645999999"/>
    <n v="0"/>
    <n v="0"/>
    <n v="0"/>
    <n v="0"/>
    <n v="0"/>
    <n v="24.87824164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02697541015639"/>
    <n v="20.510683456705717"/>
    <n v="0"/>
    <n v="32.513380997721356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itrus Other BG-346"/>
    <s v="PEF Citrus CC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0"/>
    <n v="0"/>
    <n v="0"/>
    <n v="0"/>
    <n v="0"/>
    <n v="0"/>
    <n v="0"/>
    <n v="0"/>
    <n v="0"/>
    <n v="0"/>
    <n v="31"/>
    <n v="31"/>
    <n v="0"/>
    <n v="0"/>
    <n v="0"/>
    <n v="0"/>
    <n v="0"/>
    <n v="0"/>
    <n v="0"/>
    <n v="0"/>
    <n v="0"/>
    <n v="0"/>
    <n v="0"/>
    <n v="35"/>
    <n v="35"/>
    <n v="0"/>
    <n v="0"/>
    <n v="0"/>
    <n v="0"/>
    <n v="0"/>
    <n v="0"/>
    <n v="0"/>
    <n v="0"/>
    <n v="0"/>
    <n v="0"/>
    <n v="0"/>
    <n v="91"/>
    <n v="91"/>
  </r>
  <r>
    <x v="2"/>
    <s v="Regulated &amp; Renewable Energy"/>
    <x v="4"/>
    <x v="0"/>
    <s v="PEF Fossil Hydro Maintenance Citrus CC BA-346"/>
    <s v="PEF Citrus CC 346"/>
    <x v="11"/>
    <n v="0"/>
    <n v="0"/>
    <n v="0"/>
    <n v="0"/>
    <n v="0"/>
    <n v="0"/>
    <n v="0"/>
    <n v="0"/>
    <n v="0"/>
    <n v="0"/>
    <n v="0"/>
    <n v="0"/>
    <n v="0"/>
    <n v="0"/>
    <n v="0"/>
    <n v="0"/>
    <n v="2.2234831356638067"/>
    <n v="0"/>
    <n v="0"/>
    <n v="0"/>
    <n v="4.3419109817999981"/>
    <n v="1.6868876423280432"/>
    <n v="3.2479056638098034"/>
    <n v="0"/>
    <n v="4.8027018689060919"/>
    <n v="16.302889292507743"/>
    <n v="0"/>
    <n v="0"/>
    <n v="0"/>
    <n v="0"/>
    <n v="0"/>
    <n v="0"/>
    <n v="2.6552099755999996"/>
    <n v="3.7865398228000013"/>
    <n v="0"/>
    <n v="0"/>
    <n v="13.685477873884793"/>
    <n v="0"/>
    <n v="20.127227672284793"/>
    <n v="0"/>
    <n v="0"/>
    <n v="0"/>
    <n v="0"/>
    <n v="0"/>
    <n v="24.855610618170147"/>
    <n v="0"/>
    <n v="5.3093491290674111"/>
    <n v="4.0027385043081587"/>
    <n v="0"/>
    <n v="0"/>
    <n v="54.880693548958767"/>
    <n v="89.048391800504476"/>
    <n v="0"/>
    <n v="0"/>
    <n v="1.8508713010757403"/>
    <n v="0"/>
    <n v="0"/>
    <n v="35.520892213997854"/>
    <n v="0.82478327762756209"/>
    <n v="0"/>
    <n v="2.5116335333478728"/>
    <n v="0"/>
    <n v="13.042154568773025"/>
    <n v="62.615142067165372"/>
    <n v="116.36547696198744"/>
    <n v="0"/>
    <n v="0"/>
    <n v="0"/>
    <n v="0"/>
    <n v="0"/>
    <n v="14.952719668647061"/>
    <n v="14.952719668647056"/>
    <n v="0"/>
    <n v="2.2513798671137626"/>
    <n v="0"/>
    <n v="13.280391372239503"/>
    <n v="59.426594154664308"/>
    <n v="104.86380473131169"/>
  </r>
  <r>
    <x v="2"/>
    <s v="Regulated &amp; Renewable Energy"/>
    <x v="4"/>
    <x v="0"/>
    <s v="PEF Fossil Hydro Maintenance Bartow Other BG-346"/>
    <s v="PEF Bartow 346 CC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6"/>
    <n v="0"/>
    <n v="0"/>
    <n v="0"/>
    <n v="0"/>
    <n v="0"/>
    <n v="0"/>
    <n v="0"/>
    <n v="0"/>
    <n v="0"/>
    <n v="0"/>
    <n v="0"/>
    <n v="168"/>
    <n v="168"/>
    <n v="0"/>
    <n v="0"/>
    <n v="0"/>
    <n v="0"/>
    <n v="0"/>
    <n v="0"/>
    <n v="0"/>
    <n v="0"/>
    <n v="0"/>
    <n v="0"/>
    <n v="0"/>
    <n v="191"/>
    <n v="191"/>
    <n v="0"/>
    <n v="0"/>
    <n v="0"/>
    <n v="0"/>
    <n v="0"/>
    <n v="0"/>
    <n v="0"/>
    <n v="0"/>
    <n v="0"/>
    <n v="0"/>
    <n v="0"/>
    <n v="214"/>
    <n v="214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Bartow CC BG-346"/>
    <s v="PEF Bartow 346 CC"/>
    <x v="11"/>
    <n v="503.21"/>
    <n v="120.59"/>
    <n v="583.01"/>
    <n v="796.88"/>
    <n v="31.73"/>
    <n v="49.2"/>
    <n v="-18.989999999999998"/>
    <n v="2.68"/>
    <n v="612.68000000000006"/>
    <n v="3.45"/>
    <n v="48.400000000000006"/>
    <n v="1849.42"/>
    <n v="4582.26"/>
    <n v="0"/>
    <n v="16.463245678499991"/>
    <n v="8.4029549599999882"/>
    <n v="0"/>
    <n v="0"/>
    <n v="1.4063982374999984"/>
    <n v="8.7665457954999937"/>
    <n v="0"/>
    <n v="0"/>
    <n v="34.556130708500042"/>
    <n v="1603.4414040639524"/>
    <n v="2289.6456601941982"/>
    <n v="3962.6823396381506"/>
    <n v="0"/>
    <n v="0"/>
    <n v="0"/>
    <n v="0"/>
    <n v="3065.1951992602071"/>
    <n v="0"/>
    <n v="0"/>
    <n v="0"/>
    <n v="3.5906622120000029"/>
    <n v="1253.583748411992"/>
    <n v="997.62783018691744"/>
    <n v="0"/>
    <n v="5319.9974400711162"/>
    <n v="0"/>
    <n v="0"/>
    <n v="0"/>
    <n v="0"/>
    <n v="6.6115232855656432"/>
    <n v="0"/>
    <n v="0"/>
    <n v="0"/>
    <n v="0"/>
    <n v="0"/>
    <n v="19.970583301172901"/>
    <n v="1311.2411611167875"/>
    <n v="1337.823267703526"/>
    <n v="0"/>
    <n v="0"/>
    <n v="0"/>
    <n v="0"/>
    <n v="29.093250564197781"/>
    <n v="0"/>
    <n v="0"/>
    <n v="0"/>
    <n v="0"/>
    <n v="0"/>
    <n v="35.77231987764025"/>
    <n v="883.78747122293839"/>
    <n v="948.65304166477642"/>
    <n v="0"/>
    <n v="0"/>
    <n v="0"/>
    <n v="0"/>
    <n v="0"/>
    <n v="0"/>
    <n v="0"/>
    <n v="0"/>
    <n v="5.6550900177549037"/>
    <n v="0"/>
    <n v="13.539414092379463"/>
    <n v="1432.0762819262391"/>
    <n v="1451.2707860363735"/>
  </r>
  <r>
    <x v="3"/>
    <s v="Regulated &amp; Renewable Energy"/>
    <x v="4"/>
    <x v="0"/>
    <s v="PEF Fossil Hydro Maintenance Bartow CC BG-346"/>
    <s v="PEF Bartow 346 CC"/>
    <x v="11"/>
    <n v="3105.73"/>
    <n v="3448.9699999999993"/>
    <n v="3143.96"/>
    <n v="3024"/>
    <n v="3315.18"/>
    <n v="3772.17"/>
    <n v="4072.6400000000003"/>
    <n v="4844.630000000001"/>
    <n v="4750.8000000000011"/>
    <n v="6469.49"/>
    <n v="13603.96"/>
    <n v="14192.100000000002"/>
    <n v="14192.100000000002"/>
    <n v="14200.591887161003"/>
    <n v="14219.210549034002"/>
    <n v="14240.006160872003"/>
    <n v="14270.225125018003"/>
    <n v="14330.715605187004"/>
    <n v="14340.448677890505"/>
    <n v="14354.158847086504"/>
    <n v="14414.129197675005"/>
    <n v="14434.940112138505"/>
    <n v="14476.111625442005"/>
    <n v="12949.023545908052"/>
    <n v="10669.530944026854"/>
    <n v="10669.530944026854"/>
    <n v="10673.050080172854"/>
    <n v="10794.952081592854"/>
    <n v="10812.721342774354"/>
    <n v="10818.761829142853"/>
    <n v="7879.4833675276468"/>
    <n v="7882.8709406941471"/>
    <n v="8000.5376037401475"/>
    <n v="8023.5336927896478"/>
    <n v="8104.6213864271476"/>
    <n v="6909.8213824356553"/>
    <n v="5963.0377887122377"/>
    <n v="5964.2143695717377"/>
    <n v="5964.2143695717377"/>
    <n v="5991.2560362384047"/>
    <n v="6018.2977029050717"/>
    <n v="6045.3393695717386"/>
    <n v="6072.3810362384056"/>
    <n v="6092.8111796195071"/>
    <n v="6119.8528462861741"/>
    <n v="6146.8945129528411"/>
    <n v="6173.936179619508"/>
    <n v="6200.977846286175"/>
    <n v="6228.019512952842"/>
    <n v="6235.0905963183359"/>
    <n v="4950.8911018682156"/>
    <n v="4950.8911018682156"/>
    <n v="4991.1319352015489"/>
    <n v="5031.3727685348822"/>
    <n v="5071.6136018682155"/>
    <n v="5111.8544352015488"/>
    <n v="5123.0020179706844"/>
    <n v="5163.2428513040177"/>
    <n v="5203.483684637351"/>
    <n v="5243.7245179706842"/>
    <n v="5283.9653513040175"/>
    <n v="5324.2061846373508"/>
    <n v="5328.6746980930438"/>
    <n v="4485.1280602034385"/>
    <n v="4485.1280602034385"/>
    <n v="4488.6663133738393"/>
    <n v="4611.2305237675655"/>
    <n v="4629.0963130131977"/>
    <n v="4635.1696131520403"/>
    <n v="4761.7703690464496"/>
    <n v="4765.1763445469878"/>
    <n v="4883.4822089126528"/>
    <n v="4906.6032197546729"/>
    <n v="4986.0864843269692"/>
    <n v="5045.1895600349872"/>
    <n v="5082.7705838569145"/>
    <n v="3651.8772741670673"/>
    <n v="3651.8772741670673"/>
  </r>
  <r>
    <x v="3"/>
    <s v="Regulated &amp; Renewable Energy"/>
    <x v="4"/>
    <x v="0"/>
    <s v="PEF Fossil Hydro Maintenance Bartow Other BG-346"/>
    <s v="PEF Bartow 346 CC"/>
    <x v="11"/>
    <n v="0"/>
    <n v="0"/>
    <n v="0"/>
    <n v="0"/>
    <n v="0"/>
    <n v="0"/>
    <n v="0"/>
    <n v="0"/>
    <n v="0"/>
    <n v="0"/>
    <n v="0"/>
    <n v="0"/>
    <n v="0"/>
    <n v="3"/>
    <n v="6"/>
    <n v="9"/>
    <n v="12"/>
    <n v="15"/>
    <n v="18"/>
    <n v="21"/>
    <n v="24"/>
    <n v="27"/>
    <n v="30"/>
    <n v="33"/>
    <n v="0"/>
    <n v="0"/>
    <n v="14"/>
    <n v="28"/>
    <n v="42"/>
    <n v="56"/>
    <n v="70"/>
    <n v="84"/>
    <n v="98"/>
    <n v="112"/>
    <n v="126"/>
    <n v="140"/>
    <n v="154"/>
    <n v="0"/>
    <n v="0"/>
    <n v="15.916666668"/>
    <n v="31.833333335999999"/>
    <n v="47.750000004"/>
    <n v="63.666666671999998"/>
    <n v="79.583333339999996"/>
    <n v="95.500000008000001"/>
    <n v="111.41666667600001"/>
    <n v="127.33333334400001"/>
    <n v="143.25000001200002"/>
    <n v="159.16666668000002"/>
    <n v="175.08333334800002"/>
    <n v="0"/>
    <n v="0"/>
    <n v="17.833333335999999"/>
    <n v="35.666666671999998"/>
    <n v="53.500000008000001"/>
    <n v="71.333333343999996"/>
    <n v="89.166666679999992"/>
    <n v="107.00000001599999"/>
    <n v="124.83333335199998"/>
    <n v="142.66666668799999"/>
    <n v="160.500000024"/>
    <n v="178.33333336000001"/>
    <n v="196.16666669600002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Fossil Hydro Maintenance Citrus CC BA-346"/>
    <s v="PEF Citrus CC 346"/>
    <x v="11"/>
    <n v="0"/>
    <n v="0"/>
    <n v="0"/>
    <n v="0"/>
    <n v="0"/>
    <n v="0"/>
    <n v="0"/>
    <n v="0"/>
    <n v="0"/>
    <n v="0"/>
    <n v="0"/>
    <n v="0"/>
    <n v="0"/>
    <n v="7.2754985100000003E-2"/>
    <n v="0.14551330010000002"/>
    <n v="1.2716861261999999"/>
    <n v="1.2670760406361929"/>
    <n v="6.7767489576361921"/>
    <n v="23.128123557336195"/>
    <n v="25.425094243136193"/>
    <n v="26.660687434136197"/>
    <n v="26.218566708208154"/>
    <n v="25.308549143798352"/>
    <n v="28.705257921498351"/>
    <n v="25.062144474892261"/>
    <n v="25.062144474892261"/>
    <n v="35.180327175392264"/>
    <n v="38.815885256792264"/>
    <n v="43.366281973392262"/>
    <n v="47.756032833292259"/>
    <n v="54.195070949992257"/>
    <n v="57.057762471892254"/>
    <n v="57.809567364192255"/>
    <n v="59.538930651592253"/>
    <n v="61.852782389692251"/>
    <n v="64.828209813192245"/>
    <n v="55.461881513907457"/>
    <n v="57.493821930007456"/>
    <n v="57.493821930007456"/>
    <n v="67.301321930007461"/>
    <n v="77.108821930007466"/>
    <n v="86.91632193000747"/>
    <n v="96.723821930007475"/>
    <n v="106.53132193000748"/>
    <n v="91.483211311837337"/>
    <n v="101.29071131183734"/>
    <n v="105.78886218276993"/>
    <n v="111.59362367846178"/>
    <n v="121.40112367846179"/>
    <n v="131.20862367846178"/>
    <n v="86.135430129503021"/>
    <n v="86.135430129503021"/>
    <n v="97.532096796169682"/>
    <n v="108.92876346283634"/>
    <n v="118.47455882842726"/>
    <n v="129.87122549509394"/>
    <n v="141.26789216176061"/>
    <n v="117.14366661442943"/>
    <n v="127.71555000346855"/>
    <n v="139.11221667013521"/>
    <n v="147.99724980345403"/>
    <n v="159.3939164701207"/>
    <n v="157.74842856801436"/>
    <n v="106.52995316751566"/>
    <n v="106.52995316751566"/>
    <n v="116.53328650084899"/>
    <n v="126.53661983418232"/>
    <n v="136.53995316751565"/>
    <n v="146.54328650084898"/>
    <n v="156.54661983418231"/>
    <n v="151.59723349886858"/>
    <n v="146.64784716355484"/>
    <n v="156.65118049688817"/>
    <n v="164.40313396310773"/>
    <n v="174.40646729644106"/>
    <n v="171.12940925753489"/>
    <n v="121.70614843620393"/>
    <n v="121.70614843620393"/>
  </r>
  <r>
    <x v="3"/>
    <s v="Regulated &amp; Renewable Energy"/>
    <x v="4"/>
    <x v="0"/>
    <s v="PEF Fossil Hydro Maintenance Citrus Other BG-346"/>
    <s v="PEF Citrus CC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8"/>
    <n v="10"/>
    <n v="12"/>
    <n v="14"/>
    <n v="16"/>
    <n v="18"/>
    <n v="20"/>
    <n v="22"/>
    <n v="0"/>
    <n v="0"/>
    <n v="2.5833333340000002"/>
    <n v="5.1666666680000004"/>
    <n v="7.7500000020000002"/>
    <n v="10.333333336000001"/>
    <n v="12.916666670000001"/>
    <n v="15.500000004000002"/>
    <n v="18.083333338000003"/>
    <n v="20.666666672000002"/>
    <n v="23.250000006"/>
    <n v="25.833333339999999"/>
    <n v="28.416666673999998"/>
    <n v="0"/>
    <n v="0"/>
    <n v="2.9166666659999998"/>
    <n v="5.8333333319999996"/>
    <n v="8.7499999979999998"/>
    <n v="11.666666663999999"/>
    <n v="14.583333329999999"/>
    <n v="17.499999996"/>
    <n v="20.416666662000001"/>
    <n v="23.333333328000002"/>
    <n v="26.249999994000003"/>
    <n v="29.166666660000004"/>
    <n v="32.083333326000002"/>
    <n v="0"/>
    <n v="0"/>
    <n v="7.5833333339999998"/>
    <n v="15.166666668"/>
    <n v="22.750000002"/>
    <n v="30.333333335999999"/>
    <n v="37.916666669999998"/>
    <n v="45.500000004"/>
    <n v="53.083333338000003"/>
    <n v="60.666666672000005"/>
    <n v="68.250000006000008"/>
    <n v="75.83333334000001"/>
    <n v="83.416666674000012"/>
    <n v="0"/>
    <n v="0"/>
  </r>
  <r>
    <x v="3"/>
    <s v="Regulated &amp; Renewable Energy"/>
    <x v="4"/>
    <x v="0"/>
    <s v="PEF Fossil Hydro Maintenance Osprey BG"/>
    <s v="PEF Osprey CC 346"/>
    <x v="11"/>
    <n v="134.77000000000001"/>
    <n v="120.18"/>
    <n v="123.69"/>
    <n v="125.58"/>
    <n v="127.95"/>
    <n v="135.93"/>
    <n v="953.52"/>
    <n v="866.08999999999992"/>
    <n v="997.61"/>
    <n v="1057.8699999999999"/>
    <n v="1234.42"/>
    <n v="1557.9900000000002"/>
    <n v="1557.9900000000002"/>
    <n v="1557.9900000000002"/>
    <n v="1557.9900000000002"/>
    <n v="1557.9900000000002"/>
    <n v="1557.9900000000002"/>
    <n v="1253.4758276026589"/>
    <n v="1050.1412703594608"/>
    <n v="1050.1412703594608"/>
    <n v="1050.1412703594608"/>
    <n v="1047.429755188213"/>
    <n v="1047.429755188213"/>
    <n v="1047.429755188213"/>
    <n v="979.18239117747987"/>
    <n v="979.18239117747987"/>
    <n v="979.18239117747987"/>
    <n v="979.18239117747987"/>
    <n v="979.18239117747987"/>
    <n v="979.18239117747987"/>
    <n v="948.22021396940329"/>
    <n v="893.60392152533643"/>
    <n v="893.60392152533643"/>
    <n v="893.60392152533643"/>
    <n v="893.60392152533643"/>
    <n v="893.60392152533643"/>
    <n v="870.88345075881"/>
    <n v="870.88345075881"/>
    <n v="870.88345075881"/>
    <n v="870.88345075881"/>
    <n v="870.88345075881"/>
    <n v="870.88345075881"/>
    <n v="870.88345075881"/>
    <n v="870.88345075881"/>
    <n v="866.27459832848535"/>
    <n v="866.27459832848535"/>
    <n v="866.27459832848535"/>
    <n v="866.27459832848535"/>
    <n v="866.27459832848535"/>
    <n v="866.27459832848535"/>
    <n v="825.89580359644856"/>
    <n v="825.89580359644856"/>
    <n v="825.89580359644856"/>
    <n v="825.89580359644856"/>
    <n v="825.89580359644856"/>
    <n v="825.89580359644856"/>
    <n v="825.89580359644856"/>
    <n v="821.24526719316373"/>
    <n v="821.24526719316373"/>
    <n v="821.24526719316373"/>
    <n v="821.24526719316373"/>
    <n v="821.24526719316373"/>
    <n v="821.24526719316373"/>
    <n v="806.63161578854863"/>
    <n v="806.63161578854863"/>
    <n v="806.63161578854863"/>
    <n v="806.63161578854863"/>
    <n v="806.63161578854863"/>
    <n v="806.63161578854863"/>
    <n v="768.92830583660407"/>
    <n v="768.92830583660407"/>
    <n v="767.24158867067274"/>
    <n v="767.24158867067274"/>
    <n v="684.74842391614936"/>
    <n v="684.74842391614936"/>
    <n v="684.74842391614936"/>
    <n v="684.74842391614936"/>
    <n v="684.74842391614936"/>
  </r>
  <r>
    <x v="3"/>
    <s v="Regulated &amp; Renewable Energy"/>
    <x v="4"/>
    <x v="0"/>
    <s v="PEF Fossil Hydro Maintenance Osprey BG-346"/>
    <s v="PEF Osprey CC 346"/>
    <x v="11"/>
    <n v="0"/>
    <n v="0"/>
    <n v="0"/>
    <n v="0"/>
    <n v="0"/>
    <n v="0"/>
    <n v="0"/>
    <n v="0"/>
    <n v="0"/>
    <n v="0"/>
    <n v="0"/>
    <n v="0"/>
    <n v="0"/>
    <n v="33.125159375000003"/>
    <n v="69.380640534999998"/>
    <n v="216.41469778000001"/>
    <n v="347.80966757500005"/>
    <n v="279.82914583006232"/>
    <n v="234.43621984127773"/>
    <n v="234.43621984127773"/>
    <n v="255.33266837127775"/>
    <n v="254.67338716450553"/>
    <n v="255.18851418200552"/>
    <n v="269.5012873070055"/>
    <n v="251.94139618772238"/>
    <n v="251.94139618772238"/>
    <n v="257.6998111977224"/>
    <n v="261.7649256052224"/>
    <n v="289.20604233022243"/>
    <n v="295.29751721272243"/>
    <n v="285.96008004123621"/>
    <n v="269.48913887295936"/>
    <n v="269.93152771045936"/>
    <n v="274.22528642295936"/>
    <n v="274.56114551045937"/>
    <n v="274.80379346545936"/>
    <n v="267.81672525149617"/>
    <n v="268.05937143899615"/>
    <n v="268.05937143899615"/>
    <n v="274.77975176569663"/>
    <n v="279.52395912874834"/>
    <n v="311.54921966678336"/>
    <n v="322.45207800486372"/>
    <n v="327.95568149290784"/>
    <n v="307.10093487210196"/>
    <n v="307.61722646190992"/>
    <n v="312.62827403819148"/>
    <n v="313.02023967461383"/>
    <n v="313.30342290129414"/>
    <n v="316.81935467473653"/>
    <n v="302.11276024458016"/>
    <n v="302.11276024458016"/>
    <n v="308.4032715681787"/>
    <n v="312.84401579513957"/>
    <n v="342.82078113612897"/>
    <n v="353.02623834259009"/>
    <n v="358.17780393547605"/>
    <n v="329.98777167810186"/>
    <n v="330.47103868593206"/>
    <n v="335.16155469682673"/>
    <n v="335.52844825857647"/>
    <n v="335.79351767540817"/>
    <n v="339.08455293809516"/>
    <n v="333.13528925929205"/>
    <n v="333.13528925929205"/>
    <n v="352.46895613150849"/>
    <n v="366.11742843084221"/>
    <n v="458.24996984048903"/>
    <n v="489.61608616368613"/>
    <n v="473.0339044040785"/>
    <n v="419.23266169740151"/>
    <n v="420.71796596903857"/>
    <n v="435.13410312361856"/>
    <n v="434.3517517083414"/>
    <n v="435.16643330406657"/>
    <n v="445.28131525250399"/>
    <n v="397.97984112298496"/>
    <n v="397.97984112298496"/>
  </r>
  <r>
    <x v="3"/>
    <s v="Regulated &amp; Renewable Energy"/>
    <x v="4"/>
    <x v="0"/>
    <s v="PEF Fossil Hydro Maintenance Univ of Florida BG-346"/>
    <s v="PEF Univ of Florida 346"/>
    <x v="11"/>
    <n v="0"/>
    <n v="0"/>
    <n v="0"/>
    <n v="0"/>
    <n v="0"/>
    <n v="0"/>
    <n v="0"/>
    <n v="0"/>
    <n v="0"/>
    <n v="0"/>
    <n v="0"/>
    <n v="0"/>
    <n v="0"/>
    <n v="0"/>
    <n v="0"/>
    <n v="13.2985808672"/>
    <n v="16.980534779199996"/>
    <n v="20.008779258799997"/>
    <n v="19.684121352809392"/>
    <n v="19.684121352809392"/>
    <n v="22.017789790209392"/>
    <n v="22.017789790209392"/>
    <n v="22.017789790209392"/>
    <n v="23.756047357809393"/>
    <n v="22.062644641309252"/>
    <n v="22.062644641309252"/>
    <n v="59.109858538309254"/>
    <n v="61.605961011909251"/>
    <n v="67.711985965509257"/>
    <n v="73.959700911109252"/>
    <n v="75.405510661109247"/>
    <n v="74.155643373807422"/>
    <n v="74.155643373807422"/>
    <n v="75.785465273807418"/>
    <n v="41.029068447128033"/>
    <n v="40.757685254060732"/>
    <n v="39.060928385585122"/>
    <n v="39.060928385585122"/>
    <n v="39.060928385585122"/>
    <n v="85.317356014150278"/>
    <n v="88.433940806317622"/>
    <n v="96.057804294397158"/>
    <n v="99.626739865881589"/>
    <n v="101.43194967872974"/>
    <n v="101.43194967872974"/>
    <n v="101.43194967872974"/>
    <n v="103.46691346775856"/>
    <n v="103.6129416300334"/>
    <n v="107.47072507002814"/>
    <n v="109.49844449605014"/>
    <n v="102.39199784712441"/>
    <n v="102.39199784712441"/>
    <n v="140.42608706073787"/>
    <n v="142.98868149580579"/>
    <n v="149.25736065941163"/>
    <n v="158.00704644478907"/>
    <n v="159.49137012889383"/>
    <n v="159.49137012889383"/>
    <n v="159.49137012889383"/>
    <n v="81.846333666931898"/>
    <n v="81.966404507599918"/>
    <n v="87.276442809283026"/>
    <n v="81.628656483629044"/>
    <n v="76.591888908644052"/>
    <n v="76.591888908644052"/>
    <n v="79.351915420537949"/>
    <n v="79.537875666366261"/>
    <n v="79.992776021385581"/>
    <n v="80.627716024884847"/>
    <n v="80.735429205483243"/>
    <n v="80.735429205483243"/>
    <n v="80.735429205483243"/>
    <n v="80.856851336339602"/>
    <n v="80.865564538374969"/>
    <n v="81.250899031584595"/>
    <n v="81.371888906104147"/>
    <n v="76.350756515551794"/>
    <n v="76.350756515551794"/>
  </r>
  <r>
    <x v="3"/>
    <s v="Regulated &amp; Renewable Energy"/>
    <x v="4"/>
    <x v="0"/>
    <s v="PEF Fossil Hydro Maintenance Univ of Florida Other BG-346"/>
    <s v="PEF Univ of Florida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.666666666666664"/>
    <n v="127.33333333333333"/>
    <n v="191"/>
    <n v="254.66666666666666"/>
    <n v="318.33333333333331"/>
    <n v="382"/>
    <n v="445.66666666666669"/>
    <n v="509.33333333333337"/>
    <n v="573"/>
    <n v="636.66666666666663"/>
    <n v="700.33333333333326"/>
    <n v="0"/>
    <n v="0"/>
  </r>
  <r>
    <x v="3"/>
    <s v="Regulated &amp; Renewable Energy"/>
    <x v="3"/>
    <x v="0"/>
    <s v="PEF Fossil Hydro Maintenance Suwannee BG-346"/>
    <s v="PEF Suwannee 346"/>
    <x v="11"/>
    <n v="0"/>
    <n v="0"/>
    <n v="0"/>
    <n v="0"/>
    <n v="0"/>
    <n v="0"/>
    <n v="0"/>
    <n v="0"/>
    <n v="0"/>
    <n v="0"/>
    <n v="0"/>
    <n v="0"/>
    <n v="0"/>
    <n v="2.6591095459999998"/>
    <n v="17.9062264091"/>
    <n v="55.135028181499983"/>
    <n v="51.27716633465807"/>
    <n v="58.827240131558071"/>
    <n v="62.059857377758071"/>
    <n v="78.969581528158074"/>
    <n v="84.239511428558075"/>
    <n v="73.17723319903466"/>
    <n v="73.17723319903466"/>
    <n v="75.752054502334659"/>
    <n v="73.529400769930191"/>
    <n v="73.529400769930191"/>
    <n v="75.027833714130196"/>
    <n v="76.526692986030199"/>
    <n v="78.759404837930205"/>
    <n v="81.338582244630203"/>
    <n v="85.192347346430196"/>
    <n v="86.846848044330201"/>
    <n v="88.491480322730197"/>
    <n v="100.0596399158302"/>
    <n v="105.75463088503021"/>
    <n v="112.93767508513021"/>
    <n v="108.30847000463812"/>
    <n v="101.22928151043284"/>
    <n v="101.22928151043284"/>
    <n v="101.46581753550532"/>
    <n v="101.70240795649194"/>
    <n v="102.04224598252522"/>
    <n v="102.42346250125989"/>
    <n v="102.99074732685844"/>
    <n v="103.2486351436754"/>
    <n v="103.50523746866648"/>
    <n v="105.11446318113479"/>
    <n v="106.18993801692449"/>
    <n v="107.2107180506603"/>
    <n v="108.33557595118367"/>
    <n v="106.12221000218818"/>
    <n v="106.12221000218818"/>
    <n v="109.3170742091566"/>
    <n v="112.51284740515548"/>
    <n v="117.27329478301118"/>
    <n v="122.77245416280364"/>
    <n v="91.01916166632229"/>
    <n v="94.546783693444155"/>
    <n v="98.053364898978415"/>
    <n v="122.71826509858359"/>
    <n v="138.94302897152596"/>
    <n v="154.25826273010017"/>
    <n v="170.94520961723995"/>
    <n v="168.88910832811609"/>
    <n v="168.88910832811609"/>
    <n v="169.11819890835562"/>
    <n v="169.34734217228902"/>
    <n v="169.67648311624274"/>
    <n v="170.04570008201807"/>
    <n v="170.5951284822697"/>
    <n v="170.84489876387141"/>
    <n v="171.09342401707548"/>
    <n v="172.65199612926332"/>
    <n v="173.69361824195661"/>
    <n v="174.68226718096625"/>
    <n v="175.77171792758699"/>
    <n v="172.29138776188375"/>
    <n v="172.29138776188375"/>
  </r>
  <r>
    <x v="3"/>
    <s v="Regulated &amp; Renewable Energy"/>
    <x v="3"/>
    <x v="0"/>
    <s v="PEF Fossil Hydro Maintenance Tiger Bay BG-346"/>
    <s v="PEF Tiger Bay 346"/>
    <x v="11"/>
    <n v="0"/>
    <n v="0"/>
    <n v="0"/>
    <n v="0"/>
    <n v="0"/>
    <n v="0"/>
    <n v="0"/>
    <n v="0"/>
    <n v="0"/>
    <n v="0"/>
    <n v="0"/>
    <n v="0"/>
    <n v="0"/>
    <n v="3.8640614609999999"/>
    <n v="3.8640614609999999"/>
    <n v="3.8640614609999999"/>
    <n v="4.8510714208000003"/>
    <n v="4.1002086225206611"/>
    <n v="4.1002086225206611"/>
    <n v="4.1002086225206611"/>
    <n v="4.1002086225206611"/>
    <n v="55.097932286820658"/>
    <n v="55.097932286820658"/>
    <n v="55.097932286820658"/>
    <n v="55.097932286820658"/>
    <n v="55.097932286820658"/>
    <n v="64.61543903282066"/>
    <n v="65.278045907820655"/>
    <n v="65.940652782820649"/>
    <n v="66.952303118920653"/>
    <n v="67.650274526120654"/>
    <n v="69.862250468420655"/>
    <n v="72.074206388120658"/>
    <n v="73.809128996820661"/>
    <n v="75.295157082420658"/>
    <n v="78.324270732720663"/>
    <n v="81.258021103120669"/>
    <n v="62.964159899185169"/>
    <n v="62.964159899185169"/>
    <n v="195.81750587550673"/>
    <n v="205.06672867723063"/>
    <n v="214.31595147895453"/>
    <n v="228.43741581786253"/>
    <n v="20.722150095605201"/>
    <n v="51.598766524292074"/>
    <n v="82.475103460725762"/>
    <n v="106.69260912970083"/>
    <n v="127.43583618018025"/>
    <n v="169.71874645539867"/>
    <n v="210.67049604367395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72.318797736867253"/>
    <n v="74.962430926930836"/>
    <n v="77.606064116994418"/>
    <n v="37.203661493188342"/>
    <n v="39.988390187392284"/>
    <n v="25.078698762346939"/>
    <n v="33.90384124864628"/>
    <n v="40.825741946629549"/>
    <n v="46.754616693754393"/>
    <n v="58.840011042262674"/>
    <n v="70.544930117469619"/>
    <n v="34.623689682090266"/>
    <n v="34.623689682090266"/>
  </r>
  <r>
    <x v="3"/>
    <s v="Regulated &amp; Renewable Energy"/>
    <x v="5"/>
    <x v="0"/>
    <s v="PEF Fossil Hydro Maintenance Debary 7-10 BG-346"/>
    <s v="PEF Debary new 346"/>
    <x v="11"/>
    <n v="0"/>
    <n v="0"/>
    <n v="0"/>
    <n v="0"/>
    <n v="0"/>
    <n v="0"/>
    <n v="0"/>
    <n v="0"/>
    <n v="0"/>
    <n v="0"/>
    <n v="0"/>
    <n v="0"/>
    <n v="0"/>
    <n v="0.554614461"/>
    <n v="1.1092321792000002"/>
    <n v="4.2442716596000007"/>
    <n v="12.227609655200002"/>
    <n v="25.408309368800001"/>
    <n v="25.469581324400004"/>
    <n v="28.041334527800004"/>
    <n v="28.488487254800003"/>
    <n v="26.726970407000003"/>
    <n v="14.355389541999989"/>
    <n v="3.0929677607999952"/>
    <n v="0"/>
    <n v="0"/>
    <n v="0"/>
    <n v="0"/>
    <n v="8.0375121291999996"/>
    <n v="17.238307563999999"/>
    <n v="22.634237007599999"/>
    <n v="24.6385492795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708333333333329"/>
    <n v="7.3416666666666659"/>
    <n v="11.012499999999999"/>
    <n v="14.683333333333332"/>
    <n v="18.354166666666664"/>
    <n v="22.024999999999999"/>
    <n v="25.695833333333333"/>
    <n v="29.366666666666667"/>
    <n v="33.037500000000001"/>
    <n v="24.705635792317697"/>
    <n v="7.8657856689453141"/>
    <n v="11.536619002278641"/>
    <n v="11.536619002278641"/>
    <n v="11.728285668945308"/>
    <n v="11.919952335611974"/>
    <n v="12.111619002278641"/>
    <n v="12.303285668945307"/>
    <n v="12.494952335611973"/>
    <n v="12.68661900227864"/>
    <n v="12.878285668945306"/>
    <n v="13.069952335611973"/>
    <n v="13.261619002278639"/>
    <n v="13.453285668945306"/>
    <n v="13.644952335611972"/>
    <n v="13.836619002278638"/>
    <n v="13.836619002278638"/>
  </r>
  <r>
    <x v="3"/>
    <s v="Regulated &amp; Renewable Energy"/>
    <x v="5"/>
    <x v="0"/>
    <s v="PEF Fossil Hydro Maintenance Debary BG-346"/>
    <s v="PEF Debary new 346"/>
    <x v="11"/>
    <n v="0"/>
    <n v="0"/>
    <n v="0"/>
    <n v="0"/>
    <n v="0"/>
    <n v="0"/>
    <n v="0"/>
    <n v="0"/>
    <n v="0"/>
    <n v="0"/>
    <n v="0"/>
    <n v="0"/>
    <n v="0"/>
    <n v="4.703196685"/>
    <n v="8.4052925018"/>
    <n v="16.5164056982"/>
    <n v="16.281086178342473"/>
    <n v="19.891050295542477"/>
    <n v="19.891050295542477"/>
    <n v="19.891050295542477"/>
    <n v="30.731360720542476"/>
    <n v="30.731360720542476"/>
    <n v="30.731360720542476"/>
    <n v="38.474439595542478"/>
    <n v="32.910534368845632"/>
    <n v="32.910534368845632"/>
    <n v="32.910534368845632"/>
    <n v="32.910534368845632"/>
    <n v="33.471450318845633"/>
    <n v="33.471450318845633"/>
    <n v="35.154198168845632"/>
    <n v="35.154198168845632"/>
    <n v="35.154198168845632"/>
    <n v="37.117403993845635"/>
    <n v="38.784341088245633"/>
    <n v="41.39334794684563"/>
    <n v="40.848632208786114"/>
    <n v="39.785387512659511"/>
    <n v="39.785387512659511"/>
    <n v="39.826558402497447"/>
    <n v="39.867729292335383"/>
    <n v="41.269502014623747"/>
    <n v="42.840728339206272"/>
    <n v="43.924067344974532"/>
    <n v="44.323275615110155"/>
    <n v="44.407106829391253"/>
    <n v="44.589450951381664"/>
    <n v="44.7504577434662"/>
    <n v="44.973211299241058"/>
    <n v="45.353376119250257"/>
    <n v="44.213823239298918"/>
    <n v="44.213823239298918"/>
    <n v="44.254994129136854"/>
    <n v="44.29616501897479"/>
    <n v="45.697937741263154"/>
    <n v="47.269164065845679"/>
    <n v="48.352503071613938"/>
    <n v="48.751711341749562"/>
    <n v="48.83554255603066"/>
    <n v="49.017886678021071"/>
    <n v="49.178893470105606"/>
    <n v="49.401647025880465"/>
    <n v="49.781811845889663"/>
    <n v="48.526969658092881"/>
    <n v="48.526969658092881"/>
    <n v="48.568140547930817"/>
    <n v="48.609311437768753"/>
    <n v="50.011084160057116"/>
    <n v="51.582310484639642"/>
    <n v="52.665649490407901"/>
    <n v="53.064857760543525"/>
    <n v="53.148688974824623"/>
    <n v="53.331033096815034"/>
    <n v="53.492039888899569"/>
    <n v="53.714793444674427"/>
    <n v="54.094958264683626"/>
    <n v="52.727828195577523"/>
    <n v="52.727828195577523"/>
  </r>
  <r>
    <x v="0"/>
    <s v="Transmission"/>
    <x v="9"/>
    <x v="4"/>
    <s v="PEF Transmission Maintenance GG_SPP 354"/>
    <s v="PEF Transmission Towers &amp; Fixtures 354 SPP"/>
    <x v="12"/>
    <n v="2306.56"/>
    <n v="2662.68"/>
    <n v="3272.62"/>
    <n v="4139.7"/>
    <n v="4196.22"/>
    <n v="2278.2800000000002"/>
    <n v="2703.96"/>
    <n v="2826.2000000000003"/>
    <n v="2436.69"/>
    <n v="2439.9100000000003"/>
    <n v="2446.5099999999998"/>
    <n v="2360.33"/>
    <n v="2306.56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</r>
  <r>
    <x v="1"/>
    <s v="Transmission"/>
    <x v="9"/>
    <x v="4"/>
    <s v="PEF Transmission Maintenance GG_SPP 354"/>
    <s v="PEF Transmission Towers &amp; Fixtures 354 SPP"/>
    <x v="12"/>
    <n v="415.15"/>
    <n v="-276.48"/>
    <n v="124.64000000000001"/>
    <n v="74.490000000000009"/>
    <n v="353.01"/>
    <n v="58.62"/>
    <n v="138.06"/>
    <n v="15.580000000000002"/>
    <n v="1.46"/>
    <n v="6.67"/>
    <n v="84.820000000000007"/>
    <n v="130.78"/>
    <n v="112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9"/>
    <x v="4"/>
    <s v="PEF Transmission Maintenance GG_SPP 354"/>
    <s v="PEF Transmission Towers &amp; Fixtures 354 SPP"/>
    <x v="12"/>
    <n v="59.03"/>
    <n v="-886.42"/>
    <n v="13.19"/>
    <n v="17.97"/>
    <n v="2270.9499999999998"/>
    <n v="16.18"/>
    <n v="15.82"/>
    <n v="405.09000000000003"/>
    <n v="-2.04"/>
    <n v="0.33"/>
    <n v="171.01"/>
    <n v="796.02"/>
    <n v="2877.12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9"/>
    <x v="4"/>
    <s v="PEF Transmission Maintenance GG_SPP 354"/>
    <s v="PEF Transmission Towers &amp; Fixtures 354 SPP"/>
    <x v="12"/>
    <n v="2662.68"/>
    <n v="3272.62"/>
    <n v="4139.7"/>
    <n v="4196.22"/>
    <n v="2278.2800000000002"/>
    <n v="2703.96"/>
    <n v="2826.2000000000003"/>
    <n v="2436.69"/>
    <n v="2439.9100000000003"/>
    <n v="2446.5099999999998"/>
    <n v="2360.33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</r>
  <r>
    <x v="0"/>
    <s v="Customer Delivery"/>
    <x v="10"/>
    <x v="5"/>
    <s v="PEF Dist Maint_Cust Adds_Mthly_IK-370"/>
    <s v="PEF Smart Grid - AMI Meters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00000000000032E-2"/>
    <n v="4.7800000000000065E-2"/>
    <n v="7.1700000000000097E-2"/>
    <n v="9.5600000000000129E-2"/>
    <n v="0.11950000000000016"/>
    <n v="0.14340000000000019"/>
    <n v="0.16730000000000023"/>
    <n v="0.19120000000000026"/>
    <n v="0.21510000000000029"/>
    <n v="0.23900000000000032"/>
    <n v="0.26290000000000036"/>
    <n v="0"/>
    <n v="0.28680000000000039"/>
    <n v="0.31130000000000035"/>
    <n v="0.33580000000000032"/>
    <n v="0.36030000000000029"/>
    <n v="0.38480000000000025"/>
    <n v="0.40930000000000022"/>
    <n v="0.43380000000000019"/>
    <n v="0.45830000000000015"/>
    <n v="0.48280000000000012"/>
    <n v="0.50730000000000008"/>
    <n v="0.53180000000000005"/>
    <n v="0.55630000000000002"/>
    <n v="0.28680000000000039"/>
    <n v="0.58079999999999998"/>
    <n v="0.60591666666666666"/>
    <n v="0.63103333333333333"/>
    <n v="0.65615000000000001"/>
    <n v="0.68126666666666669"/>
    <n v="0.70638333333333336"/>
    <n v="0.73150000000000004"/>
    <n v="0.75661666666666672"/>
    <n v="0.78173333333333361"/>
    <n v="0.80685000000000007"/>
    <n v="0.83196666666666652"/>
    <n v="0.85708333333333298"/>
    <n v="0.58079999999999998"/>
  </r>
  <r>
    <x v="0"/>
    <s v="Customer Delivery"/>
    <x v="10"/>
    <x v="5"/>
    <s v="PEF Dist Maint_OthT&amp;D_IK-370"/>
    <s v="PEF Smart Grid - AMI Meters"/>
    <x v="13"/>
    <n v="0"/>
    <n v="0"/>
    <n v="0"/>
    <n v="0"/>
    <n v="0"/>
    <n v="0"/>
    <n v="0"/>
    <n v="0"/>
    <n v="0"/>
    <n v="0"/>
    <n v="0"/>
    <n v="0"/>
    <n v="0"/>
    <n v="0"/>
    <n v="0.96445071303335794"/>
    <n v="1.9288334004307188"/>
    <n v="2.8746122310460791"/>
    <n v="3.8165223201134424"/>
    <n v="4.7578349203308008"/>
    <n v="6.1991455778330504"/>
    <n v="7.1316284325804133"/>
    <n v="8.0763478291137716"/>
    <n v="9.0201560563951304"/>
    <n v="9.9681069991204936"/>
    <n v="10.929685734303852"/>
    <n v="0"/>
    <n v="12.392673500399226"/>
    <n v="13.498981339484345"/>
    <n v="14.605581109481463"/>
    <n v="15.700656128324582"/>
    <n v="16.794466541237711"/>
    <n v="17.89385681407969"/>
    <n v="19.47816190066321"/>
    <n v="20.565630291694333"/>
    <n v="21.663944839837455"/>
    <n v="22.756158591334575"/>
    <n v="23.850748422355686"/>
    <n v="24.961911251181661"/>
    <n v="12.392673500399226"/>
    <n v="26.54448136840584"/>
    <n v="27.004021242232632"/>
    <n v="27.463682378776475"/>
    <n v="27.91855634623041"/>
    <n v="28.37290501970288"/>
    <n v="28.82957146408603"/>
    <n v="29.487662579298416"/>
    <n v="29.939376893840681"/>
    <n v="30.395596502022432"/>
    <n v="30.849281951788331"/>
    <n v="31.303954381168836"/>
    <n v="31.76551092819826"/>
    <n v="26.54448136840584"/>
    <n v="32.422881368405839"/>
    <n v="32.893912865559571"/>
    <n v="33.365068657823294"/>
    <n v="33.83131756920033"/>
    <n v="34.297028050672537"/>
    <n v="34.765114263097139"/>
    <n v="35.439662133515228"/>
    <n v="35.902672379161089"/>
    <n v="36.370300581439224"/>
    <n v="36.835331254099941"/>
    <n v="37.301373587580557"/>
    <n v="37.774472188487437"/>
    <n v="32.422881368405839"/>
    <n v="38.448281368405858"/>
    <n v="38.931085917006172"/>
    <n v="39.414017867372266"/>
    <n v="39.891920293331083"/>
    <n v="40.369270831764908"/>
    <n v="40.849056480625528"/>
    <n v="41.540464129698776"/>
    <n v="42.015046942094884"/>
    <n v="42.494363133215714"/>
    <n v="42.97101687156642"/>
    <n v="43.448707556381301"/>
    <n v="43.933630874321821"/>
    <n v="38.448281368405858"/>
  </r>
  <r>
    <x v="0"/>
    <s v="Customer Delivery"/>
    <x v="10"/>
    <x v="5"/>
    <s v="PEF Distribution Expansion Field Ops IK New Cust-370 "/>
    <s v="PEF Smart Grid - AMI Meters"/>
    <x v="13"/>
    <n v="0"/>
    <n v="0"/>
    <n v="0"/>
    <n v="0"/>
    <n v="0"/>
    <n v="0"/>
    <n v="0"/>
    <n v="0"/>
    <n v="0"/>
    <n v="0"/>
    <n v="0"/>
    <n v="0"/>
    <n v="0"/>
    <n v="0"/>
    <n v="8.3352053768558676"/>
    <n v="16.716154179548937"/>
    <n v="25.045190702369553"/>
    <n v="33.320844951438346"/>
    <n v="41.590648542904148"/>
    <n v="53.904022292693412"/>
    <n v="62.12890587311"/>
    <n v="70.422698706106587"/>
    <n v="78.729288755766049"/>
    <n v="87.034873622634279"/>
    <n v="95.400705269700495"/>
    <n v="0"/>
    <n v="107.81352380967871"/>
    <n v="116.42071425671139"/>
    <n v="124.85766836574641"/>
    <n v="133.28175808135978"/>
    <n v="141.66668104114842"/>
    <n v="150.27235457104626"/>
    <n v="162.50324699102305"/>
    <n v="170.85406288167042"/>
    <n v="179.26180222437182"/>
    <n v="187.65853812212885"/>
    <n v="196.04449463022439"/>
    <n v="204.68827129829816"/>
    <n v="107.81352380967871"/>
    <n v="216.92047057226569"/>
    <n v="231.93681331622645"/>
    <n v="246.6561570319235"/>
    <n v="261.35305717070628"/>
    <n v="275.98162590294567"/>
    <n v="290.99532219127707"/>
    <n v="312.33367571942517"/>
    <n v="326.90274031458648"/>
    <n v="341.57111514012706"/>
    <n v="356.22029305098738"/>
    <n v="370.85066494021669"/>
    <n v="385.93083701829539"/>
    <n v="216.92047057226569"/>
    <n v="407.2714705722658"/>
    <n v="422.6632080864232"/>
    <n v="437.75052186952064"/>
    <n v="452.81483100690411"/>
    <n v="467.80910051536989"/>
    <n v="483.19812541493911"/>
    <n v="505.06991817364155"/>
    <n v="520.0031959962804"/>
    <n v="535.0382667138025"/>
    <n v="550.05366061141694"/>
    <n v="565.04977835414059"/>
    <n v="580.5069408771169"/>
    <n v="407.2714705722658"/>
    <n v="602.38107057226603"/>
    <n v="618.15760625521978"/>
    <n v="633.62210752026647"/>
    <n v="649.06302901638549"/>
    <n v="664.43215987133567"/>
    <n v="680.20591512350256"/>
    <n v="702.6245094238825"/>
    <n v="717.9311237821131"/>
    <n v="733.34207588888728"/>
    <n v="748.7328592492081"/>
    <n v="764.10388454484064"/>
    <n v="779.94748088194308"/>
    <n v="602.38107057226603"/>
  </r>
  <r>
    <x v="0"/>
    <s v="Customer Delivery"/>
    <x v="10"/>
    <x v="5"/>
    <s v="PEF Distribution Maintenance HW-370 "/>
    <s v="PEF Smart Grid - AMI Meters"/>
    <x v="13"/>
    <n v="0"/>
    <n v="0"/>
    <n v="0"/>
    <n v="0"/>
    <n v="0"/>
    <n v="0"/>
    <n v="0"/>
    <n v="0"/>
    <n v="0"/>
    <n v="0"/>
    <n v="0"/>
    <n v="0"/>
    <n v="0"/>
    <n v="0"/>
    <n v="62.088953281236002"/>
    <n v="119.619782827272"/>
    <n v="3.6151300548871177"/>
    <n v="67.667008393419124"/>
    <n v="131.79544095515112"/>
    <n v="3.963738028033049"/>
    <n v="69.228736346413044"/>
    <n v="133.69800780374504"/>
    <n v="3.8922804730245844"/>
    <n v="63.512231649460581"/>
    <n v="125.62643038494458"/>
    <n v="0"/>
    <n v="3.7299214443740425"/>
    <n v="92.693582373650045"/>
    <n v="174.91307185772604"/>
    <n v="5.1773684559706226"/>
    <n v="93.350657855830619"/>
    <n v="182.12858108689062"/>
    <n v="5.4724216450706535"/>
    <n v="95.606224327658651"/>
    <n v="184.42392374271867"/>
    <n v="5.3605566955585005"/>
    <n v="87.018568910834503"/>
    <n v="172.2413885520385"/>
    <n v="3.7299214443740425"/>
    <n v="5.0983091338193276"/>
    <n v="92.806781278671707"/>
    <n v="183.53660912994388"/>
    <n v="5.552216447828016"/>
    <n v="99.104367986358653"/>
    <n v="190.24009881715301"/>
    <n v="5.6047949715388654"/>
    <n v="94.539100301131882"/>
    <n v="182.66824532298114"/>
    <n v="5.4134958210298691"/>
    <n v="97.053712830553408"/>
    <n v="186.68129228764974"/>
    <n v="5.0983091338193276"/>
    <n v="5.4762291784876425"/>
    <n v="106.69521721073568"/>
    <n v="225.88171577665395"/>
    <n v="7.2991047476103859"/>
    <n v="143.26835340827617"/>
    <n v="264.86820078934585"/>
    <n v="7.5942521397535643"/>
    <n v="116.10320886550535"/>
    <n v="219.82447720271176"/>
    <n v="6.456339332598759"/>
    <n v="131.05688232714067"/>
    <n v="243.68861345334051"/>
    <n v="5.4762291784876425"/>
    <n v="6.8293789080063334"/>
    <n v="127.97876561269223"/>
    <n v="253.30147083380314"/>
    <n v="7.6648737386998391"/>
    <n v="136.88597982613501"/>
    <n v="262.76934806905189"/>
    <n v="7.7416695531077835"/>
    <n v="130.58426712901161"/>
    <n v="252.31471812321445"/>
    <n v="7.4775165192927489"/>
    <n v="134.05771814283327"/>
    <n v="257.85791688668974"/>
    <n v="6.8293789080063334"/>
  </r>
  <r>
    <x v="0"/>
    <s v="Customer Delivery"/>
    <x v="10"/>
    <x v="5"/>
    <s v="PEF Distribution Maintenance IK-370 "/>
    <s v="PEF Smart Grid - AMI Meters"/>
    <x v="13"/>
    <n v="0"/>
    <n v="0"/>
    <n v="0"/>
    <n v="0"/>
    <n v="0"/>
    <n v="0"/>
    <n v="0"/>
    <n v="0"/>
    <n v="0"/>
    <n v="0"/>
    <n v="0"/>
    <n v="0"/>
    <n v="0"/>
    <n v="0"/>
    <n v="7.1895618747099093"/>
    <n v="16.12656402444361"/>
    <n v="27.215684778421405"/>
    <n v="39.245114630856961"/>
    <n v="52.59724321657302"/>
    <n v="69.502533973540949"/>
    <n v="80.859201704169891"/>
    <n v="91.493994181234712"/>
    <n v="98.783359563806869"/>
    <n v="106.63297376814944"/>
    <n v="112.88415856264731"/>
    <n v="0"/>
    <n v="119.07235339659081"/>
    <n v="126.870198828078"/>
    <n v="136.40499441404017"/>
    <n v="147.6111145981904"/>
    <n v="159.68112599982578"/>
    <n v="173.72284383445628"/>
    <n v="189.87790270706103"/>
    <n v="200.82971114574502"/>
    <n v="210.88160536133904"/>
    <n v="218.42803781948675"/>
    <n v="226.66716431372691"/>
    <n v="233.20168811632749"/>
    <n v="119.07235339659081"/>
    <n v="239.54874978955309"/>
    <n v="247.61246090736552"/>
    <n v="257.70939253128068"/>
    <n v="268.51645104064403"/>
    <n v="280.31393918783112"/>
    <n v="292.77277642291085"/>
    <n v="306.28286150685915"/>
    <n v="317.66714890350045"/>
    <n v="328.10499196331017"/>
    <n v="337.13956237308639"/>
    <n v="345.69381637093926"/>
    <n v="352.7978927257019"/>
    <n v="239.54874978955309"/>
    <n v="359.82907941976902"/>
    <n v="368.46682757464947"/>
    <n v="379.28253652431329"/>
    <n v="390.85892465815084"/>
    <n v="403.49624883640513"/>
    <n v="416.84200202212435"/>
    <n v="431.31383897178534"/>
    <n v="443.5085475889814"/>
    <n v="454.68943667510507"/>
    <n v="464.36715736065872"/>
    <n v="473.53036901429959"/>
    <n v="481.1401682158027"/>
    <n v="359.82907941976902"/>
    <n v="488.67188889334307"/>
    <n v="498.00525217134037"/>
    <n v="509.69197177999934"/>
    <n v="522.20062958789754"/>
    <n v="535.85566274035443"/>
    <n v="550.2761761041794"/>
    <n v="565.9134590081519"/>
    <n v="579.09023188376614"/>
    <n v="591.17154031515702"/>
    <n v="601.62862719030807"/>
    <n v="611.52977059286127"/>
    <n v="619.75240213371183"/>
    <n v="488.67188889334307"/>
  </r>
  <r>
    <x v="0"/>
    <s v="Customer Delivery"/>
    <x v="10"/>
    <x v="5"/>
    <s v="PEF Distribution Maintenance IK_Annual-370"/>
    <s v="PEF Smart Grid - AMI Meters"/>
    <x v="13"/>
    <n v="0"/>
    <n v="0"/>
    <n v="0"/>
    <n v="0"/>
    <n v="0"/>
    <n v="0"/>
    <n v="0"/>
    <n v="0"/>
    <n v="0"/>
    <n v="0"/>
    <n v="0"/>
    <n v="0"/>
    <n v="0"/>
    <n v="0"/>
    <n v="4.1977900799099999"/>
    <n v="16.158232084175999"/>
    <n v="22.469234286113998"/>
    <n v="32.023040146397996"/>
    <n v="51.337654305335995"/>
    <n v="68.372379080837987"/>
    <n v="78.91872186214799"/>
    <n v="83.046395458403993"/>
    <n v="86.083515125495992"/>
    <n v="93.497336575397995"/>
    <n v="97.685955039707991"/>
    <n v="0"/>
    <n v="0"/>
    <n v="5.9087325088889999"/>
    <n v="17.737788949713"/>
    <n v="24.769992165849001"/>
    <n v="34.141935459933002"/>
    <n v="51.78486623373"/>
    <n v="68.095537203519001"/>
    <n v="80.915046551136001"/>
    <n v="89.139784297787998"/>
    <n v="92.648369401560004"/>
    <n v="102.02051175573601"/>
    <n v="105.57978163210801"/>
    <n v="0"/>
    <n v="0"/>
    <n v="7.3334896669871821"/>
    <n v="20.394497197917456"/>
    <n v="28.364377725566541"/>
    <n v="39.516212630266381"/>
    <n v="52.577220146448411"/>
    <n v="67.547400279028778"/>
    <n v="76.153671687004106"/>
    <n v="82.214379598254908"/>
    <n v="86.365914893107416"/>
    <n v="96.244968037154806"/>
    <n v="102.94206682381575"/>
    <n v="0"/>
    <n v="0"/>
    <n v="7.5168269052798147"/>
    <n v="20.904359618459893"/>
    <n v="29.073487155624669"/>
    <n v="40.504117927799015"/>
    <n v="53.891650625862141"/>
    <n v="69.236085254853094"/>
    <n v="78.057513444058785"/>
    <n v="84.269739050295783"/>
    <n v="88.525062725605011"/>
    <n v="98.651092193697579"/>
    <n v="105.5156184469365"/>
    <n v="0"/>
    <n v="0"/>
    <n v="7.7423317234743614"/>
    <n v="21.531490437705322"/>
    <n v="29.9456918129789"/>
    <n v="41.719241525100855"/>
    <n v="55.508400223761356"/>
    <n v="71.313167914150625"/>
    <n v="80.39923896198404"/>
    <n v="86.797831345528891"/>
    <n v="91.180814737345031"/>
    <n v="101.61062510434733"/>
    <n v="108.68108715526186"/>
    <n v="0"/>
  </r>
  <r>
    <x v="1"/>
    <s v="Customer Delivery"/>
    <x v="10"/>
    <x v="5"/>
    <s v="PEF Dist Maint_Cust Adds_Mthly_IK-370"/>
    <s v="PEF Smart Grid - AMI Meters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950000000000001"/>
    <n v="1.1950000000000001"/>
    <n v="1.1950000000000001"/>
    <n v="1.1950000000000001"/>
    <n v="1.1950000000000001"/>
    <n v="1.1950000000000001"/>
    <n v="1.1950000000000001"/>
    <n v="1.1950000000000001"/>
    <n v="1.1950000000000001"/>
    <n v="1.1950000000000001"/>
    <n v="1.1950000000000001"/>
    <n v="1.1949999999999985"/>
    <n v="14.34"/>
    <n v="1.2249999999999999"/>
    <n v="1.2249999999999999"/>
    <n v="1.2249999999999999"/>
    <n v="1.2249999999999999"/>
    <n v="1.2249999999999999"/>
    <n v="1.2249999999999999"/>
    <n v="1.2249999999999999"/>
    <n v="1.2249999999999999"/>
    <n v="1.2249999999999999"/>
    <n v="1.2249999999999999"/>
    <n v="1.2249999999999999"/>
    <n v="1.2250000000000014"/>
    <n v="14.7"/>
    <n v="1.2558333333333334"/>
    <n v="1.2558333333333334"/>
    <n v="1.2558333333333334"/>
    <n v="1.2558333333333334"/>
    <n v="1.2558333333333334"/>
    <n v="1.2558333333333334"/>
    <n v="1.2558333333333334"/>
    <n v="1.2558333333333334"/>
    <n v="1.2558333333333334"/>
    <n v="1.2558333333333334"/>
    <n v="1.2558333333333334"/>
    <n v="1.2558333333333334"/>
    <n v="15.07"/>
  </r>
  <r>
    <x v="1"/>
    <s v="Customer Delivery"/>
    <x v="10"/>
    <x v="5"/>
    <s v="PEF Dist Maint_OthT&amp;D_IK-370"/>
    <s v="PEF Smart Grid - AMI Meters"/>
    <x v="13"/>
    <n v="0"/>
    <n v="0"/>
    <n v="0"/>
    <n v="0"/>
    <n v="0"/>
    <n v="0"/>
    <n v="0"/>
    <n v="0"/>
    <n v="0"/>
    <n v="0"/>
    <n v="0"/>
    <n v="0"/>
    <n v="0"/>
    <n v="48.222535651667997"/>
    <n v="48.219134369868001"/>
    <n v="47.288941530768"/>
    <n v="47.095504453368001"/>
    <n v="47.065630010867999"/>
    <n v="72.065532875111998"/>
    <n v="46.624142737367997"/>
    <n v="47.235969826667997"/>
    <n v="47.190411364067998"/>
    <n v="47.397547136268003"/>
    <n v="48.078936759168002"/>
    <n v="73.149388304769005"/>
    <n v="619.63367501996095"/>
    <n v="55.315391954256"/>
    <n v="55.329988499856"/>
    <n v="54.753750942156003"/>
    <n v="54.690520645656001"/>
    <n v="54.969513642099002"/>
    <n v="79.215254329176005"/>
    <n v="54.373419551555997"/>
    <n v="54.915727407155998"/>
    <n v="54.610687574856001"/>
    <n v="54.729491551056"/>
    <n v="55.558141441299"/>
    <n v="79.128505861209007"/>
    <n v="707.59039340033098"/>
    <n v="22.976993691339523"/>
    <n v="22.983056827192268"/>
    <n v="22.743698372696727"/>
    <n v="22.717433673623756"/>
    <n v="22.833322219157338"/>
    <n v="32.904555760619374"/>
    <n v="22.585715727112994"/>
    <n v="22.810980409087758"/>
    <n v="22.684272488294926"/>
    <n v="22.733621469025479"/>
    <n v="23.077827351471143"/>
    <n v="32.86852201037874"/>
    <n v="293.92"/>
    <n v="23.551574857686443"/>
    <n v="23.557789613186074"/>
    <n v="23.312445568851995"/>
    <n v="23.285524073610219"/>
    <n v="23.404310621230298"/>
    <n v="33.72739352090435"/>
    <n v="23.150512282293143"/>
    <n v="23.381410113906394"/>
    <n v="23.251533633035923"/>
    <n v="23.302116674030714"/>
    <n v="23.654930045343544"/>
    <n v="33.690458995920892"/>
    <n v="301.27"/>
    <n v="24.140227430015646"/>
    <n v="24.146597518304418"/>
    <n v="23.895121297940683"/>
    <n v="23.86752692169113"/>
    <n v="23.989282443031104"/>
    <n v="34.570382453661864"/>
    <n v="23.729140619805911"/>
    <n v="23.965809556041496"/>
    <n v="23.832686917535646"/>
    <n v="23.884534240744163"/>
    <n v="24.246165897026486"/>
    <n v="34.532524704201421"/>
    <n v="308.8"/>
  </r>
  <r>
    <x v="1"/>
    <s v="Customer Delivery"/>
    <x v="10"/>
    <x v="5"/>
    <s v="PEF Distribution Expansion Field Ops IK New Cust-370 "/>
    <s v="PEF Smart Grid - AMI Meters"/>
    <x v="13"/>
    <n v="0"/>
    <n v="0"/>
    <n v="0"/>
    <n v="0"/>
    <n v="0"/>
    <n v="0"/>
    <n v="0"/>
    <n v="0"/>
    <n v="0"/>
    <n v="0"/>
    <n v="0"/>
    <n v="0"/>
    <n v="0"/>
    <n v="416.76026884279202"/>
    <n v="419.04744013465199"/>
    <n v="416.45182614102902"/>
    <n v="413.78271245343899"/>
    <n v="413.49017957328903"/>
    <n v="615.66868748945706"/>
    <n v="411.24417902082899"/>
    <n v="414.68964164982901"/>
    <n v="415.32950248297198"/>
    <n v="415.27924334341202"/>
    <n v="418.29158235330902"/>
    <n v="620.64092699891103"/>
    <n v="5390.6761904839204"/>
    <n v="430.35952235163302"/>
    <n v="421.84770545175297"/>
    <n v="421.204485780666"/>
    <n v="419.24614798943099"/>
    <n v="430.28367649488899"/>
    <n v="611.54462099883597"/>
    <n v="417.54079453237199"/>
    <n v="420.38696713507198"/>
    <n v="419.83679488785299"/>
    <n v="419.29782540477299"/>
    <n v="432.18883340369098"/>
    <n v="611.60996369837699"/>
    <n v="5455.3473381293461"/>
    <n v="750.8171371980352"/>
    <n v="735.96718578485377"/>
    <n v="734.84500693913878"/>
    <n v="731.42843661196844"/>
    <n v="750.68481441656706"/>
    <n v="1066.9176764074016"/>
    <n v="728.45322975807278"/>
    <n v="733.4187412770317"/>
    <n v="732.45889554301482"/>
    <n v="731.51859446146329"/>
    <n v="754.00860390393211"/>
    <n v="1067.0316776985201"/>
    <n v="9517.5499999999993"/>
    <n v="769.58687570787686"/>
    <n v="754.36568915487226"/>
    <n v="753.21545686917591"/>
    <n v="749.71347542328658"/>
    <n v="769.45124497846246"/>
    <n v="1093.5896379351161"/>
    <n v="746.66389113193839"/>
    <n v="751.75353587610084"/>
    <n v="750.76969488072837"/>
    <n v="749.80588713617351"/>
    <n v="772.85812614880683"/>
    <n v="1093.7064847574602"/>
    <n v="9755.48"/>
    <n v="788.8267841476852"/>
    <n v="773.22506325233542"/>
    <n v="772.04607480595098"/>
    <n v="768.45654274751405"/>
    <n v="788.6877626083467"/>
    <n v="1120.929715018995"/>
    <n v="765.33071791153463"/>
    <n v="770.5476053386999"/>
    <n v="769.53916801604089"/>
    <n v="768.55126478162765"/>
    <n v="792.17981685511927"/>
    <n v="1121.049484516152"/>
    <n v="9999.3700000000008"/>
  </r>
  <r>
    <x v="1"/>
    <s v="Customer Delivery"/>
    <x v="10"/>
    <x v="5"/>
    <s v="PEF Distribution Maintenance HW-370 "/>
    <s v="PEF Smart Grid - AMI Meters"/>
    <x v="13"/>
    <n v="0"/>
    <n v="0"/>
    <n v="0"/>
    <n v="0"/>
    <n v="0"/>
    <n v="0"/>
    <n v="0"/>
    <n v="0"/>
    <n v="0"/>
    <n v="0"/>
    <n v="0"/>
    <n v="0"/>
    <n v="0"/>
    <n v="62.088953281236002"/>
    <n v="57.530829546036003"/>
    <n v="61.136719917084001"/>
    <n v="64.051878338532006"/>
    <n v="64.128432561731998"/>
    <n v="66.391460446500005"/>
    <n v="65.264998318379995"/>
    <n v="64.469271457331999"/>
    <n v="60.916015847483997"/>
    <n v="59.619951176435997"/>
    <n v="62.114198735484003"/>
    <n v="60.869641833755999"/>
    <n v="748.58235145999186"/>
    <n v="88.963660929276003"/>
    <n v="82.219489484076007"/>
    <n v="83.955350940803996"/>
    <n v="88.173289399859996"/>
    <n v="88.777923231060001"/>
    <n v="91.492501166639997"/>
    <n v="90.133802682587998"/>
    <n v="88.817699415060005"/>
    <n v="83.603911035204007"/>
    <n v="81.658012215276003"/>
    <n v="85.222819641203998"/>
    <n v="82.674068138928007"/>
    <n v="1035.6925282799759"/>
    <n v="87.708472144852379"/>
    <n v="90.729827851272177"/>
    <n v="94.074213261458212"/>
    <n v="93.552151538530637"/>
    <n v="91.135730830794344"/>
    <n v="89.999649759788539"/>
    <n v="88.934305329593016"/>
    <n v="88.129145021849254"/>
    <n v="88.006545728509451"/>
    <n v="91.640217009523539"/>
    <n v="89.627579457096346"/>
    <n v="87.130166636732156"/>
    <n v="1080.66800457"/>
    <n v="101.21898803224803"/>
    <n v="119.18649856591828"/>
    <n v="139.07352160386466"/>
    <n v="135.96924866066578"/>
    <n v="121.59984738106969"/>
    <n v="114.8444061983333"/>
    <n v="108.50895672575179"/>
    <n v="103.7212683372064"/>
    <n v="102.99248942722379"/>
    <n v="124.60054299454193"/>
    <n v="112.63173112619984"/>
    <n v="97.780331946976503"/>
    <n v="1382.127831"/>
    <n v="121.1493867046859"/>
    <n v="125.32270522111092"/>
    <n v="129.94221610118862"/>
    <n v="129.22110608743517"/>
    <n v="125.88336824291687"/>
    <n v="124.31412958633818"/>
    <n v="122.84259757590384"/>
    <n v="121.73045099420285"/>
    <n v="121.56110784142264"/>
    <n v="126.5802016235405"/>
    <n v="123.8001987438565"/>
    <n v="120.3505887573981"/>
    <n v="1492.69805748"/>
  </r>
  <r>
    <x v="1"/>
    <s v="Customer Delivery"/>
    <x v="10"/>
    <x v="5"/>
    <s v="PEF Distribution Maintenance IK-370 "/>
    <s v="PEF Smart Grid - AMI Meters"/>
    <x v="13"/>
    <n v="0"/>
    <n v="0"/>
    <n v="0"/>
    <n v="0"/>
    <n v="0"/>
    <n v="0"/>
    <n v="0"/>
    <n v="0"/>
    <n v="0"/>
    <n v="0"/>
    <n v="0"/>
    <n v="0"/>
    <n v="0"/>
    <n v="359.47809373549501"/>
    <n v="446.85010748668498"/>
    <n v="554.45603769889203"/>
    <n v="601.47149262177595"/>
    <n v="667.60642928580296"/>
    <n v="845.26453784839498"/>
    <n v="567.83338653144597"/>
    <n v="531.73962385324205"/>
    <n v="364.46826912860701"/>
    <n v="392.48071021712701"/>
    <n v="312.55923972489302"/>
    <n v="309.40974169717498"/>
    <n v="5953.6176698295367"/>
    <n v="389.89227157435801"/>
    <n v="476.73977929811099"/>
    <n v="560.30600920751101"/>
    <n v="603.500570081766"/>
    <n v="702.08589173152495"/>
    <n v="807.75294363023397"/>
    <n v="547.59042193419896"/>
    <n v="502.59471077969999"/>
    <n v="377.32162290738302"/>
    <n v="411.95632471200901"/>
    <n v="326.72619013003202"/>
    <n v="317.35308366127799"/>
    <n v="6023.8198196481053"/>
    <n v="403.18555589062322"/>
    <n v="504.84658119575931"/>
    <n v="540.35292546816845"/>
    <n v="589.87440735935229"/>
    <n v="622.9418617539834"/>
    <n v="675.5042541974118"/>
    <n v="569.21436983206559"/>
    <n v="521.89215299048601"/>
    <n v="451.72852048881396"/>
    <n v="427.71269989264539"/>
    <n v="355.20381773813551"/>
    <n v="351.55933470335549"/>
    <n v="6014.0164815108001"/>
    <n v="431.88740774402237"/>
    <n v="540.78544748318802"/>
    <n v="578.81940669187952"/>
    <n v="631.86620891271127"/>
    <n v="667.28765928596113"/>
    <n v="723.59184748305688"/>
    <n v="609.73543085980236"/>
    <n v="559.04445430618102"/>
    <n v="483.88603427768192"/>
    <n v="458.16058268204364"/>
    <n v="380.48996007515785"/>
    <n v="376.58603387701442"/>
    <n v="6442.1404736786999"/>
    <n v="466.66816389986667"/>
    <n v="584.33598043294671"/>
    <n v="625.43289039491162"/>
    <n v="682.75165762284428"/>
    <n v="721.02566819124706"/>
    <n v="781.86414519862603"/>
    <n v="658.83864378070962"/>
    <n v="604.06542156953935"/>
    <n v="522.85434375755824"/>
    <n v="495.05717012765035"/>
    <n v="411.13157704252393"/>
    <n v="406.91325780177704"/>
    <n v="6960.9389198201998"/>
  </r>
  <r>
    <x v="1"/>
    <s v="Customer Delivery"/>
    <x v="10"/>
    <x v="5"/>
    <s v="PEF Distribution Maintenance IK_Annual-370"/>
    <s v="PEF Smart Grid - AMI Meters"/>
    <x v="13"/>
    <n v="0"/>
    <n v="0"/>
    <n v="0"/>
    <n v="0"/>
    <n v="0"/>
    <n v="0"/>
    <n v="0"/>
    <n v="0"/>
    <n v="0"/>
    <n v="0"/>
    <n v="0"/>
    <n v="0"/>
    <n v="0"/>
    <n v="4.1977900799099999"/>
    <n v="11.960442004266"/>
    <n v="6.3110022019379999"/>
    <n v="9.5538058602839993"/>
    <n v="19.314614158937999"/>
    <n v="17.034724775501999"/>
    <n v="10.546342781310001"/>
    <n v="4.1276735962559998"/>
    <n v="3.037119667092"/>
    <n v="7.4138214499019996"/>
    <n v="4.1886184643100002"/>
    <n v="7.4121880084559999"/>
    <n v="105.09814304816399"/>
    <n v="5.9087325088889999"/>
    <n v="11.829056440824001"/>
    <n v="7.0322032161359997"/>
    <n v="9.3719432940839997"/>
    <n v="17.642930773797001"/>
    <n v="16.310670969789001"/>
    <n v="12.819509347617"/>
    <n v="8.224737746652"/>
    <n v="3.5085851037719999"/>
    <n v="9.3721423541760007"/>
    <n v="3.5592698763719999"/>
    <n v="4.6522549704960001"/>
    <n v="110.23203660260401"/>
    <n v="7.3334896669871821"/>
    <n v="13.061007530930274"/>
    <n v="7.9698805276490869"/>
    <n v="11.151834904699838"/>
    <n v="13.061007516182027"/>
    <n v="14.970180132580367"/>
    <n v="8.6062714079753277"/>
    <n v="6.0607079112507982"/>
    <n v="4.1515352948525095"/>
    <n v="9.8790531440473863"/>
    <n v="6.6970987866609502"/>
    <n v="7.9698804761842439"/>
    <n v="110.91194729999999"/>
    <n v="7.5168269052798147"/>
    <n v="13.387532713180077"/>
    <n v="8.169127537164778"/>
    <n v="11.430630772174348"/>
    <n v="13.387532698063124"/>
    <n v="15.344434628990953"/>
    <n v="8.8214281892056849"/>
    <n v="6.2122256062370012"/>
    <n v="4.2553236753092243"/>
    <n v="10.126029468092565"/>
    <n v="6.8645262532389175"/>
    <n v="8.1691275355635042"/>
    <n v="113.6847459825"/>
    <n v="7.7423317234743614"/>
    <n v="13.789158714230961"/>
    <n v="8.414201375273576"/>
    <n v="11.773549712121952"/>
    <n v="13.789158698660499"/>
    <n v="15.804767690389273"/>
    <n v="9.0860710478334159"/>
    <n v="6.398592383544857"/>
    <n v="4.3829833918161372"/>
    <n v="10.429810367002307"/>
    <n v="7.0704620509145339"/>
    <n v="8.4142013311381305"/>
    <n v="117.09528848639999"/>
  </r>
  <r>
    <x v="2"/>
    <s v="Customer Delivery"/>
    <x v="10"/>
    <x v="5"/>
    <s v="PEF Distribution Maintenance IK-370 "/>
    <s v="PEF Smart Grid - AMI Meters"/>
    <x v="13"/>
    <n v="0"/>
    <n v="0"/>
    <n v="0"/>
    <n v="0"/>
    <n v="0"/>
    <n v="0"/>
    <n v="0"/>
    <n v="0"/>
    <n v="0"/>
    <n v="0"/>
    <n v="0"/>
    <n v="0"/>
    <n v="0"/>
    <n v="352.2885318607851"/>
    <n v="437.91310533695128"/>
    <n v="543.36691694491424"/>
    <n v="589.4420627693404"/>
    <n v="654.2543007000869"/>
    <n v="828.35924709142705"/>
    <n v="556.47671880081703"/>
    <n v="521.10483137617723"/>
    <n v="357.17890374603485"/>
    <n v="384.63109601278444"/>
    <n v="306.30805493039514"/>
    <n v="303.22154686323148"/>
    <n v="5834.5453164329456"/>
    <n v="382.09442614287082"/>
    <n v="467.20498371214876"/>
    <n v="549.09988902336079"/>
    <n v="591.43055868013062"/>
    <n v="688.04417389689445"/>
    <n v="791.59788475762923"/>
    <n v="536.63861349551496"/>
    <n v="492.54281656410598"/>
    <n v="369.77519044923537"/>
    <n v="403.71719821776884"/>
    <n v="320.19166632743139"/>
    <n v="311.00602198805245"/>
    <n v="5903.3434232551435"/>
    <n v="395.12184477281073"/>
    <n v="494.74964957184415"/>
    <n v="529.54586695880505"/>
    <n v="578.07691921216519"/>
    <n v="610.48302451890368"/>
    <n v="661.9941691134635"/>
    <n v="557.83008243542429"/>
    <n v="511.45430993067629"/>
    <n v="442.69395007903768"/>
    <n v="419.15844589479246"/>
    <n v="348.09974138337282"/>
    <n v="344.52814800928837"/>
    <n v="5893.7361518805847"/>
    <n v="423.24965958914191"/>
    <n v="529.96973853352426"/>
    <n v="567.24301855804197"/>
    <n v="619.22888473445698"/>
    <n v="653.94190610024191"/>
    <n v="709.12001053339577"/>
    <n v="597.54072224260631"/>
    <n v="547.86356522005735"/>
    <n v="474.20831359212826"/>
    <n v="448.99737102840277"/>
    <n v="372.88016087365469"/>
    <n v="369.05431319947411"/>
    <n v="6313.2976642051271"/>
    <n v="457.33480062186931"/>
    <n v="572.64926082428781"/>
    <n v="612.92423258701342"/>
    <n v="669.09662447038738"/>
    <n v="706.6051548274221"/>
    <n v="766.22686229465353"/>
    <n v="645.66187090509538"/>
    <n v="591.98411313814859"/>
    <n v="512.39725688240708"/>
    <n v="485.15602672509732"/>
    <n v="402.90894550167343"/>
    <n v="398.77499264574146"/>
    <n v="6821.720141423797"/>
  </r>
  <r>
    <x v="2"/>
    <s v="Customer Delivery"/>
    <x v="10"/>
    <x v="5"/>
    <s v="PEF Distribution Maintenance IK_Annual-370"/>
    <s v="PEF Smart Grid - AMI Meters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.09814304816399"/>
    <n v="105.09814304816399"/>
    <n v="0"/>
    <n v="0"/>
    <n v="0"/>
    <n v="0"/>
    <n v="0"/>
    <n v="0"/>
    <n v="0"/>
    <n v="0"/>
    <n v="0"/>
    <n v="0"/>
    <n v="0"/>
    <n v="110.23203660260401"/>
    <n v="110.23203660260401"/>
    <n v="0"/>
    <n v="0"/>
    <n v="0"/>
    <n v="0"/>
    <n v="0"/>
    <n v="0"/>
    <n v="0"/>
    <n v="0"/>
    <n v="0"/>
    <n v="0"/>
    <n v="0"/>
    <n v="110.91194729999999"/>
    <n v="110.91194729999999"/>
    <n v="0"/>
    <n v="0"/>
    <n v="0"/>
    <n v="0"/>
    <n v="0"/>
    <n v="0"/>
    <n v="0"/>
    <n v="0"/>
    <n v="0"/>
    <n v="0"/>
    <n v="0"/>
    <n v="113.6847459825"/>
    <n v="113.6847459825"/>
    <n v="0"/>
    <n v="0"/>
    <n v="0"/>
    <n v="0"/>
    <n v="0"/>
    <n v="0"/>
    <n v="0"/>
    <n v="0"/>
    <n v="0"/>
    <n v="0"/>
    <n v="0"/>
    <n v="117.09528848639999"/>
    <n v="117.09528848639999"/>
  </r>
  <r>
    <x v="2"/>
    <s v="Customer Delivery"/>
    <x v="10"/>
    <x v="5"/>
    <s v="PEF Distribution Maintenance HW-370 "/>
    <s v="PEF Smart Grid - AMI Meters"/>
    <x v="13"/>
    <n v="0"/>
    <n v="0"/>
    <n v="0"/>
    <n v="0"/>
    <n v="0"/>
    <n v="0"/>
    <n v="0"/>
    <n v="0"/>
    <n v="0"/>
    <n v="0"/>
    <n v="0"/>
    <n v="0"/>
    <n v="0"/>
    <n v="0"/>
    <n v="0"/>
    <n v="177.14137268946888"/>
    <n v="0"/>
    <n v="0"/>
    <n v="194.22316337361809"/>
    <n v="0"/>
    <n v="0"/>
    <n v="190.72174317820446"/>
    <n v="0"/>
    <n v="0"/>
    <n v="182.76615077432655"/>
    <n v="744.85243001561798"/>
    <n v="0"/>
    <n v="0"/>
    <n v="253.69105434255943"/>
    <n v="0"/>
    <n v="0"/>
    <n v="268.14866060845998"/>
    <n v="0"/>
    <n v="0"/>
    <n v="262.66727808236419"/>
    <n v="0"/>
    <n v="0"/>
    <n v="249.81714755714717"/>
    <n v="1034.3241405905308"/>
    <n v="0"/>
    <n v="0"/>
    <n v="272.05860594357409"/>
    <n v="0"/>
    <n v="0"/>
    <n v="274.6349536054027"/>
    <n v="0"/>
    <n v="0"/>
    <n v="265.26129523046075"/>
    <n v="0"/>
    <n v="0"/>
    <n v="268.33522974589425"/>
    <n v="1080.2900845253316"/>
    <n v="0"/>
    <n v="0"/>
    <n v="357.65613263290822"/>
    <n v="0"/>
    <n v="0"/>
    <n v="372.11835484792556"/>
    <n v="0"/>
    <n v="0"/>
    <n v="316.3606272973368"/>
    <n v="0"/>
    <n v="0"/>
    <n v="334.63956649231068"/>
    <n v="1380.7746812704813"/>
    <n v="0"/>
    <n v="0"/>
    <n v="375.57881319629189"/>
    <n v="0"/>
    <n v="0"/>
    <n v="379.3418081022823"/>
    <n v="0"/>
    <n v="0"/>
    <n v="366.39830944534435"/>
    <n v="0"/>
    <n v="0"/>
    <n v="370.64433553120608"/>
    <n v="1491.9632662751244"/>
  </r>
  <r>
    <x v="2"/>
    <s v="Customer Delivery"/>
    <x v="10"/>
    <x v="5"/>
    <s v="PEF Distribution Expansion Field Ops IK New Cust-370 "/>
    <s v="PEF Smart Grid - AMI Meters"/>
    <x v="13"/>
    <n v="0"/>
    <n v="0"/>
    <n v="0"/>
    <n v="0"/>
    <n v="0"/>
    <n v="0"/>
    <n v="0"/>
    <n v="0"/>
    <n v="0"/>
    <n v="0"/>
    <n v="0"/>
    <n v="0"/>
    <n v="0"/>
    <n v="408.42506346593615"/>
    <n v="410.66649133195892"/>
    <n v="408.1227896182084"/>
    <n v="405.5070582043702"/>
    <n v="405.22037598182322"/>
    <n v="603.35531373966785"/>
    <n v="403.01929544041241"/>
    <n v="406.39584881683243"/>
    <n v="407.02291243331251"/>
    <n v="406.97365847654379"/>
    <n v="409.92575070624281"/>
    <n v="608.22810845893275"/>
    <n v="5282.8626666742421"/>
    <n v="421.75233190460034"/>
    <n v="413.4107513427179"/>
    <n v="412.78039606505268"/>
    <n v="410.86122502964236"/>
    <n v="421.67800296499121"/>
    <n v="599.31372857885924"/>
    <n v="409.18997864172457"/>
    <n v="411.97922779237052"/>
    <n v="411.44005899009591"/>
    <n v="410.9118688966775"/>
    <n v="423.54505673561715"/>
    <n v="599.37776442440941"/>
    <n v="5346.2403913667595"/>
    <n v="735.80079445407443"/>
    <n v="721.24784206915672"/>
    <n v="720.148106800356"/>
    <n v="716.79986787972905"/>
    <n v="735.67111812823566"/>
    <n v="1045.5793228792536"/>
    <n v="713.88416516291136"/>
    <n v="718.750366451491"/>
    <n v="717.8097176321545"/>
    <n v="716.88822257223399"/>
    <n v="738.92843182585341"/>
    <n v="1045.6910441445496"/>
    <n v="9327.1989999999987"/>
    <n v="754.19513819371934"/>
    <n v="739.27837537177481"/>
    <n v="738.15114773179243"/>
    <n v="734.7192059148208"/>
    <n v="754.06222007889323"/>
    <n v="1071.7178451764137"/>
    <n v="731.73061330929966"/>
    <n v="736.71846515857885"/>
    <n v="735.75430098311381"/>
    <n v="734.80976939344998"/>
    <n v="757.40096362583063"/>
    <n v="1071.8323550623111"/>
    <n v="9560.370399999998"/>
    <n v="773.05024846473145"/>
    <n v="757.76056198728872"/>
    <n v="756.60515330983196"/>
    <n v="753.08741189256375"/>
    <n v="772.91400735617981"/>
    <n v="1098.5111207186151"/>
    <n v="750.02410355330392"/>
    <n v="755.13665323192583"/>
    <n v="754.14838465572006"/>
    <n v="753.18023948599512"/>
    <n v="776.33622051801683"/>
    <n v="1098.628494825829"/>
    <n v="9799.3826000000026"/>
  </r>
  <r>
    <x v="2"/>
    <s v="Customer Delivery"/>
    <x v="10"/>
    <x v="5"/>
    <s v="PEF Dist Maint_OthT&amp;D_IK-370"/>
    <s v="PEF Smart Grid - AMI Meters"/>
    <x v="13"/>
    <n v="0"/>
    <n v="0"/>
    <n v="0"/>
    <n v="0"/>
    <n v="0"/>
    <n v="0"/>
    <n v="0"/>
    <n v="0"/>
    <n v="0"/>
    <n v="0"/>
    <n v="0"/>
    <n v="0"/>
    <n v="0"/>
    <n v="47.258084938634639"/>
    <n v="47.254751682470641"/>
    <n v="46.343162700152639"/>
    <n v="46.153594364300638"/>
    <n v="46.12431741065064"/>
    <n v="70.624222217609756"/>
    <n v="45.691659882620634"/>
    <n v="46.291250430134639"/>
    <n v="46.246603136786639"/>
    <n v="46.449596193542639"/>
    <n v="47.117358023984643"/>
    <n v="71.686400538673624"/>
    <n v="607.24100151956168"/>
    <n v="54.209084115170882"/>
    <n v="54.223388729858883"/>
    <n v="53.658675923312884"/>
    <n v="53.596710232742879"/>
    <n v="53.870123369257023"/>
    <n v="77.630949242592479"/>
    <n v="53.285951160524874"/>
    <n v="53.817412859012876"/>
    <n v="53.518473823358882"/>
    <n v="53.634901720034883"/>
    <n v="54.446978612473018"/>
    <n v="77.545935743984828"/>
    <n v="693.43858553232428"/>
    <n v="22.517453817512731"/>
    <n v="22.523395690648421"/>
    <n v="22.288824405242792"/>
    <n v="22.263085000151282"/>
    <n v="22.376655774774193"/>
    <n v="32.246464645406988"/>
    <n v="22.134001412570733"/>
    <n v="22.354760800906003"/>
    <n v="22.230587038529027"/>
    <n v="22.278949039644971"/>
    <n v="22.616270804441719"/>
    <n v="32.211151570171168"/>
    <n v="288.04160000000002"/>
    <n v="23.080543360532715"/>
    <n v="23.086633820922351"/>
    <n v="22.846196657474955"/>
    <n v="22.819813592138015"/>
    <n v="22.936224408805693"/>
    <n v="33.052845650486262"/>
    <n v="22.687502036647281"/>
    <n v="22.913781911628266"/>
    <n v="22.786502960375202"/>
    <n v="22.836074340550098"/>
    <n v="23.181831444436671"/>
    <n v="33.01664981600247"/>
    <n v="295.24459999999999"/>
    <n v="23.657422881415332"/>
    <n v="23.663665567938327"/>
    <n v="23.41721887198187"/>
    <n v="23.390176383257309"/>
    <n v="23.509496794170481"/>
    <n v="33.878974804588623"/>
    <n v="23.254557807409793"/>
    <n v="23.486493364920666"/>
    <n v="23.356033179184934"/>
    <n v="23.406843555929278"/>
    <n v="23.761242579085955"/>
    <n v="33.841874210117389"/>
    <n v="302.62399999999997"/>
  </r>
  <r>
    <x v="2"/>
    <s v="Customer Delivery"/>
    <x v="10"/>
    <x v="5"/>
    <s v="PEF Dist Maint_Cust Adds_Mthly_IK-370"/>
    <s v="PEF Smart Grid - AMI Meters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711"/>
    <n v="1.1711"/>
    <n v="1.1711"/>
    <n v="1.1711"/>
    <n v="1.1711"/>
    <n v="1.1711"/>
    <n v="1.1711"/>
    <n v="1.1711"/>
    <n v="1.1711"/>
    <n v="1.1711"/>
    <n v="1.1711"/>
    <n v="1.1710999999999985"/>
    <n v="14.053199999999997"/>
    <n v="1.2004999999999999"/>
    <n v="1.2004999999999999"/>
    <n v="1.2004999999999999"/>
    <n v="1.2004999999999999"/>
    <n v="1.2004999999999999"/>
    <n v="1.2004999999999999"/>
    <n v="1.2004999999999999"/>
    <n v="1.2004999999999999"/>
    <n v="1.2004999999999999"/>
    <n v="1.2004999999999999"/>
    <n v="1.2004999999999999"/>
    <n v="1.2005000000000015"/>
    <n v="14.406000000000001"/>
    <n v="1.2307166666666667"/>
    <n v="1.2307166666666667"/>
    <n v="1.2307166666666667"/>
    <n v="1.2307166666666667"/>
    <n v="1.2307166666666667"/>
    <n v="1.2307166666666667"/>
    <n v="1.2307166666666667"/>
    <n v="1.2307166666666667"/>
    <n v="1.2307166666666667"/>
    <n v="1.2307166666666667"/>
    <n v="1.2307166666666667"/>
    <n v="1.2307166666666667"/>
    <n v="14.768599999999998"/>
  </r>
  <r>
    <x v="3"/>
    <s v="Customer Delivery"/>
    <x v="10"/>
    <x v="5"/>
    <s v="PEF Dist Maint_Cust Adds_Mthly_IK-370"/>
    <s v="PEF Smart Grid - AMI Meters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00000000000032E-2"/>
    <n v="4.7800000000000065E-2"/>
    <n v="7.1700000000000097E-2"/>
    <n v="9.5600000000000129E-2"/>
    <n v="0.11950000000000016"/>
    <n v="0.14340000000000019"/>
    <n v="0.16730000000000023"/>
    <n v="0.19120000000000026"/>
    <n v="0.21510000000000029"/>
    <n v="0.23900000000000032"/>
    <n v="0.26290000000000036"/>
    <n v="0.28680000000000039"/>
    <n v="0.28680000000000039"/>
    <n v="0.31130000000000035"/>
    <n v="0.33580000000000032"/>
    <n v="0.36030000000000029"/>
    <n v="0.38480000000000025"/>
    <n v="0.40930000000000022"/>
    <n v="0.43380000000000019"/>
    <n v="0.45830000000000015"/>
    <n v="0.48280000000000012"/>
    <n v="0.50730000000000008"/>
    <n v="0.53180000000000005"/>
    <n v="0.55630000000000002"/>
    <n v="0.58079999999999998"/>
    <n v="0.58079999999999998"/>
    <n v="0.60591666666666666"/>
    <n v="0.63103333333333333"/>
    <n v="0.65615000000000001"/>
    <n v="0.68126666666666669"/>
    <n v="0.70638333333333336"/>
    <n v="0.73150000000000004"/>
    <n v="0.75661666666666672"/>
    <n v="0.78173333333333361"/>
    <n v="0.80685000000000007"/>
    <n v="0.83196666666666652"/>
    <n v="0.85708333333333298"/>
    <n v="0.88219999999999943"/>
    <n v="0.88219999999999943"/>
  </r>
  <r>
    <x v="3"/>
    <s v="Customer Delivery"/>
    <x v="10"/>
    <x v="5"/>
    <s v="PEF Dist Maint_OthT&amp;D_IK-370"/>
    <s v="PEF Smart Grid - AMI Meters"/>
    <x v="13"/>
    <n v="0"/>
    <n v="0"/>
    <n v="0"/>
    <n v="0"/>
    <n v="0"/>
    <n v="0"/>
    <n v="0"/>
    <n v="0"/>
    <n v="0"/>
    <n v="0"/>
    <n v="0"/>
    <n v="0"/>
    <n v="0"/>
    <n v="0.96445071303335794"/>
    <n v="1.9288334004307188"/>
    <n v="2.8746122310460791"/>
    <n v="3.8165223201134424"/>
    <n v="4.7578349203308008"/>
    <n v="6.1991455778330504"/>
    <n v="7.1316284325804133"/>
    <n v="8.0763478291137716"/>
    <n v="9.0201560563951304"/>
    <n v="9.9681069991204936"/>
    <n v="10.929685734303852"/>
    <n v="12.392673500399226"/>
    <n v="12.392673500399226"/>
    <n v="13.498981339484345"/>
    <n v="14.605581109481463"/>
    <n v="15.700656128324582"/>
    <n v="16.794466541237711"/>
    <n v="17.89385681407969"/>
    <n v="19.47816190066321"/>
    <n v="20.565630291694333"/>
    <n v="21.663944839837455"/>
    <n v="22.756158591334575"/>
    <n v="23.850748422355686"/>
    <n v="24.961911251181661"/>
    <n v="26.54448136840584"/>
    <n v="26.54448136840584"/>
    <n v="27.004021242232632"/>
    <n v="27.463682378776475"/>
    <n v="27.91855634623041"/>
    <n v="28.37290501970288"/>
    <n v="28.82957146408603"/>
    <n v="29.487662579298416"/>
    <n v="29.939376893840681"/>
    <n v="30.395596502022432"/>
    <n v="30.849281951788331"/>
    <n v="31.303954381168836"/>
    <n v="31.76551092819826"/>
    <n v="32.422881368405839"/>
    <n v="32.422881368405839"/>
    <n v="32.893912865559571"/>
    <n v="33.365068657823294"/>
    <n v="33.83131756920033"/>
    <n v="34.297028050672537"/>
    <n v="34.765114263097139"/>
    <n v="35.439662133515228"/>
    <n v="35.902672379161089"/>
    <n v="36.370300581439224"/>
    <n v="36.835331254099941"/>
    <n v="37.301373587580557"/>
    <n v="37.774472188487437"/>
    <n v="38.448281368405858"/>
    <n v="38.448281368405858"/>
    <n v="38.931085917006172"/>
    <n v="39.414017867372266"/>
    <n v="39.891920293331083"/>
    <n v="40.369270831764908"/>
    <n v="40.849056480625528"/>
    <n v="41.540464129698776"/>
    <n v="42.015046942094884"/>
    <n v="42.494363133215714"/>
    <n v="42.97101687156642"/>
    <n v="43.448707556381301"/>
    <n v="43.933630874321821"/>
    <n v="44.624281368405853"/>
    <n v="44.624281368405853"/>
  </r>
  <r>
    <x v="3"/>
    <s v="Customer Delivery"/>
    <x v="10"/>
    <x v="5"/>
    <s v="PEF Distribution Expansion Field Ops IK New Cust-370 "/>
    <s v="PEF Smart Grid - AMI Meters"/>
    <x v="13"/>
    <n v="0"/>
    <n v="0"/>
    <n v="0"/>
    <n v="0"/>
    <n v="0"/>
    <n v="0"/>
    <n v="0"/>
    <n v="0"/>
    <n v="0"/>
    <n v="0"/>
    <n v="0"/>
    <n v="0"/>
    <n v="0"/>
    <n v="8.3352053768558676"/>
    <n v="16.716154179548937"/>
    <n v="25.045190702369553"/>
    <n v="33.320844951438346"/>
    <n v="41.590648542904148"/>
    <n v="53.904022292693412"/>
    <n v="62.12890587311"/>
    <n v="70.422698706106587"/>
    <n v="78.729288755766049"/>
    <n v="87.034873622634279"/>
    <n v="95.400705269700495"/>
    <n v="107.81352380967871"/>
    <n v="107.81352380967871"/>
    <n v="116.42071425671139"/>
    <n v="124.85766836574641"/>
    <n v="133.28175808135978"/>
    <n v="141.66668104114842"/>
    <n v="150.27235457104626"/>
    <n v="162.50324699102305"/>
    <n v="170.85406288167042"/>
    <n v="179.26180222437182"/>
    <n v="187.65853812212885"/>
    <n v="196.04449463022439"/>
    <n v="204.68827129829816"/>
    <n v="216.92047057226569"/>
    <n v="216.92047057226569"/>
    <n v="231.93681331622645"/>
    <n v="246.6561570319235"/>
    <n v="261.35305717070628"/>
    <n v="275.98162590294567"/>
    <n v="290.99532219127707"/>
    <n v="312.33367571942517"/>
    <n v="326.90274031458648"/>
    <n v="341.57111514012706"/>
    <n v="356.22029305098738"/>
    <n v="370.85066494021669"/>
    <n v="385.93083701829539"/>
    <n v="407.2714705722658"/>
    <n v="407.2714705722658"/>
    <n v="422.6632080864232"/>
    <n v="437.75052186952064"/>
    <n v="452.81483100690411"/>
    <n v="467.80910051536989"/>
    <n v="483.19812541493911"/>
    <n v="505.06991817364155"/>
    <n v="520.0031959962804"/>
    <n v="535.0382667138025"/>
    <n v="550.05366061141694"/>
    <n v="565.04977835414059"/>
    <n v="580.5069408771169"/>
    <n v="602.38107057226603"/>
    <n v="602.38107057226603"/>
    <n v="618.15760625521978"/>
    <n v="633.62210752026647"/>
    <n v="649.06302901638549"/>
    <n v="664.43215987133567"/>
    <n v="680.20591512350256"/>
    <n v="702.6245094238825"/>
    <n v="717.9311237821131"/>
    <n v="733.34207588888728"/>
    <n v="748.7328592492081"/>
    <n v="764.10388454484064"/>
    <n v="779.94748088194308"/>
    <n v="802.36847057226623"/>
    <n v="802.36847057226623"/>
  </r>
  <r>
    <x v="3"/>
    <s v="Customer Delivery"/>
    <x v="10"/>
    <x v="5"/>
    <s v="PEF Distribution Maintenance HW-370 "/>
    <s v="PEF Smart Grid - AMI Meters"/>
    <x v="13"/>
    <n v="0"/>
    <n v="0"/>
    <n v="0"/>
    <n v="0"/>
    <n v="0"/>
    <n v="0"/>
    <n v="0"/>
    <n v="0"/>
    <n v="0"/>
    <n v="0"/>
    <n v="0"/>
    <n v="0"/>
    <n v="0"/>
    <n v="62.088953281236002"/>
    <n v="119.619782827272"/>
    <n v="3.6151300548871177"/>
    <n v="67.667008393419124"/>
    <n v="131.79544095515112"/>
    <n v="3.963738028033049"/>
    <n v="69.228736346413044"/>
    <n v="133.69800780374504"/>
    <n v="3.8922804730245844"/>
    <n v="63.512231649460581"/>
    <n v="125.62643038494458"/>
    <n v="3.7299214443740425"/>
    <n v="3.7299214443740425"/>
    <n v="92.693582373650045"/>
    <n v="174.91307185772604"/>
    <n v="5.1773684559706226"/>
    <n v="93.350657855830619"/>
    <n v="182.12858108689062"/>
    <n v="5.4724216450706535"/>
    <n v="95.606224327658651"/>
    <n v="184.42392374271867"/>
    <n v="5.3605566955585005"/>
    <n v="87.018568910834503"/>
    <n v="172.2413885520385"/>
    <n v="5.0983091338193276"/>
    <n v="5.0983091338193276"/>
    <n v="92.806781278671707"/>
    <n v="183.53660912994388"/>
    <n v="5.552216447828016"/>
    <n v="99.104367986358653"/>
    <n v="190.24009881715301"/>
    <n v="5.6047949715388654"/>
    <n v="94.539100301131882"/>
    <n v="182.66824532298114"/>
    <n v="5.4134958210298691"/>
    <n v="97.053712830553408"/>
    <n v="186.68129228764974"/>
    <n v="5.4762291784876425"/>
    <n v="5.4762291784876425"/>
    <n v="106.69521721073568"/>
    <n v="225.88171577665395"/>
    <n v="7.2991047476103859"/>
    <n v="143.26835340827617"/>
    <n v="264.86820078934585"/>
    <n v="7.5942521397535643"/>
    <n v="116.10320886550535"/>
    <n v="219.82447720271176"/>
    <n v="6.456339332598759"/>
    <n v="131.05688232714067"/>
    <n v="243.68861345334051"/>
    <n v="6.8293789080063334"/>
    <n v="6.8293789080063334"/>
    <n v="127.97876561269223"/>
    <n v="253.30147083380314"/>
    <n v="7.6648737386998391"/>
    <n v="136.88597982613501"/>
    <n v="262.76934806905189"/>
    <n v="7.7416695531077835"/>
    <n v="130.58426712901161"/>
    <n v="252.31471812321445"/>
    <n v="7.4775165192927489"/>
    <n v="134.05771814283327"/>
    <n v="257.85791688668974"/>
    <n v="7.5641701128817544"/>
    <n v="7.5641701128817544"/>
  </r>
  <r>
    <x v="3"/>
    <s v="Customer Delivery"/>
    <x v="10"/>
    <x v="5"/>
    <s v="PEF Distribution Maintenance IK-370 "/>
    <s v="PEF Smart Grid - AMI Meters"/>
    <x v="13"/>
    <n v="0"/>
    <n v="0"/>
    <n v="0"/>
    <n v="0"/>
    <n v="0"/>
    <n v="0"/>
    <n v="0"/>
    <n v="0"/>
    <n v="0"/>
    <n v="0"/>
    <n v="0"/>
    <n v="0"/>
    <n v="0"/>
    <n v="7.1895618747099093"/>
    <n v="16.12656402444361"/>
    <n v="27.215684778421405"/>
    <n v="39.245114630856961"/>
    <n v="52.59724321657302"/>
    <n v="69.502533973540949"/>
    <n v="80.859201704169891"/>
    <n v="91.493994181234712"/>
    <n v="98.783359563806869"/>
    <n v="106.63297376814944"/>
    <n v="112.88415856264731"/>
    <n v="119.07235339659081"/>
    <n v="119.07235339659081"/>
    <n v="126.870198828078"/>
    <n v="136.40499441404017"/>
    <n v="147.6111145981904"/>
    <n v="159.68112599982578"/>
    <n v="173.72284383445628"/>
    <n v="189.87790270706103"/>
    <n v="200.82971114574502"/>
    <n v="210.88160536133904"/>
    <n v="218.42803781948675"/>
    <n v="226.66716431372691"/>
    <n v="233.20168811632749"/>
    <n v="239.54874978955309"/>
    <n v="239.54874978955309"/>
    <n v="247.61246090736552"/>
    <n v="257.70939253128068"/>
    <n v="268.51645104064403"/>
    <n v="280.31393918783112"/>
    <n v="292.77277642291085"/>
    <n v="306.28286150685915"/>
    <n v="317.66714890350045"/>
    <n v="328.10499196331017"/>
    <n v="337.13956237308639"/>
    <n v="345.69381637093926"/>
    <n v="352.7978927257019"/>
    <n v="359.82907941976902"/>
    <n v="359.82907941976902"/>
    <n v="368.46682757464947"/>
    <n v="379.28253652431329"/>
    <n v="390.85892465815084"/>
    <n v="403.49624883640513"/>
    <n v="416.84200202212435"/>
    <n v="431.31383897178534"/>
    <n v="443.5085475889814"/>
    <n v="454.68943667510507"/>
    <n v="464.36715736065872"/>
    <n v="473.53036901429959"/>
    <n v="481.1401682158027"/>
    <n v="488.67188889334307"/>
    <n v="488.67188889334307"/>
    <n v="498.00525217134037"/>
    <n v="509.69197177999934"/>
    <n v="522.20062958789754"/>
    <n v="535.85566274035443"/>
    <n v="550.2761761041794"/>
    <n v="565.9134590081519"/>
    <n v="579.09023188376614"/>
    <n v="591.17154031515702"/>
    <n v="601.62862719030807"/>
    <n v="611.52977059286127"/>
    <n v="619.75240213371183"/>
    <n v="627.89066728974728"/>
    <n v="627.89066728974728"/>
  </r>
  <r>
    <x v="3"/>
    <s v="Customer Delivery"/>
    <x v="10"/>
    <x v="5"/>
    <s v="PEF Distribution Maintenance IK_Annual-370"/>
    <s v="PEF Smart Grid - AMI Meters"/>
    <x v="13"/>
    <n v="0"/>
    <n v="0"/>
    <n v="0"/>
    <n v="0"/>
    <n v="0"/>
    <n v="0"/>
    <n v="0"/>
    <n v="0"/>
    <n v="0"/>
    <n v="0"/>
    <n v="0"/>
    <n v="0"/>
    <n v="0"/>
    <n v="4.1977900799099999"/>
    <n v="16.158232084175999"/>
    <n v="22.469234286113998"/>
    <n v="32.023040146397996"/>
    <n v="51.337654305335995"/>
    <n v="68.372379080837987"/>
    <n v="78.91872186214799"/>
    <n v="83.046395458403993"/>
    <n v="86.083515125495992"/>
    <n v="93.497336575397995"/>
    <n v="97.685955039707991"/>
    <n v="0"/>
    <n v="0"/>
    <n v="5.9087325088889999"/>
    <n v="17.737788949713"/>
    <n v="24.769992165849001"/>
    <n v="34.141935459933002"/>
    <n v="51.78486623373"/>
    <n v="68.095537203519001"/>
    <n v="80.915046551136001"/>
    <n v="89.139784297787998"/>
    <n v="92.648369401560004"/>
    <n v="102.02051175573601"/>
    <n v="105.57978163210801"/>
    <n v="0"/>
    <n v="0"/>
    <n v="7.3334896669871821"/>
    <n v="20.394497197917456"/>
    <n v="28.364377725566541"/>
    <n v="39.516212630266381"/>
    <n v="52.577220146448411"/>
    <n v="67.547400279028778"/>
    <n v="76.153671687004106"/>
    <n v="82.214379598254908"/>
    <n v="86.365914893107416"/>
    <n v="96.244968037154806"/>
    <n v="102.94206682381575"/>
    <n v="0"/>
    <n v="0"/>
    <n v="7.5168269052798147"/>
    <n v="20.904359618459893"/>
    <n v="29.073487155624669"/>
    <n v="40.504117927799015"/>
    <n v="53.891650625862141"/>
    <n v="69.236085254853094"/>
    <n v="78.057513444058785"/>
    <n v="84.269739050295783"/>
    <n v="88.525062725605011"/>
    <n v="98.651092193697579"/>
    <n v="105.5156184469365"/>
    <n v="0"/>
    <n v="0"/>
    <n v="7.7423317234743614"/>
    <n v="21.531490437705322"/>
    <n v="29.9456918129789"/>
    <n v="41.719241525100855"/>
    <n v="55.508400223761356"/>
    <n v="71.313167914150625"/>
    <n v="80.39923896198404"/>
    <n v="86.797831345528891"/>
    <n v="91.180814737345031"/>
    <n v="101.61062510434733"/>
    <n v="108.68108715526186"/>
    <n v="0"/>
    <n v="0"/>
  </r>
  <r>
    <x v="0"/>
    <s v="Regulated &amp; Renewable Energy"/>
    <x v="4"/>
    <x v="0"/>
    <s v="PEF Fossil Hydro Maintenance Hines 1 BG-341"/>
    <s v="PEF Hines 1 341"/>
    <x v="6"/>
    <n v="0"/>
    <n v="0"/>
    <n v="0"/>
    <n v="0"/>
    <n v="0"/>
    <n v="0"/>
    <n v="0"/>
    <n v="0"/>
    <n v="0"/>
    <n v="0"/>
    <n v="0"/>
    <n v="0"/>
    <n v="0"/>
    <n v="0"/>
    <n v="65.475716488000003"/>
    <n v="353.76724857599999"/>
    <n v="252.50453394821545"/>
    <n v="367.20815859221545"/>
    <n v="589.15053383421548"/>
    <n v="717.42695675221546"/>
    <n v="835.79018940421543"/>
    <n v="1397.7143678562149"/>
    <n v="1454.187532772215"/>
    <n v="1510.6606003182151"/>
    <n v="2120.1361612782152"/>
    <n v="0"/>
    <n v="2157.4147406442148"/>
    <n v="2353.575637086215"/>
    <n v="2944.3891724682153"/>
    <n v="3449.6398464802151"/>
    <n v="3760.0963977522151"/>
    <n v="3923.5413741602151"/>
    <n v="3837.2714400025011"/>
    <n v="4319.1821340365013"/>
    <n v="4501.2651874965013"/>
    <n v="4576.5954400605015"/>
    <n v="5021.0876699905011"/>
    <n v="1473.1777051385488"/>
    <n v="2157.4147406442148"/>
    <n v="1529.0095343105488"/>
    <n v="1563.7937009772154"/>
    <n v="1598.577867643882"/>
    <n v="1633.3620343105486"/>
    <n v="1668.1462009772151"/>
    <n v="1536.5670320699414"/>
    <n v="1489.1373318930468"/>
    <n v="1523.9214985597134"/>
    <n v="1558.70566522638"/>
    <n v="1593.4898318930466"/>
    <n v="1628.2739985597132"/>
    <n v="1663.0581652263797"/>
    <n v="1529.0095343105488"/>
    <n v="1484.5798205895057"/>
    <n v="1561.9248205895058"/>
    <n v="1639.2698205895058"/>
    <n v="1642.8998327892152"/>
    <n v="1720.2448327892153"/>
    <n v="1511.6368695922215"/>
    <n v="1007.9370048584631"/>
    <n v="1085.2820048584631"/>
    <n v="1162.6270048584631"/>
    <n v="1239.9720048584632"/>
    <n v="1317.3170048584632"/>
    <n v="1394.6620048584632"/>
    <n v="1484.5798205895057"/>
    <n v="1242.2478875486684"/>
    <n v="1321.9812208820017"/>
    <n v="1401.7145542153351"/>
    <n v="1481.4478875486684"/>
    <n v="1561.1812208820018"/>
    <n v="1640.9145542153351"/>
    <n v="1391.0399076974963"/>
    <n v="1470.7732410308297"/>
    <n v="1550.506574364163"/>
    <n v="1630.2399076974964"/>
    <n v="1709.9732410308297"/>
    <n v="1789.7065743641631"/>
    <n v="1242.2478875486684"/>
  </r>
  <r>
    <x v="0"/>
    <s v="Regulated &amp; Renewable Energy"/>
    <x v="4"/>
    <x v="0"/>
    <s v="PEF Fossil Hydro Maintenance Hines 1 Other BG-341"/>
    <s v="PEF Hines 1 341"/>
    <x v="6"/>
    <n v="0"/>
    <n v="0"/>
    <n v="0"/>
    <n v="0"/>
    <n v="0"/>
    <n v="0"/>
    <n v="0"/>
    <n v="0"/>
    <n v="0"/>
    <n v="0"/>
    <n v="0"/>
    <n v="0"/>
    <n v="0"/>
    <n v="0"/>
    <n v="3.539672011"/>
    <n v="7.0793440219999999"/>
    <n v="10.619016032999999"/>
    <n v="14.158688044"/>
    <n v="17.698360054999998"/>
    <n v="21.238032065999999"/>
    <n v="24.777704076999999"/>
    <n v="28.317376088"/>
    <n v="31.857048099"/>
    <n v="35.396720109999997"/>
    <n v="38.936392120999997"/>
    <n v="0"/>
    <n v="0"/>
    <n v="17.552034939999999"/>
    <n v="35.104069879999997"/>
    <n v="52.656104819999996"/>
    <n v="70.208139759999995"/>
    <n v="87.760174699999993"/>
    <n v="105.31220963999999"/>
    <n v="122.86424457999999"/>
    <n v="140.41627951999999"/>
    <n v="157.96831445999999"/>
    <n v="175.52034939999999"/>
    <n v="193.07238433999999"/>
    <n v="0"/>
    <n v="0"/>
    <n v="19.428125283875694"/>
    <n v="38.856250567751388"/>
    <n v="58.284375851627082"/>
    <n v="77.712501135502777"/>
    <n v="97.140626419378464"/>
    <n v="116.56875170325415"/>
    <n v="135.99687698712984"/>
    <n v="155.42500227100552"/>
    <n v="174.85312755488121"/>
    <n v="194.2812528387569"/>
    <n v="213.70937812263259"/>
    <n v="0"/>
    <n v="0"/>
    <n v="21.78782489817733"/>
    <n v="43.575649796354661"/>
    <n v="65.363474694531988"/>
    <n v="87.151299592709321"/>
    <n v="108.93912449088666"/>
    <n v="130.72694938906398"/>
    <n v="152.51477428724129"/>
    <n v="174.30259918541861"/>
    <n v="196.09042408359593"/>
    <n v="217.87824898177325"/>
    <n v="239.66607387995057"/>
    <n v="0"/>
    <n v="0"/>
    <n v="57.28289591409267"/>
    <n v="114.56579182818534"/>
    <n v="171.848687742278"/>
    <n v="229.13158365637068"/>
    <n v="286.41447957046336"/>
    <n v="343.69737548455601"/>
    <n v="400.98027139864865"/>
    <n v="458.2631673127413"/>
    <n v="515.54606322683401"/>
    <n v="572.82895914092671"/>
    <n v="630.11185505501942"/>
    <n v="0"/>
  </r>
  <r>
    <x v="1"/>
    <s v="Regulated &amp; Renewable Energy"/>
    <x v="4"/>
    <x v="0"/>
    <s v="PEF Fossil Hydro Maintenance Hines 1 BG-341"/>
    <s v="PEF Hines 1 341"/>
    <x v="6"/>
    <n v="0"/>
    <n v="0"/>
    <n v="0"/>
    <n v="0"/>
    <n v="0"/>
    <n v="0"/>
    <n v="0"/>
    <n v="0"/>
    <n v="0"/>
    <n v="0"/>
    <n v="0"/>
    <n v="0"/>
    <n v="0"/>
    <n v="65.475716488000003"/>
    <n v="288.291532088"/>
    <n v="453.39940833600002"/>
    <n v="114.703624644"/>
    <n v="221.942375242"/>
    <n v="128.27642291800001"/>
    <n v="118.36323265199999"/>
    <n v="637.69213612999999"/>
    <n v="56.473164916000002"/>
    <n v="56.473067546000003"/>
    <n v="609.47556096000005"/>
    <n v="100.22865587"/>
    <n v="2850.7948977900001"/>
    <n v="196.16089644199999"/>
    <n v="590.81353538200005"/>
    <n v="505.25067401199999"/>
    <n v="310.45655127200001"/>
    <n v="618.49852278200001"/>
    <n v="135.70334812999999"/>
    <n v="481.91069403400002"/>
    <n v="182.08305346"/>
    <n v="75.330252564000006"/>
    <n v="444.49222993000001"/>
    <n v="135.34989503"/>
    <n v="55.831829171999999"/>
    <n v="3731.8814822100003"/>
    <n v="34.784166666666671"/>
    <n v="34.784166666666671"/>
    <n v="34.784166666666671"/>
    <n v="34.784166666666671"/>
    <n v="34.784166666666671"/>
    <n v="34.784166666666671"/>
    <n v="34.784166666666671"/>
    <n v="34.784166666666671"/>
    <n v="34.784166666666671"/>
    <n v="34.784166666666671"/>
    <n v="34.784166666666671"/>
    <n v="34.784166666666579"/>
    <n v="417.41"/>
    <n v="77.344999999999999"/>
    <n v="77.344999999999999"/>
    <n v="77.344999999999999"/>
    <n v="77.344999999999999"/>
    <n v="77.344999999999999"/>
    <n v="77.344999999999999"/>
    <n v="77.344999999999999"/>
    <n v="77.344999999999999"/>
    <n v="77.344999999999999"/>
    <n v="77.344999999999999"/>
    <n v="77.344999999999999"/>
    <n v="77.3449999999998"/>
    <n v="928.14"/>
    <n v="79.733333333333334"/>
    <n v="79.733333333333334"/>
    <n v="79.733333333333334"/>
    <n v="79.733333333333334"/>
    <n v="79.733333333333334"/>
    <n v="79.733333333333334"/>
    <n v="79.733333333333334"/>
    <n v="79.733333333333334"/>
    <n v="79.733333333333334"/>
    <n v="79.733333333333334"/>
    <n v="79.733333333333334"/>
    <n v="79.733333333333235"/>
    <n v="956.8"/>
  </r>
  <r>
    <x v="1"/>
    <s v="Regulated &amp; Renewable Energy"/>
    <x v="4"/>
    <x v="0"/>
    <s v="PEF Fossil Hydro Maintenance Hines 1 Other BG-341"/>
    <s v="PEF Hines 1 341"/>
    <x v="6"/>
    <n v="0"/>
    <n v="0"/>
    <n v="0"/>
    <n v="0"/>
    <n v="0"/>
    <n v="0"/>
    <n v="0"/>
    <n v="0"/>
    <n v="0"/>
    <n v="0"/>
    <n v="0"/>
    <n v="0"/>
    <n v="0"/>
    <n v="3.539672011"/>
    <n v="3.539672011"/>
    <n v="3.539672011"/>
    <n v="3.539672011"/>
    <n v="3.539672011"/>
    <n v="3.539672011"/>
    <n v="3.539672011"/>
    <n v="3.539672011"/>
    <n v="3.539672011"/>
    <n v="3.539672011"/>
    <n v="3.539672011"/>
    <n v="3.539672011"/>
    <n v="42.476064131999998"/>
    <n v="17.552034939999999"/>
    <n v="17.552034939999999"/>
    <n v="17.552034939999999"/>
    <n v="17.552034939999999"/>
    <n v="17.552034939999999"/>
    <n v="17.552034939999999"/>
    <n v="17.552034939999999"/>
    <n v="17.552034939999999"/>
    <n v="17.552034939999999"/>
    <n v="17.552034939999999"/>
    <n v="17.552034939999999"/>
    <n v="17.552034939999999"/>
    <n v="210.62441927999998"/>
    <n v="19.428125283875694"/>
    <n v="19.428125283875694"/>
    <n v="19.428125283875694"/>
    <n v="19.428125283875694"/>
    <n v="19.428125283875694"/>
    <n v="19.428125283875694"/>
    <n v="19.428125283875694"/>
    <n v="19.428125283875694"/>
    <n v="19.428125283875694"/>
    <n v="19.428125283875694"/>
    <n v="19.428125283875694"/>
    <n v="19.428125302767427"/>
    <n v="233.13750342540001"/>
    <n v="21.78782489817733"/>
    <n v="21.78782489817733"/>
    <n v="21.78782489817733"/>
    <n v="21.78782489817733"/>
    <n v="21.78782489817733"/>
    <n v="21.78782489817733"/>
    <n v="21.78782489817733"/>
    <n v="21.78782489817733"/>
    <n v="21.78782489817733"/>
    <n v="21.78782489817733"/>
    <n v="21.78782489817733"/>
    <n v="21.7878248442494"/>
    <n v="261.45389872419997"/>
    <n v="57.28289591409267"/>
    <n v="57.28289591409267"/>
    <n v="57.28289591409267"/>
    <n v="57.28289591409267"/>
    <n v="57.28289591409267"/>
    <n v="57.28289591409267"/>
    <n v="57.28289591409267"/>
    <n v="57.28289591409267"/>
    <n v="57.28289591409267"/>
    <n v="57.28289591409267"/>
    <n v="57.28289591409267"/>
    <n v="57.282895943646622"/>
    <n v="687.39475099866604"/>
  </r>
  <r>
    <x v="2"/>
    <s v="Regulated &amp; Renewable Energy"/>
    <x v="4"/>
    <x v="0"/>
    <s v="PEF Fossil Hydro Maintenance Hines 1 Other BG-341"/>
    <s v="PEF Hines 1 34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.476064131999998"/>
    <n v="42.476064131999998"/>
    <n v="0"/>
    <n v="0"/>
    <n v="0"/>
    <n v="0"/>
    <n v="0"/>
    <n v="0"/>
    <n v="0"/>
    <n v="0"/>
    <n v="0"/>
    <n v="0"/>
    <n v="0"/>
    <n v="210.62441927999998"/>
    <n v="210.62441927999998"/>
    <n v="0"/>
    <n v="0"/>
    <n v="0"/>
    <n v="0"/>
    <n v="0"/>
    <n v="0"/>
    <n v="0"/>
    <n v="0"/>
    <n v="0"/>
    <n v="0"/>
    <n v="0"/>
    <n v="233.13750342540001"/>
    <n v="233.13750342540001"/>
    <n v="0"/>
    <n v="0"/>
    <n v="0"/>
    <n v="0"/>
    <n v="0"/>
    <n v="0"/>
    <n v="0"/>
    <n v="0"/>
    <n v="0"/>
    <n v="0"/>
    <n v="0"/>
    <n v="261.45389872419997"/>
    <n v="261.45389872419997"/>
    <n v="0"/>
    <n v="0"/>
    <n v="0"/>
    <n v="0"/>
    <n v="0"/>
    <n v="0"/>
    <n v="0"/>
    <n v="0"/>
    <n v="0"/>
    <n v="0"/>
    <n v="0"/>
    <n v="687.39475099866604"/>
    <n v="687.39475099866604"/>
  </r>
  <r>
    <x v="2"/>
    <s v="Regulated &amp; Renewable Energy"/>
    <x v="4"/>
    <x v="0"/>
    <s v="PEF Fossil Hydro Maintenance Hines 1 BG-341"/>
    <s v="PEF Hines 1 341"/>
    <x v="6"/>
    <n v="0"/>
    <n v="0"/>
    <n v="0"/>
    <n v="0"/>
    <n v="0"/>
    <n v="0"/>
    <n v="0"/>
    <n v="0"/>
    <n v="0"/>
    <n v="0"/>
    <n v="0"/>
    <n v="0"/>
    <n v="0"/>
    <n v="0"/>
    <n v="0"/>
    <n v="554.66212296378455"/>
    <n v="0"/>
    <n v="0"/>
    <n v="0"/>
    <n v="0"/>
    <n v="75.767957678000286"/>
    <n v="0"/>
    <n v="0"/>
    <n v="0"/>
    <n v="62.950076503999995"/>
    <n v="693.38015714578478"/>
    <n v="0"/>
    <n v="0"/>
    <n v="0"/>
    <n v="0"/>
    <n v="455.05354637400001"/>
    <n v="221.9732822877142"/>
    <n v="0"/>
    <n v="0"/>
    <n v="0"/>
    <n v="0"/>
    <n v="3683.2598598819523"/>
    <n v="0"/>
    <n v="4360.286688543667"/>
    <n v="0"/>
    <n v="0"/>
    <n v="0"/>
    <n v="0"/>
    <n v="166.36333557394016"/>
    <n v="82.21386684356105"/>
    <n v="0"/>
    <n v="0"/>
    <n v="0"/>
    <n v="0"/>
    <n v="0"/>
    <n v="213.26251130354058"/>
    <n v="461.83971372104179"/>
    <n v="0"/>
    <n v="0"/>
    <n v="73.714987800290658"/>
    <n v="0"/>
    <n v="285.95296319699389"/>
    <n v="581.04486473375846"/>
    <n v="0"/>
    <n v="0"/>
    <n v="0"/>
    <n v="0"/>
    <n v="0"/>
    <n v="229.75911730979468"/>
    <n v="1170.4719330408377"/>
    <n v="0"/>
    <n v="0"/>
    <n v="0"/>
    <n v="0"/>
    <n v="0"/>
    <n v="329.60797985117222"/>
    <n v="0"/>
    <n v="0"/>
    <n v="0"/>
    <n v="0"/>
    <n v="0"/>
    <n v="767.54996881677994"/>
    <n v="1097.157948667952"/>
  </r>
  <r>
    <x v="3"/>
    <s v="Regulated &amp; Renewable Energy"/>
    <x v="4"/>
    <x v="0"/>
    <s v="PEF Fossil Hydro Maintenance Hines 1 BG-341"/>
    <s v="PEF Hines 1 341"/>
    <x v="6"/>
    <n v="0"/>
    <n v="0"/>
    <n v="0"/>
    <n v="0"/>
    <n v="0"/>
    <n v="0"/>
    <n v="0"/>
    <n v="0"/>
    <n v="0"/>
    <n v="0"/>
    <n v="0"/>
    <n v="0"/>
    <n v="0"/>
    <n v="65.475716488000003"/>
    <n v="353.76724857599999"/>
    <n v="252.50453394821545"/>
    <n v="367.20815859221545"/>
    <n v="589.15053383421548"/>
    <n v="717.42695675221546"/>
    <n v="835.79018940421543"/>
    <n v="1397.7143678562149"/>
    <n v="1454.187532772215"/>
    <n v="1510.6606003182151"/>
    <n v="2120.1361612782152"/>
    <n v="2157.4147406442148"/>
    <n v="2157.4147406442148"/>
    <n v="2353.575637086215"/>
    <n v="2944.3891724682153"/>
    <n v="3449.6398464802151"/>
    <n v="3760.0963977522151"/>
    <n v="3923.5413741602151"/>
    <n v="3837.2714400025011"/>
    <n v="4319.1821340365013"/>
    <n v="4501.2651874965013"/>
    <n v="4576.5954400605015"/>
    <n v="5021.0876699905011"/>
    <n v="1473.1777051385488"/>
    <n v="1529.0095343105488"/>
    <n v="1529.0095343105488"/>
    <n v="1563.7937009772154"/>
    <n v="1598.577867643882"/>
    <n v="1633.3620343105486"/>
    <n v="1668.1462009772151"/>
    <n v="1536.5670320699414"/>
    <n v="1489.1373318930468"/>
    <n v="1523.9214985597134"/>
    <n v="1558.70566522638"/>
    <n v="1593.4898318930466"/>
    <n v="1628.2739985597132"/>
    <n v="1663.0581652263797"/>
    <n v="1484.5798205895057"/>
    <n v="1484.5798205895057"/>
    <n v="1561.9248205895058"/>
    <n v="1639.2698205895058"/>
    <n v="1642.8998327892152"/>
    <n v="1720.2448327892153"/>
    <n v="1511.6368695922215"/>
    <n v="1007.9370048584631"/>
    <n v="1085.2820048584631"/>
    <n v="1162.6270048584631"/>
    <n v="1239.9720048584632"/>
    <n v="1317.3170048584632"/>
    <n v="1394.6620048584632"/>
    <n v="1242.2478875486684"/>
    <n v="1242.2478875486684"/>
    <n v="1321.9812208820017"/>
    <n v="1401.7145542153351"/>
    <n v="1481.4478875486684"/>
    <n v="1561.1812208820018"/>
    <n v="1640.9145542153351"/>
    <n v="1391.0399076974963"/>
    <n v="1470.7732410308297"/>
    <n v="1550.506574364163"/>
    <n v="1630.2399076974964"/>
    <n v="1709.9732410308297"/>
    <n v="1789.7065743641631"/>
    <n v="1101.8899388807165"/>
    <n v="1101.8899388807165"/>
  </r>
  <r>
    <x v="3"/>
    <s v="Regulated &amp; Renewable Energy"/>
    <x v="4"/>
    <x v="0"/>
    <s v="PEF Fossil Hydro Maintenance Hines 1 Other BG-341"/>
    <s v="PEF Hines 1 341"/>
    <x v="6"/>
    <n v="0"/>
    <n v="0"/>
    <n v="0"/>
    <n v="0"/>
    <n v="0"/>
    <n v="0"/>
    <n v="0"/>
    <n v="0"/>
    <n v="0"/>
    <n v="0"/>
    <n v="0"/>
    <n v="0"/>
    <n v="0"/>
    <n v="3.539672011"/>
    <n v="7.0793440219999999"/>
    <n v="10.619016032999999"/>
    <n v="14.158688044"/>
    <n v="17.698360054999998"/>
    <n v="21.238032065999999"/>
    <n v="24.777704076999999"/>
    <n v="28.317376088"/>
    <n v="31.857048099"/>
    <n v="35.396720109999997"/>
    <n v="38.936392120999997"/>
    <n v="0"/>
    <n v="0"/>
    <n v="17.552034939999999"/>
    <n v="35.104069879999997"/>
    <n v="52.656104819999996"/>
    <n v="70.208139759999995"/>
    <n v="87.760174699999993"/>
    <n v="105.31220963999999"/>
    <n v="122.86424457999999"/>
    <n v="140.41627951999999"/>
    <n v="157.96831445999999"/>
    <n v="175.52034939999999"/>
    <n v="193.07238433999999"/>
    <n v="0"/>
    <n v="0"/>
    <n v="19.428125283875694"/>
    <n v="38.856250567751388"/>
    <n v="58.284375851627082"/>
    <n v="77.712501135502777"/>
    <n v="97.140626419378464"/>
    <n v="116.56875170325415"/>
    <n v="135.99687698712984"/>
    <n v="155.42500227100552"/>
    <n v="174.85312755488121"/>
    <n v="194.2812528387569"/>
    <n v="213.70937812263259"/>
    <n v="0"/>
    <n v="0"/>
    <n v="21.78782489817733"/>
    <n v="43.575649796354661"/>
    <n v="65.363474694531988"/>
    <n v="87.151299592709321"/>
    <n v="108.93912449088666"/>
    <n v="130.72694938906398"/>
    <n v="152.51477428724129"/>
    <n v="174.30259918541861"/>
    <n v="196.09042408359593"/>
    <n v="217.87824898177325"/>
    <n v="239.66607387995057"/>
    <n v="0"/>
    <n v="0"/>
    <n v="57.28289591409267"/>
    <n v="114.56579182818534"/>
    <n v="171.848687742278"/>
    <n v="229.13158365637068"/>
    <n v="286.41447957046336"/>
    <n v="343.69737548455601"/>
    <n v="400.98027139864865"/>
    <n v="458.2631673127413"/>
    <n v="515.54606322683401"/>
    <n v="572.82895914092671"/>
    <n v="630.11185505501942"/>
    <n v="0"/>
    <n v="0"/>
  </r>
  <r>
    <x v="0"/>
    <s v="Regulated &amp; Renewable Energy"/>
    <x v="4"/>
    <x v="0"/>
    <s v="PEF Fossil Hydro Maintenance Hines 1 BG-342"/>
    <s v="PEF Hines 1 342"/>
    <x v="7"/>
    <n v="0"/>
    <n v="0"/>
    <n v="0"/>
    <n v="0"/>
    <n v="0"/>
    <n v="0"/>
    <n v="0"/>
    <n v="0"/>
    <n v="0"/>
    <n v="0"/>
    <n v="0"/>
    <n v="0"/>
    <n v="0"/>
    <n v="0"/>
    <n v="18.729201946"/>
    <n v="101.194436592"/>
    <n v="72.228433108685095"/>
    <n v="105.03918288168509"/>
    <n v="168.5253696581851"/>
    <n v="205.21859210168509"/>
    <n v="239.07616566068509"/>
    <n v="399.81348906968503"/>
    <n v="415.96752856668502"/>
    <n v="432.12154021118499"/>
    <n v="606.46084453118499"/>
    <n v="0"/>
    <n v="617.12430999068499"/>
    <n v="673.23575466718501"/>
    <n v="842.23682269868505"/>
    <n v="986.76279987768498"/>
    <n v="1075.568295351685"/>
    <n v="1122.321414437685"/>
    <n v="1097.6440667830921"/>
    <n v="1235.4936878735921"/>
    <n v="1287.578192818592"/>
    <n v="1309.126265731592"/>
    <n v="1436.272407604092"/>
    <n v="421.39963060872356"/>
    <n v="617.12430999068499"/>
    <n v="437.37021725772354"/>
    <n v="447.32021725772353"/>
    <n v="457.27021725772352"/>
    <n v="467.2202172577235"/>
    <n v="477.17021725772349"/>
    <n v="439.53223290281863"/>
    <n v="425.9650525653762"/>
    <n v="435.91505256537619"/>
    <n v="445.86505256537617"/>
    <n v="455.81505256537616"/>
    <n v="465.76505256537615"/>
    <n v="475.71505256537614"/>
    <n v="437.37021725772354"/>
    <n v="424.66161566459618"/>
    <n v="446.78578233126285"/>
    <n v="468.90994899792952"/>
    <n v="469.9482965951679"/>
    <n v="492.07246326183457"/>
    <n v="432.40058845088618"/>
    <n v="288.31828780399695"/>
    <n v="310.44245447066362"/>
    <n v="332.56662113733029"/>
    <n v="354.69078780399695"/>
    <n v="376.81495447066362"/>
    <n v="398.93912113733029"/>
    <n v="424.66161566459618"/>
    <n v="355.3414940444045"/>
    <n v="378.1489940444045"/>
    <n v="400.95649404440451"/>
    <n v="423.76399404440451"/>
    <n v="446.57149404440452"/>
    <n v="469.37899404440452"/>
    <n v="397.90305404591447"/>
    <n v="420.71055404591448"/>
    <n v="443.51805404591448"/>
    <n v="466.32555404591449"/>
    <n v="489.13305404591449"/>
    <n v="511.9405540459145"/>
    <n v="355.3414940444045"/>
  </r>
  <r>
    <x v="0"/>
    <s v="Regulated &amp; Renewable Energy"/>
    <x v="4"/>
    <x v="0"/>
    <s v="PEF Fossil Hydro Maintenance Hines 1 Other BG-342"/>
    <s v="PEF Hines 1 342"/>
    <x v="7"/>
    <n v="0"/>
    <n v="0"/>
    <n v="0"/>
    <n v="0"/>
    <n v="0"/>
    <n v="0"/>
    <n v="0"/>
    <n v="0"/>
    <n v="0"/>
    <n v="0"/>
    <n v="0"/>
    <n v="0"/>
    <n v="0"/>
    <n v="0"/>
    <n v="1.0125163260000001"/>
    <n v="2.0250326520000002"/>
    <n v="3.0375489780000002"/>
    <n v="4.0500653040000003"/>
    <n v="5.0625816300000004"/>
    <n v="6.0750979560000005"/>
    <n v="7.0876142820000005"/>
    <n v="8.1001306080000006"/>
    <n v="9.1126469340000007"/>
    <n v="10.125163260000001"/>
    <n v="11.137679586000001"/>
    <n v="0"/>
    <n v="0"/>
    <n v="5.020725616"/>
    <n v="10.041451232"/>
    <n v="15.062176848"/>
    <n v="20.082902464"/>
    <n v="25.10362808"/>
    <n v="30.124353696"/>
    <n v="35.145079312"/>
    <n v="40.165804928"/>
    <n v="45.186530544"/>
    <n v="50.20725616"/>
    <n v="55.227981776"/>
    <n v="0"/>
    <n v="0"/>
    <n v="5.5573776269848274"/>
    <n v="11.114755253969655"/>
    <n v="16.672132880954482"/>
    <n v="22.22951050793931"/>
    <n v="27.786888134924137"/>
    <n v="33.344265761908964"/>
    <n v="38.901643388893788"/>
    <n v="44.459021015878619"/>
    <n v="50.01639864286345"/>
    <n v="55.573776269848281"/>
    <n v="61.131153896833112"/>
    <n v="0"/>
    <n v="0"/>
    <n v="6.2323651335667591"/>
    <n v="12.464730267133518"/>
    <n v="18.697095400700277"/>
    <n v="24.929460534267037"/>
    <n v="31.161825667833796"/>
    <n v="37.394190801400555"/>
    <n v="43.626555934967314"/>
    <n v="49.858921068534073"/>
    <n v="56.091286202100832"/>
    <n v="62.323651335667591"/>
    <n v="68.556016469234351"/>
    <n v="0"/>
    <n v="0"/>
    <n v="16.385661483565094"/>
    <n v="32.771322967130189"/>
    <n v="49.156984450695283"/>
    <n v="65.542645934260378"/>
    <n v="81.928307417825465"/>
    <n v="98.313968901390552"/>
    <n v="114.69963038495564"/>
    <n v="131.08529186852073"/>
    <n v="147.47095335208581"/>
    <n v="163.8566148356509"/>
    <n v="180.24227631921599"/>
    <n v="0"/>
  </r>
  <r>
    <x v="1"/>
    <s v="Regulated &amp; Renewable Energy"/>
    <x v="4"/>
    <x v="0"/>
    <s v="PEF Fossil Hydro Maintenance Hines 1 BG-342"/>
    <s v="PEF Hines 1 342"/>
    <x v="7"/>
    <n v="0"/>
    <n v="0"/>
    <n v="0"/>
    <n v="0"/>
    <n v="0"/>
    <n v="0"/>
    <n v="0"/>
    <n v="0"/>
    <n v="0"/>
    <n v="0"/>
    <n v="0"/>
    <n v="0"/>
    <n v="0"/>
    <n v="18.729201946"/>
    <n v="82.465234645999999"/>
    <n v="129.694023012"/>
    <n v="32.810749772999998"/>
    <n v="63.486186776499999"/>
    <n v="36.693222443499998"/>
    <n v="33.857573559000002"/>
    <n v="182.4106010225"/>
    <n v="16.154039496999999"/>
    <n v="16.154011644499999"/>
    <n v="174.33930432"/>
    <n v="28.6702129775"/>
    <n v="815.4643616175"/>
    <n v="56.1114446765"/>
    <n v="169.00106803150001"/>
    <n v="144.52597717899999"/>
    <n v="88.805495473999997"/>
    <n v="176.9203050815"/>
    <n v="38.817680022499999"/>
    <n v="137.84962109049999"/>
    <n v="52.084504944999999"/>
    <n v="21.548072912999999"/>
    <n v="127.1461418725"/>
    <n v="38.716575447499999"/>
    <n v="15.970586648999999"/>
    <n v="1067.4974733825002"/>
    <n v="9.9500000000000011"/>
    <n v="9.9500000000000011"/>
    <n v="9.9500000000000011"/>
    <n v="9.9500000000000011"/>
    <n v="9.9500000000000011"/>
    <n v="9.9500000000000011"/>
    <n v="9.9500000000000011"/>
    <n v="9.9500000000000011"/>
    <n v="9.9500000000000011"/>
    <n v="9.9500000000000011"/>
    <n v="9.9500000000000011"/>
    <n v="9.9499999999999886"/>
    <n v="119.4"/>
    <n v="22.124166666666667"/>
    <n v="22.124166666666667"/>
    <n v="22.124166666666667"/>
    <n v="22.124166666666667"/>
    <n v="22.124166666666667"/>
    <n v="22.124166666666667"/>
    <n v="22.124166666666667"/>
    <n v="22.124166666666667"/>
    <n v="22.124166666666667"/>
    <n v="22.124166666666667"/>
    <n v="22.124166666666667"/>
    <n v="22.124166666666667"/>
    <n v="265.49"/>
    <n v="22.807500000000001"/>
    <n v="22.807500000000001"/>
    <n v="22.807500000000001"/>
    <n v="22.807500000000001"/>
    <n v="22.807500000000001"/>
    <n v="22.807500000000001"/>
    <n v="22.807500000000001"/>
    <n v="22.807500000000001"/>
    <n v="22.807500000000001"/>
    <n v="22.807500000000001"/>
    <n v="22.807500000000001"/>
    <n v="22.807499999999976"/>
    <n v="273.69"/>
  </r>
  <r>
    <x v="1"/>
    <s v="Regulated &amp; Renewable Energy"/>
    <x v="4"/>
    <x v="0"/>
    <s v="PEF Fossil Hydro Maintenance Hines 1 Other BG-342"/>
    <s v="PEF Hines 1 342"/>
    <x v="7"/>
    <n v="0"/>
    <n v="0"/>
    <n v="0"/>
    <n v="0"/>
    <n v="0"/>
    <n v="0"/>
    <n v="0"/>
    <n v="0"/>
    <n v="0"/>
    <n v="0"/>
    <n v="0"/>
    <n v="0"/>
    <n v="0"/>
    <n v="1.0125163260000001"/>
    <n v="1.0125163260000001"/>
    <n v="1.0125163260000001"/>
    <n v="1.0125163260000001"/>
    <n v="1.0125163260000001"/>
    <n v="1.0125163260000001"/>
    <n v="1.0125163260000001"/>
    <n v="1.0125163260000001"/>
    <n v="1.0125163260000001"/>
    <n v="1.0125163260000001"/>
    <n v="1.0125163260000001"/>
    <n v="1.0125163260000001"/>
    <n v="12.150195912000001"/>
    <n v="5.020725616"/>
    <n v="5.020725616"/>
    <n v="5.020725616"/>
    <n v="5.020725616"/>
    <n v="5.020725616"/>
    <n v="5.020725616"/>
    <n v="5.020725616"/>
    <n v="5.020725616"/>
    <n v="5.020725616"/>
    <n v="5.020725616"/>
    <n v="5.020725616"/>
    <n v="5.020725616"/>
    <n v="60.248707392"/>
    <n v="5.5573776269848274"/>
    <n v="5.5573776269848274"/>
    <n v="5.5573776269848274"/>
    <n v="5.5573776269848274"/>
    <n v="5.5573776269848274"/>
    <n v="5.5573776269848274"/>
    <n v="5.5573776269848274"/>
    <n v="5.5573776269848274"/>
    <n v="5.5573776269848274"/>
    <n v="5.5573776269848274"/>
    <n v="5.5573776269848274"/>
    <n v="5.5573776237168886"/>
    <n v="66.688531520550001"/>
    <n v="6.2323651335667591"/>
    <n v="6.2323651335667591"/>
    <n v="6.2323651335667591"/>
    <n v="6.2323651335667591"/>
    <n v="6.2323651335667591"/>
    <n v="6.2323651335667591"/>
    <n v="6.2323651335667591"/>
    <n v="6.2323651335667591"/>
    <n v="6.2323651335667591"/>
    <n v="6.2323651335667591"/>
    <n v="6.2323651335667591"/>
    <n v="6.2323651084156495"/>
    <n v="74.78838157765"/>
    <n v="16.385661483565094"/>
    <n v="16.385661483565094"/>
    <n v="16.385661483565094"/>
    <n v="16.385661483565094"/>
    <n v="16.385661483565094"/>
    <n v="16.385661483565094"/>
    <n v="16.385661483565094"/>
    <n v="16.385661483565094"/>
    <n v="16.385661483565094"/>
    <n v="16.385661483565094"/>
    <n v="16.385661483565094"/>
    <n v="16.385661466451012"/>
    <n v="196.627937785667"/>
  </r>
  <r>
    <x v="2"/>
    <s v="Regulated &amp; Renewable Energy"/>
    <x v="4"/>
    <x v="0"/>
    <s v="PEF Fossil Hydro Maintenance Hines 1 Other BG-342"/>
    <s v="PEF Hines 1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50195912000001"/>
    <n v="12.150195912000001"/>
    <n v="0"/>
    <n v="0"/>
    <n v="0"/>
    <n v="0"/>
    <n v="0"/>
    <n v="0"/>
    <n v="0"/>
    <n v="0"/>
    <n v="0"/>
    <n v="0"/>
    <n v="0"/>
    <n v="60.248707392"/>
    <n v="60.248707392"/>
    <n v="0"/>
    <n v="0"/>
    <n v="0"/>
    <n v="0"/>
    <n v="0"/>
    <n v="0"/>
    <n v="0"/>
    <n v="0"/>
    <n v="0"/>
    <n v="0"/>
    <n v="0"/>
    <n v="66.688531520550001"/>
    <n v="66.688531520550001"/>
    <n v="0"/>
    <n v="0"/>
    <n v="0"/>
    <n v="0"/>
    <n v="0"/>
    <n v="0"/>
    <n v="0"/>
    <n v="0"/>
    <n v="0"/>
    <n v="0"/>
    <n v="0"/>
    <n v="74.78838157765"/>
    <n v="74.78838157765"/>
    <n v="0"/>
    <n v="0"/>
    <n v="0"/>
    <n v="0"/>
    <n v="0"/>
    <n v="0"/>
    <n v="0"/>
    <n v="0"/>
    <n v="0"/>
    <n v="0"/>
    <n v="0"/>
    <n v="196.627937785667"/>
    <n v="196.627937785667"/>
  </r>
  <r>
    <x v="2"/>
    <s v="Regulated &amp; Renewable Energy"/>
    <x v="4"/>
    <x v="0"/>
    <s v="PEF Fossil Hydro Maintenance Hines 1 BG-342"/>
    <s v="PEF Hines 1 342"/>
    <x v="7"/>
    <n v="0"/>
    <n v="0"/>
    <n v="0"/>
    <n v="0"/>
    <n v="0"/>
    <n v="0"/>
    <n v="0"/>
    <n v="0"/>
    <n v="0"/>
    <n v="0"/>
    <n v="0"/>
    <n v="0"/>
    <n v="0"/>
    <n v="0"/>
    <n v="0"/>
    <n v="158.6600264953149"/>
    <n v="0"/>
    <n v="0"/>
    <n v="0"/>
    <n v="0"/>
    <n v="21.673277613500083"/>
    <n v="0"/>
    <n v="0"/>
    <n v="0"/>
    <n v="18.006747518000001"/>
    <n v="198.34005162681498"/>
    <n v="0"/>
    <n v="0"/>
    <n v="0"/>
    <n v="0"/>
    <n v="130.16718599550001"/>
    <n v="63.495027677093148"/>
    <n v="0"/>
    <n v="0"/>
    <n v="0"/>
    <n v="0"/>
    <n v="1053.5893524428684"/>
    <n v="0"/>
    <n v="1247.2515661154616"/>
    <n v="0"/>
    <n v="0"/>
    <n v="0"/>
    <n v="0"/>
    <n v="47.587984354904862"/>
    <n v="23.517180337442447"/>
    <n v="0"/>
    <n v="0"/>
    <n v="0"/>
    <n v="0"/>
    <n v="0"/>
    <n v="61.003436900779924"/>
    <n v="132.10860159312722"/>
    <n v="0"/>
    <n v="0"/>
    <n v="21.085819069428286"/>
    <n v="0"/>
    <n v="81.796041477615063"/>
    <n v="166.20646731355589"/>
    <n v="0"/>
    <n v="0"/>
    <n v="0"/>
    <n v="0"/>
    <n v="0"/>
    <n v="65.721793759592458"/>
    <n v="334.81012162019169"/>
    <n v="0"/>
    <n v="0"/>
    <n v="0"/>
    <n v="0"/>
    <n v="0"/>
    <n v="94.283439998490081"/>
    <n v="0"/>
    <n v="0"/>
    <n v="0"/>
    <n v="0"/>
    <n v="0"/>
    <n v="219.55552255028434"/>
    <n v="313.83896254877442"/>
  </r>
  <r>
    <x v="3"/>
    <s v="Regulated &amp; Renewable Energy"/>
    <x v="4"/>
    <x v="0"/>
    <s v="PEF Fossil Hydro Maintenance Hines 1 BG-342"/>
    <s v="PEF Hines 1 342"/>
    <x v="7"/>
    <n v="0"/>
    <n v="0"/>
    <n v="0"/>
    <n v="0"/>
    <n v="0"/>
    <n v="0"/>
    <n v="0"/>
    <n v="0"/>
    <n v="0"/>
    <n v="0"/>
    <n v="0"/>
    <n v="0"/>
    <n v="0"/>
    <n v="18.729201946"/>
    <n v="101.194436592"/>
    <n v="72.228433108685095"/>
    <n v="105.03918288168509"/>
    <n v="168.5253696581851"/>
    <n v="205.21859210168509"/>
    <n v="239.07616566068509"/>
    <n v="399.81348906968503"/>
    <n v="415.96752856668502"/>
    <n v="432.12154021118499"/>
    <n v="606.46084453118499"/>
    <n v="617.12430999068499"/>
    <n v="617.12430999068499"/>
    <n v="673.23575466718501"/>
    <n v="842.23682269868505"/>
    <n v="986.76279987768498"/>
    <n v="1075.568295351685"/>
    <n v="1122.321414437685"/>
    <n v="1097.6440667830921"/>
    <n v="1235.4936878735921"/>
    <n v="1287.578192818592"/>
    <n v="1309.126265731592"/>
    <n v="1436.272407604092"/>
    <n v="421.39963060872356"/>
    <n v="437.37021725772354"/>
    <n v="437.37021725772354"/>
    <n v="447.32021725772353"/>
    <n v="457.27021725772352"/>
    <n v="467.2202172577235"/>
    <n v="477.17021725772349"/>
    <n v="439.53223290281863"/>
    <n v="425.9650525653762"/>
    <n v="435.91505256537619"/>
    <n v="445.86505256537617"/>
    <n v="455.81505256537616"/>
    <n v="465.76505256537615"/>
    <n v="475.71505256537614"/>
    <n v="424.66161566459618"/>
    <n v="424.66161566459618"/>
    <n v="446.78578233126285"/>
    <n v="468.90994899792952"/>
    <n v="469.9482965951679"/>
    <n v="492.07246326183457"/>
    <n v="432.40058845088618"/>
    <n v="288.31828780399695"/>
    <n v="310.44245447066362"/>
    <n v="332.56662113733029"/>
    <n v="354.69078780399695"/>
    <n v="376.81495447066362"/>
    <n v="398.93912113733029"/>
    <n v="355.3414940444045"/>
    <n v="355.3414940444045"/>
    <n v="378.1489940444045"/>
    <n v="400.95649404440451"/>
    <n v="423.76399404440451"/>
    <n v="446.57149404440452"/>
    <n v="469.37899404440452"/>
    <n v="397.90305404591447"/>
    <n v="420.71055404591448"/>
    <n v="443.51805404591448"/>
    <n v="466.32555404591449"/>
    <n v="489.13305404591449"/>
    <n v="511.9405540459145"/>
    <n v="315.19253149563019"/>
    <n v="315.19253149563019"/>
  </r>
  <r>
    <x v="3"/>
    <s v="Regulated &amp; Renewable Energy"/>
    <x v="4"/>
    <x v="0"/>
    <s v="PEF Fossil Hydro Maintenance Hines 1 Other BG-342"/>
    <s v="PEF Hines 1 342"/>
    <x v="7"/>
    <n v="0"/>
    <n v="0"/>
    <n v="0"/>
    <n v="0"/>
    <n v="0"/>
    <n v="0"/>
    <n v="0"/>
    <n v="0"/>
    <n v="0"/>
    <n v="0"/>
    <n v="0"/>
    <n v="0"/>
    <n v="0"/>
    <n v="1.0125163260000001"/>
    <n v="2.0250326520000002"/>
    <n v="3.0375489780000002"/>
    <n v="4.0500653040000003"/>
    <n v="5.0625816300000004"/>
    <n v="6.0750979560000005"/>
    <n v="7.0876142820000005"/>
    <n v="8.1001306080000006"/>
    <n v="9.1126469340000007"/>
    <n v="10.125163260000001"/>
    <n v="11.137679586000001"/>
    <n v="0"/>
    <n v="0"/>
    <n v="5.020725616"/>
    <n v="10.041451232"/>
    <n v="15.062176848"/>
    <n v="20.082902464"/>
    <n v="25.10362808"/>
    <n v="30.124353696"/>
    <n v="35.145079312"/>
    <n v="40.165804928"/>
    <n v="45.186530544"/>
    <n v="50.20725616"/>
    <n v="55.227981776"/>
    <n v="0"/>
    <n v="0"/>
    <n v="5.5573776269848274"/>
    <n v="11.114755253969655"/>
    <n v="16.672132880954482"/>
    <n v="22.22951050793931"/>
    <n v="27.786888134924137"/>
    <n v="33.344265761908964"/>
    <n v="38.901643388893788"/>
    <n v="44.459021015878619"/>
    <n v="50.01639864286345"/>
    <n v="55.573776269848281"/>
    <n v="61.131153896833112"/>
    <n v="0"/>
    <n v="0"/>
    <n v="6.2323651335667591"/>
    <n v="12.464730267133518"/>
    <n v="18.697095400700277"/>
    <n v="24.929460534267037"/>
    <n v="31.161825667833796"/>
    <n v="37.394190801400555"/>
    <n v="43.626555934967314"/>
    <n v="49.858921068534073"/>
    <n v="56.091286202100832"/>
    <n v="62.323651335667591"/>
    <n v="68.556016469234351"/>
    <n v="0"/>
    <n v="0"/>
    <n v="16.385661483565094"/>
    <n v="32.771322967130189"/>
    <n v="49.156984450695283"/>
    <n v="65.542645934260378"/>
    <n v="81.928307417825465"/>
    <n v="98.313968901390552"/>
    <n v="114.69963038495564"/>
    <n v="131.08529186852073"/>
    <n v="147.47095335208581"/>
    <n v="163.8566148356509"/>
    <n v="180.24227631921599"/>
    <n v="0"/>
    <n v="0"/>
  </r>
  <r>
    <x v="0"/>
    <s v="Regulated &amp; Renewable Energy"/>
    <x v="4"/>
    <x v="0"/>
    <s v="PEF Fossil Hydro Maintenance Hines 1 BG-343"/>
    <s v="PEF Hines 1 343"/>
    <x v="8"/>
    <n v="0"/>
    <n v="0"/>
    <n v="0"/>
    <n v="0"/>
    <n v="0"/>
    <n v="0"/>
    <n v="0"/>
    <n v="0"/>
    <n v="0"/>
    <n v="0"/>
    <n v="0"/>
    <n v="0"/>
    <n v="0"/>
    <n v="0"/>
    <n v="247.32162495040001"/>
    <n v="1336.2861143808"/>
    <n v="953.78615146367338"/>
    <n v="1387.0565050588734"/>
    <n v="2225.4001205924733"/>
    <n v="2709.9390467868734"/>
    <n v="3157.0328489484737"/>
    <n v="5279.5907737500729"/>
    <n v="5492.9070330028726"/>
    <n v="5706.2229244596729"/>
    <n v="8008.396832427673"/>
    <n v="0"/>
    <n v="8149.2093247404737"/>
    <n v="8890.1684812340736"/>
    <n v="11121.850262679673"/>
    <n v="13030.335185129272"/>
    <n v="14203.023669586872"/>
    <n v="14820.404880873271"/>
    <n v="14494.537193664986"/>
    <n v="16314.859938072186"/>
    <n v="17002.642815040184"/>
    <n v="17287.188009371384"/>
    <n v="18966.169874415384"/>
    <n v="5564.6386693965032"/>
    <n v="8149.2093247404737"/>
    <n v="5775.5324091741031"/>
    <n v="5906.9240758407695"/>
    <n v="6038.315742507436"/>
    <n v="6169.7074091741024"/>
    <n v="6301.0990758407688"/>
    <n v="5804.0842583650419"/>
    <n v="5624.9277553097581"/>
    <n v="5756.3194219764246"/>
    <n v="5887.711088643091"/>
    <n v="6019.1027553097574"/>
    <n v="6150.4944219764238"/>
    <n v="6281.8860886430903"/>
    <n v="5775.5324091741031"/>
    <n v="5607.7180687014616"/>
    <n v="5899.8722353681278"/>
    <n v="6192.026402034794"/>
    <n v="6205.7379954047065"/>
    <n v="6497.8921620713727"/>
    <n v="5709.915925685541"/>
    <n v="3807.2871017506022"/>
    <n v="4099.4412684172685"/>
    <n v="4391.5954350839347"/>
    <n v="4683.749601750601"/>
    <n v="4975.9037684172672"/>
    <n v="5268.0579350839334"/>
    <n v="5607.7180687014616"/>
    <n v="4692.3439647344194"/>
    <n v="4993.5214647344192"/>
    <n v="5294.698964734419"/>
    <n v="5595.8764647344187"/>
    <n v="5897.0539647344185"/>
    <n v="6198.2314647344183"/>
    <n v="5254.3792133739762"/>
    <n v="5555.556713373976"/>
    <n v="5856.7342133739758"/>
    <n v="6157.9117133739755"/>
    <n v="6459.0892133739753"/>
    <n v="6760.2667133739751"/>
    <n v="4692.3439647344194"/>
  </r>
  <r>
    <x v="0"/>
    <s v="Regulated &amp; Renewable Energy"/>
    <x v="4"/>
    <x v="0"/>
    <s v="PEF Fossil Hydro Maintenance Hines 1 Other BG-343"/>
    <s v="PEF Hines 1 343"/>
    <x v="8"/>
    <n v="0"/>
    <n v="0"/>
    <n v="0"/>
    <n v="0"/>
    <n v="0"/>
    <n v="0"/>
    <n v="0"/>
    <n v="0"/>
    <n v="0"/>
    <n v="0"/>
    <n v="0"/>
    <n v="0"/>
    <n v="0"/>
    <n v="0"/>
    <n v="13.37041396"/>
    <n v="26.740827920000001"/>
    <n v="40.111241880000001"/>
    <n v="53.481655840000002"/>
    <n v="66.85206980000001"/>
    <n v="80.222483760000017"/>
    <n v="93.592897720000025"/>
    <n v="106.96331168000003"/>
    <n v="120.33372564000004"/>
    <n v="133.70413960000005"/>
    <n v="147.07455356000006"/>
    <n v="0"/>
    <n v="0"/>
    <n v="66.299355480000003"/>
    <n v="132.59871096000001"/>
    <n v="198.89806644000001"/>
    <n v="265.19742192000001"/>
    <n v="331.49677740000004"/>
    <n v="397.79613288000007"/>
    <n v="464.0954883600001"/>
    <n v="530.39484384000014"/>
    <n v="596.69419932000017"/>
    <n v="662.9935548000002"/>
    <n v="729.29291028000023"/>
    <n v="0"/>
    <n v="0"/>
    <n v="73.385917297270979"/>
    <n v="146.77183459454196"/>
    <n v="220.15775189181295"/>
    <n v="293.54366918908391"/>
    <n v="366.92958648635488"/>
    <n v="440.31550378362584"/>
    <n v="513.70142108089681"/>
    <n v="587.08733837816783"/>
    <n v="660.47325567543885"/>
    <n v="733.85917297270987"/>
    <n v="807.24509026998089"/>
    <n v="0"/>
    <n v="0"/>
    <n v="82.299217896853932"/>
    <n v="164.59843579370786"/>
    <n v="246.89765369056181"/>
    <n v="329.19687158741573"/>
    <n v="411.49608948426965"/>
    <n v="493.79530738112356"/>
    <n v="576.09452527797748"/>
    <n v="658.39374317483146"/>
    <n v="740.69296107168543"/>
    <n v="822.99217896853941"/>
    <n v="905.29139686539338"/>
    <n v="0"/>
    <n v="0"/>
    <n v="216.37485864828557"/>
    <n v="432.74971729657113"/>
    <n v="649.1245759448567"/>
    <n v="865.49943459314227"/>
    <n v="1081.8742932414279"/>
    <n v="1298.2491518897136"/>
    <n v="1514.6240105379993"/>
    <n v="1730.998869186285"/>
    <n v="1947.3737278345707"/>
    <n v="2163.7485864828564"/>
    <n v="2380.123445131142"/>
    <n v="0"/>
  </r>
  <r>
    <x v="1"/>
    <s v="Regulated &amp; Renewable Energy"/>
    <x v="4"/>
    <x v="0"/>
    <s v="PEF Fossil Hydro Maintenance Hines 1 BG-343"/>
    <s v="PEF Hines 1 343"/>
    <x v="8"/>
    <n v="0"/>
    <n v="0"/>
    <n v="0"/>
    <n v="0"/>
    <n v="0"/>
    <n v="0"/>
    <n v="0"/>
    <n v="0"/>
    <n v="0"/>
    <n v="0"/>
    <n v="0"/>
    <n v="0"/>
    <n v="0"/>
    <n v="247.32162495040001"/>
    <n v="1088.9644894303999"/>
    <n v="1712.6269773888"/>
    <n v="433.27035359519999"/>
    <n v="838.34361553359997"/>
    <n v="484.53892619440001"/>
    <n v="447.09380216160002"/>
    <n v="2408.756464004"/>
    <n v="213.31625925279999"/>
    <n v="213.31589145679999"/>
    <n v="2302.1739079680001"/>
    <n v="378.59400959599998"/>
    <n v="10768.316321532"/>
    <n v="740.95915649359995"/>
    <n v="2231.6817814455999"/>
    <n v="1908.4849224495999"/>
    <n v="1172.6884844576"/>
    <n v="2336.2563693656002"/>
    <n v="512.59267360399997"/>
    <n v="1820.3227444071999"/>
    <n v="687.78287696799998"/>
    <n v="284.54519433119998"/>
    <n v="1678.981865044"/>
    <n v="511.25757412399997"/>
    <n v="210.89373977759999"/>
    <n v="14096.447382468001"/>
    <n v="131.39166666666668"/>
    <n v="131.39166666666668"/>
    <n v="131.39166666666668"/>
    <n v="131.39166666666668"/>
    <n v="131.39166666666668"/>
    <n v="131.39166666666668"/>
    <n v="131.39166666666668"/>
    <n v="131.39166666666668"/>
    <n v="131.39166666666668"/>
    <n v="131.39166666666668"/>
    <n v="131.39166666666668"/>
    <n v="131.39166666666665"/>
    <n v="1576.7"/>
    <n v="292.15416666666664"/>
    <n v="292.15416666666664"/>
    <n v="292.15416666666664"/>
    <n v="292.15416666666664"/>
    <n v="292.15416666666664"/>
    <n v="292.15416666666664"/>
    <n v="292.15416666666664"/>
    <n v="292.15416666666664"/>
    <n v="292.15416666666664"/>
    <n v="292.15416666666664"/>
    <n v="292.15416666666664"/>
    <n v="292.1541666666667"/>
    <n v="3505.85"/>
    <n v="301.17750000000001"/>
    <n v="301.17750000000001"/>
    <n v="301.17750000000001"/>
    <n v="301.17750000000001"/>
    <n v="301.17750000000001"/>
    <n v="301.17750000000001"/>
    <n v="301.17750000000001"/>
    <n v="301.17750000000001"/>
    <n v="301.17750000000001"/>
    <n v="301.17750000000001"/>
    <n v="301.17750000000001"/>
    <n v="301.17750000000069"/>
    <n v="3614.13"/>
  </r>
  <r>
    <x v="1"/>
    <s v="Regulated &amp; Renewable Energy"/>
    <x v="4"/>
    <x v="0"/>
    <s v="PEF Fossil Hydro Maintenance Hines 1 Other BG-343"/>
    <s v="PEF Hines 1 343"/>
    <x v="8"/>
    <n v="0"/>
    <n v="0"/>
    <n v="0"/>
    <n v="0"/>
    <n v="0"/>
    <n v="0"/>
    <n v="0"/>
    <n v="0"/>
    <n v="0"/>
    <n v="0"/>
    <n v="0"/>
    <n v="0"/>
    <n v="0"/>
    <n v="13.37041396"/>
    <n v="13.37041396"/>
    <n v="13.37041396"/>
    <n v="13.37041396"/>
    <n v="13.37041396"/>
    <n v="13.37041396"/>
    <n v="13.37041396"/>
    <n v="13.37041396"/>
    <n v="13.37041396"/>
    <n v="13.37041396"/>
    <n v="13.37041396"/>
    <n v="13.37041396"/>
    <n v="160.44496752000006"/>
    <n v="66.299355480000003"/>
    <n v="66.299355480000003"/>
    <n v="66.299355480000003"/>
    <n v="66.299355480000003"/>
    <n v="66.299355480000003"/>
    <n v="66.299355480000003"/>
    <n v="66.299355480000003"/>
    <n v="66.299355480000003"/>
    <n v="66.299355480000003"/>
    <n v="66.299355480000003"/>
    <n v="66.299355480000003"/>
    <n v="66.299355480000003"/>
    <n v="795.59226576000026"/>
    <n v="73.385917297270979"/>
    <n v="73.385917297270979"/>
    <n v="73.385917297270979"/>
    <n v="73.385917297270979"/>
    <n v="73.385917297270979"/>
    <n v="73.385917297270979"/>
    <n v="73.385917297270979"/>
    <n v="73.385917297270979"/>
    <n v="73.385917297270979"/>
    <n v="73.385917297270979"/>
    <n v="73.385917297270979"/>
    <n v="73.385917328339133"/>
    <n v="880.63100759832002"/>
    <n v="82.299217896853932"/>
    <n v="82.299217896853932"/>
    <n v="82.299217896853932"/>
    <n v="82.299217896853932"/>
    <n v="82.299217896853932"/>
    <n v="82.299217896853932"/>
    <n v="82.299217896853932"/>
    <n v="82.299217896853932"/>
    <n v="82.299217896853932"/>
    <n v="82.299217896853932"/>
    <n v="82.299217896853932"/>
    <n v="82.299217647966657"/>
    <n v="987.59061451336004"/>
    <n v="216.37485864828557"/>
    <n v="216.37485864828557"/>
    <n v="216.37485864828557"/>
    <n v="216.37485864828557"/>
    <n v="216.37485864828557"/>
    <n v="216.37485864828557"/>
    <n v="216.37485864828557"/>
    <n v="216.37485864828557"/>
    <n v="216.37485864828557"/>
    <n v="216.37485864828557"/>
    <n v="216.37485864828557"/>
    <n v="216.37485864112796"/>
    <n v="2596.49830377227"/>
  </r>
  <r>
    <x v="2"/>
    <s v="Regulated &amp; Renewable Energy"/>
    <x v="4"/>
    <x v="0"/>
    <s v="PEF Fossil Hydro Maintenance Hines 1 Other BG-343"/>
    <s v="PEF Hines 1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.44496752000006"/>
    <n v="160.44496752000006"/>
    <n v="0"/>
    <n v="0"/>
    <n v="0"/>
    <n v="0"/>
    <n v="0"/>
    <n v="0"/>
    <n v="0"/>
    <n v="0"/>
    <n v="0"/>
    <n v="0"/>
    <n v="0"/>
    <n v="795.59226576000026"/>
    <n v="795.59226576000026"/>
    <n v="0"/>
    <n v="0"/>
    <n v="0"/>
    <n v="0"/>
    <n v="0"/>
    <n v="0"/>
    <n v="0"/>
    <n v="0"/>
    <n v="0"/>
    <n v="0"/>
    <n v="0"/>
    <n v="880.63100759832002"/>
    <n v="880.63100759832002"/>
    <n v="0"/>
    <n v="0"/>
    <n v="0"/>
    <n v="0"/>
    <n v="0"/>
    <n v="0"/>
    <n v="0"/>
    <n v="0"/>
    <n v="0"/>
    <n v="0"/>
    <n v="0"/>
    <n v="987.59061451336004"/>
    <n v="987.59061451336004"/>
    <n v="0"/>
    <n v="0"/>
    <n v="0"/>
    <n v="0"/>
    <n v="0"/>
    <n v="0"/>
    <n v="0"/>
    <n v="0"/>
    <n v="0"/>
    <n v="0"/>
    <n v="0"/>
    <n v="2596.49830377227"/>
    <n v="2596.49830377227"/>
  </r>
  <r>
    <x v="2"/>
    <s v="Regulated &amp; Renewable Energy"/>
    <x v="4"/>
    <x v="0"/>
    <s v="PEF Fossil Hydro Maintenance Hines 1 BG-343"/>
    <s v="PEF Hines 1 343"/>
    <x v="8"/>
    <n v="0"/>
    <n v="0"/>
    <n v="0"/>
    <n v="0"/>
    <n v="0"/>
    <n v="0"/>
    <n v="0"/>
    <n v="0"/>
    <n v="0"/>
    <n v="0"/>
    <n v="0"/>
    <n v="0"/>
    <n v="0"/>
    <n v="0"/>
    <n v="0"/>
    <n v="2095.1269403059268"/>
    <n v="0"/>
    <n v="0"/>
    <n v="0"/>
    <n v="0"/>
    <n v="286.19853920240109"/>
    <n v="0"/>
    <n v="0"/>
    <n v="0"/>
    <n v="237.78151728319997"/>
    <n v="2619.1069967915282"/>
    <n v="0"/>
    <n v="0"/>
    <n v="0"/>
    <n v="0"/>
    <n v="1718.8751580792002"/>
    <n v="838.46036081228442"/>
    <n v="0"/>
    <n v="0"/>
    <n v="0"/>
    <n v="0"/>
    <n v="13912.78877914288"/>
    <n v="0"/>
    <n v="16470.124298034367"/>
    <n v="0"/>
    <n v="0"/>
    <n v="0"/>
    <n v="0"/>
    <n v="628.40648414239342"/>
    <n v="310.54816972195022"/>
    <n v="0"/>
    <n v="0"/>
    <n v="0"/>
    <n v="0"/>
    <n v="0"/>
    <n v="805.55968660829501"/>
    <n v="1744.5143404726387"/>
    <n v="0"/>
    <n v="0"/>
    <n v="278.44257329675372"/>
    <n v="0"/>
    <n v="1080.1304030524982"/>
    <n v="2194.782990601605"/>
    <n v="0"/>
    <n v="0"/>
    <n v="0"/>
    <n v="0"/>
    <n v="0"/>
    <n v="867.86813701618019"/>
    <n v="4421.2241039670371"/>
    <n v="0"/>
    <n v="0"/>
    <n v="0"/>
    <n v="0"/>
    <n v="0"/>
    <n v="1245.0297513604417"/>
    <n v="0"/>
    <n v="0"/>
    <n v="0"/>
    <n v="0"/>
    <n v="0"/>
    <n v="2899.2703786695606"/>
    <n v="4144.300130030002"/>
  </r>
  <r>
    <x v="3"/>
    <s v="Regulated &amp; Renewable Energy"/>
    <x v="4"/>
    <x v="0"/>
    <s v="PEF Fossil Hydro Maintenance Hines 1 BG-343"/>
    <s v="PEF Hines 1 343"/>
    <x v="8"/>
    <n v="0"/>
    <n v="0"/>
    <n v="0"/>
    <n v="0"/>
    <n v="0"/>
    <n v="0"/>
    <n v="0"/>
    <n v="0"/>
    <n v="0"/>
    <n v="0"/>
    <n v="0"/>
    <n v="0"/>
    <n v="0"/>
    <n v="247.32162495040001"/>
    <n v="1336.2861143808"/>
    <n v="953.78615146367338"/>
    <n v="1387.0565050588734"/>
    <n v="2225.4001205924733"/>
    <n v="2709.9390467868734"/>
    <n v="3157.0328489484737"/>
    <n v="5279.5907737500729"/>
    <n v="5492.9070330028726"/>
    <n v="5706.2229244596729"/>
    <n v="8008.396832427673"/>
    <n v="8149.2093247404737"/>
    <n v="8149.2093247404737"/>
    <n v="8890.1684812340736"/>
    <n v="11121.850262679673"/>
    <n v="13030.335185129272"/>
    <n v="14203.023669586872"/>
    <n v="14820.404880873271"/>
    <n v="14494.537193664986"/>
    <n v="16314.859938072186"/>
    <n v="17002.642815040184"/>
    <n v="17287.188009371384"/>
    <n v="18966.169874415384"/>
    <n v="5564.6386693965032"/>
    <n v="5775.5324091741031"/>
    <n v="5775.5324091741031"/>
    <n v="5906.9240758407695"/>
    <n v="6038.315742507436"/>
    <n v="6169.7074091741024"/>
    <n v="6301.0990758407688"/>
    <n v="5804.0842583650419"/>
    <n v="5624.9277553097581"/>
    <n v="5756.3194219764246"/>
    <n v="5887.711088643091"/>
    <n v="6019.1027553097574"/>
    <n v="6150.4944219764238"/>
    <n v="6281.8860886430903"/>
    <n v="5607.7180687014616"/>
    <n v="5607.7180687014616"/>
    <n v="5899.8722353681278"/>
    <n v="6192.026402034794"/>
    <n v="6205.7379954047065"/>
    <n v="6497.8921620713727"/>
    <n v="5709.915925685541"/>
    <n v="3807.2871017506022"/>
    <n v="4099.4412684172685"/>
    <n v="4391.5954350839347"/>
    <n v="4683.749601750601"/>
    <n v="4975.9037684172672"/>
    <n v="5268.0579350839334"/>
    <n v="4692.3439647344194"/>
    <n v="4692.3439647344194"/>
    <n v="4993.5214647344192"/>
    <n v="5294.698964734419"/>
    <n v="5595.8764647344187"/>
    <n v="5897.0539647344185"/>
    <n v="6198.2314647344183"/>
    <n v="5254.3792133739762"/>
    <n v="5555.556713373976"/>
    <n v="5856.7342133739758"/>
    <n v="6157.9117133739755"/>
    <n v="6459.0892133739753"/>
    <n v="6760.2667133739751"/>
    <n v="4162.1738347044156"/>
    <n v="4162.1738347044156"/>
  </r>
  <r>
    <x v="3"/>
    <s v="Regulated &amp; Renewable Energy"/>
    <x v="4"/>
    <x v="0"/>
    <s v="PEF Fossil Hydro Maintenance Hines 1 Other BG-343"/>
    <s v="PEF Hines 1 343"/>
    <x v="8"/>
    <n v="0"/>
    <n v="0"/>
    <n v="0"/>
    <n v="0"/>
    <n v="0"/>
    <n v="0"/>
    <n v="0"/>
    <n v="0"/>
    <n v="0"/>
    <n v="0"/>
    <n v="0"/>
    <n v="0"/>
    <n v="0"/>
    <n v="13.37041396"/>
    <n v="26.740827920000001"/>
    <n v="40.111241880000001"/>
    <n v="53.481655840000002"/>
    <n v="66.85206980000001"/>
    <n v="80.222483760000017"/>
    <n v="93.592897720000025"/>
    <n v="106.96331168000003"/>
    <n v="120.33372564000004"/>
    <n v="133.70413960000005"/>
    <n v="147.07455356000006"/>
    <n v="0"/>
    <n v="0"/>
    <n v="66.299355480000003"/>
    <n v="132.59871096000001"/>
    <n v="198.89806644000001"/>
    <n v="265.19742192000001"/>
    <n v="331.49677740000004"/>
    <n v="397.79613288000007"/>
    <n v="464.0954883600001"/>
    <n v="530.39484384000014"/>
    <n v="596.69419932000017"/>
    <n v="662.9935548000002"/>
    <n v="729.29291028000023"/>
    <n v="0"/>
    <n v="0"/>
    <n v="73.385917297270979"/>
    <n v="146.77183459454196"/>
    <n v="220.15775189181295"/>
    <n v="293.54366918908391"/>
    <n v="366.92958648635488"/>
    <n v="440.31550378362584"/>
    <n v="513.70142108089681"/>
    <n v="587.08733837816783"/>
    <n v="660.47325567543885"/>
    <n v="733.85917297270987"/>
    <n v="807.24509026998089"/>
    <n v="0"/>
    <n v="0"/>
    <n v="82.299217896853932"/>
    <n v="164.59843579370786"/>
    <n v="246.89765369056181"/>
    <n v="329.19687158741573"/>
    <n v="411.49608948426965"/>
    <n v="493.79530738112356"/>
    <n v="576.09452527797748"/>
    <n v="658.39374317483146"/>
    <n v="740.69296107168543"/>
    <n v="822.99217896853941"/>
    <n v="905.29139686539338"/>
    <n v="0"/>
    <n v="0"/>
    <n v="216.37485864828557"/>
    <n v="432.74971729657113"/>
    <n v="649.1245759448567"/>
    <n v="865.49943459314227"/>
    <n v="1081.8742932414279"/>
    <n v="1298.2491518897136"/>
    <n v="1514.6240105379993"/>
    <n v="1730.998869186285"/>
    <n v="1947.3737278345707"/>
    <n v="2163.7485864828564"/>
    <n v="2380.123445131142"/>
    <n v="0"/>
    <n v="0"/>
  </r>
  <r>
    <x v="0"/>
    <s v="Regulated &amp; Renewable Energy"/>
    <x v="4"/>
    <x v="0"/>
    <s v="PEF Fossil Hydro Maintenance Hines 1 BG-344"/>
    <s v="PEF Hines 1 344"/>
    <x v="9"/>
    <n v="0"/>
    <n v="0"/>
    <n v="0"/>
    <n v="0"/>
    <n v="0"/>
    <n v="0"/>
    <n v="0"/>
    <n v="0"/>
    <n v="0"/>
    <n v="0"/>
    <n v="0"/>
    <n v="0"/>
    <n v="0"/>
    <n v="0"/>
    <n v="46.654726154400002"/>
    <n v="252.07687658880002"/>
    <n v="179.92212252091127"/>
    <n v="261.65419791811127"/>
    <n v="419.79925221271128"/>
    <n v="511.2026259261113"/>
    <n v="595.54235525371132"/>
    <n v="995.94146612131101"/>
    <n v="1036.181423552111"/>
    <n v="1076.4213116019109"/>
    <n v="1510.7031632499109"/>
    <n v="0"/>
    <n v="1537.2660174657108"/>
    <n v="1677.0404773203109"/>
    <n v="2098.024701396911"/>
    <n v="2458.0411028925109"/>
    <n v="2679.2569392261112"/>
    <n v="2795.7196680765114"/>
    <n v="2734.2480207334243"/>
    <n v="3077.6335179376242"/>
    <n v="3207.376809835624"/>
    <n v="3261.0533863288242"/>
    <n v="3577.776354437824"/>
    <n v="1049.7128721394438"/>
    <n v="1537.2660174657108"/>
    <n v="1089.4958457430439"/>
    <n v="1114.2816790763773"/>
    <n v="1139.0675124097106"/>
    <n v="1163.853345743044"/>
    <n v="1188.6391790763773"/>
    <n v="1094.8823157859338"/>
    <n v="1061.0862373312536"/>
    <n v="1085.872070664587"/>
    <n v="1110.6579039979204"/>
    <n v="1135.4437373312537"/>
    <n v="1160.2295706645871"/>
    <n v="1185.0154039979204"/>
    <n v="1089.4958457430439"/>
    <n v="1057.8403044751954"/>
    <n v="1112.951971141862"/>
    <n v="1168.0636378085287"/>
    <n v="1170.6501789210288"/>
    <n v="1225.7618455876955"/>
    <n v="1077.1180728533004"/>
    <n v="718.20632724018196"/>
    <n v="773.31799390684864"/>
    <n v="828.42966057351532"/>
    <n v="883.541327240182"/>
    <n v="938.65299390684868"/>
    <n v="993.76466057351536"/>
    <n v="1057.8403044751954"/>
    <n v="885.1621726392782"/>
    <n v="941.97633930594486"/>
    <n v="998.79050597261153"/>
    <n v="1055.6046726392783"/>
    <n v="1112.4188393059449"/>
    <n v="1169.2330059726114"/>
    <n v="991.18492704378218"/>
    <n v="1047.999093710449"/>
    <n v="1104.8132603771155"/>
    <n v="1161.6274270437821"/>
    <n v="1218.4415937104486"/>
    <n v="1275.2557603771152"/>
    <n v="885.1621726392782"/>
  </r>
  <r>
    <x v="0"/>
    <s v="Regulated &amp; Renewable Energy"/>
    <x v="4"/>
    <x v="0"/>
    <s v="PEF Fossil Hydro Maintenance Hines 1 Other BG-344"/>
    <s v="PEF Hines 1 344"/>
    <x v="9"/>
    <n v="0"/>
    <n v="0"/>
    <n v="0"/>
    <n v="0"/>
    <n v="0"/>
    <n v="0"/>
    <n v="0"/>
    <n v="0"/>
    <n v="0"/>
    <n v="0"/>
    <n v="0"/>
    <n v="0"/>
    <n v="0"/>
    <n v="0"/>
    <n v="2.5221935279999999"/>
    <n v="5.0443870559999997"/>
    <n v="7.5665805839999996"/>
    <n v="10.088774111999999"/>
    <n v="12.610967639999998"/>
    <n v="15.133161167999997"/>
    <n v="17.655354695999996"/>
    <n v="20.177548223999995"/>
    <n v="22.699741751999994"/>
    <n v="25.221935279999993"/>
    <n v="27.744128807999992"/>
    <n v="0"/>
    <n v="0"/>
    <n v="12.50670367"/>
    <n v="25.013407340000001"/>
    <n v="37.520111010000001"/>
    <n v="50.026814680000001"/>
    <n v="62.533518350000001"/>
    <n v="75.040222020000002"/>
    <n v="87.546925689999995"/>
    <n v="100.05362936"/>
    <n v="112.56033303000001"/>
    <n v="125.06703670000002"/>
    <n v="137.57374037000002"/>
    <n v="0"/>
    <n v="0"/>
    <n v="13.843511969961241"/>
    <n v="27.687023939922483"/>
    <n v="41.530535909883724"/>
    <n v="55.374047879844966"/>
    <n v="69.217559849806207"/>
    <n v="83.061071819767449"/>
    <n v="96.90458378972869"/>
    <n v="110.74809575968993"/>
    <n v="124.59160772965117"/>
    <n v="138.43511969961241"/>
    <n v="152.27863166957366"/>
    <n v="0"/>
    <n v="0"/>
    <n v="15.524916087897886"/>
    <n v="31.049832175795771"/>
    <n v="46.574748263693657"/>
    <n v="62.099664351591542"/>
    <n v="77.624580439489421"/>
    <n v="93.149496527387299"/>
    <n v="108.67441261528518"/>
    <n v="124.19932870318306"/>
    <n v="139.72424479108093"/>
    <n v="155.24916087897881"/>
    <n v="170.77407696687669"/>
    <n v="0"/>
    <n v="0"/>
    <n v="40.816931313436115"/>
    <n v="81.633862626872229"/>
    <n v="122.45079394030834"/>
    <n v="163.26772525374446"/>
    <n v="204.08465656718056"/>
    <n v="244.90158788061666"/>
    <n v="285.71851919405276"/>
    <n v="326.53545050748886"/>
    <n v="367.35238182092496"/>
    <n v="408.16931313436106"/>
    <n v="448.98624444779716"/>
    <n v="0"/>
  </r>
  <r>
    <x v="1"/>
    <s v="Regulated &amp; Renewable Energy"/>
    <x v="4"/>
    <x v="0"/>
    <s v="PEF Fossil Hydro Maintenance Hines 1 BG-344"/>
    <s v="PEF Hines 1 344"/>
    <x v="9"/>
    <n v="0"/>
    <n v="0"/>
    <n v="0"/>
    <n v="0"/>
    <n v="0"/>
    <n v="0"/>
    <n v="0"/>
    <n v="0"/>
    <n v="0"/>
    <n v="0"/>
    <n v="0"/>
    <n v="0"/>
    <n v="0"/>
    <n v="46.654726154400002"/>
    <n v="205.42215043440001"/>
    <n v="323.06977867680001"/>
    <n v="81.732075397200006"/>
    <n v="158.14505429459999"/>
    <n v="91.403373713400001"/>
    <n v="84.339729327599997"/>
    <n v="454.387574169"/>
    <n v="40.239957430799997"/>
    <n v="40.239888049800001"/>
    <n v="434.28185164799999"/>
    <n v="71.417935431000004"/>
    <n v="2031.3340947269996"/>
    <n v="139.7744598546"/>
    <n v="420.98422407660001"/>
    <n v="360.01640149560001"/>
    <n v="221.21583633360001"/>
    <n v="440.71116369660001"/>
    <n v="96.695429769"/>
    <n v="343.38549720420002"/>
    <n v="129.743291898"/>
    <n v="53.676576493200002"/>
    <n v="316.72296810900002"/>
    <n v="96.443576738999994"/>
    <n v="39.782973603599999"/>
    <n v="2659.1523992730004"/>
    <n v="24.785833333333333"/>
    <n v="24.785833333333333"/>
    <n v="24.785833333333333"/>
    <n v="24.785833333333333"/>
    <n v="24.785833333333333"/>
    <n v="24.785833333333333"/>
    <n v="24.785833333333333"/>
    <n v="24.785833333333333"/>
    <n v="24.785833333333333"/>
    <n v="24.785833333333333"/>
    <n v="24.785833333333333"/>
    <n v="24.785833333333358"/>
    <n v="297.43"/>
    <n v="55.111666666666672"/>
    <n v="55.111666666666672"/>
    <n v="55.111666666666672"/>
    <n v="55.111666666666672"/>
    <n v="55.111666666666672"/>
    <n v="55.111666666666672"/>
    <n v="55.111666666666672"/>
    <n v="55.111666666666672"/>
    <n v="55.111666666666672"/>
    <n v="55.111666666666672"/>
    <n v="55.111666666666672"/>
    <n v="55.111666666666679"/>
    <n v="661.34"/>
    <n v="56.814166666666665"/>
    <n v="56.814166666666665"/>
    <n v="56.814166666666665"/>
    <n v="56.814166666666665"/>
    <n v="56.814166666666665"/>
    <n v="56.814166666666665"/>
    <n v="56.814166666666665"/>
    <n v="56.814166666666665"/>
    <n v="56.814166666666665"/>
    <n v="56.814166666666665"/>
    <n v="56.814166666666665"/>
    <n v="56.814166666666665"/>
    <n v="681.77"/>
  </r>
  <r>
    <x v="1"/>
    <s v="Regulated &amp; Renewable Energy"/>
    <x v="4"/>
    <x v="0"/>
    <s v="PEF Fossil Hydro Maintenance Hines 1 Other BG-344"/>
    <s v="PEF Hines 1 344"/>
    <x v="9"/>
    <n v="0"/>
    <n v="0"/>
    <n v="0"/>
    <n v="0"/>
    <n v="0"/>
    <n v="0"/>
    <n v="0"/>
    <n v="0"/>
    <n v="0"/>
    <n v="0"/>
    <n v="0"/>
    <n v="0"/>
    <n v="0"/>
    <n v="2.5221935279999999"/>
    <n v="2.5221935279999999"/>
    <n v="2.5221935279999999"/>
    <n v="2.5221935279999999"/>
    <n v="2.5221935279999999"/>
    <n v="2.5221935279999999"/>
    <n v="2.5221935279999999"/>
    <n v="2.5221935279999999"/>
    <n v="2.5221935279999999"/>
    <n v="2.5221935279999999"/>
    <n v="2.5221935279999999"/>
    <n v="2.5221935279999999"/>
    <n v="30.266322335999991"/>
    <n v="12.50670367"/>
    <n v="12.50670367"/>
    <n v="12.50670367"/>
    <n v="12.50670367"/>
    <n v="12.50670367"/>
    <n v="12.50670367"/>
    <n v="12.50670367"/>
    <n v="12.50670367"/>
    <n v="12.50670367"/>
    <n v="12.50670367"/>
    <n v="12.50670367"/>
    <n v="12.50670367"/>
    <n v="150.08044404000003"/>
    <n v="13.843511969961241"/>
    <n v="13.843511969961241"/>
    <n v="13.843511969961241"/>
    <n v="13.843511969961241"/>
    <n v="13.843511969961241"/>
    <n v="13.843511969961241"/>
    <n v="13.843511969961241"/>
    <n v="13.843511969961241"/>
    <n v="13.843511969961241"/>
    <n v="13.843511969961241"/>
    <n v="13.843511969961241"/>
    <n v="13.843511959446346"/>
    <n v="166.12214362902"/>
    <n v="15.524916087897886"/>
    <n v="15.524916087897886"/>
    <n v="15.524916087897886"/>
    <n v="15.524916087897886"/>
    <n v="15.524916087897886"/>
    <n v="15.524916087897886"/>
    <n v="15.524916087897886"/>
    <n v="15.524916087897886"/>
    <n v="15.524916087897886"/>
    <n v="15.524916087897886"/>
    <n v="15.524916087897886"/>
    <n v="15.524916022583312"/>
    <n v="186.29899298946"/>
    <n v="40.816931313436115"/>
    <n v="40.816931313436115"/>
    <n v="40.816931313436115"/>
    <n v="40.816931313436115"/>
    <n v="40.816931313436115"/>
    <n v="40.816931313436115"/>
    <n v="40.816931313436115"/>
    <n v="40.816931313436115"/>
    <n v="40.816931313436115"/>
    <n v="40.816931313436115"/>
    <n v="40.816931313436115"/>
    <n v="40.816931263802815"/>
    <n v="489.80317571159998"/>
  </r>
  <r>
    <x v="2"/>
    <s v="Regulated &amp; Renewable Energy"/>
    <x v="4"/>
    <x v="0"/>
    <s v="PEF Fossil Hydro Maintenance Hines 1 Other BG-344"/>
    <s v="PEF Hines 1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266322335999991"/>
    <n v="30.266322335999991"/>
    <n v="0"/>
    <n v="0"/>
    <n v="0"/>
    <n v="0"/>
    <n v="0"/>
    <n v="0"/>
    <n v="0"/>
    <n v="0"/>
    <n v="0"/>
    <n v="0"/>
    <n v="0"/>
    <n v="150.08044404000003"/>
    <n v="150.08044404000003"/>
    <n v="0"/>
    <n v="0"/>
    <n v="0"/>
    <n v="0"/>
    <n v="0"/>
    <n v="0"/>
    <n v="0"/>
    <n v="0"/>
    <n v="0"/>
    <n v="0"/>
    <n v="0"/>
    <n v="166.12214362902"/>
    <n v="166.12214362902"/>
    <n v="0"/>
    <n v="0"/>
    <n v="0"/>
    <n v="0"/>
    <n v="0"/>
    <n v="0"/>
    <n v="0"/>
    <n v="0"/>
    <n v="0"/>
    <n v="0"/>
    <n v="0"/>
    <n v="186.29899298946"/>
    <n v="186.29899298946"/>
    <n v="0"/>
    <n v="0"/>
    <n v="0"/>
    <n v="0"/>
    <n v="0"/>
    <n v="0"/>
    <n v="0"/>
    <n v="0"/>
    <n v="0"/>
    <n v="0"/>
    <n v="0"/>
    <n v="489.80317571159998"/>
    <n v="489.80317571159998"/>
  </r>
  <r>
    <x v="2"/>
    <s v="Regulated &amp; Renewable Energy"/>
    <x v="4"/>
    <x v="0"/>
    <s v="PEF Fossil Hydro Maintenance Hines 1 BG-344"/>
    <s v="PEF Hines 1 344"/>
    <x v="9"/>
    <n v="0"/>
    <n v="0"/>
    <n v="0"/>
    <n v="0"/>
    <n v="0"/>
    <n v="0"/>
    <n v="0"/>
    <n v="0"/>
    <n v="0"/>
    <n v="0"/>
    <n v="0"/>
    <n v="0"/>
    <n v="0"/>
    <n v="0"/>
    <n v="0"/>
    <n v="395.2245327446887"/>
    <n v="0"/>
    <n v="0"/>
    <n v="0"/>
    <n v="0"/>
    <n v="53.988463301400209"/>
    <n v="0"/>
    <n v="0"/>
    <n v="0"/>
    <n v="44.855081215200002"/>
    <n v="494.06807726128892"/>
    <n v="0"/>
    <n v="0"/>
    <n v="0"/>
    <n v="0"/>
    <n v="324.24843484619998"/>
    <n v="158.1670771120869"/>
    <n v="0"/>
    <n v="0"/>
    <n v="0"/>
    <n v="0"/>
    <n v="2624.5070590373803"/>
    <n v="0"/>
    <n v="3106.9225709956672"/>
    <n v="0"/>
    <n v="0"/>
    <n v="0"/>
    <n v="0"/>
    <n v="118.54269662377691"/>
    <n v="58.5819117880134"/>
    <n v="0"/>
    <n v="0"/>
    <n v="0"/>
    <n v="0"/>
    <n v="0"/>
    <n v="151.96093285605838"/>
    <n v="329.08554126784867"/>
    <n v="0"/>
    <n v="0"/>
    <n v="52.525125554166642"/>
    <n v="0"/>
    <n v="203.75543940106161"/>
    <n v="414.02341227978508"/>
    <n v="0"/>
    <n v="0"/>
    <n v="0"/>
    <n v="0"/>
    <n v="0"/>
    <n v="163.71415460090384"/>
    <n v="834.01813183591719"/>
    <n v="0"/>
    <n v="0"/>
    <n v="0"/>
    <n v="0"/>
    <n v="0"/>
    <n v="234.86224559549581"/>
    <n v="0"/>
    <n v="0"/>
    <n v="0"/>
    <n v="0"/>
    <n v="0"/>
    <n v="546.91804126135992"/>
    <n v="781.7802868568557"/>
  </r>
  <r>
    <x v="3"/>
    <s v="Regulated &amp; Renewable Energy"/>
    <x v="4"/>
    <x v="0"/>
    <s v="PEF Fossil Hydro Maintenance Hines 1 BG-344"/>
    <s v="PEF Hines 1 344"/>
    <x v="9"/>
    <n v="0"/>
    <n v="0"/>
    <n v="0"/>
    <n v="0"/>
    <n v="0"/>
    <n v="0"/>
    <n v="0"/>
    <n v="0"/>
    <n v="0"/>
    <n v="0"/>
    <n v="0"/>
    <n v="0"/>
    <n v="0"/>
    <n v="46.654726154400002"/>
    <n v="252.07687658880002"/>
    <n v="179.92212252091127"/>
    <n v="261.65419791811127"/>
    <n v="419.79925221271128"/>
    <n v="511.2026259261113"/>
    <n v="595.54235525371132"/>
    <n v="995.94146612131101"/>
    <n v="1036.181423552111"/>
    <n v="1076.4213116019109"/>
    <n v="1510.7031632499109"/>
    <n v="1537.2660174657108"/>
    <n v="1537.2660174657108"/>
    <n v="1677.0404773203109"/>
    <n v="2098.024701396911"/>
    <n v="2458.0411028925109"/>
    <n v="2679.2569392261112"/>
    <n v="2795.7196680765114"/>
    <n v="2734.2480207334243"/>
    <n v="3077.6335179376242"/>
    <n v="3207.376809835624"/>
    <n v="3261.0533863288242"/>
    <n v="3577.776354437824"/>
    <n v="1049.7128721394438"/>
    <n v="1089.4958457430439"/>
    <n v="1089.4958457430439"/>
    <n v="1114.2816790763773"/>
    <n v="1139.0675124097106"/>
    <n v="1163.853345743044"/>
    <n v="1188.6391790763773"/>
    <n v="1094.8823157859338"/>
    <n v="1061.0862373312536"/>
    <n v="1085.872070664587"/>
    <n v="1110.6579039979204"/>
    <n v="1135.4437373312537"/>
    <n v="1160.2295706645871"/>
    <n v="1185.0154039979204"/>
    <n v="1057.8403044751954"/>
    <n v="1057.8403044751954"/>
    <n v="1112.951971141862"/>
    <n v="1168.0636378085287"/>
    <n v="1170.6501789210288"/>
    <n v="1225.7618455876955"/>
    <n v="1077.1180728533004"/>
    <n v="718.20632724018196"/>
    <n v="773.31799390684864"/>
    <n v="828.42966057351532"/>
    <n v="883.541327240182"/>
    <n v="938.65299390684868"/>
    <n v="993.76466057351536"/>
    <n v="885.1621726392782"/>
    <n v="885.1621726392782"/>
    <n v="941.97633930594486"/>
    <n v="998.79050597261153"/>
    <n v="1055.6046726392783"/>
    <n v="1112.4188393059449"/>
    <n v="1169.2330059726114"/>
    <n v="991.18492704378218"/>
    <n v="1047.999093710449"/>
    <n v="1104.8132603771155"/>
    <n v="1161.6274270437821"/>
    <n v="1218.4415937104486"/>
    <n v="1275.2557603771152"/>
    <n v="785.1518857824218"/>
    <n v="785.1518857824218"/>
  </r>
  <r>
    <x v="3"/>
    <s v="Regulated &amp; Renewable Energy"/>
    <x v="4"/>
    <x v="0"/>
    <s v="PEF Fossil Hydro Maintenance Hines 1 Other BG-344"/>
    <s v="PEF Hines 1 344"/>
    <x v="9"/>
    <n v="0"/>
    <n v="0"/>
    <n v="0"/>
    <n v="0"/>
    <n v="0"/>
    <n v="0"/>
    <n v="0"/>
    <n v="0"/>
    <n v="0"/>
    <n v="0"/>
    <n v="0"/>
    <n v="0"/>
    <n v="0"/>
    <n v="2.5221935279999999"/>
    <n v="5.0443870559999997"/>
    <n v="7.5665805839999996"/>
    <n v="10.088774111999999"/>
    <n v="12.610967639999998"/>
    <n v="15.133161167999997"/>
    <n v="17.655354695999996"/>
    <n v="20.177548223999995"/>
    <n v="22.699741751999994"/>
    <n v="25.221935279999993"/>
    <n v="27.744128807999992"/>
    <n v="0"/>
    <n v="0"/>
    <n v="12.50670367"/>
    <n v="25.013407340000001"/>
    <n v="37.520111010000001"/>
    <n v="50.026814680000001"/>
    <n v="62.533518350000001"/>
    <n v="75.040222020000002"/>
    <n v="87.546925689999995"/>
    <n v="100.05362936"/>
    <n v="112.56033303000001"/>
    <n v="125.06703670000002"/>
    <n v="137.57374037000002"/>
    <n v="0"/>
    <n v="0"/>
    <n v="13.843511969961241"/>
    <n v="27.687023939922483"/>
    <n v="41.530535909883724"/>
    <n v="55.374047879844966"/>
    <n v="69.217559849806207"/>
    <n v="83.061071819767449"/>
    <n v="96.90458378972869"/>
    <n v="110.74809575968993"/>
    <n v="124.59160772965117"/>
    <n v="138.43511969961241"/>
    <n v="152.27863166957366"/>
    <n v="0"/>
    <n v="0"/>
    <n v="15.524916087897886"/>
    <n v="31.049832175795771"/>
    <n v="46.574748263693657"/>
    <n v="62.099664351591542"/>
    <n v="77.624580439489421"/>
    <n v="93.149496527387299"/>
    <n v="108.67441261528518"/>
    <n v="124.19932870318306"/>
    <n v="139.72424479108093"/>
    <n v="155.24916087897881"/>
    <n v="170.77407696687669"/>
    <n v="0"/>
    <n v="0"/>
    <n v="40.816931313436115"/>
    <n v="81.633862626872229"/>
    <n v="122.45079394030834"/>
    <n v="163.26772525374446"/>
    <n v="204.08465656718056"/>
    <n v="244.90158788061666"/>
    <n v="285.71851919405276"/>
    <n v="326.53545050748886"/>
    <n v="367.35238182092496"/>
    <n v="408.16931313436106"/>
    <n v="448.98624444779716"/>
    <n v="0"/>
    <n v="0"/>
  </r>
  <r>
    <x v="0"/>
    <s v="Regulated &amp; Renewable Energy"/>
    <x v="4"/>
    <x v="0"/>
    <s v="PEF Fossil Hydro Maintenance Hines 1 BG"/>
    <s v="PEF Hines 1 345"/>
    <x v="10"/>
    <n v="1515.19"/>
    <n v="1384.96"/>
    <n v="1642.92"/>
    <n v="2448.1800000000003"/>
    <n v="2839.2400000000002"/>
    <n v="3140.0000000000005"/>
    <n v="3786.7200000000007"/>
    <n v="3334.1"/>
    <n v="4524.0999999999995"/>
    <n v="4630.8999999999996"/>
    <n v="6977.0999999999985"/>
    <n v="8787.61"/>
    <n v="1515.19"/>
    <n v="12209.94"/>
    <n v="12209.94"/>
    <n v="12209.94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12209.94"/>
    <n v="8714.9537489571667"/>
    <n v="8714.9537489571667"/>
    <n v="8714.9537489571667"/>
    <n v="8714.9537489571667"/>
    <n v="8714.9537489571667"/>
    <n v="8714.9537489571667"/>
    <n v="8523.3313307353164"/>
    <n v="8523.3313307353164"/>
    <n v="8523.3313307353164"/>
    <n v="8523.3313307353164"/>
    <n v="8523.3313307353164"/>
    <n v="2500.7294266128401"/>
    <n v="8714.9537489571667"/>
    <n v="2500.7294266128401"/>
    <n v="2500.7294266128401"/>
    <n v="2500.7294266128401"/>
    <n v="2500.7294266128401"/>
    <n v="2500.7294266128401"/>
    <n v="2399.4030023055416"/>
    <n v="2319.7164432057971"/>
    <n v="2319.7164432057971"/>
    <n v="2319.7164432057971"/>
    <n v="2319.7164432057971"/>
    <n v="2319.7164432057971"/>
    <n v="2319.7164432057971"/>
    <n v="2500.7294266128401"/>
    <n v="2072.7990363523463"/>
    <n v="2072.7990363523463"/>
    <n v="2072.7990363523463"/>
    <n v="2072.7990363523463"/>
    <n v="2072.7990363523463"/>
    <n v="1906.9751134441585"/>
    <n v="1334.8825794109111"/>
    <n v="1334.8825794109111"/>
    <n v="1334.8825794109111"/>
    <n v="1334.8825794109111"/>
    <n v="1334.8825794109111"/>
    <n v="1334.8825794109111"/>
    <n v="2072.7990363523463"/>
    <n v="1147.9990182933836"/>
    <n v="1147.9990182933836"/>
    <n v="1147.9990182933836"/>
    <n v="1147.9990182933836"/>
    <n v="1147.9990182933836"/>
    <n v="1147.9990182933836"/>
    <n v="987.27915573230996"/>
    <n v="987.27915573230996"/>
    <n v="987.27915573230996"/>
    <n v="987.27915573230996"/>
    <n v="987.27915573230996"/>
    <n v="987.27915573230996"/>
    <n v="1147.9990182933836"/>
  </r>
  <r>
    <x v="0"/>
    <s v="Regulated &amp; Renewable Energy"/>
    <x v="4"/>
    <x v="0"/>
    <s v="PEF Fossil Hydro Maintenance Hines 1 BG-345"/>
    <s v="PEF Hines 1 345"/>
    <x v="10"/>
    <n v="0"/>
    <n v="0"/>
    <n v="0"/>
    <n v="0"/>
    <n v="0"/>
    <n v="0"/>
    <n v="0"/>
    <n v="0"/>
    <n v="0"/>
    <n v="0"/>
    <n v="0"/>
    <n v="0"/>
    <n v="0"/>
    <n v="0"/>
    <n v="48.105856853600002"/>
    <n v="259.91737902720001"/>
    <n v="185.51835117717349"/>
    <n v="269.79258968397346"/>
    <n v="432.85652706137347"/>
    <n v="527.10287623597344"/>
    <n v="614.06587614037346"/>
    <n v="1026.9188473047734"/>
    <n v="1068.4104129299735"/>
    <n v="1109.9019070161735"/>
    <n v="1557.6914947281734"/>
    <n v="0"/>
    <n v="1585.0805497683734"/>
    <n v="1729.2025007857735"/>
    <n v="2163.2808566211734"/>
    <n v="2534.4950701175735"/>
    <n v="2762.5915189359735"/>
    <n v="2882.6766598135737"/>
    <n v="2819.2930219404225"/>
    <n v="3173.3590498802223"/>
    <n v="3307.1378273422224"/>
    <n v="3362.4839394730225"/>
    <n v="3689.0581372440224"/>
    <n v="1082.3627385016598"/>
    <n v="1585.0805497683734"/>
    <n v="1123.3831064500598"/>
    <n v="1148.9397731167264"/>
    <n v="1174.496439783393"/>
    <n v="1200.0531064500597"/>
    <n v="1225.6097731167263"/>
    <n v="1128.9367625275702"/>
    <n v="1094.089514703162"/>
    <n v="1119.6461813698286"/>
    <n v="1145.2028480364952"/>
    <n v="1170.7595147031618"/>
    <n v="1196.3161813698284"/>
    <n v="1221.872848036495"/>
    <n v="1123.3831064500598"/>
    <n v="1090.7422310597815"/>
    <n v="1147.5680643931148"/>
    <n v="1204.3938977264481"/>
    <n v="1207.0608893646749"/>
    <n v="1263.8867226980083"/>
    <n v="1110.6196819208762"/>
    <n v="740.54470240208229"/>
    <n v="797.37053573541561"/>
    <n v="854.19636906874894"/>
    <n v="911.02220240208226"/>
    <n v="967.84803573541558"/>
    <n v="1024.6738690687489"/>
    <n v="1090.7422310597815"/>
    <n v="912.69350196871096"/>
    <n v="971.27433530204428"/>
    <n v="1029.8551686353776"/>
    <n v="1088.436001968711"/>
    <n v="1147.0168353020445"/>
    <n v="1205.5976686353779"/>
    <n v="1022.0120635719571"/>
    <n v="1080.5928969052904"/>
    <n v="1139.1737302386239"/>
    <n v="1197.7545635719573"/>
    <n v="1256.3353969052907"/>
    <n v="1314.9162302386242"/>
    <n v="912.69350196871096"/>
  </r>
  <r>
    <x v="0"/>
    <s v="Regulated &amp; Renewable Energy"/>
    <x v="4"/>
    <x v="0"/>
    <s v="PEF Fossil Hydro Maintenance Hines 1 Other BG-345"/>
    <s v="PEF Hines 1 345"/>
    <x v="10"/>
    <n v="0"/>
    <n v="0"/>
    <n v="0"/>
    <n v="0"/>
    <n v="0"/>
    <n v="0"/>
    <n v="0"/>
    <n v="0"/>
    <n v="0"/>
    <n v="0"/>
    <n v="0"/>
    <n v="0"/>
    <n v="0"/>
    <n v="0"/>
    <n v="2.6006428669999999"/>
    <n v="5.2012857339999998"/>
    <n v="7.8019286010000002"/>
    <n v="10.402571468"/>
    <n v="13.003214334999999"/>
    <n v="15.603857201999999"/>
    <n v="18.204500068999998"/>
    <n v="20.805142935999999"/>
    <n v="23.405785803000001"/>
    <n v="26.006428670000002"/>
    <n v="28.607071537000003"/>
    <n v="0"/>
    <n v="0"/>
    <n v="12.895707379999999"/>
    <n v="25.791414759999999"/>
    <n v="38.68712214"/>
    <n v="51.582829519999997"/>
    <n v="64.478536899999995"/>
    <n v="77.374244279999999"/>
    <n v="90.269951660000004"/>
    <n v="103.16565904000001"/>
    <n v="116.06136642000001"/>
    <n v="128.95707380000002"/>
    <n v="141.85278118000002"/>
    <n v="0"/>
    <n v="0"/>
    <n v="14.274095252162276"/>
    <n v="28.548190504324552"/>
    <n v="42.822285756486828"/>
    <n v="57.096381008649104"/>
    <n v="71.370476260811387"/>
    <n v="85.64457151297367"/>
    <n v="99.918666765135953"/>
    <n v="114.19276201729824"/>
    <n v="128.46685726946052"/>
    <n v="142.7409525216228"/>
    <n v="157.01504777378508"/>
    <n v="0"/>
    <n v="0"/>
    <n v="16.007797118342175"/>
    <n v="32.01559423668435"/>
    <n v="48.023391355026526"/>
    <n v="64.031188473368701"/>
    <n v="80.038985591710883"/>
    <n v="96.046782710053066"/>
    <n v="112.05457982839525"/>
    <n v="128.06237694673743"/>
    <n v="144.07017406507961"/>
    <n v="160.07797118342179"/>
    <n v="176.08576830176398"/>
    <n v="0"/>
    <n v="0"/>
    <n v="42.086485476602903"/>
    <n v="84.172970953205805"/>
    <n v="126.25945642980871"/>
    <n v="168.34594190641161"/>
    <n v="210.4324273830145"/>
    <n v="252.51891285961739"/>
    <n v="294.60539833622028"/>
    <n v="336.69188381282316"/>
    <n v="378.77836928942605"/>
    <n v="420.86485476602894"/>
    <n v="462.95134024263183"/>
    <n v="0"/>
  </r>
  <r>
    <x v="1"/>
    <s v="Regulated &amp; Renewable Energy"/>
    <x v="4"/>
    <x v="0"/>
    <s v="PEF Fossil Hydro Maintenance Hines 1 BG"/>
    <s v="PEF Hines 1 345"/>
    <x v="10"/>
    <n v="-158.33000000000004"/>
    <n v="246.73"/>
    <n v="814.49"/>
    <n v="401.40999999999997"/>
    <n v="311.93999999999988"/>
    <n v="1090.47"/>
    <n v="155.46"/>
    <n v="1222.21"/>
    <n v="107.34"/>
    <n v="2367.940000000001"/>
    <n v="2258.6400000000003"/>
    <n v="3787.15"/>
    <n v="12605.4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Hines 1 BG-345"/>
    <s v="PEF Hines 1 345"/>
    <x v="10"/>
    <n v="0"/>
    <n v="0"/>
    <n v="0"/>
    <n v="0"/>
    <n v="0"/>
    <n v="0"/>
    <n v="0"/>
    <n v="0"/>
    <n v="0"/>
    <n v="0"/>
    <n v="0"/>
    <n v="0"/>
    <n v="0"/>
    <n v="48.105856853600002"/>
    <n v="211.8115221736"/>
    <n v="333.11841709919997"/>
    <n v="84.274238506800003"/>
    <n v="163.06393737740001"/>
    <n v="94.246349174599999"/>
    <n v="86.962999904399993"/>
    <n v="468.52067091100002"/>
    <n v="41.491565625200003"/>
    <n v="41.491494086199999"/>
    <n v="447.78958771200001"/>
    <n v="73.639291489000001"/>
    <n v="2094.5159309129999"/>
    <n v="144.12195101739999"/>
    <n v="434.07835583539998"/>
    <n v="371.21421349640002"/>
    <n v="228.09644881840001"/>
    <n v="454.4188746154"/>
    <n v="99.703007310999993"/>
    <n v="354.06602793979999"/>
    <n v="133.77877746199999"/>
    <n v="55.346112130800002"/>
    <n v="326.574197771"/>
    <n v="99.443320740999994"/>
    <n v="41.020367948400001"/>
    <n v="2741.8616550870001"/>
    <n v="25.556666666666668"/>
    <n v="25.556666666666668"/>
    <n v="25.556666666666668"/>
    <n v="25.556666666666668"/>
    <n v="25.556666666666668"/>
    <n v="25.556666666666668"/>
    <n v="25.556666666666668"/>
    <n v="25.556666666666668"/>
    <n v="25.556666666666668"/>
    <n v="25.556666666666668"/>
    <n v="25.556666666666668"/>
    <n v="25.556666666666672"/>
    <n v="306.68"/>
    <n v="56.825833333333328"/>
    <n v="56.825833333333328"/>
    <n v="56.825833333333328"/>
    <n v="56.825833333333328"/>
    <n v="56.825833333333328"/>
    <n v="56.825833333333328"/>
    <n v="56.825833333333328"/>
    <n v="56.825833333333328"/>
    <n v="56.825833333333328"/>
    <n v="56.825833333333328"/>
    <n v="56.825833333333328"/>
    <n v="56.825833333333321"/>
    <n v="681.91"/>
    <n v="58.580833333333338"/>
    <n v="58.580833333333338"/>
    <n v="58.580833333333338"/>
    <n v="58.580833333333338"/>
    <n v="58.580833333333338"/>
    <n v="58.580833333333338"/>
    <n v="58.580833333333338"/>
    <n v="58.580833333333338"/>
    <n v="58.580833333333338"/>
    <n v="58.580833333333338"/>
    <n v="58.580833333333338"/>
    <n v="58.58083333333343"/>
    <n v="702.97"/>
  </r>
  <r>
    <x v="1"/>
    <s v="Regulated &amp; Renewable Energy"/>
    <x v="4"/>
    <x v="0"/>
    <s v="PEF Fossil Hydro Maintenance Hines 1 Other BG-345"/>
    <s v="PEF Hines 1 345"/>
    <x v="10"/>
    <n v="0"/>
    <n v="0"/>
    <n v="0"/>
    <n v="0"/>
    <n v="0"/>
    <n v="0"/>
    <n v="0"/>
    <n v="0"/>
    <n v="0"/>
    <n v="0"/>
    <n v="0"/>
    <n v="0"/>
    <n v="0"/>
    <n v="2.6006428669999999"/>
    <n v="2.6006428669999999"/>
    <n v="2.6006428669999999"/>
    <n v="2.6006428669999999"/>
    <n v="2.6006428669999999"/>
    <n v="2.6006428669999999"/>
    <n v="2.6006428669999999"/>
    <n v="2.6006428669999999"/>
    <n v="2.6006428669999999"/>
    <n v="2.6006428669999999"/>
    <n v="2.6006428669999999"/>
    <n v="2.6006428669999999"/>
    <n v="31.207714404000004"/>
    <n v="12.895707379999999"/>
    <n v="12.895707379999999"/>
    <n v="12.895707379999999"/>
    <n v="12.895707379999999"/>
    <n v="12.895707379999999"/>
    <n v="12.895707379999999"/>
    <n v="12.895707379999999"/>
    <n v="12.895707379999999"/>
    <n v="12.895707379999999"/>
    <n v="12.895707379999999"/>
    <n v="12.895707379999999"/>
    <n v="12.895707379999999"/>
    <n v="154.74848856000003"/>
    <n v="14.274095252162276"/>
    <n v="14.274095252162276"/>
    <n v="14.274095252162276"/>
    <n v="14.274095252162276"/>
    <n v="14.274095252162276"/>
    <n v="14.274095252162276"/>
    <n v="14.274095252162276"/>
    <n v="14.274095252162276"/>
    <n v="14.274095252162276"/>
    <n v="14.274095252162276"/>
    <n v="14.274095252162276"/>
    <n v="14.274095263594916"/>
    <n v="171.28914303738"/>
    <n v="16.007797118342175"/>
    <n v="16.007797118342175"/>
    <n v="16.007797118342175"/>
    <n v="16.007797118342175"/>
    <n v="16.007797118342175"/>
    <n v="16.007797118342175"/>
    <n v="16.007797118342175"/>
    <n v="16.007797118342175"/>
    <n v="16.007797118342175"/>
    <n v="16.007797118342175"/>
    <n v="16.007797118342175"/>
    <n v="16.007797075976015"/>
    <n v="192.09356537773999"/>
    <n v="42.086485476602903"/>
    <n v="42.086485476602903"/>
    <n v="42.086485476602903"/>
    <n v="42.086485476602903"/>
    <n v="42.086485476602903"/>
    <n v="42.086485476602903"/>
    <n v="42.086485476602903"/>
    <n v="42.086485476602903"/>
    <n v="42.086485476602903"/>
    <n v="42.086485476602903"/>
    <n v="42.086485476602903"/>
    <n v="42.086485491101143"/>
    <n v="505.03782573373297"/>
  </r>
  <r>
    <x v="2"/>
    <s v="Regulated &amp; Renewable Energy"/>
    <x v="4"/>
    <x v="0"/>
    <s v="PEF Fossil Hydro Maintenance Hines 1 Other BG-345"/>
    <s v="PEF Hines 1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207714404000004"/>
    <n v="31.207714404000004"/>
    <n v="0"/>
    <n v="0"/>
    <n v="0"/>
    <n v="0"/>
    <n v="0"/>
    <n v="0"/>
    <n v="0"/>
    <n v="0"/>
    <n v="0"/>
    <n v="0"/>
    <n v="0"/>
    <n v="154.74848856000003"/>
    <n v="154.74848856000003"/>
    <n v="0"/>
    <n v="0"/>
    <n v="0"/>
    <n v="0"/>
    <n v="0"/>
    <n v="0"/>
    <n v="0"/>
    <n v="0"/>
    <n v="0"/>
    <n v="0"/>
    <n v="0"/>
    <n v="171.28914303738"/>
    <n v="171.28914303738"/>
    <n v="0"/>
    <n v="0"/>
    <n v="0"/>
    <n v="0"/>
    <n v="0"/>
    <n v="0"/>
    <n v="0"/>
    <n v="0"/>
    <n v="0"/>
    <n v="0"/>
    <n v="0"/>
    <n v="192.09356537773999"/>
    <n v="192.09356537773999"/>
    <n v="0"/>
    <n v="0"/>
    <n v="0"/>
    <n v="0"/>
    <n v="0"/>
    <n v="0"/>
    <n v="0"/>
    <n v="0"/>
    <n v="0"/>
    <n v="0"/>
    <n v="0"/>
    <n v="505.03782573373297"/>
    <n v="505.03782573373297"/>
  </r>
  <r>
    <x v="2"/>
    <s v="Regulated &amp; Renewable Energy"/>
    <x v="4"/>
    <x v="0"/>
    <s v="PEF Fossil Hydro Maintenance Hines 1 BG-345"/>
    <s v="PEF Hines 1 345"/>
    <x v="10"/>
    <n v="0"/>
    <n v="0"/>
    <n v="0"/>
    <n v="0"/>
    <n v="0"/>
    <n v="0"/>
    <n v="0"/>
    <n v="0"/>
    <n v="0"/>
    <n v="0"/>
    <n v="0"/>
    <n v="0"/>
    <n v="0"/>
    <n v="0"/>
    <n v="0"/>
    <n v="407.5174449492265"/>
    <n v="0"/>
    <n v="0"/>
    <n v="0"/>
    <n v="0"/>
    <n v="55.667699746600213"/>
    <n v="0"/>
    <n v="0"/>
    <n v="0"/>
    <n v="46.250236448800003"/>
    <n v="509.43538114462672"/>
    <n v="0"/>
    <n v="0"/>
    <n v="0"/>
    <n v="0"/>
    <n v="334.3337337378"/>
    <n v="163.08664518415105"/>
    <n v="0"/>
    <n v="0"/>
    <n v="0"/>
    <n v="0"/>
    <n v="2706.1387194833628"/>
    <n v="0"/>
    <n v="3203.5590984053138"/>
    <n v="0"/>
    <n v="0"/>
    <n v="0"/>
    <n v="0"/>
    <n v="122.22967725582281"/>
    <n v="60.403914491074772"/>
    <n v="0"/>
    <n v="0"/>
    <n v="0"/>
    <n v="0"/>
    <n v="0"/>
    <n v="156.6872836433802"/>
    <n v="339.32087539027782"/>
    <n v="0"/>
    <n v="0"/>
    <n v="54.15884169510656"/>
    <n v="0"/>
    <n v="210.09287411046537"/>
    <n v="426.90081285212733"/>
    <n v="0"/>
    <n v="0"/>
    <n v="0"/>
    <n v="0"/>
    <n v="0"/>
    <n v="168.80620043337132"/>
    <n v="859.95872909107061"/>
    <n v="0"/>
    <n v="0"/>
    <n v="0"/>
    <n v="0"/>
    <n v="0"/>
    <n v="242.16643839675416"/>
    <n v="0"/>
    <n v="0"/>
    <n v="0"/>
    <n v="0"/>
    <n v="0"/>
    <n v="563.92694446701205"/>
    <n v="806.09338286376624"/>
  </r>
  <r>
    <x v="2"/>
    <s v="Regulated &amp; Renewable Energy"/>
    <x v="4"/>
    <x v="0"/>
    <s v="PEF Fossil Hydro Maintenance Hines 1 BG"/>
    <s v="PEF Hines 1 345"/>
    <x v="10"/>
    <n v="-28.099999999999998"/>
    <n v="-11.23"/>
    <n v="9.2200000000000006"/>
    <n v="10.35"/>
    <n v="11.17"/>
    <n v="443.75"/>
    <n v="608.06000000000006"/>
    <n v="32.22"/>
    <n v="0.52"/>
    <n v="21.75"/>
    <n v="448.12"/>
    <n v="364.84000000000003"/>
    <n v="1910.67"/>
    <n v="0"/>
    <n v="0"/>
    <n v="3494.9862510428329"/>
    <n v="0"/>
    <n v="0"/>
    <n v="0"/>
    <n v="0"/>
    <n v="0"/>
    <n v="0"/>
    <n v="0"/>
    <n v="0"/>
    <n v="0"/>
    <n v="3494.9862510428329"/>
    <n v="0"/>
    <n v="0"/>
    <n v="0"/>
    <n v="0"/>
    <n v="0"/>
    <n v="191.62241822184967"/>
    <n v="0"/>
    <n v="0"/>
    <n v="0"/>
    <n v="0"/>
    <n v="6022.6019041224763"/>
    <n v="0"/>
    <n v="6214.2243223443256"/>
    <n v="0"/>
    <n v="0"/>
    <n v="0"/>
    <n v="0"/>
    <n v="101.32642430729869"/>
    <n v="79.686559099744343"/>
    <n v="0"/>
    <n v="0"/>
    <n v="0"/>
    <n v="0"/>
    <n v="0"/>
    <n v="246.91740685345087"/>
    <n v="427.93039026049394"/>
    <n v="0"/>
    <n v="0"/>
    <n v="0"/>
    <n v="0"/>
    <n v="165.82392290818771"/>
    <n v="572.09253403324749"/>
    <n v="0"/>
    <n v="0"/>
    <n v="0"/>
    <n v="0"/>
    <n v="0"/>
    <n v="186.88356111752759"/>
    <n v="924.80001805896279"/>
    <n v="0"/>
    <n v="0"/>
    <n v="0"/>
    <n v="0"/>
    <n v="0"/>
    <n v="160.71986256107371"/>
    <n v="0"/>
    <n v="0"/>
    <n v="0"/>
    <n v="0"/>
    <n v="0"/>
    <n v="345.54770450630849"/>
    <n v="506.26756706738217"/>
  </r>
  <r>
    <x v="3"/>
    <s v="Regulated &amp; Renewable Energy"/>
    <x v="4"/>
    <x v="0"/>
    <s v="PEF Fossil Hydro Maintenance Hines 1 BG"/>
    <s v="PEF Hines 1 345"/>
    <x v="10"/>
    <n v="1384.96"/>
    <n v="1642.92"/>
    <n v="2448.1800000000003"/>
    <n v="2839.2400000000002"/>
    <n v="3140.0000000000005"/>
    <n v="3786.7200000000007"/>
    <n v="3334.1"/>
    <n v="4524.0999999999995"/>
    <n v="4630.8999999999996"/>
    <n v="6977.0999999999985"/>
    <n v="8787.61"/>
    <n v="12209.94"/>
    <n v="12209.94"/>
    <n v="12209.94"/>
    <n v="12209.94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523.3313307353164"/>
    <n v="8523.3313307353164"/>
    <n v="8523.3313307353164"/>
    <n v="8523.3313307353164"/>
    <n v="8523.3313307353164"/>
    <n v="2500.7294266128401"/>
    <n v="2500.7294266128401"/>
    <n v="2500.7294266128401"/>
    <n v="2500.7294266128401"/>
    <n v="2500.7294266128401"/>
    <n v="2500.7294266128401"/>
    <n v="2500.7294266128401"/>
    <n v="2399.4030023055416"/>
    <n v="2319.7164432057971"/>
    <n v="2319.7164432057971"/>
    <n v="2319.7164432057971"/>
    <n v="2319.7164432057971"/>
    <n v="2319.7164432057971"/>
    <n v="2319.7164432057971"/>
    <n v="2072.7990363523463"/>
    <n v="2072.7990363523463"/>
    <n v="2072.7990363523463"/>
    <n v="2072.7990363523463"/>
    <n v="2072.7990363523463"/>
    <n v="2072.7990363523463"/>
    <n v="1906.9751134441585"/>
    <n v="1334.8825794109111"/>
    <n v="1334.8825794109111"/>
    <n v="1334.8825794109111"/>
    <n v="1334.8825794109111"/>
    <n v="1334.8825794109111"/>
    <n v="1334.8825794109111"/>
    <n v="1147.9990182933836"/>
    <n v="1147.9990182933836"/>
    <n v="1147.9990182933836"/>
    <n v="1147.9990182933836"/>
    <n v="1147.9990182933836"/>
    <n v="1147.9990182933836"/>
    <n v="1147.9990182933836"/>
    <n v="987.27915573230996"/>
    <n v="987.27915573230996"/>
    <n v="987.27915573230996"/>
    <n v="987.27915573230996"/>
    <n v="987.27915573230996"/>
    <n v="987.27915573230996"/>
    <n v="641.73145122600147"/>
    <n v="641.73145122600147"/>
  </r>
  <r>
    <x v="3"/>
    <s v="Regulated &amp; Renewable Energy"/>
    <x v="4"/>
    <x v="0"/>
    <s v="PEF Fossil Hydro Maintenance Hines 1 BG-345"/>
    <s v="PEF Hines 1 345"/>
    <x v="10"/>
    <n v="0"/>
    <n v="0"/>
    <n v="0"/>
    <n v="0"/>
    <n v="0"/>
    <n v="0"/>
    <n v="0"/>
    <n v="0"/>
    <n v="0"/>
    <n v="0"/>
    <n v="0"/>
    <n v="0"/>
    <n v="0"/>
    <n v="48.105856853600002"/>
    <n v="259.91737902720001"/>
    <n v="185.51835117717349"/>
    <n v="269.79258968397346"/>
    <n v="432.85652706137347"/>
    <n v="527.10287623597344"/>
    <n v="614.06587614037346"/>
    <n v="1026.9188473047734"/>
    <n v="1068.4104129299735"/>
    <n v="1109.9019070161735"/>
    <n v="1557.6914947281734"/>
    <n v="1585.0805497683734"/>
    <n v="1585.0805497683734"/>
    <n v="1729.2025007857735"/>
    <n v="2163.2808566211734"/>
    <n v="2534.4950701175735"/>
    <n v="2762.5915189359735"/>
    <n v="2882.6766598135737"/>
    <n v="2819.2930219404225"/>
    <n v="3173.3590498802223"/>
    <n v="3307.1378273422224"/>
    <n v="3362.4839394730225"/>
    <n v="3689.0581372440224"/>
    <n v="1082.3627385016598"/>
    <n v="1123.3831064500598"/>
    <n v="1123.3831064500598"/>
    <n v="1148.9397731167264"/>
    <n v="1174.496439783393"/>
    <n v="1200.0531064500597"/>
    <n v="1225.6097731167263"/>
    <n v="1128.9367625275702"/>
    <n v="1094.089514703162"/>
    <n v="1119.6461813698286"/>
    <n v="1145.2028480364952"/>
    <n v="1170.7595147031618"/>
    <n v="1196.3161813698284"/>
    <n v="1221.872848036495"/>
    <n v="1090.7422310597815"/>
    <n v="1090.7422310597815"/>
    <n v="1147.5680643931148"/>
    <n v="1204.3938977264481"/>
    <n v="1207.0608893646749"/>
    <n v="1263.8867226980083"/>
    <n v="1110.6196819208762"/>
    <n v="740.54470240208229"/>
    <n v="797.37053573541561"/>
    <n v="854.19636906874894"/>
    <n v="911.02220240208226"/>
    <n v="967.84803573541558"/>
    <n v="1024.6738690687489"/>
    <n v="912.69350196871096"/>
    <n v="912.69350196871096"/>
    <n v="971.27433530204428"/>
    <n v="1029.8551686353776"/>
    <n v="1088.436001968711"/>
    <n v="1147.0168353020445"/>
    <n v="1205.5976686353779"/>
    <n v="1022.0120635719571"/>
    <n v="1080.5928969052904"/>
    <n v="1139.1737302386239"/>
    <n v="1197.7545635719573"/>
    <n v="1256.3353969052907"/>
    <n v="1314.9162302386242"/>
    <n v="809.57011910494555"/>
    <n v="809.57011910494555"/>
  </r>
  <r>
    <x v="3"/>
    <s v="Regulated &amp; Renewable Energy"/>
    <x v="4"/>
    <x v="0"/>
    <s v="PEF Fossil Hydro Maintenance Hines 1 Other BG-345"/>
    <s v="PEF Hines 1 345"/>
    <x v="10"/>
    <n v="0"/>
    <n v="0"/>
    <n v="0"/>
    <n v="0"/>
    <n v="0"/>
    <n v="0"/>
    <n v="0"/>
    <n v="0"/>
    <n v="0"/>
    <n v="0"/>
    <n v="0"/>
    <n v="0"/>
    <n v="0"/>
    <n v="2.6006428669999999"/>
    <n v="5.2012857339999998"/>
    <n v="7.8019286010000002"/>
    <n v="10.402571468"/>
    <n v="13.003214334999999"/>
    <n v="15.603857201999999"/>
    <n v="18.204500068999998"/>
    <n v="20.805142935999999"/>
    <n v="23.405785803000001"/>
    <n v="26.006428670000002"/>
    <n v="28.607071537000003"/>
    <n v="0"/>
    <n v="0"/>
    <n v="12.895707379999999"/>
    <n v="25.791414759999999"/>
    <n v="38.68712214"/>
    <n v="51.582829519999997"/>
    <n v="64.478536899999995"/>
    <n v="77.374244279999999"/>
    <n v="90.269951660000004"/>
    <n v="103.16565904000001"/>
    <n v="116.06136642000001"/>
    <n v="128.95707380000002"/>
    <n v="141.85278118000002"/>
    <n v="0"/>
    <n v="0"/>
    <n v="14.274095252162276"/>
    <n v="28.548190504324552"/>
    <n v="42.822285756486828"/>
    <n v="57.096381008649104"/>
    <n v="71.370476260811387"/>
    <n v="85.64457151297367"/>
    <n v="99.918666765135953"/>
    <n v="114.19276201729824"/>
    <n v="128.46685726946052"/>
    <n v="142.7409525216228"/>
    <n v="157.01504777378508"/>
    <n v="0"/>
    <n v="0"/>
    <n v="16.007797118342175"/>
    <n v="32.01559423668435"/>
    <n v="48.023391355026526"/>
    <n v="64.031188473368701"/>
    <n v="80.038985591710883"/>
    <n v="96.046782710053066"/>
    <n v="112.05457982839525"/>
    <n v="128.06237694673743"/>
    <n v="144.07017406507961"/>
    <n v="160.07797118342179"/>
    <n v="176.08576830176398"/>
    <n v="0"/>
    <n v="0"/>
    <n v="42.086485476602903"/>
    <n v="84.172970953205805"/>
    <n v="126.25945642980871"/>
    <n v="168.34594190641161"/>
    <n v="210.4324273830145"/>
    <n v="252.51891285961739"/>
    <n v="294.60539833622028"/>
    <n v="336.69188381282316"/>
    <n v="378.77836928942605"/>
    <n v="420.86485476602894"/>
    <n v="462.95134024263183"/>
    <n v="0"/>
    <n v="0"/>
  </r>
  <r>
    <x v="0"/>
    <s v="Regulated &amp; Renewable Energy"/>
    <x v="4"/>
    <x v="0"/>
    <s v="PEF Fossil Hydro Maintenance Hines 1 BG-346"/>
    <s v="PEF Hines 1 346"/>
    <x v="11"/>
    <n v="0"/>
    <n v="0"/>
    <n v="0"/>
    <n v="0"/>
    <n v="0"/>
    <n v="0"/>
    <n v="0"/>
    <n v="0"/>
    <n v="0"/>
    <n v="0"/>
    <n v="0"/>
    <n v="0"/>
    <n v="0"/>
    <n v="0"/>
    <n v="10.8004336076"/>
    <n v="58.355064835199997"/>
    <n v="41.651448824168227"/>
    <n v="60.572186907968231"/>
    <n v="97.182307683868231"/>
    <n v="118.34192323996822"/>
    <n v="137.86632563536821"/>
    <n v="230.55755694076817"/>
    <n v="239.87299021896817"/>
    <n v="249.18840743566818"/>
    <n v="349.72339482766819"/>
    <n v="0"/>
    <n v="355.87261843336819"/>
    <n v="388.22999994926818"/>
    <n v="485.68662517816819"/>
    <n v="569.0293765455682"/>
    <n v="620.24020018996816"/>
    <n v="647.20098368156823"/>
    <n v="632.97047585087989"/>
    <n v="712.46322117517991"/>
    <n v="742.49841644217986"/>
    <n v="754.92438800997991"/>
    <n v="828.24483528347992"/>
    <n v="243.00548126818114"/>
    <n v="355.87261843336819"/>
    <n v="252.21512411758115"/>
    <n v="257.95262411758114"/>
    <n v="263.69012411758115"/>
    <n v="269.42762411758116"/>
    <n v="275.16512411758117"/>
    <n v="253.46079249338163"/>
    <n v="245.63713811081649"/>
    <n v="251.37463811081651"/>
    <n v="257.11213811081649"/>
    <n v="262.8496381108165"/>
    <n v="268.58713811081651"/>
    <n v="274.32463811081652"/>
    <n v="252.21512411758115"/>
    <n v="244.88429241102352"/>
    <n v="257.64262574435685"/>
    <n v="270.40095907769017"/>
    <n v="270.9997425239111"/>
    <n v="283.75807585724442"/>
    <n v="249.34774477123264"/>
    <n v="166.26137142363203"/>
    <n v="179.01970475696535"/>
    <n v="191.77803809029868"/>
    <n v="204.536371423632"/>
    <n v="217.29470475696533"/>
    <n v="230.05303809029866"/>
    <n v="244.88429241102352"/>
    <n v="204.91194253250586"/>
    <n v="218.06444253250586"/>
    <n v="231.21694253250587"/>
    <n v="244.36944253250587"/>
    <n v="257.52194253250588"/>
    <n v="270.67444253250585"/>
    <n v="229.45676884225992"/>
    <n v="242.60926884225992"/>
    <n v="255.76176884225993"/>
    <n v="268.9142688422599"/>
    <n v="282.06676884225988"/>
    <n v="295.21926884225985"/>
    <n v="204.91194253250586"/>
  </r>
  <r>
    <x v="0"/>
    <s v="Regulated &amp; Renewable Energy"/>
    <x v="4"/>
    <x v="0"/>
    <s v="PEF Fossil Hydro Maintenance Hines 1 Other BG-346"/>
    <s v="PEF Hines 1 346"/>
    <x v="11"/>
    <n v="0"/>
    <n v="0"/>
    <n v="0"/>
    <n v="0"/>
    <n v="0"/>
    <n v="0"/>
    <n v="0"/>
    <n v="0"/>
    <n v="0"/>
    <n v="0"/>
    <n v="0"/>
    <n v="0"/>
    <n v="0"/>
    <n v="0"/>
    <n v="0.58388047700000001"/>
    <n v="1.167760954"/>
    <n v="1.7516414309999999"/>
    <n v="2.335521908"/>
    <n v="2.9194023850000002"/>
    <n v="3.5032828620000003"/>
    <n v="4.087163339"/>
    <n v="4.6710438160000001"/>
    <n v="5.2549242930000002"/>
    <n v="5.8388047700000003"/>
    <n v="6.4226852470000004"/>
    <n v="0"/>
    <n v="0"/>
    <n v="2.895265577"/>
    <n v="5.790531154"/>
    <n v="8.6857967309999999"/>
    <n v="11.581062308"/>
    <n v="14.476327885"/>
    <n v="17.371593462"/>
    <n v="20.266859039"/>
    <n v="23.162124616"/>
    <n v="26.057390193"/>
    <n v="28.95265577"/>
    <n v="31.847921347"/>
    <n v="0"/>
    <n v="0"/>
    <n v="3.2047328160143609"/>
    <n v="6.4094656320287218"/>
    <n v="9.6141984480430835"/>
    <n v="12.818931264057444"/>
    <n v="16.023664080071804"/>
    <n v="19.228396896086164"/>
    <n v="22.433129712100524"/>
    <n v="25.637862528114884"/>
    <n v="28.842595344129244"/>
    <n v="32.047328160143607"/>
    <n v="35.252060976157971"/>
    <n v="0"/>
    <n v="0"/>
    <n v="3.5939729860973233"/>
    <n v="7.1879459721946466"/>
    <n v="10.781918958291969"/>
    <n v="14.375891944389293"/>
    <n v="17.969864930486615"/>
    <n v="21.563837916583939"/>
    <n v="25.157810902681263"/>
    <n v="28.751783888778586"/>
    <n v="32.34575687487591"/>
    <n v="35.93972986097323"/>
    <n v="39.53370284707055"/>
    <n v="0"/>
    <n v="0"/>
    <n v="9.4490010564522304"/>
    <n v="18.898002112904461"/>
    <n v="28.34700316935669"/>
    <n v="37.796004225808922"/>
    <n v="47.245005282261154"/>
    <n v="56.694006338713386"/>
    <n v="66.143007395165611"/>
    <n v="75.592008451617843"/>
    <n v="85.041009508070076"/>
    <n v="94.490010564522308"/>
    <n v="103.93901162097454"/>
    <n v="0"/>
  </r>
  <r>
    <x v="1"/>
    <s v="Regulated &amp; Renewable Energy"/>
    <x v="4"/>
    <x v="0"/>
    <s v="PEF Fossil Hydro Maintenance Hines 1 BG-346"/>
    <s v="PEF Hines 1 346"/>
    <x v="11"/>
    <n v="0"/>
    <n v="0"/>
    <n v="0"/>
    <n v="0"/>
    <n v="0"/>
    <n v="0"/>
    <n v="0"/>
    <n v="0"/>
    <n v="0"/>
    <n v="0"/>
    <n v="0"/>
    <n v="0"/>
    <n v="0"/>
    <n v="10.8004336076"/>
    <n v="47.554631227599998"/>
    <n v="74.789715487199999"/>
    <n v="18.9207380838"/>
    <n v="36.6101207759"/>
    <n v="21.1596155561"/>
    <n v="19.524402395399999"/>
    <n v="105.1894037635"/>
    <n v="9.3154332782000004"/>
    <n v="9.3154172167000002"/>
    <n v="100.53498739200001"/>
    <n v="16.533044636500001"/>
    <n v="470.24794342049989"/>
    <n v="32.357381515900002"/>
    <n v="97.456625228899995"/>
    <n v="83.342751367399998"/>
    <n v="51.210823644400001"/>
    <n v="102.0233544589"/>
    <n v="22.3847111635"/>
    <n v="79.492745324300003"/>
    <n v="30.035195266999999"/>
    <n v="12.4259715678"/>
    <n v="73.320447273499994"/>
    <n v="22.326407918499999"/>
    <n v="9.2096428493999998"/>
    <n v="615.58605757949999"/>
    <n v="5.7374999999999998"/>
    <n v="5.7374999999999998"/>
    <n v="5.7374999999999998"/>
    <n v="5.7374999999999998"/>
    <n v="5.7374999999999998"/>
    <n v="5.7374999999999998"/>
    <n v="5.7374999999999998"/>
    <n v="5.7374999999999998"/>
    <n v="5.7374999999999998"/>
    <n v="5.7374999999999998"/>
    <n v="5.7374999999999998"/>
    <n v="5.7375000000000114"/>
    <n v="68.849999999999994"/>
    <n v="12.758333333333333"/>
    <n v="12.758333333333333"/>
    <n v="12.758333333333333"/>
    <n v="12.758333333333333"/>
    <n v="12.758333333333333"/>
    <n v="12.758333333333333"/>
    <n v="12.758333333333333"/>
    <n v="12.758333333333333"/>
    <n v="12.758333333333333"/>
    <n v="12.758333333333333"/>
    <n v="12.758333333333333"/>
    <n v="12.758333333333354"/>
    <n v="153.1"/>
    <n v="13.152500000000002"/>
    <n v="13.152500000000002"/>
    <n v="13.152500000000002"/>
    <n v="13.152500000000002"/>
    <n v="13.152500000000002"/>
    <n v="13.152500000000002"/>
    <n v="13.152500000000002"/>
    <n v="13.152500000000002"/>
    <n v="13.152500000000002"/>
    <n v="13.152500000000002"/>
    <n v="13.152500000000002"/>
    <n v="13.152500000000003"/>
    <n v="157.83000000000001"/>
  </r>
  <r>
    <x v="1"/>
    <s v="Regulated &amp; Renewable Energy"/>
    <x v="4"/>
    <x v="0"/>
    <s v="PEF Fossil Hydro Maintenance Hines 1 Other BG-346"/>
    <s v="PEF Hines 1 346"/>
    <x v="11"/>
    <n v="0"/>
    <n v="0"/>
    <n v="0"/>
    <n v="0"/>
    <n v="0"/>
    <n v="0"/>
    <n v="0"/>
    <n v="0"/>
    <n v="0"/>
    <n v="0"/>
    <n v="0"/>
    <n v="0"/>
    <n v="0"/>
    <n v="0.58388047700000001"/>
    <n v="0.58388047700000001"/>
    <n v="0.58388047700000001"/>
    <n v="0.58388047700000001"/>
    <n v="0.58388047700000001"/>
    <n v="0.58388047700000001"/>
    <n v="0.58388047700000001"/>
    <n v="0.58388047700000001"/>
    <n v="0.58388047700000001"/>
    <n v="0.58388047700000001"/>
    <n v="0.58388047700000001"/>
    <n v="0.58388047700000001"/>
    <n v="7.0065657240000006"/>
    <n v="2.895265577"/>
    <n v="2.895265577"/>
    <n v="2.895265577"/>
    <n v="2.895265577"/>
    <n v="2.895265577"/>
    <n v="2.895265577"/>
    <n v="2.895265577"/>
    <n v="2.895265577"/>
    <n v="2.895265577"/>
    <n v="2.895265577"/>
    <n v="2.895265577"/>
    <n v="2.895265577"/>
    <n v="34.743186924"/>
    <n v="3.2047328160143609"/>
    <n v="3.2047328160143609"/>
    <n v="3.2047328160143609"/>
    <n v="3.2047328160143609"/>
    <n v="3.2047328160143609"/>
    <n v="3.2047328160143609"/>
    <n v="3.2047328160143609"/>
    <n v="3.2047328160143609"/>
    <n v="3.2047328160143609"/>
    <n v="3.2047328160143609"/>
    <n v="3.2047328160143609"/>
    <n v="3.2047328131720292"/>
    <n v="38.45679378933"/>
    <n v="3.5939729860973233"/>
    <n v="3.5939729860973233"/>
    <n v="3.5939729860973233"/>
    <n v="3.5939729860973233"/>
    <n v="3.5939729860973233"/>
    <n v="3.5939729860973233"/>
    <n v="3.5939729860973233"/>
    <n v="3.5939729860973233"/>
    <n v="3.5939729860973233"/>
    <n v="3.5939729860973233"/>
    <n v="3.5939729860973233"/>
    <n v="3.5939729705194523"/>
    <n v="43.127675817590003"/>
    <n v="9.4490010564522304"/>
    <n v="9.4490010564522304"/>
    <n v="9.4490010564522304"/>
    <n v="9.4490010564522304"/>
    <n v="9.4490010564522304"/>
    <n v="9.4490010564522304"/>
    <n v="9.4490010564522304"/>
    <n v="9.4490010564522304"/>
    <n v="9.4490010564522304"/>
    <n v="9.4490010564522304"/>
    <n v="9.4490010564522304"/>
    <n v="9.4490010437584573"/>
    <n v="113.388012664733"/>
  </r>
  <r>
    <x v="2"/>
    <s v="Regulated &amp; Renewable Energy"/>
    <x v="4"/>
    <x v="0"/>
    <s v="PEF Fossil Hydro Maintenance Hines 1 Other BG-346"/>
    <s v="PEF Hines 1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65657240000006"/>
    <n v="7.0065657240000006"/>
    <n v="0"/>
    <n v="0"/>
    <n v="0"/>
    <n v="0"/>
    <n v="0"/>
    <n v="0"/>
    <n v="0"/>
    <n v="0"/>
    <n v="0"/>
    <n v="0"/>
    <n v="0"/>
    <n v="34.743186924"/>
    <n v="34.743186924"/>
    <n v="0"/>
    <n v="0"/>
    <n v="0"/>
    <n v="0"/>
    <n v="0"/>
    <n v="0"/>
    <n v="0"/>
    <n v="0"/>
    <n v="0"/>
    <n v="0"/>
    <n v="0"/>
    <n v="38.45679378933"/>
    <n v="38.45679378933"/>
    <n v="0"/>
    <n v="0"/>
    <n v="0"/>
    <n v="0"/>
    <n v="0"/>
    <n v="0"/>
    <n v="0"/>
    <n v="0"/>
    <n v="0"/>
    <n v="0"/>
    <n v="0"/>
    <n v="43.127675817590003"/>
    <n v="43.127675817590003"/>
    <n v="0"/>
    <n v="0"/>
    <n v="0"/>
    <n v="0"/>
    <n v="0"/>
    <n v="0"/>
    <n v="0"/>
    <n v="0"/>
    <n v="0"/>
    <n v="0"/>
    <n v="0"/>
    <n v="113.388012664733"/>
    <n v="113.388012664733"/>
  </r>
  <r>
    <x v="2"/>
    <s v="Regulated &amp; Renewable Energy"/>
    <x v="4"/>
    <x v="0"/>
    <s v="PEF Fossil Hydro Maintenance Hines 1 BG-346"/>
    <s v="PEF Hines 1 346"/>
    <x v="11"/>
    <n v="0"/>
    <n v="0"/>
    <n v="0"/>
    <n v="0"/>
    <n v="0"/>
    <n v="0"/>
    <n v="0"/>
    <n v="0"/>
    <n v="0"/>
    <n v="0"/>
    <n v="0"/>
    <n v="0"/>
    <n v="0"/>
    <n v="0"/>
    <n v="0"/>
    <n v="91.493331498231754"/>
    <n v="0"/>
    <n v="0"/>
    <n v="0"/>
    <n v="0"/>
    <n v="12.498172458100047"/>
    <n v="0"/>
    <n v="0"/>
    <n v="0"/>
    <n v="10.3838210308"/>
    <n v="114.37532498713179"/>
    <n v="0"/>
    <n v="0"/>
    <n v="0"/>
    <n v="0"/>
    <n v="75.062570967300005"/>
    <n v="36.615218994188375"/>
    <n v="0"/>
    <n v="0"/>
    <n v="0"/>
    <n v="0"/>
    <n v="607.56576193379874"/>
    <n v="0"/>
    <n v="719.24355189528706"/>
    <n v="0"/>
    <n v="0"/>
    <n v="0"/>
    <n v="0"/>
    <n v="27.441831624199541"/>
    <n v="13.561154382565157"/>
    <n v="0"/>
    <n v="0"/>
    <n v="0"/>
    <n v="0"/>
    <n v="0"/>
    <n v="35.177845699792996"/>
    <n v="76.180831706557697"/>
    <n v="0"/>
    <n v="0"/>
    <n v="12.159549887112396"/>
    <n v="0"/>
    <n v="47.168664419345099"/>
    <n v="95.844706680933967"/>
    <n v="0"/>
    <n v="0"/>
    <n v="0"/>
    <n v="0"/>
    <n v="0"/>
    <n v="37.899428891126135"/>
    <n v="193.07234987851763"/>
    <n v="0"/>
    <n v="0"/>
    <n v="0"/>
    <n v="0"/>
    <n v="0"/>
    <n v="54.370173690245906"/>
    <n v="0"/>
    <n v="0"/>
    <n v="0"/>
    <n v="0"/>
    <n v="0"/>
    <n v="126.61060935354426"/>
    <n v="180.98078304379015"/>
  </r>
  <r>
    <x v="3"/>
    <s v="Regulated &amp; Renewable Energy"/>
    <x v="4"/>
    <x v="0"/>
    <s v="PEF Fossil Hydro Maintenance Hines 1 BG-346"/>
    <s v="PEF Hines 1 346"/>
    <x v="11"/>
    <n v="0"/>
    <n v="0"/>
    <n v="0"/>
    <n v="0"/>
    <n v="0"/>
    <n v="0"/>
    <n v="0"/>
    <n v="0"/>
    <n v="0"/>
    <n v="0"/>
    <n v="0"/>
    <n v="0"/>
    <n v="0"/>
    <n v="10.8004336076"/>
    <n v="58.355064835199997"/>
    <n v="41.651448824168227"/>
    <n v="60.572186907968231"/>
    <n v="97.182307683868231"/>
    <n v="118.34192323996822"/>
    <n v="137.86632563536821"/>
    <n v="230.55755694076817"/>
    <n v="239.87299021896817"/>
    <n v="249.18840743566818"/>
    <n v="349.72339482766819"/>
    <n v="355.87261843336819"/>
    <n v="355.87261843336819"/>
    <n v="388.22999994926818"/>
    <n v="485.68662517816819"/>
    <n v="569.0293765455682"/>
    <n v="620.24020018996816"/>
    <n v="647.20098368156823"/>
    <n v="632.97047585087989"/>
    <n v="712.46322117517991"/>
    <n v="742.49841644217986"/>
    <n v="754.92438800997991"/>
    <n v="828.24483528347992"/>
    <n v="243.00548126818114"/>
    <n v="252.21512411758115"/>
    <n v="252.21512411758115"/>
    <n v="257.95262411758114"/>
    <n v="263.69012411758115"/>
    <n v="269.42762411758116"/>
    <n v="275.16512411758117"/>
    <n v="253.46079249338163"/>
    <n v="245.63713811081649"/>
    <n v="251.37463811081651"/>
    <n v="257.11213811081649"/>
    <n v="262.8496381108165"/>
    <n v="268.58713811081651"/>
    <n v="274.32463811081652"/>
    <n v="244.88429241102352"/>
    <n v="244.88429241102352"/>
    <n v="257.64262574435685"/>
    <n v="270.40095907769017"/>
    <n v="270.9997425239111"/>
    <n v="283.75807585724442"/>
    <n v="249.34774477123264"/>
    <n v="166.26137142363203"/>
    <n v="179.01970475696535"/>
    <n v="191.77803809029868"/>
    <n v="204.536371423632"/>
    <n v="217.29470475696533"/>
    <n v="230.05303809029866"/>
    <n v="204.91194253250586"/>
    <n v="204.91194253250586"/>
    <n v="218.06444253250586"/>
    <n v="231.21694253250587"/>
    <n v="244.36944253250587"/>
    <n v="257.52194253250588"/>
    <n v="270.67444253250585"/>
    <n v="229.45676884225992"/>
    <n v="242.60926884225992"/>
    <n v="255.76176884225993"/>
    <n v="268.9142688422599"/>
    <n v="282.06676884225988"/>
    <n v="295.21926884225985"/>
    <n v="181.76115948871558"/>
    <n v="181.76115948871558"/>
  </r>
  <r>
    <x v="3"/>
    <s v="Regulated &amp; Renewable Energy"/>
    <x v="4"/>
    <x v="0"/>
    <s v="PEF Fossil Hydro Maintenance Hines 1 Other BG-346"/>
    <s v="PEF Hines 1 346"/>
    <x v="11"/>
    <n v="0"/>
    <n v="0"/>
    <n v="0"/>
    <n v="0"/>
    <n v="0"/>
    <n v="0"/>
    <n v="0"/>
    <n v="0"/>
    <n v="0"/>
    <n v="0"/>
    <n v="0"/>
    <n v="0"/>
    <n v="0"/>
    <n v="0.58388047700000001"/>
    <n v="1.167760954"/>
    <n v="1.7516414309999999"/>
    <n v="2.335521908"/>
    <n v="2.9194023850000002"/>
    <n v="3.5032828620000003"/>
    <n v="4.087163339"/>
    <n v="4.6710438160000001"/>
    <n v="5.2549242930000002"/>
    <n v="5.8388047700000003"/>
    <n v="6.4226852470000004"/>
    <n v="0"/>
    <n v="0"/>
    <n v="2.895265577"/>
    <n v="5.790531154"/>
    <n v="8.6857967309999999"/>
    <n v="11.581062308"/>
    <n v="14.476327885"/>
    <n v="17.371593462"/>
    <n v="20.266859039"/>
    <n v="23.162124616"/>
    <n v="26.057390193"/>
    <n v="28.95265577"/>
    <n v="31.847921347"/>
    <n v="0"/>
    <n v="0"/>
    <n v="3.2047328160143609"/>
    <n v="6.4094656320287218"/>
    <n v="9.6141984480430835"/>
    <n v="12.818931264057444"/>
    <n v="16.023664080071804"/>
    <n v="19.228396896086164"/>
    <n v="22.433129712100524"/>
    <n v="25.637862528114884"/>
    <n v="28.842595344129244"/>
    <n v="32.047328160143607"/>
    <n v="35.252060976157971"/>
    <n v="0"/>
    <n v="0"/>
    <n v="3.5939729860973233"/>
    <n v="7.1879459721946466"/>
    <n v="10.781918958291969"/>
    <n v="14.375891944389293"/>
    <n v="17.969864930486615"/>
    <n v="21.563837916583939"/>
    <n v="25.157810902681263"/>
    <n v="28.751783888778586"/>
    <n v="32.34575687487591"/>
    <n v="35.93972986097323"/>
    <n v="39.53370284707055"/>
    <n v="0"/>
    <n v="0"/>
    <n v="9.4490010564522304"/>
    <n v="18.898002112904461"/>
    <n v="28.34700316935669"/>
    <n v="37.796004225808922"/>
    <n v="47.245005282261154"/>
    <n v="56.694006338713386"/>
    <n v="66.143007395165611"/>
    <n v="75.592008451617843"/>
    <n v="85.041009508070076"/>
    <n v="94.490010564522308"/>
    <n v="103.93901162097454"/>
    <n v="0"/>
    <n v="0"/>
  </r>
  <r>
    <x v="0"/>
    <s v="Project Management and Construction"/>
    <x v="11"/>
    <x v="4"/>
    <s v="PEF Transmission Major Projects CC 2018"/>
    <s v="PEF Transmission Major Projects CC 2018"/>
    <x v="0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</r>
  <r>
    <x v="0"/>
    <s v="Renewable Generation"/>
    <x v="6"/>
    <x v="0"/>
    <s v="PEF Solar 2018 - Hamilton"/>
    <s v="PEF Solar Growth Hamilton"/>
    <x v="0"/>
    <n v="69.8"/>
    <n v="38.22"/>
    <n v="150.92000000000002"/>
    <n v="179.39999999999998"/>
    <n v="187.1"/>
    <n v="217.26"/>
    <n v="196.01999999999998"/>
    <n v="291.05"/>
    <n v="461.05"/>
    <n v="659.58999999999992"/>
    <n v="863.94"/>
    <n v="1001.88"/>
    <n v="69.8"/>
    <n v="1330.0400000000002"/>
    <n v="1330.0400000000002"/>
    <n v="1330.0400000000002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330.0400000000002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</r>
  <r>
    <x v="1"/>
    <s v="Project Management and Construction"/>
    <x v="11"/>
    <x v="4"/>
    <s v="PEF Transmission Major Projects CC 2018"/>
    <s v="PEF Transmission Major Projects CC 2018"/>
    <x v="0"/>
    <n v="0"/>
    <n v="0"/>
    <n v="0"/>
    <n v="0"/>
    <n v="0"/>
    <n v="0"/>
    <n v="-9.6999999999999993"/>
    <n v="0"/>
    <n v="0"/>
    <n v="0"/>
    <n v="0"/>
    <n v="0"/>
    <n v="-9.6999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6"/>
    <x v="0"/>
    <s v="PEF Solar 2018 - Hamilton"/>
    <s v="PEF Solar Growth Hamilton"/>
    <x v="0"/>
    <n v="-1.5"/>
    <n v="112.98"/>
    <n v="93.850000000000009"/>
    <n v="24.68"/>
    <n v="32"/>
    <n v="21.78"/>
    <n v="114.75999999999999"/>
    <n v="170"/>
    <n v="198.53"/>
    <n v="204.35000000000002"/>
    <n v="179.65"/>
    <n v="376.47"/>
    <n v="152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Project Management and Construction"/>
    <x v="11"/>
    <x v="4"/>
    <s v="PEF Transmission Major Projects CC 2018"/>
    <s v="PEF Transmission Major Projects CC 2018"/>
    <x v="0"/>
    <n v="0"/>
    <n v="0"/>
    <n v="0"/>
    <n v="0"/>
    <n v="0"/>
    <n v="0"/>
    <n v="-9.6999999999999993"/>
    <n v="0"/>
    <n v="0"/>
    <n v="0"/>
    <n v="0"/>
    <n v="0"/>
    <n v="-9.6999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6"/>
    <x v="0"/>
    <s v="PEF Solar 2018 - Hamilton"/>
    <s v="PEF Solar Growth Hamilton"/>
    <x v="0"/>
    <n v="30.08"/>
    <n v="0.27"/>
    <n v="65.38"/>
    <n v="16.98"/>
    <n v="1.83"/>
    <n v="43.02"/>
    <n v="19.73"/>
    <n v="0"/>
    <n v="0"/>
    <n v="0"/>
    <n v="41.71"/>
    <n v="48.3"/>
    <n v="267.3"/>
    <n v="0"/>
    <n v="0"/>
    <n v="207.63574999999989"/>
    <n v="0"/>
    <n v="0"/>
    <n v="0"/>
    <n v="0"/>
    <n v="0"/>
    <n v="0"/>
    <n v="0"/>
    <n v="0"/>
    <n v="0"/>
    <n v="207.63574999999989"/>
    <n v="0"/>
    <n v="0"/>
    <n v="0"/>
    <n v="0"/>
    <n v="0"/>
    <n v="0"/>
    <n v="0"/>
    <n v="0"/>
    <n v="0"/>
    <n v="0"/>
    <n v="0"/>
    <n v="207.63575000000009"/>
    <n v="207.63575000000009"/>
    <n v="0"/>
    <n v="0"/>
    <n v="0"/>
    <n v="0"/>
    <n v="0"/>
    <n v="0"/>
    <n v="0"/>
    <n v="0"/>
    <n v="0"/>
    <n v="0"/>
    <n v="0"/>
    <n v="217.28700103569597"/>
    <n v="217.28700103569597"/>
    <n v="0"/>
    <n v="0"/>
    <n v="0"/>
    <n v="0"/>
    <n v="0"/>
    <n v="0"/>
    <n v="0"/>
    <n v="0"/>
    <n v="0"/>
    <n v="0"/>
    <n v="0"/>
    <n v="204.5600018664972"/>
    <n v="204.5600018664972"/>
    <n v="0"/>
    <n v="0"/>
    <n v="0"/>
    <n v="0"/>
    <n v="0"/>
    <n v="0"/>
    <n v="0"/>
    <n v="0"/>
    <n v="0"/>
    <n v="0"/>
    <n v="0"/>
    <n v="144.56587381326997"/>
    <n v="144.56587381326997"/>
  </r>
  <r>
    <x v="3"/>
    <s v="Project Management and Construction"/>
    <x v="11"/>
    <x v="4"/>
    <s v="PEF Transmission Major Projects CC 2018"/>
    <s v="PEF Transmission Major Projects CC 2018"/>
    <x v="0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</r>
  <r>
    <x v="3"/>
    <s v="Renewable Generation"/>
    <x v="6"/>
    <x v="0"/>
    <s v="PEF Solar 2018 - Hamilton"/>
    <s v="PEF Solar Growth Hamilton"/>
    <x v="9"/>
    <n v="38.22"/>
    <n v="150.92000000000002"/>
    <n v="179.39999999999998"/>
    <n v="187.1"/>
    <n v="217.26"/>
    <n v="196.01999999999998"/>
    <n v="291.05"/>
    <n v="461.05"/>
    <n v="659.58999999999992"/>
    <n v="863.94"/>
    <n v="1001.88"/>
    <n v="1330.0400000000002"/>
    <n v="1330.0400000000002"/>
    <n v="1330.0400000000002"/>
    <n v="1330.0400000000002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348.35562328453693"/>
    <n v="348.35562328453693"/>
  </r>
  <r>
    <x v="1"/>
    <s v="Renewable Generation"/>
    <x v="6"/>
    <x v="6"/>
    <s v="PEF Solar Growth 2019 DeBary"/>
    <s v="PEF Solar Growth DeBary"/>
    <x v="0"/>
    <n v="0"/>
    <n v="0"/>
    <n v="0"/>
    <n v="0"/>
    <n v="0"/>
    <n v="0"/>
    <n v="2.36"/>
    <n v="0"/>
    <n v="0"/>
    <n v="0"/>
    <n v="0"/>
    <n v="0"/>
    <n v="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6"/>
    <x v="6"/>
    <s v="PEF Solar Growth 2019 DeBary"/>
    <s v="PEF Solar Growth DeBary"/>
    <x v="0"/>
    <n v="0"/>
    <n v="0"/>
    <n v="0"/>
    <n v="0"/>
    <n v="0"/>
    <n v="0"/>
    <n v="2.36"/>
    <n v="0"/>
    <n v="0"/>
    <n v="0"/>
    <n v="0"/>
    <n v="0"/>
    <n v="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6"/>
    <x v="0"/>
    <s v="PEF Solar Growth 2021 Santa Fe"/>
    <s v="PEF Solar Growth Santa Fe"/>
    <x v="0"/>
    <n v="0"/>
    <n v="0"/>
    <n v="0"/>
    <n v="0"/>
    <n v="0"/>
    <n v="0"/>
    <n v="0"/>
    <n v="0"/>
    <n v="0"/>
    <n v="0"/>
    <n v="0"/>
    <n v="0"/>
    <n v="0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</r>
  <r>
    <x v="1"/>
    <s v="Renewable Generation"/>
    <x v="6"/>
    <x v="0"/>
    <s v="PEF Solar Growth 2021 Duette"/>
    <s v="PEF Solar Growth Duet"/>
    <x v="0"/>
    <n v="-45.84"/>
    <n v="35.799999999999997"/>
    <n v="529.79"/>
    <n v="63.56"/>
    <n v="17.37"/>
    <n v="0"/>
    <n v="0"/>
    <n v="18.690000000000001"/>
    <n v="1.76"/>
    <n v="0"/>
    <n v="-48.39"/>
    <n v="0"/>
    <n v="57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6"/>
    <x v="0"/>
    <s v="PEF Solar Growth 2021 Santa Fe"/>
    <s v="PEF Solar Growth Santa Fe"/>
    <x v="0"/>
    <n v="0"/>
    <n v="0.28000000000000003"/>
    <n v="0"/>
    <n v="0"/>
    <n v="0"/>
    <n v="0"/>
    <n v="0"/>
    <n v="0"/>
    <n v="0"/>
    <n v="0"/>
    <n v="0"/>
    <n v="101.25"/>
    <n v="10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6"/>
    <x v="0"/>
    <s v="PEF Solar Growth 2021 Twin Rivers"/>
    <s v="PEF Solar Growth Twin Rivers"/>
    <x v="0"/>
    <n v="1057.8900000000001"/>
    <n v="3.65"/>
    <n v="0.53"/>
    <n v="0"/>
    <n v="0"/>
    <n v="0"/>
    <n v="0"/>
    <n v="0"/>
    <n v="0"/>
    <n v="0"/>
    <n v="0"/>
    <n v="0"/>
    <n v="1062.0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6"/>
    <x v="0"/>
    <s v="PEF Solar Growth 2021 Twin Rivers"/>
    <s v="PEF Solar Growth Twin Rivers"/>
    <x v="0"/>
    <n v="1057.8900000000001"/>
    <n v="3.65"/>
    <n v="0.53"/>
    <n v="0"/>
    <n v="0"/>
    <n v="0"/>
    <n v="0"/>
    <n v="0"/>
    <n v="0"/>
    <n v="0"/>
    <n v="0"/>
    <n v="0"/>
    <n v="1062.0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6"/>
    <x v="0"/>
    <s v="PEF Solar Growth 2021 Santa Fe"/>
    <s v="PEF Solar Growth Santa Fe"/>
    <x v="0"/>
    <n v="0"/>
    <n v="0.28000000000000003"/>
    <n v="0"/>
    <n v="0"/>
    <n v="0"/>
    <n v="0"/>
    <n v="0"/>
    <n v="0"/>
    <n v="0"/>
    <n v="0"/>
    <n v="0"/>
    <n v="0"/>
    <n v="0.2800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6"/>
    <x v="0"/>
    <s v="PEF Solar Growth 2021 Duette"/>
    <s v="PEF Solar Growth Duet"/>
    <x v="0"/>
    <n v="-45.84"/>
    <n v="35.799999999999997"/>
    <n v="529.79"/>
    <n v="63.56"/>
    <n v="17.37"/>
    <n v="0"/>
    <n v="0"/>
    <n v="18.690000000000001"/>
    <n v="1.76"/>
    <n v="0"/>
    <n v="-48.39"/>
    <n v="0"/>
    <n v="57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6"/>
    <x v="0"/>
    <s v="PEF Solar Growth 2021 Santa Fe"/>
    <s v="PEF Solar Growth Santa Fe"/>
    <x v="0"/>
    <n v="0"/>
    <n v="0"/>
    <n v="0"/>
    <n v="0"/>
    <n v="0"/>
    <n v="0"/>
    <n v="0"/>
    <n v="0"/>
    <n v="0"/>
    <n v="0"/>
    <n v="0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</r>
  <r>
    <x v="0"/>
    <s v="Regulated Utility Other"/>
    <x v="7"/>
    <x v="3"/>
    <s v="PEF Vision FL 2023 - DeBary Hydrogen"/>
    <s v="PEF Solar Growth Battery"/>
    <x v="0"/>
    <n v="0"/>
    <n v="0"/>
    <n v="0"/>
    <n v="0"/>
    <n v="0"/>
    <n v="244.99"/>
    <n v="959.65"/>
    <n v="986.85"/>
    <n v="2466.09"/>
    <n v="2522.36"/>
    <n v="3219.59"/>
    <n v="5343.52"/>
    <n v="0"/>
    <n v="8145.37"/>
    <n v="9458.869999999999"/>
    <n v="10772.369999999999"/>
    <n v="12085.869999999999"/>
    <n v="13399.369999999999"/>
    <n v="14712.869999999999"/>
    <n v="16026.369999999999"/>
    <n v="17339.87"/>
    <n v="18653.37"/>
    <n v="19966.87"/>
    <n v="21280.37"/>
    <n v="22593.87"/>
    <n v="8145.37"/>
    <n v="23907.37"/>
    <n v="23907.37"/>
    <n v="23907.37"/>
    <n v="0"/>
    <n v="0"/>
    <n v="0"/>
    <n v="0"/>
    <n v="0"/>
    <n v="0"/>
    <n v="0"/>
    <n v="0"/>
    <n v="0"/>
    <n v="2390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Utility Other"/>
    <x v="7"/>
    <x v="3"/>
    <s v="PEF Vision FL 2023 - DeBary Hydrogen"/>
    <s v="PEF Solar Growth Battery"/>
    <x v="0"/>
    <n v="0"/>
    <n v="0"/>
    <n v="0"/>
    <n v="0"/>
    <n v="244.99"/>
    <n v="714.67"/>
    <n v="27.19"/>
    <n v="1479.25"/>
    <n v="56.27"/>
    <n v="697.23"/>
    <n v="2123.9299999999998"/>
    <n v="2801.85"/>
    <n v="8145.3799999999992"/>
    <n v="1313.5"/>
    <n v="1313.5"/>
    <n v="1313.5"/>
    <n v="1313.5"/>
    <n v="1313.5"/>
    <n v="1313.5"/>
    <n v="1313.5"/>
    <n v="1313.5"/>
    <n v="1313.5"/>
    <n v="1313.5"/>
    <n v="1313.5"/>
    <n v="1313.5"/>
    <n v="157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Utility Other"/>
    <x v="7"/>
    <x v="3"/>
    <s v="PEF Vision FL 2023 - DeBary Hydrogen"/>
    <s v="PEF Solar Growth Battery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07.37"/>
    <n v="0"/>
    <n v="0"/>
    <n v="0"/>
    <n v="0"/>
    <n v="0"/>
    <n v="0"/>
    <n v="0"/>
    <n v="0"/>
    <n v="0"/>
    <n v="2390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Utility Other"/>
    <x v="7"/>
    <x v="3"/>
    <s v="PEF Vision FL 2023 - DeBary Hydrogen"/>
    <s v="PEF Solar Growth Battery"/>
    <x v="14"/>
    <n v="0"/>
    <n v="0"/>
    <n v="0"/>
    <n v="0"/>
    <n v="244.99"/>
    <n v="959.65"/>
    <n v="986.85"/>
    <n v="2466.09"/>
    <n v="2522.36"/>
    <n v="3219.59"/>
    <n v="5343.52"/>
    <n v="8145.37"/>
    <n v="8145.37"/>
    <n v="9458.869999999999"/>
    <n v="10772.369999999999"/>
    <n v="12085.869999999999"/>
    <n v="13399.369999999999"/>
    <n v="14712.869999999999"/>
    <n v="16026.369999999999"/>
    <n v="17339.87"/>
    <n v="18653.37"/>
    <n v="19966.87"/>
    <n v="21280.37"/>
    <n v="22593.87"/>
    <n v="23907.37"/>
    <n v="23907.37"/>
    <n v="23907.37"/>
    <n v="2390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ntegrated Grid Strategy"/>
    <x v="12"/>
    <x v="5"/>
    <s v="PEF Solar Growth Battery BY - 2024 Dixie County"/>
    <s v="PEF Solar Growth Battery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650"/>
    <n v="975"/>
    <n v="1300"/>
    <n v="1625"/>
    <n v="1950"/>
    <n v="2275"/>
    <n v="2600"/>
    <n v="2925"/>
    <n v="3250"/>
    <n v="3575"/>
    <n v="0"/>
    <n v="3900"/>
    <n v="3900"/>
    <n v="3900"/>
    <n v="3900"/>
    <n v="3900"/>
    <n v="3900"/>
    <n v="0"/>
    <n v="0"/>
    <n v="0"/>
    <n v="0"/>
    <n v="0"/>
    <n v="0"/>
    <n v="3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Integrated Grid Strategy"/>
    <x v="12"/>
    <x v="5"/>
    <s v="PEF Solar Growth Battery BY - 2024 J Hopkins"/>
    <s v="PEF Solar Growth Battery"/>
    <x v="0"/>
    <n v="0"/>
    <n v="0"/>
    <n v="0"/>
    <n v="0"/>
    <n v="0"/>
    <n v="0"/>
    <n v="0"/>
    <n v="0"/>
    <n v="0"/>
    <n v="0"/>
    <n v="0"/>
    <n v="0"/>
    <n v="0"/>
    <n v="0"/>
    <n v="708.33"/>
    <n v="1416.66"/>
    <n v="2124.9900000000002"/>
    <n v="2833.32"/>
    <n v="3541.65"/>
    <n v="4249.9800000000005"/>
    <n v="4958.3100000000004"/>
    <n v="5666.64"/>
    <n v="6374.97"/>
    <n v="7083.3"/>
    <n v="779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Utility Other"/>
    <x v="7"/>
    <x v="3"/>
    <s v="PEF Vision FL 2024 - UCF Research"/>
    <s v="PEF Solar Growth Battery"/>
    <x v="0"/>
    <n v="0"/>
    <n v="0"/>
    <n v="0"/>
    <n v="0"/>
    <n v="0"/>
    <n v="0"/>
    <n v="0"/>
    <n v="0"/>
    <n v="0"/>
    <n v="7.26"/>
    <n v="9.77"/>
    <n v="20.49"/>
    <n v="0"/>
    <n v="28.67"/>
    <n v="239.58666666666699"/>
    <n v="450.50333333333401"/>
    <n v="661.42000000000098"/>
    <n v="872.33666666666795"/>
    <n v="1083.2533333333349"/>
    <n v="1294.1700000000019"/>
    <n v="1505.0866666666689"/>
    <n v="1716.0033333333358"/>
    <n v="1926.9200000000028"/>
    <n v="2137.8366666666698"/>
    <n v="2348.7533333333367"/>
    <n v="28.6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0"/>
    <n v="0"/>
    <n v="0"/>
    <n v="0"/>
    <n v="0"/>
    <n v="0"/>
    <n v="2559.67000000000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Integrated Grid Strategy"/>
    <x v="12"/>
    <x v="5"/>
    <s v="PEF Solar Growth Battery BY - 2024 Dixie County"/>
    <s v="PEF Solar Growth Battery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325"/>
    <n v="325"/>
    <n v="325"/>
    <n v="325"/>
    <n v="325"/>
    <n v="325"/>
    <n v="325"/>
    <n v="325"/>
    <n v="325"/>
    <n v="325"/>
    <n v="325"/>
    <n v="3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Integrated Grid Strategy"/>
    <x v="12"/>
    <x v="5"/>
    <s v="PEF Solar Growth Battery BY - 2024 J Hopkins"/>
    <s v="PEF Solar Growth Battery"/>
    <x v="0"/>
    <n v="0"/>
    <n v="0"/>
    <n v="0"/>
    <n v="0"/>
    <n v="0"/>
    <n v="0"/>
    <n v="0"/>
    <n v="0"/>
    <n v="0"/>
    <n v="0"/>
    <n v="0"/>
    <n v="0"/>
    <n v="0"/>
    <n v="708.33"/>
    <n v="708.33"/>
    <n v="708.33"/>
    <n v="708.33"/>
    <n v="708.33"/>
    <n v="708.33"/>
    <n v="708.33"/>
    <n v="708.33"/>
    <n v="708.33"/>
    <n v="708.33"/>
    <n v="708.33"/>
    <n v="708.33"/>
    <n v="8499.96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Utility Other"/>
    <x v="7"/>
    <x v="3"/>
    <s v="PEF Vision FL 2024 - UCF Research"/>
    <s v="PEF Solar Growth Battery"/>
    <x v="0"/>
    <n v="0"/>
    <n v="0"/>
    <n v="0"/>
    <n v="0"/>
    <n v="0"/>
    <n v="0"/>
    <n v="0"/>
    <n v="0"/>
    <n v="7.26"/>
    <n v="2.5099999999999998"/>
    <n v="10.72"/>
    <n v="8.18"/>
    <n v="28.67"/>
    <n v="210.916666666667"/>
    <n v="210.916666666667"/>
    <n v="210.916666666667"/>
    <n v="210.916666666667"/>
    <n v="210.916666666667"/>
    <n v="210.916666666667"/>
    <n v="210.916666666667"/>
    <n v="210.916666666667"/>
    <n v="210.916666666667"/>
    <n v="210.916666666667"/>
    <n v="210.916666666667"/>
    <n v="210.916666666667"/>
    <n v="2531.00000000000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Utility Other"/>
    <x v="7"/>
    <x v="3"/>
    <s v="PEF Vision FL 2024 - UCF Research"/>
    <s v="PEF Solar Growth Battery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9.6700000000037"/>
    <n v="0"/>
    <n v="0"/>
    <n v="0"/>
    <n v="0"/>
    <n v="0"/>
    <n v="0"/>
    <n v="2559.67000000000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Integrated Grid Strategy"/>
    <x v="12"/>
    <x v="5"/>
    <s v="PEF Solar Growth Battery BY - 2024 J Hopkins"/>
    <s v="PEF Solar Growth Battery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9.9600000000009"/>
    <n v="8499.96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Integrated Grid Strategy"/>
    <x v="12"/>
    <x v="5"/>
    <s v="PEF Solar Growth Battery BY - 2024 Dixie County"/>
    <s v="PEF Solar Growth Battery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"/>
    <n v="0"/>
    <n v="0"/>
    <n v="0"/>
    <n v="0"/>
    <n v="0"/>
    <n v="0"/>
    <n v="3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Integrated Grid Strategy"/>
    <x v="12"/>
    <x v="5"/>
    <s v="PEF Solar Growth Battery BY - 2024 Dixie County"/>
    <s v="PEF Solar Growth Battery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650"/>
    <n v="975"/>
    <n v="1300"/>
    <n v="1625"/>
    <n v="1950"/>
    <n v="2275"/>
    <n v="2600"/>
    <n v="2925"/>
    <n v="3250"/>
    <n v="3575"/>
    <n v="3900"/>
    <n v="3900"/>
    <n v="3900"/>
    <n v="3900"/>
    <n v="3900"/>
    <n v="3900"/>
    <n v="3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Integrated Grid Strategy"/>
    <x v="12"/>
    <x v="5"/>
    <s v="PEF Solar Growth Battery BY - 2024 J Hopkins"/>
    <s v="PEF Solar Growth Battery"/>
    <x v="14"/>
    <n v="0"/>
    <n v="0"/>
    <n v="0"/>
    <n v="0"/>
    <n v="0"/>
    <n v="0"/>
    <n v="0"/>
    <n v="0"/>
    <n v="0"/>
    <n v="0"/>
    <n v="0"/>
    <n v="0"/>
    <n v="0"/>
    <n v="708.33"/>
    <n v="1416.66"/>
    <n v="2124.9900000000002"/>
    <n v="2833.32"/>
    <n v="3541.65"/>
    <n v="4249.9800000000005"/>
    <n v="4958.3100000000004"/>
    <n v="5666.64"/>
    <n v="6374.97"/>
    <n v="7083.3"/>
    <n v="779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Utility Other"/>
    <x v="7"/>
    <x v="3"/>
    <s v="PEF Vision FL 2024 - UCF Research"/>
    <s v="PEF Solar Growth Battery"/>
    <x v="0"/>
    <n v="0"/>
    <n v="0"/>
    <n v="0"/>
    <n v="0"/>
    <n v="0"/>
    <n v="0"/>
    <n v="0"/>
    <n v="0"/>
    <n v="7.26"/>
    <n v="9.77"/>
    <n v="20.49"/>
    <n v="28.67"/>
    <n v="28.67"/>
    <n v="239.58666666666699"/>
    <n v="450.50333333333401"/>
    <n v="661.42000000000098"/>
    <n v="872.33666666666795"/>
    <n v="1083.2533333333349"/>
    <n v="1294.1700000000019"/>
    <n v="1505.0866666666689"/>
    <n v="1716.0033333333358"/>
    <n v="1926.9200000000028"/>
    <n v="2137.8366666666698"/>
    <n v="2348.753333333336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Integrated Grid Strategy"/>
    <x v="12"/>
    <x v="5"/>
    <s v="PEF Solar Exp Battery BY - Bartow 2025"/>
    <s v="PEF Solar Growth Battery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934766151210702"/>
    <n v="8.7077448777690485"/>
    <n v="14.568698265386672"/>
    <n v="20.476841782311229"/>
    <n v="26.432686966117721"/>
    <n v="32.436751982955556"/>
    <n v="38.489561724409256"/>
    <n v="44.591647905898704"/>
    <n v="50.743549166791077"/>
    <n v="56.945811171957637"/>
    <n v="63.19898671518839"/>
    <n v="359.48575717390634"/>
  </r>
  <r>
    <x v="5"/>
    <s v="Integrated Grid Strategy"/>
    <x v="12"/>
    <x v="5"/>
    <s v="PEF Solar Exp Battery BY - Bartow 2025"/>
    <s v="PEF Solar Growth Battery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007204154398028"/>
    <n v="22.624097495651871"/>
    <n v="37.937515172470988"/>
    <n v="53.44335013281998"/>
    <n v="69.14401253946086"/>
    <n v="85.041946558169258"/>
    <n v="101.13963089406933"/>
    <n v="117.43957933723539"/>
    <n v="133.9443413177691"/>
    <n v="150.65650247055774"/>
    <n v="167.57868520986679"/>
    <n v="946.45038154351107"/>
  </r>
  <r>
    <x v="0"/>
    <s v="Integrated Grid Strategy"/>
    <x v="12"/>
    <x v="5"/>
    <s v="PEF Solar Exp Battery BY - Bartow 2025"/>
    <s v="PEF Solar Growth Battery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.6666666666665"/>
    <n v="8093.7275303638944"/>
    <n v="12166.726039403982"/>
    <n v="16260.898919508505"/>
    <n v="20376.485778090304"/>
    <n v="24513.72914426255"/>
    <n v="28672.874509470344"/>
    <n v="32854.170368755491"/>
    <n v="37057.868262665288"/>
    <n v="41284.22281981651"/>
    <n v="45533.491800125688"/>
    <n v="0"/>
  </r>
  <r>
    <x v="1"/>
    <s v="Integrated Grid Strategy"/>
    <x v="12"/>
    <x v="5"/>
    <s v="PEF Solar Exp Battery BY - Bartow 2025"/>
    <s v="PEF Solar Growth Battery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.6666666666665"/>
    <n v="4041.6666666666665"/>
    <n v="4041.6666666666665"/>
    <n v="4041.6666666666665"/>
    <n v="4041.6666666666665"/>
    <n v="4041.6666666666665"/>
    <n v="4041.6666666666665"/>
    <n v="4041.6666666666665"/>
    <n v="4041.6666666666665"/>
    <n v="4041.6666666666665"/>
    <n v="4041.6666666666665"/>
    <n v="4041.6666666666715"/>
    <n v="48500"/>
  </r>
  <r>
    <x v="2"/>
    <s v="Integrated Grid Strategy"/>
    <x v="12"/>
    <x v="5"/>
    <s v="PEF Solar Exp Battery BY - Bartow 2025"/>
    <s v="PEF Solar Growth Battery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Integrated Grid Strategy"/>
    <x v="12"/>
    <x v="5"/>
    <s v="PEF Solar Exp Battery BY - Bartow 2025"/>
    <s v="PEF Solar Growth Battery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.6666666666665"/>
    <n v="8093.7275303638944"/>
    <n v="12166.726039403982"/>
    <n v="16260.898919508505"/>
    <n v="20376.485778090304"/>
    <n v="24513.72914426255"/>
    <n v="28672.874509470344"/>
    <n v="32854.170368755491"/>
    <n v="37057.868262665288"/>
    <n v="41284.22281981651"/>
    <n v="45533.491800125688"/>
    <n v="49805.936138717414"/>
    <n v="49805.936138717414"/>
  </r>
  <r>
    <x v="0"/>
    <s v="Regulated &amp; Renewable Energy"/>
    <x v="4"/>
    <x v="0"/>
    <s v="PEF Fossil Hydro Maintenance Hines 2 BG-341"/>
    <s v="PEF Hines 2 341"/>
    <x v="6"/>
    <n v="101.57"/>
    <n v="51.57"/>
    <n v="272.33"/>
    <n v="944.79"/>
    <n v="1184.56"/>
    <n v="3419.1600000000003"/>
    <n v="3230.3100000000004"/>
    <n v="3294.46"/>
    <n v="3302.13"/>
    <n v="3337.48"/>
    <n v="3336.2700000000004"/>
    <n v="3398.4100000000003"/>
    <n v="101.57"/>
    <n v="3799.6900000000005"/>
    <n v="4064.2544450000005"/>
    <n v="4064.2544450000005"/>
    <n v="4347.9049758555002"/>
    <n v="4363.6429107900003"/>
    <n v="4363.6429107900003"/>
    <n v="4374.8844246260005"/>
    <n v="4374.8844246260005"/>
    <n v="4374.8844246260005"/>
    <n v="4381.8556699375004"/>
    <n v="3015.6464025562273"/>
    <n v="2879.0922582751055"/>
    <n v="3799.6900000000005"/>
    <n v="2879.0922582751055"/>
    <n v="2880.4865074941054"/>
    <n v="2881.8807567131053"/>
    <n v="2899.3498772066055"/>
    <n v="2934.4013645001055"/>
    <n v="2770.3563333110155"/>
    <n v="2770.3563333110155"/>
    <n v="2770.3563333110155"/>
    <n v="2770.3563333110155"/>
    <n v="2770.3563333110155"/>
    <n v="2770.3563333110155"/>
    <n v="2532.8810219841926"/>
    <n v="2879.0922582751055"/>
    <n v="2532.8810219841926"/>
    <n v="2658.8335219841924"/>
    <n v="2784.7860219841923"/>
    <n v="2910.7385219841922"/>
    <n v="3011.4342444776271"/>
    <n v="3137.386744477627"/>
    <n v="3263.3392444776268"/>
    <n v="3389.2917444776267"/>
    <n v="211.34978459223976"/>
    <n v="15.537460250074048"/>
    <n v="141.48996025007403"/>
    <n v="267.44246025007402"/>
    <n v="2532.8810219841926"/>
    <n v="393.39496025007389"/>
    <n v="399.08162691674056"/>
    <n v="404.76829358340723"/>
    <n v="410.4549602500739"/>
    <n v="416.14162691674056"/>
    <n v="421.82829358340723"/>
    <n v="341.23754957007418"/>
    <n v="346.92421623674085"/>
    <n v="352.61088290340751"/>
    <n v="358.29754957007418"/>
    <n v="363.98421623674085"/>
    <n v="369.67088290340752"/>
    <n v="393.39496025007389"/>
    <n v="375.35754957007418"/>
    <n v="440.61504957007418"/>
    <n v="505.87254957007417"/>
    <n v="571.13004957007422"/>
    <n v="636.38754957007427"/>
    <n v="522.85853516076577"/>
    <n v="314.1126576258585"/>
    <n v="379.3701576258585"/>
    <n v="444.62765762585849"/>
    <n v="509.88515762585848"/>
    <n v="575.14265762585853"/>
    <n v="640.40015762585858"/>
    <n v="375.35754957007418"/>
  </r>
  <r>
    <x v="0"/>
    <s v="Regulated &amp; Renewable Energy"/>
    <x v="4"/>
    <x v="0"/>
    <s v="PEF Fossil Hydro Maintenance Hines 2 Other BG-341"/>
    <s v="PEF Hines 2 341"/>
    <x v="6"/>
    <n v="0"/>
    <n v="0"/>
    <n v="0"/>
    <n v="0"/>
    <n v="0"/>
    <n v="0"/>
    <n v="0"/>
    <n v="0"/>
    <n v="0"/>
    <n v="0"/>
    <n v="0"/>
    <n v="0"/>
    <n v="0"/>
    <n v="0"/>
    <n v="1.85135715670833"/>
    <n v="3.70271431341666"/>
    <n v="5.55407147012499"/>
    <n v="7.40542862683332"/>
    <n v="9.25678578354165"/>
    <n v="11.10814294024998"/>
    <n v="12.95950009695831"/>
    <n v="14.81085725366664"/>
    <n v="16.662214410374972"/>
    <n v="18.513571567083304"/>
    <n v="20.364928723791635"/>
    <n v="0"/>
    <n v="0"/>
    <n v="9.1802532550000002"/>
    <n v="18.36050651"/>
    <n v="27.540759765000001"/>
    <n v="36.721013020000001"/>
    <n v="45.901266274999998"/>
    <n v="55.081519529999994"/>
    <n v="64.261772784999991"/>
    <n v="73.442026039999988"/>
    <n v="82.622279294999984"/>
    <n v="91.802532549999981"/>
    <n v="100.98278580499998"/>
    <n v="0"/>
    <n v="0"/>
    <n v="10.161506115133545"/>
    <n v="20.323012230267089"/>
    <n v="30.484518345400634"/>
    <n v="40.646024460534179"/>
    <n v="50.807530575667727"/>
    <n v="60.969036690801275"/>
    <n v="71.130542805934823"/>
    <n v="81.292048921068371"/>
    <n v="91.453555036201919"/>
    <n v="101.61506115133547"/>
    <n v="111.77656726646902"/>
    <n v="0"/>
    <n v="0"/>
    <n v="11.395701474193993"/>
    <n v="22.791402948387987"/>
    <n v="34.187104422581982"/>
    <n v="45.582805896775973"/>
    <n v="56.978507370969965"/>
    <n v="68.374208845163963"/>
    <n v="79.769910319357962"/>
    <n v="91.16561179355196"/>
    <n v="102.56131326774596"/>
    <n v="113.95701474193996"/>
    <n v="125.35271621613396"/>
    <n v="0"/>
    <n v="0"/>
    <n v="29.960713584995599"/>
    <n v="59.921427169991198"/>
    <n v="89.882140754986793"/>
    <n v="119.8428543399824"/>
    <n v="149.80356792497798"/>
    <n v="179.76428150997359"/>
    <n v="209.72499509496919"/>
    <n v="239.68570867996479"/>
    <n v="269.64642226496039"/>
    <n v="299.60713584995597"/>
    <n v="329.56784943495154"/>
    <n v="0"/>
  </r>
  <r>
    <x v="1"/>
    <s v="Regulated &amp; Renewable Energy"/>
    <x v="4"/>
    <x v="0"/>
    <s v="PEF Fossil Hydro Maintenance Hines 2 BG-341"/>
    <s v="PEF Hines 2 341"/>
    <x v="6"/>
    <n v="-160.28"/>
    <n v="220.76"/>
    <n v="562.39"/>
    <n v="239.77"/>
    <n v="2263.9399999999996"/>
    <n v="-188.85"/>
    <n v="64.150000000000006"/>
    <n v="7.68"/>
    <n v="35.35"/>
    <n v="-1.21"/>
    <n v="62.13"/>
    <n v="401.28000000000003"/>
    <n v="3507.1099999999997"/>
    <n v="264.56444499999998"/>
    <n v="0"/>
    <n v="283.65053085549999"/>
    <n v="15.7379349345"/>
    <n v="0"/>
    <n v="11.241513835999999"/>
    <n v="0"/>
    <n v="0"/>
    <n v="6.9712453114999997"/>
    <n v="230.86875117849999"/>
    <n v="0"/>
    <n v="0"/>
    <n v="813.03442111599986"/>
    <n v="1.394249219"/>
    <n v="1.394249219"/>
    <n v="17.4691204935"/>
    <n v="51.576186288999999"/>
    <n v="18.2792563595"/>
    <n v="0"/>
    <n v="0"/>
    <n v="0"/>
    <n v="0"/>
    <n v="0"/>
    <n v="0"/>
    <n v="0"/>
    <n v="90.113061579999993"/>
    <n v="125.9525"/>
    <n v="125.9525"/>
    <n v="125.9525"/>
    <n v="125.9525"/>
    <n v="125.9525"/>
    <n v="125.9525"/>
    <n v="125.9525"/>
    <n v="125.9525"/>
    <n v="125.9525"/>
    <n v="125.9525"/>
    <n v="125.9525"/>
    <n v="125.95249999999987"/>
    <n v="1511.43"/>
    <n v="5.6866666666666665"/>
    <n v="5.6866666666666665"/>
    <n v="5.6866666666666665"/>
    <n v="5.6866666666666665"/>
    <n v="5.6866666666666665"/>
    <n v="5.6866666666666665"/>
    <n v="5.6866666666666665"/>
    <n v="5.6866666666666665"/>
    <n v="5.6866666666666665"/>
    <n v="5.6866666666666665"/>
    <n v="5.6866666666666665"/>
    <n v="5.6866666666666603"/>
    <n v="68.239999999999995"/>
    <n v="65.257500000000007"/>
    <n v="65.257500000000007"/>
    <n v="65.257500000000007"/>
    <n v="65.257500000000007"/>
    <n v="65.257500000000007"/>
    <n v="65.257500000000007"/>
    <n v="65.257500000000007"/>
    <n v="65.257500000000007"/>
    <n v="65.257500000000007"/>
    <n v="65.257500000000007"/>
    <n v="65.257500000000007"/>
    <n v="65.257499999999823"/>
    <n v="783.09"/>
  </r>
  <r>
    <x v="1"/>
    <s v="Regulated &amp; Renewable Energy"/>
    <x v="4"/>
    <x v="0"/>
    <s v="PEF Fossil Hydro Maintenance Hines 2 Other BG-341"/>
    <s v="PEF Hines 2 341"/>
    <x v="6"/>
    <n v="0"/>
    <n v="0"/>
    <n v="0"/>
    <n v="0"/>
    <n v="0"/>
    <n v="0"/>
    <n v="0"/>
    <n v="0"/>
    <n v="0"/>
    <n v="0"/>
    <n v="0"/>
    <n v="0"/>
    <n v="0"/>
    <n v="1.85135715670833"/>
    <n v="1.85135715670833"/>
    <n v="1.85135715670833"/>
    <n v="1.85135715670833"/>
    <n v="1.85135715670833"/>
    <n v="1.85135715670833"/>
    <n v="1.85135715670833"/>
    <n v="1.85135715670833"/>
    <n v="1.85135715670833"/>
    <n v="1.85135715670833"/>
    <n v="1.85135715670833"/>
    <n v="1.85135715670833"/>
    <n v="22.216285880499967"/>
    <n v="9.1802532550000002"/>
    <n v="9.1802532550000002"/>
    <n v="9.1802532550000002"/>
    <n v="9.1802532550000002"/>
    <n v="9.1802532550000002"/>
    <n v="9.1802532550000002"/>
    <n v="9.1802532550000002"/>
    <n v="9.1802532550000002"/>
    <n v="9.1802532550000002"/>
    <n v="9.1802532550000002"/>
    <n v="9.1802532550000002"/>
    <n v="9.1802532550000002"/>
    <n v="110.16303905999997"/>
    <n v="10.161506115133545"/>
    <n v="10.161506115133545"/>
    <n v="10.161506115133545"/>
    <n v="10.161506115133545"/>
    <n v="10.161506115133545"/>
    <n v="10.161506115133545"/>
    <n v="10.161506115133545"/>
    <n v="10.161506115133545"/>
    <n v="10.161506115133545"/>
    <n v="10.161506115133545"/>
    <n v="10.161506115133545"/>
    <n v="10.161506133530978"/>
    <n v="121.93807339999999"/>
    <n v="11.395701474193993"/>
    <n v="11.395701474193993"/>
    <n v="11.395701474193993"/>
    <n v="11.395701474193993"/>
    <n v="11.395701474193993"/>
    <n v="11.395701474193993"/>
    <n v="11.395701474193993"/>
    <n v="11.395701474193993"/>
    <n v="11.395701474193993"/>
    <n v="11.395701474193993"/>
    <n v="11.395701474193993"/>
    <n v="11.395701483866048"/>
    <n v="136.7484177"/>
    <n v="29.960713584995599"/>
    <n v="29.960713584995599"/>
    <n v="29.960713584995599"/>
    <n v="29.960713584995599"/>
    <n v="29.960713584995599"/>
    <n v="29.960713584995599"/>
    <n v="29.960713584995599"/>
    <n v="29.960713584995599"/>
    <n v="29.960713584995599"/>
    <n v="29.960713584995599"/>
    <n v="29.960713584995599"/>
    <n v="29.960713565048479"/>
    <n v="359.52856300000002"/>
  </r>
  <r>
    <x v="2"/>
    <s v="Regulated &amp; Renewable Energy"/>
    <x v="4"/>
    <x v="0"/>
    <s v="PEF Fossil Hydro Maintenance Hines 2 Other BG-341"/>
    <s v="PEF Hines 2 34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16285880499967"/>
    <n v="22.216285880499967"/>
    <n v="0"/>
    <n v="0"/>
    <n v="0"/>
    <n v="0"/>
    <n v="0"/>
    <n v="0"/>
    <n v="0"/>
    <n v="0"/>
    <n v="0"/>
    <n v="0"/>
    <n v="0"/>
    <n v="110.16303905999997"/>
    <n v="110.16303905999997"/>
    <n v="0"/>
    <n v="0"/>
    <n v="0"/>
    <n v="0"/>
    <n v="0"/>
    <n v="0"/>
    <n v="0"/>
    <n v="0"/>
    <n v="0"/>
    <n v="0"/>
    <n v="0"/>
    <n v="121.93807339999999"/>
    <n v="121.93807339999999"/>
    <n v="0"/>
    <n v="0"/>
    <n v="0"/>
    <n v="0"/>
    <n v="0"/>
    <n v="0"/>
    <n v="0"/>
    <n v="0"/>
    <n v="0"/>
    <n v="0"/>
    <n v="0"/>
    <n v="136.7484177"/>
    <n v="136.7484177"/>
    <n v="0"/>
    <n v="0"/>
    <n v="0"/>
    <n v="0"/>
    <n v="0"/>
    <n v="0"/>
    <n v="0"/>
    <n v="0"/>
    <n v="0"/>
    <n v="0"/>
    <n v="0"/>
    <n v="359.52856300000002"/>
    <n v="359.52856300000002"/>
  </r>
  <r>
    <x v="2"/>
    <s v="Regulated &amp; Renewable Energy"/>
    <x v="4"/>
    <x v="0"/>
    <s v="PEF Fossil Hydro Maintenance Hines 2 BG-341"/>
    <s v="PEF Hines 2 341"/>
    <x v="6"/>
    <n v="-110.28"/>
    <n v="0"/>
    <n v="-110.08"/>
    <n v="0"/>
    <n v="29.33"/>
    <n v="0"/>
    <n v="0"/>
    <n v="0"/>
    <n v="0"/>
    <n v="0"/>
    <n v="0"/>
    <n v="0"/>
    <n v="-191.03000000000003"/>
    <n v="0"/>
    <n v="0"/>
    <n v="0"/>
    <n v="0"/>
    <n v="0"/>
    <n v="0"/>
    <n v="0"/>
    <n v="0"/>
    <n v="0"/>
    <n v="1597.0780185597735"/>
    <n v="136.55414428112164"/>
    <n v="0"/>
    <n v="1733.632162840895"/>
    <n v="0"/>
    <n v="0"/>
    <n v="0"/>
    <n v="16.524698995500007"/>
    <n v="182.32428754858992"/>
    <n v="0"/>
    <n v="0"/>
    <n v="0"/>
    <n v="0"/>
    <n v="0"/>
    <n v="237.47531132682286"/>
    <n v="0"/>
    <n v="436.3242978709128"/>
    <n v="0"/>
    <n v="0"/>
    <n v="0"/>
    <n v="25.256777506565015"/>
    <n v="0"/>
    <n v="0"/>
    <n v="0"/>
    <n v="3303.8944598853868"/>
    <n v="321.7648243421657"/>
    <n v="0"/>
    <n v="0"/>
    <n v="0"/>
    <n v="3650.9160617341176"/>
    <n v="0"/>
    <n v="0"/>
    <n v="0"/>
    <n v="0"/>
    <n v="0"/>
    <n v="86.277410679999733"/>
    <n v="0"/>
    <n v="0"/>
    <n v="0"/>
    <n v="0"/>
    <n v="0"/>
    <n v="0"/>
    <n v="86.277410679999733"/>
    <n v="0"/>
    <n v="0"/>
    <n v="0"/>
    <n v="0"/>
    <n v="178.78651440930861"/>
    <n v="274.00337753490732"/>
    <n v="0"/>
    <n v="0"/>
    <n v="0"/>
    <n v="0"/>
    <n v="0"/>
    <n v="306.44948853931612"/>
    <n v="759.23938048353205"/>
  </r>
  <r>
    <x v="3"/>
    <s v="Regulated &amp; Renewable Energy"/>
    <x v="4"/>
    <x v="0"/>
    <s v="PEF Fossil Hydro Maintenance Hines 2 BG-341"/>
    <s v="PEF Hines 2 341"/>
    <x v="6"/>
    <n v="51.57"/>
    <n v="272.33"/>
    <n v="944.79"/>
    <n v="1184.56"/>
    <n v="3419.1600000000003"/>
    <n v="3230.3100000000004"/>
    <n v="3294.46"/>
    <n v="3302.13"/>
    <n v="3337.48"/>
    <n v="3336.2700000000004"/>
    <n v="3398.4100000000003"/>
    <n v="3799.6900000000005"/>
    <n v="3799.6900000000005"/>
    <n v="4064.2544450000005"/>
    <n v="4064.2544450000005"/>
    <n v="4347.9049758555002"/>
    <n v="4363.6429107900003"/>
    <n v="4363.6429107900003"/>
    <n v="4374.8844246260005"/>
    <n v="4374.8844246260005"/>
    <n v="4374.8844246260005"/>
    <n v="4381.8556699375004"/>
    <n v="3015.6464025562273"/>
    <n v="2879.0922582751055"/>
    <n v="2879.0922582751055"/>
    <n v="2879.0922582751055"/>
    <n v="2880.4865074941054"/>
    <n v="2881.8807567131053"/>
    <n v="2899.3498772066055"/>
    <n v="2934.4013645001055"/>
    <n v="2770.3563333110155"/>
    <n v="2770.3563333110155"/>
    <n v="2770.3563333110155"/>
    <n v="2770.3563333110155"/>
    <n v="2770.3563333110155"/>
    <n v="2770.3563333110155"/>
    <n v="2532.8810219841926"/>
    <n v="2532.8810219841926"/>
    <n v="2532.8810219841926"/>
    <n v="2658.8335219841924"/>
    <n v="2784.7860219841923"/>
    <n v="2910.7385219841922"/>
    <n v="3011.4342444776271"/>
    <n v="3137.386744477627"/>
    <n v="3263.3392444776268"/>
    <n v="3389.2917444776267"/>
    <n v="211.34978459223976"/>
    <n v="15.537460250074048"/>
    <n v="141.48996025007403"/>
    <n v="267.44246025007402"/>
    <n v="393.39496025007389"/>
    <n v="393.39496025007389"/>
    <n v="399.08162691674056"/>
    <n v="404.76829358340723"/>
    <n v="410.4549602500739"/>
    <n v="416.14162691674056"/>
    <n v="421.82829358340723"/>
    <n v="341.23754957007418"/>
    <n v="346.92421623674085"/>
    <n v="352.61088290340751"/>
    <n v="358.29754957007418"/>
    <n v="363.98421623674085"/>
    <n v="369.67088290340752"/>
    <n v="375.35754957007418"/>
    <n v="375.35754957007418"/>
    <n v="440.61504957007418"/>
    <n v="505.87254957007417"/>
    <n v="571.13004957007422"/>
    <n v="636.38754957007427"/>
    <n v="522.85853516076577"/>
    <n v="314.1126576258585"/>
    <n v="379.3701576258585"/>
    <n v="444.62765762585849"/>
    <n v="509.88515762585848"/>
    <n v="575.14265762585853"/>
    <n v="640.40015762585858"/>
    <n v="399.20816908654228"/>
    <n v="399.20816908654228"/>
  </r>
  <r>
    <x v="3"/>
    <s v="Regulated &amp; Renewable Energy"/>
    <x v="4"/>
    <x v="0"/>
    <s v="PEF Fossil Hydro Maintenance Hines 2 Other BG-341"/>
    <s v="PEF Hines 2 341"/>
    <x v="6"/>
    <n v="0"/>
    <n v="0"/>
    <n v="0"/>
    <n v="0"/>
    <n v="0"/>
    <n v="0"/>
    <n v="0"/>
    <n v="0"/>
    <n v="0"/>
    <n v="0"/>
    <n v="0"/>
    <n v="0"/>
    <n v="0"/>
    <n v="1.85135715670833"/>
    <n v="3.70271431341666"/>
    <n v="5.55407147012499"/>
    <n v="7.40542862683332"/>
    <n v="9.25678578354165"/>
    <n v="11.10814294024998"/>
    <n v="12.95950009695831"/>
    <n v="14.81085725366664"/>
    <n v="16.662214410374972"/>
    <n v="18.513571567083304"/>
    <n v="20.364928723791635"/>
    <n v="0"/>
    <n v="0"/>
    <n v="9.1802532550000002"/>
    <n v="18.36050651"/>
    <n v="27.540759765000001"/>
    <n v="36.721013020000001"/>
    <n v="45.901266274999998"/>
    <n v="55.081519529999994"/>
    <n v="64.261772784999991"/>
    <n v="73.442026039999988"/>
    <n v="82.622279294999984"/>
    <n v="91.802532549999981"/>
    <n v="100.98278580499998"/>
    <n v="0"/>
    <n v="0"/>
    <n v="10.161506115133545"/>
    <n v="20.323012230267089"/>
    <n v="30.484518345400634"/>
    <n v="40.646024460534179"/>
    <n v="50.807530575667727"/>
    <n v="60.969036690801275"/>
    <n v="71.130542805934823"/>
    <n v="81.292048921068371"/>
    <n v="91.453555036201919"/>
    <n v="101.61506115133547"/>
    <n v="111.77656726646902"/>
    <n v="0"/>
    <n v="0"/>
    <n v="11.395701474193993"/>
    <n v="22.791402948387987"/>
    <n v="34.187104422581982"/>
    <n v="45.582805896775973"/>
    <n v="56.978507370969965"/>
    <n v="68.374208845163963"/>
    <n v="79.769910319357962"/>
    <n v="91.16561179355196"/>
    <n v="102.56131326774596"/>
    <n v="113.95701474193996"/>
    <n v="125.35271621613396"/>
    <n v="0"/>
    <n v="0"/>
    <n v="29.960713584995599"/>
    <n v="59.921427169991198"/>
    <n v="89.882140754986793"/>
    <n v="119.8428543399824"/>
    <n v="149.80356792497798"/>
    <n v="179.76428150997359"/>
    <n v="209.72499509496919"/>
    <n v="239.68570867996479"/>
    <n v="269.64642226496039"/>
    <n v="299.60713584995597"/>
    <n v="329.56784943495154"/>
    <n v="0"/>
    <n v="0"/>
  </r>
  <r>
    <x v="0"/>
    <s v="Regulated &amp; Renewable Energy"/>
    <x v="4"/>
    <x v="0"/>
    <s v="PEF Fossil Hydro Maintenance Hines 2 BG-342"/>
    <s v="PEF Hines 2 342"/>
    <x v="7"/>
    <n v="0"/>
    <n v="0"/>
    <n v="0"/>
    <n v="0"/>
    <n v="0"/>
    <n v="0"/>
    <n v="0"/>
    <n v="0"/>
    <n v="0"/>
    <n v="0"/>
    <n v="0"/>
    <n v="0"/>
    <n v="0"/>
    <n v="0"/>
    <n v="174.339021"/>
    <n v="174.339021"/>
    <n v="361.25512703790002"/>
    <n v="371.625893862"/>
    <n v="371.625893862"/>
    <n v="379.0336712628"/>
    <n v="379.0336712628"/>
    <n v="379.0336712628"/>
    <n v="383.6274861375"/>
    <n v="264.01710499714875"/>
    <n v="252.06191362660064"/>
    <n v="0"/>
    <n v="252.06191362660064"/>
    <n v="252.98067670480063"/>
    <n v="253.89943978300062"/>
    <n v="265.41099933730061"/>
    <n v="288.50874393160063"/>
    <n v="272.37992581245851"/>
    <n v="272.37992581245851"/>
    <n v="272.37992581245851"/>
    <n v="272.37992581245851"/>
    <n v="272.37992581245851"/>
    <n v="272.37992581245851"/>
    <n v="249.03148254408535"/>
    <n v="252.06191362660064"/>
    <n v="249.03148254408535"/>
    <n v="332.02981587741868"/>
    <n v="415.02814921075202"/>
    <n v="498.02648254408535"/>
    <n v="564.38147463039525"/>
    <n v="647.37980796372858"/>
    <n v="730.37814129706192"/>
    <n v="813.37647463039525"/>
    <n v="50.720609397414023"/>
    <n v="3.7287449991599715"/>
    <n v="86.727078332493306"/>
    <n v="169.72541166582664"/>
    <n v="249.03148254408535"/>
    <n v="252.72374499915998"/>
    <n v="256.47124499915998"/>
    <n v="260.21874499915998"/>
    <n v="263.96624499915998"/>
    <n v="267.71374499915999"/>
    <n v="271.46124499915999"/>
    <n v="219.68621681704892"/>
    <n v="223.43371681704892"/>
    <n v="227.18121681704892"/>
    <n v="230.92871681704892"/>
    <n v="234.67621681704892"/>
    <n v="238.42371681704893"/>
    <n v="252.72374499915998"/>
    <n v="242.17121681704893"/>
    <n v="285.1737168170489"/>
    <n v="328.1762168170489"/>
    <n v="371.17871681704889"/>
    <n v="414.18121681704889"/>
    <n v="340.29293071865777"/>
    <n v="204.43448782272176"/>
    <n v="247.43698782272176"/>
    <n v="290.43948782272173"/>
    <n v="333.44198782272173"/>
    <n v="376.44448782272173"/>
    <n v="419.44698782272172"/>
    <n v="242.17121681704893"/>
  </r>
  <r>
    <x v="0"/>
    <s v="Regulated &amp; Renewable Energy"/>
    <x v="4"/>
    <x v="0"/>
    <s v="PEF Fossil Hydro Maintenance Hines 2 Other BG-342"/>
    <s v="PEF Hines 2 342"/>
    <x v="7"/>
    <n v="0"/>
    <n v="0"/>
    <n v="0"/>
    <n v="0"/>
    <n v="0"/>
    <n v="0"/>
    <n v="0"/>
    <n v="0"/>
    <n v="0"/>
    <n v="0"/>
    <n v="0"/>
    <n v="0"/>
    <n v="0"/>
    <n v="0"/>
    <n v="1.219981748575"/>
    <n v="2.4399634971499999"/>
    <n v="3.6599452457249999"/>
    <n v="4.8799269942999999"/>
    <n v="6.0999087428749998"/>
    <n v="7.3198904914499998"/>
    <n v="8.5398722400249998"/>
    <n v="9.7598539885999998"/>
    <n v="10.979835737175"/>
    <n v="12.19981748575"/>
    <n v="13.419799234325"/>
    <n v="0"/>
    <n v="0"/>
    <n v="6.0494763950000001"/>
    <n v="12.09895279"/>
    <n v="18.148429185000001"/>
    <n v="24.19790558"/>
    <n v="30.247381975"/>
    <n v="36.296858370000002"/>
    <n v="42.346334765000002"/>
    <n v="48.395811160000001"/>
    <n v="54.445287555"/>
    <n v="60.494763949999999"/>
    <n v="66.544240345000006"/>
    <n v="0"/>
    <n v="0"/>
    <n v="6.6960888413038155"/>
    <n v="13.392177682607631"/>
    <n v="20.088266523911447"/>
    <n v="26.784355365215262"/>
    <n v="33.480444206519081"/>
    <n v="40.1765330478229"/>
    <n v="46.872621889126719"/>
    <n v="53.568710730430539"/>
    <n v="60.264799571734358"/>
    <n v="66.960888413038177"/>
    <n v="73.656977254341996"/>
    <n v="0"/>
    <n v="0"/>
    <n v="7.5093818392271867"/>
    <n v="15.018763678454373"/>
    <n v="22.528145517681558"/>
    <n v="30.037527356908747"/>
    <n v="37.546909196135935"/>
    <n v="45.056291035363124"/>
    <n v="52.565672874590312"/>
    <n v="60.075054713817501"/>
    <n v="67.584436553044682"/>
    <n v="75.093818392271871"/>
    <n v="82.603200231499059"/>
    <n v="0"/>
    <n v="0"/>
    <n v="19.743096897194583"/>
    <n v="39.486193794389166"/>
    <n v="59.229290691583749"/>
    <n v="78.972387588778332"/>
    <n v="98.715484485972922"/>
    <n v="118.45858138316751"/>
    <n v="138.2016782803621"/>
    <n v="157.94477517755669"/>
    <n v="177.68787207475128"/>
    <n v="197.43096897194587"/>
    <n v="217.17406586914046"/>
    <n v="0"/>
  </r>
  <r>
    <x v="1"/>
    <s v="Regulated &amp; Renewable Energy"/>
    <x v="4"/>
    <x v="0"/>
    <s v="PEF Fossil Hydro Maintenance Hines 2 BG-342"/>
    <s v="PEF Hines 2 342"/>
    <x v="7"/>
    <n v="0"/>
    <n v="0"/>
    <n v="0"/>
    <n v="0"/>
    <n v="0"/>
    <n v="0"/>
    <n v="0"/>
    <n v="0"/>
    <n v="0"/>
    <n v="0"/>
    <n v="0"/>
    <n v="0"/>
    <n v="0"/>
    <n v="174.339021"/>
    <n v="0"/>
    <n v="186.91610603789999"/>
    <n v="10.3707668241"/>
    <n v="0"/>
    <n v="7.4077774007999997"/>
    <n v="0"/>
    <n v="0"/>
    <n v="4.5938148746999996"/>
    <n v="152.1346984473"/>
    <n v="0"/>
    <n v="0"/>
    <n v="535.76218458480002"/>
    <n v="0.91876307820000003"/>
    <n v="0.91876307820000003"/>
    <n v="11.5115595543"/>
    <n v="33.9869623242"/>
    <n v="12.0454116891"/>
    <n v="0"/>
    <n v="0"/>
    <n v="0"/>
    <n v="0"/>
    <n v="0"/>
    <n v="0"/>
    <n v="0"/>
    <n v="59.381459724000003"/>
    <n v="82.998333333333335"/>
    <n v="82.998333333333335"/>
    <n v="82.998333333333335"/>
    <n v="82.998333333333335"/>
    <n v="82.998333333333335"/>
    <n v="82.998333333333335"/>
    <n v="82.998333333333335"/>
    <n v="82.998333333333335"/>
    <n v="82.998333333333335"/>
    <n v="82.998333333333335"/>
    <n v="82.998333333333335"/>
    <n v="82.998333333333335"/>
    <n v="995.98"/>
    <n v="3.7475000000000001"/>
    <n v="3.7475000000000001"/>
    <n v="3.7475000000000001"/>
    <n v="3.7475000000000001"/>
    <n v="3.7475000000000001"/>
    <n v="3.7475000000000001"/>
    <n v="3.7475000000000001"/>
    <n v="3.7475000000000001"/>
    <n v="3.7475000000000001"/>
    <n v="3.7475000000000001"/>
    <n v="3.7475000000000001"/>
    <n v="3.7474999999999952"/>
    <n v="44.97"/>
    <n v="43.002499999999998"/>
    <n v="43.002499999999998"/>
    <n v="43.002499999999998"/>
    <n v="43.002499999999998"/>
    <n v="43.002499999999998"/>
    <n v="43.002499999999998"/>
    <n v="43.002499999999998"/>
    <n v="43.002499999999998"/>
    <n v="43.002499999999998"/>
    <n v="43.002499999999998"/>
    <n v="43.002499999999998"/>
    <n v="43.002499999999998"/>
    <n v="516.03"/>
  </r>
  <r>
    <x v="1"/>
    <s v="Regulated &amp; Renewable Energy"/>
    <x v="4"/>
    <x v="0"/>
    <s v="PEF Fossil Hydro Maintenance Hines 2 Other BG-342"/>
    <s v="PEF Hines 2 342"/>
    <x v="7"/>
    <n v="0"/>
    <n v="0"/>
    <n v="0"/>
    <n v="0"/>
    <n v="0"/>
    <n v="0"/>
    <n v="0"/>
    <n v="0"/>
    <n v="0"/>
    <n v="0"/>
    <n v="0"/>
    <n v="0"/>
    <n v="0"/>
    <n v="1.219981748575"/>
    <n v="1.219981748575"/>
    <n v="1.219981748575"/>
    <n v="1.219981748575"/>
    <n v="1.219981748575"/>
    <n v="1.219981748575"/>
    <n v="1.219981748575"/>
    <n v="1.219981748575"/>
    <n v="1.219981748575"/>
    <n v="1.219981748575"/>
    <n v="1.219981748575"/>
    <n v="1.219981748575"/>
    <n v="14.6397809829"/>
    <n v="6.0494763950000001"/>
    <n v="6.0494763950000001"/>
    <n v="6.0494763950000001"/>
    <n v="6.0494763950000001"/>
    <n v="6.0494763950000001"/>
    <n v="6.0494763950000001"/>
    <n v="6.0494763950000001"/>
    <n v="6.0494763950000001"/>
    <n v="6.0494763950000001"/>
    <n v="6.0494763950000001"/>
    <n v="6.0494763950000001"/>
    <n v="6.0494763950000001"/>
    <n v="72.593716740000005"/>
    <n v="6.6960888413038155"/>
    <n v="6.6960888413038155"/>
    <n v="6.6960888413038155"/>
    <n v="6.6960888413038155"/>
    <n v="6.6960888413038155"/>
    <n v="6.6960888413038155"/>
    <n v="6.6960888413038155"/>
    <n v="6.6960888413038155"/>
    <n v="6.6960888413038155"/>
    <n v="6.6960888413038155"/>
    <n v="6.6960888413038155"/>
    <n v="6.6960888456580108"/>
    <n v="80.353066100000007"/>
    <n v="7.5093818392271867"/>
    <n v="7.5093818392271867"/>
    <n v="7.5093818392271867"/>
    <n v="7.5093818392271867"/>
    <n v="7.5093818392271867"/>
    <n v="7.5093818392271867"/>
    <n v="7.5093818392271867"/>
    <n v="7.5093818392271867"/>
    <n v="7.5093818392271867"/>
    <n v="7.5093818392271867"/>
    <n v="7.5093818392271867"/>
    <n v="7.5093818185009411"/>
    <n v="90.11258205"/>
    <n v="19.743096897194583"/>
    <n v="19.743096897194583"/>
    <n v="19.743096897194583"/>
    <n v="19.743096897194583"/>
    <n v="19.743096897194583"/>
    <n v="19.743096897194583"/>
    <n v="19.743096897194583"/>
    <n v="19.743096897194583"/>
    <n v="19.743096897194583"/>
    <n v="19.743096897194583"/>
    <n v="19.743096897194583"/>
    <n v="19.743096930859537"/>
    <n v="236.9171628"/>
  </r>
  <r>
    <x v="2"/>
    <s v="Regulated &amp; Renewable Energy"/>
    <x v="4"/>
    <x v="0"/>
    <s v="PEF Fossil Hydro Maintenance Hines 2 Other BG-342"/>
    <s v="PEF Hines 2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6397809829"/>
    <n v="14.6397809829"/>
    <n v="0"/>
    <n v="0"/>
    <n v="0"/>
    <n v="0"/>
    <n v="0"/>
    <n v="0"/>
    <n v="0"/>
    <n v="0"/>
    <n v="0"/>
    <n v="0"/>
    <n v="0"/>
    <n v="72.593716740000005"/>
    <n v="72.593716740000005"/>
    <n v="0"/>
    <n v="0"/>
    <n v="0"/>
    <n v="0"/>
    <n v="0"/>
    <n v="0"/>
    <n v="0"/>
    <n v="0"/>
    <n v="0"/>
    <n v="0"/>
    <n v="0"/>
    <n v="80.353066100000007"/>
    <n v="80.353066100000007"/>
    <n v="0"/>
    <n v="0"/>
    <n v="0"/>
    <n v="0"/>
    <n v="0"/>
    <n v="0"/>
    <n v="0"/>
    <n v="0"/>
    <n v="0"/>
    <n v="0"/>
    <n v="0"/>
    <n v="90.11258205"/>
    <n v="90.11258205"/>
    <n v="0"/>
    <n v="0"/>
    <n v="0"/>
    <n v="0"/>
    <n v="0"/>
    <n v="0"/>
    <n v="0"/>
    <n v="0"/>
    <n v="0"/>
    <n v="0"/>
    <n v="0"/>
    <n v="236.9171628"/>
    <n v="236.9171628"/>
  </r>
  <r>
    <x v="2"/>
    <s v="Regulated &amp; Renewable Energy"/>
    <x v="4"/>
    <x v="0"/>
    <s v="PEF Fossil Hydro Maintenance Hines 2 BG-342"/>
    <s v="PEF Hines 2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.74507958765128"/>
    <n v="11.955191370548119"/>
    <n v="0"/>
    <n v="283.70027095819938"/>
    <n v="0"/>
    <n v="0"/>
    <n v="0"/>
    <n v="10.889217729900006"/>
    <n v="28.174229808242092"/>
    <n v="0"/>
    <n v="0"/>
    <n v="0"/>
    <n v="0"/>
    <n v="0"/>
    <n v="23.348443268373146"/>
    <n v="0"/>
    <n v="62.411890806515245"/>
    <n v="0"/>
    <n v="0"/>
    <n v="0"/>
    <n v="16.643341247023432"/>
    <n v="0"/>
    <n v="0"/>
    <n v="0"/>
    <n v="845.65419856631456"/>
    <n v="129.99019773158739"/>
    <n v="0"/>
    <n v="0"/>
    <n v="0"/>
    <n v="992.28773754492533"/>
    <n v="0"/>
    <n v="0"/>
    <n v="0"/>
    <n v="0"/>
    <n v="0"/>
    <n v="55.522528182111067"/>
    <n v="0"/>
    <n v="0"/>
    <n v="0"/>
    <n v="0"/>
    <n v="0"/>
    <n v="0"/>
    <n v="55.522528182111067"/>
    <n v="0"/>
    <n v="0"/>
    <n v="0"/>
    <n v="0"/>
    <n v="116.89078609839113"/>
    <n v="178.86094289593601"/>
    <n v="0"/>
    <n v="0"/>
    <n v="0"/>
    <n v="0"/>
    <n v="0"/>
    <n v="200.97755961716774"/>
    <n v="496.72928861149489"/>
  </r>
  <r>
    <x v="3"/>
    <s v="Regulated &amp; Renewable Energy"/>
    <x v="4"/>
    <x v="0"/>
    <s v="PEF Fossil Hydro Maintenance Hines 2 BG-342"/>
    <s v="PEF Hines 2 342"/>
    <x v="7"/>
    <n v="0"/>
    <n v="0"/>
    <n v="0"/>
    <n v="0"/>
    <n v="0"/>
    <n v="0"/>
    <n v="0"/>
    <n v="0"/>
    <n v="0"/>
    <n v="0"/>
    <n v="0"/>
    <n v="0"/>
    <n v="0"/>
    <n v="174.339021"/>
    <n v="174.339021"/>
    <n v="361.25512703790002"/>
    <n v="371.625893862"/>
    <n v="371.625893862"/>
    <n v="379.0336712628"/>
    <n v="379.0336712628"/>
    <n v="379.0336712628"/>
    <n v="383.6274861375"/>
    <n v="264.01710499714875"/>
    <n v="252.06191362660064"/>
    <n v="252.06191362660064"/>
    <n v="252.06191362660064"/>
    <n v="252.98067670480063"/>
    <n v="253.89943978300062"/>
    <n v="265.41099933730061"/>
    <n v="288.50874393160063"/>
    <n v="272.37992581245851"/>
    <n v="272.37992581245851"/>
    <n v="272.37992581245851"/>
    <n v="272.37992581245851"/>
    <n v="272.37992581245851"/>
    <n v="272.37992581245851"/>
    <n v="249.03148254408535"/>
    <n v="249.03148254408535"/>
    <n v="249.03148254408535"/>
    <n v="332.02981587741868"/>
    <n v="415.02814921075202"/>
    <n v="498.02648254408535"/>
    <n v="564.38147463039525"/>
    <n v="647.37980796372858"/>
    <n v="730.37814129706192"/>
    <n v="813.37647463039525"/>
    <n v="50.720609397414023"/>
    <n v="3.7287449991599715"/>
    <n v="86.727078332493306"/>
    <n v="169.72541166582664"/>
    <n v="252.72374499915998"/>
    <n v="252.72374499915998"/>
    <n v="256.47124499915998"/>
    <n v="260.21874499915998"/>
    <n v="263.96624499915998"/>
    <n v="267.71374499915999"/>
    <n v="271.46124499915999"/>
    <n v="219.68621681704892"/>
    <n v="223.43371681704892"/>
    <n v="227.18121681704892"/>
    <n v="230.92871681704892"/>
    <n v="234.67621681704892"/>
    <n v="238.42371681704893"/>
    <n v="242.17121681704893"/>
    <n v="242.17121681704893"/>
    <n v="285.1737168170489"/>
    <n v="328.1762168170489"/>
    <n v="371.17871681704889"/>
    <n v="414.18121681704889"/>
    <n v="340.29293071865777"/>
    <n v="204.43448782272176"/>
    <n v="247.43698782272176"/>
    <n v="290.43948782272173"/>
    <n v="333.44198782272173"/>
    <n v="376.44448782272173"/>
    <n v="419.44698782272172"/>
    <n v="261.47192820555398"/>
    <n v="261.47192820555398"/>
  </r>
  <r>
    <x v="3"/>
    <s v="Regulated &amp; Renewable Energy"/>
    <x v="4"/>
    <x v="0"/>
    <s v="PEF Fossil Hydro Maintenance Hines 2 Other BG-342"/>
    <s v="PEF Hines 2 342"/>
    <x v="7"/>
    <n v="0"/>
    <n v="0"/>
    <n v="0"/>
    <n v="0"/>
    <n v="0"/>
    <n v="0"/>
    <n v="0"/>
    <n v="0"/>
    <n v="0"/>
    <n v="0"/>
    <n v="0"/>
    <n v="0"/>
    <n v="0"/>
    <n v="1.219981748575"/>
    <n v="2.4399634971499999"/>
    <n v="3.6599452457249999"/>
    <n v="4.8799269942999999"/>
    <n v="6.0999087428749998"/>
    <n v="7.3198904914499998"/>
    <n v="8.5398722400249998"/>
    <n v="9.7598539885999998"/>
    <n v="10.979835737175"/>
    <n v="12.19981748575"/>
    <n v="13.419799234325"/>
    <n v="0"/>
    <n v="0"/>
    <n v="6.0494763950000001"/>
    <n v="12.09895279"/>
    <n v="18.148429185000001"/>
    <n v="24.19790558"/>
    <n v="30.247381975"/>
    <n v="36.296858370000002"/>
    <n v="42.346334765000002"/>
    <n v="48.395811160000001"/>
    <n v="54.445287555"/>
    <n v="60.494763949999999"/>
    <n v="66.544240345000006"/>
    <n v="0"/>
    <n v="0"/>
    <n v="6.6960888413038155"/>
    <n v="13.392177682607631"/>
    <n v="20.088266523911447"/>
    <n v="26.784355365215262"/>
    <n v="33.480444206519081"/>
    <n v="40.1765330478229"/>
    <n v="46.872621889126719"/>
    <n v="53.568710730430539"/>
    <n v="60.264799571734358"/>
    <n v="66.960888413038177"/>
    <n v="73.656977254341996"/>
    <n v="0"/>
    <n v="0"/>
    <n v="7.5093818392271867"/>
    <n v="15.018763678454373"/>
    <n v="22.528145517681558"/>
    <n v="30.037527356908747"/>
    <n v="37.546909196135935"/>
    <n v="45.056291035363124"/>
    <n v="52.565672874590312"/>
    <n v="60.075054713817501"/>
    <n v="67.584436553044682"/>
    <n v="75.093818392271871"/>
    <n v="82.603200231499059"/>
    <n v="0"/>
    <n v="0"/>
    <n v="19.743096897194583"/>
    <n v="39.486193794389166"/>
    <n v="59.229290691583749"/>
    <n v="78.972387588778332"/>
    <n v="98.715484485972922"/>
    <n v="118.45858138316751"/>
    <n v="138.2016782803621"/>
    <n v="157.94477517755669"/>
    <n v="177.68787207475128"/>
    <n v="197.43096897194587"/>
    <n v="217.17406586914046"/>
    <n v="0"/>
    <n v="0"/>
  </r>
  <r>
    <x v="0"/>
    <s v="Regulated &amp; Renewable Energy"/>
    <x v="4"/>
    <x v="0"/>
    <s v="PEF Fossil Hydro Maintenance Hines 2 BG-343"/>
    <s v="PEF Hines 2 343"/>
    <x v="8"/>
    <n v="0"/>
    <n v="0"/>
    <n v="0"/>
    <n v="0"/>
    <n v="0"/>
    <n v="0"/>
    <n v="0"/>
    <n v="0"/>
    <n v="0"/>
    <n v="0"/>
    <n v="0"/>
    <n v="0"/>
    <n v="0"/>
    <n v="0"/>
    <n v="2121.9182799999999"/>
    <n v="2121.9182799999999"/>
    <n v="4396.9150073719993"/>
    <n v="4523.1398741599996"/>
    <n v="4523.1398741599996"/>
    <n v="4613.3015499039993"/>
    <n v="4613.3015499039993"/>
    <n v="4613.3015499039993"/>
    <n v="4669.213873499999"/>
    <n v="3213.4098156151126"/>
    <n v="3067.9005718178546"/>
    <n v="0"/>
    <n v="3067.9005718178546"/>
    <n v="3079.0830377938546"/>
    <n v="3090.2655037698546"/>
    <n v="3230.3752078938546"/>
    <n v="3511.5028992178545"/>
    <n v="3315.1955332277539"/>
    <n v="3315.1955332277539"/>
    <n v="3315.1955332277539"/>
    <n v="3315.1955332277539"/>
    <n v="3315.1955332277539"/>
    <n v="3315.1955332277539"/>
    <n v="3031.0165336181144"/>
    <n v="3067.9005718178546"/>
    <n v="3031.0165336181144"/>
    <n v="4041.2115336181146"/>
    <n v="5051.4065336181147"/>
    <n v="6061.6015336181144"/>
    <n v="6869.2259585739948"/>
    <n v="7879.4209585739945"/>
    <n v="8889.6159585739952"/>
    <n v="9899.8109585739949"/>
    <n v="617.33337562564702"/>
    <n v="45.383499223020863"/>
    <n v="1055.578499223021"/>
    <n v="2065.7734992230212"/>
    <n v="3031.0165336181144"/>
    <n v="3075.9684992230227"/>
    <n v="3121.5801658896894"/>
    <n v="3167.1918325563561"/>
    <n v="3212.8034992230228"/>
    <n v="3258.4151658896894"/>
    <n v="3304.0268325563561"/>
    <n v="2673.8590783866189"/>
    <n v="2719.4707450532856"/>
    <n v="2765.0824117199522"/>
    <n v="2810.6940783866189"/>
    <n v="2856.3057450532856"/>
    <n v="2901.9174117199523"/>
    <n v="3075.9684992230227"/>
    <n v="2947.5290783866189"/>
    <n v="3470.9215783866189"/>
    <n v="3994.3140783866188"/>
    <n v="4517.7065783866192"/>
    <n v="5041.0990783866191"/>
    <n v="4141.7869999282266"/>
    <n v="2488.2212575293729"/>
    <n v="3011.6137575293728"/>
    <n v="3535.0062575293728"/>
    <n v="4058.3987575293727"/>
    <n v="4581.7912575293731"/>
    <n v="5105.183757529373"/>
    <n v="2947.5290783866189"/>
  </r>
  <r>
    <x v="0"/>
    <s v="Regulated &amp; Renewable Energy"/>
    <x v="4"/>
    <x v="0"/>
    <s v="PEF Fossil Hydro Maintenance Hines 2 Other BG-343"/>
    <s v="PEF Hines 2 343"/>
    <x v="8"/>
    <n v="0"/>
    <n v="0"/>
    <n v="0"/>
    <n v="0"/>
    <n v="0"/>
    <n v="0"/>
    <n v="0"/>
    <n v="0"/>
    <n v="0"/>
    <n v="0"/>
    <n v="0"/>
    <n v="0"/>
    <n v="0"/>
    <n v="0"/>
    <n v="14.8486641643333"/>
    <n v="29.6973283286666"/>
    <n v="44.5459924929999"/>
    <n v="59.394656657333201"/>
    <n v="74.243320821666501"/>
    <n v="89.091984985999801"/>
    <n v="103.9406491503331"/>
    <n v="118.7893133146664"/>
    <n v="133.63797747899969"/>
    <n v="148.48664164333297"/>
    <n v="163.33530580766626"/>
    <n v="0"/>
    <n v="0"/>
    <n v="73.629497709999995"/>
    <n v="147.25899541999999"/>
    <n v="220.88849312999997"/>
    <n v="294.51799083999998"/>
    <n v="368.14748854999999"/>
    <n v="441.77698626"/>
    <n v="515.40648396999995"/>
    <n v="589.03598167999996"/>
    <n v="662.66547938999997"/>
    <n v="736.29497709999998"/>
    <n v="809.92447480999999"/>
    <n v="0"/>
    <n v="0"/>
    <n v="81.499558939387484"/>
    <n v="162.99911787877497"/>
    <n v="244.49867681816244"/>
    <n v="325.99823575754993"/>
    <n v="407.49779469693743"/>
    <n v="488.99735363632493"/>
    <n v="570.49691257571237"/>
    <n v="651.99647151509987"/>
    <n v="733.49603045448737"/>
    <n v="814.99558939387487"/>
    <n v="896.49514833326236"/>
    <n v="0"/>
    <n v="0"/>
    <n v="91.39832547267487"/>
    <n v="182.79665094534974"/>
    <n v="274.19497641802462"/>
    <n v="365.59330189069948"/>
    <n v="456.99162736337433"/>
    <n v="548.38995283604925"/>
    <n v="639.7882783087241"/>
    <n v="731.18660378139896"/>
    <n v="822.58492925407381"/>
    <n v="913.98325472674867"/>
    <n v="1005.3815801994235"/>
    <n v="0"/>
    <n v="0"/>
    <n v="240.29754201986876"/>
    <n v="480.59508403973751"/>
    <n v="720.8926260596063"/>
    <n v="961.19016807947503"/>
    <n v="1201.4877100993438"/>
    <n v="1441.7852521192126"/>
    <n v="1682.0827941390814"/>
    <n v="1922.3803361589503"/>
    <n v="2162.6778781788189"/>
    <n v="2402.9754201986875"/>
    <n v="2643.2729622185561"/>
    <n v="0"/>
  </r>
  <r>
    <x v="1"/>
    <s v="Regulated &amp; Renewable Energy"/>
    <x v="4"/>
    <x v="0"/>
    <s v="PEF Fossil Hydro Maintenance Hines 2 BG-343"/>
    <s v="PEF Hines 2 343"/>
    <x v="8"/>
    <n v="0"/>
    <n v="0"/>
    <n v="0"/>
    <n v="0"/>
    <n v="0"/>
    <n v="0"/>
    <n v="0"/>
    <n v="0"/>
    <n v="0"/>
    <n v="0"/>
    <n v="0"/>
    <n v="0"/>
    <n v="0"/>
    <n v="2121.9182799999999"/>
    <n v="0"/>
    <n v="2274.9967273719999"/>
    <n v="126.224866788"/>
    <n v="0"/>
    <n v="90.161675743999993"/>
    <n v="0"/>
    <n v="0"/>
    <n v="55.912323596"/>
    <n v="1851.6646233639999"/>
    <n v="0"/>
    <n v="0"/>
    <n v="6520.8784968639993"/>
    <n v="11.182465976"/>
    <n v="11.182465976"/>
    <n v="140.10970412399999"/>
    <n v="413.66273725600001"/>
    <n v="146.60733498799999"/>
    <n v="0"/>
    <n v="0"/>
    <n v="0"/>
    <n v="0"/>
    <n v="0"/>
    <n v="0"/>
    <n v="0"/>
    <n v="722.74470831999997"/>
    <n v="1010.1950000000001"/>
    <n v="1010.1950000000001"/>
    <n v="1010.1950000000001"/>
    <n v="1010.1950000000001"/>
    <n v="1010.1950000000001"/>
    <n v="1010.1950000000001"/>
    <n v="1010.1950000000001"/>
    <n v="1010.1950000000001"/>
    <n v="1010.1950000000001"/>
    <n v="1010.1950000000001"/>
    <n v="1010.1950000000001"/>
    <n v="1010.1950000000015"/>
    <n v="12122.34"/>
    <n v="45.611666666666672"/>
    <n v="45.611666666666672"/>
    <n v="45.611666666666672"/>
    <n v="45.611666666666672"/>
    <n v="45.611666666666672"/>
    <n v="45.611666666666672"/>
    <n v="45.611666666666672"/>
    <n v="45.611666666666672"/>
    <n v="45.611666666666672"/>
    <n v="45.611666666666672"/>
    <n v="45.611666666666672"/>
    <n v="45.611666666666622"/>
    <n v="547.34"/>
    <n v="523.39250000000004"/>
    <n v="523.39250000000004"/>
    <n v="523.39250000000004"/>
    <n v="523.39250000000004"/>
    <n v="523.39250000000004"/>
    <n v="523.39250000000004"/>
    <n v="523.39250000000004"/>
    <n v="523.39250000000004"/>
    <n v="523.39250000000004"/>
    <n v="523.39250000000004"/>
    <n v="523.39250000000004"/>
    <n v="523.39249999999993"/>
    <n v="6280.71"/>
  </r>
  <r>
    <x v="1"/>
    <s v="Regulated &amp; Renewable Energy"/>
    <x v="4"/>
    <x v="0"/>
    <s v="PEF Fossil Hydro Maintenance Hines 2 Other BG-343"/>
    <s v="PEF Hines 2 343"/>
    <x v="8"/>
    <n v="0"/>
    <n v="0"/>
    <n v="0"/>
    <n v="0"/>
    <n v="0"/>
    <n v="0"/>
    <n v="0"/>
    <n v="0"/>
    <n v="0"/>
    <n v="0"/>
    <n v="0"/>
    <n v="0"/>
    <n v="0"/>
    <n v="14.8486641643333"/>
    <n v="14.8486641643333"/>
    <n v="14.8486641643333"/>
    <n v="14.8486641643333"/>
    <n v="14.8486641643333"/>
    <n v="14.8486641643333"/>
    <n v="14.8486641643333"/>
    <n v="14.8486641643333"/>
    <n v="14.8486641643333"/>
    <n v="14.8486641643333"/>
    <n v="14.8486641643333"/>
    <n v="14.8486641643333"/>
    <n v="178.18396997199955"/>
    <n v="73.629497709999995"/>
    <n v="73.629497709999995"/>
    <n v="73.629497709999995"/>
    <n v="73.629497709999995"/>
    <n v="73.629497709999995"/>
    <n v="73.629497709999995"/>
    <n v="73.629497709999995"/>
    <n v="73.629497709999995"/>
    <n v="73.629497709999995"/>
    <n v="73.629497709999995"/>
    <n v="73.629497709999995"/>
    <n v="73.629497709999995"/>
    <n v="883.55397252"/>
    <n v="81.499558939387484"/>
    <n v="81.499558939387484"/>
    <n v="81.499558939387484"/>
    <n v="81.499558939387484"/>
    <n v="81.499558939387484"/>
    <n v="81.499558939387484"/>
    <n v="81.499558939387484"/>
    <n v="81.499558939387484"/>
    <n v="81.499558939387484"/>
    <n v="81.499558939387484"/>
    <n v="81.499558939387484"/>
    <n v="81.499558966737595"/>
    <n v="977.99470729999996"/>
    <n v="91.39832547267487"/>
    <n v="91.39832547267487"/>
    <n v="91.39832547267487"/>
    <n v="91.39832547267487"/>
    <n v="91.39832547267487"/>
    <n v="91.39832547267487"/>
    <n v="91.39832547267487"/>
    <n v="91.39832547267487"/>
    <n v="91.39832547267487"/>
    <n v="91.39832547267487"/>
    <n v="91.39832547267487"/>
    <n v="91.398325800576458"/>
    <n v="1096.779906"/>
    <n v="240.29754201986876"/>
    <n v="240.29754201986876"/>
    <n v="240.29754201986876"/>
    <n v="240.29754201986876"/>
    <n v="240.29754201986876"/>
    <n v="240.29754201986876"/>
    <n v="240.29754201986876"/>
    <n v="240.29754201986876"/>
    <n v="240.29754201986876"/>
    <n v="240.29754201986876"/>
    <n v="240.29754201986876"/>
    <n v="240.29754178144367"/>
    <n v="2883.5705039999998"/>
  </r>
  <r>
    <x v="2"/>
    <s v="Regulated &amp; Renewable Energy"/>
    <x v="4"/>
    <x v="0"/>
    <s v="PEF Fossil Hydro Maintenance Hines 2 Other BG-343"/>
    <s v="PEF Hines 2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.18396997199955"/>
    <n v="178.18396997199955"/>
    <n v="0"/>
    <n v="0"/>
    <n v="0"/>
    <n v="0"/>
    <n v="0"/>
    <n v="0"/>
    <n v="0"/>
    <n v="0"/>
    <n v="0"/>
    <n v="0"/>
    <n v="0"/>
    <n v="883.55397252"/>
    <n v="883.55397252"/>
    <n v="0"/>
    <n v="0"/>
    <n v="0"/>
    <n v="0"/>
    <n v="0"/>
    <n v="0"/>
    <n v="0"/>
    <n v="0"/>
    <n v="0"/>
    <n v="0"/>
    <n v="0"/>
    <n v="977.99470729999996"/>
    <n v="977.99470729999996"/>
    <n v="0"/>
    <n v="0"/>
    <n v="0"/>
    <n v="0"/>
    <n v="0"/>
    <n v="0"/>
    <n v="0"/>
    <n v="0"/>
    <n v="0"/>
    <n v="0"/>
    <n v="0"/>
    <n v="1096.779906"/>
    <n v="1096.779906"/>
    <n v="0"/>
    <n v="0"/>
    <n v="0"/>
    <n v="0"/>
    <n v="0"/>
    <n v="0"/>
    <n v="0"/>
    <n v="0"/>
    <n v="0"/>
    <n v="0"/>
    <n v="0"/>
    <n v="2883.5705039999998"/>
    <n v="2883.5705039999998"/>
  </r>
  <r>
    <x v="2"/>
    <s v="Regulated &amp; Renewable Energy"/>
    <x v="4"/>
    <x v="0"/>
    <s v="PEF Fossil Hydro Maintenance Hines 2 BG-343"/>
    <s v="PEF Hines 2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7.4686812488867"/>
    <n v="145.50924379725816"/>
    <n v="0"/>
    <n v="3452.9779250461447"/>
    <n v="0"/>
    <n v="0"/>
    <n v="0"/>
    <n v="132.53504593200006"/>
    <n v="342.91470097810054"/>
    <n v="0"/>
    <n v="0"/>
    <n v="0"/>
    <n v="0"/>
    <n v="0"/>
    <n v="284.1789996096395"/>
    <n v="0"/>
    <n v="759.62874651974016"/>
    <n v="0"/>
    <n v="0"/>
    <n v="0"/>
    <n v="202.57057504411938"/>
    <n v="0"/>
    <n v="0"/>
    <n v="0"/>
    <n v="10292.672582948348"/>
    <n v="1582.1448764026263"/>
    <n v="0"/>
    <n v="0"/>
    <n v="0"/>
    <n v="12077.388034395093"/>
    <n v="0"/>
    <n v="0"/>
    <n v="0"/>
    <n v="0"/>
    <n v="0"/>
    <n v="675.7794208364038"/>
    <n v="0"/>
    <n v="0"/>
    <n v="0"/>
    <n v="0"/>
    <n v="0"/>
    <n v="0"/>
    <n v="675.7794208364038"/>
    <n v="0"/>
    <n v="0"/>
    <n v="0"/>
    <n v="0"/>
    <n v="1422.7045784583927"/>
    <n v="2176.9582423988536"/>
    <n v="0"/>
    <n v="0"/>
    <n v="0"/>
    <n v="0"/>
    <n v="0"/>
    <n v="2446.142530078082"/>
    <n v="6045.8053509353285"/>
  </r>
  <r>
    <x v="3"/>
    <s v="Regulated &amp; Renewable Energy"/>
    <x v="4"/>
    <x v="0"/>
    <s v="PEF Fossil Hydro Maintenance Hines 2 BG-343"/>
    <s v="PEF Hines 2 343"/>
    <x v="8"/>
    <n v="0"/>
    <n v="0"/>
    <n v="0"/>
    <n v="0"/>
    <n v="0"/>
    <n v="0"/>
    <n v="0"/>
    <n v="0"/>
    <n v="0"/>
    <n v="0"/>
    <n v="0"/>
    <n v="0"/>
    <n v="0"/>
    <n v="2121.9182799999999"/>
    <n v="2121.9182799999999"/>
    <n v="4396.9150073719993"/>
    <n v="4523.1398741599996"/>
    <n v="4523.1398741599996"/>
    <n v="4613.3015499039993"/>
    <n v="4613.3015499039993"/>
    <n v="4613.3015499039993"/>
    <n v="4669.213873499999"/>
    <n v="3213.4098156151126"/>
    <n v="3067.9005718178546"/>
    <n v="3067.9005718178546"/>
    <n v="3067.9005718178546"/>
    <n v="3079.0830377938546"/>
    <n v="3090.2655037698546"/>
    <n v="3230.3752078938546"/>
    <n v="3511.5028992178545"/>
    <n v="3315.1955332277539"/>
    <n v="3315.1955332277539"/>
    <n v="3315.1955332277539"/>
    <n v="3315.1955332277539"/>
    <n v="3315.1955332277539"/>
    <n v="3315.1955332277539"/>
    <n v="3031.0165336181144"/>
    <n v="3031.0165336181144"/>
    <n v="3031.0165336181144"/>
    <n v="4041.2115336181146"/>
    <n v="5051.4065336181147"/>
    <n v="6061.6015336181144"/>
    <n v="6869.2259585739948"/>
    <n v="7879.4209585739945"/>
    <n v="8889.6159585739952"/>
    <n v="9899.8109585739949"/>
    <n v="617.33337562564702"/>
    <n v="45.383499223020863"/>
    <n v="1055.578499223021"/>
    <n v="2065.7734992230212"/>
    <n v="3075.9684992230227"/>
    <n v="3075.9684992230227"/>
    <n v="3121.5801658896894"/>
    <n v="3167.1918325563561"/>
    <n v="3212.8034992230228"/>
    <n v="3258.4151658896894"/>
    <n v="3304.0268325563561"/>
    <n v="2673.8590783866189"/>
    <n v="2719.4707450532856"/>
    <n v="2765.0824117199522"/>
    <n v="2810.6940783866189"/>
    <n v="2856.3057450532856"/>
    <n v="2901.9174117199523"/>
    <n v="2947.5290783866189"/>
    <n v="2947.5290783866189"/>
    <n v="3470.9215783866189"/>
    <n v="3994.3140783866188"/>
    <n v="4517.7065783866192"/>
    <n v="5041.0990783866191"/>
    <n v="4141.7869999282266"/>
    <n v="2488.2212575293729"/>
    <n v="3011.6137575293728"/>
    <n v="3535.0062575293728"/>
    <n v="4058.3987575293727"/>
    <n v="4581.7912575293731"/>
    <n v="5105.183757529373"/>
    <n v="3182.4337274512909"/>
    <n v="3182.4337274512909"/>
  </r>
  <r>
    <x v="3"/>
    <s v="Regulated &amp; Renewable Energy"/>
    <x v="4"/>
    <x v="0"/>
    <s v="PEF Fossil Hydro Maintenance Hines 2 Other BG-343"/>
    <s v="PEF Hines 2 343"/>
    <x v="8"/>
    <n v="0"/>
    <n v="0"/>
    <n v="0"/>
    <n v="0"/>
    <n v="0"/>
    <n v="0"/>
    <n v="0"/>
    <n v="0"/>
    <n v="0"/>
    <n v="0"/>
    <n v="0"/>
    <n v="0"/>
    <n v="0"/>
    <n v="14.8486641643333"/>
    <n v="29.6973283286666"/>
    <n v="44.5459924929999"/>
    <n v="59.394656657333201"/>
    <n v="74.243320821666501"/>
    <n v="89.091984985999801"/>
    <n v="103.9406491503331"/>
    <n v="118.7893133146664"/>
    <n v="133.63797747899969"/>
    <n v="148.48664164333297"/>
    <n v="163.33530580766626"/>
    <n v="0"/>
    <n v="0"/>
    <n v="73.629497709999995"/>
    <n v="147.25899541999999"/>
    <n v="220.88849312999997"/>
    <n v="294.51799083999998"/>
    <n v="368.14748854999999"/>
    <n v="441.77698626"/>
    <n v="515.40648396999995"/>
    <n v="589.03598167999996"/>
    <n v="662.66547938999997"/>
    <n v="736.29497709999998"/>
    <n v="809.92447480999999"/>
    <n v="0"/>
    <n v="0"/>
    <n v="81.499558939387484"/>
    <n v="162.99911787877497"/>
    <n v="244.49867681816244"/>
    <n v="325.99823575754993"/>
    <n v="407.49779469693743"/>
    <n v="488.99735363632493"/>
    <n v="570.49691257571237"/>
    <n v="651.99647151509987"/>
    <n v="733.49603045448737"/>
    <n v="814.99558939387487"/>
    <n v="896.49514833326236"/>
    <n v="0"/>
    <n v="0"/>
    <n v="91.39832547267487"/>
    <n v="182.79665094534974"/>
    <n v="274.19497641802462"/>
    <n v="365.59330189069948"/>
    <n v="456.99162736337433"/>
    <n v="548.38995283604925"/>
    <n v="639.7882783087241"/>
    <n v="731.18660378139896"/>
    <n v="822.58492925407381"/>
    <n v="913.98325472674867"/>
    <n v="1005.3815801994235"/>
    <n v="0"/>
    <n v="0"/>
    <n v="240.29754201986876"/>
    <n v="480.59508403973751"/>
    <n v="720.8926260596063"/>
    <n v="961.19016807947503"/>
    <n v="1201.4877100993438"/>
    <n v="1441.7852521192126"/>
    <n v="1682.0827941390814"/>
    <n v="1922.3803361589503"/>
    <n v="2162.6778781788189"/>
    <n v="2402.9754201986875"/>
    <n v="2643.2729622185561"/>
    <n v="0"/>
    <n v="0"/>
  </r>
  <r>
    <x v="0"/>
    <s v="Regulated &amp; Renewable Energy"/>
    <x v="4"/>
    <x v="0"/>
    <s v="PEF Fossil Hydro Maintenance Hines 2 BG-344"/>
    <s v="PEF Hines 2 344"/>
    <x v="9"/>
    <n v="0"/>
    <n v="0"/>
    <n v="0"/>
    <n v="0"/>
    <n v="0"/>
    <n v="0"/>
    <n v="0"/>
    <n v="0"/>
    <n v="0"/>
    <n v="0"/>
    <n v="0"/>
    <n v="0"/>
    <n v="0"/>
    <n v="0"/>
    <n v="513.35970099999997"/>
    <n v="513.35970099999997"/>
    <n v="1063.7539601699"/>
    <n v="1094.291780822"/>
    <n v="1094.291780822"/>
    <n v="1116.1047654868"/>
    <n v="1116.1047654868"/>
    <n v="1116.1047654868"/>
    <n v="1129.6317396375"/>
    <n v="777.42631169313427"/>
    <n v="742.22298525376891"/>
    <n v="0"/>
    <n v="742.22298525376891"/>
    <n v="744.9283803879689"/>
    <n v="747.63377552216889"/>
    <n v="781.53078112046887"/>
    <n v="849.54453495876885"/>
    <n v="802.051522782647"/>
    <n v="802.051522782647"/>
    <n v="802.051522782647"/>
    <n v="802.051522782647"/>
    <n v="802.051522782647"/>
    <n v="802.051522782647"/>
    <n v="733.29956016225628"/>
    <n v="742.22298525376891"/>
    <n v="733.29956016225628"/>
    <n v="977.6978934955896"/>
    <n v="1222.0962268289229"/>
    <n v="1466.4945601622562"/>
    <n v="1661.8846219013353"/>
    <n v="1906.2829552346686"/>
    <n v="2150.6812885680019"/>
    <n v="2395.0796219013355"/>
    <n v="149.35260825359501"/>
    <n v="10.979714119236974"/>
    <n v="255.37804745257031"/>
    <n v="499.77638078590365"/>
    <n v="733.29956016225628"/>
    <n v="744.1747141192368"/>
    <n v="755.20971411923676"/>
    <n v="766.24471411923673"/>
    <n v="777.2797141192367"/>
    <n v="788.31471411923667"/>
    <n v="799.34971411923664"/>
    <n v="646.89206886269153"/>
    <n v="657.9270688626915"/>
    <n v="668.96206886269147"/>
    <n v="679.99706886269144"/>
    <n v="691.0320688626914"/>
    <n v="702.06706886269137"/>
    <n v="744.1747141192368"/>
    <n v="713.10206886269134"/>
    <n v="839.72706886269134"/>
    <n v="966.35206886269134"/>
    <n v="1092.9770688626913"/>
    <n v="1219.6020688626913"/>
    <n v="1002.0298977178049"/>
    <n v="601.97979573180169"/>
    <n v="728.60479573180169"/>
    <n v="855.22979573180169"/>
    <n v="981.85479573180169"/>
    <n v="1108.4797957318017"/>
    <n v="1235.1047957318017"/>
    <n v="713.10206886269134"/>
  </r>
  <r>
    <x v="0"/>
    <s v="Regulated &amp; Renewable Energy"/>
    <x v="4"/>
    <x v="0"/>
    <s v="PEF Fossil Hydro Maintenance Hines 2 Other BG-344"/>
    <s v="PEF Hines 2 344"/>
    <x v="9"/>
    <n v="0"/>
    <n v="0"/>
    <n v="0"/>
    <n v="0"/>
    <n v="0"/>
    <n v="0"/>
    <n v="0"/>
    <n v="0"/>
    <n v="0"/>
    <n v="0"/>
    <n v="0"/>
    <n v="0"/>
    <n v="0"/>
    <n v="0"/>
    <n v="3.5923653929083299"/>
    <n v="7.1847307858166598"/>
    <n v="10.777096178724989"/>
    <n v="14.36946157163332"/>
    <n v="17.96182696454165"/>
    <n v="21.554192357449981"/>
    <n v="25.146557750358312"/>
    <n v="28.738923143266643"/>
    <n v="32.331288536174974"/>
    <n v="35.923653929083301"/>
    <n v="39.516019321991628"/>
    <n v="0"/>
    <n v="0"/>
    <n v="17.813323579999999"/>
    <n v="35.626647159999997"/>
    <n v="53.439970739999993"/>
    <n v="71.253294319999995"/>
    <n v="89.066617899999997"/>
    <n v="106.87994148"/>
    <n v="124.69326506"/>
    <n v="142.50658863999999"/>
    <n v="160.31991221999999"/>
    <n v="178.13323579999999"/>
    <n v="195.94655938"/>
    <n v="0"/>
    <n v="0"/>
    <n v="19.7173423718388"/>
    <n v="39.4346847436776"/>
    <n v="59.152027115516404"/>
    <n v="78.8693694873552"/>
    <n v="98.586711859193997"/>
    <n v="118.30405423103279"/>
    <n v="138.02139660287159"/>
    <n v="157.7387389747104"/>
    <n v="177.45608134654921"/>
    <n v="197.17342371838802"/>
    <n v="216.89076609022683"/>
    <n v="0"/>
    <n v="0"/>
    <n v="22.112169690998424"/>
    <n v="44.224339381996849"/>
    <n v="66.33650907299527"/>
    <n v="88.448678763993698"/>
    <n v="110.56084845499213"/>
    <n v="132.67301814599054"/>
    <n v="154.78518783698897"/>
    <n v="176.8973575279874"/>
    <n v="199.00952721898582"/>
    <n v="221.12169690998425"/>
    <n v="243.23386660098268"/>
    <n v="0"/>
    <n v="0"/>
    <n v="58.135638631379834"/>
    <n v="116.27127726275967"/>
    <n v="174.4069158941395"/>
    <n v="232.54255452551934"/>
    <n v="290.67819315689917"/>
    <n v="348.813831788279"/>
    <n v="406.94947041965884"/>
    <n v="465.08510905103867"/>
    <n v="523.22074768241851"/>
    <n v="581.35638631379834"/>
    <n v="639.49202494517817"/>
    <n v="0"/>
  </r>
  <r>
    <x v="1"/>
    <s v="Regulated &amp; Renewable Energy"/>
    <x v="4"/>
    <x v="0"/>
    <s v="PEF Fossil Hydro Maintenance Hines 2 BG-344"/>
    <s v="PEF Hines 2 344"/>
    <x v="9"/>
    <n v="0"/>
    <n v="0"/>
    <n v="0"/>
    <n v="0"/>
    <n v="0"/>
    <n v="0"/>
    <n v="0"/>
    <n v="0"/>
    <n v="0"/>
    <n v="0"/>
    <n v="0"/>
    <n v="0"/>
    <n v="0"/>
    <n v="513.35970099999997"/>
    <n v="0"/>
    <n v="550.39425916990001"/>
    <n v="30.537820652099999"/>
    <n v="0"/>
    <n v="21.812984664799998"/>
    <n v="0"/>
    <n v="0"/>
    <n v="13.526974150699999"/>
    <n v="447.9767229313"/>
    <n v="0"/>
    <n v="0"/>
    <n v="1577.6084625688"/>
    <n v="2.7053951342000002"/>
    <n v="2.7053951342000002"/>
    <n v="33.897005598299998"/>
    <n v="100.0782080602"/>
    <n v="35.468989717100001"/>
    <n v="0"/>
    <n v="0"/>
    <n v="0"/>
    <n v="0"/>
    <n v="0"/>
    <n v="0"/>
    <n v="0"/>
    <n v="174.85499364399999"/>
    <n v="244.39833333333334"/>
    <n v="244.39833333333334"/>
    <n v="244.39833333333334"/>
    <n v="244.39833333333334"/>
    <n v="244.39833333333334"/>
    <n v="244.39833333333334"/>
    <n v="244.39833333333334"/>
    <n v="244.39833333333334"/>
    <n v="244.39833333333334"/>
    <n v="244.39833333333334"/>
    <n v="244.39833333333334"/>
    <n v="244.39833333333308"/>
    <n v="2932.78"/>
    <n v="11.034999999999998"/>
    <n v="11.034999999999998"/>
    <n v="11.034999999999998"/>
    <n v="11.034999999999998"/>
    <n v="11.034999999999998"/>
    <n v="11.034999999999998"/>
    <n v="11.034999999999998"/>
    <n v="11.034999999999998"/>
    <n v="11.034999999999998"/>
    <n v="11.034999999999998"/>
    <n v="11.034999999999998"/>
    <n v="11.035000000000011"/>
    <n v="132.41999999999999"/>
    <n v="126.625"/>
    <n v="126.625"/>
    <n v="126.625"/>
    <n v="126.625"/>
    <n v="126.625"/>
    <n v="126.625"/>
    <n v="126.625"/>
    <n v="126.625"/>
    <n v="126.625"/>
    <n v="126.625"/>
    <n v="126.625"/>
    <n v="126.625"/>
    <n v="1519.5"/>
  </r>
  <r>
    <x v="1"/>
    <s v="Regulated &amp; Renewable Energy"/>
    <x v="4"/>
    <x v="0"/>
    <s v="PEF Fossil Hydro Maintenance Hines 2 Other BG-344"/>
    <s v="PEF Hines 2 344"/>
    <x v="9"/>
    <n v="0"/>
    <n v="0"/>
    <n v="0"/>
    <n v="0"/>
    <n v="0"/>
    <n v="0"/>
    <n v="0"/>
    <n v="0"/>
    <n v="0"/>
    <n v="0"/>
    <n v="0"/>
    <n v="0"/>
    <n v="0"/>
    <n v="3.5923653929083299"/>
    <n v="3.5923653929083299"/>
    <n v="3.5923653929083299"/>
    <n v="3.5923653929083299"/>
    <n v="3.5923653929083299"/>
    <n v="3.5923653929083299"/>
    <n v="3.5923653929083299"/>
    <n v="3.5923653929083299"/>
    <n v="3.5923653929083299"/>
    <n v="3.5923653929083299"/>
    <n v="3.5923653929083299"/>
    <n v="3.5923653929083299"/>
    <n v="43.108384714899955"/>
    <n v="17.813323579999999"/>
    <n v="17.813323579999999"/>
    <n v="17.813323579999999"/>
    <n v="17.813323579999999"/>
    <n v="17.813323579999999"/>
    <n v="17.813323579999999"/>
    <n v="17.813323579999999"/>
    <n v="17.813323579999999"/>
    <n v="17.813323579999999"/>
    <n v="17.813323579999999"/>
    <n v="17.813323579999999"/>
    <n v="17.813323579999999"/>
    <n v="213.75988296"/>
    <n v="19.7173423718388"/>
    <n v="19.7173423718388"/>
    <n v="19.7173423718388"/>
    <n v="19.7173423718388"/>
    <n v="19.7173423718388"/>
    <n v="19.7173423718388"/>
    <n v="19.7173423718388"/>
    <n v="19.7173423718388"/>
    <n v="19.7173423718388"/>
    <n v="19.7173423718388"/>
    <n v="19.7173423718388"/>
    <n v="19.717342309773159"/>
    <n v="236.60810839999999"/>
    <n v="22.112169690998424"/>
    <n v="22.112169690998424"/>
    <n v="22.112169690998424"/>
    <n v="22.112169690998424"/>
    <n v="22.112169690998424"/>
    <n v="22.112169690998424"/>
    <n v="22.112169690998424"/>
    <n v="22.112169690998424"/>
    <n v="22.112169690998424"/>
    <n v="22.112169690998424"/>
    <n v="22.112169690998424"/>
    <n v="22.112169599017335"/>
    <n v="265.34603620000001"/>
    <n v="58.135638631379834"/>
    <n v="58.135638631379834"/>
    <n v="58.135638631379834"/>
    <n v="58.135638631379834"/>
    <n v="58.135638631379834"/>
    <n v="58.135638631379834"/>
    <n v="58.135638631379834"/>
    <n v="58.135638631379834"/>
    <n v="58.135638631379834"/>
    <n v="58.135638631379834"/>
    <n v="58.135638631379834"/>
    <n v="58.135638554821867"/>
    <n v="697.62766350000004"/>
  </r>
  <r>
    <x v="2"/>
    <s v="Regulated &amp; Renewable Energy"/>
    <x v="4"/>
    <x v="0"/>
    <s v="PEF Fossil Hydro Maintenance Hines 2 Other BG-344"/>
    <s v="PEF Hines 2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.108384714899955"/>
    <n v="43.108384714899955"/>
    <n v="0"/>
    <n v="0"/>
    <n v="0"/>
    <n v="0"/>
    <n v="0"/>
    <n v="0"/>
    <n v="0"/>
    <n v="0"/>
    <n v="0"/>
    <n v="0"/>
    <n v="0"/>
    <n v="213.75988296"/>
    <n v="213.75988296"/>
    <n v="0"/>
    <n v="0"/>
    <n v="0"/>
    <n v="0"/>
    <n v="0"/>
    <n v="0"/>
    <n v="0"/>
    <n v="0"/>
    <n v="0"/>
    <n v="0"/>
    <n v="0"/>
    <n v="236.60810839999999"/>
    <n v="236.60810839999999"/>
    <n v="0"/>
    <n v="0"/>
    <n v="0"/>
    <n v="0"/>
    <n v="0"/>
    <n v="0"/>
    <n v="0"/>
    <n v="0"/>
    <n v="0"/>
    <n v="0"/>
    <n v="0"/>
    <n v="265.34603620000001"/>
    <n v="265.34603620000001"/>
    <n v="0"/>
    <n v="0"/>
    <n v="0"/>
    <n v="0"/>
    <n v="0"/>
    <n v="0"/>
    <n v="0"/>
    <n v="0"/>
    <n v="0"/>
    <n v="0"/>
    <n v="0"/>
    <n v="697.62766350000004"/>
    <n v="697.62766350000004"/>
  </r>
  <r>
    <x v="2"/>
    <s v="Regulated &amp; Renewable Energy"/>
    <x v="4"/>
    <x v="0"/>
    <s v="PEF Fossil Hydro Maintenance Hines 2 BG-344"/>
    <s v="PEF Hines 2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.18215087566568"/>
    <n v="35.203326439365306"/>
    <n v="0"/>
    <n v="835.38547731503104"/>
    <n v="0"/>
    <n v="0"/>
    <n v="0"/>
    <n v="32.064454221900014"/>
    <n v="82.962001893221867"/>
    <n v="0"/>
    <n v="0"/>
    <n v="0"/>
    <n v="0"/>
    <n v="0"/>
    <n v="68.751962620390657"/>
    <n v="0"/>
    <n v="183.77841873551253"/>
    <n v="0"/>
    <n v="0"/>
    <n v="0"/>
    <n v="49.008271594254282"/>
    <n v="0"/>
    <n v="0"/>
    <n v="0"/>
    <n v="2490.125346981074"/>
    <n v="382.77122746769135"/>
    <n v="0"/>
    <n v="0"/>
    <n v="0"/>
    <n v="2921.9048460430199"/>
    <n v="0"/>
    <n v="0"/>
    <n v="0"/>
    <n v="0"/>
    <n v="0"/>
    <n v="163.4926452565451"/>
    <n v="0"/>
    <n v="0"/>
    <n v="0"/>
    <n v="0"/>
    <n v="0"/>
    <n v="0"/>
    <n v="163.4926452565451"/>
    <n v="0"/>
    <n v="0"/>
    <n v="0"/>
    <n v="0"/>
    <n v="344.1971711448864"/>
    <n v="526.67510198600326"/>
    <n v="0"/>
    <n v="0"/>
    <n v="0"/>
    <n v="0"/>
    <n v="0"/>
    <n v="591.79881076448783"/>
    <n v="1462.6710838953775"/>
  </r>
  <r>
    <x v="3"/>
    <s v="Regulated &amp; Renewable Energy"/>
    <x v="4"/>
    <x v="0"/>
    <s v="PEF Fossil Hydro Maintenance Hines 2 BG-344"/>
    <s v="PEF Hines 2 344"/>
    <x v="9"/>
    <n v="0"/>
    <n v="0"/>
    <n v="0"/>
    <n v="0"/>
    <n v="0"/>
    <n v="0"/>
    <n v="0"/>
    <n v="0"/>
    <n v="0"/>
    <n v="0"/>
    <n v="0"/>
    <n v="0"/>
    <n v="0"/>
    <n v="513.35970099999997"/>
    <n v="513.35970099999997"/>
    <n v="1063.7539601699"/>
    <n v="1094.291780822"/>
    <n v="1094.291780822"/>
    <n v="1116.1047654868"/>
    <n v="1116.1047654868"/>
    <n v="1116.1047654868"/>
    <n v="1129.6317396375"/>
    <n v="777.42631169313427"/>
    <n v="742.22298525376891"/>
    <n v="742.22298525376891"/>
    <n v="742.22298525376891"/>
    <n v="744.9283803879689"/>
    <n v="747.63377552216889"/>
    <n v="781.53078112046887"/>
    <n v="849.54453495876885"/>
    <n v="802.051522782647"/>
    <n v="802.051522782647"/>
    <n v="802.051522782647"/>
    <n v="802.051522782647"/>
    <n v="802.051522782647"/>
    <n v="802.051522782647"/>
    <n v="733.29956016225628"/>
    <n v="733.29956016225628"/>
    <n v="733.29956016225628"/>
    <n v="977.6978934955896"/>
    <n v="1222.0962268289229"/>
    <n v="1466.4945601622562"/>
    <n v="1661.8846219013353"/>
    <n v="1906.2829552346686"/>
    <n v="2150.6812885680019"/>
    <n v="2395.0796219013355"/>
    <n v="149.35260825359501"/>
    <n v="10.979714119236974"/>
    <n v="255.37804745257031"/>
    <n v="499.77638078590365"/>
    <n v="744.1747141192368"/>
    <n v="744.1747141192368"/>
    <n v="755.20971411923676"/>
    <n v="766.24471411923673"/>
    <n v="777.2797141192367"/>
    <n v="788.31471411923667"/>
    <n v="799.34971411923664"/>
    <n v="646.89206886269153"/>
    <n v="657.9270688626915"/>
    <n v="668.96206886269147"/>
    <n v="679.99706886269144"/>
    <n v="691.0320688626914"/>
    <n v="702.06706886269137"/>
    <n v="713.10206886269134"/>
    <n v="713.10206886269134"/>
    <n v="839.72706886269134"/>
    <n v="966.35206886269134"/>
    <n v="1092.9770688626913"/>
    <n v="1219.6020688626913"/>
    <n v="1002.0298977178049"/>
    <n v="601.97979573180169"/>
    <n v="728.60479573180169"/>
    <n v="855.22979573180169"/>
    <n v="981.85479573180169"/>
    <n v="1108.4797957318017"/>
    <n v="1235.1047957318017"/>
    <n v="769.93098496731386"/>
    <n v="769.93098496731386"/>
  </r>
  <r>
    <x v="3"/>
    <s v="Regulated &amp; Renewable Energy"/>
    <x v="4"/>
    <x v="0"/>
    <s v="PEF Fossil Hydro Maintenance Hines 2 Other BG-344"/>
    <s v="PEF Hines 2 344"/>
    <x v="9"/>
    <n v="0"/>
    <n v="0"/>
    <n v="0"/>
    <n v="0"/>
    <n v="0"/>
    <n v="0"/>
    <n v="0"/>
    <n v="0"/>
    <n v="0"/>
    <n v="0"/>
    <n v="0"/>
    <n v="0"/>
    <n v="0"/>
    <n v="3.5923653929083299"/>
    <n v="7.1847307858166598"/>
    <n v="10.777096178724989"/>
    <n v="14.36946157163332"/>
    <n v="17.96182696454165"/>
    <n v="21.554192357449981"/>
    <n v="25.146557750358312"/>
    <n v="28.738923143266643"/>
    <n v="32.331288536174974"/>
    <n v="35.923653929083301"/>
    <n v="39.516019321991628"/>
    <n v="0"/>
    <n v="0"/>
    <n v="17.813323579999999"/>
    <n v="35.626647159999997"/>
    <n v="53.439970739999993"/>
    <n v="71.253294319999995"/>
    <n v="89.066617899999997"/>
    <n v="106.87994148"/>
    <n v="124.69326506"/>
    <n v="142.50658863999999"/>
    <n v="160.31991221999999"/>
    <n v="178.13323579999999"/>
    <n v="195.94655938"/>
    <n v="0"/>
    <n v="0"/>
    <n v="19.7173423718388"/>
    <n v="39.4346847436776"/>
    <n v="59.152027115516404"/>
    <n v="78.8693694873552"/>
    <n v="98.586711859193997"/>
    <n v="118.30405423103279"/>
    <n v="138.02139660287159"/>
    <n v="157.7387389747104"/>
    <n v="177.45608134654921"/>
    <n v="197.17342371838802"/>
    <n v="216.89076609022683"/>
    <n v="0"/>
    <n v="0"/>
    <n v="22.112169690998424"/>
    <n v="44.224339381996849"/>
    <n v="66.33650907299527"/>
    <n v="88.448678763993698"/>
    <n v="110.56084845499213"/>
    <n v="132.67301814599054"/>
    <n v="154.78518783698897"/>
    <n v="176.8973575279874"/>
    <n v="199.00952721898582"/>
    <n v="221.12169690998425"/>
    <n v="243.23386660098268"/>
    <n v="0"/>
    <n v="0"/>
    <n v="58.135638631379834"/>
    <n v="116.27127726275967"/>
    <n v="174.4069158941395"/>
    <n v="232.54255452551934"/>
    <n v="290.67819315689917"/>
    <n v="348.813831788279"/>
    <n v="406.94947041965884"/>
    <n v="465.08510905103867"/>
    <n v="523.22074768241851"/>
    <n v="581.35638631379834"/>
    <n v="639.49202494517817"/>
    <n v="0"/>
    <n v="0"/>
  </r>
  <r>
    <x v="0"/>
    <s v="Regulated &amp; Renewable Energy"/>
    <x v="4"/>
    <x v="0"/>
    <s v="PEF Fossil Hydro Maintenance Hines 2 BG-345"/>
    <s v="PEF Hines 2 345"/>
    <x v="10"/>
    <n v="0"/>
    <n v="0"/>
    <n v="0"/>
    <n v="0"/>
    <n v="0"/>
    <n v="0"/>
    <n v="0"/>
    <n v="0"/>
    <n v="0"/>
    <n v="0"/>
    <n v="0"/>
    <n v="0"/>
    <n v="0"/>
    <n v="0"/>
    <n v="261.491648"/>
    <n v="261.491648"/>
    <n v="541.84770555520004"/>
    <n v="557.40285145600001"/>
    <n v="557.40285145600001"/>
    <n v="568.51380016639996"/>
    <n v="568.51380016639996"/>
    <n v="568.51380016639996"/>
    <n v="575.40407759999994"/>
    <n v="396.00008930813863"/>
    <n v="378.06846002796726"/>
    <n v="0"/>
    <n v="378.06846002796726"/>
    <n v="379.44651566956725"/>
    <n v="380.82457131116723"/>
    <n v="398.09079582956724"/>
    <n v="432.73517586796726"/>
    <n v="408.54351065110956"/>
    <n v="408.54351065110956"/>
    <n v="408.54351065110956"/>
    <n v="408.54351065110956"/>
    <n v="408.54351065110956"/>
    <n v="408.54351065110956"/>
    <n v="373.5231068799917"/>
    <n v="378.06846002796726"/>
    <n v="373.5231068799917"/>
    <n v="498.01310687999171"/>
    <n v="622.50310687999172"/>
    <n v="746.99310687999173"/>
    <n v="846.51959895603409"/>
    <n v="971.0095989560341"/>
    <n v="1095.4995989560341"/>
    <n v="1219.9895989560341"/>
    <n v="76.076230193004903"/>
    <n v="5.5927731598109176"/>
    <n v="130.08277315981093"/>
    <n v="254.57277315981094"/>
    <n v="373.5231068799917"/>
    <n v="379.06277315981094"/>
    <n v="384.68360649314428"/>
    <n v="390.30443982647762"/>
    <n v="395.92527315981096"/>
    <n v="401.54610649314429"/>
    <n v="407.16693982647763"/>
    <n v="329.50907939485205"/>
    <n v="335.12991272818539"/>
    <n v="340.75074606151873"/>
    <n v="346.37157939485206"/>
    <n v="351.9924127281854"/>
    <n v="357.61324606151874"/>
    <n v="379.06277315981094"/>
    <n v="363.23407939485207"/>
    <n v="427.73324606151874"/>
    <n v="492.23241272818541"/>
    <n v="556.73157939485213"/>
    <n v="621.23074606151886"/>
    <n v="510.40564527384595"/>
    <n v="306.6314555903981"/>
    <n v="371.13062225706477"/>
    <n v="435.62978892373144"/>
    <n v="500.12895559039811"/>
    <n v="564.62812225706477"/>
    <n v="629.12728892373138"/>
    <n v="363.23407939485207"/>
  </r>
  <r>
    <x v="0"/>
    <s v="Regulated &amp; Renewable Energy"/>
    <x v="4"/>
    <x v="0"/>
    <s v="PEF Fossil Hydro Maintenance Hines 2 Other BG-345"/>
    <s v="PEF Hines 2 345"/>
    <x v="10"/>
    <n v="0"/>
    <n v="0"/>
    <n v="0"/>
    <n v="0"/>
    <n v="0"/>
    <n v="0"/>
    <n v="0"/>
    <n v="0"/>
    <n v="0"/>
    <n v="0"/>
    <n v="0"/>
    <n v="0"/>
    <n v="0"/>
    <n v="0"/>
    <n v="1.82985447626667"/>
    <n v="3.6597089525333399"/>
    <n v="5.4895634288000101"/>
    <n v="7.3194179050666799"/>
    <n v="9.1492723813333505"/>
    <n v="10.97912685760002"/>
    <n v="12.80898133386669"/>
    <n v="14.63883581013336"/>
    <n v="16.46869028640003"/>
    <n v="18.298544762666701"/>
    <n v="20.128399238933373"/>
    <n v="0"/>
    <n v="0"/>
    <n v="9.0736287440000005"/>
    <n v="18.147257488000001"/>
    <n v="27.220886232000002"/>
    <n v="36.294514976000002"/>
    <n v="45.368143720000006"/>
    <n v="54.44177246400001"/>
    <n v="63.515401208000014"/>
    <n v="72.589029952000018"/>
    <n v="81.662658696000022"/>
    <n v="90.736287440000027"/>
    <n v="99.809916184000031"/>
    <n v="0"/>
    <n v="0"/>
    <n v="10.04348479366733"/>
    <n v="20.086969587334661"/>
    <n v="30.130454381001989"/>
    <n v="40.173939174669322"/>
    <n v="50.217423968336654"/>
    <n v="60.260908762003986"/>
    <n v="70.304393555671311"/>
    <n v="80.347878349338643"/>
    <n v="90.391363143005975"/>
    <n v="100.43484793667331"/>
    <n v="110.47833273034064"/>
    <n v="0"/>
    <n v="0"/>
    <n v="11.263345528945301"/>
    <n v="22.526691057890602"/>
    <n v="33.790036586835903"/>
    <n v="45.053382115781204"/>
    <n v="56.316727644726505"/>
    <n v="67.580073173671806"/>
    <n v="78.8434187026171"/>
    <n v="90.106764231562408"/>
    <n v="101.37010976050772"/>
    <n v="112.63345528945302"/>
    <n v="123.89680081839833"/>
    <n v="0"/>
    <n v="0"/>
    <n v="29.612733377208706"/>
    <n v="59.225466754417411"/>
    <n v="88.83820013162611"/>
    <n v="118.45093350883482"/>
    <n v="148.06366688604353"/>
    <n v="177.67640026325225"/>
    <n v="207.28913364046096"/>
    <n v="236.90186701766967"/>
    <n v="266.51460039487836"/>
    <n v="296.12733377208707"/>
    <n v="325.74006714929578"/>
    <n v="0"/>
  </r>
  <r>
    <x v="1"/>
    <s v="Regulated &amp; Renewable Energy"/>
    <x v="4"/>
    <x v="0"/>
    <s v="PEF Fossil Hydro Maintenance Hines 2 BG-345"/>
    <s v="PEF Hines 2 345"/>
    <x v="10"/>
    <n v="0"/>
    <n v="0"/>
    <n v="0"/>
    <n v="0"/>
    <n v="0"/>
    <n v="0"/>
    <n v="0"/>
    <n v="0"/>
    <n v="0"/>
    <n v="0"/>
    <n v="0"/>
    <n v="0"/>
    <n v="0"/>
    <n v="261.491648"/>
    <n v="0"/>
    <n v="280.35605755519998"/>
    <n v="15.555145900799999"/>
    <n v="0"/>
    <n v="11.110948710400001"/>
    <n v="0"/>
    <n v="0"/>
    <n v="6.8902774335999997"/>
    <n v="228.1873145024"/>
    <n v="0"/>
    <n v="0"/>
    <n v="803.59139210239994"/>
    <n v="1.3780556416"/>
    <n v="1.3780556416"/>
    <n v="17.266224518400001"/>
    <n v="50.977152089599997"/>
    <n v="18.066951020800001"/>
    <n v="0"/>
    <n v="0"/>
    <n v="0"/>
    <n v="0"/>
    <n v="0"/>
    <n v="0"/>
    <n v="0"/>
    <n v="89.06643891200001"/>
    <n v="124.49000000000001"/>
    <n v="124.49000000000001"/>
    <n v="124.49000000000001"/>
    <n v="124.49000000000001"/>
    <n v="124.49000000000001"/>
    <n v="124.49000000000001"/>
    <n v="124.49000000000001"/>
    <n v="124.49000000000001"/>
    <n v="124.49000000000001"/>
    <n v="124.49000000000001"/>
    <n v="124.49000000000001"/>
    <n v="124.49000000000001"/>
    <n v="1493.88"/>
    <n v="5.6208333333333336"/>
    <n v="5.6208333333333336"/>
    <n v="5.6208333333333336"/>
    <n v="5.6208333333333336"/>
    <n v="5.6208333333333336"/>
    <n v="5.6208333333333336"/>
    <n v="5.6208333333333336"/>
    <n v="5.6208333333333336"/>
    <n v="5.6208333333333336"/>
    <n v="5.6208333333333336"/>
    <n v="5.6208333333333336"/>
    <n v="5.6208333333333229"/>
    <n v="67.45"/>
    <n v="64.499166666666667"/>
    <n v="64.499166666666667"/>
    <n v="64.499166666666667"/>
    <n v="64.499166666666667"/>
    <n v="64.499166666666667"/>
    <n v="64.499166666666667"/>
    <n v="64.499166666666667"/>
    <n v="64.499166666666667"/>
    <n v="64.499166666666667"/>
    <n v="64.499166666666667"/>
    <n v="64.499166666666667"/>
    <n v="64.499166666666497"/>
    <n v="773.99"/>
  </r>
  <r>
    <x v="1"/>
    <s v="Regulated &amp; Renewable Energy"/>
    <x v="4"/>
    <x v="0"/>
    <s v="PEF Fossil Hydro Maintenance Hines 2 Other BG-345"/>
    <s v="PEF Hines 2 345"/>
    <x v="10"/>
    <n v="0"/>
    <n v="0"/>
    <n v="0"/>
    <n v="0"/>
    <n v="0"/>
    <n v="0"/>
    <n v="0"/>
    <n v="0"/>
    <n v="0"/>
    <n v="0"/>
    <n v="0"/>
    <n v="0"/>
    <n v="0"/>
    <n v="1.82985447626667"/>
    <n v="1.82985447626667"/>
    <n v="1.82985447626667"/>
    <n v="1.82985447626667"/>
    <n v="1.82985447626667"/>
    <n v="1.82985447626667"/>
    <n v="1.82985447626667"/>
    <n v="1.82985447626667"/>
    <n v="1.82985447626667"/>
    <n v="1.82985447626667"/>
    <n v="1.82985447626667"/>
    <n v="1.82985447626667"/>
    <n v="21.958253715200044"/>
    <n v="9.0736287440000005"/>
    <n v="9.0736287440000005"/>
    <n v="9.0736287440000005"/>
    <n v="9.0736287440000005"/>
    <n v="9.0736287440000005"/>
    <n v="9.0736287440000005"/>
    <n v="9.0736287440000005"/>
    <n v="9.0736287440000005"/>
    <n v="9.0736287440000005"/>
    <n v="9.0736287440000005"/>
    <n v="9.0736287440000005"/>
    <n v="9.0736287440000005"/>
    <n v="108.88354492800003"/>
    <n v="10.04348479366733"/>
    <n v="10.04348479366733"/>
    <n v="10.04348479366733"/>
    <n v="10.04348479366733"/>
    <n v="10.04348479366733"/>
    <n v="10.04348479366733"/>
    <n v="10.04348479366733"/>
    <n v="10.04348479366733"/>
    <n v="10.04348479366733"/>
    <n v="10.04348479366733"/>
    <n v="10.04348479366733"/>
    <n v="10.043484769659358"/>
    <n v="120.5218175"/>
    <n v="11.263345528945301"/>
    <n v="11.263345528945301"/>
    <n v="11.263345528945301"/>
    <n v="11.263345528945301"/>
    <n v="11.263345528945301"/>
    <n v="11.263345528945301"/>
    <n v="11.263345528945301"/>
    <n v="11.263345528945301"/>
    <n v="11.263345528945301"/>
    <n v="11.263345528945301"/>
    <n v="11.263345528945301"/>
    <n v="11.263345481601675"/>
    <n v="135.16014630000001"/>
    <n v="29.612733377208706"/>
    <n v="29.612733377208706"/>
    <n v="29.612733377208706"/>
    <n v="29.612733377208706"/>
    <n v="29.612733377208706"/>
    <n v="29.612733377208706"/>
    <n v="29.612733377208706"/>
    <n v="29.612733377208706"/>
    <n v="29.612733377208706"/>
    <n v="29.612733377208706"/>
    <n v="29.612733377208706"/>
    <n v="29.612733350704218"/>
    <n v="355.3528005"/>
  </r>
  <r>
    <x v="2"/>
    <s v="Regulated &amp; Renewable Energy"/>
    <x v="4"/>
    <x v="0"/>
    <s v="PEF Fossil Hydro Maintenance Hines 2 Other BG-345"/>
    <s v="PEF Hines 2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958253715200044"/>
    <n v="21.958253715200044"/>
    <n v="0"/>
    <n v="0"/>
    <n v="0"/>
    <n v="0"/>
    <n v="0"/>
    <n v="0"/>
    <n v="0"/>
    <n v="0"/>
    <n v="0"/>
    <n v="0"/>
    <n v="0"/>
    <n v="108.88354492800003"/>
    <n v="108.88354492800003"/>
    <n v="0"/>
    <n v="0"/>
    <n v="0"/>
    <n v="0"/>
    <n v="0"/>
    <n v="0"/>
    <n v="0"/>
    <n v="0"/>
    <n v="0"/>
    <n v="0"/>
    <n v="0"/>
    <n v="120.5218175"/>
    <n v="120.5218175"/>
    <n v="0"/>
    <n v="0"/>
    <n v="0"/>
    <n v="0"/>
    <n v="0"/>
    <n v="0"/>
    <n v="0"/>
    <n v="0"/>
    <n v="0"/>
    <n v="0"/>
    <n v="0"/>
    <n v="135.16014630000001"/>
    <n v="135.16014630000001"/>
    <n v="0"/>
    <n v="0"/>
    <n v="0"/>
    <n v="0"/>
    <n v="0"/>
    <n v="0"/>
    <n v="0"/>
    <n v="0"/>
    <n v="0"/>
    <n v="0"/>
    <n v="0"/>
    <n v="355.3528005"/>
    <n v="355.3528005"/>
  </r>
  <r>
    <x v="2"/>
    <s v="Regulated &amp; Renewable Energy"/>
    <x v="4"/>
    <x v="0"/>
    <s v="PEF Fossil Hydro Maintenance Hines 2 BG-345"/>
    <s v="PEF Hines 2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.59130279426131"/>
    <n v="17.93162928017134"/>
    <n v="0"/>
    <n v="425.52293207443267"/>
    <n v="0"/>
    <n v="0"/>
    <n v="0"/>
    <n v="16.332772051200006"/>
    <n v="42.258616237657705"/>
    <n v="0"/>
    <n v="0"/>
    <n v="0"/>
    <n v="0"/>
    <n v="0"/>
    <n v="35.020403771117884"/>
    <n v="0"/>
    <n v="93.611792059975599"/>
    <n v="0"/>
    <n v="0"/>
    <n v="0"/>
    <n v="24.963507923957675"/>
    <n v="0"/>
    <n v="0"/>
    <n v="0"/>
    <n v="1268.4033687630292"/>
    <n v="194.97345703319399"/>
    <n v="0"/>
    <n v="0"/>
    <n v="0"/>
    <n v="1488.3403337201808"/>
    <n v="0"/>
    <n v="0"/>
    <n v="0"/>
    <n v="0"/>
    <n v="0"/>
    <n v="83.278693764958902"/>
    <n v="0"/>
    <n v="0"/>
    <n v="0"/>
    <n v="0"/>
    <n v="0"/>
    <n v="0"/>
    <n v="83.278693764958902"/>
    <n v="0"/>
    <n v="0"/>
    <n v="0"/>
    <n v="0"/>
    <n v="175.32426745433963"/>
    <n v="268.27335635011457"/>
    <n v="0"/>
    <n v="0"/>
    <n v="0"/>
    <n v="0"/>
    <n v="0"/>
    <n v="301.4454885139437"/>
    <n v="745.0431123183979"/>
  </r>
  <r>
    <x v="3"/>
    <s v="Regulated &amp; Renewable Energy"/>
    <x v="4"/>
    <x v="0"/>
    <s v="PEF Fossil Hydro Maintenance Hines 2 BG-345"/>
    <s v="PEF Hines 2 345"/>
    <x v="10"/>
    <n v="0"/>
    <n v="0"/>
    <n v="0"/>
    <n v="0"/>
    <n v="0"/>
    <n v="0"/>
    <n v="0"/>
    <n v="0"/>
    <n v="0"/>
    <n v="0"/>
    <n v="0"/>
    <n v="0"/>
    <n v="0"/>
    <n v="261.491648"/>
    <n v="261.491648"/>
    <n v="541.84770555520004"/>
    <n v="557.40285145600001"/>
    <n v="557.40285145600001"/>
    <n v="568.51380016639996"/>
    <n v="568.51380016639996"/>
    <n v="568.51380016639996"/>
    <n v="575.40407759999994"/>
    <n v="396.00008930813863"/>
    <n v="378.06846002796726"/>
    <n v="378.06846002796726"/>
    <n v="378.06846002796726"/>
    <n v="379.44651566956725"/>
    <n v="380.82457131116723"/>
    <n v="398.09079582956724"/>
    <n v="432.73517586796726"/>
    <n v="408.54351065110956"/>
    <n v="408.54351065110956"/>
    <n v="408.54351065110956"/>
    <n v="408.54351065110956"/>
    <n v="408.54351065110956"/>
    <n v="408.54351065110956"/>
    <n v="373.5231068799917"/>
    <n v="373.5231068799917"/>
    <n v="373.5231068799917"/>
    <n v="498.01310687999171"/>
    <n v="622.50310687999172"/>
    <n v="746.99310687999173"/>
    <n v="846.51959895603409"/>
    <n v="971.0095989560341"/>
    <n v="1095.4995989560341"/>
    <n v="1219.9895989560341"/>
    <n v="76.076230193004903"/>
    <n v="5.5927731598109176"/>
    <n v="130.08277315981093"/>
    <n v="254.57277315981094"/>
    <n v="379.06277315981094"/>
    <n v="379.06277315981094"/>
    <n v="384.68360649314428"/>
    <n v="390.30443982647762"/>
    <n v="395.92527315981096"/>
    <n v="401.54610649314429"/>
    <n v="407.16693982647763"/>
    <n v="329.50907939485205"/>
    <n v="335.12991272818539"/>
    <n v="340.75074606151873"/>
    <n v="346.37157939485206"/>
    <n v="351.9924127281854"/>
    <n v="357.61324606151874"/>
    <n v="363.23407939485207"/>
    <n v="363.23407939485207"/>
    <n v="427.73324606151874"/>
    <n v="492.23241272818541"/>
    <n v="556.73157939485213"/>
    <n v="621.23074606151886"/>
    <n v="510.40564527384595"/>
    <n v="306.6314555903981"/>
    <n v="371.13062225706477"/>
    <n v="435.62978892373144"/>
    <n v="500.12895559039811"/>
    <n v="564.62812225706477"/>
    <n v="629.12728892373138"/>
    <n v="392.18096707645418"/>
    <n v="392.18096707645418"/>
  </r>
  <r>
    <x v="3"/>
    <s v="Regulated &amp; Renewable Energy"/>
    <x v="4"/>
    <x v="0"/>
    <s v="PEF Fossil Hydro Maintenance Hines 2 Other BG-345"/>
    <s v="PEF Hines 2 345"/>
    <x v="10"/>
    <n v="0"/>
    <n v="0"/>
    <n v="0"/>
    <n v="0"/>
    <n v="0"/>
    <n v="0"/>
    <n v="0"/>
    <n v="0"/>
    <n v="0"/>
    <n v="0"/>
    <n v="0"/>
    <n v="0"/>
    <n v="0"/>
    <n v="1.82985447626667"/>
    <n v="3.6597089525333399"/>
    <n v="5.4895634288000101"/>
    <n v="7.3194179050666799"/>
    <n v="9.1492723813333505"/>
    <n v="10.97912685760002"/>
    <n v="12.80898133386669"/>
    <n v="14.63883581013336"/>
    <n v="16.46869028640003"/>
    <n v="18.298544762666701"/>
    <n v="20.128399238933373"/>
    <n v="0"/>
    <n v="0"/>
    <n v="9.0736287440000005"/>
    <n v="18.147257488000001"/>
    <n v="27.220886232000002"/>
    <n v="36.294514976000002"/>
    <n v="45.368143720000006"/>
    <n v="54.44177246400001"/>
    <n v="63.515401208000014"/>
    <n v="72.589029952000018"/>
    <n v="81.662658696000022"/>
    <n v="90.736287440000027"/>
    <n v="99.809916184000031"/>
    <n v="0"/>
    <n v="0"/>
    <n v="10.04348479366733"/>
    <n v="20.086969587334661"/>
    <n v="30.130454381001989"/>
    <n v="40.173939174669322"/>
    <n v="50.217423968336654"/>
    <n v="60.260908762003986"/>
    <n v="70.304393555671311"/>
    <n v="80.347878349338643"/>
    <n v="90.391363143005975"/>
    <n v="100.43484793667331"/>
    <n v="110.47833273034064"/>
    <n v="0"/>
    <n v="0"/>
    <n v="11.263345528945301"/>
    <n v="22.526691057890602"/>
    <n v="33.790036586835903"/>
    <n v="45.053382115781204"/>
    <n v="56.316727644726505"/>
    <n v="67.580073173671806"/>
    <n v="78.8434187026171"/>
    <n v="90.106764231562408"/>
    <n v="101.37010976050772"/>
    <n v="112.63345528945302"/>
    <n v="123.89680081839833"/>
    <n v="0"/>
    <n v="0"/>
    <n v="29.612733377208706"/>
    <n v="59.225466754417411"/>
    <n v="88.83820013162611"/>
    <n v="118.45093350883482"/>
    <n v="148.06366688604353"/>
    <n v="177.67640026325225"/>
    <n v="207.28913364046096"/>
    <n v="236.90186701766967"/>
    <n v="266.51460039487836"/>
    <n v="296.12733377208707"/>
    <n v="325.74006714929578"/>
    <n v="0"/>
    <n v="0"/>
  </r>
  <r>
    <x v="0"/>
    <s v="Regulated &amp; Renewable Energy"/>
    <x v="4"/>
    <x v="0"/>
    <s v="PEF Fossil Hydro Maintenance Hines 2 BG-346"/>
    <s v="PEF Hines 2 346"/>
    <x v="11"/>
    <n v="0"/>
    <n v="0"/>
    <n v="0"/>
    <n v="0"/>
    <n v="0"/>
    <n v="0"/>
    <n v="0"/>
    <n v="0"/>
    <n v="0"/>
    <n v="0"/>
    <n v="0"/>
    <n v="0"/>
    <n v="0"/>
    <n v="0"/>
    <n v="41.026904999999999"/>
    <n v="41.026904999999999"/>
    <n v="85.013554009499998"/>
    <n v="87.454088909999996"/>
    <n v="87.454088909999996"/>
    <n v="89.197348554000001"/>
    <n v="89.197348554000001"/>
    <n v="89.197348554000001"/>
    <n v="90.278403187500004"/>
    <n v="62.13069583024128"/>
    <n v="59.317300998706131"/>
    <n v="0"/>
    <n v="59.317300998706131"/>
    <n v="59.533511949706131"/>
    <n v="59.749722900706132"/>
    <n v="62.458718612206134"/>
    <n v="67.894271523706138"/>
    <n v="64.098704215017847"/>
    <n v="64.098704215017847"/>
    <n v="64.098704215017847"/>
    <n v="64.098704215017847"/>
    <n v="64.098704215017847"/>
    <n v="64.098704215017847"/>
    <n v="58.604154811362342"/>
    <n v="59.317300998706131"/>
    <n v="58.604154811362342"/>
    <n v="78.135821478029015"/>
    <n v="97.667488144695682"/>
    <n v="117.19915481136235"/>
    <n v="132.81421037993732"/>
    <n v="152.34587704660399"/>
    <n v="171.87754371327065"/>
    <n v="191.40921037993732"/>
    <n v="11.935914176961916"/>
    <n v="0.87747329589495138"/>
    <n v="20.409139962561618"/>
    <n v="39.940806629228284"/>
    <n v="58.604154811362342"/>
    <n v="59.47247329589495"/>
    <n v="60.354139962561618"/>
    <n v="61.235806629228286"/>
    <n v="62.117473295894953"/>
    <n v="62.999139962561621"/>
    <n v="63.880806629228289"/>
    <n v="51.69680019630281"/>
    <n v="52.578466862969478"/>
    <n v="53.460133529636146"/>
    <n v="54.341800196302813"/>
    <n v="55.223466862969481"/>
    <n v="56.105133529636149"/>
    <n v="59.47247329589495"/>
    <n v="56.986800196302816"/>
    <n v="67.106800196302814"/>
    <n v="77.226800196302818"/>
    <n v="87.346800196302823"/>
    <n v="97.466800196302827"/>
    <n v="80.079109674402019"/>
    <n v="48.108351052172914"/>
    <n v="58.228351052172911"/>
    <n v="68.348351052172916"/>
    <n v="78.46835105217292"/>
    <n v="88.588351052172925"/>
    <n v="98.708351052172929"/>
    <n v="56.986800196302816"/>
  </r>
  <r>
    <x v="0"/>
    <s v="Regulated &amp; Renewable Energy"/>
    <x v="4"/>
    <x v="0"/>
    <s v="PEF Fossil Hydro Maintenance Hines 2 Other BG-346"/>
    <s v="PEF Hines 2 346"/>
    <x v="11"/>
    <n v="0"/>
    <n v="0"/>
    <n v="0"/>
    <n v="0"/>
    <n v="0"/>
    <n v="0"/>
    <n v="0"/>
    <n v="0"/>
    <n v="0"/>
    <n v="0"/>
    <n v="0"/>
    <n v="0"/>
    <n v="0"/>
    <n v="0"/>
    <n v="0.287096227875"/>
    <n v="0.57419245575"/>
    <n v="0.861288683625"/>
    <n v="1.1483849115"/>
    <n v="1.435481139375"/>
    <n v="1.72257736725"/>
    <n v="2.0096735951250002"/>
    <n v="2.296769823"/>
    <n v="2.5838660508749998"/>
    <n v="2.8709622787499995"/>
    <n v="3.1580585066249993"/>
    <n v="0"/>
    <n v="0"/>
    <n v="1.423612981"/>
    <n v="2.847225962"/>
    <n v="4.2708389430000002"/>
    <n v="5.694451924"/>
    <n v="7.1180649049999998"/>
    <n v="8.5416778860000004"/>
    <n v="9.9652908670000002"/>
    <n v="11.388903848"/>
    <n v="12.812516829"/>
    <n v="14.23612981"/>
    <n v="15.659742790999999"/>
    <n v="0"/>
    <n v="0"/>
    <n v="1.5757791871521736"/>
    <n v="3.1515583743043472"/>
    <n v="4.7273375614565207"/>
    <n v="6.3031167486086943"/>
    <n v="7.8788959357608679"/>
    <n v="9.4546751229130415"/>
    <n v="11.030454310065215"/>
    <n v="12.606233497217389"/>
    <n v="14.182012684369562"/>
    <n v="15.757791871521736"/>
    <n v="17.333571058673911"/>
    <n v="0"/>
    <n v="0"/>
    <n v="1.7671700437487992"/>
    <n v="3.5343400874975983"/>
    <n v="5.3015101312463973"/>
    <n v="7.0686801749951966"/>
    <n v="8.835850218743996"/>
    <n v="10.603020262492795"/>
    <n v="12.370190306241593"/>
    <n v="14.137360349990391"/>
    <n v="15.90453039373919"/>
    <n v="17.671700437487988"/>
    <n v="19.438870481236787"/>
    <n v="0"/>
    <n v="0"/>
    <n v="4.6461093822648341"/>
    <n v="9.2922187645296681"/>
    <n v="13.938328146794502"/>
    <n v="18.584437529059336"/>
    <n v="23.230546911324168"/>
    <n v="27.876656293589001"/>
    <n v="32.522765675853833"/>
    <n v="37.168875058118665"/>
    <n v="41.814984440383498"/>
    <n v="46.46109382264833"/>
    <n v="51.107203204913162"/>
    <n v="0"/>
  </r>
  <r>
    <x v="1"/>
    <s v="Regulated &amp; Renewable Energy"/>
    <x v="4"/>
    <x v="0"/>
    <s v="PEF Fossil Hydro Maintenance Hines 2 BG-346"/>
    <s v="PEF Hines 2 346"/>
    <x v="11"/>
    <n v="0"/>
    <n v="0"/>
    <n v="0"/>
    <n v="0"/>
    <n v="0"/>
    <n v="0"/>
    <n v="0"/>
    <n v="0"/>
    <n v="0"/>
    <n v="0"/>
    <n v="0"/>
    <n v="0"/>
    <n v="0"/>
    <n v="41.026904999999999"/>
    <n v="0"/>
    <n v="43.986649009499999"/>
    <n v="2.4405349004999999"/>
    <n v="0"/>
    <n v="1.7432596440000001"/>
    <n v="0"/>
    <n v="0"/>
    <n v="1.0810546335"/>
    <n v="35.801599576500003"/>
    <n v="0"/>
    <n v="0"/>
    <n v="126.080002764"/>
    <n v="0.21621095100000001"/>
    <n v="0.21621095100000001"/>
    <n v="2.7089957115000001"/>
    <n v="7.9980939810000002"/>
    <n v="2.8346262255000001"/>
    <n v="0"/>
    <n v="0"/>
    <n v="0"/>
    <n v="0"/>
    <n v="0"/>
    <n v="0"/>
    <n v="0"/>
    <n v="13.974137819999999"/>
    <n v="19.531666666666666"/>
    <n v="19.531666666666666"/>
    <n v="19.531666666666666"/>
    <n v="19.531666666666666"/>
    <n v="19.531666666666666"/>
    <n v="19.531666666666666"/>
    <n v="19.531666666666666"/>
    <n v="19.531666666666666"/>
    <n v="19.531666666666666"/>
    <n v="19.531666666666666"/>
    <n v="19.531666666666666"/>
    <n v="19.531666666666666"/>
    <n v="234.38"/>
    <n v="0.88166666666666671"/>
    <n v="0.88166666666666671"/>
    <n v="0.88166666666666671"/>
    <n v="0.88166666666666671"/>
    <n v="0.88166666666666671"/>
    <n v="0.88166666666666671"/>
    <n v="0.88166666666666671"/>
    <n v="0.88166666666666671"/>
    <n v="0.88166666666666671"/>
    <n v="0.88166666666666671"/>
    <n v="0.88166666666666671"/>
    <n v="0.88166666666666771"/>
    <n v="10.58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"/>
    <n v="121.44"/>
  </r>
  <r>
    <x v="1"/>
    <s v="Regulated &amp; Renewable Energy"/>
    <x v="4"/>
    <x v="0"/>
    <s v="PEF Fossil Hydro Maintenance Hines 2 Other BG-346"/>
    <s v="PEF Hines 2 346"/>
    <x v="11"/>
    <n v="0"/>
    <n v="0"/>
    <n v="0"/>
    <n v="0"/>
    <n v="0"/>
    <n v="0"/>
    <n v="0"/>
    <n v="0"/>
    <n v="0"/>
    <n v="0"/>
    <n v="0"/>
    <n v="0"/>
    <n v="0"/>
    <n v="0.287096227875"/>
    <n v="0.287096227875"/>
    <n v="0.287096227875"/>
    <n v="0.287096227875"/>
    <n v="0.287096227875"/>
    <n v="0.287096227875"/>
    <n v="0.287096227875"/>
    <n v="0.287096227875"/>
    <n v="0.287096227875"/>
    <n v="0.287096227875"/>
    <n v="0.287096227875"/>
    <n v="0.287096227875"/>
    <n v="3.4451547344999991"/>
    <n v="1.423612981"/>
    <n v="1.423612981"/>
    <n v="1.423612981"/>
    <n v="1.423612981"/>
    <n v="1.423612981"/>
    <n v="1.423612981"/>
    <n v="1.423612981"/>
    <n v="1.423612981"/>
    <n v="1.423612981"/>
    <n v="1.423612981"/>
    <n v="1.423612981"/>
    <n v="1.423612981"/>
    <n v="17.083355772000001"/>
    <n v="1.5757791871521736"/>
    <n v="1.5757791871521736"/>
    <n v="1.5757791871521736"/>
    <n v="1.5757791871521736"/>
    <n v="1.5757791871521736"/>
    <n v="1.5757791871521736"/>
    <n v="1.5757791871521736"/>
    <n v="1.5757791871521736"/>
    <n v="1.5757791871521736"/>
    <n v="1.5757791871521736"/>
    <n v="1.5757791871521736"/>
    <n v="1.5757791813260873"/>
    <n v="18.909350239999998"/>
    <n v="1.7671700437487992"/>
    <n v="1.7671700437487992"/>
    <n v="1.7671700437487992"/>
    <n v="1.7671700437487992"/>
    <n v="1.7671700437487992"/>
    <n v="1.7671700437487992"/>
    <n v="1.7671700437487992"/>
    <n v="1.7671700437487992"/>
    <n v="1.7671700437487992"/>
    <n v="1.7671700437487992"/>
    <n v="1.7671700437487992"/>
    <n v="1.7671700387632114"/>
    <n v="21.206040519999998"/>
    <n v="4.6461093822648341"/>
    <n v="4.6461093822648341"/>
    <n v="4.6461093822648341"/>
    <n v="4.6461093822648341"/>
    <n v="4.6461093822648341"/>
    <n v="4.6461093822648341"/>
    <n v="4.6461093822648341"/>
    <n v="4.6461093822648341"/>
    <n v="4.6461093822648341"/>
    <n v="4.6461093822648341"/>
    <n v="4.6461093822648341"/>
    <n v="4.6461093750868372"/>
    <n v="55.753312579999999"/>
  </r>
  <r>
    <x v="2"/>
    <s v="Regulated &amp; Renewable Energy"/>
    <x v="4"/>
    <x v="0"/>
    <s v="PEF Fossil Hydro Maintenance Hines 2 Other BG-346"/>
    <s v="PEF Hines 2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451547344999991"/>
    <n v="3.4451547344999991"/>
    <n v="0"/>
    <n v="0"/>
    <n v="0"/>
    <n v="0"/>
    <n v="0"/>
    <n v="0"/>
    <n v="0"/>
    <n v="0"/>
    <n v="0"/>
    <n v="0"/>
    <n v="0"/>
    <n v="17.083355772000001"/>
    <n v="17.083355772000001"/>
    <n v="0"/>
    <n v="0"/>
    <n v="0"/>
    <n v="0"/>
    <n v="0"/>
    <n v="0"/>
    <n v="0"/>
    <n v="0"/>
    <n v="0"/>
    <n v="0"/>
    <n v="0"/>
    <n v="18.909350239999998"/>
    <n v="18.909350239999998"/>
    <n v="0"/>
    <n v="0"/>
    <n v="0"/>
    <n v="0"/>
    <n v="0"/>
    <n v="0"/>
    <n v="0"/>
    <n v="0"/>
    <n v="0"/>
    <n v="0"/>
    <n v="0"/>
    <n v="21.206040519999998"/>
    <n v="21.206040519999998"/>
    <n v="0"/>
    <n v="0"/>
    <n v="0"/>
    <n v="0"/>
    <n v="0"/>
    <n v="0"/>
    <n v="0"/>
    <n v="0"/>
    <n v="0"/>
    <n v="0"/>
    <n v="0"/>
    <n v="55.753312579999999"/>
    <n v="55.753312579999999"/>
  </r>
  <r>
    <x v="2"/>
    <s v="Regulated &amp; Renewable Energy"/>
    <x v="4"/>
    <x v="0"/>
    <s v="PEF Fossil Hydro Maintenance Hines 2 BG-346"/>
    <s v="PEF Hines 2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.94930693375872"/>
    <n v="2.8133948315351476"/>
    <n v="0"/>
    <n v="66.762701765293869"/>
    <n v="0"/>
    <n v="0"/>
    <n v="0"/>
    <n v="2.5625410695000013"/>
    <n v="6.6301935341882903"/>
    <n v="0"/>
    <n v="0"/>
    <n v="0"/>
    <n v="0"/>
    <n v="0"/>
    <n v="5.4945494036555065"/>
    <n v="0"/>
    <n v="14.687284007343798"/>
    <n v="0"/>
    <n v="0"/>
    <n v="0"/>
    <n v="3.9166110980916802"/>
    <n v="0"/>
    <n v="0"/>
    <n v="0"/>
    <n v="199.00496286964207"/>
    <n v="30.590107547733631"/>
    <n v="0"/>
    <n v="0"/>
    <n v="0"/>
    <n v="233.51168151546739"/>
    <n v="0"/>
    <n v="0"/>
    <n v="0"/>
    <n v="0"/>
    <n v="0"/>
    <n v="13.065673099592138"/>
    <n v="0"/>
    <n v="0"/>
    <n v="0"/>
    <n v="0"/>
    <n v="0"/>
    <n v="0"/>
    <n v="13.065673099592138"/>
    <n v="0"/>
    <n v="0"/>
    <n v="0"/>
    <n v="0"/>
    <n v="27.50769052190082"/>
    <n v="42.09075862222911"/>
    <n v="0"/>
    <n v="0"/>
    <n v="0"/>
    <n v="0"/>
    <n v="0"/>
    <n v="47.296229880973357"/>
    <n v="116.89467902510329"/>
  </r>
  <r>
    <x v="3"/>
    <s v="Regulated &amp; Renewable Energy"/>
    <x v="4"/>
    <x v="0"/>
    <s v="PEF Fossil Hydro Maintenance Hines 2 BG-346"/>
    <s v="PEF Hines 2 346"/>
    <x v="11"/>
    <n v="0"/>
    <n v="0"/>
    <n v="0"/>
    <n v="0"/>
    <n v="0"/>
    <n v="0"/>
    <n v="0"/>
    <n v="0"/>
    <n v="0"/>
    <n v="0"/>
    <n v="0"/>
    <n v="0"/>
    <n v="0"/>
    <n v="41.026904999999999"/>
    <n v="41.026904999999999"/>
    <n v="85.013554009499998"/>
    <n v="87.454088909999996"/>
    <n v="87.454088909999996"/>
    <n v="89.197348554000001"/>
    <n v="89.197348554000001"/>
    <n v="89.197348554000001"/>
    <n v="90.278403187500004"/>
    <n v="62.13069583024128"/>
    <n v="59.317300998706131"/>
    <n v="59.317300998706131"/>
    <n v="59.317300998706131"/>
    <n v="59.533511949706131"/>
    <n v="59.749722900706132"/>
    <n v="62.458718612206134"/>
    <n v="67.894271523706138"/>
    <n v="64.098704215017847"/>
    <n v="64.098704215017847"/>
    <n v="64.098704215017847"/>
    <n v="64.098704215017847"/>
    <n v="64.098704215017847"/>
    <n v="64.098704215017847"/>
    <n v="58.604154811362342"/>
    <n v="58.604154811362342"/>
    <n v="58.604154811362342"/>
    <n v="78.135821478029015"/>
    <n v="97.667488144695682"/>
    <n v="117.19915481136235"/>
    <n v="132.81421037993732"/>
    <n v="152.34587704660399"/>
    <n v="171.87754371327065"/>
    <n v="191.40921037993732"/>
    <n v="11.935914176961916"/>
    <n v="0.87747329589495138"/>
    <n v="20.409139962561618"/>
    <n v="39.940806629228284"/>
    <n v="59.47247329589495"/>
    <n v="59.47247329589495"/>
    <n v="60.354139962561618"/>
    <n v="61.235806629228286"/>
    <n v="62.117473295894953"/>
    <n v="62.999139962561621"/>
    <n v="63.880806629228289"/>
    <n v="51.69680019630281"/>
    <n v="52.578466862969478"/>
    <n v="53.460133529636146"/>
    <n v="54.341800196302813"/>
    <n v="55.223466862969481"/>
    <n v="56.105133529636149"/>
    <n v="56.986800196302816"/>
    <n v="56.986800196302816"/>
    <n v="67.106800196302814"/>
    <n v="77.226800196302818"/>
    <n v="87.346800196302823"/>
    <n v="97.466800196302827"/>
    <n v="80.079109674402019"/>
    <n v="48.108351052172914"/>
    <n v="58.228351052172911"/>
    <n v="68.348351052172916"/>
    <n v="78.46835105217292"/>
    <n v="88.588351052172925"/>
    <n v="98.708351052172929"/>
    <n v="61.532121171199563"/>
    <n v="61.532121171199563"/>
  </r>
  <r>
    <x v="3"/>
    <s v="Regulated &amp; Renewable Energy"/>
    <x v="4"/>
    <x v="0"/>
    <s v="PEF Fossil Hydro Maintenance Hines 2 Other BG-346"/>
    <s v="PEF Hines 2 346"/>
    <x v="11"/>
    <n v="0"/>
    <n v="0"/>
    <n v="0"/>
    <n v="0"/>
    <n v="0"/>
    <n v="0"/>
    <n v="0"/>
    <n v="0"/>
    <n v="0"/>
    <n v="0"/>
    <n v="0"/>
    <n v="0"/>
    <n v="0"/>
    <n v="0.287096227875"/>
    <n v="0.57419245575"/>
    <n v="0.861288683625"/>
    <n v="1.1483849115"/>
    <n v="1.435481139375"/>
    <n v="1.72257736725"/>
    <n v="2.0096735951250002"/>
    <n v="2.296769823"/>
    <n v="2.5838660508749998"/>
    <n v="2.8709622787499995"/>
    <n v="3.1580585066249993"/>
    <n v="0"/>
    <n v="0"/>
    <n v="1.423612981"/>
    <n v="2.847225962"/>
    <n v="4.2708389430000002"/>
    <n v="5.694451924"/>
    <n v="7.1180649049999998"/>
    <n v="8.5416778860000004"/>
    <n v="9.9652908670000002"/>
    <n v="11.388903848"/>
    <n v="12.812516829"/>
    <n v="14.23612981"/>
    <n v="15.659742790999999"/>
    <n v="0"/>
    <n v="0"/>
    <n v="1.5757791871521736"/>
    <n v="3.1515583743043472"/>
    <n v="4.7273375614565207"/>
    <n v="6.3031167486086943"/>
    <n v="7.8788959357608679"/>
    <n v="9.4546751229130415"/>
    <n v="11.030454310065215"/>
    <n v="12.606233497217389"/>
    <n v="14.182012684369562"/>
    <n v="15.757791871521736"/>
    <n v="17.333571058673911"/>
    <n v="0"/>
    <n v="0"/>
    <n v="1.7671700437487992"/>
    <n v="3.5343400874975983"/>
    <n v="5.3015101312463973"/>
    <n v="7.0686801749951966"/>
    <n v="8.835850218743996"/>
    <n v="10.603020262492795"/>
    <n v="12.370190306241593"/>
    <n v="14.137360349990391"/>
    <n v="15.90453039373919"/>
    <n v="17.671700437487988"/>
    <n v="19.438870481236787"/>
    <n v="0"/>
    <n v="0"/>
    <n v="4.6461093822648341"/>
    <n v="9.2922187645296681"/>
    <n v="13.938328146794502"/>
    <n v="18.584437529059336"/>
    <n v="23.230546911324168"/>
    <n v="27.876656293589001"/>
    <n v="32.522765675853833"/>
    <n v="37.168875058118665"/>
    <n v="41.814984440383498"/>
    <n v="46.46109382264833"/>
    <n v="51.107203204913162"/>
    <n v="0"/>
    <n v="0"/>
  </r>
  <r>
    <x v="1"/>
    <s v="Integrated Grid Strategy"/>
    <x v="10"/>
    <x v="5"/>
    <s v="PEF IGS Exp Electrification OU_L2"/>
    <s v="PEF Dist Install - L2 Charger 370.X"/>
    <x v="13"/>
    <n v="0"/>
    <n v="0"/>
    <n v="0"/>
    <n v="0"/>
    <n v="0"/>
    <n v="0"/>
    <n v="0"/>
    <n v="0"/>
    <n v="0"/>
    <n v="0"/>
    <n v="0"/>
    <n v="0"/>
    <n v="0"/>
    <n v="988.91"/>
    <n v="988.91"/>
    <n v="988.91"/>
    <n v="988.91"/>
    <n v="988.91"/>
    <n v="988.91"/>
    <n v="988.91"/>
    <n v="988.91"/>
    <n v="988.91"/>
    <n v="988.91"/>
    <n v="988.91"/>
    <n v="988.91"/>
    <n v="11866.92"/>
    <n v="764.48"/>
    <n v="764.48"/>
    <n v="764.48"/>
    <n v="764.48"/>
    <n v="764.48"/>
    <n v="764.48"/>
    <n v="764.48"/>
    <n v="764.48"/>
    <n v="764.48"/>
    <n v="764.48"/>
    <n v="764.48"/>
    <n v="764.48"/>
    <n v="9173.7599999999984"/>
    <n v="404.58333311424002"/>
    <n v="404.58333311424002"/>
    <n v="404.58333311424002"/>
    <n v="404.58333311424002"/>
    <n v="404.58333311424002"/>
    <n v="404.58333311424002"/>
    <n v="404.58333311424002"/>
    <n v="404.58333311424002"/>
    <n v="404.58333311424002"/>
    <n v="404.58333311424002"/>
    <n v="404.58333311424002"/>
    <n v="404.58333574336029"/>
    <n v="4855"/>
    <n v="216.75000005536"/>
    <n v="216.75000005536"/>
    <n v="216.75000005536"/>
    <n v="216.75000005536"/>
    <n v="216.75000005536"/>
    <n v="216.75000005536"/>
    <n v="216.75000005536"/>
    <n v="216.75000005536"/>
    <n v="216.75000005536"/>
    <n v="216.75000005536"/>
    <n v="216.75000005536"/>
    <n v="216.74999939104009"/>
    <n v="2601"/>
    <n v="256.33333341055999"/>
    <n v="256.33333341055999"/>
    <n v="256.33333341055999"/>
    <n v="256.33333341055999"/>
    <n v="256.33333341055999"/>
    <n v="256.33333341055999"/>
    <n v="256.33333341055999"/>
    <n v="256.33333341055999"/>
    <n v="256.33333341055999"/>
    <n v="256.33333341055999"/>
    <n v="256.33333341055999"/>
    <n v="256.33333248383997"/>
    <n v="3076"/>
  </r>
  <r>
    <x v="2"/>
    <s v="Integrated Grid Strategy"/>
    <x v="10"/>
    <x v="5"/>
    <s v="PEF IGS Exp Electrification OU_L2"/>
    <s v="PEF Dist Install - L2 Charger 370.X"/>
    <x v="13"/>
    <n v="0"/>
    <n v="0"/>
    <n v="0"/>
    <n v="0"/>
    <n v="0"/>
    <n v="0"/>
    <n v="0"/>
    <n v="0"/>
    <n v="0"/>
    <n v="0"/>
    <n v="0"/>
    <n v="0"/>
    <n v="0"/>
    <n v="988.91"/>
    <n v="988.91"/>
    <n v="988.91"/>
    <n v="988.91"/>
    <n v="988.91"/>
    <n v="988.91"/>
    <n v="988.91"/>
    <n v="988.91"/>
    <n v="988.91"/>
    <n v="988.91"/>
    <n v="988.91"/>
    <n v="988.91"/>
    <n v="11866.92"/>
    <n v="764.48"/>
    <n v="764.48"/>
    <n v="764.48"/>
    <n v="764.48"/>
    <n v="764.48"/>
    <n v="764.48"/>
    <n v="764.48"/>
    <n v="764.48"/>
    <n v="764.48"/>
    <n v="764.48"/>
    <n v="764.48"/>
    <n v="764.48"/>
    <n v="9173.7599999999984"/>
    <n v="404.58333311424002"/>
    <n v="404.58333311424002"/>
    <n v="404.58333311424002"/>
    <n v="404.58333311424002"/>
    <n v="404.58333311424002"/>
    <n v="404.58333311424002"/>
    <n v="404.58333311424002"/>
    <n v="404.58333311424002"/>
    <n v="404.58333311424002"/>
    <n v="404.58333311424002"/>
    <n v="404.58333311424002"/>
    <n v="404.58333574336029"/>
    <n v="4855"/>
    <n v="216.75000005536"/>
    <n v="216.75000005536"/>
    <n v="216.75000005536"/>
    <n v="216.75000005536"/>
    <n v="216.75000005536"/>
    <n v="216.75000005536"/>
    <n v="216.75000005536"/>
    <n v="216.75000005536"/>
    <n v="216.75000005536"/>
    <n v="216.75000005536"/>
    <n v="216.75000005536"/>
    <n v="216.74999939104009"/>
    <n v="2601"/>
    <n v="256.33333341055999"/>
    <n v="256.33333341055999"/>
    <n v="256.33333341055999"/>
    <n v="256.33333341055999"/>
    <n v="256.33333341055999"/>
    <n v="256.33333341055999"/>
    <n v="256.33333341055999"/>
    <n v="256.33333341055999"/>
    <n v="256.33333341055999"/>
    <n v="256.33333341055999"/>
    <n v="256.33333341055999"/>
    <n v="256.33333248383997"/>
    <n v="3076"/>
  </r>
  <r>
    <x v="0"/>
    <s v="Grid Solutions"/>
    <x v="1"/>
    <x v="1"/>
    <s v="PEF Grid Solutions Advanced DMS Dec 21 VS "/>
    <s v="PEF Grid Solutions Advanced DMS-303.1"/>
    <x v="1"/>
    <n v="23246.12"/>
    <n v="23442.36"/>
    <n v="23772.57"/>
    <n v="24385.54"/>
    <n v="24909.52"/>
    <n v="25417.25"/>
    <n v="25998.9"/>
    <n v="26495.14"/>
    <n v="26921.360000000001"/>
    <n v="27447.52"/>
    <n v="27824.399999999998"/>
    <n v="28200.92"/>
    <n v="23246.12"/>
    <n v="29414.45"/>
    <n v="29414.45"/>
    <n v="29414.45"/>
    <n v="29414.45"/>
    <n v="29414.45"/>
    <n v="29414.45"/>
    <n v="29414.45"/>
    <n v="29414.45"/>
    <n v="29414.45"/>
    <n v="29414.45"/>
    <n v="29414.45"/>
    <n v="29414.45"/>
    <n v="29414.45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</r>
  <r>
    <x v="1"/>
    <s v="Grid Solutions"/>
    <x v="1"/>
    <x v="1"/>
    <s v="PEF Grid Solutions Advanced DMS Dec 21 VS "/>
    <s v="PEF Grid Solutions Advanced DMS-303.1"/>
    <x v="1"/>
    <n v="219.4"/>
    <n v="311.67"/>
    <n v="713.71"/>
    <n v="423.26"/>
    <n v="507.71"/>
    <n v="581.65"/>
    <n v="496.23"/>
    <n v="433.42"/>
    <n v="626.69000000000005"/>
    <n v="376.89"/>
    <n v="446.56"/>
    <n v="1036.3"/>
    <n v="6173.49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Grid Solutions"/>
    <x v="1"/>
    <x v="1"/>
    <s v="PEF Grid Solutions Advanced DMS Dec 21 VS "/>
    <s v="PEF Grid Solutions Advanced DMS-303.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26.161"/>
    <n v="28826.161"/>
    <n v="0"/>
    <n v="0"/>
    <n v="0"/>
    <n v="0"/>
    <n v="0"/>
    <n v="0"/>
    <n v="0"/>
    <n v="0"/>
    <n v="0"/>
    <n v="0"/>
    <n v="0"/>
    <n v="576.52322000000061"/>
    <n v="576.52322000000061"/>
    <n v="0"/>
    <n v="0"/>
    <n v="0"/>
    <n v="0"/>
    <n v="0"/>
    <n v="0"/>
    <n v="0"/>
    <n v="0"/>
    <n v="0"/>
    <n v="0"/>
    <n v="0"/>
    <n v="11.530464400000062"/>
    <n v="11.5304644000000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Grid Solutions"/>
    <x v="1"/>
    <x v="1"/>
    <s v="PEF Grid Solutions Advanced DMS Dec 21 VS "/>
    <s v="PEF Grid Solutions Advanced DMS-303.1"/>
    <x v="1"/>
    <n v="23442.36"/>
    <n v="23772.57"/>
    <n v="24385.54"/>
    <n v="24909.52"/>
    <n v="25417.25"/>
    <n v="25998.9"/>
    <n v="26495.14"/>
    <n v="26921.360000000001"/>
    <n v="27447.52"/>
    <n v="27824.399999999998"/>
    <n v="28200.92"/>
    <n v="29414.45"/>
    <n v="29414.45"/>
    <n v="29414.45"/>
    <n v="29414.45"/>
    <n v="29414.45"/>
    <n v="29414.45"/>
    <n v="29414.45"/>
    <n v="29414.45"/>
    <n v="29414.45"/>
    <n v="29414.45"/>
    <n v="29414.45"/>
    <n v="29414.45"/>
    <n v="29414.45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</r>
  <r>
    <x v="0"/>
    <s v="Regulated &amp; Renewable Energy"/>
    <x v="3"/>
    <x v="0"/>
    <s v="PEF Fossil Hydro Maintenance Anclote BA-316.1"/>
    <s v="PEF Anclote Misc 316.1"/>
    <x v="15"/>
    <n v="0"/>
    <n v="0"/>
    <n v="0"/>
    <n v="0"/>
    <n v="0"/>
    <n v="0"/>
    <n v="0"/>
    <n v="0"/>
    <n v="0"/>
    <n v="0"/>
    <n v="0"/>
    <n v="0"/>
    <n v="0"/>
    <n v="0"/>
    <n v="0.64380935159999997"/>
    <n v="1.6166435426999999"/>
    <n v="5.2827518809999994"/>
    <n v="11.4701151495"/>
    <n v="19.728154576099996"/>
    <n v="31.175715790299989"/>
    <n v="25.709548850059527"/>
    <n v="39.092080027159525"/>
    <n v="40.098602535159529"/>
    <n v="39.574993585143488"/>
    <n v="47.749890909443486"/>
    <n v="0"/>
    <n v="33.778755728083027"/>
    <n v="39.280942243683029"/>
    <n v="47.842998391283032"/>
    <n v="65.336736514283032"/>
    <n v="76.74970923978303"/>
    <n v="83.02419891968303"/>
    <n v="70.149206194173388"/>
    <n v="73.729959178973388"/>
    <n v="81.680182013073392"/>
    <n v="84.071362325873395"/>
    <n v="87.574270389173392"/>
    <n v="95.795114484373386"/>
    <n v="33.778755728083027"/>
    <n v="85.700756040611367"/>
    <n v="121.33492270727803"/>
    <n v="149.973286775421"/>
    <n v="185.60745344208766"/>
    <n v="126.15138246038052"/>
    <n v="123.19141281791994"/>
    <n v="3.6511627564551077"/>
    <n v="37.09792630994675"/>
    <n v="70.515552494780664"/>
    <n v="106.14971916144734"/>
    <n v="122.07514285289128"/>
    <n v="157.70930951955793"/>
    <n v="85.700756040611367"/>
    <n v="116.49873994405533"/>
    <n v="128.120406610722"/>
    <n v="139.74207327738867"/>
    <n v="74.66550165876545"/>
    <n v="43.568935275169515"/>
    <n v="48.186681031967368"/>
    <n v="57.799418706296535"/>
    <n v="69.421085372963205"/>
    <n v="81.042752039629875"/>
    <n v="92.664418706296544"/>
    <n v="104.28608537296321"/>
    <n v="115.90775203962988"/>
    <n v="116.49873994405533"/>
    <n v="108.65500336340764"/>
    <n v="121.73892104249799"/>
    <n v="142.09905196160258"/>
    <n v="176.70163693863924"/>
    <n v="182.99881187398759"/>
    <n v="207.07521094640074"/>
    <n v="206.66178088687107"/>
    <n v="215.17662805707306"/>
    <n v="234.08185069844797"/>
    <n v="239.76795499168367"/>
    <n v="112.63470430802613"/>
    <n v="132.18345044545211"/>
    <n v="108.65500336340764"/>
  </r>
  <r>
    <x v="0"/>
    <s v="Regulated &amp; Renewable Energy"/>
    <x v="3"/>
    <x v="0"/>
    <s v="PEF Fossil Hydro Maintenance Anclote Other BA-316.1"/>
    <s v="PEF Anclote Misc 316.1"/>
    <x v="15"/>
    <n v="0"/>
    <n v="0"/>
    <n v="0"/>
    <n v="0"/>
    <n v="0"/>
    <n v="0"/>
    <n v="0"/>
    <n v="0"/>
    <n v="0"/>
    <n v="0"/>
    <n v="0"/>
    <n v="0"/>
    <n v="0"/>
    <n v="0"/>
    <n v="2"/>
    <n v="4"/>
    <n v="6"/>
    <n v="8"/>
    <n v="10"/>
    <n v="12"/>
    <n v="14"/>
    <n v="16"/>
    <n v="18"/>
    <n v="20"/>
    <n v="22"/>
    <n v="0"/>
    <n v="0"/>
    <n v="10"/>
    <n v="20"/>
    <n v="30"/>
    <n v="40"/>
    <n v="50"/>
    <n v="60"/>
    <n v="70"/>
    <n v="80"/>
    <n v="90"/>
    <n v="100"/>
    <n v="110"/>
    <n v="0"/>
    <n v="0"/>
    <n v="10.75"/>
    <n v="21.5"/>
    <n v="32.25"/>
    <n v="43"/>
    <n v="53.75"/>
    <n v="64.5"/>
    <n v="75.25"/>
    <n v="86"/>
    <n v="96.75"/>
    <n v="107.5"/>
    <n v="118.25"/>
    <n v="0"/>
    <n v="0"/>
    <n v="12.08333333"/>
    <n v="24.166666660000001"/>
    <n v="36.249999989999999"/>
    <n v="48.333333320000001"/>
    <n v="60.416666650000003"/>
    <n v="72.499999979999998"/>
    <n v="84.58333331"/>
    <n v="96.666666640000003"/>
    <n v="108.74999997"/>
    <n v="120.83333330000001"/>
    <n v="132.91666663000001"/>
    <n v="0"/>
    <n v="0"/>
    <n v="31.75"/>
    <n v="63.5"/>
    <n v="95.25"/>
    <n v="127"/>
    <n v="158.75"/>
    <n v="190.5"/>
    <n v="222.25"/>
    <n v="254"/>
    <n v="285.75"/>
    <n v="317.5"/>
    <n v="349.25"/>
    <n v="0"/>
  </r>
  <r>
    <x v="0"/>
    <s v="Regulated &amp; Renewable Energy"/>
    <x v="3"/>
    <x v="0"/>
    <s v="PEF Fossil Hydro Recv-Env Anclote BA-316.1"/>
    <s v="PEF Anclote Misc 316.1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4205251255"/>
    <n v="4.6841050251"/>
    <n v="7.0261575376500005"/>
    <n v="9.3682100502000001"/>
    <n v="11.71026256275"/>
    <n v="14.052315075299999"/>
    <n v="16.394367587849999"/>
    <n v="18.7364201004"/>
    <n v="21.078472612950002"/>
    <n v="23.420525125500003"/>
    <n v="25.762577638050004"/>
    <n v="0"/>
    <n v="28.104630150599998"/>
    <n v="35.306441862949988"/>
    <n v="42.508253575299982"/>
    <n v="49.710065287649975"/>
    <n v="56.911876999999969"/>
    <n v="64.113688712349955"/>
    <n v="71.315500424699948"/>
    <n v="78.517312137049942"/>
    <n v="85.719123849399935"/>
    <n v="92.920935561749928"/>
    <n v="100.12274727409992"/>
    <n v="107.32455898644992"/>
    <n v="28.104630150599998"/>
    <n v="114.52637069879991"/>
    <n v="125.59915616369992"/>
    <n v="136.67194162859991"/>
    <n v="147.7447270934999"/>
    <n v="158.8175125583999"/>
    <n v="169.89029802329989"/>
    <n v="180.96308348819989"/>
    <n v="192.03586895309988"/>
    <n v="203.10865441799987"/>
    <n v="214.18143988289987"/>
    <n v="225.25422534779986"/>
    <n v="236.32701081269985"/>
    <n v="114.52637069879991"/>
  </r>
  <r>
    <x v="1"/>
    <s v="Regulated &amp; Renewable Energy"/>
    <x v="3"/>
    <x v="0"/>
    <s v="PEF Fossil Hydro Maintenance Anclote BA-316.1"/>
    <s v="PEF Anclote Misc 316.1"/>
    <x v="15"/>
    <n v="0"/>
    <n v="0"/>
    <n v="0"/>
    <n v="0"/>
    <n v="0"/>
    <n v="0"/>
    <n v="0"/>
    <n v="0"/>
    <n v="0"/>
    <n v="0"/>
    <n v="0"/>
    <n v="0"/>
    <n v="0"/>
    <n v="0.64380935159999997"/>
    <n v="0.97283419110000002"/>
    <n v="3.6661083382999999"/>
    <n v="6.1873632685000004"/>
    <n v="20.806266496999999"/>
    <n v="30.310376318799999"/>
    <n v="13.420891082400001"/>
    <n v="13.382531177100001"/>
    <n v="1.006522508"/>
    <n v="1.2941531529000001"/>
    <n v="8.1748973242999998"/>
    <n v="1.3480650111000001"/>
    <n v="101.21381822110001"/>
    <n v="5.5021865156"/>
    <n v="8.5620561475999999"/>
    <n v="17.493738123"/>
    <n v="11.4129727255"/>
    <n v="22.200247954799998"/>
    <n v="2.0870614033999999"/>
    <n v="3.5807529848000001"/>
    <n v="7.9502228340999999"/>
    <n v="2.3911803128"/>
    <n v="3.5029080633"/>
    <n v="8.2208440952000004"/>
    <n v="3.4561888560999998"/>
    <n v="96.360360016199991"/>
    <n v="35.634166666666665"/>
    <n v="35.634166666666665"/>
    <n v="35.634166666666665"/>
    <n v="35.634166666666665"/>
    <n v="35.634166666666665"/>
    <n v="35.634166666666665"/>
    <n v="35.634166666666665"/>
    <n v="35.634166666666665"/>
    <n v="35.634166666666665"/>
    <n v="35.634166666666665"/>
    <n v="35.634166666666665"/>
    <n v="35.634166666666715"/>
    <n v="427.61"/>
    <n v="11.621666666666668"/>
    <n v="11.621666666666668"/>
    <n v="11.621666666666668"/>
    <n v="11.621666666666668"/>
    <n v="11.621666666666668"/>
    <n v="11.621666666666668"/>
    <n v="11.621666666666668"/>
    <n v="11.621666666666668"/>
    <n v="11.621666666666668"/>
    <n v="11.621666666666668"/>
    <n v="11.621666666666668"/>
    <n v="11.621666666666655"/>
    <n v="139.46"/>
    <n v="13.083917679090352"/>
    <n v="20.360130919104584"/>
    <n v="41.599213122264914"/>
    <n v="27.139464500298164"/>
    <n v="52.791052406612664"/>
    <n v="4.9629251054777495"/>
    <n v="8.5148471702020014"/>
    <n v="18.905222641374902"/>
    <n v="5.6861042932356964"/>
    <n v="8.3297359345589488"/>
    <n v="19.548746137425979"/>
    <n v="8.2186400903540289"/>
    <n v="229.14"/>
  </r>
  <r>
    <x v="1"/>
    <s v="Regulated &amp; Renewable Energy"/>
    <x v="3"/>
    <x v="0"/>
    <s v="PEF Fossil Hydro Maintenance Anclote Other BA-316.1"/>
    <s v="PEF Anclote Misc 316.1"/>
    <x v="15"/>
    <n v="0"/>
    <n v="0"/>
    <n v="0"/>
    <n v="0"/>
    <n v="0"/>
    <n v="0"/>
    <n v="0"/>
    <n v="0"/>
    <n v="0"/>
    <n v="0"/>
    <n v="0"/>
    <n v="0"/>
    <n v="0"/>
    <n v="2"/>
    <n v="2"/>
    <n v="2"/>
    <n v="2"/>
    <n v="2"/>
    <n v="2"/>
    <n v="2"/>
    <n v="2"/>
    <n v="2"/>
    <n v="2"/>
    <n v="2"/>
    <n v="2"/>
    <n v="24"/>
    <n v="10"/>
    <n v="10"/>
    <n v="10"/>
    <n v="10"/>
    <n v="10"/>
    <n v="10"/>
    <n v="10"/>
    <n v="10"/>
    <n v="10"/>
    <n v="10"/>
    <n v="10"/>
    <n v="10"/>
    <n v="120"/>
    <n v="10.75"/>
    <n v="10.75"/>
    <n v="10.75"/>
    <n v="10.75"/>
    <n v="10.75"/>
    <n v="10.75"/>
    <n v="10.75"/>
    <n v="10.75"/>
    <n v="10.75"/>
    <n v="10.75"/>
    <n v="10.75"/>
    <n v="10.75"/>
    <n v="129"/>
    <n v="12.08333333"/>
    <n v="12.08333333"/>
    <n v="12.08333333"/>
    <n v="12.08333333"/>
    <n v="12.08333333"/>
    <n v="12.08333333"/>
    <n v="12.08333333"/>
    <n v="12.08333333"/>
    <n v="12.08333333"/>
    <n v="12.08333333"/>
    <n v="12.08333333"/>
    <n v="12.083333369999991"/>
    <n v="145"/>
    <n v="31.75"/>
    <n v="31.75"/>
    <n v="31.75"/>
    <n v="31.75"/>
    <n v="31.75"/>
    <n v="31.75"/>
    <n v="31.75"/>
    <n v="31.75"/>
    <n v="31.75"/>
    <n v="31.75"/>
    <n v="31.75"/>
    <n v="31.75"/>
    <n v="381"/>
  </r>
  <r>
    <x v="1"/>
    <s v="Regulated &amp; Renewable Energy"/>
    <x v="3"/>
    <x v="0"/>
    <s v="PEF Fossil Hydro Recv-Env Anclote BA-316.1"/>
    <s v="PEF Anclote Misc 316.1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4205251255"/>
    <n v="2.34205251255"/>
    <n v="2.34205251255"/>
    <n v="2.34205251255"/>
    <n v="2.34205251255"/>
    <n v="2.34205251255"/>
    <n v="2.34205251255"/>
    <n v="2.34205251255"/>
    <n v="2.34205251255"/>
    <n v="2.34205251255"/>
    <n v="2.34205251255"/>
    <n v="2.3420525125499942"/>
    <n v="28.104630150599998"/>
    <n v="7.2018117123499925"/>
    <n v="7.2018117123499925"/>
    <n v="7.2018117123499925"/>
    <n v="7.2018117123499925"/>
    <n v="7.2018117123499925"/>
    <n v="7.2018117123499925"/>
    <n v="7.2018117123499925"/>
    <n v="7.2018117123499925"/>
    <n v="7.2018117123499925"/>
    <n v="7.2018117123499925"/>
    <n v="7.2018117123499925"/>
    <n v="7.2018117123499934"/>
    <n v="86.421740548199907"/>
    <n v="11.072785464900001"/>
    <n v="11.072785464900001"/>
    <n v="11.072785464900001"/>
    <n v="11.072785464900001"/>
    <n v="11.072785464900001"/>
    <n v="11.072785464900001"/>
    <n v="11.072785464900001"/>
    <n v="11.072785464900001"/>
    <n v="11.072785464900001"/>
    <n v="11.072785464900001"/>
    <n v="11.072785464900001"/>
    <n v="11.072785464900022"/>
    <n v="132.87342557880001"/>
  </r>
  <r>
    <x v="2"/>
    <s v="Regulated &amp; Renewable Energy"/>
    <x v="3"/>
    <x v="0"/>
    <s v="PEF Fossil Hydro Maintenance Anclote Other BA-316.1"/>
    <s v="PEF Anclote Misc 316.1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0"/>
    <n v="0"/>
    <n v="0"/>
    <n v="0"/>
    <n v="0"/>
    <n v="0"/>
    <n v="0"/>
    <n v="0"/>
    <n v="0"/>
    <n v="0"/>
    <n v="120"/>
    <n v="120"/>
    <n v="0"/>
    <n v="0"/>
    <n v="0"/>
    <n v="0"/>
    <n v="0"/>
    <n v="0"/>
    <n v="0"/>
    <n v="0"/>
    <n v="0"/>
    <n v="0"/>
    <n v="0"/>
    <n v="129"/>
    <n v="129"/>
    <n v="0"/>
    <n v="0"/>
    <n v="0"/>
    <n v="0"/>
    <n v="0"/>
    <n v="0"/>
    <n v="0"/>
    <n v="0"/>
    <n v="0"/>
    <n v="0"/>
    <n v="0"/>
    <n v="145"/>
    <n v="145"/>
    <n v="0"/>
    <n v="0"/>
    <n v="0"/>
    <n v="0"/>
    <n v="0"/>
    <n v="0"/>
    <n v="0"/>
    <n v="0"/>
    <n v="0"/>
    <n v="0"/>
    <n v="0"/>
    <n v="381"/>
    <n v="381"/>
  </r>
  <r>
    <x v="2"/>
    <s v="Regulated &amp; Renewable Energy"/>
    <x v="3"/>
    <x v="0"/>
    <s v="PEF Fossil Hydro Maintenance Anclote BA-316.1"/>
    <s v="PEF Anclote Misc 316.1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12.548227070400005"/>
    <n v="18.862815104600003"/>
    <n v="18.887058022640467"/>
    <n v="0"/>
    <n v="0"/>
    <n v="1.8177621029160409"/>
    <n v="0"/>
    <n v="15.31920019246046"/>
    <n v="67.435062493016972"/>
    <n v="0"/>
    <n v="0"/>
    <n v="0"/>
    <n v="0"/>
    <n v="15.925758274899996"/>
    <n v="14.962054128909639"/>
    <n v="0"/>
    <n v="0"/>
    <n v="0"/>
    <n v="0"/>
    <n v="0"/>
    <n v="13.550547299862021"/>
    <n v="44.438359703671651"/>
    <n v="0"/>
    <n v="6.9958025985236825"/>
    <n v="0"/>
    <n v="95.090237648373801"/>
    <n v="38.594136309127229"/>
    <n v="155.17441672813149"/>
    <n v="2.1874031131750202"/>
    <n v="2.2165404818327499"/>
    <n v="0"/>
    <n v="19.708742975222719"/>
    <n v="0"/>
    <n v="76.844736242169319"/>
    <n v="396.81201609655602"/>
    <n v="0"/>
    <n v="0"/>
    <n v="76.698238285289889"/>
    <n v="42.718233050262604"/>
    <n v="7.0039209098688149"/>
    <n v="2.0089289923375042"/>
    <n v="0"/>
    <n v="0"/>
    <n v="0"/>
    <n v="0"/>
    <n v="0"/>
    <n v="18.874415342888895"/>
    <n v="147.30373658064769"/>
    <n v="0"/>
    <n v="0"/>
    <n v="6.9966281452282733"/>
    <n v="20.842289564949823"/>
    <n v="28.714653334199511"/>
    <n v="5.3763551650074319"/>
    <n v="0"/>
    <n v="0"/>
    <n v="0"/>
    <n v="135.46298661821649"/>
    <n v="0"/>
    <n v="18.879238506559211"/>
    <n v="216.27215133416072"/>
  </r>
  <r>
    <x v="3"/>
    <s v="Regulated &amp; Renewable Energy"/>
    <x v="3"/>
    <x v="0"/>
    <s v="PEF Fossil Hydro Maintenance Anclote BA-316.1"/>
    <s v="PEF Anclote Misc 316.1"/>
    <x v="15"/>
    <n v="0"/>
    <n v="0"/>
    <n v="0"/>
    <n v="0"/>
    <n v="0"/>
    <n v="0"/>
    <n v="0"/>
    <n v="0"/>
    <n v="0"/>
    <n v="0"/>
    <n v="0"/>
    <n v="0"/>
    <n v="0"/>
    <n v="0.64380935159999997"/>
    <n v="1.6166435426999999"/>
    <n v="5.2827518809999994"/>
    <n v="11.4701151495"/>
    <n v="19.728154576099996"/>
    <n v="31.175715790299989"/>
    <n v="25.709548850059527"/>
    <n v="39.092080027159525"/>
    <n v="40.098602535159529"/>
    <n v="39.574993585143488"/>
    <n v="47.749890909443486"/>
    <n v="33.778755728083027"/>
    <n v="33.778755728083027"/>
    <n v="39.280942243683029"/>
    <n v="47.842998391283032"/>
    <n v="65.336736514283032"/>
    <n v="76.74970923978303"/>
    <n v="83.02419891968303"/>
    <n v="70.149206194173388"/>
    <n v="73.729959178973388"/>
    <n v="81.680182013073392"/>
    <n v="84.071362325873395"/>
    <n v="87.574270389173392"/>
    <n v="95.795114484373386"/>
    <n v="85.700756040611367"/>
    <n v="85.700756040611367"/>
    <n v="121.33492270727803"/>
    <n v="149.973286775421"/>
    <n v="185.60745344208766"/>
    <n v="126.15138246038052"/>
    <n v="123.19141281791994"/>
    <n v="3.6511627564551077"/>
    <n v="37.09792630994675"/>
    <n v="70.515552494780664"/>
    <n v="106.14971916144734"/>
    <n v="122.07514285289128"/>
    <n v="157.70930951955793"/>
    <n v="116.49873994405533"/>
    <n v="116.49873994405533"/>
    <n v="128.120406610722"/>
    <n v="139.74207327738867"/>
    <n v="74.66550165876545"/>
    <n v="43.568935275169515"/>
    <n v="48.186681031967368"/>
    <n v="57.799418706296535"/>
    <n v="69.421085372963205"/>
    <n v="81.042752039629875"/>
    <n v="92.664418706296544"/>
    <n v="104.28608537296321"/>
    <n v="115.90775203962988"/>
    <n v="108.65500336340764"/>
    <n v="108.65500336340764"/>
    <n v="121.73892104249799"/>
    <n v="142.09905196160258"/>
    <n v="176.70163693863924"/>
    <n v="182.99881187398759"/>
    <n v="207.07521094640074"/>
    <n v="206.66178088687107"/>
    <n v="215.17662805707306"/>
    <n v="234.08185069844797"/>
    <n v="239.76795499168367"/>
    <n v="112.63470430802613"/>
    <n v="132.18345044545211"/>
    <n v="121.52285202924693"/>
    <n v="121.52285202924693"/>
  </r>
  <r>
    <x v="3"/>
    <s v="Regulated &amp; Renewable Energy"/>
    <x v="3"/>
    <x v="0"/>
    <s v="PEF Fossil Hydro Maintenance Anclote Other BA-316.1"/>
    <s v="PEF Anclote Misc 316.1"/>
    <x v="15"/>
    <n v="0"/>
    <n v="0"/>
    <n v="0"/>
    <n v="0"/>
    <n v="0"/>
    <n v="0"/>
    <n v="0"/>
    <n v="0"/>
    <n v="0"/>
    <n v="0"/>
    <n v="0"/>
    <n v="0"/>
    <n v="0"/>
    <n v="2"/>
    <n v="4"/>
    <n v="6"/>
    <n v="8"/>
    <n v="10"/>
    <n v="12"/>
    <n v="14"/>
    <n v="16"/>
    <n v="18"/>
    <n v="20"/>
    <n v="22"/>
    <n v="0"/>
    <n v="0"/>
    <n v="10"/>
    <n v="20"/>
    <n v="30"/>
    <n v="40"/>
    <n v="50"/>
    <n v="60"/>
    <n v="70"/>
    <n v="80"/>
    <n v="90"/>
    <n v="100"/>
    <n v="110"/>
    <n v="0"/>
    <n v="0"/>
    <n v="10.75"/>
    <n v="21.5"/>
    <n v="32.25"/>
    <n v="43"/>
    <n v="53.75"/>
    <n v="64.5"/>
    <n v="75.25"/>
    <n v="86"/>
    <n v="96.75"/>
    <n v="107.5"/>
    <n v="118.25"/>
    <n v="0"/>
    <n v="0"/>
    <n v="12.08333333"/>
    <n v="24.166666660000001"/>
    <n v="36.249999989999999"/>
    <n v="48.333333320000001"/>
    <n v="60.416666650000003"/>
    <n v="72.499999979999998"/>
    <n v="84.58333331"/>
    <n v="96.666666640000003"/>
    <n v="108.74999997"/>
    <n v="120.83333330000001"/>
    <n v="132.91666663000001"/>
    <n v="0"/>
    <n v="0"/>
    <n v="31.75"/>
    <n v="63.5"/>
    <n v="95.25"/>
    <n v="127"/>
    <n v="158.75"/>
    <n v="190.5"/>
    <n v="222.25"/>
    <n v="254"/>
    <n v="285.75"/>
    <n v="317.5"/>
    <n v="349.25"/>
    <n v="0"/>
    <n v="0"/>
  </r>
  <r>
    <x v="3"/>
    <s v="Regulated &amp; Renewable Energy"/>
    <x v="3"/>
    <x v="0"/>
    <s v="PEF Fossil Hydro Recv-Env Anclote BA-316.1"/>
    <s v="PEF Anclote Misc 316.1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4205251255"/>
    <n v="4.6841050251"/>
    <n v="7.0261575376500005"/>
    <n v="9.3682100502000001"/>
    <n v="11.71026256275"/>
    <n v="14.052315075299999"/>
    <n v="16.394367587849999"/>
    <n v="18.7364201004"/>
    <n v="21.078472612950002"/>
    <n v="23.420525125500003"/>
    <n v="25.762577638050004"/>
    <n v="28.104630150599998"/>
    <n v="28.104630150599998"/>
    <n v="35.306441862949988"/>
    <n v="42.508253575299982"/>
    <n v="49.710065287649975"/>
    <n v="56.911876999999969"/>
    <n v="64.113688712349955"/>
    <n v="71.315500424699948"/>
    <n v="78.517312137049942"/>
    <n v="85.719123849399935"/>
    <n v="92.920935561749928"/>
    <n v="100.12274727409992"/>
    <n v="107.32455898644992"/>
    <n v="114.52637069879991"/>
    <n v="114.52637069879991"/>
    <n v="125.59915616369992"/>
    <n v="136.67194162859991"/>
    <n v="147.7447270934999"/>
    <n v="158.8175125583999"/>
    <n v="169.89029802329989"/>
    <n v="180.96308348819989"/>
    <n v="192.03586895309988"/>
    <n v="203.10865441799987"/>
    <n v="214.18143988289987"/>
    <n v="225.25422534779986"/>
    <n v="236.32701081269985"/>
    <n v="247.39979627759988"/>
    <n v="247.39979627759988"/>
  </r>
  <r>
    <x v="0"/>
    <s v="Regulated &amp; Renewable Energy"/>
    <x v="4"/>
    <x v="0"/>
    <s v="PEF Fossil Hydro Maintenance Hines 3 BG-341"/>
    <s v="PEF Hines 3 341"/>
    <x v="16"/>
    <n v="0"/>
    <n v="0"/>
    <n v="0"/>
    <n v="0"/>
    <n v="0"/>
    <n v="0"/>
    <n v="0"/>
    <n v="0"/>
    <n v="0"/>
    <n v="0"/>
    <n v="0"/>
    <n v="0"/>
    <n v="0"/>
    <n v="0"/>
    <n v="24.4116210776"/>
    <n v="44.459210074399998"/>
    <n v="88.622795496799995"/>
    <n v="19.385785200587392"/>
    <n v="25.970891676587392"/>
    <n v="25.970891676587392"/>
    <n v="25.970891676587392"/>
    <n v="25.970891676587392"/>
    <n v="25.970891676587392"/>
    <n v="25.970891676587392"/>
    <n v="25.970891676587392"/>
    <n v="0"/>
    <n v="25.970891676587392"/>
    <n v="25.970891676587392"/>
    <n v="25.970891676587392"/>
    <n v="199.8844927117874"/>
    <n v="233.22740582698739"/>
    <n v="246.37958041898739"/>
    <n v="259.68526637178741"/>
    <n v="260.95140965738739"/>
    <n v="261.75701471978738"/>
    <n v="262.7215452389874"/>
    <n v="270.86303764778739"/>
    <n v="295.51241414458741"/>
    <n v="25.970891676587392"/>
    <n v="211.86116433010892"/>
    <n v="222.93866433010891"/>
    <n v="234.01616433010889"/>
    <n v="245.09366433010888"/>
    <n v="256.17116433010887"/>
    <n v="267.24866433010885"/>
    <n v="278.32616433010884"/>
    <n v="289.40366433010882"/>
    <n v="300.48116433010881"/>
    <n v="311.5586643301088"/>
    <n v="322.63616433010878"/>
    <n v="333.71366433010877"/>
    <n v="211.86116433010892"/>
    <n v="115.95659336436643"/>
    <n v="213.24659336436645"/>
    <n v="310.53659336436647"/>
    <n v="407.82659336436649"/>
    <n v="505.11659336436651"/>
    <n v="602.40659336436647"/>
    <n v="699.69659336436644"/>
    <n v="796.9865933643664"/>
    <n v="25.550309902710069"/>
    <n v="122.84030990271008"/>
    <n v="220.13030990271008"/>
    <n v="266.13194008493463"/>
    <n v="115.95659336436643"/>
    <n v="86.256429992920005"/>
    <n v="86.256429992920005"/>
    <n v="86.256429992920005"/>
    <n v="315.70959273691426"/>
    <n v="359.70061370273487"/>
    <n v="377.05295440025628"/>
    <n v="280.793239249517"/>
    <n v="282.46372723687796"/>
    <n v="269.07994026584731"/>
    <n v="68.822911260150846"/>
    <n v="79.564401123714077"/>
    <n v="112.08559189425934"/>
    <n v="86.256429992920005"/>
  </r>
  <r>
    <x v="0"/>
    <s v="Regulated &amp; Renewable Energy"/>
    <x v="4"/>
    <x v="0"/>
    <s v="PEF Fossil Hydro Maintenance Hines 3 Other BG-341"/>
    <s v="PEF Hines 3 341"/>
    <x v="16"/>
    <n v="0"/>
    <n v="0"/>
    <n v="0"/>
    <n v="0"/>
    <n v="0"/>
    <n v="0"/>
    <n v="0"/>
    <n v="0"/>
    <n v="0"/>
    <n v="0"/>
    <n v="0"/>
    <n v="0"/>
    <n v="0"/>
    <n v="0"/>
    <n v="1.2230535600000001"/>
    <n v="2.4461071200000002"/>
    <n v="3.6691606800000001"/>
    <n v="4.8922142400000004"/>
    <n v="6.1152678000000007"/>
    <n v="7.338321360000001"/>
    <n v="8.5613749200000004"/>
    <n v="9.7844284800000008"/>
    <n v="11.007482040000001"/>
    <n v="12.230535600000001"/>
    <n v="13.453589160000002"/>
    <n v="0"/>
    <n v="0"/>
    <n v="6.0647084680000001"/>
    <n v="12.129416936"/>
    <n v="18.194125404000001"/>
    <n v="24.258833872"/>
    <n v="30.323542339999999"/>
    <n v="36.388250808000002"/>
    <n v="42.452959276000001"/>
    <n v="48.517667744000001"/>
    <n v="54.582376212"/>
    <n v="60.647084679999999"/>
    <n v="66.711793147999998"/>
    <n v="0"/>
    <n v="0"/>
    <n v="6.7129490300847037"/>
    <n v="13.425898060169407"/>
    <n v="20.13884709025411"/>
    <n v="26.851796120338815"/>
    <n v="33.564745150423519"/>
    <n v="40.27769418050822"/>
    <n v="46.990643210592921"/>
    <n v="53.703592240677622"/>
    <n v="60.416541270762323"/>
    <n v="67.129490300847024"/>
    <n v="73.842439330931725"/>
    <n v="0"/>
    <n v="0"/>
    <n v="7.5282898314055711"/>
    <n v="15.056579662811142"/>
    <n v="22.584869494216711"/>
    <n v="30.113159325622284"/>
    <n v="37.641449157027857"/>
    <n v="45.16973898843343"/>
    <n v="52.698028819839003"/>
    <n v="60.226318651244576"/>
    <n v="67.754608482650141"/>
    <n v="75.282898314055714"/>
    <n v="82.811188145461287"/>
    <n v="0"/>
    <n v="0"/>
    <n v="19.792808355434623"/>
    <n v="39.585616710869246"/>
    <n v="59.378425066303869"/>
    <n v="79.171233421738492"/>
    <n v="98.964041777173122"/>
    <n v="118.75685013260775"/>
    <n v="138.54965848804238"/>
    <n v="158.34246684347701"/>
    <n v="178.13527519891164"/>
    <n v="197.92808355434627"/>
    <n v="217.7208919097809"/>
    <n v="0"/>
  </r>
  <r>
    <x v="1"/>
    <s v="Regulated &amp; Renewable Energy"/>
    <x v="4"/>
    <x v="0"/>
    <s v="PEF Fossil Hydro Maintenance Hines 3 BG-341"/>
    <s v="PEF Hines 3 341"/>
    <x v="16"/>
    <n v="1.01"/>
    <n v="0"/>
    <n v="0"/>
    <n v="0"/>
    <n v="0"/>
    <n v="0"/>
    <n v="0"/>
    <n v="0"/>
    <n v="0"/>
    <n v="0"/>
    <n v="0"/>
    <n v="0"/>
    <n v="1.01"/>
    <n v="24.4116210776"/>
    <n v="20.047588996799998"/>
    <n v="58.734298715199998"/>
    <n v="42.812076956799999"/>
    <n v="6.585106476"/>
    <n v="0"/>
    <n v="0"/>
    <n v="0"/>
    <n v="0"/>
    <n v="0"/>
    <n v="0"/>
    <n v="0"/>
    <n v="152.59069222240001"/>
    <n v="0"/>
    <n v="0"/>
    <n v="173.9136010352"/>
    <n v="33.342913115199998"/>
    <n v="13.152174592"/>
    <n v="13.305685952799999"/>
    <n v="1.2661432855999999"/>
    <n v="0.80560506239999996"/>
    <n v="0.96453051919999999"/>
    <n v="8.1414924087999996"/>
    <n v="24.649376496799999"/>
    <n v="0"/>
    <n v="269.54152246799998"/>
    <n v="11.077500000000001"/>
    <n v="11.077500000000001"/>
    <n v="11.077500000000001"/>
    <n v="11.077500000000001"/>
    <n v="11.077500000000001"/>
    <n v="11.077500000000001"/>
    <n v="11.077500000000001"/>
    <n v="11.077500000000001"/>
    <n v="11.077500000000001"/>
    <n v="11.077500000000001"/>
    <n v="11.077500000000001"/>
    <n v="11.077500000000001"/>
    <n v="132.93"/>
    <n v="97.29"/>
    <n v="97.29"/>
    <n v="97.29"/>
    <n v="97.29"/>
    <n v="97.29"/>
    <n v="97.29"/>
    <n v="97.29"/>
    <n v="97.29"/>
    <n v="97.29"/>
    <n v="97.29"/>
    <n v="97.29"/>
    <n v="97.290000000000191"/>
    <n v="1167.48"/>
    <n v="0"/>
    <n v="0"/>
    <n v="229.45316274399423"/>
    <n v="43.991020965820617"/>
    <n v="17.352340697521406"/>
    <n v="17.554876134905427"/>
    <n v="1.6704879873609839"/>
    <n v="1.0628762120384108"/>
    <n v="1.2725547448629559"/>
    <n v="10.741489863563228"/>
    <n v="32.52119077054526"/>
    <n v="-1.2061252618877916E-7"/>
    <n v="355.62"/>
  </r>
  <r>
    <x v="1"/>
    <s v="Regulated &amp; Renewable Energy"/>
    <x v="4"/>
    <x v="0"/>
    <s v="PEF Fossil Hydro Maintenance Hines 3 Other BG-341"/>
    <s v="PEF Hines 3 341"/>
    <x v="16"/>
    <n v="0"/>
    <n v="0"/>
    <n v="0"/>
    <n v="0"/>
    <n v="0"/>
    <n v="0"/>
    <n v="0"/>
    <n v="0"/>
    <n v="0"/>
    <n v="0"/>
    <n v="0"/>
    <n v="0"/>
    <n v="0"/>
    <n v="1.2230535600000001"/>
    <n v="1.2230535600000001"/>
    <n v="1.2230535600000001"/>
    <n v="1.2230535600000001"/>
    <n v="1.2230535600000001"/>
    <n v="1.2230535600000001"/>
    <n v="1.2230535600000001"/>
    <n v="1.2230535600000001"/>
    <n v="1.2230535600000001"/>
    <n v="1.2230535600000001"/>
    <n v="1.2230535600000001"/>
    <n v="1.2230535600000001"/>
    <n v="14.676642720000002"/>
    <n v="6.0647084680000001"/>
    <n v="6.0647084680000001"/>
    <n v="6.0647084680000001"/>
    <n v="6.0647084680000001"/>
    <n v="6.0647084680000001"/>
    <n v="6.0647084680000001"/>
    <n v="6.0647084680000001"/>
    <n v="6.0647084680000001"/>
    <n v="6.0647084680000001"/>
    <n v="6.0647084680000001"/>
    <n v="6.0647084680000001"/>
    <n v="6.0647084680000001"/>
    <n v="72.776501616000004"/>
    <n v="6.7129490300847037"/>
    <n v="6.7129490300847037"/>
    <n v="6.7129490300847037"/>
    <n v="6.7129490300847037"/>
    <n v="6.7129490300847037"/>
    <n v="6.7129490300847037"/>
    <n v="6.7129490300847037"/>
    <n v="6.7129490300847037"/>
    <n v="6.7129490300847037"/>
    <n v="6.7129490300847037"/>
    <n v="6.7129490300847037"/>
    <n v="6.7129490390682776"/>
    <n v="80.555388370000003"/>
    <n v="7.5282898314055711"/>
    <n v="7.5282898314055711"/>
    <n v="7.5282898314055711"/>
    <n v="7.5282898314055711"/>
    <n v="7.5282898314055711"/>
    <n v="7.5282898314055711"/>
    <n v="7.5282898314055711"/>
    <n v="7.5282898314055711"/>
    <n v="7.5282898314055711"/>
    <n v="7.5282898314055711"/>
    <n v="7.5282898314055711"/>
    <n v="7.5282898145387094"/>
    <n v="90.339477959999996"/>
    <n v="19.792808355434623"/>
    <n v="19.792808355434623"/>
    <n v="19.792808355434623"/>
    <n v="19.792808355434623"/>
    <n v="19.792808355434623"/>
    <n v="19.792808355434623"/>
    <n v="19.792808355434623"/>
    <n v="19.792808355434623"/>
    <n v="19.792808355434623"/>
    <n v="19.792808355434623"/>
    <n v="19.792808355434623"/>
    <n v="19.792808390219108"/>
    <n v="237.51370030000001"/>
  </r>
  <r>
    <x v="2"/>
    <s v="Regulated &amp; Renewable Energy"/>
    <x v="4"/>
    <x v="0"/>
    <s v="PEF Fossil Hydro Maintenance Hines 3 Other BG-341"/>
    <s v="PEF Hines 3 341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676642720000002"/>
    <n v="14.676642720000002"/>
    <n v="0"/>
    <n v="0"/>
    <n v="0"/>
    <n v="0"/>
    <n v="0"/>
    <n v="0"/>
    <n v="0"/>
    <n v="0"/>
    <n v="0"/>
    <n v="0"/>
    <n v="0"/>
    <n v="72.776501616000004"/>
    <n v="72.776501616000004"/>
    <n v="0"/>
    <n v="0"/>
    <n v="0"/>
    <n v="0"/>
    <n v="0"/>
    <n v="0"/>
    <n v="0"/>
    <n v="0"/>
    <n v="0"/>
    <n v="0"/>
    <n v="0"/>
    <n v="80.555388370000003"/>
    <n v="80.555388370000003"/>
    <n v="0"/>
    <n v="0"/>
    <n v="0"/>
    <n v="0"/>
    <n v="0"/>
    <n v="0"/>
    <n v="0"/>
    <n v="0"/>
    <n v="0"/>
    <n v="0"/>
    <n v="0"/>
    <n v="90.339477959999996"/>
    <n v="90.339477959999996"/>
    <n v="0"/>
    <n v="0"/>
    <n v="0"/>
    <n v="0"/>
    <n v="0"/>
    <n v="0"/>
    <n v="0"/>
    <n v="0"/>
    <n v="0"/>
    <n v="0"/>
    <n v="0"/>
    <n v="237.51370030000001"/>
    <n v="237.51370030000001"/>
  </r>
  <r>
    <x v="2"/>
    <s v="Regulated &amp; Renewable Energy"/>
    <x v="4"/>
    <x v="0"/>
    <s v="PEF Fossil Hydro Maintenance Hines 3 BG-341"/>
    <s v="PEF Hines 3 341"/>
    <x v="16"/>
    <n v="1.01"/>
    <n v="0"/>
    <n v="0"/>
    <n v="0"/>
    <n v="0"/>
    <n v="0"/>
    <n v="0"/>
    <n v="0"/>
    <n v="0"/>
    <n v="0"/>
    <n v="0"/>
    <n v="0"/>
    <n v="1.01"/>
    <n v="0"/>
    <n v="0"/>
    <n v="14.570713292800001"/>
    <n v="112.04908725301262"/>
    <n v="0"/>
    <n v="0"/>
    <n v="0"/>
    <n v="0"/>
    <n v="0"/>
    <n v="0"/>
    <n v="0"/>
    <n v="0"/>
    <n v="126.61980054581261"/>
    <n v="0"/>
    <n v="0"/>
    <n v="0"/>
    <n v="0"/>
    <n v="0"/>
    <n v="0"/>
    <n v="0"/>
    <n v="0"/>
    <n v="0"/>
    <n v="0"/>
    <n v="0"/>
    <n v="83.651249814478476"/>
    <n v="83.651249814478476"/>
    <n v="0"/>
    <n v="0"/>
    <n v="0"/>
    <n v="0"/>
    <n v="0"/>
    <n v="0"/>
    <n v="0"/>
    <n v="0"/>
    <n v="0"/>
    <n v="0"/>
    <n v="0"/>
    <n v="228.83457096574233"/>
    <n v="228.83457096574233"/>
    <n v="0"/>
    <n v="0"/>
    <n v="0"/>
    <n v="0"/>
    <n v="0"/>
    <n v="0"/>
    <n v="0"/>
    <n v="868.72628346165629"/>
    <n v="0"/>
    <n v="0"/>
    <n v="51.28836981777544"/>
    <n v="277.16551009201481"/>
    <n v="1197.1801633714465"/>
    <n v="0"/>
    <n v="0"/>
    <n v="0"/>
    <n v="0"/>
    <n v="0"/>
    <n v="113.81459128564472"/>
    <n v="0"/>
    <n v="14.446663183069074"/>
    <n v="201.5295837505594"/>
    <n v="0"/>
    <n v="0"/>
    <n v="0"/>
    <n v="329.79083821927316"/>
  </r>
  <r>
    <x v="3"/>
    <s v="Regulated &amp; Renewable Energy"/>
    <x v="4"/>
    <x v="0"/>
    <s v="PEF Fossil Hydro Maintenance Hines 3 BG-341"/>
    <s v="PEF Hines 3 341"/>
    <x v="16"/>
    <n v="0"/>
    <n v="0"/>
    <n v="0"/>
    <n v="0"/>
    <n v="0"/>
    <n v="0"/>
    <n v="0"/>
    <n v="0"/>
    <n v="0"/>
    <n v="0"/>
    <n v="0"/>
    <n v="0"/>
    <n v="0"/>
    <n v="24.4116210776"/>
    <n v="44.459210074399998"/>
    <n v="88.622795496799995"/>
    <n v="19.385785200587392"/>
    <n v="25.970891676587392"/>
    <n v="25.970891676587392"/>
    <n v="25.970891676587392"/>
    <n v="25.970891676587392"/>
    <n v="25.970891676587392"/>
    <n v="25.970891676587392"/>
    <n v="25.970891676587392"/>
    <n v="25.970891676587392"/>
    <n v="25.970891676587392"/>
    <n v="25.970891676587392"/>
    <n v="25.970891676587392"/>
    <n v="199.8844927117874"/>
    <n v="233.22740582698739"/>
    <n v="246.37958041898739"/>
    <n v="259.68526637178741"/>
    <n v="260.95140965738739"/>
    <n v="261.75701471978738"/>
    <n v="262.7215452389874"/>
    <n v="270.86303764778739"/>
    <n v="295.51241414458741"/>
    <n v="211.86116433010892"/>
    <n v="211.86116433010892"/>
    <n v="222.93866433010891"/>
    <n v="234.01616433010889"/>
    <n v="245.09366433010888"/>
    <n v="256.17116433010887"/>
    <n v="267.24866433010885"/>
    <n v="278.32616433010884"/>
    <n v="289.40366433010882"/>
    <n v="300.48116433010881"/>
    <n v="311.5586643301088"/>
    <n v="322.63616433010878"/>
    <n v="333.71366433010877"/>
    <n v="115.95659336436643"/>
    <n v="115.95659336436643"/>
    <n v="213.24659336436645"/>
    <n v="310.53659336436647"/>
    <n v="407.82659336436649"/>
    <n v="505.11659336436651"/>
    <n v="602.40659336436647"/>
    <n v="699.69659336436644"/>
    <n v="796.9865933643664"/>
    <n v="25.550309902710069"/>
    <n v="122.84030990271008"/>
    <n v="220.13030990271008"/>
    <n v="266.13194008493463"/>
    <n v="86.256429992920005"/>
    <n v="86.256429992920005"/>
    <n v="86.256429992920005"/>
    <n v="86.256429992920005"/>
    <n v="315.70959273691426"/>
    <n v="359.70061370273487"/>
    <n v="377.05295440025628"/>
    <n v="280.793239249517"/>
    <n v="282.46372723687796"/>
    <n v="269.07994026584731"/>
    <n v="68.822911260150846"/>
    <n v="79.564401123714077"/>
    <n v="112.08559189425934"/>
    <n v="112.08559177364681"/>
    <n v="112.08559177364681"/>
  </r>
  <r>
    <x v="3"/>
    <s v="Regulated &amp; Renewable Energy"/>
    <x v="4"/>
    <x v="0"/>
    <s v="PEF Fossil Hydro Maintenance Hines 3 Other BG-341"/>
    <s v="PEF Hines 3 341"/>
    <x v="16"/>
    <n v="0"/>
    <n v="0"/>
    <n v="0"/>
    <n v="0"/>
    <n v="0"/>
    <n v="0"/>
    <n v="0"/>
    <n v="0"/>
    <n v="0"/>
    <n v="0"/>
    <n v="0"/>
    <n v="0"/>
    <n v="0"/>
    <n v="1.2230535600000001"/>
    <n v="2.4461071200000002"/>
    <n v="3.6691606800000001"/>
    <n v="4.8922142400000004"/>
    <n v="6.1152678000000007"/>
    <n v="7.338321360000001"/>
    <n v="8.5613749200000004"/>
    <n v="9.7844284800000008"/>
    <n v="11.007482040000001"/>
    <n v="12.230535600000001"/>
    <n v="13.453589160000002"/>
    <n v="0"/>
    <n v="0"/>
    <n v="6.0647084680000001"/>
    <n v="12.129416936"/>
    <n v="18.194125404000001"/>
    <n v="24.258833872"/>
    <n v="30.323542339999999"/>
    <n v="36.388250808000002"/>
    <n v="42.452959276000001"/>
    <n v="48.517667744000001"/>
    <n v="54.582376212"/>
    <n v="60.647084679999999"/>
    <n v="66.711793147999998"/>
    <n v="0"/>
    <n v="0"/>
    <n v="6.7129490300847037"/>
    <n v="13.425898060169407"/>
    <n v="20.13884709025411"/>
    <n v="26.851796120338815"/>
    <n v="33.564745150423519"/>
    <n v="40.27769418050822"/>
    <n v="46.990643210592921"/>
    <n v="53.703592240677622"/>
    <n v="60.416541270762323"/>
    <n v="67.129490300847024"/>
    <n v="73.842439330931725"/>
    <n v="0"/>
    <n v="0"/>
    <n v="7.5282898314055711"/>
    <n v="15.056579662811142"/>
    <n v="22.584869494216711"/>
    <n v="30.113159325622284"/>
    <n v="37.641449157027857"/>
    <n v="45.16973898843343"/>
    <n v="52.698028819839003"/>
    <n v="60.226318651244576"/>
    <n v="67.754608482650141"/>
    <n v="75.282898314055714"/>
    <n v="82.811188145461287"/>
    <n v="0"/>
    <n v="0"/>
    <n v="19.792808355434623"/>
    <n v="39.585616710869246"/>
    <n v="59.378425066303869"/>
    <n v="79.171233421738492"/>
    <n v="98.964041777173122"/>
    <n v="118.75685013260775"/>
    <n v="138.54965848804238"/>
    <n v="158.34246684347701"/>
    <n v="178.13527519891164"/>
    <n v="197.92808355434627"/>
    <n v="217.7208919097809"/>
    <n v="0"/>
    <n v="0"/>
  </r>
  <r>
    <x v="0"/>
    <s v="Regulated &amp; Renewable Energy"/>
    <x v="4"/>
    <x v="0"/>
    <s v="PEF Fossil Hydro Maintenance Hines 3 BG-342"/>
    <s v="PEF Hines 3 342"/>
    <x v="16"/>
    <n v="0"/>
    <n v="0"/>
    <n v="0"/>
    <n v="0"/>
    <n v="0"/>
    <n v="0"/>
    <n v="0"/>
    <n v="0"/>
    <n v="0"/>
    <n v="0"/>
    <n v="0"/>
    <n v="0"/>
    <n v="0"/>
    <n v="0"/>
    <n v="32.4812276587"/>
    <n v="59.155830715299999"/>
    <n v="117.91831386910002"/>
    <n v="25.794030656191126"/>
    <n v="34.555937205691123"/>
    <n v="34.555937205691123"/>
    <n v="34.555937205691123"/>
    <n v="34.555937205691123"/>
    <n v="34.555937205691123"/>
    <n v="34.555937205691123"/>
    <n v="34.555937205691123"/>
    <n v="0"/>
    <n v="34.555937205691123"/>
    <n v="34.555937205691123"/>
    <n v="34.555937205691123"/>
    <n v="265.95913858309109"/>
    <n v="310.3240231704911"/>
    <n v="327.82383507449111"/>
    <n v="345.52790369059113"/>
    <n v="347.21258854529111"/>
    <n v="348.28449775409109"/>
    <n v="349.56786747699107"/>
    <n v="360.40064534009105"/>
    <n v="393.19822183419103"/>
    <n v="34.555937205691123"/>
    <n v="281.89486838127118"/>
    <n v="296.63486838127119"/>
    <n v="311.3748683812712"/>
    <n v="326.11486838127121"/>
    <n v="340.85486838127122"/>
    <n v="355.59486838127123"/>
    <n v="370.33486838127124"/>
    <n v="385.07486838127124"/>
    <n v="399.81486838127125"/>
    <n v="414.55486838127126"/>
    <n v="429.29486838127127"/>
    <n v="444.03486838127128"/>
    <n v="281.89486838127118"/>
    <n v="154.29026790330795"/>
    <n v="283.74110123664127"/>
    <n v="413.19193456997459"/>
    <n v="542.64276790330791"/>
    <n v="672.09360123664123"/>
    <n v="801.54443456997456"/>
    <n v="930.99526790330788"/>
    <n v="1060.4461012366412"/>
    <n v="33.996464617227957"/>
    <n v="163.44729795056131"/>
    <n v="292.89813128389466"/>
    <n v="354.10636811995994"/>
    <n v="154.29026790330795"/>
    <n v="114.76995636840331"/>
    <n v="114.76995636840331"/>
    <n v="114.76995636840331"/>
    <n v="420.07519093920195"/>
    <n v="478.60865726567698"/>
    <n v="501.69729280093878"/>
    <n v="373.61650750718331"/>
    <n v="375.83922137492794"/>
    <n v="358.03108677497016"/>
    <n v="91.574056725092305"/>
    <n v="105.86644233972844"/>
    <n v="149.13840973379257"/>
    <n v="114.76995636840331"/>
  </r>
  <r>
    <x v="0"/>
    <s v="Regulated &amp; Renewable Energy"/>
    <x v="4"/>
    <x v="0"/>
    <s v="PEF Fossil Hydro Maintenance Hines 3 Other BG-342"/>
    <s v="PEF Hines 3 342"/>
    <x v="16"/>
    <n v="0"/>
    <n v="0"/>
    <n v="0"/>
    <n v="0"/>
    <n v="0"/>
    <n v="0"/>
    <n v="0"/>
    <n v="0"/>
    <n v="0"/>
    <n v="0"/>
    <n v="0"/>
    <n v="0"/>
    <n v="0"/>
    <n v="0"/>
    <n v="1.6273512109999999"/>
    <n v="3.2547024219999998"/>
    <n v="4.8820536329999999"/>
    <n v="6.5094048439999996"/>
    <n v="8.1367560549999993"/>
    <n v="9.7641072659999999"/>
    <n v="11.391458477"/>
    <n v="13.018809688000001"/>
    <n v="14.646160899000002"/>
    <n v="16.273512110000002"/>
    <n v="17.900863321000003"/>
    <n v="0"/>
    <n v="0"/>
    <n v="8.0694836209999998"/>
    <n v="16.138967242"/>
    <n v="24.208450862999999"/>
    <n v="32.277934483999999"/>
    <n v="40.347418105000003"/>
    <n v="48.416901726000006"/>
    <n v="56.486385347000009"/>
    <n v="64.555868968000013"/>
    <n v="72.625352589000016"/>
    <n v="80.69483621000002"/>
    <n v="88.764319831000023"/>
    <n v="0"/>
    <n v="0"/>
    <n v="8.9320092684917416"/>
    <n v="17.864018536983483"/>
    <n v="26.796027805475227"/>
    <n v="35.728037073966966"/>
    <n v="44.660046342458706"/>
    <n v="53.592055610950446"/>
    <n v="62.524064879442186"/>
    <n v="71.456074147933933"/>
    <n v="80.388083416425673"/>
    <n v="89.320092684917412"/>
    <n v="98.252101953409152"/>
    <n v="0"/>
    <n v="0"/>
    <n v="10.016872502480215"/>
    <n v="20.03374500496043"/>
    <n v="30.050617507440645"/>
    <n v="40.06749000992086"/>
    <n v="50.084362512401071"/>
    <n v="60.101235014881283"/>
    <n v="70.118107517361494"/>
    <n v="80.134980019841706"/>
    <n v="90.151852522321917"/>
    <n v="100.16872502480213"/>
    <n v="110.18559752728234"/>
    <n v="0"/>
    <n v="0"/>
    <n v="26.335601081148408"/>
    <n v="52.671202162296815"/>
    <n v="79.006803243445219"/>
    <n v="105.34240432459363"/>
    <n v="131.67800540574203"/>
    <n v="158.01360648689044"/>
    <n v="184.34920756803885"/>
    <n v="210.68480864918726"/>
    <n v="237.02040973033567"/>
    <n v="263.35601081148405"/>
    <n v="289.69161189263247"/>
    <n v="0"/>
  </r>
  <r>
    <x v="1"/>
    <s v="Regulated &amp; Renewable Energy"/>
    <x v="4"/>
    <x v="0"/>
    <s v="PEF Fossil Hydro Maintenance Hines 3 BG-342"/>
    <s v="PEF Hines 3 342"/>
    <x v="16"/>
    <n v="0"/>
    <n v="0"/>
    <n v="0"/>
    <n v="0"/>
    <n v="0"/>
    <n v="0"/>
    <n v="0"/>
    <n v="0"/>
    <n v="0"/>
    <n v="0"/>
    <n v="0"/>
    <n v="0"/>
    <n v="0"/>
    <n v="32.4812276587"/>
    <n v="26.674603056599999"/>
    <n v="78.149751787400007"/>
    <n v="56.9642144516"/>
    <n v="8.7619065495000008"/>
    <n v="0"/>
    <n v="0"/>
    <n v="0"/>
    <n v="0"/>
    <n v="0"/>
    <n v="0"/>
    <n v="0"/>
    <n v="203.03170350380003"/>
    <n v="0"/>
    <n v="0"/>
    <n v="231.40320137739999"/>
    <n v="44.364884587399999"/>
    <n v="17.499811904000001"/>
    <n v="17.704068616099999"/>
    <n v="1.6846848547"/>
    <n v="1.0719092088"/>
    <n v="1.2833697229000001"/>
    <n v="10.8327778631"/>
    <n v="32.797576494099999"/>
    <n v="0"/>
    <n v="358.64228462849991"/>
    <n v="14.74"/>
    <n v="14.74"/>
    <n v="14.74"/>
    <n v="14.74"/>
    <n v="14.74"/>
    <n v="14.74"/>
    <n v="14.74"/>
    <n v="14.74"/>
    <n v="14.74"/>
    <n v="14.74"/>
    <n v="14.74"/>
    <n v="14.739999999999981"/>
    <n v="176.88"/>
    <n v="129.45083333333335"/>
    <n v="129.45083333333335"/>
    <n v="129.45083333333335"/>
    <n v="129.45083333333335"/>
    <n v="129.45083333333335"/>
    <n v="129.45083333333335"/>
    <n v="129.45083333333335"/>
    <n v="129.45083333333335"/>
    <n v="129.45083333333335"/>
    <n v="129.45083333333335"/>
    <n v="129.45083333333335"/>
    <n v="129.45083333333332"/>
    <n v="1553.41"/>
    <n v="0"/>
    <n v="0"/>
    <n v="305.30523457079863"/>
    <n v="58.533466326475043"/>
    <n v="23.088635535261776"/>
    <n v="23.358124647897888"/>
    <n v="2.2227138677446518"/>
    <n v="1.4142392606641137"/>
    <n v="1.6932328159627286"/>
    <n v="14.292385614636135"/>
    <n v="43.271967394064148"/>
    <n v="-3.3505159535707207E-8"/>
    <n v="473.18"/>
  </r>
  <r>
    <x v="1"/>
    <s v="Regulated &amp; Renewable Energy"/>
    <x v="4"/>
    <x v="0"/>
    <s v="PEF Fossil Hydro Maintenance Hines 3 Other BG-342"/>
    <s v="PEF Hines 3 342"/>
    <x v="16"/>
    <n v="0"/>
    <n v="0"/>
    <n v="0"/>
    <n v="0"/>
    <n v="0"/>
    <n v="0"/>
    <n v="0"/>
    <n v="0"/>
    <n v="0"/>
    <n v="0"/>
    <n v="0"/>
    <n v="0"/>
    <n v="0"/>
    <n v="1.6273512109999999"/>
    <n v="1.6273512109999999"/>
    <n v="1.6273512109999999"/>
    <n v="1.6273512109999999"/>
    <n v="1.6273512109999999"/>
    <n v="1.6273512109999999"/>
    <n v="1.6273512109999999"/>
    <n v="1.6273512109999999"/>
    <n v="1.6273512109999999"/>
    <n v="1.6273512109999999"/>
    <n v="1.6273512109999999"/>
    <n v="1.6273512109999999"/>
    <n v="19.528214532000003"/>
    <n v="8.0694836209999998"/>
    <n v="8.0694836209999998"/>
    <n v="8.0694836209999998"/>
    <n v="8.0694836209999998"/>
    <n v="8.0694836209999998"/>
    <n v="8.0694836209999998"/>
    <n v="8.0694836209999998"/>
    <n v="8.0694836209999998"/>
    <n v="8.0694836209999998"/>
    <n v="8.0694836209999998"/>
    <n v="8.0694836209999998"/>
    <n v="8.0694836209999998"/>
    <n v="96.833803452000026"/>
    <n v="8.9320092684917416"/>
    <n v="8.9320092684917416"/>
    <n v="8.9320092684917416"/>
    <n v="8.9320092684917416"/>
    <n v="8.9320092684917416"/>
    <n v="8.9320092684917416"/>
    <n v="8.9320092684917416"/>
    <n v="8.9320092684917416"/>
    <n v="8.9320092684917416"/>
    <n v="8.9320092684917416"/>
    <n v="8.9320092684917416"/>
    <n v="8.9320092465908516"/>
    <n v="107.1841112"/>
    <n v="10.016872502480215"/>
    <n v="10.016872502480215"/>
    <n v="10.016872502480215"/>
    <n v="10.016872502480215"/>
    <n v="10.016872502480215"/>
    <n v="10.016872502480215"/>
    <n v="10.016872502480215"/>
    <n v="10.016872502480215"/>
    <n v="10.016872502480215"/>
    <n v="10.016872502480215"/>
    <n v="10.016872502480215"/>
    <n v="10.016872472717665"/>
    <n v="120.20247000000001"/>
    <n v="26.335601081148408"/>
    <n v="26.335601081148408"/>
    <n v="26.335601081148408"/>
    <n v="26.335601081148408"/>
    <n v="26.335601081148408"/>
    <n v="26.335601081148408"/>
    <n v="26.335601081148408"/>
    <n v="26.335601081148408"/>
    <n v="26.335601081148408"/>
    <n v="26.335601081148408"/>
    <n v="26.335601081148408"/>
    <n v="26.335601107367552"/>
    <n v="316.02721300000002"/>
  </r>
  <r>
    <x v="2"/>
    <s v="Regulated &amp; Renewable Energy"/>
    <x v="4"/>
    <x v="0"/>
    <s v="PEF Fossil Hydro Maintenance Hines 3 Other BG-342"/>
    <s v="PEF Hines 3 34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528214532000003"/>
    <n v="19.528214532000003"/>
    <n v="0"/>
    <n v="0"/>
    <n v="0"/>
    <n v="0"/>
    <n v="0"/>
    <n v="0"/>
    <n v="0"/>
    <n v="0"/>
    <n v="0"/>
    <n v="0"/>
    <n v="0"/>
    <n v="96.833803452000026"/>
    <n v="96.833803452000026"/>
    <n v="0"/>
    <n v="0"/>
    <n v="0"/>
    <n v="0"/>
    <n v="0"/>
    <n v="0"/>
    <n v="0"/>
    <n v="0"/>
    <n v="0"/>
    <n v="0"/>
    <n v="0"/>
    <n v="107.1841112"/>
    <n v="107.1841112"/>
    <n v="0"/>
    <n v="0"/>
    <n v="0"/>
    <n v="0"/>
    <n v="0"/>
    <n v="0"/>
    <n v="0"/>
    <n v="0"/>
    <n v="0"/>
    <n v="0"/>
    <n v="0"/>
    <n v="120.20247000000001"/>
    <n v="120.20247000000001"/>
    <n v="0"/>
    <n v="0"/>
    <n v="0"/>
    <n v="0"/>
    <n v="0"/>
    <n v="0"/>
    <n v="0"/>
    <n v="0"/>
    <n v="0"/>
    <n v="0"/>
    <n v="0"/>
    <n v="316.02721300000002"/>
    <n v="316.02721300000002"/>
  </r>
  <r>
    <x v="2"/>
    <s v="Regulated &amp; Renewable Energy"/>
    <x v="4"/>
    <x v="0"/>
    <s v="PEF Fossil Hydro Maintenance Hines 3 BG-342"/>
    <s v="PEF Hines 3 342"/>
    <x v="16"/>
    <n v="0"/>
    <n v="0"/>
    <n v="0"/>
    <n v="0"/>
    <n v="0"/>
    <n v="0"/>
    <n v="0"/>
    <n v="0"/>
    <n v="0"/>
    <n v="0"/>
    <n v="0"/>
    <n v="0"/>
    <n v="0"/>
    <n v="0"/>
    <n v="0"/>
    <n v="19.387268633600005"/>
    <n v="149.08849766450891"/>
    <n v="0"/>
    <n v="0"/>
    <n v="0"/>
    <n v="0"/>
    <n v="0"/>
    <n v="0"/>
    <n v="0"/>
    <n v="0"/>
    <n v="168.47576629810891"/>
    <n v="0"/>
    <n v="0"/>
    <n v="0"/>
    <n v="0"/>
    <n v="0"/>
    <n v="0"/>
    <n v="0"/>
    <n v="0"/>
    <n v="0"/>
    <n v="0"/>
    <n v="0"/>
    <n v="111.30335345291984"/>
    <n v="111.30335345291984"/>
    <n v="0"/>
    <n v="0"/>
    <n v="0"/>
    <n v="0"/>
    <n v="0"/>
    <n v="0"/>
    <n v="0"/>
    <n v="0"/>
    <n v="0"/>
    <n v="0"/>
    <n v="0"/>
    <n v="304.48460047796334"/>
    <n v="304.48460047796334"/>
    <n v="0"/>
    <n v="0"/>
    <n v="0"/>
    <n v="0"/>
    <n v="0"/>
    <n v="0"/>
    <n v="0"/>
    <n v="1155.9004699527466"/>
    <n v="0"/>
    <n v="0"/>
    <n v="68.242596497268082"/>
    <n v="368.78724508488995"/>
    <n v="1592.9303115349046"/>
    <n v="0"/>
    <n v="0"/>
    <n v="0"/>
    <n v="0"/>
    <n v="0"/>
    <n v="151.43890994165341"/>
    <n v="0"/>
    <n v="19.222373860621847"/>
    <n v="268.1502628658406"/>
    <n v="0"/>
    <n v="0"/>
    <n v="0"/>
    <n v="438.81154666811585"/>
  </r>
  <r>
    <x v="3"/>
    <s v="Regulated &amp; Renewable Energy"/>
    <x v="4"/>
    <x v="0"/>
    <s v="PEF Fossil Hydro Maintenance Hines 3 BG-342"/>
    <s v="PEF Hines 3 342"/>
    <x v="16"/>
    <n v="0"/>
    <n v="0"/>
    <n v="0"/>
    <n v="0"/>
    <n v="0"/>
    <n v="0"/>
    <n v="0"/>
    <n v="0"/>
    <n v="0"/>
    <n v="0"/>
    <n v="0"/>
    <n v="0"/>
    <n v="0"/>
    <n v="32.4812276587"/>
    <n v="59.155830715299999"/>
    <n v="117.91831386910002"/>
    <n v="25.794030656191126"/>
    <n v="34.555937205691123"/>
    <n v="34.555937205691123"/>
    <n v="34.555937205691123"/>
    <n v="34.555937205691123"/>
    <n v="34.555937205691123"/>
    <n v="34.555937205691123"/>
    <n v="34.555937205691123"/>
    <n v="34.555937205691123"/>
    <n v="34.555937205691123"/>
    <n v="34.555937205691123"/>
    <n v="34.555937205691123"/>
    <n v="265.95913858309109"/>
    <n v="310.3240231704911"/>
    <n v="327.82383507449111"/>
    <n v="345.52790369059113"/>
    <n v="347.21258854529111"/>
    <n v="348.28449775409109"/>
    <n v="349.56786747699107"/>
    <n v="360.40064534009105"/>
    <n v="393.19822183419103"/>
    <n v="281.89486838127118"/>
    <n v="281.89486838127118"/>
    <n v="296.63486838127119"/>
    <n v="311.3748683812712"/>
    <n v="326.11486838127121"/>
    <n v="340.85486838127122"/>
    <n v="355.59486838127123"/>
    <n v="370.33486838127124"/>
    <n v="385.07486838127124"/>
    <n v="399.81486838127125"/>
    <n v="414.55486838127126"/>
    <n v="429.29486838127127"/>
    <n v="444.03486838127128"/>
    <n v="154.29026790330795"/>
    <n v="154.29026790330795"/>
    <n v="283.74110123664127"/>
    <n v="413.19193456997459"/>
    <n v="542.64276790330791"/>
    <n v="672.09360123664123"/>
    <n v="801.54443456997456"/>
    <n v="930.99526790330788"/>
    <n v="1060.4461012366412"/>
    <n v="33.996464617227957"/>
    <n v="163.44729795056131"/>
    <n v="292.89813128389466"/>
    <n v="354.10636811995994"/>
    <n v="114.76995636840331"/>
    <n v="114.76995636840331"/>
    <n v="114.76995636840331"/>
    <n v="114.76995636840331"/>
    <n v="420.07519093920195"/>
    <n v="478.60865726567698"/>
    <n v="501.69729280093878"/>
    <n v="373.61650750718331"/>
    <n v="375.83922137492794"/>
    <n v="358.03108677497016"/>
    <n v="91.574056725092305"/>
    <n v="105.86644233972844"/>
    <n v="149.13840973379257"/>
    <n v="149.13840970028741"/>
    <n v="149.13840970028741"/>
  </r>
  <r>
    <x v="3"/>
    <s v="Regulated &amp; Renewable Energy"/>
    <x v="4"/>
    <x v="0"/>
    <s v="PEF Fossil Hydro Maintenance Hines 3 Other BG-342"/>
    <s v="PEF Hines 3 342"/>
    <x v="16"/>
    <n v="0"/>
    <n v="0"/>
    <n v="0"/>
    <n v="0"/>
    <n v="0"/>
    <n v="0"/>
    <n v="0"/>
    <n v="0"/>
    <n v="0"/>
    <n v="0"/>
    <n v="0"/>
    <n v="0"/>
    <n v="0"/>
    <n v="1.6273512109999999"/>
    <n v="3.2547024219999998"/>
    <n v="4.8820536329999999"/>
    <n v="6.5094048439999996"/>
    <n v="8.1367560549999993"/>
    <n v="9.7641072659999999"/>
    <n v="11.391458477"/>
    <n v="13.018809688000001"/>
    <n v="14.646160899000002"/>
    <n v="16.273512110000002"/>
    <n v="17.900863321000003"/>
    <n v="0"/>
    <n v="0"/>
    <n v="8.0694836209999998"/>
    <n v="16.138967242"/>
    <n v="24.208450862999999"/>
    <n v="32.277934483999999"/>
    <n v="40.347418105000003"/>
    <n v="48.416901726000006"/>
    <n v="56.486385347000009"/>
    <n v="64.555868968000013"/>
    <n v="72.625352589000016"/>
    <n v="80.69483621000002"/>
    <n v="88.764319831000023"/>
    <n v="0"/>
    <n v="0"/>
    <n v="8.9320092684917416"/>
    <n v="17.864018536983483"/>
    <n v="26.796027805475227"/>
    <n v="35.728037073966966"/>
    <n v="44.660046342458706"/>
    <n v="53.592055610950446"/>
    <n v="62.524064879442186"/>
    <n v="71.456074147933933"/>
    <n v="80.388083416425673"/>
    <n v="89.320092684917412"/>
    <n v="98.252101953409152"/>
    <n v="0"/>
    <n v="0"/>
    <n v="10.016872502480215"/>
    <n v="20.03374500496043"/>
    <n v="30.050617507440645"/>
    <n v="40.06749000992086"/>
    <n v="50.084362512401071"/>
    <n v="60.101235014881283"/>
    <n v="70.118107517361494"/>
    <n v="80.134980019841706"/>
    <n v="90.151852522321917"/>
    <n v="100.16872502480213"/>
    <n v="110.18559752728234"/>
    <n v="0"/>
    <n v="0"/>
    <n v="26.335601081148408"/>
    <n v="52.671202162296815"/>
    <n v="79.006803243445219"/>
    <n v="105.34240432459363"/>
    <n v="131.67800540574203"/>
    <n v="158.01360648689044"/>
    <n v="184.34920756803885"/>
    <n v="210.68480864918726"/>
    <n v="237.02040973033567"/>
    <n v="263.35601081148405"/>
    <n v="289.69161189263247"/>
    <n v="0"/>
    <n v="0"/>
  </r>
  <r>
    <x v="0"/>
    <s v="Regulated &amp; Renewable Energy"/>
    <x v="4"/>
    <x v="0"/>
    <s v="PEF Fossil Hydro Maintenance Hines 3 BG-343"/>
    <s v="PEF Hines 3 343"/>
    <x v="16"/>
    <n v="0"/>
    <n v="0"/>
    <n v="0"/>
    <n v="0"/>
    <n v="0"/>
    <n v="0"/>
    <n v="0"/>
    <n v="0"/>
    <n v="0"/>
    <n v="0"/>
    <n v="0"/>
    <n v="0"/>
    <n v="0"/>
    <n v="0"/>
    <n v="241.42319770890001"/>
    <n v="439.68750086910001"/>
    <n v="876.45136759770003"/>
    <n v="191.71927330619519"/>
    <n v="256.84388988269518"/>
    <n v="256.84388988269518"/>
    <n v="256.84388988269518"/>
    <n v="256.84388988269518"/>
    <n v="256.84388988269518"/>
    <n v="256.84388988269518"/>
    <n v="256.84388988269518"/>
    <n v="0"/>
    <n v="256.84388988269518"/>
    <n v="256.84388988269518"/>
    <n v="256.84388988269518"/>
    <n v="1976.7943001204953"/>
    <n v="2306.5451462282954"/>
    <n v="2436.6159857162952"/>
    <n v="2568.2050039229953"/>
    <n v="2580.7267598438953"/>
    <n v="2588.6939386574954"/>
    <n v="2598.2328398837954"/>
    <n v="2678.7496201994954"/>
    <n v="2922.5241436721954"/>
    <n v="256.84388988269518"/>
    <n v="2095.2397876533896"/>
    <n v="2204.7947876533894"/>
    <n v="2314.3497876533893"/>
    <n v="2423.9047876533891"/>
    <n v="2533.459787653389"/>
    <n v="2643.0147876533888"/>
    <n v="2752.5697876533886"/>
    <n v="2862.1247876533885"/>
    <n v="2971.6797876533883"/>
    <n v="3081.2347876533881"/>
    <n v="3190.789787653388"/>
    <n v="3300.3447876533878"/>
    <n v="2095.2397876533896"/>
    <n v="1146.781745579251"/>
    <n v="2108.9492455792511"/>
    <n v="3071.1167455792511"/>
    <n v="4033.2842455792511"/>
    <n v="4995.4517455792511"/>
    <n v="5957.6192455792516"/>
    <n v="6919.7867455792511"/>
    <n v="7881.9542455792507"/>
    <n v="252.68476946821283"/>
    <n v="1214.8522694682129"/>
    <n v="2177.0197694682129"/>
    <n v="2631.9614233725765"/>
    <n v="1146.781745579251"/>
    <n v="853.04904096347582"/>
    <n v="853.04904096347582"/>
    <n v="853.04904096347582"/>
    <n v="3122.2944926781051"/>
    <n v="3557.3568080071373"/>
    <n v="3728.967953975025"/>
    <n v="2776.9812665167101"/>
    <n v="2793.5020554312314"/>
    <n v="2661.1394445616452"/>
    <n v="680.64294819972861"/>
    <n v="786.8741141859889"/>
    <n v="1108.5021247039447"/>
    <n v="853.04904096347582"/>
  </r>
  <r>
    <x v="0"/>
    <s v="Regulated &amp; Renewable Energy"/>
    <x v="4"/>
    <x v="0"/>
    <s v="PEF Fossil Hydro Maintenance Hines 3 Other BG-343"/>
    <s v="PEF Hines 3 343"/>
    <x v="16"/>
    <n v="0"/>
    <n v="0"/>
    <n v="0"/>
    <n v="0"/>
    <n v="0"/>
    <n v="0"/>
    <n v="0"/>
    <n v="0"/>
    <n v="0"/>
    <n v="0"/>
    <n v="0"/>
    <n v="0"/>
    <n v="0"/>
    <n v="0"/>
    <n v="12.095612190000001"/>
    <n v="24.191224380000001"/>
    <n v="36.286836570000006"/>
    <n v="48.382448760000003"/>
    <n v="60.47806095"/>
    <n v="72.573673139999997"/>
    <n v="84.669285329999994"/>
    <n v="96.764897519999991"/>
    <n v="108.86050970999999"/>
    <n v="120.95612189999999"/>
    <n v="133.05173409"/>
    <n v="0"/>
    <n v="0"/>
    <n v="59.978045170000001"/>
    <n v="119.95609034"/>
    <n v="179.93413551"/>
    <n v="239.91218068000001"/>
    <n v="299.89022584999998"/>
    <n v="359.86827101999995"/>
    <n v="419.84631618999992"/>
    <n v="479.8243613599999"/>
    <n v="539.80240652999987"/>
    <n v="599.78045169999984"/>
    <n v="659.75849686999982"/>
    <n v="0"/>
    <n v="0"/>
    <n v="66.388938936599189"/>
    <n v="132.77787787319838"/>
    <n v="199.16681680979758"/>
    <n v="265.55575574639676"/>
    <n v="331.94469468299593"/>
    <n v="398.3336336195951"/>
    <n v="464.72257255619428"/>
    <n v="531.11151149279351"/>
    <n v="597.50045042939269"/>
    <n v="663.88938936599186"/>
    <n v="730.27832830259104"/>
    <n v="0"/>
    <n v="0"/>
    <n v="74.452401124204385"/>
    <n v="148.90480224840877"/>
    <n v="223.35720337261316"/>
    <n v="297.80960449681754"/>
    <n v="372.2620056210219"/>
    <n v="446.71440674522626"/>
    <n v="521.16680786943061"/>
    <n v="595.61920899363497"/>
    <n v="670.07161011783933"/>
    <n v="744.52401124204368"/>
    <n v="818.97641236624804"/>
    <n v="0"/>
    <n v="0"/>
    <n v="195.74460342339421"/>
    <n v="391.48920684678842"/>
    <n v="587.23381027018263"/>
    <n v="782.97841369357684"/>
    <n v="978.72301711697105"/>
    <n v="1174.4676205403653"/>
    <n v="1370.2122239637595"/>
    <n v="1565.9568273871537"/>
    <n v="1761.7014308105479"/>
    <n v="1957.4460342339421"/>
    <n v="2153.1906376573361"/>
    <n v="0"/>
  </r>
  <r>
    <x v="1"/>
    <s v="Regulated &amp; Renewable Energy"/>
    <x v="4"/>
    <x v="0"/>
    <s v="PEF Fossil Hydro Maintenance Hines 3 BG-343"/>
    <s v="PEF Hines 3 343"/>
    <x v="16"/>
    <n v="0"/>
    <n v="0"/>
    <n v="0"/>
    <n v="0"/>
    <n v="0"/>
    <n v="0"/>
    <n v="0"/>
    <n v="0"/>
    <n v="0"/>
    <n v="0"/>
    <n v="0"/>
    <n v="0"/>
    <n v="0"/>
    <n v="241.42319770890001"/>
    <n v="198.2643031602"/>
    <n v="580.86360450780001"/>
    <n v="423.39787622519998"/>
    <n v="65.124616576500003"/>
    <n v="0"/>
    <n v="0"/>
    <n v="0"/>
    <n v="0"/>
    <n v="0"/>
    <n v="0"/>
    <n v="0"/>
    <n v="1509.0735981786002"/>
    <n v="0"/>
    <n v="0"/>
    <n v="1719.9504102378"/>
    <n v="329.75084610779999"/>
    <n v="130.07083948799999"/>
    <n v="131.58901820669999"/>
    <n v="12.5217559209"/>
    <n v="7.9671788136000004"/>
    <n v="9.5389012263000001"/>
    <n v="80.516780315700004"/>
    <n v="243.7745234727"/>
    <n v="0"/>
    <n v="2665.6802537895001"/>
    <n v="109.55500000000001"/>
    <n v="109.55500000000001"/>
    <n v="109.55500000000001"/>
    <n v="109.55500000000001"/>
    <n v="109.55500000000001"/>
    <n v="109.55500000000001"/>
    <n v="109.55500000000001"/>
    <n v="109.55500000000001"/>
    <n v="109.55500000000001"/>
    <n v="109.55500000000001"/>
    <n v="109.55500000000001"/>
    <n v="109.55499999999961"/>
    <n v="1314.66"/>
    <n v="962.16750000000002"/>
    <n v="962.16750000000002"/>
    <n v="962.16750000000002"/>
    <n v="962.16750000000002"/>
    <n v="962.16750000000002"/>
    <n v="962.16750000000002"/>
    <n v="962.16750000000002"/>
    <n v="962.16750000000002"/>
    <n v="962.16750000000002"/>
    <n v="962.16750000000002"/>
    <n v="962.16750000000002"/>
    <n v="962.1675000000032"/>
    <n v="11546.01"/>
    <n v="0"/>
    <n v="0"/>
    <n v="2269.2454517146293"/>
    <n v="435.06231532903206"/>
    <n v="171.61114596788781"/>
    <n v="173.61418055062535"/>
    <n v="16.520788914521326"/>
    <n v="10.51163113665544"/>
    <n v="12.585309491070495"/>
    <n v="106.23116598626029"/>
    <n v="321.62801051795583"/>
    <n v="3.9136239138315432E-7"/>
    <n v="3517.01"/>
  </r>
  <r>
    <x v="1"/>
    <s v="Regulated &amp; Renewable Energy"/>
    <x v="4"/>
    <x v="0"/>
    <s v="PEF Fossil Hydro Maintenance Hines 3 Other BG-343"/>
    <s v="PEF Hines 3 343"/>
    <x v="16"/>
    <n v="0"/>
    <n v="0"/>
    <n v="0"/>
    <n v="0"/>
    <n v="0"/>
    <n v="0"/>
    <n v="0"/>
    <n v="0"/>
    <n v="0"/>
    <n v="0"/>
    <n v="0"/>
    <n v="0"/>
    <n v="0"/>
    <n v="12.095612190000001"/>
    <n v="12.095612190000001"/>
    <n v="12.095612190000001"/>
    <n v="12.095612190000001"/>
    <n v="12.095612190000001"/>
    <n v="12.095612190000001"/>
    <n v="12.095612190000001"/>
    <n v="12.095612190000001"/>
    <n v="12.095612190000001"/>
    <n v="12.095612190000001"/>
    <n v="12.095612190000001"/>
    <n v="12.095612190000001"/>
    <n v="145.14734627999999"/>
    <n v="59.978045170000001"/>
    <n v="59.978045170000001"/>
    <n v="59.978045170000001"/>
    <n v="59.978045170000001"/>
    <n v="59.978045170000001"/>
    <n v="59.978045170000001"/>
    <n v="59.978045170000001"/>
    <n v="59.978045170000001"/>
    <n v="59.978045170000001"/>
    <n v="59.978045170000001"/>
    <n v="59.978045170000001"/>
    <n v="59.978045170000001"/>
    <n v="719.73654203999979"/>
    <n v="66.388938936599189"/>
    <n v="66.388938936599189"/>
    <n v="66.388938936599189"/>
    <n v="66.388938936599189"/>
    <n v="66.388938936599189"/>
    <n v="66.388938936599189"/>
    <n v="66.388938936599189"/>
    <n v="66.388938936599189"/>
    <n v="66.388938936599189"/>
    <n v="66.388938936599189"/>
    <n v="66.388938936599189"/>
    <n v="66.388938897408934"/>
    <n v="796.66726719999997"/>
    <n v="74.452401124204385"/>
    <n v="74.452401124204385"/>
    <n v="74.452401124204385"/>
    <n v="74.452401124204385"/>
    <n v="74.452401124204385"/>
    <n v="74.452401124204385"/>
    <n v="74.452401124204385"/>
    <n v="74.452401124204385"/>
    <n v="74.452401124204385"/>
    <n v="74.452401124204385"/>
    <n v="74.452401124204385"/>
    <n v="74.452400833751994"/>
    <n v="893.42881320000004"/>
    <n v="195.74460342339421"/>
    <n v="195.74460342339421"/>
    <n v="195.74460342339421"/>
    <n v="195.74460342339421"/>
    <n v="195.74460342339421"/>
    <n v="195.74460342339421"/>
    <n v="195.74460342339421"/>
    <n v="195.74460342339421"/>
    <n v="195.74460342339421"/>
    <n v="195.74460342339421"/>
    <n v="195.74460342339421"/>
    <n v="195.74460334266405"/>
    <n v="2348.9352410000001"/>
  </r>
  <r>
    <x v="2"/>
    <s v="Regulated &amp; Renewable Energy"/>
    <x v="4"/>
    <x v="0"/>
    <s v="PEF Fossil Hydro Maintenance Hines 3 Other BG-343"/>
    <s v="PEF Hines 3 343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.14734627999999"/>
    <n v="145.14734627999999"/>
    <n v="0"/>
    <n v="0"/>
    <n v="0"/>
    <n v="0"/>
    <n v="0"/>
    <n v="0"/>
    <n v="0"/>
    <n v="0"/>
    <n v="0"/>
    <n v="0"/>
    <n v="0"/>
    <n v="719.73654203999979"/>
    <n v="719.73654203999979"/>
    <n v="0"/>
    <n v="0"/>
    <n v="0"/>
    <n v="0"/>
    <n v="0"/>
    <n v="0"/>
    <n v="0"/>
    <n v="0"/>
    <n v="0"/>
    <n v="0"/>
    <n v="0"/>
    <n v="796.66726719999997"/>
    <n v="796.66726719999997"/>
    <n v="0"/>
    <n v="0"/>
    <n v="0"/>
    <n v="0"/>
    <n v="0"/>
    <n v="0"/>
    <n v="0"/>
    <n v="0"/>
    <n v="0"/>
    <n v="0"/>
    <n v="0"/>
    <n v="893.42881320000004"/>
    <n v="893.42881320000004"/>
    <n v="0"/>
    <n v="0"/>
    <n v="0"/>
    <n v="0"/>
    <n v="0"/>
    <n v="0"/>
    <n v="0"/>
    <n v="0"/>
    <n v="0"/>
    <n v="0"/>
    <n v="0"/>
    <n v="2348.9352410000001"/>
    <n v="2348.9352410000001"/>
  </r>
  <r>
    <x v="2"/>
    <s v="Regulated &amp; Renewable Energy"/>
    <x v="4"/>
    <x v="0"/>
    <s v="PEF Fossil Hydro Maintenance Hines 3 BG-343"/>
    <s v="PEF Hines 3 343"/>
    <x v="16"/>
    <n v="0"/>
    <n v="0"/>
    <n v="0"/>
    <n v="0"/>
    <n v="0"/>
    <n v="0"/>
    <n v="0"/>
    <n v="0"/>
    <n v="0"/>
    <n v="0"/>
    <n v="0"/>
    <n v="0"/>
    <n v="0"/>
    <n v="0"/>
    <n v="0"/>
    <n v="144.09973777920001"/>
    <n v="1108.1299705167048"/>
    <n v="0"/>
    <n v="0"/>
    <n v="0"/>
    <n v="0"/>
    <n v="0"/>
    <n v="0"/>
    <n v="0"/>
    <n v="0"/>
    <n v="1252.2297082959049"/>
    <n v="0"/>
    <n v="0"/>
    <n v="0"/>
    <n v="0"/>
    <n v="0"/>
    <n v="0"/>
    <n v="0"/>
    <n v="0"/>
    <n v="0"/>
    <n v="0"/>
    <n v="0"/>
    <n v="827.28435601880574"/>
    <n v="827.28435601880574"/>
    <n v="0"/>
    <n v="0"/>
    <n v="0"/>
    <n v="0"/>
    <n v="0"/>
    <n v="0"/>
    <n v="0"/>
    <n v="0"/>
    <n v="0"/>
    <n v="0"/>
    <n v="0"/>
    <n v="2263.1180420741366"/>
    <n v="2263.1180420741366"/>
    <n v="0"/>
    <n v="0"/>
    <n v="0"/>
    <n v="0"/>
    <n v="0"/>
    <n v="0"/>
    <n v="0"/>
    <n v="8591.4369761110374"/>
    <n v="0"/>
    <n v="0"/>
    <n v="507.2258460956362"/>
    <n v="2741.0798824091039"/>
    <n v="11839.742704615777"/>
    <n v="0"/>
    <n v="0"/>
    <n v="0"/>
    <n v="0"/>
    <n v="0"/>
    <n v="1125.6008680089403"/>
    <n v="0"/>
    <n v="142.87424200624193"/>
    <n v="1993.0818058529869"/>
    <n v="0"/>
    <n v="0"/>
    <n v="0"/>
    <n v="3261.5569158681692"/>
  </r>
  <r>
    <x v="3"/>
    <s v="Regulated &amp; Renewable Energy"/>
    <x v="4"/>
    <x v="0"/>
    <s v="PEF Fossil Hydro Maintenance Hines 3 BG-343"/>
    <s v="PEF Hines 3 343"/>
    <x v="16"/>
    <n v="0"/>
    <n v="0"/>
    <n v="0"/>
    <n v="0"/>
    <n v="0"/>
    <n v="0"/>
    <n v="0"/>
    <n v="0"/>
    <n v="0"/>
    <n v="0"/>
    <n v="0"/>
    <n v="0"/>
    <n v="0"/>
    <n v="241.42319770890001"/>
    <n v="439.68750086910001"/>
    <n v="876.45136759770003"/>
    <n v="191.71927330619519"/>
    <n v="256.84388988269518"/>
    <n v="256.84388988269518"/>
    <n v="256.84388988269518"/>
    <n v="256.84388988269518"/>
    <n v="256.84388988269518"/>
    <n v="256.84388988269518"/>
    <n v="256.84388988269518"/>
    <n v="256.84388988269518"/>
    <n v="256.84388988269518"/>
    <n v="256.84388988269518"/>
    <n v="256.84388988269518"/>
    <n v="1976.7943001204953"/>
    <n v="2306.5451462282954"/>
    <n v="2436.6159857162952"/>
    <n v="2568.2050039229953"/>
    <n v="2580.7267598438953"/>
    <n v="2588.6939386574954"/>
    <n v="2598.2328398837954"/>
    <n v="2678.7496201994954"/>
    <n v="2922.5241436721954"/>
    <n v="2095.2397876533896"/>
    <n v="2095.2397876533896"/>
    <n v="2204.7947876533894"/>
    <n v="2314.3497876533893"/>
    <n v="2423.9047876533891"/>
    <n v="2533.459787653389"/>
    <n v="2643.0147876533888"/>
    <n v="2752.5697876533886"/>
    <n v="2862.1247876533885"/>
    <n v="2971.6797876533883"/>
    <n v="3081.2347876533881"/>
    <n v="3190.789787653388"/>
    <n v="3300.3447876533878"/>
    <n v="1146.781745579251"/>
    <n v="1146.781745579251"/>
    <n v="2108.9492455792511"/>
    <n v="3071.1167455792511"/>
    <n v="4033.2842455792511"/>
    <n v="4995.4517455792511"/>
    <n v="5957.6192455792516"/>
    <n v="6919.7867455792511"/>
    <n v="7881.9542455792507"/>
    <n v="252.68476946821283"/>
    <n v="1214.8522694682129"/>
    <n v="2177.0197694682129"/>
    <n v="2631.9614233725765"/>
    <n v="853.04904096347582"/>
    <n v="853.04904096347582"/>
    <n v="853.04904096347582"/>
    <n v="853.04904096347582"/>
    <n v="3122.2944926781051"/>
    <n v="3557.3568080071373"/>
    <n v="3728.967953975025"/>
    <n v="2776.9812665167101"/>
    <n v="2793.5020554312314"/>
    <n v="2661.1394445616452"/>
    <n v="680.64294819972861"/>
    <n v="786.8741141859889"/>
    <n v="1108.5021247039447"/>
    <n v="1108.5021250953071"/>
    <n v="1108.5021250953071"/>
  </r>
  <r>
    <x v="3"/>
    <s v="Regulated &amp; Renewable Energy"/>
    <x v="4"/>
    <x v="0"/>
    <s v="PEF Fossil Hydro Maintenance Hines 3 Other BG-343"/>
    <s v="PEF Hines 3 343"/>
    <x v="16"/>
    <n v="0"/>
    <n v="0"/>
    <n v="0"/>
    <n v="0"/>
    <n v="0"/>
    <n v="0"/>
    <n v="0"/>
    <n v="0"/>
    <n v="0"/>
    <n v="0"/>
    <n v="0"/>
    <n v="0"/>
    <n v="0"/>
    <n v="12.095612190000001"/>
    <n v="24.191224380000001"/>
    <n v="36.286836570000006"/>
    <n v="48.382448760000003"/>
    <n v="60.47806095"/>
    <n v="72.573673139999997"/>
    <n v="84.669285329999994"/>
    <n v="96.764897519999991"/>
    <n v="108.86050970999999"/>
    <n v="120.95612189999999"/>
    <n v="133.05173409"/>
    <n v="0"/>
    <n v="0"/>
    <n v="59.978045170000001"/>
    <n v="119.95609034"/>
    <n v="179.93413551"/>
    <n v="239.91218068000001"/>
    <n v="299.89022584999998"/>
    <n v="359.86827101999995"/>
    <n v="419.84631618999992"/>
    <n v="479.8243613599999"/>
    <n v="539.80240652999987"/>
    <n v="599.78045169999984"/>
    <n v="659.75849686999982"/>
    <n v="0"/>
    <n v="0"/>
    <n v="66.388938936599189"/>
    <n v="132.77787787319838"/>
    <n v="199.16681680979758"/>
    <n v="265.55575574639676"/>
    <n v="331.94469468299593"/>
    <n v="398.3336336195951"/>
    <n v="464.72257255619428"/>
    <n v="531.11151149279351"/>
    <n v="597.50045042939269"/>
    <n v="663.88938936599186"/>
    <n v="730.27832830259104"/>
    <n v="0"/>
    <n v="0"/>
    <n v="74.452401124204385"/>
    <n v="148.90480224840877"/>
    <n v="223.35720337261316"/>
    <n v="297.80960449681754"/>
    <n v="372.2620056210219"/>
    <n v="446.71440674522626"/>
    <n v="521.16680786943061"/>
    <n v="595.61920899363497"/>
    <n v="670.07161011783933"/>
    <n v="744.52401124204368"/>
    <n v="818.97641236624804"/>
    <n v="0"/>
    <n v="0"/>
    <n v="195.74460342339421"/>
    <n v="391.48920684678842"/>
    <n v="587.23381027018263"/>
    <n v="782.97841369357684"/>
    <n v="978.72301711697105"/>
    <n v="1174.4676205403653"/>
    <n v="1370.2122239637595"/>
    <n v="1565.9568273871537"/>
    <n v="1761.7014308105479"/>
    <n v="1957.4460342339421"/>
    <n v="2153.1906376573361"/>
    <n v="0"/>
    <n v="0"/>
  </r>
  <r>
    <x v="0"/>
    <s v="Regulated &amp; Renewable Energy"/>
    <x v="4"/>
    <x v="0"/>
    <s v="PEF Fossil Hydro Maintenance Hines 3 BG-344"/>
    <s v="PEF Hines 3 344"/>
    <x v="16"/>
    <n v="0"/>
    <n v="0"/>
    <n v="0"/>
    <n v="0"/>
    <n v="0"/>
    <n v="0"/>
    <n v="0"/>
    <n v="0"/>
    <n v="0"/>
    <n v="0"/>
    <n v="0"/>
    <n v="0"/>
    <n v="0"/>
    <n v="0"/>
    <n v="117.8794546394"/>
    <n v="214.6857605486"/>
    <n v="427.9440012842"/>
    <n v="93.610570962805355"/>
    <n v="125.40890003180536"/>
    <n v="125.40890003180536"/>
    <n v="125.40890003180536"/>
    <n v="125.40890003180536"/>
    <n v="125.40890003180536"/>
    <n v="125.40890003180536"/>
    <n v="125.40890003180536"/>
    <n v="0"/>
    <n v="125.40890003180536"/>
    <n v="125.40890003180536"/>
    <n v="125.40890003180536"/>
    <n v="965.20730503060543"/>
    <n v="1126.2144090494055"/>
    <n v="1189.7239630974054"/>
    <n v="1253.9747966956054"/>
    <n v="1260.0887814870055"/>
    <n v="1263.9789076326056"/>
    <n v="1268.6364570524056"/>
    <n v="1307.9503019646056"/>
    <n v="1426.9778359988056"/>
    <n v="125.40890003180536"/>
    <n v="1023.0405605229411"/>
    <n v="1076.533060522941"/>
    <n v="1130.0255605229411"/>
    <n v="1183.5180605229411"/>
    <n v="1237.0105605229412"/>
    <n v="1290.5030605229413"/>
    <n v="1343.9955605229413"/>
    <n v="1397.4880605229414"/>
    <n v="1450.9805605229415"/>
    <n v="1504.4730605229415"/>
    <n v="1557.9655605229416"/>
    <n v="1611.4580605229417"/>
    <n v="1023.0405605229411"/>
    <n v="559.93867504013451"/>
    <n v="1029.7353417068011"/>
    <n v="1499.5320083734678"/>
    <n v="1969.3286750401344"/>
    <n v="2439.125341706801"/>
    <n v="2908.9220083734676"/>
    <n v="3378.7186750401343"/>
    <n v="3848.5153417068009"/>
    <n v="123.37818536050054"/>
    <n v="593.17485202716716"/>
    <n v="1062.9715186938338"/>
    <n v="1285.1054740935854"/>
    <n v="559.93867504013451"/>
    <n v="416.51750002008339"/>
    <n v="416.51750002008339"/>
    <n v="416.51750002008339"/>
    <n v="1524.5216716193847"/>
    <n v="1736.9494898291705"/>
    <n v="1820.7420409970855"/>
    <n v="1355.9157926306411"/>
    <n v="1363.9823960126464"/>
    <n v="1299.3537444011772"/>
    <n v="332.33732458137172"/>
    <n v="384.20680171426505"/>
    <n v="541.24806716565615"/>
    <n v="416.51750002008339"/>
  </r>
  <r>
    <x v="0"/>
    <s v="Regulated &amp; Renewable Energy"/>
    <x v="4"/>
    <x v="0"/>
    <s v="PEF Fossil Hydro Maintenance Hines 3 Other BG-344"/>
    <s v="PEF Hines 3 344"/>
    <x v="16"/>
    <n v="0"/>
    <n v="0"/>
    <n v="0"/>
    <n v="0"/>
    <n v="0"/>
    <n v="0"/>
    <n v="0"/>
    <n v="0"/>
    <n v="0"/>
    <n v="0"/>
    <n v="0"/>
    <n v="0"/>
    <n v="0"/>
    <n v="0"/>
    <n v="5.9059120329999999"/>
    <n v="11.811824066"/>
    <n v="17.717736099"/>
    <n v="23.623648132"/>
    <n v="29.529560164999999"/>
    <n v="35.435472197999999"/>
    <n v="41.341384230999999"/>
    <n v="47.247296263999999"/>
    <n v="53.153208296999999"/>
    <n v="59.059120329999999"/>
    <n v="64.965032363000006"/>
    <n v="0"/>
    <n v="0"/>
    <n v="29.285417979999998"/>
    <n v="58.570835959999997"/>
    <n v="87.856253939999988"/>
    <n v="117.14167191999999"/>
    <n v="146.4270899"/>
    <n v="175.71250788"/>
    <n v="204.99792586000001"/>
    <n v="234.28334384000001"/>
    <n v="263.56876182000002"/>
    <n v="292.8541798"/>
    <n v="322.13959777999997"/>
    <n v="0"/>
    <n v="0"/>
    <n v="32.415658437955791"/>
    <n v="64.831316875911583"/>
    <n v="97.246975313867381"/>
    <n v="129.66263375182317"/>
    <n v="162.07829218977895"/>
    <n v="194.49395062773473"/>
    <n v="226.90960906569052"/>
    <n v="259.32526750364633"/>
    <n v="291.74092594160214"/>
    <n v="324.15658437955796"/>
    <n v="356.57224281751377"/>
    <n v="0"/>
    <n v="0"/>
    <n v="36.35279676683313"/>
    <n v="72.70559353366626"/>
    <n v="109.05839030049938"/>
    <n v="145.41118706733252"/>
    <n v="181.76398383416566"/>
    <n v="218.11678060099879"/>
    <n v="254.46957736783193"/>
    <n v="290.82237413466504"/>
    <n v="327.17517090149818"/>
    <n v="363.52796766833131"/>
    <n v="399.88076443516445"/>
    <n v="0"/>
    <n v="0"/>
    <n v="95.576014758266922"/>
    <n v="191.15202951653384"/>
    <n v="286.72804427480077"/>
    <n v="382.30405903306769"/>
    <n v="477.88007379133461"/>
    <n v="573.45608854960153"/>
    <n v="669.03210330786851"/>
    <n v="764.60811806613538"/>
    <n v="860.18413282440224"/>
    <n v="955.76014758266911"/>
    <n v="1051.336162340936"/>
    <n v="0"/>
  </r>
  <r>
    <x v="1"/>
    <s v="Regulated &amp; Renewable Energy"/>
    <x v="4"/>
    <x v="0"/>
    <s v="PEF Fossil Hydro Maintenance Hines 3 BG-344"/>
    <s v="PEF Hines 3 344"/>
    <x v="16"/>
    <n v="0"/>
    <n v="0"/>
    <n v="0"/>
    <n v="0"/>
    <n v="0"/>
    <n v="0"/>
    <n v="0"/>
    <n v="0"/>
    <n v="0"/>
    <n v="0"/>
    <n v="0"/>
    <n v="0"/>
    <n v="0"/>
    <n v="117.8794546394"/>
    <n v="96.806305909200006"/>
    <n v="283.6176704188"/>
    <n v="206.7320423992"/>
    <n v="31.798329069000001"/>
    <n v="0"/>
    <n v="0"/>
    <n v="0"/>
    <n v="0"/>
    <n v="0"/>
    <n v="0"/>
    <n v="0"/>
    <n v="736.83380243559998"/>
    <n v="0"/>
    <n v="0"/>
    <n v="839.79840499880004"/>
    <n v="161.00710401879999"/>
    <n v="63.509554047999998"/>
    <n v="64.250833598200003"/>
    <n v="6.1139847914000001"/>
    <n v="3.8901261456"/>
    <n v="4.6575494197999996"/>
    <n v="39.313844912199997"/>
    <n v="119.0275340342"/>
    <n v="0"/>
    <n v="1301.5689359670002"/>
    <n v="53.4925"/>
    <n v="53.4925"/>
    <n v="53.4925"/>
    <n v="53.4925"/>
    <n v="53.4925"/>
    <n v="53.4925"/>
    <n v="53.4925"/>
    <n v="53.4925"/>
    <n v="53.4925"/>
    <n v="53.4925"/>
    <n v="53.4925"/>
    <n v="53.492500000000064"/>
    <n v="641.91"/>
    <n v="469.79666666666668"/>
    <n v="469.79666666666668"/>
    <n v="469.79666666666668"/>
    <n v="469.79666666666668"/>
    <n v="469.79666666666668"/>
    <n v="469.79666666666668"/>
    <n v="469.79666666666668"/>
    <n v="469.79666666666668"/>
    <n v="469.79666666666668"/>
    <n v="469.79666666666668"/>
    <n v="469.79666666666668"/>
    <n v="469.79666666666617"/>
    <n v="5637.56"/>
    <n v="0"/>
    <n v="0"/>
    <n v="1108.0041715993013"/>
    <n v="212.42781820978564"/>
    <n v="83.792551167914922"/>
    <n v="84.770572594311929"/>
    <n v="8.066603382005189"/>
    <n v="5.1325127217626356"/>
    <n v="6.1450273730582747"/>
    <n v="51.869477132893351"/>
    <n v="157.0412654513911"/>
    <n v="3.6757523957930971E-7"/>
    <n v="1717.25"/>
  </r>
  <r>
    <x v="1"/>
    <s v="Regulated &amp; Renewable Energy"/>
    <x v="4"/>
    <x v="0"/>
    <s v="PEF Fossil Hydro Maintenance Hines 3 Other BG-344"/>
    <s v="PEF Hines 3 344"/>
    <x v="16"/>
    <n v="0"/>
    <n v="0"/>
    <n v="0"/>
    <n v="0"/>
    <n v="0"/>
    <n v="0"/>
    <n v="0"/>
    <n v="0"/>
    <n v="0"/>
    <n v="0"/>
    <n v="0"/>
    <n v="0"/>
    <n v="0"/>
    <n v="5.9059120329999999"/>
    <n v="5.9059120329999999"/>
    <n v="5.9059120329999999"/>
    <n v="5.9059120329999999"/>
    <n v="5.9059120329999999"/>
    <n v="5.9059120329999999"/>
    <n v="5.9059120329999999"/>
    <n v="5.9059120329999999"/>
    <n v="5.9059120329999999"/>
    <n v="5.9059120329999999"/>
    <n v="5.9059120329999999"/>
    <n v="5.9059120329999999"/>
    <n v="70.870944395999999"/>
    <n v="29.285417979999998"/>
    <n v="29.285417979999998"/>
    <n v="29.285417979999998"/>
    <n v="29.285417979999998"/>
    <n v="29.285417979999998"/>
    <n v="29.285417979999998"/>
    <n v="29.285417979999998"/>
    <n v="29.285417979999998"/>
    <n v="29.285417979999998"/>
    <n v="29.285417979999998"/>
    <n v="29.285417979999998"/>
    <n v="29.285417979999998"/>
    <n v="351.42501575999995"/>
    <n v="32.415658437955791"/>
    <n v="32.415658437955791"/>
    <n v="32.415658437955791"/>
    <n v="32.415658437955791"/>
    <n v="32.415658437955791"/>
    <n v="32.415658437955791"/>
    <n v="32.415658437955791"/>
    <n v="32.415658437955791"/>
    <n v="32.415658437955791"/>
    <n v="32.415658437955791"/>
    <n v="32.415658437955791"/>
    <n v="32.415658382486242"/>
    <n v="388.98790120000001"/>
    <n v="36.35279676683313"/>
    <n v="36.35279676683313"/>
    <n v="36.35279676683313"/>
    <n v="36.35279676683313"/>
    <n v="36.35279676683313"/>
    <n v="36.35279676683313"/>
    <n v="36.35279676683313"/>
    <n v="36.35279676683313"/>
    <n v="36.35279676683313"/>
    <n v="36.35279676683313"/>
    <n v="36.35279676683313"/>
    <n v="36.352796664835523"/>
    <n v="436.23356109999997"/>
    <n v="95.576014758266922"/>
    <n v="95.576014758266922"/>
    <n v="95.576014758266922"/>
    <n v="95.576014758266922"/>
    <n v="95.576014758266922"/>
    <n v="95.576014758266922"/>
    <n v="95.576014758266922"/>
    <n v="95.576014758266922"/>
    <n v="95.576014758266922"/>
    <n v="95.576014758266922"/>
    <n v="95.576014758266922"/>
    <n v="95.576014659063958"/>
    <n v="1146.9121769999999"/>
  </r>
  <r>
    <x v="2"/>
    <s v="Regulated &amp; Renewable Energy"/>
    <x v="4"/>
    <x v="0"/>
    <s v="PEF Fossil Hydro Maintenance Hines 3 Other BG-344"/>
    <s v="PEF Hines 3 344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.870944395999999"/>
    <n v="70.870944395999999"/>
    <n v="0"/>
    <n v="0"/>
    <n v="0"/>
    <n v="0"/>
    <n v="0"/>
    <n v="0"/>
    <n v="0"/>
    <n v="0"/>
    <n v="0"/>
    <n v="0"/>
    <n v="0"/>
    <n v="351.42501575999995"/>
    <n v="351.42501575999995"/>
    <n v="0"/>
    <n v="0"/>
    <n v="0"/>
    <n v="0"/>
    <n v="0"/>
    <n v="0"/>
    <n v="0"/>
    <n v="0"/>
    <n v="0"/>
    <n v="0"/>
    <n v="0"/>
    <n v="388.98790120000001"/>
    <n v="388.98790120000001"/>
    <n v="0"/>
    <n v="0"/>
    <n v="0"/>
    <n v="0"/>
    <n v="0"/>
    <n v="0"/>
    <n v="0"/>
    <n v="0"/>
    <n v="0"/>
    <n v="0"/>
    <n v="0"/>
    <n v="436.23356109999997"/>
    <n v="436.23356109999997"/>
    <n v="0"/>
    <n v="0"/>
    <n v="0"/>
    <n v="0"/>
    <n v="0"/>
    <n v="0"/>
    <n v="0"/>
    <n v="0"/>
    <n v="0"/>
    <n v="0"/>
    <n v="0"/>
    <n v="1146.9121769999999"/>
    <n v="1146.9121769999999"/>
  </r>
  <r>
    <x v="2"/>
    <s v="Regulated &amp; Renewable Energy"/>
    <x v="4"/>
    <x v="0"/>
    <s v="PEF Fossil Hydro Maintenance Hines 3 BG-344"/>
    <s v="PEF Hines 3 344"/>
    <x v="16"/>
    <n v="0"/>
    <n v="0"/>
    <n v="0"/>
    <n v="0"/>
    <n v="0"/>
    <n v="0"/>
    <n v="0"/>
    <n v="0"/>
    <n v="0"/>
    <n v="0"/>
    <n v="0"/>
    <n v="0"/>
    <n v="0"/>
    <n v="0"/>
    <n v="0"/>
    <n v="70.359429683200005"/>
    <n v="541.06547272059458"/>
    <n v="0"/>
    <n v="0"/>
    <n v="0"/>
    <n v="0"/>
    <n v="0"/>
    <n v="0"/>
    <n v="0"/>
    <n v="0"/>
    <n v="611.42490240379459"/>
    <n v="0"/>
    <n v="0"/>
    <n v="0"/>
    <n v="0"/>
    <n v="0"/>
    <n v="0"/>
    <n v="0"/>
    <n v="0"/>
    <n v="0"/>
    <n v="0"/>
    <n v="0"/>
    <n v="403.93727547586457"/>
    <n v="403.93727547586457"/>
    <n v="0"/>
    <n v="0"/>
    <n v="0"/>
    <n v="0"/>
    <n v="0"/>
    <n v="0"/>
    <n v="0"/>
    <n v="0"/>
    <n v="0"/>
    <n v="0"/>
    <n v="0"/>
    <n v="1105.0118854828072"/>
    <n v="1105.0118854828072"/>
    <n v="0"/>
    <n v="0"/>
    <n v="0"/>
    <n v="0"/>
    <n v="0"/>
    <n v="0"/>
    <n v="0"/>
    <n v="4194.933823012967"/>
    <n v="0"/>
    <n v="0"/>
    <n v="247.66271126691512"/>
    <n v="1338.3846407401682"/>
    <n v="5780.9811750200497"/>
    <n v="0"/>
    <n v="0"/>
    <n v="0"/>
    <n v="0"/>
    <n v="0"/>
    <n v="549.5968209607563"/>
    <n v="0"/>
    <n v="69.761164333231818"/>
    <n v="973.16144719286387"/>
    <n v="0"/>
    <n v="0"/>
    <n v="0"/>
    <n v="1592.5194324868521"/>
  </r>
  <r>
    <x v="3"/>
    <s v="Regulated &amp; Renewable Energy"/>
    <x v="4"/>
    <x v="0"/>
    <s v="PEF Fossil Hydro Maintenance Hines 3 BG-344"/>
    <s v="PEF Hines 3 344"/>
    <x v="16"/>
    <n v="0"/>
    <n v="0"/>
    <n v="0"/>
    <n v="0"/>
    <n v="0"/>
    <n v="0"/>
    <n v="0"/>
    <n v="0"/>
    <n v="0"/>
    <n v="0"/>
    <n v="0"/>
    <n v="0"/>
    <n v="0"/>
    <n v="117.8794546394"/>
    <n v="214.6857605486"/>
    <n v="427.9440012842"/>
    <n v="93.610570962805355"/>
    <n v="125.40890003180536"/>
    <n v="125.40890003180536"/>
    <n v="125.40890003180536"/>
    <n v="125.40890003180536"/>
    <n v="125.40890003180536"/>
    <n v="125.40890003180536"/>
    <n v="125.40890003180536"/>
    <n v="125.40890003180536"/>
    <n v="125.40890003180536"/>
    <n v="125.40890003180536"/>
    <n v="125.40890003180536"/>
    <n v="965.20730503060543"/>
    <n v="1126.2144090494055"/>
    <n v="1189.7239630974054"/>
    <n v="1253.9747966956054"/>
    <n v="1260.0887814870055"/>
    <n v="1263.9789076326056"/>
    <n v="1268.6364570524056"/>
    <n v="1307.9503019646056"/>
    <n v="1426.9778359988056"/>
    <n v="1023.0405605229411"/>
    <n v="1023.0405605229411"/>
    <n v="1076.533060522941"/>
    <n v="1130.0255605229411"/>
    <n v="1183.5180605229411"/>
    <n v="1237.0105605229412"/>
    <n v="1290.5030605229413"/>
    <n v="1343.9955605229413"/>
    <n v="1397.4880605229414"/>
    <n v="1450.9805605229415"/>
    <n v="1504.4730605229415"/>
    <n v="1557.9655605229416"/>
    <n v="1611.4580605229417"/>
    <n v="559.93867504013451"/>
    <n v="559.93867504013451"/>
    <n v="1029.7353417068011"/>
    <n v="1499.5320083734678"/>
    <n v="1969.3286750401344"/>
    <n v="2439.125341706801"/>
    <n v="2908.9220083734676"/>
    <n v="3378.7186750401343"/>
    <n v="3848.5153417068009"/>
    <n v="123.37818536050054"/>
    <n v="593.17485202716716"/>
    <n v="1062.9715186938338"/>
    <n v="1285.1054740935854"/>
    <n v="416.51750002008339"/>
    <n v="416.51750002008339"/>
    <n v="416.51750002008339"/>
    <n v="416.51750002008339"/>
    <n v="1524.5216716193847"/>
    <n v="1736.9494898291705"/>
    <n v="1820.7420409970855"/>
    <n v="1355.9157926306411"/>
    <n v="1363.9823960126464"/>
    <n v="1299.3537444011772"/>
    <n v="332.33732458137172"/>
    <n v="384.20680171426505"/>
    <n v="541.24806716565615"/>
    <n v="541.24806753323139"/>
    <n v="541.24806753323139"/>
  </r>
  <r>
    <x v="3"/>
    <s v="Regulated &amp; Renewable Energy"/>
    <x v="4"/>
    <x v="0"/>
    <s v="PEF Fossil Hydro Maintenance Hines 3 Other BG-344"/>
    <s v="PEF Hines 3 344"/>
    <x v="16"/>
    <n v="0"/>
    <n v="0"/>
    <n v="0"/>
    <n v="0"/>
    <n v="0"/>
    <n v="0"/>
    <n v="0"/>
    <n v="0"/>
    <n v="0"/>
    <n v="0"/>
    <n v="0"/>
    <n v="0"/>
    <n v="0"/>
    <n v="5.9059120329999999"/>
    <n v="11.811824066"/>
    <n v="17.717736099"/>
    <n v="23.623648132"/>
    <n v="29.529560164999999"/>
    <n v="35.435472197999999"/>
    <n v="41.341384230999999"/>
    <n v="47.247296263999999"/>
    <n v="53.153208296999999"/>
    <n v="59.059120329999999"/>
    <n v="64.965032363000006"/>
    <n v="0"/>
    <n v="0"/>
    <n v="29.285417979999998"/>
    <n v="58.570835959999997"/>
    <n v="87.856253939999988"/>
    <n v="117.14167191999999"/>
    <n v="146.4270899"/>
    <n v="175.71250788"/>
    <n v="204.99792586000001"/>
    <n v="234.28334384000001"/>
    <n v="263.56876182000002"/>
    <n v="292.8541798"/>
    <n v="322.13959777999997"/>
    <n v="0"/>
    <n v="0"/>
    <n v="32.415658437955791"/>
    <n v="64.831316875911583"/>
    <n v="97.246975313867381"/>
    <n v="129.66263375182317"/>
    <n v="162.07829218977895"/>
    <n v="194.49395062773473"/>
    <n v="226.90960906569052"/>
    <n v="259.32526750364633"/>
    <n v="291.74092594160214"/>
    <n v="324.15658437955796"/>
    <n v="356.57224281751377"/>
    <n v="0"/>
    <n v="0"/>
    <n v="36.35279676683313"/>
    <n v="72.70559353366626"/>
    <n v="109.05839030049938"/>
    <n v="145.41118706733252"/>
    <n v="181.76398383416566"/>
    <n v="218.11678060099879"/>
    <n v="254.46957736783193"/>
    <n v="290.82237413466504"/>
    <n v="327.17517090149818"/>
    <n v="363.52796766833131"/>
    <n v="399.88076443516445"/>
    <n v="0"/>
    <n v="0"/>
    <n v="95.576014758266922"/>
    <n v="191.15202951653384"/>
    <n v="286.72804427480077"/>
    <n v="382.30405903306769"/>
    <n v="477.88007379133461"/>
    <n v="573.45608854960153"/>
    <n v="669.03210330786851"/>
    <n v="764.60811806613538"/>
    <n v="860.18413282440224"/>
    <n v="955.76014758266911"/>
    <n v="1051.336162340936"/>
    <n v="0"/>
    <n v="0"/>
  </r>
  <r>
    <x v="0"/>
    <s v="Regulated &amp; Renewable Energy"/>
    <x v="4"/>
    <x v="0"/>
    <s v="PEF Fossil Hydro Maintenance Hines 3 BG-345"/>
    <s v="PEF Hines 3 345"/>
    <x v="16"/>
    <n v="0"/>
    <n v="0"/>
    <n v="0"/>
    <n v="0"/>
    <n v="0"/>
    <n v="0"/>
    <n v="0"/>
    <n v="0"/>
    <n v="0"/>
    <n v="0"/>
    <n v="0"/>
    <n v="0"/>
    <n v="0"/>
    <n v="0"/>
    <n v="50.389057108400003"/>
    <n v="91.770131459600009"/>
    <n v="182.93005160120001"/>
    <n v="40.015017210795122"/>
    <n v="53.607613344795126"/>
    <n v="53.607613344795126"/>
    <n v="53.607613344795126"/>
    <n v="53.607613344795126"/>
    <n v="53.607613344795126"/>
    <n v="53.607613344795126"/>
    <n v="53.607613344795126"/>
    <n v="0"/>
    <n v="53.607613344795126"/>
    <n v="53.607613344795126"/>
    <n v="53.607613344795126"/>
    <n v="412.59001548159512"/>
    <n v="481.41452933839514"/>
    <n v="508.56248786639514"/>
    <n v="536.02731567159515"/>
    <n v="538.64081545199519"/>
    <n v="540.30369885359517"/>
    <n v="542.29462699639521"/>
    <n v="559.09982500559522"/>
    <n v="609.97964310679527"/>
    <n v="53.607613344795126"/>
    <n v="437.31156872157732"/>
    <n v="460.17740205491066"/>
    <n v="483.043235388244"/>
    <n v="505.90906872157734"/>
    <n v="528.77490205491063"/>
    <n v="551.64073538824391"/>
    <n v="574.5065687215772"/>
    <n v="597.37240205491048"/>
    <n v="620.23823538824377"/>
    <n v="643.10406872157705"/>
    <n v="665.96990205491034"/>
    <n v="688.83573538824362"/>
    <n v="437.31156872157732"/>
    <n v="239.35203679357483"/>
    <n v="440.17287012690815"/>
    <n v="640.99370346024148"/>
    <n v="841.8145367935748"/>
    <n v="1042.6353701269081"/>
    <n v="1243.4562034602413"/>
    <n v="1444.2770367935746"/>
    <n v="1645.0978701269078"/>
    <n v="52.739607857887677"/>
    <n v="253.560441191221"/>
    <n v="454.38127452455433"/>
    <n v="549.33538808078993"/>
    <n v="239.35203679357483"/>
    <n v="178.04593251566098"/>
    <n v="178.04593251566098"/>
    <n v="178.04593251566098"/>
    <n v="651.67618005575264"/>
    <n v="742.48110904611735"/>
    <n v="778.29928353402681"/>
    <n v="579.60340683899733"/>
    <n v="583.05157739156141"/>
    <n v="555.42524044108995"/>
    <n v="142.06180511545512"/>
    <n v="164.23406215557733"/>
    <n v="231.36331612074221"/>
    <n v="178.04593251566098"/>
  </r>
  <r>
    <x v="0"/>
    <s v="Regulated &amp; Renewable Energy"/>
    <x v="4"/>
    <x v="0"/>
    <s v="PEF Fossil Hydro Maintenance Hines 3 Other BG-345"/>
    <s v="PEF Hines 3 345"/>
    <x v="16"/>
    <n v="0"/>
    <n v="0"/>
    <n v="0"/>
    <n v="0"/>
    <n v="0"/>
    <n v="0"/>
    <n v="0"/>
    <n v="0"/>
    <n v="0"/>
    <n v="0"/>
    <n v="0"/>
    <n v="0"/>
    <n v="0"/>
    <n v="0"/>
    <n v="2.5245564599999999"/>
    <n v="5.0491129199999998"/>
    <n v="7.5736693800000001"/>
    <n v="10.09822584"/>
    <n v="12.622782299999999"/>
    <n v="15.147338759999998"/>
    <n v="17.67189522"/>
    <n v="20.196451679999999"/>
    <n v="22.721008139999999"/>
    <n v="25.245564599999998"/>
    <n v="27.770121059999997"/>
    <n v="0"/>
    <n v="0"/>
    <n v="12.518420649999999"/>
    <n v="25.036841299999999"/>
    <n v="37.555261950000002"/>
    <n v="50.073682599999998"/>
    <n v="62.592103249999994"/>
    <n v="75.11052389999999"/>
    <n v="87.628944549999986"/>
    <n v="100.14736519999998"/>
    <n v="112.66578584999998"/>
    <n v="125.18420649999997"/>
    <n v="137.70262714999998"/>
    <n v="0"/>
    <n v="0"/>
    <n v="13.856481346797992"/>
    <n v="27.712962693595983"/>
    <n v="41.569444040393975"/>
    <n v="55.425925387191967"/>
    <n v="69.282406733989959"/>
    <n v="83.13888808078795"/>
    <n v="96.995369427585942"/>
    <n v="110.85185077438393"/>
    <n v="124.70833212118193"/>
    <n v="138.56481346797992"/>
    <n v="152.42129481477792"/>
    <n v="0"/>
    <n v="0"/>
    <n v="15.53946068570232"/>
    <n v="31.07892137140464"/>
    <n v="46.618382057106956"/>
    <n v="62.157842742809279"/>
    <n v="77.697303428511603"/>
    <n v="93.236764114213926"/>
    <n v="108.77622479991625"/>
    <n v="124.31568548561857"/>
    <n v="139.85514617132088"/>
    <n v="155.39460685702321"/>
    <n v="170.93406754272553"/>
    <n v="0"/>
    <n v="0"/>
    <n v="40.855170886701444"/>
    <n v="81.710341773402888"/>
    <n v="122.56551266010433"/>
    <n v="163.42068354680578"/>
    <n v="204.27585443350722"/>
    <n v="245.13102532020866"/>
    <n v="285.98619620691011"/>
    <n v="326.84136709361155"/>
    <n v="367.696537980313"/>
    <n v="408.55170886701444"/>
    <n v="449.40687975371588"/>
    <n v="0"/>
  </r>
  <r>
    <x v="1"/>
    <s v="Regulated &amp; Renewable Energy"/>
    <x v="4"/>
    <x v="0"/>
    <s v="PEF Fossil Hydro Maintenance Hines 3 BG-345"/>
    <s v="PEF Hines 3 345"/>
    <x v="16"/>
    <n v="0"/>
    <n v="0"/>
    <n v="0"/>
    <n v="0"/>
    <n v="0"/>
    <n v="0"/>
    <n v="0"/>
    <n v="0"/>
    <n v="0"/>
    <n v="0"/>
    <n v="0"/>
    <n v="0"/>
    <n v="0"/>
    <n v="50.389057108400003"/>
    <n v="41.381074351199999"/>
    <n v="121.2359442568"/>
    <n v="88.370214491200002"/>
    <n v="13.592596134000001"/>
    <n v="0"/>
    <n v="0"/>
    <n v="0"/>
    <n v="0"/>
    <n v="0"/>
    <n v="0"/>
    <n v="0"/>
    <n v="314.96888634160001"/>
    <n v="0"/>
    <n v="0"/>
    <n v="358.98240213679998"/>
    <n v="68.824513856799996"/>
    <n v="27.147958528"/>
    <n v="27.464827805199999"/>
    <n v="2.6134997804000002"/>
    <n v="1.6628834016"/>
    <n v="1.9909281428000001"/>
    <n v="16.805198009200002"/>
    <n v="50.879818101200001"/>
    <n v="0"/>
    <n v="556.37202976200001"/>
    <n v="22.865833333333331"/>
    <n v="22.865833333333331"/>
    <n v="22.865833333333331"/>
    <n v="22.865833333333331"/>
    <n v="22.865833333333331"/>
    <n v="22.865833333333331"/>
    <n v="22.865833333333331"/>
    <n v="22.865833333333331"/>
    <n v="22.865833333333331"/>
    <n v="22.865833333333331"/>
    <n v="22.865833333333331"/>
    <n v="22.865833333333285"/>
    <n v="274.39"/>
    <n v="200.82083333333333"/>
    <n v="200.82083333333333"/>
    <n v="200.82083333333333"/>
    <n v="200.82083333333333"/>
    <n v="200.82083333333333"/>
    <n v="200.82083333333333"/>
    <n v="200.82083333333333"/>
    <n v="200.82083333333333"/>
    <n v="200.82083333333333"/>
    <n v="200.82083333333333"/>
    <n v="200.82083333333333"/>
    <n v="200.82083333333367"/>
    <n v="2409.85"/>
    <n v="0"/>
    <n v="0"/>
    <n v="473.63024754009166"/>
    <n v="90.804928990364658"/>
    <n v="35.818174487909452"/>
    <n v="36.236241984546503"/>
    <n v="3.4481705525640707"/>
    <n v="2.1939567857423392"/>
    <n v="2.6267688429739708"/>
    <n v="22.172257040122226"/>
    <n v="67.129253965164878"/>
    <n v="-1.8947980606753845E-7"/>
    <n v="734.06"/>
  </r>
  <r>
    <x v="1"/>
    <s v="Regulated &amp; Renewable Energy"/>
    <x v="4"/>
    <x v="0"/>
    <s v="PEF Fossil Hydro Maintenance Hines 3 Other BG-345"/>
    <s v="PEF Hines 3 345"/>
    <x v="16"/>
    <n v="0"/>
    <n v="0"/>
    <n v="0"/>
    <n v="0"/>
    <n v="0"/>
    <n v="0"/>
    <n v="0"/>
    <n v="0"/>
    <n v="0"/>
    <n v="0"/>
    <n v="0"/>
    <n v="0"/>
    <n v="0"/>
    <n v="2.5245564599999999"/>
    <n v="2.5245564599999999"/>
    <n v="2.5245564599999999"/>
    <n v="2.5245564599999999"/>
    <n v="2.5245564599999999"/>
    <n v="2.5245564599999999"/>
    <n v="2.5245564599999999"/>
    <n v="2.5245564599999999"/>
    <n v="2.5245564599999999"/>
    <n v="2.5245564599999999"/>
    <n v="2.5245564599999999"/>
    <n v="2.5245564599999999"/>
    <n v="30.294677519999997"/>
    <n v="12.518420649999999"/>
    <n v="12.518420649999999"/>
    <n v="12.518420649999999"/>
    <n v="12.518420649999999"/>
    <n v="12.518420649999999"/>
    <n v="12.518420649999999"/>
    <n v="12.518420649999999"/>
    <n v="12.518420649999999"/>
    <n v="12.518420649999999"/>
    <n v="12.518420649999999"/>
    <n v="12.518420649999999"/>
    <n v="12.518420649999999"/>
    <n v="150.22104779999998"/>
    <n v="13.856481346797992"/>
    <n v="13.856481346797992"/>
    <n v="13.856481346797992"/>
    <n v="13.856481346797992"/>
    <n v="13.856481346797992"/>
    <n v="13.856481346797992"/>
    <n v="13.856481346797992"/>
    <n v="13.856481346797992"/>
    <n v="13.856481346797992"/>
    <n v="13.856481346797992"/>
    <n v="13.856481346797992"/>
    <n v="13.856481285222088"/>
    <n v="166.27777610000001"/>
    <n v="15.53946068570232"/>
    <n v="15.53946068570232"/>
    <n v="15.53946068570232"/>
    <n v="15.53946068570232"/>
    <n v="15.53946068570232"/>
    <n v="15.53946068570232"/>
    <n v="15.53946068570232"/>
    <n v="15.53946068570232"/>
    <n v="15.53946068570232"/>
    <n v="15.53946068570232"/>
    <n v="15.53946068570232"/>
    <n v="15.539460757274469"/>
    <n v="186.4735283"/>
    <n v="40.855170886701444"/>
    <n v="40.855170886701444"/>
    <n v="40.855170886701444"/>
    <n v="40.855170886701444"/>
    <n v="40.855170886701444"/>
    <n v="40.855170886701444"/>
    <n v="40.855170886701444"/>
    <n v="40.855170886701444"/>
    <n v="40.855170886701444"/>
    <n v="40.855170886701444"/>
    <n v="40.855170886701444"/>
    <n v="40.85517094628409"/>
    <n v="490.26205069999997"/>
  </r>
  <r>
    <x v="2"/>
    <s v="Regulated &amp; Renewable Energy"/>
    <x v="4"/>
    <x v="0"/>
    <s v="PEF Fossil Hydro Maintenance Hines 3 Other BG-345"/>
    <s v="PEF Hines 3 34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294677519999997"/>
    <n v="30.294677519999997"/>
    <n v="0"/>
    <n v="0"/>
    <n v="0"/>
    <n v="0"/>
    <n v="0"/>
    <n v="0"/>
    <n v="0"/>
    <n v="0"/>
    <n v="0"/>
    <n v="0"/>
    <n v="0"/>
    <n v="150.22104779999998"/>
    <n v="150.22104779999998"/>
    <n v="0"/>
    <n v="0"/>
    <n v="0"/>
    <n v="0"/>
    <n v="0"/>
    <n v="0"/>
    <n v="0"/>
    <n v="0"/>
    <n v="0"/>
    <n v="0"/>
    <n v="0"/>
    <n v="166.27777610000001"/>
    <n v="166.27777610000001"/>
    <n v="0"/>
    <n v="0"/>
    <n v="0"/>
    <n v="0"/>
    <n v="0"/>
    <n v="0"/>
    <n v="0"/>
    <n v="0"/>
    <n v="0"/>
    <n v="0"/>
    <n v="0"/>
    <n v="186.4735283"/>
    <n v="186.4735283"/>
    <n v="0"/>
    <n v="0"/>
    <n v="0"/>
    <n v="0"/>
    <n v="0"/>
    <n v="0"/>
    <n v="0"/>
    <n v="0"/>
    <n v="0"/>
    <n v="0"/>
    <n v="0"/>
    <n v="490.26205069999997"/>
    <n v="490.26205069999997"/>
  </r>
  <r>
    <x v="2"/>
    <s v="Regulated &amp; Renewable Energy"/>
    <x v="4"/>
    <x v="0"/>
    <s v="PEF Fossil Hydro Maintenance Hines 3 BG-345"/>
    <s v="PEF Hines 3 345"/>
    <x v="16"/>
    <n v="0"/>
    <n v="0"/>
    <n v="0"/>
    <n v="0"/>
    <n v="0"/>
    <n v="0"/>
    <n v="0"/>
    <n v="0"/>
    <n v="0"/>
    <n v="0"/>
    <n v="0"/>
    <n v="0"/>
    <n v="0"/>
    <n v="0"/>
    <n v="0"/>
    <n v="30.076024115200003"/>
    <n v="231.2852488816049"/>
    <n v="0"/>
    <n v="0"/>
    <n v="0"/>
    <n v="0"/>
    <n v="0"/>
    <n v="0"/>
    <n v="0"/>
    <n v="0"/>
    <n v="261.36127299680493"/>
    <n v="0"/>
    <n v="0"/>
    <n v="0"/>
    <n v="0"/>
    <n v="0"/>
    <n v="0"/>
    <n v="0"/>
    <n v="0"/>
    <n v="0"/>
    <n v="0"/>
    <n v="0"/>
    <n v="172.66807438521795"/>
    <n v="172.66807438521795"/>
    <n v="0"/>
    <n v="0"/>
    <n v="0"/>
    <n v="0"/>
    <n v="0"/>
    <n v="0"/>
    <n v="0"/>
    <n v="0"/>
    <n v="0"/>
    <n v="0"/>
    <n v="0"/>
    <n v="472.34953192800208"/>
    <n v="472.34953192800208"/>
    <n v="0"/>
    <n v="0"/>
    <n v="0"/>
    <n v="0"/>
    <n v="0"/>
    <n v="0"/>
    <n v="0"/>
    <n v="1793.1790956023533"/>
    <n v="0"/>
    <n v="0"/>
    <n v="105.86671977709779"/>
    <n v="572.11028889846261"/>
    <n v="2471.156104277914"/>
    <n v="0"/>
    <n v="0"/>
    <n v="0"/>
    <n v="0"/>
    <n v="0"/>
    <n v="234.93211867957601"/>
    <n v="0"/>
    <n v="29.820293736213809"/>
    <n v="415.99020416860884"/>
    <n v="0"/>
    <n v="0"/>
    <n v="0"/>
    <n v="680.74261658439866"/>
  </r>
  <r>
    <x v="3"/>
    <s v="Regulated &amp; Renewable Energy"/>
    <x v="4"/>
    <x v="0"/>
    <s v="PEF Fossil Hydro Maintenance Hines 3 BG-345"/>
    <s v="PEF Hines 3 345"/>
    <x v="16"/>
    <n v="0"/>
    <n v="0"/>
    <n v="0"/>
    <n v="0"/>
    <n v="0"/>
    <n v="0"/>
    <n v="0"/>
    <n v="0"/>
    <n v="0"/>
    <n v="0"/>
    <n v="0"/>
    <n v="0"/>
    <n v="0"/>
    <n v="50.389057108400003"/>
    <n v="91.770131459600009"/>
    <n v="182.93005160120001"/>
    <n v="40.015017210795122"/>
    <n v="53.607613344795126"/>
    <n v="53.607613344795126"/>
    <n v="53.607613344795126"/>
    <n v="53.607613344795126"/>
    <n v="53.607613344795126"/>
    <n v="53.607613344795126"/>
    <n v="53.607613344795126"/>
    <n v="53.607613344795126"/>
    <n v="53.607613344795126"/>
    <n v="53.607613344795126"/>
    <n v="53.607613344795126"/>
    <n v="412.59001548159512"/>
    <n v="481.41452933839514"/>
    <n v="508.56248786639514"/>
    <n v="536.02731567159515"/>
    <n v="538.64081545199519"/>
    <n v="540.30369885359517"/>
    <n v="542.29462699639521"/>
    <n v="559.09982500559522"/>
    <n v="609.97964310679527"/>
    <n v="437.31156872157732"/>
    <n v="437.31156872157732"/>
    <n v="460.17740205491066"/>
    <n v="483.043235388244"/>
    <n v="505.90906872157734"/>
    <n v="528.77490205491063"/>
    <n v="551.64073538824391"/>
    <n v="574.5065687215772"/>
    <n v="597.37240205491048"/>
    <n v="620.23823538824377"/>
    <n v="643.10406872157705"/>
    <n v="665.96990205491034"/>
    <n v="688.83573538824362"/>
    <n v="239.35203679357483"/>
    <n v="239.35203679357483"/>
    <n v="440.17287012690815"/>
    <n v="640.99370346024148"/>
    <n v="841.8145367935748"/>
    <n v="1042.6353701269081"/>
    <n v="1243.4562034602413"/>
    <n v="1444.2770367935746"/>
    <n v="1645.0978701269078"/>
    <n v="52.739607857887677"/>
    <n v="253.560441191221"/>
    <n v="454.38127452455433"/>
    <n v="549.33538808078993"/>
    <n v="178.04593251566098"/>
    <n v="178.04593251566098"/>
    <n v="178.04593251566098"/>
    <n v="178.04593251566098"/>
    <n v="651.67618005575264"/>
    <n v="742.48110904611735"/>
    <n v="778.29928353402681"/>
    <n v="579.60340683899733"/>
    <n v="583.05157739156141"/>
    <n v="555.42524044108995"/>
    <n v="142.06180511545512"/>
    <n v="164.23406215557733"/>
    <n v="231.36331612074221"/>
    <n v="231.36331593126241"/>
    <n v="231.36331593126241"/>
  </r>
  <r>
    <x v="3"/>
    <s v="Regulated &amp; Renewable Energy"/>
    <x v="4"/>
    <x v="0"/>
    <s v="PEF Fossil Hydro Maintenance Hines 3 Other BG-345"/>
    <s v="PEF Hines 3 345"/>
    <x v="16"/>
    <n v="0"/>
    <n v="0"/>
    <n v="0"/>
    <n v="0"/>
    <n v="0"/>
    <n v="0"/>
    <n v="0"/>
    <n v="0"/>
    <n v="0"/>
    <n v="0"/>
    <n v="0"/>
    <n v="0"/>
    <n v="0"/>
    <n v="2.5245564599999999"/>
    <n v="5.0491129199999998"/>
    <n v="7.5736693800000001"/>
    <n v="10.09822584"/>
    <n v="12.622782299999999"/>
    <n v="15.147338759999998"/>
    <n v="17.67189522"/>
    <n v="20.196451679999999"/>
    <n v="22.721008139999999"/>
    <n v="25.245564599999998"/>
    <n v="27.770121059999997"/>
    <n v="0"/>
    <n v="0"/>
    <n v="12.518420649999999"/>
    <n v="25.036841299999999"/>
    <n v="37.555261950000002"/>
    <n v="50.073682599999998"/>
    <n v="62.592103249999994"/>
    <n v="75.11052389999999"/>
    <n v="87.628944549999986"/>
    <n v="100.14736519999998"/>
    <n v="112.66578584999998"/>
    <n v="125.18420649999997"/>
    <n v="137.70262714999998"/>
    <n v="0"/>
    <n v="0"/>
    <n v="13.856481346797992"/>
    <n v="27.712962693595983"/>
    <n v="41.569444040393975"/>
    <n v="55.425925387191967"/>
    <n v="69.282406733989959"/>
    <n v="83.13888808078795"/>
    <n v="96.995369427585942"/>
    <n v="110.85185077438393"/>
    <n v="124.70833212118193"/>
    <n v="138.56481346797992"/>
    <n v="152.42129481477792"/>
    <n v="0"/>
    <n v="0"/>
    <n v="15.53946068570232"/>
    <n v="31.07892137140464"/>
    <n v="46.618382057106956"/>
    <n v="62.157842742809279"/>
    <n v="77.697303428511603"/>
    <n v="93.236764114213926"/>
    <n v="108.77622479991625"/>
    <n v="124.31568548561857"/>
    <n v="139.85514617132088"/>
    <n v="155.39460685702321"/>
    <n v="170.93406754272553"/>
    <n v="0"/>
    <n v="0"/>
    <n v="40.855170886701444"/>
    <n v="81.710341773402888"/>
    <n v="122.56551266010433"/>
    <n v="163.42068354680578"/>
    <n v="204.27585443350722"/>
    <n v="245.13102532020866"/>
    <n v="285.98619620691011"/>
    <n v="326.84136709361155"/>
    <n v="367.696537980313"/>
    <n v="408.55170886701444"/>
    <n v="449.40687975371588"/>
    <n v="0"/>
    <n v="0"/>
  </r>
  <r>
    <x v="0"/>
    <s v="Regulated &amp; Renewable Energy"/>
    <x v="4"/>
    <x v="0"/>
    <s v="PEF Fossil Hydro Maintenance Hines 3 BG"/>
    <s v="PEF Hines 3 346"/>
    <x v="16"/>
    <n v="-27.99"/>
    <n v="-56.22"/>
    <n v="-56.22"/>
    <n v="-56.22"/>
    <n v="-56.22"/>
    <n v="-56.22"/>
    <n v="-56.22"/>
    <n v="-56.22"/>
    <n v="-56.22"/>
    <n v="-56.22"/>
    <n v="-56.22"/>
    <n v="-56.22"/>
    <n v="-27.99"/>
    <n v="275.33"/>
    <n v="275.33"/>
    <n v="275.33"/>
    <n v="275.33"/>
    <n v="60.22703537342656"/>
    <n v="60.22703537342656"/>
    <n v="60.22703537342656"/>
    <n v="60.22703537342656"/>
    <n v="60.22703537342656"/>
    <n v="60.22703537342656"/>
    <n v="60.22703537342656"/>
    <n v="60.22703537342656"/>
    <n v="275.33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13.817105992301762"/>
    <n v="13.817105992301762"/>
    <n v="13.817105992301762"/>
    <n v="13.817105992301762"/>
    <n v="13.817105992301762"/>
    <n v="13.817105992301762"/>
    <n v="-1.1053684793841416"/>
    <n v="-1.1053684793841416"/>
    <n v="-1.1053684793841416"/>
    <n v="-1.1053684793841416"/>
    <n v="-1.1053684793841416"/>
    <n v="-1.1053684793841416"/>
    <n v="13.817105992301762"/>
    <n v="-37.173541961688684"/>
    <n v="-37.173541961688684"/>
    <n v="-37.173541961688684"/>
    <n v="-37.173541961688684"/>
    <n v="-37.173541961688684"/>
    <n v="-37.173541961688684"/>
    <n v="-25.513940539153118"/>
    <n v="-25.513940539153118"/>
    <n v="-23.915134220752055"/>
    <n v="-4.5828123707671864E-3"/>
    <n v="-4.5828123707671864E-3"/>
    <n v="-4.5828123707671864E-3"/>
    <n v="-37.173541961688684"/>
  </r>
  <r>
    <x v="0"/>
    <s v="Regulated &amp; Renewable Energy"/>
    <x v="4"/>
    <x v="0"/>
    <s v="PEF Fossil Hydro Maintenance Hines 3 BG-346"/>
    <s v="PEF Hines 3 346"/>
    <x v="16"/>
    <n v="0"/>
    <n v="0"/>
    <n v="0"/>
    <n v="0"/>
    <n v="0"/>
    <n v="0"/>
    <n v="0"/>
    <n v="0"/>
    <n v="0"/>
    <n v="0"/>
    <n v="0"/>
    <n v="132.12"/>
    <n v="0"/>
    <n v="128.02000000000001"/>
    <n v="133.06645180700002"/>
    <n v="137.21075633300003"/>
    <n v="146.34040015100004"/>
    <n v="32.011217289999919"/>
    <n v="33.372512484999916"/>
    <n v="33.372512484999916"/>
    <n v="33.372512484999916"/>
    <n v="33.372512484999916"/>
    <n v="33.372512484999916"/>
    <n v="33.372512484999916"/>
    <n v="33.372512484999916"/>
    <n v="128.02000000000001"/>
    <n v="33.372512484999916"/>
    <n v="33.372512484999916"/>
    <n v="33.372512484999916"/>
    <n v="69.324512698999911"/>
    <n v="76.217271012999916"/>
    <n v="78.936132452999914"/>
    <n v="81.686728273999918"/>
    <n v="81.948469640999917"/>
    <n v="82.11500700899991"/>
    <n v="82.314397977999917"/>
    <n v="83.997434468999913"/>
    <n v="89.093035869999909"/>
    <n v="33.372512484999916"/>
    <n v="63.87330416476874"/>
    <n v="66.163304164768746"/>
    <n v="68.453304164768753"/>
    <n v="70.743304164768759"/>
    <n v="73.033304164768765"/>
    <n v="75.323304164768771"/>
    <n v="77.613304164768778"/>
    <n v="79.903304164768784"/>
    <n v="82.19330416476879"/>
    <n v="84.483304164768796"/>
    <n v="86.773304164768803"/>
    <n v="89.063304164768809"/>
    <n v="63.87330416476874"/>
    <n v="30.947121585363263"/>
    <n v="51.05962158536326"/>
    <n v="71.172121585363257"/>
    <n v="91.284621585363254"/>
    <n v="111.39712158536325"/>
    <n v="131.50962158536325"/>
    <n v="151.62212158536326"/>
    <n v="171.73462158536327"/>
    <n v="5.5055791892406774"/>
    <n v="25.618079189240678"/>
    <n v="45.730579189240679"/>
    <n v="55.240372457202362"/>
    <n v="30.947121585363263"/>
    <n v="17.904041574704749"/>
    <n v="17.904041574704749"/>
    <n v="17.904041574704749"/>
    <n v="65.340621396057344"/>
    <n v="74.435216356146057"/>
    <n v="78.022596389358625"/>
    <n v="58.103821543244713"/>
    <n v="58.449174101498492"/>
    <n v="55.679716576953702"/>
    <n v="14.241270416442163"/>
    <n v="16.461939485543951"/>
    <n v="23.185290096289823"/>
    <n v="17.904041574704749"/>
  </r>
  <r>
    <x v="0"/>
    <s v="Regulated &amp; Renewable Energy"/>
    <x v="4"/>
    <x v="0"/>
    <s v="PEF Fossil Hydro Maintenance Hines 3 Other BG-346"/>
    <s v="PEF Hines 3 346"/>
    <x v="16"/>
    <n v="0"/>
    <n v="0"/>
    <n v="0"/>
    <n v="0"/>
    <n v="0"/>
    <n v="0"/>
    <n v="0"/>
    <n v="0"/>
    <n v="0"/>
    <n v="0"/>
    <n v="0"/>
    <n v="0"/>
    <n v="0"/>
    <n v="0"/>
    <n v="0.25283371500000001"/>
    <n v="0.50566743000000003"/>
    <n v="0.7585011450000001"/>
    <n v="1.0113348600000001"/>
    <n v="1.264168575"/>
    <n v="1.51700229"/>
    <n v="1.7698360049999999"/>
    <n v="2.0226697200000001"/>
    <n v="2.2755034350000001"/>
    <n v="2.52833715"/>
    <n v="2.781170865"/>
    <n v="0"/>
    <n v="0"/>
    <n v="1.2537167819999999"/>
    <n v="2.5074335639999998"/>
    <n v="3.761150346"/>
    <n v="5.0148671279999997"/>
    <n v="6.2685839099999994"/>
    <n v="7.5223006919999991"/>
    <n v="8.7760174739999997"/>
    <n v="10.029734255999999"/>
    <n v="11.283451037999999"/>
    <n v="12.537167819999999"/>
    <n v="13.790884601999998"/>
    <n v="0"/>
    <n v="0"/>
    <n v="1.3877232351950566"/>
    <n v="2.7754464703901132"/>
    <n v="4.1631697055851697"/>
    <n v="5.5508929407802263"/>
    <n v="6.9386161759752829"/>
    <n v="8.3263394111703395"/>
    <n v="9.7140626463653952"/>
    <n v="11.101785881560453"/>
    <n v="12.48950911675551"/>
    <n v="13.877232351950568"/>
    <n v="15.264955587145625"/>
    <n v="0"/>
    <n v="0"/>
    <n v="1.5562732064682798"/>
    <n v="3.1125464129365596"/>
    <n v="4.6688196194048395"/>
    <n v="6.2250928258731193"/>
    <n v="7.7813660323413991"/>
    <n v="9.3376392388096789"/>
    <n v="10.893912445277959"/>
    <n v="12.450185651746239"/>
    <n v="14.006458858214518"/>
    <n v="15.562732064682798"/>
    <n v="17.119005271151078"/>
    <n v="0"/>
    <n v="0"/>
    <n v="4.0916354230463909"/>
    <n v="8.1832708460927819"/>
    <n v="12.274906269139173"/>
    <n v="16.366541692185564"/>
    <n v="20.458177115231955"/>
    <n v="24.549812538278346"/>
    <n v="28.641447961324737"/>
    <n v="32.733083384371128"/>
    <n v="36.824718807417518"/>
    <n v="40.916354230463909"/>
    <n v="45.0079896535103"/>
    <n v="0"/>
  </r>
  <r>
    <x v="1"/>
    <s v="Regulated &amp; Renewable Energy"/>
    <x v="4"/>
    <x v="0"/>
    <s v="PEF Fossil Hydro Maintenance Hines 3 BG"/>
    <s v="PEF Hines 3 346"/>
    <x v="16"/>
    <n v="-15.139999999999999"/>
    <n v="0"/>
    <n v="0"/>
    <n v="0"/>
    <n v="0"/>
    <n v="0"/>
    <n v="0"/>
    <n v="0"/>
    <n v="0"/>
    <n v="0"/>
    <n v="0"/>
    <n v="331.55"/>
    <n v="316.41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Hines 3 BG-346"/>
    <s v="PEF Hines 3 346"/>
    <x v="16"/>
    <n v="0"/>
    <n v="0"/>
    <n v="0"/>
    <n v="0"/>
    <n v="0"/>
    <n v="0"/>
    <n v="0"/>
    <n v="0"/>
    <n v="0"/>
    <n v="0"/>
    <n v="132.12"/>
    <n v="-4.0999999999999996"/>
    <n v="128.02000000000001"/>
    <n v="5.0464518070000004"/>
    <n v="4.144304526"/>
    <n v="12.141750313999999"/>
    <n v="8.8502554759999992"/>
    <n v="1.3612951950000001"/>
    <n v="0"/>
    <n v="0"/>
    <n v="0"/>
    <n v="0"/>
    <n v="0"/>
    <n v="0"/>
    <n v="0"/>
    <n v="31.544057317999997"/>
    <n v="0"/>
    <n v="0"/>
    <n v="35.952000214000002"/>
    <n v="6.8927583139999999"/>
    <n v="2.71886144"/>
    <n v="2.7505958210000001"/>
    <n v="0.261741367"/>
    <n v="0.16653736799999999"/>
    <n v="0.199390969"/>
    <n v="1.683036491"/>
    <n v="5.0956014009999997"/>
    <n v="0"/>
    <n v="55.720523384999993"/>
    <n v="2.29"/>
    <n v="2.29"/>
    <n v="2.29"/>
    <n v="2.29"/>
    <n v="2.29"/>
    <n v="2.29"/>
    <n v="2.29"/>
    <n v="2.29"/>
    <n v="2.29"/>
    <n v="2.29"/>
    <n v="2.29"/>
    <n v="2.2900000000000063"/>
    <n v="27.48"/>
    <n v="20.112500000000001"/>
    <n v="20.112500000000001"/>
    <n v="20.112500000000001"/>
    <n v="20.112500000000001"/>
    <n v="20.112500000000001"/>
    <n v="20.112500000000001"/>
    <n v="20.112500000000001"/>
    <n v="20.112500000000001"/>
    <n v="20.112500000000001"/>
    <n v="20.112500000000001"/>
    <n v="20.112500000000001"/>
    <n v="20.112499999999955"/>
    <n v="241.35"/>
    <n v="0"/>
    <n v="0"/>
    <n v="47.436579821352595"/>
    <n v="9.0945949600887133"/>
    <n v="3.58738003321257"/>
    <n v="3.6292517090143943"/>
    <n v="0.34535255825378269"/>
    <n v="0.21973640140594072"/>
    <n v="0.26308482310650833"/>
    <n v="2.2206690691017883"/>
    <n v="6.7233506107458716"/>
    <n v="1.3717837532567501E-8"/>
    <n v="73.52"/>
  </r>
  <r>
    <x v="1"/>
    <s v="Regulated &amp; Renewable Energy"/>
    <x v="4"/>
    <x v="0"/>
    <s v="PEF Fossil Hydro Maintenance Hines 3 Other BG-346"/>
    <s v="PEF Hines 3 346"/>
    <x v="16"/>
    <n v="0"/>
    <n v="0"/>
    <n v="0"/>
    <n v="0"/>
    <n v="0"/>
    <n v="0"/>
    <n v="0"/>
    <n v="0"/>
    <n v="0"/>
    <n v="0"/>
    <n v="0"/>
    <n v="0"/>
    <n v="0"/>
    <n v="0.25283371500000001"/>
    <n v="0.25283371500000001"/>
    <n v="0.25283371500000001"/>
    <n v="0.25283371500000001"/>
    <n v="0.25283371500000001"/>
    <n v="0.25283371500000001"/>
    <n v="0.25283371500000001"/>
    <n v="0.25283371500000001"/>
    <n v="0.25283371500000001"/>
    <n v="0.25283371500000001"/>
    <n v="0.25283371500000001"/>
    <n v="0.25283371500000001"/>
    <n v="3.03400458"/>
    <n v="1.2537167819999999"/>
    <n v="1.2537167819999999"/>
    <n v="1.2537167819999999"/>
    <n v="1.2537167819999999"/>
    <n v="1.2537167819999999"/>
    <n v="1.2537167819999999"/>
    <n v="1.2537167819999999"/>
    <n v="1.2537167819999999"/>
    <n v="1.2537167819999999"/>
    <n v="1.2537167819999999"/>
    <n v="1.2537167819999999"/>
    <n v="1.2537167819999999"/>
    <n v="15.044601383999998"/>
    <n v="1.3877232351950566"/>
    <n v="1.3877232351950566"/>
    <n v="1.3877232351950566"/>
    <n v="1.3877232351950566"/>
    <n v="1.3877232351950566"/>
    <n v="1.3877232351950566"/>
    <n v="1.3877232351950566"/>
    <n v="1.3877232351950566"/>
    <n v="1.3877232351950566"/>
    <n v="1.3877232351950566"/>
    <n v="1.3877232351950566"/>
    <n v="1.3877232328543734"/>
    <n v="16.652678819999998"/>
    <n v="1.5562732064682798"/>
    <n v="1.5562732064682798"/>
    <n v="1.5562732064682798"/>
    <n v="1.5562732064682798"/>
    <n v="1.5562732064682798"/>
    <n v="1.5562732064682798"/>
    <n v="1.5562732064682798"/>
    <n v="1.5562732064682798"/>
    <n v="1.5562732064682798"/>
    <n v="1.5562732064682798"/>
    <n v="1.5562732064682798"/>
    <n v="1.5562732088489213"/>
    <n v="18.675278479999999"/>
    <n v="4.0916354230463909"/>
    <n v="4.0916354230463909"/>
    <n v="4.0916354230463909"/>
    <n v="4.0916354230463909"/>
    <n v="4.0916354230463909"/>
    <n v="4.0916354230463909"/>
    <n v="4.0916354230463909"/>
    <n v="4.0916354230463909"/>
    <n v="4.0916354230463909"/>
    <n v="4.0916354230463909"/>
    <n v="4.0916354230463909"/>
    <n v="4.0916354164897015"/>
    <n v="49.099625070000002"/>
  </r>
  <r>
    <x v="2"/>
    <s v="Regulated &amp; Renewable Energy"/>
    <x v="4"/>
    <x v="0"/>
    <s v="PEF Fossil Hydro Maintenance Hines 3 Other BG-346"/>
    <s v="PEF Hines 3 34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3400458"/>
    <n v="3.03400458"/>
    <n v="0"/>
    <n v="0"/>
    <n v="0"/>
    <n v="0"/>
    <n v="0"/>
    <n v="0"/>
    <n v="0"/>
    <n v="0"/>
    <n v="0"/>
    <n v="0"/>
    <n v="0"/>
    <n v="15.044601383999998"/>
    <n v="15.044601383999998"/>
    <n v="0"/>
    <n v="0"/>
    <n v="0"/>
    <n v="0"/>
    <n v="0"/>
    <n v="0"/>
    <n v="0"/>
    <n v="0"/>
    <n v="0"/>
    <n v="0"/>
    <n v="0"/>
    <n v="16.652678819999998"/>
    <n v="16.652678819999998"/>
    <n v="0"/>
    <n v="0"/>
    <n v="0"/>
    <n v="0"/>
    <n v="0"/>
    <n v="0"/>
    <n v="0"/>
    <n v="0"/>
    <n v="0"/>
    <n v="0"/>
    <n v="0"/>
    <n v="18.675278479999999"/>
    <n v="18.675278479999999"/>
    <n v="0"/>
    <n v="0"/>
    <n v="0"/>
    <n v="0"/>
    <n v="0"/>
    <n v="0"/>
    <n v="0"/>
    <n v="0"/>
    <n v="0"/>
    <n v="0"/>
    <n v="0"/>
    <n v="49.099625070000002"/>
    <n v="49.099625070000002"/>
  </r>
  <r>
    <x v="2"/>
    <s v="Regulated &amp; Renewable Energy"/>
    <x v="4"/>
    <x v="0"/>
    <s v="PEF Fossil Hydro Maintenance Hines 3 BG-346"/>
    <s v="PEF Hines 3 346"/>
    <x v="16"/>
    <n v="0"/>
    <n v="0"/>
    <n v="0"/>
    <n v="0"/>
    <n v="0"/>
    <n v="0"/>
    <n v="0"/>
    <n v="0"/>
    <n v="0"/>
    <n v="0"/>
    <n v="0"/>
    <n v="0"/>
    <n v="0"/>
    <n v="0"/>
    <n v="0"/>
    <n v="3.0121064960000004"/>
    <n v="123.17943833700012"/>
    <n v="0"/>
    <n v="0"/>
    <n v="0"/>
    <n v="0"/>
    <n v="0"/>
    <n v="0"/>
    <n v="0"/>
    <n v="0"/>
    <n v="126.19154483300012"/>
    <n v="0"/>
    <n v="0"/>
    <n v="0"/>
    <n v="0"/>
    <n v="0"/>
    <n v="0"/>
    <n v="0"/>
    <n v="0"/>
    <n v="0"/>
    <n v="0"/>
    <n v="0"/>
    <n v="25.219731705231165"/>
    <n v="25.219731705231165"/>
    <n v="0"/>
    <n v="0"/>
    <n v="0"/>
    <n v="0"/>
    <n v="0"/>
    <n v="0"/>
    <n v="0"/>
    <n v="0"/>
    <n v="0"/>
    <n v="0"/>
    <n v="0"/>
    <n v="60.406182579405552"/>
    <n v="60.406182579405552"/>
    <n v="0"/>
    <n v="0"/>
    <n v="0"/>
    <n v="0"/>
    <n v="0"/>
    <n v="0"/>
    <n v="0"/>
    <n v="186.34154239612261"/>
    <n v="0"/>
    <n v="0"/>
    <n v="10.602706732038323"/>
    <n v="57.448830882497575"/>
    <n v="254.39308001065848"/>
    <n v="0"/>
    <n v="0"/>
    <n v="0"/>
    <n v="0"/>
    <n v="0"/>
    <n v="23.54802655512831"/>
    <n v="0"/>
    <n v="2.9891939259507292"/>
    <n v="41.701530983618049"/>
    <n v="0"/>
    <n v="0"/>
    <n v="0"/>
    <n v="68.238751464697089"/>
  </r>
  <r>
    <x v="2"/>
    <s v="Regulated &amp; Renewable Energy"/>
    <x v="4"/>
    <x v="0"/>
    <s v="PEF Fossil Hydro Maintenance Hines 3 BG"/>
    <s v="PEF Hines 3 346"/>
    <x v="16"/>
    <n v="13.08"/>
    <n v="0"/>
    <n v="0"/>
    <n v="0"/>
    <n v="0"/>
    <n v="0"/>
    <n v="0"/>
    <n v="0"/>
    <n v="0"/>
    <n v="0"/>
    <n v="0"/>
    <n v="0"/>
    <n v="13.08"/>
    <n v="0"/>
    <n v="0"/>
    <n v="0"/>
    <n v="215.10296462657342"/>
    <n v="0"/>
    <n v="0"/>
    <n v="0"/>
    <n v="0"/>
    <n v="0"/>
    <n v="0"/>
    <n v="0"/>
    <n v="0"/>
    <n v="215.10296462657342"/>
    <n v="0"/>
    <n v="0"/>
    <n v="0"/>
    <n v="0"/>
    <n v="0"/>
    <n v="0"/>
    <n v="0"/>
    <n v="0"/>
    <n v="0"/>
    <n v="0"/>
    <n v="0"/>
    <n v="17.048579147483554"/>
    <n v="17.048579147483554"/>
    <n v="0"/>
    <n v="0"/>
    <n v="0"/>
    <n v="0"/>
    <n v="0"/>
    <n v="0"/>
    <n v="0"/>
    <n v="0"/>
    <n v="0"/>
    <n v="0"/>
    <n v="0"/>
    <n v="29.361350233641247"/>
    <n v="29.361350233641247"/>
    <n v="0"/>
    <n v="0"/>
    <n v="0"/>
    <n v="0"/>
    <n v="0"/>
    <n v="14.922474471685904"/>
    <n v="0"/>
    <n v="0"/>
    <n v="0"/>
    <n v="0"/>
    <n v="0"/>
    <n v="36.068173482304545"/>
    <n v="50.990647953990447"/>
    <n v="0"/>
    <n v="0"/>
    <n v="0"/>
    <n v="0"/>
    <n v="0"/>
    <n v="-11.659601422535564"/>
    <n v="0"/>
    <n v="-1.5988063184010624"/>
    <n v="-23.910551408381288"/>
    <n v="0"/>
    <n v="0"/>
    <n v="0"/>
    <n v="-37.168959149317914"/>
  </r>
  <r>
    <x v="3"/>
    <s v="Regulated &amp; Renewable Energy"/>
    <x v="4"/>
    <x v="0"/>
    <s v="PEF Fossil Hydro Maintenance Hines 3 BG"/>
    <s v="PEF Hines 3 346"/>
    <x v="16"/>
    <n v="-56.22"/>
    <n v="-56.22"/>
    <n v="-56.22"/>
    <n v="-56.22"/>
    <n v="-56.22"/>
    <n v="-56.22"/>
    <n v="-56.22"/>
    <n v="-56.22"/>
    <n v="-56.22"/>
    <n v="-56.22"/>
    <n v="-56.22"/>
    <n v="275.33"/>
    <n v="275.33"/>
    <n v="275.33"/>
    <n v="275.33"/>
    <n v="275.33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13.817105992301762"/>
    <n v="13.817105992301762"/>
    <n v="13.817105992301762"/>
    <n v="13.817105992301762"/>
    <n v="13.817105992301762"/>
    <n v="13.817105992301762"/>
    <n v="13.817105992301762"/>
    <n v="-1.1053684793841416"/>
    <n v="-1.1053684793841416"/>
    <n v="-1.1053684793841416"/>
    <n v="-1.1053684793841416"/>
    <n v="-1.1053684793841416"/>
    <n v="-1.1053684793841416"/>
    <n v="-37.173541961688684"/>
    <n v="-37.173541961688684"/>
    <n v="-37.173541961688684"/>
    <n v="-37.173541961688684"/>
    <n v="-37.173541961688684"/>
    <n v="-37.173541961688684"/>
    <n v="-37.173541961688684"/>
    <n v="-25.513940539153118"/>
    <n v="-25.513940539153118"/>
    <n v="-23.915134220752055"/>
    <n v="-4.5828123707671864E-3"/>
    <n v="-4.5828123707671864E-3"/>
    <n v="-4.5828123707671864E-3"/>
    <n v="-4.5828123707671864E-3"/>
    <n v="-4.5828123707671864E-3"/>
  </r>
  <r>
    <x v="3"/>
    <s v="Regulated &amp; Renewable Energy"/>
    <x v="4"/>
    <x v="0"/>
    <s v="PEF Fossil Hydro Maintenance Hines 3 BG-346"/>
    <s v="PEF Hines 3 346"/>
    <x v="16"/>
    <n v="0"/>
    <n v="0"/>
    <n v="0"/>
    <n v="0"/>
    <n v="0"/>
    <n v="0"/>
    <n v="0"/>
    <n v="0"/>
    <n v="0"/>
    <n v="0"/>
    <n v="132.12"/>
    <n v="128.02000000000001"/>
    <n v="128.02000000000001"/>
    <n v="133.06645180700002"/>
    <n v="137.21075633300003"/>
    <n v="146.34040015100004"/>
    <n v="32.011217289999919"/>
    <n v="33.372512484999916"/>
    <n v="33.372512484999916"/>
    <n v="33.372512484999916"/>
    <n v="33.372512484999916"/>
    <n v="33.372512484999916"/>
    <n v="33.372512484999916"/>
    <n v="33.372512484999916"/>
    <n v="33.372512484999916"/>
    <n v="33.372512484999916"/>
    <n v="33.372512484999916"/>
    <n v="33.372512484999916"/>
    <n v="69.324512698999911"/>
    <n v="76.217271012999916"/>
    <n v="78.936132452999914"/>
    <n v="81.686728273999918"/>
    <n v="81.948469640999917"/>
    <n v="82.11500700899991"/>
    <n v="82.314397977999917"/>
    <n v="83.997434468999913"/>
    <n v="89.093035869999909"/>
    <n v="63.87330416476874"/>
    <n v="63.87330416476874"/>
    <n v="66.163304164768746"/>
    <n v="68.453304164768753"/>
    <n v="70.743304164768759"/>
    <n v="73.033304164768765"/>
    <n v="75.323304164768771"/>
    <n v="77.613304164768778"/>
    <n v="79.903304164768784"/>
    <n v="82.19330416476879"/>
    <n v="84.483304164768796"/>
    <n v="86.773304164768803"/>
    <n v="89.063304164768809"/>
    <n v="30.947121585363263"/>
    <n v="30.947121585363263"/>
    <n v="51.05962158536326"/>
    <n v="71.172121585363257"/>
    <n v="91.284621585363254"/>
    <n v="111.39712158536325"/>
    <n v="131.50962158536325"/>
    <n v="151.62212158536326"/>
    <n v="171.73462158536327"/>
    <n v="5.5055791892406774"/>
    <n v="25.618079189240678"/>
    <n v="45.730579189240679"/>
    <n v="55.240372457202362"/>
    <n v="17.904041574704749"/>
    <n v="17.904041574704749"/>
    <n v="17.904041574704749"/>
    <n v="17.904041574704749"/>
    <n v="65.340621396057344"/>
    <n v="74.435216356146057"/>
    <n v="78.022596389358625"/>
    <n v="58.103821543244713"/>
    <n v="58.449174101498492"/>
    <n v="55.679716576953702"/>
    <n v="14.241270416442163"/>
    <n v="16.461939485543951"/>
    <n v="23.185290096289823"/>
    <n v="23.18529011000766"/>
    <n v="23.18529011000766"/>
  </r>
  <r>
    <x v="3"/>
    <s v="Regulated &amp; Renewable Energy"/>
    <x v="4"/>
    <x v="0"/>
    <s v="PEF Fossil Hydro Maintenance Hines 3 Other BG-346"/>
    <s v="PEF Hines 3 346"/>
    <x v="16"/>
    <n v="0"/>
    <n v="0"/>
    <n v="0"/>
    <n v="0"/>
    <n v="0"/>
    <n v="0"/>
    <n v="0"/>
    <n v="0"/>
    <n v="0"/>
    <n v="0"/>
    <n v="0"/>
    <n v="0"/>
    <n v="0"/>
    <n v="0.25283371500000001"/>
    <n v="0.50566743000000003"/>
    <n v="0.7585011450000001"/>
    <n v="1.0113348600000001"/>
    <n v="1.264168575"/>
    <n v="1.51700229"/>
    <n v="1.7698360049999999"/>
    <n v="2.0226697200000001"/>
    <n v="2.2755034350000001"/>
    <n v="2.52833715"/>
    <n v="2.781170865"/>
    <n v="0"/>
    <n v="0"/>
    <n v="1.2537167819999999"/>
    <n v="2.5074335639999998"/>
    <n v="3.761150346"/>
    <n v="5.0148671279999997"/>
    <n v="6.2685839099999994"/>
    <n v="7.5223006919999991"/>
    <n v="8.7760174739999997"/>
    <n v="10.029734255999999"/>
    <n v="11.283451037999999"/>
    <n v="12.537167819999999"/>
    <n v="13.790884601999998"/>
    <n v="0"/>
    <n v="0"/>
    <n v="1.3877232351950566"/>
    <n v="2.7754464703901132"/>
    <n v="4.1631697055851697"/>
    <n v="5.5508929407802263"/>
    <n v="6.9386161759752829"/>
    <n v="8.3263394111703395"/>
    <n v="9.7140626463653952"/>
    <n v="11.101785881560453"/>
    <n v="12.48950911675551"/>
    <n v="13.877232351950568"/>
    <n v="15.264955587145625"/>
    <n v="0"/>
    <n v="0"/>
    <n v="1.5562732064682798"/>
    <n v="3.1125464129365596"/>
    <n v="4.6688196194048395"/>
    <n v="6.2250928258731193"/>
    <n v="7.7813660323413991"/>
    <n v="9.3376392388096789"/>
    <n v="10.893912445277959"/>
    <n v="12.450185651746239"/>
    <n v="14.006458858214518"/>
    <n v="15.562732064682798"/>
    <n v="17.119005271151078"/>
    <n v="0"/>
    <n v="0"/>
    <n v="4.0916354230463909"/>
    <n v="8.1832708460927819"/>
    <n v="12.274906269139173"/>
    <n v="16.366541692185564"/>
    <n v="20.458177115231955"/>
    <n v="24.549812538278346"/>
    <n v="28.641447961324737"/>
    <n v="32.733083384371128"/>
    <n v="36.824718807417518"/>
    <n v="40.916354230463909"/>
    <n v="45.0079896535103"/>
    <n v="0"/>
    <n v="0"/>
  </r>
  <r>
    <x v="0"/>
    <s v="Regulated &amp; Renewable Energy"/>
    <x v="4"/>
    <x v="0"/>
    <s v="PEF Fossil Hydro Maint Rotables Bartow CC BG"/>
    <s v="PEF Bartow 343.1 CC"/>
    <x v="8"/>
    <n v="0"/>
    <n v="0"/>
    <n v="0"/>
    <n v="0"/>
    <n v="0"/>
    <n v="0"/>
    <n v="0"/>
    <n v="0"/>
    <n v="0"/>
    <n v="0"/>
    <n v="0"/>
    <n v="0"/>
    <n v="0"/>
    <n v="0"/>
    <n v="0"/>
    <n v="-790.43344000000002"/>
    <n v="-790.43344000000002"/>
    <n v="-790.43344000000002"/>
    <n v="-564.45374000000004"/>
    <n v="-338.48220000000003"/>
    <n v="-226.68678000000011"/>
    <n v="1665.8842299999997"/>
    <n v="8651.5221999999994"/>
    <n v="16028.658079999999"/>
    <n v="281.1873766278477"/>
    <n v="0"/>
    <n v="0"/>
    <n v="168.33575999999999"/>
    <n v="614.34911"/>
    <n v="1557.66932"/>
    <n v="32434.37831"/>
    <n v="32892.100930000001"/>
    <n v="33059.533210000001"/>
    <n v="33409.894140000004"/>
    <n v="635.06348999999318"/>
    <n v="16246.440339999994"/>
    <n v="16673.171809999993"/>
    <n v="214.24906000000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 Rotables Citrus 1&amp;2 BG"/>
    <s v="PEF CITRUS CC 343.1"/>
    <x v="8"/>
    <n v="0"/>
    <n v="16.809999999999999"/>
    <n v="31.96"/>
    <n v="111.30000000000001"/>
    <n v="555.6"/>
    <n v="71718.31"/>
    <n v="86652.33"/>
    <n v="85202.04"/>
    <n v="85528.819999999992"/>
    <n v="85709.64999999998"/>
    <n v="87942.39"/>
    <n v="18743.939999999999"/>
    <n v="0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8030.317489999998"/>
    <n v="18068.140229999997"/>
    <n v="18117.818959999997"/>
    <n v="17985.401182880538"/>
    <n v="17985.401182880538"/>
    <n v="17985.401182880538"/>
    <n v="18028.385642880537"/>
    <n v="18071.370002880536"/>
    <n v="18126.210462880535"/>
    <n v="17982.169999999998"/>
    <n v="17988.823898267106"/>
    <n v="17988.823898267106"/>
    <n v="17988.823898267106"/>
    <n v="25105.261919111243"/>
    <n v="30695.650639032101"/>
    <n v="38038.413532783161"/>
    <n v="40328.141521133293"/>
    <n v="40328.141521133293"/>
    <n v="40328.141521133293"/>
    <n v="1510.7969887898726"/>
    <n v="7864.0987664246331"/>
    <n v="15969.790976435623"/>
    <n v="17988.823898267106"/>
    <n v="19022.412807792542"/>
    <n v="19022.412807792542"/>
    <n v="19022.412807792542"/>
    <n v="27571.110172730008"/>
    <n v="34286.624476231911"/>
    <n v="43107.197017904175"/>
    <n v="45857.757278964447"/>
    <n v="45857.757278964447"/>
    <n v="45857.757278964447"/>
    <n v="53489.746816430677"/>
    <n v="61121.718598667372"/>
    <n v="70858.768149826908"/>
    <n v="19022.412807792542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</r>
  <r>
    <x v="0"/>
    <s v="Regulated &amp; Renewable Energy"/>
    <x v="4"/>
    <x v="0"/>
    <s v="PEF Fossil Hydro Maint Rotables Osprey BG"/>
    <s v="PEF Osprey CC 343.1"/>
    <x v="8"/>
    <n v="8276.9699999999993"/>
    <n v="8278.41"/>
    <n v="8572.6"/>
    <n v="8947.8700000000008"/>
    <n v="13578.54"/>
    <n v="15441.5"/>
    <n v="0"/>
    <n v="0"/>
    <n v="0"/>
    <n v="0"/>
    <n v="0"/>
    <n v="0"/>
    <n v="8276.96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 Rotables Bartow CC BG"/>
    <s v="PEF Bartow 343.1 CC"/>
    <x v="8"/>
    <n v="0"/>
    <n v="0"/>
    <n v="0"/>
    <n v="0"/>
    <n v="0"/>
    <n v="0"/>
    <n v="0"/>
    <n v="0"/>
    <n v="0"/>
    <n v="0"/>
    <n v="0"/>
    <n v="0"/>
    <n v="0"/>
    <n v="0"/>
    <n v="-790.43344000000002"/>
    <n v="0"/>
    <n v="0"/>
    <n v="225.97970000000001"/>
    <n v="225.97154"/>
    <n v="795.19872999999995"/>
    <n v="1892.5710099999999"/>
    <n v="6985.6379699999998"/>
    <n v="7377.1358799999998"/>
    <n v="1075.0934999999999"/>
    <n v="438.33508999999998"/>
    <n v="18225.489979999998"/>
    <n v="168.33575999999999"/>
    <n v="446.01335"/>
    <n v="943.32020999999997"/>
    <n v="30876.708989999999"/>
    <n v="457.72262000000001"/>
    <n v="167.43227999999999"/>
    <n v="350.36093"/>
    <n v="749.16899000000001"/>
    <n v="15611.376850000001"/>
    <n v="426.73147"/>
    <n v="214.62231"/>
    <n v="237.68581"/>
    <n v="50649.47957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 Rotables Citrus 1&amp;2 BG"/>
    <s v="PEF CITRUS CC 343.1"/>
    <x v="8"/>
    <n v="16.809999999999999"/>
    <n v="15.16"/>
    <n v="79.34"/>
    <n v="444.3"/>
    <n v="71162.709999999992"/>
    <n v="14934.02"/>
    <n v="-1450.2900000000002"/>
    <n v="326.78999999999996"/>
    <n v="180.82999999999998"/>
    <n v="71886.540000000008"/>
    <n v="-7672.5899999999992"/>
    <n v="-8598.09"/>
    <n v="141325.53000000003"/>
    <n v="0"/>
    <n v="0"/>
    <n v="0"/>
    <n v="0"/>
    <n v="0"/>
    <n v="0"/>
    <n v="0"/>
    <n v="0"/>
    <n v="0"/>
    <n v="0"/>
    <n v="0"/>
    <n v="0"/>
    <n v="0"/>
    <n v="0"/>
    <n v="0"/>
    <n v="48.147489999999998"/>
    <n v="37.822740000000003"/>
    <n v="49.678730000000002"/>
    <n v="15.49155"/>
    <n v="0"/>
    <n v="0"/>
    <n v="42.984459999999999"/>
    <n v="42.984360000000002"/>
    <n v="54.84046"/>
    <n v="20.653040000000001"/>
    <n v="312.60282999999993"/>
    <n v="0"/>
    <n v="0"/>
    <n v="7116.4380208441362"/>
    <n v="5590.3887199208584"/>
    <n v="7342.7628937510599"/>
    <n v="2289.7279883501296"/>
    <n v="0"/>
    <n v="0"/>
    <n v="6353.3165581311496"/>
    <n v="6353.3017776347606"/>
    <n v="8105.6922100109896"/>
    <n v="3052.6218313569188"/>
    <n v="46204.25"/>
    <n v="0"/>
    <n v="0"/>
    <n v="8548.6973649374668"/>
    <n v="6715.5143035019046"/>
    <n v="8820.5725416722635"/>
    <n v="2750.5602610602755"/>
    <n v="0"/>
    <n v="0"/>
    <n v="7631.9895374662301"/>
    <n v="7631.9717822366947"/>
    <n v="9737.0495511595418"/>
    <n v="3666.9946579656244"/>
    <n v="55503.35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 Rotables Osprey BG"/>
    <s v="PEF Osprey CC 343.1"/>
    <x v="8"/>
    <n v="1.44"/>
    <n v="294.19"/>
    <n v="375.28"/>
    <n v="4630.66"/>
    <n v="1862.97"/>
    <n v="-1572.54"/>
    <n v="263.95"/>
    <n v="-14.07"/>
    <n v="6.18"/>
    <n v="100.86"/>
    <n v="41.15"/>
    <n v="-201.59"/>
    <n v="578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 Rotables Osprey BG"/>
    <s v="PEF Osprey CC 343.1"/>
    <x v="8"/>
    <n v="0"/>
    <n v="0"/>
    <n v="0"/>
    <n v="0"/>
    <n v="0"/>
    <n v="13868.96"/>
    <n v="263.95"/>
    <n v="-14.07"/>
    <n v="6.18"/>
    <n v="100.86"/>
    <n v="41.15"/>
    <n v="-201.59"/>
    <n v="14065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 Rotables Citrus 1&amp;2 BG"/>
    <s v="PEF CITRUS CC 343.1"/>
    <x v="8"/>
    <n v="0"/>
    <n v="0"/>
    <n v="0"/>
    <n v="0"/>
    <n v="0"/>
    <n v="0"/>
    <n v="0"/>
    <n v="0"/>
    <n v="0"/>
    <n v="69653.81"/>
    <n v="69379.48"/>
    <n v="17.309999999999999"/>
    <n v="139050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.90932711945962"/>
    <n v="0"/>
    <n v="0"/>
    <n v="0"/>
    <n v="0"/>
    <n v="0"/>
    <n v="158.03960461343124"/>
    <n v="305.94893173289086"/>
    <n v="0"/>
    <n v="0"/>
    <n v="0"/>
    <n v="0"/>
    <n v="0"/>
    <n v="0"/>
    <n v="0"/>
    <n v="0"/>
    <n v="45170.661090474568"/>
    <n v="0"/>
    <n v="0"/>
    <n v="0"/>
    <n v="45170.661090474568"/>
    <n v="0"/>
    <n v="0"/>
    <n v="0"/>
    <n v="0"/>
    <n v="0"/>
    <n v="0"/>
    <n v="0"/>
    <n v="0"/>
    <n v="0"/>
    <n v="0"/>
    <n v="0"/>
    <n v="55472.732014020476"/>
    <n v="55472.732014020476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 Rotables Bartow CC BG"/>
    <s v="PEF Bartow 343.1 CC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.40331000000003"/>
    <n v="0"/>
    <n v="0"/>
    <n v="0"/>
    <n v="16822.564203372152"/>
    <n v="719.52246662784773"/>
    <n v="18225.489980000002"/>
    <n v="0"/>
    <n v="0"/>
    <n v="0"/>
    <n v="0"/>
    <n v="0"/>
    <n v="0"/>
    <n v="0"/>
    <n v="33523.999640000009"/>
    <n v="0"/>
    <n v="0"/>
    <n v="16673.545059999989"/>
    <n v="451.93487000000192"/>
    <n v="50649.47957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Fossil Hydro Maint Rotables Bartow CC BG"/>
    <s v="PEF Bartow 343.1 CC"/>
    <x v="8"/>
    <n v="0"/>
    <n v="0"/>
    <n v="0"/>
    <n v="0"/>
    <n v="0"/>
    <n v="0"/>
    <n v="0"/>
    <n v="0"/>
    <n v="0"/>
    <n v="0"/>
    <n v="0"/>
    <n v="0"/>
    <n v="0"/>
    <n v="0"/>
    <n v="-790.43344000000002"/>
    <n v="-790.43344000000002"/>
    <n v="-790.43344000000002"/>
    <n v="-564.45374000000004"/>
    <n v="-338.48220000000003"/>
    <n v="-226.68678000000011"/>
    <n v="1665.8842299999997"/>
    <n v="8651.5221999999994"/>
    <n v="16028.658079999999"/>
    <n v="281.1873766278477"/>
    <n v="0"/>
    <n v="0"/>
    <n v="168.33575999999999"/>
    <n v="614.34911"/>
    <n v="1557.66932"/>
    <n v="32434.37831"/>
    <n v="32892.100930000001"/>
    <n v="33059.533210000001"/>
    <n v="33409.894140000004"/>
    <n v="635.06348999999318"/>
    <n v="16246.440339999994"/>
    <n v="16673.171809999993"/>
    <n v="214.24906000000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Fossil Hydro Maint Rotables Citrus 1&amp;2 BG"/>
    <s v="PEF CITRUS CC 343.1"/>
    <x v="8"/>
    <n v="16.809999999999999"/>
    <n v="31.96"/>
    <n v="111.30000000000001"/>
    <n v="555.6"/>
    <n v="71718.31"/>
    <n v="86652.33"/>
    <n v="85202.04"/>
    <n v="85528.819999999992"/>
    <n v="85709.64999999998"/>
    <n v="87942.39"/>
    <n v="18743.939999999999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8030.317489999998"/>
    <n v="18068.140229999997"/>
    <n v="18117.818959999997"/>
    <n v="17985.401182880538"/>
    <n v="17985.401182880538"/>
    <n v="17985.401182880538"/>
    <n v="18028.385642880537"/>
    <n v="18071.370002880536"/>
    <n v="18126.210462880535"/>
    <n v="17988.823898267106"/>
    <n v="17988.823898267106"/>
    <n v="17988.823898267106"/>
    <n v="17988.823898267106"/>
    <n v="25105.261919111243"/>
    <n v="30695.650639032101"/>
    <n v="38038.413532783161"/>
    <n v="40328.141521133293"/>
    <n v="40328.141521133293"/>
    <n v="40328.141521133293"/>
    <n v="1510.7969887898726"/>
    <n v="7864.0987664246331"/>
    <n v="15969.790976435623"/>
    <n v="19022.412807792542"/>
    <n v="19022.412807792542"/>
    <n v="19022.412807792542"/>
    <n v="19022.412807792542"/>
    <n v="27571.110172730008"/>
    <n v="34286.624476231911"/>
    <n v="43107.197017904175"/>
    <n v="45857.757278964447"/>
    <n v="45857.757278964447"/>
    <n v="45857.757278964447"/>
    <n v="53489.746816430677"/>
    <n v="61121.718598667372"/>
    <n v="70858.768149826908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</r>
  <r>
    <x v="3"/>
    <s v="Regulated &amp; Renewable Energy"/>
    <x v="4"/>
    <x v="0"/>
    <s v="PEF Fossil Hydro Maint Rotables Osprey BG"/>
    <s v="PEF Osprey CC 343.1"/>
    <x v="8"/>
    <n v="8278.41"/>
    <n v="8572.6"/>
    <n v="8947.8700000000008"/>
    <n v="13578.54"/>
    <n v="1544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EE 2023"/>
    <s v="PEF Transmission Easements 350.1"/>
    <x v="17"/>
    <n v="0"/>
    <n v="0"/>
    <n v="0"/>
    <n v="0"/>
    <n v="0"/>
    <n v="0"/>
    <n v="7.11"/>
    <n v="7.29"/>
    <n v="12.47"/>
    <n v="13.25"/>
    <n v="23.61"/>
    <n v="546"/>
    <n v="0"/>
    <n v="1786.7"/>
    <n v="33.243917300000021"/>
    <n v="28.807865199999995"/>
    <n v="59.9943648"/>
    <n v="49.655685699999992"/>
    <n v="57.419325000000001"/>
    <n v="57.387465000000006"/>
    <n v="0"/>
    <n v="0"/>
    <n v="0"/>
    <n v="0"/>
    <n v="0"/>
    <n v="178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EE 2024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2.1363748"/>
    <n v="2.1454448000000004"/>
    <n v="2.4629004999999995"/>
    <n v="2.0495195000000002"/>
    <n v="2.3765252000000001"/>
    <n v="2.3344352000000002"/>
    <n v="2.1408648000000006"/>
    <n v="5.9446764999999999"/>
    <n v="4.3583256000000006"/>
    <n v="4.3031974000000002"/>
    <n v="2.3721329999999998"/>
    <n v="0"/>
    <n v="2.2405062999999998"/>
    <n v="2.4843896000000001"/>
    <n v="2.8939006999999997"/>
    <n v="2.7332638999999999"/>
    <n v="2.6332662000000004"/>
    <n v="2.6276761999999998"/>
    <n v="2.3754729999999995"/>
    <n v="2.6015662000000006"/>
    <n v="143.68462539999999"/>
    <n v="153.2355795"/>
    <n v="0"/>
    <n v="0"/>
    <n v="2.2405062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EE 2025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EE 2026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0"/>
    <n v="1.1643067790017501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1.1643067790017501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EE 2028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0"/>
    <n v="3.8639171146372604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3.8639171146372604"/>
  </r>
  <r>
    <x v="0"/>
    <s v="Transmission"/>
    <x v="11"/>
    <x v="4"/>
    <s v="PEF Transmission Expansion EE DEC 2027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0"/>
    <n v="1.5813899999999987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.5813899999999987"/>
    <n v="10.134971999999989"/>
    <n v="120.792672"/>
    <n v="120.792672"/>
    <n v="120.792672"/>
    <n v="120.792672"/>
    <n v="120.792672"/>
    <n v="120.792672"/>
    <n v="120.792672"/>
    <n v="120.792672"/>
    <n v="120.792672"/>
    <n v="120.792672"/>
    <n v="120.792672"/>
    <n v="10.134971999999989"/>
  </r>
  <r>
    <x v="0"/>
    <s v="Transmission"/>
    <x v="11"/>
    <x v="4"/>
    <s v="PEF Transmission Expansion EE JUL 2024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22.5268333"/>
    <n v="22.5268333"/>
    <n v="22.5268333"/>
    <n v="22.5268333"/>
    <n v="22.5268333"/>
    <n v="22.5268333"/>
    <n v="22.5268333"/>
    <n v="22.5268333"/>
    <n v="22.5268333"/>
    <n v="22.5268333"/>
    <n v="22.5268333"/>
    <n v="0"/>
    <n v="22.5268333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22.5268333"/>
    <n v="40.975083300000001"/>
    <n v="0"/>
    <n v="0"/>
    <n v="0"/>
    <n v="0"/>
    <n v="0"/>
    <n v="0"/>
    <n v="0"/>
    <n v="0"/>
    <n v="0"/>
    <n v="0"/>
    <n v="0"/>
    <n v="40.975083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EE MAR 2027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0"/>
    <n v="1.0841737481055027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1.0841737481055027"/>
    <n v="20.274185305494772"/>
    <n v="36.877581401094005"/>
    <n v="36.877581401094005"/>
    <n v="0"/>
    <n v="0"/>
    <n v="0"/>
    <n v="0"/>
    <n v="0"/>
    <n v="0"/>
    <n v="0"/>
    <n v="0"/>
    <n v="0"/>
    <n v="20.274185305494772"/>
  </r>
  <r>
    <x v="0"/>
    <s v="Transmission"/>
    <x v="11"/>
    <x v="4"/>
    <s v="PEF Transmission Expansion EE_DeLand West to Dona Vista"/>
    <s v="PEF Transmission Easements 350.1"/>
    <x v="17"/>
    <n v="0"/>
    <n v="0"/>
    <n v="0"/>
    <n v="0"/>
    <n v="0"/>
    <n v="0"/>
    <n v="0"/>
    <n v="0"/>
    <n v="0"/>
    <n v="0"/>
    <n v="0"/>
    <n v="0.45"/>
    <n v="0"/>
    <n v="1"/>
    <n v="51.04954"/>
    <n v="46.30603"/>
    <n v="51.176369999999999"/>
    <n v="54.742589400000007"/>
    <n v="76.740436499999987"/>
    <n v="72.949279399999995"/>
    <n v="76.043599999999998"/>
    <n v="76.075999999999993"/>
    <n v="73.254919999999998"/>
    <n v="75.432209999999998"/>
    <n v="72.402559999999994"/>
    <n v="1"/>
    <n v="74.384619999999984"/>
    <n v="74.625029999999981"/>
    <n v="68.722939999999994"/>
    <n v="74.479829999999993"/>
    <n v="73.066270000000003"/>
    <n v="75.340670000000017"/>
    <n v="72.50403"/>
    <n v="74.592600000000004"/>
    <n v="73.699770000000001"/>
    <n v="72.436750000000018"/>
    <n v="75.461299999999994"/>
    <n v="73.112349999999992"/>
    <n v="74.384619999999984"/>
    <n v="75.952259999999995"/>
    <n v="628.31980808977607"/>
    <n v="578.62602496997567"/>
    <n v="627.09726873354896"/>
    <n v="615.19552815236068"/>
    <n v="634.34527685623914"/>
    <n v="610.46164022092"/>
    <n v="628.04675746083365"/>
    <n v="620.52940337391658"/>
    <n v="609.89516330709796"/>
    <n v="635.36094436685687"/>
    <n v="615.58350758441964"/>
    <n v="75.952259999999995"/>
    <n v="639.49467688405468"/>
    <n v="884.93598173464045"/>
    <n v="814.94643789879603"/>
    <n v="883.21413713976551"/>
    <n v="866.4515293881733"/>
    <n v="893.42235133433894"/>
    <n v="0"/>
    <n v="0"/>
    <n v="0"/>
    <n v="0"/>
    <n v="0"/>
    <n v="0"/>
    <n v="639.49467688405468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EE_Ross Prairie-Shaw"/>
    <s v="PEF Transmission Easements 350.1"/>
    <x v="17"/>
    <n v="0"/>
    <n v="0"/>
    <n v="0"/>
    <n v="0"/>
    <n v="0"/>
    <n v="0"/>
    <n v="0"/>
    <n v="0"/>
    <n v="0"/>
    <n v="0"/>
    <n v="0"/>
    <n v="0"/>
    <n v="0"/>
    <n v="1.82"/>
    <n v="13.71011"/>
    <n v="12.436170000000001"/>
    <n v="13.74418"/>
    <n v="13.39836"/>
    <n v="13.86487"/>
    <n v="23.557780000000005"/>
    <n v="46.193119999999993"/>
    <n v="46.212829999999997"/>
    <n v="44.49915"/>
    <n v="45.821759999999998"/>
    <n v="43.981409999999997"/>
    <n v="1.82"/>
    <n v="59.991454099999999"/>
    <n v="160.44812999999999"/>
    <n v="10196.8436958"/>
    <n v="244.18121000000065"/>
    <n v="236.39350000000002"/>
    <n v="234.81001000000003"/>
    <n v="225.96902999999998"/>
    <n v="232.47845000000001"/>
    <n v="282.55291999999992"/>
    <n v="762.59535000000005"/>
    <n v="695.78178000000003"/>
    <n v="114.15968999999996"/>
    <n v="59.991454099999999"/>
    <n v="118.59411"/>
    <n v="302.51646333430057"/>
    <n v="19225.609497761518"/>
    <n v="460.39075719916582"/>
    <n v="445.70744187057198"/>
    <n v="0"/>
    <n v="0"/>
    <n v="0"/>
    <n v="0"/>
    <n v="0"/>
    <n v="0"/>
    <n v="0"/>
    <n v="118.594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EE 2023"/>
    <s v="PEF Transmission Easements 350.1"/>
    <x v="17"/>
    <n v="0"/>
    <n v="0"/>
    <n v="0"/>
    <n v="0"/>
    <n v="0"/>
    <n v="7.11"/>
    <n v="0.19"/>
    <n v="5.17"/>
    <n v="0.78"/>
    <n v="10.36"/>
    <n v="522.38"/>
    <n v="1240.7"/>
    <n v="1786.69"/>
    <n v="33.2439173"/>
    <n v="28.807865199999998"/>
    <n v="59.9943648"/>
    <n v="49.655685699999999"/>
    <n v="57.419325000000001"/>
    <n v="57.387464999999999"/>
    <n v="52.252145499999997"/>
    <n v="59.994414800000001"/>
    <n v="52.2287155"/>
    <n v="57.408355"/>
    <n v="52.221585500000003"/>
    <n v="49.657575700000002"/>
    <n v="610.271415000000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EE 2024"/>
    <s v="PEF Transmission Easements 350.1"/>
    <x v="17"/>
    <n v="0"/>
    <n v="0"/>
    <n v="0"/>
    <n v="0"/>
    <n v="0"/>
    <n v="0"/>
    <n v="0"/>
    <n v="0"/>
    <n v="0"/>
    <n v="0"/>
    <n v="0"/>
    <n v="0"/>
    <n v="0"/>
    <n v="2.1363748"/>
    <n v="2.1454447999999999"/>
    <n v="2.4629004999999999"/>
    <n v="2.0495195000000002"/>
    <n v="2.3765252000000001"/>
    <n v="2.3344352000000002"/>
    <n v="2.1408648000000001"/>
    <n v="5.9446764999999999"/>
    <n v="4.3583255999999997"/>
    <n v="4.3031974000000002"/>
    <n v="2.3721329999999998"/>
    <n v="2.2405062999999998"/>
    <n v="34.864903599999998"/>
    <n v="2.4843896000000001"/>
    <n v="2.8939007000000001"/>
    <n v="2.7332638999999999"/>
    <n v="2.6332662"/>
    <n v="2.6276761999999998"/>
    <n v="2.3754729999999999"/>
    <n v="2.6015662000000002"/>
    <n v="143.68462539999999"/>
    <n v="153.2355795"/>
    <n v="124.239154"/>
    <n v="0.97206499999999996"/>
    <n v="0"/>
    <n v="440.4809596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EE 2025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05"/>
    <n v="24.035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89993"/>
    <n v="93.289884717708006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927"/>
    <n v="1117.83542865295"/>
  </r>
  <r>
    <x v="1"/>
    <s v="Transmission"/>
    <x v="11"/>
    <x v="4"/>
    <s v="PEF Transmission Expansion EE 2026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3.971681348021001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63"/>
    <n v="684.22222380253504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EE 2028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604"/>
    <n v="46.3670053756469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622"/>
    <n v="56.594298839498997"/>
  </r>
  <r>
    <x v="1"/>
    <s v="Transmission"/>
    <x v="11"/>
    <x v="4"/>
    <s v="PEF Transmission Expansion EE DEC 2027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89999999999"/>
    <n v="18.976680000000002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1"/>
    <n v="121.619664"/>
    <n v="120.792672"/>
    <n v="120.792672"/>
    <n v="120.792672"/>
    <n v="120.792672"/>
    <n v="120.792672"/>
    <n v="120.792672"/>
    <n v="120.792672"/>
    <n v="120.792672"/>
    <n v="120.792672"/>
    <n v="120.792672"/>
    <n v="120.792672"/>
    <n v="120.79267199999981"/>
    <n v="1449.512064"/>
  </r>
  <r>
    <x v="1"/>
    <s v="Transmission"/>
    <x v="11"/>
    <x v="4"/>
    <s v="PEF Transmission Expansion EE JUL 2024"/>
    <s v="PEF Transmission Easements 350.1"/>
    <x v="17"/>
    <n v="0"/>
    <n v="0"/>
    <n v="0"/>
    <n v="0"/>
    <n v="0"/>
    <n v="0"/>
    <n v="0"/>
    <n v="0"/>
    <n v="0"/>
    <n v="0"/>
    <n v="0"/>
    <n v="0"/>
    <n v="0"/>
    <n v="22.5268333"/>
    <n v="22.5268333"/>
    <n v="22.5268333"/>
    <n v="22.5268333"/>
    <n v="22.5268333"/>
    <n v="22.5268333"/>
    <n v="22.5268333"/>
    <n v="22.5268333"/>
    <n v="22.5268333"/>
    <n v="22.5268333"/>
    <n v="22.5268333"/>
    <n v="22.5268333"/>
    <n v="270.32199959999997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91.700999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EE MAR 2027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027"/>
    <n v="13.01008497726600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68"/>
    <n v="243.29022366593699"/>
    <n v="36.877581401093998"/>
    <n v="36.877581401093998"/>
    <n v="36.877581401093998"/>
    <n v="36.877581401093998"/>
    <n v="36.877581401093998"/>
    <n v="36.877581401093998"/>
    <n v="36.877581401093998"/>
    <n v="36.877581401093998"/>
    <n v="36.877581401093998"/>
    <n v="36.877581401093998"/>
    <n v="36.877581401093998"/>
    <n v="36.877581401094005"/>
    <n v="442.53097681312801"/>
  </r>
  <r>
    <x v="1"/>
    <s v="Transmission"/>
    <x v="11"/>
    <x v="4"/>
    <s v="PEF Transmission Expansion EE_DeLand West to Dona Vista"/>
    <s v="PEF Transmission Easements 350.1"/>
    <x v="17"/>
    <n v="0"/>
    <n v="0"/>
    <n v="0"/>
    <n v="0"/>
    <n v="0"/>
    <n v="0"/>
    <n v="0"/>
    <n v="0"/>
    <n v="0"/>
    <n v="0"/>
    <n v="0.45"/>
    <n v="0.55000000000000004"/>
    <n v="1"/>
    <n v="51.04954"/>
    <n v="46.30603"/>
    <n v="51.176369999999999"/>
    <n v="54.7425894"/>
    <n v="76.740436500000001"/>
    <n v="72.949279399999995"/>
    <n v="76.043599999999998"/>
    <n v="76.075999999999993"/>
    <n v="73.254919999999998"/>
    <n v="75.432209999999998"/>
    <n v="72.402559999999994"/>
    <n v="74.384619999999998"/>
    <n v="800.55815529999995"/>
    <n v="74.625029999999995"/>
    <n v="68.722939999999994"/>
    <n v="74.479830000000007"/>
    <n v="73.066270000000003"/>
    <n v="75.340670000000003"/>
    <n v="72.50403"/>
    <n v="74.592600000000004"/>
    <n v="73.699770000000001"/>
    <n v="72.436750000000004"/>
    <n v="75.461299999999994"/>
    <n v="73.112350000000006"/>
    <n v="75.952259999999995"/>
    <n v="883.99379999999985"/>
    <n v="628.31980808977607"/>
    <n v="578.62602496997579"/>
    <n v="627.09726873354884"/>
    <n v="615.19552815236068"/>
    <n v="634.34527685623914"/>
    <n v="610.46164022092012"/>
    <n v="628.04675746083365"/>
    <n v="620.52940337391669"/>
    <n v="609.89516330709796"/>
    <n v="635.36094436685676"/>
    <n v="615.58350758441964"/>
    <n v="639.49467688405457"/>
    <n v="7442.9560000000001"/>
    <n v="884.93598173464045"/>
    <n v="814.94643789879603"/>
    <n v="883.21413713976563"/>
    <n v="866.45152938817318"/>
    <n v="893.42235133433883"/>
    <n v="859.78424354091146"/>
    <n v="884.55141272491744"/>
    <n v="873.96384723151471"/>
    <n v="858.98640811155076"/>
    <n v="894.85283420954374"/>
    <n v="866.99796601993512"/>
    <n v="900.67485066591325"/>
    <n v="10482.781999999999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EE_Ross Prairie-Shaw"/>
    <s v="PEF Transmission Easements 350.1"/>
    <x v="17"/>
    <n v="0"/>
    <n v="0"/>
    <n v="0"/>
    <n v="0"/>
    <n v="0"/>
    <n v="0"/>
    <n v="0"/>
    <n v="0"/>
    <n v="0"/>
    <n v="0"/>
    <n v="0"/>
    <n v="1.82"/>
    <n v="1.82"/>
    <n v="13.71011"/>
    <n v="12.436170000000001"/>
    <n v="13.74418"/>
    <n v="13.39836"/>
    <n v="13.86487"/>
    <n v="23.557780000000001"/>
    <n v="46.19312"/>
    <n v="46.212829999999997"/>
    <n v="44.49915"/>
    <n v="45.821759999999998"/>
    <n v="43.981409999999997"/>
    <n v="59.991454099999999"/>
    <n v="377.41119409999993"/>
    <n v="160.44812999999999"/>
    <n v="10196.8436958"/>
    <n v="244.18120999999999"/>
    <n v="236.39349999999999"/>
    <n v="234.81001000000001"/>
    <n v="225.96903"/>
    <n v="232.47845000000001"/>
    <n v="282.55291999999997"/>
    <n v="762.59535000000005"/>
    <n v="695.78178000000003"/>
    <n v="114.15969"/>
    <n v="118.59411"/>
    <n v="13504.807875800001"/>
    <n v="302.51646333430057"/>
    <n v="19225.609497761518"/>
    <n v="460.39075719916553"/>
    <n v="445.70744187057198"/>
    <n v="442.72185522319114"/>
    <n v="426.05265501494137"/>
    <n v="438.32582215473639"/>
    <n v="532.73858700116705"/>
    <n v="1437.8332002821292"/>
    <n v="1311.8597476832194"/>
    <n v="215.24205781731527"/>
    <n v="223.60291898994547"/>
    <n v="25462.601004332198"/>
    <n v="74.139413349644457"/>
    <n v="4711.7283923759815"/>
    <n v="112.83055564690181"/>
    <n v="109.232032867377"/>
    <n v="108.50033833379142"/>
    <n v="104.41512356291226"/>
    <n v="107.4229777525899"/>
    <n v="130.56124573735465"/>
    <n v="352.37787983048969"/>
    <n v="321.50485635807274"/>
    <n v="52.750583286805977"/>
    <n v="54.799631330528427"/>
    <n v="6240.2630304324503"/>
    <n v="2.5605917066699999E-3"/>
    <n v="0.16273142854127221"/>
    <n v="3.8968879303900002E-3"/>
    <n v="3.7726038665E-3"/>
    <n v="3.7473329495899999E-3"/>
    <n v="3.6062397497699998E-3"/>
    <n v="3.7101235835500001E-3"/>
    <n v="4.5092620502799998E-3"/>
    <n v="1.217025919065E-2"/>
    <n v="1.110398142702E-2"/>
    <n v="1.82187449271E-3"/>
    <n v="1.8877912115977669E-3"/>
    <n v="0.21551837669999999"/>
  </r>
  <r>
    <x v="2"/>
    <s v="Transmission"/>
    <x v="11"/>
    <x v="4"/>
    <s v="PEF Transmission Expansion EE_Ross Prairie-Shaw"/>
    <s v="PEF Transmission Easements 350.1"/>
    <x v="17"/>
    <n v="0"/>
    <n v="0"/>
    <n v="0"/>
    <n v="0"/>
    <n v="0"/>
    <n v="0"/>
    <n v="0"/>
    <n v="0"/>
    <n v="0"/>
    <n v="0"/>
    <n v="0"/>
    <n v="0"/>
    <n v="0"/>
    <n v="1.82"/>
    <n v="13.71011"/>
    <n v="12.436170000000001"/>
    <n v="13.74418"/>
    <n v="13.39836"/>
    <n v="13.86487"/>
    <n v="23.557780000000005"/>
    <n v="46.193119999999993"/>
    <n v="46.212829999999997"/>
    <n v="44.49915"/>
    <n v="45.821759999999998"/>
    <n v="43.981409999999997"/>
    <n v="319.23973999999993"/>
    <n v="59.991454099999999"/>
    <n v="160.44812999999999"/>
    <n v="10196.8436958"/>
    <n v="244.18121000000065"/>
    <n v="236.39350000000002"/>
    <n v="234.81001000000003"/>
    <n v="225.96902999999998"/>
    <n v="232.47845000000001"/>
    <n v="282.55291999999992"/>
    <n v="762.59535000000005"/>
    <n v="695.78178000000003"/>
    <n v="114.15968999999996"/>
    <n v="13446.205219900001"/>
    <n v="118.59411"/>
    <n v="302.51646333430057"/>
    <n v="19225.609497761518"/>
    <n v="460.39075719916582"/>
    <n v="888.42929709376313"/>
    <n v="426.05265501494137"/>
    <n v="438.32582215473639"/>
    <n v="532.73858700116705"/>
    <n v="1437.8332002821292"/>
    <n v="1311.8597476832194"/>
    <n v="215.24205781731527"/>
    <n v="223.60291898994547"/>
    <n v="25581.1951143322"/>
    <n v="74.139413349644457"/>
    <n v="4711.7283923759815"/>
    <n v="112.83055564690181"/>
    <n v="109.232032867377"/>
    <n v="108.50033833379142"/>
    <n v="104.41512356291226"/>
    <n v="107.4229777525899"/>
    <n v="130.56124573735465"/>
    <n v="352.37787983048969"/>
    <n v="321.50485635807274"/>
    <n v="52.750583286805977"/>
    <n v="54.799631330528427"/>
    <n v="6240.2630304324503"/>
    <n v="2.5605917066699999E-3"/>
    <n v="0.16273142854127221"/>
    <n v="3.8968879303900002E-3"/>
    <n v="3.7726038665E-3"/>
    <n v="3.7473329495899999E-3"/>
    <n v="3.6062397497699998E-3"/>
    <n v="3.7101235835500001E-3"/>
    <n v="4.5092620502799998E-3"/>
    <n v="1.217025919065E-2"/>
    <n v="1.110398142702E-2"/>
    <n v="1.82187449271E-3"/>
    <n v="1.8877912115977669E-3"/>
    <n v="0.21551837669999999"/>
  </r>
  <r>
    <x v="2"/>
    <s v="Transmission"/>
    <x v="11"/>
    <x v="4"/>
    <s v="PEF Transmission Expansion EE_DeLand West to Dona Vista"/>
    <s v="PEF Transmission Easements 350.1"/>
    <x v="17"/>
    <n v="0"/>
    <n v="0"/>
    <n v="0"/>
    <n v="0"/>
    <n v="0"/>
    <n v="0"/>
    <n v="0"/>
    <n v="0"/>
    <n v="0"/>
    <n v="0"/>
    <n v="0"/>
    <n v="0"/>
    <n v="0"/>
    <n v="1"/>
    <n v="51.04954"/>
    <n v="46.30603"/>
    <n v="51.176369999999999"/>
    <n v="54.742589400000007"/>
    <n v="76.740436499999987"/>
    <n v="72.949279399999995"/>
    <n v="76.043599999999998"/>
    <n v="76.075999999999993"/>
    <n v="73.254919999999998"/>
    <n v="75.432209999999998"/>
    <n v="72.402559999999994"/>
    <n v="727.17353529999991"/>
    <n v="74.384619999999984"/>
    <n v="74.625029999999981"/>
    <n v="68.722939999999994"/>
    <n v="74.479829999999993"/>
    <n v="73.066270000000003"/>
    <n v="75.340670000000017"/>
    <n v="72.50403"/>
    <n v="74.592600000000004"/>
    <n v="73.699770000000001"/>
    <n v="72.436750000000018"/>
    <n v="75.461299999999994"/>
    <n v="73.112349999999992"/>
    <n v="882.42615999999987"/>
    <n v="75.952259999999995"/>
    <n v="628.31980808977607"/>
    <n v="578.62602496997567"/>
    <n v="627.09726873354896"/>
    <n v="615.19552815236068"/>
    <n v="634.34527685623914"/>
    <n v="610.46164022092"/>
    <n v="628.04675746083365"/>
    <n v="620.52940337391658"/>
    <n v="609.89516330709796"/>
    <n v="635.36094436685687"/>
    <n v="615.58350758441964"/>
    <n v="6879.4135831159447"/>
    <n v="639.49467688405468"/>
    <n v="884.93598173464045"/>
    <n v="814.94643789879603"/>
    <n v="883.21413713976551"/>
    <n v="866.4515293881733"/>
    <n v="1753.2065948752504"/>
    <n v="884.55141272491744"/>
    <n v="873.96384723151471"/>
    <n v="858.98640811155076"/>
    <n v="894.85283420954374"/>
    <n v="866.99796601993512"/>
    <n v="900.67485066591325"/>
    <n v="11122.276676884054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EE MAR 2027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1.925911229160498"/>
    <n v="1.0841737481055027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24.10021210854774"/>
    <n v="20.274185305494772"/>
    <n v="36.877581401094005"/>
    <n v="73.755162802188011"/>
    <n v="36.877581401093998"/>
    <n v="36.877581401093998"/>
    <n v="36.877581401093998"/>
    <n v="36.877581401093998"/>
    <n v="36.877581401093998"/>
    <n v="36.877581401093998"/>
    <n v="36.877581401093998"/>
    <n v="36.877581401093998"/>
    <n v="36.877581401094005"/>
    <n v="462.80516211862283"/>
  </r>
  <r>
    <x v="2"/>
    <s v="Transmission"/>
    <x v="11"/>
    <x v="4"/>
    <s v="PEF Transmission Expansion EE JUL 2024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22.5268333"/>
    <n v="22.5268333"/>
    <n v="22.5268333"/>
    <n v="22.5268333"/>
    <n v="22.5268333"/>
    <n v="22.5268333"/>
    <n v="22.5268333"/>
    <n v="22.5268333"/>
    <n v="22.5268333"/>
    <n v="22.5268333"/>
    <n v="22.5268333"/>
    <n v="247.79516629999995"/>
    <n v="22.5268333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73.25274959999996"/>
    <n v="40.975083300000001"/>
    <n v="0"/>
    <n v="0"/>
    <n v="0"/>
    <n v="0"/>
    <n v="0"/>
    <n v="0"/>
    <n v="0"/>
    <n v="0"/>
    <n v="0"/>
    <n v="0"/>
    <n v="0"/>
    <n v="40.975083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EE DEC 2027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7.395290000000003"/>
    <n v="1.5813899999999987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13.06608200000001"/>
    <n v="10.134971999999989"/>
    <n v="120.792672"/>
    <n v="120.792672"/>
    <n v="120.792672"/>
    <n v="120.792672"/>
    <n v="120.792672"/>
    <n v="120.792672"/>
    <n v="120.792672"/>
    <n v="120.792672"/>
    <n v="120.792672"/>
    <n v="120.792672"/>
    <n v="241.58534399999979"/>
    <n v="1459.6470359999998"/>
  </r>
  <r>
    <x v="2"/>
    <s v="Transmission"/>
    <x v="11"/>
    <x v="4"/>
    <s v="PEF Transmission Expansion EE 2028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42.503088261009736"/>
    <n v="3.8639171146372604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55.742024384177995"/>
  </r>
  <r>
    <x v="2"/>
    <s v="Transmission"/>
    <x v="11"/>
    <x v="4"/>
    <s v="PEF Transmission Expansion EE 2026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2.807374569019251"/>
    <n v="1.1643067790017501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114.03703730042253"/>
    <n v="685.38653058153682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EE 2025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4.0058333333333334"/>
    <n v="2.0029166666666605"/>
    <n v="24.035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89993"/>
    <n v="93.289884717708006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927"/>
    <n v="1117.83542865295"/>
  </r>
  <r>
    <x v="2"/>
    <s v="Transmission"/>
    <x v="11"/>
    <x v="4"/>
    <s v="PEF Transmission Expansion EE 2024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2.1363748"/>
    <n v="2.1454448000000004"/>
    <n v="2.4629004999999995"/>
    <n v="2.0495195000000002"/>
    <n v="2.3765252000000001"/>
    <n v="2.3344352000000002"/>
    <n v="2.1408648000000006"/>
    <n v="5.9446764999999999"/>
    <n v="4.3583256000000006"/>
    <n v="4.3031974000000002"/>
    <n v="2.3721329999999998"/>
    <n v="32.624397299999998"/>
    <n v="2.2405062999999998"/>
    <n v="2.4843896000000001"/>
    <n v="2.8939006999999997"/>
    <n v="2.7332638999999999"/>
    <n v="2.6332662000000004"/>
    <n v="2.6276761999999998"/>
    <n v="2.3754729999999995"/>
    <n v="2.6015662000000006"/>
    <n v="143.68462539999999"/>
    <n v="277.47473350000001"/>
    <n v="0.97206499999999996"/>
    <n v="0"/>
    <n v="442.721466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EE 2023"/>
    <s v="PEF Transmission Easements 350.1"/>
    <x v="17"/>
    <n v="0"/>
    <n v="0"/>
    <n v="0"/>
    <n v="0"/>
    <n v="0"/>
    <n v="0"/>
    <n v="0"/>
    <n v="0"/>
    <n v="0"/>
    <n v="0"/>
    <n v="0"/>
    <n v="0"/>
    <n v="0"/>
    <n v="1786.7"/>
    <n v="33.243917300000021"/>
    <n v="28.807865199999995"/>
    <n v="59.9943648"/>
    <n v="49.655685699999992"/>
    <n v="57.419325000000001"/>
    <n v="109.6396105"/>
    <n v="59.994414800000001"/>
    <n v="52.2287155"/>
    <n v="57.408355"/>
    <n v="52.221585500000003"/>
    <n v="49.657575700000002"/>
    <n v="2396.9714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EE 2023"/>
    <s v="PEF Transmission Easements 350.1"/>
    <x v="17"/>
    <n v="0"/>
    <n v="0"/>
    <n v="0"/>
    <n v="0"/>
    <n v="0"/>
    <n v="7.11"/>
    <n v="7.29"/>
    <n v="12.47"/>
    <n v="13.25"/>
    <n v="23.61"/>
    <n v="546"/>
    <n v="1786.7"/>
    <n v="1786.7"/>
    <n v="33.243917300000021"/>
    <n v="28.807865199999995"/>
    <n v="59.9943648"/>
    <n v="49.655685699999992"/>
    <n v="57.419325000000001"/>
    <n v="57.387465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EE 2024"/>
    <s v="PEF Transmission Easements 350.1"/>
    <x v="17"/>
    <n v="0"/>
    <n v="0"/>
    <n v="0"/>
    <n v="0"/>
    <n v="0"/>
    <n v="0"/>
    <n v="0"/>
    <n v="0"/>
    <n v="0"/>
    <n v="0"/>
    <n v="0"/>
    <n v="0"/>
    <n v="0"/>
    <n v="2.1363748"/>
    <n v="2.1454448000000004"/>
    <n v="2.4629004999999995"/>
    <n v="2.0495195000000002"/>
    <n v="2.3765252000000001"/>
    <n v="2.3344352000000002"/>
    <n v="2.1408648000000006"/>
    <n v="5.9446764999999999"/>
    <n v="4.3583256000000006"/>
    <n v="4.3031974000000002"/>
    <n v="2.3721329999999998"/>
    <n v="2.2405062999999998"/>
    <n v="2.2405062999999998"/>
    <n v="2.4843896000000001"/>
    <n v="2.8939006999999997"/>
    <n v="2.7332638999999999"/>
    <n v="2.6332662000000004"/>
    <n v="2.6276761999999998"/>
    <n v="2.3754729999999995"/>
    <n v="2.6015662000000006"/>
    <n v="143.68462539999999"/>
    <n v="153.23557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EE 2025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EE 2026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EE 2028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604"/>
    <n v="3.8639171146372604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622"/>
    <n v="4.7161915699582622"/>
  </r>
  <r>
    <x v="3"/>
    <s v="Transmission"/>
    <x v="11"/>
    <x v="4"/>
    <s v="PEF Transmission Expansion EE DEC 2027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899999999987"/>
    <n v="1.5813899999999987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89"/>
    <n v="10.134971999999989"/>
    <n v="120.792672"/>
    <n v="120.792672"/>
    <n v="120.792672"/>
    <n v="120.792672"/>
    <n v="120.792672"/>
    <n v="120.792672"/>
    <n v="120.792672"/>
    <n v="120.792672"/>
    <n v="120.792672"/>
    <n v="120.792672"/>
    <n v="120.792672"/>
    <n v="0"/>
    <n v="0"/>
  </r>
  <r>
    <x v="3"/>
    <s v="Transmission"/>
    <x v="11"/>
    <x v="4"/>
    <s v="PEF Transmission Expansion EE JUL 2024"/>
    <s v="PEF Transmission Easements 350.1"/>
    <x v="17"/>
    <n v="0"/>
    <n v="0"/>
    <n v="0"/>
    <n v="0"/>
    <n v="0"/>
    <n v="0"/>
    <n v="0"/>
    <n v="0"/>
    <n v="0"/>
    <n v="0"/>
    <n v="0"/>
    <n v="0"/>
    <n v="0"/>
    <n v="22.5268333"/>
    <n v="22.5268333"/>
    <n v="22.5268333"/>
    <n v="22.5268333"/>
    <n v="22.5268333"/>
    <n v="22.5268333"/>
    <n v="22.5268333"/>
    <n v="22.5268333"/>
    <n v="22.5268333"/>
    <n v="22.5268333"/>
    <n v="22.5268333"/>
    <n v="22.5268333"/>
    <n v="22.5268333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EE MAR 2027"/>
    <s v="PEF Transmission Easements 350.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027"/>
    <n v="1.0841737481055027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72"/>
    <n v="20.274185305494772"/>
    <n v="36.877581401094005"/>
    <n v="36.877581401094005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EE_DeLand West to Dona Vista"/>
    <s v="PEF Transmission Easements 350.1"/>
    <x v="17"/>
    <n v="0"/>
    <n v="0"/>
    <n v="0"/>
    <n v="0"/>
    <n v="0"/>
    <n v="0"/>
    <n v="0"/>
    <n v="0"/>
    <n v="0"/>
    <n v="0"/>
    <n v="0.45"/>
    <n v="1"/>
    <n v="1"/>
    <n v="51.04954"/>
    <n v="46.30603"/>
    <n v="51.176369999999999"/>
    <n v="54.742589400000007"/>
    <n v="76.740436499999987"/>
    <n v="72.949279399999995"/>
    <n v="76.043599999999998"/>
    <n v="76.075999999999993"/>
    <n v="73.254919999999998"/>
    <n v="75.432209999999998"/>
    <n v="72.402559999999994"/>
    <n v="74.384619999999984"/>
    <n v="74.384619999999984"/>
    <n v="74.625029999999981"/>
    <n v="68.722939999999994"/>
    <n v="74.479829999999993"/>
    <n v="73.066270000000003"/>
    <n v="75.340670000000017"/>
    <n v="72.50403"/>
    <n v="74.592600000000004"/>
    <n v="73.699770000000001"/>
    <n v="72.436750000000018"/>
    <n v="75.461299999999994"/>
    <n v="73.112349999999992"/>
    <n v="75.952259999999995"/>
    <n v="75.952259999999995"/>
    <n v="628.31980808977607"/>
    <n v="578.62602496997567"/>
    <n v="627.09726873354896"/>
    <n v="615.19552815236068"/>
    <n v="634.34527685623914"/>
    <n v="610.46164022092"/>
    <n v="628.04675746083365"/>
    <n v="620.52940337391658"/>
    <n v="609.89516330709796"/>
    <n v="635.36094436685687"/>
    <n v="615.58350758441964"/>
    <n v="639.49467688405468"/>
    <n v="639.49467688405468"/>
    <n v="884.93598173464045"/>
    <n v="814.94643789879603"/>
    <n v="883.21413713976551"/>
    <n v="866.4515293881733"/>
    <n v="893.422351334338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EE_Ross Prairie-Shaw"/>
    <s v="PEF Transmission Easements 350.1"/>
    <x v="17"/>
    <n v="0"/>
    <n v="0"/>
    <n v="0"/>
    <n v="0"/>
    <n v="0"/>
    <n v="0"/>
    <n v="0"/>
    <n v="0"/>
    <n v="0"/>
    <n v="0"/>
    <n v="0"/>
    <n v="1.82"/>
    <n v="1.82"/>
    <n v="13.71011"/>
    <n v="12.436170000000001"/>
    <n v="13.74418"/>
    <n v="13.39836"/>
    <n v="13.86487"/>
    <n v="23.557780000000005"/>
    <n v="46.193119999999993"/>
    <n v="46.212829999999997"/>
    <n v="44.49915"/>
    <n v="45.821759999999998"/>
    <n v="43.981409999999997"/>
    <n v="59.991454099999999"/>
    <n v="59.991454099999999"/>
    <n v="160.44812999999999"/>
    <n v="10196.8436958"/>
    <n v="244.18121000000065"/>
    <n v="236.39350000000002"/>
    <n v="234.81001000000003"/>
    <n v="225.96902999999998"/>
    <n v="232.47845000000001"/>
    <n v="282.55291999999992"/>
    <n v="762.59535000000005"/>
    <n v="695.78178000000003"/>
    <n v="114.15968999999996"/>
    <n v="118.59411"/>
    <n v="118.59411"/>
    <n v="302.51646333430057"/>
    <n v="19225.609497761518"/>
    <n v="460.39075719916582"/>
    <n v="445.70744187057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ansmission"/>
    <x v="11"/>
    <x v="4"/>
    <s v="PEF Transmission Expansion FF Powerline to Williston"/>
    <s v="PEF Transmission (Excl. ECC) 353.1"/>
    <x v="18"/>
    <n v="0.05"/>
    <n v="0.06"/>
    <n v="0.06"/>
    <n v="0.06"/>
    <n v="0.06"/>
    <n v="0.06"/>
    <n v="0.06"/>
    <n v="7.0000000000000007E-2"/>
    <n v="7.0000000000000007E-2"/>
    <n v="7.0000000000000007E-2"/>
    <n v="7.0000000000000007E-2"/>
    <n v="7.0000000000000007E-2"/>
    <n v="0.76000000000000023"/>
    <n v="14.149438219610142"/>
    <n v="14.2942015232461"/>
    <n v="14.316111628118863"/>
    <n v="14.338059839385545"/>
    <n v="14.360046244736509"/>
    <n v="14.382070932158804"/>
    <n v="14.404133989944325"/>
    <n v="14.426235506684417"/>
    <n v="14.448375571259838"/>
    <n v="14.470554272871249"/>
    <n v="14.492771701004614"/>
    <n v="14.515027945464002"/>
    <n v="172.59702737448441"/>
    <n v="14.290203783262966"/>
    <n v="14.31210326126048"/>
    <n v="14.334040805858134"/>
    <n v="14.356016504573304"/>
    <n v="14.378030445206166"/>
    <n v="14.400082715853966"/>
    <n v="14.42217340491918"/>
    <n v="14.4443026011041"/>
    <n v="14.466470393400797"/>
    <n v="14.488676871121635"/>
    <n v="14.510922123864665"/>
    <n v="14.533206241546409"/>
    <n v="172.93622915197182"/>
    <n v="14.308100514597287"/>
    <n v="14.330027419010829"/>
    <n v="14.351992437698266"/>
    <n v="14.373995658286583"/>
    <n v="14.396037168685917"/>
    <n v="14.41811705710384"/>
    <n v="14.440235412053545"/>
    <n v="14.462392322348407"/>
    <n v="14.484587877091951"/>
    <n v="14.506822165708401"/>
    <n v="14.529095277908006"/>
    <n v="14.551407303719911"/>
    <n v="173.15281061421294"/>
    <n v="14.326019659397312"/>
    <n v="14.347974024575111"/>
    <n v="14.369966551760271"/>
    <n v="14.391997328689515"/>
    <n v="14.414066443383074"/>
    <n v="14.436173984159"/>
    <n v="14.458320039641325"/>
    <n v="14.480504698754663"/>
    <n v="14.502728050714126"/>
    <n v="14.524990185055927"/>
    <n v="14.547291191602673"/>
    <n v="14.56963116049625"/>
    <n v="173.36966331822924"/>
    <n v="14.343961245733167"/>
    <n v="14.365943106066473"/>
    <n v="14.38796317620038"/>
    <n v="14.410021543981493"/>
    <n v="14.432118297540281"/>
    <n v="14.454253525305401"/>
    <n v="14.476427316011877"/>
    <n v="14.498639758695688"/>
    <n v="14.520890942683678"/>
    <n v="14.543180957624196"/>
    <n v="14.565509893452337"/>
    <n v="14.58787784042288"/>
    <n v="173.58678760371788"/>
  </r>
  <r>
    <x v="4"/>
    <s v="Transmission"/>
    <x v="11"/>
    <x v="4"/>
    <s v="PEF Transmission Expansion FF Stations - Mondon Hill"/>
    <s v="PEF Transmission (Excl. ECC) 353.1"/>
    <x v="18"/>
    <n v="15.73"/>
    <n v="15.92"/>
    <n v="16.13"/>
    <n v="16.54"/>
    <n v="16.97"/>
    <n v="17.27"/>
    <n v="17.5"/>
    <n v="17.84"/>
    <n v="18.37"/>
    <n v="18.64"/>
    <n v="19.489999999999998"/>
    <n v="20.350000000000001"/>
    <n v="210.74999999999997"/>
    <n v="21.115065175611722"/>
    <n v="21.742328681680661"/>
    <n v="22.123759529465822"/>
    <n v="22.524609137186836"/>
    <n v="22.937620710812421"/>
    <n v="23.339257605645116"/>
    <n v="23.742283599566139"/>
    <n v="24.147566434599472"/>
    <n v="24.611943470812506"/>
    <n v="25.123745852980665"/>
    <n v="25.6236807662053"/>
    <n v="26.066397686113657"/>
    <n v="283.09825865068035"/>
    <n v="26.015997511257634"/>
    <n v="31.76906919490839"/>
    <n v="43.383532242489764"/>
    <n v="55.106356775668566"/>
    <n v="65.556772988745749"/>
    <n v="75.395242144729636"/>
    <n v="87.031564823536186"/>
    <n v="98.458515751547552"/>
    <n v="111.10406870832692"/>
    <n v="122.77007156128168"/>
    <n v="130.75014078643937"/>
    <n v="138.33663812070941"/>
    <n v="985.67797060964097"/>
    <n v="142.87172972788665"/>
    <n v="148.27957928088719"/>
    <n v="152.29624581681117"/>
    <n v="156.35008087945172"/>
    <n v="160.07303724268255"/>
    <n v="163.641298622634"/>
    <n v="167.69745598248892"/>
    <n v="171.70644112195177"/>
    <n v="176.0490743516161"/>
    <n v="180.13938533299441"/>
    <n v="183.25590115117899"/>
    <n v="0"/>
    <n v="1802.36022951058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ansmission"/>
    <x v="11"/>
    <x v="4"/>
    <s v="PEF Transmission Expansion FF Stations - Morgan Rd"/>
    <s v="PEF Transmission (Excl. ECC) 353.1"/>
    <x v="18"/>
    <n v="31.4"/>
    <n v="32.619999999999997"/>
    <n v="31.72"/>
    <n v="3.92"/>
    <n v="1.06"/>
    <n v="1.06"/>
    <n v="1.07"/>
    <n v="1.08"/>
    <n v="1.1000000000000001"/>
    <n v="1.1100000000000001"/>
    <n v="0.68"/>
    <n v="0"/>
    <n v="10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ansmission"/>
    <x v="11"/>
    <x v="4"/>
    <s v="PEF Transmission Expansion FF Stations - Williston Sub"/>
    <s v="PEF Transmission (Excl. ECC) 353.1"/>
    <x v="18"/>
    <n v="46.75"/>
    <n v="53.23"/>
    <n v="58.23"/>
    <n v="60.98"/>
    <n v="67.34"/>
    <n v="76.47"/>
    <n v="83.68"/>
    <n v="90.4"/>
    <n v="95.35"/>
    <n v="101.47"/>
    <n v="109.95"/>
    <n v="117.54"/>
    <n v="961.3900000000001"/>
    <n v="126.63946231817255"/>
    <n v="141.28240551070346"/>
    <n v="154.41745720545342"/>
    <n v="161.94159348540146"/>
    <n v="0"/>
    <n v="0"/>
    <n v="0"/>
    <n v="0"/>
    <n v="0"/>
    <n v="0"/>
    <n v="0"/>
    <n v="0.18492458642191217"/>
    <n v="584.46584310615265"/>
    <n v="0.44002890326390737"/>
    <n v="0.51800633863429779"/>
    <n v="0.52141515885403211"/>
    <n v="0.52485464744408683"/>
    <n v="0.52832514309789902"/>
    <n v="0.53182698886833424"/>
    <n v="0.53536053223147928"/>
    <n v="0.53892612515096605"/>
    <n v="0.54252412414315954"/>
    <n v="0.54615489034492815"/>
    <n v="0.54981878958006325"/>
    <n v="0.55351619242932937"/>
    <n v="6.3307578340424833"/>
    <n v="0.5477748491019746"/>
    <n v="0.55137094244444818"/>
    <n v="0.55499932356065984"/>
    <n v="0.5586603483860032"/>
    <n v="0.56235437742903915"/>
    <n v="0.56608177583854591"/>
    <n v="0.56984291347142169"/>
    <n v="0.57363816496115017"/>
    <n v="0.57746790978718887"/>
    <n v="0.58133253234710291"/>
    <n v="0.58523242202726411"/>
    <n v="0.58916797327741166"/>
    <n v="6.8179235326322098"/>
    <n v="0.58305683207082593"/>
    <n v="0.58688454850492477"/>
    <n v="0.5907466323567705"/>
    <n v="0.59464346248742872"/>
    <n v="0.59857542262568841"/>
    <n v="0.60254290143943057"/>
    <n v="0.60654629260790438"/>
    <n v="0.61058599489460286"/>
    <n v="0.61466241222112017"/>
    <n v="0.61877595374393202"/>
    <n v="0.62292703392964743"/>
    <n v="0.6271160726343733"/>
    <n v="7.2570635595166486"/>
    <n v="0.62061131499883948"/>
    <n v="0.62468557328541441"/>
    <n v="0.62879641258287522"/>
    <n v="0.63294423615459383"/>
    <n v="0.6371294524451937"/>
    <n v="0.64135247515651561"/>
    <n v="0.64561372332454925"/>
    <n v="0.64991362139700204"/>
    <n v="0.65425259931191415"/>
    <n v="0.65863109257938435"/>
    <n v="0.66304954236166824"/>
    <n v="0.66750839555765495"/>
    <n v="7.7244884391556052"/>
  </r>
  <r>
    <x v="5"/>
    <s v="Transmission"/>
    <x v="11"/>
    <x v="4"/>
    <s v="PEF Transmission Expansion FF Powerline to Williston"/>
    <s v="PEF Transmission (Excl. ECC) 353.1"/>
    <x v="18"/>
    <n v="0.13"/>
    <n v="0.14000000000000001"/>
    <n v="0.15"/>
    <n v="0.15"/>
    <n v="0.16"/>
    <n v="0.16"/>
    <n v="0.16"/>
    <n v="0.16"/>
    <n v="0.16"/>
    <n v="0.17"/>
    <n v="0.17"/>
    <n v="0.17"/>
    <n v="1.8799999999999997"/>
    <n v="36.596506691935168"/>
    <n v="37.054665874096422"/>
    <n v="37.195520743848206"/>
    <n v="37.336922818481405"/>
    <n v="37.478874307848351"/>
    <n v="37.621377431333485"/>
    <n v="37.764434417885873"/>
    <n v="37.908047506076741"/>
    <n v="38.052218944137401"/>
    <n v="38.196950990003835"/>
    <n v="38.34224591136983"/>
    <n v="38.488105985736617"/>
    <n v="452.03587162275335"/>
    <n v="36.96058672198717"/>
    <n v="37.101072308174587"/>
    <n v="37.242103581412238"/>
    <n v="37.383682744838453"/>
    <n v="37.525812011073121"/>
    <n v="37.668493602280186"/>
    <n v="37.811729750200229"/>
    <n v="37.955522696208"/>
    <n v="38.099874691350436"/>
    <n v="38.244787996391302"/>
    <n v="38.390264881864425"/>
    <n v="38.536307628123289"/>
    <n v="452.92023861390345"/>
    <n v="37.006875333441194"/>
    <n v="37.147536860632002"/>
    <n v="37.288744758279293"/>
    <n v="37.430501232280548"/>
    <n v="37.572808498026717"/>
    <n v="37.715668780464711"/>
    <n v="37.859084314130094"/>
    <n v="38.003057343204659"/>
    <n v="38.147590121554508"/>
    <n v="38.292684912774753"/>
    <n v="38.438343990242757"/>
    <n v="38.584569637167903"/>
    <n v="453.48746578219914"/>
    <n v="37.05322191571603"/>
    <n v="37.194059604254804"/>
    <n v="37.335444347512201"/>
    <n v="37.4773783541483"/>
    <n v="37.619863842328556"/>
    <n v="37.762903039786373"/>
    <n v="37.906498183855781"/>
    <n v="38.050651521529154"/>
    <n v="38.195365309495266"/>
    <n v="38.34064181418411"/>
    <n v="38.486483311820187"/>
    <n v="38.632892088472296"/>
    <n v="454.05540333310313"/>
    <n v="37.099626541413045"/>
    <n v="37.24064061192032"/>
    <n v="37.382202422265294"/>
    <n v="37.524314183874139"/>
    <n v="37.666978117690284"/>
    <n v="37.810196454237087"/>
    <n v="37.953971433650572"/>
    <n v="38.098305305737192"/>
    <n v="38.243200330011966"/>
    <n v="38.388658775743295"/>
    <n v="38.534682922006368"/>
    <n v="38.681275057733018"/>
    <n v="454.62405215628257"/>
  </r>
  <r>
    <x v="5"/>
    <s v="Transmission"/>
    <x v="11"/>
    <x v="4"/>
    <s v="PEF Transmission Expansion FF Stations - Mondon Hill"/>
    <s v="PEF Transmission (Excl. ECC) 353.1"/>
    <x v="18"/>
    <n v="38.700000000000003"/>
    <n v="39.159999999999997"/>
    <n v="39.68"/>
    <n v="40.69"/>
    <n v="41.76"/>
    <n v="42.5"/>
    <n v="43.06"/>
    <n v="43.88"/>
    <n v="45.77"/>
    <n v="46.45"/>
    <n v="48.56"/>
    <n v="50.7"/>
    <n v="520.91"/>
    <n v="54.612601009767346"/>
    <n v="56.362345480736046"/>
    <n v="57.481024029866767"/>
    <n v="58.655048332372331"/>
    <n v="59.865838096220699"/>
    <n v="61.052057349107798"/>
    <n v="62.246984966440763"/>
    <n v="63.452942739968101"/>
    <n v="64.819678653357997"/>
    <n v="66.317465864505593"/>
    <n v="67.790308807816089"/>
    <n v="69.11776405659765"/>
    <n v="741.77405938675724"/>
    <n v="67.288510839855917"/>
    <n v="82.354529718498654"/>
    <n v="112.7172737531226"/>
    <n v="143.4993166989747"/>
    <n v="171.09931353974085"/>
    <n v="197.22283909135811"/>
    <n v="228.17739854120302"/>
    <n v="258.72100110649592"/>
    <n v="292.61118851889717"/>
    <n v="324.06791875671951"/>
    <n v="345.91409803497936"/>
    <n v="366.81398132369588"/>
    <n v="2590.4873699235413"/>
    <n v="369.52747748164802"/>
    <n v="384.38315405512202"/>
    <n v="395.68971782554843"/>
    <n v="407.14231687218177"/>
    <n v="417.78119238947539"/>
    <n v="428.06151408068217"/>
    <n v="439.66541708915912"/>
    <n v="451.19573461381083"/>
    <n v="463.65474714444247"/>
    <n v="475.501846244658"/>
    <n v="484.82395028420444"/>
    <n v="0"/>
    <n v="4717.4270680809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Transmission"/>
    <x v="11"/>
    <x v="4"/>
    <s v="PEF Transmission Expansion FF Stations - Morgan Rd"/>
    <s v="PEF Transmission (Excl. ECC) 353.1"/>
    <x v="18"/>
    <n v="77.25"/>
    <n v="80.260000000000005"/>
    <n v="78.040000000000006"/>
    <n v="9.65"/>
    <n v="2.6"/>
    <n v="2.61"/>
    <n v="2.63"/>
    <n v="2.65"/>
    <n v="2.73"/>
    <n v="2.77"/>
    <n v="1.68"/>
    <n v="0"/>
    <n v="26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Transmission"/>
    <x v="11"/>
    <x v="4"/>
    <s v="PEF Transmission Expansion FF Stations - Williston Sub"/>
    <s v="PEF Transmission (Excl. ECC) 353.1"/>
    <x v="18"/>
    <n v="115.02"/>
    <n v="130.94999999999999"/>
    <n v="143.25"/>
    <n v="150.03"/>
    <n v="165.67"/>
    <n v="188.14"/>
    <n v="205.87"/>
    <n v="222.41"/>
    <n v="237.52"/>
    <n v="252.78"/>
    <n v="273.89"/>
    <n v="292.81"/>
    <n v="2378.3399999999997"/>
    <n v="327.54388253852301"/>
    <n v="366.24447483645446"/>
    <n v="401.20096028145105"/>
    <n v="421.70285553261033"/>
    <n v="0"/>
    <n v="0"/>
    <n v="0"/>
    <n v="0"/>
    <n v="0"/>
    <n v="0"/>
    <n v="0"/>
    <n v="0.49034677083066031"/>
    <n v="1517.1825199598695"/>
    <n v="1.1381031849465313"/>
    <n v="1.3428208471485867"/>
    <n v="1.3547189950111105"/>
    <n v="1.3667440143269018"/>
    <n v="1.3788974836414589"/>
    <n v="1.3911810038181966"/>
    <n v="1.403596198389593"/>
    <n v="1.4161447139153232"/>
    <n v="1.4288282203458664"/>
    <n v="1.4416484113926624"/>
    <n v="1.4546070049050155"/>
    <n v="1.4677057432534206"/>
    <n v="16.584995821094669"/>
    <n v="1.4167803427736747"/>
    <n v="1.4293114597369261"/>
    <n v="1.4419759630663622"/>
    <n v="1.4547755095941926"/>
    <n v="1.4677117795394676"/>
    <n v="1.4807864768766459"/>
    <n v="1.4940013297093537"/>
    <n v="1.5073580906515882"/>
    <n v="1.5208585372147452"/>
    <n v="1.5345044722016143"/>
    <n v="1.5482977241075624"/>
    <n v="1.5622401475285468"/>
    <n v="17.858601833000684"/>
    <n v="1.5080346601383599"/>
    <n v="1.5213729018829023"/>
    <n v="1.5348531213619765"/>
    <n v="1.548477082123765"/>
    <n v="1.5622465726096288"/>
    <n v="1.5761634065464145"/>
    <n v="1.5902294233442877"/>
    <n v="1.6044464885024889"/>
    <n v="1.6188164940212897"/>
    <n v="1.6333413588213661"/>
    <n v="1.64802302917082"/>
    <n v="1.6628634791194741"/>
    <n v="19.008868017642772"/>
    <n v="1.6051666355889782"/>
    <n v="1.6193639887345583"/>
    <n v="1.6337124643499938"/>
    <n v="1.6482139395729769"/>
    <n v="1.6628703180377404"/>
    <n v="1.6776835302926305"/>
    <n v="1.6926555342235672"/>
    <n v="1.7077883154859324"/>
    <n v="1.7230838879430617"/>
    <n v="1.7385442941126281"/>
    <n v="1.7541716056211696"/>
    <n v="1.7699679236663541"/>
    <n v="20.233222437629593"/>
  </r>
  <r>
    <x v="0"/>
    <s v="Customer Delivery"/>
    <x v="10"/>
    <x v="5"/>
    <s v="PEF Dist_MajProj_CustomerFleetElec 2025-353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5"/>
    <n v="125"/>
    <n v="187.5"/>
    <n v="25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52-353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.25"/>
    <n v="1112.5"/>
    <n v="1668.75"/>
    <n v="2225"/>
    <n v="2781.25"/>
    <n v="3337.5"/>
    <n v="3893.75"/>
    <n v="4450"/>
    <n v="5006.25"/>
    <n v="5562.5"/>
    <n v="61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6-353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.9066666666665"/>
    <n v="2059.813333333333"/>
    <n v="3089.7199999999993"/>
    <n v="4119.6266666666661"/>
    <n v="5149.5333333333328"/>
    <n v="6179.44"/>
    <n v="7209.3466666666664"/>
    <n v="8239.2533333333322"/>
    <n v="9269.159999999998"/>
    <n v="10299.066666666664"/>
    <n v="11328.97333333333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7-353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.9375"/>
    <n v="1171.875"/>
    <n v="1757.8125"/>
    <n v="2343.75"/>
    <n v="2929.6875"/>
    <n v="3515.625"/>
    <n v="4101.5625"/>
    <n v="4687.5"/>
    <n v="5273.4375"/>
    <n v="5859.375"/>
    <n v="6445.3125"/>
    <n v="0"/>
    <n v="7031.25"/>
    <n v="8906.25"/>
    <n v="10781.25"/>
    <n v="12656.25"/>
    <n v="14531.25"/>
    <n v="16406.25"/>
    <n v="18281.25"/>
    <n v="20156.25"/>
    <n v="22031.25"/>
    <n v="23906.25"/>
    <n v="25781.25"/>
    <n v="27656.25"/>
    <n v="7031.25"/>
    <n v="29531.25"/>
    <n v="31914.0625"/>
    <n v="34296.875"/>
    <n v="36679.6875"/>
    <n v="39062.5"/>
    <n v="41445.3125"/>
    <n v="43828.125"/>
    <n v="46210.9375"/>
    <n v="48593.75"/>
    <n v="50976.5625"/>
    <n v="53359.375"/>
    <n v="55742.1875"/>
    <n v="29531.25"/>
  </r>
  <r>
    <x v="0"/>
    <s v="Grid Solutions"/>
    <x v="11"/>
    <x v="4"/>
    <s v="PEF Grid Solutions Transmission FF "/>
    <s v="PEF Transmission (Excl. ECC) 353.1"/>
    <x v="18"/>
    <n v="534.49"/>
    <n v="545.19000000000005"/>
    <n v="610.4"/>
    <n v="572.47000000000014"/>
    <n v="777.66"/>
    <n v="699.68999999999994"/>
    <n v="829.11"/>
    <n v="976.38999999999987"/>
    <n v="1549.2000000000003"/>
    <n v="889.84000000000015"/>
    <n v="1179.33"/>
    <n v="1187.31"/>
    <n v="534.49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</r>
  <r>
    <x v="0"/>
    <s v="Other Departments (Jamil)"/>
    <x v="11"/>
    <x v="4"/>
    <s v="PEF OthJamil_Network Upgrades_Solar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2334.8098126"/>
    <n v="4522.2511701000003"/>
    <n v="6090.325409"/>
    <n v="7010.4069115000002"/>
    <n v="7437.4896343999999"/>
    <n v="7788.8177844000002"/>
    <n v="8119.4271288999998"/>
    <n v="8407.3428385000007"/>
    <n v="8673.8334384999998"/>
    <n v="9191.9974732999999"/>
    <n v="9737.8211171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FF  Tallahassee"/>
    <s v="PEF Transmission (Excl. ECC) 353.1"/>
    <x v="18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203.668406069518"/>
    <n v="225.01681213903601"/>
    <n v="246.36521820855401"/>
    <n v="267.71362427807202"/>
    <n v="289.06203034759"/>
    <n v="310.41043641710797"/>
    <n v="331.75884248662595"/>
    <n v="353.10724855614393"/>
    <n v="374.45565462566191"/>
    <n v="395.80406069517988"/>
    <n v="417.15246676469786"/>
    <n v="182.32"/>
    <n v="438.50087283421584"/>
    <n v="552.27302594504999"/>
    <n v="666.0451790558842"/>
    <n v="779.81733216671842"/>
    <n v="893.58948527755263"/>
    <n v="1007.3616383883868"/>
    <n v="1121.1337914992209"/>
    <n v="1234.905944610055"/>
    <n v="1348.6780977208891"/>
    <n v="1462.4502508317232"/>
    <n v="1576.2224039425573"/>
    <n v="1689.9945570533914"/>
    <n v="438.50087283421584"/>
    <n v="1803.7667101642255"/>
    <n v="3104.4505776663173"/>
    <n v="4405.134445168409"/>
    <n v="5705.8183126705007"/>
    <n v="7006.5021801725925"/>
    <n v="8307.1860476746842"/>
    <n v="9607.869915176776"/>
    <n v="10908.553782678868"/>
    <n v="12209.237650180959"/>
    <n v="13509.921517683051"/>
    <n v="14810.605385185143"/>
    <n v="16111.289252687235"/>
    <n v="1803.7667101642255"/>
  </r>
  <r>
    <x v="0"/>
    <s v="Transmission"/>
    <x v="11"/>
    <x v="4"/>
    <s v="PEF Transmission Expansion FF - Moss Park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15396985442416"/>
    <n v="386.30793970884832"/>
    <n v="579.46190956327246"/>
    <n v="772.61587941769665"/>
    <n v="965.76984927212084"/>
    <n v="1158.9238191265449"/>
    <n v="1352.077788980969"/>
    <n v="1545.2317588353931"/>
    <n v="1738.3857286898171"/>
    <n v="1931.5396985442412"/>
    <n v="2124.6936683986655"/>
    <n v="0"/>
    <n v="2317.8476382530898"/>
    <n v="2561.6835615950299"/>
    <n v="2805.51948493697"/>
    <n v="3049.3554082789101"/>
    <n v="3293.1913316208502"/>
    <n v="3537.0272549627903"/>
    <n v="3780.8631783047304"/>
    <n v="4024.6991016466704"/>
    <n v="4268.5350249886105"/>
    <n v="4512.3709483305502"/>
    <n v="4756.2068716724898"/>
    <n v="5000.0427950144294"/>
    <n v="2317.8476382530898"/>
  </r>
  <r>
    <x v="0"/>
    <s v="Transmission"/>
    <x v="11"/>
    <x v="4"/>
    <s v="PEF Transmission Expansion FF - New County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.242585500000004"/>
    <n v="130.10987610000001"/>
    <n v="159.36914180000002"/>
    <n v="239.67456990000002"/>
    <n v="371.09717660000001"/>
    <n v="460.59287460000002"/>
    <n v="613.84971670000004"/>
    <n v="796.25487520000001"/>
    <n v="891.60407080000004"/>
    <n v="928.80024630000003"/>
    <n v="954.46419120000007"/>
    <n v="0"/>
    <n v="981.07545920000007"/>
    <n v="1018.4366269992147"/>
    <n v="1037.440384777366"/>
    <n v="1050.1157971523755"/>
    <n v="1084.9049278009675"/>
    <n v="1141.8385416654185"/>
    <n v="1180.6089909846337"/>
    <n v="1247.0014183553999"/>
    <n v="1326.0211937326217"/>
    <n v="1367.3274379236859"/>
    <n v="1383.4412005884722"/>
    <n v="1394.559083317054"/>
    <n v="981.07545920000007"/>
    <n v="1406.0873561656006"/>
    <n v="2085.5137996747771"/>
    <n v="2431.1040561118543"/>
    <n v="2661.6110465851516"/>
    <n v="3294.2640577644706"/>
    <n v="4329.6225613298157"/>
    <n v="5034.6773025459324"/>
    <n v="6242.0477746597408"/>
    <n v="7679.0511691994679"/>
    <n v="8430.2202637063674"/>
    <n v="8723.254906459606"/>
    <n v="8925.4376530543541"/>
    <n v="1406.0873561656006"/>
    <n v="9135.083491697249"/>
    <n v="9436.44812884967"/>
    <n v="9589.7372497391261"/>
    <n v="9691.9803346362824"/>
    <n v="9972.598269040931"/>
    <n v="10431.839210765374"/>
    <n v="10744.571469406585"/>
    <n v="11280.109595296752"/>
    <n v="11917.503106720205"/>
    <n v="12250.689728714153"/>
    <n v="12380.667417439814"/>
    <n v="12470.347073932582"/>
    <n v="9135.083491697249"/>
  </r>
  <r>
    <x v="0"/>
    <s v="Transmission"/>
    <x v="11"/>
    <x v="4"/>
    <s v="PEF Transmission Expansion FF American Cement-Bushnell East "/>
    <s v="PEF Transmission (Excl. ECC) 353.1"/>
    <x v="18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</r>
  <r>
    <x v="0"/>
    <s v="Transmission"/>
    <x v="11"/>
    <x v="4"/>
    <s v="PEF Transmission Expansion FF Bartow Plant-Northeast"/>
    <s v="PEF Transmission (Excl. ECC) 353.1"/>
    <x v="18"/>
    <n v="11156.75"/>
    <n v="11795.05"/>
    <n v="12446.91"/>
    <n v="13402.61"/>
    <n v="13901.230000000001"/>
    <n v="138.28"/>
    <n v="257.64"/>
    <n v="252.24"/>
    <n v="74.56"/>
    <n v="0"/>
    <n v="0"/>
    <n v="0"/>
    <n v="1115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FF Bayboro_TGIP"/>
    <s v="PEF Transmission (Excl. ECC) 353.1"/>
    <x v="18"/>
    <n v="4117.96"/>
    <n v="4640.3999999999996"/>
    <n v="4038.37"/>
    <n v="4094.46"/>
    <n v="4111.24"/>
    <n v="3333.22"/>
    <n v="1784.88"/>
    <n v="1742.85"/>
    <n v="1697.74"/>
    <n v="1706.49"/>
    <n v="1323.37"/>
    <n v="1330.48"/>
    <n v="4117.96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</r>
  <r>
    <x v="0"/>
    <s v="Transmission"/>
    <x v="11"/>
    <x v="4"/>
    <s v="PEF Transmission Expansion FF Brookridge Bank &amp; Spare"/>
    <s v="PEF Transmission (Excl. ECC) 353.1"/>
    <x v="18"/>
    <n v="1452.54"/>
    <n v="1417.39"/>
    <n v="1565.56"/>
    <n v="1635.7"/>
    <n v="1653.97"/>
    <n v="1802.51"/>
    <n v="2167.4299999999998"/>
    <n v="2709.97"/>
    <n v="3603.33"/>
    <n v="5161.9799999999996"/>
    <n v="6403.47"/>
    <n v="7634.28"/>
    <n v="1452.54"/>
    <n v="16640.04"/>
    <n v="21000.871643300001"/>
    <n v="22783.6764941"/>
    <n v="24219.670057800002"/>
    <n v="25000.883907500003"/>
    <n v="25250.161446400005"/>
    <n v="25430.402844600005"/>
    <n v="25618.137319900005"/>
    <n v="25799.647479000003"/>
    <n v="26025.050543000001"/>
    <n v="26325.8852004"/>
    <n v="0"/>
    <n v="1664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FF Powerline to Williston"/>
    <s v="PEF Transmission (Excl. ECC) 353.1"/>
    <x v="18"/>
    <n v="4585.76"/>
    <n v="4994.0699999999988"/>
    <n v="5437.79"/>
    <n v="5991.4800000000005"/>
    <n v="6909.65"/>
    <n v="7463.1200000000008"/>
    <n v="8046.9400000000005"/>
    <n v="8701.48"/>
    <n v="8931.489999999998"/>
    <n v="9239.0500000000011"/>
    <n v="9474.130000000001"/>
    <n v="9858.09"/>
    <n v="4585.76"/>
    <n v="9982.1999999999989"/>
    <n v="9983.2149188982312"/>
    <n v="9984.2418962461779"/>
    <n v="9985.2721288936154"/>
    <n v="9986.3056285467737"/>
    <n v="9987.3424069578268"/>
    <n v="9988.3824759250965"/>
    <n v="9989.4258472932524"/>
    <n v="9990.4725329535067"/>
    <n v="9991.5225448438159"/>
    <n v="9992.5758949490719"/>
    <n v="9993.6325953013202"/>
    <n v="9982.1999999999989"/>
    <n v="9994.6926579799438"/>
    <n v="9995.7176737900481"/>
    <n v="9996.7459373014372"/>
    <n v="9997.7774601891833"/>
    <n v="9998.8122541741723"/>
    <n v="9999.8503310232973"/>
    <n v="10000.891702549659"/>
    <n v="10001.936380612762"/>
    <n v="10002.98437711871"/>
    <n v="10004.035704020404"/>
    <n v="10005.090373317755"/>
    <n v="10006.148397057868"/>
    <n v="9994.6926579799438"/>
    <n v="10007.209787335263"/>
    <n v="10008.236086852223"/>
    <n v="10009.265638137815"/>
    <n v="10010.298452881734"/>
    <n v="10011.334542819546"/>
    <n v="10012.373919732881"/>
    <n v="10013.416595449633"/>
    <n v="10014.462581844156"/>
    <n v="10015.511890837466"/>
    <n v="10016.564534397439"/>
    <n v="10017.620524539008"/>
    <n v="10018.679873324372"/>
    <n v="10007.209787335263"/>
    <n v="10019.742592863191"/>
    <n v="10020.770177694691"/>
    <n v="10021.801018367269"/>
    <n v="10022.835126585254"/>
    <n v="10023.87251409891"/>
    <n v="10024.913192704626"/>
    <n v="10025.957174245104"/>
    <n v="10027.004470609574"/>
    <n v="10028.055093733979"/>
    <n v="10029.109055601184"/>
    <n v="10030.166368241169"/>
    <n v="10031.227043731236"/>
    <n v="10019.742592863191"/>
    <n v="10032.291094196216"/>
    <n v="10033.31996595196"/>
    <n v="10034.352097626319"/>
    <n v="10035.387500938288"/>
    <n v="10036.426187652845"/>
    <n v="10037.468169581151"/>
    <n v="10038.513458580741"/>
    <n v="10039.562066555734"/>
    <n v="10040.614005457022"/>
    <n v="10041.669287282477"/>
    <n v="10042.727924077144"/>
    <n v="10043.789927933452"/>
    <n v="10032.291094196216"/>
  </r>
  <r>
    <x v="0"/>
    <s v="Transmission"/>
    <x v="11"/>
    <x v="4"/>
    <s v="PEF Transmission Expansion FF Stations"/>
    <s v="PEF Transmission (Excl. ECC) 353.1"/>
    <x v="18"/>
    <n v="39268.989999999976"/>
    <n v="40951.76999999999"/>
    <n v="43283.17"/>
    <n v="40617.419999999984"/>
    <n v="31969.990000000005"/>
    <n v="13301.350000000002"/>
    <n v="8588.07"/>
    <n v="9067.18"/>
    <n v="7616.1500000000015"/>
    <n v="8711.2899999999991"/>
    <n v="12792.490000000002"/>
    <n v="13589.210000000001"/>
    <n v="39268.989999999976"/>
    <n v="11897.210000000005"/>
    <n v="16685.500588600004"/>
    <n v="21850.414103100004"/>
    <n v="74.635718366000219"/>
    <n v="3896.9127293660003"/>
    <n v="10916.918934566002"/>
    <n v="30.505227005998677"/>
    <n v="2506.5599891559987"/>
    <n v="6236.8093026059987"/>
    <n v="100.75359657500121"/>
    <n v="7027.297647925001"/>
    <n v="10034.868776475001"/>
    <n v="11897.210000000005"/>
    <n v="42.046458560000247"/>
    <n v="1901.1318355100002"/>
    <n v="2798.6109676600004"/>
    <n v="9.4467508050001925"/>
    <n v="820.41079365500025"/>
    <n v="1217.0559078050003"/>
    <n v="103.50082087700048"/>
    <n v="4033.8767409270004"/>
    <n v="6384.9031883770003"/>
    <n v="34.800188966999485"/>
    <n v="2316.8048683169995"/>
    <n v="4766.6336052669994"/>
    <n v="42.046458560000247"/>
    <n v="30.298091587000272"/>
    <n v="2389.2478193016432"/>
    <n v="3528.0379903523813"/>
    <n v="11.986760003353083"/>
    <n v="1040.9999682110706"/>
    <n v="1544.2936284293719"/>
    <n v="131.32975830652686"/>
    <n v="5118.4913601200915"/>
    <n v="8101.653546657617"/>
    <n v="44.157141627783858"/>
    <n v="2939.7392293249873"/>
    <n v="6048.2693181672366"/>
    <n v="30.298091587000272"/>
    <n v="38.444536075923679"/>
    <n v="1083.3349910431816"/>
    <n v="1587.7590429682882"/>
    <n v="5.3095031938730699"/>
    <n v="461.10814385975209"/>
    <n v="684.04072077274884"/>
    <n v="58.172164203172997"/>
    <n v="2267.2220196923281"/>
    <n v="3588.605709098947"/>
    <n v="19.559287450440024"/>
    <n v="1302.1496069737602"/>
    <n v="2679.06467245781"/>
    <n v="38.444536075923679"/>
    <n v="17.028904058412081"/>
    <n v="432.14970346992823"/>
    <n v="632.55053465955564"/>
    <n v="2.1093935731163356"/>
    <n v="183.1920086782865"/>
    <n v="271.76009646495538"/>
    <n v="23.111011487109408"/>
    <n v="900.73654399260795"/>
    <n v="1425.7043536497486"/>
    <n v="7.7706394998131145"/>
    <n v="517.32636969803434"/>
    <n v="1064.356041553358"/>
    <n v="17.028904058412081"/>
  </r>
  <r>
    <x v="0"/>
    <s v="Transmission"/>
    <x v="11"/>
    <x v="4"/>
    <s v="PEF Transmission Expansion FF Stations - Keystone Sub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1771.8971141"/>
    <n v="2193.0670700000001"/>
    <n v="2374.3861999999999"/>
    <n v="2925.3646600000002"/>
    <n v="3125.91408"/>
    <n v="6266.1823100000001"/>
    <n v="6430.3431600000004"/>
    <n v="6521.25737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FF Stations - Mondon Hill"/>
    <s v="PEF Transmission (Excl. ECC) 353.1"/>
    <x v="18"/>
    <n v="10988.710000000001"/>
    <n v="11046.71"/>
    <n v="11328.94"/>
    <n v="11423.109999999999"/>
    <n v="11964.710000000001"/>
    <n v="12012.85"/>
    <n v="12145.29"/>
    <n v="12308.300000000001"/>
    <n v="12591.86"/>
    <n v="12895.539999999999"/>
    <n v="13757.650000000001"/>
    <n v="14442.9"/>
    <n v="10988.710000000001"/>
    <n v="15022.17"/>
    <n v="15272.226850885379"/>
    <n v="15508.462054447797"/>
    <n v="15784.985632307129"/>
    <n v="16036.530134176686"/>
    <n v="16295.63061228372"/>
    <n v="16547.609766538473"/>
    <n v="16808.29565450448"/>
    <n v="17140.448477979047"/>
    <n v="17464.640699503216"/>
    <n v="17778.301331220704"/>
    <n v="18021.843070794723"/>
    <n v="15022.17"/>
    <n v="18274.602062537437"/>
    <n v="26007.771920888546"/>
    <n v="34390.580419801954"/>
    <n v="42207.353085797564"/>
    <n v="48773.409319272207"/>
    <n v="55703.379925800698"/>
    <n v="64726.094537036784"/>
    <n v="71313.609280401521"/>
    <n v="81977.230837259573"/>
    <n v="87157.817204486782"/>
    <n v="92696.357204804779"/>
    <n v="97317.212683626203"/>
    <n v="18274.602062537437"/>
    <n v="102029.0943530706"/>
    <n v="104578.42225139232"/>
    <n v="107315.66853940785"/>
    <n v="109906.13059260977"/>
    <n v="112167.30248348261"/>
    <n v="114529.71753452058"/>
    <n v="117454.35710139824"/>
    <n v="119734.03211838886"/>
    <n v="123104.82140113504"/>
    <n v="125018.12696453926"/>
    <n v="127031.30964948329"/>
    <n v="128804.30714690986"/>
    <n v="102029.09435307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FF Stations - Morgan Rd"/>
    <s v="PEF Transmission (Excl. ECC) 353.1"/>
    <x v="18"/>
    <n v="27184.32"/>
    <n v="28372.16"/>
    <n v="29715.69"/>
    <n v="25149.47"/>
    <n v="5111.57"/>
    <n v="5159.1899999999996"/>
    <n v="1106.9099999999999"/>
    <n v="1111.8600000000001"/>
    <n v="3749.6700000000005"/>
    <n v="871.25"/>
    <n v="1235.28"/>
    <n v="111.95"/>
    <n v="2718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FF Stations - Williston Sub"/>
    <s v="PEF Transmission (Excl. ECC) 353.1"/>
    <x v="18"/>
    <n v="31211.339999999997"/>
    <n v="36515.020000000004"/>
    <n v="42156.13"/>
    <n v="46233.4"/>
    <n v="48606.549999999996"/>
    <n v="56211.590000000004"/>
    <n v="61104.310000000005"/>
    <n v="67817.150000000009"/>
    <n v="71852.930000000008"/>
    <n v="76001.489999999991"/>
    <n v="80501.069999999992"/>
    <n v="84200.319999999992"/>
    <n v="31211.339999999997"/>
    <n v="92534.81"/>
    <n v="104357.12860235671"/>
    <n v="110520.81870070387"/>
    <n v="114481.39958389076"/>
    <n v="117282.49794440877"/>
    <n v="0"/>
    <n v="0"/>
    <n v="0"/>
    <n v="0"/>
    <n v="0"/>
    <n v="0"/>
    <n v="254.64206909999999"/>
    <n v="92534.81"/>
    <n v="360.2027340572526"/>
    <n v="361.78086614546299"/>
    <n v="363.6416933312459"/>
    <n v="365.51782748511101"/>
    <n v="367.40942614688203"/>
    <n v="369.31664877362141"/>
    <n v="371.23965676630792"/>
    <n v="373.17861349692902"/>
    <n v="375.13368433599527"/>
    <n v="377.10503668048432"/>
    <n v="379.0928399822219"/>
    <n v="381.09726577670699"/>
    <n v="360.2027340572526"/>
    <n v="383.11848771238971"/>
    <n v="385.08304290426537"/>
    <n v="387.06372530644677"/>
    <n v="389.06070059307376"/>
    <n v="391.07413645105396"/>
    <n v="393.10420260802243"/>
    <n v="395.15107086073766"/>
    <n v="397.21491510391843"/>
    <n v="399.2959113595312"/>
    <n v="401.39423780653311"/>
    <n v="403.51007481108184"/>
    <n v="405.64360495721661"/>
    <n v="383.11848771238971"/>
    <n v="407.79501307802258"/>
    <n v="409.88610457023179"/>
    <n v="411.99436202061963"/>
    <n v="414.11996177433838"/>
    <n v="416.26308231894956"/>
    <n v="418.42390431418488"/>
    <n v="420.60261062217074"/>
    <n v="422.79938633812293"/>
    <n v="425.01441882152"/>
    <n v="427.24789772776245"/>
    <n v="429.50001504032775"/>
    <n v="431.77096510342824"/>
    <n v="407.79501307802258"/>
    <n v="434.06094465518203"/>
    <n v="436.28672260576985"/>
    <n v="438.53077216778985"/>
    <n v="440.79328104472268"/>
    <n v="443.0744392204503"/>
    <n v="445.37443899093319"/>
    <n v="447.69347499638235"/>
    <n v="450.03174425393047"/>
    <n v="452.38944619081337"/>
    <n v="454.76678267806835"/>
    <n v="457.16395806476044"/>
    <n v="459.58117921274322"/>
    <n v="434.06094465518203"/>
  </r>
  <r>
    <x v="0"/>
    <s v="Transmission"/>
    <x v="11"/>
    <x v="4"/>
    <s v="PEF Transmission Expansion FF Sumter County Industrial Park Sub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252053645725"/>
    <n v="316.50410729145"/>
    <n v="474.75616093717497"/>
    <n v="633.0082145829"/>
    <n v="791.26026822862502"/>
    <n v="949.51232187435005"/>
    <n v="1107.764375520075"/>
    <n v="1266.0164291658"/>
    <n v="1424.268482811525"/>
    <n v="1582.52053645725"/>
    <n v="1740.7725901029751"/>
    <n v="0"/>
    <n v="1899.0246437487001"/>
    <n v="1979.1786176531753"/>
    <n v="2059.3325915576506"/>
    <n v="2139.4865654621258"/>
    <n v="2219.6405393666009"/>
    <n v="2299.7945132710761"/>
    <n v="2379.9484871755512"/>
    <n v="2460.1024610800264"/>
    <n v="2540.2564349845015"/>
    <n v="2620.4104088889767"/>
    <n v="2700.5643827934518"/>
    <n v="2780.718356697927"/>
    <n v="1899.0246437487001"/>
    <n v="2860.8723306024021"/>
    <n v="3527.8737654685938"/>
    <n v="4194.8752003347854"/>
    <n v="4861.876635200977"/>
    <n v="5528.8780700671687"/>
    <n v="6195.8795049333603"/>
    <n v="6862.8809397995519"/>
    <n v="7529.8823746657436"/>
    <n v="8196.8838095319352"/>
    <n v="8863.8852443981268"/>
    <n v="9530.8866792643184"/>
    <n v="10197.88811413051"/>
    <n v="2860.8723306024021"/>
  </r>
  <r>
    <x v="0"/>
    <s v="Transmission"/>
    <x v="11"/>
    <x v="4"/>
    <s v="PEF Transmission Expansion FF Voltage"/>
    <s v="PEF Transmission (Excl. ECC) 353.1"/>
    <x v="18"/>
    <n v="2488.33"/>
    <n v="3392.91"/>
    <n v="4662.7999999999993"/>
    <n v="6567.1100000000006"/>
    <n v="7338.7"/>
    <n v="5015.04"/>
    <n v="4693.49"/>
    <n v="5447.38"/>
    <n v="5805.79"/>
    <n v="0"/>
    <n v="0"/>
    <n v="0"/>
    <n v="248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Maintenance FF"/>
    <s v="PEF Transmission (Excl. ECC) 353.1"/>
    <x v="18"/>
    <n v="13621.890000000003"/>
    <n v="15070.880000000001"/>
    <n v="15043.62"/>
    <n v="16550.72"/>
    <n v="18672.29"/>
    <n v="13784.96"/>
    <n v="15381.51"/>
    <n v="14324.190000000002"/>
    <n v="14087.239999999994"/>
    <n v="11868.629999999997"/>
    <n v="11763.969999999998"/>
    <n v="13931.399999999998"/>
    <n v="13621.890000000003"/>
    <n v="11623.309999999996"/>
    <n v="13081.003303949996"/>
    <n v="14332.773028699996"/>
    <n v="0"/>
    <n v="2083.4013438500001"/>
    <n v="4109.4654374000002"/>
    <n v="0"/>
    <n v="2216.5139268500002"/>
    <n v="4303.7638614000007"/>
    <n v="0"/>
    <n v="5379.8742355499999"/>
    <n v="8197.7768135999995"/>
    <n v="11623.309999999996"/>
    <n v="0"/>
    <n v="3626.6763847000002"/>
    <n v="6892.4681411000001"/>
    <n v="0"/>
    <n v="2382.9547849999999"/>
    <n v="4642.3288835999992"/>
    <n v="0"/>
    <n v="2525.9703171000001"/>
    <n v="12499.29745"/>
    <n v="0"/>
    <n v="1878.8841543999999"/>
    <n v="3595.3656560999998"/>
    <n v="0"/>
    <n v="0"/>
    <n v="3337.7510524163731"/>
    <n v="6343.3679632283647"/>
    <n v="0"/>
    <n v="2193.1126457957503"/>
    <n v="4272.4898704135612"/>
    <n v="0"/>
    <n v="2324.7346026906303"/>
    <n v="11503.51969483868"/>
    <n v="0"/>
    <n v="1729.1996578944297"/>
    <n v="3308.9347461759094"/>
    <n v="0"/>
    <n v="0"/>
    <n v="3125.126958402695"/>
    <n v="5939.2776506209011"/>
    <n v="0"/>
    <n v="2053.4052254221792"/>
    <n v="4000.3202946683487"/>
    <n v="0"/>
    <n v="2176.6424948740514"/>
    <n v="10770.713258806596"/>
    <n v="0"/>
    <n v="1619.044794678256"/>
    <n v="3098.1463316095533"/>
    <n v="0"/>
    <n v="0"/>
    <n v="2576.9764922466884"/>
    <n v="4897.5222735907792"/>
    <n v="0"/>
    <n v="1693.2358478242695"/>
    <n v="3298.6600218272879"/>
    <n v="0"/>
    <n v="1794.8571741170313"/>
    <n v="8881.5191325413598"/>
    <n v="0"/>
    <n v="1335.0626810735184"/>
    <n v="2554.7282949998335"/>
    <n v="0"/>
  </r>
  <r>
    <x v="0"/>
    <s v="Transmission"/>
    <x v="11"/>
    <x v="4"/>
    <s v="PEF Transmission Maintenance FF_PS 2025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833.33333333333303"/>
    <n v="1666.6666666666661"/>
    <n v="2499.9999999999991"/>
    <n v="3333.3333333333321"/>
    <n v="4166.6666666666652"/>
    <n v="4999.9999999999982"/>
    <n v="5833.3333333333312"/>
    <n v="6666.6666666666642"/>
    <n v="7499.9999999999973"/>
    <n v="8333.3333333333303"/>
    <n v="9166.6666666666642"/>
    <n v="0"/>
    <n v="0"/>
    <n v="1666.6666667"/>
    <n v="3333.3333333999999"/>
    <n v="5000.0000000999999"/>
    <n v="6666.6666667999998"/>
    <n v="8333.3333334999988"/>
    <n v="10000.000000199998"/>
    <n v="11666.666666899997"/>
    <n v="13333.333333599996"/>
    <n v="15000.000000299995"/>
    <n v="16666.666666999994"/>
    <n v="18333.333333699993"/>
    <n v="0"/>
    <n v="0"/>
    <n v="3333.3333333333335"/>
    <n v="6666.666666666667"/>
    <n v="10000"/>
    <n v="13333.333333333334"/>
    <n v="16666.666666666668"/>
    <n v="20000"/>
    <n v="23333.333333333332"/>
    <n v="26666.666666666664"/>
    <n v="29999.999999999996"/>
    <n v="33333.333333333328"/>
    <n v="36666.666666666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Maintenance FF_PS 2027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195833333333333"/>
    <n v="13.039166666666667"/>
    <n v="19.55875"/>
    <n v="26.078333333333333"/>
    <n v="32.597916666666663"/>
    <n v="39.117499999999993"/>
    <n v="45.637083333333322"/>
    <n v="52.156666666666652"/>
    <n v="58.676249999999982"/>
    <n v="65.195833333333312"/>
    <n v="71.715416666666641"/>
    <n v="0"/>
    <n v="78.234999999999999"/>
    <n v="117.8608"/>
    <n v="157.48660000000001"/>
    <n v="197.11240000000001"/>
    <n v="236.73820000000001"/>
    <n v="276.36400000000003"/>
    <n v="315.98980000000006"/>
    <n v="355.61560000000009"/>
    <n v="395.24140000000011"/>
    <n v="434.86720000000014"/>
    <n v="474.49300000000017"/>
    <n v="514.11880000000019"/>
    <n v="78.234999999999999"/>
    <n v="553.7446000000001"/>
    <n v="1261.9875999999999"/>
    <n v="1970.2305999999999"/>
    <n v="2678.4735999999998"/>
    <n v="3386.7165999999997"/>
    <n v="4094.9595999999997"/>
    <n v="4803.2025999999996"/>
    <n v="5511.4455999999991"/>
    <n v="6219.6885999999995"/>
    <n v="6927.9315999999999"/>
    <n v="7636.1746000000003"/>
    <n v="8344.4176000000007"/>
    <n v="553.7446000000001"/>
  </r>
  <r>
    <x v="0"/>
    <s v="Transmission"/>
    <x v="11"/>
    <x v="4"/>
    <s v="PEF Transmission Maintenance FF_PS NOV 2024"/>
    <s v="PEF Transmission (Excl. ECC) 353.1"/>
    <x v="18"/>
    <n v="0"/>
    <n v="0"/>
    <n v="0"/>
    <n v="0"/>
    <n v="0"/>
    <n v="0"/>
    <n v="0"/>
    <n v="0"/>
    <n v="0"/>
    <n v="0"/>
    <n v="0.14000000000000001"/>
    <n v="0.18"/>
    <n v="0"/>
    <n v="0.18"/>
    <n v="40.611019999999996"/>
    <n v="77.333020000000005"/>
    <n v="220.30391"/>
    <n v="379.7199"/>
    <n v="556.38234669999997"/>
    <n v="738.51501339999993"/>
    <n v="925.18259679999994"/>
    <n v="1115.4112800999999"/>
    <n v="1262.7589435"/>
    <n v="1336.1874602"/>
    <n v="1405.2079436000001"/>
    <n v="0.18"/>
    <n v="1474.2356503000001"/>
    <n v="1545.7596103000001"/>
    <n v="1593.4614603"/>
    <n v="1748.4896503"/>
    <n v="2182.3579003"/>
    <n v="2498.9847703"/>
    <n v="9684.6060803"/>
    <n v="13405.5035403"/>
    <n v="13488.797440300001"/>
    <n v="13551.968210300001"/>
    <n v="13575.664310300001"/>
    <n v="0"/>
    <n v="1474.2356503000001"/>
    <n v="0"/>
    <n v="0"/>
    <n v="0"/>
    <n v="0"/>
    <n v="0"/>
    <n v="2.025937027695E-2"/>
    <n v="0.4800313497973"/>
    <n v="0.71811297377539995"/>
    <n v="0.72344253396689995"/>
    <n v="0.72748451568535"/>
    <n v="0.72900071064384997"/>
    <n v="0.72917175982479998"/>
    <n v="0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</r>
  <r>
    <x v="0"/>
    <s v="Transmission"/>
    <x v="11"/>
    <x v="4"/>
    <s v="PEF Transmission Maintenance FF_PS NOV 2025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836750799999997"/>
    <n v="123.1571424"/>
    <n v="0"/>
    <n v="167.08106040000001"/>
    <n v="173.27821220000001"/>
    <n v="184.22341740000002"/>
    <n v="307.96682630000004"/>
    <n v="644.69405740000002"/>
    <n v="980.7026085"/>
    <n v="1104.4973047999999"/>
    <n v="1108.6785625"/>
    <n v="1112.8097502000001"/>
    <n v="1116.6241199000001"/>
    <n v="1121.0463364000002"/>
    <n v="1124.7037371000001"/>
    <n v="167.08106040000001"/>
    <n v="1163.5922768"/>
    <n v="1269.3143661304432"/>
    <n v="1456.0372348351329"/>
    <n v="3567.0734256509459"/>
    <n v="9311.5682444396334"/>
    <n v="15043.80253555172"/>
    <n v="17155.713678484139"/>
    <n v="17227.045043979011"/>
    <n v="17297.522225941899"/>
    <n v="17362.594560326663"/>
    <n v="17438.036631610372"/>
    <n v="17500.431108299264"/>
    <n v="1163.5922768"/>
    <n v="0"/>
    <n v="0"/>
    <n v="0"/>
    <n v="0"/>
    <n v="0"/>
    <n v="0"/>
    <n v="0"/>
    <n v="1.0028704780872999E-2"/>
    <n v="1.9937317167445998E-2"/>
    <n v="2.9086044749199E-2"/>
    <n v="3.9692686802284001E-2"/>
    <n v="4.8464925807226999E-2"/>
    <n v="0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</r>
  <r>
    <x v="0"/>
    <s v="Transmission"/>
    <x v="11"/>
    <x v="4"/>
    <s v="PEF Transmission Maintenance FF_STIP"/>
    <s v="PEF Transmission (Excl. ECC) 353.1"/>
    <x v="18"/>
    <n v="1221.8499999999999"/>
    <n v="1230.7999999999997"/>
    <n v="1402.85"/>
    <n v="1583.2899999999997"/>
    <n v="1575.64"/>
    <n v="1696.1599999999994"/>
    <n v="2082.6499999999996"/>
    <n v="2333.9500000000003"/>
    <n v="2489.2799999999997"/>
    <n v="2708.08"/>
    <n v="2809.42"/>
    <n v="2745.1999999999994"/>
    <n v="1221.8499999999999"/>
    <n v="2853.9599999999996"/>
    <n v="4366.5405360999994"/>
    <n v="7063.4130222999993"/>
    <n v="0"/>
    <n v="2913.3728047"/>
    <n v="3895.2712738999999"/>
    <n v="0"/>
    <n v="42.100618599999997"/>
    <n v="83.2345866"/>
    <n v="0"/>
    <n v="81.985396199999997"/>
    <n v="141.01356559999999"/>
    <n v="2853.9599999999996"/>
    <n v="0"/>
    <n v="1559.4051082999999"/>
    <n v="3096.0919266000001"/>
    <n v="0"/>
    <n v="1576.5342482999999"/>
    <n v="3149.9177066000002"/>
    <n v="0"/>
    <n v="1558.7806433000001"/>
    <n v="3100.1172616000003"/>
    <n v="0"/>
    <n v="1575.7584683"/>
    <n v="3153.2347766000003"/>
    <n v="0"/>
    <n v="0"/>
    <n v="1230.4256936025299"/>
    <n v="2700.2580721832101"/>
    <n v="0"/>
    <n v="1363.4581756190601"/>
    <n v="2732.6880351775799"/>
    <n v="0"/>
    <n v="1668.60404140626"/>
    <n v="3385.7683436690299"/>
    <n v="0"/>
    <n v="1684.2081658811401"/>
    <n v="3466.6225625802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9"/>
    <x v="4"/>
    <s v="PEF Transmission Maintenance FF SPP"/>
    <s v="PEF Transmission (Excl. ECC) 353.1 SPP"/>
    <x v="18"/>
    <n v="151.58000000000001"/>
    <n v="152.65"/>
    <n v="332.87"/>
    <n v="375.19"/>
    <n v="357.45"/>
    <n v="471.70000000000005"/>
    <n v="454.7"/>
    <n v="473.65"/>
    <n v="498.54999999999995"/>
    <n v="590.22"/>
    <n v="304.41000000000008"/>
    <n v="360.39000000000004"/>
    <n v="151.58000000000001"/>
    <n v="709.47000000000014"/>
    <n v="709.47"/>
    <n v="709.47"/>
    <n v="709.47"/>
    <n v="709.47"/>
    <n v="709.47"/>
    <n v="709.47"/>
    <n v="709.47"/>
    <n v="709.47"/>
    <n v="709.47"/>
    <n v="709.47"/>
    <n v="709.47000000000014"/>
    <n v="709.47000000000014"/>
    <n v="709.47"/>
    <n v="709.47"/>
    <n v="709.47"/>
    <n v="709.46999999999991"/>
    <n v="709.47"/>
    <n v="709.47"/>
    <n v="709.46999999999991"/>
    <n v="709.47"/>
    <n v="709.47"/>
    <n v="709.47"/>
    <n v="709.47"/>
    <n v="709.46999999999991"/>
    <n v="709.47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8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8"/>
    <n v="709.4699999999998"/>
    <n v="709.46999999999991"/>
    <n v="709.47"/>
    <n v="709.47"/>
    <n v="709.47"/>
    <n v="709.47"/>
    <n v="709.47"/>
    <n v="709.47000000000014"/>
    <n v="709.47"/>
    <n v="709.47"/>
    <n v="709.46999999999991"/>
    <n v="709.4699999999998"/>
    <n v="709.4699999999998"/>
  </r>
  <r>
    <x v="1"/>
    <s v="Customer Delivery"/>
    <x v="10"/>
    <x v="5"/>
    <s v="PEF Dist_MajProj_CustomerFleetElec 2025-353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5"/>
    <n v="62.5"/>
    <n v="62.5"/>
    <n v="62.5"/>
    <n v="62.5"/>
    <n v="62.5"/>
    <n v="62.5"/>
    <n v="62.5"/>
    <n v="62.5"/>
    <n v="62.5"/>
    <n v="62.5"/>
    <n v="62.5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52-353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.25"/>
    <n v="556.25"/>
    <n v="556.25"/>
    <n v="556.25"/>
    <n v="556.25"/>
    <n v="556.25"/>
    <n v="556.25"/>
    <n v="556.25"/>
    <n v="556.25"/>
    <n v="556.25"/>
    <n v="556.25"/>
    <n v="556.25"/>
    <n v="6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6-353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.9066666666665"/>
    <n v="1029.9066666666665"/>
    <n v="1029.9066666666665"/>
    <n v="1029.9066666666665"/>
    <n v="1029.9066666666665"/>
    <n v="1029.9066666666665"/>
    <n v="1029.9066666666665"/>
    <n v="1029.9066666666665"/>
    <n v="1029.9066666666665"/>
    <n v="1029.9066666666665"/>
    <n v="1029.9066666666665"/>
    <n v="1029.9066666666695"/>
    <n v="12358.88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7-353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.9375"/>
    <n v="585.9375"/>
    <n v="585.9375"/>
    <n v="585.9375"/>
    <n v="585.9375"/>
    <n v="585.9375"/>
    <n v="585.9375"/>
    <n v="585.9375"/>
    <n v="585.9375"/>
    <n v="585.9375"/>
    <n v="585.9375"/>
    <n v="585.9375"/>
    <n v="7031.25"/>
    <n v="1875"/>
    <n v="1875"/>
    <n v="1875"/>
    <n v="1875"/>
    <n v="1875"/>
    <n v="1875"/>
    <n v="1875"/>
    <n v="1875"/>
    <n v="1875"/>
    <n v="1875"/>
    <n v="1875"/>
    <n v="1875"/>
    <n v="22500"/>
    <n v="2382.8125"/>
    <n v="2382.8125"/>
    <n v="2382.8125"/>
    <n v="2382.8125"/>
    <n v="2382.8125"/>
    <n v="2382.8125"/>
    <n v="2382.8125"/>
    <n v="2382.8125"/>
    <n v="2382.8125"/>
    <n v="2382.8125"/>
    <n v="2382.8125"/>
    <n v="2382.8125"/>
    <n v="28593.75"/>
  </r>
  <r>
    <x v="1"/>
    <s v="Grid Solutions"/>
    <x v="11"/>
    <x v="4"/>
    <s v="PEF Grid Solutions Transmission FF "/>
    <s v="PEF Transmission (Excl. ECC) 353.1"/>
    <x v="18"/>
    <n v="21.929999999999996"/>
    <n v="63.52"/>
    <n v="91.089999999999989"/>
    <n v="205.16000000000003"/>
    <n v="123.23"/>
    <n v="134.04"/>
    <n v="182.92000000000002"/>
    <n v="586.53000000000009"/>
    <n v="107.88"/>
    <n v="975.18"/>
    <n v="426.85999999999996"/>
    <n v="424.93999999999994"/>
    <n v="3343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Other Departments (Jamil)"/>
    <x v="11"/>
    <x v="4"/>
    <s v="PEF OthJamil_Network Upgrades_Solar"/>
    <s v="PEF Transmission (Excl. ECC) 353.1"/>
    <x v="18"/>
    <n v="0"/>
    <n v="0"/>
    <n v="0"/>
    <n v="0"/>
    <n v="0"/>
    <n v="0"/>
    <n v="0"/>
    <n v="0"/>
    <n v="0"/>
    <n v="0"/>
    <n v="0"/>
    <n v="0"/>
    <n v="0"/>
    <n v="2334.8098126"/>
    <n v="2187.4413574999999"/>
    <n v="1568.0742389"/>
    <n v="920.08150250000006"/>
    <n v="427.08272290000002"/>
    <n v="351.32814999999999"/>
    <n v="330.60934450000002"/>
    <n v="287.91570960000001"/>
    <n v="266.49059999999997"/>
    <n v="518.16403479999997"/>
    <n v="545.82364389999998"/>
    <n v="539.37951410000005"/>
    <n v="10277.2006312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FF  Tallahassee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348406069518003"/>
    <n v="21.348406069518003"/>
    <n v="21.348406069518003"/>
    <n v="21.348406069518003"/>
    <n v="21.348406069518003"/>
    <n v="21.348406069518003"/>
    <n v="21.348406069518003"/>
    <n v="21.348406069518003"/>
    <n v="21.348406069518003"/>
    <n v="21.348406069518003"/>
    <n v="21.348406069518003"/>
    <n v="21.348406069517978"/>
    <n v="256.18087283421602"/>
    <n v="113.77215311083417"/>
    <n v="113.77215311083417"/>
    <n v="113.77215311083417"/>
    <n v="113.77215311083417"/>
    <n v="113.77215311083417"/>
    <n v="113.77215311083417"/>
    <n v="113.77215311083417"/>
    <n v="113.77215311083417"/>
    <n v="113.77215311083417"/>
    <n v="113.77215311083417"/>
    <n v="113.77215311083417"/>
    <n v="113.7721531108341"/>
    <n v="1365.2658373300101"/>
    <n v="1300.6838675020915"/>
    <n v="1300.6838675020915"/>
    <n v="1300.6838675020915"/>
    <n v="1300.6838675020915"/>
    <n v="1300.6838675020915"/>
    <n v="1300.6838675020915"/>
    <n v="1300.6838675020915"/>
    <n v="1300.6838675020915"/>
    <n v="1300.6838675020915"/>
    <n v="1300.6838675020915"/>
    <n v="1300.6838675020915"/>
    <n v="1300.6838675020917"/>
    <n v="15608.206410025099"/>
  </r>
  <r>
    <x v="1"/>
    <s v="Transmission"/>
    <x v="11"/>
    <x v="4"/>
    <s v="PEF Transmission Expansion FF - Moss Park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15396985442416"/>
    <n v="193.15396985442416"/>
    <n v="193.15396985442416"/>
    <n v="193.15396985442416"/>
    <n v="193.15396985442416"/>
    <n v="193.15396985442416"/>
    <n v="193.15396985442416"/>
    <n v="193.15396985442416"/>
    <n v="193.15396985442416"/>
    <n v="193.15396985442416"/>
    <n v="193.15396985442416"/>
    <n v="193.1539698544243"/>
    <n v="2317.8476382530898"/>
    <n v="243.83592334194"/>
    <n v="243.83592334194"/>
    <n v="243.83592334194"/>
    <n v="243.83592334194"/>
    <n v="243.83592334194"/>
    <n v="243.83592334194"/>
    <n v="243.83592334194"/>
    <n v="243.83592334194"/>
    <n v="243.83592334194"/>
    <n v="243.83592334194"/>
    <n v="243.83592334194"/>
    <n v="243.83592334193963"/>
    <n v="2926.0310801032801"/>
  </r>
  <r>
    <x v="1"/>
    <s v="Transmission"/>
    <x v="11"/>
    <x v="4"/>
    <s v="PEF Transmission Expansion FF - New County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.242585500000004"/>
    <n v="43.867290599999997"/>
    <n v="29.2592657"/>
    <n v="80.3054281"/>
    <n v="131.42260669999999"/>
    <n v="89.495698000000004"/>
    <n v="153.2568421"/>
    <n v="182.4051585"/>
    <n v="95.349195600000002"/>
    <n v="37.196175500000003"/>
    <n v="25.663944900000001"/>
    <n v="26.611267999999999"/>
    <n v="981.07545920000007"/>
    <n v="37.361167799214684"/>
    <n v="19.00375777815141"/>
    <n v="12.675412375009406"/>
    <n v="34.78913064859205"/>
    <n v="56.933613864450948"/>
    <n v="38.770449319215295"/>
    <n v="66.392427370766256"/>
    <n v="79.019775377221862"/>
    <n v="41.306244191064316"/>
    <n v="16.113762664786275"/>
    <n v="11.117882728581925"/>
    <n v="11.528272848546521"/>
    <n v="425.01189696560101"/>
    <n v="679.42644350917658"/>
    <n v="345.59025643707696"/>
    <n v="230.50699047329744"/>
    <n v="632.65301117931926"/>
    <n v="1035.3585035653446"/>
    <n v="705.05474121611678"/>
    <n v="1207.3704721138079"/>
    <n v="1437.0033945397272"/>
    <n v="751.16909450689911"/>
    <n v="293.03464275323898"/>
    <n v="202.18274659474895"/>
    <n v="209.6458386428958"/>
    <n v="7728.99613553165"/>
    <n v="301.36463715242138"/>
    <n v="153.28912088945694"/>
    <n v="102.24308489715662"/>
    <n v="280.61793440464936"/>
    <n v="459.2409417244441"/>
    <n v="312.73225864121019"/>
    <n v="535.53812589016638"/>
    <n v="637.39351142345345"/>
    <n v="333.18662199394817"/>
    <n v="129.97768872566195"/>
    <n v="89.679656492768714"/>
    <n v="92.989966624622866"/>
    <n v="3428.2535488599601"/>
  </r>
  <r>
    <x v="1"/>
    <s v="Transmission"/>
    <x v="11"/>
    <x v="4"/>
    <s v="PEF Transmission Expansion FF American Cement-Bushnell East "/>
    <s v="PEF Transmission (Excl. ECC) 353.1"/>
    <x v="18"/>
    <n v="-8.32"/>
    <n v="-1.33"/>
    <n v="2.33"/>
    <n v="-0.47"/>
    <n v="2.2799999999999998"/>
    <n v="0"/>
    <n v="0"/>
    <n v="0"/>
    <n v="0"/>
    <n v="0"/>
    <n v="0"/>
    <n v="0"/>
    <n v="-5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FF Bartow Plant-Northeast"/>
    <s v="PEF Transmission (Excl. ECC) 353.1"/>
    <x v="18"/>
    <n v="653.30000000000007"/>
    <n v="651.8599999999999"/>
    <n v="955.71"/>
    <n v="498.61"/>
    <n v="366.87"/>
    <n v="362.23"/>
    <n v="-82.710000000000008"/>
    <n v="5.3000000000000016"/>
    <n v="37.090000000000003"/>
    <n v="104.87"/>
    <n v="-0.89999999999999858"/>
    <n v="4.71"/>
    <n v="3556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FF Bayboro_TGIP"/>
    <s v="PEF Transmission (Excl. ECC) 353.1"/>
    <x v="18"/>
    <n v="1062.3599999999999"/>
    <n v="1088.49"/>
    <n v="392.14"/>
    <n v="315.27999999999997"/>
    <n v="198.89"/>
    <n v="27.12"/>
    <n v="5.47"/>
    <n v="306.14999999999998"/>
    <n v="123.68"/>
    <n v="4.71"/>
    <n v="167.04"/>
    <n v="644.55999999999995"/>
    <n v="4335.88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FF Brookridge Bank &amp; Spare"/>
    <s v="PEF Transmission (Excl. ECC) 353.1"/>
    <x v="18"/>
    <n v="-35.15"/>
    <n v="148.16999999999999"/>
    <n v="70.150000000000006"/>
    <n v="18.27"/>
    <n v="148.54"/>
    <n v="364.92"/>
    <n v="542.54999999999995"/>
    <n v="893.36"/>
    <n v="1558.65"/>
    <n v="1241.49"/>
    <n v="1230.82"/>
    <n v="9005.76"/>
    <n v="15187.529999999999"/>
    <n v="4360.8316433"/>
    <n v="1782.8048507999999"/>
    <n v="1435.9935637000001"/>
    <n v="781.21384969999997"/>
    <n v="249.2775389"/>
    <n v="180.24139819999999"/>
    <n v="187.73447530000001"/>
    <n v="181.51015910000001"/>
    <n v="225.403064"/>
    <n v="300.83465740000003"/>
    <n v="85.385041799999996"/>
    <n v="4.9899852999999998"/>
    <n v="9776.22022750000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FF Fort White"/>
    <s v="PEF Transmission (Excl. ECC) 353.1"/>
    <x v="18"/>
    <n v="331.81"/>
    <n v="264.63"/>
    <n v="8.01"/>
    <n v="1.35"/>
    <n v="625.97"/>
    <n v="-654.07000000000005"/>
    <n v="1185.98"/>
    <n v="0"/>
    <n v="0"/>
    <n v="0"/>
    <n v="0"/>
    <n v="0"/>
    <n v="1763.6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FF Powerline to Williston"/>
    <s v="PEF Transmission (Excl. ECC) 353.1"/>
    <x v="18"/>
    <n v="452.4"/>
    <n v="783.96"/>
    <n v="944.43000000000006"/>
    <n v="1346.17"/>
    <n v="1472.27"/>
    <n v="679.96999999999991"/>
    <n v="688.86"/>
    <n v="519.84"/>
    <n v="1202.83"/>
    <n v="304.96000000000004"/>
    <n v="425.15999999999997"/>
    <n v="171.92000000000002"/>
    <n v="8992.7699999999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FF Stations"/>
    <s v="PEF Transmission (Excl. ECC) 353.1"/>
    <x v="18"/>
    <n v="2005.97"/>
    <n v="2485.1"/>
    <n v="2296.150000000001"/>
    <n v="1967.6200000000001"/>
    <n v="1826.36"/>
    <n v="455.27"/>
    <n v="374.62999999999988"/>
    <n v="324.2299999999999"/>
    <n v="1121.47"/>
    <n v="4409.83"/>
    <n v="2914.2199999999989"/>
    <n v="10593.95"/>
    <n v="30774.799999999999"/>
    <n v="4788.2905885999999"/>
    <n v="5164.9135145"/>
    <n v="3731.7859183"/>
    <n v="3822.2770110000001"/>
    <n v="7020.0062052000003"/>
    <n v="1525.2613503"/>
    <n v="2476.05476215"/>
    <n v="3730.24931345"/>
    <n v="5037.6798287499996"/>
    <n v="6926.5440513499998"/>
    <n v="3007.5711285500001"/>
    <n v="2102.322928"/>
    <n v="49332.956600149999"/>
    <n v="1859.08537695"/>
    <n v="897.47913215000005"/>
    <n v="472.33754025000002"/>
    <n v="810.96404285000006"/>
    <n v="396.64511414999998"/>
    <n v="5175.0410438500003"/>
    <n v="3930.3759200499999"/>
    <n v="2351.02644745"/>
    <n v="1740.00944835"/>
    <n v="2282.0046793500001"/>
    <n v="2449.8287369499999"/>
    <n v="1514.9045793499999"/>
    <n v="23879.702061700002"/>
    <n v="2358.9497277146429"/>
    <n v="1138.7901710507381"/>
    <n v="599.33800016765372"/>
    <n v="1029.0132082077175"/>
    <n v="503.29366021830134"/>
    <n v="6566.4879153263237"/>
    <n v="4987.1616018135646"/>
    <n v="2983.1621865375255"/>
    <n v="2207.8570813891843"/>
    <n v="2895.5820876972034"/>
    <n v="3108.5300888422494"/>
    <n v="1922.2268037961912"/>
    <n v="30300.3925327613"/>
    <n v="1044.8904549672579"/>
    <n v="504.42405192510665"/>
    <n v="265.47515969365389"/>
    <n v="455.79864066587902"/>
    <n v="222.93257691299675"/>
    <n v="2908.6082101586503"/>
    <n v="2209.0498554891551"/>
    <n v="1321.3836894066192"/>
    <n v="977.96437252201417"/>
    <n v="1282.5903195233202"/>
    <n v="1376.9150654840496"/>
    <n v="851.4452029205986"/>
    <n v="13421.477599669301"/>
    <n v="415.12079941151615"/>
    <n v="200.40083118962738"/>
    <n v="105.46967865581929"/>
    <n v="181.08261510517016"/>
    <n v="88.568087786668912"/>
    <n v="1155.5505743554652"/>
    <n v="877.62553250549854"/>
    <n v="524.96780965714049"/>
    <n v="388.53197499066221"/>
    <n v="509.55573019822123"/>
    <n v="547.0296718553235"/>
    <n v="338.26763764165662"/>
    <n v="5332.1709433527703"/>
  </r>
  <r>
    <x v="1"/>
    <s v="Transmission"/>
    <x v="11"/>
    <x v="4"/>
    <s v="PEF Transmission Expansion FF Stations - Keystone Sub"/>
    <s v="PEF Transmission (Excl. ECC) 353.1"/>
    <x v="18"/>
    <n v="0"/>
    <n v="0"/>
    <n v="0"/>
    <n v="0"/>
    <n v="0"/>
    <n v="0"/>
    <n v="0"/>
    <n v="0"/>
    <n v="0"/>
    <n v="0"/>
    <n v="0"/>
    <n v="0"/>
    <n v="0"/>
    <n v="1771.8971141"/>
    <n v="421.16995589999999"/>
    <n v="181.31913"/>
    <n v="550.97846000000004"/>
    <n v="200.54942"/>
    <n v="3140.2682300000001"/>
    <n v="164.16085000000001"/>
    <n v="90.914209999999997"/>
    <n v="21.890170000000001"/>
    <n v="13.18126"/>
    <n v="14.18357"/>
    <n v="14.57183"/>
    <n v="6585.0842000000002"/>
    <n v="6.7698"/>
    <n v="0.18309"/>
    <n v="0"/>
    <n v="0"/>
    <n v="0"/>
    <n v="0"/>
    <n v="0"/>
    <n v="0"/>
    <n v="0"/>
    <n v="0"/>
    <n v="0"/>
    <n v="0"/>
    <n v="6.95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FF Stations - Mondon Hill"/>
    <s v="PEF Transmission (Excl. ECC) 353.1"/>
    <x v="18"/>
    <n v="3.56"/>
    <n v="227.15"/>
    <n v="38.36"/>
    <n v="484.35"/>
    <n v="-10.58"/>
    <n v="72.67"/>
    <n v="102.45"/>
    <n v="221.85"/>
    <n v="239.54"/>
    <n v="797.03"/>
    <n v="617.17999999999995"/>
    <n v="508.22"/>
    <n v="3301.7799999999997"/>
    <n v="174.32918470000001"/>
    <n v="158.1305294"/>
    <n v="196.9187943"/>
    <n v="170.36484440000001"/>
    <n v="176.29701929999999"/>
    <n v="167.58783930000001"/>
    <n v="174.6966194"/>
    <n v="244.55231430000001"/>
    <n v="234.76059939999999"/>
    <n v="222.21942000000001"/>
    <n v="150.12774999999999"/>
    <n v="157.57482999999999"/>
    <n v="2227.5597445000003"/>
    <n v="7639.86535"/>
    <n v="8268.6849000000002"/>
    <n v="7660.6718600000004"/>
    <n v="6367.4505600000002"/>
    <n v="6693.3145199999999"/>
    <n v="8750.0965300000007"/>
    <n v="6272.3057799999997"/>
    <n v="10306.44204"/>
    <n v="4776.87111"/>
    <n v="5091.70201"/>
    <n v="4144.1912400000001"/>
    <n v="4206.7310500000003"/>
    <n v="80178.326950000002"/>
    <n v="2036.9286911121708"/>
    <n v="2204.5835546795297"/>
    <n v="2042.4760895595678"/>
    <n v="1697.679493121205"/>
    <n v="1784.560821405797"/>
    <n v="2332.936754174345"/>
    <n v="1672.3121439189636"/>
    <n v="2747.8871070104201"/>
    <n v="1273.6017419081663"/>
    <n v="1357.5414533663879"/>
    <n v="1104.9176459911985"/>
    <n v="1121.591902949549"/>
    <n v="21377.017399197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FF Stations - Morgan Rd"/>
    <s v="PEF Transmission (Excl. ECC) 353.1"/>
    <x v="18"/>
    <n v="1550.53"/>
    <n v="1367.88"/>
    <n v="1849.5"/>
    <n v="962.59"/>
    <n v="1290.17"/>
    <n v="1837.92"/>
    <n v="891.4"/>
    <n v="-613.29"/>
    <n v="46.03"/>
    <n v="484.24"/>
    <n v="205.33"/>
    <n v="146.79"/>
    <n v="10019.0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FF Stations - Williston Sub"/>
    <s v="PEF Transmission (Excl. ECC) 353.1"/>
    <x v="18"/>
    <n v="5164.45"/>
    <n v="5487.77"/>
    <n v="3875.81"/>
    <n v="2162.79"/>
    <n v="7368.44"/>
    <n v="4628.1099999999997"/>
    <n v="6424.53"/>
    <n v="3752.24"/>
    <n v="3822.51"/>
    <n v="4145.33"/>
    <n v="3315.4100000000003"/>
    <n v="7924.14"/>
    <n v="58071.530000000006"/>
    <n v="11368.1352575"/>
    <n v="5656.1632179999997"/>
    <n v="3404.9624656999999"/>
    <n v="2217.4539114999998"/>
    <n v="2200.0895326"/>
    <n v="1339.1998412"/>
    <n v="277.6264127"/>
    <n v="283.11118019999998"/>
    <n v="257.40801069999998"/>
    <n v="269.42178999999999"/>
    <n v="254.64206909999999"/>
    <n v="104.8853936"/>
    <n v="27633.0990827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FF Sumter County Industrial Park Sub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252053645725"/>
    <n v="158.252053645725"/>
    <n v="158.252053645725"/>
    <n v="158.252053645725"/>
    <n v="158.252053645725"/>
    <n v="158.252053645725"/>
    <n v="158.252053645725"/>
    <n v="158.252053645725"/>
    <n v="158.252053645725"/>
    <n v="158.252053645725"/>
    <n v="158.252053645725"/>
    <n v="158.25205364572503"/>
    <n v="1899.0246437487001"/>
    <n v="80.153973904475251"/>
    <n v="80.153973904475251"/>
    <n v="80.153973904475251"/>
    <n v="80.153973904475251"/>
    <n v="80.153973904475251"/>
    <n v="80.153973904475251"/>
    <n v="80.153973904475251"/>
    <n v="80.153973904475251"/>
    <n v="80.153973904475251"/>
    <n v="80.153973904475251"/>
    <n v="80.153973904475251"/>
    <n v="80.153973904475151"/>
    <n v="961.84768685370295"/>
    <n v="667.00143486619163"/>
    <n v="667.00143486619163"/>
    <n v="667.00143486619163"/>
    <n v="667.00143486619163"/>
    <n v="667.00143486619163"/>
    <n v="667.00143486619163"/>
    <n v="667.00143486619163"/>
    <n v="667.00143486619163"/>
    <n v="667.00143486619163"/>
    <n v="667.00143486619163"/>
    <n v="667.00143486619163"/>
    <n v="667.00143486619163"/>
    <n v="8004.0172183942996"/>
  </r>
  <r>
    <x v="1"/>
    <s v="Transmission"/>
    <x v="11"/>
    <x v="4"/>
    <s v="PEF Transmission Expansion FF Voltage"/>
    <s v="PEF Transmission (Excl. ECC) 353.1"/>
    <x v="18"/>
    <n v="913.7399999999999"/>
    <n v="1744.07"/>
    <n v="1910.98"/>
    <n v="916"/>
    <n v="861.33999999999992"/>
    <n v="355.56"/>
    <n v="843.74"/>
    <n v="474.96"/>
    <n v="136.13"/>
    <n v="116.72"/>
    <n v="121.08999999999999"/>
    <n v="44.25"/>
    <n v="8438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Maintenance FF"/>
    <s v="PEF Transmission (Excl. ECC) 353.1"/>
    <x v="18"/>
    <n v="1888.58"/>
    <n v="3297.4599999999996"/>
    <n v="3971.11"/>
    <n v="2645.2299999999996"/>
    <n v="1401.4599999999998"/>
    <n v="2052.92"/>
    <n v="671.49999999999966"/>
    <n v="1153.2700000000002"/>
    <n v="1391.8500000000004"/>
    <n v="1460.4900000000002"/>
    <n v="4284.05"/>
    <n v="2913.1800000000003"/>
    <n v="27131.1"/>
    <n v="1457.69330395"/>
    <n v="1251.76972475"/>
    <n v="2275.77720245"/>
    <n v="2083.4013438500001"/>
    <n v="2026.0640935500001"/>
    <n v="1906.46273795"/>
    <n v="2216.5139268500002"/>
    <n v="2087.24993455"/>
    <n v="1884.0964106500001"/>
    <n v="5379.8742355499999"/>
    <n v="2817.9025780500001"/>
    <n v="2024.6483544499999"/>
    <n v="27411.453846600001"/>
    <n v="3626.6763847000002"/>
    <n v="3265.7917563999999"/>
    <n v="4129.1415807000003"/>
    <n v="2382.9547849999999"/>
    <n v="2259.3740985999998"/>
    <n v="2324.3294175000001"/>
    <n v="2525.9703171000001"/>
    <n v="9973.3271328999999"/>
    <n v="2533.1680802999999"/>
    <n v="1878.8841543999999"/>
    <n v="1716.4815017000001"/>
    <n v="3053.5334403000002"/>
    <n v="39669.632649600004"/>
    <n v="3337.7510524163731"/>
    <n v="3005.6169108119916"/>
    <n v="3800.1865053911306"/>
    <n v="2193.1126457957503"/>
    <n v="2079.3772246178114"/>
    <n v="2139.1577677435116"/>
    <n v="2324.7346026906303"/>
    <n v="9178.7850921480494"/>
    <n v="2331.3589438635004"/>
    <n v="1729.1996578944297"/>
    <n v="1579.7350882814796"/>
    <n v="2810.2685126488432"/>
    <n v="36509.284004303503"/>
    <n v="3125.126958402695"/>
    <n v="2814.1506922182061"/>
    <n v="3558.1039773347511"/>
    <n v="2053.4052254221792"/>
    <n v="1946.9150692461694"/>
    <n v="2002.8874242769109"/>
    <n v="2176.6424948740514"/>
    <n v="8594.0707639325447"/>
    <n v="2182.844846953607"/>
    <n v="1619.044794678256"/>
    <n v="1479.1015369312972"/>
    <n v="2631.2465548390319"/>
    <n v="34183.540339109699"/>
    <n v="2576.9764922466884"/>
    <n v="2320.5457813440908"/>
    <n v="2934.0088990328909"/>
    <n v="1693.2358478242695"/>
    <n v="1605.4241740030186"/>
    <n v="1651.5789206900554"/>
    <n v="1794.8571741170313"/>
    <n v="7086.6619584243281"/>
    <n v="1799.9716272955418"/>
    <n v="1335.0626810735184"/>
    <n v="1219.665613926315"/>
    <n v="2169.723201809451"/>
    <n v="28187.712371787198"/>
  </r>
  <r>
    <x v="1"/>
    <s v="Transmission"/>
    <x v="11"/>
    <x v="4"/>
    <s v="PEF Transmission Maintenance FF_PS 2025"/>
    <s v="PEF Transmission (Excl. ECC) 353.1"/>
    <x v="18"/>
    <n v="0"/>
    <n v="0"/>
    <n v="0"/>
    <n v="0"/>
    <n v="0"/>
    <n v="0"/>
    <n v="0"/>
    <n v="0"/>
    <n v="0"/>
    <n v="0"/>
    <n v="0"/>
    <n v="0"/>
    <n v="0"/>
    <n v="833.33333333333303"/>
    <n v="833.33333333333303"/>
    <n v="833.33333333333303"/>
    <n v="833.33333333333303"/>
    <n v="833.33333333333303"/>
    <n v="833.33333333333303"/>
    <n v="833.33333333333303"/>
    <n v="833.33333333333303"/>
    <n v="833.33333333333303"/>
    <n v="833.33333333333303"/>
    <n v="833.33333333333303"/>
    <n v="833.33333333333303"/>
    <n v="9999.9999999999964"/>
    <n v="1666.6666667"/>
    <n v="1666.6666667"/>
    <n v="1666.6666667"/>
    <n v="1666.6666667"/>
    <n v="1666.6666667"/>
    <n v="1666.6666667"/>
    <n v="1666.6666667"/>
    <n v="1666.6666667"/>
    <n v="1666.6666667"/>
    <n v="1666.6666667"/>
    <n v="1666.6666667"/>
    <n v="1666.6666667"/>
    <n v="20000.000000399992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58"/>
    <n v="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Maintenance FF_PS 2027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195833333333333"/>
    <n v="6.5195833333333333"/>
    <n v="6.5195833333333333"/>
    <n v="6.5195833333333333"/>
    <n v="6.5195833333333333"/>
    <n v="6.5195833333333333"/>
    <n v="6.5195833333333333"/>
    <n v="6.5195833333333333"/>
    <n v="6.5195833333333333"/>
    <n v="6.5195833333333333"/>
    <n v="6.5195833333333333"/>
    <n v="6.5195833333333582"/>
    <n v="78.234999999999999"/>
    <n v="39.625799999999998"/>
    <n v="39.625799999999998"/>
    <n v="39.625799999999998"/>
    <n v="39.625799999999998"/>
    <n v="39.625799999999998"/>
    <n v="39.625799999999998"/>
    <n v="39.625799999999998"/>
    <n v="39.625799999999998"/>
    <n v="39.625799999999998"/>
    <n v="39.625799999999998"/>
    <n v="39.625799999999998"/>
    <n v="39.625799999999913"/>
    <n v="475.50959999999998"/>
    <n v="708.24299999999994"/>
    <n v="708.24299999999994"/>
    <n v="708.24299999999994"/>
    <n v="708.24299999999994"/>
    <n v="708.24299999999994"/>
    <n v="708.24299999999994"/>
    <n v="708.24299999999994"/>
    <n v="708.24299999999994"/>
    <n v="708.24299999999994"/>
    <n v="708.24299999999994"/>
    <n v="708.24299999999994"/>
    <n v="708.24299999999857"/>
    <n v="8498.9159999999993"/>
  </r>
  <r>
    <x v="1"/>
    <s v="Transmission"/>
    <x v="11"/>
    <x v="4"/>
    <s v="PEF Transmission Maintenance FF_PS NOV 2024"/>
    <s v="PEF Transmission (Excl. ECC) 353.1"/>
    <x v="18"/>
    <n v="0"/>
    <n v="0"/>
    <n v="0"/>
    <n v="0"/>
    <n v="0"/>
    <n v="0"/>
    <n v="0"/>
    <n v="0"/>
    <n v="0"/>
    <n v="0.14000000000000001"/>
    <n v="0.04"/>
    <n v="0"/>
    <n v="0.18000000000000002"/>
    <n v="40.431019999999997"/>
    <n v="36.722000000000001"/>
    <n v="142.97089"/>
    <n v="159.41598999999999"/>
    <n v="176.6624467"/>
    <n v="182.13266669999999"/>
    <n v="186.66758340000001"/>
    <n v="190.2286833"/>
    <n v="147.34766339999999"/>
    <n v="73.428516700000003"/>
    <n v="69.020483400000003"/>
    <n v="69.027706699999996"/>
    <n v="1474.0556503000003"/>
    <n v="71.523960000000002"/>
    <n v="47.70185"/>
    <n v="155.02819"/>
    <n v="433.86824999999999"/>
    <n v="316.62687"/>
    <n v="7185.6213100000004"/>
    <n v="3720.8974600000001"/>
    <n v="83.293899999999994"/>
    <n v="63.170769999999997"/>
    <n v="23.696100000000001"/>
    <n v="2.67327"/>
    <n v="2.77712"/>
    <n v="12106.879050000001"/>
    <n v="4.5764605805999996E-3"/>
    <n v="3.05220287225E-3"/>
    <n v="9.9194787371499997E-3"/>
    <n v="2.7761059976249999E-2"/>
    <n v="2.025937027695E-2"/>
    <n v="0.45977197952034998"/>
    <n v="0.23808162397810001"/>
    <n v="5.3295601915000004E-3"/>
    <n v="4.0419817184500001E-3"/>
    <n v="1.5161949585000001E-3"/>
    <n v="1.7104918094999999E-4"/>
    <n v="1.7274271294998034E-4"/>
    <n v="0.774653704703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Maintenance FF_PS NOV 2025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836750799999997"/>
    <n v="66.320391599999994"/>
    <n v="43.923918"/>
    <n v="167.08106040000001"/>
    <n v="6.1971518000000003"/>
    <n v="10.9452052"/>
    <n v="123.74340890000001"/>
    <n v="336.72723109999998"/>
    <n v="336.00855109999998"/>
    <n v="123.7946963"/>
    <n v="4.1812576999999997"/>
    <n v="4.1311876999999999"/>
    <n v="3.8143696999999999"/>
    <n v="4.4222165000000002"/>
    <n v="3.6574007000000002"/>
    <n v="38.888539700000003"/>
    <n v="996.51121639999997"/>
    <n v="105.72208933044318"/>
    <n v="186.72286870468969"/>
    <n v="2111.0361908158129"/>
    <n v="5744.4948187886876"/>
    <n v="5732.2342911120859"/>
    <n v="2111.9111429324171"/>
    <n v="71.331365494871918"/>
    <n v="70.477181962886263"/>
    <n v="65.072334384762982"/>
    <n v="75.442071283708074"/>
    <n v="62.394476688892055"/>
    <n v="663.43020190464449"/>
    <n v="17000.2690334039"/>
    <n v="1.4863806620782001E-2"/>
    <n v="2.6251965220147999E-2"/>
    <n v="0.29679732881256099"/>
    <n v="0.80763689652103898"/>
    <n v="0.80591314972783901"/>
    <n v="0.29692034112858701"/>
    <n v="1.0028704780872999E-2"/>
    <n v="9.908612386573E-3"/>
    <n v="9.1487275817530005E-3"/>
    <n v="1.0606642053084999E-2"/>
    <n v="8.7722390049430003E-3"/>
    <n v="9.3273592199818012E-2"/>
    <n v="2.3901220060380002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Maintenance FF_STIP"/>
    <s v="PEF Transmission (Excl. ECC) 353.1"/>
    <x v="18"/>
    <n v="235.26000000000002"/>
    <n v="186.18"/>
    <n v="250.69000000000003"/>
    <n v="289.62"/>
    <n v="277.8900000000001"/>
    <n v="546.18000000000006"/>
    <n v="438.01000000000005"/>
    <n v="215.32"/>
    <n v="312.65999999999991"/>
    <n v="432.09000000000003"/>
    <n v="453.46999999999997"/>
    <n v="237.46000000000006"/>
    <n v="3874.8300000000004"/>
    <n v="1512.5805361"/>
    <n v="2696.8724861999999"/>
    <n v="2748.5378583000002"/>
    <n v="2913.3728047"/>
    <n v="981.89846920000002"/>
    <n v="642.49180669999998"/>
    <n v="42.100618599999997"/>
    <n v="41.133968000000003"/>
    <n v="20.964924199999999"/>
    <n v="81.985396199999997"/>
    <n v="59.028169400000003"/>
    <n v="10.9888279"/>
    <n v="11751.9558655"/>
    <n v="1559.4051082999999"/>
    <n v="1536.6868182999999"/>
    <n v="1556.5694883000001"/>
    <n v="1576.5342482999999"/>
    <n v="1573.3834583"/>
    <n v="1565.1801783000001"/>
    <n v="1558.7806433000001"/>
    <n v="1541.3366183000001"/>
    <n v="1563.8389282999999"/>
    <n v="1575.7584683"/>
    <n v="1577.4763083"/>
    <n v="1585.3543533"/>
    <n v="18770.304619600003"/>
    <n v="1230.4256936025299"/>
    <n v="1469.8323785806799"/>
    <n v="1914.32729448756"/>
    <n v="1363.4581756190601"/>
    <n v="1369.22985955852"/>
    <n v="1302.9417905861201"/>
    <n v="1668.60404140626"/>
    <n v="1717.16430226277"/>
    <n v="1508.2651425950801"/>
    <n v="1684.2081658811401"/>
    <n v="1782.4143966991601"/>
    <n v="1989.1287587211191"/>
    <n v="1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9"/>
    <x v="4"/>
    <s v="PEF Transmission Maintenance FF SPP"/>
    <s v="PEF Transmission (Excl. ECC) 353.1 SPP"/>
    <x v="18"/>
    <n v="1.07"/>
    <n v="180.22"/>
    <n v="42.330000000000005"/>
    <n v="-17.739999999999998"/>
    <n v="114.25"/>
    <n v="-17"/>
    <n v="18.96"/>
    <n v="24.880000000000003"/>
    <n v="91.68"/>
    <n v="92.719999999999985"/>
    <n v="62.729999999999976"/>
    <n v="571.41000000000008"/>
    <n v="1165.5100000000002"/>
    <n v="430.97"/>
    <n v="436.99"/>
    <n v="439.53"/>
    <n v="443.59"/>
    <n v="445.94"/>
    <n v="439.93"/>
    <n v="445.03"/>
    <n v="442.81"/>
    <n v="444.54"/>
    <n v="437.05"/>
    <n v="436.37"/>
    <n v="471.95"/>
    <n v="5314.6999999999989"/>
    <n v="502.29"/>
    <n v="494.97"/>
    <n v="501.38"/>
    <n v="507.81"/>
    <n v="506.8"/>
    <n v="504.15"/>
    <n v="502.09"/>
    <n v="496.47"/>
    <n v="503.72"/>
    <n v="507.56"/>
    <n v="508.11"/>
    <n v="510.65"/>
    <n v="6046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709873698"/>
    <n v="11240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709873698"/>
    <n v="11240"/>
    <n v="727.89393656132131"/>
    <n v="869.5218912390435"/>
    <n v="1132.4757256747132"/>
    <n v="806.59315223034969"/>
    <n v="810.00755893944824"/>
    <n v="770.79293287771316"/>
    <n v="987.11102228793573"/>
    <n v="1015.838250286399"/>
    <n v="892.25790531679195"/>
    <n v="996.34209381844073"/>
    <n v="1054.4388324647889"/>
    <n v="1176.7266983030531"/>
    <n v="11240"/>
  </r>
  <r>
    <x v="2"/>
    <s v="Transmission"/>
    <x v="11"/>
    <x v="4"/>
    <s v="PEF Transmission Maintenance FF_STIP"/>
    <s v="PEF Transmission (Excl. ECC) 353.1"/>
    <x v="18"/>
    <n v="226.33999999999997"/>
    <n v="14.120000000000001"/>
    <n v="70.289999999999992"/>
    <n v="297.26999999999992"/>
    <n v="157.33000000000001"/>
    <n v="159.72999999999999"/>
    <n v="186.80999999999997"/>
    <n v="59.97"/>
    <n v="93.84"/>
    <n v="330.75"/>
    <n v="517.64"/>
    <n v="128.76000000000002"/>
    <n v="2242.8500000000004"/>
    <n v="0"/>
    <n v="0"/>
    <n v="9811.9508805999994"/>
    <n v="0"/>
    <n v="0"/>
    <n v="4537.7630805999997"/>
    <n v="0"/>
    <n v="0"/>
    <n v="104.1995108"/>
    <n v="0"/>
    <n v="0"/>
    <n v="152.00239349999998"/>
    <n v="14605.915865499999"/>
    <n v="0"/>
    <n v="0"/>
    <n v="4652.6614148999997"/>
    <n v="0"/>
    <n v="0"/>
    <n v="4715.0978849000003"/>
    <n v="0"/>
    <n v="0"/>
    <n v="4663.9561899"/>
    <n v="0"/>
    <n v="0"/>
    <n v="4738.5891299000004"/>
    <n v="18770.3046196"/>
    <n v="0"/>
    <n v="0"/>
    <n v="4614.5853666707699"/>
    <n v="0"/>
    <n v="0"/>
    <n v="4035.6298257637"/>
    <n v="0"/>
    <n v="0"/>
    <n v="4894.0334862641103"/>
    <n v="0"/>
    <n v="0"/>
    <n v="5455.751321301419"/>
    <n v="1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Maintenance FF_PS NOV 2025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3.861310203909"/>
    <n v="18163.861310203909"/>
    <n v="1.4863806620782001E-2"/>
    <n v="2.6251965220147999E-2"/>
    <n v="0.29679732881256099"/>
    <n v="0.80763689652103898"/>
    <n v="0.80591314972783901"/>
    <n v="0.29692034112858701"/>
    <n v="0"/>
    <n v="0"/>
    <n v="0"/>
    <n v="0"/>
    <n v="0"/>
    <n v="0"/>
    <n v="2.2483834880309557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Maintenance FF_PS NOV 2024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78.3375803"/>
    <n v="2.77712"/>
    <n v="13581.114700300001"/>
    <n v="4.5764605805999996E-3"/>
    <n v="3.05220287225E-3"/>
    <n v="9.9194787371499997E-3"/>
    <n v="2.7761059976249999E-2"/>
    <n v="0"/>
    <n v="0"/>
    <n v="0"/>
    <n v="0"/>
    <n v="0"/>
    <n v="0"/>
    <n v="0"/>
    <n v="0"/>
    <n v="4.530920216624999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Maintenance FF_PS 2025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.9999999999964"/>
    <n v="9999.9999999999964"/>
    <n v="0"/>
    <n v="0"/>
    <n v="0"/>
    <n v="0"/>
    <n v="0"/>
    <n v="0"/>
    <n v="0"/>
    <n v="0"/>
    <n v="0"/>
    <n v="0"/>
    <n v="0"/>
    <n v="20000.000000399992"/>
    <n v="20000.000000399992"/>
    <n v="0"/>
    <n v="0"/>
    <n v="0"/>
    <n v="0"/>
    <n v="0"/>
    <n v="0"/>
    <n v="0"/>
    <n v="0"/>
    <n v="0"/>
    <n v="0"/>
    <n v="0"/>
    <n v="40000"/>
    <n v="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9"/>
    <x v="4"/>
    <s v="PEF Transmission Maintenance FF SPP"/>
    <s v="PEF Transmission (Excl. ECC) 353.1 SPP"/>
    <x v="18"/>
    <n v="0"/>
    <n v="0"/>
    <n v="0"/>
    <n v="0"/>
    <n v="0"/>
    <n v="0"/>
    <n v="0"/>
    <n v="0"/>
    <n v="0"/>
    <n v="378.53"/>
    <n v="6.75"/>
    <n v="222.33"/>
    <n v="607.61"/>
    <n v="430.97"/>
    <n v="436.99"/>
    <n v="439.53"/>
    <n v="443.59"/>
    <n v="445.94"/>
    <n v="439.93"/>
    <n v="445.03"/>
    <n v="442.81"/>
    <n v="444.54"/>
    <n v="437.05"/>
    <n v="436.37"/>
    <n v="471.95"/>
    <n v="5314.6999999999989"/>
    <n v="502.29"/>
    <n v="494.97"/>
    <n v="501.38"/>
    <n v="507.81"/>
    <n v="506.8"/>
    <n v="504.15"/>
    <n v="502.09"/>
    <n v="496.47"/>
    <n v="503.72"/>
    <n v="507.56"/>
    <n v="508.11"/>
    <n v="510.65"/>
    <n v="6046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709873698"/>
    <n v="11240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709873698"/>
    <n v="11240"/>
    <n v="727.89393656132131"/>
    <n v="869.5218912390435"/>
    <n v="1132.4757256747132"/>
    <n v="806.59315223034969"/>
    <n v="810.00755893944824"/>
    <n v="770.79293287771316"/>
    <n v="987.11102228793573"/>
    <n v="1015.838250286399"/>
    <n v="892.25790531679195"/>
    <n v="996.34209381844073"/>
    <n v="1054.4388324647889"/>
    <n v="1176.7266983030531"/>
    <n v="11240"/>
  </r>
  <r>
    <x v="2"/>
    <s v="Transmission"/>
    <x v="11"/>
    <x v="4"/>
    <s v="PEF Transmission Maintenance FF"/>
    <s v="PEF Transmission (Excl. ECC) 353.1"/>
    <x v="18"/>
    <n v="439.58"/>
    <n v="3328.7900000000004"/>
    <n v="2457.8699999999994"/>
    <n v="529.6099999999999"/>
    <n v="6288.2"/>
    <n v="456.41999999999996"/>
    <n v="1728.8700000000001"/>
    <n v="1390.2199999999998"/>
    <n v="3608.1400000000003"/>
    <n v="1567.5"/>
    <n v="2116.619999999999"/>
    <n v="5220.7"/>
    <n v="29132.52"/>
    <n v="0"/>
    <n v="0"/>
    <n v="16608.550231149995"/>
    <n v="0"/>
    <n v="0"/>
    <n v="6015.9281753499999"/>
    <n v="0"/>
    <n v="0"/>
    <n v="6187.8602720500003"/>
    <n v="0"/>
    <n v="0"/>
    <n v="10222.42516805"/>
    <n v="39034.763846599999"/>
    <n v="0"/>
    <n v="0"/>
    <n v="11021.6097218"/>
    <n v="0"/>
    <n v="0"/>
    <n v="6966.6583010999993"/>
    <n v="0"/>
    <n v="0"/>
    <n v="15032.4655303"/>
    <n v="0"/>
    <n v="0"/>
    <n v="6648.8990964000004"/>
    <n v="39669.632649599997"/>
    <n v="0"/>
    <n v="0"/>
    <n v="10143.554468619495"/>
    <n v="0"/>
    <n v="0"/>
    <n v="6411.6476381570728"/>
    <n v="0"/>
    <n v="0"/>
    <n v="13834.878638702181"/>
    <n v="0"/>
    <n v="0"/>
    <n v="6119.203258824753"/>
    <n v="36509.284004303503"/>
    <n v="0"/>
    <n v="0"/>
    <n v="9497.3816279556522"/>
    <n v="0"/>
    <n v="0"/>
    <n v="6003.2077189452593"/>
    <n v="0"/>
    <n v="0"/>
    <n v="12953.558105760203"/>
    <n v="0"/>
    <n v="0"/>
    <n v="5729.3928864485852"/>
    <n v="34183.540339109699"/>
    <n v="0"/>
    <n v="0"/>
    <n v="7831.5311726236705"/>
    <n v="0"/>
    <n v="0"/>
    <n v="4950.2389425173433"/>
    <n v="0"/>
    <n v="0"/>
    <n v="10681.490759836901"/>
    <n v="0"/>
    <n v="0"/>
    <n v="4724.4514968092844"/>
    <n v="28187.712371787202"/>
  </r>
  <r>
    <x v="2"/>
    <s v="Transmission"/>
    <x v="11"/>
    <x v="4"/>
    <s v="PEF Transmission Expansion FF Voltage"/>
    <s v="PEF Transmission (Excl. ECC) 353.1"/>
    <x v="18"/>
    <n v="9.16"/>
    <n v="474.16"/>
    <n v="107.69000000000001"/>
    <n v="144.41"/>
    <n v="3185.0099999999998"/>
    <n v="677.08999999999992"/>
    <n v="89.85"/>
    <n v="116.53000000000002"/>
    <n v="5939.9"/>
    <n v="118.75"/>
    <n v="121.08999999999999"/>
    <n v="44.25"/>
    <n v="1102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FF Sumter County Industrial Park Sub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FF Stations - Williston Sub"/>
    <s v="PEF Transmission (Excl. ECC) 353.1"/>
    <x v="18"/>
    <n v="22.54"/>
    <n v="30.83"/>
    <n v="0.02"/>
    <n v="0.65"/>
    <n v="-3.6"/>
    <n v="0"/>
    <n v="1.23"/>
    <n v="29.27"/>
    <n v="6.83"/>
    <n v="0"/>
    <n v="0"/>
    <n v="0"/>
    <n v="87.77"/>
    <n v="0"/>
    <n v="0"/>
    <n v="0"/>
    <n v="0"/>
    <n v="119482.58747700877"/>
    <n v="1339.1998412"/>
    <n v="277.6264127"/>
    <n v="283.11118019999998"/>
    <n v="257.40801069999998"/>
    <n v="269.42178999999999"/>
    <n v="0"/>
    <n v="0"/>
    <n v="121909.354711808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FF Stations - Morgan Rd"/>
    <s v="PEF Transmission (Excl. ECC) 353.1"/>
    <x v="18"/>
    <n v="471.33"/>
    <n v="136.82"/>
    <n v="6525.46"/>
    <n v="21014.489999999998"/>
    <n v="1245.78"/>
    <n v="5893.87"/>
    <n v="890.14"/>
    <n v="-3247.37"/>
    <n v="2928.54"/>
    <n v="123.84"/>
    <n v="1331.03"/>
    <n v="258.74"/>
    <n v="37572.66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FF Stations - Mondon Hill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925.89904985941"/>
    <n v="129925.899049859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FF Stations - Keystone Sub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3.1475399999999"/>
    <n v="13.18126"/>
    <n v="14.18357"/>
    <n v="14.57183"/>
    <n v="6585.0842000000002"/>
    <n v="6.7698"/>
    <n v="0.18309"/>
    <n v="0"/>
    <n v="0"/>
    <n v="0"/>
    <n v="0"/>
    <n v="0"/>
    <n v="0"/>
    <n v="0"/>
    <n v="0"/>
    <n v="0"/>
    <n v="0"/>
    <n v="6.95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FF Stations"/>
    <s v="PEF Transmission (Excl. ECC) 353.1"/>
    <x v="18"/>
    <n v="322.77999999999997"/>
    <n v="153.69"/>
    <n v="4963.84"/>
    <n v="10612.2"/>
    <n v="20494.759999999998"/>
    <n v="5168.5499999999993"/>
    <n v="-104.48000000000008"/>
    <n v="1775.29"/>
    <n v="27.630000000000003"/>
    <n v="327.31"/>
    <n v="2117.52"/>
    <n v="12285.91"/>
    <n v="58145"/>
    <n v="0"/>
    <n v="0"/>
    <n v="25507.564303034003"/>
    <n v="0"/>
    <n v="0"/>
    <n v="12411.675057860002"/>
    <n v="0"/>
    <n v="0"/>
    <n v="11173.735534780997"/>
    <n v="0"/>
    <n v="0"/>
    <n v="12095.145245915"/>
    <n v="61188.12014159"/>
    <n v="0"/>
    <n v="0"/>
    <n v="3261.5017571050003"/>
    <n v="0"/>
    <n v="0"/>
    <n v="6288.5961307779999"/>
    <n v="0"/>
    <n v="0"/>
    <n v="8090.1124477600006"/>
    <n v="0"/>
    <n v="0"/>
    <n v="6251.2400930299991"/>
    <n v="23891.450428673001"/>
    <n v="0"/>
    <n v="0"/>
    <n v="4115.3892305166819"/>
    <n v="0"/>
    <n v="0"/>
    <n v="7979.4517854491687"/>
    <n v="0"/>
    <n v="0"/>
    <n v="10265.353486419017"/>
    <n v="0"/>
    <n v="0"/>
    <n v="7932.0515858875042"/>
    <n v="30292.246088272372"/>
    <n v="0"/>
    <n v="0"/>
    <n v="1847.9246994680691"/>
    <n v="0"/>
    <n v="0"/>
    <n v="3534.4767667282263"/>
    <n v="0"/>
    <n v="0"/>
    <n v="4547.010794170521"/>
    <n v="0"/>
    <n v="0"/>
    <n v="3513.4809713199966"/>
    <n v="13442.893231686812"/>
    <n v="0"/>
    <n v="0"/>
    <n v="735.91081974225858"/>
    <n v="0"/>
    <n v="0"/>
    <n v="1404.199659333311"/>
    <n v="0"/>
    <n v="0"/>
    <n v="1806.4656891405975"/>
    <n v="0"/>
    <n v="0"/>
    <n v="1395.8583264421814"/>
    <n v="5342.4344946583487"/>
  </r>
  <r>
    <x v="2"/>
    <s v="Transmission"/>
    <x v="11"/>
    <x v="4"/>
    <s v="PEF Transmission Expansion FF Powerline to Williston"/>
    <s v="PEF Transmission (Excl. ECC) 353.1"/>
    <x v="18"/>
    <n v="44.28"/>
    <n v="340.46"/>
    <n v="390.96"/>
    <n v="428.22"/>
    <n v="919"/>
    <n v="96.37"/>
    <n v="34.54"/>
    <n v="290.06"/>
    <n v="895.5"/>
    <n v="70.12"/>
    <n v="41.44"/>
    <n v="48.04"/>
    <n v="3598.99"/>
    <n v="49.731026013314406"/>
    <n v="50.321890049395677"/>
    <n v="50.481399724527726"/>
    <n v="50.641483004709613"/>
    <n v="50.802142141533167"/>
    <n v="50.963379396222443"/>
    <n v="51.125197039673594"/>
    <n v="51.287597352505934"/>
    <n v="51.450582625089289"/>
    <n v="51.614155157617581"/>
    <n v="51.778317260126954"/>
    <n v="51.943071252576601"/>
    <n v="612.14024101729296"/>
    <n v="50.225774695145134"/>
    <n v="50.384912058046368"/>
    <n v="50.544621499524958"/>
    <n v="50.704905264423516"/>
    <n v="50.865765607153698"/>
    <n v="51.027204791771467"/>
    <n v="51.189225092017026"/>
    <n v="51.351828791365861"/>
    <n v="51.515018183056206"/>
    <n v="51.678795570162677"/>
    <n v="51.843163265614507"/>
    <n v="52.008123592276306"/>
    <n v="613.33933841055773"/>
    <n v="50.28867633107771"/>
    <n v="50.448012994049975"/>
    <n v="50.607922452058006"/>
    <n v="50.768406952755782"/>
    <n v="50.92946875337838"/>
    <n v="51.091110120817177"/>
    <n v="51.253333331659967"/>
    <n v="51.416140672242001"/>
    <n v="51.579534438673534"/>
    <n v="51.743516936913487"/>
    <n v="51.908090482787742"/>
    <n v="52.073257402070055"/>
    <n v="614.10747086848392"/>
    <n v="50.35165674361108"/>
    <n v="50.511192956253311"/>
    <n v="50.671302681287024"/>
    <n v="50.831988169181059"/>
    <n v="50.9932516799974"/>
    <n v="51.155095483466468"/>
    <n v="51.317521859027167"/>
    <n v="51.480533095878144"/>
    <n v="51.644131493005204"/>
    <n v="51.808319359255236"/>
    <n v="51.973099013354407"/>
    <n v="52.13847278398918"/>
    <n v="614.87656531830567"/>
    <n v="50.414716031403287"/>
    <n v="50.574452043627055"/>
    <n v="50.734762286496355"/>
    <n v="50.895649013298524"/>
    <n v="51.057114486925954"/>
    <n v="51.219160979951639"/>
    <n v="51.381790774669199"/>
    <n v="51.545006163144222"/>
    <n v="51.708809447241727"/>
    <n v="51.873202938700139"/>
    <n v="52.038188959149529"/>
    <n v="52.203769840192777"/>
    <n v="615.64662296480049"/>
  </r>
  <r>
    <x v="2"/>
    <s v="Transmission"/>
    <x v="11"/>
    <x v="4"/>
    <s v="PEF Transmission Expansion FF Fort White"/>
    <s v="PEF Transmission (Excl. ECC) 353.1"/>
    <x v="18"/>
    <n v="331.81"/>
    <n v="264.63"/>
    <n v="8.01"/>
    <n v="1.35"/>
    <n v="625.97"/>
    <n v="-654.07000000000005"/>
    <n v="1185.98"/>
    <n v="0"/>
    <n v="0"/>
    <n v="0"/>
    <n v="0"/>
    <n v="0"/>
    <n v="1763.6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FF Brookridge Bank &amp; Spare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11.2702422"/>
    <n v="4.9899852999999998"/>
    <n v="26416.260227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FF Bayboro_TGIP"/>
    <s v="PEF Transmission (Excl. ECC) 353.1"/>
    <x v="18"/>
    <n v="539.91999999999996"/>
    <n v="1690.52"/>
    <n v="336.06"/>
    <n v="298.5"/>
    <n v="976.91"/>
    <n v="1575.46"/>
    <n v="47.5"/>
    <n v="351.25"/>
    <n v="114.93"/>
    <n v="387.83"/>
    <n v="159.93"/>
    <n v="644.55999999999995"/>
    <n v="7123.37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FF Bartow Plant-Northeast"/>
    <s v="PEF Transmission (Excl. ECC) 353.1"/>
    <x v="18"/>
    <n v="15"/>
    <n v="0"/>
    <n v="0"/>
    <n v="0"/>
    <n v="14129.03"/>
    <n v="242.86"/>
    <n v="-77.31"/>
    <n v="182.98000000000002"/>
    <n v="111.65"/>
    <n v="104.87"/>
    <n v="-0.89999999999999858"/>
    <n v="4.71"/>
    <n v="14712.89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FF American Cement-Bushnell East "/>
    <s v="PEF Transmission (Excl. ECC) 353.1"/>
    <x v="18"/>
    <n v="-8.32"/>
    <n v="-1.33"/>
    <n v="2.33"/>
    <n v="-0.47"/>
    <n v="2.2799999999999998"/>
    <n v="0"/>
    <n v="0"/>
    <n v="0"/>
    <n v="0"/>
    <n v="0"/>
    <n v="0"/>
    <n v="0"/>
    <n v="-5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FF  Tallahassee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FF - New County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Other Departments (Jamil)"/>
    <x v="11"/>
    <x v="4"/>
    <s v="PEF OthJamil_Network Upgrades_Solar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7.200631299998"/>
    <n v="10277.2006312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Grid Solutions"/>
    <x v="11"/>
    <x v="4"/>
    <s v="PEF Grid Solutions Transmission FF "/>
    <s v="PEF Transmission (Excl. ECC) 353.1"/>
    <x v="18"/>
    <n v="11.230000000000004"/>
    <n v="-1.6900000000000004"/>
    <n v="129"/>
    <n v="0"/>
    <n v="201.20000000000002"/>
    <n v="4.62"/>
    <n v="35.629999999999995"/>
    <n v="13.73"/>
    <n v="767.23"/>
    <n v="685.68"/>
    <n v="418.9"/>
    <n v="541.37"/>
    <n v="280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_MajProj_CustomerFleetElec 2027-353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25"/>
    <n v="58125"/>
  </r>
  <r>
    <x v="2"/>
    <s v="Customer Delivery"/>
    <x v="10"/>
    <x v="5"/>
    <s v="PEF Dist_MajProj_CustomerFleetElec 2026-353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58.88"/>
    <n v="12358.88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_MajProj_CustomerFleetElec 2025-353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62.5"/>
    <n v="62.5"/>
    <n v="62.5"/>
    <n v="62.5"/>
    <n v="62.5"/>
    <n v="62.5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_MajProj_CustomerFleetElec 20252-353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5"/>
    <n v="6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5-353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5"/>
    <n v="125"/>
    <n v="187.5"/>
    <n v="25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52-353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.25"/>
    <n v="1112.5"/>
    <n v="1668.75"/>
    <n v="2225"/>
    <n v="2781.25"/>
    <n v="3337.5"/>
    <n v="3893.75"/>
    <n v="4450"/>
    <n v="5006.25"/>
    <n v="5562.5"/>
    <n v="61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6-353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.9066666666665"/>
    <n v="2059.813333333333"/>
    <n v="3089.7199999999993"/>
    <n v="4119.6266666666661"/>
    <n v="5149.5333333333328"/>
    <n v="6179.44"/>
    <n v="7209.3466666666664"/>
    <n v="8239.2533333333322"/>
    <n v="9269.159999999998"/>
    <n v="10299.066666666664"/>
    <n v="11328.97333333333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7-353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.9375"/>
    <n v="1171.875"/>
    <n v="1757.8125"/>
    <n v="2343.75"/>
    <n v="2929.6875"/>
    <n v="3515.625"/>
    <n v="4101.5625"/>
    <n v="4687.5"/>
    <n v="5273.4375"/>
    <n v="5859.375"/>
    <n v="6445.3125"/>
    <n v="7031.25"/>
    <n v="7031.25"/>
    <n v="8906.25"/>
    <n v="10781.25"/>
    <n v="12656.25"/>
    <n v="14531.25"/>
    <n v="16406.25"/>
    <n v="18281.25"/>
    <n v="20156.25"/>
    <n v="22031.25"/>
    <n v="23906.25"/>
    <n v="25781.25"/>
    <n v="27656.25"/>
    <n v="29531.25"/>
    <n v="29531.25"/>
    <n v="31914.0625"/>
    <n v="34296.875"/>
    <n v="36679.6875"/>
    <n v="39062.5"/>
    <n v="41445.3125"/>
    <n v="43828.125"/>
    <n v="46210.9375"/>
    <n v="48593.75"/>
    <n v="50976.5625"/>
    <n v="53359.375"/>
    <n v="55742.1875"/>
    <n v="0"/>
    <n v="0"/>
  </r>
  <r>
    <x v="3"/>
    <s v="Grid Solutions"/>
    <x v="11"/>
    <x v="4"/>
    <s v="PEF Grid Solutions Transmission FF "/>
    <s v="PEF Transmission (Excl. ECC) 353.1"/>
    <x v="18"/>
    <n v="545.19000000000005"/>
    <n v="610.4"/>
    <n v="572.47000000000014"/>
    <n v="777.66"/>
    <n v="699.68999999999994"/>
    <n v="829.11"/>
    <n v="976.38999999999987"/>
    <n v="1549.2000000000003"/>
    <n v="889.84000000000015"/>
    <n v="1179.33"/>
    <n v="1187.3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</r>
  <r>
    <x v="3"/>
    <s v="Other Departments (Jamil)"/>
    <x v="11"/>
    <x v="4"/>
    <s v="PEF OthJamil_Network Upgrades_Solar"/>
    <s v="PEF Transmission (Excl. ECC) 353.1"/>
    <x v="18"/>
    <n v="0"/>
    <n v="0"/>
    <n v="0"/>
    <n v="0"/>
    <n v="0"/>
    <n v="0"/>
    <n v="0"/>
    <n v="0"/>
    <n v="0"/>
    <n v="0"/>
    <n v="0"/>
    <n v="0"/>
    <n v="0"/>
    <n v="2334.8098126"/>
    <n v="4522.2511701000003"/>
    <n v="6090.325409"/>
    <n v="7010.4069115000002"/>
    <n v="7437.4896343999999"/>
    <n v="7788.8177844000002"/>
    <n v="8119.4271288999998"/>
    <n v="8407.3428385000007"/>
    <n v="8673.8334384999998"/>
    <n v="9191.9974732999999"/>
    <n v="9737.8211171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FF  Tallahassee"/>
    <s v="PEF Transmission (Excl. ECC) 353.1"/>
    <x v="18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203.668406069518"/>
    <n v="225.01681213903601"/>
    <n v="246.36521820855401"/>
    <n v="267.71362427807202"/>
    <n v="289.06203034759"/>
    <n v="310.41043641710797"/>
    <n v="331.75884248662595"/>
    <n v="353.10724855614393"/>
    <n v="374.45565462566191"/>
    <n v="395.80406069517988"/>
    <n v="417.15246676469786"/>
    <n v="438.50087283421584"/>
    <n v="438.50087283421584"/>
    <n v="552.27302594504999"/>
    <n v="666.0451790558842"/>
    <n v="779.81733216671842"/>
    <n v="893.58948527755263"/>
    <n v="1007.3616383883868"/>
    <n v="1121.1337914992209"/>
    <n v="1234.905944610055"/>
    <n v="1348.6780977208891"/>
    <n v="1462.4502508317232"/>
    <n v="1576.2224039425573"/>
    <n v="1689.9945570533914"/>
    <n v="1803.7667101642255"/>
    <n v="1803.7667101642255"/>
    <n v="3104.4505776663173"/>
    <n v="4405.134445168409"/>
    <n v="5705.8183126705007"/>
    <n v="7006.5021801725925"/>
    <n v="8307.1860476746842"/>
    <n v="9607.869915176776"/>
    <n v="10908.553782678868"/>
    <n v="12209.237650180959"/>
    <n v="13509.921517683051"/>
    <n v="14810.605385185143"/>
    <n v="16111.289252687235"/>
    <n v="17411.973120189326"/>
    <n v="17411.973120189326"/>
  </r>
  <r>
    <x v="3"/>
    <s v="Transmission"/>
    <x v="11"/>
    <x v="4"/>
    <s v="PEF Transmission Expansion FF - Moss Park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15396985442416"/>
    <n v="386.30793970884832"/>
    <n v="579.46190956327246"/>
    <n v="772.61587941769665"/>
    <n v="965.76984927212084"/>
    <n v="1158.9238191265449"/>
    <n v="1352.077788980969"/>
    <n v="1545.2317588353931"/>
    <n v="1738.3857286898171"/>
    <n v="1931.5396985442412"/>
    <n v="2124.6936683986655"/>
    <n v="2317.8476382530898"/>
    <n v="2317.8476382530898"/>
    <n v="2561.6835615950299"/>
    <n v="2805.51948493697"/>
    <n v="3049.3554082789101"/>
    <n v="3293.1913316208502"/>
    <n v="3537.0272549627903"/>
    <n v="3780.8631783047304"/>
    <n v="4024.6991016466704"/>
    <n v="4268.5350249886105"/>
    <n v="4512.3709483305502"/>
    <n v="4756.2068716724898"/>
    <n v="5000.0427950144294"/>
    <n v="5243.8787183563691"/>
    <n v="5243.8787183563691"/>
  </r>
  <r>
    <x v="3"/>
    <s v="Transmission"/>
    <x v="11"/>
    <x v="4"/>
    <s v="PEF Transmission Expansion FF - New County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.242585500000004"/>
    <n v="130.10987610000001"/>
    <n v="159.36914180000002"/>
    <n v="239.67456990000002"/>
    <n v="371.09717660000001"/>
    <n v="460.59287460000002"/>
    <n v="613.84971670000004"/>
    <n v="796.25487520000001"/>
    <n v="891.60407080000004"/>
    <n v="928.80024630000003"/>
    <n v="954.46419120000007"/>
    <n v="981.07545920000007"/>
    <n v="981.07545920000007"/>
    <n v="1018.4366269992147"/>
    <n v="1037.440384777366"/>
    <n v="1050.1157971523755"/>
    <n v="1084.9049278009675"/>
    <n v="1141.8385416654185"/>
    <n v="1180.6089909846337"/>
    <n v="1247.0014183553999"/>
    <n v="1326.0211937326217"/>
    <n v="1367.3274379236859"/>
    <n v="1383.4412005884722"/>
    <n v="1394.559083317054"/>
    <n v="1406.0873561656006"/>
    <n v="1406.0873561656006"/>
    <n v="2085.5137996747771"/>
    <n v="2431.1040561118543"/>
    <n v="2661.6110465851516"/>
    <n v="3294.2640577644706"/>
    <n v="4329.6225613298157"/>
    <n v="5034.6773025459324"/>
    <n v="6242.0477746597408"/>
    <n v="7679.0511691994679"/>
    <n v="8430.2202637063674"/>
    <n v="8723.254906459606"/>
    <n v="8925.4376530543541"/>
    <n v="9135.083491697249"/>
    <n v="9135.083491697249"/>
    <n v="9436.44812884967"/>
    <n v="9589.7372497391261"/>
    <n v="9691.9803346362824"/>
    <n v="9972.598269040931"/>
    <n v="10431.839210765374"/>
    <n v="10744.571469406585"/>
    <n v="11280.109595296752"/>
    <n v="11917.503106720205"/>
    <n v="12250.689728714153"/>
    <n v="12380.667417439814"/>
    <n v="12470.347073932582"/>
    <n v="12563.337040557206"/>
    <n v="12563.337040557206"/>
  </r>
  <r>
    <x v="3"/>
    <s v="Transmission"/>
    <x v="11"/>
    <x v="4"/>
    <s v="PEF Transmission Expansion FF American Cement-Bushnell East "/>
    <s v="PEF Transmission (Excl. ECC) 353.1"/>
    <x v="18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</r>
  <r>
    <x v="3"/>
    <s v="Transmission"/>
    <x v="11"/>
    <x v="4"/>
    <s v="PEF Transmission Expansion FF Bartow Plant-Northeast"/>
    <s v="PEF Transmission (Excl. ECC) 353.1"/>
    <x v="18"/>
    <n v="11795.05"/>
    <n v="12446.91"/>
    <n v="13402.61"/>
    <n v="13901.230000000001"/>
    <n v="138.28"/>
    <n v="257.64"/>
    <n v="252.24"/>
    <n v="7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FF Bayboro_TGIP"/>
    <s v="PEF Transmission (Excl. ECC) 353.1"/>
    <x v="18"/>
    <n v="4640.3999999999996"/>
    <n v="4038.37"/>
    <n v="4094.46"/>
    <n v="4111.24"/>
    <n v="3333.22"/>
    <n v="1784.88"/>
    <n v="1742.85"/>
    <n v="1697.74"/>
    <n v="1706.49"/>
    <n v="1323.37"/>
    <n v="1330.48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</r>
  <r>
    <x v="3"/>
    <s v="Transmission"/>
    <x v="11"/>
    <x v="4"/>
    <s v="PEF Transmission Expansion FF Brookridge Bank &amp; Spare"/>
    <s v="PEF Transmission (Excl. ECC) 353.1"/>
    <x v="18"/>
    <n v="1417.39"/>
    <n v="1565.56"/>
    <n v="1635.7"/>
    <n v="1653.97"/>
    <n v="1802.51"/>
    <n v="2167.4299999999998"/>
    <n v="2709.97"/>
    <n v="3603.33"/>
    <n v="5161.9799999999996"/>
    <n v="6403.47"/>
    <n v="7634.28"/>
    <n v="16640.04"/>
    <n v="16640.04"/>
    <n v="21000.871643300001"/>
    <n v="22783.6764941"/>
    <n v="24219.670057800002"/>
    <n v="25000.883907500003"/>
    <n v="25250.161446400005"/>
    <n v="25430.402844600005"/>
    <n v="25618.137319900005"/>
    <n v="25799.647479000003"/>
    <n v="26025.050543000001"/>
    <n v="26325.8852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FF Powerline to Williston"/>
    <s v="PEF Transmission (Excl. ECC) 353.1"/>
    <x v="18"/>
    <n v="4994.0699999999988"/>
    <n v="5437.79"/>
    <n v="5991.4800000000005"/>
    <n v="6909.65"/>
    <n v="7463.1200000000008"/>
    <n v="8046.9400000000005"/>
    <n v="8701.48"/>
    <n v="8931.489999999998"/>
    <n v="9239.0500000000011"/>
    <n v="9474.130000000001"/>
    <n v="9858.09"/>
    <n v="9982.1999999999989"/>
    <n v="9982.1999999999989"/>
    <n v="9983.2149188982312"/>
    <n v="9984.2418962461779"/>
    <n v="9985.2721288936154"/>
    <n v="9986.3056285467737"/>
    <n v="9987.3424069578268"/>
    <n v="9988.3824759250965"/>
    <n v="9989.4258472932524"/>
    <n v="9990.4725329535067"/>
    <n v="9991.5225448438159"/>
    <n v="9992.5758949490719"/>
    <n v="9993.6325953013202"/>
    <n v="9994.6926579799438"/>
    <n v="9994.6926579799438"/>
    <n v="9995.7176737900481"/>
    <n v="9996.7459373014372"/>
    <n v="9997.7774601891833"/>
    <n v="9998.8122541741723"/>
    <n v="9999.8503310232973"/>
    <n v="10000.891702549659"/>
    <n v="10001.936380612762"/>
    <n v="10002.98437711871"/>
    <n v="10004.035704020404"/>
    <n v="10005.090373317755"/>
    <n v="10006.148397057868"/>
    <n v="10007.209787335263"/>
    <n v="10007.209787335263"/>
    <n v="10008.236086852223"/>
    <n v="10009.265638137815"/>
    <n v="10010.298452881734"/>
    <n v="10011.334542819546"/>
    <n v="10012.373919732881"/>
    <n v="10013.416595449633"/>
    <n v="10014.462581844156"/>
    <n v="10015.511890837466"/>
    <n v="10016.564534397439"/>
    <n v="10017.620524539008"/>
    <n v="10018.679873324372"/>
    <n v="10019.742592863191"/>
    <n v="10019.742592863191"/>
    <n v="10020.770177694691"/>
    <n v="10021.801018367269"/>
    <n v="10022.835126585254"/>
    <n v="10023.87251409891"/>
    <n v="10024.913192704626"/>
    <n v="10025.957174245104"/>
    <n v="10027.004470609574"/>
    <n v="10028.055093733979"/>
    <n v="10029.109055601184"/>
    <n v="10030.166368241169"/>
    <n v="10031.227043731236"/>
    <n v="10032.291094196216"/>
    <n v="10032.291094196216"/>
    <n v="10033.31996595196"/>
    <n v="10034.352097626319"/>
    <n v="10035.387500938288"/>
    <n v="10036.426187652845"/>
    <n v="10037.468169581151"/>
    <n v="10038.513458580741"/>
    <n v="10039.562066555734"/>
    <n v="10040.614005457022"/>
    <n v="10041.669287282477"/>
    <n v="10042.727924077144"/>
    <n v="10043.789927933452"/>
    <n v="10044.855310991417"/>
    <n v="10044.855310991417"/>
  </r>
  <r>
    <x v="3"/>
    <s v="Transmission"/>
    <x v="11"/>
    <x v="4"/>
    <s v="PEF Transmission Expansion FF Stations"/>
    <s v="PEF Transmission (Excl. ECC) 353.1"/>
    <x v="18"/>
    <n v="40951.76999999999"/>
    <n v="43283.17"/>
    <n v="40617.419999999984"/>
    <n v="31969.990000000005"/>
    <n v="13301.350000000002"/>
    <n v="8588.07"/>
    <n v="9067.18"/>
    <n v="7616.1500000000015"/>
    <n v="8711.2899999999991"/>
    <n v="12792.490000000002"/>
    <n v="13589.210000000001"/>
    <n v="11897.210000000005"/>
    <n v="11897.210000000005"/>
    <n v="16685.500588600004"/>
    <n v="21850.414103100004"/>
    <n v="74.635718366000219"/>
    <n v="3896.9127293660003"/>
    <n v="10916.918934566002"/>
    <n v="30.505227005998677"/>
    <n v="2506.5599891559987"/>
    <n v="6236.8093026059987"/>
    <n v="100.75359657500121"/>
    <n v="7027.297647925001"/>
    <n v="10034.868776475001"/>
    <n v="42.046458560000247"/>
    <n v="42.046458560000247"/>
    <n v="1901.1318355100002"/>
    <n v="2798.6109676600004"/>
    <n v="9.4467508050001925"/>
    <n v="820.41079365500025"/>
    <n v="1217.0559078050003"/>
    <n v="103.50082087700048"/>
    <n v="4033.8767409270004"/>
    <n v="6384.9031883770003"/>
    <n v="34.800188966999485"/>
    <n v="2316.8048683169995"/>
    <n v="4766.6336052669994"/>
    <n v="30.298091587000272"/>
    <n v="30.298091587000272"/>
    <n v="2389.2478193016432"/>
    <n v="3528.0379903523813"/>
    <n v="11.986760003353083"/>
    <n v="1040.9999682110706"/>
    <n v="1544.2936284293719"/>
    <n v="131.32975830652686"/>
    <n v="5118.4913601200915"/>
    <n v="8101.653546657617"/>
    <n v="44.157141627783858"/>
    <n v="2939.7392293249873"/>
    <n v="6048.2693181672366"/>
    <n v="38.444536075923679"/>
    <n v="38.444536075923679"/>
    <n v="1083.3349910431816"/>
    <n v="1587.7590429682882"/>
    <n v="5.3095031938730699"/>
    <n v="461.10814385975209"/>
    <n v="684.04072077274884"/>
    <n v="58.172164203172997"/>
    <n v="2267.2220196923281"/>
    <n v="3588.605709098947"/>
    <n v="19.559287450440024"/>
    <n v="1302.1496069737602"/>
    <n v="2679.06467245781"/>
    <n v="17.028904058412081"/>
    <n v="17.028904058412081"/>
    <n v="432.14970346992823"/>
    <n v="632.55053465955564"/>
    <n v="2.1093935731163356"/>
    <n v="183.1920086782865"/>
    <n v="271.76009646495538"/>
    <n v="23.111011487109408"/>
    <n v="900.73654399260795"/>
    <n v="1425.7043536497486"/>
    <n v="7.7706394998131145"/>
    <n v="517.32636969803434"/>
    <n v="1064.356041553358"/>
    <n v="6.7653527528332233"/>
    <n v="6.7653527528332233"/>
  </r>
  <r>
    <x v="3"/>
    <s v="Transmission"/>
    <x v="11"/>
    <x v="4"/>
    <s v="PEF Transmission Expansion FF Stations - Keystone Sub"/>
    <s v="PEF Transmission (Excl. ECC) 353.1"/>
    <x v="18"/>
    <n v="0"/>
    <n v="0"/>
    <n v="0"/>
    <n v="0"/>
    <n v="0"/>
    <n v="0"/>
    <n v="0"/>
    <n v="0"/>
    <n v="0"/>
    <n v="0"/>
    <n v="0"/>
    <n v="0"/>
    <n v="0"/>
    <n v="1771.8971141"/>
    <n v="2193.0670700000001"/>
    <n v="2374.3861999999999"/>
    <n v="2925.3646600000002"/>
    <n v="3125.91408"/>
    <n v="6266.1823100000001"/>
    <n v="6430.3431600000004"/>
    <n v="6521.25737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FF Stations - Mondon Hill"/>
    <s v="PEF Transmission (Excl. ECC) 353.1"/>
    <x v="18"/>
    <n v="11046.71"/>
    <n v="11328.94"/>
    <n v="11423.109999999999"/>
    <n v="11964.710000000001"/>
    <n v="12012.85"/>
    <n v="12145.29"/>
    <n v="12308.300000000001"/>
    <n v="12591.86"/>
    <n v="12895.539999999999"/>
    <n v="13757.650000000001"/>
    <n v="14442.9"/>
    <n v="15022.17"/>
    <n v="15022.17"/>
    <n v="15272.226850885379"/>
    <n v="15508.462054447797"/>
    <n v="15784.985632307129"/>
    <n v="16036.530134176686"/>
    <n v="16295.63061228372"/>
    <n v="16547.609766538473"/>
    <n v="16808.29565450448"/>
    <n v="17140.448477979047"/>
    <n v="17464.640699503216"/>
    <n v="17778.301331220704"/>
    <n v="18021.843070794723"/>
    <n v="18274.602062537437"/>
    <n v="18274.602062537437"/>
    <n v="26007.771920888546"/>
    <n v="34390.580419801954"/>
    <n v="42207.353085797564"/>
    <n v="48773.409319272207"/>
    <n v="55703.379925800698"/>
    <n v="64726.094537036784"/>
    <n v="71313.609280401521"/>
    <n v="81977.230837259573"/>
    <n v="87157.817204486782"/>
    <n v="92696.357204804779"/>
    <n v="97317.212683626203"/>
    <n v="102029.0943530706"/>
    <n v="102029.0943530706"/>
    <n v="104578.42225139232"/>
    <n v="107315.66853940785"/>
    <n v="109906.13059260977"/>
    <n v="112167.30248348261"/>
    <n v="114529.71753452058"/>
    <n v="117454.35710139824"/>
    <n v="119734.03211838886"/>
    <n v="123104.82140113504"/>
    <n v="125018.12696453926"/>
    <n v="127031.30964948329"/>
    <n v="128804.30714690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FF Stations - Morgan Rd"/>
    <s v="PEF Transmission (Excl. ECC) 353.1"/>
    <x v="18"/>
    <n v="28372.16"/>
    <n v="29715.69"/>
    <n v="25149.47"/>
    <n v="5111.57"/>
    <n v="5159.1899999999996"/>
    <n v="1106.9099999999999"/>
    <n v="1111.8600000000001"/>
    <n v="3749.6700000000005"/>
    <n v="871.25"/>
    <n v="1235.28"/>
    <n v="111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FF Stations - Williston Sub"/>
    <s v="PEF Transmission (Excl. ECC) 353.1"/>
    <x v="18"/>
    <n v="36515.020000000004"/>
    <n v="42156.13"/>
    <n v="46233.4"/>
    <n v="48606.549999999996"/>
    <n v="56211.590000000004"/>
    <n v="61104.310000000005"/>
    <n v="67817.150000000009"/>
    <n v="71852.930000000008"/>
    <n v="76001.489999999991"/>
    <n v="80501.069999999992"/>
    <n v="84200.319999999992"/>
    <n v="92534.81"/>
    <n v="92534.81"/>
    <n v="104357.12860235671"/>
    <n v="110520.81870070387"/>
    <n v="114481.39958389076"/>
    <n v="117282.49794440877"/>
    <n v="0"/>
    <n v="0"/>
    <n v="0"/>
    <n v="0"/>
    <n v="0"/>
    <n v="0"/>
    <n v="254.64206909999999"/>
    <n v="360.2027340572526"/>
    <n v="360.2027340572526"/>
    <n v="361.78086614546299"/>
    <n v="363.6416933312459"/>
    <n v="365.51782748511101"/>
    <n v="367.40942614688203"/>
    <n v="369.31664877362141"/>
    <n v="371.23965676630792"/>
    <n v="373.17861349692902"/>
    <n v="375.13368433599527"/>
    <n v="377.10503668048432"/>
    <n v="379.0928399822219"/>
    <n v="381.09726577670699"/>
    <n v="383.11848771238971"/>
    <n v="383.11848771238971"/>
    <n v="385.08304290426537"/>
    <n v="387.06372530644677"/>
    <n v="389.06070059307376"/>
    <n v="391.07413645105396"/>
    <n v="393.10420260802243"/>
    <n v="395.15107086073766"/>
    <n v="397.21491510391843"/>
    <n v="399.2959113595312"/>
    <n v="401.39423780653311"/>
    <n v="403.51007481108184"/>
    <n v="405.64360495721661"/>
    <n v="407.79501307802258"/>
    <n v="407.79501307802258"/>
    <n v="409.88610457023179"/>
    <n v="411.99436202061963"/>
    <n v="414.11996177433838"/>
    <n v="416.26308231894956"/>
    <n v="418.42390431418488"/>
    <n v="420.60261062217074"/>
    <n v="422.79938633812293"/>
    <n v="425.01441882152"/>
    <n v="427.24789772776245"/>
    <n v="429.50001504032775"/>
    <n v="431.77096510342824"/>
    <n v="434.06094465518203"/>
    <n v="434.06094465518203"/>
    <n v="436.28672260576985"/>
    <n v="438.53077216778985"/>
    <n v="440.79328104472268"/>
    <n v="443.0744392204503"/>
    <n v="445.37443899093319"/>
    <n v="447.69347499638235"/>
    <n v="450.03174425393047"/>
    <n v="452.38944619081337"/>
    <n v="454.76678267806835"/>
    <n v="457.16395806476044"/>
    <n v="459.58117921274322"/>
    <n v="462.01865553196723"/>
    <n v="462.01865553196723"/>
  </r>
  <r>
    <x v="3"/>
    <s v="Transmission"/>
    <x v="11"/>
    <x v="4"/>
    <s v="PEF Transmission Expansion FF Sumter County Industrial Park Sub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252053645725"/>
    <n v="316.50410729145"/>
    <n v="474.75616093717497"/>
    <n v="633.0082145829"/>
    <n v="791.26026822862502"/>
    <n v="949.51232187435005"/>
    <n v="1107.764375520075"/>
    <n v="1266.0164291658"/>
    <n v="1424.268482811525"/>
    <n v="1582.52053645725"/>
    <n v="1740.7725901029751"/>
    <n v="1899.0246437487001"/>
    <n v="1899.0246437487001"/>
    <n v="1979.1786176531753"/>
    <n v="2059.3325915576506"/>
    <n v="2139.4865654621258"/>
    <n v="2219.6405393666009"/>
    <n v="2299.7945132710761"/>
    <n v="2379.9484871755512"/>
    <n v="2460.1024610800264"/>
    <n v="2540.2564349845015"/>
    <n v="2620.4104088889767"/>
    <n v="2700.5643827934518"/>
    <n v="2780.718356697927"/>
    <n v="2860.8723306024021"/>
    <n v="2860.8723306024021"/>
    <n v="3527.8737654685938"/>
    <n v="4194.8752003347854"/>
    <n v="4861.876635200977"/>
    <n v="5528.8780700671687"/>
    <n v="6195.8795049333603"/>
    <n v="6862.8809397995519"/>
    <n v="7529.8823746657436"/>
    <n v="8196.8838095319352"/>
    <n v="8863.8852443981268"/>
    <n v="9530.8866792643184"/>
    <n v="10197.88811413051"/>
    <n v="10864.889548996702"/>
    <n v="10864.889548996702"/>
  </r>
  <r>
    <x v="3"/>
    <s v="Transmission"/>
    <x v="11"/>
    <x v="4"/>
    <s v="PEF Transmission Expansion FF Voltage"/>
    <s v="PEF Transmission (Excl. ECC) 353.1"/>
    <x v="18"/>
    <n v="3392.91"/>
    <n v="4662.7999999999993"/>
    <n v="6567.1100000000006"/>
    <n v="7338.7"/>
    <n v="5015.04"/>
    <n v="4693.49"/>
    <n v="5447.38"/>
    <n v="580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Maintenance FF"/>
    <s v="PEF Transmission (Excl. ECC) 353.1"/>
    <x v="18"/>
    <n v="15070.880000000001"/>
    <n v="15043.62"/>
    <n v="16550.72"/>
    <n v="18672.29"/>
    <n v="13784.96"/>
    <n v="15381.51"/>
    <n v="14324.190000000002"/>
    <n v="14087.239999999994"/>
    <n v="11868.629999999997"/>
    <n v="11763.969999999998"/>
    <n v="13931.399999999998"/>
    <n v="11623.309999999996"/>
    <n v="11623.309999999996"/>
    <n v="13081.003303949996"/>
    <n v="14332.773028699996"/>
    <n v="0"/>
    <n v="2083.4013438500001"/>
    <n v="4109.4654374000002"/>
    <n v="0"/>
    <n v="2216.5139268500002"/>
    <n v="4303.7638614000007"/>
    <n v="0"/>
    <n v="5379.8742355499999"/>
    <n v="8197.7768135999995"/>
    <n v="0"/>
    <n v="0"/>
    <n v="3626.6763847000002"/>
    <n v="6892.4681411000001"/>
    <n v="0"/>
    <n v="2382.9547849999999"/>
    <n v="4642.3288835999992"/>
    <n v="0"/>
    <n v="2525.9703171000001"/>
    <n v="12499.29745"/>
    <n v="0"/>
    <n v="1878.8841543999999"/>
    <n v="3595.3656560999998"/>
    <n v="0"/>
    <n v="0"/>
    <n v="3337.7510524163731"/>
    <n v="6343.3679632283647"/>
    <n v="0"/>
    <n v="2193.1126457957503"/>
    <n v="4272.4898704135612"/>
    <n v="0"/>
    <n v="2324.7346026906303"/>
    <n v="11503.51969483868"/>
    <n v="0"/>
    <n v="1729.1996578944297"/>
    <n v="3308.9347461759094"/>
    <n v="0"/>
    <n v="0"/>
    <n v="3125.126958402695"/>
    <n v="5939.2776506209011"/>
    <n v="0"/>
    <n v="2053.4052254221792"/>
    <n v="4000.3202946683487"/>
    <n v="0"/>
    <n v="2176.6424948740514"/>
    <n v="10770.713258806596"/>
    <n v="0"/>
    <n v="1619.044794678256"/>
    <n v="3098.1463316095533"/>
    <n v="0"/>
    <n v="0"/>
    <n v="2576.9764922466884"/>
    <n v="4897.5222735907792"/>
    <n v="0"/>
    <n v="1693.2358478242695"/>
    <n v="3298.6600218272879"/>
    <n v="0"/>
    <n v="1794.8571741170313"/>
    <n v="8881.5191325413598"/>
    <n v="0"/>
    <n v="1335.0626810735184"/>
    <n v="2554.7282949998335"/>
    <n v="0"/>
    <n v="0"/>
  </r>
  <r>
    <x v="3"/>
    <s v="Transmission"/>
    <x v="11"/>
    <x v="4"/>
    <s v="PEF Transmission Maintenance FF_PS 2025"/>
    <s v="PEF Transmission (Excl. ECC) 353.1"/>
    <x v="18"/>
    <n v="0"/>
    <n v="0"/>
    <n v="0"/>
    <n v="0"/>
    <n v="0"/>
    <n v="0"/>
    <n v="0"/>
    <n v="0"/>
    <n v="0"/>
    <n v="0"/>
    <n v="0"/>
    <n v="0"/>
    <n v="0"/>
    <n v="833.33333333333303"/>
    <n v="1666.6666666666661"/>
    <n v="2499.9999999999991"/>
    <n v="3333.3333333333321"/>
    <n v="4166.6666666666652"/>
    <n v="4999.9999999999982"/>
    <n v="5833.3333333333312"/>
    <n v="6666.6666666666642"/>
    <n v="7499.9999999999973"/>
    <n v="8333.3333333333303"/>
    <n v="9166.6666666666642"/>
    <n v="0"/>
    <n v="0"/>
    <n v="1666.6666667"/>
    <n v="3333.3333333999999"/>
    <n v="5000.0000000999999"/>
    <n v="6666.6666667999998"/>
    <n v="8333.3333334999988"/>
    <n v="10000.000000199998"/>
    <n v="11666.666666899997"/>
    <n v="13333.333333599996"/>
    <n v="15000.000000299995"/>
    <n v="16666.666666999994"/>
    <n v="18333.333333699993"/>
    <n v="0"/>
    <n v="0"/>
    <n v="3333.3333333333335"/>
    <n v="6666.666666666667"/>
    <n v="10000"/>
    <n v="13333.333333333334"/>
    <n v="16666.666666666668"/>
    <n v="20000"/>
    <n v="23333.333333333332"/>
    <n v="26666.666666666664"/>
    <n v="29999.999999999996"/>
    <n v="33333.333333333328"/>
    <n v="36666.666666666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Maintenance FF_PS 2027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195833333333333"/>
    <n v="13.039166666666667"/>
    <n v="19.55875"/>
    <n v="26.078333333333333"/>
    <n v="32.597916666666663"/>
    <n v="39.117499999999993"/>
    <n v="45.637083333333322"/>
    <n v="52.156666666666652"/>
    <n v="58.676249999999982"/>
    <n v="65.195833333333312"/>
    <n v="71.715416666666641"/>
    <n v="78.234999999999999"/>
    <n v="78.234999999999999"/>
    <n v="117.8608"/>
    <n v="157.48660000000001"/>
    <n v="197.11240000000001"/>
    <n v="236.73820000000001"/>
    <n v="276.36400000000003"/>
    <n v="315.98980000000006"/>
    <n v="355.61560000000009"/>
    <n v="395.24140000000011"/>
    <n v="434.86720000000014"/>
    <n v="474.49300000000017"/>
    <n v="514.11880000000019"/>
    <n v="553.7446000000001"/>
    <n v="553.7446000000001"/>
    <n v="1261.9875999999999"/>
    <n v="1970.2305999999999"/>
    <n v="2678.4735999999998"/>
    <n v="3386.7165999999997"/>
    <n v="4094.9595999999997"/>
    <n v="4803.2025999999996"/>
    <n v="5511.4455999999991"/>
    <n v="6219.6885999999995"/>
    <n v="6927.9315999999999"/>
    <n v="7636.1746000000003"/>
    <n v="8344.4176000000007"/>
    <n v="9052.6605999999992"/>
    <n v="9052.6605999999992"/>
  </r>
  <r>
    <x v="3"/>
    <s v="Transmission"/>
    <x v="11"/>
    <x v="4"/>
    <s v="PEF Transmission Maintenance FF_PS NOV 2024"/>
    <s v="PEF Transmission (Excl. ECC) 353.1"/>
    <x v="18"/>
    <n v="0"/>
    <n v="0"/>
    <n v="0"/>
    <n v="0"/>
    <n v="0"/>
    <n v="0"/>
    <n v="0"/>
    <n v="0"/>
    <n v="0"/>
    <n v="0.14000000000000001"/>
    <n v="0.18"/>
    <n v="0.18"/>
    <n v="0.18"/>
    <n v="40.611019999999996"/>
    <n v="77.333020000000005"/>
    <n v="220.30391"/>
    <n v="379.7199"/>
    <n v="556.38234669999997"/>
    <n v="738.51501339999993"/>
    <n v="925.18259679999994"/>
    <n v="1115.4112800999999"/>
    <n v="1262.7589435"/>
    <n v="1336.1874602"/>
    <n v="1405.2079436000001"/>
    <n v="1474.2356503000001"/>
    <n v="1474.2356503000001"/>
    <n v="1545.7596103000001"/>
    <n v="1593.4614603"/>
    <n v="1748.4896503"/>
    <n v="2182.3579003"/>
    <n v="2498.9847703"/>
    <n v="9684.6060803"/>
    <n v="13405.5035403"/>
    <n v="13488.797440300001"/>
    <n v="13551.968210300001"/>
    <n v="13575.664310300001"/>
    <n v="0"/>
    <n v="0"/>
    <n v="0"/>
    <n v="0"/>
    <n v="0"/>
    <n v="0"/>
    <n v="0"/>
    <n v="2.025937027695E-2"/>
    <n v="0.4800313497973"/>
    <n v="0.71811297377539995"/>
    <n v="0.72344253396689995"/>
    <n v="0.72748451568535"/>
    <n v="0.72900071064384997"/>
    <n v="0.72917175982479998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</r>
  <r>
    <x v="3"/>
    <s v="Transmission"/>
    <x v="11"/>
    <x v="4"/>
    <s v="PEF Transmission Maintenance FF_PS NOV 2025"/>
    <s v="PEF Transmission (Excl. ECC) 353.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836750799999997"/>
    <n v="123.1571424"/>
    <n v="167.08106040000001"/>
    <n v="167.08106040000001"/>
    <n v="173.27821220000001"/>
    <n v="184.22341740000002"/>
    <n v="307.96682630000004"/>
    <n v="644.69405740000002"/>
    <n v="980.7026085"/>
    <n v="1104.4973047999999"/>
    <n v="1108.6785625"/>
    <n v="1112.8097502000001"/>
    <n v="1116.6241199000001"/>
    <n v="1121.0463364000002"/>
    <n v="1124.7037371000001"/>
    <n v="1163.5922768"/>
    <n v="1163.5922768"/>
    <n v="1269.3143661304432"/>
    <n v="1456.0372348351329"/>
    <n v="3567.0734256509459"/>
    <n v="9311.5682444396334"/>
    <n v="15043.80253555172"/>
    <n v="17155.713678484139"/>
    <n v="17227.045043979011"/>
    <n v="17297.522225941899"/>
    <n v="17362.594560326663"/>
    <n v="17438.036631610372"/>
    <n v="17500.431108299264"/>
    <n v="0"/>
    <n v="0"/>
    <n v="0"/>
    <n v="0"/>
    <n v="0"/>
    <n v="0"/>
    <n v="0"/>
    <n v="0"/>
    <n v="1.0028704780872999E-2"/>
    <n v="1.9937317167445998E-2"/>
    <n v="2.9086044749199E-2"/>
    <n v="3.9692686802284001E-2"/>
    <n v="4.8464925807226999E-2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</r>
  <r>
    <x v="3"/>
    <s v="Transmission"/>
    <x v="11"/>
    <x v="4"/>
    <s v="PEF Transmission Maintenance FF_STIP"/>
    <s v="PEF Transmission (Excl. ECC) 353.1"/>
    <x v="18"/>
    <n v="1230.7999999999997"/>
    <n v="1402.85"/>
    <n v="1583.2899999999997"/>
    <n v="1575.64"/>
    <n v="1696.1599999999994"/>
    <n v="2082.6499999999996"/>
    <n v="2333.9500000000003"/>
    <n v="2489.2799999999997"/>
    <n v="2708.08"/>
    <n v="2809.42"/>
    <n v="2745.1999999999994"/>
    <n v="2853.9599999999996"/>
    <n v="2853.9599999999996"/>
    <n v="4366.5405360999994"/>
    <n v="7063.4130222999993"/>
    <n v="0"/>
    <n v="2913.3728047"/>
    <n v="3895.2712738999999"/>
    <n v="0"/>
    <n v="42.100618599999997"/>
    <n v="83.2345866"/>
    <n v="0"/>
    <n v="81.985396199999997"/>
    <n v="141.01356559999999"/>
    <n v="0"/>
    <n v="0"/>
    <n v="1559.4051082999999"/>
    <n v="3096.0919266000001"/>
    <n v="0"/>
    <n v="1576.5342482999999"/>
    <n v="3149.9177066000002"/>
    <n v="0"/>
    <n v="1558.7806433000001"/>
    <n v="3100.1172616000003"/>
    <n v="0"/>
    <n v="1575.7584683"/>
    <n v="3153.2347766000003"/>
    <n v="0"/>
    <n v="0"/>
    <n v="1230.4256936025299"/>
    <n v="2700.2580721832101"/>
    <n v="0"/>
    <n v="1363.4581756190601"/>
    <n v="2732.6880351775799"/>
    <n v="0"/>
    <n v="1668.60404140626"/>
    <n v="3385.7683436690299"/>
    <n v="0"/>
    <n v="1684.2081658811401"/>
    <n v="3466.6225625802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9"/>
    <x v="4"/>
    <s v="PEF Transmission Maintenance FF SPP"/>
    <s v="PEF Transmission (Excl. ECC) 353.1 SPP"/>
    <x v="18"/>
    <n v="152.65"/>
    <n v="332.87"/>
    <n v="375.19"/>
    <n v="357.45"/>
    <n v="471.70000000000005"/>
    <n v="454.7"/>
    <n v="473.65"/>
    <n v="498.54999999999995"/>
    <n v="590.22"/>
    <n v="304.41000000000008"/>
    <n v="360.39000000000004"/>
    <n v="709.47000000000014"/>
    <n v="709.47000000000014"/>
    <n v="709.47"/>
    <n v="709.47"/>
    <n v="709.47"/>
    <n v="709.47"/>
    <n v="709.47"/>
    <n v="709.47"/>
    <n v="709.47"/>
    <n v="709.47"/>
    <n v="709.47"/>
    <n v="709.47"/>
    <n v="709.47000000000014"/>
    <n v="709.47"/>
    <n v="709.47"/>
    <n v="709.47"/>
    <n v="709.47"/>
    <n v="709.46999999999991"/>
    <n v="709.47"/>
    <n v="709.47"/>
    <n v="709.46999999999991"/>
    <n v="709.47"/>
    <n v="709.47"/>
    <n v="709.47"/>
    <n v="709.47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8"/>
    <n v="709.4699999999998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8"/>
    <n v="709.4699999999998"/>
    <n v="709.46999999999991"/>
    <n v="709.47"/>
    <n v="709.47"/>
    <n v="709.47"/>
    <n v="709.47"/>
    <n v="709.47"/>
    <n v="709.47000000000014"/>
    <n v="709.47"/>
    <n v="709.47"/>
    <n v="709.46999999999991"/>
    <n v="709.4699999999998"/>
    <n v="709.4699999999998"/>
    <n v="709.4699999999998"/>
  </r>
  <r>
    <x v="0"/>
    <s v="Transmission"/>
    <x v="11"/>
    <x v="4"/>
    <s v="PEF Transmission Maintenance SA 2024-2025"/>
    <s v="PEF Transmission Energy Control Center 353.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50402329999997"/>
    <n v="667.01287660000003"/>
    <n v="1000.5126999"/>
    <n v="1334.0236032"/>
    <n v="1667.5400165000001"/>
    <n v="2001.0531998000001"/>
    <n v="2334.5351531000001"/>
    <n v="2668.0124564000002"/>
    <n v="3001.4887397000002"/>
    <n v="3334.9609930000001"/>
    <n v="3668.4427562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Maintenance SA System Control Center"/>
    <s v="PEF Transmission Energy Control Center 353.2"/>
    <x v="18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Maintenance SA 2024-2025"/>
    <s v="PEF Transmission Energy Control Center 353.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50402329999997"/>
    <n v="333.5088533"/>
    <n v="333.4998233"/>
    <n v="333.5109033"/>
    <n v="333.51641330000001"/>
    <n v="333.51318329999998"/>
    <n v="333.48195329999999"/>
    <n v="333.47730330000002"/>
    <n v="333.47628329999998"/>
    <n v="333.47225329999998"/>
    <n v="333.48176330000001"/>
    <n v="333.46858329999998"/>
    <n v="4001.9113395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Maintenance SA System Control Center"/>
    <s v="PEF Transmission Energy Control Center 353.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"/>
    <n v="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Maintenance SA 2024-2025"/>
    <s v="PEF Transmission Energy Control Center 353.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1.9113395999998"/>
    <n v="4001.9113395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Maintenance SA 2024-2025"/>
    <s v="PEF Transmission Energy Control Center 353.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50402329999997"/>
    <n v="667.01287660000003"/>
    <n v="1000.5126999"/>
    <n v="1334.0236032"/>
    <n v="1667.5400165000001"/>
    <n v="2001.0531998000001"/>
    <n v="2334.5351531000001"/>
    <n v="2668.0124564000002"/>
    <n v="3001.4887397000002"/>
    <n v="3334.9609930000001"/>
    <n v="3668.4427562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Maintenance SA System Control Center"/>
    <s v="PEF Transmission Energy Control Center 353.2"/>
    <x v="18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Other Departments (Jamil)"/>
    <x v="11"/>
    <x v="4"/>
    <s v="PEF Transmission Expansion GG Lines - Osprey to Kathleen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3.4243540476196301"/>
    <n v="7.5796090207010769"/>
    <n v="9.7484181262349825"/>
    <n v="13.069740367895395"/>
    <n v="16.909649134124699"/>
    <n v="20.753423047991063"/>
    <n v="24.451150944033351"/>
    <n v="28.080522494813263"/>
    <n v="34.285845239053138"/>
    <n v="41.698922476230678"/>
    <n v="47.67956850290328"/>
    <n v="247.68120340160056"/>
    <n v="54.85998332635382"/>
    <n v="61.998080573422421"/>
    <n v="66.133320274240958"/>
    <n v="70.302146322379031"/>
    <n v="74.504922835925086"/>
    <n v="78.74201864097823"/>
    <n v="83.013807340370775"/>
    <n v="87.320667383432522"/>
    <n v="91.662982136845841"/>
    <n v="96.041139956901063"/>
    <n v="100.45553426252454"/>
    <n v="0"/>
    <n v="865.034603053374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ansmission"/>
    <x v="11"/>
    <x v="4"/>
    <s v="PEF Transmission Expansion GG Crystal River to Bronson 355"/>
    <s v="PEF Transmission Poles &amp; Fixtures 355.0"/>
    <x v="19"/>
    <n v="0"/>
    <n v="0"/>
    <n v="16.329999999999998"/>
    <n v="24.05"/>
    <n v="24.83"/>
    <n v="26.97"/>
    <n v="29.13"/>
    <n v="30.44"/>
    <n v="33.85"/>
    <n v="39.659999999999997"/>
    <n v="46.13"/>
    <n v="49.4"/>
    <n v="320.78999999999996"/>
    <n v="61.167956339824954"/>
    <n v="66.235347086519468"/>
    <n v="69.736604043091702"/>
    <n v="74.360558390832168"/>
    <n v="80.939214601473196"/>
    <n v="89.013359231793999"/>
    <n v="96.308108767204445"/>
    <n v="102.82692621735926"/>
    <n v="108.9543292214188"/>
    <n v="115.03243069284876"/>
    <n v="121.53135363261867"/>
    <n v="127.14946903356919"/>
    <n v="1113.2556572585547"/>
    <n v="130.1444547856313"/>
    <n v="134.28664448639842"/>
    <n v="137.65653636243209"/>
    <n v="141.03547612438422"/>
    <n v="144.49353541100245"/>
    <n v="147.76601515608405"/>
    <n v="150.03995437855951"/>
    <n v="151.37033889557748"/>
    <n v="152.56653631150601"/>
    <n v="0"/>
    <n v="0"/>
    <n v="0"/>
    <n v="1289.35949191157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ansmission"/>
    <x v="11"/>
    <x v="4"/>
    <s v="PEF Transmission Expansion GG Lines Osprey Plant-Haines City 355"/>
    <s v="PEF Transmission Poles &amp; Fixtures 355.0"/>
    <x v="19"/>
    <n v="86.75"/>
    <n v="90.36"/>
    <n v="92.44"/>
    <n v="97.67"/>
    <n v="105.66"/>
    <n v="110.9"/>
    <n v="115.79"/>
    <n v="122.17"/>
    <n v="127.07"/>
    <n v="130.27000000000001"/>
    <n v="163.72999999999999"/>
    <n v="168.83"/>
    <n v="1411.6399999999999"/>
    <n v="171.33063588090457"/>
    <n v="185.88417764355975"/>
    <n v="190.98185340440179"/>
    <n v="196.12303754255069"/>
    <n v="202.74558252200711"/>
    <n v="209.35449976034349"/>
    <n v="214.53023862758798"/>
    <n v="219.70011294878444"/>
    <n v="224.98862439390069"/>
    <n v="230.28921929457962"/>
    <n v="236.0651020178021"/>
    <n v="242.07177363830198"/>
    <n v="2524.0648576747244"/>
    <n v="243.53874191174233"/>
    <n v="0"/>
    <n v="0"/>
    <n v="0"/>
    <n v="0"/>
    <n v="0"/>
    <n v="0"/>
    <n v="0"/>
    <n v="0"/>
    <n v="0"/>
    <n v="0"/>
    <n v="0"/>
    <n v="243.53874191174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Other Departments (Jamil)"/>
    <x v="11"/>
    <x v="4"/>
    <s v="PEF Transmission Expansion GG Lines - Osprey to Kathleen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8.876906825666449"/>
    <n v="19.693022231399798"/>
    <n v="25.385298935753269"/>
    <n v="34.11125202080094"/>
    <n v="44.233149405753629"/>
    <n v="54.410857618350228"/>
    <n v="64.250676563209524"/>
    <n v="73.954762926005429"/>
    <n v="90.502044742140697"/>
    <n v="110.31915583904181"/>
    <n v="126.42733398714572"/>
    <n v="652.1644610952676"/>
    <n v="141.89141051125611"/>
    <n v="160.71678832479293"/>
    <n v="171.82481877890422"/>
    <n v="183.06980446559078"/>
    <n v="194.45345723082755"/>
    <n v="205.97751304183518"/>
    <n v="217.64373236690241"/>
    <n v="229.45390056191172"/>
    <n v="241.40982826346035"/>
    <n v="253.51335178883571"/>
    <n v="265.76633354300066"/>
    <n v="0"/>
    <n v="2265.7209388773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Transmission"/>
    <x v="11"/>
    <x v="4"/>
    <s v="PEF Transmission Expansion GG Crystal River to Bronson 355"/>
    <s v="PEF Transmission Poles &amp; Fixtures 355.0"/>
    <x v="19"/>
    <n v="0"/>
    <n v="0"/>
    <n v="40.17"/>
    <n v="59.18"/>
    <n v="61.1"/>
    <n v="66.349999999999994"/>
    <n v="71.66"/>
    <n v="74.88"/>
    <n v="84.33"/>
    <n v="98.79"/>
    <n v="114.91"/>
    <n v="123.05"/>
    <n v="794.41999999999985"/>
    <n v="158.2065300953044"/>
    <n v="171.70099717388243"/>
    <n v="181.18671952763918"/>
    <n v="193.63808356770406"/>
    <n v="211.24657949736567"/>
    <n v="232.84582588187291"/>
    <n v="252.49843274081968"/>
    <n v="270.19994246907822"/>
    <n v="286.94948923476426"/>
    <n v="303.64338743217479"/>
    <n v="321.52476717759282"/>
    <n v="337.15003915810297"/>
    <n v="2920.7907939563015"/>
    <n v="336.60929406226552"/>
    <n v="348.10945785987968"/>
    <n v="357.65343878279981"/>
    <n v="367.26242920671024"/>
    <n v="377.11961087524782"/>
    <n v="386.53411278070581"/>
    <n v="393.37137665807012"/>
    <n v="397.75823673512787"/>
    <n v="401.80954700694429"/>
    <n v="0"/>
    <n v="0"/>
    <n v="0"/>
    <n v="3366.22750396775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Transmission"/>
    <x v="11"/>
    <x v="4"/>
    <s v="PEF Transmission Expansion GG Lines Osprey Plant-Haines City 355"/>
    <s v="PEF Transmission Poles &amp; Fixtures 355.0"/>
    <x v="19"/>
    <n v="213.42"/>
    <n v="222.31"/>
    <n v="227.41"/>
    <n v="240.28"/>
    <n v="259.95"/>
    <n v="272.83999999999997"/>
    <n v="284.86"/>
    <n v="300.57"/>
    <n v="316.55"/>
    <n v="324.52"/>
    <n v="407.87"/>
    <n v="420.56"/>
    <n v="3491.1399999999994"/>
    <n v="443.13439623766146"/>
    <n v="481.86504735236923"/>
    <n v="496.20104079444275"/>
    <n v="510.71280198856766"/>
    <n v="529.15402041960681"/>
    <n v="547.64050946379598"/>
    <n v="562.45055294270185"/>
    <n v="577.30946613854803"/>
    <n v="592.54525556539716"/>
    <n v="607.87899737968576"/>
    <n v="624.53658826570461"/>
    <n v="641.87848035509774"/>
    <n v="6615.3071569035792"/>
    <n v="629.89548134612232"/>
    <n v="0"/>
    <n v="0"/>
    <n v="0"/>
    <n v="0"/>
    <n v="0"/>
    <n v="0"/>
    <n v="0"/>
    <n v="0"/>
    <n v="0"/>
    <n v="0"/>
    <n v="0"/>
    <n v="629.89548134612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Other Departments (Jamil)"/>
    <x v="11"/>
    <x v="4"/>
    <s v="PEF Transmission Expansion GG Lines - Osprey to Kathleen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4783.2070032299998"/>
    <n v="5776.7269779032858"/>
    <n v="7773.9333757953864"/>
    <n v="10368.927542417374"/>
    <n v="13069.028853356069"/>
    <n v="15652.277502315948"/>
    <n v="18134.88621287229"/>
    <n v="20609.523309999531"/>
    <n v="26635.321035480352"/>
    <n v="30741.610714881543"/>
    <n v="34761.372590306812"/>
    <n v="0"/>
    <n v="41803.618267446858"/>
    <n v="44599.803411284462"/>
    <n v="47421.952030182678"/>
    <n v="50259.34391923582"/>
    <n v="53112.149620023782"/>
    <n v="55980.541750090531"/>
    <n v="58864.695031773343"/>
    <n v="61764.786321480613"/>
    <n v="64680.994639425953"/>
    <n v="67613.501199826263"/>
    <n v="70562.48944157199"/>
    <n v="73528.145059377508"/>
    <n v="41803.6182674468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- Disston to Largo 355"/>
    <s v="PEF Transmission Poles &amp; Fixtures 355.0"/>
    <x v="19"/>
    <n v="398.3"/>
    <n v="398.3"/>
    <n v="398.3"/>
    <n v="398.3"/>
    <n v="398.3"/>
    <n v="398.3"/>
    <n v="398.3"/>
    <n v="398.05"/>
    <n v="398.05"/>
    <n v="398.05"/>
    <n v="398.05"/>
    <n v="398.05"/>
    <n v="398.3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184.6264578958003"/>
    <n v="5443.4902908289005"/>
    <n v="5647.7377127938007"/>
    <n v="5844.3687199600008"/>
    <n v="398.05"/>
    <n v="6400.858321539401"/>
    <n v="6400.858321539401"/>
    <n v="6400.858321539401"/>
    <n v="6400.858321539401"/>
    <n v="6400.858321539401"/>
    <n v="6400.858321539401"/>
    <n v="6400.858321539401"/>
    <n v="6400.858321539401"/>
    <n v="7676.490111427408"/>
    <n v="8710.5469757754254"/>
    <n v="8804.0468342569111"/>
    <n v="8894.0600699993483"/>
    <n v="6400.858321539401"/>
    <n v="9148.80844311293"/>
    <n v="9148.80844311293"/>
    <n v="9148.80844311293"/>
    <n v="9148.80844311293"/>
    <n v="9148.80844311293"/>
    <n v="9148.80844311293"/>
    <n v="9148.80844311293"/>
    <n v="9148.80844311293"/>
    <n v="23938.536969557346"/>
    <n v="35927.435667320438"/>
    <n v="37011.476951932469"/>
    <n v="38055.094186130096"/>
    <n v="9148.80844311293"/>
    <n v="41008.657546576025"/>
    <n v="41008.657546576025"/>
    <n v="41008.657546576025"/>
    <n v="41008.657546576025"/>
    <n v="41008.657546576025"/>
    <n v="41008.657546576025"/>
    <n v="41008.657546576025"/>
    <n v="0"/>
    <n v="0"/>
    <n v="0"/>
    <n v="0"/>
    <n v="0"/>
    <n v="41008.657546576025"/>
  </r>
  <r>
    <x v="0"/>
    <s v="Transmission"/>
    <x v="11"/>
    <x v="4"/>
    <s v="PEF Transmission Expansion GG 40th Street to 16th Street 355"/>
    <s v="PEF Transmission Poles &amp; Fixtures 355.0"/>
    <x v="19"/>
    <n v="3194.32"/>
    <n v="3219.43"/>
    <n v="3306.12"/>
    <n v="3353.84"/>
    <n v="3395.56"/>
    <n v="3457.98"/>
    <n v="3768.36"/>
    <n v="3888.84"/>
    <n v="4234.0200000000004"/>
    <n v="4599.7"/>
    <n v="5228.62"/>
    <n v="5490.99"/>
    <n v="3194.32"/>
    <n v="6439.86"/>
    <n v="7469.3619831743999"/>
    <n v="8484.3286381305006"/>
    <n v="12223.679775744"/>
    <n v="13237.881438407399"/>
    <n v="14164.555334627399"/>
    <n v="15037.879166545499"/>
    <n v="15830.0174762061"/>
    <n v="16425.6453573777"/>
    <n v="16918.2363016977"/>
    <n v="17630.299599137699"/>
    <n v="18394.301238686101"/>
    <n v="6439.86"/>
    <n v="18997.8343475736"/>
    <n v="19294.764470696398"/>
    <n v="19563.931956146997"/>
    <n v="0"/>
    <n v="0"/>
    <n v="0"/>
    <n v="0"/>
    <n v="0"/>
    <n v="0"/>
    <n v="32.392759259999998"/>
    <n v="66.138004949999996"/>
    <n v="98.641896599999995"/>
    <n v="18997.8343475736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</r>
  <r>
    <x v="0"/>
    <s v="Transmission"/>
    <x v="11"/>
    <x v="4"/>
    <s v="PEF Transmission Expansion GG Archer to Haile Tap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.12316628616503"/>
    <n v="714.24633257233006"/>
    <n v="1071.369498858495"/>
    <n v="1428.4926651446601"/>
    <n v="1785.6158314308252"/>
    <n v="2142.7389977169901"/>
    <n v="2499.8621640031552"/>
    <n v="2856.9853302893202"/>
    <n v="3214.1084965754853"/>
    <n v="3571.2316628616504"/>
    <n v="3928.3548291478155"/>
    <n v="0"/>
    <n v="4285.4779954339801"/>
    <n v="4601.4440382138846"/>
    <n v="4917.4100809937891"/>
    <n v="5233.3761237736935"/>
    <n v="5549.342166553598"/>
    <n v="5865.3082093335024"/>
    <n v="6181.2742521134069"/>
    <n v="6497.2402948933113"/>
    <n v="6813.2063376732158"/>
    <n v="7129.1723804531202"/>
    <n v="7445.1384232330247"/>
    <n v="7761.1044660129292"/>
    <n v="4285.4779954339801"/>
    <n v="8077.0705087928336"/>
    <n v="9748.083420152092"/>
    <n v="11419.096331511351"/>
    <n v="13090.109242870611"/>
    <n v="14761.12215422987"/>
    <n v="16432.135065589129"/>
    <n v="18103.147976948389"/>
    <n v="0"/>
    <n v="0"/>
    <n v="0"/>
    <n v="0"/>
    <n v="0"/>
    <n v="8077.0705087928336"/>
  </r>
  <r>
    <x v="0"/>
    <s v="Transmission"/>
    <x v="11"/>
    <x v="4"/>
    <s v="PEF Transmission Expansion GG Archer to Williston 355"/>
    <s v="PEF Transmission Poles &amp; Fixtures 355.0"/>
    <x v="19"/>
    <n v="148.46"/>
    <n v="196.1"/>
    <n v="194.19"/>
    <n v="206.07"/>
    <n v="293.70999999999998"/>
    <n v="304.14"/>
    <n v="316.05"/>
    <n v="327.69"/>
    <n v="377.43"/>
    <n v="408.67"/>
    <n v="445.24"/>
    <n v="458.65"/>
    <n v="148.46"/>
    <n v="473.16"/>
    <n v="525.23361744659996"/>
    <n v="571.52566699649992"/>
    <n v="606.83340446639988"/>
    <n v="639.49086291029994"/>
    <n v="678.33364781759997"/>
    <n v="747.72903137610001"/>
    <n v="831.3284346099"/>
    <n v="917.19539200949998"/>
    <n v="999.32371170989995"/>
    <n v="1083.9316669544999"/>
    <n v="1165.1043710894999"/>
    <n v="473.16"/>
    <n v="1319.2987794926999"/>
    <n v="1843.6451769860998"/>
    <n v="8527.6586815101"/>
    <n v="9592.3490124350992"/>
    <n v="10451.7265206621"/>
    <n v="11440.649552332199"/>
    <n v="12442.238760624599"/>
    <n v="13513.016976515099"/>
    <n v="14478.263802471298"/>
    <n v="15328.614714740997"/>
    <n v="16214.538474443698"/>
    <n v="17072.290761869699"/>
    <n v="1319.2987794926999"/>
    <n v="18671.621862268199"/>
    <n v="18760.056930683997"/>
    <n v="19887.367415490236"/>
    <n v="20066.935660274783"/>
    <n v="0"/>
    <n v="0"/>
    <n v="0"/>
    <n v="0"/>
    <n v="0"/>
    <n v="0"/>
    <n v="149.41788229120903"/>
    <n v="294.0844282710151"/>
    <n v="18671.621862268199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</r>
  <r>
    <x v="0"/>
    <s v="Transmission"/>
    <x v="11"/>
    <x v="4"/>
    <s v="PEF Transmission Expansion GG Baker Tap to Miccosukee Tap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4.6873161899999998"/>
    <n v="5.2201033499999996"/>
    <n v="6.1213659899999993"/>
    <n v="7.2708667499999997"/>
    <n v="8.6688371699999998"/>
    <n v="8.9196154199999995"/>
    <n v="9.7996240500000003"/>
    <n v="10.631186340000001"/>
    <n v="9.6622799700000002"/>
    <n v="8.2113209400000002"/>
    <n v="6.4344966000000001"/>
    <n v="0"/>
    <n v="4.5468327000000004"/>
    <n v="-55.715061599999999"/>
    <n v="-116.47439234999999"/>
    <n v="-176.57680325999999"/>
    <n v="-236.09655056999998"/>
    <n v="-295.53340656"/>
    <n v="-353.66620884000002"/>
    <n v="-411.79890216000001"/>
    <n v="-448.8829887"/>
    <n v="-19.545857699999999"/>
    <n v="1.1472125999999996"/>
    <n v="11.47441416"/>
    <n v="4.5468327000000004"/>
    <n v="29.382752879999998"/>
    <n v="29.381100498858292"/>
    <n v="29.379434478009127"/>
    <n v="29.377786469901974"/>
    <n v="0"/>
    <n v="0"/>
    <n v="0"/>
    <n v="0"/>
    <n v="0"/>
    <n v="0"/>
    <n v="5.6740398762600004E-4"/>
    <n v="8.5057585440120008E-4"/>
    <n v="29.382752879999998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</r>
  <r>
    <x v="0"/>
    <s v="Transmission"/>
    <x v="11"/>
    <x v="4"/>
    <s v="PEF Transmission Expansion GG Bithlo to Lockwood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.17485084499998"/>
    <n v="468.24544594949998"/>
    <n v="520.9715832951"/>
    <n v="564.57880880009998"/>
    <n v="0"/>
    <n v="610.72594468260002"/>
    <n v="610.72594468260002"/>
    <n v="610.72594468260002"/>
    <n v="610.72594468260002"/>
    <n v="610.72594468260002"/>
    <n v="610.72594468260002"/>
    <n v="610.72594468260002"/>
    <n v="610.72594468260002"/>
    <n v="1396.5659175429387"/>
    <n v="1887.6104037461334"/>
    <n v="2031.3922300200124"/>
    <n v="2150.3071901800704"/>
    <n v="610.72594468260002"/>
    <n v="2276.1483726143297"/>
    <n v="2276.1483726143297"/>
    <n v="2276.1483726143297"/>
    <n v="2276.1483726143297"/>
    <n v="2276.1483726143297"/>
    <n v="2276.1483726143297"/>
    <n v="2276.1483726143297"/>
    <n v="2276.1483726143297"/>
    <n v="2563.3321166626865"/>
    <n v="2742.7834030726203"/>
    <n v="2795.3282017867236"/>
    <n v="2838.7854509233694"/>
    <n v="2276.1483726143297"/>
    <n v="2884.7738751596798"/>
    <n v="2884.7738751596798"/>
    <n v="2884.7738751596798"/>
    <n v="2884.7738751596798"/>
    <n v="2884.7738751596798"/>
    <n v="2884.7738751596798"/>
    <n v="2884.7738751596798"/>
    <n v="2884.7738751596798"/>
    <n v="13215.856376042982"/>
    <n v="19671.396019952961"/>
    <n v="0"/>
    <n v="0"/>
    <n v="2884.7738751596798"/>
  </r>
  <r>
    <x v="0"/>
    <s v="Transmission"/>
    <x v="11"/>
    <x v="4"/>
    <s v="PEF Transmission Expansion GG Bronson to Newberry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.56559861195582"/>
    <n v="235.13119722391164"/>
    <n v="352.69679583586748"/>
    <n v="470.26239444782328"/>
    <n v="587.82799305977915"/>
    <n v="705.39359167173495"/>
    <n v="822.95919028369076"/>
    <n v="940.52478889564657"/>
    <n v="1058.0903875076024"/>
    <n v="1175.6559861195583"/>
    <n v="1293.2215847315142"/>
    <n v="0"/>
  </r>
  <r>
    <x v="0"/>
    <s v="Transmission"/>
    <x v="11"/>
    <x v="4"/>
    <s v="PEF Transmission Expansion GG Brookridge-Twin County Ranch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.441845908591915"/>
    <n v="150.88369181718383"/>
    <n v="226.32553772577575"/>
    <n v="301.76738363436766"/>
    <n v="377.20922954295958"/>
    <n v="452.65107545155149"/>
    <n v="528.09292136014346"/>
    <n v="603.53476726873532"/>
    <n v="678.97661317732718"/>
    <n v="754.41845908591904"/>
    <n v="829.8603049945109"/>
    <n v="0"/>
    <n v="905.30215090310298"/>
    <n v="1175.9081508146846"/>
    <n v="1446.5141507262663"/>
    <n v="1717.1201506378479"/>
    <n v="1987.7261505494296"/>
    <n v="2258.3321504610112"/>
    <n v="2528.9381503725926"/>
    <n v="2799.5441502841741"/>
    <n v="3070.1501501957555"/>
    <n v="3340.7561501073369"/>
    <n v="3611.3621500189183"/>
    <n v="3881.9681499304997"/>
    <n v="905.30215090310298"/>
    <n v="4152.5741498420821"/>
    <n v="4898.7582296413784"/>
    <n v="5644.9423094406739"/>
    <n v="6391.1263892399693"/>
    <n v="7137.3104690392647"/>
    <n v="7883.4945488385601"/>
    <n v="8629.6786286378556"/>
    <n v="9375.862708437151"/>
    <n v="10122.046788236446"/>
    <n v="10868.230868035742"/>
    <n v="11614.414947835037"/>
    <n v="12360.599027634333"/>
    <n v="4152.5741498420821"/>
  </r>
  <r>
    <x v="0"/>
    <s v="Transmission"/>
    <x v="11"/>
    <x v="4"/>
    <s v="PEF Transmission Expansion GG Burnham Tap to Jasper South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.3296106767975"/>
    <n v="412.659221353595"/>
    <n v="618.98883203039247"/>
    <n v="825.31844270719"/>
    <n v="1031.6480533839874"/>
    <n v="1237.9776640607849"/>
    <n v="1444.3072747375825"/>
    <n v="1650.63688541438"/>
    <n v="1856.9664960911775"/>
    <n v="2063.2961067679748"/>
    <n v="2269.6257174447724"/>
    <n v="0"/>
    <n v="2475.9553281215699"/>
    <n v="2585.0227746409064"/>
    <n v="2694.0902211602429"/>
    <n v="2803.1576676795794"/>
    <n v="2912.2251141989159"/>
    <n v="3021.2925607182524"/>
    <n v="3130.3600072375889"/>
    <n v="3239.4274537569254"/>
    <n v="3348.4949002762619"/>
    <n v="3457.5623467955984"/>
    <n v="3566.6297933149349"/>
    <n v="3675.6972398342714"/>
    <n v="2475.9553281215699"/>
  </r>
  <r>
    <x v="0"/>
    <s v="Transmission"/>
    <x v="11"/>
    <x v="4"/>
    <s v="PEF Transmission Expansion GG Citrus CC to Powerline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760205618696084"/>
    <n v="35.520411237392167"/>
    <n v="53.280616856088251"/>
    <n v="71.040822474784335"/>
    <n v="88.801028093480426"/>
    <n v="106.56123371217652"/>
    <n v="124.32143933087261"/>
    <n v="142.0816449495687"/>
    <n v="159.84185056826479"/>
    <n v="177.60205618696088"/>
    <n v="195.36226180565697"/>
    <n v="0"/>
  </r>
  <r>
    <x v="0"/>
    <s v="Transmission"/>
    <x v="11"/>
    <x v="4"/>
    <s v="PEF Transmission Expansion GG Crawfordville to Carrabelle 355"/>
    <s v="PEF Transmission Poles &amp; Fixtures 355.0"/>
    <x v="19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</r>
  <r>
    <x v="0"/>
    <s v="Transmission"/>
    <x v="11"/>
    <x v="4"/>
    <s v="PEF Transmission Expansion GG Crystal River to Bronson 355"/>
    <s v="PEF Transmission Poles &amp; Fixtures 355.0"/>
    <x v="19"/>
    <n v="6712.05"/>
    <n v="7016.17"/>
    <n v="7305.56"/>
    <n v="16803.96"/>
    <n v="17167.73"/>
    <n v="19583.850000000002"/>
    <n v="20310.829999999998"/>
    <n v="21316.09"/>
    <n v="24440.81"/>
    <n v="29000.76"/>
    <n v="33602.9"/>
    <n v="40496.620000000003"/>
    <n v="6712.05"/>
    <n v="44893.72"/>
    <n v="47405.778165135125"/>
    <n v="49626.709454245531"/>
    <n v="53694.317612476261"/>
    <n v="58611.657473694802"/>
    <n v="64723.26184592364"/>
    <n v="68522.398761737306"/>
    <n v="73533.506456445335"/>
    <n v="76768.568947011765"/>
    <n v="81689.031113167948"/>
    <n v="85480.839944892985"/>
    <n v="89161.550959733184"/>
    <n v="44893.72"/>
    <n v="92422.473887844855"/>
    <n v="94685.073798082754"/>
    <n v="96839.437190519035"/>
    <n v="99104.328233034277"/>
    <n v="101355.61329086537"/>
    <n v="103349.09965134162"/>
    <n v="104203.59136501841"/>
    <n v="104885.34042996504"/>
    <n v="105552.81921244574"/>
    <n v="106315.79321615418"/>
    <n v="0"/>
    <n v="0"/>
    <n v="92422.4738878448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Disston to 40th Street 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362.51554506000002"/>
    <n v="669.22289496000008"/>
    <n v="1044.9765760800001"/>
    <n v="1345.8951331500002"/>
    <n v="1657.9053415200001"/>
    <n v="1936.5230622000001"/>
    <n v="2226.9591088500001"/>
    <n v="2581.6517935526999"/>
    <n v="2985.4106566238997"/>
    <n v="3522.7820151128999"/>
    <n v="4036.2085308896999"/>
    <n v="0"/>
    <n v="4540.5594390710994"/>
    <n v="4945.2720146531992"/>
    <n v="5256.7227883331989"/>
    <n v="6689.6317717532984"/>
    <n v="8764.0032586715988"/>
    <n v="10869.414244327199"/>
    <n v="12846.4856470134"/>
    <n v="17090.9504259516"/>
    <n v="21584.203892959798"/>
    <n v="25757.750345225999"/>
    <n v="30118.603277738701"/>
    <n v="39007.910065975499"/>
    <n v="4540.5594390710994"/>
    <n v="43509.486179309097"/>
    <n v="43874.466606102418"/>
    <n v="44155.341091258553"/>
    <n v="45447.576034965066"/>
    <n v="47318.298706565751"/>
    <n v="49217.013613100811"/>
    <n v="50999.988514029974"/>
    <n v="54827.758294343679"/>
    <n v="58879.892245754701"/>
    <n v="62643.706017044009"/>
    <n v="66576.437690138555"/>
    <n v="74593.047949409534"/>
    <n v="43509.486179309097"/>
    <n v="78652.687477356492"/>
    <n v="78757.098918179137"/>
    <n v="78837.449828892713"/>
    <n v="79207.124755132449"/>
    <n v="79742.290027521216"/>
    <n v="80285.463152843426"/>
    <n v="80795.526062222532"/>
    <n v="0"/>
    <n v="0"/>
    <n v="0"/>
    <n v="0"/>
    <n v="0"/>
    <n v="78652.687477356492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Eustis to Eustis South 355"/>
    <s v="PEF Transmission Poles &amp; Fixtures 355.0"/>
    <x v="19"/>
    <n v="1353.12"/>
    <n v="1396.44"/>
    <n v="1469.32"/>
    <n v="1496.76"/>
    <n v="1531.48"/>
    <n v="1572.63"/>
    <n v="1629.17"/>
    <n v="1699.72"/>
    <n v="1857.06"/>
    <n v="1912.92"/>
    <n v="1939.82"/>
    <n v="1998.16"/>
    <n v="1353.12"/>
    <n v="2006.92"/>
    <n v="2301.8944211257003"/>
    <n v="2584.1042985160002"/>
    <n v="3062.9696375101003"/>
    <n v="3460.7714011210001"/>
    <n v="3768.6564408226"/>
    <n v="4024.9196956815999"/>
    <n v="4307.3563477062999"/>
    <n v="4538.7631957941994"/>
    <n v="4602.3134966970993"/>
    <n v="4667.7527404179991"/>
    <n v="4729.1808528702995"/>
    <n v="2006.92"/>
    <n v="4789.4492122437996"/>
    <n v="4846.5656660844998"/>
    <n v="4885.3929252132993"/>
    <n v="8013.3997357536991"/>
    <n v="8525.8983402708982"/>
    <n v="9057.9302312280979"/>
    <n v="9552.7032781743983"/>
    <n v="9973.1127065388991"/>
    <n v="10426.156512759098"/>
    <n v="10851.095729687499"/>
    <n v="11421.848040884199"/>
    <n v="11958.070420463499"/>
    <n v="4789.4492122437996"/>
    <n v="12373.995171542798"/>
    <n v="12396.851464646841"/>
    <n v="12412.388970136059"/>
    <n v="13664.123552478222"/>
    <n v="13869.210134935327"/>
    <n v="14082.113353232658"/>
    <n v="0"/>
    <n v="0"/>
    <n v="0"/>
    <n v="0"/>
    <n v="0"/>
    <n v="0"/>
    <n v="12373.9951715427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Fort Meade to Dry Prairie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79672154547001"/>
    <n v="313.59344309094001"/>
    <n v="470.39016463641002"/>
    <n v="627.18688618188003"/>
    <n v="783.98360772735009"/>
    <n v="940.78032927282015"/>
    <n v="1097.5770508182902"/>
    <n v="1254.3737723637603"/>
    <n v="1411.1704939092303"/>
    <n v="1567.9672154547004"/>
    <n v="1724.7639370001705"/>
    <n v="0"/>
    <n v="1881.5606585456401"/>
    <n v="2053.7387327614651"/>
    <n v="2225.91680697729"/>
    <n v="2398.0948811931148"/>
    <n v="2570.2729554089397"/>
    <n v="2742.4510296247645"/>
    <n v="2914.6291038405893"/>
    <n v="3086.8071780564142"/>
    <n v="3258.985252272239"/>
    <n v="3431.1633264880638"/>
    <n v="3603.3414007038887"/>
    <n v="3775.5194749197135"/>
    <n v="1881.5606585456401"/>
    <n v="3947.6975491355379"/>
    <n v="4303.094450791913"/>
    <n v="4658.4913524482881"/>
    <n v="5013.8882541046632"/>
    <n v="5369.2851557610384"/>
    <n v="5724.6820574174135"/>
    <n v="6080.0789590737886"/>
    <n v="6435.4758607301637"/>
    <n v="6790.8727623865389"/>
    <n v="7146.269664042914"/>
    <n v="7501.6665656992891"/>
    <n v="7857.0634673556642"/>
    <n v="3947.6975491355379"/>
  </r>
  <r>
    <x v="0"/>
    <s v="Transmission"/>
    <x v="11"/>
    <x v="4"/>
    <s v="PEF Transmission Expansion GG Ft White-Perry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3612.0413134035002"/>
    <n v="5628.8734550832005"/>
    <n v="6890.2747594632001"/>
    <n v="9013.0735631232001"/>
    <n v="0"/>
    <n v="0"/>
    <n v="0"/>
    <n v="0"/>
    <n v="0"/>
    <n v="0"/>
    <n v="3.1267978799999998"/>
    <n v="0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</r>
  <r>
    <x v="0"/>
    <s v="Transmission"/>
    <x v="11"/>
    <x v="4"/>
    <s v="PEF Transmission Expansion GG Ginnie to Haile Tap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79564214"/>
    <n v="4.8768485006999995"/>
    <n v="57.5233997598"/>
    <n v="188.33464151610002"/>
    <n v="296.52226766010006"/>
    <n v="0"/>
    <n v="411.01130740920007"/>
    <n v="411.01130740920007"/>
    <n v="411.01130740920007"/>
    <n v="411.01130740920007"/>
    <n v="411.01130740920007"/>
    <n v="411.01130740920007"/>
    <n v="411.01130740920007"/>
    <n v="419.96371540954533"/>
    <n v="447.76310802044304"/>
    <n v="844.50611827928299"/>
    <n v="1830.2961574914077"/>
    <n v="2645.5952310790499"/>
    <n v="411.01130740920007"/>
    <n v="3508.3815901025305"/>
    <n v="3508.3815901025305"/>
    <n v="3508.3815901025305"/>
    <n v="3508.3815901025305"/>
    <n v="3508.3815901025305"/>
    <n v="3508.3815901025305"/>
    <n v="3508.3815901025305"/>
    <n v="3514.4210558816517"/>
    <n v="3533.1750581955985"/>
    <n v="3800.8254862671711"/>
    <n v="4465.8583139701232"/>
    <n v="5015.8746731990423"/>
    <n v="3508.3815901025305"/>
    <n v="5597.9268639845304"/>
    <n v="5597.9268639845304"/>
    <n v="5597.9268639845304"/>
    <n v="5597.9268639845304"/>
    <n v="5597.9268639845304"/>
    <n v="5597.9268639845304"/>
    <n v="5597.9268639845304"/>
    <n v="5645.2252183675437"/>
    <n v="5792.0980511620337"/>
    <n v="7888.2147046347545"/>
    <n v="13096.449921360972"/>
    <n v="17403.928368411594"/>
    <n v="5597.9268639845304"/>
  </r>
  <r>
    <x v="0"/>
    <s v="Transmission"/>
    <x v="11"/>
    <x v="4"/>
    <s v="PEF Transmission Expansion GG Haines City East-Green Island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.0679905463"/>
    <n v="281.81275598579998"/>
    <n v="0"/>
    <n v="319.26032484569998"/>
    <n v="319.26032484569998"/>
    <n v="319.26032484569998"/>
    <n v="319.26032484569998"/>
    <n v="319.26032484569998"/>
    <n v="319.26032484569998"/>
    <n v="319.26032484569998"/>
    <n v="319.26032484569998"/>
    <n v="319.26032484569998"/>
    <n v="319.26032484569998"/>
    <n v="2012.4269369794961"/>
    <n v="3800.4228297223385"/>
    <n v="319.26032484569998"/>
    <n v="4263.0032836875507"/>
    <n v="4263.0032836875507"/>
    <n v="4263.0032836875507"/>
    <n v="4263.0032836875507"/>
    <n v="4263.0032836875507"/>
    <n v="4263.0032836875507"/>
    <n v="4263.0032836875507"/>
    <n v="4263.0032836875507"/>
    <n v="4263.0032836875507"/>
    <n v="4263.0032836875507"/>
    <n v="7517.9737906261089"/>
    <n v="10955.24561945741"/>
    <n v="4263.0032836875507"/>
    <n v="11844.51766386483"/>
    <n v="11844.51766386483"/>
    <n v="11844.51766386483"/>
    <n v="11844.51766386483"/>
    <n v="11844.51766386483"/>
    <n v="0"/>
    <n v="0"/>
    <n v="0"/>
    <n v="0"/>
    <n v="0"/>
    <n v="0"/>
    <n v="12182.288096870821"/>
    <n v="11844.51766386483"/>
  </r>
  <r>
    <x v="0"/>
    <s v="Transmission"/>
    <x v="11"/>
    <x v="4"/>
    <s v="PEF Transmission Expansion GG Lake Talquin-Brickyard 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1182.2580079617001"/>
    <n v="2254.6724797134002"/>
    <n v="3591.5242271235002"/>
    <n v="4992.4554715473005"/>
    <n v="5740.4262771858002"/>
    <n v="5777.3854266486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Lines - Deland W - Dona Vista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.37749024999999"/>
    <n v="264.75498049999999"/>
    <n v="397.13247074999998"/>
    <n v="529.50996099999998"/>
    <n v="661.88745124999991"/>
    <n v="794.26494149999985"/>
    <n v="926.64243174999979"/>
    <n v="1059.0199219999997"/>
    <n v="1191.3974122499997"/>
    <n v="1323.7749024999996"/>
    <n v="1456.1523927499995"/>
    <n v="0"/>
    <n v="1588.5298829999999"/>
    <n v="1978.39052225"/>
    <n v="2368.2511614999999"/>
    <n v="2758.1118007499999"/>
    <n v="3147.97244"/>
    <n v="3537.8330792500001"/>
    <n v="3927.6937185000002"/>
    <n v="4317.5543577500002"/>
    <n v="4707.4149969999999"/>
    <n v="0"/>
    <n v="0"/>
    <n v="0"/>
    <n v="1588.5298829999999"/>
  </r>
  <r>
    <x v="0"/>
    <s v="Transmission"/>
    <x v="11"/>
    <x v="4"/>
    <s v="PEF Transmission Expansion GG Lines 355"/>
    <s v="PEF Transmission Poles &amp; Fixtures 355.0"/>
    <x v="19"/>
    <n v="0"/>
    <n v="0"/>
    <n v="0"/>
    <n v="0"/>
    <n v="0"/>
    <n v="0"/>
    <n v="0"/>
    <n v="0"/>
    <n v="0.54"/>
    <n v="2.04"/>
    <n v="2.41"/>
    <n v="2.41"/>
    <n v="0"/>
    <n v="2000.64"/>
    <n v="6846.3368326140007"/>
    <n v="11792.043642749401"/>
    <n v="0"/>
    <n v="3068.4315816837002"/>
    <n v="6922.4465959899007"/>
    <n v="0"/>
    <n v="5731.0334734103999"/>
    <n v="9442.9772426753989"/>
    <n v="0"/>
    <n v="7086.0835249821002"/>
    <n v="9602.3117467350003"/>
    <n v="2000.64"/>
    <n v="0"/>
    <n v="3280.6110445817999"/>
    <n v="5965.9939118166003"/>
    <n v="0"/>
    <n v="2371.4701524336001"/>
    <n v="4755.0079134069001"/>
    <n v="0"/>
    <n v="1880.8189832231999"/>
    <n v="4298.1363631572003"/>
    <n v="0"/>
    <n v="2149.0236368919"/>
    <n v="3803.7163816824"/>
    <n v="0"/>
    <n v="0"/>
    <n v="5061.6176966580115"/>
    <n v="9204.8645669466532"/>
    <n v="0"/>
    <n v="3658.9144910911982"/>
    <n v="7336.447958986053"/>
    <n v="0"/>
    <n v="2901.894348437289"/>
    <n v="6631.5460085817949"/>
    <n v="0"/>
    <n v="3315.7042767973212"/>
    <n v="5868.7110080877965"/>
    <n v="0"/>
    <n v="0"/>
    <n v="7270.4227706033862"/>
    <n v="13221.713088295081"/>
    <n v="0"/>
    <n v="5255.6034109973016"/>
    <n v="10537.950808014728"/>
    <n v="0"/>
    <n v="4168.2323741466935"/>
    <n v="9525.4414684323147"/>
    <n v="0"/>
    <n v="4762.6220151970201"/>
    <n v="8429.7180673017428"/>
    <n v="0"/>
    <n v="0"/>
    <n v="3800.1324643197513"/>
    <n v="6910.775717734723"/>
    <n v="0"/>
    <n v="2747.0189522504138"/>
    <n v="5508.0165537083149"/>
    <n v="0"/>
    <n v="2178.6676873687311"/>
    <n v="4978.7942879370003"/>
    <n v="0"/>
    <n v="2489.3455451328746"/>
    <n v="4406.0773772523735"/>
    <n v="0"/>
  </r>
  <r>
    <x v="0"/>
    <s v="Transmission"/>
    <x v="11"/>
    <x v="4"/>
    <s v="PEF Transmission Expansion GG Lines Osprey Plant-Haines City 355"/>
    <s v="PEF Transmission Poles &amp; Fixtures 355.0"/>
    <x v="19"/>
    <n v="84118.96"/>
    <n v="85155.91"/>
    <n v="86372.24000000002"/>
    <n v="90233.470000000016"/>
    <n v="95911.159999999989"/>
    <n v="100794.64000000001"/>
    <n v="104263.95"/>
    <n v="110752.19"/>
    <n v="116857.46999999999"/>
    <n v="123133.79000000002"/>
    <n v="135674.91"/>
    <n v="144677.47"/>
    <n v="84118.96"/>
    <n v="127826.37000000001"/>
    <n v="131205.94445681298"/>
    <n v="134512.74863088332"/>
    <n v="137966.99936303892"/>
    <n v="143314.02436224636"/>
    <n v="146718.19246933857"/>
    <n v="150051.9082232333"/>
    <n v="153433.159934408"/>
    <n v="156911.06032903213"/>
    <n v="160288.23956633583"/>
    <n v="164401.17199640066"/>
    <n v="168072.25453888858"/>
    <n v="127826.37000000001"/>
    <n v="171710.01839559831"/>
    <n v="174208.73916529867"/>
    <n v="0"/>
    <n v="0"/>
    <n v="0"/>
    <n v="0"/>
    <n v="0"/>
    <n v="0"/>
    <n v="0"/>
    <n v="0"/>
    <n v="0"/>
    <n v="0"/>
    <n v="171710.018395598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Martin West to Williston 355"/>
    <s v="PEF Transmission Poles &amp; Fixtures 355.0"/>
    <x v="19"/>
    <n v="376.59"/>
    <n v="447"/>
    <n v="539.39"/>
    <n v="614"/>
    <n v="773.45"/>
    <n v="878.44"/>
    <n v="967.03"/>
    <n v="1064.33"/>
    <n v="1231.29"/>
    <n v="1285.08"/>
    <n v="1327.43"/>
    <n v="1362.15"/>
    <n v="376.59"/>
    <n v="1434.77"/>
    <n v="1610.7731332865001"/>
    <n v="1770.9741487604001"/>
    <n v="1997.5223786495001"/>
    <n v="2358.0156553924999"/>
    <n v="14303.783814278599"/>
    <n v="15982.672450728798"/>
    <n v="17502.5294877653"/>
    <n v="18604.0111589933"/>
    <n v="19648.270538765599"/>
    <n v="20706.704233265598"/>
    <n v="21722.8827426356"/>
    <n v="1434.77"/>
    <n v="22774.6123530656"/>
    <n v="23845.7460574256"/>
    <n v="24832.402769310502"/>
    <n v="25927.819562681303"/>
    <n v="26987.085859017803"/>
    <n v="28079.591220554303"/>
    <n v="29131.218140815101"/>
    <n v="31512.7048529813"/>
    <n v="32247.321906670099"/>
    <n v="32966.5989118742"/>
    <n v="33716.174856985701"/>
    <n v="34442.676256205901"/>
    <n v="22774.6123530656"/>
    <n v="35197.666188295698"/>
    <n v="0"/>
    <n v="0"/>
    <n v="0"/>
    <n v="0"/>
    <n v="0"/>
    <n v="0"/>
    <n v="246.90746736920798"/>
    <n v="323.07099802672133"/>
    <n v="397.64410514698432"/>
    <n v="475.3585417898056"/>
    <n v="550.6806586864742"/>
    <n v="35197.666188295698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</r>
  <r>
    <x v="0"/>
    <s v="Transmission"/>
    <x v="11"/>
    <x v="4"/>
    <s v="PEF Transmission Expansion GG New Cust 355"/>
    <s v="PEF Transmission Poles &amp; Fixtures 355.0"/>
    <x v="19"/>
    <n v="-2.5"/>
    <n v="-2.5"/>
    <n v="-2.5"/>
    <n v="-2.5"/>
    <n v="-2.5"/>
    <n v="0"/>
    <n v="0"/>
    <n v="0"/>
    <n v="0"/>
    <n v="0"/>
    <n v="0"/>
    <n v="0"/>
    <n v="-2.5"/>
    <n v="0"/>
    <n v="108.0900671736"/>
    <n v="285.46014390720001"/>
    <n v="0"/>
    <n v="385.86236326379998"/>
    <n v="492.61397546759997"/>
    <n v="0"/>
    <n v="150.009273054"/>
    <n v="300.07920277799997"/>
    <n v="0"/>
    <n v="222.32201873100001"/>
    <n v="-992.10921676800001"/>
    <n v="0"/>
    <n v="0"/>
    <n v="125.81473529039999"/>
    <n v="249.79651141080001"/>
    <n v="0"/>
    <n v="127.1967226404"/>
    <n v="254.13925522080001"/>
    <n v="0"/>
    <n v="125.7643344804"/>
    <n v="250.12128712079999"/>
    <n v="0"/>
    <n v="127.1341319304"/>
    <n v="254.40685417079999"/>
    <n v="0"/>
    <n v="0"/>
    <n v="60.961309195910744"/>
    <n v="126.41400169721557"/>
    <n v="0"/>
    <n v="222.273854089498"/>
    <n v="339.21108299935077"/>
    <n v="0"/>
    <n v="127.40056458610385"/>
    <n v="254.1133321852451"/>
    <n v="0"/>
    <n v="189.09434884579596"/>
    <n v="379.35006201197564"/>
    <n v="0"/>
    <n v="0"/>
    <n v="62.790136872786732"/>
    <n v="130.20639769556175"/>
    <n v="0"/>
    <n v="228.94202742052673"/>
    <n v="349.38735094823375"/>
    <n v="0"/>
    <n v="131.22255728340511"/>
    <n v="261.73668380110462"/>
    <n v="0"/>
    <n v="194.76714333251988"/>
    <n v="390.73049169406426"/>
    <n v="0"/>
    <n v="0"/>
    <n v="88.202094464343332"/>
    <n v="193.56586813745952"/>
    <n v="0"/>
    <n v="97.738422912828298"/>
    <n v="195.89058443229746"/>
    <n v="0"/>
    <n v="119.61256339892587"/>
    <n v="242.70613076058476"/>
    <n v="0"/>
    <n v="120.73113274295341"/>
    <n v="248.50210161143264"/>
    <n v="0"/>
  </r>
  <r>
    <x v="0"/>
    <s v="Transmission"/>
    <x v="11"/>
    <x v="4"/>
    <s v="PEF Transmission Expansion GG New Port Richey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074264774303671"/>
    <n v="146.14852954860734"/>
    <n v="219.222794322911"/>
    <n v="292.29705909721469"/>
    <n v="365.37132387151837"/>
    <n v="438.44558864582206"/>
    <n v="511.51985342012574"/>
    <n v="584.59411819442937"/>
    <n v="657.668382968733"/>
    <n v="730.74264774303663"/>
    <n v="803.81691251734026"/>
    <n v="0"/>
    <n v="876.891177291644"/>
    <n v="1017.7825556916598"/>
    <n v="1158.6739340916756"/>
    <n v="1299.5653124916914"/>
    <n v="1440.4566908917072"/>
    <n v="1581.348069291723"/>
    <n v="1722.2394476917389"/>
    <n v="1863.1308260917547"/>
    <n v="2004.0222044917705"/>
    <n v="2144.9135828917865"/>
    <n v="2285.8049612918026"/>
    <n v="2426.6963396918186"/>
    <n v="876.891177291644"/>
  </r>
  <r>
    <x v="0"/>
    <s v="Transmission"/>
    <x v="11"/>
    <x v="4"/>
    <s v="PEF Transmission Expansion GG New Source to Alachua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3.6053269778999999"/>
    <n v="7.6308753569999999"/>
    <n v="12.2520551424"/>
    <n v="16.097530777500001"/>
    <n v="125.92786110359999"/>
    <n v="234.92541975180001"/>
    <n v="247.56993696480001"/>
    <n v="271.27737129569999"/>
    <n v="352.1646463344"/>
    <n v="509.09940105300001"/>
    <n v="659.10359078250008"/>
    <n v="0"/>
    <n v="1095.5785483044001"/>
    <n v="1796.9057813865002"/>
    <n v="2299.4333613723002"/>
    <n v="2540.3847593079004"/>
    <n v="2731.3526669718003"/>
    <n v="2990.5797771813004"/>
    <n v="3221.6964195027003"/>
    <n v="3596.4098206857002"/>
    <n v="4131.5135036546999"/>
    <n v="4299.9673757567998"/>
    <n v="4720.1760382389002"/>
    <n v="5206.2109850034003"/>
    <n v="1095.5785483044001"/>
    <n v="5489.9850215340002"/>
    <n v="7979.6756570544812"/>
    <n v="9763.6334886690893"/>
    <n v="10619.003722075677"/>
    <n v="11296.934064672389"/>
    <n v="12217.182528325126"/>
    <n v="13037.639674373477"/>
    <n v="14367.861006046951"/>
    <n v="16267.4630258711"/>
    <n v="16865.469217712031"/>
    <n v="18357.197362002986"/>
    <n v="20082.606840510452"/>
    <n v="5489.9850215340002"/>
    <n v="21089.996156176101"/>
    <n v="25700.824227972997"/>
    <n v="29004.657536239014"/>
    <n v="30588.776071972694"/>
    <n v="31844.281559189316"/>
    <n v="0"/>
    <n v="0"/>
    <n v="0"/>
    <n v="0"/>
    <n v="0"/>
    <n v="0"/>
    <n v="3195.4036157522551"/>
    <n v="21089.996156176101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</r>
  <r>
    <x v="0"/>
    <s v="Transmission"/>
    <x v="11"/>
    <x v="4"/>
    <s v="PEF Transmission Expansion GG Powerline to Holder 355"/>
    <s v="PEF Transmission Poles &amp; Fixtures 355.0"/>
    <x v="19"/>
    <n v="4637.63"/>
    <n v="5115.8999999999996"/>
    <n v="5670.95"/>
    <n v="9062.76"/>
    <n v="10059.620000000001"/>
    <n v="16352.87"/>
    <n v="20369.060000000001"/>
    <n v="22953.759999999998"/>
    <n v="27503.31"/>
    <n v="29685.1"/>
    <n v="31372.39"/>
    <n v="33326.480000000003"/>
    <n v="4637.63"/>
    <n v="35243.51"/>
    <n v="0"/>
    <n v="0"/>
    <n v="0"/>
    <n v="0"/>
    <n v="0"/>
    <n v="0"/>
    <n v="0"/>
    <n v="0"/>
    <n v="0"/>
    <n v="0"/>
    <n v="0"/>
    <n v="3524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Ross Prairie-Shaw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.9648981403875"/>
    <n v="1031.929796280775"/>
    <n v="1547.8946944211625"/>
    <n v="2063.85959256155"/>
    <n v="2579.8244907019375"/>
    <n v="3095.789388842325"/>
    <n v="3611.7542869827125"/>
    <n v="4127.7191851231"/>
    <n v="4643.684083263488"/>
    <n v="5159.648981403876"/>
    <n v="5675.6138795442639"/>
    <n v="0"/>
    <n v="6191.57877768465"/>
    <n v="8232.3042115910575"/>
    <n v="10273.029645497467"/>
    <n v="12313.755079403876"/>
    <n v="14354.480513310285"/>
    <n v="16395.205947216695"/>
    <n v="18435.931381123104"/>
    <n v="20476.656815029513"/>
    <n v="22517.382248935923"/>
    <n v="24558.107682842332"/>
    <n v="26598.833116748741"/>
    <n v="28639.558550655151"/>
    <n v="6191.57877768465"/>
    <n v="30680.283984561553"/>
    <n v="32192.945862296812"/>
    <n v="33705.607740032072"/>
    <n v="35218.269617767328"/>
    <n v="36730.931495502584"/>
    <n v="38243.59337323784"/>
    <n v="39756.255250973096"/>
    <n v="0"/>
    <n v="0"/>
    <n v="0"/>
    <n v="0"/>
    <n v="0"/>
    <n v="30680.283984561553"/>
  </r>
  <r>
    <x v="0"/>
    <s v="Transmission"/>
    <x v="11"/>
    <x v="4"/>
    <s v="PEF Transmission Expansion GG Silver Springs to Martin West 355"/>
    <s v="PEF Transmission Poles &amp; Fixtures 355.0"/>
    <x v="19"/>
    <n v="799.61"/>
    <n v="946.43999999999994"/>
    <n v="1060.1100000000001"/>
    <n v="1278.3900000000001"/>
    <n v="1626.0600000000002"/>
    <n v="1684.72"/>
    <n v="1438.6000000000001"/>
    <n v="1702.17"/>
    <n v="-33.920000000000016"/>
    <n v="240.04"/>
    <n v="197.46"/>
    <n v="710.46"/>
    <n v="799.61"/>
    <n v="472.35"/>
    <n v="559.44497637000006"/>
    <n v="586.57240707000005"/>
    <n v="600.13809732000004"/>
    <n v="603.87403608"/>
    <n v="610.86434444999998"/>
    <n v="602.50897157999998"/>
    <n v="602.46949400999995"/>
    <n v="1018.76420835"/>
    <n v="1769.0069399700001"/>
    <n v="2577.3807799506003"/>
    <n v="3087.7325568924002"/>
    <n v="472.35"/>
    <n v="0"/>
    <n v="0"/>
    <n v="0"/>
    <n v="0"/>
    <n v="0"/>
    <n v="0"/>
    <n v="0"/>
    <n v="1.12456935"/>
    <n v="1.9235940048"/>
    <n v="1.9235940048"/>
    <n v="1.9235940048"/>
    <n v="1.9235940048"/>
    <n v="0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</r>
  <r>
    <x v="0"/>
    <s v="Transmission"/>
    <x v="11"/>
    <x v="4"/>
    <s v="PEF Transmission Expansion GG Tarpon Spring to Odessa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40901716918833"/>
    <n v="312.81803433837666"/>
    <n v="469.22705150756497"/>
    <n v="625.63606867675333"/>
    <n v="782.04508584594168"/>
    <n v="938.45410301513004"/>
    <n v="1094.8631201843184"/>
    <n v="1251.2721373535067"/>
    <n v="1407.6811545226949"/>
    <n v="1564.0901716918831"/>
    <n v="1720.4991888610714"/>
    <n v="0"/>
    <n v="1876.9082060302601"/>
    <n v="2135.6651752334083"/>
    <n v="2394.4221444365567"/>
    <n v="2653.1791136397051"/>
    <n v="2911.9360828428535"/>
    <n v="3170.6930520460019"/>
    <n v="3429.4500212491503"/>
    <n v="3688.2069904522987"/>
    <n v="3946.9639596554471"/>
    <n v="4205.7209288585955"/>
    <n v="4464.4778980617439"/>
    <n v="4723.2348672648923"/>
    <n v="1876.9082060302601"/>
    <n v="4981.9918364680398"/>
    <n v="6328.2747425930647"/>
    <n v="7674.5576487180897"/>
    <n v="9020.8405548431147"/>
    <n v="10367.12346096814"/>
    <n v="11713.406367093165"/>
    <n v="13059.68927321819"/>
    <n v="14405.972179343215"/>
    <n v="15752.255085468239"/>
    <n v="17098.537991593264"/>
    <n v="18444.820897718288"/>
    <n v="19791.103803843311"/>
    <n v="4981.9918364680398"/>
  </r>
  <r>
    <x v="0"/>
    <s v="Transmission"/>
    <x v="11"/>
    <x v="4"/>
    <s v="PEF Transmission Expansion GG W Lake Wales-Lake Wales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.2659346518225"/>
    <n v="428.53186930364501"/>
    <n v="642.79780395546754"/>
    <n v="857.06373860729002"/>
    <n v="1071.3296732591125"/>
    <n v="1285.5956079109351"/>
    <n v="1499.8615425627577"/>
    <n v="1714.1274772145803"/>
    <n v="1928.3934118664029"/>
    <n v="2142.6593465182254"/>
    <n v="2356.925281170048"/>
    <n v="0"/>
  </r>
  <r>
    <x v="0"/>
    <s v="Transmission"/>
    <x v="11"/>
    <x v="4"/>
    <s v="PEF Transmission Expansion GG Waukeenah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061332005899999"/>
    <n v="345.97627001249998"/>
    <n v="671.312369805"/>
    <n v="904.7124607641"/>
    <n v="921.74195141430005"/>
    <n v="940.39232789190009"/>
    <n v="958.81947256950014"/>
    <n v="975.83319125970013"/>
    <n v="995.5584191160001"/>
    <n v="1011.8721905475001"/>
    <n v="0"/>
    <n v="1029.1361631177001"/>
    <n v="1029.1361631177001"/>
    <n v="1034.9225831920337"/>
    <n v="1093.5881329708641"/>
    <n v="1154.1950425002794"/>
    <n v="1197.6751795214634"/>
    <n v="1200.8476058209949"/>
    <n v="1204.321987177962"/>
    <n v="1207.7547826503153"/>
    <n v="1210.9242707891156"/>
    <n v="1214.598886366349"/>
    <n v="1217.6379812281339"/>
    <n v="1029.1361631177001"/>
    <n v="1220.8540894279122"/>
    <n v="1220.8540894279122"/>
    <n v="1225.184215413655"/>
    <n v="1269.0851452289633"/>
    <n v="1314.4388441477402"/>
    <n v="1346.976141606355"/>
    <n v="1349.3501492623818"/>
    <n v="1351.9501176028962"/>
    <n v="1354.5189661634267"/>
    <n v="1356.890775118708"/>
    <n v="1359.6405838422695"/>
    <n v="1361.9148161767873"/>
    <n v="1220.8540894279122"/>
    <n v="1364.3215121387364"/>
    <n v="1364.3215121387364"/>
    <n v="1616.9934237613161"/>
    <n v="4178.7045367786104"/>
    <n v="6825.1877667569988"/>
    <n v="8723.8071544998656"/>
    <n v="8862.3354686020284"/>
    <n v="9014.0490614441151"/>
    <n v="9163.9467500091341"/>
    <n v="9302.3467653222269"/>
    <n v="9462.8038580410957"/>
    <n v="9595.5100733633481"/>
    <n v="1364.3215121387364"/>
  </r>
  <r>
    <x v="0"/>
    <s v="Transmission"/>
    <x v="11"/>
    <x v="4"/>
    <s v="PEF Transmission Maintenance GG 355"/>
    <s v="PEF Transmission Poles &amp; Fixtures 355.0"/>
    <x v="19"/>
    <n v="-22.75"/>
    <n v="-22.41"/>
    <n v="-0.73999999999999932"/>
    <n v="-0.17999999999999972"/>
    <n v="-60.97"/>
    <n v="-55.84"/>
    <n v="-51.03"/>
    <n v="-43.64"/>
    <n v="-21.310000000000002"/>
    <n v="-178.73"/>
    <n v="7311.69"/>
    <n v="9566.9700000000012"/>
    <n v="-22.75"/>
    <n v="4201.0199999999995"/>
    <n v="4383.9971756922896"/>
    <n v="4591.8715969765799"/>
    <n v="0"/>
    <n v="270.82971859478999"/>
    <n v="543.67599511727997"/>
    <n v="0"/>
    <n v="316.53823953849002"/>
    <n v="634.78550727918002"/>
    <n v="0"/>
    <n v="426.68055850568999"/>
    <n v="843.49889918687995"/>
    <n v="4201.0199999999995"/>
    <n v="0"/>
    <n v="309.94903764198"/>
    <n v="609.10875400205998"/>
    <n v="0"/>
    <n v="298.53032628557997"/>
    <n v="612.05927285285998"/>
    <n v="0"/>
    <n v="587.33741344457997"/>
    <n v="1109.6087792721601"/>
    <n v="0"/>
    <n v="449.42132197848002"/>
    <n v="830.33879100366005"/>
    <n v="0"/>
    <n v="0"/>
    <n v="659.35426945812242"/>
    <n v="1295.756426833892"/>
    <n v="0"/>
    <n v="635.06325651666918"/>
    <n v="1302.0330625550159"/>
    <n v="0"/>
    <n v="1249.4422764251315"/>
    <n v="2360.4696165774494"/>
    <n v="0"/>
    <n v="956.05351668912283"/>
    <n v="1766.3788573441475"/>
    <n v="0"/>
    <n v="0"/>
    <n v="656.38617267773975"/>
    <n v="1289.9235526768678"/>
    <n v="0"/>
    <n v="632.20450622973237"/>
    <n v="1296.171933993435"/>
    <n v="0"/>
    <n v="1243.817886366993"/>
    <n v="2349.843914138437"/>
    <n v="0"/>
    <n v="951.74982215615114"/>
    <n v="1758.4274666543934"/>
    <n v="0"/>
    <n v="0"/>
    <n v="656.38617267773975"/>
    <n v="1289.9235526768678"/>
    <n v="0"/>
    <n v="632.20450622973237"/>
    <n v="1296.171933993435"/>
    <n v="0"/>
    <n v="1243.817886366993"/>
    <n v="2349.843914138437"/>
    <n v="0"/>
    <n v="951.74982215615114"/>
    <n v="1758.4274666543934"/>
    <n v="0"/>
  </r>
  <r>
    <x v="0"/>
    <s v="Transmission"/>
    <x v="11"/>
    <x v="4"/>
    <s v="PEF Transmission Maintenance GG CFK Anchor_Guy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.61646433589999"/>
    <n v="548.84370091079995"/>
    <n v="828.56445772079996"/>
    <n v="0"/>
    <n v="886.85286298469998"/>
    <n v="924.62335087619999"/>
    <n v="961.80542071770003"/>
    <n v="997.70732755500001"/>
    <n v="1037.7413219525999"/>
    <n v="1273.9097294634"/>
    <n v="1610.2184399172002"/>
    <n v="1978.5374660919001"/>
    <n v="2342.4478004847001"/>
    <n v="2456.291255094"/>
    <n v="2542.8265506605999"/>
    <n v="2614.3957104626998"/>
    <n v="886.85286298469998"/>
    <n v="2690.1334337513999"/>
    <n v="3026.8676128067955"/>
    <n v="3358.3558848043499"/>
    <n v="3678.4311552141385"/>
    <n v="4035.3451108005556"/>
    <n v="6140.8507386446199"/>
    <n v="9139.1344211099586"/>
    <n v="12422.798780058616"/>
    <n v="15667.158451915306"/>
    <n v="16682.103833050292"/>
    <n v="17453.589544212966"/>
    <n v="18091.64808189651"/>
    <n v="2690.1334337513999"/>
    <n v="18766.870497841599"/>
    <n v="0"/>
    <n v="0"/>
    <n v="0"/>
    <n v="0"/>
    <n v="0"/>
    <n v="0"/>
    <n v="0"/>
    <n v="0"/>
    <n v="0"/>
    <n v="0"/>
    <n v="0"/>
    <n v="18766.870497841599"/>
    <n v="0"/>
    <n v="0"/>
    <n v="0"/>
    <n v="0"/>
    <n v="0"/>
    <n v="0"/>
    <n v="0"/>
    <n v="0"/>
    <n v="0"/>
    <n v="0"/>
    <n v="0"/>
    <n v="0"/>
    <n v="0"/>
  </r>
  <r>
    <x v="0"/>
    <s v="Transmission"/>
    <x v="9"/>
    <x v="4"/>
    <s v="PEF Transmission Maintenance GG_SPP"/>
    <s v="PEF Transmission Poles &amp; Fixtures 355.0 SPP"/>
    <x v="19"/>
    <n v="10399.700000000001"/>
    <n v="8275.0700000000033"/>
    <n v="12381.89"/>
    <n v="11924.250000000005"/>
    <n v="13925.710000000003"/>
    <n v="20070.390000000003"/>
    <n v="24501.729999999996"/>
    <n v="23440.720000000001"/>
    <n v="23715.119999999999"/>
    <n v="22166.670000000002"/>
    <n v="21367.630000000005"/>
    <n v="19961.750000000004"/>
    <n v="10399.700000000001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</r>
  <r>
    <x v="1"/>
    <s v="Other Departments (Jamil)"/>
    <x v="11"/>
    <x v="4"/>
    <s v="PEF Transmission Expansion GG Lines - Osprey to Kathleen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4783.2070032299998"/>
    <n v="981.21871380000005"/>
    <n v="1969.9337666399999"/>
    <n v="2559.8604495599998"/>
    <n v="2652.92031855"/>
    <n v="2522.10585042"/>
    <n v="2407.4444298899998"/>
    <n v="2385.9352696199999"/>
    <n v="5923.7624400599998"/>
    <n v="3981.50178942"/>
    <n v="3867.7437971099998"/>
    <n v="6868.1387746500004"/>
    <n v="40903.77260294999"/>
    <n v="2599.4337500000001"/>
    <n v="2599.4337500000001"/>
    <n v="2599.4337500000001"/>
    <n v="2599.4337500000001"/>
    <n v="2599.4337500000001"/>
    <n v="2599.4337500000001"/>
    <n v="2599.4337500000001"/>
    <n v="2599.4337500000001"/>
    <n v="2599.4337500000001"/>
    <n v="2599.4337500000001"/>
    <n v="2599.4337500000001"/>
    <n v="2599.4337500000001"/>
    <n v="31193.205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3"/>
    <x v="4"/>
    <s v="PEF Transmission Maintenance GG_SPP Veg 355"/>
    <s v="PEF Transmission Poles &amp; Fixtures 355.0 Veg SPP"/>
    <x v="19"/>
    <n v="0"/>
    <n v="0"/>
    <n v="0"/>
    <n v="0"/>
    <n v="0"/>
    <n v="0"/>
    <n v="0"/>
    <n v="0"/>
    <n v="0"/>
    <n v="0"/>
    <n v="0"/>
    <n v="0"/>
    <n v="0"/>
    <n v="452.74509905399998"/>
    <n v="521.40292045499996"/>
    <n v="523.72474364699997"/>
    <n v="523.70204046900005"/>
    <n v="540.82316838600002"/>
    <n v="540.74337834000005"/>
    <n v="612.37622996100004"/>
    <n v="648.02021465400003"/>
    <n v="682.05872482200004"/>
    <n v="717.73750589099996"/>
    <n v="682.09622340600004"/>
    <n v="471.23981350499997"/>
    <n v="6916.6700625899994"/>
    <n v="546.96743708700001"/>
    <n v="631.34387643900004"/>
    <n v="633.96034790099998"/>
    <n v="633.97812881100003"/>
    <n v="654.93211404600004"/>
    <n v="654.92253237600005"/>
    <n v="718.34560347900003"/>
    <n v="754.01154905999999"/>
    <n v="795.87898572899996"/>
    <n v="831.55084238999996"/>
    <n v="795.89380428899995"/>
    <n v="569.42927617800001"/>
    <n v="8221.2144977850003"/>
    <n v="482.50444196421853"/>
    <n v="576.38641268256049"/>
    <n v="750.69256743103426"/>
    <n v="534.67237362579431"/>
    <n v="536.93570667620418"/>
    <n v="510.94121721234109"/>
    <n v="654.33359043463543"/>
    <n v="673.37622071131864"/>
    <n v="591.45760263765112"/>
    <n v="660.45265915307925"/>
    <n v="698.96367436076787"/>
    <n v="780.025537110394"/>
    <n v="7450.7420039999997"/>
    <n v="563.82306865229782"/>
    <n v="673.52738682615234"/>
    <n v="877.21013564228622"/>
    <n v="624.78309462622303"/>
    <n v="627.4278772953096"/>
    <n v="597.05242052666085"/>
    <n v="764.61135026916691"/>
    <n v="786.86332000047742"/>
    <n v="691.13859167667897"/>
    <n v="771.76169294390468"/>
    <n v="816.76314139258966"/>
    <n v="911.48672014825206"/>
    <n v="8706.4488000000001"/>
    <n v="511.85439479200886"/>
    <n v="611.44705161459945"/>
    <n v="796.35596350792991"/>
    <n v="567.19561606550531"/>
    <n v="569.59662394848806"/>
    <n v="542.02093237912504"/>
    <n v="694.13562818316962"/>
    <n v="714.33659038745634"/>
    <n v="627.43499730449719"/>
    <n v="700.62690980291893"/>
    <n v="741.48048682225578"/>
    <n v="827.47320519204641"/>
    <n v="7903.9584000000004"/>
  </r>
  <r>
    <x v="1"/>
    <s v="Transmission"/>
    <x v="11"/>
    <x v="4"/>
    <s v="PEF Transmission Expansion GG - Disston to Largo 355"/>
    <s v="PEF Transmission Poles &amp; Fixtures 355.0"/>
    <x v="19"/>
    <n v="0"/>
    <n v="0"/>
    <n v="0"/>
    <n v="0"/>
    <n v="0"/>
    <n v="0"/>
    <n v="-0.26"/>
    <n v="0"/>
    <n v="0"/>
    <n v="0"/>
    <n v="0"/>
    <n v="0"/>
    <n v="-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6.5764578958001"/>
    <n v="2258.8638329331002"/>
    <n v="204.24742196490001"/>
    <n v="196.63100716619999"/>
    <n v="556.48960157939996"/>
    <n v="6002.8083215394008"/>
    <n v="0"/>
    <n v="0"/>
    <n v="0"/>
    <n v="0"/>
    <n v="0"/>
    <n v="0"/>
    <n v="0"/>
    <n v="1275.6317898880072"/>
    <n v="1034.0568643480171"/>
    <n v="93.499858481485518"/>
    <n v="90.013235742437573"/>
    <n v="254.74837311358215"/>
    <n v="2747.9501215735299"/>
    <n v="0"/>
    <n v="0"/>
    <n v="0"/>
    <n v="0"/>
    <n v="0"/>
    <n v="0"/>
    <n v="0"/>
    <n v="14789.728526444418"/>
    <n v="11988.898697763092"/>
    <n v="1084.041284612033"/>
    <n v="1043.6172341976305"/>
    <n v="2953.5633604459254"/>
    <n v="31859.849103463101"/>
    <n v="0"/>
    <n v="0"/>
    <n v="0"/>
    <n v="0"/>
    <n v="0"/>
    <n v="0"/>
    <n v="0"/>
    <n v="725.93568941569595"/>
    <n v="588.4603916788667"/>
    <n v="53.2088371935182"/>
    <n v="51.224672247279734"/>
    <n v="144.97203772578928"/>
    <n v="1563.80162826115"/>
  </r>
  <r>
    <x v="1"/>
    <s v="Transmission"/>
    <x v="11"/>
    <x v="4"/>
    <s v="PEF Transmission Expansion GG 40th Street to 16th Street 355"/>
    <s v="PEF Transmission Poles &amp; Fixtures 355.0"/>
    <x v="19"/>
    <n v="25.11"/>
    <n v="86.69"/>
    <n v="47.72"/>
    <n v="41.72"/>
    <n v="62.42"/>
    <n v="310.38"/>
    <n v="120.48"/>
    <n v="345.18"/>
    <n v="365.67"/>
    <n v="628.91999999999996"/>
    <n v="262.38"/>
    <n v="948.86"/>
    <n v="3245.53"/>
    <n v="1029.5019831744"/>
    <n v="1014.9666549561"/>
    <n v="3739.3511376135002"/>
    <n v="1014.2016626634"/>
    <n v="926.67389621999996"/>
    <n v="873.32383191810004"/>
    <n v="792.13830966060004"/>
    <n v="595.62788117160005"/>
    <n v="492.59094432000001"/>
    <n v="712.06329744000004"/>
    <n v="764.00163954840002"/>
    <n v="603.53310888750002"/>
    <n v="12557.9743475736"/>
    <n v="296.93012312280001"/>
    <n v="269.1674854506"/>
    <n v="287.02350797999998"/>
    <n v="243.86988595139999"/>
    <n v="219.6958417251"/>
    <n v="36.791998285200002"/>
    <n v="33.531869253899998"/>
    <n v="32.957560229999999"/>
    <n v="32.392759259999998"/>
    <n v="33.745245689999997"/>
    <n v="32.50389165"/>
    <n v="30.127589820000001"/>
    <n v="1548.737758418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Archer to Haile Tap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.12316628616503"/>
    <n v="357.12316628616503"/>
    <n v="357.12316628616503"/>
    <n v="357.12316628616503"/>
    <n v="357.12316628616503"/>
    <n v="357.12316628616503"/>
    <n v="357.12316628616503"/>
    <n v="357.12316628616503"/>
    <n v="357.12316628616503"/>
    <n v="357.12316628616503"/>
    <n v="357.12316628616503"/>
    <n v="357.12316628616463"/>
    <n v="4285.4779954339801"/>
    <n v="315.96604277990417"/>
    <n v="315.96604277990417"/>
    <n v="315.96604277990417"/>
    <n v="315.96604277990417"/>
    <n v="315.96604277990417"/>
    <n v="315.96604277990417"/>
    <n v="315.96604277990417"/>
    <n v="315.96604277990417"/>
    <n v="315.96604277990417"/>
    <n v="315.96604277990417"/>
    <n v="315.96604277990417"/>
    <n v="315.96604277990446"/>
    <n v="3791.5925133588498"/>
    <n v="1671.0129113592584"/>
    <n v="1671.0129113592584"/>
    <n v="1671.0129113592584"/>
    <n v="1671.0129113592584"/>
    <n v="1671.0129113592584"/>
    <n v="1671.0129113592584"/>
    <n v="1671.0129113592584"/>
    <n v="1671.0129113592584"/>
    <n v="1671.0129113592584"/>
    <n v="1671.0129113592584"/>
    <n v="1671.0129113592584"/>
    <n v="1671.012911359252"/>
    <n v="20052.154936311101"/>
  </r>
  <r>
    <x v="1"/>
    <s v="Transmission"/>
    <x v="11"/>
    <x v="4"/>
    <s v="PEF Transmission Expansion GG Archer to Williston 355"/>
    <s v="PEF Transmission Poles &amp; Fixtures 355.0"/>
    <x v="19"/>
    <n v="47.65"/>
    <n v="-1.91"/>
    <n v="11.88"/>
    <n v="87.64"/>
    <n v="10.43"/>
    <n v="11.91"/>
    <n v="11.64"/>
    <n v="49.74"/>
    <n v="31.24"/>
    <n v="36.57"/>
    <n v="13.41"/>
    <n v="14.51"/>
    <n v="324.71000000000004"/>
    <n v="52.073617446599997"/>
    <n v="46.2920495499"/>
    <n v="35.307737469899998"/>
    <n v="32.657458443899998"/>
    <n v="38.8427849073"/>
    <n v="69.395383558500001"/>
    <n v="83.599403233800004"/>
    <n v="85.866957399599997"/>
    <n v="82.128319700399999"/>
    <n v="84.607955244600006"/>
    <n v="81.172704135000004"/>
    <n v="154.19440840319999"/>
    <n v="846.1387794927"/>
    <n v="524.34639749339999"/>
    <n v="6684.0135045240004"/>
    <n v="1064.6903309249999"/>
    <n v="859.37750822700002"/>
    <n v="988.92303167010004"/>
    <n v="1001.5892082924"/>
    <n v="1070.7782158905"/>
    <n v="965.24682595620004"/>
    <n v="850.35091226969996"/>
    <n v="885.92375970269995"/>
    <n v="857.75228742599995"/>
    <n v="1599.3311003985"/>
    <n v="17352.323082775496"/>
    <n v="88.435068415796962"/>
    <n v="1127.310484806241"/>
    <n v="179.56824478454632"/>
    <n v="144.94065201622456"/>
    <n v="166.78950476588989"/>
    <n v="168.9257532487905"/>
    <n v="180.59501358853771"/>
    <n v="162.79632986825635"/>
    <n v="143.41824691367853"/>
    <n v="149.41788229120903"/>
    <n v="144.6665459798061"/>
    <n v="269.73954199839363"/>
    <n v="2926.6032686773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Baker Tap to Miccosukee Tap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4.6873161899999998"/>
    <n v="0.53278716000000004"/>
    <n v="0.90126264"/>
    <n v="1.14950076"/>
    <n v="1.39797042"/>
    <n v="0.25077824999999998"/>
    <n v="0.88000862999999996"/>
    <n v="0.83156229000000004"/>
    <n v="-0.96890637000000002"/>
    <n v="-1.4509590299999999"/>
    <n v="-1.7768243399999999"/>
    <n v="-1.8876639"/>
    <n v="4.5468327000000004"/>
    <n v="-60.261894300000002"/>
    <n v="-60.759330749999997"/>
    <n v="-60.102410910000003"/>
    <n v="-59.51974731"/>
    <n v="-59.436855989999998"/>
    <n v="-58.13280228"/>
    <n v="-58.132693320000001"/>
    <n v="-37.084086540000001"/>
    <n v="429.337131"/>
    <n v="20.693070299999999"/>
    <n v="10.327201560000001"/>
    <n v="17.90833872"/>
    <n v="24.835920180000016"/>
    <n v="-1.6523811417060001E-3"/>
    <n v="-1.6660208491650001E-3"/>
    <n v="-1.6480081071521999E-3"/>
    <n v="-1.6320314712402E-3"/>
    <n v="-1.6297585912458E-3"/>
    <n v="-1.5940014385176001E-3"/>
    <n v="-1.5939984508344001E-3"/>
    <n v="-1.0168456529268E-3"/>
    <n v="1.1772424132019999E-2"/>
    <n v="5.6740398762600004E-4"/>
    <n v="2.8317186677519998E-4"/>
    <n v="4.9104571636680232E-4"/>
    <n v="6.8099999999999996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Bithlo to Lockwood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.17485084499998"/>
    <n v="180.0705951045"/>
    <n v="52.726137345600002"/>
    <n v="43.607225505000002"/>
    <n v="46.147135882500002"/>
    <n v="610.72594468260002"/>
    <n v="0"/>
    <n v="0"/>
    <n v="0"/>
    <n v="0"/>
    <n v="0"/>
    <n v="0"/>
    <n v="0"/>
    <n v="785.83997286033855"/>
    <n v="491.04448620319471"/>
    <n v="143.78182627387903"/>
    <n v="118.91496016005811"/>
    <n v="125.84118243425951"/>
    <n v="1665.42242793173"/>
    <n v="0"/>
    <n v="0"/>
    <n v="0"/>
    <n v="0"/>
    <n v="0"/>
    <n v="0"/>
    <n v="0"/>
    <n v="287.18374404835708"/>
    <n v="179.45128640993389"/>
    <n v="52.544798714103457"/>
    <n v="43.4572491366458"/>
    <n v="45.988424236310721"/>
    <n v="608.62550254535097"/>
    <n v="0"/>
    <n v="0"/>
    <n v="0"/>
    <n v="0"/>
    <n v="0"/>
    <n v="0"/>
    <n v="0"/>
    <n v="10331.082500883304"/>
    <n v="6455.5396439099786"/>
    <n v="1890.2346033078513"/>
    <n v="1563.3211677069362"/>
    <n v="1654.3770789201299"/>
    <n v="21894.554994728202"/>
  </r>
  <r>
    <x v="1"/>
    <s v="Transmission"/>
    <x v="11"/>
    <x v="4"/>
    <s v="PEF Transmission Expansion GG Bronson to Newberry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.56559861195582"/>
    <n v="117.56559861195582"/>
    <n v="117.56559861195582"/>
    <n v="117.56559861195582"/>
    <n v="117.56559861195582"/>
    <n v="117.56559861195582"/>
    <n v="117.56559861195582"/>
    <n v="117.56559861195582"/>
    <n v="117.56559861195582"/>
    <n v="117.56559861195582"/>
    <n v="117.56559861195582"/>
    <n v="117.56559861195569"/>
    <n v="1410.7871833434699"/>
  </r>
  <r>
    <x v="1"/>
    <s v="Transmission"/>
    <x v="11"/>
    <x v="4"/>
    <s v="PEF Transmission Expansion GG Brookridge-Twin County Ranch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.441845908591915"/>
    <n v="75.441845908591915"/>
    <n v="75.441845908591915"/>
    <n v="75.441845908591915"/>
    <n v="75.441845908591915"/>
    <n v="75.441845908591915"/>
    <n v="75.441845908591915"/>
    <n v="75.441845908591915"/>
    <n v="75.441845908591915"/>
    <n v="75.441845908591915"/>
    <n v="75.441845908591915"/>
    <n v="75.441845908592086"/>
    <n v="905.30215090310298"/>
    <n v="270.60599991158165"/>
    <n v="270.60599991158165"/>
    <n v="270.60599991158165"/>
    <n v="270.60599991158165"/>
    <n v="270.60599991158165"/>
    <n v="270.60599991158165"/>
    <n v="270.60599991158165"/>
    <n v="270.60599991158165"/>
    <n v="270.60599991158165"/>
    <n v="270.60599991158165"/>
    <n v="270.60599991158165"/>
    <n v="270.60599991158233"/>
    <n v="3247.2719989389798"/>
    <n v="746.18407979929589"/>
    <n v="746.18407979929589"/>
    <n v="746.18407979929589"/>
    <n v="746.18407979929589"/>
    <n v="746.18407979929589"/>
    <n v="746.18407979929589"/>
    <n v="746.18407979929589"/>
    <n v="746.18407979929589"/>
    <n v="746.18407979929589"/>
    <n v="746.18407979929589"/>
    <n v="746.18407979929589"/>
    <n v="746.18407979929725"/>
    <n v="8954.2089575915506"/>
  </r>
  <r>
    <x v="1"/>
    <s v="Transmission"/>
    <x v="11"/>
    <x v="4"/>
    <s v="PEF Transmission Expansion GG Burnham Tap to Jasper South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.3296106767975"/>
    <n v="206.3296106767975"/>
    <n v="206.3296106767975"/>
    <n v="206.3296106767975"/>
    <n v="206.3296106767975"/>
    <n v="206.3296106767975"/>
    <n v="206.3296106767975"/>
    <n v="206.3296106767975"/>
    <n v="206.3296106767975"/>
    <n v="206.3296106767975"/>
    <n v="206.3296106767975"/>
    <n v="206.32961067679753"/>
    <n v="2475.9553281215699"/>
    <n v="109.06744651933667"/>
    <n v="109.06744651933667"/>
    <n v="109.06744651933667"/>
    <n v="109.06744651933667"/>
    <n v="109.06744651933667"/>
    <n v="109.06744651933667"/>
    <n v="109.06744651933667"/>
    <n v="109.06744651933667"/>
    <n v="109.06744651933667"/>
    <n v="109.06744651933667"/>
    <n v="109.06744651933667"/>
    <n v="109.06744651933627"/>
    <n v="1308.80935823204"/>
  </r>
  <r>
    <x v="1"/>
    <s v="Transmission"/>
    <x v="11"/>
    <x v="4"/>
    <s v="PEF Transmission Expansion GG Citrus CC to Powerline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760205618696084"/>
    <n v="17.760205618696084"/>
    <n v="17.760205618696084"/>
    <n v="17.760205618696084"/>
    <n v="17.760205618696084"/>
    <n v="17.760205618696084"/>
    <n v="17.760205618696084"/>
    <n v="17.760205618696084"/>
    <n v="17.760205618696084"/>
    <n v="17.760205618696084"/>
    <n v="17.760205618696084"/>
    <n v="17.760205618696034"/>
    <n v="213.122467424353"/>
  </r>
  <r>
    <x v="1"/>
    <s v="Transmission"/>
    <x v="11"/>
    <x v="4"/>
    <s v="PEF Transmission Expansion GG Crystal River to Bronson 355"/>
    <s v="PEF Transmission Poles &amp; Fixtures 355.0"/>
    <x v="19"/>
    <n v="304.12"/>
    <n v="289.38"/>
    <n v="9441.9"/>
    <n v="280.54000000000002"/>
    <n v="2330.1799999999998"/>
    <n v="633.66"/>
    <n v="904.47"/>
    <n v="3019.4"/>
    <n v="4441.7700000000004"/>
    <n v="4463.7"/>
    <n v="6732.68"/>
    <n v="4224.6400000000003"/>
    <n v="37066.44"/>
    <n v="2292.6836787000002"/>
    <n v="1982.9949448499999"/>
    <n v="3816.68483466"/>
    <n v="4649.3412192599999"/>
    <n v="5819.4185781300002"/>
    <n v="3477.2777307000001"/>
    <n v="4662.3011532"/>
    <n v="2862.0356218799998"/>
    <n v="4524.5583477"/>
    <n v="3373.1330136000001"/>
    <n v="3237.6548940299999"/>
    <n v="2796.6234199199998"/>
    <n v="43494.707436629993"/>
    <n v="1795.8461613899999"/>
    <n v="1671.96729009"/>
    <n v="1769.58106737"/>
    <n v="1742.9871525000001"/>
    <n v="1471.87321419"/>
    <n v="320.19158573999999"/>
    <n v="138.33773391"/>
    <n v="118.35020685000001"/>
    <n v="208.59792039000001"/>
    <n v="421.55812248000001"/>
    <n v="24.055344359999999"/>
    <n v="0.75330858000000001"/>
    <n v="9684.09910785000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Disston to 40th Street 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362.51554506000002"/>
    <n v="306.7073499"/>
    <n v="375.75368112000001"/>
    <n v="300.91855707000002"/>
    <n v="312.01020836999999"/>
    <n v="278.61772067999999"/>
    <n v="290.43604664999998"/>
    <n v="354.69268470269998"/>
    <n v="403.75886307119998"/>
    <n v="537.37135848900004"/>
    <n v="513.42651577679999"/>
    <n v="504.35090818139997"/>
    <n v="4540.5594390710994"/>
    <n v="404.71257558209999"/>
    <n v="311.45077368"/>
    <n v="1432.9089834201"/>
    <n v="2074.3714869183"/>
    <n v="2105.4109856556001"/>
    <n v="1977.0714026861999"/>
    <n v="4244.4647789381997"/>
    <n v="4493.2534670081996"/>
    <n v="4173.5464522661996"/>
    <n v="4360.8529325127001"/>
    <n v="8889.3067882367995"/>
    <n v="4501.5761133336"/>
    <n v="38968.926740237999"/>
    <n v="364.98042679332224"/>
    <n v="280.87448515613772"/>
    <n v="1292.234943706515"/>
    <n v="1870.7226716006835"/>
    <n v="1898.7149065350595"/>
    <n v="1782.9749009291641"/>
    <n v="3827.7697803137044"/>
    <n v="4052.1339514110246"/>
    <n v="3763.8137712893099"/>
    <n v="3932.731673094549"/>
    <n v="8016.6102592709785"/>
    <n v="4059.6395279469543"/>
    <n v="35143.201298047403"/>
    <n v="104.4114408226469"/>
    <n v="80.350910713571594"/>
    <n v="369.6749262397372"/>
    <n v="535.16527238877222"/>
    <n v="543.1731253222099"/>
    <n v="510.062909379107"/>
    <n v="1095.0257289447959"/>
    <n v="1159.2105033971411"/>
    <n v="1076.7295723257325"/>
    <n v="1125.052606147518"/>
    <n v="2293.3444268179314"/>
    <n v="1161.3576471236356"/>
    <n v="10053.559069622799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Eustis to Eustis South 355"/>
    <s v="PEF Transmission Poles &amp; Fixtures 355.0"/>
    <x v="19"/>
    <n v="43.32"/>
    <n v="72.89"/>
    <n v="27.44"/>
    <n v="34.72"/>
    <n v="41.15"/>
    <n v="56.54"/>
    <n v="70.540000000000006"/>
    <n v="157.34"/>
    <n v="55.86"/>
    <n v="26.9"/>
    <n v="58.34"/>
    <n v="8.76"/>
    <n v="653.80000000000007"/>
    <n v="294.97442112570002"/>
    <n v="282.20987739029999"/>
    <n v="478.8653389941"/>
    <n v="397.80176361090003"/>
    <n v="307.88503970160002"/>
    <n v="256.26325485900003"/>
    <n v="282.43665202469998"/>
    <n v="231.40684808789999"/>
    <n v="63.550300902899998"/>
    <n v="65.439243720899995"/>
    <n v="61.428112452299999"/>
    <n v="60.268359373499997"/>
    <n v="2782.5292122437995"/>
    <n v="57.116453840699997"/>
    <n v="38.827259128800002"/>
    <n v="3128.0068105403998"/>
    <n v="512.49860451719996"/>
    <n v="532.03189095719995"/>
    <n v="494.77304694629998"/>
    <n v="420.4094283645"/>
    <n v="453.0438062202"/>
    <n v="424.93921692840001"/>
    <n v="570.75231119670002"/>
    <n v="536.22237957929997"/>
    <n v="415.92475107929999"/>
    <n v="7584.545959299001"/>
    <n v="22.856293104042987"/>
    <n v="15.53750548921693"/>
    <n v="1251.7345823421631"/>
    <n v="205.08658245710467"/>
    <n v="212.90321829733134"/>
    <n v="197.99334553446533"/>
    <n v="168.23525398131426"/>
    <n v="181.29455397949542"/>
    <n v="170.04793961135354"/>
    <n v="228.39797006490508"/>
    <n v="214.58012625914225"/>
    <n v="166.44062274779526"/>
    <n v="3035.1079938683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Fort Meade to Dry Prairie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79672154547001"/>
    <n v="156.79672154547001"/>
    <n v="156.79672154547001"/>
    <n v="156.79672154547001"/>
    <n v="156.79672154547001"/>
    <n v="156.79672154547001"/>
    <n v="156.79672154547001"/>
    <n v="156.79672154547001"/>
    <n v="156.79672154547001"/>
    <n v="156.79672154547001"/>
    <n v="156.79672154547001"/>
    <n v="156.79672154546961"/>
    <n v="1881.5606585456401"/>
    <n v="172.17807421582498"/>
    <n v="172.17807421582498"/>
    <n v="172.17807421582498"/>
    <n v="172.17807421582498"/>
    <n v="172.17807421582498"/>
    <n v="172.17807421582498"/>
    <n v="172.17807421582498"/>
    <n v="172.17807421582498"/>
    <n v="172.17807421582498"/>
    <n v="172.17807421582498"/>
    <n v="172.17807421582498"/>
    <n v="172.17807421582461"/>
    <n v="2066.1368905898998"/>
    <n v="355.39690165637495"/>
    <n v="355.39690165637495"/>
    <n v="355.39690165637495"/>
    <n v="355.39690165637495"/>
    <n v="355.39690165637495"/>
    <n v="355.39690165637495"/>
    <n v="355.39690165637495"/>
    <n v="355.39690165637495"/>
    <n v="355.39690165637495"/>
    <n v="355.39690165637495"/>
    <n v="355.39690165637495"/>
    <n v="355.39690165637421"/>
    <n v="4264.7628198764996"/>
  </r>
  <r>
    <x v="1"/>
    <s v="Transmission"/>
    <x v="11"/>
    <x v="4"/>
    <s v="PEF Transmission Expansion GG Ft White-Perry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3612.0413134035002"/>
    <n v="2016.8321416797"/>
    <n v="1261.4013043800001"/>
    <n v="2122.79880366"/>
    <n v="2486.80958637"/>
    <n v="1206.49253316"/>
    <n v="256.00700885999998"/>
    <n v="82.251282149999994"/>
    <n v="57.602378190000003"/>
    <n v="21.57540114"/>
    <n v="3.1267978799999998"/>
    <n v="0"/>
    <n v="13126.938550873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Ginnie to Haile Tap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79564214"/>
    <n v="3.6888920793"/>
    <n v="52.646551259100001"/>
    <n v="130.81124175630001"/>
    <n v="108.18762614400001"/>
    <n v="114.4890397491"/>
    <n v="411.01130740920007"/>
    <n v="0"/>
    <n v="0"/>
    <n v="0"/>
    <n v="0"/>
    <n v="0"/>
    <n v="0"/>
    <n v="8.9524080003452848"/>
    <n v="27.799392610897737"/>
    <n v="396.74301025883994"/>
    <n v="985.79003921212473"/>
    <n v="815.29907358764194"/>
    <n v="862.7863590234806"/>
    <n v="3097.37028269333"/>
    <n v="0"/>
    <n v="0"/>
    <n v="0"/>
    <n v="0"/>
    <n v="0"/>
    <n v="0"/>
    <n v="6.0394657791211799"/>
    <n v="18.754002313946771"/>
    <n v="267.65042807157261"/>
    <n v="665.03282770295175"/>
    <n v="550.01635922891933"/>
    <n v="582.05219078548839"/>
    <n v="2089.5452738819999"/>
    <n v="0"/>
    <n v="0"/>
    <n v="0"/>
    <n v="0"/>
    <n v="0"/>
    <n v="0"/>
    <n v="47.298354383013503"/>
    <n v="146.87283279449005"/>
    <n v="2096.1166534727208"/>
    <n v="5208.2352167262179"/>
    <n v="4307.4784470506238"/>
    <n v="4558.3685372249347"/>
    <n v="16364.370041652001"/>
  </r>
  <r>
    <x v="1"/>
    <s v="Transmission"/>
    <x v="11"/>
    <x v="4"/>
    <s v="PEF Transmission Expansion GG Haines City East-Green Island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.0679905463"/>
    <n v="144.74476543949999"/>
    <n v="37.447568859900002"/>
    <n v="319.26032484569998"/>
    <n v="0"/>
    <n v="0"/>
    <n v="0"/>
    <n v="0"/>
    <n v="0"/>
    <n v="0"/>
    <n v="0"/>
    <n v="0"/>
    <n v="0"/>
    <n v="1693.166612133796"/>
    <n v="1787.9958927428424"/>
    <n v="462.58045396521175"/>
    <n v="3943.7429588418499"/>
    <n v="0"/>
    <n v="0"/>
    <n v="0"/>
    <n v="0"/>
    <n v="0"/>
    <n v="0"/>
    <n v="0"/>
    <n v="0"/>
    <n v="0"/>
    <n v="3254.9705069385582"/>
    <n v="3437.2718288313004"/>
    <n v="889.27204440742116"/>
    <n v="7581.5143801772801"/>
    <n v="0"/>
    <n v="0"/>
    <n v="0"/>
    <n v="0"/>
    <n v="0"/>
    <n v="0"/>
    <n v="0"/>
    <n v="0"/>
    <n v="0"/>
    <n v="11536.180563242073"/>
    <n v="12182.288096870821"/>
    <n v="3151.7345099729064"/>
    <n v="26870.203170085799"/>
  </r>
  <r>
    <x v="1"/>
    <s v="Transmission"/>
    <x v="11"/>
    <x v="4"/>
    <s v="PEF Transmission Expansion GG Lake Talquin-Brickyard 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1182.2580079617001"/>
    <n v="1072.4144717516999"/>
    <n v="1336.8517474101"/>
    <n v="1400.9312444238001"/>
    <n v="747.9708056385"/>
    <n v="36.959149462799999"/>
    <n v="87.881930572200005"/>
    <n v="18.042611558099999"/>
    <n v="14.467726642200001"/>
    <n v="11.3876130828"/>
    <n v="10.9302380922"/>
    <n v="11.076290391600001"/>
    <n v="5931.1718369877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Lines - Deland W - Dona Vista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.37749024999999"/>
    <n v="132.37749024999999"/>
    <n v="132.37749024999999"/>
    <n v="132.37749024999999"/>
    <n v="132.37749024999999"/>
    <n v="132.37749024999999"/>
    <n v="132.37749024999999"/>
    <n v="132.37749024999999"/>
    <n v="132.37749024999999"/>
    <n v="132.37749024999999"/>
    <n v="132.37749024999999"/>
    <n v="132.37749025000039"/>
    <n v="1588.5298829999999"/>
    <n v="389.86063925000002"/>
    <n v="389.86063925000002"/>
    <n v="389.86063925000002"/>
    <n v="389.86063925000002"/>
    <n v="389.86063925000002"/>
    <n v="389.86063925000002"/>
    <n v="389.86063925000002"/>
    <n v="389.86063925000002"/>
    <n v="389.86063925000002"/>
    <n v="389.86063925000002"/>
    <n v="389.86063925000002"/>
    <n v="389.86063924999962"/>
    <n v="4678.327671"/>
  </r>
  <r>
    <x v="1"/>
    <s v="Transmission"/>
    <x v="11"/>
    <x v="4"/>
    <s v="PEF Transmission Expansion GG Lines 355"/>
    <s v="PEF Transmission Poles &amp; Fixtures 355.0"/>
    <x v="19"/>
    <n v="0"/>
    <n v="0"/>
    <n v="0"/>
    <n v="0"/>
    <n v="0"/>
    <n v="0"/>
    <n v="0"/>
    <n v="0.54"/>
    <n v="1.5"/>
    <n v="0.37"/>
    <n v="0"/>
    <n v="1998.23"/>
    <n v="2000.64"/>
    <n v="4845.6968326140004"/>
    <n v="4945.7068101353998"/>
    <n v="6490.6361861720998"/>
    <n v="3068.4315816837002"/>
    <n v="3854.0150143062001"/>
    <n v="1927.3641593154"/>
    <n v="5731.0334734103999"/>
    <n v="3711.9437692649999"/>
    <n v="3088.7748948783001"/>
    <n v="7086.0835249821002"/>
    <n v="2516.2282217529"/>
    <n v="2365.1916074214"/>
    <n v="49631.106075936899"/>
    <n v="3280.6110445817999"/>
    <n v="2685.3828672348"/>
    <n v="2388.7079230520999"/>
    <n v="2371.4701524336001"/>
    <n v="2383.5377609733"/>
    <n v="1813.2462830894999"/>
    <n v="1880.8189832231999"/>
    <n v="2417.3173799340002"/>
    <n v="2337.3089055675"/>
    <n v="2149.0236368919"/>
    <n v="1654.6927447905"/>
    <n v="1349.8690041165"/>
    <n v="26711.9866858887"/>
    <n v="5061.6176966580115"/>
    <n v="4143.2468702886417"/>
    <n v="3685.510452522723"/>
    <n v="3658.9144910911982"/>
    <n v="3677.5334678948543"/>
    <n v="2797.6371932428056"/>
    <n v="2901.894348437289"/>
    <n v="3729.651660144506"/>
    <n v="3606.2074894602274"/>
    <n v="3315.7042767973212"/>
    <n v="2553.0067312904753"/>
    <n v="2082.6976282889518"/>
    <n v="41213.622306117002"/>
    <n v="7270.4227706033862"/>
    <n v="5951.2903176916934"/>
    <n v="5293.8054039541212"/>
    <n v="5255.6034109973016"/>
    <n v="5282.3473970174264"/>
    <n v="4018.4791449320937"/>
    <n v="4168.2323741466935"/>
    <n v="5357.2090942856212"/>
    <n v="5179.895957808757"/>
    <n v="4762.6220151970201"/>
    <n v="3667.0960521047223"/>
    <n v="2991.5519506433629"/>
    <n v="59198.555889382202"/>
    <n v="3800.1324643197513"/>
    <n v="3110.6432534149722"/>
    <n v="2766.9865164784401"/>
    <n v="2747.0189522504138"/>
    <n v="2760.9976014579011"/>
    <n v="2100.394095043936"/>
    <n v="2178.6676873687311"/>
    <n v="2800.1266005682696"/>
    <n v="2707.4478901911334"/>
    <n v="2489.3455451328746"/>
    <n v="1916.7318321194987"/>
    <n v="1563.6358365037813"/>
    <n v="30942.1282748497"/>
  </r>
  <r>
    <x v="1"/>
    <s v="Transmission"/>
    <x v="11"/>
    <x v="4"/>
    <s v="PEF Transmission Expansion GG Lines Osprey Plant-Haines City 355"/>
    <s v="PEF Transmission Poles &amp; Fixtures 355.0"/>
    <x v="19"/>
    <n v="736.78"/>
    <n v="903.67"/>
    <n v="3541.38"/>
    <n v="5339.75"/>
    <n v="4517.87"/>
    <n v="3085.57"/>
    <n v="6087.59"/>
    <n v="5682.55"/>
    <n v="5832.71"/>
    <n v="12086.31"/>
    <n v="8430.9500000000007"/>
    <n v="15992.470000000001"/>
    <n v="72237.600000000006"/>
    <n v="2765.1094246943999"/>
    <n v="2639.0549490744002"/>
    <n v="2767.0678379567998"/>
    <n v="4640.1891596762998"/>
    <n v="2672.2685041506002"/>
    <n v="2576.7207446706002"/>
    <n v="2604.2709196044002"/>
    <n v="2680.8908155367999"/>
    <n v="2559.6453573444001"/>
    <n v="3274.7642133906002"/>
    <n v="2810.4808522044"/>
    <n v="2753.8136027163"/>
    <n v="34744.276381020005"/>
    <n v="1625.2865464424999"/>
    <n v="442.76065739249998"/>
    <n v="366.5947026444"/>
    <n v="134.10967908059999"/>
    <n v="85.664864520600005"/>
    <n v="12.2191217781"/>
    <n v="0"/>
    <n v="0"/>
    <n v="0"/>
    <n v="0"/>
    <n v="0"/>
    <n v="0"/>
    <n v="2666.6355718587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Martin West to Williston 355"/>
    <s v="PEF Transmission Poles &amp; Fixtures 355.0"/>
    <x v="19"/>
    <n v="70.42"/>
    <n v="92.38"/>
    <n v="74.61"/>
    <n v="159.44999999999999"/>
    <n v="104.99"/>
    <n v="88.59"/>
    <n v="97.3"/>
    <n v="166.97"/>
    <n v="53.78"/>
    <n v="42.35"/>
    <n v="34.72"/>
    <n v="72.62"/>
    <n v="1058.18"/>
    <n v="176.0031332865"/>
    <n v="160.20101547389999"/>
    <n v="226.54822988910001"/>
    <n v="360.49327674300002"/>
    <n v="11945.7681588861"/>
    <n v="1678.8886364502"/>
    <n v="1519.8570370365001"/>
    <n v="1101.4816712280001"/>
    <n v="1044.2593797723"/>
    <n v="1058.4336945"/>
    <n v="1016.17850937"/>
    <n v="1051.7296104300001"/>
    <n v="21339.842353065596"/>
    <n v="1071.1337043599999"/>
    <n v="986.65671188490001"/>
    <n v="1095.4167933708"/>
    <n v="1059.2662963365001"/>
    <n v="1092.5053615365"/>
    <n v="1051.6269202608"/>
    <n v="2381.4867121662"/>
    <n v="734.61705368879996"/>
    <n v="719.27700520409996"/>
    <n v="749.5759451115"/>
    <n v="726.50139922020003"/>
    <n v="754.98993208980005"/>
    <n v="12423.053835230101"/>
    <n v="111.05285988212081"/>
    <n v="102.29446532277341"/>
    <n v="113.57047880349788"/>
    <n v="109.82247230769083"/>
    <n v="113.26862775517888"/>
    <n v="109.03043807567266"/>
    <n v="246.90746736920798"/>
    <n v="76.163530657513377"/>
    <n v="74.573107120263003"/>
    <n v="77.714436642821283"/>
    <n v="75.322116896668604"/>
    <n v="78.275743908211098"/>
    <n v="1287.99574474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New Cust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108.0900671736"/>
    <n v="177.3700767336"/>
    <n v="453.27123427409998"/>
    <n v="385.86236326379998"/>
    <n v="106.75161220379999"/>
    <n v="104.3685003738"/>
    <n v="150.009273054"/>
    <n v="150.06992972399999"/>
    <n v="149.23140761400001"/>
    <n v="222.32201873100001"/>
    <n v="-1214.431235499"/>
    <n v="102.7354078938"/>
    <n v="895.65065554050045"/>
    <n v="125.81473529039999"/>
    <n v="123.9817761204"/>
    <n v="125.58594653039999"/>
    <n v="127.1967226404"/>
    <n v="126.9425325804"/>
    <n v="126.2806823004"/>
    <n v="125.7643344804"/>
    <n v="124.3569526404"/>
    <n v="126.1724714004"/>
    <n v="127.1341319304"/>
    <n v="127.2727222404"/>
    <n v="127.90833359040001"/>
    <n v="1514.4113417447998"/>
    <n v="60.961309195910744"/>
    <n v="65.452692501304824"/>
    <n v="173.83583542725651"/>
    <n v="222.273854089498"/>
    <n v="116.93722890985278"/>
    <n v="88.88328472459817"/>
    <n v="127.40056458610385"/>
    <n v="126.71276759914123"/>
    <n v="127.80562290391359"/>
    <n v="189.09434884579596"/>
    <n v="190.2557131661797"/>
    <n v="89.317966050444511"/>
    <n v="1578.931188"/>
    <n v="62.790136872786732"/>
    <n v="67.416260822775016"/>
    <n v="179.05087741463484"/>
    <n v="228.94202742052673"/>
    <n v="120.445323527707"/>
    <n v="91.549766354669487"/>
    <n v="131.22255728340511"/>
    <n v="130.51412651769951"/>
    <n v="131.63976727367938"/>
    <n v="194.76714333251988"/>
    <n v="195.96334836154438"/>
    <n v="91.997488818051806"/>
    <n v="1626.298824"/>
    <n v="88.202094464343332"/>
    <n v="105.3637736731162"/>
    <n v="137.22704080544548"/>
    <n v="97.738422912828298"/>
    <n v="98.152161519469161"/>
    <n v="93.400353627482829"/>
    <n v="119.61256339892587"/>
    <n v="123.09356736165888"/>
    <n v="108.1187960200556"/>
    <n v="120.73113274295341"/>
    <n v="127.77096886847923"/>
    <n v="142.58912460524175"/>
    <n v="1362"/>
  </r>
  <r>
    <x v="1"/>
    <s v="Transmission"/>
    <x v="11"/>
    <x v="4"/>
    <s v="PEF Transmission Expansion GG New Port Richey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074264774303671"/>
    <n v="73.074264774303671"/>
    <n v="73.074264774303671"/>
    <n v="73.074264774303671"/>
    <n v="73.074264774303671"/>
    <n v="73.074264774303671"/>
    <n v="73.074264774303671"/>
    <n v="73.074264774303671"/>
    <n v="73.074264774303671"/>
    <n v="73.074264774303671"/>
    <n v="73.074264774303671"/>
    <n v="73.074264774303742"/>
    <n v="876.891177291644"/>
    <n v="140.89137840001584"/>
    <n v="140.89137840001584"/>
    <n v="140.89137840001584"/>
    <n v="140.89137840001584"/>
    <n v="140.89137840001584"/>
    <n v="140.89137840001584"/>
    <n v="140.89137840001584"/>
    <n v="140.89137840001584"/>
    <n v="140.89137840001584"/>
    <n v="140.89137840001584"/>
    <n v="140.89137840001584"/>
    <n v="140.89137840001581"/>
    <n v="1690.69654080019"/>
  </r>
  <r>
    <x v="1"/>
    <s v="Transmission"/>
    <x v="11"/>
    <x v="4"/>
    <s v="PEF Transmission Expansion GG New Source to Alachua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3.6053269778999999"/>
    <n v="4.0255483791"/>
    <n v="4.6211797853999999"/>
    <n v="3.8454756351000001"/>
    <n v="109.8303303261"/>
    <n v="108.9975586482"/>
    <n v="12.644517213"/>
    <n v="23.7074343309"/>
    <n v="80.887275038699997"/>
    <n v="156.9347547186"/>
    <n v="150.00418972950001"/>
    <n v="436.47495752190002"/>
    <n v="1095.5785483044001"/>
    <n v="701.32723308209995"/>
    <n v="502.5275799858"/>
    <n v="240.9513979356"/>
    <n v="190.96790766390001"/>
    <n v="259.22711020949998"/>
    <n v="231.11664232140001"/>
    <n v="374.71340118299997"/>
    <n v="535.10368296900003"/>
    <n v="168.45387210210001"/>
    <n v="420.20866248210001"/>
    <n v="486.03494676449998"/>
    <n v="283.77403653059997"/>
    <n v="4394.4064732295992"/>
    <n v="2489.690635520481"/>
    <n v="1783.9578316146076"/>
    <n v="855.37023340658777"/>
    <n v="677.9303425967114"/>
    <n v="920.24846365273743"/>
    <n v="820.45714604835041"/>
    <n v="1330.2213316734742"/>
    <n v="1899.6020198241499"/>
    <n v="598.00619184093034"/>
    <n v="1491.7281442909546"/>
    <n v="1725.4094785074672"/>
    <n v="1007.3893156656486"/>
    <n v="15600.0111346421"/>
    <n v="4610.8280717968973"/>
    <n v="3303.8333082660179"/>
    <n v="1584.1185357336797"/>
    <n v="1255.5054872166227"/>
    <n v="1704.2709598941667"/>
    <n v="1519.4606055604377"/>
    <n v="2463.5277051202338"/>
    <n v="3518.002676029756"/>
    <n v="1107.4884956026256"/>
    <n v="2762.6331983002892"/>
    <n v="3195.4036157522551"/>
    <n v="1865.653051706624"/>
    <n v="28890.725710979601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Powerline to Holder 355"/>
    <s v="PEF Transmission Poles &amp; Fixtures 355.0"/>
    <x v="19"/>
    <n v="478.28"/>
    <n v="555.04999999999995"/>
    <n v="3391.8"/>
    <n v="996.86"/>
    <n v="6293.26"/>
    <n v="4016.19"/>
    <n v="2584.6999999999998"/>
    <n v="4549.55"/>
    <n v="2181.8000000000002"/>
    <n v="1687.29"/>
    <n v="1954.08"/>
    <n v="1917.04"/>
    <n v="30605.9"/>
    <n v="96.277587179999998"/>
    <n v="37.132886999999997"/>
    <n v="54.705233939999999"/>
    <n v="122.96298759"/>
    <n v="125.02248822"/>
    <n v="75.269370510000002"/>
    <n v="0"/>
    <n v="0"/>
    <n v="0"/>
    <n v="0"/>
    <n v="0"/>
    <n v="0"/>
    <n v="511.37055443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Rio Pinar to Econ to Winter Park East 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645.5047124061"/>
    <n v="386.33553009960002"/>
    <n v="259.47321673139999"/>
    <n v="11.49261048"/>
    <n v="9.8635835699999994"/>
    <n v="3.4395130799999998"/>
    <n v="0"/>
    <n v="0"/>
    <n v="0"/>
    <n v="0"/>
    <n v="0"/>
    <n v="0"/>
    <n v="1316.1091663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Ross Prairie-Shaw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.9648981403875"/>
    <n v="515.9648981403875"/>
    <n v="515.9648981403875"/>
    <n v="515.9648981403875"/>
    <n v="515.9648981403875"/>
    <n v="515.9648981403875"/>
    <n v="515.9648981403875"/>
    <n v="515.9648981403875"/>
    <n v="515.9648981403875"/>
    <n v="515.9648981403875"/>
    <n v="515.9648981403875"/>
    <n v="515.96489814038614"/>
    <n v="6191.57877768465"/>
    <n v="2040.7254339064084"/>
    <n v="2040.7254339064084"/>
    <n v="2040.7254339064084"/>
    <n v="2040.7254339064084"/>
    <n v="2040.7254339064084"/>
    <n v="2040.7254339064084"/>
    <n v="2040.7254339064084"/>
    <n v="2040.7254339064084"/>
    <n v="2040.7254339064084"/>
    <n v="2040.7254339064084"/>
    <n v="2040.7254339064084"/>
    <n v="2040.725433906402"/>
    <n v="24488.705206876901"/>
    <n v="1512.6618777352585"/>
    <n v="1512.6618777352585"/>
    <n v="1512.6618777352585"/>
    <n v="1512.6618777352585"/>
    <n v="1512.6618777352585"/>
    <n v="1512.6618777352585"/>
    <n v="1512.6618777352585"/>
    <n v="1512.6618777352585"/>
    <n v="1512.6618777352585"/>
    <n v="1512.6618777352585"/>
    <n v="1512.6618777352585"/>
    <n v="1512.6618777352596"/>
    <n v="18151.942532823101"/>
  </r>
  <r>
    <x v="1"/>
    <s v="Transmission"/>
    <x v="11"/>
    <x v="4"/>
    <s v="PEF Transmission Expansion GG Silver Springs to Martin West 355"/>
    <s v="PEF Transmission Poles &amp; Fixtures 355.0"/>
    <x v="19"/>
    <n v="146.83000000000001"/>
    <n v="113.66"/>
    <n v="218.29"/>
    <n v="347.66999999999996"/>
    <n v="58.66"/>
    <n v="-246.12"/>
    <n v="263.57"/>
    <n v="-1736.1"/>
    <n v="273.96999999999997"/>
    <n v="-42.58"/>
    <n v="512.99"/>
    <n v="-196.6"/>
    <n v="-285.76"/>
    <n v="87.094976369999998"/>
    <n v="27.127430700000001"/>
    <n v="13.565690249999999"/>
    <n v="3.7359387599999998"/>
    <n v="6.9903083700000002"/>
    <n v="-8.3553728700000001"/>
    <n v="-3.9477569999999997E-2"/>
    <n v="416.29471433999998"/>
    <n v="750.24273161999997"/>
    <n v="808.3738399806"/>
    <n v="510.35177694179998"/>
    <n v="462.77416644120001"/>
    <n v="3078.1567233336"/>
    <n v="451.41262346849999"/>
    <n v="466.74651305729998"/>
    <n v="193.56912016320001"/>
    <n v="16.3722416148"/>
    <n v="8.7729830448000001"/>
    <n v="1.3259347848"/>
    <n v="1.12456935"/>
    <n v="0.79902465479999996"/>
    <n v="0"/>
    <n v="0"/>
    <n v="0"/>
    <n v="0"/>
    <n v="1140.12301013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Tarpon Spring to Odessa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40901716918833"/>
    <n v="156.40901716918833"/>
    <n v="156.40901716918833"/>
    <n v="156.40901716918833"/>
    <n v="156.40901716918833"/>
    <n v="156.40901716918833"/>
    <n v="156.40901716918833"/>
    <n v="156.40901716918833"/>
    <n v="156.40901716918833"/>
    <n v="156.40901716918833"/>
    <n v="156.40901716918833"/>
    <n v="156.4090171691887"/>
    <n v="1876.9082060302601"/>
    <n v="258.75696920314834"/>
    <n v="258.75696920314834"/>
    <n v="258.75696920314834"/>
    <n v="258.75696920314834"/>
    <n v="258.75696920314834"/>
    <n v="258.75696920314834"/>
    <n v="258.75696920314834"/>
    <n v="258.75696920314834"/>
    <n v="258.75696920314834"/>
    <n v="258.75696920314834"/>
    <n v="258.75696920314834"/>
    <n v="258.75696920314795"/>
    <n v="3105.0836304377799"/>
    <n v="1346.282906125025"/>
    <n v="1346.282906125025"/>
    <n v="1346.282906125025"/>
    <n v="1346.282906125025"/>
    <n v="1346.282906125025"/>
    <n v="1346.282906125025"/>
    <n v="1346.282906125025"/>
    <n v="1346.282906125025"/>
    <n v="1346.282906125025"/>
    <n v="1346.282906125025"/>
    <n v="1346.282906125025"/>
    <n v="1346.282906125025"/>
    <n v="16155.3948735003"/>
  </r>
  <r>
    <x v="1"/>
    <s v="Transmission"/>
    <x v="11"/>
    <x v="4"/>
    <s v="PEF Transmission Expansion GG W Lake Wales-Lake Wales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.2659346518225"/>
    <n v="214.2659346518225"/>
    <n v="214.2659346518225"/>
    <n v="214.2659346518225"/>
    <n v="214.2659346518225"/>
    <n v="214.2659346518225"/>
    <n v="214.2659346518225"/>
    <n v="214.2659346518225"/>
    <n v="214.2659346518225"/>
    <n v="214.2659346518225"/>
    <n v="214.2659346518225"/>
    <n v="214.26593465182214"/>
    <n v="2571.1912158218702"/>
  </r>
  <r>
    <x v="1"/>
    <s v="Transmission"/>
    <x v="11"/>
    <x v="4"/>
    <s v="PEF Transmission Expansion GG Waukeenah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061332005899999"/>
    <n v="314.91493800659998"/>
    <n v="325.33609979250002"/>
    <n v="233.4000909591"/>
    <n v="17.0294906502"/>
    <n v="18.650376477599998"/>
    <n v="18.427144677600001"/>
    <n v="17.013718690200001"/>
    <n v="19.725227856299998"/>
    <n v="16.313771431500001"/>
    <n v="17.2639725702"/>
    <n v="1029.1361631177001"/>
    <n v="0"/>
    <n v="5.7864200743335843"/>
    <n v="58.66554977883046"/>
    <n v="60.606909529415397"/>
    <n v="43.480137021184021"/>
    <n v="3.1724262995313928"/>
    <n v="3.4743813569670698"/>
    <n v="3.4327954723532268"/>
    <n v="3.1694881388002867"/>
    <n v="3.6746155772333942"/>
    <n v="3.039094861784764"/>
    <n v="3.2161081997783754"/>
    <n v="191.71792631021199"/>
    <n v="0"/>
    <n v="4.3301259857429253"/>
    <n v="43.900929815308167"/>
    <n v="45.353698918776921"/>
    <n v="32.537297458614823"/>
    <n v="2.3740076560268104"/>
    <n v="2.599968340514327"/>
    <n v="2.5688485605306299"/>
    <n v="2.3718089552811654"/>
    <n v="2.7498087235615323"/>
    <n v="2.2742323345177451"/>
    <n v="2.4066959619489978"/>
    <n v="143.467422710824"/>
    <n v="0"/>
    <n v="252.6719116225797"/>
    <n v="2561.7111130172943"/>
    <n v="2646.4832299783884"/>
    <n v="1898.619387742867"/>
    <n v="138.52831410216294"/>
    <n v="151.71359284208663"/>
    <n v="149.89768856501843"/>
    <n v="138.40001531309369"/>
    <n v="160.45709271886938"/>
    <n v="132.70621532225235"/>
    <n v="140.43573387771721"/>
    <n v="8371.6242951023305"/>
  </r>
  <r>
    <x v="1"/>
    <s v="Transmission"/>
    <x v="11"/>
    <x v="4"/>
    <s v="PEF Transmission Maintenance GG 355"/>
    <s v="PEF Transmission Poles &amp; Fixtures 355.0"/>
    <x v="19"/>
    <n v="0.34"/>
    <n v="22.67"/>
    <n v="0.56000000000000005"/>
    <n v="-60.79"/>
    <n v="2.62"/>
    <n v="4.8099999999999996"/>
    <n v="7.39"/>
    <n v="22.33"/>
    <n v="-157.41999999999999"/>
    <n v="7497.37"/>
    <n v="2260.6799999999998"/>
    <n v="-5357.1500000000005"/>
    <n v="4243.4099999999989"/>
    <n v="182.97717569228999"/>
    <n v="207.87442128429001"/>
    <n v="203.59536650109001"/>
    <n v="270.82971859478999"/>
    <n v="272.84627652248997"/>
    <n v="257.84309858018997"/>
    <n v="316.53823953849002"/>
    <n v="318.24726774069001"/>
    <n v="329.58622793619003"/>
    <n v="426.68055850568999"/>
    <n v="416.81834068119002"/>
    <n v="265.72952654199003"/>
    <n v="3469.5662181193802"/>
    <n v="309.94903764198"/>
    <n v="299.15971636007998"/>
    <n v="294.48625259537999"/>
    <n v="298.53032628557997"/>
    <n v="313.52894656728"/>
    <n v="516.79195885668003"/>
    <n v="587.33741344457997"/>
    <n v="522.27136582757998"/>
    <n v="445.80858626537997"/>
    <n v="449.42132197848002"/>
    <n v="380.91746902518003"/>
    <n v="308.90364727667998"/>
    <n v="4727.1060421248594"/>
    <n v="659.35426945812242"/>
    <n v="636.40215737576943"/>
    <n v="626.46030270877043"/>
    <n v="635.06325651666918"/>
    <n v="666.96980603834663"/>
    <n v="1099.3710033304735"/>
    <n v="1249.4422764251315"/>
    <n v="1111.0273401523182"/>
    <n v="948.3681477169248"/>
    <n v="956.05351668912283"/>
    <n v="810.32534065502477"/>
    <n v="657.1304137282259"/>
    <n v="10055.9678307949"/>
    <n v="656.38617267773975"/>
    <n v="633.53737999912801"/>
    <n v="623.64027879501691"/>
    <n v="632.20450622973237"/>
    <n v="663.96742776370263"/>
    <n v="1094.4221621891054"/>
    <n v="1243.817886366993"/>
    <n v="1106.026027771444"/>
    <n v="944.09904903016059"/>
    <n v="951.74982215615114"/>
    <n v="806.6776444982421"/>
    <n v="654.17232352258361"/>
    <n v="10010.700681"/>
    <n v="656.38617267773975"/>
    <n v="633.53737999912801"/>
    <n v="623.64027879501691"/>
    <n v="632.20450622973237"/>
    <n v="663.96742776370263"/>
    <n v="1094.4221621891054"/>
    <n v="1243.817886366993"/>
    <n v="1106.026027771444"/>
    <n v="944.09904903016059"/>
    <n v="951.74982215615114"/>
    <n v="806.6776444982421"/>
    <n v="654.17232352258361"/>
    <n v="10010.700681"/>
  </r>
  <r>
    <x v="1"/>
    <s v="Transmission"/>
    <x v="11"/>
    <x v="4"/>
    <s v="PEF Transmission Maintenance GG CFK Anchor_Guy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.61646433589999"/>
    <n v="310.22723657490002"/>
    <n v="279.72075681000001"/>
    <n v="58.288405263900003"/>
    <n v="886.85286298469998"/>
    <n v="37.770487891499997"/>
    <n v="37.182069841500002"/>
    <n v="35.901906837299997"/>
    <n v="40.033994397599997"/>
    <n v="236.16840751079999"/>
    <n v="336.30871045380002"/>
    <n v="368.31902617470001"/>
    <n v="363.9103343928"/>
    <n v="113.8434546093"/>
    <n v="86.535295566599999"/>
    <n v="71.569159802100003"/>
    <n v="75.737723288699996"/>
    <n v="1803.2805707667001"/>
    <n v="336.7341790553956"/>
    <n v="331.48827199755436"/>
    <n v="320.07527040978863"/>
    <n v="356.91395558641727"/>
    <n v="2105.5056278440647"/>
    <n v="2998.2836824653382"/>
    <n v="3283.6643589486571"/>
    <n v="3244.3596718566891"/>
    <n v="1014.9453811349856"/>
    <n v="771.48571116267453"/>
    <n v="638.05853768354575"/>
    <n v="675.22241594508887"/>
    <n v="16076.737064090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9"/>
    <x v="4"/>
    <s v="PEF Transmission Maintenance GG_SPP"/>
    <s v="PEF Transmission Poles &amp; Fixtures 355.0 SPP"/>
    <x v="19"/>
    <n v="2547.6999999999994"/>
    <n v="5146.4299999999994"/>
    <n v="4160.9999999999991"/>
    <n v="6313.7900000000018"/>
    <n v="9262.94"/>
    <n v="7705.1199999999981"/>
    <n v="6678.659999999998"/>
    <n v="7853.4199999999992"/>
    <n v="5873.11"/>
    <n v="3658.71"/>
    <n v="1616.1399999999992"/>
    <n v="3946.26"/>
    <n v="64763.27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9"/>
    <x v="4"/>
    <s v="PEF Transmission Maintenance GG_SPP 355"/>
    <s v="PEF Transmission Poles &amp; Fixtures 355.0 SPP"/>
    <x v="19"/>
    <n v="0"/>
    <n v="0"/>
    <n v="0"/>
    <n v="0"/>
    <n v="0"/>
    <n v="0"/>
    <n v="0"/>
    <n v="0"/>
    <n v="0"/>
    <n v="0"/>
    <n v="0"/>
    <n v="0"/>
    <n v="0"/>
    <n v="7400.6614112322004"/>
    <n v="7898.2088903825997"/>
    <n v="7942.8500557827001"/>
    <n v="8015.4209557569002"/>
    <n v="8057.1598296366001"/>
    <n v="7948.9413170099997"/>
    <n v="8040.0241033269003"/>
    <n v="8000.7982666793996"/>
    <n v="8030.9029541289001"/>
    <n v="7898.0836710309004"/>
    <n v="7885.1429951580003"/>
    <n v="7979.3847457769998"/>
    <n v="95097.579195902101"/>
    <n v="7934.2095009512996"/>
    <n v="8261.3917815288005"/>
    <n v="8415.8449268927998"/>
    <n v="8538.5677479833994"/>
    <n v="8547.7988400687009"/>
    <n v="8524.3060886723997"/>
    <n v="8511.7039050752992"/>
    <n v="8381.8312915437"/>
    <n v="8560.2087965019"/>
    <n v="8533.6985657040004"/>
    <n v="8583.5494796448002"/>
    <n v="8666.2042709111993"/>
    <n v="101459.31519547831"/>
    <n v="7241.8681578847854"/>
    <n v="8650.9346766859671"/>
    <n v="11267.080937760014"/>
    <n v="8024.8522100620476"/>
    <n v="8058.822383438528"/>
    <n v="7668.6733005358292"/>
    <n v="9820.8372422702068"/>
    <n v="10106.646461521541"/>
    <n v="8877.1368857120506"/>
    <n v="9912.677824561255"/>
    <n v="10490.686378482629"/>
    <n v="11707.336979085158"/>
    <n v="111827.553438"/>
    <n v="7239.2097936406162"/>
    <n v="8647.759068552572"/>
    <n v="11262.94498769187"/>
    <n v="8021.9064259473853"/>
    <n v="8055.8641294621802"/>
    <n v="7665.858263523568"/>
    <n v="9817.2321831882873"/>
    <n v="10102.936486830478"/>
    <n v="8873.8782426695252"/>
    <n v="9909.0390523938695"/>
    <n v="10486.835429396378"/>
    <n v="11703.039375703258"/>
    <n v="111786.50343899999"/>
    <n v="7239.2097936406162"/>
    <n v="8647.759068552572"/>
    <n v="11262.94498769187"/>
    <n v="8021.9064259473853"/>
    <n v="8055.8641294621802"/>
    <n v="7665.858263523568"/>
    <n v="9817.2321831882873"/>
    <n v="10102.936486830478"/>
    <n v="8873.8782426695252"/>
    <n v="9909.0390523938695"/>
    <n v="10486.835429396378"/>
    <n v="11703.039375703258"/>
    <n v="111786.50343899999"/>
  </r>
  <r>
    <x v="2"/>
    <s v="Transmission"/>
    <x v="13"/>
    <x v="4"/>
    <s v="PEF Transmission Maintenance GG_SPP Veg 355"/>
    <s v="PEF Transmission Poles &amp; Fixtures 355.0 Veg SPP"/>
    <x v="19"/>
    <n v="0"/>
    <n v="0"/>
    <n v="0"/>
    <n v="0"/>
    <n v="0"/>
    <n v="0"/>
    <n v="0"/>
    <n v="0"/>
    <n v="0"/>
    <n v="0"/>
    <n v="0"/>
    <n v="0"/>
    <n v="0"/>
    <n v="452.74509905399998"/>
    <n v="521.40292045499996"/>
    <n v="523.72474364699997"/>
    <n v="523.70204046900005"/>
    <n v="540.82316838600002"/>
    <n v="540.74337834000005"/>
    <n v="612.37622996100004"/>
    <n v="648.02021465400003"/>
    <n v="682.05872482200004"/>
    <n v="717.73750589099996"/>
    <n v="682.09622340600004"/>
    <n v="471.23981350499997"/>
    <n v="6916.6700625899994"/>
    <n v="546.96743708700001"/>
    <n v="631.34387643900004"/>
    <n v="633.96034790099998"/>
    <n v="633.97812881100003"/>
    <n v="654.93211404600004"/>
    <n v="654.92253237600005"/>
    <n v="718.34560347900003"/>
    <n v="754.01154905999999"/>
    <n v="795.87898572899996"/>
    <n v="831.55084238999996"/>
    <n v="795.89380428899995"/>
    <n v="569.42927617800001"/>
    <n v="8221.2144977850003"/>
    <n v="482.50444196421853"/>
    <n v="576.38641268256049"/>
    <n v="750.69256743103426"/>
    <n v="534.67237362579431"/>
    <n v="536.93570667620418"/>
    <n v="510.94121721234109"/>
    <n v="654.33359043463543"/>
    <n v="673.37622071131864"/>
    <n v="591.45760263765112"/>
    <n v="660.45265915307925"/>
    <n v="698.96367436076787"/>
    <n v="780.025537110394"/>
    <n v="7450.7420039999997"/>
    <n v="563.82306865229782"/>
    <n v="673.52738682615234"/>
    <n v="877.21013564228622"/>
    <n v="624.78309462622303"/>
    <n v="627.4278772953096"/>
    <n v="597.05242052666085"/>
    <n v="764.61135026916691"/>
    <n v="786.86332000047742"/>
    <n v="691.13859167667897"/>
    <n v="771.76169294390468"/>
    <n v="816.76314139258966"/>
    <n v="911.48672014825206"/>
    <n v="8706.4488000000001"/>
    <n v="511.85439479200886"/>
    <n v="611.44705161459945"/>
    <n v="796.35596350792991"/>
    <n v="567.19561606550531"/>
    <n v="569.59662394848806"/>
    <n v="542.02093237912504"/>
    <n v="694.13562818316962"/>
    <n v="714.33659038745634"/>
    <n v="627.43499730449719"/>
    <n v="700.62690980291893"/>
    <n v="741.48048682225578"/>
    <n v="827.47320519204641"/>
    <n v="7903.9584000000004"/>
  </r>
  <r>
    <x v="2"/>
    <s v="Transmission"/>
    <x v="9"/>
    <x v="4"/>
    <s v="PEF Transmission Maintenance GG_SPP 355"/>
    <s v="PEF Transmission Poles &amp; Fixtures 355.0 SPP"/>
    <x v="19"/>
    <n v="0"/>
    <n v="0"/>
    <n v="0"/>
    <n v="0"/>
    <n v="0"/>
    <n v="0"/>
    <n v="0"/>
    <n v="0"/>
    <n v="0"/>
    <n v="0"/>
    <n v="0"/>
    <n v="0"/>
    <n v="0"/>
    <n v="7400.6614112322004"/>
    <n v="7898.2088903825997"/>
    <n v="7942.8500557827001"/>
    <n v="8015.4209557569002"/>
    <n v="8057.1598296366001"/>
    <n v="7948.9413170099997"/>
    <n v="8040.0241033269003"/>
    <n v="8000.7982666793996"/>
    <n v="8030.9029541289001"/>
    <n v="7898.0836710309004"/>
    <n v="7885.1429951580003"/>
    <n v="7979.3847457769998"/>
    <n v="95097.579195902101"/>
    <n v="7934.2095009512996"/>
    <n v="8261.3917815288005"/>
    <n v="8415.8449268927998"/>
    <n v="8538.5677479833994"/>
    <n v="8547.7988400687009"/>
    <n v="8524.3060886723997"/>
    <n v="8511.7039050752992"/>
    <n v="8381.8312915437"/>
    <n v="8560.2087965019"/>
    <n v="8533.6985657040004"/>
    <n v="8583.5494796448002"/>
    <n v="8666.2042709111993"/>
    <n v="101459.31519547831"/>
    <n v="7241.8681578847854"/>
    <n v="8650.9346766859671"/>
    <n v="11267.080937760014"/>
    <n v="8024.8522100620476"/>
    <n v="8058.822383438528"/>
    <n v="7668.6733005358292"/>
    <n v="9820.8372422702068"/>
    <n v="10106.646461521541"/>
    <n v="8877.1368857120506"/>
    <n v="9912.677824561255"/>
    <n v="10490.686378482629"/>
    <n v="11707.336979085158"/>
    <n v="111827.553438"/>
    <n v="7239.2097936406162"/>
    <n v="8647.759068552572"/>
    <n v="11262.94498769187"/>
    <n v="8021.9064259473853"/>
    <n v="8055.8641294621802"/>
    <n v="7665.858263523568"/>
    <n v="9817.2321831882873"/>
    <n v="10102.936486830478"/>
    <n v="8873.8782426695252"/>
    <n v="9909.0390523938695"/>
    <n v="10486.835429396378"/>
    <n v="11703.039375703258"/>
    <n v="111786.50343899999"/>
    <n v="7239.2097936406162"/>
    <n v="8647.759068552572"/>
    <n v="11262.94498769187"/>
    <n v="8021.9064259473853"/>
    <n v="8055.8641294621802"/>
    <n v="7665.858263523568"/>
    <n v="9817.2321831882873"/>
    <n v="10102.936486830478"/>
    <n v="8873.8782426695252"/>
    <n v="9909.0390523938695"/>
    <n v="10486.835429396378"/>
    <n v="11703.039375703258"/>
    <n v="111786.50343899999"/>
  </r>
  <r>
    <x v="2"/>
    <s v="Transmission"/>
    <x v="9"/>
    <x v="4"/>
    <s v="PEF Transmission Maintenance GG_SPP"/>
    <s v="PEF Transmission Poles &amp; Fixtures 355.0 SPP"/>
    <x v="19"/>
    <n v="4672.3399999999992"/>
    <n v="1039.5999999999999"/>
    <n v="4618.59"/>
    <n v="4312.3900000000012"/>
    <n v="3118.31"/>
    <n v="3273.7999999999993"/>
    <n v="7739.6799999999976"/>
    <n v="7579.010000000002"/>
    <n v="7418.03"/>
    <n v="4461.3200000000006"/>
    <n v="1581.02"/>
    <n v="10758.24"/>
    <n v="60572.32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Maintenance GG CFK Anchor_Guy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66.870497841599"/>
    <n v="0"/>
    <n v="0"/>
    <n v="0"/>
    <n v="0"/>
    <n v="0"/>
    <n v="0"/>
    <n v="0"/>
    <n v="0"/>
    <n v="0"/>
    <n v="0"/>
    <n v="0"/>
    <n v="18766.870497841599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Maintenance GG 355"/>
    <s v="PEF Transmission Poles &amp; Fixtures 355.0"/>
    <x v="19"/>
    <n v="0"/>
    <n v="1"/>
    <n v="0"/>
    <n v="0"/>
    <n v="0"/>
    <n v="0"/>
    <n v="0"/>
    <n v="0"/>
    <n v="0"/>
    <n v="6.95"/>
    <n v="5.4"/>
    <n v="8.7899999999999991"/>
    <n v="22.14"/>
    <n v="0"/>
    <n v="0"/>
    <n v="4795.4669634776701"/>
    <n v="0"/>
    <n v="0"/>
    <n v="801.51909369747"/>
    <n v="0"/>
    <n v="0"/>
    <n v="964.37173521537011"/>
    <n v="0"/>
    <n v="0"/>
    <n v="1109.22842572887"/>
    <n v="7670.5862181193797"/>
    <n v="0"/>
    <n v="0"/>
    <n v="903.59500659744003"/>
    <n v="0"/>
    <n v="0"/>
    <n v="1128.8512317095401"/>
    <n v="0"/>
    <n v="0"/>
    <n v="1555.41736553754"/>
    <n v="0"/>
    <n v="0"/>
    <n v="1139.2424382803401"/>
    <n v="4727.1060421248603"/>
    <n v="0"/>
    <n v="0"/>
    <n v="1922.2167295426625"/>
    <n v="0"/>
    <n v="0"/>
    <n v="2401.4040658854892"/>
    <n v="0"/>
    <n v="0"/>
    <n v="3308.8377642943742"/>
    <n v="0"/>
    <n v="0"/>
    <n v="2423.5092710723734"/>
    <n v="10055.9678307949"/>
    <n v="0"/>
    <n v="0"/>
    <n v="1913.5638314718847"/>
    <n v="0"/>
    <n v="0"/>
    <n v="2390.5940961825404"/>
    <n v="0"/>
    <n v="0"/>
    <n v="3293.9429631685975"/>
    <n v="0"/>
    <n v="0"/>
    <n v="2412.599790176977"/>
    <n v="10010.700681"/>
    <n v="0"/>
    <n v="0"/>
    <n v="1913.5638314718847"/>
    <n v="0"/>
    <n v="0"/>
    <n v="2390.5940961825404"/>
    <n v="0"/>
    <n v="0"/>
    <n v="3293.9429631685975"/>
    <n v="0"/>
    <n v="0"/>
    <n v="2412.599790176977"/>
    <n v="10010.700681"/>
  </r>
  <r>
    <x v="2"/>
    <s v="Transmission"/>
    <x v="11"/>
    <x v="4"/>
    <s v="PEF Transmission Expansion GG Waukeenah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Tarpon Spring to Odessa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Silver Springs to Martin West 355"/>
    <s v="PEF Transmission Poles &amp; Fixtures 355.0"/>
    <x v="19"/>
    <n v="0"/>
    <n v="0"/>
    <n v="0"/>
    <n v="0"/>
    <n v="0"/>
    <n v="0"/>
    <n v="0"/>
    <n v="0"/>
    <n v="0"/>
    <n v="0"/>
    <n v="0"/>
    <n v="41.51"/>
    <n v="41.51"/>
    <n v="0"/>
    <n v="0"/>
    <n v="0"/>
    <n v="0"/>
    <n v="0"/>
    <n v="0"/>
    <n v="0"/>
    <n v="0"/>
    <n v="0"/>
    <n v="0"/>
    <n v="0"/>
    <n v="3550.5067233336003"/>
    <n v="3550.5067233336003"/>
    <n v="451.41262346849999"/>
    <n v="466.74651305729998"/>
    <n v="193.56912016320001"/>
    <n v="16.3722416148"/>
    <n v="8.7729830448000001"/>
    <n v="1.3259347848"/>
    <n v="0"/>
    <n v="0"/>
    <n v="0"/>
    <n v="0"/>
    <n v="0"/>
    <n v="0"/>
    <n v="1138.1994161334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Ross Prairie-Shaw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68.917128708352"/>
    <n v="1512.6618777352585"/>
    <n v="1512.6618777352585"/>
    <n v="1512.6618777352585"/>
    <n v="1512.6618777352585"/>
    <n v="1512.6618777352596"/>
    <n v="48832.226517384639"/>
  </r>
  <r>
    <x v="2"/>
    <s v="Transmission"/>
    <x v="11"/>
    <x v="4"/>
    <s v="PEF Transmission Expansion GG Rio Pinar to Econ to Winter Park East 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645.5047124061"/>
    <n v="386.33553009960002"/>
    <n v="259.47321673139999"/>
    <n v="11.49261048"/>
    <n v="9.8635835699999994"/>
    <n v="3.4395130799999998"/>
    <n v="0"/>
    <n v="0"/>
    <n v="0"/>
    <n v="0"/>
    <n v="0"/>
    <n v="0"/>
    <n v="1316.1091663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Powerline to Holder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35339.787587179999"/>
    <n v="37.132886999999997"/>
    <n v="54.705233939999999"/>
    <n v="122.96298759"/>
    <n v="125.02248822"/>
    <n v="75.269370510000002"/>
    <n v="0"/>
    <n v="0"/>
    <n v="0"/>
    <n v="0"/>
    <n v="0"/>
    <n v="0"/>
    <n v="35754.88055444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New Source to Alachua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48.552519083481"/>
    <n v="1519.4606055604377"/>
    <n v="2463.5277051202338"/>
    <n v="3518.002676029756"/>
    <n v="1107.4884956026256"/>
    <n v="2762.6331983002892"/>
    <n v="0"/>
    <n v="0"/>
    <n v="44919.665199696828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New Cust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738.73137818129999"/>
    <n v="0"/>
    <n v="0"/>
    <n v="596.98247584139995"/>
    <n v="0"/>
    <n v="0"/>
    <n v="449.31061039199994"/>
    <n v="0"/>
    <n v="0"/>
    <n v="-889.37380887419999"/>
    <n v="895.65065554049988"/>
    <n v="0"/>
    <n v="0"/>
    <n v="375.38245794120002"/>
    <n v="0"/>
    <n v="0"/>
    <n v="380.41993752120004"/>
    <n v="0"/>
    <n v="0"/>
    <n v="376.2937585212"/>
    <n v="0"/>
    <n v="0"/>
    <n v="382.31518776119998"/>
    <n v="1514.4113417448"/>
    <n v="0"/>
    <n v="0"/>
    <n v="300.24983712447209"/>
    <n v="0"/>
    <n v="0"/>
    <n v="428.09436772394895"/>
    <n v="0"/>
    <n v="0"/>
    <n v="381.91895508915866"/>
    <n v="0"/>
    <n v="0"/>
    <n v="468.66802806242015"/>
    <n v="1578.9311879999996"/>
    <n v="0"/>
    <n v="0"/>
    <n v="309.25727511019659"/>
    <n v="0"/>
    <n v="0"/>
    <n v="440.93711730290323"/>
    <n v="0"/>
    <n v="0"/>
    <n v="393.37645107478397"/>
    <n v="0"/>
    <n v="0"/>
    <n v="482.72798051211606"/>
    <n v="1626.298824"/>
    <n v="0"/>
    <n v="0"/>
    <n v="330.792908942905"/>
    <n v="0"/>
    <n v="0"/>
    <n v="289.29093805978027"/>
    <n v="0"/>
    <n v="0"/>
    <n v="350.82492678064034"/>
    <n v="0"/>
    <n v="0"/>
    <n v="391.09122621667439"/>
    <n v="1362"/>
  </r>
  <r>
    <x v="2"/>
    <s v="Transmission"/>
    <x v="11"/>
    <x v="4"/>
    <s v="PEF Transmission Expansion GG Martin West to Williston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08.719048177816"/>
    <n v="102.29446532277341"/>
    <n v="113.57047880349788"/>
    <n v="109.82247230769083"/>
    <n v="113.26862775517888"/>
    <n v="109.03043807567266"/>
    <n v="0"/>
    <n v="0"/>
    <n v="0"/>
    <n v="0"/>
    <n v="0"/>
    <n v="0"/>
    <n v="35856.7055304426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Lines Osprey Plant-Haines City 355"/>
    <s v="PEF Transmission Poles &amp; Fixtures 355.0"/>
    <x v="19"/>
    <n v="0"/>
    <n v="0"/>
    <n v="0"/>
    <n v="0"/>
    <n v="0"/>
    <n v="0"/>
    <n v="0"/>
    <n v="0"/>
    <n v="0"/>
    <n v="0"/>
    <n v="0"/>
    <n v="33432.959999999999"/>
    <n v="33432.959999999999"/>
    <n v="0"/>
    <n v="0"/>
    <n v="0"/>
    <n v="0"/>
    <n v="0"/>
    <n v="0"/>
    <n v="0"/>
    <n v="0"/>
    <n v="0"/>
    <n v="0"/>
    <n v="0"/>
    <n v="0"/>
    <n v="0"/>
    <n v="0"/>
    <n v="174651.49982269117"/>
    <n v="366.5947026444"/>
    <n v="134.10967908059999"/>
    <n v="85.664864520600005"/>
    <n v="12.2191217781"/>
    <n v="0"/>
    <n v="0"/>
    <n v="0"/>
    <n v="0"/>
    <n v="0"/>
    <n v="0"/>
    <n v="175250.088190714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Lines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18282.6798289215"/>
    <n v="0"/>
    <n v="0"/>
    <n v="8849.8107553053014"/>
    <n v="0"/>
    <n v="0"/>
    <n v="12531.7521375537"/>
    <n v="0"/>
    <n v="0"/>
    <n v="11967.503354156401"/>
    <n v="51631.746075936899"/>
    <n v="0"/>
    <n v="0"/>
    <n v="8354.7018348686997"/>
    <n v="0"/>
    <n v="0"/>
    <n v="6568.2541964964003"/>
    <n v="0"/>
    <n v="0"/>
    <n v="6635.4452687247003"/>
    <n v="0"/>
    <n v="0"/>
    <n v="5153.5853857989005"/>
    <n v="26711.986685888704"/>
    <n v="0"/>
    <n v="0"/>
    <n v="12890.375019469377"/>
    <n v="0"/>
    <n v="0"/>
    <n v="10134.085152228858"/>
    <n v="0"/>
    <n v="0"/>
    <n v="10237.753498042022"/>
    <n v="0"/>
    <n v="0"/>
    <n v="7951.4086363767483"/>
    <n v="41213.622306117009"/>
    <n v="0"/>
    <n v="0"/>
    <n v="18515.518492249201"/>
    <n v="0"/>
    <n v="0"/>
    <n v="14556.429952946823"/>
    <n v="0"/>
    <n v="0"/>
    <n v="14705.337426241073"/>
    <n v="0"/>
    <n v="0"/>
    <n v="11421.270017945106"/>
    <n v="59198.555889382202"/>
    <n v="0"/>
    <n v="0"/>
    <n v="9677.7622342131635"/>
    <n v="0"/>
    <n v="0"/>
    <n v="7608.4106487522513"/>
    <n v="0"/>
    <n v="0"/>
    <n v="7686.2421781281337"/>
    <n v="0"/>
    <n v="0"/>
    <n v="5969.7132137561548"/>
    <n v="30942.128274849703"/>
  </r>
  <r>
    <x v="2"/>
    <s v="Other Departments (Jamil)"/>
    <x v="11"/>
    <x v="4"/>
    <s v="PEF Transmission Expansion GG Lines - Osprey to Kathleen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27.578809377505"/>
    <n v="76127.578809377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Lines - Deland W - Dona Vista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7.2756362499995"/>
    <n v="389.86063925000002"/>
    <n v="389.86063925000002"/>
    <n v="389.86063924999962"/>
    <n v="6266.8575539999983"/>
  </r>
  <r>
    <x v="2"/>
    <s v="Transmission"/>
    <x v="11"/>
    <x v="4"/>
    <s v="PEF Transmission Expansion GG Lake Talquin-Brickyard 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65.2673572208005"/>
    <n v="18.042611558099999"/>
    <n v="14.467726642200001"/>
    <n v="11.3876130828"/>
    <n v="10.9302380922"/>
    <n v="11.076290391600001"/>
    <n v="5931.1718369877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Haines City East-Green Island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44.51766386483"/>
    <n v="0"/>
    <n v="0"/>
    <n v="0"/>
    <n v="0"/>
    <n v="11536.180563242073"/>
    <n v="0"/>
    <n v="0"/>
    <n v="23380.698227106903"/>
  </r>
  <r>
    <x v="2"/>
    <s v="Transmission"/>
    <x v="11"/>
    <x v="4"/>
    <s v="PEF Transmission Expansion GG Ginnie to Haile Tap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Ft White-Perry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11499.8831494932"/>
    <n v="1206.49253316"/>
    <n v="256.00700885999998"/>
    <n v="82.251282149999994"/>
    <n v="57.602378190000003"/>
    <n v="21.57540114"/>
    <n v="0"/>
    <n v="0"/>
    <n v="13123.811752993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Eustis to Eustis South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80.106698767124"/>
    <n v="168.23525398131426"/>
    <n v="181.29455397949542"/>
    <n v="170.04793961135354"/>
    <n v="228.39797006490508"/>
    <n v="214.58012625914225"/>
    <n v="166.44062274779526"/>
    <n v="15409.10316541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Disston to 40th Street 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90.551791167323"/>
    <n v="1159.2105033971411"/>
    <n v="1076.7295723257325"/>
    <n v="1125.052606147518"/>
    <n v="2293.3444268179314"/>
    <n v="1161.3576471236356"/>
    <n v="88706.246546979281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Crystal River to Bronson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737.35133863418"/>
    <n v="24.055344359999999"/>
    <n v="0.75330858000000001"/>
    <n v="106762.15999157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Burnham Tap to Jasper South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Brookridge-Twin County Ranch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Bithlo to Lockwood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61.630623260811"/>
    <n v="1563.3211677069362"/>
    <n v="1654.3770789201299"/>
    <n v="24779.328869887879"/>
  </r>
  <r>
    <x v="2"/>
    <s v="Transmission"/>
    <x v="11"/>
    <x v="4"/>
    <s v="PEF Transmission Expansion GG Baker Tap to Miccosukee Tap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376154438430735"/>
    <n v="-1.6297585912458E-3"/>
    <n v="-1.5940014385176001E-3"/>
    <n v="-1.5939984508344001E-3"/>
    <n v="-1.0168456529268E-3"/>
    <n v="1.1772424132019999E-2"/>
    <n v="0"/>
    <n v="0"/>
    <n v="0"/>
    <n v="29.382092258429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Archer to Williston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11.876312291006"/>
    <n v="166.78950476588989"/>
    <n v="168.9257532487905"/>
    <n v="180.59501358853771"/>
    <n v="162.79632986825635"/>
    <n v="143.41824691367853"/>
    <n v="0"/>
    <n v="0"/>
    <n v="0"/>
    <n v="21034.401160676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Archer to Haile Tap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74.160888307648"/>
    <n v="1671.0129113592584"/>
    <n v="1671.0129113592584"/>
    <n v="1671.0129113592584"/>
    <n v="1671.0129113592584"/>
    <n v="1671.012911359252"/>
    <n v="28129.225445103937"/>
  </r>
  <r>
    <x v="2"/>
    <s v="Transmission"/>
    <x v="11"/>
    <x v="4"/>
    <s v="PEF Transmission Expansion GG 40th Street to 16th Street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50.955464126997"/>
    <n v="243.86988595139999"/>
    <n v="219.6958417251"/>
    <n v="36.791998285200002"/>
    <n v="33.531869253899998"/>
    <n v="32.957560229999999"/>
    <n v="0"/>
    <n v="0"/>
    <n v="0"/>
    <n v="0"/>
    <n v="20417.802619572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- Disston to Largo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08.657546576025"/>
    <n v="725.93568941569595"/>
    <n v="588.4603916788667"/>
    <n v="53.2088371935182"/>
    <n v="51.224672247279734"/>
    <n v="144.97203772578928"/>
    <n v="42572.459174837175"/>
  </r>
  <r>
    <x v="3"/>
    <s v="Other Departments (Jamil)"/>
    <x v="11"/>
    <x v="4"/>
    <s v="PEF Transmission Expansion GG Lines - Osprey to Kathleen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4783.2070032299998"/>
    <n v="5776.7269779032858"/>
    <n v="7773.9333757953864"/>
    <n v="10368.927542417374"/>
    <n v="13069.028853356069"/>
    <n v="15652.277502315948"/>
    <n v="18134.88621287229"/>
    <n v="20609.523309999531"/>
    <n v="26635.321035480352"/>
    <n v="30741.610714881543"/>
    <n v="34761.372590306812"/>
    <n v="41803.618267446858"/>
    <n v="41803.618267446858"/>
    <n v="44599.803411284462"/>
    <n v="47421.952030182678"/>
    <n v="50259.34391923582"/>
    <n v="53112.149620023782"/>
    <n v="55980.541750090531"/>
    <n v="58864.695031773343"/>
    <n v="61764.786321480613"/>
    <n v="64680.994639425953"/>
    <n v="67613.501199826263"/>
    <n v="70562.48944157199"/>
    <n v="73528.1450593775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- Disston to Largo 355"/>
    <s v="PEF Transmission Poles &amp; Fixtures 355.0"/>
    <x v="19"/>
    <n v="398.3"/>
    <n v="398.3"/>
    <n v="398.3"/>
    <n v="398.3"/>
    <n v="398.3"/>
    <n v="398.3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184.6264578958003"/>
    <n v="5443.4902908289005"/>
    <n v="5647.7377127938007"/>
    <n v="5844.3687199600008"/>
    <n v="6400.858321539401"/>
    <n v="6400.858321539401"/>
    <n v="6400.858321539401"/>
    <n v="6400.858321539401"/>
    <n v="6400.858321539401"/>
    <n v="6400.858321539401"/>
    <n v="6400.858321539401"/>
    <n v="6400.858321539401"/>
    <n v="6400.858321539401"/>
    <n v="7676.490111427408"/>
    <n v="8710.5469757754254"/>
    <n v="8804.0468342569111"/>
    <n v="8894.0600699993483"/>
    <n v="9148.80844311293"/>
    <n v="9148.80844311293"/>
    <n v="9148.80844311293"/>
    <n v="9148.80844311293"/>
    <n v="9148.80844311293"/>
    <n v="9148.80844311293"/>
    <n v="9148.80844311293"/>
    <n v="9148.80844311293"/>
    <n v="9148.80844311293"/>
    <n v="23938.536969557346"/>
    <n v="35927.435667320438"/>
    <n v="37011.476951932469"/>
    <n v="38055.094186130096"/>
    <n v="41008.657546576025"/>
    <n v="41008.657546576025"/>
    <n v="41008.657546576025"/>
    <n v="41008.657546576025"/>
    <n v="41008.657546576025"/>
    <n v="41008.657546576025"/>
    <n v="41008.657546576025"/>
    <n v="41008.657546576025"/>
    <n v="0"/>
    <n v="0"/>
    <n v="0"/>
    <n v="0"/>
    <n v="0"/>
    <n v="0"/>
    <n v="0"/>
  </r>
  <r>
    <x v="3"/>
    <s v="Transmission"/>
    <x v="11"/>
    <x v="4"/>
    <s v="PEF Transmission Expansion GG 40th Street to 16th Street 355"/>
    <s v="PEF Transmission Poles &amp; Fixtures 355.0"/>
    <x v="19"/>
    <n v="3219.43"/>
    <n v="3306.12"/>
    <n v="3353.84"/>
    <n v="3395.56"/>
    <n v="3457.98"/>
    <n v="3768.36"/>
    <n v="3888.84"/>
    <n v="4234.0200000000004"/>
    <n v="4599.7"/>
    <n v="5228.62"/>
    <n v="5490.99"/>
    <n v="6439.86"/>
    <n v="6439.86"/>
    <n v="7469.3619831743999"/>
    <n v="8484.3286381305006"/>
    <n v="12223.679775744"/>
    <n v="13237.881438407399"/>
    <n v="14164.555334627399"/>
    <n v="15037.879166545499"/>
    <n v="15830.0174762061"/>
    <n v="16425.6453573777"/>
    <n v="16918.2363016977"/>
    <n v="17630.299599137699"/>
    <n v="18394.301238686101"/>
    <n v="18997.8343475736"/>
    <n v="18997.8343475736"/>
    <n v="19294.764470696398"/>
    <n v="19563.931956146997"/>
    <n v="0"/>
    <n v="0"/>
    <n v="0"/>
    <n v="0"/>
    <n v="0"/>
    <n v="0"/>
    <n v="32.392759259999998"/>
    <n v="66.138004949999996"/>
    <n v="98.641896599999995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</r>
  <r>
    <x v="3"/>
    <s v="Transmission"/>
    <x v="11"/>
    <x v="4"/>
    <s v="PEF Transmission Expansion GG Archer to Haile Tap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.12316628616503"/>
    <n v="714.24633257233006"/>
    <n v="1071.369498858495"/>
    <n v="1428.4926651446601"/>
    <n v="1785.6158314308252"/>
    <n v="2142.7389977169901"/>
    <n v="2499.8621640031552"/>
    <n v="2856.9853302893202"/>
    <n v="3214.1084965754853"/>
    <n v="3571.2316628616504"/>
    <n v="3928.3548291478155"/>
    <n v="4285.4779954339801"/>
    <n v="4285.4779954339801"/>
    <n v="4601.4440382138846"/>
    <n v="4917.4100809937891"/>
    <n v="5233.3761237736935"/>
    <n v="5549.342166553598"/>
    <n v="5865.3082093335024"/>
    <n v="6181.2742521134069"/>
    <n v="6497.2402948933113"/>
    <n v="6813.2063376732158"/>
    <n v="7129.1723804531202"/>
    <n v="7445.1384232330247"/>
    <n v="7761.1044660129292"/>
    <n v="8077.0705087928336"/>
    <n v="8077.0705087928336"/>
    <n v="9748.083420152092"/>
    <n v="11419.096331511351"/>
    <n v="13090.109242870611"/>
    <n v="14761.12215422987"/>
    <n v="16432.135065589129"/>
    <n v="18103.147976948389"/>
    <n v="0"/>
    <n v="0"/>
    <n v="0"/>
    <n v="0"/>
    <n v="0"/>
    <n v="0"/>
    <n v="0"/>
  </r>
  <r>
    <x v="3"/>
    <s v="Transmission"/>
    <x v="11"/>
    <x v="4"/>
    <s v="PEF Transmission Expansion GG Archer to Williston 355"/>
    <s v="PEF Transmission Poles &amp; Fixtures 355.0"/>
    <x v="19"/>
    <n v="196.1"/>
    <n v="194.19"/>
    <n v="206.07"/>
    <n v="293.70999999999998"/>
    <n v="304.14"/>
    <n v="316.05"/>
    <n v="327.69"/>
    <n v="377.43"/>
    <n v="408.67"/>
    <n v="445.24"/>
    <n v="458.65"/>
    <n v="473.16"/>
    <n v="473.16"/>
    <n v="525.23361744659996"/>
    <n v="571.52566699649992"/>
    <n v="606.83340446639988"/>
    <n v="639.49086291029994"/>
    <n v="678.33364781759997"/>
    <n v="747.72903137610001"/>
    <n v="831.3284346099"/>
    <n v="917.19539200949998"/>
    <n v="999.32371170989995"/>
    <n v="1083.9316669544999"/>
    <n v="1165.1043710894999"/>
    <n v="1319.2987794926999"/>
    <n v="1319.2987794926999"/>
    <n v="1843.6451769860998"/>
    <n v="8527.6586815101"/>
    <n v="9592.3490124350992"/>
    <n v="10451.7265206621"/>
    <n v="11440.649552332199"/>
    <n v="12442.238760624599"/>
    <n v="13513.016976515099"/>
    <n v="14478.263802471298"/>
    <n v="15328.614714740997"/>
    <n v="16214.538474443698"/>
    <n v="17072.290761869699"/>
    <n v="18671.621862268199"/>
    <n v="18671.621862268199"/>
    <n v="18760.056930683997"/>
    <n v="19887.367415490236"/>
    <n v="20066.935660274783"/>
    <n v="0"/>
    <n v="0"/>
    <n v="0"/>
    <n v="0"/>
    <n v="0"/>
    <n v="0"/>
    <n v="149.41788229120903"/>
    <n v="294.0844282710151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</r>
  <r>
    <x v="3"/>
    <s v="Transmission"/>
    <x v="11"/>
    <x v="4"/>
    <s v="PEF Transmission Expansion GG Baker Tap to Miccosukee Tap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4.6873161899999998"/>
    <n v="5.2201033499999996"/>
    <n v="6.1213659899999993"/>
    <n v="7.2708667499999997"/>
    <n v="8.6688371699999998"/>
    <n v="8.9196154199999995"/>
    <n v="9.7996240500000003"/>
    <n v="10.631186340000001"/>
    <n v="9.6622799700000002"/>
    <n v="8.2113209400000002"/>
    <n v="6.4344966000000001"/>
    <n v="4.5468327000000004"/>
    <n v="4.5468327000000004"/>
    <n v="-55.715061599999999"/>
    <n v="-116.47439234999999"/>
    <n v="-176.57680325999999"/>
    <n v="-236.09655056999998"/>
    <n v="-295.53340656"/>
    <n v="-353.66620884000002"/>
    <n v="-411.79890216000001"/>
    <n v="-448.8829887"/>
    <n v="-19.545857699999999"/>
    <n v="1.1472125999999996"/>
    <n v="11.47441416"/>
    <n v="29.382752879999998"/>
    <n v="29.382752879999998"/>
    <n v="29.381100498858292"/>
    <n v="29.379434478009127"/>
    <n v="29.377786469901974"/>
    <n v="0"/>
    <n v="0"/>
    <n v="0"/>
    <n v="0"/>
    <n v="0"/>
    <n v="0"/>
    <n v="5.6740398762600004E-4"/>
    <n v="8.5057585440120008E-4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</r>
  <r>
    <x v="3"/>
    <s v="Transmission"/>
    <x v="11"/>
    <x v="4"/>
    <s v="PEF Transmission Expansion GG Bithlo to Lockwood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.17485084499998"/>
    <n v="468.24544594949998"/>
    <n v="520.9715832951"/>
    <n v="564.57880880009998"/>
    <n v="610.72594468260002"/>
    <n v="610.72594468260002"/>
    <n v="610.72594468260002"/>
    <n v="610.72594468260002"/>
    <n v="610.72594468260002"/>
    <n v="610.72594468260002"/>
    <n v="610.72594468260002"/>
    <n v="610.72594468260002"/>
    <n v="610.72594468260002"/>
    <n v="1396.5659175429387"/>
    <n v="1887.6104037461334"/>
    <n v="2031.3922300200124"/>
    <n v="2150.3071901800704"/>
    <n v="2276.1483726143297"/>
    <n v="2276.1483726143297"/>
    <n v="2276.1483726143297"/>
    <n v="2276.1483726143297"/>
    <n v="2276.1483726143297"/>
    <n v="2276.1483726143297"/>
    <n v="2276.1483726143297"/>
    <n v="2276.1483726143297"/>
    <n v="2276.1483726143297"/>
    <n v="2563.3321166626865"/>
    <n v="2742.7834030726203"/>
    <n v="2795.3282017867236"/>
    <n v="2838.7854509233694"/>
    <n v="2884.7738751596798"/>
    <n v="2884.7738751596798"/>
    <n v="2884.7738751596798"/>
    <n v="2884.7738751596798"/>
    <n v="2884.7738751596798"/>
    <n v="2884.7738751596798"/>
    <n v="2884.7738751596798"/>
    <n v="2884.7738751596798"/>
    <n v="2884.7738751596798"/>
    <n v="13215.856376042982"/>
    <n v="19671.396019952961"/>
    <n v="0"/>
    <n v="0"/>
    <n v="0"/>
    <n v="0"/>
  </r>
  <r>
    <x v="3"/>
    <s v="Transmission"/>
    <x v="11"/>
    <x v="4"/>
    <s v="PEF Transmission Expansion GG Bronson to Newberry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.56559861195582"/>
    <n v="235.13119722391164"/>
    <n v="352.69679583586748"/>
    <n v="470.26239444782328"/>
    <n v="587.82799305977915"/>
    <n v="705.39359167173495"/>
    <n v="822.95919028369076"/>
    <n v="940.52478889564657"/>
    <n v="1058.0903875076024"/>
    <n v="1175.6559861195583"/>
    <n v="1293.2215847315142"/>
    <n v="1410.7871833434699"/>
    <n v="1410.7871833434699"/>
  </r>
  <r>
    <x v="3"/>
    <s v="Transmission"/>
    <x v="11"/>
    <x v="4"/>
    <s v="PEF Transmission Expansion GG Brookridge-Twin County Ranch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.441845908591915"/>
    <n v="150.88369181718383"/>
    <n v="226.32553772577575"/>
    <n v="301.76738363436766"/>
    <n v="377.20922954295958"/>
    <n v="452.65107545155149"/>
    <n v="528.09292136014346"/>
    <n v="603.53476726873532"/>
    <n v="678.97661317732718"/>
    <n v="754.41845908591904"/>
    <n v="829.8603049945109"/>
    <n v="905.30215090310298"/>
    <n v="905.30215090310298"/>
    <n v="1175.9081508146846"/>
    <n v="1446.5141507262663"/>
    <n v="1717.1201506378479"/>
    <n v="1987.7261505494296"/>
    <n v="2258.3321504610112"/>
    <n v="2528.9381503725926"/>
    <n v="2799.5441502841741"/>
    <n v="3070.1501501957555"/>
    <n v="3340.7561501073369"/>
    <n v="3611.3621500189183"/>
    <n v="3881.9681499304997"/>
    <n v="4152.5741498420821"/>
    <n v="4152.5741498420821"/>
    <n v="4898.7582296413784"/>
    <n v="5644.9423094406739"/>
    <n v="6391.1263892399693"/>
    <n v="7137.3104690392647"/>
    <n v="7883.4945488385601"/>
    <n v="8629.6786286378556"/>
    <n v="9375.862708437151"/>
    <n v="10122.046788236446"/>
    <n v="10868.230868035742"/>
    <n v="11614.414947835037"/>
    <n v="12360.599027634333"/>
    <n v="13106.78310743363"/>
    <n v="13106.78310743363"/>
  </r>
  <r>
    <x v="3"/>
    <s v="Transmission"/>
    <x v="11"/>
    <x v="4"/>
    <s v="PEF Transmission Expansion GG Burnham Tap to Jasper South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.3296106767975"/>
    <n v="412.659221353595"/>
    <n v="618.98883203039247"/>
    <n v="825.31844270719"/>
    <n v="1031.6480533839874"/>
    <n v="1237.9776640607849"/>
    <n v="1444.3072747375825"/>
    <n v="1650.63688541438"/>
    <n v="1856.9664960911775"/>
    <n v="2063.2961067679748"/>
    <n v="2269.6257174447724"/>
    <n v="2475.9553281215699"/>
    <n v="2475.9553281215699"/>
    <n v="2585.0227746409064"/>
    <n v="2694.0902211602429"/>
    <n v="2803.1576676795794"/>
    <n v="2912.2251141989159"/>
    <n v="3021.2925607182524"/>
    <n v="3130.3600072375889"/>
    <n v="3239.4274537569254"/>
    <n v="3348.4949002762619"/>
    <n v="3457.5623467955984"/>
    <n v="3566.6297933149349"/>
    <n v="3675.6972398342714"/>
    <n v="3784.7646863536074"/>
    <n v="3784.7646863536074"/>
  </r>
  <r>
    <x v="3"/>
    <s v="Transmission"/>
    <x v="11"/>
    <x v="4"/>
    <s v="PEF Transmission Expansion GG Citrus CC to Powerline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760205618696084"/>
    <n v="35.520411237392167"/>
    <n v="53.280616856088251"/>
    <n v="71.040822474784335"/>
    <n v="88.801028093480426"/>
    <n v="106.56123371217652"/>
    <n v="124.32143933087261"/>
    <n v="142.0816449495687"/>
    <n v="159.84185056826479"/>
    <n v="177.60205618696088"/>
    <n v="195.36226180565697"/>
    <n v="213.122467424353"/>
    <n v="213.122467424353"/>
  </r>
  <r>
    <x v="3"/>
    <s v="Transmission"/>
    <x v="11"/>
    <x v="4"/>
    <s v="PEF Transmission Expansion GG Crawfordville to Carrabelle 355"/>
    <s v="PEF Transmission Poles &amp; Fixtures 355.0"/>
    <x v="19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</r>
  <r>
    <x v="3"/>
    <s v="Transmission"/>
    <x v="11"/>
    <x v="4"/>
    <s v="PEF Transmission Expansion GG Crystal River to Bronson 355"/>
    <s v="PEF Transmission Poles &amp; Fixtures 355.0"/>
    <x v="19"/>
    <n v="7016.17"/>
    <n v="7305.56"/>
    <n v="16803.96"/>
    <n v="17167.73"/>
    <n v="19583.850000000002"/>
    <n v="20310.829999999998"/>
    <n v="21316.09"/>
    <n v="24440.81"/>
    <n v="29000.76"/>
    <n v="33602.9"/>
    <n v="40496.620000000003"/>
    <n v="44893.72"/>
    <n v="44893.72"/>
    <n v="47405.778165135125"/>
    <n v="49626.709454245531"/>
    <n v="53694.317612476261"/>
    <n v="58611.657473694802"/>
    <n v="64723.26184592364"/>
    <n v="68522.398761737306"/>
    <n v="73533.506456445335"/>
    <n v="76768.568947011765"/>
    <n v="81689.031113167948"/>
    <n v="85480.839944892985"/>
    <n v="89161.550959733184"/>
    <n v="92422.473887844855"/>
    <n v="92422.473887844855"/>
    <n v="94685.073798082754"/>
    <n v="96839.437190519035"/>
    <n v="99104.328233034277"/>
    <n v="101355.61329086537"/>
    <n v="103349.09965134162"/>
    <n v="104203.59136501841"/>
    <n v="104885.34042996504"/>
    <n v="105552.81921244574"/>
    <n v="106315.793216154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Disston to 40th Street 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362.51554506000002"/>
    <n v="669.22289496000008"/>
    <n v="1044.9765760800001"/>
    <n v="1345.8951331500002"/>
    <n v="1657.9053415200001"/>
    <n v="1936.5230622000001"/>
    <n v="2226.9591088500001"/>
    <n v="2581.6517935526999"/>
    <n v="2985.4106566238997"/>
    <n v="3522.7820151128999"/>
    <n v="4036.2085308896999"/>
    <n v="4540.5594390710994"/>
    <n v="4540.5594390710994"/>
    <n v="4945.2720146531992"/>
    <n v="5256.7227883331989"/>
    <n v="6689.6317717532984"/>
    <n v="8764.0032586715988"/>
    <n v="10869.414244327199"/>
    <n v="12846.4856470134"/>
    <n v="17090.9504259516"/>
    <n v="21584.203892959798"/>
    <n v="25757.750345225999"/>
    <n v="30118.603277738701"/>
    <n v="39007.910065975499"/>
    <n v="43509.486179309097"/>
    <n v="43509.486179309097"/>
    <n v="43874.466606102418"/>
    <n v="44155.341091258553"/>
    <n v="45447.576034965066"/>
    <n v="47318.298706565751"/>
    <n v="49217.013613100811"/>
    <n v="50999.988514029974"/>
    <n v="54827.758294343679"/>
    <n v="58879.892245754701"/>
    <n v="62643.706017044009"/>
    <n v="66576.437690138555"/>
    <n v="74593.047949409534"/>
    <n v="78652.687477356492"/>
    <n v="78652.687477356492"/>
    <n v="78757.098918179137"/>
    <n v="78837.449828892713"/>
    <n v="79207.124755132449"/>
    <n v="79742.290027521216"/>
    <n v="80285.463152843426"/>
    <n v="80795.5260622225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Eustis to Eustis South 355"/>
    <s v="PEF Transmission Poles &amp; Fixtures 355.0"/>
    <x v="19"/>
    <n v="1396.44"/>
    <n v="1469.32"/>
    <n v="1496.76"/>
    <n v="1531.48"/>
    <n v="1572.63"/>
    <n v="1629.17"/>
    <n v="1699.72"/>
    <n v="1857.06"/>
    <n v="1912.92"/>
    <n v="1939.82"/>
    <n v="1998.16"/>
    <n v="2006.92"/>
    <n v="2006.92"/>
    <n v="2301.8944211257003"/>
    <n v="2584.1042985160002"/>
    <n v="3062.9696375101003"/>
    <n v="3460.7714011210001"/>
    <n v="3768.6564408226"/>
    <n v="4024.9196956815999"/>
    <n v="4307.3563477062999"/>
    <n v="4538.7631957941994"/>
    <n v="4602.3134966970993"/>
    <n v="4667.7527404179991"/>
    <n v="4729.1808528702995"/>
    <n v="4789.4492122437996"/>
    <n v="4789.4492122437996"/>
    <n v="4846.5656660844998"/>
    <n v="4885.3929252132993"/>
    <n v="8013.3997357536991"/>
    <n v="8525.8983402708982"/>
    <n v="9057.9302312280979"/>
    <n v="9552.7032781743983"/>
    <n v="9973.1127065388991"/>
    <n v="10426.156512759098"/>
    <n v="10851.095729687499"/>
    <n v="11421.848040884199"/>
    <n v="11958.070420463499"/>
    <n v="12373.995171542798"/>
    <n v="12373.995171542798"/>
    <n v="12396.851464646841"/>
    <n v="12412.388970136059"/>
    <n v="13664.123552478222"/>
    <n v="13869.210134935327"/>
    <n v="14082.1133532326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Fort Meade to Dry Prairie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79672154547001"/>
    <n v="313.59344309094001"/>
    <n v="470.39016463641002"/>
    <n v="627.18688618188003"/>
    <n v="783.98360772735009"/>
    <n v="940.78032927282015"/>
    <n v="1097.5770508182902"/>
    <n v="1254.3737723637603"/>
    <n v="1411.1704939092303"/>
    <n v="1567.9672154547004"/>
    <n v="1724.7639370001705"/>
    <n v="1881.5606585456401"/>
    <n v="1881.5606585456401"/>
    <n v="2053.7387327614651"/>
    <n v="2225.91680697729"/>
    <n v="2398.0948811931148"/>
    <n v="2570.2729554089397"/>
    <n v="2742.4510296247645"/>
    <n v="2914.6291038405893"/>
    <n v="3086.8071780564142"/>
    <n v="3258.985252272239"/>
    <n v="3431.1633264880638"/>
    <n v="3603.3414007038887"/>
    <n v="3775.5194749197135"/>
    <n v="3947.6975491355379"/>
    <n v="3947.6975491355379"/>
    <n v="4303.094450791913"/>
    <n v="4658.4913524482881"/>
    <n v="5013.8882541046632"/>
    <n v="5369.2851557610384"/>
    <n v="5724.6820574174135"/>
    <n v="6080.0789590737886"/>
    <n v="6435.4758607301637"/>
    <n v="6790.8727623865389"/>
    <n v="7146.269664042914"/>
    <n v="7501.6665656992891"/>
    <n v="7857.0634673556642"/>
    <n v="8212.4603690120384"/>
    <n v="8212.4603690120384"/>
  </r>
  <r>
    <x v="3"/>
    <s v="Transmission"/>
    <x v="11"/>
    <x v="4"/>
    <s v="PEF Transmission Expansion GG Ft White-Perry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3612.0413134035002"/>
    <n v="5628.8734550832005"/>
    <n v="6890.2747594632001"/>
    <n v="9013.0735631232001"/>
    <n v="0"/>
    <n v="0"/>
    <n v="0"/>
    <n v="0"/>
    <n v="0"/>
    <n v="0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</r>
  <r>
    <x v="3"/>
    <s v="Transmission"/>
    <x v="11"/>
    <x v="4"/>
    <s v="PEF Transmission Expansion GG Ginnie to Haile Tap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79564214"/>
    <n v="4.8768485006999995"/>
    <n v="57.5233997598"/>
    <n v="188.33464151610002"/>
    <n v="296.52226766010006"/>
    <n v="411.01130740920007"/>
    <n v="411.01130740920007"/>
    <n v="411.01130740920007"/>
    <n v="411.01130740920007"/>
    <n v="411.01130740920007"/>
    <n v="411.01130740920007"/>
    <n v="411.01130740920007"/>
    <n v="411.01130740920007"/>
    <n v="419.96371540954533"/>
    <n v="447.76310802044304"/>
    <n v="844.50611827928299"/>
    <n v="1830.2961574914077"/>
    <n v="2645.5952310790499"/>
    <n v="3508.3815901025305"/>
    <n v="3508.3815901025305"/>
    <n v="3508.3815901025305"/>
    <n v="3508.3815901025305"/>
    <n v="3508.3815901025305"/>
    <n v="3508.3815901025305"/>
    <n v="3508.3815901025305"/>
    <n v="3508.3815901025305"/>
    <n v="3514.4210558816517"/>
    <n v="3533.1750581955985"/>
    <n v="3800.8254862671711"/>
    <n v="4465.8583139701232"/>
    <n v="5015.8746731990423"/>
    <n v="5597.9268639845304"/>
    <n v="5597.9268639845304"/>
    <n v="5597.9268639845304"/>
    <n v="5597.9268639845304"/>
    <n v="5597.9268639845304"/>
    <n v="5597.9268639845304"/>
    <n v="5597.9268639845304"/>
    <n v="5597.9268639845304"/>
    <n v="5645.2252183675437"/>
    <n v="5792.0980511620337"/>
    <n v="7888.2147046347545"/>
    <n v="13096.449921360972"/>
    <n v="17403.928368411594"/>
    <n v="21962.296905636529"/>
    <n v="21962.296905636529"/>
  </r>
  <r>
    <x v="3"/>
    <s v="Transmission"/>
    <x v="11"/>
    <x v="4"/>
    <s v="PEF Transmission Expansion GG Haines City East-Green Island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.0679905463"/>
    <n v="281.81275598579998"/>
    <n v="319.26032484569998"/>
    <n v="319.26032484569998"/>
    <n v="319.26032484569998"/>
    <n v="319.26032484569998"/>
    <n v="319.26032484569998"/>
    <n v="319.26032484569998"/>
    <n v="319.26032484569998"/>
    <n v="319.26032484569998"/>
    <n v="319.26032484569998"/>
    <n v="319.26032484569998"/>
    <n v="319.26032484569998"/>
    <n v="2012.4269369794961"/>
    <n v="3800.4228297223385"/>
    <n v="4263.0032836875507"/>
    <n v="4263.0032836875507"/>
    <n v="4263.0032836875507"/>
    <n v="4263.0032836875507"/>
    <n v="4263.0032836875507"/>
    <n v="4263.0032836875507"/>
    <n v="4263.0032836875507"/>
    <n v="4263.0032836875507"/>
    <n v="4263.0032836875507"/>
    <n v="4263.0032836875507"/>
    <n v="4263.0032836875507"/>
    <n v="7517.9737906261089"/>
    <n v="10955.24561945741"/>
    <n v="11844.51766386483"/>
    <n v="11844.51766386483"/>
    <n v="11844.51766386483"/>
    <n v="11844.51766386483"/>
    <n v="11844.51766386483"/>
    <n v="11844.51766386483"/>
    <n v="0"/>
    <n v="0"/>
    <n v="0"/>
    <n v="0"/>
    <n v="0"/>
    <n v="0"/>
    <n v="12182.288096870821"/>
    <n v="15334.022606843728"/>
    <n v="15334.022606843728"/>
  </r>
  <r>
    <x v="3"/>
    <s v="Transmission"/>
    <x v="11"/>
    <x v="4"/>
    <s v="PEF Transmission Expansion GG Lake Talquin-Brickyard 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1182.2580079617001"/>
    <n v="2254.6724797134002"/>
    <n v="3591.5242271235002"/>
    <n v="4992.4554715473005"/>
    <n v="5740.4262771858002"/>
    <n v="5777.3854266486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Lines - Deland W - Dona Vista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.37749024999999"/>
    <n v="264.75498049999999"/>
    <n v="397.13247074999998"/>
    <n v="529.50996099999998"/>
    <n v="661.88745124999991"/>
    <n v="794.26494149999985"/>
    <n v="926.64243174999979"/>
    <n v="1059.0199219999997"/>
    <n v="1191.3974122499997"/>
    <n v="1323.7749024999996"/>
    <n v="1456.1523927499995"/>
    <n v="1588.5298829999999"/>
    <n v="1588.5298829999999"/>
    <n v="1978.39052225"/>
    <n v="2368.2511614999999"/>
    <n v="2758.1118007499999"/>
    <n v="3147.97244"/>
    <n v="3537.8330792500001"/>
    <n v="3927.6937185000002"/>
    <n v="4317.5543577500002"/>
    <n v="4707.4149969999999"/>
    <n v="0"/>
    <n v="0"/>
    <n v="0"/>
    <n v="0"/>
    <n v="0"/>
  </r>
  <r>
    <x v="3"/>
    <s v="Transmission"/>
    <x v="11"/>
    <x v="4"/>
    <s v="PEF Transmission Expansion GG Lines 355"/>
    <s v="PEF Transmission Poles &amp; Fixtures 355.0"/>
    <x v="19"/>
    <n v="0"/>
    <n v="0"/>
    <n v="0"/>
    <n v="0"/>
    <n v="0"/>
    <n v="0"/>
    <n v="0"/>
    <n v="0.54"/>
    <n v="2.04"/>
    <n v="2.41"/>
    <n v="2.41"/>
    <n v="2000.64"/>
    <n v="2000.64"/>
    <n v="6846.3368326140007"/>
    <n v="11792.043642749401"/>
    <n v="0"/>
    <n v="3068.4315816837002"/>
    <n v="6922.4465959899007"/>
    <n v="0"/>
    <n v="5731.0334734103999"/>
    <n v="9442.9772426753989"/>
    <n v="0"/>
    <n v="7086.0835249821002"/>
    <n v="9602.3117467350003"/>
    <n v="0"/>
    <n v="0"/>
    <n v="3280.6110445817999"/>
    <n v="5965.9939118166003"/>
    <n v="0"/>
    <n v="2371.4701524336001"/>
    <n v="4755.0079134069001"/>
    <n v="0"/>
    <n v="1880.8189832231999"/>
    <n v="4298.1363631572003"/>
    <n v="0"/>
    <n v="2149.0236368919"/>
    <n v="3803.7163816824"/>
    <n v="0"/>
    <n v="0"/>
    <n v="5061.6176966580115"/>
    <n v="9204.8645669466532"/>
    <n v="0"/>
    <n v="3658.9144910911982"/>
    <n v="7336.447958986053"/>
    <n v="0"/>
    <n v="2901.894348437289"/>
    <n v="6631.5460085817949"/>
    <n v="0"/>
    <n v="3315.7042767973212"/>
    <n v="5868.7110080877965"/>
    <n v="0"/>
    <n v="0"/>
    <n v="7270.4227706033862"/>
    <n v="13221.713088295081"/>
    <n v="0"/>
    <n v="5255.6034109973016"/>
    <n v="10537.950808014728"/>
    <n v="0"/>
    <n v="4168.2323741466935"/>
    <n v="9525.4414684323147"/>
    <n v="0"/>
    <n v="4762.6220151970201"/>
    <n v="8429.7180673017428"/>
    <n v="0"/>
    <n v="0"/>
    <n v="3800.1324643197513"/>
    <n v="6910.775717734723"/>
    <n v="0"/>
    <n v="2747.0189522504138"/>
    <n v="5508.0165537083149"/>
    <n v="0"/>
    <n v="2178.6676873687311"/>
    <n v="4978.7942879370003"/>
    <n v="0"/>
    <n v="2489.3455451328746"/>
    <n v="4406.0773772523735"/>
    <n v="0"/>
    <n v="0"/>
  </r>
  <r>
    <x v="3"/>
    <s v="Transmission"/>
    <x v="11"/>
    <x v="4"/>
    <s v="PEF Transmission Expansion GG Lines Osprey Plant-Haines City 355"/>
    <s v="PEF Transmission Poles &amp; Fixtures 355.0"/>
    <x v="19"/>
    <n v="85155.91"/>
    <n v="86372.24000000002"/>
    <n v="90233.470000000016"/>
    <n v="95911.159999999989"/>
    <n v="100794.64000000001"/>
    <n v="104263.95"/>
    <n v="110752.19"/>
    <n v="116857.46999999999"/>
    <n v="123133.79000000002"/>
    <n v="135674.91"/>
    <n v="144677.47"/>
    <n v="127826.37000000001"/>
    <n v="127826.37000000001"/>
    <n v="131205.94445681298"/>
    <n v="134512.74863088332"/>
    <n v="137966.99936303892"/>
    <n v="143314.02436224636"/>
    <n v="146718.19246933857"/>
    <n v="150051.9082232333"/>
    <n v="153433.159934408"/>
    <n v="156911.06032903213"/>
    <n v="160288.23956633583"/>
    <n v="164401.17199640066"/>
    <n v="168072.25453888858"/>
    <n v="171710.01839559831"/>
    <n v="171710.01839559831"/>
    <n v="174208.739165298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Martin West to Williston 355"/>
    <s v="PEF Transmission Poles &amp; Fixtures 355.0"/>
    <x v="19"/>
    <n v="447"/>
    <n v="539.39"/>
    <n v="614"/>
    <n v="773.45"/>
    <n v="878.44"/>
    <n v="967.03"/>
    <n v="1064.33"/>
    <n v="1231.29"/>
    <n v="1285.08"/>
    <n v="1327.43"/>
    <n v="1362.15"/>
    <n v="1434.77"/>
    <n v="1434.77"/>
    <n v="1610.7731332865001"/>
    <n v="1770.9741487604001"/>
    <n v="1997.5223786495001"/>
    <n v="2358.0156553924999"/>
    <n v="14303.783814278599"/>
    <n v="15982.672450728798"/>
    <n v="17502.5294877653"/>
    <n v="18604.0111589933"/>
    <n v="19648.270538765599"/>
    <n v="20706.704233265598"/>
    <n v="21722.8827426356"/>
    <n v="22774.6123530656"/>
    <n v="22774.6123530656"/>
    <n v="23845.7460574256"/>
    <n v="24832.402769310502"/>
    <n v="25927.819562681303"/>
    <n v="26987.085859017803"/>
    <n v="28079.591220554303"/>
    <n v="29131.218140815101"/>
    <n v="31512.7048529813"/>
    <n v="32247.321906670099"/>
    <n v="32966.5989118742"/>
    <n v="33716.174856985701"/>
    <n v="34442.676256205901"/>
    <n v="35197.666188295698"/>
    <n v="35197.666188295698"/>
    <n v="0"/>
    <n v="0"/>
    <n v="0"/>
    <n v="0"/>
    <n v="0"/>
    <n v="0"/>
    <n v="246.90746736920798"/>
    <n v="323.07099802672133"/>
    <n v="397.64410514698432"/>
    <n v="475.3585417898056"/>
    <n v="550.6806586864742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</r>
  <r>
    <x v="3"/>
    <s v="Transmission"/>
    <x v="11"/>
    <x v="4"/>
    <s v="PEF Transmission Expansion GG New Cust 355"/>
    <s v="PEF Transmission Poles &amp; Fixtures 355.0"/>
    <x v="19"/>
    <n v="-2.5"/>
    <n v="-2.5"/>
    <n v="-2.5"/>
    <n v="-2.5"/>
    <n v="0"/>
    <n v="0"/>
    <n v="0"/>
    <n v="0"/>
    <n v="0"/>
    <n v="0"/>
    <n v="0"/>
    <n v="0"/>
    <n v="0"/>
    <n v="108.0900671736"/>
    <n v="285.46014390720001"/>
    <n v="0"/>
    <n v="385.86236326379998"/>
    <n v="492.61397546759997"/>
    <n v="0"/>
    <n v="150.009273054"/>
    <n v="300.07920277799997"/>
    <n v="0"/>
    <n v="222.32201873100001"/>
    <n v="-992.10921676800001"/>
    <n v="0"/>
    <n v="0"/>
    <n v="125.81473529039999"/>
    <n v="249.79651141080001"/>
    <n v="0"/>
    <n v="127.1967226404"/>
    <n v="254.13925522080001"/>
    <n v="0"/>
    <n v="125.7643344804"/>
    <n v="250.12128712079999"/>
    <n v="0"/>
    <n v="127.1341319304"/>
    <n v="254.40685417079999"/>
    <n v="0"/>
    <n v="0"/>
    <n v="60.961309195910744"/>
    <n v="126.41400169721557"/>
    <n v="0"/>
    <n v="222.273854089498"/>
    <n v="339.21108299935077"/>
    <n v="0"/>
    <n v="127.40056458610385"/>
    <n v="254.1133321852451"/>
    <n v="0"/>
    <n v="189.09434884579596"/>
    <n v="379.35006201197564"/>
    <n v="0"/>
    <n v="0"/>
    <n v="62.790136872786732"/>
    <n v="130.20639769556175"/>
    <n v="0"/>
    <n v="228.94202742052673"/>
    <n v="349.38735094823375"/>
    <n v="0"/>
    <n v="131.22255728340511"/>
    <n v="261.73668380110462"/>
    <n v="0"/>
    <n v="194.76714333251988"/>
    <n v="390.73049169406426"/>
    <n v="0"/>
    <n v="0"/>
    <n v="88.202094464343332"/>
    <n v="193.56586813745952"/>
    <n v="0"/>
    <n v="97.738422912828298"/>
    <n v="195.89058443229746"/>
    <n v="0"/>
    <n v="119.61256339892587"/>
    <n v="242.70613076058476"/>
    <n v="0"/>
    <n v="120.73113274295341"/>
    <n v="248.50210161143264"/>
    <n v="0"/>
    <n v="0"/>
  </r>
  <r>
    <x v="3"/>
    <s v="Transmission"/>
    <x v="11"/>
    <x v="4"/>
    <s v="PEF Transmission Expansion GG New Port Richey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074264774303671"/>
    <n v="146.14852954860734"/>
    <n v="219.222794322911"/>
    <n v="292.29705909721469"/>
    <n v="365.37132387151837"/>
    <n v="438.44558864582206"/>
    <n v="511.51985342012574"/>
    <n v="584.59411819442937"/>
    <n v="657.668382968733"/>
    <n v="730.74264774303663"/>
    <n v="803.81691251734026"/>
    <n v="876.891177291644"/>
    <n v="876.891177291644"/>
    <n v="1017.7825556916598"/>
    <n v="1158.6739340916756"/>
    <n v="1299.5653124916914"/>
    <n v="1440.4566908917072"/>
    <n v="1581.348069291723"/>
    <n v="1722.2394476917389"/>
    <n v="1863.1308260917547"/>
    <n v="2004.0222044917705"/>
    <n v="2144.9135828917865"/>
    <n v="2285.8049612918026"/>
    <n v="2426.6963396918186"/>
    <n v="2567.5877180918342"/>
    <n v="2567.5877180918342"/>
  </r>
  <r>
    <x v="3"/>
    <s v="Transmission"/>
    <x v="11"/>
    <x v="4"/>
    <s v="PEF Transmission Expansion GG New Source to Alachua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3.6053269778999999"/>
    <n v="7.6308753569999999"/>
    <n v="12.2520551424"/>
    <n v="16.097530777500001"/>
    <n v="125.92786110359999"/>
    <n v="234.92541975180001"/>
    <n v="247.56993696480001"/>
    <n v="271.27737129569999"/>
    <n v="352.1646463344"/>
    <n v="509.09940105300001"/>
    <n v="659.10359078250008"/>
    <n v="1095.5785483044001"/>
    <n v="1095.5785483044001"/>
    <n v="1796.9057813865002"/>
    <n v="2299.4333613723002"/>
    <n v="2540.3847593079004"/>
    <n v="2731.3526669718003"/>
    <n v="2990.5797771813004"/>
    <n v="3221.6964195027003"/>
    <n v="3596.4098206857002"/>
    <n v="4131.5135036546999"/>
    <n v="4299.9673757567998"/>
    <n v="4720.1760382389002"/>
    <n v="5206.2109850034003"/>
    <n v="5489.9850215340002"/>
    <n v="5489.9850215340002"/>
    <n v="7979.6756570544812"/>
    <n v="9763.6334886690893"/>
    <n v="10619.003722075677"/>
    <n v="11296.934064672389"/>
    <n v="12217.182528325126"/>
    <n v="13037.639674373477"/>
    <n v="14367.861006046951"/>
    <n v="16267.4630258711"/>
    <n v="16865.469217712031"/>
    <n v="18357.197362002986"/>
    <n v="20082.606840510452"/>
    <n v="21089.996156176101"/>
    <n v="21089.996156176101"/>
    <n v="25700.824227972997"/>
    <n v="29004.657536239014"/>
    <n v="30588.776071972694"/>
    <n v="31844.281559189316"/>
    <n v="0"/>
    <n v="0"/>
    <n v="0"/>
    <n v="0"/>
    <n v="0"/>
    <n v="0"/>
    <n v="3195.4036157522551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</r>
  <r>
    <x v="3"/>
    <s v="Transmission"/>
    <x v="11"/>
    <x v="4"/>
    <s v="PEF Transmission Expansion GG Powerline to Holder 355"/>
    <s v="PEF Transmission Poles &amp; Fixtures 355.0"/>
    <x v="19"/>
    <n v="5115.8999999999996"/>
    <n v="5670.95"/>
    <n v="9062.76"/>
    <n v="10059.620000000001"/>
    <n v="16352.87"/>
    <n v="20369.060000000001"/>
    <n v="22953.759999999998"/>
    <n v="27503.31"/>
    <n v="29685.1"/>
    <n v="31372.39"/>
    <n v="33326.480000000003"/>
    <n v="35243.51"/>
    <n v="3524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Ross Prairie-Shaw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.9648981403875"/>
    <n v="1031.929796280775"/>
    <n v="1547.8946944211625"/>
    <n v="2063.85959256155"/>
    <n v="2579.8244907019375"/>
    <n v="3095.789388842325"/>
    <n v="3611.7542869827125"/>
    <n v="4127.7191851231"/>
    <n v="4643.684083263488"/>
    <n v="5159.648981403876"/>
    <n v="5675.6138795442639"/>
    <n v="6191.57877768465"/>
    <n v="6191.57877768465"/>
    <n v="8232.3042115910575"/>
    <n v="10273.029645497467"/>
    <n v="12313.755079403876"/>
    <n v="14354.480513310285"/>
    <n v="16395.205947216695"/>
    <n v="18435.931381123104"/>
    <n v="20476.656815029513"/>
    <n v="22517.382248935923"/>
    <n v="24558.107682842332"/>
    <n v="26598.833116748741"/>
    <n v="28639.558550655151"/>
    <n v="30680.283984561553"/>
    <n v="30680.283984561553"/>
    <n v="32192.945862296812"/>
    <n v="33705.607740032072"/>
    <n v="35218.269617767328"/>
    <n v="36730.931495502584"/>
    <n v="38243.59337323784"/>
    <n v="39756.255250973096"/>
    <n v="0"/>
    <n v="0"/>
    <n v="0"/>
    <n v="0"/>
    <n v="0"/>
    <n v="0"/>
    <n v="0"/>
  </r>
  <r>
    <x v="3"/>
    <s v="Transmission"/>
    <x v="11"/>
    <x v="4"/>
    <s v="PEF Transmission Expansion GG Silver Springs to Martin West 355"/>
    <s v="PEF Transmission Poles &amp; Fixtures 355.0"/>
    <x v="19"/>
    <n v="946.43999999999994"/>
    <n v="1060.1100000000001"/>
    <n v="1278.3900000000001"/>
    <n v="1626.0600000000002"/>
    <n v="1684.72"/>
    <n v="1438.6000000000001"/>
    <n v="1702.17"/>
    <n v="-33.920000000000016"/>
    <n v="240.04"/>
    <n v="197.46"/>
    <n v="710.46"/>
    <n v="472.35"/>
    <n v="472.35"/>
    <n v="559.44497637000006"/>
    <n v="586.57240707000005"/>
    <n v="600.13809732000004"/>
    <n v="603.87403608"/>
    <n v="610.86434444999998"/>
    <n v="602.50897157999998"/>
    <n v="602.46949400999995"/>
    <n v="1018.76420835"/>
    <n v="1769.0069399700001"/>
    <n v="2577.3807799506003"/>
    <n v="3087.7325568924002"/>
    <n v="0"/>
    <n v="0"/>
    <n v="0"/>
    <n v="0"/>
    <n v="0"/>
    <n v="0"/>
    <n v="0"/>
    <n v="0"/>
    <n v="1.12456935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</r>
  <r>
    <x v="3"/>
    <s v="Transmission"/>
    <x v="11"/>
    <x v="4"/>
    <s v="PEF Transmission Expansion GG Tarpon Spring to Odessa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40901716918833"/>
    <n v="312.81803433837666"/>
    <n v="469.22705150756497"/>
    <n v="625.63606867675333"/>
    <n v="782.04508584594168"/>
    <n v="938.45410301513004"/>
    <n v="1094.8631201843184"/>
    <n v="1251.2721373535067"/>
    <n v="1407.6811545226949"/>
    <n v="1564.0901716918831"/>
    <n v="1720.4991888610714"/>
    <n v="1876.9082060302601"/>
    <n v="1876.9082060302601"/>
    <n v="2135.6651752334083"/>
    <n v="2394.4221444365567"/>
    <n v="2653.1791136397051"/>
    <n v="2911.9360828428535"/>
    <n v="3170.6930520460019"/>
    <n v="3429.4500212491503"/>
    <n v="3688.2069904522987"/>
    <n v="3946.9639596554471"/>
    <n v="4205.7209288585955"/>
    <n v="4464.4778980617439"/>
    <n v="4723.2348672648923"/>
    <n v="4981.9918364680398"/>
    <n v="4981.9918364680398"/>
    <n v="6328.2747425930647"/>
    <n v="7674.5576487180897"/>
    <n v="9020.8405548431147"/>
    <n v="10367.12346096814"/>
    <n v="11713.406367093165"/>
    <n v="13059.68927321819"/>
    <n v="14405.972179343215"/>
    <n v="15752.255085468239"/>
    <n v="17098.537991593264"/>
    <n v="18444.820897718288"/>
    <n v="19791.103803843311"/>
    <n v="21137.386709968334"/>
    <n v="21137.386709968334"/>
  </r>
  <r>
    <x v="3"/>
    <s v="Transmission"/>
    <x v="11"/>
    <x v="4"/>
    <s v="PEF Transmission Expansion GG W Lake Wales-Lake Wales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.2659346518225"/>
    <n v="428.53186930364501"/>
    <n v="642.79780395546754"/>
    <n v="857.06373860729002"/>
    <n v="1071.3296732591125"/>
    <n v="1285.5956079109351"/>
    <n v="1499.8615425627577"/>
    <n v="1714.1274772145803"/>
    <n v="1928.3934118664029"/>
    <n v="2142.6593465182254"/>
    <n v="2356.925281170048"/>
    <n v="2571.1912158218702"/>
    <n v="2571.1912158218702"/>
  </r>
  <r>
    <x v="3"/>
    <s v="Transmission"/>
    <x v="11"/>
    <x v="4"/>
    <s v="PEF Transmission Expansion GG Waukeenah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061332005899999"/>
    <n v="345.97627001249998"/>
    <n v="671.312369805"/>
    <n v="904.7124607641"/>
    <n v="921.74195141430005"/>
    <n v="940.39232789190009"/>
    <n v="958.81947256950014"/>
    <n v="975.83319125970013"/>
    <n v="995.5584191160001"/>
    <n v="1011.8721905475001"/>
    <n v="1029.1361631177001"/>
    <n v="1029.1361631177001"/>
    <n v="1029.1361631177001"/>
    <n v="1034.9225831920337"/>
    <n v="1093.5881329708641"/>
    <n v="1154.1950425002794"/>
    <n v="1197.6751795214634"/>
    <n v="1200.8476058209949"/>
    <n v="1204.321987177962"/>
    <n v="1207.7547826503153"/>
    <n v="1210.9242707891156"/>
    <n v="1214.598886366349"/>
    <n v="1217.6379812281339"/>
    <n v="1220.8540894279122"/>
    <n v="1220.8540894279122"/>
    <n v="1220.8540894279122"/>
    <n v="1225.184215413655"/>
    <n v="1269.0851452289633"/>
    <n v="1314.4388441477402"/>
    <n v="1346.976141606355"/>
    <n v="1349.3501492623818"/>
    <n v="1351.9501176028962"/>
    <n v="1354.5189661634267"/>
    <n v="1356.890775118708"/>
    <n v="1359.6405838422695"/>
    <n v="1361.9148161767873"/>
    <n v="1364.3215121387364"/>
    <n v="1364.3215121387364"/>
    <n v="1364.3215121387364"/>
    <n v="1616.9934237613161"/>
    <n v="4178.7045367786104"/>
    <n v="6825.1877667569988"/>
    <n v="8723.8071544998656"/>
    <n v="8862.3354686020284"/>
    <n v="9014.0490614441151"/>
    <n v="9163.9467500091341"/>
    <n v="9302.3467653222269"/>
    <n v="9462.8038580410957"/>
    <n v="9595.5100733633481"/>
    <n v="9735.9458072410653"/>
    <n v="9735.9458072410653"/>
  </r>
  <r>
    <x v="3"/>
    <s v="Transmission"/>
    <x v="11"/>
    <x v="4"/>
    <s v="PEF Transmission Maintenance GG 355"/>
    <s v="PEF Transmission Poles &amp; Fixtures 355.0"/>
    <x v="19"/>
    <n v="-22.41"/>
    <n v="-0.73999999999999932"/>
    <n v="-0.17999999999999972"/>
    <n v="-60.97"/>
    <n v="-55.84"/>
    <n v="-51.03"/>
    <n v="-43.64"/>
    <n v="-21.310000000000002"/>
    <n v="-178.73"/>
    <n v="7311.69"/>
    <n v="9566.9700000000012"/>
    <n v="4201.0199999999995"/>
    <n v="4201.0199999999995"/>
    <n v="4383.9971756922896"/>
    <n v="4591.8715969765799"/>
    <n v="0"/>
    <n v="270.82971859478999"/>
    <n v="543.67599511727997"/>
    <n v="0"/>
    <n v="316.53823953849002"/>
    <n v="634.78550727918002"/>
    <n v="0"/>
    <n v="426.68055850568999"/>
    <n v="843.49889918687995"/>
    <n v="0"/>
    <n v="0"/>
    <n v="309.94903764198"/>
    <n v="609.10875400205998"/>
    <n v="0"/>
    <n v="298.53032628557997"/>
    <n v="612.05927285285998"/>
    <n v="0"/>
    <n v="587.33741344457997"/>
    <n v="1109.6087792721601"/>
    <n v="0"/>
    <n v="449.42132197848002"/>
    <n v="830.33879100366005"/>
    <n v="0"/>
    <n v="0"/>
    <n v="659.35426945812242"/>
    <n v="1295.756426833892"/>
    <n v="0"/>
    <n v="635.06325651666918"/>
    <n v="1302.0330625550159"/>
    <n v="0"/>
    <n v="1249.4422764251315"/>
    <n v="2360.4696165774494"/>
    <n v="0"/>
    <n v="956.05351668912283"/>
    <n v="1766.3788573441475"/>
    <n v="0"/>
    <n v="0"/>
    <n v="656.38617267773975"/>
    <n v="1289.9235526768678"/>
    <n v="0"/>
    <n v="632.20450622973237"/>
    <n v="1296.171933993435"/>
    <n v="0"/>
    <n v="1243.817886366993"/>
    <n v="2349.843914138437"/>
    <n v="0"/>
    <n v="951.74982215615114"/>
    <n v="1758.4274666543934"/>
    <n v="0"/>
    <n v="0"/>
    <n v="656.38617267773975"/>
    <n v="1289.9235526768678"/>
    <n v="0"/>
    <n v="632.20450622973237"/>
    <n v="1296.171933993435"/>
    <n v="0"/>
    <n v="1243.817886366993"/>
    <n v="2349.843914138437"/>
    <n v="0"/>
    <n v="951.74982215615114"/>
    <n v="1758.4274666543934"/>
    <n v="0"/>
    <n v="0"/>
  </r>
  <r>
    <x v="3"/>
    <s v="Transmission"/>
    <x v="11"/>
    <x v="4"/>
    <s v="PEF Transmission Maintenance GG CFK Anchor_Guy 355"/>
    <s v="PEF Transmission Poles &amp; Fixtures 355.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.61646433589999"/>
    <n v="548.84370091079995"/>
    <n v="828.56445772079996"/>
    <n v="886.85286298469998"/>
    <n v="886.85286298469998"/>
    <n v="924.62335087619999"/>
    <n v="961.80542071770003"/>
    <n v="997.70732755500001"/>
    <n v="1037.7413219525999"/>
    <n v="1273.9097294634"/>
    <n v="1610.2184399172002"/>
    <n v="1978.5374660919001"/>
    <n v="2342.4478004847001"/>
    <n v="2456.291255094"/>
    <n v="2542.8265506605999"/>
    <n v="2614.3957104626998"/>
    <n v="2690.1334337513999"/>
    <n v="2690.1334337513999"/>
    <n v="3026.8676128067955"/>
    <n v="3358.3558848043499"/>
    <n v="3678.4311552141385"/>
    <n v="4035.3451108005556"/>
    <n v="6140.8507386446199"/>
    <n v="9139.1344211099586"/>
    <n v="12422.798780058616"/>
    <n v="15667.158451915306"/>
    <n v="16682.103833050292"/>
    <n v="17453.589544212966"/>
    <n v="18091.64808189651"/>
    <n v="18766.870497841599"/>
    <n v="18766.870497841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9"/>
    <x v="4"/>
    <s v="PEF Transmission Maintenance GG_SPP"/>
    <s v="PEF Transmission Poles &amp; Fixtures 355.0 SPP"/>
    <x v="19"/>
    <n v="8275.0700000000033"/>
    <n v="12381.89"/>
    <n v="11924.250000000005"/>
    <n v="13925.710000000003"/>
    <n v="20070.390000000003"/>
    <n v="24501.729999999996"/>
    <n v="23440.720000000001"/>
    <n v="23715.119999999999"/>
    <n v="22166.670000000002"/>
    <n v="21367.630000000005"/>
    <n v="19961.750000000004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</r>
  <r>
    <x v="4"/>
    <s v="Other Departments (Jamil)"/>
    <x v="11"/>
    <x v="4"/>
    <s v="PEF Transmission Expansion GG Lines - Osprey to Kathleen"/>
    <s v="PEF Transmission O/H Conduct.&amp; Devices 356.0"/>
    <x v="20"/>
    <n v="42.79"/>
    <n v="43.87"/>
    <n v="44.61"/>
    <n v="45.33"/>
    <n v="46.02"/>
    <n v="46.78"/>
    <n v="49.03"/>
    <n v="51.4"/>
    <n v="56.2"/>
    <n v="60.64"/>
    <n v="62.5"/>
    <n v="67.540000000000006"/>
    <n v="616.70999999999981"/>
    <n v="68.734269286870983"/>
    <n v="71.79797299912795"/>
    <n v="72.270450580658377"/>
    <n v="72.747178934158129"/>
    <n v="73.228205004037775"/>
    <n v="73.713576338943994"/>
    <n v="74.203341100601563"/>
    <n v="74.697548072728821"/>
    <n v="75.196246670073165"/>
    <n v="75.699486947804147"/>
    <n v="76.207319610719637"/>
    <n v="76.719796022955038"/>
    <n v="885.21539156867959"/>
    <n v="75.924020406998437"/>
    <n v="76.422454872850679"/>
    <n v="76.925364567158908"/>
    <n v="77.432798824145323"/>
    <n v="77.944807611893253"/>
    <n v="78.461441541640767"/>
    <n v="78.9827518771922"/>
    <n v="79.508790544407816"/>
    <n v="80.039610140821296"/>
    <n v="80.575263945637801"/>
    <n v="81.115805929533224"/>
    <n v="0"/>
    <n v="863.33311026227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Other Departments (Jamil)"/>
    <x v="11"/>
    <x v="4"/>
    <s v="PEF Transmission Expansion GG Lines - Osprey to Kathlee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1.6040659929378298"/>
    <n v="3.5505070155706955"/>
    <n v="4.5664396215403222"/>
    <n v="6.1222425511874183"/>
    <n v="7.9209663344871952"/>
    <n v="9.7215006641837736"/>
    <n v="11.453622835751304"/>
    <n v="13.153724927820017"/>
    <n v="16.060476697882457"/>
    <n v="19.532975433065474"/>
    <n v="22.334482162152934"/>
    <n v="116.02100423657942"/>
    <n v="25.69799512644181"/>
    <n v="29.041685320002571"/>
    <n v="30.97875061304385"/>
    <n v="32.931548717825116"/>
    <n v="34.900250197738757"/>
    <n v="36.885027821544853"/>
    <n v="38.886056595562792"/>
    <n v="40.903513796350886"/>
    <n v="42.937579003896921"/>
    <n v="44.988434135464622"/>
    <n v="47.056263479802197"/>
    <n v="0"/>
    <n v="405.207104807674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ansmission"/>
    <x v="11"/>
    <x v="4"/>
    <s v="PEF Transmission Expansion GG Crystal River to Bronso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.76885987143831624"/>
    <n v="2.2098340728373604"/>
    <n v="4.1749206501060447"/>
    <n v="7.05383466020076"/>
    <n v="10.631447271265426"/>
    <n v="13.842117274475312"/>
    <n v="16.687446284392735"/>
    <n v="19.347532605318197"/>
    <n v="21.98261067768582"/>
    <n v="24.812878277429359"/>
    <n v="27.228593268855501"/>
    <n v="148.74007491400485"/>
    <n v="28.966892996863461"/>
    <n v="30.697159582129199"/>
    <n v="32.06377365162237"/>
    <n v="33.432719233455401"/>
    <n v="34.836798842009642"/>
    <n v="36.151998487320185"/>
    <n v="36.997482243850691"/>
    <n v="37.398985167895219"/>
    <n v="37.735616173835524"/>
    <n v="0"/>
    <n v="0"/>
    <n v="0"/>
    <n v="308.28142637898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Transmission"/>
    <x v="11"/>
    <x v="4"/>
    <s v="PEF Transmission Expansion GG Lines - New River - Wire Rd"/>
    <s v="PEF Transmission O/H Conduct.&amp; Devices 356.0"/>
    <x v="20"/>
    <n v="17.63"/>
    <n v="20.45"/>
    <n v="25.64"/>
    <n v="1.39"/>
    <n v="1.51"/>
    <n v="1.06"/>
    <n v="0"/>
    <n v="0"/>
    <n v="0"/>
    <n v="0"/>
    <n v="0"/>
    <n v="0"/>
    <n v="67.680000000000007"/>
    <n v="2.3994983653686983"/>
    <n v="2.4582434841012026"/>
    <n v="2.4620114715926236"/>
    <n v="2.4657860124262805"/>
    <n v="2.4695671216827093"/>
    <n v="2.4733548144934741"/>
    <n v="2.4771491060425612"/>
    <n v="2.4936473437370781"/>
    <n v="2.5102955265045006"/>
    <n v="2.5270953253493507"/>
    <n v="2.5440484329628585"/>
    <n v="2.5611565640470872"/>
    <n v="29.841853568308423"/>
    <n v="2.5345909832196036"/>
    <n v="2.5512303484178998"/>
    <n v="2.5680191113118349"/>
    <n v="2.5849589188383599"/>
    <n v="2.6020514390947751"/>
    <n v="2.6192983616489802"/>
    <n v="2.6367013978536602"/>
    <n v="2.6542622811630832"/>
    <n v="2.6719827674541623"/>
    <n v="2.6898646353602254"/>
    <n v="2.7079096865981431"/>
    <n v="2.7261197463133269"/>
    <n v="31.546989677274055"/>
    <n v="2.6978430858847089"/>
    <n v="2.7155541866701745"/>
    <n v="2.7334243078036544"/>
    <n v="2.7514552023007228"/>
    <n v="2.7696486457002325"/>
    <n v="2.7880064363945505"/>
    <n v="2.8065303959639785"/>
    <n v="2.8252223695139573"/>
    <n v="2.8440842260168062"/>
    <n v="2.8631178586669925"/>
    <n v="2.8823251852293281"/>
    <n v="2.9017081484061924"/>
    <n v="33.578920048551296"/>
    <n v="2.8716101983486433"/>
    <n v="2.8904620648288044"/>
    <n v="2.909483194100968"/>
    <n v="2.9286754520918179"/>
    <n v="2.9480407287020323"/>
    <n v="2.9675809381577896"/>
    <n v="2.98729801936673"/>
    <n v="3.0071939362768787"/>
    <n v="3.0272706782403973"/>
    <n v="3.0475302603917336"/>
    <n v="3.0679747240182493"/>
    <n v="3.0886061369510909"/>
    <n v="35.741726331475142"/>
    <n v="3.0565695886481703"/>
    <n v="3.0766356971351976"/>
    <n v="3.0968819705703856"/>
    <n v="3.117310395064091"/>
    <n v="3.1379229822448234"/>
    <n v="3.1587217696333862"/>
    <n v="3.1797088210217717"/>
    <n v="3.2008862268551965"/>
    <n v="3.2222561046192872"/>
    <n v="3.2438205992425844"/>
    <n v="3.2655818834910408"/>
    <n v="3.2875421583840718"/>
    <n v="38.043838196910009"/>
  </r>
  <r>
    <x v="4"/>
    <s v="Transmission"/>
    <x v="11"/>
    <x v="4"/>
    <s v="PEF Transmission Expansion GG Lines Osprey Plant-Haines Cit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.9272895762004506"/>
    <n v="2.7482892676601547"/>
    <n v="4.5845692813803245"/>
    <n v="7.1096047687579169"/>
    <n v="9.6230429993585496"/>
    <n v="11.459867815276358"/>
    <n v="13.288615559227992"/>
    <n v="15.167547106854878"/>
    <n v="17.046689594870887"/>
    <n v="19.142960442613322"/>
    <n v="21.341767687677283"/>
    <n v="122.4402440998781"/>
    <n v="22.983742695990735"/>
    <n v="0"/>
    <n v="0"/>
    <n v="0"/>
    <n v="0"/>
    <n v="0"/>
    <n v="0"/>
    <n v="0"/>
    <n v="0"/>
    <n v="0"/>
    <n v="0"/>
    <n v="0"/>
    <n v="22.9837426959907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Other Departments (Jamil)"/>
    <x v="11"/>
    <x v="4"/>
    <s v="PEF Transmission Expansion GG Lines - Osprey to Kathleen"/>
    <s v="PEF Transmission O/H Conduct.&amp; Devices 356.0"/>
    <x v="20"/>
    <n v="105.27"/>
    <n v="107.94"/>
    <n v="109.74"/>
    <n v="111.51"/>
    <n v="113.22"/>
    <n v="115.09"/>
    <n v="120.63"/>
    <n v="126.47"/>
    <n v="140"/>
    <n v="151.05000000000001"/>
    <n v="155.69"/>
    <n v="168.24"/>
    <n v="1524.85"/>
    <n v="177.77625562801711"/>
    <n v="186.12091732395805"/>
    <n v="187.77005331952392"/>
    <n v="189.43677426047893"/>
    <n v="191.12129894022095"/>
    <n v="192.82384924551033"/>
    <n v="194.54465020513979"/>
    <n v="196.28393003957353"/>
    <n v="198.04192021134497"/>
    <n v="199.81885547636182"/>
    <n v="201.61497393614661"/>
    <n v="203.4305170909677"/>
    <n v="2318.7839956772441"/>
    <n v="196.37203101480432"/>
    <n v="198.10889933141311"/>
    <n v="199.86425558919851"/>
    <n v="201.63832943244356"/>
    <n v="203.43135374695103"/>
    <n v="205.24356471112847"/>
    <n v="207.07520184779301"/>
    <n v="208.9265080770077"/>
    <n v="210.79772976972532"/>
    <n v="212.68911680239782"/>
    <n v="214.60092261258228"/>
    <n v="0"/>
    <n v="2258.7479129354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Other Departments (Jamil)"/>
    <x v="11"/>
    <x v="4"/>
    <s v="PEF Transmission Expansion GG Lines - Osprey to Kathlee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4.158198645209394"/>
    <n v="9.22477840208008"/>
    <n v="11.891204640976937"/>
    <n v="15.978692209450076"/>
    <n v="20.720080264956547"/>
    <n v="25.487611718434252"/>
    <n v="30.096866114043813"/>
    <n v="34.642539461667745"/>
    <n v="42.393762515040947"/>
    <n v="51.676667713148817"/>
    <n v="59.222201970483837"/>
    <n v="305.49260365549242"/>
    <n v="66.466020489119984"/>
    <n v="75.284369274021941"/>
    <n v="80.487690441219428"/>
    <n v="85.755165381091686"/>
    <n v="91.087595971562365"/>
    <n v="96.485795389640813"/>
    <n v="101.95058828934189"/>
    <n v="107.48281098274565"/>
    <n v="113.08331162414653"/>
    <n v="118.7529503974134"/>
    <n v="124.49259970663309"/>
    <n v="0"/>
    <n v="1061.32889794693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Transmission"/>
    <x v="11"/>
    <x v="4"/>
    <s v="PEF Transmission Expansion GG Crystal River to Bronso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1.9931050778748023"/>
    <n v="5.7414981967058853"/>
    <n v="10.871672446093916"/>
    <n v="18.41009270530099"/>
    <n v="27.810298831112778"/>
    <n v="36.290951638018505"/>
    <n v="43.849866876965429"/>
    <n v="50.954970203768731"/>
    <n v="58.026022144989554"/>
    <n v="65.645240283205098"/>
    <n v="72.199446498600906"/>
    <n v="391.79316490263659"/>
    <n v="74.920790278095723"/>
    <n v="79.575832882290555"/>
    <n v="83.306751788836451"/>
    <n v="87.060234900301367"/>
    <n v="90.921991672975537"/>
    <n v="94.568298710533156"/>
    <n v="96.999166544839724"/>
    <n v="98.273905605293066"/>
    <n v="99.383070543584651"/>
    <n v="0"/>
    <n v="0"/>
    <n v="0"/>
    <n v="805.0100429267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Transmission"/>
    <x v="11"/>
    <x v="4"/>
    <s v="PEF Transmission Expansion GG Lines - New River - Wire Rd"/>
    <s v="PEF Transmission O/H Conduct.&amp; Devices 356.0"/>
    <x v="20"/>
    <n v="43.38"/>
    <n v="50.31"/>
    <n v="63.07"/>
    <n v="3.42"/>
    <n v="3.71"/>
    <n v="2.62"/>
    <n v="0"/>
    <n v="0"/>
    <n v="0"/>
    <n v="0"/>
    <n v="0"/>
    <n v="0"/>
    <n v="166.51"/>
    <n v="6.2061303510834778"/>
    <n v="6.3724714383248067"/>
    <n v="6.3966949365879415"/>
    <n v="6.4210125403407767"/>
    <n v="6.4454246296223827"/>
    <n v="6.4699315861111169"/>
    <n v="6.494533793130211"/>
    <n v="6.5525966164899323"/>
    <n v="6.6112840518242972"/>
    <n v="6.6706039360497815"/>
    <n v="6.7305642177703913"/>
    <n v="6.7911729590513179"/>
    <n v="78.162421056386449"/>
    <n v="6.5555377138690725"/>
    <n v="6.6135200329127395"/>
    <n v="6.6721195396231456"/>
    <n v="6.7313439002741022"/>
    <n v="6.7912008893519005"/>
    <n v="6.8516983912606975"/>
    <n v="6.9128444020519293"/>
    <n v="6.9746470311881668"/>
    <n v="7.0371145033339078"/>
    <n v="7.1002551601786346"/>
    <n v="7.1640774622931005"/>
    <n v="7.22858999101725"/>
    <n v="82.632949017354647"/>
    <n v="6.977777563602177"/>
    <n v="7.0394945031680285"/>
    <n v="7.1018683832384548"/>
    <n v="7.1649073638692329"/>
    <n v="7.2286197202985472"/>
    <n v="7.2930138447622195"/>
    <n v="7.3580982483345112"/>
    <n v="7.4238815628055903"/>
    <n v="7.4903725425876653"/>
    <n v="7.5575800666554667"/>
    <n v="7.6255131405220986"/>
    <n v="7.6941808982485558"/>
    <n v="87.955307838092565"/>
    <n v="7.4272137316976083"/>
    <n v="7.492905837363586"/>
    <n v="7.5592971968381031"/>
    <n v="7.6263964957632231"/>
    <n v="7.6942125423822745"/>
    <n v="7.7627542694720004"/>
    <n v="7.8320307363019248"/>
    <n v="7.9020511306327448"/>
    <n v="7.9728247707452446"/>
    <n v="8.0443611075057539"/>
    <n v="8.1166697264692704"/>
    <n v="8.1897603500184015"/>
    <n v="93.62047789519012"/>
    <n v="7.9055979233365168"/>
    <n v="7.9755212341355817"/>
    <n v="8.0461888374319877"/>
    <n v="8.1176099783069144"/>
    <n v="8.1897940323395062"/>
    <n v="8.2627505076634726"/>
    <n v="8.3364890470526678"/>
    <n v="8.4110194300481762"/>
    <n v="8.4863515751179346"/>
    <n v="8.5624955418552062"/>
    <n v="8.6394615332171707"/>
    <n v="8.7172598978016396"/>
    <n v="99.650539538306774"/>
  </r>
  <r>
    <x v="5"/>
    <s v="Transmission"/>
    <x v="11"/>
    <x v="4"/>
    <s v="PEF Transmission Expansion GG Lines Osprey Plant-Haines Cit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2.4038002653566335"/>
    <n v="7.140489898427882"/>
    <n v="11.938415052828622"/>
    <n v="18.555649401506955"/>
    <n v="25.172461909313984"/>
    <n v="30.045223603846647"/>
    <n v="34.918705553905184"/>
    <n v="39.946277732676194"/>
    <n v="44.9970025141196"/>
    <n v="50.644839503780112"/>
    <n v="56.58991631104535"/>
    <n v="322.35278174680712"/>
    <n v="59.445801333214789"/>
    <n v="0"/>
    <n v="0"/>
    <n v="0"/>
    <n v="0"/>
    <n v="0"/>
    <n v="0"/>
    <n v="0"/>
    <n v="0"/>
    <n v="0"/>
    <n v="0"/>
    <n v="0"/>
    <n v="59.4458013332147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rid Solutions"/>
    <x v="11"/>
    <x v="4"/>
    <s v="PEF Grid Solutions Transmission GG"/>
    <s v="PEF Transmission O/H Conduct.&amp; Devices 356.0"/>
    <x v="20"/>
    <n v="-690.21"/>
    <n v="-683.01"/>
    <n v="-655.77"/>
    <n v="-617.4"/>
    <n v="-612.55999999999995"/>
    <n v="-600.21"/>
    <n v="-584.42999999999995"/>
    <n v="-576.66"/>
    <n v="-560.34"/>
    <n v="-558.58000000000004"/>
    <n v="-558.61"/>
    <n v="-558.11"/>
    <n v="-690.21"/>
    <n v="-558.11"/>
    <n v="-558.11"/>
    <n v="-558.11"/>
    <n v="0"/>
    <n v="0"/>
    <n v="0"/>
    <n v="0"/>
    <n v="0"/>
    <n v="0"/>
    <n v="0"/>
    <n v="0"/>
    <n v="0"/>
    <n v="-55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Other Departments (Jamil)"/>
    <x v="11"/>
    <x v="4"/>
    <s v="PEF Transmission Expansion GG Lines - Osprey to Kathleen"/>
    <s v="PEF Transmission O/H Conduct.&amp; Devices 356.0"/>
    <x v="20"/>
    <n v="29414.87"/>
    <n v="30467.68"/>
    <n v="30908.18"/>
    <n v="31841.68"/>
    <n v="32231.41"/>
    <n v="32797.03"/>
    <n v="33554.89"/>
    <n v="35963.279999999999"/>
    <n v="36264.789999999994"/>
    <n v="42080.18"/>
    <n v="44374.350000000006"/>
    <n v="46013.000000000007"/>
    <n v="29414.87"/>
    <n v="49897.919999999998"/>
    <n v="50144.430524914882"/>
    <n v="50402.349415237972"/>
    <n v="50662.389919138157"/>
    <n v="50924.573872332796"/>
    <n v="51188.923376277053"/>
    <n v="51455.460801861504"/>
    <n v="51724.208793167243"/>
    <n v="51995.190271279542"/>
    <n v="52268.428438160969"/>
    <n v="52543.946780585131"/>
    <n v="52821.769074131997"/>
    <n v="49897.919999999998"/>
    <n v="53101.919387245922"/>
    <n v="53374.215438667728"/>
    <n v="53648.746792871985"/>
    <n v="53925.536413028349"/>
    <n v="54204.607541284931"/>
    <n v="54485.983702643774"/>
    <n v="54769.688708896545"/>
    <n v="55055.746662621532"/>
    <n v="55344.181961242954"/>
    <n v="55635.019301153494"/>
    <n v="55928.283681901536"/>
    <n v="56224.000410443645"/>
    <n v="53101.9193872459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Other Departments (Jamil)"/>
    <x v="11"/>
    <x v="4"/>
    <s v="PEF Transmission Expansion GG Lines - Osprey to Kathlee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2240.5918267699999"/>
    <n v="2705.9851776081468"/>
    <n v="3641.5341363857979"/>
    <n v="4857.1040910883148"/>
    <n v="6121.9092572989521"/>
    <n v="7331.9772734783965"/>
    <n v="8494.902645971013"/>
    <n v="9654.0938853008083"/>
    <n v="12476.750969630299"/>
    <n v="14400.255239423221"/>
    <n v="16283.227395459435"/>
    <n v="0"/>
    <n v="19582.017954942072"/>
    <n v="20891.831553890959"/>
    <n v="22213.807191818312"/>
    <n v="23542.923216205905"/>
    <n v="24879.25951363815"/>
    <n v="26222.896943140779"/>
    <n v="27573.917349685296"/>
    <n v="28932.403577903526"/>
    <n v="30298.439486015952"/>
    <n v="31672.109959977326"/>
    <n v="33053.500927843532"/>
    <n v="34442.699374363292"/>
    <n v="19582.017954942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- Disston to Largo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.3126139041999"/>
    <n v="2363.4294460710998"/>
    <n v="2459.1048170061999"/>
    <n v="2551.2124400399998"/>
    <n v="0"/>
    <n v="2811.8881858606001"/>
    <n v="2811.8881858606001"/>
    <n v="2811.8881858606001"/>
    <n v="2811.8881858606001"/>
    <n v="2811.8881858606001"/>
    <n v="2811.8881858606001"/>
    <n v="2811.8881858606001"/>
    <n v="2811.8881858606001"/>
    <n v="3409.4308304630586"/>
    <n v="3893.8128271253454"/>
    <n v="3937.6108518765845"/>
    <n v="3979.7756421876529"/>
    <n v="2811.8881858606001"/>
    <n v="4099.1071121189798"/>
    <n v="4099.1071121189798"/>
    <n v="4099.1071121189798"/>
    <n v="4099.1071121189798"/>
    <n v="4099.1071121189798"/>
    <n v="4099.1071121189798"/>
    <n v="4099.1071121189798"/>
    <n v="4099.1071121189798"/>
    <n v="11027.041620101019"/>
    <n v="16642.986825073745"/>
    <n v="17150.782962799498"/>
    <n v="17639.643311858301"/>
    <n v="4099.1071121189798"/>
    <n v="19023.177397001076"/>
    <n v="19023.177397001076"/>
    <n v="19023.177397001076"/>
    <n v="19023.177397001076"/>
    <n v="19023.177397001076"/>
    <n v="19023.177397001076"/>
    <n v="19023.177397001076"/>
    <n v="0"/>
    <n v="0"/>
    <n v="0"/>
    <n v="0"/>
    <n v="0"/>
    <n v="19023.177397001076"/>
  </r>
  <r>
    <x v="0"/>
    <s v="Transmission"/>
    <x v="11"/>
    <x v="4"/>
    <s v="PEF Transmission Expansion GG 40th Street to 16th Street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482.24835922559998"/>
    <n v="957.68795236949995"/>
    <n v="2709.307648256"/>
    <n v="3184.3888969926002"/>
    <n v="3618.4696207726001"/>
    <n v="4027.5596389545003"/>
    <n v="4398.6200218939002"/>
    <n v="4677.6292643223005"/>
    <n v="4908.3730400023005"/>
    <n v="5241.9239825623008"/>
    <n v="5599.8043394139004"/>
    <n v="0"/>
    <n v="5882.5166180264005"/>
    <n v="6021.6072337036003"/>
    <n v="6147.693030853"/>
    <n v="0"/>
    <n v="0"/>
    <n v="0"/>
    <n v="0"/>
    <n v="0"/>
    <n v="0"/>
    <n v="15.173700739999999"/>
    <n v="30.980945049999999"/>
    <n v="46.206703399999995"/>
    <n v="5882.5166180264005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</r>
  <r>
    <x v="0"/>
    <s v="Transmission"/>
    <x v="11"/>
    <x v="4"/>
    <s v="PEF Transmission Expansion GG Archer to Haile Tap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0"/>
    <n v="167.28676952318162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67.28676952318162"/>
    <n v="148.00758832127664"/>
    <n v="782.75054144435342"/>
    <n v="782.75054144435342"/>
    <n v="782.75054144435342"/>
    <n v="782.75054144435342"/>
    <n v="0"/>
    <n v="0"/>
    <n v="0"/>
    <n v="0"/>
    <n v="0"/>
    <n v="0"/>
    <n v="0"/>
    <n v="148.00758832127664"/>
  </r>
  <r>
    <x v="0"/>
    <s v="Transmission"/>
    <x v="11"/>
    <x v="4"/>
    <s v="PEF Transmission Expansion GG Archer to Willisto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24.392781153400001"/>
    <n v="46.077309503500004"/>
    <n v="62.616469933600001"/>
    <n v="77.914163389700008"/>
    <n v="96.109241782400005"/>
    <n v="128.61603672390001"/>
    <n v="167.77640329010001"/>
    <n v="207.9989574905"/>
    <n v="246.47022619009999"/>
    <n v="286.10302754549997"/>
    <n v="324.1266584105"/>
    <n v="0"/>
    <n v="396.35575720730003"/>
    <n v="641.97470111389998"/>
    <n v="3772.9590005898999"/>
    <n v="4271.6905946649003"/>
    <n v="4674.2477534379004"/>
    <n v="5137.4877638678008"/>
    <n v="5606.660975975401"/>
    <n v="6108.2443105849006"/>
    <n v="6560.3937048287007"/>
    <n v="6958.7225462590004"/>
    <n v="7373.7147332563"/>
    <n v="7775.5105918302997"/>
    <n v="396.35575720730003"/>
    <n v="8524.6833099317992"/>
    <n v="8566.1088412455138"/>
    <n v="9094.1735176819166"/>
    <n v="9178.2884517293023"/>
    <n v="0"/>
    <n v="0"/>
    <n v="0"/>
    <n v="0"/>
    <n v="0"/>
    <n v="0"/>
    <n v="69.99163649177045"/>
    <n v="137.75761030609959"/>
    <n v="8524.6833099317992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</r>
  <r>
    <x v="0"/>
    <s v="Transmission"/>
    <x v="11"/>
    <x v="4"/>
    <s v="PEF Transmission Expansion GG Baker Tap to Miccosukee Tap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2.1956738100000002"/>
    <n v="2.4452466500000001"/>
    <n v="2.8674240100000001"/>
    <n v="3.40588325"/>
    <n v="4.0607328300000001"/>
    <n v="4.1782045800000001"/>
    <n v="4.5904259500000002"/>
    <n v="4.9799536600000005"/>
    <n v="4.5260900300000007"/>
    <n v="3.8464190600000006"/>
    <n v="3.0141034000000007"/>
    <n v="0"/>
    <n v="2.1298673000000008"/>
    <n v="-26.098538399999999"/>
    <n v="-54.559957650000001"/>
    <n v="-82.713656740000005"/>
    <n v="-110.59441943"/>
    <n v="-138.43635344"/>
    <n v="-165.66743116000001"/>
    <n v="-192.89845783999999"/>
    <n v="-210.26971129999998"/>
    <n v="-9.1558422999999891"/>
    <n v="0.53738740000001073"/>
    <n v="5.3749458400000103"/>
    <n v="2.1298673000000008"/>
    <n v="13.763727120000009"/>
    <n v="13.762953097115716"/>
    <n v="13.76217268499988"/>
    <n v="13.761400710570832"/>
    <n v="0"/>
    <n v="0"/>
    <n v="0"/>
    <n v="0"/>
    <n v="0"/>
    <n v="0"/>
    <n v="2.65788358374E-4"/>
    <n v="3.9843421079879999E-4"/>
    <n v="13.763727120000009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</r>
  <r>
    <x v="0"/>
    <s v="Transmission"/>
    <x v="11"/>
    <x v="4"/>
    <s v="PEF Transmission Expansion GG Bithlo to Lockwood"/>
    <s v="PEF Transmission O/H Conduct.&amp; Devices 356.0"/>
    <x v="20"/>
    <n v="4452.8099999999995"/>
    <n v="4456.18"/>
    <n v="4456.18"/>
    <n v="4456.18"/>
    <n v="4456.18"/>
    <n v="4456.18"/>
    <n v="4456.18"/>
    <n v="4427.12"/>
    <n v="4427.12"/>
    <n v="4427.12"/>
    <n v="4427.12"/>
    <n v="4427.12"/>
    <n v="4452.8099999999995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0"/>
    <n v="0"/>
    <n v="4427.12"/>
  </r>
  <r>
    <x v="0"/>
    <s v="Transmission"/>
    <x v="11"/>
    <x v="4"/>
    <s v="PEF Transmission Expansion GG Bithlo to Lockwood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98939415500001"/>
    <n v="219.3396435505"/>
    <n v="244.0380838049"/>
    <n v="264.46496329989998"/>
    <n v="0"/>
    <n v="286.08160991739999"/>
    <n v="286.08160991739999"/>
    <n v="286.08160991739999"/>
    <n v="286.08160991739999"/>
    <n v="286.08160991739999"/>
    <n v="286.08160991739999"/>
    <n v="286.08160991739999"/>
    <n v="286.08160991739999"/>
    <n v="654.19167062584052"/>
    <n v="884.21104081500221"/>
    <n v="951.56258645577668"/>
    <n v="1007.2657763104881"/>
    <n v="286.08160991739999"/>
    <n v="1066.2134080234541"/>
    <n v="1066.2134080234541"/>
    <n v="1066.2134080234541"/>
    <n v="1066.2134080234541"/>
    <n v="1066.2134080234541"/>
    <n v="1066.2134080234541"/>
    <n v="1066.2134080234541"/>
    <n v="1066.2134080234541"/>
    <n v="1200.7385392296596"/>
    <n v="1284.7986866081749"/>
    <n v="1309.4121826284377"/>
    <n v="1329.7688088760001"/>
    <n v="1066.2134080234541"/>
    <n v="1351.311110390513"/>
    <n v="1351.311110390513"/>
    <n v="1351.311110390513"/>
    <n v="1351.311110390513"/>
    <n v="1351.311110390513"/>
    <n v="1351.311110390513"/>
    <n v="1351.311110390513"/>
    <n v="1351.311110390513"/>
    <n v="6190.6874947984043"/>
    <n v="9214.6480622099807"/>
    <n v="0"/>
    <n v="0"/>
    <n v="1351.311110390513"/>
  </r>
  <r>
    <x v="0"/>
    <s v="Transmission"/>
    <x v="11"/>
    <x v="4"/>
    <s v="PEF Transmission Expansion GG Bronson to Newberr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071110069330331"/>
    <n v="110.14222013866066"/>
    <n v="165.21333020799099"/>
    <n v="220.28444027732132"/>
    <n v="275.35555034665163"/>
    <n v="330.42666041598193"/>
    <n v="385.49777048531223"/>
    <n v="440.56888055464253"/>
    <n v="495.63999062397284"/>
    <n v="550.71110069330314"/>
    <n v="605.78221076263344"/>
    <n v="0"/>
  </r>
  <r>
    <x v="0"/>
    <s v="Transmission"/>
    <x v="11"/>
    <x v="4"/>
    <s v="PEF Transmission Expansion GG Brookridge-Twin County Ranch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339131930750085"/>
    <n v="70.67826386150017"/>
    <n v="106.01739579225026"/>
    <n v="141.35652772300034"/>
    <n v="176.69565965375043"/>
    <n v="212.03479158450051"/>
    <n v="247.3739235152506"/>
    <n v="282.71305544600068"/>
    <n v="318.05218737675079"/>
    <n v="353.39131930750091"/>
    <n v="388.73045123825102"/>
    <n v="0"/>
    <n v="424.06958316900102"/>
    <n v="550.82922189410272"/>
    <n v="677.58886061920441"/>
    <n v="804.34849934430611"/>
    <n v="931.1081380694078"/>
    <n v="1057.8677767945094"/>
    <n v="1184.6274155196111"/>
    <n v="1311.3870542447128"/>
    <n v="1438.1466929698145"/>
    <n v="1564.9063316949162"/>
    <n v="1691.6659704200179"/>
    <n v="1818.4256091451196"/>
    <n v="424.06958316900102"/>
    <n v="1945.1852478702212"/>
    <n v="2294.7193469245171"/>
    <n v="2644.253445978813"/>
    <n v="2993.7875450331089"/>
    <n v="3343.3216440874048"/>
    <n v="3692.8557431417007"/>
    <n v="4042.3898421959966"/>
    <n v="4391.923941250292"/>
    <n v="4741.4580403045875"/>
    <n v="5090.9921393588829"/>
    <n v="5440.5262384131784"/>
    <n v="5790.0603374674738"/>
    <n v="1945.1852478702212"/>
  </r>
  <r>
    <x v="0"/>
    <s v="Transmission"/>
    <x v="11"/>
    <x v="4"/>
    <s v="PEF Transmission Expansion GG Burnham Tap to Jasper South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650728055650845"/>
    <n v="193.30145611130169"/>
    <n v="289.95218416695252"/>
    <n v="386.60291222260338"/>
    <n v="483.25364027825424"/>
    <n v="579.90436833390504"/>
    <n v="676.55509638955584"/>
    <n v="773.20582444520664"/>
    <n v="869.85655250085745"/>
    <n v="966.50728055650825"/>
    <n v="1063.1580086121592"/>
    <n v="0"/>
    <n v="1159.8087366678101"/>
    <n v="1210.8990677099075"/>
    <n v="1261.9893987520049"/>
    <n v="1313.0797297941024"/>
    <n v="1364.1700608361998"/>
    <n v="1415.2603918782972"/>
    <n v="1466.3507229203947"/>
    <n v="1517.4410539624921"/>
    <n v="1568.5313850045895"/>
    <n v="1619.621716046687"/>
    <n v="1670.7120470887844"/>
    <n v="1721.8023781308818"/>
    <n v="1159.8087366678101"/>
  </r>
  <r>
    <x v="0"/>
    <s v="Transmission"/>
    <x v="11"/>
    <x v="4"/>
    <s v="PEF Transmission Expansion GG Capacity"/>
    <s v="PEF Transmission O/H Conduct.&amp; Devices 356.0"/>
    <x v="20"/>
    <n v="20225.37"/>
    <n v="20480.099999999999"/>
    <n v="21217.279999999999"/>
    <n v="21960.22"/>
    <n v="10003.459999999999"/>
    <n v="8260.2000000000007"/>
    <n v="8783.5700000000015"/>
    <n v="9399.9600000000009"/>
    <n v="9554.42"/>
    <n v="10037.07"/>
    <n v="10687.699999999999"/>
    <n v="9707.94"/>
    <n v="20225.37"/>
    <n v="9662.3299999999981"/>
    <n v="9662.3299999999981"/>
    <n v="9662.3299999999981"/>
    <n v="193.2466000000004"/>
    <n v="193.2466000000004"/>
    <n v="193.2466000000004"/>
    <n v="3.8649320000000102"/>
    <n v="3.8649320000000102"/>
    <n v="3.8649320000000102"/>
    <n v="7.7298640000000418E-2"/>
    <n v="7.7298640000000418E-2"/>
    <n v="7.7298640000000418E-2"/>
    <n v="9662.3299999999981"/>
    <n v="1.5459728000000034E-3"/>
    <n v="1.5459728000000034E-3"/>
    <n v="1.5459728000000034E-3"/>
    <n v="3.0919456000000041E-5"/>
    <n v="3.0919456000000041E-5"/>
    <n v="3.0919456000000041E-5"/>
    <n v="6.1838912000000191E-7"/>
    <n v="6.1838912000000191E-7"/>
    <n v="6.1838912000000191E-7"/>
    <n v="1.2367782400000085E-8"/>
    <n v="1.2367782400000085E-8"/>
    <n v="1.2367782400000085E-8"/>
    <n v="1.5459728000000034E-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Citrus CC to Powerline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193914719002091"/>
    <n v="16.638782943800418"/>
    <n v="24.958174415700626"/>
    <n v="33.277565887600836"/>
    <n v="41.596957359501047"/>
    <n v="49.916348831401258"/>
    <n v="58.235740303301469"/>
    <n v="66.555131775201673"/>
    <n v="74.874523247101877"/>
    <n v="83.19391471900208"/>
    <n v="91.513306190902284"/>
    <n v="0"/>
  </r>
  <r>
    <x v="0"/>
    <s v="Transmission"/>
    <x v="11"/>
    <x v="4"/>
    <s v="PEF Transmission Expansion GG Crystal River to Bronso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1073.9590212999999"/>
    <n v="2005.612891399313"/>
    <n v="3801.409249008856"/>
    <n v="5994.341082845056"/>
    <n v="8745.7881620805565"/>
    <n v="10413.086877482936"/>
    <n v="12647.175993195431"/>
    <n v="14048.373164476789"/>
    <n v="16238.109019585876"/>
    <n v="17898.190238808551"/>
    <n v="19505.259093339184"/>
    <n v="0"/>
    <n v="20914.706033186641"/>
    <n v="21859.819745071603"/>
    <n v="22753.290337446022"/>
    <n v="23697.583565516481"/>
    <n v="24634.541867150238"/>
    <n v="25449.768433475223"/>
    <n v="25730.475684933073"/>
    <n v="25929.273709811765"/>
    <n v="26120.385243734952"/>
    <n v="26355.217200062376"/>
    <n v="0"/>
    <n v="0"/>
    <n v="20914.7060331866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Disston to 40th Street "/>
    <s v="PEF Transmission O/H Conduct.&amp; Devices 356.0"/>
    <x v="20"/>
    <n v="757.3"/>
    <n v="796.81"/>
    <n v="848.32"/>
    <n v="929.06"/>
    <n v="1066.44"/>
    <n v="1193.33"/>
    <n v="1281.54"/>
    <n v="1416.84"/>
    <n v="1524.98"/>
    <n v="1598.87"/>
    <n v="1692.06"/>
    <n v="1742.57"/>
    <n v="757.3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0"/>
    <n v="0"/>
    <n v="0"/>
    <n v="0"/>
    <n v="0"/>
    <n v="1896.2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Disston to 40th Street 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169.81271494000001"/>
    <n v="313.48326503999999"/>
    <n v="489.49710391999997"/>
    <n v="630.45601684999997"/>
    <n v="776.61057847999996"/>
    <n v="907.12313779999999"/>
    <n v="1043.1717411499999"/>
    <n v="1209.3200031473"/>
    <n v="1398.4522752761"/>
    <n v="1650.1724857871"/>
    <n v="1890.6762428103"/>
    <n v="0"/>
    <n v="2126.9287240289"/>
    <n v="2316.5077425467998"/>
    <n v="2462.4002488667998"/>
    <n v="3133.6160575466997"/>
    <n v="4105.3113649283996"/>
    <n v="5091.5464668728"/>
    <n v="6017.6636143865999"/>
    <n v="8005.8930776483994"/>
    <n v="10110.662322840199"/>
    <n v="12065.671600773998"/>
    <n v="14108.420624961298"/>
    <n v="18272.427769524496"/>
    <n v="2126.9287240289"/>
    <n v="20381.095581790898"/>
    <n v="20552.06291827705"/>
    <n v="20683.632611030072"/>
    <n v="21288.95265073988"/>
    <n v="22165.252991768688"/>
    <n v="23054.665701290985"/>
    <n v="23889.862461050754"/>
    <n v="25682.899993973031"/>
    <n v="27581.036162108299"/>
    <n v="29344.114859672602"/>
    <n v="31186.319564103087"/>
    <n v="34941.530537241772"/>
    <n v="20381.095581790898"/>
    <n v="36843.182533446001"/>
    <n v="36892.091857414322"/>
    <n v="36929.730536588519"/>
    <n v="37102.89691172872"/>
    <n v="37353.583728016558"/>
    <n v="37608.021653094067"/>
    <n v="37846.949800071947"/>
    <n v="0"/>
    <n v="0"/>
    <n v="0"/>
    <n v="0"/>
    <n v="0"/>
    <n v="36843.182533446001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Eustis to Eustis South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138.17450857430001"/>
    <n v="270.36973748399998"/>
    <n v="494.6840445899"/>
    <n v="681.02583987899993"/>
    <n v="825.24805377739995"/>
    <n v="945.2891379184"/>
    <n v="1077.5905945937"/>
    <n v="1185.9882224057999"/>
    <n v="1215.7570124028998"/>
    <n v="1246.4106375819997"/>
    <n v="1275.1853334296998"/>
    <n v="0"/>
    <n v="1303.4167675561998"/>
    <n v="1330.1717584154999"/>
    <n v="1348.3595640866999"/>
    <n v="2813.6079819463002"/>
    <n v="3053.6770786291004"/>
    <n v="3302.8961288719001"/>
    <n v="3534.6620642256003"/>
    <n v="3731.5939403611001"/>
    <n v="3943.8126983409002"/>
    <n v="4142.8664578124999"/>
    <n v="4410.2232673157996"/>
    <n v="4661.4052630364995"/>
    <n v="1303.4167675561998"/>
    <n v="4856.2363872571996"/>
    <n v="4866.9429327787702"/>
    <n v="4874.2211475380363"/>
    <n v="5460.5696523356137"/>
    <n v="5556.638110197312"/>
    <n v="5656.3681052587635"/>
    <n v="0"/>
    <n v="0"/>
    <n v="0"/>
    <n v="0"/>
    <n v="0"/>
    <n v="0"/>
    <n v="4856.2363872571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Fort Meade to Dry Prairie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448097170345008"/>
    <n v="146.89619434069002"/>
    <n v="220.34429151103501"/>
    <n v="293.79238868138003"/>
    <n v="367.24048585172505"/>
    <n v="440.68858302207008"/>
    <n v="514.13668019241504"/>
    <n v="587.58477736276006"/>
    <n v="661.03287453310509"/>
    <n v="734.48097170345011"/>
    <n v="807.92906887379513"/>
    <n v="0"/>
    <n v="881.37716604414004"/>
    <n v="962.03033149912983"/>
    <n v="1042.6834969541196"/>
    <n v="1123.3366624091095"/>
    <n v="1203.9898278640994"/>
    <n v="1284.6429933190893"/>
    <n v="1365.2961587740792"/>
    <n v="1445.9493242290691"/>
    <n v="1526.602489684059"/>
    <n v="1607.2556551390489"/>
    <n v="1687.9088205940388"/>
    <n v="1768.5619860490287"/>
    <n v="881.37716604414004"/>
    <n v="1849.2151515040186"/>
    <n v="2015.693288990632"/>
    <n v="2182.1714264772454"/>
    <n v="2348.6495639638588"/>
    <n v="2515.1277014504722"/>
    <n v="2681.6058389370855"/>
    <n v="2848.0839764236989"/>
    <n v="3014.5621139103123"/>
    <n v="3181.0402513969257"/>
    <n v="3347.518388883539"/>
    <n v="3513.9965263701524"/>
    <n v="3680.4746638567658"/>
    <n v="1849.2151515040186"/>
  </r>
  <r>
    <x v="0"/>
    <s v="Transmission"/>
    <x v="11"/>
    <x v="4"/>
    <s v="PEF Transmission Expansion GG Ft White-Perry"/>
    <s v="PEF Transmission O/H Conduct.&amp; Devices 356.0"/>
    <x v="20"/>
    <n v="15619.55"/>
    <n v="16565.39"/>
    <n v="19492.53"/>
    <n v="22360.799999999999"/>
    <n v="23908.5"/>
    <n v="27571.11"/>
    <n v="31247.43"/>
    <n v="34909.730000000003"/>
    <n v="36754.42"/>
    <n v="39172.49"/>
    <n v="42910.41"/>
    <n v="48825.440000000002"/>
    <n v="15619.55"/>
    <n v="50377.89"/>
    <n v="50377.89"/>
    <n v="50377.89"/>
    <n v="50377.89"/>
    <n v="50377.89"/>
    <n v="0"/>
    <n v="0"/>
    <n v="0"/>
    <n v="0"/>
    <n v="0"/>
    <n v="0"/>
    <n v="0"/>
    <n v="5037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Ft White-Perr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1691.9841100965"/>
    <n v="2636.7263321168002"/>
    <n v="3227.6030077368005"/>
    <n v="4221.9830640768005"/>
    <n v="0"/>
    <n v="0"/>
    <n v="0"/>
    <n v="0"/>
    <n v="0"/>
    <n v="0"/>
    <n v="1.46468212"/>
    <n v="0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</r>
  <r>
    <x v="0"/>
    <s v="Transmission"/>
    <x v="11"/>
    <x v="4"/>
    <s v="PEF Transmission Expansion GG Ginnie to Haile Tap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64729786"/>
    <n v="2.2844561993000001"/>
    <n v="26.945616040200001"/>
    <n v="88.221366583899993"/>
    <n v="138.89956443989999"/>
    <n v="0"/>
    <n v="192.52952579079999"/>
    <n v="192.52952579079999"/>
    <n v="192.52952579079999"/>
    <n v="192.52952579079999"/>
    <n v="192.52952579079999"/>
    <n v="192.52952579079999"/>
    <n v="192.52952579079999"/>
    <n v="196.72309135924368"/>
    <n v="209.74512695818109"/>
    <n v="395.59097170497984"/>
    <n v="857.36339829626877"/>
    <n v="1239.272949653769"/>
    <n v="192.52952579079999"/>
    <n v="1643.4269122506696"/>
    <n v="1643.4269122506696"/>
    <n v="1643.4269122506696"/>
    <n v="1643.4269122506696"/>
    <n v="1643.4269122506696"/>
    <n v="1643.4269122506696"/>
    <n v="1643.4269122506696"/>
    <n v="1646.2559718447073"/>
    <n v="1655.0408862913284"/>
    <n v="1780.416050101654"/>
    <n v="2091.9365670432717"/>
    <n v="2349.580059839197"/>
    <n v="1643.4269122506696"/>
    <n v="2622.2300581660256"/>
    <n v="2622.2300581660256"/>
    <n v="2622.2300581660256"/>
    <n v="2622.2300581660256"/>
    <n v="2622.2300581660256"/>
    <n v="2622.2300581660256"/>
    <n v="2622.2300581660256"/>
    <n v="2644.3859686626206"/>
    <n v="2713.185430720539"/>
    <n v="3695.0667999684069"/>
    <n v="6134.7540747638013"/>
    <n v="8152.5009537787046"/>
    <n v="2622.2300581660256"/>
  </r>
  <r>
    <x v="0"/>
    <s v="Transmission"/>
    <x v="11"/>
    <x v="4"/>
    <s v="PEF Transmission Expansion GG Ginnie-Bell-Dempsey"/>
    <s v="PEF Transmission O/H Conduct.&amp; Devices 356.0"/>
    <x v="20"/>
    <n v="694.57"/>
    <n v="694.57"/>
    <n v="694.57"/>
    <n v="694.57"/>
    <n v="694.57"/>
    <n v="694.57"/>
    <n v="694.57"/>
    <n v="678.43"/>
    <n v="678.43"/>
    <n v="678.43"/>
    <n v="678.43"/>
    <n v="678.43"/>
    <n v="694.57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</r>
  <r>
    <x v="0"/>
    <s v="Transmission"/>
    <x v="11"/>
    <x v="4"/>
    <s v="PEF Transmission Expansion GG Haines City East-Green Island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206591753699996"/>
    <n v="132.00920581420002"/>
    <n v="0"/>
    <n v="149.55072485430003"/>
    <n v="149.55072485430003"/>
    <n v="149.55072485430003"/>
    <n v="149.55072485430003"/>
    <n v="149.55072485430003"/>
    <n v="149.55072485430003"/>
    <n v="149.55072485430003"/>
    <n v="149.55072485430003"/>
    <n v="149.55072485430003"/>
    <n v="149.55072485430003"/>
    <n v="942.67869735162878"/>
    <n v="1780.2274341871159"/>
    <n v="149.55072485430003"/>
    <n v="1996.9134324468901"/>
    <n v="1996.9134324468901"/>
    <n v="1996.9134324468901"/>
    <n v="1996.9134324468901"/>
    <n v="1996.9134324468901"/>
    <n v="1996.9134324468901"/>
    <n v="1996.9134324468901"/>
    <n v="1996.9134324468901"/>
    <n v="1996.9134324468901"/>
    <n v="1996.9134324468901"/>
    <n v="3521.6352998674483"/>
    <n v="5131.752353314122"/>
    <n v="1996.9134324468901"/>
    <n v="5548.3129732347807"/>
    <n v="5548.3129732347807"/>
    <n v="5548.3129732347807"/>
    <n v="5548.3129732347807"/>
    <n v="5548.3129732347807"/>
    <n v="0"/>
    <n v="0"/>
    <n v="0"/>
    <n v="0"/>
    <n v="0"/>
    <n v="0"/>
    <n v="5706.5343654945555"/>
    <n v="5548.3129732347807"/>
  </r>
  <r>
    <x v="0"/>
    <s v="Transmission"/>
    <x v="11"/>
    <x v="4"/>
    <s v="PEF Transmission Expansion GG Lake Talquin-Brickyard "/>
    <s v="PEF Transmission O/H Conduct.&amp; Devices 356.0"/>
    <x v="20"/>
    <n v="3379.1"/>
    <n v="3488.49"/>
    <n v="2393.15"/>
    <n v="2491.63"/>
    <n v="2528.1799999999998"/>
    <n v="2582.61"/>
    <n v="2883.18"/>
    <n v="5543.3"/>
    <n v="5703.09"/>
    <n v="10621.77"/>
    <n v="12968.88"/>
    <n v="13957.07"/>
    <n v="3379.1"/>
    <n v="18535.560000000001"/>
    <n v="18535.560000000001"/>
    <n v="18535.560000000001"/>
    <n v="18535.560000000001"/>
    <n v="18535.560000000001"/>
    <n v="18535.560000000001"/>
    <n v="18535.560000000001"/>
    <n v="0"/>
    <n v="0"/>
    <n v="0"/>
    <n v="0"/>
    <n v="0"/>
    <n v="18535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Lake Talquin-Brickyard 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553.80367773830005"/>
    <n v="1056.1534816866001"/>
    <n v="1682.3733163765"/>
    <n v="2338.6098317527003"/>
    <n v="2688.9808846142005"/>
    <n v="2706.2936139514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Lines"/>
    <s v="PEF Transmission O/H Conduct.&amp; Devices 356.0"/>
    <x v="20"/>
    <n v="14527.040000000003"/>
    <n v="11687.279999999999"/>
    <n v="12743.57"/>
    <n v="14985.020000000002"/>
    <n v="18381.720000000008"/>
    <n v="19238.060000000001"/>
    <n v="21920.48"/>
    <n v="24364.559999999998"/>
    <n v="30299.290000000005"/>
    <n v="28328.81"/>
    <n v="28985.160000000007"/>
    <n v="30507.910000000007"/>
    <n v="14527.040000000003"/>
    <n v="12258.490000000002"/>
    <n v="12258.490000000002"/>
    <n v="12258.490000000002"/>
    <n v="0"/>
    <n v="0"/>
    <n v="0"/>
    <n v="0"/>
    <n v="0"/>
    <n v="0"/>
    <n v="0"/>
    <n v="0"/>
    <n v="0"/>
    <n v="12258.4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Lines - Deland W - Dona Vista"/>
    <s v="PEF Transmission O/H Conduct.&amp; Devices 356.0"/>
    <x v="20"/>
    <n v="5468.73"/>
    <n v="5855.03"/>
    <n v="6295.19"/>
    <n v="6350.5599999999995"/>
    <n v="6384.1399999999994"/>
    <n v="4482.75"/>
    <n v="4488.87"/>
    <n v="4355.33"/>
    <n v="4184.59"/>
    <n v="4216"/>
    <n v="4256.55"/>
    <n v="4341.83"/>
    <n v="5468.73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0"/>
    <n v="0"/>
    <n v="0"/>
    <n v="4269.1099999999997"/>
  </r>
  <r>
    <x v="0"/>
    <s v="Transmission"/>
    <x v="11"/>
    <x v="4"/>
    <s v="PEF Transmission Expansion GG Lines - Deland W - Dona Vista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009426416666663"/>
    <n v="124.01885283333333"/>
    <n v="186.02827925"/>
    <n v="248.03770566666665"/>
    <n v="310.04713208333334"/>
    <n v="372.05655849999999"/>
    <n v="434.06598491666665"/>
    <n v="496.07541133333331"/>
    <n v="558.08483775000002"/>
    <n v="620.09426416666668"/>
    <n v="682.10369058333333"/>
    <n v="0"/>
    <n v="744.11311699999999"/>
    <n v="926.73506108333333"/>
    <n v="1109.3570051666666"/>
    <n v="1291.9789492499999"/>
    <n v="1474.6008933333333"/>
    <n v="1657.2228374166666"/>
    <n v="1839.8447815"/>
    <n v="2022.4667255833333"/>
    <n v="2205.0886696666666"/>
    <n v="0"/>
    <n v="0"/>
    <n v="0"/>
    <n v="744.11311699999999"/>
  </r>
  <r>
    <x v="0"/>
    <s v="Transmission"/>
    <x v="11"/>
    <x v="4"/>
    <s v="PEF Transmission Expansion GG Lines - New River - Wire Rd"/>
    <s v="PEF Transmission O/H Conduct.&amp; Devices 356.0"/>
    <x v="20"/>
    <n v="12602.410000000002"/>
    <n v="15766.14"/>
    <n v="19526.89"/>
    <n v="21540.340000000004"/>
    <n v="1609.31"/>
    <n v="1687.0300000000002"/>
    <n v="472.72"/>
    <n v="472.72"/>
    <n v="1716.69"/>
    <n v="1716.69"/>
    <n v="1716.69"/>
    <n v="1716.69"/>
    <n v="12602.410000000002"/>
    <n v="1716.69"/>
    <n v="1716.8621125743291"/>
    <n v="1717.0387268727775"/>
    <n v="1717.2159010009414"/>
    <n v="1717.3936369719966"/>
    <n v="1717.5719368070229"/>
    <n v="1717.7508025350348"/>
    <n v="1726.7224854342073"/>
    <n v="1735.7687293944346"/>
    <n v="1744.8903089727633"/>
    <n v="1754.0880082341625"/>
    <n v="1763.3626208848957"/>
    <n v="1716.69"/>
    <n v="1772.7149504079941"/>
    <n v="1781.8050791050828"/>
    <n v="1790.9698294864133"/>
    <n v="1800.2099681373484"/>
    <n v="1809.5262709564608"/>
    <n v="1818.9195232849077"/>
    <n v="1828.3905200378172"/>
    <n v="1837.9400658377228"/>
    <n v="1847.568975150074"/>
    <n v="1857.2780724208621"/>
    <n v="1867.068192216401"/>
    <n v="1876.9401793652921"/>
    <n v="1772.7149504079941"/>
    <n v="1886.894889102623"/>
    <n v="1896.5705097521097"/>
    <n v="1906.3255584419478"/>
    <n v="1916.16085113299"/>
    <n v="1926.07721369916"/>
    <n v="1936.0754820651589"/>
    <n v="1946.1565023463154"/>
    <n v="1956.3211309906142"/>
    <n v="1966.5702349229337"/>
    <n v="1976.9046916915381"/>
    <n v="1987.3253896168605"/>
    <n v="1997.833227942612"/>
    <n v="1886.894889102623"/>
    <n v="2008.4291169892667"/>
    <n v="2018.7279409193129"/>
    <n v="2029.1113088215052"/>
    <n v="2039.5800892124444"/>
    <n v="2050.1351611602995"/>
    <n v="2060.7774144313839"/>
    <n v="2071.5077496390136"/>
    <n v="2082.3270783946823"/>
    <n v="2093.2363234615918"/>
    <n v="2104.2364189105774"/>
    <n v="2115.3283102784749"/>
    <n v="2126.5129547289625"/>
    <n v="2008.4291169892667"/>
    <n v="2137.7913212159319"/>
    <n v="2148.7534887279171"/>
    <n v="2159.8056456591876"/>
    <n v="2170.94871646719"/>
    <n v="2182.1836368405611"/>
    <n v="2193.5113538551454"/>
    <n v="2204.9328261324422"/>
    <n v="2216.4490240005166"/>
    <n v="2228.0609296574198"/>
    <n v="2239.7695373371571"/>
    <n v="2251.5758534782549"/>
    <n v="2263.4808968949633"/>
    <n v="2137.7913212159319"/>
  </r>
  <r>
    <x v="0"/>
    <s v="Transmission"/>
    <x v="11"/>
    <x v="4"/>
    <s v="PEF Transmission Expansion GG Lines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2269.8638613859998"/>
    <n v="4586.5752746506005"/>
    <n v="0"/>
    <n v="1437.3416660163"/>
    <n v="3242.6732219101"/>
    <n v="0"/>
    <n v="2684.5810249895999"/>
    <n v="4423.3623207246001"/>
    <n v="0"/>
    <n v="3319.3254691179"/>
    <n v="4497.9991882650002"/>
    <n v="0"/>
    <n v="0"/>
    <n v="1536.7326332181999"/>
    <n v="2794.6432567833999"/>
    <n v="0"/>
    <n v="1110.8648731664"/>
    <n v="2227.3825614931002"/>
    <n v="0"/>
    <n v="881.02974397679998"/>
    <n v="2013.3707780427999"/>
    <n v="0"/>
    <n v="1006.6645230081"/>
    <n v="1781.7702287175998"/>
    <n v="0"/>
    <n v="0"/>
    <n v="2371.0074085666747"/>
    <n v="4311.8234902437325"/>
    <n v="0"/>
    <n v="1713.9408555919124"/>
    <n v="3436.6033757952291"/>
    <n v="0"/>
    <n v="1359.3308328215787"/>
    <n v="3106.4070142989613"/>
    <n v="0"/>
    <n v="1553.1713132134294"/>
    <n v="2749.0731447577195"/>
    <n v="0"/>
    <n v="0"/>
    <n v="3405.6752772723644"/>
    <n v="6193.4309473805151"/>
    <n v="0"/>
    <n v="2461.8759003056375"/>
    <n v="4936.279453387222"/>
    <n v="0"/>
    <n v="1952.5200107970561"/>
    <n v="4461.9909374888521"/>
    <n v="0"/>
    <n v="2230.94922591461"/>
    <n v="3948.7225601604341"/>
    <n v="0"/>
    <n v="0"/>
    <n v="1780.0914186754783"/>
    <n v="3237.206246633446"/>
    <n v="0"/>
    <n v="1286.782739747257"/>
    <n v="2580.1134811056572"/>
    <n v="0"/>
    <n v="1020.5506494429152"/>
    <n v="2332.2105401643221"/>
    <n v="0"/>
    <n v="1166.0810997024773"/>
    <n v="2063.9334557173379"/>
    <n v="0"/>
  </r>
  <r>
    <x v="0"/>
    <s v="Transmission"/>
    <x v="11"/>
    <x v="4"/>
    <s v="PEF Transmission Expansion GG Lines Osprey Plant-Haines Cit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1295.2568377056"/>
    <n v="2534.797220872757"/>
    <n v="3840.8602148820446"/>
    <n v="6030.9813518399542"/>
    <n v="7308.4140844596195"/>
    <n v="8550.2197472976914"/>
    <n v="9811.6402915124145"/>
    <n v="11115.654029888748"/>
    <n v="12369.779409783878"/>
    <n v="13965.816911102269"/>
    <n v="15352.114831244262"/>
    <n v="0"/>
    <n v="16720.012064826682"/>
    <n v="17563.772604913389"/>
    <n v="0"/>
    <n v="0"/>
    <n v="0"/>
    <n v="0"/>
    <n v="0"/>
    <n v="0"/>
    <n v="0"/>
    <n v="0"/>
    <n v="0"/>
    <n v="0"/>
    <n v="16720.0120648266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Martin West to Willisto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82.444933213499993"/>
    <n v="157.48769963960001"/>
    <n v="263.60941085050001"/>
    <n v="432.47483710749998"/>
    <n v="6028.2164563214001"/>
    <n v="6814.6562140712003"/>
    <n v="7526.6009935347001"/>
    <n v="8042.5667103066999"/>
    <n v="8531.7278588343997"/>
    <n v="9027.5286643344007"/>
    <n v="9503.5359249644007"/>
    <n v="0"/>
    <n v="9996.1963445344009"/>
    <n v="10497.946200174401"/>
    <n v="10960.124601189502"/>
    <n v="11473.249354618702"/>
    <n v="11969.440174782201"/>
    <n v="12481.201129745701"/>
    <n v="12973.813446284901"/>
    <n v="14089.370364318702"/>
    <n v="14433.486135429901"/>
    <n v="14770.416186325801"/>
    <n v="15121.539132714301"/>
    <n v="15461.853297694101"/>
    <n v="9996.1963445344009"/>
    <n v="15815.5123114043"/>
    <n v="0"/>
    <n v="0"/>
    <n v="0"/>
    <n v="0"/>
    <n v="0"/>
    <n v="0"/>
    <n v="115.65856400995206"/>
    <n v="151.33575384805303"/>
    <n v="186.26794352700148"/>
    <n v="222.6716223655624"/>
    <n v="257.95466978118247"/>
    <n v="15815.5123114043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</r>
  <r>
    <x v="0"/>
    <s v="Transmission"/>
    <x v="11"/>
    <x v="4"/>
    <s v="PEF Transmission Expansion GG New Cust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50.632498426399998"/>
    <n v="133.7177472928"/>
    <n v="0"/>
    <n v="180.74903653620001"/>
    <n v="230.75456413239999"/>
    <n v="0"/>
    <n v="70.268660945999997"/>
    <n v="140.565735222"/>
    <n v="0"/>
    <n v="104.142032269"/>
    <n v="-464.73251123199998"/>
    <n v="0"/>
    <n v="0"/>
    <n v="58.935243109600002"/>
    <n v="117.0118753892"/>
    <n v="0"/>
    <n v="59.5826057596"/>
    <n v="119.0461415792"/>
    <n v="0"/>
    <n v="58.9116339196"/>
    <n v="117.16400967920001"/>
    <n v="0"/>
    <n v="59.553286469600003"/>
    <n v="119.1714926292"/>
    <n v="0"/>
    <n v="0"/>
    <n v="47.897027832068019"/>
    <n v="105.11348772183979"/>
    <n v="0"/>
    <n v="53.075609949496922"/>
    <n v="106.37589539766367"/>
    <n v="0"/>
    <n v="64.954084287640299"/>
    <n v="131.7984835921645"/>
    <n v="0"/>
    <n v="65.561509171690261"/>
    <n v="134.94591199330176"/>
    <n v="0"/>
    <n v="0"/>
    <n v="49.333929561942455"/>
    <n v="108.26687237172246"/>
    <n v="0"/>
    <n v="54.667868158460614"/>
    <n v="109.56715203784097"/>
    <n v="0"/>
    <n v="66.902694468684402"/>
    <n v="135.75241304541575"/>
    <n v="0"/>
    <n v="67.52834198378612"/>
    <n v="138.99426370027004"/>
    <n v="0"/>
    <n v="0"/>
    <n v="41.31639960958222"/>
    <n v="90.671823694345818"/>
    <n v="0"/>
    <n v="45.783490321868094"/>
    <n v="91.760787714982257"/>
    <n v="0"/>
    <n v="56.029967289658465"/>
    <n v="113.69053702294661"/>
    <n v="0"/>
    <n v="56.553937364173393"/>
    <n v="116.40553658450337"/>
    <n v="0"/>
  </r>
  <r>
    <x v="0"/>
    <s v="Transmission"/>
    <x v="11"/>
    <x v="4"/>
    <s v="PEF Transmission Expansion GG New Port Riche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230088785613582"/>
    <n v="68.460177571227163"/>
    <n v="102.69026635684074"/>
    <n v="136.92035514245433"/>
    <n v="171.15044392806792"/>
    <n v="205.3805327136815"/>
    <n v="239.61062149929509"/>
    <n v="273.84071028490865"/>
    <n v="308.07079907052224"/>
    <n v="342.30088785613583"/>
    <n v="376.53097664174942"/>
    <n v="0"/>
    <n v="410.76106542736301"/>
    <n v="476.75864209344951"/>
    <n v="542.75621875953607"/>
    <n v="608.75379542562257"/>
    <n v="674.75137209170907"/>
    <n v="740.74894875779557"/>
    <n v="806.74652542388208"/>
    <n v="872.74410208996858"/>
    <n v="938.74167875605508"/>
    <n v="1004.7392554221416"/>
    <n v="1070.7368320882281"/>
    <n v="1136.7344087543147"/>
    <n v="410.76106542736301"/>
  </r>
  <r>
    <x v="0"/>
    <s v="Transmission"/>
    <x v="11"/>
    <x v="4"/>
    <s v="PEF Transmission Expansion GG New Source to Alachua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1.6888389221"/>
    <n v="3.5745216429999997"/>
    <n v="5.7392152575999997"/>
    <n v="7.5405467225000002"/>
    <n v="58.988234496399997"/>
    <n v="110.04582804819999"/>
    <n v="115.96888383519999"/>
    <n v="127.07412840429998"/>
    <n v="164.96405606559998"/>
    <n v="238.47681194699999"/>
    <n v="308.74309171749996"/>
    <n v="0"/>
    <n v="513.20052409560003"/>
    <n v="841.72238511349997"/>
    <n v="1077.1207669277001"/>
    <n v="1189.9893365921"/>
    <n v="1279.4442008282001"/>
    <n v="1400.8736401187002"/>
    <n v="1509.1353271973003"/>
    <n v="1684.6618690143002"/>
    <n v="1935.3198350453004"/>
    <n v="2014.2284770432004"/>
    <n v="2211.0663086611003"/>
    <n v="2438.7390663966003"/>
    <n v="513.20052409560003"/>
    <n v="2571.6669924660005"/>
    <n v="3737.9097424381494"/>
    <n v="4573.5669352209097"/>
    <n v="4974.2469711338344"/>
    <n v="5291.8090552576978"/>
    <n v="5722.8799214915061"/>
    <n v="6107.2056624451388"/>
    <n v="6730.319619572655"/>
    <n v="7620.1478784917499"/>
    <n v="7900.2711900883087"/>
    <n v="8599.0395866063918"/>
    <n v="9407.2710457016656"/>
    <n v="2571.6669924660005"/>
    <n v="9879.1611950369806"/>
    <n v="12039.005769050505"/>
    <n v="13586.616378943105"/>
    <n v="14328.663093919675"/>
    <n v="14916.777999091632"/>
    <n v="0"/>
    <n v="0"/>
    <n v="0"/>
    <n v="0"/>
    <n v="0"/>
    <n v="0"/>
    <n v="1496.8190211820404"/>
    <n v="9879.1611950369806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</r>
  <r>
    <x v="0"/>
    <s v="Transmission"/>
    <x v="11"/>
    <x v="4"/>
    <s v="PEF Transmission Expansion GG Rio Pinar to Econ to Winter Park East "/>
    <s v="PEF Transmission O/H Conduct.&amp; Devices 356.0"/>
    <x v="20"/>
    <n v="19167.669999999998"/>
    <n v="20839.11"/>
    <n v="21914.68"/>
    <n v="23632.16"/>
    <n v="24078.350000000002"/>
    <n v="25391.48"/>
    <n v="5716.75"/>
    <n v="7175.19"/>
    <n v="8286.52"/>
    <n v="9514.19"/>
    <n v="11593.140000000001"/>
    <n v="13285.1"/>
    <n v="19167.669999999998"/>
    <n v="202.2"/>
    <n v="0"/>
    <n v="0"/>
    <n v="0"/>
    <n v="0"/>
    <n v="0"/>
    <n v="0"/>
    <n v="0"/>
    <n v="0"/>
    <n v="0"/>
    <n v="0"/>
    <n v="0"/>
    <n v="20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GG Ross Prairie-Shaw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.692808380005"/>
    <n v="483.38561676001001"/>
    <n v="725.07842514001504"/>
    <n v="966.77123352002002"/>
    <n v="1208.464041900025"/>
    <n v="1450.1568502800301"/>
    <n v="1691.8496586600352"/>
    <n v="1933.5424670400403"/>
    <n v="2175.2352754200451"/>
    <n v="2416.92808380005"/>
    <n v="2658.6208921800549"/>
    <n v="0"/>
    <n v="2900.3137005600602"/>
    <n v="3856.2482283370687"/>
    <n v="4812.1827561140772"/>
    <n v="5768.1172838910852"/>
    <n v="6724.0518116680933"/>
    <n v="7679.9863394451013"/>
    <n v="8635.9208672221102"/>
    <n v="9591.8553949991183"/>
    <n v="10547.789922776126"/>
    <n v="11503.724450553134"/>
    <n v="12459.658978330142"/>
    <n v="13415.59350610715"/>
    <n v="2900.3137005600602"/>
    <n v="14371.52803388416"/>
    <n v="15080.102393645611"/>
    <n v="15788.676753407062"/>
    <n v="16497.251113168513"/>
    <n v="17205.825472929962"/>
    <n v="17914.399832691412"/>
    <n v="18622.974192452861"/>
    <n v="0"/>
    <n v="0"/>
    <n v="0"/>
    <n v="0"/>
    <n v="0"/>
    <n v="14371.52803388416"/>
  </r>
  <r>
    <x v="0"/>
    <s v="Transmission"/>
    <x v="11"/>
    <x v="4"/>
    <s v="PEF Transmission Expansion GG Silver Springs to Martin West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40.797793630000001"/>
    <n v="53.505062930000001"/>
    <n v="59.859622680000001"/>
    <n v="61.609643920000003"/>
    <n v="64.884105550000001"/>
    <n v="60.970208419999999"/>
    <n v="60.951715989999997"/>
    <n v="255.95614165000001"/>
    <n v="607.39143003000004"/>
    <n v="986.05700264940003"/>
    <n v="1225.1204635076001"/>
    <n v="0"/>
    <n v="0"/>
    <n v="0"/>
    <n v="0"/>
    <n v="0"/>
    <n v="0"/>
    <n v="0"/>
    <n v="0"/>
    <n v="0.52678064999999996"/>
    <n v="0.90106679519999999"/>
    <n v="0.90106679519999999"/>
    <n v="0.90106679519999999"/>
    <n v="0.90106679519999999"/>
    <n v="0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</r>
  <r>
    <x v="0"/>
    <s v="Transmission"/>
    <x v="11"/>
    <x v="4"/>
    <s v="PEF Transmission Expansion GG Tarpon Spring to Odessa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266485281895839"/>
    <n v="146.53297056379168"/>
    <n v="219.79945584568753"/>
    <n v="293.06594112758336"/>
    <n v="366.33242640947918"/>
    <n v="439.59891169137501"/>
    <n v="512.86539697327089"/>
    <n v="586.13188225516672"/>
    <n v="659.39836753706254"/>
    <n v="732.66485281895837"/>
    <n v="805.93133810085419"/>
    <n v="0"/>
    <n v="879.19782338275002"/>
    <n v="1000.4070350946508"/>
    <n v="1121.6162468065518"/>
    <n v="1242.8254585184527"/>
    <n v="1364.0346702303536"/>
    <n v="1485.2438819422546"/>
    <n v="1606.4530936541555"/>
    <n v="1727.6623053660564"/>
    <n v="1848.8715170779574"/>
    <n v="1970.0807287898583"/>
    <n v="2091.2899405017592"/>
    <n v="2212.4991522136602"/>
    <n v="879.19782338275002"/>
    <n v="2333.7083639255607"/>
    <n v="2964.346024797635"/>
    <n v="3594.9836856697093"/>
    <n v="4225.6213465417832"/>
    <n v="4856.259007413857"/>
    <n v="5486.8966682859309"/>
    <n v="6117.5343291580048"/>
    <n v="6748.1719900300786"/>
    <n v="7378.8096509021525"/>
    <n v="8009.4473117742264"/>
    <n v="8640.0849726463002"/>
    <n v="9270.722633518375"/>
    <n v="2333.7083639255607"/>
  </r>
  <r>
    <x v="0"/>
    <s v="Transmission"/>
    <x v="11"/>
    <x v="4"/>
    <s v="PEF Transmission Expansion GG W Lake Wales-Lake Wales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.36833062251333"/>
    <n v="200.73666124502665"/>
    <n v="301.10499186753998"/>
    <n v="401.47332249005331"/>
    <n v="501.84165311256663"/>
    <n v="602.20998373507996"/>
    <n v="702.57831435759329"/>
    <n v="802.94664498010661"/>
    <n v="903.31497560261994"/>
    <n v="1003.6833062251333"/>
    <n v="1104.0516368476465"/>
    <n v="0"/>
  </r>
  <r>
    <x v="0"/>
    <s v="Transmission"/>
    <x v="11"/>
    <x v="4"/>
    <s v="PEF Transmission Expansion GG Waukeenah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500218941"/>
    <n v="162.0652424875"/>
    <n v="314.462035195"/>
    <n v="423.7933553359"/>
    <n v="431.77045888570001"/>
    <n v="440.50683200809999"/>
    <n v="449.13863693050001"/>
    <n v="457.1083524403"/>
    <n v="466.34821688400001"/>
    <n v="473.99005695250003"/>
    <n v="0"/>
    <n v="482.07699858230001"/>
    <n v="482.07699858230001"/>
    <n v="484.78752428525507"/>
    <n v="512.26815626682173"/>
    <n v="540.65817703023367"/>
    <n v="561.02552462165465"/>
    <n v="562.51158040660403"/>
    <n v="564.13908063108636"/>
    <n v="565.7471008303238"/>
    <n v="567.23178029622295"/>
    <n v="568.95307599246007"/>
    <n v="570.37667549452954"/>
    <n v="482.07699858230001"/>
    <n v="571.88319313877219"/>
    <n v="571.88319313877219"/>
    <n v="573.91154877673398"/>
    <n v="594.47600782384598"/>
    <n v="615.72098573146684"/>
    <n v="630.96239232368146"/>
    <n v="632.07444583656331"/>
    <n v="633.29234583747973"/>
    <n v="634.495668437787"/>
    <n v="635.6066920159584"/>
    <n v="636.89478156488076"/>
    <n v="637.96009744551384"/>
    <n v="571.88319313877219"/>
    <n v="639.08746310169863"/>
    <n v="639.08746310169863"/>
    <n v="757.44625870757659"/>
    <n v="1957.425473175296"/>
    <n v="3197.1143870711931"/>
    <n v="4086.4823528420811"/>
    <n v="4151.373002179218"/>
    <n v="4222.4400155663334"/>
    <n v="4292.6564071261582"/>
    <n v="4357.4869576179008"/>
    <n v="4432.6496779957561"/>
    <n v="4494.8130886973695"/>
    <n v="639.08746310169863"/>
  </r>
  <r>
    <x v="0"/>
    <s v="Transmission"/>
    <x v="11"/>
    <x v="4"/>
    <s v="PEF Transmission Maintenance GG"/>
    <s v="PEF Transmission O/H Conduct.&amp; Devices 356.0"/>
    <x v="20"/>
    <n v="3037.9199999999996"/>
    <n v="3729.6599999999994"/>
    <n v="2875.2400000000002"/>
    <n v="1877.94"/>
    <n v="1812.77"/>
    <n v="1295.3600000000001"/>
    <n v="2631.6900000000005"/>
    <n v="2632.6500000000005"/>
    <n v="3201.16"/>
    <n v="3352.57"/>
    <n v="2801.23"/>
    <n v="2995.4800000000005"/>
    <n v="3037.9199999999996"/>
    <n v="3206.3300000000004"/>
    <n v="3206.3300000000004"/>
    <n v="3206.3300000000004"/>
    <n v="0"/>
    <n v="0"/>
    <n v="0"/>
    <n v="0"/>
    <n v="0"/>
    <n v="0"/>
    <n v="0"/>
    <n v="0"/>
    <n v="0"/>
    <n v="3206.33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Maintenance GG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85.711775397709999"/>
    <n v="183.08613720341998"/>
    <n v="0"/>
    <n v="126.86443499521"/>
    <n v="254.67348376272002"/>
    <n v="0"/>
    <n v="148.27562175150999"/>
    <n v="297.35180150081999"/>
    <n v="0"/>
    <n v="199.86945398431001"/>
    <n v="395.11916129311999"/>
    <n v="0"/>
    <n v="0"/>
    <n v="145.18904993801999"/>
    <n v="285.32407125793998"/>
    <n v="0"/>
    <n v="139.84019689441999"/>
    <n v="286.70617920714"/>
    <n v="0"/>
    <n v="275.12574873542002"/>
    <n v="519.77268808784004"/>
    <n v="0"/>
    <n v="210.52188210151999"/>
    <n v="388.95458785634003"/>
    <n v="0"/>
    <n v="0"/>
    <n v="308.86051682399568"/>
    <n v="606.96960375919457"/>
    <n v="0"/>
    <n v="297.48190723761746"/>
    <n v="609.9097605801029"/>
    <n v="0"/>
    <n v="585.27472273071498"/>
    <n v="1105.7119055627113"/>
    <n v="0"/>
    <n v="447.84298358859058"/>
    <n v="827.42269529043028"/>
    <n v="0"/>
    <n v="0"/>
    <n v="307.47017486666516"/>
    <n v="604.23731762690284"/>
    <n v="0"/>
    <n v="296.14278632494074"/>
    <n v="607.16423927152096"/>
    <n v="0"/>
    <n v="582.64009655076472"/>
    <n v="1100.7345207197673"/>
    <n v="0"/>
    <n v="445.82700920383587"/>
    <n v="823.69803504075105"/>
    <n v="0"/>
    <n v="0"/>
    <n v="307.47017486666516"/>
    <n v="604.23731762690284"/>
    <n v="0"/>
    <n v="296.14278632494074"/>
    <n v="607.16423927152096"/>
    <n v="0"/>
    <n v="582.64009655076472"/>
    <n v="1100.7345207197673"/>
    <n v="0"/>
    <n v="445.82700920383587"/>
    <n v="823.69803504075105"/>
    <n v="0"/>
  </r>
  <r>
    <x v="0"/>
    <s v="Transmission"/>
    <x v="11"/>
    <x v="4"/>
    <s v="PEF Transmission Maintenance GG CFK Anchor_Gu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.7748195641"/>
    <n v="257.09418588919999"/>
    <n v="388.12343907920001"/>
    <n v="0"/>
    <n v="415.42740571529998"/>
    <n v="433.12018932379999"/>
    <n v="450.53734098230001"/>
    <n v="467.35482744500001"/>
    <n v="486.10790264740001"/>
    <n v="596.73598193659996"/>
    <n v="754.27266128279996"/>
    <n v="926.80389380809993"/>
    <n v="1097.2699682153"/>
    <n v="1150.597518906"/>
    <n v="1191.1331419394"/>
    <n v="1224.6581962373"/>
    <n v="415.42740571529998"/>
    <n v="1260.1359256486001"/>
    <n v="1417.8719067332861"/>
    <n v="1573.1505539685575"/>
    <n v="1723.0830227801912"/>
    <n v="1890.271791990275"/>
    <n v="2876.5512270596682"/>
    <n v="4281.0335981410826"/>
    <n v="5819.1964916867828"/>
    <n v="7338.9479385623836"/>
    <n v="7814.3775664361874"/>
    <n v="8175.7636778325059"/>
    <n v="8474.648660976487"/>
    <n v="1260.1359256486001"/>
    <n v="8790.94227431933"/>
    <n v="0"/>
    <n v="0"/>
    <n v="0"/>
    <n v="0"/>
    <n v="0"/>
    <n v="0"/>
    <n v="0"/>
    <n v="0"/>
    <n v="0"/>
    <n v="0"/>
    <n v="0"/>
    <n v="8790.94227431933"/>
    <n v="0"/>
    <n v="0"/>
    <n v="0"/>
    <n v="0"/>
    <n v="0"/>
    <n v="0"/>
    <n v="0"/>
    <n v="0"/>
    <n v="0"/>
    <n v="0"/>
    <n v="0"/>
    <n v="0"/>
    <n v="0"/>
  </r>
  <r>
    <x v="1"/>
    <s v="Grid Solutions"/>
    <x v="11"/>
    <x v="4"/>
    <s v="PEF Grid Solutions Transmission GG"/>
    <s v="PEF Transmission O/H Conduct.&amp; Devices 356.0"/>
    <x v="20"/>
    <n v="7.2"/>
    <n v="27.25"/>
    <n v="38.369999999999997"/>
    <n v="4.84"/>
    <n v="12.35"/>
    <n v="15.78"/>
    <n v="7.77"/>
    <n v="16.309999999999999"/>
    <n v="1.77"/>
    <n v="-0.03"/>
    <n v="0.5"/>
    <n v="0"/>
    <n v="132.10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Other Departments (Jamil)"/>
    <x v="11"/>
    <x v="4"/>
    <s v="PEF Transmission Expansion GG Lines - Osprey to Kathleen"/>
    <s v="PEF Transmission O/H Conduct.&amp; Devices 356.0"/>
    <x v="20"/>
    <n v="904.75"/>
    <n v="288.68"/>
    <n v="779.15"/>
    <n v="232.9"/>
    <n v="406.38"/>
    <n v="595.99"/>
    <n v="2238.7199999999998"/>
    <n v="123.64"/>
    <n v="5619.19"/>
    <n v="2082.4699999999998"/>
    <n v="1420.46"/>
    <n v="3649.15"/>
    <n v="1834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Other Departments (Jamil)"/>
    <x v="11"/>
    <x v="4"/>
    <s v="PEF Transmission Expansion GG Lines - Osprey to Kathlee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2240.5918267699999"/>
    <n v="459.63108620000003"/>
    <n v="922.77367335999998"/>
    <n v="1199.1123104400001"/>
    <n v="1242.70423145"/>
    <n v="1181.4269695800001"/>
    <n v="1127.7162601099999"/>
    <n v="1117.6407503800001"/>
    <n v="2774.8608199400001"/>
    <n v="1865.0500305800001"/>
    <n v="1811.7625128899999"/>
    <n v="3217.2338753499998"/>
    <n v="19160.504347049999"/>
    <n v="1217.6495833333299"/>
    <n v="1217.6495833333299"/>
    <n v="1217.6495833333299"/>
    <n v="1217.6495833333299"/>
    <n v="1217.6495833333299"/>
    <n v="1217.6495833333299"/>
    <n v="1217.6495833333299"/>
    <n v="1217.6495833333299"/>
    <n v="1217.6495833333299"/>
    <n v="1217.6495833333299"/>
    <n v="1217.6495833333299"/>
    <n v="1217.6495833333299"/>
    <n v="14611.794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3"/>
    <x v="4"/>
    <s v="PEF Transmission Maintenance GG_SPP Veg 356"/>
    <s v="PEF Transmission O/H Conduct.&amp; Devices 356.0 Veg SPP"/>
    <x v="20"/>
    <n v="0"/>
    <n v="0"/>
    <n v="0"/>
    <n v="0"/>
    <n v="0"/>
    <n v="0"/>
    <n v="0"/>
    <n v="0"/>
    <n v="0"/>
    <n v="0"/>
    <n v="0"/>
    <n v="0"/>
    <n v="0"/>
    <n v="212.078834946"/>
    <n v="244.24013454499999"/>
    <n v="245.32774335299999"/>
    <n v="245.317108531"/>
    <n v="253.337137614"/>
    <n v="253.29976166"/>
    <n v="286.85465103899998"/>
    <n v="303.55131934600001"/>
    <n v="319.49593717800002"/>
    <n v="336.208905109"/>
    <n v="319.51350259399999"/>
    <n v="220.74229149499999"/>
    <n v="3239.9673274100001"/>
    <n v="256.21528991299999"/>
    <n v="295.73964256099998"/>
    <n v="296.965273099"/>
    <n v="296.97360218900002"/>
    <n v="306.789051954"/>
    <n v="306.78456362399999"/>
    <n v="336.49375552100003"/>
    <n v="353.20071094000002"/>
    <n v="372.81262327100001"/>
    <n v="389.52234761"/>
    <n v="372.819564711"/>
    <n v="266.73706182199999"/>
    <n v="3851.0534872150001"/>
    <n v="226.01896767486858"/>
    <n v="269.99598479550195"/>
    <n v="351.64600442070412"/>
    <n v="250.45592832104055"/>
    <n v="251.51613866330283"/>
    <n v="239.3395716457218"/>
    <n v="306.50868626820687"/>
    <n v="315.42880235963389"/>
    <n v="277.0557639374606"/>
    <n v="309.37503417009174"/>
    <n v="327.41470208676168"/>
    <n v="365.38641165670515"/>
    <n v="3490.1419959999998"/>
    <n v="264.11095286355766"/>
    <n v="315.49961291856482"/>
    <n v="410.9104746988088"/>
    <n v="292.66638353269514"/>
    <n v="293.90527585492492"/>
    <n v="279.676537662268"/>
    <n v="358.16596290141621"/>
    <n v="368.58942596204457"/>
    <n v="323.74920814223276"/>
    <n v="361.51538920573535"/>
    <n v="382.59536285497182"/>
    <n v="426.96661340277979"/>
    <n v="4078.3512000000001"/>
    <n v="239.76733030638854"/>
    <n v="286.41939715867437"/>
    <n v="373.03605339064495"/>
    <n v="265.69075113788023"/>
    <n v="266.81545233416711"/>
    <n v="253.89820474146936"/>
    <n v="325.15310630019275"/>
    <n v="334.61581840469694"/>
    <n v="293.90861107215056"/>
    <n v="328.19380943778464"/>
    <n v="347.33080072878022"/>
    <n v="387.61226498717042"/>
    <n v="3702.4416000000001"/>
  </r>
  <r>
    <x v="1"/>
    <s v="Transmission"/>
    <x v="11"/>
    <x v="4"/>
    <s v="PEF Transmission Expansion GG - Disston to Largo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.3126139041999"/>
    <n v="1058.1168321668999"/>
    <n v="95.675370935100005"/>
    <n v="92.107623033799996"/>
    <n v="260.67574582060001"/>
    <n v="2811.8881858606001"/>
    <n v="0"/>
    <n v="0"/>
    <n v="0"/>
    <n v="0"/>
    <n v="0"/>
    <n v="0"/>
    <n v="0"/>
    <n v="597.54264460245861"/>
    <n v="484.38199666228701"/>
    <n v="43.798024751239176"/>
    <n v="42.164790311068408"/>
    <n v="119.33146993132686"/>
    <n v="1287.21892625838"/>
    <n v="0"/>
    <n v="0"/>
    <n v="0"/>
    <n v="0"/>
    <n v="0"/>
    <n v="0"/>
    <n v="0"/>
    <n v="6927.9345079820405"/>
    <n v="5615.9452049727261"/>
    <n v="507.79613772575408"/>
    <n v="488.860349058802"/>
    <n v="1383.5340851427773"/>
    <n v="14924.0702848821"/>
    <n v="0"/>
    <n v="0"/>
    <n v="0"/>
    <n v="0"/>
    <n v="0"/>
    <n v="0"/>
    <n v="0"/>
    <n v="340.049170225561"/>
    <n v="275.65178406102569"/>
    <n v="24.924550755847733"/>
    <n v="23.995110788373328"/>
    <n v="67.90907494056728"/>
    <n v="732.52969077137504"/>
  </r>
  <r>
    <x v="1"/>
    <s v="Transmission"/>
    <x v="11"/>
    <x v="4"/>
    <s v="PEF Transmission Expansion GG 40th Street to 16th Street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482.24835922559998"/>
    <n v="475.43959314390003"/>
    <n v="1751.6196958865"/>
    <n v="475.0812487366"/>
    <n v="434.08072378000003"/>
    <n v="409.09001818190001"/>
    <n v="371.06038293939997"/>
    <n v="279.0092424284"/>
    <n v="230.74377568"/>
    <n v="333.55094256000001"/>
    <n v="357.88035685160003"/>
    <n v="282.71227861249997"/>
    <n v="5882.5166180264005"/>
    <n v="139.09061567719999"/>
    <n v="126.08579714939999"/>
    <n v="134.45007201999999"/>
    <n v="114.2356734486"/>
    <n v="102.9118553749"/>
    <n v="17.234430914800001"/>
    <n v="15.707292646100001"/>
    <n v="15.43826977"/>
    <n v="15.173700739999999"/>
    <n v="15.80724431"/>
    <n v="15.22575835"/>
    <n v="14.11263018"/>
    <n v="725.47334058099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Archer to Haile Tap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5"/>
    <n v="2007.44123427818"/>
    <n v="148.00758832127667"/>
    <n v="148.00758832127667"/>
    <n v="148.00758832127667"/>
    <n v="148.00758832127667"/>
    <n v="148.00758832127667"/>
    <n v="148.00758832127667"/>
    <n v="148.00758832127667"/>
    <n v="148.00758832127667"/>
    <n v="148.00758832127667"/>
    <n v="148.00758832127667"/>
    <n v="148.00758832127667"/>
    <n v="148.00758832127667"/>
    <n v="1776.0910598553201"/>
    <n v="782.75054144435342"/>
    <n v="782.75054144435342"/>
    <n v="782.75054144435342"/>
    <n v="782.75054144435342"/>
    <n v="782.75054144435342"/>
    <n v="782.75054144435342"/>
    <n v="782.75054144435342"/>
    <n v="782.75054144435342"/>
    <n v="782.75054144435342"/>
    <n v="782.75054144435342"/>
    <n v="782.75054144435342"/>
    <n v="782.75054144435489"/>
    <n v="9393.0064973322405"/>
  </r>
  <r>
    <x v="1"/>
    <s v="Transmission"/>
    <x v="11"/>
    <x v="4"/>
    <s v="PEF Transmission Expansion GG Archer to Willisto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24.392781153400001"/>
    <n v="21.684528350099999"/>
    <n v="16.539160430100001"/>
    <n v="15.297693456099999"/>
    <n v="18.195078392700001"/>
    <n v="32.506794941499997"/>
    <n v="39.160366566199997"/>
    <n v="40.222554200399998"/>
    <n v="38.471268699600003"/>
    <n v="39.632801355399998"/>
    <n v="38.023630865000001"/>
    <n v="72.229098796800002"/>
    <n v="396.35575720730003"/>
    <n v="245.61894390660001"/>
    <n v="3130.9842994760002"/>
    <n v="498.73159407499998"/>
    <n v="402.55715877300003"/>
    <n v="463.2400104299"/>
    <n v="469.17321210760002"/>
    <n v="501.58333460950001"/>
    <n v="452.14939424379997"/>
    <n v="398.32884143029997"/>
    <n v="414.9921869973"/>
    <n v="401.79585857400002"/>
    <n v="749.17271810149998"/>
    <n v="8128.3275527244996"/>
    <n v="41.425531313713989"/>
    <n v="528.0646764364036"/>
    <n v="84.114934047386598"/>
    <n v="67.894372970889336"/>
    <n v="78.129004435123164"/>
    <n v="79.129684708317427"/>
    <n v="84.595902106818698"/>
    <n v="76.258486384689832"/>
    <n v="67.181234604204775"/>
    <n v="69.99163649177045"/>
    <n v="67.765973814329143"/>
    <n v="126.3537649008631"/>
    <n v="1370.9052022145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Baker Tap to Miccosukee Tap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2.1956738100000002"/>
    <n v="0.24957283999999999"/>
    <n v="0.42217736"/>
    <n v="0.53845924000000001"/>
    <n v="0.65484958000000004"/>
    <n v="0.11747175"/>
    <n v="0.41222136999999998"/>
    <n v="0.38952771000000003"/>
    <n v="-0.45386363000000002"/>
    <n v="-0.67967096999999999"/>
    <n v="-0.83231566000000001"/>
    <n v="-0.88423609999999997"/>
    <n v="2.1298673000000008"/>
    <n v="-28.2284057"/>
    <n v="-28.461419249999999"/>
    <n v="-28.15369909"/>
    <n v="-27.880762690000001"/>
    <n v="-27.841934009999999"/>
    <n v="-27.231077719999998"/>
    <n v="-27.231026679999999"/>
    <n v="-17.371253459999998"/>
    <n v="201.11386899999999"/>
    <n v="9.6932296999999998"/>
    <n v="4.8375584399999996"/>
    <n v="8.3887812799999999"/>
    <n v="11.633859820000009"/>
    <n v="-7.7402288429399997E-4"/>
    <n v="-7.8041211583499998E-4"/>
    <n v="-7.7197442904780003E-4"/>
    <n v="-7.6449051295980001E-4"/>
    <n v="-7.6342583055420004E-4"/>
    <n v="-7.466761510824E-4"/>
    <n v="-7.4667475156560002E-4"/>
    <n v="-4.7631976987320003E-4"/>
    <n v="5.51454228798E-3"/>
    <n v="2.65788358374E-4"/>
    <n v="1.3264585242479999E-4"/>
    <n v="2.300199464331998E-4"/>
    <n v="3.19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Bithlo to Lockwood"/>
    <s v="PEF Transmission O/H Conduct.&amp; Devices 356.0"/>
    <x v="20"/>
    <n v="3.37"/>
    <n v="0"/>
    <n v="0"/>
    <n v="0"/>
    <n v="0"/>
    <n v="0"/>
    <n v="-29.07"/>
    <n v="0"/>
    <n v="0"/>
    <n v="0"/>
    <n v="0"/>
    <n v="0"/>
    <n v="-2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Bithlo to Lockwood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98939415500001"/>
    <n v="84.350249395500001"/>
    <n v="24.698440254400001"/>
    <n v="20.426879495000001"/>
    <n v="21.616646617499999"/>
    <n v="286.08160991739999"/>
    <n v="0"/>
    <n v="0"/>
    <n v="0"/>
    <n v="0"/>
    <n v="0"/>
    <n v="0"/>
    <n v="0"/>
    <n v="368.11006070844053"/>
    <n v="230.01937018916169"/>
    <n v="67.351545640774461"/>
    <n v="55.703189854711511"/>
    <n v="58.947631712965858"/>
    <n v="780.13179810605402"/>
    <n v="0"/>
    <n v="0"/>
    <n v="0"/>
    <n v="0"/>
    <n v="0"/>
    <n v="0"/>
    <n v="0"/>
    <n v="134.52513120620546"/>
    <n v="84.060147378515282"/>
    <n v="24.613496020262854"/>
    <n v="20.356626247562424"/>
    <n v="21.542301514512985"/>
    <n v="285.09770236705901"/>
    <n v="0"/>
    <n v="0"/>
    <n v="0"/>
    <n v="0"/>
    <n v="0"/>
    <n v="0"/>
    <n v="0"/>
    <n v="4839.3763844078912"/>
    <n v="3023.960567411576"/>
    <n v="885.44029141733415"/>
    <n v="732.3046292195487"/>
    <n v="774.95783873055188"/>
    <n v="10256.039711186901"/>
  </r>
  <r>
    <x v="1"/>
    <s v="Transmission"/>
    <x v="11"/>
    <x v="4"/>
    <s v="PEF Transmission Expansion GG Bronson to Newberr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071110069330331"/>
    <n v="55.071110069330331"/>
    <n v="55.071110069330331"/>
    <n v="55.071110069330331"/>
    <n v="55.071110069330331"/>
    <n v="55.071110069330331"/>
    <n v="55.071110069330331"/>
    <n v="55.071110069330331"/>
    <n v="55.071110069330331"/>
    <n v="55.071110069330331"/>
    <n v="55.071110069330331"/>
    <n v="55.07111006933053"/>
    <n v="660.85332083196397"/>
  </r>
  <r>
    <x v="1"/>
    <s v="Transmission"/>
    <x v="11"/>
    <x v="4"/>
    <s v="PEF Transmission Expansion GG Brookridge-Twin County Ranch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339131930750085"/>
    <n v="35.339131930750085"/>
    <n v="35.339131930750085"/>
    <n v="35.339131930750085"/>
    <n v="35.339131930750085"/>
    <n v="35.339131930750085"/>
    <n v="35.339131930750085"/>
    <n v="35.339131930750085"/>
    <n v="35.339131930750085"/>
    <n v="35.339131930750085"/>
    <n v="35.339131930750085"/>
    <n v="35.33913193075"/>
    <n v="424.06958316900102"/>
    <n v="126.75963872510168"/>
    <n v="126.75963872510168"/>
    <n v="126.75963872510168"/>
    <n v="126.75963872510168"/>
    <n v="126.75963872510168"/>
    <n v="126.75963872510168"/>
    <n v="126.75963872510168"/>
    <n v="126.75963872510168"/>
    <n v="126.75963872510168"/>
    <n v="126.75963872510168"/>
    <n v="126.75963872510168"/>
    <n v="126.75963872510169"/>
    <n v="1521.1156647012201"/>
    <n v="349.53409905429584"/>
    <n v="349.53409905429584"/>
    <n v="349.53409905429584"/>
    <n v="349.53409905429584"/>
    <n v="349.53409905429584"/>
    <n v="349.53409905429584"/>
    <n v="349.53409905429584"/>
    <n v="349.53409905429584"/>
    <n v="349.53409905429584"/>
    <n v="349.53409905429584"/>
    <n v="349.53409905429584"/>
    <n v="349.53409905429544"/>
    <n v="4194.4091886515498"/>
  </r>
  <r>
    <x v="1"/>
    <s v="Transmission"/>
    <x v="11"/>
    <x v="4"/>
    <s v="PEF Transmission Expansion GG Burnham Tap to Jasper South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650728055650845"/>
    <n v="96.650728055650845"/>
    <n v="96.650728055650845"/>
    <n v="96.650728055650845"/>
    <n v="96.650728055650845"/>
    <n v="96.650728055650845"/>
    <n v="96.650728055650845"/>
    <n v="96.650728055650845"/>
    <n v="96.650728055650845"/>
    <n v="96.650728055650845"/>
    <n v="96.650728055650845"/>
    <n v="96.650728055650916"/>
    <n v="1159.8087366678101"/>
    <n v="51.09033104209734"/>
    <n v="51.09033104209734"/>
    <n v="51.09033104209734"/>
    <n v="51.09033104209734"/>
    <n v="51.09033104209734"/>
    <n v="51.09033104209734"/>
    <n v="51.09033104209734"/>
    <n v="51.09033104209734"/>
    <n v="51.09033104209734"/>
    <n v="51.09033104209734"/>
    <n v="51.09033104209734"/>
    <n v="51.090331042097432"/>
    <n v="613.08397250516805"/>
  </r>
  <r>
    <x v="1"/>
    <s v="Transmission"/>
    <x v="11"/>
    <x v="4"/>
    <s v="PEF Transmission Expansion GG Capacity"/>
    <s v="PEF Transmission O/H Conduct.&amp; Devices 356.0"/>
    <x v="20"/>
    <n v="349.06"/>
    <n v="745.37"/>
    <n v="969.62"/>
    <n v="1302.7"/>
    <n v="151.10999999999999"/>
    <n v="1181.3399999999999"/>
    <n v="513.07999999999993"/>
    <n v="191.54"/>
    <n v="511.18"/>
    <n v="687.04"/>
    <n v="615.69999999999993"/>
    <n v="11.71"/>
    <n v="7229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Citrus CC to Powerline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193914719002091"/>
    <n v="8.3193914719002091"/>
    <n v="8.3193914719002091"/>
    <n v="8.3193914719002091"/>
    <n v="8.3193914719002091"/>
    <n v="8.3193914719002091"/>
    <n v="8.3193914719002091"/>
    <n v="8.3193914719002091"/>
    <n v="8.3193914719002091"/>
    <n v="8.3193914719002091"/>
    <n v="8.3193914719002091"/>
    <n v="8.319391471900218"/>
    <n v="99.832697662802502"/>
  </r>
  <r>
    <x v="1"/>
    <s v="Transmission"/>
    <x v="11"/>
    <x v="4"/>
    <s v="PEF Transmission Expansion GG Crystal River to Bronso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1073.9590212999999"/>
    <n v="928.89190514999996"/>
    <n v="1787.8450253399999"/>
    <n v="2177.88524074"/>
    <n v="2725.9831518699998"/>
    <n v="1628.8569692999999"/>
    <n v="2183.9560468"/>
    <n v="1340.6598581200001"/>
    <n v="2119.4333523"/>
    <n v="1580.0725864000001"/>
    <n v="1516.61073597"/>
    <n v="1310.0189000800001"/>
    <n v="20374.172793370002"/>
    <n v="841.22602860999996"/>
    <n v="783.19759991000001"/>
    <n v="828.92270263"/>
    <n v="816.46534750000001"/>
    <n v="689.46777581000003"/>
    <n v="149.98695426"/>
    <n v="64.801376090000005"/>
    <n v="55.438643149999997"/>
    <n v="97.713269609999998"/>
    <n v="197.46995752000001"/>
    <n v="11.268215639999999"/>
    <n v="0.35287141999999999"/>
    <n v="4536.3107421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Disston to 40th Street "/>
    <s v="PEF Transmission O/H Conduct.&amp; Devices 356.0"/>
    <x v="20"/>
    <n v="39.51"/>
    <n v="51.51"/>
    <n v="80.75"/>
    <n v="137.38"/>
    <n v="126.89"/>
    <n v="88.21"/>
    <n v="135.31"/>
    <n v="108.13"/>
    <n v="73.900000000000006"/>
    <n v="93.18"/>
    <n v="50.51"/>
    <n v="153.63"/>
    <n v="1138.9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Disston to 40th Street 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169.81271494000001"/>
    <n v="143.67055010000001"/>
    <n v="176.01383888000001"/>
    <n v="140.95891293"/>
    <n v="146.15456162999999"/>
    <n v="130.51255932000001"/>
    <n v="136.04860335000001"/>
    <n v="166.14826199730001"/>
    <n v="189.1322721288"/>
    <n v="251.720210511"/>
    <n v="240.5037570232"/>
    <n v="236.2524812186"/>
    <n v="2126.9287240289"/>
    <n v="189.57901851790001"/>
    <n v="145.89250632"/>
    <n v="671.21580867989996"/>
    <n v="971.69530738169999"/>
    <n v="986.23510194439996"/>
    <n v="926.11714751379998"/>
    <n v="1988.2294632618"/>
    <n v="2104.7692451918001"/>
    <n v="1955.0092779337999"/>
    <n v="2042.7490241872999"/>
    <n v="4164.0071445632002"/>
    <n v="2108.6678122663998"/>
    <n v="18254.166857762"/>
    <n v="170.96733648615242"/>
    <n v="131.56969275302194"/>
    <n v="605.32003970980657"/>
    <n v="876.30034102880768"/>
    <n v="889.41270952229661"/>
    <n v="835.19675975976998"/>
    <n v="1793.0375329222786"/>
    <n v="1898.1361681352671"/>
    <n v="1763.0786975643023"/>
    <n v="1842.2047044304861"/>
    <n v="3755.2109731386813"/>
    <n v="1901.6519962042294"/>
    <n v="16462.086951655099"/>
    <n v="48.909323968317707"/>
    <n v="37.638679174198735"/>
    <n v="173.16637514019996"/>
    <n v="250.68681628783898"/>
    <n v="254.43792507751095"/>
    <n v="238.9281469778783"/>
    <n v="512.94156759675468"/>
    <n v="543.00756326532746"/>
    <n v="504.37112125096718"/>
    <n v="527.00702108819121"/>
    <n v="1074.2685347355657"/>
    <n v="544.01334718418912"/>
    <n v="4709.3764217469397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Eustis to Eustis South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138.17450857430001"/>
    <n v="132.19522890970001"/>
    <n v="224.31430710590001"/>
    <n v="186.34179528909999"/>
    <n v="144.22221389840001"/>
    <n v="120.041084141"/>
    <n v="132.30145667529999"/>
    <n v="108.3976278121"/>
    <n v="29.768789997100001"/>
    <n v="30.653625179100001"/>
    <n v="28.774695847699999"/>
    <n v="28.231434126500002"/>
    <n v="1303.4167675561998"/>
    <n v="26.754990859300001"/>
    <n v="18.1878056712"/>
    <n v="1465.2484178596001"/>
    <n v="240.06909668279999"/>
    <n v="249.21905024279999"/>
    <n v="231.7659353537"/>
    <n v="196.9318761355"/>
    <n v="212.21875797979999"/>
    <n v="199.05375947159999"/>
    <n v="267.35680950329998"/>
    <n v="251.1819957207"/>
    <n v="194.83112422069999"/>
    <n v="3552.8196197010002"/>
    <n v="10.706545521570797"/>
    <n v="7.2782147592660795"/>
    <n v="586.34850479757711"/>
    <n v="96.068457861698079"/>
    <n v="99.729995061451831"/>
    <n v="92.74578153523413"/>
    <n v="78.806234978031199"/>
    <n v="84.923586959558065"/>
    <n v="79.655349098416721"/>
    <n v="106.98818274699666"/>
    <n v="100.51550701419438"/>
    <n v="77.965578056604727"/>
    <n v="1421.7319383905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Fort Meade to Dry Prairie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448097170345008"/>
    <n v="73.448097170345008"/>
    <n v="73.448097170345008"/>
    <n v="73.448097170345008"/>
    <n v="73.448097170345008"/>
    <n v="73.448097170345008"/>
    <n v="73.448097170345008"/>
    <n v="73.448097170345008"/>
    <n v="73.448097170345008"/>
    <n v="73.448097170345008"/>
    <n v="73.448097170345008"/>
    <n v="73.448097170344909"/>
    <n v="881.37716604414004"/>
    <n v="80.653165454989832"/>
    <n v="80.653165454989832"/>
    <n v="80.653165454989832"/>
    <n v="80.653165454989832"/>
    <n v="80.653165454989832"/>
    <n v="80.653165454989832"/>
    <n v="80.653165454989832"/>
    <n v="80.653165454989832"/>
    <n v="80.653165454989832"/>
    <n v="80.653165454989832"/>
    <n v="80.653165454989832"/>
    <n v="80.653165454990017"/>
    <n v="967.83798545987804"/>
    <n v="166.47813748661335"/>
    <n v="166.47813748661335"/>
    <n v="166.47813748661335"/>
    <n v="166.47813748661335"/>
    <n v="166.47813748661335"/>
    <n v="166.47813748661335"/>
    <n v="166.47813748661335"/>
    <n v="166.47813748661335"/>
    <n v="166.47813748661335"/>
    <n v="166.47813748661335"/>
    <n v="166.47813748661335"/>
    <n v="166.47813748661315"/>
    <n v="1997.7376498393601"/>
  </r>
  <r>
    <x v="1"/>
    <s v="Transmission"/>
    <x v="11"/>
    <x v="4"/>
    <s v="PEF Transmission Expansion GG Ft White-Perry"/>
    <s v="PEF Transmission O/H Conduct.&amp; Devices 356.0"/>
    <x v="20"/>
    <n v="945.84"/>
    <n v="2927.14"/>
    <n v="2868.26"/>
    <n v="1547.7"/>
    <n v="3662.61"/>
    <n v="3676.32"/>
    <n v="3662.31"/>
    <n v="1844.69"/>
    <n v="2418.0700000000002"/>
    <n v="3737.93"/>
    <n v="5915.02"/>
    <n v="1552.45"/>
    <n v="34758.3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Ft White-Perr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1691.9841100965"/>
    <n v="944.74222202030001"/>
    <n v="590.87667562000001"/>
    <n v="994.38005634000001"/>
    <n v="1164.8931836300001"/>
    <n v="565.15582684000003"/>
    <n v="119.92105114"/>
    <n v="38.528867849999997"/>
    <n v="26.982611810000002"/>
    <n v="10.106538860000001"/>
    <n v="1.46468212"/>
    <n v="0"/>
    <n v="6149.0358263268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Ginnie to Haile Tap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64729786"/>
    <n v="1.7279832207000001"/>
    <n v="24.661159840900002"/>
    <n v="61.275750543699999"/>
    <n v="50.678197855999997"/>
    <n v="53.629961350899997"/>
    <n v="192.52952579079999"/>
    <n v="0"/>
    <n v="0"/>
    <n v="0"/>
    <n v="0"/>
    <n v="0"/>
    <n v="0"/>
    <n v="4.1935655684436801"/>
    <n v="13.022035598937412"/>
    <n v="185.84584474679875"/>
    <n v="461.77242659128899"/>
    <n v="381.90955135750039"/>
    <n v="404.15396259690056"/>
    <n v="1450.8973864598699"/>
    <n v="0"/>
    <n v="0"/>
    <n v="0"/>
    <n v="0"/>
    <n v="0"/>
    <n v="0"/>
    <n v="2.8290595940376746"/>
    <n v="8.7849144466211744"/>
    <n v="125.3751638103255"/>
    <n v="311.52051694161764"/>
    <n v="257.64349279592551"/>
    <n v="272.64999832682861"/>
    <n v="978.80314591535603"/>
    <n v="0"/>
    <n v="0"/>
    <n v="0"/>
    <n v="0"/>
    <n v="0"/>
    <n v="0"/>
    <n v="22.155910496595165"/>
    <n v="68.799462057918248"/>
    <n v="981.88136924786784"/>
    <n v="2439.6872747953944"/>
    <n v="2017.7468790149032"/>
    <n v="2135.271018171431"/>
    <n v="7665.54191378411"/>
  </r>
  <r>
    <x v="1"/>
    <s v="Transmission"/>
    <x v="11"/>
    <x v="4"/>
    <s v="PEF Transmission Expansion GG Ginnie-Bell-Dempsey"/>
    <s v="PEF Transmission O/H Conduct.&amp; Devices 356.0"/>
    <x v="20"/>
    <n v="0"/>
    <n v="0"/>
    <n v="0"/>
    <n v="0"/>
    <n v="0"/>
    <n v="0"/>
    <n v="-16.64"/>
    <n v="0"/>
    <n v="0"/>
    <n v="0"/>
    <n v="0"/>
    <n v="0"/>
    <n v="-1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Haines City East-Green Island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206591753699996"/>
    <n v="67.802614060500005"/>
    <n v="17.541519040099999"/>
    <n v="149.55072485430003"/>
    <n v="0"/>
    <n v="0"/>
    <n v="0"/>
    <n v="0"/>
    <n v="0"/>
    <n v="0"/>
    <n v="0"/>
    <n v="0"/>
    <n v="0"/>
    <n v="793.12797249732876"/>
    <n v="837.54873683548715"/>
    <n v="216.68599825977412"/>
    <n v="1847.3627075925899"/>
    <n v="0"/>
    <n v="0"/>
    <n v="0"/>
    <n v="0"/>
    <n v="0"/>
    <n v="0"/>
    <n v="0"/>
    <n v="0"/>
    <n v="0"/>
    <n v="1524.7218674205581"/>
    <n v="1610.1170534466737"/>
    <n v="416.56061992065861"/>
    <n v="3551.3995407878901"/>
    <n v="0"/>
    <n v="0"/>
    <n v="0"/>
    <n v="0"/>
    <n v="0"/>
    <n v="0"/>
    <n v="0"/>
    <n v="0"/>
    <n v="0"/>
    <n v="5403.8790009900458"/>
    <n v="5706.5343654945555"/>
    <n v="1476.3631551855979"/>
    <n v="12586.776521670199"/>
  </r>
  <r>
    <x v="1"/>
    <s v="Transmission"/>
    <x v="11"/>
    <x v="4"/>
    <s v="PEF Transmission Expansion GG Hancock Road "/>
    <s v="PEF Transmission O/H Conduct.&amp; Devices 356.0"/>
    <x v="20"/>
    <n v="564.52"/>
    <n v="942.63"/>
    <n v="1380.36"/>
    <n v="468.53"/>
    <n v="786.8"/>
    <n v="220.77"/>
    <n v="-18.62"/>
    <n v="81.180000000000007"/>
    <n v="107.71"/>
    <n v="1.27"/>
    <n v="206.37"/>
    <n v="-0.02"/>
    <n v="4741.50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Idylwild - Wacahoota "/>
    <s v="PEF Transmission O/H Conduct.&amp; Devices 356.0"/>
    <x v="20"/>
    <n v="-40.49"/>
    <n v="165.21"/>
    <n v="-246.2"/>
    <n v="302.38"/>
    <n v="-293.64"/>
    <n v="302.17"/>
    <n v="-298.17"/>
    <n v="301.27999999999997"/>
    <n v="0.74"/>
    <n v="0.24"/>
    <n v="0.28000000000000003"/>
    <n v="1314.33"/>
    <n v="1508.12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Lake Talquin-Brickyard "/>
    <s v="PEF Transmission O/H Conduct.&amp; Devices 356.0"/>
    <x v="20"/>
    <n v="109.39"/>
    <n v="79.64"/>
    <n v="98.48"/>
    <n v="36.74"/>
    <n v="56.15"/>
    <n v="326.75"/>
    <n v="2680.13"/>
    <n v="193.68"/>
    <n v="4918.68"/>
    <n v="2347.11"/>
    <n v="988.19"/>
    <n v="4578.49"/>
    <n v="1641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Lake Talquin-Brickyard 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553.80367773830005"/>
    <n v="502.34980394830001"/>
    <n v="626.21983468990004"/>
    <n v="656.23651537620003"/>
    <n v="350.3710528615"/>
    <n v="17.3127293372"/>
    <n v="41.166425627800002"/>
    <n v="8.4516785418999998"/>
    <n v="6.7770995577999997"/>
    <n v="5.3342857172000002"/>
    <n v="5.1200381078000001"/>
    <n v="5.1884532084000003"/>
    <n v="2778.3315947123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Lines"/>
    <s v="PEF Transmission O/H Conduct.&amp; Devices 356.0"/>
    <x v="20"/>
    <n v="2385.86"/>
    <n v="1387.18"/>
    <n v="2652.4199999999996"/>
    <n v="3610.7"/>
    <n v="2200.5800000000004"/>
    <n v="3063.19"/>
    <n v="1994.6200000000001"/>
    <n v="1397.49"/>
    <n v="2447.16"/>
    <n v="720.54000000000019"/>
    <n v="2839.5499999999997"/>
    <n v="2944.88"/>
    <n v="27644.17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Lines - Deland W - Dona Vista"/>
    <s v="PEF Transmission O/H Conduct.&amp; Devices 356.0"/>
    <x v="20"/>
    <n v="386.3"/>
    <n v="440.16"/>
    <n v="55.370000000000005"/>
    <n v="33.590000000000003"/>
    <n v="108.46000000000001"/>
    <n v="6.14"/>
    <n v="-133.54000000000002"/>
    <n v="45.37"/>
    <n v="58.91"/>
    <n v="41.81"/>
    <n v="91.24"/>
    <n v="55.93"/>
    <n v="1189.74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Lines - Deland W - Dona Vista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009426416666663"/>
    <n v="62.009426416666663"/>
    <n v="62.009426416666663"/>
    <n v="62.009426416666663"/>
    <n v="62.009426416666663"/>
    <n v="62.009426416666663"/>
    <n v="62.009426416666663"/>
    <n v="62.009426416666663"/>
    <n v="62.009426416666663"/>
    <n v="62.009426416666663"/>
    <n v="62.009426416666663"/>
    <n v="62.009426416666656"/>
    <n v="744.11311699999999"/>
    <n v="182.62194408333335"/>
    <n v="182.62194408333335"/>
    <n v="182.62194408333335"/>
    <n v="182.62194408333335"/>
    <n v="182.62194408333335"/>
    <n v="182.62194408333335"/>
    <n v="182.62194408333335"/>
    <n v="182.62194408333335"/>
    <n v="182.62194408333335"/>
    <n v="182.62194408333335"/>
    <n v="182.62194408333335"/>
    <n v="182.62194408333335"/>
    <n v="2191.4633290000002"/>
  </r>
  <r>
    <x v="1"/>
    <s v="Transmission"/>
    <x v="11"/>
    <x v="4"/>
    <s v="PEF Transmission Expansion GG Lines - Fort Meade -WLW "/>
    <s v="PEF Transmission O/H Conduct.&amp; Devices 356.0"/>
    <x v="20"/>
    <n v="0"/>
    <n v="0"/>
    <n v="0"/>
    <n v="0"/>
    <n v="0"/>
    <n v="0"/>
    <n v="-4.37"/>
    <n v="0"/>
    <n v="0"/>
    <n v="0"/>
    <n v="0"/>
    <n v="0"/>
    <n v="-4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Lines - New River - Wire Rd"/>
    <s v="PEF Transmission O/H Conduct.&amp; Devices 356.0"/>
    <x v="20"/>
    <n v="3202.26"/>
    <n v="3807.8"/>
    <n v="2224.5"/>
    <n v="861.74"/>
    <n v="751.07"/>
    <n v="379.28"/>
    <n v="289.26"/>
    <n v="331.22"/>
    <n v="402.52"/>
    <n v="51.38"/>
    <n v="161.16"/>
    <n v="76.92"/>
    <n v="1253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Lines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2269.8638613859998"/>
    <n v="2316.7114132646002"/>
    <n v="3040.4007979278999"/>
    <n v="1437.3416660163"/>
    <n v="1805.3315558938"/>
    <n v="902.83284408459997"/>
    <n v="2684.5810249895999"/>
    <n v="1738.781295735"/>
    <n v="1446.8710594217"/>
    <n v="3319.3254691179"/>
    <n v="1178.6737191471"/>
    <n v="1107.9238219786"/>
    <n v="23248.638528963096"/>
    <n v="1536.7326332181999"/>
    <n v="1257.9106235652"/>
    <n v="1118.9395410479001"/>
    <n v="1110.8648731664"/>
    <n v="1116.5176883267"/>
    <n v="849.3767464105"/>
    <n v="881.02974397679998"/>
    <n v="1132.341034066"/>
    <n v="1094.8627619325"/>
    <n v="1006.6645230081"/>
    <n v="775.10570570949994"/>
    <n v="632.31749238350005"/>
    <n v="12512.663366811299"/>
    <n v="2371.0074085666747"/>
    <n v="1940.8160816770583"/>
    <n v="1726.3991693902328"/>
    <n v="1713.9408555919124"/>
    <n v="1722.6625202033165"/>
    <n v="1310.493780682019"/>
    <n v="1359.3308328215787"/>
    <n v="1747.0761814773823"/>
    <n v="1689.2513790569933"/>
    <n v="1553.1713132134294"/>
    <n v="1195.9018315442902"/>
    <n v="975.59551163611104"/>
    <n v="19305.646865860999"/>
    <n v="3405.6752772723644"/>
    <n v="2787.7556701081503"/>
    <n v="2479.7708133059687"/>
    <n v="2461.8759003056375"/>
    <n v="2474.4035530815845"/>
    <n v="1882.3712881546812"/>
    <n v="1952.5200107970561"/>
    <n v="2509.4709266917962"/>
    <n v="2426.4123502804605"/>
    <n v="2230.94922591461"/>
    <n v="1717.7733342458243"/>
    <n v="1401.3290341486681"/>
    <n v="27730.307384306801"/>
    <n v="1780.0914186754783"/>
    <n v="1457.1148279579677"/>
    <n v="1296.1361215222062"/>
    <n v="1286.782739747257"/>
    <n v="1293.3307413584"/>
    <n v="983.88504598974384"/>
    <n v="1020.5506494429152"/>
    <n v="1311.6598907214068"/>
    <n v="1268.246515375876"/>
    <n v="1166.0810997024773"/>
    <n v="897.85235601486067"/>
    <n v="732.45202914051151"/>
    <n v="14494.1834356491"/>
  </r>
  <r>
    <x v="1"/>
    <s v="Transmission"/>
    <x v="11"/>
    <x v="4"/>
    <s v="PEF Transmission Expansion GG Lines Osprey Plant-Haines Cit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1295.2568377056"/>
    <n v="1236.2092933255999"/>
    <n v="1296.1742148431999"/>
    <n v="2173.5981526237001"/>
    <n v="1251.7674784494"/>
    <n v="1207.0101579294001"/>
    <n v="1219.9154527956"/>
    <n v="1255.8064172632"/>
    <n v="1199.0115550556"/>
    <n v="1533.9938092094001"/>
    <n v="1316.5101201955999"/>
    <n v="1289.9655495837001"/>
    <n v="16275.21903898"/>
    <n v="761.33099605749999"/>
    <n v="207.40183510750001"/>
    <n v="171.72350975559999"/>
    <n v="62.820833519399997"/>
    <n v="40.127888079400002"/>
    <n v="5.7237883218999999"/>
    <n v="0"/>
    <n v="0"/>
    <n v="0"/>
    <n v="0"/>
    <n v="0"/>
    <n v="0"/>
    <n v="1249.1288508412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Martin West to Willisto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82.444933213499993"/>
    <n v="75.042766426100002"/>
    <n v="106.1217112109"/>
    <n v="168.865426257"/>
    <n v="5595.7416192138999"/>
    <n v="786.43975774980004"/>
    <n v="711.94477946350003"/>
    <n v="515.96571677199995"/>
    <n v="489.16114852769999"/>
    <n v="495.80080550000002"/>
    <n v="476.00726063000002"/>
    <n v="492.66041956999999"/>
    <n v="9996.1963445344009"/>
    <n v="501.74985564000002"/>
    <n v="462.17840101510001"/>
    <n v="513.12475342920004"/>
    <n v="496.19082016350001"/>
    <n v="511.76095496350001"/>
    <n v="492.61231653919998"/>
    <n v="1115.5569180338"/>
    <n v="344.11577111119999"/>
    <n v="336.93005089590002"/>
    <n v="351.1229463885"/>
    <n v="340.31416497980001"/>
    <n v="353.65901371019999"/>
    <n v="5819.3159668699009"/>
    <n v="52.020355803812834"/>
    <n v="47.917671715073006"/>
    <n v="53.199680966689897"/>
    <n v="51.444006851913912"/>
    <n v="53.058285248020653"/>
    <n v="51.07299522193771"/>
    <n v="115.65856400995206"/>
    <n v="35.677189838100979"/>
    <n v="34.932189678948454"/>
    <n v="36.403678838560928"/>
    <n v="35.283047415620089"/>
    <n v="36.666611316768467"/>
    <n v="603.334276905398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New Cust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50.632498426399998"/>
    <n v="83.085248866399994"/>
    <n v="212.3252918259"/>
    <n v="180.74903653620001"/>
    <n v="50.005527596199997"/>
    <n v="48.889209426199997"/>
    <n v="70.268660945999997"/>
    <n v="70.297074276000004"/>
    <n v="69.904286385999995"/>
    <n v="104.142032269"/>
    <n v="-568.87454350099995"/>
    <n v="48.124221906199999"/>
    <n v="419.54854495949985"/>
    <n v="58.935243109600002"/>
    <n v="58.076632279599998"/>
    <n v="58.828071869600002"/>
    <n v="59.5826057596"/>
    <n v="59.463535819599997"/>
    <n v="59.153506099600001"/>
    <n v="58.9116339196"/>
    <n v="58.2523757596"/>
    <n v="59.102816999600002"/>
    <n v="59.553286469600003"/>
    <n v="59.6182061596"/>
    <n v="59.915944809599999"/>
    <n v="709.39385905519998"/>
    <n v="47.897027832068019"/>
    <n v="57.216459889771762"/>
    <n v="74.519402659172258"/>
    <n v="53.075609949496922"/>
    <n v="53.30028544816674"/>
    <n v="50.719876488069779"/>
    <n v="64.954084287640299"/>
    <n v="66.844399304524202"/>
    <n v="58.712539805228616"/>
    <n v="65.561509171690261"/>
    <n v="69.384402821611516"/>
    <n v="77.43121434255977"/>
    <n v="739.61681199999998"/>
    <n v="49.333929561942455"/>
    <n v="58.932942809780009"/>
    <n v="76.754970573022717"/>
    <n v="54.667868158460614"/>
    <n v="54.899283879380363"/>
    <n v="52.241463141008836"/>
    <n v="66.902694468684402"/>
    <n v="68.849718576731348"/>
    <n v="60.473904838300065"/>
    <n v="67.52834198378612"/>
    <n v="71.465921716483905"/>
    <n v="79.754136292419162"/>
    <n v="761.80517599999996"/>
    <n v="41.31639960958222"/>
    <n v="49.355424084763605"/>
    <n v="64.281095472741569"/>
    <n v="45.783490321868094"/>
    <n v="45.977297393114156"/>
    <n v="43.751413813754922"/>
    <n v="56.029967289658465"/>
    <n v="57.660569733288156"/>
    <n v="50.645955844930583"/>
    <n v="56.553937364173393"/>
    <n v="59.851599220329973"/>
    <n v="66.792849851794813"/>
    <n v="638"/>
  </r>
  <r>
    <x v="1"/>
    <s v="Transmission"/>
    <x v="11"/>
    <x v="4"/>
    <s v="PEF Transmission Expansion GG New Port Riche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230088785613582"/>
    <n v="34.230088785613582"/>
    <n v="34.230088785613582"/>
    <n v="34.230088785613582"/>
    <n v="34.230088785613582"/>
    <n v="34.230088785613582"/>
    <n v="34.230088785613582"/>
    <n v="34.230088785613582"/>
    <n v="34.230088785613582"/>
    <n v="34.230088785613582"/>
    <n v="34.230088785613582"/>
    <n v="34.230088785613589"/>
    <n v="410.76106542736301"/>
    <n v="65.997576666086502"/>
    <n v="65.997576666086502"/>
    <n v="65.997576666086502"/>
    <n v="65.997576666086502"/>
    <n v="65.997576666086502"/>
    <n v="65.997576666086502"/>
    <n v="65.997576666086502"/>
    <n v="65.997576666086502"/>
    <n v="65.997576666086502"/>
    <n v="65.997576666086502"/>
    <n v="65.997576666086502"/>
    <n v="65.997576666086502"/>
    <n v="791.97091999303802"/>
  </r>
  <r>
    <x v="1"/>
    <s v="Transmission"/>
    <x v="11"/>
    <x v="4"/>
    <s v="PEF Transmission Expansion GG New Source to Alachua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1.6888389221"/>
    <n v="1.8856827209"/>
    <n v="2.1646936146"/>
    <n v="1.8013314649000001"/>
    <n v="51.4476877739"/>
    <n v="51.057593551799997"/>
    <n v="5.923055787"/>
    <n v="11.1052445691"/>
    <n v="37.8899276613"/>
    <n v="73.512755881399997"/>
    <n v="70.266279770500006"/>
    <n v="204.45743237810001"/>
    <n v="513.20052409560003"/>
    <n v="328.52186101789999"/>
    <n v="235.39838181420001"/>
    <n v="112.8685696644"/>
    <n v="89.454864236099993"/>
    <n v="121.4294392905"/>
    <n v="108.2616870786"/>
    <n v="175.52654181700001"/>
    <n v="250.657966031"/>
    <n v="78.908641997900006"/>
    <n v="196.83783161790001"/>
    <n v="227.6727577355"/>
    <n v="132.9279260694"/>
    <n v="2058.4664683704"/>
    <n v="1166.2427499721489"/>
    <n v="835.65719278276038"/>
    <n v="400.68003591292438"/>
    <n v="317.56208412386331"/>
    <n v="431.07086623380798"/>
    <n v="384.32574095363259"/>
    <n v="623.11395712751585"/>
    <n v="889.82825891909522"/>
    <n v="280.12331159655912"/>
    <n v="698.76839651808302"/>
    <n v="808.23145909527466"/>
    <n v="471.89014933531507"/>
    <n v="7307.4942025709797"/>
    <n v="2159.8445740135244"/>
    <n v="1547.6106098925989"/>
    <n v="742.04671497656955"/>
    <n v="588.11490517195693"/>
    <n v="798.32956858478587"/>
    <n v="711.75907955033722"/>
    <n v="1153.9872803720332"/>
    <n v="1647.9337058054218"/>
    <n v="518.77948619271297"/>
    <n v="1294.0969019938211"/>
    <n v="1496.8190211820404"/>
    <n v="873.92558516069766"/>
    <n v="13533.2474328965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Powerline to Holder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45.099192819999999"/>
    <n v="17.394113000000001"/>
    <n v="25.625506059999999"/>
    <n v="57.599402410000003"/>
    <n v="58.564131779999997"/>
    <n v="35.258339489999997"/>
    <n v="0"/>
    <n v="0"/>
    <n v="0"/>
    <n v="0"/>
    <n v="0"/>
    <n v="0"/>
    <n v="239.5406855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Rio Pinar to Econ to Winter Park East "/>
    <s v="PEF Transmission O/H Conduct.&amp; Devices 356.0"/>
    <x v="20"/>
    <n v="1835.94"/>
    <n v="1084.33"/>
    <n v="1836.96"/>
    <n v="460.66999999999996"/>
    <n v="1460.0600000000002"/>
    <n v="949.22"/>
    <n v="3900.15"/>
    <n v="1266.3899999999999"/>
    <n v="1700.38"/>
    <n v="2086.2799999999997"/>
    <n v="1710.95"/>
    <n v="731.38"/>
    <n v="19022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Rio Pinar to Econ to Winter Park East 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302.37298569389998"/>
    <n v="180.97068150039999"/>
    <n v="121.5447226686"/>
    <n v="5.3834695200000002"/>
    <n v="4.6203864299999999"/>
    <n v="1.6111669200000001"/>
    <n v="0"/>
    <n v="0"/>
    <n v="0"/>
    <n v="0"/>
    <n v="0"/>
    <n v="0"/>
    <n v="616.5034127328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Ross Prairie-Shaw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.692808380005"/>
    <n v="241.692808380005"/>
    <n v="241.692808380005"/>
    <n v="241.692808380005"/>
    <n v="241.692808380005"/>
    <n v="241.692808380005"/>
    <n v="241.692808380005"/>
    <n v="241.692808380005"/>
    <n v="241.692808380005"/>
    <n v="241.692808380005"/>
    <n v="241.692808380005"/>
    <n v="241.69280838000532"/>
    <n v="2900.3137005600602"/>
    <n v="955.93452777700838"/>
    <n v="955.93452777700838"/>
    <n v="955.93452777700838"/>
    <n v="955.93452777700838"/>
    <n v="955.93452777700838"/>
    <n v="955.93452777700838"/>
    <n v="955.93452777700838"/>
    <n v="955.93452777700838"/>
    <n v="955.93452777700838"/>
    <n v="955.93452777700838"/>
    <n v="955.93452777700838"/>
    <n v="955.93452777700986"/>
    <n v="11471.2143333241"/>
    <n v="708.57435976145086"/>
    <n v="708.57435976145086"/>
    <n v="708.57435976145086"/>
    <n v="708.57435976145086"/>
    <n v="708.57435976145086"/>
    <n v="708.57435976145086"/>
    <n v="708.57435976145086"/>
    <n v="708.57435976145086"/>
    <n v="708.57435976145086"/>
    <n v="708.57435976145086"/>
    <n v="708.57435976145086"/>
    <n v="708.57435976145007"/>
    <n v="8502.8923171374099"/>
  </r>
  <r>
    <x v="1"/>
    <s v="Transmission"/>
    <x v="11"/>
    <x v="4"/>
    <s v="PEF Transmission Expansion GG Silver Springs to Martin West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40.797793630000001"/>
    <n v="12.7072693"/>
    <n v="6.35455975"/>
    <n v="1.7500212399999999"/>
    <n v="3.2744616299999998"/>
    <n v="-3.9138971300000001"/>
    <n v="-1.8492430000000001E-2"/>
    <n v="195.00442566000001"/>
    <n v="351.43528837999997"/>
    <n v="378.6655726194"/>
    <n v="239.06346085819999"/>
    <n v="216.77673875880001"/>
    <n v="1441.8972022664002"/>
    <n v="211.45466503150001"/>
    <n v="218.63750024270001"/>
    <n v="90.673347036799996"/>
    <n v="7.6692291851999999"/>
    <n v="4.1095177551999997"/>
    <n v="0.62110601519999997"/>
    <n v="0.52678064999999996"/>
    <n v="0.37428614519999998"/>
    <n v="0"/>
    <n v="0"/>
    <n v="0"/>
    <n v="0"/>
    <n v="534.06643206180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GG Tarpon Spring to Odessa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266485281895839"/>
    <n v="73.266485281895839"/>
    <n v="73.266485281895839"/>
    <n v="73.266485281895839"/>
    <n v="73.266485281895839"/>
    <n v="73.266485281895839"/>
    <n v="73.266485281895839"/>
    <n v="73.266485281895839"/>
    <n v="73.266485281895839"/>
    <n v="73.266485281895839"/>
    <n v="73.266485281895839"/>
    <n v="73.266485281895825"/>
    <n v="879.19782338275002"/>
    <n v="121.20921171190083"/>
    <n v="121.20921171190083"/>
    <n v="121.20921171190083"/>
    <n v="121.20921171190083"/>
    <n v="121.20921171190083"/>
    <n v="121.20921171190083"/>
    <n v="121.20921171190083"/>
    <n v="121.20921171190083"/>
    <n v="121.20921171190083"/>
    <n v="121.20921171190083"/>
    <n v="121.20921171190083"/>
    <n v="121.20921171190071"/>
    <n v="1454.5105405428101"/>
    <n v="630.63766087207421"/>
    <n v="630.63766087207421"/>
    <n v="630.63766087207421"/>
    <n v="630.63766087207421"/>
    <n v="630.63766087207421"/>
    <n v="630.63766087207421"/>
    <n v="630.63766087207421"/>
    <n v="630.63766087207421"/>
    <n v="630.63766087207421"/>
    <n v="630.63766087207421"/>
    <n v="630.63766087207421"/>
    <n v="630.63766087207478"/>
    <n v="7567.65193046489"/>
  </r>
  <r>
    <x v="1"/>
    <s v="Transmission"/>
    <x v="11"/>
    <x v="4"/>
    <s v="PEF Transmission Expansion GG W Lake Wales-Lake Wales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.36833062251333"/>
    <n v="100.36833062251333"/>
    <n v="100.36833062251333"/>
    <n v="100.36833062251333"/>
    <n v="100.36833062251333"/>
    <n v="100.36833062251333"/>
    <n v="100.36833062251333"/>
    <n v="100.36833062251333"/>
    <n v="100.36833062251333"/>
    <n v="100.36833062251333"/>
    <n v="100.36833062251333"/>
    <n v="100.36833062251344"/>
    <n v="1204.4199674701599"/>
  </r>
  <r>
    <x v="1"/>
    <s v="Transmission"/>
    <x v="11"/>
    <x v="4"/>
    <s v="PEF Transmission Expansion GG Waukeenah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500218941"/>
    <n v="147.51522059339999"/>
    <n v="152.3967927075"/>
    <n v="109.3313201409"/>
    <n v="7.9771035497999998"/>
    <n v="8.7363731223999999"/>
    <n v="8.6318049224000006"/>
    <n v="7.9697155098000003"/>
    <n v="9.2398644437000002"/>
    <n v="7.6418400684999996"/>
    <n v="8.0869416298000001"/>
    <n v="482.07699858230001"/>
    <n v="0"/>
    <n v="2.7105257029550853"/>
    <n v="27.480631981566692"/>
    <n v="28.390020763411911"/>
    <n v="20.367347591421002"/>
    <n v="1.4860557849493603"/>
    <n v="1.627500224482372"/>
    <n v="1.6080201992374146"/>
    <n v="1.4846794658991065"/>
    <n v="1.7212956962370818"/>
    <n v="1.4235995020695149"/>
    <n v="1.5065176442426633"/>
    <n v="89.806194556472207"/>
    <n v="0"/>
    <n v="2.0283556379618108"/>
    <n v="20.564459047112049"/>
    <n v="21.244977907620907"/>
    <n v="15.241406592214579"/>
    <n v="1.1120535128818687"/>
    <n v="1.2179000009164027"/>
    <n v="1.2033226003072997"/>
    <n v="1.1110235781713536"/>
    <n v="1.2880895489223625"/>
    <n v="1.0653158806331289"/>
    <n v="1.1273656561848355"/>
    <n v="67.204269962926602"/>
    <n v="0"/>
    <n v="118.35879560587802"/>
    <n v="1199.9792144677194"/>
    <n v="1239.688913895897"/>
    <n v="889.36796577088785"/>
    <n v="64.890649337136523"/>
    <n v="71.067013387115466"/>
    <n v="70.21639155982507"/>
    <n v="64.830550491742855"/>
    <n v="75.162720377855109"/>
    <n v="62.16341070161306"/>
    <n v="65.784139657849209"/>
    <n v="3921.5097652535201"/>
  </r>
  <r>
    <x v="1"/>
    <s v="Transmission"/>
    <x v="11"/>
    <x v="4"/>
    <s v="PEF Transmission Maintenance GG"/>
    <s v="PEF Transmission O/H Conduct.&amp; Devices 356.0"/>
    <x v="20"/>
    <n v="883.38999999999987"/>
    <n v="-202.16000000000008"/>
    <n v="599.94999999999993"/>
    <n v="240.08000000000004"/>
    <n v="-286.65000000000009"/>
    <n v="503.83000000000004"/>
    <n v="-558.13000000000011"/>
    <n v="1525.59"/>
    <n v="463.3"/>
    <n v="-188.38"/>
    <n v="-79.170000000000016"/>
    <n v="404.24"/>
    <n v="3305.88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Maintenance GG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85.711775397709999"/>
    <n v="97.374361805709995"/>
    <n v="95.369929388909995"/>
    <n v="126.86443499521"/>
    <n v="127.80904876751001"/>
    <n v="120.78112840980999"/>
    <n v="148.27562175150999"/>
    <n v="149.07617974931"/>
    <n v="154.38767505381"/>
    <n v="199.86945398431001"/>
    <n v="195.24970730881"/>
    <n v="124.47535824801"/>
    <n v="1625.2446748606201"/>
    <n v="145.18904993801999"/>
    <n v="140.13502131992001"/>
    <n v="137.94583638462001"/>
    <n v="139.84019689441999"/>
    <n v="146.86598231272001"/>
    <n v="242.08022742332"/>
    <n v="275.12574873542002"/>
    <n v="244.64693935241999"/>
    <n v="208.82957271462001"/>
    <n v="210.52188210151999"/>
    <n v="178.43270575482001"/>
    <n v="144.69935900332001"/>
    <n v="2214.31252193514"/>
    <n v="308.86051682399568"/>
    <n v="298.10908693519895"/>
    <n v="293.45203607062814"/>
    <n v="297.48190723761746"/>
    <n v="312.42785334248543"/>
    <n v="514.97701918123505"/>
    <n v="585.27472273071498"/>
    <n v="520.43718283199632"/>
    <n v="444.24293556783994"/>
    <n v="447.84298358859058"/>
    <n v="379.57971170183976"/>
    <n v="307.81879879485768"/>
    <n v="4710.5047548069997"/>
    <n v="307.47017486666516"/>
    <n v="296.76714276023768"/>
    <n v="292.13105570574214"/>
    <n v="296.14278632494074"/>
    <n v="311.02145294658021"/>
    <n v="512.65883955701122"/>
    <n v="582.64009655076472"/>
    <n v="518.09442416900242"/>
    <n v="442.24316687315894"/>
    <n v="445.82700920383587"/>
    <n v="377.87102583691518"/>
    <n v="306.43314420514616"/>
    <n v="4689.3003189999999"/>
    <n v="307.47017486666516"/>
    <n v="296.76714276023768"/>
    <n v="292.13105570574214"/>
    <n v="296.14278632494074"/>
    <n v="311.02145294658021"/>
    <n v="512.65883955701122"/>
    <n v="582.64009655076472"/>
    <n v="518.09442416900242"/>
    <n v="442.24316687315894"/>
    <n v="445.82700920383587"/>
    <n v="377.87102583691518"/>
    <n v="306.43314420514616"/>
    <n v="4689.3003189999999"/>
  </r>
  <r>
    <x v="1"/>
    <s v="Transmission"/>
    <x v="11"/>
    <x v="4"/>
    <s v="PEF Transmission Maintenance GG CFK Anchor_Gu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.7748195641"/>
    <n v="145.31936632509999"/>
    <n v="131.02925318999999"/>
    <n v="27.3039666361"/>
    <n v="415.42740571529998"/>
    <n v="17.692783608500001"/>
    <n v="17.4171516585"/>
    <n v="16.8174864627"/>
    <n v="18.753075202400002"/>
    <n v="110.6280792892"/>
    <n v="157.5366793462"/>
    <n v="172.5312325253"/>
    <n v="170.46607440720001"/>
    <n v="53.327550690700001"/>
    <n v="40.5356230334"/>
    <n v="33.525054297899999"/>
    <n v="35.477729411299997"/>
    <n v="844.70851993329995"/>
    <n v="157.73598108468605"/>
    <n v="155.27864723527142"/>
    <n v="149.93246881163373"/>
    <n v="167.18876921008385"/>
    <n v="986.27943506939312"/>
    <n v="1404.4823710814139"/>
    <n v="1538.1628935456999"/>
    <n v="1519.7514468756005"/>
    <n v="475.42962787380384"/>
    <n v="361.38611139631888"/>
    <n v="298.88498314398106"/>
    <n v="316.29361334284295"/>
    <n v="7530.8063486707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9"/>
    <x v="4"/>
    <s v="PEF Transmission Maintenance GG_SPP 356"/>
    <s v="PEF Transmission O/H Conduct.&amp; Devices 356.0 SPP"/>
    <x v="20"/>
    <n v="0"/>
    <n v="0"/>
    <n v="0"/>
    <n v="0"/>
    <n v="0"/>
    <n v="0"/>
    <n v="0"/>
    <n v="0"/>
    <n v="0"/>
    <n v="0"/>
    <n v="0"/>
    <n v="0"/>
    <n v="0"/>
    <n v="3466.6828049678002"/>
    <n v="3699.7483642174002"/>
    <n v="3720.6595709172998"/>
    <n v="3754.6538691431001"/>
    <n v="3774.2055589634001"/>
    <n v="3723.5128929900002"/>
    <n v="3766.1786915731"/>
    <n v="3747.8041807206"/>
    <n v="3761.9060827711"/>
    <n v="3699.6897078690999"/>
    <n v="3693.6279228419999"/>
    <n v="3737.7734712229999"/>
    <n v="44546.443118197902"/>
    <n v="3716.6120863486999"/>
    <n v="3869.8736832712002"/>
    <n v="3942.2239819072001"/>
    <n v="3999.7108834166002"/>
    <n v="4004.0349926313002"/>
    <n v="3993.0303117275998"/>
    <n v="3987.1270862247002"/>
    <n v="3926.2910161563"/>
    <n v="4009.8481733980998"/>
    <n v="3997.4300182960001"/>
    <n v="4020.7816211551999"/>
    <n v="4059.4995042887999"/>
    <n v="47526.463358821697"/>
    <n v="3392.2994748388323"/>
    <n v="4052.346786876386"/>
    <n v="5277.8249914030021"/>
    <n v="3759.0717401024817"/>
    <n v="3774.9843470145256"/>
    <n v="3592.2272876225093"/>
    <n v="4600.3628198005845"/>
    <n v="4734.2440840313857"/>
    <n v="4158.3064119561559"/>
    <n v="4643.383591828253"/>
    <n v="4914.1394342671892"/>
    <n v="5484.0535922587005"/>
    <n v="52383.244562"/>
    <n v="3391.0542205159395"/>
    <n v="4050.8592406288785"/>
    <n v="5275.88759335346"/>
    <n v="3757.6918500399602"/>
    <n v="3773.5986157098932"/>
    <n v="3590.9086432658114"/>
    <n v="4598.6741063686713"/>
    <n v="4732.5062251085528"/>
    <n v="4156.7799697673672"/>
    <n v="4641.6790862168054"/>
    <n v="4912.3355388802374"/>
    <n v="5482.0404711444207"/>
    <n v="52364.015561"/>
    <n v="3391.0542205159395"/>
    <n v="4050.8592406288785"/>
    <n v="5275.88759335346"/>
    <n v="3757.6918500399602"/>
    <n v="3773.5986157098932"/>
    <n v="3590.9086432658114"/>
    <n v="4598.6741063686713"/>
    <n v="4732.5062251085528"/>
    <n v="4156.7799697673672"/>
    <n v="4641.6790862168054"/>
    <n v="4912.3355388802374"/>
    <n v="5482.0404711444207"/>
    <n v="52364.015561"/>
  </r>
  <r>
    <x v="2"/>
    <s v="Transmission"/>
    <x v="13"/>
    <x v="4"/>
    <s v="PEF Transmission Maintenance GG_SPP Veg 356"/>
    <s v="PEF Transmission O/H Conduct.&amp; Devices 356.0 Veg SPP"/>
    <x v="20"/>
    <n v="0"/>
    <n v="0"/>
    <n v="0"/>
    <n v="0"/>
    <n v="0"/>
    <n v="0"/>
    <n v="0"/>
    <n v="0"/>
    <n v="0"/>
    <n v="0"/>
    <n v="0"/>
    <n v="0"/>
    <n v="0"/>
    <n v="212.078834946"/>
    <n v="244.24013454499999"/>
    <n v="245.32774335299999"/>
    <n v="245.317108531"/>
    <n v="253.337137614"/>
    <n v="253.29976166"/>
    <n v="286.85465103899998"/>
    <n v="303.55131934600001"/>
    <n v="319.49593717800002"/>
    <n v="336.208905109"/>
    <n v="319.51350259399999"/>
    <n v="220.74229149499999"/>
    <n v="3239.9673274100001"/>
    <n v="256.21528991299999"/>
    <n v="295.73964256099998"/>
    <n v="296.965273099"/>
    <n v="296.97360218900002"/>
    <n v="306.789051954"/>
    <n v="306.78456362399999"/>
    <n v="336.49375552100003"/>
    <n v="353.20071094000002"/>
    <n v="372.81262327100001"/>
    <n v="389.52234761"/>
    <n v="372.819564711"/>
    <n v="266.73706182199999"/>
    <n v="3851.0534872150001"/>
    <n v="226.01896767486858"/>
    <n v="269.99598479550195"/>
    <n v="351.64600442070412"/>
    <n v="250.45592832104055"/>
    <n v="251.51613866330283"/>
    <n v="239.3395716457218"/>
    <n v="306.50868626820687"/>
    <n v="315.42880235963389"/>
    <n v="277.0557639374606"/>
    <n v="309.37503417009174"/>
    <n v="327.41470208676168"/>
    <n v="365.38641165670515"/>
    <n v="3490.1419959999998"/>
    <n v="264.11095286355766"/>
    <n v="315.49961291856482"/>
    <n v="410.9104746988088"/>
    <n v="292.66638353269514"/>
    <n v="293.90527585492492"/>
    <n v="279.676537662268"/>
    <n v="358.16596290141621"/>
    <n v="368.58942596204457"/>
    <n v="323.74920814223276"/>
    <n v="361.51538920573535"/>
    <n v="382.59536285497182"/>
    <n v="426.96661340277979"/>
    <n v="4078.3512000000001"/>
    <n v="239.76733030638854"/>
    <n v="286.41939715867437"/>
    <n v="373.03605339064495"/>
    <n v="265.69075113788023"/>
    <n v="266.81545233416711"/>
    <n v="253.89820474146936"/>
    <n v="325.15310630019275"/>
    <n v="334.61581840469694"/>
    <n v="293.90861107215056"/>
    <n v="328.19380943778464"/>
    <n v="347.33080072878022"/>
    <n v="387.61226498717042"/>
    <n v="3702.4416000000001"/>
  </r>
  <r>
    <x v="2"/>
    <s v="Transmission"/>
    <x v="9"/>
    <x v="4"/>
    <s v="PEF Transmission Maintenance GG_SPP 356"/>
    <s v="PEF Transmission O/H Conduct.&amp; Devices 356.0 SPP"/>
    <x v="20"/>
    <n v="0"/>
    <n v="0"/>
    <n v="0"/>
    <n v="0"/>
    <n v="0"/>
    <n v="0"/>
    <n v="0"/>
    <n v="0"/>
    <n v="0"/>
    <n v="0"/>
    <n v="0"/>
    <n v="0"/>
    <n v="0"/>
    <n v="3466.6828049678002"/>
    <n v="3699.7483642174002"/>
    <n v="3720.6595709172998"/>
    <n v="3754.6538691431001"/>
    <n v="3774.2055589634001"/>
    <n v="3723.5128929900002"/>
    <n v="3766.1786915731"/>
    <n v="3747.8041807206"/>
    <n v="3761.9060827711"/>
    <n v="3699.6897078690999"/>
    <n v="3693.6279228419999"/>
    <n v="3737.7734712229999"/>
    <n v="44546.443118197902"/>
    <n v="3716.6120863486999"/>
    <n v="3869.8736832712002"/>
    <n v="3942.2239819072001"/>
    <n v="3999.7108834166002"/>
    <n v="4004.0349926313002"/>
    <n v="3993.0303117275998"/>
    <n v="3987.1270862247002"/>
    <n v="3926.2910161563"/>
    <n v="4009.8481733980998"/>
    <n v="3997.4300182960001"/>
    <n v="4020.7816211551999"/>
    <n v="4059.4995042887999"/>
    <n v="47526.463358821697"/>
    <n v="3392.2994748388323"/>
    <n v="4052.346786876386"/>
    <n v="5277.8249914030021"/>
    <n v="3759.0717401024817"/>
    <n v="3774.9843470145256"/>
    <n v="3592.2272876225093"/>
    <n v="4600.3628198005845"/>
    <n v="4734.2440840313857"/>
    <n v="4158.3064119561559"/>
    <n v="4643.383591828253"/>
    <n v="4914.1394342671892"/>
    <n v="5484.0535922587005"/>
    <n v="52383.244562"/>
    <n v="3391.0542205159395"/>
    <n v="4050.8592406288785"/>
    <n v="5275.88759335346"/>
    <n v="3757.6918500399602"/>
    <n v="3773.5986157098932"/>
    <n v="3590.9086432658114"/>
    <n v="4598.6741063686713"/>
    <n v="4732.5062251085528"/>
    <n v="4156.7799697673672"/>
    <n v="4641.6790862168054"/>
    <n v="4912.3355388802374"/>
    <n v="5482.0404711444207"/>
    <n v="52364.015561"/>
    <n v="3391.0542205159395"/>
    <n v="4050.8592406288785"/>
    <n v="5275.88759335346"/>
    <n v="3757.6918500399602"/>
    <n v="3773.5986157098932"/>
    <n v="3590.9086432658114"/>
    <n v="4598.6741063686713"/>
    <n v="4732.5062251085528"/>
    <n v="4156.7799697673672"/>
    <n v="4641.6790862168054"/>
    <n v="4912.3355388802374"/>
    <n v="5482.0404711444207"/>
    <n v="52364.015561"/>
  </r>
  <r>
    <x v="2"/>
    <s v="Transmission"/>
    <x v="11"/>
    <x v="4"/>
    <s v="PEF Transmission Maintenance GG CFK Anchor_Gu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90.94227431933"/>
    <n v="0"/>
    <n v="0"/>
    <n v="0"/>
    <n v="0"/>
    <n v="0"/>
    <n v="0"/>
    <n v="0"/>
    <n v="0"/>
    <n v="0"/>
    <n v="0"/>
    <n v="0"/>
    <n v="8790.94227431933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Maintenance GG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278.45606659232999"/>
    <n v="0"/>
    <n v="0"/>
    <n v="375.45461217253001"/>
    <n v="0"/>
    <n v="0"/>
    <n v="451.73947655462996"/>
    <n v="0"/>
    <n v="0"/>
    <n v="519.59451954113001"/>
    <n v="1625.2446748606199"/>
    <n v="0"/>
    <n v="0"/>
    <n v="423.26990764255999"/>
    <n v="0"/>
    <n v="0"/>
    <n v="528.78640663045996"/>
    <n v="0"/>
    <n v="0"/>
    <n v="728.60226080246002"/>
    <n v="0"/>
    <n v="0"/>
    <n v="533.65394685965998"/>
    <n v="2214.31252193514"/>
    <n v="0"/>
    <n v="0"/>
    <n v="900.42163982982265"/>
    <n v="0"/>
    <n v="0"/>
    <n v="1124.8867797613379"/>
    <n v="0"/>
    <n v="0"/>
    <n v="1549.9548411305514"/>
    <n v="0"/>
    <n v="0"/>
    <n v="1135.241494085288"/>
    <n v="4710.5047548069997"/>
    <n v="0"/>
    <n v="0"/>
    <n v="896.36837333264498"/>
    <n v="0"/>
    <n v="0"/>
    <n v="1119.8230788285323"/>
    <n v="0"/>
    <n v="0"/>
    <n v="1542.9776875929263"/>
    <n v="0"/>
    <n v="0"/>
    <n v="1130.1311792458973"/>
    <n v="4689.3003190000009"/>
    <n v="0"/>
    <n v="0"/>
    <n v="896.36837333264498"/>
    <n v="0"/>
    <n v="0"/>
    <n v="1119.8230788285323"/>
    <n v="0"/>
    <n v="0"/>
    <n v="1542.9776875929263"/>
    <n v="0"/>
    <n v="0"/>
    <n v="1130.1311792458973"/>
    <n v="4689.3003190000009"/>
  </r>
  <r>
    <x v="2"/>
    <s v="Transmission"/>
    <x v="11"/>
    <x v="4"/>
    <s v="PEF Transmission Maintenance GG"/>
    <s v="PEF Transmission O/H Conduct.&amp; Devices 356.0"/>
    <x v="20"/>
    <n v="164.53999999999996"/>
    <n v="652.25999999999988"/>
    <n v="1590.4700000000003"/>
    <n v="312"/>
    <n v="230.78999999999996"/>
    <n v="-832.5200000000001"/>
    <n v="-559.1099999999999"/>
    <n v="957.06999999999994"/>
    <n v="281.41000000000003"/>
    <n v="399.39"/>
    <n v="-273.40000000000009"/>
    <n v="193.35999999999999"/>
    <n v="3116.2599999999998"/>
    <n v="0"/>
    <n v="0"/>
    <n v="3206.3300000000004"/>
    <n v="0"/>
    <n v="0"/>
    <n v="0"/>
    <n v="0"/>
    <n v="0"/>
    <n v="0"/>
    <n v="0"/>
    <n v="0"/>
    <n v="0"/>
    <n v="3206.33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Waukeenah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Tarpon Spring to Odessa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Silver Springs to Martin West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1.8972022664002"/>
    <n v="1441.8972022664002"/>
    <n v="211.45466503150001"/>
    <n v="218.63750024270001"/>
    <n v="90.673347036799996"/>
    <n v="7.6692291851999999"/>
    <n v="4.1095177551999997"/>
    <n v="0.62110601519999997"/>
    <n v="0"/>
    <n v="0"/>
    <n v="0"/>
    <n v="0"/>
    <n v="0"/>
    <n v="0"/>
    <n v="533.16536526660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Ross Prairie-Shaw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1.54855221431"/>
    <n v="708.57435976145086"/>
    <n v="708.57435976145086"/>
    <n v="708.57435976145086"/>
    <n v="708.57435976145086"/>
    <n v="708.57435976145007"/>
    <n v="22874.420351021556"/>
  </r>
  <r>
    <x v="2"/>
    <s v="Transmission"/>
    <x v="11"/>
    <x v="4"/>
    <s v="PEF Transmission Expansion GG Rio Pinar to Econ to Winter Park East 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302.37298569389998"/>
    <n v="180.97068150039999"/>
    <n v="121.5447226686"/>
    <n v="5.3834695200000002"/>
    <n v="4.6203864299999999"/>
    <n v="1.6111669200000001"/>
    <n v="0"/>
    <n v="0"/>
    <n v="0"/>
    <n v="0"/>
    <n v="0"/>
    <n v="0"/>
    <n v="616.5034127328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Rio Pinar to Econ to Winter Park East "/>
    <s v="PEF Transmission O/H Conduct.&amp; Devices 356.0"/>
    <x v="20"/>
    <n v="164.49"/>
    <n v="8.76"/>
    <n v="119.72"/>
    <n v="14.25"/>
    <n v="146.91"/>
    <n v="20622.7"/>
    <n v="2441.7000000000003"/>
    <n v="155.06"/>
    <n v="472.7"/>
    <n v="7.33"/>
    <n v="18.990000000000002"/>
    <n v="13813.94"/>
    <n v="37986.55000000001"/>
    <n v="202.2"/>
    <n v="0"/>
    <n v="0"/>
    <n v="0"/>
    <n v="0"/>
    <n v="0"/>
    <n v="0"/>
    <n v="0"/>
    <n v="0"/>
    <n v="0"/>
    <n v="0"/>
    <n v="0"/>
    <n v="20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Powerline to Holder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45.099192819999999"/>
    <n v="17.394113000000001"/>
    <n v="25.625506059999999"/>
    <n v="57.599402410000003"/>
    <n v="58.564131779999997"/>
    <n v="35.258339489999997"/>
    <n v="0"/>
    <n v="0"/>
    <n v="0"/>
    <n v="0"/>
    <n v="0"/>
    <n v="0"/>
    <n v="239.5406855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New Source to Alachua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5.107567676418"/>
    <n v="711.75907955033722"/>
    <n v="1153.9872803720332"/>
    <n v="1647.9337058054218"/>
    <n v="518.77948619271297"/>
    <n v="1294.0969019938211"/>
    <n v="0"/>
    <n v="0"/>
    <n v="21041.664021590743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New Cust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346.04303911869999"/>
    <n v="0"/>
    <n v="0"/>
    <n v="279.6437735586"/>
    <n v="0"/>
    <n v="0"/>
    <n v="210.470021608"/>
    <n v="0"/>
    <n v="0"/>
    <n v="-416.6082893258"/>
    <n v="419.54854495949996"/>
    <n v="0"/>
    <n v="0"/>
    <n v="175.83994725880001"/>
    <n v="0"/>
    <n v="0"/>
    <n v="178.19964767880001"/>
    <n v="0"/>
    <n v="0"/>
    <n v="176.26682667880002"/>
    <n v="0"/>
    <n v="0"/>
    <n v="179.08743743880001"/>
    <n v="709.39385905519998"/>
    <n v="0"/>
    <n v="0"/>
    <n v="179.63289038101203"/>
    <n v="0"/>
    <n v="0"/>
    <n v="157.09577188573346"/>
    <n v="0"/>
    <n v="0"/>
    <n v="190.5110233973931"/>
    <n v="0"/>
    <n v="0"/>
    <n v="212.37712633586153"/>
    <n v="739.61681199999998"/>
    <n v="0"/>
    <n v="0"/>
    <n v="185.02184294474517"/>
    <n v="0"/>
    <n v="0"/>
    <n v="161.80861517884981"/>
    <n v="0"/>
    <n v="0"/>
    <n v="196.22631788371581"/>
    <n v="0"/>
    <n v="0"/>
    <n v="218.7483999926892"/>
    <n v="761.80517600000007"/>
    <n v="0"/>
    <n v="0"/>
    <n v="154.95291916708737"/>
    <n v="0"/>
    <n v="0"/>
    <n v="135.51220152873719"/>
    <n v="0"/>
    <n v="0"/>
    <n v="164.33649286787721"/>
    <n v="0"/>
    <n v="0"/>
    <n v="183.19838643629816"/>
    <n v="638"/>
  </r>
  <r>
    <x v="2"/>
    <s v="Transmission"/>
    <x v="11"/>
    <x v="4"/>
    <s v="PEF Transmission Expansion GG Martin West to Willisto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67.532667208112"/>
    <n v="47.917671715073006"/>
    <n v="53.199680966689897"/>
    <n v="51.444006851913912"/>
    <n v="53.058285248020653"/>
    <n v="51.07299522193771"/>
    <n v="0"/>
    <n v="0"/>
    <n v="0"/>
    <n v="0"/>
    <n v="0"/>
    <n v="0"/>
    <n v="16124.2253072117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Lines Osprey Plant-Haines Cit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71.174440020888"/>
    <n v="171.72350975559999"/>
    <n v="62.820833519399997"/>
    <n v="40.127888079400002"/>
    <n v="5.7237883218999999"/>
    <n v="0"/>
    <n v="0"/>
    <n v="0"/>
    <n v="0"/>
    <n v="0"/>
    <n v="0"/>
    <n v="18051.570459697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Lines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7626.9760725785"/>
    <n v="0"/>
    <n v="0"/>
    <n v="4145.5060659947003"/>
    <n v="0"/>
    <n v="0"/>
    <n v="5870.2333801463001"/>
    <n v="0"/>
    <n v="0"/>
    <n v="5605.9230102436004"/>
    <n v="23248.6385289631"/>
    <n v="0"/>
    <n v="0"/>
    <n v="3913.5827978313"/>
    <n v="0"/>
    <n v="0"/>
    <n v="3076.7593079036001"/>
    <n v="0"/>
    <n v="0"/>
    <n v="3108.2335399753001"/>
    <n v="0"/>
    <n v="0"/>
    <n v="2414.0877211010998"/>
    <n v="12512.663366811299"/>
    <n v="0"/>
    <n v="0"/>
    <n v="6038.2226596339651"/>
    <n v="0"/>
    <n v="0"/>
    <n v="4747.0971564772481"/>
    <n v="0"/>
    <n v="0"/>
    <n v="4795.6583933559541"/>
    <n v="0"/>
    <n v="0"/>
    <n v="3724.6686563938306"/>
    <n v="19305.646865860996"/>
    <n v="0"/>
    <n v="0"/>
    <n v="8673.2017606864829"/>
    <n v="0"/>
    <n v="0"/>
    <n v="6818.6507415419037"/>
    <n v="0"/>
    <n v="0"/>
    <n v="6888.4032877693126"/>
    <n v="0"/>
    <n v="0"/>
    <n v="5350.0515943091023"/>
    <n v="27730.307384306801"/>
    <n v="0"/>
    <n v="0"/>
    <n v="4533.3423681556524"/>
    <n v="0"/>
    <n v="0"/>
    <n v="3563.9985270954012"/>
    <n v="0"/>
    <n v="0"/>
    <n v="3600.4570555401979"/>
    <n v="0"/>
    <n v="0"/>
    <n v="2796.3854848578494"/>
    <n v="14494.183435649102"/>
  </r>
  <r>
    <x v="2"/>
    <s v="Other Departments (Jamil)"/>
    <x v="11"/>
    <x v="4"/>
    <s v="PEF Transmission Expansion GG Lines - Osprey to Kathlee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60.348957696624"/>
    <n v="35660.348957696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Other Departments (Jamil)"/>
    <x v="11"/>
    <x v="4"/>
    <s v="PEF Transmission Expansion GG Lines - Osprey to Kathleen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224.000410443645"/>
    <n v="56224.0004104436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Lines - New River - Wire Rd"/>
    <s v="PEF Transmission O/H Conduct.&amp; Devices 356.0"/>
    <x v="20"/>
    <n v="99.54"/>
    <n v="117.82"/>
    <n v="299.75"/>
    <n v="20797.579999999998"/>
    <n v="678.57"/>
    <n v="1597.28"/>
    <n v="289.26"/>
    <n v="-912.75"/>
    <n v="402.52"/>
    <n v="51.38"/>
    <n v="161.16"/>
    <n v="76.91"/>
    <n v="23659.019999999997"/>
    <n v="8.4335161421231319"/>
    <n v="8.654100623977488"/>
    <n v="8.6815322800169543"/>
    <n v="8.7090625817117164"/>
    <n v="8.7366919162789891"/>
    <n v="8.7644206725925002"/>
    <n v="0"/>
    <n v="0"/>
    <n v="0"/>
    <n v="0"/>
    <n v="0"/>
    <n v="0"/>
    <n v="51.9793242167007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Lines - Fort Meade -WLW "/>
    <s v="PEF Transmission O/H Conduct.&amp; Devices 356.0"/>
    <x v="20"/>
    <n v="0"/>
    <n v="0"/>
    <n v="0"/>
    <n v="0"/>
    <n v="0"/>
    <n v="0"/>
    <n v="-4.37"/>
    <n v="0"/>
    <n v="0"/>
    <n v="0"/>
    <n v="0"/>
    <n v="0"/>
    <n v="-4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Lines - Deland W - Dona Vista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7.71061375"/>
    <n v="182.62194408333335"/>
    <n v="182.62194408333335"/>
    <n v="182.62194408333335"/>
    <n v="2935.576446"/>
  </r>
  <r>
    <x v="2"/>
    <s v="Transmission"/>
    <x v="11"/>
    <x v="4"/>
    <s v="PEF Transmission Expansion GG Lines - Deland W - Dona Vista"/>
    <s v="PEF Transmission O/H Conduct.&amp; Devices 356.0"/>
    <x v="20"/>
    <n v="0"/>
    <n v="0"/>
    <n v="0"/>
    <n v="0"/>
    <n v="2009.87"/>
    <n v="0"/>
    <n v="0"/>
    <n v="216.13"/>
    <n v="27.5"/>
    <n v="1.25"/>
    <n v="5.96"/>
    <n v="128.6"/>
    <n v="238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1099999999997"/>
    <n v="0"/>
    <n v="0"/>
    <n v="0"/>
    <n v="4269.1099999999997"/>
  </r>
  <r>
    <x v="2"/>
    <s v="Transmission"/>
    <x v="11"/>
    <x v="4"/>
    <s v="PEF Transmission Expansion GG Lines"/>
    <s v="PEF Transmission O/H Conduct.&amp; Devices 356.0"/>
    <x v="20"/>
    <n v="5225.55"/>
    <n v="330.87"/>
    <n v="374.96000000000004"/>
    <n v="250.02000000000004"/>
    <n v="1344.22"/>
    <n v="380.74"/>
    <n v="-449.43000000000018"/>
    <n v="-4537.2700000000004"/>
    <n v="4417.6400000000003"/>
    <n v="64.180000000000007"/>
    <n v="1316.79"/>
    <n v="21270.89"/>
    <n v="29989.16"/>
    <n v="0"/>
    <n v="0"/>
    <n v="12258.490000000002"/>
    <n v="0"/>
    <n v="0"/>
    <n v="0"/>
    <n v="0"/>
    <n v="0"/>
    <n v="0"/>
    <n v="0"/>
    <n v="0"/>
    <n v="0"/>
    <n v="12258.4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Lake Talquin-Brickyard 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7.4600395792004"/>
    <n v="8.4516785418999998"/>
    <n v="6.7770995577999997"/>
    <n v="5.3342857172000002"/>
    <n v="5.1200381078000001"/>
    <n v="5.1884532084000003"/>
    <n v="2778.3315947123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Lake Talquin-Brickyard "/>
    <s v="PEF Transmission O/H Conduct.&amp; Devices 356.0"/>
    <x v="20"/>
    <n v="0"/>
    <n v="1174.98"/>
    <n v="0"/>
    <n v="0.18"/>
    <n v="1.72"/>
    <n v="26.19"/>
    <n v="20"/>
    <n v="33.89"/>
    <n v="0"/>
    <n v="0"/>
    <n v="0"/>
    <n v="0"/>
    <n v="1256.9600000000003"/>
    <n v="0"/>
    <n v="0"/>
    <n v="0"/>
    <n v="0"/>
    <n v="0"/>
    <n v="0"/>
    <n v="18535.560000000001"/>
    <n v="0"/>
    <n v="0"/>
    <n v="0"/>
    <n v="0"/>
    <n v="0"/>
    <n v="18535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Idylwild - Wacahoota "/>
    <s v="PEF Transmission O/H Conduct.&amp; Devices 356.0"/>
    <x v="20"/>
    <n v="-40.49"/>
    <n v="165.21"/>
    <n v="-246.2"/>
    <n v="302.38"/>
    <n v="-293.64"/>
    <n v="302.17"/>
    <n v="-298.17"/>
    <n v="301.27999999999997"/>
    <n v="0.74"/>
    <n v="0.24"/>
    <n v="0.28000000000000003"/>
    <n v="1314.33"/>
    <n v="1508.12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Hancock Road "/>
    <s v="PEF Transmission O/H Conduct.&amp; Devices 356.0"/>
    <x v="20"/>
    <n v="564.52"/>
    <n v="942.63"/>
    <n v="1380.36"/>
    <n v="468.53"/>
    <n v="786.8"/>
    <n v="220.77"/>
    <n v="-18.62"/>
    <n v="81.180000000000007"/>
    <n v="107.71"/>
    <n v="1.27"/>
    <n v="206.37"/>
    <n v="-0.02"/>
    <n v="4741.50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Haines City East-Green Island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8.3129732347807"/>
    <n v="0"/>
    <n v="0"/>
    <n v="0"/>
    <n v="0"/>
    <n v="5403.8790009900458"/>
    <n v="0"/>
    <n v="0"/>
    <n v="10952.191974224826"/>
  </r>
  <r>
    <x v="2"/>
    <s v="Transmission"/>
    <x v="11"/>
    <x v="4"/>
    <s v="PEF Transmission Expansion GG Ginnie-Bell-Dempsey"/>
    <s v="PEF Transmission O/H Conduct.&amp; Devices 356.0"/>
    <x v="20"/>
    <n v="0"/>
    <n v="0"/>
    <n v="0"/>
    <n v="0"/>
    <n v="0"/>
    <n v="0"/>
    <n v="-0.5"/>
    <n v="0"/>
    <n v="0"/>
    <n v="0"/>
    <n v="0"/>
    <n v="0"/>
    <n v="-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Ginnie to Haile Tap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Ft White-Perr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5386.8762477068003"/>
    <n v="565.15582684000003"/>
    <n v="119.92105114"/>
    <n v="38.528867849999997"/>
    <n v="26.982611810000002"/>
    <n v="10.106538860000001"/>
    <n v="0"/>
    <n v="0"/>
    <n v="6147.5711442068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Ft White-Perry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50377.89"/>
    <n v="0"/>
    <n v="0"/>
    <n v="0"/>
    <n v="0"/>
    <n v="0"/>
    <n v="0"/>
    <n v="0"/>
    <n v="5037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Eustis to Eustis South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49.1138867939981"/>
    <n v="78.806234978031199"/>
    <n v="84.923586959558065"/>
    <n v="79.655349098416721"/>
    <n v="106.98818274699666"/>
    <n v="100.51550701419438"/>
    <n v="77.965578056604727"/>
    <n v="6277.9683256477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Disston to 40th Street 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59.891367668701"/>
    <n v="543.00756326532746"/>
    <n v="504.37112125096718"/>
    <n v="527.00702108819121"/>
    <n v="1074.2685347355657"/>
    <n v="544.01334718418912"/>
    <n v="41552.558955192937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Disston to 40th Street 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6.2"/>
    <n v="0"/>
    <n v="0"/>
    <n v="0"/>
    <n v="0"/>
    <n v="0"/>
    <n v="1896.2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Crystal River to Bronso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2.687157582375"/>
    <n v="11.268215639999999"/>
    <n v="0.35287141999999999"/>
    <n v="26564.308244642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Capacity"/>
    <s v="PEF Transmission O/H Conduct.&amp; Devices 356.0"/>
    <x v="20"/>
    <n v="94.320000000000007"/>
    <n v="8.1900000000000013"/>
    <n v="226.69"/>
    <n v="13257.08"/>
    <n v="1894.3700000000001"/>
    <n v="657.96999999999991"/>
    <n v="-103.32000000000001"/>
    <n v="37.07"/>
    <n v="28.53"/>
    <n v="36.400000000000006"/>
    <n v="1595.12"/>
    <n v="57.330000000000005"/>
    <n v="17789.750000000004"/>
    <n v="0"/>
    <n v="0"/>
    <n v="9469.0833999999977"/>
    <n v="0"/>
    <n v="0"/>
    <n v="189.38166800000039"/>
    <n v="0"/>
    <n v="0"/>
    <n v="3.7876333600000098"/>
    <n v="0"/>
    <n v="0"/>
    <n v="7.5752667200000415E-2"/>
    <n v="9662.3284540271979"/>
    <n v="0"/>
    <n v="0"/>
    <n v="1.5150533440000033E-3"/>
    <n v="0"/>
    <n v="0"/>
    <n v="3.0301066880000039E-5"/>
    <n v="0"/>
    <n v="0"/>
    <n v="6.0602133760000183E-7"/>
    <n v="0"/>
    <n v="0"/>
    <n v="1.2120426752000083E-8"/>
    <n v="1.5459725526443555E-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Burnham Tap to Jasper South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Brookridge-Twin County Ranch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Bithlo to Lockwood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0.088353627314"/>
    <n v="732.3046292195487"/>
    <n v="774.95783873055188"/>
    <n v="11607.350821577415"/>
  </r>
  <r>
    <x v="2"/>
    <s v="Transmission"/>
    <x v="11"/>
    <x v="4"/>
    <s v="PEF Transmission Expansion GG Bithlo to Lockwood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7.12"/>
    <n v="0"/>
    <n v="0"/>
    <n v="4427.12"/>
  </r>
  <r>
    <x v="2"/>
    <s v="Transmission"/>
    <x v="11"/>
    <x v="4"/>
    <s v="PEF Transmission Expansion GG Baker Tap to Miccosukee Tap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60636220057872"/>
    <n v="-7.6342583055420004E-4"/>
    <n v="-7.466761510824E-4"/>
    <n v="-7.4667475156560002E-4"/>
    <n v="-4.7631976987320003E-4"/>
    <n v="5.51454228798E-3"/>
    <n v="0"/>
    <n v="0"/>
    <n v="0"/>
    <n v="13.7634176658427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Archer to Willisto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6.1828247001922"/>
    <n v="78.129004435123164"/>
    <n v="79.129684708317427"/>
    <n v="84.595902106818698"/>
    <n v="76.258486384689832"/>
    <n v="67.181234604204775"/>
    <n v="0"/>
    <n v="0"/>
    <n v="0"/>
    <n v="9631.4771369393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Archer to Haile Tap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840.1544647549983"/>
    <n v="167.28676952318162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795.370241057225"/>
    <n v="148.00758832127664"/>
    <n v="782.75054144435342"/>
    <n v="782.75054144435342"/>
    <n v="782.75054144435342"/>
    <n v="1565.5010828887068"/>
    <n v="782.75054144435342"/>
    <n v="782.75054144435342"/>
    <n v="782.75054144435342"/>
    <n v="782.75054144435342"/>
    <n v="782.75054144435342"/>
    <n v="782.75054144435342"/>
    <n v="782.75054144435489"/>
    <n v="9541.0140856535181"/>
  </r>
  <r>
    <x v="2"/>
    <s v="Transmission"/>
    <x v="11"/>
    <x v="4"/>
    <s v="PEF Transmission Expansion GG 40th Street to 16th Street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82.1431028730003"/>
    <n v="114.2356734486"/>
    <n v="102.9118553749"/>
    <n v="17.234430914800001"/>
    <n v="15.707292646100001"/>
    <n v="15.43826977"/>
    <n v="0"/>
    <n v="0"/>
    <n v="0"/>
    <n v="0"/>
    <n v="6547.670625027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GG - Disston to Largo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23.177397001076"/>
    <n v="340.049170225561"/>
    <n v="275.65178406102569"/>
    <n v="24.924550755847733"/>
    <n v="23.995110788373328"/>
    <n v="67.90907494056728"/>
    <n v="19755.707087772447"/>
  </r>
  <r>
    <x v="2"/>
    <s v="Grid Solutions"/>
    <x v="11"/>
    <x v="4"/>
    <s v="PEF Grid Solutions Transmission GG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-558.11"/>
    <n v="0"/>
    <n v="0"/>
    <n v="0"/>
    <n v="0"/>
    <n v="0"/>
    <n v="0"/>
    <n v="0"/>
    <n v="0"/>
    <n v="0"/>
    <n v="-55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Grid Solutions"/>
    <x v="11"/>
    <x v="4"/>
    <s v="PEF Grid Solutions Transmission GG"/>
    <s v="PEF Transmission O/H Conduct.&amp; Devices 356.0"/>
    <x v="20"/>
    <n v="-683.01"/>
    <n v="-655.77"/>
    <n v="-617.4"/>
    <n v="-612.55999999999995"/>
    <n v="-600.21"/>
    <n v="-584.42999999999995"/>
    <n v="-576.66"/>
    <n v="-560.34"/>
    <n v="-558.58000000000004"/>
    <n v="-558.61"/>
    <n v="-558.11"/>
    <n v="-558.11"/>
    <n v="-558.11"/>
    <n v="-558.11"/>
    <n v="-55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Other Departments (Jamil)"/>
    <x v="11"/>
    <x v="4"/>
    <s v="PEF Transmission Expansion GG Lines - Osprey to Kathleen"/>
    <s v="PEF Transmission O/H Conduct.&amp; Devices 356.0"/>
    <x v="20"/>
    <n v="30467.68"/>
    <n v="30908.18"/>
    <n v="31841.68"/>
    <n v="32231.41"/>
    <n v="32797.03"/>
    <n v="33554.89"/>
    <n v="35963.279999999999"/>
    <n v="36264.789999999994"/>
    <n v="42080.18"/>
    <n v="44374.350000000006"/>
    <n v="46013.000000000007"/>
    <n v="49897.919999999998"/>
    <n v="49897.919999999998"/>
    <n v="50144.430524914882"/>
    <n v="50402.349415237972"/>
    <n v="50662.389919138157"/>
    <n v="50924.573872332796"/>
    <n v="51188.923376277053"/>
    <n v="51455.460801861504"/>
    <n v="51724.208793167243"/>
    <n v="51995.190271279542"/>
    <n v="52268.428438160969"/>
    <n v="52543.946780585131"/>
    <n v="52821.769074131997"/>
    <n v="53101.919387245922"/>
    <n v="53101.919387245922"/>
    <n v="53374.215438667728"/>
    <n v="53648.746792871985"/>
    <n v="53925.536413028349"/>
    <n v="54204.607541284931"/>
    <n v="54485.983702643774"/>
    <n v="54769.688708896545"/>
    <n v="55055.746662621532"/>
    <n v="55344.181961242954"/>
    <n v="55635.019301153494"/>
    <n v="55928.283681901536"/>
    <n v="56224.0004104436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Other Departments (Jamil)"/>
    <x v="11"/>
    <x v="4"/>
    <s v="PEF Transmission Expansion GG Lines - Osprey to Kathlee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2240.5918267699999"/>
    <n v="2705.9851776081468"/>
    <n v="3641.5341363857979"/>
    <n v="4857.1040910883148"/>
    <n v="6121.9092572989521"/>
    <n v="7331.9772734783965"/>
    <n v="8494.902645971013"/>
    <n v="9654.0938853008083"/>
    <n v="12476.750969630299"/>
    <n v="14400.255239423221"/>
    <n v="16283.227395459435"/>
    <n v="19582.017954942072"/>
    <n v="19582.017954942072"/>
    <n v="20891.831553890959"/>
    <n v="22213.807191818312"/>
    <n v="23542.923216205905"/>
    <n v="24879.25951363815"/>
    <n v="26222.896943140779"/>
    <n v="27573.917349685296"/>
    <n v="28932.403577903526"/>
    <n v="30298.439486015952"/>
    <n v="31672.109959977326"/>
    <n v="33053.500927843532"/>
    <n v="34442.699374363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- Disston to Largo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.3126139041999"/>
    <n v="2363.4294460710998"/>
    <n v="2459.1048170061999"/>
    <n v="2551.2124400399998"/>
    <n v="2811.8881858606001"/>
    <n v="2811.8881858606001"/>
    <n v="2811.8881858606001"/>
    <n v="2811.8881858606001"/>
    <n v="2811.8881858606001"/>
    <n v="2811.8881858606001"/>
    <n v="2811.8881858606001"/>
    <n v="2811.8881858606001"/>
    <n v="2811.8881858606001"/>
    <n v="3409.4308304630586"/>
    <n v="3893.8128271253454"/>
    <n v="3937.6108518765845"/>
    <n v="3979.7756421876529"/>
    <n v="4099.1071121189798"/>
    <n v="4099.1071121189798"/>
    <n v="4099.1071121189798"/>
    <n v="4099.1071121189798"/>
    <n v="4099.1071121189798"/>
    <n v="4099.1071121189798"/>
    <n v="4099.1071121189798"/>
    <n v="4099.1071121189798"/>
    <n v="4099.1071121189798"/>
    <n v="11027.041620101019"/>
    <n v="16642.986825073745"/>
    <n v="17150.782962799498"/>
    <n v="17639.643311858301"/>
    <n v="19023.177397001076"/>
    <n v="19023.177397001076"/>
    <n v="19023.177397001076"/>
    <n v="19023.177397001076"/>
    <n v="19023.177397001076"/>
    <n v="19023.177397001076"/>
    <n v="19023.177397001076"/>
    <n v="19023.177397001076"/>
    <n v="0"/>
    <n v="0"/>
    <n v="0"/>
    <n v="0"/>
    <n v="0"/>
    <n v="0"/>
    <n v="0"/>
  </r>
  <r>
    <x v="3"/>
    <s v="Transmission"/>
    <x v="11"/>
    <x v="4"/>
    <s v="PEF Transmission Expansion GG 40th Street to 16th Street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482.24835922559998"/>
    <n v="957.68795236949995"/>
    <n v="2709.307648256"/>
    <n v="3184.3888969926002"/>
    <n v="3618.4696207726001"/>
    <n v="4027.5596389545003"/>
    <n v="4398.6200218939002"/>
    <n v="4677.6292643223005"/>
    <n v="4908.3730400023005"/>
    <n v="5241.9239825623008"/>
    <n v="5599.8043394139004"/>
    <n v="5882.5166180264005"/>
    <n v="5882.5166180264005"/>
    <n v="6021.6072337036003"/>
    <n v="6147.693030853"/>
    <n v="0"/>
    <n v="0"/>
    <n v="0"/>
    <n v="0"/>
    <n v="0"/>
    <n v="0"/>
    <n v="15.173700739999999"/>
    <n v="30.980945049999999"/>
    <n v="46.206703399999995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</r>
  <r>
    <x v="3"/>
    <s v="Transmission"/>
    <x v="11"/>
    <x v="4"/>
    <s v="PEF Transmission Expansion GG Archer to Haile Tap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2"/>
    <n v="167.28676952318162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64"/>
    <n v="782.75054144435342"/>
    <n v="782.75054144435342"/>
    <n v="782.75054144435342"/>
    <n v="782.75054144435342"/>
    <n v="0"/>
    <n v="0"/>
    <n v="0"/>
    <n v="0"/>
    <n v="0"/>
    <n v="0"/>
    <n v="0"/>
    <n v="0"/>
    <n v="0"/>
  </r>
  <r>
    <x v="3"/>
    <s v="Transmission"/>
    <x v="11"/>
    <x v="4"/>
    <s v="PEF Transmission Expansion GG Archer to Willisto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24.392781153400001"/>
    <n v="46.077309503500004"/>
    <n v="62.616469933600001"/>
    <n v="77.914163389700008"/>
    <n v="96.109241782400005"/>
    <n v="128.61603672390001"/>
    <n v="167.77640329010001"/>
    <n v="207.9989574905"/>
    <n v="246.47022619009999"/>
    <n v="286.10302754549997"/>
    <n v="324.1266584105"/>
    <n v="396.35575720730003"/>
    <n v="396.35575720730003"/>
    <n v="641.97470111389998"/>
    <n v="3772.9590005898999"/>
    <n v="4271.6905946649003"/>
    <n v="4674.2477534379004"/>
    <n v="5137.4877638678008"/>
    <n v="5606.660975975401"/>
    <n v="6108.2443105849006"/>
    <n v="6560.3937048287007"/>
    <n v="6958.7225462590004"/>
    <n v="7373.7147332563"/>
    <n v="7775.5105918302997"/>
    <n v="8524.6833099317992"/>
    <n v="8524.6833099317992"/>
    <n v="8566.1088412455138"/>
    <n v="9094.1735176819166"/>
    <n v="9178.2884517293023"/>
    <n v="0"/>
    <n v="0"/>
    <n v="0"/>
    <n v="0"/>
    <n v="0"/>
    <n v="0"/>
    <n v="69.99163649177045"/>
    <n v="137.7576103060995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</r>
  <r>
    <x v="3"/>
    <s v="Transmission"/>
    <x v="11"/>
    <x v="4"/>
    <s v="PEF Transmission Expansion GG Baker Tap to Miccosukee Tap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2.1956738100000002"/>
    <n v="2.4452466500000001"/>
    <n v="2.8674240100000001"/>
    <n v="3.40588325"/>
    <n v="4.0607328300000001"/>
    <n v="4.1782045800000001"/>
    <n v="4.5904259500000002"/>
    <n v="4.9799536600000005"/>
    <n v="4.5260900300000007"/>
    <n v="3.8464190600000006"/>
    <n v="3.0141034000000007"/>
    <n v="2.1298673000000008"/>
    <n v="2.1298673000000008"/>
    <n v="-26.098538399999999"/>
    <n v="-54.559957650000001"/>
    <n v="-82.713656740000005"/>
    <n v="-110.59441943"/>
    <n v="-138.43635344"/>
    <n v="-165.66743116000001"/>
    <n v="-192.89845783999999"/>
    <n v="-210.26971129999998"/>
    <n v="-9.1558422999999891"/>
    <n v="0.53738740000001073"/>
    <n v="5.3749458400000103"/>
    <n v="13.763727120000009"/>
    <n v="13.763727120000009"/>
    <n v="13.762953097115716"/>
    <n v="13.76217268499988"/>
    <n v="13.761400710570832"/>
    <n v="0"/>
    <n v="0"/>
    <n v="0"/>
    <n v="0"/>
    <n v="0"/>
    <n v="0"/>
    <n v="2.65788358374E-4"/>
    <n v="3.9843421079879999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</r>
  <r>
    <x v="3"/>
    <s v="Transmission"/>
    <x v="11"/>
    <x v="4"/>
    <s v="PEF Transmission Expansion GG Bithlo to Lockwood"/>
    <s v="PEF Transmission O/H Conduct.&amp; Devices 356.0"/>
    <x v="20"/>
    <n v="4456.18"/>
    <n v="4456.18"/>
    <n v="4456.18"/>
    <n v="4456.18"/>
    <n v="4456.18"/>
    <n v="4456.18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0"/>
    <n v="0"/>
    <n v="0"/>
    <n v="0"/>
  </r>
  <r>
    <x v="3"/>
    <s v="Transmission"/>
    <x v="11"/>
    <x v="4"/>
    <s v="PEF Transmission Expansion GG Bithlo to Lockwood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98939415500001"/>
    <n v="219.3396435505"/>
    <n v="244.0380838049"/>
    <n v="264.46496329989998"/>
    <n v="286.08160991739999"/>
    <n v="286.08160991739999"/>
    <n v="286.08160991739999"/>
    <n v="286.08160991739999"/>
    <n v="286.08160991739999"/>
    <n v="286.08160991739999"/>
    <n v="286.08160991739999"/>
    <n v="286.08160991739999"/>
    <n v="286.08160991739999"/>
    <n v="654.19167062584052"/>
    <n v="884.21104081500221"/>
    <n v="951.56258645577668"/>
    <n v="1007.2657763104881"/>
    <n v="1066.2134080234541"/>
    <n v="1066.2134080234541"/>
    <n v="1066.2134080234541"/>
    <n v="1066.2134080234541"/>
    <n v="1066.2134080234541"/>
    <n v="1066.2134080234541"/>
    <n v="1066.2134080234541"/>
    <n v="1066.2134080234541"/>
    <n v="1066.2134080234541"/>
    <n v="1200.7385392296596"/>
    <n v="1284.7986866081749"/>
    <n v="1309.4121826284377"/>
    <n v="1329.7688088760001"/>
    <n v="1351.311110390513"/>
    <n v="1351.311110390513"/>
    <n v="1351.311110390513"/>
    <n v="1351.311110390513"/>
    <n v="1351.311110390513"/>
    <n v="1351.311110390513"/>
    <n v="1351.311110390513"/>
    <n v="1351.311110390513"/>
    <n v="1351.311110390513"/>
    <n v="6190.6874947984043"/>
    <n v="9214.6480622099807"/>
    <n v="0"/>
    <n v="0"/>
    <n v="0"/>
    <n v="0"/>
  </r>
  <r>
    <x v="3"/>
    <s v="Transmission"/>
    <x v="11"/>
    <x v="4"/>
    <s v="PEF Transmission Expansion GG Bronson to Newberr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071110069330331"/>
    <n v="110.14222013866066"/>
    <n v="165.21333020799099"/>
    <n v="220.28444027732132"/>
    <n v="275.35555034665163"/>
    <n v="330.42666041598193"/>
    <n v="385.49777048531223"/>
    <n v="440.56888055464253"/>
    <n v="495.63999062397284"/>
    <n v="550.71110069330314"/>
    <n v="605.78221076263344"/>
    <n v="660.85332083196397"/>
    <n v="660.85332083196397"/>
  </r>
  <r>
    <x v="3"/>
    <s v="Transmission"/>
    <x v="11"/>
    <x v="4"/>
    <s v="PEF Transmission Expansion GG Brookridge-Twin County Ranch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339131930750085"/>
    <n v="70.67826386150017"/>
    <n v="106.01739579225026"/>
    <n v="141.35652772300034"/>
    <n v="176.69565965375043"/>
    <n v="212.03479158450051"/>
    <n v="247.3739235152506"/>
    <n v="282.71305544600068"/>
    <n v="318.05218737675079"/>
    <n v="353.39131930750091"/>
    <n v="388.73045123825102"/>
    <n v="424.06958316900102"/>
    <n v="424.06958316900102"/>
    <n v="550.82922189410272"/>
    <n v="677.58886061920441"/>
    <n v="804.34849934430611"/>
    <n v="931.1081380694078"/>
    <n v="1057.8677767945094"/>
    <n v="1184.6274155196111"/>
    <n v="1311.3870542447128"/>
    <n v="1438.1466929698145"/>
    <n v="1564.9063316949162"/>
    <n v="1691.6659704200179"/>
    <n v="1818.4256091451196"/>
    <n v="1945.1852478702212"/>
    <n v="1945.1852478702212"/>
    <n v="2294.7193469245171"/>
    <n v="2644.253445978813"/>
    <n v="2993.7875450331089"/>
    <n v="3343.3216440874048"/>
    <n v="3692.8557431417007"/>
    <n v="4042.3898421959966"/>
    <n v="4391.923941250292"/>
    <n v="4741.4580403045875"/>
    <n v="5090.9921393588829"/>
    <n v="5440.5262384131784"/>
    <n v="5790.0603374674738"/>
    <n v="6139.5944365217692"/>
    <n v="6139.5944365217692"/>
  </r>
  <r>
    <x v="3"/>
    <s v="Transmission"/>
    <x v="11"/>
    <x v="4"/>
    <s v="PEF Transmission Expansion GG Burnham Tap to Jasper South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650728055650845"/>
    <n v="193.30145611130169"/>
    <n v="289.95218416695252"/>
    <n v="386.60291222260338"/>
    <n v="483.25364027825424"/>
    <n v="579.90436833390504"/>
    <n v="676.55509638955584"/>
    <n v="773.20582444520664"/>
    <n v="869.85655250085745"/>
    <n v="966.50728055650825"/>
    <n v="1063.1580086121592"/>
    <n v="1159.8087366678101"/>
    <n v="1159.8087366678101"/>
    <n v="1210.8990677099075"/>
    <n v="1261.9893987520049"/>
    <n v="1313.0797297941024"/>
    <n v="1364.1700608361998"/>
    <n v="1415.2603918782972"/>
    <n v="1466.3507229203947"/>
    <n v="1517.4410539624921"/>
    <n v="1568.5313850045895"/>
    <n v="1619.621716046687"/>
    <n v="1670.7120470887844"/>
    <n v="1721.8023781308818"/>
    <n v="1772.8927091729793"/>
    <n v="1772.8927091729793"/>
  </r>
  <r>
    <x v="3"/>
    <s v="Transmission"/>
    <x v="11"/>
    <x v="4"/>
    <s v="PEF Transmission Expansion GG Capacity"/>
    <s v="PEF Transmission O/H Conduct.&amp; Devices 356.0"/>
    <x v="20"/>
    <n v="20480.099999999999"/>
    <n v="21217.279999999999"/>
    <n v="21960.22"/>
    <n v="10003.459999999999"/>
    <n v="8260.2000000000007"/>
    <n v="8783.5700000000015"/>
    <n v="9399.9600000000009"/>
    <n v="9554.42"/>
    <n v="10037.07"/>
    <n v="10687.699999999999"/>
    <n v="9707.94"/>
    <n v="9662.3299999999981"/>
    <n v="9662.3299999999981"/>
    <n v="9662.3299999999981"/>
    <n v="9662.3299999999981"/>
    <n v="193.2466000000004"/>
    <n v="193.2466000000004"/>
    <n v="193.2466000000004"/>
    <n v="3.8649320000000102"/>
    <n v="3.8649320000000102"/>
    <n v="3.8649320000000102"/>
    <n v="7.7298640000000418E-2"/>
    <n v="7.7298640000000418E-2"/>
    <n v="7.7298640000000418E-2"/>
    <n v="1.5459728000000034E-3"/>
    <n v="1.5459728000000034E-3"/>
    <n v="1.5459728000000034E-3"/>
    <n v="1.5459728000000034E-3"/>
    <n v="3.0919456000000041E-5"/>
    <n v="3.0919456000000041E-5"/>
    <n v="3.0919456000000041E-5"/>
    <n v="6.1838912000000191E-7"/>
    <n v="6.1838912000000191E-7"/>
    <n v="6.1838912000000191E-7"/>
    <n v="1.2367782400000085E-8"/>
    <n v="1.2367782400000085E-8"/>
    <n v="1.2367782400000085E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Citrus CC to Powerline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193914719002091"/>
    <n v="16.638782943800418"/>
    <n v="24.958174415700626"/>
    <n v="33.277565887600836"/>
    <n v="41.596957359501047"/>
    <n v="49.916348831401258"/>
    <n v="58.235740303301469"/>
    <n v="66.555131775201673"/>
    <n v="74.874523247101877"/>
    <n v="83.19391471900208"/>
    <n v="91.513306190902284"/>
    <n v="99.832697662802502"/>
    <n v="99.832697662802502"/>
  </r>
  <r>
    <x v="3"/>
    <s v="Transmission"/>
    <x v="11"/>
    <x v="4"/>
    <s v="PEF Transmission Expansion GG Crystal River to Bronso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1073.9590212999999"/>
    <n v="2005.612891399313"/>
    <n v="3801.409249008856"/>
    <n v="5994.341082845056"/>
    <n v="8745.7881620805565"/>
    <n v="10413.086877482936"/>
    <n v="12647.175993195431"/>
    <n v="14048.373164476789"/>
    <n v="16238.109019585876"/>
    <n v="17898.190238808551"/>
    <n v="19505.259093339184"/>
    <n v="20914.706033186641"/>
    <n v="20914.706033186641"/>
    <n v="21859.819745071603"/>
    <n v="22753.290337446022"/>
    <n v="23697.583565516481"/>
    <n v="24634.541867150238"/>
    <n v="25449.768433475223"/>
    <n v="25730.475684933073"/>
    <n v="25929.273709811765"/>
    <n v="26120.385243734952"/>
    <n v="26355.217200062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Disston to 40th Street "/>
    <s v="PEF Transmission O/H Conduct.&amp; Devices 356.0"/>
    <x v="20"/>
    <n v="796.81"/>
    <n v="848.32"/>
    <n v="929.06"/>
    <n v="1066.44"/>
    <n v="1193.33"/>
    <n v="1281.54"/>
    <n v="1416.84"/>
    <n v="1524.98"/>
    <n v="1598.87"/>
    <n v="1692.06"/>
    <n v="1742.57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Disston to 40th Street 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169.81271494000001"/>
    <n v="313.48326503999999"/>
    <n v="489.49710391999997"/>
    <n v="630.45601684999997"/>
    <n v="776.61057847999996"/>
    <n v="907.12313779999999"/>
    <n v="1043.1717411499999"/>
    <n v="1209.3200031473"/>
    <n v="1398.4522752761"/>
    <n v="1650.1724857871"/>
    <n v="1890.6762428103"/>
    <n v="2126.9287240289"/>
    <n v="2126.9287240289"/>
    <n v="2316.5077425467998"/>
    <n v="2462.4002488667998"/>
    <n v="3133.6160575466997"/>
    <n v="4105.3113649283996"/>
    <n v="5091.5464668728"/>
    <n v="6017.6636143865999"/>
    <n v="8005.8930776483994"/>
    <n v="10110.662322840199"/>
    <n v="12065.671600773998"/>
    <n v="14108.420624961298"/>
    <n v="18272.427769524496"/>
    <n v="20381.095581790898"/>
    <n v="20381.095581790898"/>
    <n v="20552.06291827705"/>
    <n v="20683.632611030072"/>
    <n v="21288.95265073988"/>
    <n v="22165.252991768688"/>
    <n v="23054.665701290985"/>
    <n v="23889.862461050754"/>
    <n v="25682.899993973031"/>
    <n v="27581.036162108299"/>
    <n v="29344.114859672602"/>
    <n v="31186.319564103087"/>
    <n v="34941.530537241772"/>
    <n v="36843.182533446001"/>
    <n v="36843.182533446001"/>
    <n v="36892.091857414322"/>
    <n v="36929.730536588519"/>
    <n v="37102.89691172872"/>
    <n v="37353.583728016558"/>
    <n v="37608.021653094067"/>
    <n v="37846.9498000719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Eustis to Eustis South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138.17450857430001"/>
    <n v="270.36973748399998"/>
    <n v="494.6840445899"/>
    <n v="681.02583987899993"/>
    <n v="825.24805377739995"/>
    <n v="945.2891379184"/>
    <n v="1077.5905945937"/>
    <n v="1185.9882224057999"/>
    <n v="1215.7570124028998"/>
    <n v="1246.4106375819997"/>
    <n v="1275.1853334296998"/>
    <n v="1303.4167675561998"/>
    <n v="1303.4167675561998"/>
    <n v="1330.1717584154999"/>
    <n v="1348.3595640866999"/>
    <n v="2813.6079819463002"/>
    <n v="3053.6770786291004"/>
    <n v="3302.8961288719001"/>
    <n v="3534.6620642256003"/>
    <n v="3731.5939403611001"/>
    <n v="3943.8126983409002"/>
    <n v="4142.8664578124999"/>
    <n v="4410.2232673157996"/>
    <n v="4661.4052630364995"/>
    <n v="4856.2363872571996"/>
    <n v="4856.2363872571996"/>
    <n v="4866.9429327787702"/>
    <n v="4874.2211475380363"/>
    <n v="5460.5696523356137"/>
    <n v="5556.638110197312"/>
    <n v="5656.36810525876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Fort Meade to Dry Prairie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448097170345008"/>
    <n v="146.89619434069002"/>
    <n v="220.34429151103501"/>
    <n v="293.79238868138003"/>
    <n v="367.24048585172505"/>
    <n v="440.68858302207008"/>
    <n v="514.13668019241504"/>
    <n v="587.58477736276006"/>
    <n v="661.03287453310509"/>
    <n v="734.48097170345011"/>
    <n v="807.92906887379513"/>
    <n v="881.37716604414004"/>
    <n v="881.37716604414004"/>
    <n v="962.03033149912983"/>
    <n v="1042.6834969541196"/>
    <n v="1123.3366624091095"/>
    <n v="1203.9898278640994"/>
    <n v="1284.6429933190893"/>
    <n v="1365.2961587740792"/>
    <n v="1445.9493242290691"/>
    <n v="1526.602489684059"/>
    <n v="1607.2556551390489"/>
    <n v="1687.9088205940388"/>
    <n v="1768.5619860490287"/>
    <n v="1849.2151515040186"/>
    <n v="1849.2151515040186"/>
    <n v="2015.693288990632"/>
    <n v="2182.1714264772454"/>
    <n v="2348.6495639638588"/>
    <n v="2515.1277014504722"/>
    <n v="2681.6058389370855"/>
    <n v="2848.0839764236989"/>
    <n v="3014.5621139103123"/>
    <n v="3181.0402513969257"/>
    <n v="3347.518388883539"/>
    <n v="3513.9965263701524"/>
    <n v="3680.4746638567658"/>
    <n v="3846.9528013433792"/>
    <n v="3846.9528013433792"/>
  </r>
  <r>
    <x v="3"/>
    <s v="Transmission"/>
    <x v="11"/>
    <x v="4"/>
    <s v="PEF Transmission Expansion GG Ft White-Perry"/>
    <s v="PEF Transmission O/H Conduct.&amp; Devices 356.0"/>
    <x v="20"/>
    <n v="16565.39"/>
    <n v="19492.53"/>
    <n v="22360.799999999999"/>
    <n v="23908.5"/>
    <n v="27571.11"/>
    <n v="31247.43"/>
    <n v="34909.730000000003"/>
    <n v="36754.42"/>
    <n v="39172.49"/>
    <n v="42910.41"/>
    <n v="48825.440000000002"/>
    <n v="50377.89"/>
    <n v="50377.89"/>
    <n v="50377.89"/>
    <n v="50377.89"/>
    <n v="50377.89"/>
    <n v="5037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Ft White-Perr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1691.9841100965"/>
    <n v="2636.7263321168002"/>
    <n v="3227.6030077368005"/>
    <n v="4221.9830640768005"/>
    <n v="0"/>
    <n v="0"/>
    <n v="0"/>
    <n v="0"/>
    <n v="0"/>
    <n v="0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</r>
  <r>
    <x v="3"/>
    <s v="Transmission"/>
    <x v="11"/>
    <x v="4"/>
    <s v="PEF Transmission Expansion GG Ginnie to Haile Tap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64729786"/>
    <n v="2.2844561993000001"/>
    <n v="26.945616040200001"/>
    <n v="88.221366583899993"/>
    <n v="138.89956443989999"/>
    <n v="192.52952579079999"/>
    <n v="192.52952579079999"/>
    <n v="192.52952579079999"/>
    <n v="192.52952579079999"/>
    <n v="192.52952579079999"/>
    <n v="192.52952579079999"/>
    <n v="192.52952579079999"/>
    <n v="192.52952579079999"/>
    <n v="196.72309135924368"/>
    <n v="209.74512695818109"/>
    <n v="395.59097170497984"/>
    <n v="857.36339829626877"/>
    <n v="1239.272949653769"/>
    <n v="1643.4269122506696"/>
    <n v="1643.4269122506696"/>
    <n v="1643.4269122506696"/>
    <n v="1643.4269122506696"/>
    <n v="1643.4269122506696"/>
    <n v="1643.4269122506696"/>
    <n v="1643.4269122506696"/>
    <n v="1643.4269122506696"/>
    <n v="1646.2559718447073"/>
    <n v="1655.0408862913284"/>
    <n v="1780.416050101654"/>
    <n v="2091.9365670432717"/>
    <n v="2349.580059839197"/>
    <n v="2622.2300581660256"/>
    <n v="2622.2300581660256"/>
    <n v="2622.2300581660256"/>
    <n v="2622.2300581660256"/>
    <n v="2622.2300581660256"/>
    <n v="2622.2300581660256"/>
    <n v="2622.2300581660256"/>
    <n v="2622.2300581660256"/>
    <n v="2644.3859686626206"/>
    <n v="2713.185430720539"/>
    <n v="3695.0667999684069"/>
    <n v="6134.7540747638013"/>
    <n v="8152.5009537787046"/>
    <n v="10287.771971950137"/>
    <n v="10287.771971950137"/>
  </r>
  <r>
    <x v="3"/>
    <s v="Transmission"/>
    <x v="11"/>
    <x v="4"/>
    <s v="PEF Transmission Expansion GG Ginnie-Bell-Dempsey"/>
    <s v="PEF Transmission O/H Conduct.&amp; Devices 356.0"/>
    <x v="20"/>
    <n v="694.57"/>
    <n v="694.57"/>
    <n v="694.57"/>
    <n v="694.57"/>
    <n v="694.57"/>
    <n v="694.57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</r>
  <r>
    <x v="3"/>
    <s v="Transmission"/>
    <x v="11"/>
    <x v="4"/>
    <s v="PEF Transmission Expansion GG Haines City East-Green Island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206591753699996"/>
    <n v="132.00920581420002"/>
    <n v="149.55072485430003"/>
    <n v="149.55072485430003"/>
    <n v="149.55072485430003"/>
    <n v="149.55072485430003"/>
    <n v="149.55072485430003"/>
    <n v="149.55072485430003"/>
    <n v="149.55072485430003"/>
    <n v="149.55072485430003"/>
    <n v="149.55072485430003"/>
    <n v="149.55072485430003"/>
    <n v="149.55072485430003"/>
    <n v="942.67869735162878"/>
    <n v="1780.2274341871159"/>
    <n v="1996.9134324468901"/>
    <n v="1996.9134324468901"/>
    <n v="1996.9134324468901"/>
    <n v="1996.9134324468901"/>
    <n v="1996.9134324468901"/>
    <n v="1996.9134324468901"/>
    <n v="1996.9134324468901"/>
    <n v="1996.9134324468901"/>
    <n v="1996.9134324468901"/>
    <n v="1996.9134324468901"/>
    <n v="1996.9134324468901"/>
    <n v="3521.6352998674483"/>
    <n v="5131.752353314122"/>
    <n v="5548.3129732347807"/>
    <n v="5548.3129732347807"/>
    <n v="5548.3129732347807"/>
    <n v="5548.3129732347807"/>
    <n v="5548.3129732347807"/>
    <n v="5548.3129732347807"/>
    <n v="0"/>
    <n v="0"/>
    <n v="0"/>
    <n v="0"/>
    <n v="0"/>
    <n v="0"/>
    <n v="5706.5343654945555"/>
    <n v="7182.8975206801533"/>
    <n v="7182.8975206801533"/>
  </r>
  <r>
    <x v="3"/>
    <s v="Transmission"/>
    <x v="11"/>
    <x v="4"/>
    <s v="PEF Transmission Expansion GG Lake Talquin-Brickyard "/>
    <s v="PEF Transmission O/H Conduct.&amp; Devices 356.0"/>
    <x v="20"/>
    <n v="3488.49"/>
    <n v="2393.15"/>
    <n v="2491.63"/>
    <n v="2528.1799999999998"/>
    <n v="2582.61"/>
    <n v="2883.18"/>
    <n v="5543.3"/>
    <n v="5703.09"/>
    <n v="10621.77"/>
    <n v="12968.88"/>
    <n v="13957.07"/>
    <n v="18535.560000000001"/>
    <n v="18535.560000000001"/>
    <n v="18535.560000000001"/>
    <n v="18535.560000000001"/>
    <n v="18535.560000000001"/>
    <n v="18535.560000000001"/>
    <n v="18535.560000000001"/>
    <n v="18535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Lake Talquin-Brickyard 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553.80367773830005"/>
    <n v="1056.1534816866001"/>
    <n v="1682.3733163765"/>
    <n v="2338.6098317527003"/>
    <n v="2688.9808846142005"/>
    <n v="2706.2936139514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Lines"/>
    <s v="PEF Transmission O/H Conduct.&amp; Devices 356.0"/>
    <x v="20"/>
    <n v="11687.279999999999"/>
    <n v="12743.57"/>
    <n v="14985.020000000002"/>
    <n v="18381.720000000008"/>
    <n v="19238.060000000001"/>
    <n v="21920.48"/>
    <n v="24364.559999999998"/>
    <n v="30299.290000000005"/>
    <n v="28328.81"/>
    <n v="28985.160000000007"/>
    <n v="30507.910000000007"/>
    <n v="12258.490000000002"/>
    <n v="12258.490000000002"/>
    <n v="12258.490000000002"/>
    <n v="12258.4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Lines - Deland W - Dona Vista"/>
    <s v="PEF Transmission O/H Conduct.&amp; Devices 356.0"/>
    <x v="20"/>
    <n v="5855.03"/>
    <n v="6295.19"/>
    <n v="6350.5599999999995"/>
    <n v="6384.1399999999994"/>
    <n v="4482.75"/>
    <n v="4488.87"/>
    <n v="4355.33"/>
    <n v="4184.59"/>
    <n v="4216"/>
    <n v="4256.55"/>
    <n v="4341.83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0"/>
    <n v="0"/>
    <n v="0"/>
    <n v="0"/>
    <n v="0"/>
  </r>
  <r>
    <x v="3"/>
    <s v="Transmission"/>
    <x v="11"/>
    <x v="4"/>
    <s v="PEF Transmission Expansion GG Lines - Deland W - Dona Vista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009426416666663"/>
    <n v="124.01885283333333"/>
    <n v="186.02827925"/>
    <n v="248.03770566666665"/>
    <n v="310.04713208333334"/>
    <n v="372.05655849999999"/>
    <n v="434.06598491666665"/>
    <n v="496.07541133333331"/>
    <n v="558.08483775000002"/>
    <n v="620.09426416666668"/>
    <n v="682.10369058333333"/>
    <n v="744.11311699999999"/>
    <n v="744.11311699999999"/>
    <n v="926.73506108333333"/>
    <n v="1109.3570051666666"/>
    <n v="1291.9789492499999"/>
    <n v="1474.6008933333333"/>
    <n v="1657.2228374166666"/>
    <n v="1839.8447815"/>
    <n v="2022.4667255833333"/>
    <n v="2205.0886696666666"/>
    <n v="0"/>
    <n v="0"/>
    <n v="0"/>
    <n v="0"/>
    <n v="0"/>
  </r>
  <r>
    <x v="3"/>
    <s v="Transmission"/>
    <x v="11"/>
    <x v="4"/>
    <s v="PEF Transmission Expansion GG Lines - New River - Wire Rd"/>
    <s v="PEF Transmission O/H Conduct.&amp; Devices 356.0"/>
    <x v="20"/>
    <n v="15766.14"/>
    <n v="19526.89"/>
    <n v="21540.340000000004"/>
    <n v="1609.31"/>
    <n v="1687.0300000000002"/>
    <n v="472.72"/>
    <n v="472.72"/>
    <n v="1716.69"/>
    <n v="1716.69"/>
    <n v="1716.69"/>
    <n v="1716.69"/>
    <n v="1716.69"/>
    <n v="1716.69"/>
    <n v="1716.8621125743291"/>
    <n v="1717.0387268727775"/>
    <n v="1717.2159010009414"/>
    <n v="1717.3936369719966"/>
    <n v="1717.5719368070229"/>
    <n v="1717.7508025350348"/>
    <n v="1726.7224854342073"/>
    <n v="1735.7687293944346"/>
    <n v="1744.8903089727633"/>
    <n v="1754.0880082341625"/>
    <n v="1763.3626208848957"/>
    <n v="1772.7149504079941"/>
    <n v="1772.7149504079941"/>
    <n v="1781.8050791050828"/>
    <n v="1790.9698294864133"/>
    <n v="1800.2099681373484"/>
    <n v="1809.5262709564608"/>
    <n v="1818.9195232849077"/>
    <n v="1828.3905200378172"/>
    <n v="1837.9400658377228"/>
    <n v="1847.568975150074"/>
    <n v="1857.2780724208621"/>
    <n v="1867.068192216401"/>
    <n v="1876.9401793652921"/>
    <n v="1886.894889102623"/>
    <n v="1886.894889102623"/>
    <n v="1896.5705097521097"/>
    <n v="1906.3255584419478"/>
    <n v="1916.16085113299"/>
    <n v="1926.07721369916"/>
    <n v="1936.0754820651589"/>
    <n v="1946.1565023463154"/>
    <n v="1956.3211309906142"/>
    <n v="1966.5702349229337"/>
    <n v="1976.9046916915381"/>
    <n v="1987.3253896168605"/>
    <n v="1997.833227942612"/>
    <n v="2008.4291169892667"/>
    <n v="2008.4291169892667"/>
    <n v="2018.7279409193129"/>
    <n v="2029.1113088215052"/>
    <n v="2039.5800892124444"/>
    <n v="2050.1351611602995"/>
    <n v="2060.7774144313839"/>
    <n v="2071.5077496390136"/>
    <n v="2082.3270783946823"/>
    <n v="2093.2363234615918"/>
    <n v="2104.2364189105774"/>
    <n v="2115.3283102784749"/>
    <n v="2126.5129547289625"/>
    <n v="2137.7913212159319"/>
    <n v="2137.7913212159319"/>
    <n v="2148.7534887279171"/>
    <n v="2159.8056456591876"/>
    <n v="2170.94871646719"/>
    <n v="2182.1836368405611"/>
    <n v="2193.5113538551454"/>
    <n v="2204.9328261324422"/>
    <n v="2216.4490240005166"/>
    <n v="2228.0609296574198"/>
    <n v="2239.7695373371571"/>
    <n v="2251.5758534782549"/>
    <n v="2263.4808968949633"/>
    <n v="2275.4856989511491"/>
    <n v="2275.4856989511491"/>
  </r>
  <r>
    <x v="3"/>
    <s v="Transmission"/>
    <x v="11"/>
    <x v="4"/>
    <s v="PEF Transmission Expansion GG Lines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2269.8638613859998"/>
    <n v="4586.5752746506005"/>
    <n v="0"/>
    <n v="1437.3416660163"/>
    <n v="3242.6732219101"/>
    <n v="0"/>
    <n v="2684.5810249895999"/>
    <n v="4423.3623207246001"/>
    <n v="0"/>
    <n v="3319.3254691179"/>
    <n v="4497.9991882650002"/>
    <n v="0"/>
    <n v="0"/>
    <n v="1536.7326332181999"/>
    <n v="2794.6432567833999"/>
    <n v="0"/>
    <n v="1110.8648731664"/>
    <n v="2227.3825614931002"/>
    <n v="0"/>
    <n v="881.02974397679998"/>
    <n v="2013.3707780427999"/>
    <n v="0"/>
    <n v="1006.6645230081"/>
    <n v="1781.7702287175998"/>
    <n v="0"/>
    <n v="0"/>
    <n v="2371.0074085666747"/>
    <n v="4311.8234902437325"/>
    <n v="0"/>
    <n v="1713.9408555919124"/>
    <n v="3436.6033757952291"/>
    <n v="0"/>
    <n v="1359.3308328215787"/>
    <n v="3106.4070142989613"/>
    <n v="0"/>
    <n v="1553.1713132134294"/>
    <n v="2749.0731447577195"/>
    <n v="0"/>
    <n v="0"/>
    <n v="3405.6752772723644"/>
    <n v="6193.4309473805151"/>
    <n v="0"/>
    <n v="2461.8759003056375"/>
    <n v="4936.279453387222"/>
    <n v="0"/>
    <n v="1952.5200107970561"/>
    <n v="4461.9909374888521"/>
    <n v="0"/>
    <n v="2230.94922591461"/>
    <n v="3948.7225601604341"/>
    <n v="0"/>
    <n v="0"/>
    <n v="1780.0914186754783"/>
    <n v="3237.206246633446"/>
    <n v="0"/>
    <n v="1286.782739747257"/>
    <n v="2580.1134811056572"/>
    <n v="0"/>
    <n v="1020.5506494429152"/>
    <n v="2332.2105401643221"/>
    <n v="0"/>
    <n v="1166.0810997024773"/>
    <n v="2063.9334557173379"/>
    <n v="0"/>
    <n v="0"/>
  </r>
  <r>
    <x v="3"/>
    <s v="Transmission"/>
    <x v="11"/>
    <x v="4"/>
    <s v="PEF Transmission Expansion GG Lines Osprey Plant-Haines Cit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1295.2568377056"/>
    <n v="2534.797220872757"/>
    <n v="3840.8602148820446"/>
    <n v="6030.9813518399542"/>
    <n v="7308.4140844596195"/>
    <n v="8550.2197472976914"/>
    <n v="9811.6402915124145"/>
    <n v="11115.654029888748"/>
    <n v="12369.779409783878"/>
    <n v="13965.816911102269"/>
    <n v="15352.114831244262"/>
    <n v="16720.012064826682"/>
    <n v="16720.012064826682"/>
    <n v="17563.7726049133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Martin West to Williston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82.444933213499993"/>
    <n v="157.48769963960001"/>
    <n v="263.60941085050001"/>
    <n v="432.47483710749998"/>
    <n v="6028.2164563214001"/>
    <n v="6814.6562140712003"/>
    <n v="7526.6009935347001"/>
    <n v="8042.5667103066999"/>
    <n v="8531.7278588343997"/>
    <n v="9027.5286643344007"/>
    <n v="9503.5359249644007"/>
    <n v="9996.1963445344009"/>
    <n v="9996.1963445344009"/>
    <n v="10497.946200174401"/>
    <n v="10960.124601189502"/>
    <n v="11473.249354618702"/>
    <n v="11969.440174782201"/>
    <n v="12481.201129745701"/>
    <n v="12973.813446284901"/>
    <n v="14089.370364318702"/>
    <n v="14433.486135429901"/>
    <n v="14770.416186325801"/>
    <n v="15121.539132714301"/>
    <n v="15461.853297694101"/>
    <n v="15815.5123114043"/>
    <n v="15815.5123114043"/>
    <n v="0"/>
    <n v="0"/>
    <n v="0"/>
    <n v="0"/>
    <n v="0"/>
    <n v="0"/>
    <n v="115.65856400995206"/>
    <n v="151.33575384805303"/>
    <n v="186.26794352700148"/>
    <n v="222.6716223655624"/>
    <n v="257.95466978118247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</r>
  <r>
    <x v="3"/>
    <s v="Transmission"/>
    <x v="11"/>
    <x v="4"/>
    <s v="PEF Transmission Expansion GG New Cust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50.632498426399998"/>
    <n v="133.7177472928"/>
    <n v="0"/>
    <n v="180.74903653620001"/>
    <n v="230.75456413239999"/>
    <n v="0"/>
    <n v="70.268660945999997"/>
    <n v="140.565735222"/>
    <n v="0"/>
    <n v="104.142032269"/>
    <n v="-464.73251123199998"/>
    <n v="0"/>
    <n v="0"/>
    <n v="58.935243109600002"/>
    <n v="117.0118753892"/>
    <n v="0"/>
    <n v="59.5826057596"/>
    <n v="119.0461415792"/>
    <n v="0"/>
    <n v="58.9116339196"/>
    <n v="117.16400967920001"/>
    <n v="0"/>
    <n v="59.553286469600003"/>
    <n v="119.1714926292"/>
    <n v="0"/>
    <n v="0"/>
    <n v="47.897027832068019"/>
    <n v="105.11348772183979"/>
    <n v="0"/>
    <n v="53.075609949496922"/>
    <n v="106.37589539766367"/>
    <n v="0"/>
    <n v="64.954084287640299"/>
    <n v="131.7984835921645"/>
    <n v="0"/>
    <n v="65.561509171690261"/>
    <n v="134.94591199330176"/>
    <n v="0"/>
    <n v="0"/>
    <n v="49.333929561942455"/>
    <n v="108.26687237172246"/>
    <n v="0"/>
    <n v="54.667868158460614"/>
    <n v="109.56715203784097"/>
    <n v="0"/>
    <n v="66.902694468684402"/>
    <n v="135.75241304541575"/>
    <n v="0"/>
    <n v="67.52834198378612"/>
    <n v="138.99426370027004"/>
    <n v="0"/>
    <n v="0"/>
    <n v="41.31639960958222"/>
    <n v="90.671823694345818"/>
    <n v="0"/>
    <n v="45.783490321868094"/>
    <n v="91.760787714982257"/>
    <n v="0"/>
    <n v="56.029967289658465"/>
    <n v="113.69053702294661"/>
    <n v="0"/>
    <n v="56.553937364173393"/>
    <n v="116.40553658450337"/>
    <n v="0"/>
    <n v="0"/>
  </r>
  <r>
    <x v="3"/>
    <s v="Transmission"/>
    <x v="11"/>
    <x v="4"/>
    <s v="PEF Transmission Expansion GG New Port Riche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230088785613582"/>
    <n v="68.460177571227163"/>
    <n v="102.69026635684074"/>
    <n v="136.92035514245433"/>
    <n v="171.15044392806792"/>
    <n v="205.3805327136815"/>
    <n v="239.61062149929509"/>
    <n v="273.84071028490865"/>
    <n v="308.07079907052224"/>
    <n v="342.30088785613583"/>
    <n v="376.53097664174942"/>
    <n v="410.76106542736301"/>
    <n v="410.76106542736301"/>
    <n v="476.75864209344951"/>
    <n v="542.75621875953607"/>
    <n v="608.75379542562257"/>
    <n v="674.75137209170907"/>
    <n v="740.74894875779557"/>
    <n v="806.74652542388208"/>
    <n v="872.74410208996858"/>
    <n v="938.74167875605508"/>
    <n v="1004.7392554221416"/>
    <n v="1070.7368320882281"/>
    <n v="1136.7344087543147"/>
    <n v="1202.7319854204011"/>
    <n v="1202.7319854204011"/>
  </r>
  <r>
    <x v="3"/>
    <s v="Transmission"/>
    <x v="11"/>
    <x v="4"/>
    <s v="PEF Transmission Expansion GG New Source to Alachua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1.6888389221"/>
    <n v="3.5745216429999997"/>
    <n v="5.7392152575999997"/>
    <n v="7.5405467225000002"/>
    <n v="58.988234496399997"/>
    <n v="110.04582804819999"/>
    <n v="115.96888383519999"/>
    <n v="127.07412840429998"/>
    <n v="164.96405606559998"/>
    <n v="238.47681194699999"/>
    <n v="308.74309171749996"/>
    <n v="513.20052409560003"/>
    <n v="513.20052409560003"/>
    <n v="841.72238511349997"/>
    <n v="1077.1207669277001"/>
    <n v="1189.9893365921"/>
    <n v="1279.4442008282001"/>
    <n v="1400.8736401187002"/>
    <n v="1509.1353271973003"/>
    <n v="1684.6618690143002"/>
    <n v="1935.3198350453004"/>
    <n v="2014.2284770432004"/>
    <n v="2211.0663086611003"/>
    <n v="2438.7390663966003"/>
    <n v="2571.6669924660005"/>
    <n v="2571.6669924660005"/>
    <n v="3737.9097424381494"/>
    <n v="4573.5669352209097"/>
    <n v="4974.2469711338344"/>
    <n v="5291.8090552576978"/>
    <n v="5722.8799214915061"/>
    <n v="6107.2056624451388"/>
    <n v="6730.319619572655"/>
    <n v="7620.1478784917499"/>
    <n v="7900.2711900883087"/>
    <n v="8599.0395866063918"/>
    <n v="9407.2710457016656"/>
    <n v="9879.1611950369806"/>
    <n v="9879.1611950369806"/>
    <n v="12039.005769050505"/>
    <n v="13586.616378943105"/>
    <n v="14328.663093919675"/>
    <n v="14916.777999091632"/>
    <n v="0"/>
    <n v="0"/>
    <n v="0"/>
    <n v="0"/>
    <n v="0"/>
    <n v="0"/>
    <n v="1496.8190211820404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</r>
  <r>
    <x v="3"/>
    <s v="Transmission"/>
    <x v="11"/>
    <x v="4"/>
    <s v="PEF Transmission Expansion GG Rio Pinar to Econ to Winter Park East "/>
    <s v="PEF Transmission O/H Conduct.&amp; Devices 356.0"/>
    <x v="20"/>
    <n v="20839.11"/>
    <n v="21914.68"/>
    <n v="23632.16"/>
    <n v="24078.350000000002"/>
    <n v="25391.48"/>
    <n v="5716.75"/>
    <n v="7175.19"/>
    <n v="8286.52"/>
    <n v="9514.19"/>
    <n v="11593.140000000001"/>
    <n v="13285.1"/>
    <n v="202.2"/>
    <n v="20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GG Ross Prairie-Shaw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.692808380005"/>
    <n v="483.38561676001001"/>
    <n v="725.07842514001504"/>
    <n v="966.77123352002002"/>
    <n v="1208.464041900025"/>
    <n v="1450.1568502800301"/>
    <n v="1691.8496586600352"/>
    <n v="1933.5424670400403"/>
    <n v="2175.2352754200451"/>
    <n v="2416.92808380005"/>
    <n v="2658.6208921800549"/>
    <n v="2900.3137005600602"/>
    <n v="2900.3137005600602"/>
    <n v="3856.2482283370687"/>
    <n v="4812.1827561140772"/>
    <n v="5768.1172838910852"/>
    <n v="6724.0518116680933"/>
    <n v="7679.9863394451013"/>
    <n v="8635.9208672221102"/>
    <n v="9591.8553949991183"/>
    <n v="10547.789922776126"/>
    <n v="11503.724450553134"/>
    <n v="12459.658978330142"/>
    <n v="13415.59350610715"/>
    <n v="14371.52803388416"/>
    <n v="14371.52803388416"/>
    <n v="15080.102393645611"/>
    <n v="15788.676753407062"/>
    <n v="16497.251113168513"/>
    <n v="17205.825472929962"/>
    <n v="17914.399832691412"/>
    <n v="18622.974192452861"/>
    <n v="0"/>
    <n v="0"/>
    <n v="0"/>
    <n v="0"/>
    <n v="0"/>
    <n v="0"/>
    <n v="0"/>
  </r>
  <r>
    <x v="3"/>
    <s v="Transmission"/>
    <x v="11"/>
    <x v="4"/>
    <s v="PEF Transmission Expansion GG Silver Springs to Martin West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40.797793630000001"/>
    <n v="53.505062930000001"/>
    <n v="59.859622680000001"/>
    <n v="61.609643920000003"/>
    <n v="64.884105550000001"/>
    <n v="60.970208419999999"/>
    <n v="60.951715989999997"/>
    <n v="255.95614165000001"/>
    <n v="607.39143003000004"/>
    <n v="986.05700264940003"/>
    <n v="1225.1204635076001"/>
    <n v="0"/>
    <n v="0"/>
    <n v="0"/>
    <n v="0"/>
    <n v="0"/>
    <n v="0"/>
    <n v="0"/>
    <n v="0"/>
    <n v="0.52678064999999996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</r>
  <r>
    <x v="3"/>
    <s v="Transmission"/>
    <x v="11"/>
    <x v="4"/>
    <s v="PEF Transmission Expansion GG Tarpon Spring to Odessa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266485281895839"/>
    <n v="146.53297056379168"/>
    <n v="219.79945584568753"/>
    <n v="293.06594112758336"/>
    <n v="366.33242640947918"/>
    <n v="439.59891169137501"/>
    <n v="512.86539697327089"/>
    <n v="586.13188225516672"/>
    <n v="659.39836753706254"/>
    <n v="732.66485281895837"/>
    <n v="805.93133810085419"/>
    <n v="879.19782338275002"/>
    <n v="879.19782338275002"/>
    <n v="1000.4070350946508"/>
    <n v="1121.6162468065518"/>
    <n v="1242.8254585184527"/>
    <n v="1364.0346702303536"/>
    <n v="1485.2438819422546"/>
    <n v="1606.4530936541555"/>
    <n v="1727.6623053660564"/>
    <n v="1848.8715170779574"/>
    <n v="1970.0807287898583"/>
    <n v="2091.2899405017592"/>
    <n v="2212.4991522136602"/>
    <n v="2333.7083639255607"/>
    <n v="2333.7083639255607"/>
    <n v="2964.346024797635"/>
    <n v="3594.9836856697093"/>
    <n v="4225.6213465417832"/>
    <n v="4856.259007413857"/>
    <n v="5486.8966682859309"/>
    <n v="6117.5343291580048"/>
    <n v="6748.1719900300786"/>
    <n v="7378.8096509021525"/>
    <n v="8009.4473117742264"/>
    <n v="8640.0849726463002"/>
    <n v="9270.722633518375"/>
    <n v="9901.3602943904498"/>
    <n v="9901.3602943904498"/>
  </r>
  <r>
    <x v="3"/>
    <s v="Transmission"/>
    <x v="11"/>
    <x v="4"/>
    <s v="PEF Transmission Expansion GG W Lake Wales-Lake Wales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.36833062251333"/>
    <n v="200.73666124502665"/>
    <n v="301.10499186753998"/>
    <n v="401.47332249005331"/>
    <n v="501.84165311256663"/>
    <n v="602.20998373507996"/>
    <n v="702.57831435759329"/>
    <n v="802.94664498010661"/>
    <n v="903.31497560261994"/>
    <n v="1003.6833062251333"/>
    <n v="1104.0516368476465"/>
    <n v="1204.4199674701599"/>
    <n v="1204.4199674701599"/>
  </r>
  <r>
    <x v="3"/>
    <s v="Transmission"/>
    <x v="11"/>
    <x v="4"/>
    <s v="PEF Transmission Expansion GG Waukeenah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500218941"/>
    <n v="162.0652424875"/>
    <n v="314.462035195"/>
    <n v="423.7933553359"/>
    <n v="431.77045888570001"/>
    <n v="440.50683200809999"/>
    <n v="449.13863693050001"/>
    <n v="457.1083524403"/>
    <n v="466.34821688400001"/>
    <n v="473.99005695250003"/>
    <n v="482.07699858230001"/>
    <n v="482.07699858230001"/>
    <n v="482.07699858230001"/>
    <n v="484.78752428525507"/>
    <n v="512.26815626682173"/>
    <n v="540.65817703023367"/>
    <n v="561.02552462165465"/>
    <n v="562.51158040660403"/>
    <n v="564.13908063108636"/>
    <n v="565.7471008303238"/>
    <n v="567.23178029622295"/>
    <n v="568.95307599246007"/>
    <n v="570.37667549452954"/>
    <n v="571.88319313877219"/>
    <n v="571.88319313877219"/>
    <n v="571.88319313877219"/>
    <n v="573.91154877673398"/>
    <n v="594.47600782384598"/>
    <n v="615.72098573146684"/>
    <n v="630.96239232368146"/>
    <n v="632.07444583656331"/>
    <n v="633.29234583747973"/>
    <n v="634.495668437787"/>
    <n v="635.6066920159584"/>
    <n v="636.89478156488076"/>
    <n v="637.96009744551384"/>
    <n v="639.08746310169863"/>
    <n v="639.08746310169863"/>
    <n v="639.08746310169863"/>
    <n v="757.44625870757659"/>
    <n v="1957.425473175296"/>
    <n v="3197.1143870711931"/>
    <n v="4086.4823528420811"/>
    <n v="4151.373002179218"/>
    <n v="4222.4400155663334"/>
    <n v="4292.6564071261582"/>
    <n v="4357.4869576179008"/>
    <n v="4432.6496779957561"/>
    <n v="4494.8130886973695"/>
    <n v="4560.5972283552182"/>
    <n v="4560.5972283552182"/>
  </r>
  <r>
    <x v="3"/>
    <s v="Transmission"/>
    <x v="11"/>
    <x v="4"/>
    <s v="PEF Transmission Maintenance GG"/>
    <s v="PEF Transmission O/H Conduct.&amp; Devices 356.0"/>
    <x v="20"/>
    <n v="3729.6599999999994"/>
    <n v="2875.2400000000002"/>
    <n v="1877.94"/>
    <n v="1812.77"/>
    <n v="1295.3600000000001"/>
    <n v="2631.6900000000005"/>
    <n v="2632.6500000000005"/>
    <n v="3201.16"/>
    <n v="3352.57"/>
    <n v="2801.23"/>
    <n v="2995.4800000000005"/>
    <n v="3206.3300000000004"/>
    <n v="3206.3300000000004"/>
    <n v="3206.3300000000004"/>
    <n v="3206.33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Maintenance GG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85.711775397709999"/>
    <n v="183.08613720341998"/>
    <n v="0"/>
    <n v="126.86443499521"/>
    <n v="254.67348376272002"/>
    <n v="0"/>
    <n v="148.27562175150999"/>
    <n v="297.35180150081999"/>
    <n v="0"/>
    <n v="199.86945398431001"/>
    <n v="395.11916129311999"/>
    <n v="0"/>
    <n v="0"/>
    <n v="145.18904993801999"/>
    <n v="285.32407125793998"/>
    <n v="0"/>
    <n v="139.84019689441999"/>
    <n v="286.70617920714"/>
    <n v="0"/>
    <n v="275.12574873542002"/>
    <n v="519.77268808784004"/>
    <n v="0"/>
    <n v="210.52188210151999"/>
    <n v="388.95458785634003"/>
    <n v="0"/>
    <n v="0"/>
    <n v="308.86051682399568"/>
    <n v="606.96960375919457"/>
    <n v="0"/>
    <n v="297.48190723761746"/>
    <n v="609.9097605801029"/>
    <n v="0"/>
    <n v="585.27472273071498"/>
    <n v="1105.7119055627113"/>
    <n v="0"/>
    <n v="447.84298358859058"/>
    <n v="827.42269529043028"/>
    <n v="0"/>
    <n v="0"/>
    <n v="307.47017486666516"/>
    <n v="604.23731762690284"/>
    <n v="0"/>
    <n v="296.14278632494074"/>
    <n v="607.16423927152096"/>
    <n v="0"/>
    <n v="582.64009655076472"/>
    <n v="1100.7345207197673"/>
    <n v="0"/>
    <n v="445.82700920383587"/>
    <n v="823.69803504075105"/>
    <n v="0"/>
    <n v="0"/>
    <n v="307.47017486666516"/>
    <n v="604.23731762690284"/>
    <n v="0"/>
    <n v="296.14278632494074"/>
    <n v="607.16423927152096"/>
    <n v="0"/>
    <n v="582.64009655076472"/>
    <n v="1100.7345207197673"/>
    <n v="0"/>
    <n v="445.82700920383587"/>
    <n v="823.69803504075105"/>
    <n v="0"/>
    <n v="0"/>
  </r>
  <r>
    <x v="3"/>
    <s v="Transmission"/>
    <x v="11"/>
    <x v="4"/>
    <s v="PEF Transmission Maintenance GG CFK Anchor_Guy 356"/>
    <s v="PEF Transmission O/H Conduct.&amp; Devices 356.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.7748195641"/>
    <n v="257.09418588919999"/>
    <n v="388.12343907920001"/>
    <n v="415.42740571529998"/>
    <n v="415.42740571529998"/>
    <n v="433.12018932379999"/>
    <n v="450.53734098230001"/>
    <n v="467.35482744500001"/>
    <n v="486.10790264740001"/>
    <n v="596.73598193659996"/>
    <n v="754.27266128279996"/>
    <n v="926.80389380809993"/>
    <n v="1097.2699682153"/>
    <n v="1150.597518906"/>
    <n v="1191.1331419394"/>
    <n v="1224.6581962373"/>
    <n v="1260.1359256486001"/>
    <n v="1260.1359256486001"/>
    <n v="1417.8719067332861"/>
    <n v="1573.1505539685575"/>
    <n v="1723.0830227801912"/>
    <n v="1890.271791990275"/>
    <n v="2876.5512270596682"/>
    <n v="4281.0335981410826"/>
    <n v="5819.1964916867828"/>
    <n v="7338.9479385623836"/>
    <n v="7814.3775664361874"/>
    <n v="8175.7636778325059"/>
    <n v="8474.648660976487"/>
    <n v="8790.94227431933"/>
    <n v="8790.94227431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ribution Expansion Field Ops HB Capacity-360"/>
    <s v="PEF Distribution Easements 360.1"/>
    <x v="21"/>
    <n v="0"/>
    <n v="0"/>
    <n v="0"/>
    <n v="0"/>
    <n v="4.29"/>
    <n v="9.61"/>
    <n v="25.42"/>
    <n v="73.48"/>
    <n v="166.84"/>
    <n v="362.32000000000005"/>
    <n v="201.14"/>
    <n v="222.77"/>
    <n v="0"/>
    <n v="241.04000000000002"/>
    <n v="208.55494278400002"/>
    <n v="180.3661561854519"/>
    <n v="155.91633329788306"/>
    <n v="134.71900885376931"/>
    <n v="116.34977561473838"/>
    <n v="100.43854821018581"/>
    <n v="86.662688209466538"/>
    <n v="74.997647720945352"/>
    <n v="64.902754344292489"/>
    <n v="56.166661881838557"/>
    <n v="48.606471925889821"/>
    <n v="241.04000000000002"/>
    <n v="42.06390470654366"/>
    <n v="36.401985354109705"/>
    <n v="31.197080240039149"/>
    <n v="26.440196240658338"/>
    <n v="22.121890849947174"/>
    <n v="18.232212054935474"/>
    <n v="14.760632966546058"/>
    <n v="11.695950642613747"/>
    <n v="10.188820969162117"/>
    <n v="8.8758986690147594"/>
    <n v="7.7321583548343193"/>
    <n v="6.7357993881728886"/>
    <n v="42.06390470654366"/>
    <n v="5.8678303412323798"/>
    <n v="5.1117070045084825"/>
    <n v="4.4831030143602586"/>
    <n v="3.9558820302860664"/>
    <n v="3.5101336387016353"/>
    <n v="3.1305007512216818"/>
    <n v="2.8050019268122055"/>
    <n v="2.524192061918265"/>
    <n v="2.1900597102980206"/>
    <n v="1.9001571263264512"/>
    <n v="1.6486295272003662"/>
    <n v="1.4303971394257993"/>
    <n v="5.8678303412323798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</r>
  <r>
    <x v="0"/>
    <s v="Customer Delivery"/>
    <x v="10"/>
    <x v="5"/>
    <s v="PEF Distribution Expansion Field Ops IK New Cust-360"/>
    <s v="PEF Distribution Easements 360.1"/>
    <x v="21"/>
    <n v="0"/>
    <n v="0"/>
    <n v="0"/>
    <n v="0"/>
    <n v="0"/>
    <n v="0"/>
    <n v="0"/>
    <n v="0"/>
    <n v="0"/>
    <n v="6.12"/>
    <n v="19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FERC Interconnection"/>
    <x v="11"/>
    <x v="4"/>
    <s v="PEF FERC Interconnection"/>
    <s v="PEF Distribution Easements 360.1"/>
    <x v="21"/>
    <n v="12507.08"/>
    <n v="12518.96"/>
    <n v="12518.96"/>
    <n v="1916.34"/>
    <n v="1916.34"/>
    <n v="1916.34"/>
    <n v="1949.38"/>
    <n v="1948.51"/>
    <n v="1948.51"/>
    <n v="1985.88"/>
    <n v="1985.88"/>
    <n v="1985.88"/>
    <n v="12507.08"/>
    <n v="2036.72"/>
    <n v="2272.6232100000002"/>
    <n v="2514.1982400000002"/>
    <n v="2812.1935100000001"/>
    <n v="3133.1684599999999"/>
    <n v="4455.8258900000001"/>
    <n v="0"/>
    <n v="0"/>
    <n v="0"/>
    <n v="0"/>
    <n v="0"/>
    <n v="0"/>
    <n v="203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rid Solutions"/>
    <x v="10"/>
    <x v="5"/>
    <s v="PEF Dist_MajProj_OthT&amp;D_Mthly-360"/>
    <s v="PEF Distribution Easements 360.1"/>
    <x v="21"/>
    <n v="3.61"/>
    <n v="3.7"/>
    <n v="6.21"/>
    <n v="8.4700000000000006"/>
    <n v="12.2"/>
    <n v="36.46"/>
    <n v="41.44"/>
    <n v="45.61"/>
    <n v="50.5"/>
    <n v="54.18"/>
    <n v="56.61"/>
    <n v="59.46"/>
    <n v="3.61"/>
    <n v="60.34"/>
    <n v="60.34"/>
    <n v="60.34"/>
    <n v="60.34"/>
    <n v="60.34"/>
    <n v="60.34"/>
    <n v="1.2068000000000012"/>
    <n v="1.2068000000000012"/>
    <n v="1.2068000000000012"/>
    <n v="1.2068000000000012"/>
    <n v="1.2068000000000012"/>
    <n v="1.2068000000000012"/>
    <n v="60.34"/>
    <n v="2.4135999999999935E-2"/>
    <n v="2.4135999999999935E-2"/>
    <n v="2.4135999999999935E-2"/>
    <n v="2.4135999999999935E-2"/>
    <n v="2.4135999999999935E-2"/>
    <n v="2.4135999999999935E-2"/>
    <n v="4.8271999999999898E-4"/>
    <n v="4.8271999999999898E-4"/>
    <n v="4.8271999999999898E-4"/>
    <n v="4.8271999999999898E-4"/>
    <n v="4.8271999999999898E-4"/>
    <n v="4.8271999999999898E-4"/>
    <n v="2.4135999999999935E-2"/>
    <n v="9.6543999999999732E-6"/>
    <n v="9.6543999999999732E-6"/>
    <n v="9.6543999999999732E-6"/>
    <n v="9.6543999999999732E-6"/>
    <n v="9.6543999999999732E-6"/>
    <n v="9.6543999999999732E-6"/>
    <n v="1.9308800000000041E-7"/>
    <n v="1.9308800000000041E-7"/>
    <n v="1.9308800000000041E-7"/>
    <n v="1.9308800000000041E-7"/>
    <n v="1.9308800000000041E-7"/>
    <n v="1.9308800000000041E-7"/>
    <n v="9.6543999999999732E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rid Solutions"/>
    <x v="10"/>
    <x v="5"/>
    <s v="PEF Grid Solutions Communication Monthly RR - 360"/>
    <s v="PEF Distribution Easements 360.1"/>
    <x v="21"/>
    <n v="1454.23"/>
    <n v="1456.86"/>
    <n v="1458.55"/>
    <n v="1999.88"/>
    <n v="2020.52"/>
    <n v="2042.53"/>
    <n v="2063.2800000000002"/>
    <n v="2165.27"/>
    <n v="2299.39"/>
    <n v="2454.06"/>
    <n v="2835.09"/>
    <n v="3008.44"/>
    <n v="1454.23"/>
    <n v="3403.05"/>
    <n v="3403.05"/>
    <n v="3403.05"/>
    <n v="68.061000000000149"/>
    <n v="68.061000000000149"/>
    <n v="68.061000000000149"/>
    <n v="1.361220000000003"/>
    <n v="1.361220000000003"/>
    <n v="1.361220000000003"/>
    <n v="2.7224400000000148E-2"/>
    <n v="2.7224400000000148E-2"/>
    <n v="2.7224400000000148E-2"/>
    <n v="3403.05"/>
    <n v="5.4448800000000269E-4"/>
    <n v="5.4448800000000269E-4"/>
    <n v="5.4448800000000269E-4"/>
    <n v="1.0889760000000036E-5"/>
    <n v="1.0889760000000036E-5"/>
    <n v="1.0889760000000036E-5"/>
    <n v="2.1779520000000107E-7"/>
    <n v="2.1779520000000107E-7"/>
    <n v="2.1779520000000107E-7"/>
    <n v="0"/>
    <n v="0"/>
    <n v="0"/>
    <n v="5.4448800000000269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SB DEC 2024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5167367"/>
    <n v="315.9078834"/>
    <n v="474.4167501"/>
    <n v="633.90331679999997"/>
    <n v="793.10356349999995"/>
    <n v="952.33027019999997"/>
    <n v="1110.7911968999999"/>
    <n v="1268.2563536"/>
    <n v="1427.0391303000001"/>
    <n v="1586.2598670000002"/>
    <n v="1745.5579237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SB DEC 2025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.66666666666666"/>
    <n v="333.33333333333331"/>
    <n v="500"/>
    <n v="666.66666666666663"/>
    <n v="833.33333333333326"/>
    <n v="999.99999999999989"/>
    <n v="1166.6666666666665"/>
    <n v="1333.3333333333333"/>
    <n v="1500"/>
    <n v="1666.6666666666667"/>
    <n v="1833.3333333333335"/>
    <n v="0"/>
  </r>
  <r>
    <x v="0"/>
    <s v="Transmission"/>
    <x v="11"/>
    <x v="4"/>
    <s v="PEF Transmission Expansion SB DEC 2026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33333333333331"/>
    <n v="666.66666666666663"/>
    <n v="1000"/>
    <n v="1333.3333333333333"/>
    <n v="1666.6666666666665"/>
    <n v="1999.9999999999998"/>
    <n v="2333.333333333333"/>
    <n v="2666.6666666666665"/>
    <n v="3000"/>
    <n v="3333.3333333333335"/>
    <n v="3666.666666666667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SB MAR 2023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27.497013599999999"/>
    <n v="52.438937199999998"/>
    <n v="80.004199799999995"/>
    <n v="0"/>
    <n v="0"/>
    <n v="0"/>
    <n v="0"/>
    <n v="0"/>
    <n v="0"/>
    <n v="77.731289000000004"/>
    <n v="164.15429810000001"/>
    <n v="0"/>
    <n v="252.94322770000002"/>
    <n v="307.72774630000004"/>
    <n v="324.15354710000003"/>
    <n v="331.18315600000005"/>
    <n v="987.82019090000006"/>
    <n v="1945.8349524"/>
    <n v="2077.3730989999999"/>
    <n v="2078.9455389999998"/>
    <n v="2080.499159"/>
    <n v="2082.0260990000002"/>
    <n v="2083.6168390000003"/>
    <n v="2085.1580990000002"/>
    <n v="252.94322770000002"/>
    <n v="2086.7591790000001"/>
    <n v="2086.7620893179819"/>
    <n v="2086.762961905798"/>
    <n v="2086.7633353397114"/>
    <n v="2086.7982178689163"/>
    <n v="2086.8491104870914"/>
    <n v="2086.8560981880532"/>
    <n v="2086.8561817207833"/>
    <n v="2086.8562642537386"/>
    <n v="2086.8563453693723"/>
    <n v="2086.8564298742535"/>
    <n v="2086.8565117506087"/>
    <n v="2086.7591790000001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</r>
  <r>
    <x v="0"/>
    <s v="Transmission"/>
    <x v="11"/>
    <x v="4"/>
    <s v="PEF Transmission Expansion SB MAY 2023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5.0865600000000004"/>
    <n v="1810.2599797"/>
    <n v="4766.0281752000001"/>
    <n v="7229.7405897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SB NOV 2024B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6.5266999999999999E-3"/>
    <n v="1.8382700000000002E-2"/>
    <n v="3.2015600000000005E-2"/>
    <n v="4.3339300000000004E-2"/>
    <n v="5.6489900000000003E-2"/>
    <n v="6.9370500000000002E-2"/>
    <n v="8.1196500000000005E-2"/>
    <n v="9.4839400000000004E-2"/>
    <n v="0.1065654"/>
    <n v="0.119476"/>
    <n v="2.713152"/>
    <n v="0"/>
    <n v="4.1064556999999997"/>
    <n v="4.1186239999999996"/>
    <n v="4.1306222999999997"/>
    <n v="23.264499299999997"/>
    <n v="53.738960899999995"/>
    <n v="84.1483925"/>
    <n v="108.40991409999999"/>
    <n v="122.694558"/>
    <n v="122.7071686"/>
    <n v="165.68285539999999"/>
    <n v="663.8087074"/>
    <n v="0"/>
    <n v="4.1064556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SB NOV 2026A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12.416119999999999"/>
    <n v="23.67859"/>
    <n v="36.12556"/>
    <n v="48.25938"/>
    <n v="60.815660000000001"/>
    <n v="159.2483"/>
    <n v="389.82542000000001"/>
    <n v="644.92026220000002"/>
    <n v="734.03989220000005"/>
    <n v="825.80836220000003"/>
    <n v="907.37716220000004"/>
    <n v="0"/>
    <n v="929.47755219999999"/>
    <n v="2726.3789477"/>
    <n v="5568.3150265000004"/>
    <n v="7764.6968735999999"/>
    <n v="7764.6968735999999"/>
    <n v="7764.6968735999999"/>
    <n v="7764.6968735999999"/>
    <n v="7764.6968735999999"/>
    <n v="7764.6968735999999"/>
    <n v="7764.6968735999999"/>
    <n v="7764.6968735999999"/>
    <n v="0"/>
    <n v="929.477552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Maintenance SB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8.7564522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ribution Expansion Field Ops HB Capacity-360"/>
    <s v="PEF Distribution Easements 360.1"/>
    <x v="21"/>
    <n v="0"/>
    <n v="0"/>
    <n v="0"/>
    <n v="4.2900000000000009"/>
    <n v="5.3000000000000007"/>
    <n v="15.819999999999999"/>
    <n v="48.06"/>
    <n v="93.35"/>
    <n v="195.48000000000002"/>
    <n v="104.85"/>
    <n v="73.17"/>
    <n v="56.13000000000001"/>
    <n v="596.44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ribution Expansion Field Ops IK New Cust-360"/>
    <s v="PEF Distribution Easements 360.1"/>
    <x v="21"/>
    <n v="0"/>
    <n v="0"/>
    <n v="0"/>
    <n v="0"/>
    <n v="0"/>
    <n v="0"/>
    <n v="0"/>
    <n v="0"/>
    <n v="6.12"/>
    <n v="13.85"/>
    <n v="0.46"/>
    <n v="0.11"/>
    <n v="2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FERC Interconnection"/>
    <x v="11"/>
    <x v="4"/>
    <s v="PEF FERC Interconnection"/>
    <s v="PEF Distribution Easements 360.1"/>
    <x v="21"/>
    <n v="17.75"/>
    <n v="0"/>
    <n v="-10591.52"/>
    <n v="0"/>
    <n v="0"/>
    <n v="33.04"/>
    <n v="-0.87"/>
    <n v="0"/>
    <n v="37.369999999999997"/>
    <n v="0"/>
    <n v="0"/>
    <n v="50.84"/>
    <n v="-10453.39"/>
    <n v="235.90321"/>
    <n v="241.57503"/>
    <n v="297.99527"/>
    <n v="320.97494999999998"/>
    <n v="1322.65743"/>
    <n v="1258.9655"/>
    <n v="1311.5505000000001"/>
    <n v="658.89362000000006"/>
    <n v="634.88454999999999"/>
    <n v="654.06408999999996"/>
    <n v="628.49959999999999"/>
    <n v="646.21241999999995"/>
    <n v="8212.17617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rid Solutions"/>
    <x v="10"/>
    <x v="5"/>
    <s v="PEF Dist_MajProj_OthT&amp;D_Mthly-360"/>
    <s v="PEF Distribution Easements 360.1"/>
    <x v="21"/>
    <n v="0.09"/>
    <n v="2.5099999999999998"/>
    <n v="2.2599999999999998"/>
    <n v="3.74"/>
    <n v="24.25"/>
    <n v="4.99"/>
    <n v="4.17"/>
    <n v="4.8899999999999997"/>
    <n v="3.68"/>
    <n v="2.4300000000000002"/>
    <n v="2.84"/>
    <n v="0.88"/>
    <n v="56.730000000000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rid Solutions"/>
    <x v="10"/>
    <x v="5"/>
    <s v="PEF Grid Solutions Communication Monthly RR - 360"/>
    <s v="PEF Distribution Easements 360.1"/>
    <x v="21"/>
    <n v="2.64"/>
    <n v="1.68"/>
    <n v="541.33000000000004"/>
    <n v="20.64"/>
    <n v="22.01"/>
    <n v="20.75"/>
    <n v="101.99"/>
    <n v="134.12"/>
    <n v="154.68"/>
    <n v="381.02"/>
    <n v="173.35"/>
    <n v="394.61"/>
    <n v="1948.82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SB DEC 2024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5167367"/>
    <n v="157.39114670000001"/>
    <n v="158.5088667"/>
    <n v="159.4865667"/>
    <n v="159.20024670000001"/>
    <n v="159.22670669999999"/>
    <n v="158.46092669999999"/>
    <n v="157.46515669999999"/>
    <n v="158.7827767"/>
    <n v="159.2207367"/>
    <n v="159.29805669999999"/>
    <n v="159.66608669999999"/>
    <n v="1905.2240104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SB DEC 2025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.66666666666666"/>
    <n v="166.66666666666666"/>
    <n v="166.66666666666666"/>
    <n v="166.66666666666666"/>
    <n v="166.66666666666666"/>
    <n v="166.66666666666666"/>
    <n v="166.66666666666666"/>
    <n v="166.66666666666666"/>
    <n v="166.66666666666666"/>
    <n v="166.66666666666666"/>
    <n v="166.66666666666666"/>
    <n v="166.66666666666652"/>
    <n v="2000"/>
  </r>
  <r>
    <x v="1"/>
    <s v="Transmission"/>
    <x v="11"/>
    <x v="4"/>
    <s v="PEF Transmission Expansion SB DEC 2026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33333333333331"/>
    <n v="333.33333333333331"/>
    <n v="333.33333333333331"/>
    <n v="333.33333333333331"/>
    <n v="333.33333333333331"/>
    <n v="333.33333333333331"/>
    <n v="333.33333333333331"/>
    <n v="333.33333333333331"/>
    <n v="333.33333333333331"/>
    <n v="333.33333333333331"/>
    <n v="333.33333333333331"/>
    <n v="333.33333333333303"/>
    <n v="400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SB MAR 2023"/>
    <s v="PEF Distribution Easements 360.1"/>
    <x v="21"/>
    <n v="0"/>
    <n v="0"/>
    <n v="0"/>
    <n v="0"/>
    <n v="0"/>
    <n v="0"/>
    <n v="0"/>
    <n v="0"/>
    <n v="0"/>
    <n v="0"/>
    <n v="0"/>
    <n v="0"/>
    <n v="0"/>
    <n v="27.497013599999999"/>
    <n v="24.941923599999999"/>
    <n v="27.565262600000001"/>
    <n v="26.871594000000002"/>
    <n v="27.807352999999999"/>
    <n v="30.961627499999999"/>
    <n v="56.012918900000003"/>
    <n v="70.9189279"/>
    <n v="62.737322499999998"/>
    <n v="77.731289000000004"/>
    <n v="86.423009100000002"/>
    <n v="88.788929600000003"/>
    <n v="608.25717129999998"/>
    <n v="54.784518599999998"/>
    <n v="16.425800800000001"/>
    <n v="7.0296089000000004"/>
    <n v="656.6370349"/>
    <n v="958.01476149999996"/>
    <n v="131.5381466"/>
    <n v="1.5724400000000001"/>
    <n v="1.55362"/>
    <n v="1.52694"/>
    <n v="1.59074"/>
    <n v="1.5412600000000001"/>
    <n v="1.6010800000000001"/>
    <n v="1833.8159512999996"/>
    <n v="2.9103179815878001E-3"/>
    <n v="8.7258781589840003E-4"/>
    <n v="3.734339135947E-4"/>
    <n v="3.4882529204992699E-2"/>
    <n v="5.0892618175164502E-2"/>
    <n v="6.9877009618318003E-3"/>
    <n v="8.3532730119999994E-5"/>
    <n v="8.2532955259999996E-5"/>
    <n v="8.1115633619999999E-5"/>
    <n v="8.4504881019999999E-5"/>
    <n v="8.1876354979999998E-5"/>
    <n v="8.4178677930091261E-5"/>
    <n v="9.74169292860000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SB MAY 2023"/>
    <s v="PEF Distribution Easements 360.1"/>
    <x v="21"/>
    <n v="0"/>
    <n v="0"/>
    <n v="0"/>
    <n v="0"/>
    <n v="0"/>
    <n v="0"/>
    <n v="0"/>
    <n v="0"/>
    <n v="0"/>
    <n v="0"/>
    <n v="0"/>
    <n v="0"/>
    <n v="0"/>
    <n v="5.0865600000000004"/>
    <n v="1805.1734197000001"/>
    <n v="2955.7681954999998"/>
    <n v="2463.7124146000001"/>
    <n v="525.28004180000005"/>
    <n v="0"/>
    <n v="0"/>
    <n v="0"/>
    <n v="0"/>
    <n v="0"/>
    <n v="0"/>
    <n v="0"/>
    <n v="7755.0206315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SB NOV 2024B"/>
    <s v="PEF Distribution Easements 360.1"/>
    <x v="21"/>
    <n v="0"/>
    <n v="0"/>
    <n v="0"/>
    <n v="0"/>
    <n v="0"/>
    <n v="0"/>
    <n v="0"/>
    <n v="0"/>
    <n v="0"/>
    <n v="0"/>
    <n v="0"/>
    <n v="0"/>
    <n v="0"/>
    <n v="6.5266999999999999E-3"/>
    <n v="1.1856E-2"/>
    <n v="1.36329E-2"/>
    <n v="1.1323700000000001E-2"/>
    <n v="1.31506E-2"/>
    <n v="1.2880600000000001E-2"/>
    <n v="1.1826E-2"/>
    <n v="1.3642899999999999E-2"/>
    <n v="1.1726E-2"/>
    <n v="1.29106E-2"/>
    <n v="2.5936759999999999"/>
    <n v="1.3933036999999999"/>
    <n v="4.1064556999999997"/>
    <n v="1.21683E-2"/>
    <n v="1.19983E-2"/>
    <n v="19.133876999999998"/>
    <n v="30.474461600000001"/>
    <n v="30.409431600000001"/>
    <n v="24.261521599999998"/>
    <n v="14.284643900000001"/>
    <n v="1.26106E-2"/>
    <n v="42.975686799999998"/>
    <n v="498.12585200000001"/>
    <n v="108.41583850000001"/>
    <n v="0"/>
    <n v="768.1180902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SB NOV 2026A"/>
    <s v="PEF Distribution Easements 360.1"/>
    <x v="21"/>
    <n v="0"/>
    <n v="0"/>
    <n v="0"/>
    <n v="0"/>
    <n v="0"/>
    <n v="0"/>
    <n v="0"/>
    <n v="0"/>
    <n v="0"/>
    <n v="0"/>
    <n v="0"/>
    <n v="0"/>
    <n v="0"/>
    <n v="12.416119999999999"/>
    <n v="11.26247"/>
    <n v="12.44697"/>
    <n v="12.13382"/>
    <n v="12.556279999999999"/>
    <n v="98.432640000000006"/>
    <n v="230.57712000000001"/>
    <n v="255.09484219999999"/>
    <n v="89.119630000000001"/>
    <n v="91.768469999999994"/>
    <n v="81.568799999999996"/>
    <n v="22.100390000000001"/>
    <n v="929.47755219999999"/>
    <n v="1796.9013955"/>
    <n v="2841.9360787999999"/>
    <n v="2196.3818471"/>
    <n v="0"/>
    <n v="0"/>
    <n v="0"/>
    <n v="0"/>
    <n v="0"/>
    <n v="0"/>
    <n v="0"/>
    <n v="0"/>
    <n v="0"/>
    <n v="6835.219321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Maintenance SB"/>
    <s v="PEF Distribution Easements 360.1"/>
    <x v="21"/>
    <n v="0"/>
    <n v="0"/>
    <n v="0"/>
    <n v="0"/>
    <n v="0"/>
    <n v="0"/>
    <n v="0"/>
    <n v="0"/>
    <n v="0"/>
    <n v="0"/>
    <n v="0"/>
    <n v="0"/>
    <n v="0"/>
    <n v="8.7564522999999994"/>
    <n v="4.6620615000000001"/>
    <n v="0.31807999999999997"/>
    <n v="366.69138939999999"/>
    <n v="734.18637899999999"/>
    <n v="0.56867999999999996"/>
    <n v="0.59277000000000002"/>
    <n v="0.30609999999999998"/>
    <n v="0"/>
    <n v="0"/>
    <n v="0"/>
    <n v="0"/>
    <n v="1116.0819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Maintenance SB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13.418513799999999"/>
    <n v="0.31807999999999997"/>
    <n v="366.69138939999999"/>
    <n v="734.18637899999999"/>
    <n v="0.56867999999999996"/>
    <n v="0.59277000000000002"/>
    <n v="0.30609999999999998"/>
    <n v="0"/>
    <n v="0"/>
    <n v="0"/>
    <n v="0"/>
    <n v="1116.0819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SB NOV 2026A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64.6968735999999"/>
    <n v="0"/>
    <n v="7764.696873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SB NOV 2024B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.22454590000007"/>
    <n v="0"/>
    <n v="772.2245459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SB MAY 2023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7755.0206315999994"/>
    <n v="0"/>
    <n v="0"/>
    <n v="0"/>
    <n v="0"/>
    <n v="0"/>
    <n v="0"/>
    <n v="0"/>
    <n v="7755.0206315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SB MAR 2023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106.8757938"/>
    <n v="27.807352999999999"/>
    <n v="30.961627499999999"/>
    <n v="56.012918900000003"/>
    <n v="70.9189279"/>
    <n v="62.737322499999998"/>
    <n v="0"/>
    <n v="0"/>
    <n v="0"/>
    <n v="355.313943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SB DEC 2026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400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SB DEC 2025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2000"/>
  </r>
  <r>
    <x v="2"/>
    <s v="Transmission"/>
    <x v="11"/>
    <x v="4"/>
    <s v="PEF Transmission Expansion SB DEC 2024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5.2240104000002"/>
    <n v="1905.2240104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Grid Solutions"/>
    <x v="10"/>
    <x v="5"/>
    <s v="PEF Grid Solutions Communication Monthly RR - 360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3334.989"/>
    <n v="0"/>
    <n v="0"/>
    <n v="66.699780000000146"/>
    <n v="0"/>
    <n v="0"/>
    <n v="1.3339956000000028"/>
    <n v="0"/>
    <n v="0"/>
    <n v="2.6679912000000146E-2"/>
    <n v="3403.0494555120003"/>
    <n v="0"/>
    <n v="0"/>
    <n v="5.3359824000000266E-4"/>
    <n v="0"/>
    <n v="0"/>
    <n v="1.0671964800000035E-5"/>
    <n v="0"/>
    <n v="0"/>
    <n v="2.1343929600000103E-7"/>
    <n v="0"/>
    <n v="0"/>
    <n v="0"/>
    <n v="5.4448791288192269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FERC Interconnection"/>
    <x v="11"/>
    <x v="4"/>
    <s v="PEF FERC Interconnection"/>
    <s v="PEF Distribution Easements 360.1"/>
    <x v="21"/>
    <n v="5.87"/>
    <n v="0"/>
    <n v="11.11"/>
    <n v="0"/>
    <n v="0"/>
    <n v="0"/>
    <n v="0"/>
    <n v="0"/>
    <n v="0"/>
    <n v="0"/>
    <n v="0"/>
    <n v="0"/>
    <n v="16.98"/>
    <n v="0"/>
    <n v="0"/>
    <n v="0"/>
    <n v="0"/>
    <n v="0"/>
    <n v="5714.7913900000003"/>
    <n v="1311.5505000000001"/>
    <n v="658.89362000000006"/>
    <n v="634.88454999999999"/>
    <n v="654.06408999999996"/>
    <n v="628.49959999999999"/>
    <n v="646.21241999999995"/>
    <n v="10248.896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 Expansion Field Ops IK New Cust-360"/>
    <s v="PEF Distribution Easements 360.1"/>
    <x v="21"/>
    <n v="0"/>
    <n v="0"/>
    <n v="0"/>
    <n v="0"/>
    <n v="0"/>
    <n v="0"/>
    <n v="0"/>
    <n v="0"/>
    <n v="0"/>
    <n v="0"/>
    <n v="20.43"/>
    <n v="0.11"/>
    <n v="2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 Expansion Field Ops HB Capacity-360"/>
    <s v="PEF Distribution Easements 360.1"/>
    <x v="21"/>
    <n v="0"/>
    <n v="0"/>
    <n v="0"/>
    <n v="0"/>
    <n v="0"/>
    <n v="0"/>
    <n v="0"/>
    <n v="0"/>
    <n v="0"/>
    <n v="266.02999999999997"/>
    <n v="51.54"/>
    <n v="37.86"/>
    <n v="355.43"/>
    <n v="32.485057216000008"/>
    <n v="28.188786598548123"/>
    <n v="24.449822887568828"/>
    <n v="21.197324444113754"/>
    <n v="18.369233239030926"/>
    <n v="15.911227404552562"/>
    <n v="13.775860000719277"/>
    <n v="11.665040488521182"/>
    <n v="10.094893376652863"/>
    <n v="8.7360924624539322"/>
    <n v="7.5601899559487382"/>
    <n v="6.5425672193461617"/>
    <n v="198.97609529345638"/>
    <n v="5.6619193524339551"/>
    <n v="5.2049051140705576"/>
    <n v="4.7568839993808094"/>
    <n v="4.3183053907111626"/>
    <n v="3.8896787950117018"/>
    <n v="3.4715790883894142"/>
    <n v="3.064682323932312"/>
    <n v="1.5071296734516291"/>
    <n v="1.3129223001473582"/>
    <n v="1.1437403141804399"/>
    <n v="0.99635896666143109"/>
    <n v="0.86796904694050914"/>
    <n v="36.196074365311283"/>
    <n v="0.75612333672389742"/>
    <n v="0.62860399014822343"/>
    <n v="0.52722098407419227"/>
    <n v="0.44574839158443091"/>
    <n v="0.37963288747995344"/>
    <n v="0.32549882440947631"/>
    <n v="0.28080986489394061"/>
    <n v="0.33413235162024452"/>
    <n v="0.28990258397156954"/>
    <n v="0.25152759912608497"/>
    <n v="0.21823238777456685"/>
    <n v="0.18934453014007188"/>
    <n v="4.6267777319466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Grid Solutions"/>
    <x v="10"/>
    <x v="5"/>
    <s v="PEF Dist_MajProj_OthT&amp;D_Mthly-360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.133200000000002"/>
    <n v="0"/>
    <n v="0"/>
    <n v="0"/>
    <n v="0"/>
    <n v="0"/>
    <n v="1.1826640000000013"/>
    <n v="60.315864000000005"/>
    <n v="0"/>
    <n v="0"/>
    <n v="0"/>
    <n v="0"/>
    <n v="0"/>
    <n v="2.3653279999999936E-2"/>
    <n v="0"/>
    <n v="0"/>
    <n v="0"/>
    <n v="0"/>
    <n v="0"/>
    <n v="4.7306559999999901E-4"/>
    <n v="2.4126345599999936E-2"/>
    <n v="0"/>
    <n v="0"/>
    <n v="0"/>
    <n v="0"/>
    <n v="0"/>
    <n v="9.4613119999999727E-6"/>
    <n v="0"/>
    <n v="0"/>
    <n v="0"/>
    <n v="0"/>
    <n v="0"/>
    <n v="1.892262400000004E-7"/>
    <n v="9.6505382399999729E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ribution Expansion Field Ops HB Capacity-360"/>
    <s v="PEF Distribution Easements 360.1"/>
    <x v="21"/>
    <n v="0"/>
    <n v="0"/>
    <n v="0"/>
    <n v="4.29"/>
    <n v="9.61"/>
    <n v="25.42"/>
    <n v="73.48"/>
    <n v="166.84"/>
    <n v="362.32000000000005"/>
    <n v="201.14"/>
    <n v="222.77"/>
    <n v="241.04000000000002"/>
    <n v="241.04000000000002"/>
    <n v="208.55494278400002"/>
    <n v="180.3661561854519"/>
    <n v="155.91633329788306"/>
    <n v="134.71900885376931"/>
    <n v="116.34977561473838"/>
    <n v="100.43854821018581"/>
    <n v="86.662688209466538"/>
    <n v="74.997647720945352"/>
    <n v="64.902754344292489"/>
    <n v="56.166661881838557"/>
    <n v="48.606471925889821"/>
    <n v="42.06390470654366"/>
    <n v="42.06390470654366"/>
    <n v="36.401985354109705"/>
    <n v="31.197080240039149"/>
    <n v="26.440196240658338"/>
    <n v="22.121890849947174"/>
    <n v="18.232212054935474"/>
    <n v="14.760632966546058"/>
    <n v="11.695950642613747"/>
    <n v="10.188820969162117"/>
    <n v="8.8758986690147594"/>
    <n v="7.7321583548343193"/>
    <n v="6.7357993881728886"/>
    <n v="5.8678303412323798"/>
    <n v="5.8678303412323798"/>
    <n v="5.1117070045084825"/>
    <n v="4.4831030143602586"/>
    <n v="3.9558820302860664"/>
    <n v="3.5101336387016353"/>
    <n v="3.1305007512216818"/>
    <n v="2.8050019268122055"/>
    <n v="2.524192061918265"/>
    <n v="2.1900597102980206"/>
    <n v="1.9001571263264512"/>
    <n v="1.6486295272003662"/>
    <n v="1.4303971394257993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</r>
  <r>
    <x v="3"/>
    <s v="Customer Delivery"/>
    <x v="10"/>
    <x v="5"/>
    <s v="PEF Distribution Expansion Field Ops IK New Cust-360"/>
    <s v="PEF Distribution Easements 360.1"/>
    <x v="21"/>
    <n v="0"/>
    <n v="0"/>
    <n v="0"/>
    <n v="0"/>
    <n v="0"/>
    <n v="0"/>
    <n v="0"/>
    <n v="0"/>
    <n v="6.12"/>
    <n v="19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FERC Interconnection"/>
    <x v="11"/>
    <x v="4"/>
    <s v="PEF FERC Interconnection"/>
    <s v="PEF Distribution Easements 360.1"/>
    <x v="21"/>
    <n v="12518.96"/>
    <n v="12518.96"/>
    <n v="1916.34"/>
    <n v="1916.34"/>
    <n v="1916.34"/>
    <n v="1949.38"/>
    <n v="1948.51"/>
    <n v="1948.51"/>
    <n v="1985.88"/>
    <n v="1985.88"/>
    <n v="1985.88"/>
    <n v="2036.72"/>
    <n v="2036.72"/>
    <n v="2272.6232100000002"/>
    <n v="2514.1982400000002"/>
    <n v="2812.1935100000001"/>
    <n v="3133.1684599999999"/>
    <n v="4455.8258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Grid Solutions"/>
    <x v="10"/>
    <x v="5"/>
    <s v="PEF Dist_MajProj_OthT&amp;D_Mthly-360"/>
    <s v="PEF Distribution Easements 360.1"/>
    <x v="21"/>
    <n v="3.7"/>
    <n v="6.21"/>
    <n v="8.4700000000000006"/>
    <n v="12.2"/>
    <n v="36.46"/>
    <n v="41.44"/>
    <n v="45.61"/>
    <n v="50.5"/>
    <n v="54.18"/>
    <n v="56.61"/>
    <n v="59.46"/>
    <n v="60.34"/>
    <n v="60.34"/>
    <n v="60.34"/>
    <n v="60.34"/>
    <n v="60.34"/>
    <n v="60.34"/>
    <n v="60.34"/>
    <n v="1.2068000000000012"/>
    <n v="1.2068000000000012"/>
    <n v="1.2068000000000012"/>
    <n v="1.2068000000000012"/>
    <n v="1.2068000000000012"/>
    <n v="1.2068000000000012"/>
    <n v="2.4135999999999935E-2"/>
    <n v="2.4135999999999935E-2"/>
    <n v="2.4135999999999935E-2"/>
    <n v="2.4135999999999935E-2"/>
    <n v="2.4135999999999935E-2"/>
    <n v="2.4135999999999935E-2"/>
    <n v="2.4135999999999935E-2"/>
    <n v="4.8271999999999898E-4"/>
    <n v="4.8271999999999898E-4"/>
    <n v="4.8271999999999898E-4"/>
    <n v="4.8271999999999898E-4"/>
    <n v="4.8271999999999898E-4"/>
    <n v="4.8271999999999898E-4"/>
    <n v="9.6543999999999732E-6"/>
    <n v="9.6543999999999732E-6"/>
    <n v="9.6543999999999732E-6"/>
    <n v="9.6543999999999732E-6"/>
    <n v="9.6543999999999732E-6"/>
    <n v="9.6543999999999732E-6"/>
    <n v="9.6543999999999732E-6"/>
    <n v="1.9308800000000041E-7"/>
    <n v="1.9308800000000041E-7"/>
    <n v="1.9308800000000041E-7"/>
    <n v="1.9308800000000041E-7"/>
    <n v="1.9308800000000041E-7"/>
    <n v="1.9308800000000041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Grid Solutions"/>
    <x v="10"/>
    <x v="5"/>
    <s v="PEF Grid Solutions Communication Monthly RR - 360"/>
    <s v="PEF Distribution Easements 360.1"/>
    <x v="21"/>
    <n v="1456.86"/>
    <n v="1458.55"/>
    <n v="1999.88"/>
    <n v="2020.52"/>
    <n v="2042.53"/>
    <n v="2063.2800000000002"/>
    <n v="2165.27"/>
    <n v="2299.39"/>
    <n v="2454.06"/>
    <n v="2835.09"/>
    <n v="3008.44"/>
    <n v="3403.05"/>
    <n v="3403.05"/>
    <n v="3403.05"/>
    <n v="3403.05"/>
    <n v="68.061000000000149"/>
    <n v="68.061000000000149"/>
    <n v="68.061000000000149"/>
    <n v="1.361220000000003"/>
    <n v="1.361220000000003"/>
    <n v="1.361220000000003"/>
    <n v="2.7224400000000148E-2"/>
    <n v="2.7224400000000148E-2"/>
    <n v="2.7224400000000148E-2"/>
    <n v="5.4448800000000269E-4"/>
    <n v="5.4448800000000269E-4"/>
    <n v="5.4448800000000269E-4"/>
    <n v="5.4448800000000269E-4"/>
    <n v="1.0889760000000036E-5"/>
    <n v="1.0889760000000036E-5"/>
    <n v="1.0889760000000036E-5"/>
    <n v="2.1779520000000107E-7"/>
    <n v="2.1779520000000107E-7"/>
    <n v="2.1779520000000107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SB DEC 2024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5167367"/>
    <n v="315.9078834"/>
    <n v="474.4167501"/>
    <n v="633.90331679999997"/>
    <n v="793.10356349999995"/>
    <n v="952.33027019999997"/>
    <n v="1110.7911968999999"/>
    <n v="1268.2563536"/>
    <n v="1427.0391303000001"/>
    <n v="1586.2598670000002"/>
    <n v="1745.5579237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SB DEC 2025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.66666666666666"/>
    <n v="333.33333333333331"/>
    <n v="500"/>
    <n v="666.66666666666663"/>
    <n v="833.33333333333326"/>
    <n v="999.99999999999989"/>
    <n v="1166.6666666666665"/>
    <n v="1333.3333333333333"/>
    <n v="1500"/>
    <n v="1666.6666666666667"/>
    <n v="1833.3333333333335"/>
    <n v="0"/>
    <n v="0"/>
  </r>
  <r>
    <x v="3"/>
    <s v="Transmission"/>
    <x v="11"/>
    <x v="4"/>
    <s v="PEF Transmission Expansion SB DEC 2026"/>
    <s v="PEF Distribution Easements 360.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33333333333331"/>
    <n v="666.66666666666663"/>
    <n v="1000"/>
    <n v="1333.3333333333333"/>
    <n v="1666.6666666666665"/>
    <n v="1999.9999999999998"/>
    <n v="2333.333333333333"/>
    <n v="2666.6666666666665"/>
    <n v="3000"/>
    <n v="3333.3333333333335"/>
    <n v="3666.666666666667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SB MAR 2023"/>
    <s v="PEF Distribution Easements 360.1"/>
    <x v="21"/>
    <n v="0"/>
    <n v="0"/>
    <n v="0"/>
    <n v="0"/>
    <n v="0"/>
    <n v="0"/>
    <n v="0"/>
    <n v="0"/>
    <n v="0"/>
    <n v="0"/>
    <n v="0"/>
    <n v="0"/>
    <n v="0"/>
    <n v="27.497013599999999"/>
    <n v="52.438937199999998"/>
    <n v="80.004199799999995"/>
    <n v="0"/>
    <n v="0"/>
    <n v="0"/>
    <n v="0"/>
    <n v="0"/>
    <n v="0"/>
    <n v="77.731289000000004"/>
    <n v="164.15429810000001"/>
    <n v="252.94322770000002"/>
    <n v="252.94322770000002"/>
    <n v="307.72774630000004"/>
    <n v="324.15354710000003"/>
    <n v="331.18315600000005"/>
    <n v="987.82019090000006"/>
    <n v="1945.8349524"/>
    <n v="2077.3730989999999"/>
    <n v="2078.9455389999998"/>
    <n v="2080.499159"/>
    <n v="2082.0260990000002"/>
    <n v="2083.6168390000003"/>
    <n v="2085.1580990000002"/>
    <n v="2086.7591790000001"/>
    <n v="2086.7591790000001"/>
    <n v="2086.7620893179819"/>
    <n v="2086.762961905798"/>
    <n v="2086.7633353397114"/>
    <n v="2086.7982178689163"/>
    <n v="2086.8491104870914"/>
    <n v="2086.8560981880532"/>
    <n v="2086.8561817207833"/>
    <n v="2086.8562642537386"/>
    <n v="2086.8563453693723"/>
    <n v="2086.8564298742535"/>
    <n v="2086.8565117506087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</r>
  <r>
    <x v="3"/>
    <s v="Transmission"/>
    <x v="11"/>
    <x v="4"/>
    <s v="PEF Transmission Expansion SB MAY 2023"/>
    <s v="PEF Distribution Easements 360.1"/>
    <x v="21"/>
    <n v="0"/>
    <n v="0"/>
    <n v="0"/>
    <n v="0"/>
    <n v="0"/>
    <n v="0"/>
    <n v="0"/>
    <n v="0"/>
    <n v="0"/>
    <n v="0"/>
    <n v="0"/>
    <n v="0"/>
    <n v="0"/>
    <n v="5.0865600000000004"/>
    <n v="1810.2599797"/>
    <n v="4766.0281752000001"/>
    <n v="7229.7405897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SB NOV 2024B"/>
    <s v="PEF Distribution Easements 360.1"/>
    <x v="21"/>
    <n v="0"/>
    <n v="0"/>
    <n v="0"/>
    <n v="0"/>
    <n v="0"/>
    <n v="0"/>
    <n v="0"/>
    <n v="0"/>
    <n v="0"/>
    <n v="0"/>
    <n v="0"/>
    <n v="0"/>
    <n v="0"/>
    <n v="6.5266999999999999E-3"/>
    <n v="1.8382700000000002E-2"/>
    <n v="3.2015600000000005E-2"/>
    <n v="4.3339300000000004E-2"/>
    <n v="5.6489900000000003E-2"/>
    <n v="6.9370500000000002E-2"/>
    <n v="8.1196500000000005E-2"/>
    <n v="9.4839400000000004E-2"/>
    <n v="0.1065654"/>
    <n v="0.119476"/>
    <n v="2.713152"/>
    <n v="4.1064556999999997"/>
    <n v="4.1064556999999997"/>
    <n v="4.1186239999999996"/>
    <n v="4.1306222999999997"/>
    <n v="23.264499299999997"/>
    <n v="53.738960899999995"/>
    <n v="84.1483925"/>
    <n v="108.40991409999999"/>
    <n v="122.694558"/>
    <n v="122.7071686"/>
    <n v="165.68285539999999"/>
    <n v="663.80870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SB NOV 2026A"/>
    <s v="PEF Distribution Easements 360.1"/>
    <x v="21"/>
    <n v="0"/>
    <n v="0"/>
    <n v="0"/>
    <n v="0"/>
    <n v="0"/>
    <n v="0"/>
    <n v="0"/>
    <n v="0"/>
    <n v="0"/>
    <n v="0"/>
    <n v="0"/>
    <n v="0"/>
    <n v="0"/>
    <n v="12.416119999999999"/>
    <n v="23.67859"/>
    <n v="36.12556"/>
    <n v="48.25938"/>
    <n v="60.815660000000001"/>
    <n v="159.2483"/>
    <n v="389.82542000000001"/>
    <n v="644.92026220000002"/>
    <n v="734.03989220000005"/>
    <n v="825.80836220000003"/>
    <n v="907.37716220000004"/>
    <n v="929.47755219999999"/>
    <n v="929.47755219999999"/>
    <n v="2726.3789477"/>
    <n v="5568.3150265000004"/>
    <n v="7764.6968735999999"/>
    <n v="7764.6968735999999"/>
    <n v="7764.6968735999999"/>
    <n v="7764.6968735999999"/>
    <n v="7764.6968735999999"/>
    <n v="7764.6968735999999"/>
    <n v="7764.6968735999999"/>
    <n v="7764.696873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Maintenance SB"/>
    <s v="PEF Distribution Easements 360.1"/>
    <x v="21"/>
    <n v="0"/>
    <n v="0"/>
    <n v="0"/>
    <n v="0"/>
    <n v="0"/>
    <n v="0"/>
    <n v="0"/>
    <n v="0"/>
    <n v="0"/>
    <n v="0"/>
    <n v="0"/>
    <n v="0"/>
    <n v="0"/>
    <n v="8.7564522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 Maint_Cust Adds_Mthly_IK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0766666666667106E-2"/>
    <n v="0.18153333333333421"/>
    <n v="0.27230000000000132"/>
    <n v="0.36306666666666843"/>
    <n v="0.45383333333333553"/>
    <n v="0.54460000000000264"/>
    <n v="0.63536666666666974"/>
    <n v="0.72613333333333685"/>
    <n v="0.81690000000000396"/>
    <n v="0.90766666666667106"/>
    <n v="0.99843333333333817"/>
    <n v="0"/>
    <n v="1.0892000000000053"/>
    <n v="1.1822333333333388"/>
    <n v="1.2752666666666723"/>
    <n v="1.3683000000000058"/>
    <n v="1.4613333333333394"/>
    <n v="1.5543666666666729"/>
    <n v="1.6474000000000064"/>
    <n v="1.7404333333333399"/>
    <n v="1.8334666666666735"/>
    <n v="1.926500000000007"/>
    <n v="2.0195333333333405"/>
    <n v="2.112566666666674"/>
    <n v="1.0892000000000053"/>
    <n v="2.2056000000000076"/>
    <n v="2.3009500000000074"/>
    <n v="2.3963000000000072"/>
    <n v="2.491650000000007"/>
    <n v="2.5870000000000068"/>
    <n v="2.6823500000000067"/>
    <n v="2.7777000000000065"/>
    <n v="2.8730500000000063"/>
    <n v="2.9684000000000061"/>
    <n v="3.063750000000006"/>
    <n v="3.1591000000000058"/>
    <n v="3.2544500000000056"/>
    <n v="2.2056000000000076"/>
  </r>
  <r>
    <x v="0"/>
    <s v="Customer Delivery"/>
    <x v="10"/>
    <x v="5"/>
    <s v="PEF Dist Maint_OthT&amp;D_IK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3.66169593600128"/>
    <n v="7.3231336014745523"/>
    <n v="10.913938661411834"/>
    <n v="14.490055407045105"/>
    <n v="18.063903687878394"/>
    <n v="23.536076921585902"/>
    <n v="27.076401619859183"/>
    <n v="30.663184363860466"/>
    <n v="34.246507703765758"/>
    <n v="37.845559544983047"/>
    <n v="41.496351544184336"/>
    <n v="0"/>
    <n v="47.050825489962563"/>
    <n v="51.251105362848335"/>
    <n v="55.452493599510063"/>
    <n v="59.610126220779847"/>
    <n v="63.762957557409607"/>
    <n v="67.936973751024652"/>
    <n v="73.952048879833626"/>
    <n v="78.080801686127387"/>
    <n v="82.25073371379716"/>
    <n v="86.397503062458924"/>
    <n v="90.553293588272709"/>
    <n v="94.772006229119768"/>
    <n v="47.050825489962563"/>
    <n v="100.78049426108043"/>
    <n v="102.52523545460807"/>
    <n v="104.27043704791757"/>
    <n v="105.99746313222937"/>
    <n v="107.72249482584657"/>
    <n v="109.45632643132194"/>
    <n v="111.95490978219425"/>
    <n v="113.66993956997939"/>
    <n v="115.40207466646454"/>
    <n v="117.12458828975248"/>
    <n v="118.85084919176174"/>
    <n v="120.60324711544686"/>
    <n v="100.78049426108043"/>
    <n v="123.0990942610805"/>
    <n v="124.88745671777843"/>
    <n v="126.67629108497408"/>
    <n v="128.44649552697308"/>
    <n v="130.21465571538567"/>
    <n v="131.99183582723899"/>
    <n v="134.55288767619322"/>
    <n v="136.31079589545888"/>
    <n v="138.08623708293942"/>
    <n v="139.8518162453197"/>
    <n v="141.62123637425987"/>
    <n v="143.41744699136439"/>
    <n v="123.0990942610805"/>
    <n v="145.97569426108049"/>
    <n v="147.80875678923184"/>
    <n v="149.6423030232711"/>
    <n v="151.45675367763505"/>
    <n v="153.26910898234922"/>
    <n v="155.09070966324768"/>
    <n v="157.71577493421015"/>
    <n v="159.51762202208459"/>
    <n v="161.33744031424237"/>
    <n v="163.14715008024808"/>
    <n v="164.9607968176694"/>
    <n v="166.80190367078541"/>
    <n v="145.97569426108049"/>
  </r>
  <r>
    <x v="0"/>
    <s v="Customer Delivery"/>
    <x v="10"/>
    <x v="5"/>
    <s v="PEF Distribution Expansion Field Ops HB Capacity-362"/>
    <s v="PEF Distribution Station Equip 362.0"/>
    <x v="22"/>
    <n v="2167.2799999999997"/>
    <n v="2769.3700000000003"/>
    <n v="2706.8300000000004"/>
    <n v="2909.33"/>
    <n v="3562.7500000000005"/>
    <n v="3688.55"/>
    <n v="3983.25"/>
    <n v="4151.41"/>
    <n v="4856.07"/>
    <n v="3770.55"/>
    <n v="4171.55"/>
    <n v="5287.76"/>
    <n v="2167.2799999999997"/>
    <n v="5782.14"/>
    <n v="5002.8786793440004"/>
    <n v="4326.6775901350347"/>
    <n v="3740.1678867201358"/>
    <n v="3231.680093983296"/>
    <n v="2791.0334034724669"/>
    <n v="2409.3500960340352"/>
    <n v="2078.8906239772855"/>
    <n v="1799.0661250961957"/>
    <n v="1556.9067872730975"/>
    <n v="1347.3427743671343"/>
    <n v="1165.9866643775499"/>
    <n v="5782.14"/>
    <n v="1009.0415945896714"/>
    <n v="873.22177064143671"/>
    <n v="748.36494166586442"/>
    <n v="634.25537790806595"/>
    <n v="530.66656969429789"/>
    <n v="437.3597851448913"/>
    <n v="354.0825020792592"/>
    <n v="280.5659809520522"/>
    <n v="244.41250115595361"/>
    <n v="212.91772622824845"/>
    <n v="185.48133965242997"/>
    <n v="161.58038115802353"/>
    <n v="1009.0415945896714"/>
    <n v="140.75927866434367"/>
    <n v="122.62116469900714"/>
    <n v="107.54202316401026"/>
    <n v="94.894887664280958"/>
    <n v="84.202141211758544"/>
    <n v="75.09539335242674"/>
    <n v="67.287229675978807"/>
    <n v="60.551078198224701"/>
    <n v="52.5358108749693"/>
    <n v="45.581540517827861"/>
    <n v="39.547820836401954"/>
    <n v="34.312796696645755"/>
    <n v="140.75927866434367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</r>
  <r>
    <x v="0"/>
    <s v="Customer Delivery"/>
    <x v="10"/>
    <x v="5"/>
    <s v="PEF Distribution Expansion Field Ops IK Capacity-362"/>
    <s v="PEF Distribution Station Equip 362.0"/>
    <x v="22"/>
    <n v="1458.5"/>
    <n v="2041.47"/>
    <n v="1515.64"/>
    <n v="2015.84"/>
    <n v="3268.48"/>
    <n v="3601.93"/>
    <n v="4854.97"/>
    <n v="4225.7"/>
    <n v="4126.8999999999996"/>
    <n v="4076.59"/>
    <n v="4126.3100000000004"/>
    <n v="5092.28"/>
    <n v="1458.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</r>
  <r>
    <x v="0"/>
    <s v="Customer Delivery"/>
    <x v="10"/>
    <x v="5"/>
    <s v="PEF Distribution Expansion Field Ops IK New Cust-362"/>
    <s v="PEF Distribution Station Equip 362.0"/>
    <x v="22"/>
    <n v="3962.81"/>
    <n v="4142"/>
    <n v="4341.84"/>
    <n v="4599.68"/>
    <n v="4796.4900000000007"/>
    <n v="5003.37"/>
    <n v="14980.96"/>
    <n v="11612.55"/>
    <n v="5754.57"/>
    <n v="6225.64"/>
    <n v="7706.8499999999995"/>
    <n v="6497.41"/>
    <n v="3962.81"/>
    <n v="6694.6"/>
    <n v="6726.2459796666808"/>
    <n v="6758.0656317815474"/>
    <n v="6789.6881903781341"/>
    <n v="6821.1080743826351"/>
    <n v="6852.5057454021917"/>
    <n v="6899.2554963316707"/>
    <n v="6930.4826211328655"/>
    <n v="6961.9713712579014"/>
    <n v="6993.508708123155"/>
    <n v="7025.0422286464309"/>
    <n v="7056.8044859908077"/>
    <n v="6694.6"/>
    <n v="7103.9317954405633"/>
    <n v="7136.6104112105295"/>
    <n v="7168.6426966926128"/>
    <n v="7200.626140386853"/>
    <n v="7232.4608810435066"/>
    <n v="7265.1337375878002"/>
    <n v="7311.5703345674829"/>
    <n v="7343.2755821201608"/>
    <n v="7375.1969489314288"/>
    <n v="7407.0765393521669"/>
    <n v="7438.9152040451499"/>
    <n v="7471.7327254274933"/>
    <n v="7103.9317954405633"/>
    <n v="7518.1742840935349"/>
    <n v="7575.1862771029073"/>
    <n v="7631.0706648883006"/>
    <n v="7686.8698419754601"/>
    <n v="7742.4095877391201"/>
    <n v="7799.4115330483019"/>
    <n v="7880.4260705373026"/>
    <n v="7935.7398991449036"/>
    <n v="7991.4307752304876"/>
    <n v="8047.0487671002393"/>
    <n v="8102.5953588433395"/>
    <n v="8159.849690324374"/>
    <n v="7518.1742840935349"/>
    <n v="8240.8728840935346"/>
    <n v="8299.3101717918798"/>
    <n v="8356.5916642372322"/>
    <n v="8413.7858157245719"/>
    <n v="8470.7140501286976"/>
    <n v="8529.141038935255"/>
    <n v="8612.1809325628092"/>
    <n v="8668.877601902328"/>
    <n v="8725.9607448728129"/>
    <n v="8782.9691815286351"/>
    <n v="8839.9044330610704"/>
    <n v="8898.5901176710358"/>
    <n v="8240.8728840935346"/>
    <n v="8981.638884093536"/>
    <n v="9041.5371079360029"/>
    <n v="9100.2506415659955"/>
    <n v="9158.874650708116"/>
    <n v="9217.2260948219609"/>
    <n v="9277.1137622996466"/>
    <n v="9362.229658883236"/>
    <n v="9420.3437487902011"/>
    <n v="9478.853974195039"/>
    <n v="9537.2876256222953"/>
    <n v="9595.6462622931322"/>
    <n v="9655.7990929868065"/>
    <n v="8981.638884093536"/>
  </r>
  <r>
    <x v="0"/>
    <s v="Customer Delivery"/>
    <x v="10"/>
    <x v="5"/>
    <s v="PEF Distribution Maintenance HW-362"/>
    <s v="PEF Distribution Station Equip 362.0"/>
    <x v="22"/>
    <n v="25628.48"/>
    <n v="17858.630000000005"/>
    <n v="24205.510000000009"/>
    <n v="20163.990000000009"/>
    <n v="22555.710000000003"/>
    <n v="24302.25"/>
    <n v="24357.130000000005"/>
    <n v="22279.170000000002"/>
    <n v="23580.000000000007"/>
    <n v="25442.38"/>
    <n v="24805.02"/>
    <n v="27048.100000000006"/>
    <n v="25628.48"/>
    <n v="32971.750000000007"/>
    <n v="33207.480934539337"/>
    <n v="33425.906201789068"/>
    <n v="673.1604365113817"/>
    <n v="916.34393924091773"/>
    <n v="1159.8180926840537"/>
    <n v="28.237684082321266"/>
    <n v="276.02699656456127"/>
    <n v="520.79520099649721"/>
    <n v="15.041457708714574"/>
    <n v="241.39841921764258"/>
    <n v="477.22520228087456"/>
    <n v="32971.750000000007"/>
    <n v="14.166536402823226"/>
    <n v="351.93172364807123"/>
    <n v="664.0915535237192"/>
    <n v="19.656837344846167"/>
    <n v="354.42124893812615"/>
    <n v="691.48125242900619"/>
    <n v="20.776951960554698"/>
    <n v="362.9847750447787"/>
    <n v="700.19579536765877"/>
    <n v="20.352236192348983"/>
    <n v="330.38032516559696"/>
    <n v="653.942792503389"/>
    <n v="14.166536402823226"/>
    <n v="19.35657010183877"/>
    <n v="352.35622645087068"/>
    <n v="696.8269572279728"/>
    <n v="21.07990395785464"/>
    <n v="376.26605133018194"/>
    <n v="722.27785960397955"/>
    <n v="21.279526980550372"/>
    <n v="358.93326085798464"/>
    <n v="693.53007105144707"/>
    <n v="20.553228256817192"/>
    <n v="368.48040137555495"/>
    <n v="708.76626463078765"/>
    <n v="19.35657010183877"/>
    <n v="20.791405777918953"/>
    <n v="405.08596030019316"/>
    <n v="857.59712704754929"/>
    <n v="27.712253026089229"/>
    <n v="543.94189391255509"/>
    <n v="1005.6157368124332"/>
    <n v="28.832828698569983"/>
    <n v="440.80494971319843"/>
    <n v="834.59982343227659"/>
    <n v="24.512555360415035"/>
    <n v="497.57903324365077"/>
    <n v="925.20394611499341"/>
    <n v="20.791405777918953"/>
    <n v="25.928861532185692"/>
    <n v="485.89245630247831"/>
    <n v="961.70074198825478"/>
    <n v="29.100955227340137"/>
    <n v="519.71016170276164"/>
    <n v="997.64709686815411"/>
    <n v="29.392523181740899"/>
    <n v="495.78467182435287"/>
    <n v="957.95437284634522"/>
    <n v="28.389622694103991"/>
    <n v="508.97220052782365"/>
    <n v="979.00003968070951"/>
    <n v="25.928861532185692"/>
  </r>
  <r>
    <x v="0"/>
    <s v="Customer Delivery"/>
    <x v="10"/>
    <x v="5"/>
    <s v="PEF Distribution Maintenance IK-362"/>
    <s v="PEF Distribution Station Equip 362.0"/>
    <x v="22"/>
    <n v="48592.199999999975"/>
    <n v="48403.420000000013"/>
    <n v="48673.229999999974"/>
    <n v="52202.799999999974"/>
    <n v="54017.809999999969"/>
    <n v="57131.459999999992"/>
    <n v="64176.879999999983"/>
    <n v="64001.549999999988"/>
    <n v="59548.729999999989"/>
    <n v="62596.659999999967"/>
    <n v="74279.839999999997"/>
    <n v="75797.630000000034"/>
    <n v="48592.199999999975"/>
    <n v="76577.919999999969"/>
    <n v="76605.216355472046"/>
    <n v="76639.147155677274"/>
    <n v="76681.248828525815"/>
    <n v="76726.920539695522"/>
    <n v="76777.61409439829"/>
    <n v="76841.797814338745"/>
    <n v="76884.915273337727"/>
    <n v="76925.292014074439"/>
    <n v="76952.967289997512"/>
    <n v="76982.769642821557"/>
    <n v="77006.50329519785"/>
    <n v="76577.919999999969"/>
    <n v="77029.997795817137"/>
    <n v="77059.603599970913"/>
    <n v="77095.804021387899"/>
    <n v="77138.349901837908"/>
    <n v="77184.175687541196"/>
    <n v="77237.487381373459"/>
    <n v="77298.822722433688"/>
    <n v="77340.403066467727"/>
    <n v="77378.566737976245"/>
    <n v="77407.218011379737"/>
    <n v="77438.499211748465"/>
    <n v="77463.308607322891"/>
    <n v="77029.997795817137"/>
    <n v="77487.40627205612"/>
    <n v="77518.021479064802"/>
    <n v="77556.356142509743"/>
    <n v="77597.386919602955"/>
    <n v="77642.178025897752"/>
    <n v="77689.480052900792"/>
    <n v="77740.773315457816"/>
    <n v="77783.995637066604"/>
    <n v="77823.624626911536"/>
    <n v="77857.925861081341"/>
    <n v="77890.403494905622"/>
    <n v="77917.375290525393"/>
    <n v="77487.40627205612"/>
    <n v="77944.070348546506"/>
    <n v="77976.864981685867"/>
    <n v="78017.928601600041"/>
    <n v="78061.880265288404"/>
    <n v="78109.859947360397"/>
    <n v="78160.529296807319"/>
    <n v="78215.474008682097"/>
    <n v="78261.773227896585"/>
    <n v="78304.223314328454"/>
    <n v="78340.966374419717"/>
    <n v="78375.756016253596"/>
    <n v="78404.647871932044"/>
    <n v="77944.070348546506"/>
    <n v="78433.243289638049"/>
    <n v="78468.678940130514"/>
    <n v="78513.049495429936"/>
    <n v="78560.540674440999"/>
    <n v="78612.384256206889"/>
    <n v="78667.134109637234"/>
    <n v="78726.50362897689"/>
    <n v="78776.531416852638"/>
    <n v="78822.400093589546"/>
    <n v="78862.102145748038"/>
    <n v="78899.693466972603"/>
    <n v="78930.912041534772"/>
    <n v="78433.243289638049"/>
  </r>
  <r>
    <x v="0"/>
    <s v="Customer Delivery"/>
    <x v="10"/>
    <x v="5"/>
    <s v="PEF Distribution Maintenance IK_Annual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15.937601235680001"/>
    <n v="61.347388680447999"/>
    <n v="85.308147693471994"/>
    <n v="121.58074474710399"/>
    <n v="194.91185769612798"/>
    <n v="259.58699520022401"/>
    <n v="299.62792210310403"/>
    <n v="315.29931456339204"/>
    <n v="326.83023946380803"/>
    <n v="354.978033339104"/>
    <n v="370.88081302598403"/>
    <n v="0"/>
    <n v="0"/>
    <n v="22.433475886671999"/>
    <n v="67.344436406223991"/>
    <n v="94.043353820751989"/>
    <n v="129.625479696784"/>
    <n v="196.60977141903999"/>
    <n v="258.535919428912"/>
    <n v="307.20729749452801"/>
    <n v="338.43386861382402"/>
    <n v="351.75478967488004"/>
    <n v="387.33767131532807"/>
    <n v="400.85102546118407"/>
    <n v="0"/>
    <n v="0"/>
    <n v="27.842801034235464"/>
    <n v="77.431066717269289"/>
    <n v="107.69003044048755"/>
    <n v="150.02980788859051"/>
    <n v="199.6180735156301"/>
    <n v="256.45482734027115"/>
    <n v="289.12995382713103"/>
    <n v="312.14042935274784"/>
    <n v="327.90241668076328"/>
    <n v="365.4098686015829"/>
    <n v="390.83650687217676"/>
    <n v="0"/>
    <n v="0"/>
    <n v="28.538871047250854"/>
    <n v="79.366843349491504"/>
    <n v="110.38228115183544"/>
    <n v="153.78055301661479"/>
    <n v="204.60852526146135"/>
    <n v="262.86619790550657"/>
    <n v="296.35820253946889"/>
    <n v="319.94393994261418"/>
    <n v="336.09997694656096"/>
    <n v="374.54511514810343"/>
    <n v="400.60741936373591"/>
    <n v="0"/>
    <n v="0"/>
    <n v="29.395037220568948"/>
    <n v="81.747848766502088"/>
    <n v="113.69374974845299"/>
    <n v="158.39396983289276"/>
    <n v="210.74678131971001"/>
    <n v="270.75218422861008"/>
    <n v="305.248949050764"/>
    <n v="329.54225861063208"/>
    <n v="346.18297674841745"/>
    <n v="385.78146915245105"/>
    <n v="412.62564253281698"/>
    <n v="0"/>
  </r>
  <r>
    <x v="0"/>
    <s v="Customer Delivery"/>
    <x v="10"/>
    <x v="5"/>
    <s v="PEF Dist_MajProj_CustomerFleetElec 2025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666666666666667"/>
    <n v="3.3333333333333335"/>
    <n v="5"/>
    <n v="6.666666666666667"/>
    <n v="8.3333333333333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52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833333333333334"/>
    <n v="29.666666666666668"/>
    <n v="44.5"/>
    <n v="59.333333333333336"/>
    <n v="74.166666666666671"/>
    <n v="89"/>
    <n v="103.83333333333333"/>
    <n v="118.66666666666666"/>
    <n v="133.5"/>
    <n v="148.33333333333334"/>
    <n v="163.166666666666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6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464166666666667"/>
    <n v="54.928333333333335"/>
    <n v="82.392499999999998"/>
    <n v="109.85666666666667"/>
    <n v="137.32083333333333"/>
    <n v="164.785"/>
    <n v="192.24916666666667"/>
    <n v="219.71333333333334"/>
    <n v="247.17750000000001"/>
    <n v="274.64166666666665"/>
    <n v="302.10583333333329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7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625"/>
    <n v="31.25"/>
    <n v="46.875"/>
    <n v="62.5"/>
    <n v="78.125"/>
    <n v="93.75"/>
    <n v="109.375"/>
    <n v="125"/>
    <n v="140.625"/>
    <n v="156.25"/>
    <n v="171.875"/>
    <n v="0"/>
    <n v="187.5"/>
    <n v="237.5"/>
    <n v="287.5"/>
    <n v="337.5"/>
    <n v="387.5"/>
    <n v="437.5"/>
    <n v="487.5"/>
    <n v="537.5"/>
    <n v="587.5"/>
    <n v="637.5"/>
    <n v="687.5"/>
    <n v="737.5"/>
    <n v="187.5"/>
    <n v="787.5"/>
    <n v="851.04166666666663"/>
    <n v="914.58333333333326"/>
    <n v="978.12499999999989"/>
    <n v="1041.6666666666665"/>
    <n v="1105.2083333333333"/>
    <n v="1168.75"/>
    <n v="1232.2916666666667"/>
    <n v="1295.8333333333335"/>
    <n v="1359.3750000000002"/>
    <n v="1422.916666666667"/>
    <n v="1486.4583333333337"/>
    <n v="787.5"/>
  </r>
  <r>
    <x v="0"/>
    <s v="Grid Solutions"/>
    <x v="10"/>
    <x v="5"/>
    <s v="PEF Dist_MajProj_OthT&amp;D_Mthly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484.38687714176001"/>
    <n v="961.79671995711999"/>
    <n v="1447.875660828048"/>
    <n v="1947.9770279356001"/>
    <n v="2448.341712692752"/>
    <n v="61.492542697390036"/>
    <n v="564.33006060092612"/>
    <n v="1063.2612475580781"/>
    <n v="1547.7616770562063"/>
    <n v="2025.7207963579663"/>
    <n v="2510.9087322512942"/>
    <n v="0"/>
    <n v="60.17291859969373"/>
    <n v="1387.6858123764137"/>
    <n v="2743.067568122734"/>
    <n v="4299.663908994844"/>
    <n v="5686.1622070034236"/>
    <n v="7072.2322479576032"/>
    <n v="176.39101220247358"/>
    <n v="1569.9751459292236"/>
    <n v="2935.7054191074035"/>
    <n v="4547.8281170419132"/>
    <n v="5873.9369888890333"/>
    <n v="7450.8558946187432"/>
    <n v="60.17291859969373"/>
    <n v="178.16558833752788"/>
    <n v="1451.4989216708611"/>
    <n v="2724.8322550041944"/>
    <n v="3998.1655883375279"/>
    <n v="5271.4989216708609"/>
    <n v="6544.8322550041939"/>
    <n v="156.36331176675048"/>
    <n v="1429.6966451000837"/>
    <n v="2703.029978433417"/>
    <n v="3976.3633117667505"/>
    <n v="5249.6966451000835"/>
    <n v="6523.0299784334165"/>
    <n v="178.16558833752788"/>
    <n v="155.92726623533599"/>
    <n v="1548.7605995686692"/>
    <n v="2941.5939329020025"/>
    <n v="4334.427266235336"/>
    <n v="5727.260599568669"/>
    <n v="7120.0939329020021"/>
    <n v="170.25854532470839"/>
    <n v="1563.0918786580417"/>
    <n v="2955.9252119913749"/>
    <n v="4348.7585453247084"/>
    <n v="5741.5918786580414"/>
    <n v="7134.4252119913745"/>
    <n v="155.92726623533599"/>
    <n v="170.5451709064946"/>
    <n v="1839.0451709064946"/>
    <n v="3507.5451709064946"/>
    <n v="5176.0451709064946"/>
    <n v="6844.5451709064946"/>
    <n v="8513.0451709064946"/>
    <n v="203.6309034181304"/>
    <n v="1872.1309034181304"/>
    <n v="3540.6309034181304"/>
    <n v="5209.1309034181304"/>
    <n v="6877.6309034181304"/>
    <n v="8546.1309034181304"/>
    <n v="170.5451709064946"/>
  </r>
  <r>
    <x v="0"/>
    <s v="Transmission"/>
    <x v="11"/>
    <x v="4"/>
    <s v="PEF Transmission Expansion HB Capacity"/>
    <s v="PEF Distribution Station Equip 362.0"/>
    <x v="22"/>
    <n v="2436.81"/>
    <n v="3197.68"/>
    <n v="3437.89"/>
    <n v="4276.1899999999996"/>
    <n v="4649.4399999999996"/>
    <n v="5011.47"/>
    <n v="5411.2900000000009"/>
    <n v="5649.5999999999995"/>
    <n v="5898.6799999999994"/>
    <n v="6415.1799999999994"/>
    <n v="6529.76"/>
    <n v="6610.26"/>
    <n v="2436.81"/>
    <n v="6684.6100000000006"/>
    <n v="7183.3500305000007"/>
    <n v="7494.9694739000006"/>
    <n v="0"/>
    <n v="736.72883060000004"/>
    <n v="1101.4726820999999"/>
    <n v="0"/>
    <n v="342.99589264999997"/>
    <n v="683.01502809999999"/>
    <n v="0"/>
    <n v="367.52765944999999"/>
    <n v="1104.8525696000002"/>
    <n v="6684.6100000000006"/>
    <n v="0"/>
    <n v="691.16826115000003"/>
    <n v="1201.9960672"/>
    <n v="0"/>
    <n v="215.00867414999999"/>
    <n v="291.40688109999996"/>
    <n v="0"/>
    <n v="148.00028655"/>
    <n v="278.94942570000001"/>
    <n v="0"/>
    <n v="233.06154565"/>
    <n v="313.05872249999999"/>
    <n v="0"/>
    <n v="0"/>
    <n v="616.13466494453633"/>
    <n v="1071.506731076872"/>
    <n v="0"/>
    <n v="191.66721745463533"/>
    <n v="259.77159418510263"/>
    <n v="0"/>
    <n v="131.93329626197868"/>
    <n v="248.66652680806524"/>
    <n v="0"/>
    <n v="207.76025956630909"/>
    <n v="279.0729000989835"/>
    <n v="0"/>
    <n v="0"/>
    <n v="1764.1840895632197"/>
    <n v="3068.055141802286"/>
    <n v="0"/>
    <n v="548.80251796051778"/>
    <n v="743.8064102805929"/>
    <n v="0"/>
    <n v="377.76582846538219"/>
    <n v="712.00916806267537"/>
    <n v="0"/>
    <n v="594.88187440874071"/>
    <n v="799.07201817189105"/>
    <n v="0"/>
    <n v="0"/>
    <n v="89.543702065732788"/>
    <n v="155.72355354752148"/>
    <n v="0"/>
    <n v="27.855261506948064"/>
    <n v="37.752964665517062"/>
    <n v="0"/>
    <n v="19.174048215735667"/>
    <n v="36.139049881613715"/>
    <n v="0"/>
    <n v="30.194085550079489"/>
    <n v="40.558050119340201"/>
    <n v="0"/>
  </r>
  <r>
    <x v="0"/>
    <s v="Transmission"/>
    <x v="11"/>
    <x v="4"/>
    <s v="PEF Transmission Expansion HB Central Plaza-Bayboro South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289766115785746"/>
    <n v="110.57953223157149"/>
    <n v="165.86929834735724"/>
    <n v="221.15906446314298"/>
    <n v="276.44883057892872"/>
    <n v="331.73859669471449"/>
    <n v="387.02836281050025"/>
    <n v="442.31812892628602"/>
    <n v="497.60789504207179"/>
    <n v="552.89766115785756"/>
    <n v="608.18742727364327"/>
    <n v="0"/>
  </r>
  <r>
    <x v="0"/>
    <s v="Transmission"/>
    <x v="11"/>
    <x v="4"/>
    <s v="PEF Transmission Expansion HB Cust Adds"/>
    <s v="PEF Distribution Station Equip 362.0"/>
    <x v="22"/>
    <n v="17419.75"/>
    <n v="17547.04"/>
    <n v="7387.24"/>
    <n v="5609.34"/>
    <n v="6422.83"/>
    <n v="6546.67"/>
    <n v="6086.4000000000005"/>
    <n v="6836.8"/>
    <n v="7781.1"/>
    <n v="8420.77"/>
    <n v="9125.84"/>
    <n v="9754.74"/>
    <n v="17419.75"/>
    <n v="8023.91"/>
    <n v="8036.5037526999995"/>
    <n v="8038.4650772999994"/>
    <n v="0"/>
    <n v="0.98838999999999999"/>
    <n v="0.98838999999999999"/>
    <n v="0"/>
    <n v="0"/>
    <n v="0"/>
    <n v="0"/>
    <n v="0"/>
    <n v="0"/>
    <n v="802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Expansion HB Voltage"/>
    <s v="PEF Distribution Station Equip 362.0"/>
    <x v="22"/>
    <n v="1775.94"/>
    <n v="2931.8599999999997"/>
    <n v="3040.06"/>
    <n v="3570.42"/>
    <n v="3536.43"/>
    <n v="3745.15"/>
    <n v="3392.0299999999997"/>
    <n v="3559.3799999999997"/>
    <n v="3676.29"/>
    <n v="3841.92"/>
    <n v="3886.22"/>
    <n v="4070.41"/>
    <n v="1775.94"/>
    <n v="3971.3599999999997"/>
    <n v="0"/>
    <n v="0"/>
    <n v="0"/>
    <n v="0"/>
    <n v="0"/>
    <n v="0"/>
    <n v="3.1861000000000002"/>
    <n v="3.2327300000000001"/>
    <n v="3.2327300000000001"/>
    <n v="3.2327300000000001"/>
    <n v="3.2327300000000001"/>
    <n v="3971.3599999999997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</r>
  <r>
    <x v="0"/>
    <s v="Transmission"/>
    <x v="11"/>
    <x v="4"/>
    <s v="PEF Transmission Maintenance HB"/>
    <s v="PEF Distribution Station Equip 362.0"/>
    <x v="22"/>
    <n v="34826.749999999993"/>
    <n v="36208.549999999988"/>
    <n v="39545.209999999985"/>
    <n v="39170.439999999995"/>
    <n v="40902.389999999992"/>
    <n v="43621.04"/>
    <n v="45199.859999999986"/>
    <n v="37289.969999999994"/>
    <n v="40732.819999999978"/>
    <n v="41963.009999999995"/>
    <n v="39825.720000000008"/>
    <n v="41609.689999999995"/>
    <n v="34826.749999999993"/>
    <n v="39871.35"/>
    <n v="42634.644190159997"/>
    <n v="45450.416132719998"/>
    <n v="0"/>
    <n v="2602.2289711600001"/>
    <n v="4822.9067636199998"/>
    <n v="0"/>
    <n v="2238.7326866600001"/>
    <n v="4357.1188913200003"/>
    <n v="0"/>
    <n v="2960.9247495599998"/>
    <n v="5543.9035198199999"/>
    <n v="39871.35"/>
    <n v="0"/>
    <n v="3381.05942172"/>
    <n v="6603.5509288399999"/>
    <n v="0"/>
    <n v="5824.48708842"/>
    <n v="12462.866720440001"/>
    <n v="0"/>
    <n v="9324.7366751200007"/>
    <n v="23002.159035739998"/>
    <n v="0"/>
    <n v="4926.5966462200004"/>
    <n v="9134.0553312400007"/>
    <n v="0"/>
    <n v="0"/>
    <n v="2599.3777216464455"/>
    <n v="5076.8475282969775"/>
    <n v="0"/>
    <n v="4477.8988149088291"/>
    <n v="9581.52284838591"/>
    <n v="0"/>
    <n v="7168.9106135839374"/>
    <n v="17684.190748961824"/>
    <n v="0"/>
    <n v="3787.5955339488528"/>
    <n v="7022.3137114321471"/>
    <n v="0"/>
    <n v="0"/>
    <n v="1507.7761325034453"/>
    <n v="2944.8392466319879"/>
    <n v="0"/>
    <n v="2597.4174128908398"/>
    <n v="5557.7884443366347"/>
    <n v="0"/>
    <n v="4158.3461415395986"/>
    <n v="10257.7630453161"/>
    <n v="0"/>
    <n v="2197.0051132266667"/>
    <n v="4073.3122088707414"/>
    <n v="0"/>
    <n v="0"/>
    <n v="1838.2439334790161"/>
    <n v="3590.2762774232983"/>
    <n v="0"/>
    <n v="3166.7080404248513"/>
    <n v="6775.9202915610895"/>
    <n v="0"/>
    <n v="5069.7543244030458"/>
    <n v="12506.014840418937"/>
    <n v="0"/>
    <n v="2678.535118144981"/>
    <n v="4966.0830249981027"/>
    <n v="0"/>
  </r>
  <r>
    <x v="0"/>
    <s v="Transmission"/>
    <x v="11"/>
    <x v="4"/>
    <s v="PEF Transmission Maintenance HB - PS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.696080098140747"/>
    <n v="79.392160196281495"/>
    <n v="119.08824029442223"/>
    <n v="158.78432039256299"/>
    <n v="198.48040049070374"/>
    <n v="238.1764805888445"/>
    <n v="277.87256068698525"/>
    <n v="317.56864078512598"/>
    <n v="357.2647208832667"/>
    <n v="396.96080098140743"/>
    <n v="436.65688107954816"/>
    <n v="0"/>
    <n v="476.352961177689"/>
    <n v="1189.6356493678206"/>
    <n v="1902.9183375579523"/>
    <n v="2616.2010257480838"/>
    <n v="3329.4837139382153"/>
    <n v="4042.7664021283467"/>
    <n v="4756.0490903184782"/>
    <n v="5469.3317785086101"/>
    <n v="6182.614466698742"/>
    <n v="6895.897154888874"/>
    <n v="7609.1798430790059"/>
    <n v="8322.4625312691369"/>
    <n v="476.352961177689"/>
    <n v="0"/>
    <n v="0"/>
    <n v="0"/>
    <n v="0"/>
    <n v="0"/>
    <n v="0"/>
    <n v="0"/>
    <n v="0"/>
    <n v="0"/>
    <n v="0"/>
    <n v="0"/>
    <n v="0"/>
    <n v="0"/>
  </r>
  <r>
    <x v="0"/>
    <s v="Transmission"/>
    <x v="11"/>
    <x v="4"/>
    <s v="PEF Transmission Maintenance HB - STIP"/>
    <s v="PEF Distribution Station Equip 362.0"/>
    <x v="22"/>
    <n v="238.82999999999998"/>
    <n v="273.45"/>
    <n v="357.53"/>
    <n v="485.09999999999997"/>
    <n v="487.48999999999984"/>
    <n v="662.57000000000016"/>
    <n v="912.63999999999965"/>
    <n v="1017.7499999999999"/>
    <n v="1103.32"/>
    <n v="1037.46"/>
    <n v="1112.99"/>
    <n v="1292.6899999999998"/>
    <n v="238.82999999999998"/>
    <n v="1107.1699999999996"/>
    <n v="2089.9029302999998"/>
    <n v="4113.7054869999993"/>
    <n v="0"/>
    <n v="1970.2758383"/>
    <n v="2209.242491"/>
    <n v="0"/>
    <n v="76.328193299999995"/>
    <n v="117.12129379999999"/>
    <n v="0"/>
    <n v="105.0716907"/>
    <n v="117.07917690000001"/>
    <n v="1107.1699999999996"/>
    <n v="0"/>
    <n v="1559.4076183"/>
    <n v="3096.0944365999999"/>
    <n v="0"/>
    <n v="1576.5342482999999"/>
    <n v="3149.9177066000002"/>
    <n v="0"/>
    <n v="1558.7806433000001"/>
    <n v="3100.1172616000003"/>
    <n v="0"/>
    <n v="1575.7584683"/>
    <n v="3153.2347766000003"/>
    <n v="0"/>
    <n v="0"/>
    <n v="1230.4275644076222"/>
    <n v="2700.2597886559024"/>
    <n v="0"/>
    <n v="1363.4580324559515"/>
    <n v="2732.6877482453365"/>
    <n v="0"/>
    <n v="1668.6038662028357"/>
    <n v="3385.7679881633539"/>
    <n v="0"/>
    <n v="1684.2079890392827"/>
    <n v="3466.6221985849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Transmission"/>
    <x v="9"/>
    <x v="4"/>
    <s v="PEF Transmission Maintenance HB SPP"/>
    <s v="PEF Distribution Station Equip 362.0 SPP"/>
    <x v="22"/>
    <n v="31.939999999999998"/>
    <n v="102.53999999999999"/>
    <n v="134.4"/>
    <n v="198.94"/>
    <n v="606.48"/>
    <n v="281.02"/>
    <n v="311.61999999999995"/>
    <n v="350.4199999999999"/>
    <n v="387.69999999999993"/>
    <n v="422.18999999999994"/>
    <n v="744.99"/>
    <n v="1190.1399999999999"/>
    <n v="31.939999999999998"/>
    <n v="909.98"/>
    <n v="909.98000000000013"/>
    <n v="909.98000000000025"/>
    <n v="909.98000000000025"/>
    <n v="909.98000000000036"/>
    <n v="909.98000000000036"/>
    <n v="909.98000000000036"/>
    <n v="909.98000000000047"/>
    <n v="909.98000000000059"/>
    <n v="909.98000000000059"/>
    <n v="909.98000000000047"/>
    <n v="909.98000000000047"/>
    <n v="909.98"/>
    <n v="909.98000000000047"/>
    <n v="909.98000000000036"/>
    <n v="909.98000000000025"/>
    <n v="909.98000000000013"/>
    <n v="909.98"/>
    <n v="909.98"/>
    <n v="909.98"/>
    <n v="909.98000000000013"/>
    <n v="909.98000000000013"/>
    <n v="909.98"/>
    <n v="909.98000000000013"/>
    <n v="909.98"/>
    <n v="909.98000000000047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000000000025"/>
    <n v="909.98000000000047"/>
    <n v="909.98000000000025"/>
    <n v="909.98"/>
    <n v="909.98000000000025"/>
    <n v="909.98"/>
    <n v="909.98"/>
    <n v="909.98"/>
    <n v="909.97999999999979"/>
    <n v="909.98"/>
    <n v="909.98"/>
  </r>
  <r>
    <x v="1"/>
    <s v="Customer Delivery"/>
    <x v="10"/>
    <x v="5"/>
    <s v="PEF Dist Maint_Cust Adds_Mthly_IK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383333333333331"/>
    <n v="4.5383333333333331"/>
    <n v="4.5383333333333331"/>
    <n v="4.5383333333333331"/>
    <n v="4.5383333333333331"/>
    <n v="4.5383333333333331"/>
    <n v="4.5383333333333331"/>
    <n v="4.5383333333333331"/>
    <n v="4.5383333333333331"/>
    <n v="4.5383333333333331"/>
    <n v="4.5383333333333331"/>
    <n v="4.538333333333334"/>
    <n v="54.46"/>
    <n v="4.6516666666666664"/>
    <n v="4.6516666666666664"/>
    <n v="4.6516666666666664"/>
    <n v="4.6516666666666664"/>
    <n v="4.6516666666666664"/>
    <n v="4.6516666666666664"/>
    <n v="4.6516666666666664"/>
    <n v="4.6516666666666664"/>
    <n v="4.6516666666666664"/>
    <n v="4.6516666666666664"/>
    <n v="4.6516666666666664"/>
    <n v="4.6516666666666779"/>
    <n v="55.82"/>
    <n v="4.7675000000000001"/>
    <n v="4.7675000000000001"/>
    <n v="4.7675000000000001"/>
    <n v="4.7675000000000001"/>
    <n v="4.7675000000000001"/>
    <n v="4.7675000000000001"/>
    <n v="4.7675000000000001"/>
    <n v="4.7675000000000001"/>
    <n v="4.7675000000000001"/>
    <n v="4.7675000000000001"/>
    <n v="4.7675000000000001"/>
    <n v="4.7675000000000125"/>
    <n v="57.21"/>
  </r>
  <r>
    <x v="1"/>
    <s v="Customer Delivery"/>
    <x v="10"/>
    <x v="5"/>
    <s v="PEF Dist Maint_OthT&amp;D_IK-362"/>
    <s v="PEF Distribution Station Equip 362.0"/>
    <x v="22"/>
    <n v="0"/>
    <n v="0"/>
    <n v="0"/>
    <n v="0"/>
    <n v="0"/>
    <n v="0"/>
    <n v="0"/>
    <n v="0"/>
    <n v="0"/>
    <n v="0"/>
    <n v="0"/>
    <n v="0"/>
    <n v="0"/>
    <n v="183.084796800064"/>
    <n v="183.07188327366401"/>
    <n v="179.54025299686401"/>
    <n v="178.805837281664"/>
    <n v="178.69241404166399"/>
    <n v="273.60866168537598"/>
    <n v="177.01623491366399"/>
    <n v="179.33913720006399"/>
    <n v="179.16616699526401"/>
    <n v="179.95259206086399"/>
    <n v="182.53959996006401"/>
    <n v="277.72369728891198"/>
    <n v="2352.5412744981277"/>
    <n v="210.01399364428801"/>
    <n v="210.069411833088"/>
    <n v="207.88163106348799"/>
    <n v="207.64156683148801"/>
    <n v="208.700809680752"/>
    <n v="300.753756440448"/>
    <n v="206.437640314688"/>
    <n v="208.49660138348801"/>
    <n v="207.338467433088"/>
    <n v="207.789526290688"/>
    <n v="210.93563204235201"/>
    <n v="300.42440159803198"/>
    <n v="2686.4834385558884"/>
    <n v="87.237059676380554"/>
    <n v="87.260079665475629"/>
    <n v="86.351304215589678"/>
    <n v="86.251584680858954"/>
    <n v="86.691580273769461"/>
    <n v="124.92916754361516"/>
    <n v="85.751489389256875"/>
    <n v="86.606754824256782"/>
    <n v="86.12568116439671"/>
    <n v="86.313045100462119"/>
    <n v="87.619896184256945"/>
    <n v="124.79235728168123"/>
    <n v="1115.93"/>
    <n v="89.418122834896437"/>
    <n v="89.441718359782271"/>
    <n v="88.510222099950823"/>
    <n v="88.408009420630037"/>
    <n v="88.859005592665596"/>
    <n v="128.05259244771256"/>
    <n v="87.895410963282728"/>
    <n v="88.772059374026554"/>
    <n v="88.278958119014305"/>
    <n v="88.471006447007909"/>
    <n v="89.81053085522592"/>
    <n v="127.9123634858048"/>
    <n v="1143.83"/>
    <n v="91.653126407567896"/>
    <n v="91.677311701962935"/>
    <n v="90.722532718197598"/>
    <n v="90.617765235709271"/>
    <n v="91.08003404492176"/>
    <n v="131.25326354812159"/>
    <n v="90.092354393722289"/>
    <n v="90.990914607888854"/>
    <n v="90.485488300284359"/>
    <n v="90.682336871065246"/>
    <n v="92.055342655799919"/>
    <n v="131.10952951475838"/>
    <n v="1172.42"/>
  </r>
  <r>
    <x v="1"/>
    <s v="Customer Delivery"/>
    <x v="10"/>
    <x v="5"/>
    <s v="PEF Distribution Expansion Field Ops HB Capacity-362"/>
    <s v="PEF Distribution Station Equip 362.0"/>
    <x v="22"/>
    <n v="826.88"/>
    <n v="461.49000000000007"/>
    <n v="344.07999999999993"/>
    <n v="1143.99"/>
    <n v="846.66"/>
    <n v="318.48999999999995"/>
    <n v="307.39"/>
    <n v="718.7299999999999"/>
    <n v="375.72999999999996"/>
    <n v="506.89"/>
    <n v="483.83"/>
    <n v="497.24"/>
    <n v="6831.399999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ribution Expansion Field Ops IK Capacity-362"/>
    <s v="PEF Distribution Station Equip 362.0"/>
    <x v="22"/>
    <n v="1827.39"/>
    <n v="1862.99"/>
    <n v="3682.76"/>
    <n v="3565.84"/>
    <n v="3094.19"/>
    <n v="2199.79"/>
    <n v="2568.13"/>
    <n v="2314.7399999999998"/>
    <n v="2608.71"/>
    <n v="3083.91"/>
    <n v="2659.7700000000004"/>
    <n v="2707.37"/>
    <n v="32175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ribution Expansion Field Ops IK New Cust-362"/>
    <s v="PEF Distribution Station Equip 362.0"/>
    <x v="22"/>
    <n v="5040.29"/>
    <n v="5457.39"/>
    <n v="6399.46"/>
    <n v="6531.9299999999994"/>
    <n v="14090.859999999999"/>
    <n v="10815"/>
    <n v="7884.68"/>
    <n v="14057.95"/>
    <n v="8289.7100000000009"/>
    <n v="9537.84"/>
    <n v="7262.3700000000008"/>
    <n v="8937.91"/>
    <n v="104305.39"/>
    <n v="1582.29898333402"/>
    <n v="1590.9826057432999"/>
    <n v="1581.12792982939"/>
    <n v="1570.99420022507"/>
    <n v="1569.8835509778701"/>
    <n v="2337.4875464739398"/>
    <n v="1561.35624005979"/>
    <n v="1574.43750625179"/>
    <n v="1576.86684326266"/>
    <n v="1576.6760261637801"/>
    <n v="1588.1128672188299"/>
    <n v="2356.3654724877301"/>
    <n v="20466.589772028172"/>
    <n v="1633.93078849838"/>
    <n v="1601.6142741041399"/>
    <n v="1599.17218471197"/>
    <n v="1591.7370328326899"/>
    <n v="1633.64282721467"/>
    <n v="2321.82984898413"/>
    <n v="1585.2623776338601"/>
    <n v="1596.06834056346"/>
    <n v="1593.97952103694"/>
    <n v="1591.9332346491001"/>
    <n v="1640.8760691171699"/>
    <n v="2322.0779333021001"/>
    <n v="20712.124432648612"/>
    <n v="2850.5996504686154"/>
    <n v="2794.2193892696414"/>
    <n v="2789.9588543579207"/>
    <n v="2776.9872881829942"/>
    <n v="2850.0972654591219"/>
    <n v="4050.7268744500566"/>
    <n v="2765.6914303800745"/>
    <n v="2784.5438042792189"/>
    <n v="2780.8995934876084"/>
    <n v="2777.3295871550295"/>
    <n v="2862.716574051728"/>
    <n v="4051.1596884579922"/>
    <n v="36134.93"/>
    <n v="2921.8643849172595"/>
    <n v="2864.0746222676589"/>
    <n v="2859.7075743669807"/>
    <n v="2846.4117202063007"/>
    <n v="2921.3494403277882"/>
    <n v="4151.9946813777015"/>
    <n v="2834.8334669759624"/>
    <n v="2854.1571485241575"/>
    <n v="2850.4218327910676"/>
    <n v="2846.7625766217989"/>
    <n v="2934.2842304983251"/>
    <n v="4152.4383211249951"/>
    <n v="37038.300000000003"/>
    <n v="2994.9111921232716"/>
    <n v="2935.6766814995567"/>
    <n v="2931.2004571060515"/>
    <n v="2917.5722056922591"/>
    <n v="2994.3833738842418"/>
    <n v="4255.7948291794191"/>
    <n v="2905.7044953482146"/>
    <n v="2925.5112702418255"/>
    <n v="2921.6825713628177"/>
    <n v="2917.9318335418702"/>
    <n v="3007.6415346837216"/>
    <n v="4256.249555336748"/>
    <n v="37964.26"/>
  </r>
  <r>
    <x v="1"/>
    <s v="Customer Delivery"/>
    <x v="10"/>
    <x v="5"/>
    <s v="PEF Distribution Maintenance HW-362"/>
    <s v="PEF Distribution Station Equip 362.0"/>
    <x v="22"/>
    <n v="-2148.3899999999981"/>
    <n v="10646.34"/>
    <n v="5367.9800000000005"/>
    <n v="6605.9800000000005"/>
    <n v="6918.51"/>
    <n v="7728.199999999998"/>
    <n v="4190.4500000000025"/>
    <n v="6089.71"/>
    <n v="4985.9599999999991"/>
    <n v="6240.7100000000009"/>
    <n v="5282.4000000000005"/>
    <n v="10062.919999999996"/>
    <n v="71970.77"/>
    <n v="235.73093453932799"/>
    <n v="218.42526724972799"/>
    <n v="232.115623780032"/>
    <n v="243.183502729536"/>
    <n v="243.474153443136"/>
    <n v="252.06611143200001"/>
    <n v="247.78931248224001"/>
    <n v="244.768204431936"/>
    <n v="231.27768443923199"/>
    <n v="226.35696150892801"/>
    <n v="235.826783063232"/>
    <n v="231.101617860288"/>
    <n v="2842.116156959617"/>
    <n v="337.765187245248"/>
    <n v="312.15982987564797"/>
    <n v="318.750313718592"/>
    <n v="334.76441159327999"/>
    <n v="337.06000349087998"/>
    <n v="347.36634559871999"/>
    <n v="342.207823084224"/>
    <n v="337.21102032288002"/>
    <n v="317.416014249792"/>
    <n v="310.02808897324797"/>
    <n v="323.56246733779199"/>
    <n v="313.88571258854398"/>
    <n v="3932.177218078848"/>
    <n v="332.99965634903191"/>
    <n v="344.47073077710212"/>
    <n v="357.16824066476033"/>
    <n v="355.1861473723273"/>
    <n v="346.01180827379761"/>
    <n v="341.69848942354071"/>
    <n v="337.65373387743426"/>
    <n v="334.59681019346243"/>
    <n v="334.13134178941374"/>
    <n v="347.92717311873776"/>
    <n v="340.28586325523264"/>
    <n v="330.80402426515957"/>
    <n v="4102.9340193600001"/>
    <n v="384.29455452227421"/>
    <n v="452.51116674735619"/>
    <n v="528.01552425690716"/>
    <n v="516.22964088646586"/>
    <n v="461.67384289987803"/>
    <n v="436.0256981160752"/>
    <n v="411.97212101462844"/>
    <n v="393.79487371907817"/>
    <n v="391.02794458847114"/>
    <n v="473.06647788323573"/>
    <n v="427.62491287134264"/>
    <n v="371.23913049428756"/>
    <n v="5247.4758879999999"/>
    <n v="459.96359477029262"/>
    <n v="475.80828568577647"/>
    <n v="493.34701937875366"/>
    <n v="490.6092064754215"/>
    <n v="477.93693516539247"/>
    <n v="471.97906221889565"/>
    <n v="466.39214864261197"/>
    <n v="462.1697010219923"/>
    <n v="461.52676185885451"/>
    <n v="480.58257783371965"/>
    <n v="470.02783915288586"/>
    <n v="456.93082683540342"/>
    <n v="5667.2739590399997"/>
  </r>
  <r>
    <x v="1"/>
    <s v="Customer Delivery"/>
    <x v="10"/>
    <x v="5"/>
    <s v="PEF Distribution Maintenance IK-362"/>
    <s v="PEF Distribution Station Equip 362.0"/>
    <x v="22"/>
    <n v="12748.020000000002"/>
    <n v="15289.570000000003"/>
    <n v="18532.859999999993"/>
    <n v="17218.629999999994"/>
    <n v="26567.67"/>
    <n v="20298.30999999999"/>
    <n v="21234.250000000004"/>
    <n v="27779.8"/>
    <n v="15722.62"/>
    <n v="26016.270000000004"/>
    <n v="18712.05"/>
    <n v="22422.819999999996"/>
    <n v="242542.86999999994"/>
    <n v="1364.8177736037601"/>
    <n v="1696.5400102608801"/>
    <n v="2105.08364242682"/>
    <n v="2283.5855584852502"/>
    <n v="2534.6777351385399"/>
    <n v="3209.1859970229598"/>
    <n v="2155.8729499494102"/>
    <n v="2018.83703683562"/>
    <n v="1383.76379615314"/>
    <n v="1490.1176412021"/>
    <n v="1186.68261881486"/>
    <n v="1174.7250309644"/>
    <n v="22603.889790857742"/>
    <n v="1480.2902076891801"/>
    <n v="1810.02107084933"/>
    <n v="2127.29402250053"/>
    <n v="2291.2892851647698"/>
    <n v="2665.5846916132"/>
    <n v="3066.76705301123"/>
    <n v="2079.0172017015502"/>
    <n v="1908.1835754256001"/>
    <n v="1432.5636701743799"/>
    <n v="1564.06001843643"/>
    <n v="1240.46977872154"/>
    <n v="1204.8832366613401"/>
    <n v="22870.42381194908"/>
    <n v="1530.7603504338406"/>
    <n v="1916.7331722473466"/>
    <n v="2051.5388546607442"/>
    <n v="2239.5553147402711"/>
    <n v="2365.1013501513462"/>
    <n v="2564.6631278509753"/>
    <n v="2161.1160804393603"/>
    <n v="1981.4494922459792"/>
    <n v="1715.0617084903804"/>
    <n v="1623.8816912138682"/>
    <n v="1348.5897809885107"/>
    <n v="1334.752901055781"/>
    <n v="22833.203824518401"/>
    <n v="1639.731656968265"/>
    <n v="2053.1809957087194"/>
    <n v="2197.5831844182785"/>
    <n v="2398.9841035994773"/>
    <n v="2533.4674723462931"/>
    <n v="2747.2355937391712"/>
    <n v="2314.9609607246953"/>
    <n v="2122.5043215932519"/>
    <n v="1837.1530045632053"/>
    <n v="1739.4820916937695"/>
    <n v="1444.5927839220799"/>
    <n v="1429.7708853003933"/>
    <n v="24458.647054577599"/>
    <n v="1771.7825246236469"/>
    <n v="2218.5277649710538"/>
    <n v="2374.558950552997"/>
    <n v="2592.1790882944092"/>
    <n v="2737.4926715173365"/>
    <n v="2968.4759669827708"/>
    <n v="2501.3893937874768"/>
    <n v="2293.4338368450944"/>
    <n v="1985.102607925018"/>
    <n v="1879.566061228064"/>
    <n v="1560.9287281084073"/>
    <n v="1544.913184533325"/>
    <n v="26428.350779369601"/>
  </r>
  <r>
    <x v="1"/>
    <s v="Customer Delivery"/>
    <x v="10"/>
    <x v="5"/>
    <s v="PEF Distribution Maintenance IK_Annual-362"/>
    <s v="PEF Distribution Station Equip 362.0"/>
    <x v="22"/>
    <n v="0"/>
    <n v="0"/>
    <n v="0"/>
    <n v="0"/>
    <n v="0"/>
    <n v="0"/>
    <n v="0"/>
    <n v="0"/>
    <n v="0"/>
    <n v="0"/>
    <n v="0"/>
    <n v="0"/>
    <n v="0"/>
    <n v="15.937601235680001"/>
    <n v="45.409787444768"/>
    <n v="23.960759013023999"/>
    <n v="36.272597053631998"/>
    <n v="73.331112949024003"/>
    <n v="64.675137504096"/>
    <n v="40.040926902880003"/>
    <n v="15.671392460288001"/>
    <n v="11.530924900416"/>
    <n v="28.147793875295999"/>
    <n v="15.902779686880001"/>
    <n v="28.141592245887999"/>
    <n v="399.022405271872"/>
    <n v="22.433475886671999"/>
    <n v="44.910960519551999"/>
    <n v="26.698917414528001"/>
    <n v="35.582125876032002"/>
    <n v="66.984291722256003"/>
    <n v="61.926148009872001"/>
    <n v="48.671378065615997"/>
    <n v="31.226571119296"/>
    <n v="13.320921061056"/>
    <n v="35.582881640448001"/>
    <n v="13.513354145856001"/>
    <n v="17.663052023808"/>
    <n v="418.51407748499207"/>
    <n v="27.842801034235464"/>
    <n v="49.588265683033832"/>
    <n v="30.258963723218258"/>
    <n v="42.339777448102964"/>
    <n v="49.588265627039604"/>
    <n v="56.83675382464105"/>
    <n v="32.675126486859888"/>
    <n v="23.010475525616808"/>
    <n v="15.761987328015463"/>
    <n v="37.507451920819605"/>
    <n v="25.426638270593834"/>
    <n v="30.258963527823255"/>
    <n v="421.09547040000001"/>
    <n v="28.538871047250854"/>
    <n v="50.827972302240646"/>
    <n v="31.015437802343936"/>
    <n v="43.398271864779353"/>
    <n v="50.827972244846556"/>
    <n v="58.257672644045201"/>
    <n v="33.492004633962324"/>
    <n v="23.585737403145295"/>
    <n v="16.156037003946761"/>
    <n v="38.44513820154247"/>
    <n v="26.062304215632462"/>
    <n v="31.015437796264109"/>
    <n v="431.62285716000002"/>
    <n v="29.395037220568948"/>
    <n v="52.352811545933136"/>
    <n v="31.945900981950903"/>
    <n v="44.700220084439771"/>
    <n v="52.352811486817231"/>
    <n v="60.005402908900059"/>
    <n v="34.496764822153921"/>
    <n v="24.293309559868067"/>
    <n v="16.640718137785345"/>
    <n v="39.598492404033628"/>
    <n v="26.84417338036593"/>
    <n v="31.945900814383037"/>
    <n v="444.57154334720002"/>
  </r>
  <r>
    <x v="1"/>
    <s v="Customer Delivery"/>
    <x v="10"/>
    <x v="5"/>
    <s v="PEF Dist_MajProj_CustomerFleetElec 2025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666666666666667"/>
    <n v="1.6666666666666667"/>
    <n v="1.6666666666666667"/>
    <n v="1.6666666666666667"/>
    <n v="1.6666666666666667"/>
    <n v="1.6666666666666667"/>
    <n v="1.6666666666666667"/>
    <n v="1.6666666666666667"/>
    <n v="1.6666666666666667"/>
    <n v="1.6666666666666667"/>
    <n v="1.6666666666666667"/>
    <n v="1.6666666666666679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52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833333333333334"/>
    <n v="14.833333333333334"/>
    <n v="14.833333333333334"/>
    <n v="14.833333333333334"/>
    <n v="14.833333333333334"/>
    <n v="14.833333333333334"/>
    <n v="14.833333333333334"/>
    <n v="14.833333333333334"/>
    <n v="14.833333333333334"/>
    <n v="14.833333333333334"/>
    <n v="14.833333333333334"/>
    <n v="14.833333333333314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6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464166666666667"/>
    <n v="27.464166666666667"/>
    <n v="27.464166666666667"/>
    <n v="27.464166666666667"/>
    <n v="27.464166666666667"/>
    <n v="27.464166666666667"/>
    <n v="27.464166666666667"/>
    <n v="27.464166666666667"/>
    <n v="27.464166666666667"/>
    <n v="27.464166666666667"/>
    <n v="27.464166666666667"/>
    <n v="27.464166666666699"/>
    <n v="329.57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7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625"/>
    <n v="15.625"/>
    <n v="15.625"/>
    <n v="15.625"/>
    <n v="15.625"/>
    <n v="15.625"/>
    <n v="15.625"/>
    <n v="15.625"/>
    <n v="15.625"/>
    <n v="15.625"/>
    <n v="15.625"/>
    <n v="15.625"/>
    <n v="187.5"/>
    <n v="50"/>
    <n v="50"/>
    <n v="50"/>
    <n v="50"/>
    <n v="50"/>
    <n v="50"/>
    <n v="50"/>
    <n v="50"/>
    <n v="50"/>
    <n v="50"/>
    <n v="50"/>
    <n v="50"/>
    <n v="600"/>
    <n v="63.541666666666664"/>
    <n v="63.541666666666664"/>
    <n v="63.541666666666664"/>
    <n v="63.541666666666664"/>
    <n v="63.541666666666664"/>
    <n v="63.541666666666664"/>
    <n v="63.541666666666664"/>
    <n v="63.541666666666664"/>
    <n v="63.541666666666664"/>
    <n v="63.541666666666664"/>
    <n v="63.541666666666664"/>
    <n v="63.541666666666742"/>
    <n v="762.5"/>
  </r>
  <r>
    <x v="1"/>
    <s v="Grid Solutions"/>
    <x v="10"/>
    <x v="5"/>
    <s v="PEF Dist_MajProj_OthT&amp;D_Mthly-362"/>
    <s v="PEF Distribution Station Equip 362.0"/>
    <x v="22"/>
    <n v="0"/>
    <n v="0"/>
    <n v="0"/>
    <n v="0"/>
    <n v="0"/>
    <n v="0"/>
    <n v="0"/>
    <n v="0"/>
    <n v="0"/>
    <n v="0"/>
    <n v="0"/>
    <n v="0"/>
    <n v="0"/>
    <n v="484.38687714176001"/>
    <n v="477.40984281535998"/>
    <n v="486.07894087092802"/>
    <n v="500.10136710755199"/>
    <n v="500.36468475715202"/>
    <n v="626.28542217675204"/>
    <n v="502.83751790353602"/>
    <n v="498.93118695715202"/>
    <n v="484.50042949812803"/>
    <n v="477.95911930175998"/>
    <n v="485.18793589332802"/>
    <n v="497.73719773337598"/>
    <n v="6021.7805221567851"/>
    <n v="1327.5128937767199"/>
    <n v="1355.3817557463201"/>
    <n v="1556.59634087211"/>
    <n v="1386.4982980085799"/>
    <n v="1386.0700409541801"/>
    <n v="1747.3183621661101"/>
    <n v="1393.58413372675"/>
    <n v="1365.7302731781799"/>
    <n v="1612.1226979345099"/>
    <n v="1326.1088718471201"/>
    <n v="1576.9189057297101"/>
    <n v="1457.4235222576799"/>
    <n v="17491.266096197971"/>
    <n v="1273.3333333333333"/>
    <n v="1273.3333333333333"/>
    <n v="1273.3333333333333"/>
    <n v="1273.3333333333333"/>
    <n v="1273.3333333333333"/>
    <n v="1273.3333333333333"/>
    <n v="1273.3333333333333"/>
    <n v="1273.3333333333333"/>
    <n v="1273.3333333333333"/>
    <n v="1273.3333333333333"/>
    <n v="1273.3333333333333"/>
    <n v="1273.3333333333321"/>
    <n v="15280"/>
    <n v="1392.8333333333333"/>
    <n v="1392.8333333333333"/>
    <n v="1392.8333333333333"/>
    <n v="1392.8333333333333"/>
    <n v="1392.8333333333333"/>
    <n v="1392.8333333333333"/>
    <n v="1392.8333333333333"/>
    <n v="1392.8333333333333"/>
    <n v="1392.8333333333333"/>
    <n v="1392.8333333333333"/>
    <n v="1392.8333333333333"/>
    <n v="1392.8333333333303"/>
    <n v="16714"/>
    <n v="1668.5"/>
    <n v="1668.5"/>
    <n v="1668.5"/>
    <n v="1668.5"/>
    <n v="1668.5"/>
    <n v="1668.5"/>
    <n v="1668.5"/>
    <n v="1668.5"/>
    <n v="1668.5"/>
    <n v="1668.5"/>
    <n v="1668.5"/>
    <n v="1668.5"/>
    <n v="20022"/>
  </r>
  <r>
    <x v="1"/>
    <s v="Transmission"/>
    <x v="11"/>
    <x v="4"/>
    <s v="PEF Transmission Expansion HB Capacity"/>
    <s v="PEF Distribution Station Equip 362.0"/>
    <x v="22"/>
    <n v="763.22"/>
    <n v="279.41000000000003"/>
    <n v="853.68"/>
    <n v="327.87"/>
    <n v="362.03000000000003"/>
    <n v="399.83"/>
    <n v="69.94"/>
    <n v="249.07999999999998"/>
    <n v="516.51"/>
    <n v="114.6"/>
    <n v="159.62"/>
    <n v="74.459999999999994"/>
    <n v="4170.2499999999991"/>
    <n v="498.74003049999999"/>
    <n v="311.61944340000002"/>
    <n v="631.07417299999997"/>
    <n v="736.72883060000004"/>
    <n v="364.74385150000001"/>
    <n v="347.56600689999999"/>
    <n v="342.99589264999997"/>
    <n v="340.01913545000002"/>
    <n v="359.72910965"/>
    <n v="367.52765944999999"/>
    <n v="737.32491015000005"/>
    <n v="860.7182067"/>
    <n v="5898.7872499499999"/>
    <n v="691.16826115000003"/>
    <n v="510.82780604999999"/>
    <n v="363.25150854999998"/>
    <n v="215.00867414999999"/>
    <n v="76.398206950000002"/>
    <n v="69.874058050000002"/>
    <n v="148.00028655"/>
    <n v="130.94913915000001"/>
    <n v="181.90829015"/>
    <n v="233.06154565"/>
    <n v="79.997176850000002"/>
    <n v="276.40132084999999"/>
    <n v="2976.8462740999998"/>
    <n v="616.13466494453633"/>
    <n v="455.37206613233576"/>
    <n v="323.81673044225494"/>
    <n v="191.66721745463533"/>
    <n v="68.10437673046728"/>
    <n v="62.288492925470941"/>
    <n v="131.93329626197868"/>
    <n v="116.73323054608656"/>
    <n v="162.16022885038078"/>
    <n v="207.76025956630909"/>
    <n v="71.312640532674379"/>
    <n v="246.3950463633596"/>
    <n v="2653.67825075049"/>
    <n v="1764.1840895632197"/>
    <n v="1303.8710522390661"/>
    <n v="927.18744177789972"/>
    <n v="548.80251796051778"/>
    <n v="195.00389232007515"/>
    <n v="178.35121838482991"/>
    <n v="377.76582846538219"/>
    <n v="334.24333959729324"/>
    <n v="464.31488435003894"/>
    <n v="594.88187440874071"/>
    <n v="204.1901437631503"/>
    <n v="705.50521596342605"/>
    <n v="7598.3014987936403"/>
    <n v="89.543702065732788"/>
    <n v="66.179851481788674"/>
    <n v="47.060732798131305"/>
    <n v="27.855261506948064"/>
    <n v="9.8977031585689961"/>
    <n v="9.0524727303631884"/>
    <n v="19.174048215735667"/>
    <n v="16.965001665878049"/>
    <n v="23.566970088262529"/>
    <n v="30.194085550079489"/>
    <n v="10.363964569260714"/>
    <n v="35.808933534195603"/>
    <n v="385.662727364945"/>
  </r>
  <r>
    <x v="1"/>
    <s v="Transmission"/>
    <x v="11"/>
    <x v="4"/>
    <s v="PEF Transmission Expansion HB Central Plaza-Bayboro South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289766115785746"/>
    <n v="55.289766115785746"/>
    <n v="55.289766115785746"/>
    <n v="55.289766115785746"/>
    <n v="55.289766115785746"/>
    <n v="55.289766115785746"/>
    <n v="55.289766115785746"/>
    <n v="55.289766115785746"/>
    <n v="55.289766115785746"/>
    <n v="55.289766115785746"/>
    <n v="55.289766115785746"/>
    <n v="55.28976611578571"/>
    <n v="663.47719338942898"/>
  </r>
  <r>
    <x v="1"/>
    <s v="Transmission"/>
    <x v="11"/>
    <x v="4"/>
    <s v="PEF Transmission Expansion HB Cust Adds"/>
    <s v="PEF Distribution Station Equip 362.0"/>
    <x v="22"/>
    <n v="228.35000000000002"/>
    <n v="626.11999999999989"/>
    <n v="686.59"/>
    <n v="942.2"/>
    <n v="195.35999999999999"/>
    <n v="-333.56"/>
    <n v="1174.1999999999998"/>
    <n v="1083.08"/>
    <n v="646.21999999999991"/>
    <n v="655"/>
    <n v="698.14"/>
    <n v="-1748.69"/>
    <n v="4853.01"/>
    <n v="12.5937527"/>
    <n v="1.9613246"/>
    <n v="1.78921"/>
    <n v="0.98838999999999999"/>
    <n v="0"/>
    <n v="0"/>
    <n v="0"/>
    <n v="0"/>
    <n v="0"/>
    <n v="0"/>
    <n v="0"/>
    <n v="2.876E-4"/>
    <n v="17.332964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Expansion HB Voltage"/>
    <s v="PEF Distribution Station Equip 362.0"/>
    <x v="22"/>
    <n v="1158.6499999999999"/>
    <n v="43.680000000000007"/>
    <n v="538.94000000000005"/>
    <n v="-28.959999999999972"/>
    <n v="211.79000000000002"/>
    <n v="38.72999999999999"/>
    <n v="385.19"/>
    <n v="115.86999999999999"/>
    <n v="185.09"/>
    <n v="37.260000000000005"/>
    <n v="112.6"/>
    <n v="41.649999999999991"/>
    <n v="2840.4900000000002"/>
    <n v="311.31067639999998"/>
    <n v="38.104640000000003"/>
    <n v="42.722740000000002"/>
    <n v="16.83755"/>
    <n v="38.809460000000001"/>
    <n v="38.146740000000001"/>
    <n v="3.1861000000000002"/>
    <n v="4.6629999999999998E-2"/>
    <n v="0"/>
    <n v="0"/>
    <n v="0"/>
    <n v="0"/>
    <n v="489.1645364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Maintenance HB"/>
    <s v="PEF Distribution Station Equip 362.0"/>
    <x v="22"/>
    <n v="2499.8599999999997"/>
    <n v="4265.869999999999"/>
    <n v="1879.7500000000002"/>
    <n v="2892.5199999999991"/>
    <n v="3415.6499999999996"/>
    <n v="3816.38"/>
    <n v="1605.4299999999998"/>
    <n v="5632.3500000000013"/>
    <n v="4228.4800000000005"/>
    <n v="1743.3"/>
    <n v="3139.4000000000005"/>
    <n v="1976.7799999999995"/>
    <n v="37095.769999999997"/>
    <n v="2763.2941901600002"/>
    <n v="2815.7719425599998"/>
    <n v="3383.52932646"/>
    <n v="2602.2289711600001"/>
    <n v="2220.6777924600001"/>
    <n v="2174.80542676"/>
    <n v="2238.7326866600001"/>
    <n v="2118.3862046600002"/>
    <n v="3540.67198856"/>
    <n v="2960.9247495599998"/>
    <n v="2582.9787702600001"/>
    <n v="1710.08052266"/>
    <n v="31112.08257192"/>
    <n v="3381.05942172"/>
    <n v="3222.4915071199998"/>
    <n v="3049.4407481200001"/>
    <n v="5824.48708842"/>
    <n v="6638.3796320199999"/>
    <n v="5973.2732422199997"/>
    <n v="9324.7366751200007"/>
    <n v="13677.422360619999"/>
    <n v="5660.6675462200001"/>
    <n v="4926.5966462200004"/>
    <n v="4207.4586850200003"/>
    <n v="5222.3457186200003"/>
    <n v="71108.35927144"/>
    <n v="2599.3777216464455"/>
    <n v="2477.4698066505316"/>
    <n v="2344.4273984725128"/>
    <n v="4477.8988149088291"/>
    <n v="5103.6240334770819"/>
    <n v="4592.2864565434838"/>
    <n v="7168.9106135839374"/>
    <n v="10515.280135377889"/>
    <n v="4351.9534187322743"/>
    <n v="3787.5955339488528"/>
    <n v="3234.7181774832939"/>
    <n v="4014.9690869324695"/>
    <n v="54668.511197757602"/>
    <n v="1507.7761325034453"/>
    <n v="1437.0631141285426"/>
    <n v="1359.891502634335"/>
    <n v="2597.4174128908398"/>
    <n v="2960.3710314457953"/>
    <n v="2663.7682762047129"/>
    <n v="4158.3461415395986"/>
    <n v="6099.4169037765005"/>
    <n v="2524.3624425522389"/>
    <n v="2197.0051132266667"/>
    <n v="1876.3070956440747"/>
    <n v="2328.893773505446"/>
    <n v="31710.618940052202"/>
    <n v="1838.2439334790161"/>
    <n v="1752.0323439442823"/>
    <n v="1657.9465950005795"/>
    <n v="3166.7080404248513"/>
    <n v="3609.2122511362377"/>
    <n v="3247.6013967650333"/>
    <n v="5069.7543244030458"/>
    <n v="7436.260516015891"/>
    <n v="3077.641200102576"/>
    <n v="2678.535118144981"/>
    <n v="2287.5479068531222"/>
    <n v="2839.3305617113874"/>
    <n v="38660.814187980999"/>
  </r>
  <r>
    <x v="1"/>
    <s v="Transmission"/>
    <x v="11"/>
    <x v="4"/>
    <s v="PEF Transmission Maintenance HB - PS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.696080098140747"/>
    <n v="39.696080098140747"/>
    <n v="39.696080098140747"/>
    <n v="39.696080098140747"/>
    <n v="39.696080098140747"/>
    <n v="39.696080098140747"/>
    <n v="39.696080098140747"/>
    <n v="39.696080098140747"/>
    <n v="39.696080098140747"/>
    <n v="39.696080098140747"/>
    <n v="39.696080098140747"/>
    <n v="39.69608009814084"/>
    <n v="476.352961177689"/>
    <n v="713.28268819013158"/>
    <n v="713.28268819013158"/>
    <n v="713.28268819013158"/>
    <n v="713.28268819013158"/>
    <n v="713.28268819013158"/>
    <n v="713.28268819013158"/>
    <n v="713.28268819013158"/>
    <n v="713.28268819013158"/>
    <n v="713.28268819013158"/>
    <n v="713.28268819013158"/>
    <n v="713.28268819013158"/>
    <n v="713.2826881901301"/>
    <n v="8559.3922582815794"/>
    <n v="0"/>
    <n v="0"/>
    <n v="0"/>
    <n v="0"/>
    <n v="0"/>
    <n v="0"/>
    <n v="0"/>
    <n v="0"/>
    <n v="0"/>
    <n v="0"/>
    <n v="0"/>
    <n v="0"/>
    <n v="0"/>
  </r>
  <r>
    <x v="1"/>
    <s v="Transmission"/>
    <x v="11"/>
    <x v="4"/>
    <s v="PEF Transmission Maintenance HB - STIP"/>
    <s v="PEF Distribution Station Equip 362.0"/>
    <x v="22"/>
    <n v="43.849999999999994"/>
    <n v="76.849999999999994"/>
    <n v="133.66000000000003"/>
    <n v="3.2600000000000033"/>
    <n v="177.16000000000005"/>
    <n v="386.90000000000009"/>
    <n v="530.37"/>
    <n v="347.71999999999997"/>
    <n v="461.92999999999995"/>
    <n v="551.04000000000008"/>
    <n v="244.91999999999996"/>
    <n v="246.37"/>
    <n v="3204.03"/>
    <n v="982.73293030000002"/>
    <n v="2023.8025567"/>
    <n v="2707.9372251"/>
    <n v="1970.2758383"/>
    <n v="238.9666527"/>
    <n v="590.44377610000004"/>
    <n v="76.328193299999995"/>
    <n v="40.793100500000001"/>
    <n v="210.43341150000001"/>
    <n v="105.0716907"/>
    <n v="12.007486200000001"/>
    <n v="10.871722399999999"/>
    <n v="8969.6645837999986"/>
    <n v="1559.4076183"/>
    <n v="1536.6868182999999"/>
    <n v="1556.5694883000001"/>
    <n v="1576.5342482999999"/>
    <n v="1573.3834583"/>
    <n v="1565.1801783000001"/>
    <n v="1558.7806433000001"/>
    <n v="1541.3366183000001"/>
    <n v="1563.8389282999999"/>
    <n v="1575.7584683"/>
    <n v="1577.4763083"/>
    <n v="1585.3543533"/>
    <n v="18770.307129600002"/>
    <n v="1230.4275644076222"/>
    <n v="1469.8322242482802"/>
    <n v="1914.3270934831942"/>
    <n v="1363.4580324559515"/>
    <n v="1369.2297157893847"/>
    <n v="1302.941653777232"/>
    <n v="1668.6038662028357"/>
    <n v="1717.1641219605183"/>
    <n v="1508.2649842272401"/>
    <n v="1684.2079890392827"/>
    <n v="1782.4142095456484"/>
    <n v="1989.1285448628078"/>
    <n v="1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Transmission"/>
    <x v="9"/>
    <x v="4"/>
    <s v="PEF Transmission Maintenance HB SPP"/>
    <s v="PEF Distribution Station Equip 362.0 SPP"/>
    <x v="22"/>
    <n v="70.610000000000014"/>
    <n v="31.86"/>
    <n v="64.550000000000011"/>
    <n v="407.54"/>
    <n v="157.21"/>
    <n v="52.429999999999993"/>
    <n v="39.21"/>
    <n v="38.120000000000005"/>
    <n v="34.839999999999996"/>
    <n v="322.77999999999992"/>
    <n v="450.81"/>
    <n v="298.55"/>
    <n v="1968.51"/>
    <n v="646.4507625"/>
    <n v="655.48425780000002"/>
    <n v="659.28980346000003"/>
    <n v="665.37984431999996"/>
    <n v="668.91200844000002"/>
    <n v="659.89543295999999"/>
    <n v="667.54497360000005"/>
    <n v="664.20963522"/>
    <n v="666.81343565999998"/>
    <n v="655.56997163999995"/>
    <n v="654.55074377999995"/>
    <n v="707.93219892000002"/>
    <n v="7972.0330683000002"/>
    <n v="753.438894"/>
    <n v="742.46237399999995"/>
    <n v="752.06885399999999"/>
    <n v="761.71498199999996"/>
    <n v="760.19264999999996"/>
    <n v="756.22919400000001"/>
    <n v="753.13719600000002"/>
    <n v="744.70898999999997"/>
    <n v="755.58112200000005"/>
    <n v="761.34018000000003"/>
    <n v="762.17012999999997"/>
    <n v="765.97649999999999"/>
    <n v="9069.0210660000012"/>
    <n v="1405"/>
    <n v="1405"/>
    <n v="1405"/>
    <n v="1405"/>
    <n v="1405"/>
    <n v="1405"/>
    <n v="1405"/>
    <n v="1405"/>
    <n v="1405"/>
    <n v="1405"/>
    <n v="1405"/>
    <n v="1405"/>
    <n v="16860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5.0000010093663"/>
    <n v="16860"/>
    <n v="1091.840904841983"/>
    <n v="1304.2828368585672"/>
    <n v="1698.7135885120679"/>
    <n v="1209.8897283455256"/>
    <n v="1215.0113384091705"/>
    <n v="1156.1893993165679"/>
    <n v="1480.6665334319036"/>
    <n v="1523.7573754295995"/>
    <n v="1338.3868579751879"/>
    <n v="1494.5131407276601"/>
    <n v="1581.6582486971834"/>
    <n v="1765.0900474545833"/>
    <n v="16860"/>
  </r>
  <r>
    <x v="2"/>
    <s v="Transmission"/>
    <x v="9"/>
    <x v="4"/>
    <s v="PEF Transmission Maintenance HB SPP"/>
    <s v="PEF Distribution Station Equip 362.0 SPP"/>
    <x v="22"/>
    <n v="0"/>
    <n v="0"/>
    <n v="0"/>
    <n v="0"/>
    <n v="482.67"/>
    <n v="21.81"/>
    <n v="0.45"/>
    <n v="0.82"/>
    <n v="0.34"/>
    <n v="0"/>
    <n v="5.65"/>
    <n v="578.71"/>
    <n v="1090.45"/>
    <n v="646.4507625"/>
    <n v="655.48425780000002"/>
    <n v="659.28980346000003"/>
    <n v="665.37984431999996"/>
    <n v="668.91200844000002"/>
    <n v="659.89543295999999"/>
    <n v="667.54497360000005"/>
    <n v="664.20963522"/>
    <n v="666.81343565999998"/>
    <n v="655.56997163999995"/>
    <n v="654.55074377999995"/>
    <n v="707.93219892000002"/>
    <n v="7972.0330683000002"/>
    <n v="753.438894"/>
    <n v="742.46237399999995"/>
    <n v="752.06885399999999"/>
    <n v="761.71498199999996"/>
    <n v="760.19264999999996"/>
    <n v="756.22919400000001"/>
    <n v="753.13719600000002"/>
    <n v="744.70898999999997"/>
    <n v="755.58112200000005"/>
    <n v="761.34018000000003"/>
    <n v="762.17012999999997"/>
    <n v="765.97649999999999"/>
    <n v="9069.0210660000012"/>
    <n v="1405"/>
    <n v="1405"/>
    <n v="1405"/>
    <n v="1405"/>
    <n v="1405"/>
    <n v="1405"/>
    <n v="1405"/>
    <n v="1405"/>
    <n v="1405"/>
    <n v="1405"/>
    <n v="1405"/>
    <n v="1405"/>
    <n v="16860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5.0000010093663"/>
    <n v="16860"/>
    <n v="1091.840904841983"/>
    <n v="1304.2828368585672"/>
    <n v="1698.7135885120679"/>
    <n v="1209.8897283455256"/>
    <n v="1215.0113384091705"/>
    <n v="1156.1893993165679"/>
    <n v="1480.6665334319036"/>
    <n v="1523.7573754295995"/>
    <n v="1338.3868579751879"/>
    <n v="1494.5131407276601"/>
    <n v="1581.6582486971834"/>
    <n v="1765.0900474545833"/>
    <n v="16860"/>
  </r>
  <r>
    <x v="2"/>
    <s v="Transmission"/>
    <x v="11"/>
    <x v="4"/>
    <s v="PEF Transmission Maintenance HB - STIP"/>
    <s v="PEF Distribution Station Equip 362.0"/>
    <x v="22"/>
    <n v="9.2200000000000006"/>
    <n v="-7.230000000000004"/>
    <n v="6.11"/>
    <n v="0.87000000000000011"/>
    <n v="2.13"/>
    <n v="136.87"/>
    <n v="425.28"/>
    <n v="262.09999999999997"/>
    <n v="527.79000000000008"/>
    <n v="475.52"/>
    <n v="65.23"/>
    <n v="431.88999999999993"/>
    <n v="2335.7799999999997"/>
    <n v="0"/>
    <n v="0"/>
    <n v="6821.6427120999997"/>
    <n v="0"/>
    <n v="0"/>
    <n v="2799.6862670999999"/>
    <n v="0"/>
    <n v="0"/>
    <n v="327.55470530000002"/>
    <n v="0"/>
    <n v="0"/>
    <n v="127.9508993"/>
    <n v="10076.8345838"/>
    <n v="0"/>
    <n v="0"/>
    <n v="4652.6639249"/>
    <n v="0"/>
    <n v="0"/>
    <n v="4715.0978849000003"/>
    <n v="0"/>
    <n v="0"/>
    <n v="4663.9561899"/>
    <n v="0"/>
    <n v="0"/>
    <n v="4738.5891299000004"/>
    <n v="18770.307129600002"/>
    <n v="0"/>
    <n v="0"/>
    <n v="4614.5868821390968"/>
    <n v="0"/>
    <n v="0"/>
    <n v="4035.6294020225687"/>
    <n v="0"/>
    <n v="0"/>
    <n v="4894.0329723905943"/>
    <n v="0"/>
    <n v="0"/>
    <n v="5455.7507434477393"/>
    <n v="1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Maintenance HB - PS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5.7452194592661"/>
    <n v="9035.7452194592661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Maintenance HB"/>
    <s v="PEF Distribution Station Equip 362.0"/>
    <x v="22"/>
    <n v="1118.08"/>
    <n v="916.63"/>
    <n v="2254.5100000000002"/>
    <n v="1160.6100000000001"/>
    <n v="697.05000000000007"/>
    <n v="2237.54"/>
    <n v="9515.3000000000029"/>
    <n v="2189.5599999999995"/>
    <n v="2999.77"/>
    <n v="3879.14"/>
    <n v="1355.4200000000003"/>
    <n v="3715.13"/>
    <n v="32038.74"/>
    <n v="0"/>
    <n v="0"/>
    <n v="48833.945459179995"/>
    <n v="0"/>
    <n v="0"/>
    <n v="6997.7121903799998"/>
    <n v="0"/>
    <n v="0"/>
    <n v="7897.7908798799999"/>
    <n v="0"/>
    <n v="0"/>
    <n v="7253.9840424800004"/>
    <n v="70983.432571919999"/>
    <n v="0"/>
    <n v="0"/>
    <n v="9652.9916769600004"/>
    <n v="0"/>
    <n v="0"/>
    <n v="18436.13996266"/>
    <n v="0"/>
    <n v="0"/>
    <n v="28662.826581959998"/>
    <n v="0"/>
    <n v="0"/>
    <n v="14356.40104986"/>
    <n v="71108.35927144"/>
    <n v="0"/>
    <n v="0"/>
    <n v="7421.2749267694908"/>
    <n v="0"/>
    <n v="0"/>
    <n v="14173.809304929393"/>
    <n v="0"/>
    <n v="0"/>
    <n v="22036.144167694099"/>
    <n v="0"/>
    <n v="0"/>
    <n v="11037.282798364617"/>
    <n v="54668.511197757602"/>
    <n v="0"/>
    <n v="0"/>
    <n v="4304.7307492663231"/>
    <n v="0"/>
    <n v="0"/>
    <n v="8221.5567205413481"/>
    <n v="0"/>
    <n v="0"/>
    <n v="12782.125487868339"/>
    <n v="0"/>
    <n v="0"/>
    <n v="6402.2059823761874"/>
    <n v="31710.618940052198"/>
    <n v="0"/>
    <n v="0"/>
    <n v="5248.2228724238776"/>
    <n v="0"/>
    <n v="0"/>
    <n v="10023.521688326124"/>
    <n v="0"/>
    <n v="0"/>
    <n v="15583.656040521513"/>
    <n v="0"/>
    <n v="0"/>
    <n v="7805.4135867094901"/>
    <n v="38660.814187981006"/>
  </r>
  <r>
    <x v="2"/>
    <s v="Transmission"/>
    <x v="11"/>
    <x v="4"/>
    <s v="PEF Transmission Expansion HB Voltage"/>
    <s v="PEF Distribution Station Equip 362.0"/>
    <x v="22"/>
    <n v="2.72"/>
    <n v="-64.52"/>
    <n v="8.58"/>
    <n v="5.03"/>
    <n v="3.06"/>
    <n v="391.84"/>
    <n v="217.84"/>
    <n v="-1.04"/>
    <n v="19.46"/>
    <n v="-7.0399999999999991"/>
    <n v="-71.599999999999994"/>
    <n v="140.71"/>
    <n v="645.04000000000008"/>
    <n v="4282.6706764"/>
    <n v="38.104640000000003"/>
    <n v="42.722740000000002"/>
    <n v="16.83755"/>
    <n v="38.809460000000001"/>
    <n v="38.146740000000001"/>
    <n v="0"/>
    <n v="0"/>
    <n v="0"/>
    <n v="0"/>
    <n v="0"/>
    <n v="0"/>
    <n v="4457.2918064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HB Cust Adds"/>
    <s v="PEF Distribution Station Equip 362.0"/>
    <x v="22"/>
    <n v="101.05000000000001"/>
    <n v="10785.92"/>
    <n v="2464.4900000000002"/>
    <n v="128.71"/>
    <n v="71.52"/>
    <n v="126.72"/>
    <n v="423.8"/>
    <n v="138.78"/>
    <n v="6.549999999999998"/>
    <n v="-50.07"/>
    <n v="69.239999999999995"/>
    <n v="-17.869999999999997"/>
    <n v="14248.839999999997"/>
    <n v="0"/>
    <n v="0"/>
    <n v="8040.2542872999993"/>
    <n v="0"/>
    <n v="0"/>
    <n v="0.98838999999999999"/>
    <n v="0"/>
    <n v="0"/>
    <n v="0"/>
    <n v="0"/>
    <n v="0"/>
    <n v="2.876E-4"/>
    <n v="8041.2429648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Expansion HB Capacity"/>
    <s v="PEF Distribution Station Equip 362.0"/>
    <x v="22"/>
    <n v="2.35"/>
    <n v="39.200000000000003"/>
    <n v="15"/>
    <n v="-45"/>
    <n v="0"/>
    <n v="0"/>
    <n v="-168.37"/>
    <n v="0"/>
    <n v="0"/>
    <n v="0"/>
    <n v="79.13"/>
    <n v="0.11"/>
    <n v="-77.58"/>
    <n v="0"/>
    <n v="0"/>
    <n v="8126.0436469000006"/>
    <n v="0"/>
    <n v="0"/>
    <n v="1449.038689"/>
    <n v="0"/>
    <n v="0"/>
    <n v="1042.7441377499999"/>
    <n v="0"/>
    <n v="0"/>
    <n v="1965.5707763"/>
    <n v="12583.397249950001"/>
    <n v="0"/>
    <n v="0"/>
    <n v="1565.2475757499999"/>
    <n v="0"/>
    <n v="0"/>
    <n v="361.28093914999999"/>
    <n v="0"/>
    <n v="0"/>
    <n v="460.85771584999998"/>
    <n v="0"/>
    <n v="0"/>
    <n v="589.46004334999998"/>
    <n v="2976.8462740999998"/>
    <n v="0"/>
    <n v="0"/>
    <n v="1395.323461519127"/>
    <n v="0"/>
    <n v="0"/>
    <n v="322.06008711057359"/>
    <n v="0"/>
    <n v="0"/>
    <n v="410.82675565844602"/>
    <n v="0"/>
    <n v="0"/>
    <n v="525.46794646234309"/>
    <n v="2653.67825075049"/>
    <n v="0"/>
    <n v="0"/>
    <n v="3995.242583580186"/>
    <n v="0"/>
    <n v="0"/>
    <n v="922.15762866542286"/>
    <n v="0"/>
    <n v="0"/>
    <n v="1176.3240524127143"/>
    <n v="0"/>
    <n v="0"/>
    <n v="1504.5772341353172"/>
    <n v="7598.3014987936403"/>
    <n v="0"/>
    <n v="0"/>
    <n v="202.78428634565279"/>
    <n v="0"/>
    <n v="0"/>
    <n v="46.805437395880247"/>
    <n v="0"/>
    <n v="0"/>
    <n v="59.706019969876245"/>
    <n v="0"/>
    <n v="0"/>
    <n v="76.366983653535812"/>
    <n v="385.66272736494511"/>
  </r>
  <r>
    <x v="2"/>
    <s v="Customer Delivery"/>
    <x v="10"/>
    <x v="5"/>
    <s v="PEF Distribution Maintenance IK-362"/>
    <s v="PEF Distribution Station Equip 362.0"/>
    <x v="22"/>
    <n v="12267.74"/>
    <n v="15088.02"/>
    <n v="14911.410000000002"/>
    <n v="15475.370000000003"/>
    <n v="22314.190000000002"/>
    <n v="13417.109999999999"/>
    <n v="20795.099999999995"/>
    <n v="32265.86"/>
    <n v="12701.45"/>
    <n v="14503.09"/>
    <n v="17238.479999999996"/>
    <n v="21659.48"/>
    <n v="212637.30000000002"/>
    <n v="1337.5214181316849"/>
    <n v="1662.6092100556625"/>
    <n v="2062.9819695782835"/>
    <n v="2237.9138473155454"/>
    <n v="2483.9841804357688"/>
    <n v="3145.0022770825003"/>
    <n v="2112.755490950422"/>
    <n v="1978.4602960989075"/>
    <n v="1356.0885202300772"/>
    <n v="1460.3152883780581"/>
    <n v="1162.9489664385628"/>
    <n v="1151.2305303451121"/>
    <n v="22151.811995040582"/>
    <n v="1450.6844035353965"/>
    <n v="1773.8206494323433"/>
    <n v="2084.7481420505192"/>
    <n v="2245.4634994614744"/>
    <n v="2612.2729977809358"/>
    <n v="3005.4317119510056"/>
    <n v="2037.4368576675192"/>
    <n v="1870.0199039170882"/>
    <n v="1403.9123967708922"/>
    <n v="1532.7788180677014"/>
    <n v="1215.6603831471093"/>
    <n v="1180.7855719281133"/>
    <n v="22413.015335710101"/>
    <n v="1500.1451434251637"/>
    <n v="1878.3985088023996"/>
    <n v="2010.5080775675292"/>
    <n v="2194.7642084454656"/>
    <n v="2317.7993231483192"/>
    <n v="2513.3698652939556"/>
    <n v="2117.893758830573"/>
    <n v="1941.8205024010595"/>
    <n v="1680.7604743205727"/>
    <n v="1591.4040573895909"/>
    <n v="1321.6179853687404"/>
    <n v="1308.0578430346652"/>
    <n v="22376.539748028034"/>
    <n v="1606.9370238288998"/>
    <n v="2012.1173757945448"/>
    <n v="2153.6315207299131"/>
    <n v="2351.0044215274879"/>
    <n v="2482.7981228993672"/>
    <n v="2692.2908818643878"/>
    <n v="2268.6617415102014"/>
    <n v="2080.0542351613867"/>
    <n v="1800.4099444719411"/>
    <n v="1704.6924498598939"/>
    <n v="1415.7009282436384"/>
    <n v="1401.1754675943853"/>
    <n v="23969.474113486041"/>
    <n v="1736.346874131174"/>
    <n v="2174.1572096716327"/>
    <n v="2327.067771541937"/>
    <n v="2540.3355065285209"/>
    <n v="2682.7428180869897"/>
    <n v="2909.1064476431152"/>
    <n v="2451.3616059117271"/>
    <n v="2247.5651601081927"/>
    <n v="1945.4005557665175"/>
    <n v="1841.9747400035026"/>
    <n v="1529.7101535462391"/>
    <n v="1514.0149208426585"/>
    <n v="25899.783763782209"/>
  </r>
  <r>
    <x v="2"/>
    <s v="Customer Delivery"/>
    <x v="10"/>
    <x v="5"/>
    <s v="PEF Distribution Maintenance IK_Annual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.022405271872"/>
    <n v="399.022405271872"/>
    <n v="0"/>
    <n v="0"/>
    <n v="0"/>
    <n v="0"/>
    <n v="0"/>
    <n v="0"/>
    <n v="0"/>
    <n v="0"/>
    <n v="0"/>
    <n v="0"/>
    <n v="0"/>
    <n v="418.51407748499207"/>
    <n v="418.51407748499207"/>
    <n v="0"/>
    <n v="0"/>
    <n v="0"/>
    <n v="0"/>
    <n v="0"/>
    <n v="0"/>
    <n v="0"/>
    <n v="0"/>
    <n v="0"/>
    <n v="0"/>
    <n v="0"/>
    <n v="421.09547040000001"/>
    <n v="421.09547040000001"/>
    <n v="0"/>
    <n v="0"/>
    <n v="0"/>
    <n v="0"/>
    <n v="0"/>
    <n v="0"/>
    <n v="0"/>
    <n v="0"/>
    <n v="0"/>
    <n v="0"/>
    <n v="0"/>
    <n v="431.62285716000002"/>
    <n v="431.62285716000002"/>
    <n v="0"/>
    <n v="0"/>
    <n v="0"/>
    <n v="0"/>
    <n v="0"/>
    <n v="0"/>
    <n v="0"/>
    <n v="0"/>
    <n v="0"/>
    <n v="0"/>
    <n v="0"/>
    <n v="444.57154334720002"/>
    <n v="444.57154334720002"/>
  </r>
  <r>
    <x v="2"/>
    <s v="Customer Delivery"/>
    <x v="10"/>
    <x v="5"/>
    <s v="PEF Distribution Maintenance HW-362"/>
    <s v="PEF Distribution Station Equip 362.0"/>
    <x v="22"/>
    <n v="5620.8199999999988"/>
    <n v="3828.5999999999995"/>
    <n v="8862.470000000003"/>
    <n v="4199.5800000000008"/>
    <n v="4778.130000000001"/>
    <n v="6529.2499999999982"/>
    <n v="4583.6399999999994"/>
    <n v="4788.8799999999992"/>
    <n v="3123.5400000000004"/>
    <n v="5807.7400000000007"/>
    <n v="2882.46"/>
    <n v="3904.0400000000004"/>
    <n v="58909.149999999994"/>
    <n v="0"/>
    <n v="0"/>
    <n v="32984.861389057718"/>
    <n v="0"/>
    <n v="0"/>
    <n v="1383.6465200337325"/>
    <n v="0"/>
    <n v="0"/>
    <n v="737.0314277270146"/>
    <n v="0"/>
    <n v="0"/>
    <n v="694.16028373833933"/>
    <n v="35799.699620556807"/>
    <n v="0"/>
    <n v="0"/>
    <n v="963.18502989746503"/>
    <n v="0"/>
    <n v="0"/>
    <n v="1018.0706460671715"/>
    <n v="0"/>
    <n v="0"/>
    <n v="997.25957342510173"/>
    <n v="0"/>
    <n v="0"/>
    <n v="948.47193499009427"/>
    <n v="3926.9871843798328"/>
    <n v="0"/>
    <n v="0"/>
    <n v="1032.9152939348785"/>
    <n v="0"/>
    <n v="0"/>
    <n v="1042.6968220469698"/>
    <n v="0"/>
    <n v="0"/>
    <n v="1007.1081845840436"/>
    <n v="0"/>
    <n v="0"/>
    <n v="1018.7788831180283"/>
    <n v="4101.4991836839199"/>
    <n v="0"/>
    <n v="0"/>
    <n v="1357.9003982783672"/>
    <n v="0"/>
    <n v="0"/>
    <n v="1412.8086062299383"/>
    <n v="0"/>
    <n v="0"/>
    <n v="1201.1152126603326"/>
    <n v="0"/>
    <n v="0"/>
    <n v="1270.5142150770953"/>
    <n v="5242.3384322457332"/>
    <n v="0"/>
    <n v="0"/>
    <n v="1425.9468061396683"/>
    <n v="0"/>
    <n v="0"/>
    <n v="1440.2336359053088"/>
    <n v="0"/>
    <n v="0"/>
    <n v="1391.0915120110958"/>
    <n v="0"/>
    <n v="0"/>
    <n v="1407.2122491857906"/>
    <n v="5664.4842032418637"/>
  </r>
  <r>
    <x v="2"/>
    <s v="Customer Delivery"/>
    <x v="10"/>
    <x v="5"/>
    <s v="PEF Distribution Expansion Field Ops IK New Cust-362"/>
    <s v="PEF Distribution Station Equip 362.0"/>
    <x v="22"/>
    <n v="4863.09"/>
    <n v="5257.55"/>
    <n v="6141.61"/>
    <n v="6335.13"/>
    <n v="13883.98"/>
    <n v="837.4"/>
    <n v="11253.09"/>
    <n v="19915.93"/>
    <n v="7818.65"/>
    <n v="8056.62"/>
    <n v="8471.7999999999993"/>
    <n v="8740.7199999999993"/>
    <n v="101575.56999999999"/>
    <n v="1550.6530036673396"/>
    <n v="1559.1629536284338"/>
    <n v="1549.5053712328022"/>
    <n v="1539.5743162205686"/>
    <n v="1538.4858799583126"/>
    <n v="2290.7377955444608"/>
    <n v="1530.1291152585941"/>
    <n v="1542.9487561267542"/>
    <n v="1545.3295063974067"/>
    <n v="1545.1425056405044"/>
    <n v="1556.3506098744533"/>
    <n v="2309.2381630379755"/>
    <n v="20057.257976587607"/>
    <n v="1601.2521727284125"/>
    <n v="1569.581988622057"/>
    <n v="1567.1887410177305"/>
    <n v="1559.9022921760361"/>
    <n v="1600.9699706703766"/>
    <n v="2275.3932520044473"/>
    <n v="1553.5571300811828"/>
    <n v="1564.1469737521907"/>
    <n v="1562.0999306162012"/>
    <n v="1560.094569956118"/>
    <n v="1608.0585477348266"/>
    <n v="2275.636374636058"/>
    <n v="20297.881943995639"/>
    <n v="2793.587657459243"/>
    <n v="2738.3350014842486"/>
    <n v="2734.1596772707621"/>
    <n v="2721.4475424193342"/>
    <n v="2793.0953201499392"/>
    <n v="3969.7123369610554"/>
    <n v="2710.3776017724731"/>
    <n v="2728.8529281936344"/>
    <n v="2725.2816016178563"/>
    <n v="2721.7829954119288"/>
    <n v="2805.4622425706934"/>
    <n v="3970.136494688832"/>
    <n v="35412.231400000004"/>
    <n v="2863.4270972189142"/>
    <n v="2806.7931298223057"/>
    <n v="2802.513422879641"/>
    <n v="2789.4834858021745"/>
    <n v="2862.9224515212322"/>
    <n v="4068.9547877501473"/>
    <n v="2778.1367976364431"/>
    <n v="2797.0740055536744"/>
    <n v="2793.4133961352463"/>
    <n v="2789.8273250893631"/>
    <n v="2875.5985458883583"/>
    <n v="4069.3895547024949"/>
    <n v="36297.533999999992"/>
    <n v="2935.012968280806"/>
    <n v="2876.9631478695655"/>
    <n v="2872.5764479639306"/>
    <n v="2859.2207615784137"/>
    <n v="2934.495706406557"/>
    <n v="4170.6789325958307"/>
    <n v="2847.5904054412504"/>
    <n v="2867.001044836989"/>
    <n v="2863.2489199355614"/>
    <n v="2859.5731968710329"/>
    <n v="2947.4887039900473"/>
    <n v="4171.1245642300128"/>
    <n v="37204.974799999996"/>
  </r>
  <r>
    <x v="2"/>
    <s v="Customer Delivery"/>
    <x v="10"/>
    <x v="5"/>
    <s v="PEF Distribution Expansion Field Ops IK Capacity-362"/>
    <s v="PEF Distribution Station Equip 362.0"/>
    <x v="22"/>
    <n v="1817.7900000000002"/>
    <n v="2388.8199999999997"/>
    <n v="3182.56"/>
    <n v="2318.29"/>
    <n v="2760.75"/>
    <n v="946.74"/>
    <n v="3197.4"/>
    <n v="2393.84"/>
    <n v="2544"/>
    <n v="3031.13"/>
    <n v="1718.5"/>
    <n v="5771.75"/>
    <n v="32071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 Expansion Field Ops HB Capacity-362"/>
    <s v="PEF Distribution Station Equip 362.0"/>
    <x v="22"/>
    <n v="224.79999999999998"/>
    <n v="524.06000000000006"/>
    <n v="141.58000000000001"/>
    <n v="490.53"/>
    <n v="720.86999999999989"/>
    <n v="23.79"/>
    <n v="139.25"/>
    <n v="14.059999999999999"/>
    <n v="1461.2499999999998"/>
    <n v="105.88000000000001"/>
    <n v="-632.38"/>
    <n v="2.85"/>
    <n v="3216.5399999999995"/>
    <n v="779.26132065600007"/>
    <n v="676.20108920896541"/>
    <n v="586.50970341489881"/>
    <n v="508.48779273683994"/>
    <n v="440.64669051082922"/>
    <n v="381.68330743843165"/>
    <n v="330.4594720567498"/>
    <n v="279.82449888108977"/>
    <n v="242.15933782309821"/>
    <n v="209.56401290596327"/>
    <n v="181.3561099895845"/>
    <n v="156.94506978787848"/>
    <n v="4773.0984054103283"/>
    <n v="135.81982394823461"/>
    <n v="124.85682897557226"/>
    <n v="114.1095637577985"/>
    <n v="103.58880821376802"/>
    <n v="93.306784549406586"/>
    <n v="83.277283065632119"/>
    <n v="73.516521127207014"/>
    <n v="36.153479796098594"/>
    <n v="31.494774927705141"/>
    <n v="27.436386575818492"/>
    <n v="23.900958494406439"/>
    <n v="20.82110249367987"/>
    <n v="868.28231592532768"/>
    <n v="18.13811396533653"/>
    <n v="15.079141534996884"/>
    <n v="12.647135499729302"/>
    <n v="10.692746452522412"/>
    <n v="9.1067478593318061"/>
    <n v="7.8081636764479345"/>
    <n v="6.7361514777541087"/>
    <n v="8.015267323255399"/>
    <n v="6.9542703571414357"/>
    <n v="6.0337196814259091"/>
    <n v="5.2350241397561987"/>
    <n v="4.5420535243283915"/>
    <n v="110.988535492026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Grid Solutions"/>
    <x v="10"/>
    <x v="5"/>
    <s v="PEF Dist_MajProj_OthT&amp;D_Mthly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3.134592172114"/>
    <n v="0"/>
    <n v="0"/>
    <n v="0"/>
    <n v="0"/>
    <n v="0"/>
    <n v="2948.4730113849764"/>
    <n v="5961.6076035570904"/>
    <n v="0"/>
    <n v="0"/>
    <n v="0"/>
    <n v="0"/>
    <n v="0"/>
    <n v="8643.1595979212398"/>
    <n v="0"/>
    <n v="0"/>
    <n v="0"/>
    <n v="0"/>
    <n v="0"/>
    <n v="8730.1138285388952"/>
    <n v="17373.273426460135"/>
    <n v="0"/>
    <n v="0"/>
    <n v="0"/>
    <n v="0"/>
    <n v="0"/>
    <n v="7661.8022765707765"/>
    <n v="0"/>
    <n v="0"/>
    <n v="0"/>
    <n v="0"/>
    <n v="0"/>
    <n v="7640.4360455314127"/>
    <n v="15302.238322102188"/>
    <n v="0"/>
    <n v="0"/>
    <n v="0"/>
    <n v="0"/>
    <n v="0"/>
    <n v="8342.6687209106276"/>
    <n v="0"/>
    <n v="0"/>
    <n v="0"/>
    <n v="0"/>
    <n v="0"/>
    <n v="8356.7133744182102"/>
    <n v="16699.382095328838"/>
    <n v="0"/>
    <n v="0"/>
    <n v="0"/>
    <n v="0"/>
    <n v="0"/>
    <n v="9977.9142674883642"/>
    <n v="0"/>
    <n v="0"/>
    <n v="0"/>
    <n v="0"/>
    <n v="0"/>
    <n v="10010.338285349766"/>
    <n v="19988.25255283813"/>
  </r>
  <r>
    <x v="2"/>
    <s v="Customer Delivery"/>
    <x v="10"/>
    <x v="5"/>
    <s v="PEF Dist_MajProj_CustomerFleetElec 2027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.0000000000005"/>
    <n v="1550.0000000000005"/>
  </r>
  <r>
    <x v="2"/>
    <s v="Customer Delivery"/>
    <x v="10"/>
    <x v="5"/>
    <s v="PEF Dist_MajProj_CustomerFleetElec 2026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.57"/>
    <n v="329.57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_MajProj_CustomerFleetElec 2025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.6666666666666667"/>
    <n v="1.6666666666666667"/>
    <n v="1.6666666666666667"/>
    <n v="1.6666666666666667"/>
    <n v="1.6666666666666667"/>
    <n v="1.6666666666666679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_MajProj_CustomerFleetElec 20252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 Maint_OthT&amp;D_IK-362"/>
    <s v="PEF Distribution Station Equip 362.0"/>
    <x v="22"/>
    <n v="0"/>
    <n v="0"/>
    <n v="0"/>
    <n v="0"/>
    <n v="0"/>
    <n v="0"/>
    <n v="0"/>
    <n v="0"/>
    <n v="0"/>
    <n v="0"/>
    <n v="0"/>
    <n v="0"/>
    <n v="0"/>
    <n v="179.42310086406272"/>
    <n v="179.41044560819074"/>
    <n v="175.94944793692673"/>
    <n v="175.22972053603073"/>
    <n v="175.11856576083071"/>
    <n v="268.13648845166847"/>
    <n v="173.47591021539071"/>
    <n v="175.7523544560627"/>
    <n v="175.58284365535872"/>
    <n v="176.3535402196467"/>
    <n v="178.88880796086272"/>
    <n v="272.16922334313375"/>
    <n v="2305.4904490081653"/>
    <n v="205.81371377140223"/>
    <n v="205.86802359642624"/>
    <n v="203.72399844221823"/>
    <n v="203.48873549485825"/>
    <n v="204.52679348713696"/>
    <n v="294.73868131163903"/>
    <n v="202.30888750839424"/>
    <n v="204.32666935581824"/>
    <n v="203.19169808442624"/>
    <n v="203.63373576487425"/>
    <n v="206.71691940150498"/>
    <n v="294.41591356607131"/>
    <n v="2632.7537697847702"/>
    <n v="85.492318482852937"/>
    <n v="85.514878072166113"/>
    <n v="84.62427813127789"/>
    <n v="84.526552987241772"/>
    <n v="84.957748668294073"/>
    <n v="122.43058419274286"/>
    <n v="84.036459601471734"/>
    <n v="84.874619727771645"/>
    <n v="84.403167541108772"/>
    <n v="84.586784198452875"/>
    <n v="85.867498260571807"/>
    <n v="122.2965101360476"/>
    <n v="1093.6114"/>
    <n v="87.629760378198512"/>
    <n v="87.652883992586624"/>
    <n v="86.74001765795181"/>
    <n v="86.639849232217429"/>
    <n v="87.081825480812284"/>
    <n v="125.49154059875831"/>
    <n v="86.13750274401707"/>
    <n v="86.996618186546016"/>
    <n v="86.513378956634014"/>
    <n v="86.701586318067754"/>
    <n v="88.0143202381214"/>
    <n v="125.3541162160887"/>
    <n v="1120.9533999999999"/>
    <n v="89.820063879416537"/>
    <n v="89.843765467923674"/>
    <n v="88.908082063833646"/>
    <n v="88.805409930995083"/>
    <n v="89.258433364023318"/>
    <n v="128.62819827715916"/>
    <n v="88.290507305847839"/>
    <n v="89.171096315731077"/>
    <n v="88.675778534278678"/>
    <n v="88.868690133643938"/>
    <n v="90.214235802683916"/>
    <n v="128.48733892446322"/>
    <n v="1148.9716000000003"/>
  </r>
  <r>
    <x v="2"/>
    <s v="Customer Delivery"/>
    <x v="10"/>
    <x v="5"/>
    <s v="PEF Dist Maint_Cust Adds_Mthly_IK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47566666666666"/>
    <n v="4.447566666666666"/>
    <n v="4.447566666666666"/>
    <n v="4.447566666666666"/>
    <n v="4.447566666666666"/>
    <n v="4.447566666666666"/>
    <n v="4.447566666666666"/>
    <n v="4.447566666666666"/>
    <n v="4.447566666666666"/>
    <n v="4.447566666666666"/>
    <n v="4.447566666666666"/>
    <n v="4.4475666666666669"/>
    <n v="53.370799999999996"/>
    <n v="4.5586333333333329"/>
    <n v="4.5586333333333329"/>
    <n v="4.5586333333333329"/>
    <n v="4.5586333333333329"/>
    <n v="4.5586333333333329"/>
    <n v="4.5586333333333329"/>
    <n v="4.5586333333333329"/>
    <n v="4.5586333333333329"/>
    <n v="4.5586333333333329"/>
    <n v="4.5586333333333329"/>
    <n v="4.5586333333333329"/>
    <n v="4.5586333333333444"/>
    <n v="54.703600000000009"/>
    <n v="4.6721500000000002"/>
    <n v="4.6721500000000002"/>
    <n v="4.6721500000000002"/>
    <n v="4.6721500000000002"/>
    <n v="4.6721500000000002"/>
    <n v="4.6721500000000002"/>
    <n v="4.6721500000000002"/>
    <n v="4.6721500000000002"/>
    <n v="4.6721500000000002"/>
    <n v="4.6721500000000002"/>
    <n v="4.6721500000000002"/>
    <n v="4.6721500000000118"/>
    <n v="56.065800000000024"/>
  </r>
  <r>
    <x v="3"/>
    <s v="Customer Delivery"/>
    <x v="10"/>
    <x v="5"/>
    <s v="PEF Dist Maint_Cust Adds_Mthly_IK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0766666666667106E-2"/>
    <n v="0.18153333333333421"/>
    <n v="0.27230000000000132"/>
    <n v="0.36306666666666843"/>
    <n v="0.45383333333333553"/>
    <n v="0.54460000000000264"/>
    <n v="0.63536666666666974"/>
    <n v="0.72613333333333685"/>
    <n v="0.81690000000000396"/>
    <n v="0.90766666666667106"/>
    <n v="0.99843333333333817"/>
    <n v="1.0892000000000053"/>
    <n v="1.0892000000000053"/>
    <n v="1.1822333333333388"/>
    <n v="1.2752666666666723"/>
    <n v="1.3683000000000058"/>
    <n v="1.4613333333333394"/>
    <n v="1.5543666666666729"/>
    <n v="1.6474000000000064"/>
    <n v="1.7404333333333399"/>
    <n v="1.8334666666666735"/>
    <n v="1.926500000000007"/>
    <n v="2.0195333333333405"/>
    <n v="2.112566666666674"/>
    <n v="2.2056000000000076"/>
    <n v="2.2056000000000076"/>
    <n v="2.3009500000000074"/>
    <n v="2.3963000000000072"/>
    <n v="2.491650000000007"/>
    <n v="2.5870000000000068"/>
    <n v="2.6823500000000067"/>
    <n v="2.7777000000000065"/>
    <n v="2.8730500000000063"/>
    <n v="2.9684000000000061"/>
    <n v="3.063750000000006"/>
    <n v="3.1591000000000058"/>
    <n v="3.2544500000000056"/>
    <n v="3.3498000000000063"/>
    <n v="3.3498000000000063"/>
  </r>
  <r>
    <x v="3"/>
    <s v="Customer Delivery"/>
    <x v="10"/>
    <x v="5"/>
    <s v="PEF Dist Maint_OthT&amp;D_IK-362"/>
    <s v="PEF Distribution Station Equip 362.0"/>
    <x v="22"/>
    <n v="0"/>
    <n v="0"/>
    <n v="0"/>
    <n v="0"/>
    <n v="0"/>
    <n v="0"/>
    <n v="0"/>
    <n v="0"/>
    <n v="0"/>
    <n v="0"/>
    <n v="0"/>
    <n v="0"/>
    <n v="0"/>
    <n v="3.66169593600128"/>
    <n v="7.3231336014745523"/>
    <n v="10.913938661411834"/>
    <n v="14.490055407045105"/>
    <n v="18.063903687878394"/>
    <n v="23.536076921585902"/>
    <n v="27.076401619859183"/>
    <n v="30.663184363860466"/>
    <n v="34.246507703765758"/>
    <n v="37.845559544983047"/>
    <n v="41.496351544184336"/>
    <n v="47.050825489962563"/>
    <n v="47.050825489962563"/>
    <n v="51.251105362848335"/>
    <n v="55.452493599510063"/>
    <n v="59.610126220779847"/>
    <n v="63.762957557409607"/>
    <n v="67.936973751024652"/>
    <n v="73.952048879833626"/>
    <n v="78.080801686127387"/>
    <n v="82.25073371379716"/>
    <n v="86.397503062458924"/>
    <n v="90.553293588272709"/>
    <n v="94.772006229119768"/>
    <n v="100.78049426108043"/>
    <n v="100.78049426108043"/>
    <n v="102.52523545460807"/>
    <n v="104.27043704791757"/>
    <n v="105.99746313222937"/>
    <n v="107.72249482584657"/>
    <n v="109.45632643132194"/>
    <n v="111.95490978219425"/>
    <n v="113.66993956997939"/>
    <n v="115.40207466646454"/>
    <n v="117.12458828975248"/>
    <n v="118.85084919176174"/>
    <n v="120.60324711544686"/>
    <n v="123.0990942610805"/>
    <n v="123.0990942610805"/>
    <n v="124.88745671777843"/>
    <n v="126.67629108497408"/>
    <n v="128.44649552697308"/>
    <n v="130.21465571538567"/>
    <n v="131.99183582723899"/>
    <n v="134.55288767619322"/>
    <n v="136.31079589545888"/>
    <n v="138.08623708293942"/>
    <n v="139.8518162453197"/>
    <n v="141.62123637425987"/>
    <n v="143.41744699136439"/>
    <n v="145.97569426108049"/>
    <n v="145.97569426108049"/>
    <n v="147.80875678923184"/>
    <n v="149.6423030232711"/>
    <n v="151.45675367763505"/>
    <n v="153.26910898234922"/>
    <n v="155.09070966324768"/>
    <n v="157.71577493421015"/>
    <n v="159.51762202208459"/>
    <n v="161.33744031424237"/>
    <n v="163.14715008024808"/>
    <n v="164.9607968176694"/>
    <n v="166.80190367078541"/>
    <n v="169.42409426108057"/>
    <n v="169.42409426108057"/>
  </r>
  <r>
    <x v="3"/>
    <s v="Customer Delivery"/>
    <x v="10"/>
    <x v="5"/>
    <s v="PEF Distribution Expansion Field Ops HB Capacity-362"/>
    <s v="PEF Distribution Station Equip 362.0"/>
    <x v="22"/>
    <n v="2769.3700000000003"/>
    <n v="2706.8300000000004"/>
    <n v="2909.33"/>
    <n v="3562.7500000000005"/>
    <n v="3688.55"/>
    <n v="3983.25"/>
    <n v="4151.41"/>
    <n v="4856.07"/>
    <n v="3770.55"/>
    <n v="4171.55"/>
    <n v="5287.76"/>
    <n v="5782.14"/>
    <n v="5782.14"/>
    <n v="5002.8786793440004"/>
    <n v="4326.6775901350347"/>
    <n v="3740.1678867201358"/>
    <n v="3231.680093983296"/>
    <n v="2791.0334034724669"/>
    <n v="2409.3500960340352"/>
    <n v="2078.8906239772855"/>
    <n v="1799.0661250961957"/>
    <n v="1556.9067872730975"/>
    <n v="1347.3427743671343"/>
    <n v="1165.9866643775499"/>
    <n v="1009.0415945896714"/>
    <n v="1009.0415945896714"/>
    <n v="873.22177064143671"/>
    <n v="748.36494166586442"/>
    <n v="634.25537790806595"/>
    <n v="530.66656969429789"/>
    <n v="437.3597851448913"/>
    <n v="354.0825020792592"/>
    <n v="280.5659809520522"/>
    <n v="244.41250115595361"/>
    <n v="212.91772622824845"/>
    <n v="185.48133965242997"/>
    <n v="161.58038115802353"/>
    <n v="140.75927866434367"/>
    <n v="140.75927866434367"/>
    <n v="122.62116469900714"/>
    <n v="107.54202316401026"/>
    <n v="94.894887664280958"/>
    <n v="84.202141211758544"/>
    <n v="75.09539335242674"/>
    <n v="67.287229675978807"/>
    <n v="60.551078198224701"/>
    <n v="52.5358108749693"/>
    <n v="45.581540517827861"/>
    <n v="39.547820836401954"/>
    <n v="34.312796696645755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</r>
  <r>
    <x v="3"/>
    <s v="Customer Delivery"/>
    <x v="10"/>
    <x v="5"/>
    <s v="PEF Distribution Expansion Field Ops IK Capacity-362"/>
    <s v="PEF Distribution Station Equip 362.0"/>
    <x v="22"/>
    <n v="2041.47"/>
    <n v="1515.64"/>
    <n v="2015.84"/>
    <n v="3268.48"/>
    <n v="3601.93"/>
    <n v="4854.97"/>
    <n v="4225.7"/>
    <n v="4126.8999999999996"/>
    <n v="4076.59"/>
    <n v="4126.3100000000004"/>
    <n v="5092.28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</r>
  <r>
    <x v="3"/>
    <s v="Customer Delivery"/>
    <x v="10"/>
    <x v="5"/>
    <s v="PEF Distribution Expansion Field Ops IK New Cust-362"/>
    <s v="PEF Distribution Station Equip 362.0"/>
    <x v="22"/>
    <n v="4142"/>
    <n v="4341.84"/>
    <n v="4599.68"/>
    <n v="4796.4900000000007"/>
    <n v="5003.37"/>
    <n v="14980.96"/>
    <n v="11612.55"/>
    <n v="5754.57"/>
    <n v="6225.64"/>
    <n v="7706.8499999999995"/>
    <n v="6497.41"/>
    <n v="6694.6"/>
    <n v="6694.6"/>
    <n v="6726.2459796666808"/>
    <n v="6758.0656317815474"/>
    <n v="6789.6881903781341"/>
    <n v="6821.1080743826351"/>
    <n v="6852.5057454021917"/>
    <n v="6899.2554963316707"/>
    <n v="6930.4826211328655"/>
    <n v="6961.9713712579014"/>
    <n v="6993.508708123155"/>
    <n v="7025.0422286464309"/>
    <n v="7056.8044859908077"/>
    <n v="7103.9317954405633"/>
    <n v="7103.9317954405633"/>
    <n v="7136.6104112105295"/>
    <n v="7168.6426966926128"/>
    <n v="7200.626140386853"/>
    <n v="7232.4608810435066"/>
    <n v="7265.1337375878002"/>
    <n v="7311.5703345674829"/>
    <n v="7343.2755821201608"/>
    <n v="7375.1969489314288"/>
    <n v="7407.0765393521669"/>
    <n v="7438.9152040451499"/>
    <n v="7471.7327254274933"/>
    <n v="7518.1742840935349"/>
    <n v="7518.1742840935349"/>
    <n v="7575.1862771029073"/>
    <n v="7631.0706648883006"/>
    <n v="7686.8698419754601"/>
    <n v="7742.4095877391201"/>
    <n v="7799.4115330483019"/>
    <n v="7880.4260705373026"/>
    <n v="7935.7398991449036"/>
    <n v="7991.4307752304876"/>
    <n v="8047.0487671002393"/>
    <n v="8102.5953588433395"/>
    <n v="8159.849690324374"/>
    <n v="8240.8728840935346"/>
    <n v="8240.8728840935346"/>
    <n v="8299.3101717918798"/>
    <n v="8356.5916642372322"/>
    <n v="8413.7858157245719"/>
    <n v="8470.7140501286976"/>
    <n v="8529.141038935255"/>
    <n v="8612.1809325628092"/>
    <n v="8668.877601902328"/>
    <n v="8725.9607448728129"/>
    <n v="8782.9691815286351"/>
    <n v="8839.9044330610704"/>
    <n v="8898.5901176710358"/>
    <n v="8981.638884093536"/>
    <n v="8981.638884093536"/>
    <n v="9041.5371079360029"/>
    <n v="9100.2506415659955"/>
    <n v="9158.874650708116"/>
    <n v="9217.2260948219609"/>
    <n v="9277.1137622996466"/>
    <n v="9362.229658883236"/>
    <n v="9420.3437487902011"/>
    <n v="9478.853974195039"/>
    <n v="9537.2876256222953"/>
    <n v="9595.6462622931322"/>
    <n v="9655.7990929868065"/>
    <n v="9740.9240840935418"/>
    <n v="9740.9240840935418"/>
  </r>
  <r>
    <x v="3"/>
    <s v="Customer Delivery"/>
    <x v="10"/>
    <x v="5"/>
    <s v="PEF Distribution Maintenance HW-362"/>
    <s v="PEF Distribution Station Equip 362.0"/>
    <x v="22"/>
    <n v="17858.630000000005"/>
    <n v="24205.510000000009"/>
    <n v="20163.990000000009"/>
    <n v="22555.710000000003"/>
    <n v="24302.25"/>
    <n v="24357.130000000005"/>
    <n v="22279.170000000002"/>
    <n v="23580.000000000007"/>
    <n v="25442.38"/>
    <n v="24805.02"/>
    <n v="27048.100000000006"/>
    <n v="32971.750000000007"/>
    <n v="32971.750000000007"/>
    <n v="33207.480934539337"/>
    <n v="33425.906201789068"/>
    <n v="673.1604365113817"/>
    <n v="916.34393924091773"/>
    <n v="1159.8180926840537"/>
    <n v="28.237684082321266"/>
    <n v="276.02699656456127"/>
    <n v="520.79520099649721"/>
    <n v="15.041457708714574"/>
    <n v="241.39841921764258"/>
    <n v="477.22520228087456"/>
    <n v="14.166536402823226"/>
    <n v="14.166536402823226"/>
    <n v="351.93172364807123"/>
    <n v="664.0915535237192"/>
    <n v="19.656837344846167"/>
    <n v="354.42124893812615"/>
    <n v="691.48125242900619"/>
    <n v="20.776951960554698"/>
    <n v="362.9847750447787"/>
    <n v="700.19579536765877"/>
    <n v="20.352236192348983"/>
    <n v="330.38032516559696"/>
    <n v="653.942792503389"/>
    <n v="19.35657010183877"/>
    <n v="19.35657010183877"/>
    <n v="352.35622645087068"/>
    <n v="696.8269572279728"/>
    <n v="21.07990395785464"/>
    <n v="376.26605133018194"/>
    <n v="722.27785960397955"/>
    <n v="21.279526980550372"/>
    <n v="358.93326085798464"/>
    <n v="693.53007105144707"/>
    <n v="20.553228256817192"/>
    <n v="368.48040137555495"/>
    <n v="708.76626463078765"/>
    <n v="20.791405777918953"/>
    <n v="20.791405777918953"/>
    <n v="405.08596030019316"/>
    <n v="857.59712704754929"/>
    <n v="27.712253026089229"/>
    <n v="543.94189391255509"/>
    <n v="1005.6157368124332"/>
    <n v="28.832828698569983"/>
    <n v="440.80494971319843"/>
    <n v="834.59982343227659"/>
    <n v="24.512555360415035"/>
    <n v="497.57903324365077"/>
    <n v="925.20394611499341"/>
    <n v="25.928861532185692"/>
    <n v="25.928861532185692"/>
    <n v="485.89245630247831"/>
    <n v="961.70074198825478"/>
    <n v="29.100955227340137"/>
    <n v="519.71016170276164"/>
    <n v="997.64709686815411"/>
    <n v="29.392523181740899"/>
    <n v="495.78467182435287"/>
    <n v="957.95437284634522"/>
    <n v="28.389622694103991"/>
    <n v="508.97220052782365"/>
    <n v="979.00003968070951"/>
    <n v="28.718617330322331"/>
    <n v="28.718617330322331"/>
  </r>
  <r>
    <x v="3"/>
    <s v="Customer Delivery"/>
    <x v="10"/>
    <x v="5"/>
    <s v="PEF Distribution Maintenance IK-362"/>
    <s v="PEF Distribution Station Equip 362.0"/>
    <x v="22"/>
    <n v="48403.420000000013"/>
    <n v="48673.229999999974"/>
    <n v="52202.799999999974"/>
    <n v="54017.809999999969"/>
    <n v="57131.459999999992"/>
    <n v="64176.879999999983"/>
    <n v="64001.549999999988"/>
    <n v="59548.729999999989"/>
    <n v="62596.659999999967"/>
    <n v="74279.839999999997"/>
    <n v="75797.630000000034"/>
    <n v="76577.919999999969"/>
    <n v="76577.919999999969"/>
    <n v="76605.216355472046"/>
    <n v="76639.147155677274"/>
    <n v="76681.248828525815"/>
    <n v="76726.920539695522"/>
    <n v="76777.61409439829"/>
    <n v="76841.797814338745"/>
    <n v="76884.915273337727"/>
    <n v="76925.292014074439"/>
    <n v="76952.967289997512"/>
    <n v="76982.769642821557"/>
    <n v="77006.50329519785"/>
    <n v="77029.997795817137"/>
    <n v="77029.997795817137"/>
    <n v="77059.603599970913"/>
    <n v="77095.804021387899"/>
    <n v="77138.349901837908"/>
    <n v="77184.175687541196"/>
    <n v="77237.487381373459"/>
    <n v="77298.822722433688"/>
    <n v="77340.403066467727"/>
    <n v="77378.566737976245"/>
    <n v="77407.218011379737"/>
    <n v="77438.499211748465"/>
    <n v="77463.308607322891"/>
    <n v="77487.40627205612"/>
    <n v="77487.40627205612"/>
    <n v="77518.021479064802"/>
    <n v="77556.356142509743"/>
    <n v="77597.386919602955"/>
    <n v="77642.178025897752"/>
    <n v="77689.480052900792"/>
    <n v="77740.773315457816"/>
    <n v="77783.995637066604"/>
    <n v="77823.624626911536"/>
    <n v="77857.925861081341"/>
    <n v="77890.403494905622"/>
    <n v="77917.375290525393"/>
    <n v="77944.070348546506"/>
    <n v="77944.070348546506"/>
    <n v="77976.864981685867"/>
    <n v="78017.928601600041"/>
    <n v="78061.880265288404"/>
    <n v="78109.859947360397"/>
    <n v="78160.529296807319"/>
    <n v="78215.474008682097"/>
    <n v="78261.773227896585"/>
    <n v="78304.223314328454"/>
    <n v="78340.966374419717"/>
    <n v="78375.756016253596"/>
    <n v="78404.647871932044"/>
    <n v="78433.243289638049"/>
    <n v="78433.243289638049"/>
    <n v="78468.678940130514"/>
    <n v="78513.049495429936"/>
    <n v="78560.540674440999"/>
    <n v="78612.384256206889"/>
    <n v="78667.134109637234"/>
    <n v="78726.50362897689"/>
    <n v="78776.531416852638"/>
    <n v="78822.400093589546"/>
    <n v="78862.102145748038"/>
    <n v="78899.693466972603"/>
    <n v="78930.912041534772"/>
    <n v="78961.81030522543"/>
    <n v="78961.81030522543"/>
  </r>
  <r>
    <x v="3"/>
    <s v="Customer Delivery"/>
    <x v="10"/>
    <x v="5"/>
    <s v="PEF Distribution Maintenance IK_Annual-362"/>
    <s v="PEF Distribution Station Equip 362.0"/>
    <x v="22"/>
    <n v="0"/>
    <n v="0"/>
    <n v="0"/>
    <n v="0"/>
    <n v="0"/>
    <n v="0"/>
    <n v="0"/>
    <n v="0"/>
    <n v="0"/>
    <n v="0"/>
    <n v="0"/>
    <n v="0"/>
    <n v="0"/>
    <n v="15.937601235680001"/>
    <n v="61.347388680447999"/>
    <n v="85.308147693471994"/>
    <n v="121.58074474710399"/>
    <n v="194.91185769612798"/>
    <n v="259.58699520022401"/>
    <n v="299.62792210310403"/>
    <n v="315.29931456339204"/>
    <n v="326.83023946380803"/>
    <n v="354.978033339104"/>
    <n v="370.88081302598403"/>
    <n v="0"/>
    <n v="0"/>
    <n v="22.433475886671999"/>
    <n v="67.344436406223991"/>
    <n v="94.043353820751989"/>
    <n v="129.625479696784"/>
    <n v="196.60977141903999"/>
    <n v="258.535919428912"/>
    <n v="307.20729749452801"/>
    <n v="338.43386861382402"/>
    <n v="351.75478967488004"/>
    <n v="387.33767131532807"/>
    <n v="400.85102546118407"/>
    <n v="0"/>
    <n v="0"/>
    <n v="27.842801034235464"/>
    <n v="77.431066717269289"/>
    <n v="107.69003044048755"/>
    <n v="150.02980788859051"/>
    <n v="199.6180735156301"/>
    <n v="256.45482734027115"/>
    <n v="289.12995382713103"/>
    <n v="312.14042935274784"/>
    <n v="327.90241668076328"/>
    <n v="365.4098686015829"/>
    <n v="390.83650687217676"/>
    <n v="0"/>
    <n v="0"/>
    <n v="28.538871047250854"/>
    <n v="79.366843349491504"/>
    <n v="110.38228115183544"/>
    <n v="153.78055301661479"/>
    <n v="204.60852526146135"/>
    <n v="262.86619790550657"/>
    <n v="296.35820253946889"/>
    <n v="319.94393994261418"/>
    <n v="336.09997694656096"/>
    <n v="374.54511514810343"/>
    <n v="400.60741936373591"/>
    <n v="0"/>
    <n v="0"/>
    <n v="29.395037220568948"/>
    <n v="81.747848766502088"/>
    <n v="113.69374974845299"/>
    <n v="158.39396983289276"/>
    <n v="210.74678131971001"/>
    <n v="270.75218422861008"/>
    <n v="305.248949050764"/>
    <n v="329.54225861063208"/>
    <n v="346.18297674841745"/>
    <n v="385.78146915245105"/>
    <n v="412.62564253281698"/>
    <n v="0"/>
    <n v="0"/>
  </r>
  <r>
    <x v="3"/>
    <s v="Customer Delivery"/>
    <x v="10"/>
    <x v="5"/>
    <s v="PEF Dist_MajProj_CustomerFleetElec 2025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666666666666667"/>
    <n v="3.3333333333333335"/>
    <n v="5"/>
    <n v="6.666666666666667"/>
    <n v="8.3333333333333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52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833333333333334"/>
    <n v="29.666666666666668"/>
    <n v="44.5"/>
    <n v="59.333333333333336"/>
    <n v="74.166666666666671"/>
    <n v="89"/>
    <n v="103.83333333333333"/>
    <n v="118.66666666666666"/>
    <n v="133.5"/>
    <n v="148.33333333333334"/>
    <n v="163.166666666666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6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464166666666667"/>
    <n v="54.928333333333335"/>
    <n v="82.392499999999998"/>
    <n v="109.85666666666667"/>
    <n v="137.32083333333333"/>
    <n v="164.785"/>
    <n v="192.24916666666667"/>
    <n v="219.71333333333334"/>
    <n v="247.17750000000001"/>
    <n v="274.64166666666665"/>
    <n v="302.10583333333329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7-362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625"/>
    <n v="31.25"/>
    <n v="46.875"/>
    <n v="62.5"/>
    <n v="78.125"/>
    <n v="93.75"/>
    <n v="109.375"/>
    <n v="125"/>
    <n v="140.625"/>
    <n v="156.25"/>
    <n v="171.875"/>
    <n v="187.5"/>
    <n v="187.5"/>
    <n v="237.5"/>
    <n v="287.5"/>
    <n v="337.5"/>
    <n v="387.5"/>
    <n v="437.5"/>
    <n v="487.5"/>
    <n v="537.5"/>
    <n v="587.5"/>
    <n v="637.5"/>
    <n v="687.5"/>
    <n v="737.5"/>
    <n v="787.5"/>
    <n v="787.5"/>
    <n v="851.04166666666663"/>
    <n v="914.58333333333326"/>
    <n v="978.12499999999989"/>
    <n v="1041.6666666666665"/>
    <n v="1105.2083333333333"/>
    <n v="1168.75"/>
    <n v="1232.2916666666667"/>
    <n v="1295.8333333333335"/>
    <n v="1359.3750000000002"/>
    <n v="1422.916666666667"/>
    <n v="1486.4583333333337"/>
    <n v="0"/>
    <n v="0"/>
  </r>
  <r>
    <x v="3"/>
    <s v="Grid Solutions"/>
    <x v="10"/>
    <x v="5"/>
    <s v="PEF Dist_MajProj_OthT&amp;D_Mthly-362"/>
    <s v="PEF Distribution Station Equip 362.0"/>
    <x v="22"/>
    <n v="0"/>
    <n v="0"/>
    <n v="0"/>
    <n v="0"/>
    <n v="0"/>
    <n v="0"/>
    <n v="0"/>
    <n v="0"/>
    <n v="0"/>
    <n v="0"/>
    <n v="0"/>
    <n v="0"/>
    <n v="0"/>
    <n v="484.38687714176001"/>
    <n v="961.79671995711999"/>
    <n v="1447.875660828048"/>
    <n v="1947.9770279356001"/>
    <n v="2448.341712692752"/>
    <n v="61.492542697390036"/>
    <n v="564.33006060092612"/>
    <n v="1063.2612475580781"/>
    <n v="1547.7616770562063"/>
    <n v="2025.7207963579663"/>
    <n v="2510.9087322512942"/>
    <n v="60.17291859969373"/>
    <n v="60.17291859969373"/>
    <n v="1387.6858123764137"/>
    <n v="2743.067568122734"/>
    <n v="4299.663908994844"/>
    <n v="5686.1622070034236"/>
    <n v="7072.2322479576032"/>
    <n v="176.39101220247358"/>
    <n v="1569.9751459292236"/>
    <n v="2935.7054191074035"/>
    <n v="4547.8281170419132"/>
    <n v="5873.9369888890333"/>
    <n v="7450.8558946187432"/>
    <n v="178.16558833752788"/>
    <n v="178.16558833752788"/>
    <n v="1451.4989216708611"/>
    <n v="2724.8322550041944"/>
    <n v="3998.1655883375279"/>
    <n v="5271.4989216708609"/>
    <n v="6544.8322550041939"/>
    <n v="156.36331176675048"/>
    <n v="1429.6966451000837"/>
    <n v="2703.029978433417"/>
    <n v="3976.3633117667505"/>
    <n v="5249.6966451000835"/>
    <n v="6523.0299784334165"/>
    <n v="155.92726623533599"/>
    <n v="155.92726623533599"/>
    <n v="1548.7605995686692"/>
    <n v="2941.5939329020025"/>
    <n v="4334.427266235336"/>
    <n v="5727.260599568669"/>
    <n v="7120.0939329020021"/>
    <n v="170.25854532470839"/>
    <n v="1563.0918786580417"/>
    <n v="2955.9252119913749"/>
    <n v="4348.7585453247084"/>
    <n v="5741.5918786580414"/>
    <n v="7134.4252119913745"/>
    <n v="170.5451709064946"/>
    <n v="170.5451709064946"/>
    <n v="1839.0451709064946"/>
    <n v="3507.5451709064946"/>
    <n v="5176.0451709064946"/>
    <n v="6844.5451709064946"/>
    <n v="8513.0451709064946"/>
    <n v="203.6309034181304"/>
    <n v="1872.1309034181304"/>
    <n v="3540.6309034181304"/>
    <n v="5209.1309034181304"/>
    <n v="6877.6309034181304"/>
    <n v="8546.1309034181304"/>
    <n v="204.29261806836439"/>
    <n v="204.29261806836439"/>
  </r>
  <r>
    <x v="3"/>
    <s v="Transmission"/>
    <x v="11"/>
    <x v="4"/>
    <s v="PEF Transmission Expansion HB Capacity"/>
    <s v="PEF Distribution Station Equip 362.0"/>
    <x v="22"/>
    <n v="3197.68"/>
    <n v="3437.89"/>
    <n v="4276.1899999999996"/>
    <n v="4649.4399999999996"/>
    <n v="5011.47"/>
    <n v="5411.2900000000009"/>
    <n v="5649.5999999999995"/>
    <n v="5898.6799999999994"/>
    <n v="6415.1799999999994"/>
    <n v="6529.76"/>
    <n v="6610.26"/>
    <n v="6684.6100000000006"/>
    <n v="6684.6100000000006"/>
    <n v="7183.3500305000007"/>
    <n v="7494.9694739000006"/>
    <n v="0"/>
    <n v="736.72883060000004"/>
    <n v="1101.4726820999999"/>
    <n v="0"/>
    <n v="342.99589264999997"/>
    <n v="683.01502809999999"/>
    <n v="0"/>
    <n v="367.52765944999999"/>
    <n v="1104.8525696000002"/>
    <n v="0"/>
    <n v="0"/>
    <n v="691.16826115000003"/>
    <n v="1201.9960672"/>
    <n v="0"/>
    <n v="215.00867414999999"/>
    <n v="291.40688109999996"/>
    <n v="0"/>
    <n v="148.00028655"/>
    <n v="278.94942570000001"/>
    <n v="0"/>
    <n v="233.06154565"/>
    <n v="313.05872249999999"/>
    <n v="0"/>
    <n v="0"/>
    <n v="616.13466494453633"/>
    <n v="1071.506731076872"/>
    <n v="0"/>
    <n v="191.66721745463533"/>
    <n v="259.77159418510263"/>
    <n v="0"/>
    <n v="131.93329626197868"/>
    <n v="248.66652680806524"/>
    <n v="0"/>
    <n v="207.76025956630909"/>
    <n v="279.0729000989835"/>
    <n v="0"/>
    <n v="0"/>
    <n v="1764.1840895632197"/>
    <n v="3068.055141802286"/>
    <n v="0"/>
    <n v="548.80251796051778"/>
    <n v="743.8064102805929"/>
    <n v="0"/>
    <n v="377.76582846538219"/>
    <n v="712.00916806267537"/>
    <n v="0"/>
    <n v="594.88187440874071"/>
    <n v="799.07201817189105"/>
    <n v="0"/>
    <n v="0"/>
    <n v="89.543702065732788"/>
    <n v="155.72355354752148"/>
    <n v="0"/>
    <n v="27.855261506948064"/>
    <n v="37.752964665517062"/>
    <n v="0"/>
    <n v="19.174048215735667"/>
    <n v="36.139049881613715"/>
    <n v="0"/>
    <n v="30.194085550079489"/>
    <n v="40.558050119340201"/>
    <n v="0"/>
    <n v="0"/>
  </r>
  <r>
    <x v="3"/>
    <s v="Transmission"/>
    <x v="11"/>
    <x v="4"/>
    <s v="PEF Transmission Expansion HB Central Plaza-Bayboro South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289766115785746"/>
    <n v="110.57953223157149"/>
    <n v="165.86929834735724"/>
    <n v="221.15906446314298"/>
    <n v="276.44883057892872"/>
    <n v="331.73859669471449"/>
    <n v="387.02836281050025"/>
    <n v="442.31812892628602"/>
    <n v="497.60789504207179"/>
    <n v="552.89766115785756"/>
    <n v="608.18742727364327"/>
    <n v="663.47719338942898"/>
    <n v="663.47719338942898"/>
  </r>
  <r>
    <x v="3"/>
    <s v="Transmission"/>
    <x v="11"/>
    <x v="4"/>
    <s v="PEF Transmission Expansion HB Cust Adds"/>
    <s v="PEF Distribution Station Equip 362.0"/>
    <x v="22"/>
    <n v="17547.04"/>
    <n v="7387.24"/>
    <n v="5609.34"/>
    <n v="6422.83"/>
    <n v="6546.67"/>
    <n v="6086.4000000000005"/>
    <n v="6836.8"/>
    <n v="7781.1"/>
    <n v="8420.77"/>
    <n v="9125.84"/>
    <n v="9754.74"/>
    <n v="8023.91"/>
    <n v="8023.91"/>
    <n v="8036.5037526999995"/>
    <n v="8038.4650772999994"/>
    <n v="0"/>
    <n v="0.98838999999999999"/>
    <n v="0.98838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Expansion HB Voltage"/>
    <s v="PEF Distribution Station Equip 362.0"/>
    <x v="22"/>
    <n v="2931.8599999999997"/>
    <n v="3040.06"/>
    <n v="3570.42"/>
    <n v="3536.43"/>
    <n v="3745.15"/>
    <n v="3392.0299999999997"/>
    <n v="3559.3799999999997"/>
    <n v="3676.29"/>
    <n v="3841.92"/>
    <n v="3886.22"/>
    <n v="4070.41"/>
    <n v="3971.3599999999997"/>
    <n v="3971.3599999999997"/>
    <n v="0"/>
    <n v="0"/>
    <n v="0"/>
    <n v="0"/>
    <n v="0"/>
    <n v="0"/>
    <n v="3.1861000000000002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</r>
  <r>
    <x v="3"/>
    <s v="Transmission"/>
    <x v="11"/>
    <x v="4"/>
    <s v="PEF Transmission Maintenance HB"/>
    <s v="PEF Distribution Station Equip 362.0"/>
    <x v="22"/>
    <n v="36208.549999999988"/>
    <n v="39545.209999999985"/>
    <n v="39170.439999999995"/>
    <n v="40902.389999999992"/>
    <n v="43621.04"/>
    <n v="45199.859999999986"/>
    <n v="37289.969999999994"/>
    <n v="40732.819999999978"/>
    <n v="41963.009999999995"/>
    <n v="39825.720000000008"/>
    <n v="41609.689999999995"/>
    <n v="39871.35"/>
    <n v="39871.35"/>
    <n v="42634.644190159997"/>
    <n v="45450.416132719998"/>
    <n v="0"/>
    <n v="2602.2289711600001"/>
    <n v="4822.9067636199998"/>
    <n v="0"/>
    <n v="2238.7326866600001"/>
    <n v="4357.1188913200003"/>
    <n v="0"/>
    <n v="2960.9247495599998"/>
    <n v="5543.9035198199999"/>
    <n v="0"/>
    <n v="0"/>
    <n v="3381.05942172"/>
    <n v="6603.5509288399999"/>
    <n v="0"/>
    <n v="5824.48708842"/>
    <n v="12462.866720440001"/>
    <n v="0"/>
    <n v="9324.7366751200007"/>
    <n v="23002.159035739998"/>
    <n v="0"/>
    <n v="4926.5966462200004"/>
    <n v="9134.0553312400007"/>
    <n v="0"/>
    <n v="0"/>
    <n v="2599.3777216464455"/>
    <n v="5076.8475282969775"/>
    <n v="0"/>
    <n v="4477.8988149088291"/>
    <n v="9581.52284838591"/>
    <n v="0"/>
    <n v="7168.9106135839374"/>
    <n v="17684.190748961824"/>
    <n v="0"/>
    <n v="3787.5955339488528"/>
    <n v="7022.3137114321471"/>
    <n v="0"/>
    <n v="0"/>
    <n v="1507.7761325034453"/>
    <n v="2944.8392466319879"/>
    <n v="0"/>
    <n v="2597.4174128908398"/>
    <n v="5557.7884443366347"/>
    <n v="0"/>
    <n v="4158.3461415395986"/>
    <n v="10257.7630453161"/>
    <n v="0"/>
    <n v="2197.0051132266667"/>
    <n v="4073.3122088707414"/>
    <n v="0"/>
    <n v="0"/>
    <n v="1838.2439334790161"/>
    <n v="3590.2762774232983"/>
    <n v="0"/>
    <n v="3166.7080404248513"/>
    <n v="6775.9202915610895"/>
    <n v="0"/>
    <n v="5069.7543244030458"/>
    <n v="12506.014840418937"/>
    <n v="0"/>
    <n v="2678.535118144981"/>
    <n v="4966.0830249981027"/>
    <n v="0"/>
    <n v="0"/>
  </r>
  <r>
    <x v="3"/>
    <s v="Transmission"/>
    <x v="11"/>
    <x v="4"/>
    <s v="PEF Transmission Maintenance HB - PS"/>
    <s v="PEF Distribution Station Equip 362.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.696080098140747"/>
    <n v="79.392160196281495"/>
    <n v="119.08824029442223"/>
    <n v="158.78432039256299"/>
    <n v="198.48040049070374"/>
    <n v="238.1764805888445"/>
    <n v="277.87256068698525"/>
    <n v="317.56864078512598"/>
    <n v="357.2647208832667"/>
    <n v="396.96080098140743"/>
    <n v="436.65688107954816"/>
    <n v="476.352961177689"/>
    <n v="476.352961177689"/>
    <n v="1189.6356493678206"/>
    <n v="1902.9183375579523"/>
    <n v="2616.2010257480838"/>
    <n v="3329.4837139382153"/>
    <n v="4042.7664021283467"/>
    <n v="4756.0490903184782"/>
    <n v="5469.3317785086101"/>
    <n v="6182.614466698742"/>
    <n v="6895.897154888874"/>
    <n v="7609.1798430790059"/>
    <n v="8322.4625312691369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11"/>
    <x v="4"/>
    <s v="PEF Transmission Maintenance HB - STIP"/>
    <s v="PEF Distribution Station Equip 362.0"/>
    <x v="22"/>
    <n v="273.45"/>
    <n v="357.53"/>
    <n v="485.09999999999997"/>
    <n v="487.48999999999984"/>
    <n v="662.57000000000016"/>
    <n v="912.63999999999965"/>
    <n v="1017.7499999999999"/>
    <n v="1103.32"/>
    <n v="1037.46"/>
    <n v="1112.99"/>
    <n v="1292.6899999999998"/>
    <n v="1107.1699999999996"/>
    <n v="1107.1699999999996"/>
    <n v="2089.9029302999998"/>
    <n v="4113.7054869999993"/>
    <n v="0"/>
    <n v="1970.2758383"/>
    <n v="2209.242491"/>
    <n v="0"/>
    <n v="76.328193299999995"/>
    <n v="117.12129379999999"/>
    <n v="0"/>
    <n v="105.0716907"/>
    <n v="117.07917690000001"/>
    <n v="0"/>
    <n v="0"/>
    <n v="1559.4076183"/>
    <n v="3096.0944365999999"/>
    <n v="0"/>
    <n v="1576.5342482999999"/>
    <n v="3149.9177066000002"/>
    <n v="0"/>
    <n v="1558.7806433000001"/>
    <n v="3100.1172616000003"/>
    <n v="0"/>
    <n v="1575.7584683"/>
    <n v="3153.2347766000003"/>
    <n v="0"/>
    <n v="0"/>
    <n v="1230.4275644076222"/>
    <n v="2700.2597886559024"/>
    <n v="0"/>
    <n v="1363.4580324559515"/>
    <n v="2732.6877482453365"/>
    <n v="0"/>
    <n v="1668.6038662028357"/>
    <n v="3385.7679881633539"/>
    <n v="0"/>
    <n v="1684.2079890392827"/>
    <n v="3466.6221985849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Transmission"/>
    <x v="9"/>
    <x v="4"/>
    <s v="PEF Transmission Maintenance HB SPP"/>
    <s v="PEF Distribution Station Equip 362.0 SPP"/>
    <x v="22"/>
    <n v="102.53999999999999"/>
    <n v="134.4"/>
    <n v="198.94"/>
    <n v="606.48"/>
    <n v="281.02"/>
    <n v="311.61999999999995"/>
    <n v="350.4199999999999"/>
    <n v="387.69999999999993"/>
    <n v="422.18999999999994"/>
    <n v="744.99"/>
    <n v="1190.1399999999999"/>
    <n v="909.98"/>
    <n v="909.98"/>
    <n v="909.98000000000013"/>
    <n v="909.98000000000025"/>
    <n v="909.98000000000025"/>
    <n v="909.98000000000036"/>
    <n v="909.98000000000036"/>
    <n v="909.98000000000036"/>
    <n v="909.98000000000047"/>
    <n v="909.98000000000059"/>
    <n v="909.98000000000059"/>
    <n v="909.98000000000047"/>
    <n v="909.98000000000047"/>
    <n v="909.98000000000047"/>
    <n v="909.98000000000047"/>
    <n v="909.98000000000036"/>
    <n v="909.98000000000025"/>
    <n v="909.98000000000013"/>
    <n v="909.98"/>
    <n v="909.98"/>
    <n v="909.98"/>
    <n v="909.98000000000013"/>
    <n v="909.98000000000013"/>
    <n v="909.98"/>
    <n v="909.98000000000013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000000000025"/>
    <n v="909.98000000000047"/>
    <n v="909.98000000000025"/>
    <n v="909.98"/>
    <n v="909.98000000000025"/>
    <n v="909.98"/>
    <n v="909.98"/>
    <n v="909.98"/>
    <n v="909.97999999999979"/>
    <n v="909.98"/>
    <n v="909.98"/>
    <n v="909.98"/>
  </r>
  <r>
    <x v="4"/>
    <s v="Customer Delivery"/>
    <x v="10"/>
    <x v="5"/>
    <s v="PEF Distribution Maintenance LA-364 "/>
    <s v="PEF Distribution Poles Towers &amp; Fixtures 364.0"/>
    <x v="23"/>
    <n v="0"/>
    <n v="4.8499999999999996"/>
    <n v="-4.84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Customer Delivery"/>
    <x v="10"/>
    <x v="5"/>
    <s v="PEF Distribution Maintenance LA-364 "/>
    <s v="PEF Distribution Poles Towers &amp; Fixtures 364.0"/>
    <x v="23"/>
    <n v="0"/>
    <n v="8.94"/>
    <n v="-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 Maint_Cust Adds_Mthly_IK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599999999999877E-2"/>
    <n v="0.12319999999999975"/>
    <n v="0.18479999999999963"/>
    <n v="0.24639999999999951"/>
    <n v="0.30799999999999939"/>
    <n v="0.36959999999999926"/>
    <n v="0.43119999999999914"/>
    <n v="0.49279999999999902"/>
    <n v="0.55439999999999889"/>
    <n v="0.61599999999999877"/>
    <n v="0.67759999999999865"/>
    <n v="0"/>
    <n v="0.73919999999999897"/>
    <n v="0.80233333333333245"/>
    <n v="0.86546666666666594"/>
    <n v="0.92859999999999943"/>
    <n v="0.99173333333333247"/>
    <n v="1.0548666666666655"/>
    <n v="1.1179999999999986"/>
    <n v="1.1811333333333316"/>
    <n v="1.2442666666666646"/>
    <n v="1.3073999999999977"/>
    <n v="1.3705333333333307"/>
    <n v="1.4336666666666638"/>
    <n v="0.73919999999999897"/>
    <n v="1.4967999999999972"/>
    <n v="1.5615166666666638"/>
    <n v="1.6262333333333303"/>
    <n v="1.6909499999999968"/>
    <n v="1.7556666666666634"/>
    <n v="1.8203833333333299"/>
    <n v="1.8850999999999964"/>
    <n v="1.949816666666663"/>
    <n v="2.0145333333333295"/>
    <n v="2.079249999999996"/>
    <n v="2.1439666666666626"/>
    <n v="2.2086833333333291"/>
    <n v="1.4967999999999972"/>
  </r>
  <r>
    <x v="0"/>
    <s v="Customer Delivery"/>
    <x v="10"/>
    <x v="5"/>
    <s v="PEF Dist Maint_OthT&amp;D_IK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2.4850544392083265"/>
    <n v="4.9699335999846426"/>
    <n v="7.4068770847769656"/>
    <n v="9.8338521665932745"/>
    <n v="12.259287727209582"/>
    <n v="15.973044583108475"/>
    <n v="18.375728957084803"/>
    <n v="20.809942648293131"/>
    <n v="23.241808572877446"/>
    <n v="25.68434883598978"/>
    <n v="28.162003185998103"/>
    <n v="0"/>
    <n v="31.931614420156649"/>
    <n v="34.782185392314091"/>
    <n v="37.633508569015532"/>
    <n v="40.455136465668971"/>
    <n v="43.27350591216242"/>
    <n v="46.106252719260169"/>
    <n v="50.188456542918402"/>
    <n v="52.990484802227854"/>
    <n v="55.820459840481305"/>
    <n v="58.634715245182747"/>
    <n v="61.455092981372189"/>
    <n v="64.318173575477942"/>
    <n v="31.931614420156649"/>
    <n v="68.39590698582208"/>
    <n v="69.579997648991565"/>
    <n v="70.76440076829212"/>
    <n v="71.936468848686985"/>
    <n v="73.107183410629375"/>
    <n v="74.283870143978447"/>
    <n v="75.979565315212909"/>
    <n v="77.143491957346029"/>
    <n v="78.319027333426305"/>
    <n v="79.488032975113299"/>
    <n v="80.659581754867219"/>
    <n v="81.84886875473326"/>
    <n v="68.39590698582208"/>
    <n v="83.542706985822122"/>
    <n v="84.756394443258486"/>
    <n v="85.970402166785178"/>
    <n v="87.171766532440301"/>
    <n v="88.371743547936973"/>
    <n v="89.577842011524893"/>
    <n v="91.315921725331478"/>
    <n v="92.508941154394222"/>
    <n v="93.713859482102649"/>
    <n v="94.912084862235361"/>
    <n v="96.112916947133485"/>
    <n v="97.33193062566879"/>
    <n v="83.542706985822122"/>
    <n v="99.068106985822183"/>
    <n v="100.3121417130464"/>
    <n v="101.55650471435459"/>
    <n v="102.78790822088956"/>
    <n v="104.01788968770143"/>
    <n v="105.25414566444562"/>
    <n v="107.03568465078939"/>
    <n v="108.25853456236564"/>
    <n v="109.49358089489053"/>
    <n v="110.72176692811786"/>
    <n v="111.95262484464753"/>
    <n v="113.20211897080625"/>
    <n v="99.068106985822183"/>
  </r>
  <r>
    <x v="0"/>
    <s v="Customer Delivery"/>
    <x v="10"/>
    <x v="5"/>
    <s v="PEF Distribution Expansion Field Ops IK New Cust-364 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21.476928622221976"/>
    <n v="43.071722161650314"/>
    <n v="64.532755790071405"/>
    <n v="85.856241843930775"/>
    <n v="107.1646527856542"/>
    <n v="138.89193929706585"/>
    <n v="160.08460697543887"/>
    <n v="181.45482985877197"/>
    <n v="202.8580267237171"/>
    <n v="224.258633581808"/>
    <n v="245.81447546285631"/>
    <n v="0"/>
    <n v="277.79799665166092"/>
    <n v="299.97573631265095"/>
    <n v="321.71483607038977"/>
    <n v="343.42078875534548"/>
    <n v="365.02582231699489"/>
    <n v="387.19965340950239"/>
    <n v="418.71441418783911"/>
    <n v="440.23156568104037"/>
    <n v="461.89538913508954"/>
    <n v="483.53086053409243"/>
    <n v="505.13855719067601"/>
    <n v="527.41056683330794"/>
    <n v="277.79799665166092"/>
    <n v="558.92869492038017"/>
    <n v="597.62057779964834"/>
    <n v="635.54719767095457"/>
    <n v="673.41598826490804"/>
    <n v="711.10871263394688"/>
    <n v="749.79377651920277"/>
    <n v="804.7752783152755"/>
    <n v="842.3146812569928"/>
    <n v="880.10997205822878"/>
    <n v="917.85579909940566"/>
    <n v="955.55316957570631"/>
    <n v="994.40951840797379"/>
    <n v="558.92869492038017"/>
    <n v="1049.39689492038"/>
    <n v="1089.0560665904618"/>
    <n v="1127.9308438411711"/>
    <n v="1166.7463460949705"/>
    <n v="1205.3813805059158"/>
    <n v="1245.0335627085947"/>
    <n v="1301.3895902819577"/>
    <n v="1339.8674702627136"/>
    <n v="1378.6076352447083"/>
    <n v="1417.2970998832295"/>
    <n v="1455.9368965531239"/>
    <n v="1495.7646457898295"/>
    <n v="1049.39689492038"/>
    <n v="1552.12669492038"/>
    <n v="1592.777358103812"/>
    <n v="1632.6240167656631"/>
    <n v="1672.4099185374157"/>
    <n v="1712.0108407146283"/>
    <n v="1752.6543396918182"/>
    <n v="1810.4192853215122"/>
    <n v="1849.8591241593515"/>
    <n v="1889.5678052042877"/>
    <n v="1929.2245183815389"/>
    <n v="1968.8303218756421"/>
    <n v="2009.6537771168134"/>
    <n v="1552.12669492038"/>
  </r>
  <r>
    <x v="0"/>
    <s v="Customer Delivery"/>
    <x v="10"/>
    <x v="5"/>
    <s v="PEF Distribution Maintenance HW-364 "/>
    <s v="PEF Distribution Poles Towers &amp; Fixtures 364.0"/>
    <x v="23"/>
    <n v="18.34"/>
    <n v="18.34"/>
    <n v="18.34"/>
    <n v="19.45"/>
    <n v="42.78"/>
    <n v="70.25"/>
    <n v="81.290000000000006"/>
    <n v="82.53"/>
    <n v="84.28"/>
    <n v="85.9"/>
    <n v="97.17"/>
    <n v="101.7"/>
    <n v="18.34"/>
    <n v="104.22"/>
    <n v="264.201663025632"/>
    <n v="412.43862466886401"/>
    <n v="11.399334262381444"/>
    <n v="176.43877324436545"/>
    <n v="341.67546586474941"/>
    <n v="10.254863903455032"/>
    <n v="178.42009163801504"/>
    <n v="344.535007685599"/>
    <n v="10.029888368412117"/>
    <n v="163.64979069644411"/>
    <n v="323.69650248745211"/>
    <n v="104.22"/>
    <n v="9.6107284699864977"/>
    <n v="238.83917688409849"/>
    <n v="450.69023839581052"/>
    <n v="13.340280236933154"/>
    <n v="240.53221579325316"/>
    <n v="469.28208268397316"/>
    <n v="14.100529477513192"/>
    <n v="246.34402668496918"/>
    <n v="475.1963829836892"/>
    <n v="13.812292357746742"/>
    <n v="224.21662200385873"/>
    <n v="443.80622197950674"/>
    <n v="9.6107284699864977"/>
    <n v="13.136571495300814"/>
    <n v="239.13083446206505"/>
    <n v="472.91008147124967"/>
    <n v="14.306132956991632"/>
    <n v="255.35752763855032"/>
    <n v="490.1826456160685"/>
    <n v="14.441609546918698"/>
    <n v="243.59441877872536"/>
    <n v="470.67260960858152"/>
    <n v="13.948698093005191"/>
    <n v="250.07370169560264"/>
    <n v="481.01283751191835"/>
    <n v="13.136571495300814"/>
    <n v="14.110340161729027"/>
    <n v="274.91650904369584"/>
    <n v="582.01871069315052"/>
    <n v="18.807257239975002"/>
    <n v="369.15277558925732"/>
    <n v="682.4733387427309"/>
    <n v="19.567749535905136"/>
    <n v="299.15763522026134"/>
    <n v="566.41131116085501"/>
    <n v="16.635743540535714"/>
    <n v="337.68805685417959"/>
    <n v="627.9008999247817"/>
    <n v="14.110340161729027"/>
    <n v="17.596936933147163"/>
    <n v="329.75681941273126"/>
    <n v="652.66989390650724"/>
    <n v="19.74971686258516"/>
    <n v="352.7076160920949"/>
    <n v="677.06532441983609"/>
    <n v="19.947592997599713"/>
    <n v="336.47029167419043"/>
    <n v="650.12737496726982"/>
    <n v="19.266962395702194"/>
    <n v="345.42016826676513"/>
    <n v="664.41027248440946"/>
    <n v="17.596936933147163"/>
  </r>
  <r>
    <x v="0"/>
    <s v="Customer Delivery"/>
    <x v="10"/>
    <x v="5"/>
    <s v="PEF Distribution Maintenance IK-364 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18.525003311488831"/>
    <n v="41.552553154403086"/>
    <n v="70.125364998689065"/>
    <n v="101.12102672817127"/>
    <n v="135.52482359038208"/>
    <n v="179.08388500636647"/>
    <n v="208.34607246418955"/>
    <n v="235.74823817161951"/>
    <n v="254.5304004513273"/>
    <n v="274.75612931539956"/>
    <n v="290.8632608815318"/>
    <n v="0"/>
    <n v="306.80808920190384"/>
    <n v="326.90042792269787"/>
    <n v="351.46828377851057"/>
    <n v="380.3425625089792"/>
    <n v="411.44278879279909"/>
    <n v="447.62341758751541"/>
    <n v="489.24939206657587"/>
    <n v="517.46839777637774"/>
    <n v="543.36863716170569"/>
    <n v="562.81317199057571"/>
    <n v="584.04253870991192"/>
    <n v="600.87973646851174"/>
    <n v="306.80808920190384"/>
    <n v="617.23390944368646"/>
    <n v="638.01129167692466"/>
    <n v="664.02757681758953"/>
    <n v="691.87361224537267"/>
    <n v="722.27164077652105"/>
    <n v="754.37373615579804"/>
    <n v="789.18453204017669"/>
    <n v="818.51788578229639"/>
    <n v="845.41258126129969"/>
    <n v="868.69153061532256"/>
    <n v="890.73287143679454"/>
    <n v="909.0376082608808"/>
    <n v="617.23390944368646"/>
    <n v="927.15453375107916"/>
    <n v="949.41101000950516"/>
    <n v="977.2793346167964"/>
    <n v="1007.1076652232528"/>
    <n v="1039.6696594490779"/>
    <n v="1074.0570291202982"/>
    <n v="1111.3459254519144"/>
    <n v="1142.7674531406667"/>
    <n v="1171.5767200967546"/>
    <n v="1196.5128442823161"/>
    <n v="1220.1232574320634"/>
    <n v="1239.7310663450785"/>
    <n v="927.15453375107916"/>
    <n v="1259.1376940261671"/>
    <n v="1283.1865288015415"/>
    <n v="1313.2991452896752"/>
    <n v="1345.5296109775368"/>
    <n v="1380.7138876797887"/>
    <n v="1417.8705409604181"/>
    <n v="1458.1623866426653"/>
    <n v="1492.1143527581717"/>
    <n v="1523.2436875631054"/>
    <n v="1550.18796766898"/>
    <n v="1575.6997745796371"/>
    <n v="1596.8866395344025"/>
    <n v="1259.1376940261671"/>
  </r>
  <r>
    <x v="0"/>
    <s v="Customer Delivery"/>
    <x v="10"/>
    <x v="5"/>
    <s v="PEF Distribution Maintenance IK_Annual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10.81624673192"/>
    <n v="41.634150742911999"/>
    <n v="57.895410987567999"/>
    <n v="82.512249716176001"/>
    <n v="132.27930054483198"/>
    <n v="176.17186846145597"/>
    <n v="203.34613003017597"/>
    <n v="213.98171094204798"/>
    <n v="221.80731323475197"/>
    <n v="240.91015556417597"/>
    <n v="251.70277022889596"/>
    <n v="0"/>
    <n v="0"/>
    <n v="15.224750993368"/>
    <n v="45.704120050455998"/>
    <n v="63.823664764887994"/>
    <n v="87.971906839095993"/>
    <n v="133.43161032376"/>
    <n v="175.458543117928"/>
    <n v="208.48996523443199"/>
    <n v="229.68225714985599"/>
    <n v="238.72266208671999"/>
    <n v="262.871417069632"/>
    <n v="272.04241905769601"/>
    <n v="0"/>
    <n v="0"/>
    <n v="18.89585523195576"/>
    <n v="52.549534270864783"/>
    <n v="73.085147669814333"/>
    <n v="101.81955209373858"/>
    <n v="135.47323109464654"/>
    <n v="174.04618468520519"/>
    <n v="196.22155630181669"/>
    <n v="211.83789511111556"/>
    <n v="222.5349593307636"/>
    <n v="247.98984731936386"/>
    <n v="265.24594433365758"/>
    <n v="0"/>
    <n v="0"/>
    <n v="19.368251604040292"/>
    <n v="53.863272603401683"/>
    <n v="74.912276327854386"/>
    <n v="104.36504084912505"/>
    <n v="138.86006180953535"/>
    <n v="178.39733922206898"/>
    <n v="201.12709511886897"/>
    <n v="217.13384239119839"/>
    <n v="228.09833321140439"/>
    <n v="254.18959338798041"/>
    <n v="271.87709281967335"/>
    <n v="0"/>
    <n v="0"/>
    <n v="19.949299180597833"/>
    <n v="55.47917086058542"/>
    <n v="77.159644727675712"/>
    <n v="107.49599222782683"/>
    <n v="143.0258638676948"/>
    <n v="183.74925966065277"/>
    <n v="207.16090826772842"/>
    <n v="223.64785798172869"/>
    <n v="234.94128354263887"/>
    <n v="261.81528156281917"/>
    <n v="280.03340600343154"/>
    <n v="0"/>
  </r>
  <r>
    <x v="0"/>
    <s v="Customer Delivery"/>
    <x v="10"/>
    <x v="5"/>
    <s v="PEF Distribution_IK_SubOpt_2023-364"/>
    <s v="PEF Distribution Poles Towers &amp; Fixtures 364.0"/>
    <x v="23"/>
    <n v="5091.0099999999993"/>
    <n v="6656.3100000000013"/>
    <n v="8921.4600000000009"/>
    <n v="14780.030000000004"/>
    <n v="19782.73"/>
    <n v="26713.750000000004"/>
    <n v="37426.549999999996"/>
    <n v="50276.87999999999"/>
    <n v="56818.479999999989"/>
    <n v="75269.260000000024"/>
    <n v="85294.919999999984"/>
    <n v="91746.949999999983"/>
    <n v="5091.0099999999993"/>
    <n v="112687.78000000003"/>
    <n v="113930.67643567863"/>
    <n v="115171.11503888486"/>
    <n v="116418.91425859099"/>
    <n v="117709.74479526441"/>
    <n v="119000.13066106364"/>
    <n v="120321.19306714532"/>
    <n v="121623.53540708285"/>
    <n v="122917.57213274788"/>
    <n v="124163.35640760251"/>
    <n v="125387.08071272598"/>
    <n v="126650.95856067189"/>
    <n v="112687.78000000003"/>
    <n v="0"/>
    <n v="0"/>
    <n v="0"/>
    <n v="0"/>
    <n v="0"/>
    <n v="0"/>
    <n v="35.181632228147997"/>
    <n v="69.911293297005997"/>
    <n v="104.29551091079401"/>
    <n v="137.30164516522302"/>
    <n v="169.74997496596302"/>
    <n v="203.20277127819202"/>
    <n v="0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</r>
  <r>
    <x v="0"/>
    <s v="Customer Delivery"/>
    <x v="10"/>
    <x v="5"/>
    <s v="PEF Distribution_IK_SubOpt_2025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144.140526172818"/>
    <n v="316.75220992583701"/>
    <n v="712.80247833982594"/>
    <n v="1107.3744349417821"/>
    <n v="1539.4594106439172"/>
    <n v="1978.7145196060972"/>
    <n v="2395.7554277846771"/>
    <n v="2764.7350592159059"/>
    <n v="3008.4802860719878"/>
    <n v="3162.4648806077107"/>
    <n v="3313.6583927110996"/>
    <n v="0"/>
    <n v="3413.2493265240996"/>
    <n v="4280.6587413293892"/>
    <n v="5180.0830463879693"/>
    <n v="6343.3597014274992"/>
    <n v="7522.7502112491593"/>
    <n v="8730.4233341561485"/>
    <n v="9939.9254621290893"/>
    <n v="11104.455854915199"/>
    <n v="12219.188493252588"/>
    <n v="13246.402523831419"/>
    <n v="14178.725734506477"/>
    <n v="15131.391178453981"/>
    <n v="3413.2493265240996"/>
    <n v="15997.693610258189"/>
    <n v="16664.142259836128"/>
    <n v="17456.514240547916"/>
    <n v="18461.966447747258"/>
    <n v="19428.69211702151"/>
    <n v="20431.961721334777"/>
    <n v="21448.080050456418"/>
    <n v="22389.110697698601"/>
    <n v="23248.213641966086"/>
    <n v="23994.205024441195"/>
    <n v="24726.662998888074"/>
    <n v="25439.225574732292"/>
    <n v="15997.693610258189"/>
    <n v="0"/>
    <n v="0"/>
    <n v="0"/>
    <n v="0"/>
    <n v="0"/>
    <n v="0"/>
    <n v="0"/>
    <n v="0"/>
    <n v="0"/>
    <n v="0"/>
    <n v="0"/>
    <n v="0"/>
    <n v="0"/>
    <n v="0"/>
    <n v="1.208047875562994"/>
    <n v="2.6443525159290999"/>
    <n v="4.4669001400506509"/>
    <n v="6.2192495397509475"/>
    <n v="8.0378408368825767"/>
    <n v="9.8797225626440515"/>
    <n v="11.585495505481479"/>
    <n v="13.142761001284505"/>
    <n v="14.494993173047597"/>
    <n v="15.822693815145223"/>
    <n v="17.114330772470371"/>
    <n v="0"/>
  </r>
  <r>
    <x v="0"/>
    <s v="Customer Delivery"/>
    <x v="10"/>
    <x v="5"/>
    <s v="PEF Distribution_IK_SubOpt_Annual-364"/>
    <s v="PEF Distribution Poles Towers &amp; Fixtures 364.0"/>
    <x v="23"/>
    <n v="0"/>
    <n v="0"/>
    <n v="6.1199999999999992"/>
    <n v="11.799999999999999"/>
    <n v="16.079999999999998"/>
    <n v="52.32"/>
    <n v="231.16"/>
    <n v="291.46000000000004"/>
    <n v="383.82"/>
    <n v="395.32"/>
    <n v="485.72999999999996"/>
    <n v="569.09"/>
    <n v="0"/>
    <n v="746.43"/>
    <n v="1518.4124429307699"/>
    <n v="2292.753882473"/>
    <n v="3069.050965492409"/>
    <n v="3873.6915078083898"/>
    <n v="4678.0517353784708"/>
    <n v="5503.6349297178494"/>
    <n v="6317.0131830106993"/>
    <n v="7123.6777387208804"/>
    <n v="7894.5920885996866"/>
    <n v="8658.5035909529161"/>
    <n v="9455.6886287696925"/>
    <n v="746.43"/>
    <n v="10241.42668039893"/>
    <n v="11655.37350677151"/>
    <n v="13059.656629592759"/>
    <n v="14479.049921915019"/>
    <n v="15949.922239554369"/>
    <n v="17426.75199236162"/>
    <n v="18937.310095968682"/>
    <n v="20428.304546979831"/>
    <n v="21904.378739017182"/>
    <n v="23320.78696576014"/>
    <n v="24713.058604347691"/>
    <n v="26148.876727395349"/>
    <n v="10241.42668039893"/>
    <n v="274.86437626535917"/>
    <n v="370.77183275500875"/>
    <n v="472.83102264221543"/>
    <n v="585.29494429684019"/>
    <n v="697.47107086122833"/>
    <n v="815.2724348299223"/>
    <n v="932.27814717074341"/>
    <n v="1039.1463697956638"/>
    <n v="1137.9891158799189"/>
    <n v="1228.6984889015744"/>
    <n v="1317.1044232751019"/>
    <n v="1402.7794752108025"/>
    <n v="274.86437626535917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236.3314797287037"/>
    <n v="239.04927397219379"/>
    <n v="241.94139403170809"/>
    <n v="245.12835998889875"/>
    <n v="248.30717050262155"/>
    <n v="251.64538716050933"/>
    <n v="254.96105690188818"/>
    <n v="257.98945376374604"/>
    <n v="260.7904272870876"/>
    <n v="263.36091993544028"/>
    <n v="265.86613849012758"/>
    <n v="268.29397018835107"/>
    <n v="236.3314797287037"/>
  </r>
  <r>
    <x v="0"/>
    <s v="Customer Delivery"/>
    <x v="10"/>
    <x v="5"/>
    <s v="PEF Dist_MajProj_CustomerFleetElec 2025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33333333333333"/>
    <n v="11.666666666666666"/>
    <n v="17.5"/>
    <n v="23.333333333333332"/>
    <n v="29.166666666666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52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916666666666664"/>
    <n v="103.83333333333333"/>
    <n v="155.75"/>
    <n v="207.66666666666666"/>
    <n v="259.58333333333331"/>
    <n v="311.5"/>
    <n v="363.41666666666669"/>
    <n v="415.33333333333337"/>
    <n v="467.25000000000006"/>
    <n v="519.16666666666674"/>
    <n v="571.08333333333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6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125"/>
    <n v="192.25"/>
    <n v="288.375"/>
    <n v="384.5"/>
    <n v="480.625"/>
    <n v="576.75"/>
    <n v="672.875"/>
    <n v="769"/>
    <n v="865.125"/>
    <n v="961.25"/>
    <n v="1057.375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7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.6875"/>
    <n v="109.375"/>
    <n v="164.0625"/>
    <n v="218.75"/>
    <n v="273.4375"/>
    <n v="328.125"/>
    <n v="382.8125"/>
    <n v="437.5"/>
    <n v="492.1875"/>
    <n v="546.875"/>
    <n v="601.5625"/>
    <n v="0"/>
    <n v="656.25"/>
    <n v="831.25"/>
    <n v="1006.25"/>
    <n v="1181.25"/>
    <n v="1356.25"/>
    <n v="1531.25"/>
    <n v="1706.25"/>
    <n v="1881.25"/>
    <n v="2056.25"/>
    <n v="2231.25"/>
    <n v="2406.25"/>
    <n v="2581.25"/>
    <n v="656.25"/>
    <n v="2756.25"/>
    <n v="2978.6458333333335"/>
    <n v="3201.041666666667"/>
    <n v="3423.4375000000005"/>
    <n v="3645.8333333333339"/>
    <n v="3868.2291666666674"/>
    <n v="4090.6250000000009"/>
    <n v="4313.0208333333339"/>
    <n v="4535.416666666667"/>
    <n v="4757.8125"/>
    <n v="4980.208333333333"/>
    <n v="5202.6041666666661"/>
    <n v="2756.25"/>
  </r>
  <r>
    <x v="0"/>
    <s v="Customer Delivery"/>
    <x v="14"/>
    <x v="5"/>
    <s v="PEF Distribution Poles Towers &amp; Fixtures SPP - 364"/>
    <s v="PEF Distribution Poles Towers &amp; Fixtures 364.0 SPP"/>
    <x v="23"/>
    <n v="34190.58"/>
    <n v="25546.47"/>
    <n v="19234.919999999998"/>
    <n v="21487.069999999996"/>
    <n v="25277.31"/>
    <n v="27867.260000000006"/>
    <n v="29587.470000000005"/>
    <n v="30983.759999999998"/>
    <n v="35817.69"/>
    <n v="40842.399999999994"/>
    <n v="38194.959999999999"/>
    <n v="39334.769999999997"/>
    <n v="34190.58"/>
    <n v="40961.919999999998"/>
    <n v="9645.82499341312"/>
    <n v="1467.1791559139529"/>
    <n v="110.95880257958879"/>
    <n v="0"/>
    <n v="0"/>
    <n v="0"/>
    <n v="0"/>
    <n v="0"/>
    <n v="0"/>
    <n v="0"/>
    <n v="0"/>
    <n v="40961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4"/>
    <x v="5"/>
    <s v="PEF Distribution_IK_SPP_Mthly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0"/>
    <n v="-12.770308611030714"/>
    <n v="-18.998357998390077"/>
    <n v="-1.5430490198779125"/>
    <n v="34.78366672157722"/>
    <n v="80.580901973276468"/>
    <n v="128.24841090055406"/>
    <n v="179.49392529227134"/>
    <n v="233.35106268912523"/>
    <n v="285.75721283940038"/>
    <n v="336.40090405879528"/>
    <n v="362.85942573493503"/>
    <n v="0"/>
    <n v="393.43185884665741"/>
    <n v="392.01786621697102"/>
    <n v="390.6467997236885"/>
    <n v="420.40802273958093"/>
    <n v="451.71299873666999"/>
    <n v="483.73332446358654"/>
    <n v="515.997859520887"/>
    <n v="549.84415187950799"/>
    <n v="583.61992721113575"/>
    <n v="615.92382099597376"/>
    <n v="647.08526004540795"/>
    <n v="655.83733104572866"/>
    <n v="393.43185884665741"/>
    <n v="663.58424142527224"/>
    <n v="666.7133305886216"/>
    <n v="669.65195369279445"/>
    <n v="703.70725907989186"/>
    <n v="737.84582005035304"/>
    <n v="772.19375895837038"/>
    <n v="806.75292165093924"/>
    <n v="841.31872707755451"/>
    <n v="875.93264704237663"/>
    <n v="910.18390731662498"/>
    <n v="943.83757769066551"/>
    <n v="954.89793694063621"/>
    <n v="663.58424142527224"/>
    <n v="966.76683555703278"/>
    <n v="969.78275673032419"/>
    <n v="972.61510032219303"/>
    <n v="1005.4387468270174"/>
    <n v="1038.3426378578213"/>
    <n v="1071.4483343732666"/>
    <n v="1104.7576154626483"/>
    <n v="1138.0732990420888"/>
    <n v="1171.4353570285673"/>
    <n v="1204.4478714314653"/>
    <n v="1236.8844086285712"/>
    <n v="1247.5447541492117"/>
    <n v="966.76683555703278"/>
    <n v="1258.9843970312772"/>
    <n v="1261.865274838432"/>
    <n v="1264.5707950848866"/>
    <n v="1295.9247030063054"/>
    <n v="1327.3552623588319"/>
    <n v="1358.9785909876957"/>
    <n v="1390.7963883202267"/>
    <n v="1422.6203014596572"/>
    <n v="1454.4885125075475"/>
    <n v="1486.0228314227493"/>
    <n v="1517.0069635610919"/>
    <n v="1527.1899726857957"/>
    <n v="1258.9843970312772"/>
  </r>
  <r>
    <x v="0"/>
    <s v="Customer Delivery"/>
    <x v="14"/>
    <x v="5"/>
    <s v="PEF Distribution_IK_SubOpt_GridMod_SPP_2025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0"/>
    <n v="258.991860857436"/>
    <n v="517.53836443887201"/>
    <n v="780.85912819597206"/>
    <n v="1059.1495084725241"/>
    <n v="1337.542688240276"/>
    <n v="1625.8507287916041"/>
    <n v="1910.466923374408"/>
    <n v="2189.7073332125601"/>
    <n v="2452.6284132404603"/>
    <n v="2708.3559326510963"/>
    <n v="2922.0028370205964"/>
    <n v="0"/>
    <n v="3181.5120798514486"/>
    <n v="4374.9098048568885"/>
    <n v="5566.8146677853283"/>
    <n v="6748.9858104994883"/>
    <n v="7925.7225927635982"/>
    <n v="9107.1314987392088"/>
    <n v="10275.864892226058"/>
    <n v="11447.246073266768"/>
    <n v="12628.746054248777"/>
    <n v="13808.541210948437"/>
    <n v="14992.154194813576"/>
    <n v="16186.644852298936"/>
    <n v="3181.5120798514486"/>
    <n v="17362.182292953286"/>
    <n v="19378.739935126301"/>
    <n v="21595.660352186951"/>
    <n v="24123.553073543928"/>
    <n v="26553.492729288977"/>
    <n v="28851.471615511509"/>
    <n v="31089.11835138061"/>
    <n v="33296.030227931653"/>
    <n v="35348.965099188041"/>
    <n v="37372.015343815779"/>
    <n v="39590.128308558305"/>
    <n v="41606.392514509847"/>
    <n v="17362.182292953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4"/>
    <x v="5"/>
    <s v="PEF Distribution_IK_SubOpt_SOG_SPP_2023-364"/>
    <s v="PEF Distribution Poles Towers &amp; Fixtures 364.0 SPP"/>
    <x v="23"/>
    <n v="159.07000000000002"/>
    <n v="228.32"/>
    <n v="542.40000000000009"/>
    <n v="1156.2900000000002"/>
    <n v="2161.3300000000008"/>
    <n v="3276.2999999999997"/>
    <n v="5724.779999999997"/>
    <n v="6708.6400000000021"/>
    <n v="7400.6999999999989"/>
    <n v="9622.69"/>
    <n v="11083.9"/>
    <n v="12306.539999999999"/>
    <n v="159.07000000000002"/>
    <n v="15221.279999999993"/>
    <n v="19298.840155610244"/>
    <n v="23378.026656804293"/>
    <n v="27457.191255566202"/>
    <n v="31651.406197919474"/>
    <n v="35843.350693172848"/>
    <n v="40112.19561518819"/>
    <n v="44336.905564583321"/>
    <n v="48540.494436599591"/>
    <n v="52612.910039380753"/>
    <n v="56635.083435219894"/>
    <n v="60768.026121871451"/>
    <n v="15221.27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4"/>
    <x v="5"/>
    <s v="PEF Distribution_IK_SubOpt_SPP_2024-364"/>
    <s v="PEF Distribution Poles Towers &amp; Fixtures 364.0 SPP"/>
    <x v="23"/>
    <n v="0"/>
    <n v="0"/>
    <n v="0"/>
    <n v="0"/>
    <n v="0"/>
    <n v="0"/>
    <n v="0"/>
    <n v="40.11"/>
    <n v="75.210000000000008"/>
    <n v="226.17000000000002"/>
    <n v="529.6"/>
    <n v="712.79"/>
    <n v="0"/>
    <n v="790.83"/>
    <n v="4778.0185445564302"/>
    <n v="9076.9450342377604"/>
    <n v="13680.098725030421"/>
    <n v="18723.452021329969"/>
    <n v="23763.802711701519"/>
    <n v="28887.80579260692"/>
    <n v="34118.022616219481"/>
    <n v="39558.798250794229"/>
    <n v="44849.501525980588"/>
    <n v="50083.693915540716"/>
    <n v="55169.287711751276"/>
    <n v="790.83"/>
    <n v="60330.492268820955"/>
    <n v="64880.347838058937"/>
    <n v="69432.89114649652"/>
    <n v="73940.319622874071"/>
    <n v="78435.333381602002"/>
    <n v="82948.695037655736"/>
    <n v="87412.51491048855"/>
    <n v="91881.716023043336"/>
    <n v="96391.513723264565"/>
    <n v="100889.24131991999"/>
    <n v="105399.3406150744"/>
    <n v="109961.45360649652"/>
    <n v="60330.4922688209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4"/>
    <x v="5"/>
    <s v="PEF Distribution_IK_SubOpt_SPP_2025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0"/>
    <n v="159.87902729408401"/>
    <n v="319.79284464696798"/>
    <n v="479.92594919457997"/>
    <n v="644.96411773676391"/>
    <n v="809.92543401254784"/>
    <n v="978.63408435998781"/>
    <n v="1145.0823250280118"/>
    <n v="1310.5111860541958"/>
    <n v="1470.3794260802078"/>
    <n v="1628.0757574882919"/>
    <n v="1775.8660838091039"/>
    <n v="0"/>
    <n v="1935.6817651217198"/>
    <n v="8418.070498395"/>
    <n v="14903.99588293188"/>
    <n v="21326.584296292061"/>
    <n v="27721.81850515203"/>
    <n v="34142.731030085197"/>
    <n v="40493.84261067387"/>
    <n v="46853.226384074864"/>
    <n v="53269.36587804812"/>
    <n v="59668.855494046147"/>
    <n v="66085.76125501869"/>
    <n v="72574.990495082413"/>
    <n v="1935.6817651217198"/>
    <n v="78942.814115151807"/>
    <n v="86641.913726107392"/>
    <n v="94459.567407825685"/>
    <n v="102572.00161681511"/>
    <n v="110531.15238603757"/>
    <n v="118471.68533822928"/>
    <n v="126412.19627034658"/>
    <n v="134408.37398175185"/>
    <n v="142160.70189034371"/>
    <n v="120268.20812470853"/>
    <n v="127995.03902752553"/>
    <n v="135499.21188910169"/>
    <n v="78942.8141151518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4"/>
    <x v="5"/>
    <s v="PEF Distribution_IK_SubOpt_SPP_Annual-364"/>
    <s v="PEF Distribution Poles Towers &amp; Fixtures 364.0 SPP"/>
    <x v="23"/>
    <n v="17.329999999999998"/>
    <n v="20.78"/>
    <n v="24.16"/>
    <n v="800.72"/>
    <n v="2280.3700000000008"/>
    <n v="4150.01"/>
    <n v="6234.66"/>
    <n v="8124.42"/>
    <n v="10950.609999999999"/>
    <n v="12328.32"/>
    <n v="15778.479999999998"/>
    <n v="18719.269999999997"/>
    <n v="17.329999999999998"/>
    <n v="26618.490000000005"/>
    <n v="26602.280652659356"/>
    <n v="26586.071305318706"/>
    <n v="26569.861957978057"/>
    <n v="26553.652610637408"/>
    <n v="26537.443263296758"/>
    <n v="26521.233915956109"/>
    <n v="26505.024568615459"/>
    <n v="26488.81522127481"/>
    <n v="26472.605873934161"/>
    <n v="26456.396526593511"/>
    <n v="26456.396526593511"/>
    <n v="26618.490000000005"/>
    <n v="26456.396526593511"/>
    <n v="26453.502252184193"/>
    <n v="26423.905241026074"/>
    <n v="26394.308229867955"/>
    <n v="26364.711218709836"/>
    <n v="26335.114207551716"/>
    <n v="26305.517196393597"/>
    <n v="26275.920185235478"/>
    <n v="26246.323174077359"/>
    <n v="26216.72616291924"/>
    <n v="26187.129151761121"/>
    <n v="26157.532140603002"/>
    <n v="26456.396526593511"/>
    <n v="26127.935129444882"/>
    <n v="29815.841754557383"/>
    <n v="33503.74837966988"/>
    <n v="37191.655004782377"/>
    <n v="40879.561629894873"/>
    <n v="44567.46825500737"/>
    <n v="48255.374880119867"/>
    <n v="51943.281505232364"/>
    <n v="55631.188130344861"/>
    <n v="59319.094755457358"/>
    <n v="63007.001380569855"/>
    <n v="66694.908005682359"/>
    <n v="26127.935129444882"/>
    <n v="70382.814630794863"/>
    <n v="83613.827705794858"/>
    <n v="96844.840780794853"/>
    <n v="110075.85385579485"/>
    <n v="123306.86693079484"/>
    <n v="136537.88000579484"/>
    <n v="149768.89308079483"/>
    <n v="162999.90615579483"/>
    <n v="176230.91923079483"/>
    <n v="189461.93230579482"/>
    <n v="202692.94538079482"/>
    <n v="215923.95845579481"/>
    <n v="70382.814630794863"/>
    <n v="172416.51514485967"/>
    <n v="184810.13863652633"/>
    <n v="197203.76212819299"/>
    <n v="209597.38561985965"/>
    <n v="221991.00911152631"/>
    <n v="234384.63260319296"/>
    <n v="246778.25609485962"/>
    <n v="259171.87958652628"/>
    <n v="271565.50307819294"/>
    <n v="283959.12656985963"/>
    <n v="296352.75006152631"/>
    <n v="308746.373553193"/>
    <n v="172416.51514485967"/>
  </r>
  <r>
    <x v="0"/>
    <s v="Customer Delivery"/>
    <x v="13"/>
    <x v="5"/>
    <s v="PEF Distribution_LA_Veg Mgmt_SPP-364"/>
    <s v="PEF Distribution Poles Towers &amp; Fixtures 364.0 SPP"/>
    <x v="23"/>
    <n v="0"/>
    <n v="0"/>
    <n v="0"/>
    <n v="0"/>
    <n v="0"/>
    <n v="0"/>
    <n v="-0.66"/>
    <n v="0"/>
    <n v="0"/>
    <n v="0"/>
    <n v="0"/>
    <n v="0"/>
    <n v="0"/>
    <n v="0"/>
    <n v="0.74331494561926093"/>
    <n v="1.486672373944522"/>
    <n v="2.7761569634468586"/>
    <n v="3.9164046301351974"/>
    <n v="5.2060436909615433"/>
    <n v="6.1011172771687612"/>
    <n v="6.9962296976399827"/>
    <n v="8.2469100832125051"/>
    <n v="9.2673794318149874"/>
    <n v="10.287845441165466"/>
    <n v="11.538546851657983"/>
    <n v="0"/>
    <n v="12.234777837005645"/>
    <n v="13.167501995347706"/>
    <n v="13.934542417328828"/>
    <n v="15.111807094923009"/>
    <n v="16.289110792295197"/>
    <n v="17.620107918217712"/>
    <n v="18.543564519387616"/>
    <n v="19.671379933828575"/>
    <n v="20.723939755725794"/>
    <n v="21.776496423885021"/>
    <n v="23.065779786969941"/>
    <n v="24.118353831607159"/>
    <n v="12.234777837005645"/>
    <n v="24.837250026389242"/>
    <n v="25.706631554454653"/>
    <n v="26.57601332290762"/>
    <n v="27.641267237592743"/>
    <n v="28.666806635471843"/>
    <n v="29.732077986267939"/>
    <n v="30.621251449179994"/>
    <n v="31.510425625241801"/>
    <n v="32.469235162094456"/>
    <n v="33.374657956773717"/>
    <n v="34.28007116800228"/>
    <n v="35.238876858653988"/>
    <n v="24.837250026389242"/>
    <n v="36.078722846239252"/>
    <n v="36.974185823573514"/>
    <n v="37.86964904850695"/>
    <n v="38.966860584831593"/>
    <n v="40.023166168689478"/>
    <n v="41.12039566420848"/>
    <n v="42.036244334512794"/>
    <n v="42.952093739361352"/>
    <n v="43.939667566098969"/>
    <n v="44.872253048187545"/>
    <n v="45.804828659321878"/>
    <n v="46.79239852447251"/>
    <n v="36.078722846239252"/>
    <n v="47.657439897063249"/>
    <n v="48.579766761134707"/>
    <n v="49.502093880233325"/>
    <n v="50.632221759482974"/>
    <n v="51.720216507809837"/>
    <n v="52.850362885029625"/>
    <n v="53.793687012801442"/>
    <n v="54.737011897153828"/>
    <n v="55.754212935845075"/>
    <n v="56.714775979706417"/>
    <n v="57.675328856484917"/>
    <n v="58.692525814741579"/>
    <n v="47.657439897063249"/>
  </r>
  <r>
    <x v="0"/>
    <s v="Customer Delivery"/>
    <x v="13"/>
    <x v="5"/>
    <s v="PEF Distribution_LA_Veg Mgmt_SPP_Annual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16793356620299"/>
    <n v="9.5095017603165157"/>
    <n v="23.331451993334667"/>
    <n v="38.268372878482964"/>
    <n v="53.779672584425654"/>
    <n v="58.614283621485797"/>
    <n v="63.464252381027073"/>
    <n v="68.688949569107962"/>
    <n v="73.572705318107722"/>
    <n v="78.229166774386741"/>
    <n v="83.364789172077053"/>
    <n v="0"/>
    <n v="87.793956325600007"/>
    <n v="92.68818608594232"/>
    <n v="97.588743228004546"/>
    <n v="111.82535209777853"/>
    <n v="127.21038074971432"/>
    <n v="143.18701959246079"/>
    <n v="148.16666900602175"/>
    <n v="153.16213687388247"/>
    <n v="158.54357502665707"/>
    <n v="163.57384349397722"/>
    <n v="168.36999883766109"/>
    <n v="173.65968995549713"/>
    <n v="87.793956325600007"/>
    <n v="178.22173220669998"/>
    <n v="183.26278884771963"/>
    <n v="188.31036269189511"/>
    <n v="202.97406979246938"/>
    <n v="218.82064926582333"/>
    <n v="235.27658723424568"/>
    <n v="240.40562611786879"/>
    <n v="245.55095800938142"/>
    <n v="251.0938392933985"/>
    <n v="256.27501580226811"/>
    <n v="261.21505579437269"/>
    <n v="266.66343763263052"/>
    <n v="178.22173220669998"/>
  </r>
  <r>
    <x v="0"/>
    <s v="Grid Solutions"/>
    <x v="10"/>
    <x v="5"/>
    <s v="PEF Dist_MajProj_OthT&amp;D_Mthly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328.73503982144001"/>
    <n v="652.73503052128001"/>
    <n v="982.61840995231205"/>
    <n v="1322.0182793314"/>
    <n v="1661.596852432888"/>
    <n v="41.732661280235334"/>
    <n v="382.98945264321935"/>
    <n v="721.5951650447073"/>
    <n v="1050.4072685525393"/>
    <n v="1374.7800324139794"/>
    <n v="1704.0587204906114"/>
    <n v="0"/>
    <n v="40.83708235195104"/>
    <n v="941.76983795063109"/>
    <n v="1861.6161353517111"/>
    <n v="2918.0191558504412"/>
    <n v="3858.9830727461849"/>
    <n v="4799.6563477883292"/>
    <n v="119.70990370896106"/>
    <n v="1065.4827091128491"/>
    <n v="1992.3521536109931"/>
    <n v="3086.4388110153232"/>
    <n v="3986.4187100716031"/>
    <n v="5056.6138861447325"/>
    <n v="40.83708235195104"/>
    <n v="120.91424136539263"/>
    <n v="985.08090803205926"/>
    <n v="1849.2475746987259"/>
    <n v="2713.4142413653926"/>
    <n v="3577.5809080320591"/>
    <n v="4441.7475746987257"/>
    <n v="106.11828482730834"/>
    <n v="970.28495149397497"/>
    <n v="1834.4516181606416"/>
    <n v="2698.6182848273083"/>
    <n v="3562.7849514939749"/>
    <n v="4426.9516181606414"/>
    <n v="120.91424136539263"/>
    <n v="105.8223656965456"/>
    <n v="1051.0723656965456"/>
    <n v="1996.3223656965456"/>
    <n v="2941.5723656965456"/>
    <n v="3886.8223656965456"/>
    <n v="4832.0723656965456"/>
    <n v="115.54644731393091"/>
    <n v="1060.7964473139309"/>
    <n v="2006.0464473139309"/>
    <n v="2951.2964473139309"/>
    <n v="3896.5464473139309"/>
    <n v="4841.7964473139309"/>
    <n v="105.8223656965456"/>
    <n v="115.74092894627847"/>
    <n v="1248.0742622796117"/>
    <n v="2380.407595612945"/>
    <n v="3512.7409289462785"/>
    <n v="4645.0742622796115"/>
    <n v="5777.4075956129445"/>
    <n v="138.19481857892515"/>
    <n v="1270.5281519122584"/>
    <n v="2402.8614852455917"/>
    <n v="3535.1948185789252"/>
    <n v="4667.5281519122582"/>
    <n v="5799.8614852455912"/>
    <n v="115.74092894627847"/>
  </r>
  <r>
    <x v="0"/>
    <s v="Grid Solutions"/>
    <x v="10"/>
    <x v="5"/>
    <s v="PEF Grid Solutions - H&amp;R_Mthly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0"/>
    <n v="5.0367051000000176E-4"/>
    <n v="1.0073410200000035E-3"/>
    <n v="1.5110115300000053E-3"/>
    <n v="2.0146820400000071E-3"/>
    <n v="0.10983133753200036"/>
    <n v="0.10948380797200036"/>
    <n v="0.1624425513900003"/>
    <n v="0.22681238462400044"/>
    <n v="0.41691396033000139"/>
    <n v="1.2235102809300002"/>
    <n v="1.2762031827860003"/>
    <n v="0"/>
    <n v="1.3388169404960006"/>
    <n v="2.8983027221539999"/>
    <n v="6.0711500864279913"/>
    <n v="6.1300423096219898"/>
    <n v="6.1898342757159899"/>
    <n v="6.2493044986959898"/>
    <n v="6.3087899338239897"/>
    <n v="6.3675392493999894"/>
    <n v="6.4260358330699896"/>
    <n v="6.4843570441719898"/>
    <n v="6.5426409051219894"/>
    <n v="6.6007715933459892"/>
    <n v="1.3388169404960006"/>
    <n v="6.6580899157639886"/>
    <n v="7.393994392530324"/>
    <n v="8.0392219623797772"/>
    <n v="8.8238830892875768"/>
    <n v="9.6341108835564242"/>
    <n v="10.495677410529801"/>
    <n v="11.26147502891461"/>
    <n v="12.263719440931148"/>
    <n v="13.434934198982674"/>
    <n v="14.669920661709128"/>
    <n v="15.877103178610177"/>
    <n v="17.378834494846217"/>
    <n v="6.6580899157639886"/>
    <n v="18.509499684284016"/>
    <n v="19.283993873933277"/>
    <n v="19.963056197410062"/>
    <n v="20.788863761870218"/>
    <n v="21.641578670890681"/>
    <n v="22.548324437772393"/>
    <n v="23.354279319977294"/>
    <n v="24.409079906496515"/>
    <n v="25.641711387321706"/>
    <n v="26.941458664142296"/>
    <n v="28.211943998454096"/>
    <n v="29.79242382370245"/>
    <n v="18.50949968428401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</r>
  <r>
    <x v="0"/>
    <s v="Integrated Grid Strategy"/>
    <x v="2"/>
    <x v="2"/>
    <s v="PEF IGS Maint Outdoor Lighting IK"/>
    <s v="PEF Distribution Poles Towers &amp; Fixtures 364.0"/>
    <x v="23"/>
    <n v="188.78"/>
    <n v="192.59"/>
    <n v="204.5"/>
    <n v="204.5"/>
    <n v="218.58"/>
    <n v="0"/>
    <n v="0"/>
    <n v="0"/>
    <n v="0"/>
    <n v="0"/>
    <n v="0"/>
    <n v="0"/>
    <n v="188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 Maint_Cust Adds_Mthly_IK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8"/>
    <n v="3.08"/>
    <n v="3.08"/>
    <n v="3.08"/>
    <n v="3.08"/>
    <n v="3.08"/>
    <n v="3.08"/>
    <n v="3.08"/>
    <n v="3.08"/>
    <n v="3.08"/>
    <n v="3.08"/>
    <n v="3.0800000000000054"/>
    <n v="36.96"/>
    <n v="3.1566666666666667"/>
    <n v="3.1566666666666667"/>
    <n v="3.1566666666666667"/>
    <n v="3.1566666666666667"/>
    <n v="3.1566666666666667"/>
    <n v="3.1566666666666667"/>
    <n v="3.1566666666666667"/>
    <n v="3.1566666666666667"/>
    <n v="3.1566666666666667"/>
    <n v="3.1566666666666667"/>
    <n v="3.1566666666666667"/>
    <n v="3.1566666666666663"/>
    <n v="37.880000000000003"/>
    <n v="3.2358333333333333"/>
    <n v="3.2358333333333333"/>
    <n v="3.2358333333333333"/>
    <n v="3.2358333333333333"/>
    <n v="3.2358333333333333"/>
    <n v="3.2358333333333333"/>
    <n v="3.2358333333333333"/>
    <n v="3.2358333333333333"/>
    <n v="3.2358333333333333"/>
    <n v="3.2358333333333333"/>
    <n v="3.2358333333333333"/>
    <n v="3.2358333333333391"/>
    <n v="38.83"/>
  </r>
  <r>
    <x v="1"/>
    <s v="Customer Delivery"/>
    <x v="10"/>
    <x v="5"/>
    <s v="PEF Dist Maint_OthT&amp;D_IK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124.252721960416"/>
    <n v="124.243958038816"/>
    <n v="121.847174239616"/>
    <n v="121.348754090816"/>
    <n v="121.27177803081599"/>
    <n v="185.687842794944"/>
    <n v="120.134218698816"/>
    <n v="121.710684560416"/>
    <n v="121.59329622921599"/>
    <n v="122.127013155616"/>
    <n v="123.88271750041601"/>
    <n v="188.48056170792799"/>
    <n v="1596.5807210078319"/>
    <n v="142.52854860787201"/>
    <n v="142.566158835072"/>
    <n v="141.081394832672"/>
    <n v="140.918472324672"/>
    <n v="141.63734035488801"/>
    <n v="204.11019118291199"/>
    <n v="140.10141296547201"/>
    <n v="141.49875191267199"/>
    <n v="140.71277023507201"/>
    <n v="141.01888680947201"/>
    <n v="143.154029705288"/>
    <n v="203.88667051720799"/>
    <n v="1823.2146282832718"/>
    <n v="59.204533158473815"/>
    <n v="59.22015596502807"/>
    <n v="58.603404019742747"/>
    <n v="58.535728097119801"/>
    <n v="58.834336667453186"/>
    <n v="84.784758561722398"/>
    <n v="58.196332106655568"/>
    <n v="58.776768804013194"/>
    <n v="58.450282084349425"/>
    <n v="58.57743898769575"/>
    <n v="59.464349993302079"/>
    <n v="84.691911554444005"/>
    <n v="757.34"/>
    <n v="60.684372871817679"/>
    <n v="60.700386176334504"/>
    <n v="60.068218282755623"/>
    <n v="59.998850774833507"/>
    <n v="60.304923179396305"/>
    <n v="86.903985690328696"/>
    <n v="59.650971453136954"/>
    <n v="60.245916385422007"/>
    <n v="59.911269006635322"/>
    <n v="60.041604244905663"/>
    <n v="60.95068392676496"/>
    <n v="86.808818007668719"/>
    <n v="776.27"/>
    <n v="62.201736361210642"/>
    <n v="62.218150065409766"/>
    <n v="61.570175326748881"/>
    <n v="61.499073340593078"/>
    <n v="61.812798837209336"/>
    <n v="89.076949317188095"/>
    <n v="61.142495578812579"/>
    <n v="61.752316626244379"/>
    <n v="61.409301661366548"/>
    <n v="61.542895826483687"/>
    <n v="62.474706307936401"/>
    <n v="88.979400750796572"/>
    <n v="795.68"/>
  </r>
  <r>
    <x v="1"/>
    <s v="Customer Delivery"/>
    <x v="10"/>
    <x v="5"/>
    <s v="PEF Distribution Expansion Field Ops IK New Cust-364 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1073.8464311110999"/>
    <n v="1079.7396769714201"/>
    <n v="1073.05168142105"/>
    <n v="1066.1743026929701"/>
    <n v="1065.42054708617"/>
    <n v="1586.3643255705799"/>
    <n v="1059.63338391865"/>
    <n v="1068.51114416665"/>
    <n v="1070.1598432472599"/>
    <n v="1070.03034290454"/>
    <n v="1077.79209405241"/>
    <n v="1599.1760594402299"/>
    <n v="13889.899832583029"/>
    <n v="1108.8869830495"/>
    <n v="1086.95498788694"/>
    <n v="1085.29763424779"/>
    <n v="1080.2516780824701"/>
    <n v="1108.6915546253699"/>
    <n v="1575.73803891683"/>
    <n v="1075.85757466006"/>
    <n v="1083.1911727024601"/>
    <n v="1081.77356995014"/>
    <n v="1080.3848328291799"/>
    <n v="1113.6004821315901"/>
    <n v="1575.90640435362"/>
    <n v="14056.534913435949"/>
    <n v="1934.5941439634125"/>
    <n v="1896.3309935653087"/>
    <n v="1893.4395296976759"/>
    <n v="1884.6362184519451"/>
    <n v="1934.2531942627982"/>
    <n v="2749.0750898036395"/>
    <n v="1876.9701470858747"/>
    <n v="1889.7645400617866"/>
    <n v="1887.2913520588372"/>
    <n v="1884.8685238150379"/>
    <n v="1942.8174416133779"/>
    <n v="2749.3688256203059"/>
    <n v="24523.41"/>
    <n v="1982.9585835040982"/>
    <n v="1943.738862535449"/>
    <n v="1940.7751126899811"/>
    <n v="1931.751720547267"/>
    <n v="1982.6091101339416"/>
    <n v="2817.8013786681468"/>
    <n v="1923.8939990378033"/>
    <n v="1937.0082490997472"/>
    <n v="1934.4732319260572"/>
    <n v="1931.9898334947172"/>
    <n v="1991.3874618352922"/>
    <n v="2818.1024565274965"/>
    <n v="25136.49"/>
    <n v="2032.5331591715949"/>
    <n v="1992.3329330925551"/>
    <n v="1989.2950885876246"/>
    <n v="1980.0461088606423"/>
    <n v="2032.1749488594885"/>
    <n v="2888.2472814846901"/>
    <n v="1971.9919418919612"/>
    <n v="1985.4340522468165"/>
    <n v="1982.8356588625786"/>
    <n v="1980.2901747051569"/>
    <n v="2041.1727620585602"/>
    <n v="2888.5558901783297"/>
    <n v="25764.91"/>
  </r>
  <r>
    <x v="1"/>
    <s v="Customer Delivery"/>
    <x v="10"/>
    <x v="5"/>
    <s v="PEF Distribution Maintenance HW-364 "/>
    <s v="PEF Distribution Poles Towers &amp; Fixtures 364.0"/>
    <x v="23"/>
    <n v="0"/>
    <n v="0"/>
    <n v="1.1100000000000001"/>
    <n v="23.33"/>
    <n v="27.47"/>
    <n v="11.04"/>
    <n v="1.24"/>
    <n v="1.74"/>
    <n v="1.62"/>
    <n v="11.27"/>
    <n v="4.53"/>
    <n v="2.52"/>
    <n v="85.86999999999999"/>
    <n v="159.981663025632"/>
    <n v="148.23696164323201"/>
    <n v="157.528088450208"/>
    <n v="165.03943898198401"/>
    <n v="165.23669262038399"/>
    <n v="171.067729308"/>
    <n v="168.16522773456001"/>
    <n v="166.11491604758399"/>
    <n v="156.95941073500799"/>
    <n v="153.619902328032"/>
    <n v="160.04671179100799"/>
    <n v="156.83992101187201"/>
    <n v="1928.836663677504"/>
    <n v="229.22844841411199"/>
    <n v="211.851061511712"/>
    <n v="216.32377345084799"/>
    <n v="227.19193555632"/>
    <n v="228.74986689072"/>
    <n v="235.74439119167999"/>
    <n v="232.24349720745599"/>
    <n v="228.85235629872"/>
    <n v="215.418234903648"/>
    <n v="210.40432964611199"/>
    <n v="219.58959997564801"/>
    <n v="213.02235278553599"/>
    <n v="2668.6198478325118"/>
    <n v="225.99426296676424"/>
    <n v="233.77924700918464"/>
    <n v="242.39656637832854"/>
    <n v="241.05139468155869"/>
    <n v="234.8251179775182"/>
    <n v="231.89783172986253"/>
    <n v="229.15280923180666"/>
    <n v="227.07819082985617"/>
    <n v="226.7622950416729"/>
    <n v="236.12500360259745"/>
    <n v="230.93913581631571"/>
    <n v="224.50417057453387"/>
    <n v="2784.5060258399999"/>
    <n v="260.80616888196681"/>
    <n v="307.10220164945468"/>
    <n v="358.34415130559785"/>
    <n v="350.34551834928232"/>
    <n v="313.32056315347353"/>
    <n v="295.91413805252688"/>
    <n v="279.5898856843562"/>
    <n v="267.25367594059367"/>
    <n v="265.37586586592687"/>
    <n v="321.05231331364388"/>
    <n v="290.2128430706021"/>
    <n v="251.94594673257507"/>
    <n v="3561.2632720000001"/>
    <n v="312.1598824795841"/>
    <n v="322.91307449377598"/>
    <n v="334.81594922275355"/>
    <n v="332.95789922950974"/>
    <n v="324.35770832774119"/>
    <n v="320.31432546015623"/>
    <n v="316.52269867659072"/>
    <n v="313.65708329307944"/>
    <n v="313.22074481784307"/>
    <n v="326.15320587106294"/>
    <n v="318.99010421764427"/>
    <n v="310.10165767025956"/>
    <n v="3846.1643337599999"/>
  </r>
  <r>
    <x v="1"/>
    <s v="Customer Delivery"/>
    <x v="10"/>
    <x v="5"/>
    <s v="PEF Distribution Maintenance IK-364 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926.25016557443996"/>
    <n v="1151.37749214572"/>
    <n v="1428.6405922143001"/>
    <n v="1549.78308647411"/>
    <n v="1720.1898431105401"/>
    <n v="2177.9530707992399"/>
    <n v="1463.1093728911501"/>
    <n v="1370.1082853715"/>
    <n v="939.10811398538397"/>
    <n v="1011.28644320362"/>
    <n v="805.35657830661603"/>
    <n v="797.24141601860003"/>
    <n v="15340.40446009522"/>
    <n v="1004.6169360397"/>
    <n v="1228.39279279063"/>
    <n v="1443.71393652343"/>
    <n v="1555.0113141909901"/>
    <n v="1809.0314397357999"/>
    <n v="2081.2987239530098"/>
    <n v="1410.95028549009"/>
    <n v="1295.0119692664"/>
    <n v="972.22674144349605"/>
    <n v="1061.4683359668099"/>
    <n v="841.85988792998398"/>
    <n v="817.70864875873599"/>
    <n v="15521.291012089076"/>
    <n v="1038.8691116619123"/>
    <n v="1300.814257033237"/>
    <n v="1392.301771389152"/>
    <n v="1519.9014265574292"/>
    <n v="1605.1047689638481"/>
    <n v="1740.5397942189304"/>
    <n v="1466.6676871059674"/>
    <n v="1344.7347739501672"/>
    <n v="1163.9474677011381"/>
    <n v="1102.0670410735952"/>
    <n v="915.23684120430869"/>
    <n v="905.84627450991138"/>
    <n v="15496.0312153696"/>
    <n v="1112.8238129213034"/>
    <n v="1393.4162303645583"/>
    <n v="1491.4165303228215"/>
    <n v="1628.0997112912596"/>
    <n v="1719.3684835610113"/>
    <n v="1864.4448165808176"/>
    <n v="1571.0763844376322"/>
    <n v="1440.4633478043913"/>
    <n v="1246.8062092780808"/>
    <n v="1180.5206574873471"/>
    <n v="980.3904456507571"/>
    <n v="970.33138405442332"/>
    <n v="16599.158013754401"/>
    <n v="1202.4417387687106"/>
    <n v="1505.6308244066934"/>
    <n v="1611.5232843930814"/>
    <n v="1759.213835112587"/>
    <n v="1857.8326640314526"/>
    <n v="2014.5922841123547"/>
    <n v="1697.5983057753285"/>
    <n v="1556.4667402466871"/>
    <n v="1347.2140052937398"/>
    <n v="1275.5903455328485"/>
    <n v="1059.3432477382601"/>
    <n v="1048.474104490655"/>
    <n v="17935.9213799024"/>
  </r>
  <r>
    <x v="1"/>
    <s v="Customer Delivery"/>
    <x v="10"/>
    <x v="5"/>
    <s v="PEF Distribution Maintenance IK_Annual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10.81624673192"/>
    <n v="30.817904010991999"/>
    <n v="16.261260244656"/>
    <n v="24.616838728607998"/>
    <n v="49.767050828655996"/>
    <n v="43.892567916624003"/>
    <n v="27.174261568719999"/>
    <n v="10.635580911871999"/>
    <n v="7.8256022927039997"/>
    <n v="19.102842329424"/>
    <n v="10.79261466472"/>
    <n v="19.098633518271999"/>
    <n v="270.80140374716797"/>
    <n v="15.224750993368"/>
    <n v="30.479369057088"/>
    <n v="18.119544714431999"/>
    <n v="24.148242074208"/>
    <n v="45.459703484663997"/>
    <n v="42.026932794167998"/>
    <n v="33.031422116503997"/>
    <n v="21.192291915424001"/>
    <n v="9.0404049368640003"/>
    <n v="24.148754982911999"/>
    <n v="9.1710019880640008"/>
    <n v="11.987244874751999"/>
    <n v="284.02966393244799"/>
    <n v="18.89585523195576"/>
    <n v="33.653679038909019"/>
    <n v="20.535613398949554"/>
    <n v="28.734404423924243"/>
    <n v="33.653679000907957"/>
    <n v="38.572953590558654"/>
    <n v="22.1753716166115"/>
    <n v="15.616338809298856"/>
    <n v="10.697064219648054"/>
    <n v="25.454887988600252"/>
    <n v="17.256097014293712"/>
    <n v="20.535613266342409"/>
    <n v="285.78155759999999"/>
    <n v="19.368251604040292"/>
    <n v="34.495020999361394"/>
    <n v="21.04900372445271"/>
    <n v="29.452764521270666"/>
    <n v="34.495020960410308"/>
    <n v="39.537277412533612"/>
    <n v="22.729755896799983"/>
    <n v="16.00674727232941"/>
    <n v="10.964490820206001"/>
    <n v="26.091260176576014"/>
    <n v="17.687499431692917"/>
    <n v="21.049003720326652"/>
    <n v="292.92609654"/>
    <n v="19.949299180597833"/>
    <n v="35.529871679987586"/>
    <n v="21.680473867090292"/>
    <n v="30.336347500151128"/>
    <n v="35.529871639867963"/>
    <n v="40.723395792957973"/>
    <n v="23.411648607075652"/>
    <n v="16.486949714000286"/>
    <n v="11.293425560910169"/>
    <n v="26.873998020180299"/>
    <n v="18.218124440612367"/>
    <n v="21.68047375336846"/>
    <n v="301.7138797568"/>
  </r>
  <r>
    <x v="1"/>
    <s v="Customer Delivery"/>
    <x v="10"/>
    <x v="5"/>
    <s v="PEF Distribution Maintenance LA-364 "/>
    <s v="PEF Distribution Poles Towers &amp; Fixtures 364.0"/>
    <x v="23"/>
    <n v="69.06"/>
    <n v="56"/>
    <n v="84.61"/>
    <n v="68.53"/>
    <n v="74.680000000000007"/>
    <n v="95.46"/>
    <n v="59.1"/>
    <n v="43.67"/>
    <n v="17.440000000000001"/>
    <n v="37.03"/>
    <n v="24.57"/>
    <n v="3.15"/>
    <n v="633.3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ribution_IK_SubOpt_2023-364"/>
    <s v="PEF Distribution Poles Towers &amp; Fixtures 364.0"/>
    <x v="23"/>
    <n v="1616.0099999999998"/>
    <n v="2319.7199999999993"/>
    <n v="5894.23"/>
    <n v="5054.2099999999991"/>
    <n v="6938.6799999999994"/>
    <n v="10743.51"/>
    <n v="12860.570000000003"/>
    <n v="6549.13"/>
    <n v="18457.89"/>
    <n v="10020.950000000001"/>
    <n v="6454.4000000000033"/>
    <n v="20941.780000000002"/>
    <n v="107851.08000000002"/>
    <n v="1242.8964356786"/>
    <n v="1240.43860320623"/>
    <n v="1247.7992197061201"/>
    <n v="1290.8305366734301"/>
    <n v="1290.38586579923"/>
    <n v="1321.0624060816799"/>
    <n v="1302.3423399375299"/>
    <n v="1294.03672566503"/>
    <n v="1245.78427485462"/>
    <n v="1223.72430512347"/>
    <n v="1263.8778479459199"/>
    <n v="1240.04742792204"/>
    <n v="15203.2259885939"/>
    <n v="32.555505752713998"/>
    <n v="32.724869336739999"/>
    <n v="33.074919753728999"/>
    <n v="34.264220974788003"/>
    <n v="34.401114847288"/>
    <n v="35.181632228147997"/>
    <n v="34.729661068858"/>
    <n v="34.384217613788003"/>
    <n v="33.006134254429"/>
    <n v="32.448329800739998"/>
    <n v="33.452796312228998"/>
    <n v="32.717223377229999"/>
    <n v="402.94062532068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ribution_IK_SubOpt_2025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144.140526172818"/>
    <n v="172.61168375301901"/>
    <n v="396.05026841398899"/>
    <n v="394.571956601956"/>
    <n v="432.08497570213501"/>
    <n v="439.25510896217997"/>
    <n v="417.04090817858003"/>
    <n v="368.979631431229"/>
    <n v="243.74522685608201"/>
    <n v="153.98459453572301"/>
    <n v="151.193512103389"/>
    <n v="99.590933813000007"/>
    <n v="3413.2493265240996"/>
    <n v="867.40941480529"/>
    <n v="899.42430505857999"/>
    <n v="1163.2766550395299"/>
    <n v="1179.3905098216601"/>
    <n v="1207.6731229069901"/>
    <n v="1209.5021279729399"/>
    <n v="1164.53039278611"/>
    <n v="1114.73263833739"/>
    <n v="1027.21403057883"/>
    <n v="932.32321067505904"/>
    <n v="952.66544394750395"/>
    <n v="866.30243180420803"/>
    <n v="12584.44428373409"/>
    <n v="666.44864957793902"/>
    <n v="792.37198071178909"/>
    <n v="1005.4522071993422"/>
    <n v="966.72566927425294"/>
    <n v="1003.2696043132659"/>
    <n v="1016.118329121642"/>
    <n v="941.0306472421845"/>
    <n v="859.10294426748328"/>
    <n v="745.99138247510848"/>
    <n v="732.45797444687889"/>
    <n v="712.5625758442186"/>
    <n v="656.33856561589528"/>
    <n v="10097.87053009"/>
    <n v="0"/>
    <n v="0"/>
    <n v="0"/>
    <n v="0"/>
    <n v="0"/>
    <n v="0"/>
    <n v="0"/>
    <n v="0"/>
    <n v="0"/>
    <n v="0"/>
    <n v="0"/>
    <n v="0"/>
    <n v="0"/>
    <n v="1.208047875562994"/>
    <n v="1.4363046403661057"/>
    <n v="1.8225476241215506"/>
    <n v="1.7523493997002966"/>
    <n v="1.8185912971316287"/>
    <n v="1.8418817257614748"/>
    <n v="1.7057729428374271"/>
    <n v="1.5572654958030261"/>
    <n v="1.3522321717630912"/>
    <n v="1.3277006420976267"/>
    <n v="1.2916369573251483"/>
    <n v="1.1897172275296306"/>
    <n v="18.304048000000002"/>
  </r>
  <r>
    <x v="1"/>
    <s v="Customer Delivery"/>
    <x v="10"/>
    <x v="5"/>
    <s v="PEF Distribution_IK_SubOpt_Annual-364"/>
    <s v="PEF Distribution Poles Towers &amp; Fixtures 364.0"/>
    <x v="23"/>
    <n v="0"/>
    <n v="6.12"/>
    <n v="5.69"/>
    <n v="4.26"/>
    <n v="36.24"/>
    <n v="178.84000000000003"/>
    <n v="60.31"/>
    <n v="92.35"/>
    <n v="11.5"/>
    <n v="90.410000000000011"/>
    <n v="83.360000000000014"/>
    <n v="177.35"/>
    <n v="746.43000000000018"/>
    <n v="771.98244293077005"/>
    <n v="774.34143954222998"/>
    <n v="776.297083019409"/>
    <n v="804.64054231598095"/>
    <n v="804.36022757008095"/>
    <n v="825.58319433937902"/>
    <n v="813.37825329284999"/>
    <n v="806.66455571018105"/>
    <n v="770.91434987880598"/>
    <n v="763.91150235323005"/>
    <n v="797.185037816776"/>
    <n v="785.73805162923702"/>
    <n v="9494.9966803989319"/>
    <n v="1413.9468263725801"/>
    <n v="1404.2831228212499"/>
    <n v="1419.3932923222601"/>
    <n v="1470.8723176393501"/>
    <n v="1476.8297528072501"/>
    <n v="1510.55810360706"/>
    <n v="1490.99445101115"/>
    <n v="1476.07419203735"/>
    <n v="1416.4082267429601"/>
    <n v="1392.2716385875499"/>
    <n v="1435.81812304766"/>
    <n v="1403.0724169330299"/>
    <n v="17310.52246392945"/>
    <n v="95.907456489649547"/>
    <n v="102.0591898872067"/>
    <n v="112.46392165462474"/>
    <n v="112.17612656438818"/>
    <n v="117.80136396869398"/>
    <n v="117.00571234082112"/>
    <n v="106.86822262492039"/>
    <n v="98.84274608425514"/>
    <n v="90.709373021655338"/>
    <n v="88.405934373527629"/>
    <n v="85.675051935700708"/>
    <n v="83.196662984556724"/>
    <n v="1211.1117619300001"/>
    <n v="0"/>
    <n v="0"/>
    <n v="0"/>
    <n v="0"/>
    <n v="0"/>
    <n v="0"/>
    <n v="0"/>
    <n v="0"/>
    <n v="0"/>
    <n v="0"/>
    <n v="0"/>
    <n v="0"/>
    <n v="0"/>
    <n v="2.7177942434900788"/>
    <n v="2.8921200595143088"/>
    <n v="3.1869659571906683"/>
    <n v="3.1788105137227873"/>
    <n v="3.3382166578877852"/>
    <n v="3.315669741378851"/>
    <n v="3.0283968618578694"/>
    <n v="2.8009735233415505"/>
    <n v="2.5704926483526847"/>
    <n v="2.5052185546873011"/>
    <n v="2.4278316982234855"/>
    <n v="2.3575995403526306"/>
    <n v="34.32009"/>
  </r>
  <r>
    <x v="1"/>
    <s v="Customer Delivery"/>
    <x v="10"/>
    <x v="5"/>
    <s v="PEF Dist_MajProj_CustomerFleetElec 2025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33333333333333"/>
    <n v="5.833333333333333"/>
    <n v="5.833333333333333"/>
    <n v="5.833333333333333"/>
    <n v="5.833333333333333"/>
    <n v="5.833333333333333"/>
    <n v="5.833333333333333"/>
    <n v="5.833333333333333"/>
    <n v="5.833333333333333"/>
    <n v="5.833333333333333"/>
    <n v="5.833333333333333"/>
    <n v="5.8333333333333286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52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916666666666664"/>
    <n v="51.916666666666664"/>
    <n v="51.916666666666664"/>
    <n v="51.916666666666664"/>
    <n v="51.916666666666664"/>
    <n v="51.916666666666664"/>
    <n v="51.916666666666664"/>
    <n v="51.916666666666664"/>
    <n v="51.916666666666664"/>
    <n v="51.916666666666664"/>
    <n v="51.916666666666664"/>
    <n v="51.916666666666629"/>
    <n v="6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6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125"/>
    <n v="96.125"/>
    <n v="96.125"/>
    <n v="96.125"/>
    <n v="96.125"/>
    <n v="96.125"/>
    <n v="96.125"/>
    <n v="96.125"/>
    <n v="96.125"/>
    <n v="96.125"/>
    <n v="96.125"/>
    <n v="96.125"/>
    <n v="1153.5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7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.6875"/>
    <n v="54.6875"/>
    <n v="54.6875"/>
    <n v="54.6875"/>
    <n v="54.6875"/>
    <n v="54.6875"/>
    <n v="54.6875"/>
    <n v="54.6875"/>
    <n v="54.6875"/>
    <n v="54.6875"/>
    <n v="54.6875"/>
    <n v="54.6875"/>
    <n v="656.25"/>
    <n v="175"/>
    <n v="175"/>
    <n v="175"/>
    <n v="175"/>
    <n v="175"/>
    <n v="175"/>
    <n v="175"/>
    <n v="175"/>
    <n v="175"/>
    <n v="175"/>
    <n v="175"/>
    <n v="175"/>
    <n v="2100"/>
    <n v="222.39583333333334"/>
    <n v="222.39583333333334"/>
    <n v="222.39583333333334"/>
    <n v="222.39583333333334"/>
    <n v="222.39583333333334"/>
    <n v="222.39583333333334"/>
    <n v="222.39583333333334"/>
    <n v="222.39583333333334"/>
    <n v="222.39583333333334"/>
    <n v="222.39583333333334"/>
    <n v="222.39583333333334"/>
    <n v="222.39583333333348"/>
    <n v="2668.75"/>
  </r>
  <r>
    <x v="1"/>
    <s v="Customer Delivery"/>
    <x v="14"/>
    <x v="5"/>
    <s v="PEF Distribution Poles Towers &amp; Fixtures SPP - 364"/>
    <s v="PEF Distribution Poles Towers &amp; Fixtures 364.0 SPP"/>
    <x v="23"/>
    <n v="8988.5300000000007"/>
    <n v="8476.6700000000037"/>
    <n v="5254.06"/>
    <n v="9032.8000000000011"/>
    <n v="7891.1300000000019"/>
    <n v="11946.340000000002"/>
    <n v="9839.2800000000025"/>
    <n v="10484.290000000001"/>
    <n v="11938.459999999997"/>
    <n v="11158.09"/>
    <n v="5591.0199999999986"/>
    <n v="12216.190000000002"/>
    <n v="112816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4"/>
    <x v="5"/>
    <s v="PEF Distribution_IK_SPP_Mthly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-638.51543055153695"/>
    <n v="-311.40246936796899"/>
    <n v="872.76544892560798"/>
    <n v="1816.33578707275"/>
    <n v="2289.8617625849802"/>
    <n v="2383.3754463638802"/>
    <n v="2562.2757195858599"/>
    <n v="2692.8568698426998"/>
    <n v="2620.3075075137499"/>
    <n v="2532.1845609697398"/>
    <n v="1322.9260838069899"/>
    <n v="1528.6216555861199"/>
    <n v="19671.592942332874"/>
    <n v="-70.699631484321003"/>
    <n v="-68.553324664125"/>
    <n v="1488.0611507946201"/>
    <n v="1565.24879985445"/>
    <n v="1601.0162863458399"/>
    <n v="1613.22675286502"/>
    <n v="1692.31461793105"/>
    <n v="1688.7887665813901"/>
    <n v="1615.1946892419001"/>
    <n v="1558.0719524717099"/>
    <n v="437.60355001604501"/>
    <n v="387.34551897717898"/>
    <n v="13507.619128930757"/>
    <n v="156.45445816746837"/>
    <n v="146.93115520864006"/>
    <n v="1702.7652693548819"/>
    <n v="1706.9280485230558"/>
    <n v="1717.3969454008663"/>
    <n v="1727.9581346284338"/>
    <n v="1728.2902713307603"/>
    <n v="1730.6959982410931"/>
    <n v="1712.5630137124024"/>
    <n v="1682.683518702029"/>
    <n v="553.01796249853157"/>
    <n v="593.44493081983455"/>
    <n v="15159.129706588001"/>
    <n v="150.79605866457496"/>
    <n v="141.61717959343449"/>
    <n v="1641.1823252412112"/>
    <n v="1645.1945515401876"/>
    <n v="1655.2848257722578"/>
    <n v="1665.4640544691047"/>
    <n v="1665.7841789720133"/>
    <n v="1668.1028993239331"/>
    <n v="1650.6257201448941"/>
    <n v="1621.8268598552804"/>
    <n v="533.0172760320371"/>
    <n v="571.98214410327273"/>
    <n v="14610.8780737122"/>
    <n v="144.04389035773508"/>
    <n v="135.27601232273133"/>
    <n v="1567.6953960709413"/>
    <n v="1571.5279676263142"/>
    <n v="1581.1664314431755"/>
    <n v="1590.8898666265604"/>
    <n v="1591.1956569715214"/>
    <n v="1593.4105523945186"/>
    <n v="1576.7159457600856"/>
    <n v="1549.2066069171376"/>
    <n v="509.15045623519359"/>
    <n v="546.37059963718639"/>
    <n v="13956.649382363101"/>
  </r>
  <r>
    <x v="1"/>
    <s v="Customer Delivery"/>
    <x v="14"/>
    <x v="5"/>
    <s v="PEF Distribution_IK_SubOpt_GridMod_SPP_2025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258.991860857436"/>
    <n v="258.54650358143601"/>
    <n v="263.3207637571"/>
    <n v="278.29038027655201"/>
    <n v="278.39317976775197"/>
    <n v="288.30804055132802"/>
    <n v="284.61619458280398"/>
    <n v="279.240409838152"/>
    <n v="262.92108002790002"/>
    <n v="255.72751941063601"/>
    <n v="213.64690436949999"/>
    <n v="259.50924283085197"/>
    <n v="3181.5120798514486"/>
    <n v="1193.39772500544"/>
    <n v="1191.90486292844"/>
    <n v="1182.1711427141599"/>
    <n v="1176.7367822641099"/>
    <n v="1181.40890597561"/>
    <n v="1168.73339348685"/>
    <n v="1171.3811810407101"/>
    <n v="1181.4999809820099"/>
    <n v="1179.7951566996601"/>
    <n v="1183.61298386514"/>
    <n v="1194.4906574853601"/>
    <n v="1175.5374406543499"/>
    <n v="14180.670213101839"/>
    <n v="2016.5576421730145"/>
    <n v="2216.9204170606504"/>
    <n v="2527.8927213569777"/>
    <n v="2429.9396557450505"/>
    <n v="2297.9788862225341"/>
    <n v="2237.6467358691025"/>
    <n v="2206.9118765510448"/>
    <n v="2052.9348712563897"/>
    <n v="2023.0502446277421"/>
    <n v="2218.1129647425287"/>
    <n v="2016.2642059515454"/>
    <n v="1882.3447784434211"/>
    <n v="26126.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4"/>
    <x v="5"/>
    <s v="PEF Distribution_IK_SubOpt_SOG_SPP_2023-364"/>
    <s v="PEF Distribution Poles Towers &amp; Fixtures 364.0 SPP"/>
    <x v="23"/>
    <n v="69.25"/>
    <n v="314.05999999999995"/>
    <n v="613.88000000000022"/>
    <n v="1005.02"/>
    <n v="1114.9899999999998"/>
    <n v="2448.4600000000005"/>
    <n v="983.88000000000011"/>
    <n v="692.06000000000006"/>
    <n v="2229.2599999999998"/>
    <n v="1453.91"/>
    <n v="1222.6299999999999"/>
    <n v="2914.6700000000005"/>
    <n v="15062.07"/>
    <n v="4077.5601556102501"/>
    <n v="4079.1865011940499"/>
    <n v="4079.1645987619099"/>
    <n v="4194.2149423532701"/>
    <n v="4191.9444952533704"/>
    <n v="4268.8449220153398"/>
    <n v="4224.70994939513"/>
    <n v="4203.5888720162702"/>
    <n v="4072.41560278116"/>
    <n v="4022.1733958391401"/>
    <n v="4132.9426866515596"/>
    <n v="4062.1596178340601"/>
    <n v="49608.9057397055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4"/>
    <x v="5"/>
    <s v="PEF Distribution_IK_SubOpt_SPP_2024-364"/>
    <s v="PEF Distribution Poles Towers &amp; Fixtures 364.0 SPP"/>
    <x v="23"/>
    <n v="0"/>
    <n v="0"/>
    <n v="0"/>
    <n v="0"/>
    <n v="0"/>
    <n v="0"/>
    <n v="40.11"/>
    <n v="35.099999999999994"/>
    <n v="150.95999999999998"/>
    <n v="303.43"/>
    <n v="183.19"/>
    <n v="78.06"/>
    <n v="790.84999999999991"/>
    <n v="3987.1885445564299"/>
    <n v="4298.9264896813302"/>
    <n v="4603.1536907926602"/>
    <n v="5043.3532962995496"/>
    <n v="5040.3506903715497"/>
    <n v="5124.0030809053997"/>
    <n v="5230.2168236125599"/>
    <n v="5440.7756345747503"/>
    <n v="5290.7032751863599"/>
    <n v="5234.1923895601303"/>
    <n v="5085.59379621056"/>
    <n v="5161.20455706968"/>
    <n v="59539.662268820954"/>
    <n v="4549.8555692379796"/>
    <n v="4552.54330843758"/>
    <n v="4507.4284763775504"/>
    <n v="4495.0137587279296"/>
    <n v="4513.3616560537303"/>
    <n v="4463.8198728328098"/>
    <n v="4469.2011125547897"/>
    <n v="4509.7977002212301"/>
    <n v="4497.7275966554298"/>
    <n v="4510.0992951544004"/>
    <n v="4562.1129914221301"/>
    <n v="4475.2475474148996"/>
    <n v="54106.2088850904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4"/>
    <x v="5"/>
    <s v="PEF Distribution_IK_SubOpt_SPP_2025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159.87902729408401"/>
    <n v="159.913817352884"/>
    <n v="160.13310454761199"/>
    <n v="165.038168542184"/>
    <n v="164.96131627578399"/>
    <n v="168.70865034744"/>
    <n v="166.448240668024"/>
    <n v="165.42886102618399"/>
    <n v="159.86824002601199"/>
    <n v="157.69633140808401"/>
    <n v="147.790326320812"/>
    <n v="159.81568131261599"/>
    <n v="1935.6817651217198"/>
    <n v="6482.3887332732802"/>
    <n v="6485.9253845368803"/>
    <n v="6422.5884133601803"/>
    <n v="6395.2342088599698"/>
    <n v="6420.9125249331701"/>
    <n v="6351.1115805886702"/>
    <n v="6359.3837734009903"/>
    <n v="6416.13949397326"/>
    <n v="6399.4896159980299"/>
    <n v="6416.9057609725396"/>
    <n v="6489.2292400637298"/>
    <n v="6367.8236200694"/>
    <n v="77007.132350030079"/>
    <n v="7699.0996109555854"/>
    <n v="7817.6536817182905"/>
    <n v="8112.4342089894153"/>
    <n v="7959.1507692224768"/>
    <n v="7940.532952191701"/>
    <n v="7940.5109321173077"/>
    <n v="7996.1777114052738"/>
    <n v="7752.3279085918621"/>
    <n v="7706.3228958643276"/>
    <n v="7726.8309028170015"/>
    <n v="7504.172861576144"/>
    <n v="7503.2336474006152"/>
    <n v="93658.44808284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4"/>
    <x v="5"/>
    <s v="PEF Distribution_IK_SubOpt_SPP_Annual-364"/>
    <s v="PEF Distribution Poles Towers &amp; Fixtures 364.0 SPP"/>
    <x v="23"/>
    <n v="3.45"/>
    <n v="3.39"/>
    <n v="776.55000000000007"/>
    <n v="1479.6799999999998"/>
    <n v="1869.6100000000001"/>
    <n v="2084.66"/>
    <n v="1889.7200000000003"/>
    <n v="2826.21"/>
    <n v="1377.7"/>
    <n v="3450.1700000000005"/>
    <n v="2940.8"/>
    <n v="7899.24"/>
    <n v="26601.18"/>
    <n v="-16.209347340648002"/>
    <n v="-16.209347340648002"/>
    <n v="-16.209347340648002"/>
    <n v="-16.209347340648002"/>
    <n v="-16.209347340648002"/>
    <n v="-16.209347340648002"/>
    <n v="-16.209347340648002"/>
    <n v="-16.209347340648002"/>
    <n v="-16.209347340648002"/>
    <n v="-16.209347340648002"/>
    <n v="0"/>
    <n v="0"/>
    <n v="-162.09347340648006"/>
    <n v="-2.8942744093199999"/>
    <n v="-29.597011158120001"/>
    <n v="-29.597011158120001"/>
    <n v="-29.597011158120001"/>
    <n v="-29.597011158120001"/>
    <n v="-29.597011158120001"/>
    <n v="-29.597011158120001"/>
    <n v="-29.597011158120001"/>
    <n v="-29.597011158120001"/>
    <n v="-29.597011158120001"/>
    <n v="-29.597011158120001"/>
    <n v="-29.597011158120001"/>
    <n v="-328.46139714864"/>
    <n v="3687.9066251125"/>
    <n v="3687.9066251125"/>
    <n v="3687.9066251125"/>
    <n v="3687.9066251125"/>
    <n v="3687.9066251125"/>
    <n v="3687.9066251125"/>
    <n v="3687.9066251125"/>
    <n v="3687.9066251125"/>
    <n v="3687.9066251125"/>
    <n v="3687.9066251125"/>
    <n v="3687.9066251125"/>
    <n v="3687.9066251125041"/>
    <n v="44254.879501349998"/>
    <n v="13231.013075000001"/>
    <n v="13231.013075000001"/>
    <n v="13231.013075000001"/>
    <n v="13231.013075000001"/>
    <n v="13231.013075000001"/>
    <n v="13231.013075000001"/>
    <n v="13231.013075000001"/>
    <n v="13231.013075000001"/>
    <n v="13231.013075000001"/>
    <n v="13231.013075000001"/>
    <n v="13231.013075000001"/>
    <n v="13231.013075000024"/>
    <n v="158772.1569"/>
    <n v="12393.623491666667"/>
    <n v="12393.623491666667"/>
    <n v="12393.623491666667"/>
    <n v="12393.623491666667"/>
    <n v="12393.623491666667"/>
    <n v="12393.623491666667"/>
    <n v="12393.623491666667"/>
    <n v="12393.623491666667"/>
    <n v="12393.623491666667"/>
    <n v="12393.623491666667"/>
    <n v="12393.623491666667"/>
    <n v="12393.623491666658"/>
    <n v="148723.48190000001"/>
  </r>
  <r>
    <x v="1"/>
    <s v="Customer Delivery"/>
    <x v="13"/>
    <x v="5"/>
    <s v="PEF Distribution_LA_Veg Mgmt_SPP-364"/>
    <s v="PEF Distribution Poles Towers &amp; Fixtures 364.0 SPP"/>
    <x v="23"/>
    <n v="550.91"/>
    <n v="945.68999999999994"/>
    <n v="1074.96"/>
    <n v="1382.4"/>
    <n v="1192.28"/>
    <n v="1274.2199999999998"/>
    <n v="1090.25"/>
    <n v="1117.8799999999999"/>
    <n v="838.93"/>
    <n v="1142.3499999999999"/>
    <n v="2407.1799999999998"/>
    <n v="1043.96"/>
    <n v="14061.009999999998"/>
    <n v="37.165747280962997"/>
    <n v="37.167871416262997"/>
    <n v="64.474229475116999"/>
    <n v="57.012383334417002"/>
    <n v="64.481953041316999"/>
    <n v="44.753679310361001"/>
    <n v="44.755621023560998"/>
    <n v="62.534019278625998"/>
    <n v="51.023467430124001"/>
    <n v="51.023300467524002"/>
    <n v="62.535070524626001"/>
    <n v="34.811549267383"/>
    <n v="611.73889185028202"/>
    <n v="46.636207917103"/>
    <n v="38.352021099056003"/>
    <n v="58.863233879709"/>
    <n v="58.865184868608999"/>
    <n v="66.549856296125995"/>
    <n v="46.172830058495002"/>
    <n v="56.390770722048003"/>
    <n v="52.627991094861002"/>
    <n v="52.627833407960999"/>
    <n v="64.464168154245996"/>
    <n v="52.628702231860998"/>
    <n v="35.944809739104002"/>
    <n v="630.12360946917897"/>
    <n v="43.469076403270506"/>
    <n v="43.469088422648554"/>
    <n v="53.262695734256368"/>
    <n v="51.276969893954494"/>
    <n v="53.26356753980464"/>
    <n v="44.458673145602255"/>
    <n v="44.458708803090204"/>
    <n v="47.940476842632826"/>
    <n v="45.271139733962947"/>
    <n v="45.270660561428159"/>
    <n v="47.94028453258548"/>
    <n v="41.992299379263613"/>
    <n v="562.07364099250003"/>
    <n v="44.773148866712745"/>
    <n v="44.773161246672188"/>
    <n v="54.860576816232161"/>
    <n v="52.815279192894003"/>
    <n v="54.861474775950313"/>
    <n v="45.792433515215194"/>
    <n v="45.792470242427918"/>
    <n v="49.378691336881076"/>
    <n v="46.629274104429243"/>
    <n v="46.628780556716521"/>
    <n v="49.378493257531538"/>
    <n v="43.252068629537234"/>
    <n v="578.93585254120001"/>
    <n v="46.116343203572988"/>
    <n v="46.116355954931173"/>
    <n v="56.506393962482385"/>
    <n v="54.39973741634342"/>
    <n v="56.507318860989486"/>
    <n v="47.166206388590545"/>
    <n v="47.166244217619543"/>
    <n v="50.860051934562399"/>
    <n v="48.028152193067278"/>
    <n v="48.027643838924597"/>
    <n v="50.859847912832954"/>
    <n v="44.549630873083288"/>
    <n v="596.303926757"/>
  </r>
  <r>
    <x v="1"/>
    <s v="Customer Delivery"/>
    <x v="13"/>
    <x v="5"/>
    <s v="PEF Distribution_LA_Veg Mgmt_SPP_Annual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16793356620299"/>
    <n v="4.7578224246544858"/>
    <n v="13.821950233018152"/>
    <n v="14.9369208851483"/>
    <n v="15.51129970594269"/>
    <n v="4.8346110370601405"/>
    <n v="4.8499687595412739"/>
    <n v="5.2246971880808823"/>
    <n v="4.8837557489997625"/>
    <n v="4.6564614562790192"/>
    <n v="5.1356223976903168"/>
    <n v="4.429167153522954"/>
    <n v="87.793956325600007"/>
    <n v="4.8942297603423173"/>
    <n v="4.9005571420622198"/>
    <n v="14.236608869773994"/>
    <n v="15.38502865193578"/>
    <n v="15.976638842746473"/>
    <n v="4.9796494135609626"/>
    <n v="4.9954678678607136"/>
    <n v="5.3814381527745923"/>
    <n v="5.0302684673201608"/>
    <n v="4.7961553436838766"/>
    <n v="5.2896911178360435"/>
    <n v="4.5620422512028682"/>
    <n v="90.427775881100004"/>
    <n v="5.041056641019658"/>
    <n v="5.0475738441754716"/>
    <n v="14.663707100574273"/>
    <n v="15.84657947335395"/>
    <n v="16.455937968422344"/>
    <n v="5.1290388836231049"/>
    <n v="5.145331891512634"/>
    <n v="5.5428812840170982"/>
    <n v="5.1811765088695934"/>
    <n v="4.9400399921045937"/>
    <n v="5.4483818382578368"/>
    <n v="4.698903515169448"/>
    <n v="93.140608941099998"/>
  </r>
  <r>
    <x v="1"/>
    <s v="Grid Solutions"/>
    <x v="10"/>
    <x v="5"/>
    <s v="PEF Dist_MajProj_OthT&amp;D_Mthly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328.73503982144001"/>
    <n v="323.99999069984"/>
    <n v="329.88337943103198"/>
    <n v="339.39986937908799"/>
    <n v="339.57857310148802"/>
    <n v="425.03621157888801"/>
    <n v="341.25679136298402"/>
    <n v="338.60571240148801"/>
    <n v="328.81210350783198"/>
    <n v="324.37276386143998"/>
    <n v="329.27868807663202"/>
    <n v="337.79539710694399"/>
    <n v="4086.7545203290961"/>
    <n v="900.93275559868005"/>
    <n v="919.84629740108005"/>
    <n v="1056.40302049873"/>
    <n v="940.96391689574398"/>
    <n v="940.67327504214404"/>
    <n v="1185.83883765973"/>
    <n v="945.77280540388801"/>
    <n v="926.86944449814405"/>
    <n v="1094.08665740433"/>
    <n v="899.97989905628003"/>
    <n v="1070.1951760731299"/>
    <n v="989.09818212491996"/>
    <n v="11870.6602676568"/>
    <n v="864.16666666666663"/>
    <n v="864.16666666666663"/>
    <n v="864.16666666666663"/>
    <n v="864.16666666666663"/>
    <n v="864.16666666666663"/>
    <n v="864.16666666666663"/>
    <n v="864.16666666666663"/>
    <n v="864.16666666666663"/>
    <n v="864.16666666666663"/>
    <n v="864.16666666666663"/>
    <n v="864.16666666666663"/>
    <n v="864.16666666666606"/>
    <n v="10370"/>
    <n v="945.25"/>
    <n v="945.25"/>
    <n v="945.25"/>
    <n v="945.25"/>
    <n v="945.25"/>
    <n v="945.25"/>
    <n v="945.25"/>
    <n v="945.25"/>
    <n v="945.25"/>
    <n v="945.25"/>
    <n v="945.25"/>
    <n v="945.25"/>
    <n v="11343"/>
    <n v="1132.3333333333333"/>
    <n v="1132.3333333333333"/>
    <n v="1132.3333333333333"/>
    <n v="1132.3333333333333"/>
    <n v="1132.3333333333333"/>
    <n v="1132.3333333333333"/>
    <n v="1132.3333333333333"/>
    <n v="1132.3333333333333"/>
    <n v="1132.3333333333333"/>
    <n v="1132.3333333333333"/>
    <n v="1132.3333333333333"/>
    <n v="1132.3333333333321"/>
    <n v="13588"/>
  </r>
  <r>
    <x v="1"/>
    <s v="Grid Solutions"/>
    <x v="10"/>
    <x v="5"/>
    <s v="PEF Grid Solutions - H&amp;R_Mthly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2.5183525500000001E-2"/>
    <n v="2.5183525500000001E-2"/>
    <n v="2.5183525500000001E-2"/>
    <n v="2.5183525500000001E-2"/>
    <n v="5.3908327745999998"/>
    <n v="-1.7376478000000001E-2"/>
    <n v="2.6479371709000001"/>
    <n v="3.2184916616999999"/>
    <n v="9.5050787853000003"/>
    <n v="40.329816030000003"/>
    <n v="2.6346450928"/>
    <n v="3.1306878855"/>
    <n v="66.940847024800007"/>
    <n v="77.9742890829"/>
    <n v="158.6423682137"/>
    <n v="2.9446111597"/>
    <n v="2.9895983046999999"/>
    <n v="2.9735111490000001"/>
    <n v="2.9742717563999999"/>
    <n v="2.9374657788"/>
    <n v="2.9248291835"/>
    <n v="2.9160605551000001"/>
    <n v="2.9141930475"/>
    <n v="2.9065344112"/>
    <n v="2.8659161209000001"/>
    <n v="265.96364876340004"/>
    <n v="36.795223838316829"/>
    <n v="32.261378492472687"/>
    <n v="39.233056345390004"/>
    <n v="40.511389713442192"/>
    <n v="43.078326348668959"/>
    <n v="38.289880919240332"/>
    <n v="50.112220600826689"/>
    <n v="58.560737902576214"/>
    <n v="61.74932313632246"/>
    <n v="60.359125845052247"/>
    <n v="75.086565811801563"/>
    <n v="56.533259471889892"/>
    <n v="592.570488426"/>
    <n v="38.724709482462998"/>
    <n v="33.953116173839099"/>
    <n v="41.290378223007657"/>
    <n v="42.635745451022977"/>
    <n v="45.337288344085451"/>
    <n v="40.297744110245183"/>
    <n v="52.740029325960514"/>
    <n v="61.63157404125905"/>
    <n v="64.98736384102952"/>
    <n v="63.524266715589967"/>
    <n v="79.023991262417738"/>
    <n v="59.497777514279733"/>
    <n v="623.64398448520001"/>
    <n v="0"/>
    <n v="0"/>
    <n v="0"/>
    <n v="0"/>
    <n v="0"/>
    <n v="0"/>
    <n v="0"/>
    <n v="0"/>
    <n v="0"/>
    <n v="0"/>
    <n v="0"/>
    <n v="0"/>
    <n v="0"/>
  </r>
  <r>
    <x v="1"/>
    <s v="Integrated Grid Strategy"/>
    <x v="2"/>
    <x v="2"/>
    <s v="PEF IGS Maint Outdoor Lighting IK"/>
    <s v="PEF Distribution Poles Towers &amp; Fixtures 364.0"/>
    <x v="23"/>
    <n v="67.7"/>
    <n v="209.82999999999998"/>
    <n v="107.00999999999999"/>
    <n v="-144.82"/>
    <n v="186.43"/>
    <n v="100.75"/>
    <n v="131.76"/>
    <n v="172.71"/>
    <n v="123.34"/>
    <n v="51.31"/>
    <n v="89.67"/>
    <n v="128.06"/>
    <n v="1223.75"/>
    <n v="1780.82698"/>
    <n v="1516.2812899999999"/>
    <n v="1721.5571199999999"/>
    <n v="1543.7477899999999"/>
    <n v="1344.2542699999999"/>
    <n v="1532.1828800000001"/>
    <n v="1295.10365"/>
    <n v="1376.0574899999999"/>
    <n v="1553.86697"/>
    <n v="1769.26215"/>
    <n v="1442.55531"/>
    <n v="1394.8503900000001"/>
    <n v="18270.546289999998"/>
    <n v="1783.5249200000001"/>
    <n v="1515.14429"/>
    <n v="1723.39606"/>
    <n v="1543.0089399999999"/>
    <n v="1340.62366"/>
    <n v="1531.27646"/>
    <n v="1290.7605100000001"/>
    <n v="1372.8878"/>
    <n v="1553.2748799999999"/>
    <n v="1771.79241"/>
    <n v="1440.3496399999999"/>
    <n v="1391.9531500000001"/>
    <n v="18257.992720000002"/>
    <n v="1724.4278716842757"/>
    <n v="1463.0610168591022"/>
    <n v="1665.8703561845152"/>
    <n v="1490.1974811570776"/>
    <n v="1293.1010918550203"/>
    <n v="1478.7715521225878"/>
    <n v="1244.5410842946471"/>
    <n v="1324.5222106949554"/>
    <n v="1500.1950663972075"/>
    <n v="1713.0020199505286"/>
    <n v="1390.2209910246531"/>
    <n v="1343.0892577754294"/>
    <n v="17631"/>
    <n v="1865.2693531325435"/>
    <n v="1582.555537011101"/>
    <n v="1801.9291921140341"/>
    <n v="1611.9083536980352"/>
    <n v="1398.7142499521183"/>
    <n v="1599.5492196286673"/>
    <n v="1346.1881365799304"/>
    <n v="1432.7016674461433"/>
    <n v="1622.7224849585853"/>
    <n v="1852.9103026774039"/>
    <n v="1503.7663512751515"/>
    <n v="1452.7851515262882"/>
    <n v="19071"/>
    <n v="1959.1636729082934"/>
    <n v="1662.2185494363339"/>
    <n v="1892.635081584353"/>
    <n v="1693.0489343638515"/>
    <n v="1469.1230211246805"/>
    <n v="1680.0676636124476"/>
    <n v="1413.9528372447867"/>
    <n v="1504.82130436642"/>
    <n v="1704.4074296311169"/>
    <n v="1946.1824899801086"/>
    <n v="1579.4632571496397"/>
    <n v="1525.9157585979701"/>
    <n v="20031"/>
  </r>
  <r>
    <x v="2"/>
    <s v="Integrated Grid Strategy"/>
    <x v="2"/>
    <x v="2"/>
    <s v="PEF IGS Maint Outdoor Lighting IK"/>
    <s v="PEF Distribution Poles Towers &amp; Fixtures 364.0"/>
    <x v="23"/>
    <n v="63.890000000000008"/>
    <n v="197.92"/>
    <n v="107.00999999999999"/>
    <n v="-158.89999999999998"/>
    <n v="405.01"/>
    <n v="100.75"/>
    <n v="131.76"/>
    <n v="172.71"/>
    <n v="123.34"/>
    <n v="51.31"/>
    <n v="89.67"/>
    <n v="128.06"/>
    <n v="1412.53"/>
    <n v="1780.82698"/>
    <n v="1516.2812899999999"/>
    <n v="1721.5571199999999"/>
    <n v="1543.7477899999999"/>
    <n v="1344.2542699999999"/>
    <n v="1532.1828800000001"/>
    <n v="1295.10365"/>
    <n v="1376.0574899999999"/>
    <n v="1553.86697"/>
    <n v="1769.26215"/>
    <n v="1442.55531"/>
    <n v="1394.8503900000001"/>
    <n v="18270.546289999998"/>
    <n v="1783.5249200000001"/>
    <n v="1515.14429"/>
    <n v="1723.39606"/>
    <n v="1543.0089399999999"/>
    <n v="1340.62366"/>
    <n v="1531.27646"/>
    <n v="1290.7605100000001"/>
    <n v="1372.8878"/>
    <n v="1553.2748799999999"/>
    <n v="1771.79241"/>
    <n v="1440.3496399999999"/>
    <n v="1391.9531500000001"/>
    <n v="18257.992720000002"/>
    <n v="1724.4278716842757"/>
    <n v="1463.0610168591022"/>
    <n v="1665.8703561845152"/>
    <n v="1490.1974811570776"/>
    <n v="1293.1010918550203"/>
    <n v="1478.7715521225878"/>
    <n v="1244.5410842946471"/>
    <n v="1324.5222106949554"/>
    <n v="1500.1950663972075"/>
    <n v="1713.0020199505286"/>
    <n v="1390.2209910246531"/>
    <n v="1343.0892577754294"/>
    <n v="17631"/>
    <n v="1865.2693531325435"/>
    <n v="1582.555537011101"/>
    <n v="1801.9291921140341"/>
    <n v="1611.9083536980352"/>
    <n v="1398.7142499521183"/>
    <n v="1599.5492196286673"/>
    <n v="1346.1881365799304"/>
    <n v="1432.7016674461433"/>
    <n v="1622.7224849585853"/>
    <n v="1852.9103026774039"/>
    <n v="1503.7663512751515"/>
    <n v="1452.7851515262882"/>
    <n v="19071"/>
    <n v="1959.1636729082934"/>
    <n v="1662.2185494363339"/>
    <n v="1892.635081584353"/>
    <n v="1693.0489343638515"/>
    <n v="1469.1230211246805"/>
    <n v="1680.0676636124476"/>
    <n v="1413.9528372447867"/>
    <n v="1504.82130436642"/>
    <n v="1704.4074296311169"/>
    <n v="1946.1824899801086"/>
    <n v="1579.4632571496397"/>
    <n v="1525.9157585979701"/>
    <n v="20031"/>
  </r>
  <r>
    <x v="2"/>
    <s v="Grid Solutions"/>
    <x v="10"/>
    <x v="5"/>
    <s v="PEF Grid Solutions - H&amp;R_Mthly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2.467985499E-2"/>
    <n v="2.467985499E-2"/>
    <n v="2.467985499E-2"/>
    <n v="2.467985499E-2"/>
    <n v="5.2830161191079998"/>
    <n v="-1.702894844E-2"/>
    <n v="2.5949784274820002"/>
    <n v="3.1541218284659998"/>
    <n v="9.3149772095939998"/>
    <n v="39.523219709400003"/>
    <n v="2.581952190944"/>
    <n v="3.0680741277900001"/>
    <n v="65.602030084304005"/>
    <n v="76.414803301242003"/>
    <n v="155.469520849426"/>
    <n v="2.8857189365060001"/>
    <n v="2.9298063386059998"/>
    <n v="2.9140409260200002"/>
    <n v="2.914786321272"/>
    <n v="2.8787164632239999"/>
    <n v="2.8663325998299998"/>
    <n v="2.8577393439979999"/>
    <n v="2.8559091865499999"/>
    <n v="2.8484037229759998"/>
    <n v="2.8085977984820003"/>
    <n v="260.64437578813204"/>
    <n v="36.059319361550493"/>
    <n v="31.616150922623234"/>
    <n v="38.448395218482204"/>
    <n v="39.701161919173344"/>
    <n v="42.216759821695582"/>
    <n v="37.524083300855523"/>
    <n v="49.109976188810151"/>
    <n v="57.389523144524688"/>
    <n v="60.514336673596006"/>
    <n v="59.151943328151198"/>
    <n v="73.584834495565531"/>
    <n v="55.402594282452093"/>
    <n v="580.71907865748005"/>
    <n v="37.950215292813738"/>
    <n v="33.274053850362314"/>
    <n v="40.464570658547501"/>
    <n v="41.783030542002514"/>
    <n v="44.430542577203738"/>
    <n v="39.491789228040282"/>
    <n v="51.6852287394413"/>
    <n v="60.398942560433866"/>
    <n v="63.68761656420893"/>
    <n v="62.253781381278166"/>
    <n v="77.443511437169377"/>
    <n v="58.307821963994137"/>
    <n v="611.17110479549581"/>
    <n v="0"/>
    <n v="0"/>
    <n v="0"/>
    <n v="0"/>
    <n v="0"/>
    <n v="0"/>
    <n v="0"/>
    <n v="0"/>
    <n v="0"/>
    <n v="0"/>
    <n v="0"/>
    <n v="0"/>
    <n v="0"/>
  </r>
  <r>
    <x v="2"/>
    <s v="Customer Delivery"/>
    <x v="13"/>
    <x v="5"/>
    <s v="PEF Distribution_LA_Veg Mgmt_SPP-364"/>
    <s v="PEF Distribution Poles Towers &amp; Fixtures 364.0 SPP"/>
    <x v="23"/>
    <n v="550.91"/>
    <n v="945.68999999999994"/>
    <n v="1074.96"/>
    <n v="1382.4"/>
    <n v="1192.28"/>
    <n v="1274.8799999999999"/>
    <n v="1089.5899999999999"/>
    <n v="1117.8799999999999"/>
    <n v="838.93"/>
    <n v="1142.3499999999999"/>
    <n v="2407.1799999999998"/>
    <n v="1043.96"/>
    <n v="14061.010000000002"/>
    <n v="36.422432335343736"/>
    <n v="36.424513987937736"/>
    <n v="63.184744885614656"/>
    <n v="55.872135667728664"/>
    <n v="63.19231398049066"/>
    <n v="43.858605724153783"/>
    <n v="43.860508603089777"/>
    <n v="61.283338893053475"/>
    <n v="50.002998081521518"/>
    <n v="50.002834458173524"/>
    <n v="61.284369114133483"/>
    <n v="34.115318282035339"/>
    <n v="599.50411401327642"/>
    <n v="45.703483758760939"/>
    <n v="37.584980677074881"/>
    <n v="57.685969202114819"/>
    <n v="57.687881171236818"/>
    <n v="65.218859170203473"/>
    <n v="45.249373457325099"/>
    <n v="55.262955307607044"/>
    <n v="51.575431272963783"/>
    <n v="51.57527673980178"/>
    <n v="63.174884791161077"/>
    <n v="51.57612818722378"/>
    <n v="35.225913544321919"/>
    <n v="617.52113727979531"/>
    <n v="42.599694875205095"/>
    <n v="42.599706654195579"/>
    <n v="52.197441819571239"/>
    <n v="50.2514304960754"/>
    <n v="52.198296189008545"/>
    <n v="43.569499682690207"/>
    <n v="43.569534627028396"/>
    <n v="46.981667305780171"/>
    <n v="44.365716939283686"/>
    <n v="44.365247350199596"/>
    <n v="46.981478841933772"/>
    <n v="41.152453391678343"/>
    <n v="550.83216817264997"/>
    <n v="43.87768588937849"/>
    <n v="43.877698021738745"/>
    <n v="53.763365279907518"/>
    <n v="51.758973609036126"/>
    <n v="53.764245280431304"/>
    <n v="44.876584844910887"/>
    <n v="44.87662083757936"/>
    <n v="48.391117510143452"/>
    <n v="45.696688622340659"/>
    <n v="45.696204945582188"/>
    <n v="48.390923392380905"/>
    <n v="42.387027256946489"/>
    <n v="567.35713549037609"/>
    <n v="45.19401633950153"/>
    <n v="45.194028835832547"/>
    <n v="55.376266083232736"/>
    <n v="53.311742668016549"/>
    <n v="55.377172483769698"/>
    <n v="46.222882260818736"/>
    <n v="46.22291933326715"/>
    <n v="49.842850895871152"/>
    <n v="47.067589149205929"/>
    <n v="47.067090962146104"/>
    <n v="49.842650954576293"/>
    <n v="43.658638255621618"/>
    <n v="584.37784822186006"/>
  </r>
  <r>
    <x v="2"/>
    <s v="Customer Delivery"/>
    <x v="13"/>
    <x v="5"/>
    <s v="PEF Distribution_LA_Veg Mgmt_SPP_Annual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ubOpt_SPP_Annual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38.456385935169"/>
    <n v="56738.456385935169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ubOpt_SPP_2025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98.816661499492"/>
    <n v="0"/>
    <n v="0"/>
    <n v="143002.44553650229"/>
    <n v="172601.26219800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ubOpt_SPP_2024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36.70115391142"/>
    <n v="114436.70115391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ubOpt_SOG_SPP_2023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30.185739705514"/>
    <n v="64830.1857397055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ubOpt_GridMod_SPP_2025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88.737292953272"/>
    <n v="43488.737292953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_IK_SubOpt_Annual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77.084768063021"/>
    <n v="27277.084768063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.6446584666555"/>
    <n v="1249.6446584666555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_IK_SubOpt_2025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95.564140348186"/>
    <n v="26095.564140348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_IK_SubOpt_2023-364"/>
    <s v="PEF Distribution Poles Towers &amp; Fixtures 364.0"/>
    <x v="23"/>
    <n v="50.66"/>
    <n v="54.58"/>
    <n v="35.68"/>
    <n v="51.51"/>
    <n v="7.1"/>
    <n v="31.23"/>
    <n v="10.26"/>
    <n v="7.54"/>
    <n v="1.28"/>
    <n v="1.03"/>
    <n v="2.41"/>
    <n v="1"/>
    <n v="254.27999999999994"/>
    <n v="0"/>
    <n v="0"/>
    <n v="0"/>
    <n v="0"/>
    <n v="0"/>
    <n v="0"/>
    <n v="0"/>
    <n v="0"/>
    <n v="0"/>
    <n v="0"/>
    <n v="0"/>
    <n v="127891.00598859393"/>
    <n v="127891.00598859393"/>
    <n v="32.555505752713998"/>
    <n v="32.724869336739999"/>
    <n v="33.074919753728999"/>
    <n v="34.264220974788003"/>
    <n v="34.401114847288"/>
    <n v="0"/>
    <n v="0"/>
    <n v="0"/>
    <n v="0"/>
    <n v="0"/>
    <n v="0"/>
    <n v="0"/>
    <n v="167.02063066525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PP_Mthly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-625.74512194050624"/>
    <n v="-305.17441998060963"/>
    <n v="855.31013994709576"/>
    <n v="1780.009071331295"/>
    <n v="2244.0645273332807"/>
    <n v="2335.7079374366026"/>
    <n v="2511.0302051941426"/>
    <n v="2638.9997324458459"/>
    <n v="2567.9013573634747"/>
    <n v="2481.5408697503449"/>
    <n v="1296.4675621308502"/>
    <n v="1498.0492224743975"/>
    <n v="19278.161083486215"/>
    <n v="-69.285638854634584"/>
    <n v="-67.182258170842502"/>
    <n v="1458.2999277787276"/>
    <n v="1533.9438238573609"/>
    <n v="1568.9959606189232"/>
    <n v="1580.9622178077195"/>
    <n v="1658.468325572429"/>
    <n v="1655.0129912497623"/>
    <n v="1582.890795457062"/>
    <n v="1526.9105134222757"/>
    <n v="428.85147901572412"/>
    <n v="379.5986085976354"/>
    <n v="13237.466746352142"/>
    <n v="153.32536900411901"/>
    <n v="143.99253210446727"/>
    <n v="1668.7099639677842"/>
    <n v="1672.7894875525947"/>
    <n v="1683.049006492849"/>
    <n v="1693.3989719358651"/>
    <n v="1693.7244659041451"/>
    <n v="1696.0820782762712"/>
    <n v="1678.3117534381543"/>
    <n v="1649.0298483279885"/>
    <n v="541.95760324856099"/>
    <n v="581.57603220343788"/>
    <n v="14855.947112456235"/>
    <n v="147.78013749128345"/>
    <n v="138.78483600156579"/>
    <n v="1608.358678736387"/>
    <n v="1612.2906605093838"/>
    <n v="1622.1791292568125"/>
    <n v="1632.1547733797227"/>
    <n v="1632.468495392573"/>
    <n v="1634.7408413374544"/>
    <n v="1617.6132057419961"/>
    <n v="1589.3903226581747"/>
    <n v="522.3569305113964"/>
    <n v="560.54250122120732"/>
    <n v="14318.660512237957"/>
    <n v="141.16301255058036"/>
    <n v="132.57049207627671"/>
    <n v="1536.3414881495225"/>
    <n v="1540.0974082737878"/>
    <n v="1549.5431028143119"/>
    <n v="1559.0720692940292"/>
    <n v="1559.3717438320909"/>
    <n v="1561.5423413466283"/>
    <n v="1545.1816268448838"/>
    <n v="1518.2224747787948"/>
    <n v="498.96744711048973"/>
    <n v="535.44318764444267"/>
    <n v="13677.51639471584"/>
  </r>
  <r>
    <x v="2"/>
    <s v="Customer Delivery"/>
    <x v="14"/>
    <x v="5"/>
    <s v="PEF Distribution Poles Towers &amp; Fixtures SPP - 364"/>
    <s v="PEF Distribution Poles Towers &amp; Fixtures 364.0 SPP"/>
    <x v="23"/>
    <n v="17632.579999999998"/>
    <n v="14788.269999999999"/>
    <n v="3001.9400000000005"/>
    <n v="5242.5400000000009"/>
    <n v="5301.2099999999991"/>
    <n v="10226.130000000005"/>
    <n v="8443.0600000000031"/>
    <n v="5650.3999999999987"/>
    <n v="6913.6799999999994"/>
    <n v="13805.570000000002"/>
    <n v="4451.2100000000009"/>
    <n v="10589.019999999999"/>
    <n v="106045.61000000002"/>
    <n v="31316.095006586878"/>
    <n v="8178.6458374991671"/>
    <n v="1356.2203533343641"/>
    <n v="110.95880257958879"/>
    <n v="0"/>
    <n v="0"/>
    <n v="0"/>
    <n v="0"/>
    <n v="0"/>
    <n v="0"/>
    <n v="0"/>
    <n v="0"/>
    <n v="40961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 Maintenance LA-364 "/>
    <s v="PEF Distribution Poles Towers &amp; Fixtures 364.0"/>
    <x v="23"/>
    <n v="0"/>
    <n v="13.79"/>
    <n v="-16.869999999999997"/>
    <n v="-1.17"/>
    <n v="0"/>
    <n v="0"/>
    <n v="0"/>
    <n v="0"/>
    <n v="0"/>
    <n v="0"/>
    <n v="0"/>
    <n v="0"/>
    <n v="-4.24999999999999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 Maintenance IK-364 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907.72516226295113"/>
    <n v="1128.3499423028056"/>
    <n v="1400.0677803700141"/>
    <n v="1518.7874247446277"/>
    <n v="1685.7860462483293"/>
    <n v="2134.3940093832553"/>
    <n v="1433.847185433327"/>
    <n v="1342.70611966407"/>
    <n v="920.32595170567629"/>
    <n v="991.06071433954764"/>
    <n v="789.24944674048368"/>
    <n v="781.296587698228"/>
    <n v="15033.596370893316"/>
    <n v="984.52459731890599"/>
    <n v="1203.8249369348173"/>
    <n v="1414.8396577929614"/>
    <n v="1523.9110879071702"/>
    <n v="1772.8508109410839"/>
    <n v="2039.6727494739496"/>
    <n v="1382.7312797802881"/>
    <n v="1269.1117298810721"/>
    <n v="952.78220661462615"/>
    <n v="1040.2389692474737"/>
    <n v="825.02269017138428"/>
    <n v="801.35447578356127"/>
    <n v="15210.865191847293"/>
    <n v="1018.0917294286739"/>
    <n v="1274.7979718925721"/>
    <n v="1364.4557359613689"/>
    <n v="1489.5033980262806"/>
    <n v="1573.0026735845711"/>
    <n v="1705.7289983345518"/>
    <n v="1437.3343333638479"/>
    <n v="1317.8400784711639"/>
    <n v="1140.6685183471152"/>
    <n v="1080.0257002521232"/>
    <n v="896.93210438022254"/>
    <n v="887.72934901971314"/>
    <n v="15186.110591062205"/>
    <n v="1090.5673366628773"/>
    <n v="1365.547905757267"/>
    <n v="1461.5881997163651"/>
    <n v="1595.5377170654344"/>
    <n v="1684.981113889791"/>
    <n v="1827.1559202492012"/>
    <n v="1539.6548567488796"/>
    <n v="1411.6540808483035"/>
    <n v="1221.8700850925193"/>
    <n v="1156.9102443376"/>
    <n v="960.782636737742"/>
    <n v="950.92475637333484"/>
    <n v="16267.174853479317"/>
    <n v="1178.3929039933364"/>
    <n v="1475.5182079185595"/>
    <n v="1579.2928187052198"/>
    <n v="1724.0295584103353"/>
    <n v="1820.6760107508235"/>
    <n v="1974.3004384301075"/>
    <n v="1663.6463396598219"/>
    <n v="1525.3374054417534"/>
    <n v="1320.2697251878649"/>
    <n v="1250.0785386221914"/>
    <n v="1038.1563827834948"/>
    <n v="1027.504622400842"/>
    <n v="17577.202952304346"/>
  </r>
  <r>
    <x v="2"/>
    <s v="Customer Delivery"/>
    <x v="10"/>
    <x v="5"/>
    <s v="PEF Distribution Maintenance IK_Annual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.80140374716797"/>
    <n v="270.80140374716797"/>
    <n v="0"/>
    <n v="0"/>
    <n v="0"/>
    <n v="0"/>
    <n v="0"/>
    <n v="0"/>
    <n v="0"/>
    <n v="0"/>
    <n v="0"/>
    <n v="0"/>
    <n v="0"/>
    <n v="284.02966393244799"/>
    <n v="284.02966393244799"/>
    <n v="0"/>
    <n v="0"/>
    <n v="0"/>
    <n v="0"/>
    <n v="0"/>
    <n v="0"/>
    <n v="0"/>
    <n v="0"/>
    <n v="0"/>
    <n v="0"/>
    <n v="0"/>
    <n v="285.78155759999999"/>
    <n v="285.78155759999999"/>
    <n v="0"/>
    <n v="0"/>
    <n v="0"/>
    <n v="0"/>
    <n v="0"/>
    <n v="0"/>
    <n v="0"/>
    <n v="0"/>
    <n v="0"/>
    <n v="0"/>
    <n v="0"/>
    <n v="292.92609654"/>
    <n v="292.92609654"/>
    <n v="0"/>
    <n v="0"/>
    <n v="0"/>
    <n v="0"/>
    <n v="0"/>
    <n v="0"/>
    <n v="0"/>
    <n v="0"/>
    <n v="0"/>
    <n v="0"/>
    <n v="0"/>
    <n v="301.7138797568"/>
    <n v="301.7138797568"/>
  </r>
  <r>
    <x v="2"/>
    <s v="Customer Delivery"/>
    <x v="10"/>
    <x v="5"/>
    <s v="PEF Distribution Maintenance HW-364 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558.56737885669054"/>
    <n v="0"/>
    <n v="0"/>
    <n v="502.48833126929441"/>
    <n v="0"/>
    <n v="0"/>
    <n v="491.46453005219485"/>
    <n v="0"/>
    <n v="0"/>
    <n v="470.92569502933759"/>
    <n v="2023.4459352075173"/>
    <n v="0"/>
    <n v="0"/>
    <n v="653.67373160972534"/>
    <n v="0"/>
    <n v="0"/>
    <n v="690.92594439814002"/>
    <n v="0"/>
    <n v="0"/>
    <n v="676.80232552959046"/>
    <n v="0"/>
    <n v="0"/>
    <n v="643.69200326974192"/>
    <n v="2665.094004807198"/>
    <n v="0"/>
    <n v="0"/>
    <n v="701.00051489258658"/>
    <n v="0"/>
    <n v="0"/>
    <n v="707.63886779901236"/>
    <n v="0"/>
    <n v="0"/>
    <n v="683.48620655724926"/>
    <n v="0"/>
    <n v="0"/>
    <n v="691.40666792472325"/>
    <n v="2783.5322571735715"/>
    <n v="0"/>
    <n v="0"/>
    <n v="921.55560475877337"/>
    <n v="0"/>
    <n v="0"/>
    <n v="958.81972725935259"/>
    <n v="0"/>
    <n v="0"/>
    <n v="815.15143348624611"/>
    <n v="0"/>
    <n v="0"/>
    <n v="862.2499097242096"/>
    <n v="3557.7766752285816"/>
    <n v="0"/>
    <n v="0"/>
    <n v="967.73612626667557"/>
    <n v="0"/>
    <n v="0"/>
    <n v="977.43205688239254"/>
    <n v="0"/>
    <n v="0"/>
    <n v="944.08115738941069"/>
    <n v="0"/>
    <n v="0"/>
    <n v="955.0216915515756"/>
    <n v="3844.2710320900546"/>
  </r>
  <r>
    <x v="2"/>
    <s v="Customer Delivery"/>
    <x v="10"/>
    <x v="5"/>
    <s v="PEF Distribution Expansion Field Ops IK New Cust-364 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1052.369502488878"/>
    <n v="1058.1448834319917"/>
    <n v="1051.5906477926289"/>
    <n v="1044.8508166391107"/>
    <n v="1044.1121361444466"/>
    <n v="1554.6370390591683"/>
    <n v="1038.440716240277"/>
    <n v="1047.1409212833169"/>
    <n v="1048.7566463823148"/>
    <n v="1048.6297360464491"/>
    <n v="1056.2362521713617"/>
    <n v="1567.1925382514253"/>
    <n v="13612.101835931369"/>
    <n v="1086.70924338851"/>
    <n v="1065.2158881292012"/>
    <n v="1063.5916815628343"/>
    <n v="1058.6466445208207"/>
    <n v="1086.5177235328624"/>
    <n v="1544.2232781384932"/>
    <n v="1054.3404231668587"/>
    <n v="1061.5273492484109"/>
    <n v="1060.1380985511371"/>
    <n v="1058.7771361725963"/>
    <n v="1091.3284724889581"/>
    <n v="1544.3882762665476"/>
    <n v="13775.404215167229"/>
    <n v="1895.9022610841444"/>
    <n v="1858.4043736940025"/>
    <n v="1855.5707391037224"/>
    <n v="1846.9434940829062"/>
    <n v="1895.5681303775423"/>
    <n v="2694.0935880075667"/>
    <n v="1839.4307441441572"/>
    <n v="1851.9692492605509"/>
    <n v="1849.5455250176603"/>
    <n v="1847.171153338737"/>
    <n v="1903.9610927811104"/>
    <n v="2694.3814491078997"/>
    <n v="24032.941800000001"/>
    <n v="1943.2994118340162"/>
    <n v="1904.86408528474"/>
    <n v="1901.9596104361815"/>
    <n v="1893.1166861363217"/>
    <n v="1942.9569279312627"/>
    <n v="2761.4453510947837"/>
    <n v="1885.4161190570471"/>
    <n v="1898.2680841177523"/>
    <n v="1895.783767287536"/>
    <n v="1893.3500368248228"/>
    <n v="1951.5597125985864"/>
    <n v="2761.7404073969465"/>
    <n v="24633.760199999997"/>
    <n v="1991.8824959881629"/>
    <n v="1952.486274430704"/>
    <n v="1949.509186815872"/>
    <n v="1940.4451866834295"/>
    <n v="1991.5314498822986"/>
    <n v="2830.4823358549961"/>
    <n v="1932.552103054122"/>
    <n v="1945.7253712018801"/>
    <n v="1943.1789456853271"/>
    <n v="1940.6843712110538"/>
    <n v="2000.3493068173891"/>
    <n v="2830.7847723747632"/>
    <n v="25249.611799999995"/>
  </r>
  <r>
    <x v="2"/>
    <s v="Grid Solutions"/>
    <x v="10"/>
    <x v="5"/>
    <s v="PEF Dist_MajProj_OthT&amp;D_Mthly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4.9004027315405"/>
    <n v="0"/>
    <n v="0"/>
    <n v="0"/>
    <n v="0"/>
    <n v="0"/>
    <n v="2001.0170352456043"/>
    <n v="4045.9174379771448"/>
    <n v="0"/>
    <n v="0"/>
    <n v="0"/>
    <n v="0"/>
    <n v="0"/>
    <n v="5865.7852817390976"/>
    <n v="0"/>
    <n v="0"/>
    <n v="0"/>
    <n v="0"/>
    <n v="0"/>
    <n v="5924.7978269042596"/>
    <n v="11790.583108643357"/>
    <n v="0"/>
    <n v="0"/>
    <n v="0"/>
    <n v="0"/>
    <n v="0"/>
    <n v="5199.7959565380843"/>
    <n v="0"/>
    <n v="0"/>
    <n v="0"/>
    <n v="0"/>
    <n v="0"/>
    <n v="5185.2959191307618"/>
    <n v="10385.091875668846"/>
    <n v="0"/>
    <n v="0"/>
    <n v="0"/>
    <n v="0"/>
    <n v="0"/>
    <n v="5661.7759183826147"/>
    <n v="0"/>
    <n v="0"/>
    <n v="0"/>
    <n v="0"/>
    <n v="0"/>
    <n v="5671.3055183676524"/>
    <n v="11333.081436750268"/>
    <n v="0"/>
    <n v="0"/>
    <n v="0"/>
    <n v="0"/>
    <n v="0"/>
    <n v="6771.5461103673524"/>
    <n v="0"/>
    <n v="0"/>
    <n v="0"/>
    <n v="0"/>
    <n v="0"/>
    <n v="6793.5509222073451"/>
    <n v="13565.097032574697"/>
  </r>
  <r>
    <x v="2"/>
    <s v="Customer Delivery"/>
    <x v="10"/>
    <x v="5"/>
    <s v="PEF Dist_MajProj_CustomerFleetElec 2027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5"/>
    <n v="5425"/>
  </r>
  <r>
    <x v="2"/>
    <s v="Customer Delivery"/>
    <x v="10"/>
    <x v="5"/>
    <s v="PEF Dist_MajProj_CustomerFleetElec 2026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.5"/>
    <n v="1153.5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_MajProj_CustomerFleetElec 2025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5.833333333333333"/>
    <n v="5.833333333333333"/>
    <n v="5.833333333333333"/>
    <n v="5.833333333333333"/>
    <n v="5.833333333333333"/>
    <n v="5.8333333333333286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_MajProj_CustomerFleetElec 20252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3"/>
    <n v="6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 Maint_OthT&amp;D_IK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121.76766752120767"/>
    <n v="121.75907887803969"/>
    <n v="119.41023075482367"/>
    <n v="118.92177900899968"/>
    <n v="118.84634247019967"/>
    <n v="181.97408593904512"/>
    <n v="117.73153432483967"/>
    <n v="119.27647086920767"/>
    <n v="119.16143030463168"/>
    <n v="119.68447289250368"/>
    <n v="121.40506315040768"/>
    <n v="184.71095047376943"/>
    <n v="1564.6491065876751"/>
    <n v="139.67797763571457"/>
    <n v="139.71483565837056"/>
    <n v="138.25976693601856"/>
    <n v="138.10010287817855"/>
    <n v="138.80459354779026"/>
    <n v="200.02798735925376"/>
    <n v="137.29938470616256"/>
    <n v="138.66877687441854"/>
    <n v="137.89851483037057"/>
    <n v="138.19850907328257"/>
    <n v="140.29094911118224"/>
    <n v="199.80893710686382"/>
    <n v="1786.7503357176065"/>
    <n v="58.020442495304337"/>
    <n v="58.035752845727508"/>
    <n v="57.431335939347889"/>
    <n v="57.365013535177404"/>
    <n v="57.657649934104121"/>
    <n v="83.089063390487951"/>
    <n v="57.032405464522455"/>
    <n v="57.601233427932932"/>
    <n v="57.281276442662438"/>
    <n v="57.405890207941837"/>
    <n v="58.275062993436038"/>
    <n v="82.998073323355129"/>
    <n v="742.19320000000005"/>
    <n v="59.470685414381322"/>
    <n v="59.486378452807813"/>
    <n v="58.866853917100507"/>
    <n v="58.798873759336836"/>
    <n v="59.098824715808377"/>
    <n v="85.165905976522126"/>
    <n v="58.457952024074217"/>
    <n v="59.040998057713566"/>
    <n v="58.713043626502618"/>
    <n v="58.840772160007546"/>
    <n v="59.731670248229662"/>
    <n v="85.07264164751534"/>
    <n v="760.74459999999988"/>
    <n v="60.957701633986431"/>
    <n v="60.973787064101572"/>
    <n v="60.3387718202139"/>
    <n v="60.269091873781214"/>
    <n v="60.576542860465146"/>
    <n v="87.295410330844334"/>
    <n v="59.919645667236324"/>
    <n v="60.517270293719491"/>
    <n v="60.181115628139217"/>
    <n v="60.312037909954014"/>
    <n v="61.225212181777671"/>
    <n v="87.19981273578064"/>
    <n v="779.76639999999998"/>
  </r>
  <r>
    <x v="2"/>
    <s v="Customer Delivery"/>
    <x v="10"/>
    <x v="5"/>
    <s v="PEF Dist Maint_Cust Adds_Mthly_IK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184000000000002"/>
    <n v="3.0184000000000002"/>
    <n v="3.0184000000000002"/>
    <n v="3.0184000000000002"/>
    <n v="3.0184000000000002"/>
    <n v="3.0184000000000002"/>
    <n v="3.0184000000000002"/>
    <n v="3.0184000000000002"/>
    <n v="3.0184000000000002"/>
    <n v="3.0184000000000002"/>
    <n v="3.0184000000000002"/>
    <n v="3.0184000000000051"/>
    <n v="36.220800000000011"/>
    <n v="3.0935333333333332"/>
    <n v="3.0935333333333332"/>
    <n v="3.0935333333333332"/>
    <n v="3.0935333333333332"/>
    <n v="3.0935333333333332"/>
    <n v="3.0935333333333332"/>
    <n v="3.0935333333333332"/>
    <n v="3.0935333333333332"/>
    <n v="3.0935333333333332"/>
    <n v="3.0935333333333332"/>
    <n v="3.0935333333333332"/>
    <n v="3.0935333333333328"/>
    <n v="37.122399999999999"/>
    <n v="3.1711166666666668"/>
    <n v="3.1711166666666668"/>
    <n v="3.1711166666666668"/>
    <n v="3.1711166666666668"/>
    <n v="3.1711166666666668"/>
    <n v="3.1711166666666668"/>
    <n v="3.1711166666666668"/>
    <n v="3.1711166666666668"/>
    <n v="3.1711166666666668"/>
    <n v="3.1711166666666668"/>
    <n v="3.1711166666666668"/>
    <n v="3.1711166666666721"/>
    <n v="38.053400000000003"/>
  </r>
  <r>
    <x v="3"/>
    <s v="Customer Delivery"/>
    <x v="10"/>
    <x v="5"/>
    <s v="PEF Dist Maint_Cust Adds_Mthly_IK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599999999999877E-2"/>
    <n v="0.12319999999999975"/>
    <n v="0.18479999999999963"/>
    <n v="0.24639999999999951"/>
    <n v="0.30799999999999939"/>
    <n v="0.36959999999999926"/>
    <n v="0.43119999999999914"/>
    <n v="0.49279999999999902"/>
    <n v="0.55439999999999889"/>
    <n v="0.61599999999999877"/>
    <n v="0.67759999999999865"/>
    <n v="0.73919999999999897"/>
    <n v="0.73919999999999897"/>
    <n v="0.80233333333333245"/>
    <n v="0.86546666666666594"/>
    <n v="0.92859999999999943"/>
    <n v="0.99173333333333247"/>
    <n v="1.0548666666666655"/>
    <n v="1.1179999999999986"/>
    <n v="1.1811333333333316"/>
    <n v="1.2442666666666646"/>
    <n v="1.3073999999999977"/>
    <n v="1.3705333333333307"/>
    <n v="1.4336666666666638"/>
    <n v="1.4967999999999972"/>
    <n v="1.4967999999999972"/>
    <n v="1.5615166666666638"/>
    <n v="1.6262333333333303"/>
    <n v="1.6909499999999968"/>
    <n v="1.7556666666666634"/>
    <n v="1.8203833333333299"/>
    <n v="1.8850999999999964"/>
    <n v="1.949816666666663"/>
    <n v="2.0145333333333295"/>
    <n v="2.079249999999996"/>
    <n v="2.1439666666666626"/>
    <n v="2.2086833333333291"/>
    <n v="2.2733999999999965"/>
    <n v="2.2733999999999965"/>
  </r>
  <r>
    <x v="3"/>
    <s v="Customer Delivery"/>
    <x v="10"/>
    <x v="5"/>
    <s v="PEF Dist Maint_OthT&amp;D_IK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2.4850544392083265"/>
    <n v="4.9699335999846426"/>
    <n v="7.4068770847769656"/>
    <n v="9.8338521665932745"/>
    <n v="12.259287727209582"/>
    <n v="15.973044583108475"/>
    <n v="18.375728957084803"/>
    <n v="20.809942648293131"/>
    <n v="23.241808572877446"/>
    <n v="25.68434883598978"/>
    <n v="28.162003185998103"/>
    <n v="31.931614420156649"/>
    <n v="31.931614420156649"/>
    <n v="34.782185392314091"/>
    <n v="37.633508569015532"/>
    <n v="40.455136465668971"/>
    <n v="43.27350591216242"/>
    <n v="46.106252719260169"/>
    <n v="50.188456542918402"/>
    <n v="52.990484802227854"/>
    <n v="55.820459840481305"/>
    <n v="58.634715245182747"/>
    <n v="61.455092981372189"/>
    <n v="64.318173575477942"/>
    <n v="68.39590698582208"/>
    <n v="68.39590698582208"/>
    <n v="69.579997648991565"/>
    <n v="70.76440076829212"/>
    <n v="71.936468848686985"/>
    <n v="73.107183410629375"/>
    <n v="74.283870143978447"/>
    <n v="75.979565315212909"/>
    <n v="77.143491957346029"/>
    <n v="78.319027333426305"/>
    <n v="79.488032975113299"/>
    <n v="80.659581754867219"/>
    <n v="81.84886875473326"/>
    <n v="83.542706985822122"/>
    <n v="83.542706985822122"/>
    <n v="84.756394443258486"/>
    <n v="85.970402166785178"/>
    <n v="87.171766532440301"/>
    <n v="88.371743547936973"/>
    <n v="89.577842011524893"/>
    <n v="91.315921725331478"/>
    <n v="92.508941154394222"/>
    <n v="93.713859482102649"/>
    <n v="94.912084862235361"/>
    <n v="96.112916947133485"/>
    <n v="97.33193062566879"/>
    <n v="99.068106985822183"/>
    <n v="99.068106985822183"/>
    <n v="100.3121417130464"/>
    <n v="101.55650471435459"/>
    <n v="102.78790822088956"/>
    <n v="104.01788968770143"/>
    <n v="105.25414566444562"/>
    <n v="107.03568465078939"/>
    <n v="108.25853456236564"/>
    <n v="109.49358089489053"/>
    <n v="110.72176692811786"/>
    <n v="111.95262484464753"/>
    <n v="113.20211897080625"/>
    <n v="114.98170698582219"/>
    <n v="114.98170698582219"/>
  </r>
  <r>
    <x v="3"/>
    <s v="Customer Delivery"/>
    <x v="10"/>
    <x v="5"/>
    <s v="PEF Distribution Expansion Field Ops IK New Cust-364 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21.476928622221976"/>
    <n v="43.071722161650314"/>
    <n v="64.532755790071405"/>
    <n v="85.856241843930775"/>
    <n v="107.1646527856542"/>
    <n v="138.89193929706585"/>
    <n v="160.08460697543887"/>
    <n v="181.45482985877197"/>
    <n v="202.8580267237171"/>
    <n v="224.258633581808"/>
    <n v="245.81447546285631"/>
    <n v="277.79799665166092"/>
    <n v="277.79799665166092"/>
    <n v="299.97573631265095"/>
    <n v="321.71483607038977"/>
    <n v="343.42078875534548"/>
    <n v="365.02582231699489"/>
    <n v="387.19965340950239"/>
    <n v="418.71441418783911"/>
    <n v="440.23156568104037"/>
    <n v="461.89538913508954"/>
    <n v="483.53086053409243"/>
    <n v="505.13855719067601"/>
    <n v="527.41056683330794"/>
    <n v="558.92869492038017"/>
    <n v="558.92869492038017"/>
    <n v="597.62057779964834"/>
    <n v="635.54719767095457"/>
    <n v="673.41598826490804"/>
    <n v="711.10871263394688"/>
    <n v="749.79377651920277"/>
    <n v="804.7752783152755"/>
    <n v="842.3146812569928"/>
    <n v="880.10997205822878"/>
    <n v="917.85579909940566"/>
    <n v="955.55316957570631"/>
    <n v="994.40951840797379"/>
    <n v="1049.39689492038"/>
    <n v="1049.39689492038"/>
    <n v="1089.0560665904618"/>
    <n v="1127.9308438411711"/>
    <n v="1166.7463460949705"/>
    <n v="1205.3813805059158"/>
    <n v="1245.0335627085947"/>
    <n v="1301.3895902819577"/>
    <n v="1339.8674702627136"/>
    <n v="1378.6076352447083"/>
    <n v="1417.2970998832295"/>
    <n v="1455.9368965531239"/>
    <n v="1495.7646457898295"/>
    <n v="1552.12669492038"/>
    <n v="1552.12669492038"/>
    <n v="1592.777358103812"/>
    <n v="1632.6240167656631"/>
    <n v="1672.4099185374157"/>
    <n v="1712.0108407146283"/>
    <n v="1752.6543396918182"/>
    <n v="1810.4192853215122"/>
    <n v="1849.8591241593515"/>
    <n v="1889.5678052042877"/>
    <n v="1929.2245183815389"/>
    <n v="1968.8303218756421"/>
    <n v="2009.6537771168134"/>
    <n v="2067.4248949203798"/>
    <n v="2067.4248949203798"/>
  </r>
  <r>
    <x v="3"/>
    <s v="Customer Delivery"/>
    <x v="10"/>
    <x v="5"/>
    <s v="PEF Distribution Maintenance HW-364 "/>
    <s v="PEF Distribution Poles Towers &amp; Fixtures 364.0"/>
    <x v="23"/>
    <n v="18.34"/>
    <n v="18.34"/>
    <n v="19.45"/>
    <n v="42.78"/>
    <n v="70.25"/>
    <n v="81.290000000000006"/>
    <n v="82.53"/>
    <n v="84.28"/>
    <n v="85.9"/>
    <n v="97.17"/>
    <n v="101.7"/>
    <n v="104.22"/>
    <n v="104.22"/>
    <n v="264.201663025632"/>
    <n v="412.43862466886401"/>
    <n v="11.399334262381444"/>
    <n v="176.43877324436545"/>
    <n v="341.67546586474941"/>
    <n v="10.254863903455032"/>
    <n v="178.42009163801504"/>
    <n v="344.535007685599"/>
    <n v="10.029888368412117"/>
    <n v="163.64979069644411"/>
    <n v="323.69650248745211"/>
    <n v="9.6107284699864977"/>
    <n v="9.6107284699864977"/>
    <n v="238.83917688409849"/>
    <n v="450.69023839581052"/>
    <n v="13.340280236933154"/>
    <n v="240.53221579325316"/>
    <n v="469.28208268397316"/>
    <n v="14.100529477513192"/>
    <n v="246.34402668496918"/>
    <n v="475.1963829836892"/>
    <n v="13.812292357746742"/>
    <n v="224.21662200385873"/>
    <n v="443.80622197950674"/>
    <n v="13.136571495300814"/>
    <n v="13.136571495300814"/>
    <n v="239.13083446206505"/>
    <n v="472.91008147124967"/>
    <n v="14.306132956991632"/>
    <n v="255.35752763855032"/>
    <n v="490.1826456160685"/>
    <n v="14.441609546918698"/>
    <n v="243.59441877872536"/>
    <n v="470.67260960858152"/>
    <n v="13.948698093005191"/>
    <n v="250.07370169560264"/>
    <n v="481.01283751191835"/>
    <n v="14.110340161729027"/>
    <n v="14.110340161729027"/>
    <n v="274.91650904369584"/>
    <n v="582.01871069315052"/>
    <n v="18.807257239975002"/>
    <n v="369.15277558925732"/>
    <n v="682.4733387427309"/>
    <n v="19.567749535905136"/>
    <n v="299.15763522026134"/>
    <n v="566.41131116085501"/>
    <n v="16.635743540535714"/>
    <n v="337.68805685417959"/>
    <n v="627.9008999247817"/>
    <n v="17.596936933147163"/>
    <n v="17.596936933147163"/>
    <n v="329.75681941273126"/>
    <n v="652.66989390650724"/>
    <n v="19.74971686258516"/>
    <n v="352.7076160920949"/>
    <n v="677.06532441983609"/>
    <n v="19.947592997599713"/>
    <n v="336.47029167419043"/>
    <n v="650.12737496726982"/>
    <n v="19.266962395702194"/>
    <n v="345.42016826676513"/>
    <n v="664.41027248440946"/>
    <n v="19.490238603093417"/>
    <n v="19.490238603093417"/>
  </r>
  <r>
    <x v="3"/>
    <s v="Customer Delivery"/>
    <x v="10"/>
    <x v="5"/>
    <s v="PEF Distribution Maintenance IK-364 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18.525003311488831"/>
    <n v="41.552553154403086"/>
    <n v="70.125364998689065"/>
    <n v="101.12102672817127"/>
    <n v="135.52482359038208"/>
    <n v="179.08388500636647"/>
    <n v="208.34607246418955"/>
    <n v="235.74823817161951"/>
    <n v="254.5304004513273"/>
    <n v="274.75612931539956"/>
    <n v="290.8632608815318"/>
    <n v="306.80808920190384"/>
    <n v="306.80808920190384"/>
    <n v="326.90042792269787"/>
    <n v="351.46828377851057"/>
    <n v="380.3425625089792"/>
    <n v="411.44278879279909"/>
    <n v="447.62341758751541"/>
    <n v="489.24939206657587"/>
    <n v="517.46839777637774"/>
    <n v="543.36863716170569"/>
    <n v="562.81317199057571"/>
    <n v="584.04253870991192"/>
    <n v="600.87973646851174"/>
    <n v="617.23390944368646"/>
    <n v="617.23390944368646"/>
    <n v="638.01129167692466"/>
    <n v="664.02757681758953"/>
    <n v="691.87361224537267"/>
    <n v="722.27164077652105"/>
    <n v="754.37373615579804"/>
    <n v="789.18453204017669"/>
    <n v="818.51788578229639"/>
    <n v="845.41258126129969"/>
    <n v="868.69153061532256"/>
    <n v="890.73287143679454"/>
    <n v="909.0376082608808"/>
    <n v="927.15453375107916"/>
    <n v="927.15453375107916"/>
    <n v="949.41101000950516"/>
    <n v="977.2793346167964"/>
    <n v="1007.1076652232528"/>
    <n v="1039.6696594490779"/>
    <n v="1074.0570291202982"/>
    <n v="1111.3459254519144"/>
    <n v="1142.7674531406667"/>
    <n v="1171.5767200967546"/>
    <n v="1196.5128442823161"/>
    <n v="1220.1232574320634"/>
    <n v="1239.7310663450785"/>
    <n v="1259.1376940261671"/>
    <n v="1259.1376940261671"/>
    <n v="1283.1865288015415"/>
    <n v="1313.2991452896752"/>
    <n v="1345.5296109775368"/>
    <n v="1380.7138876797887"/>
    <n v="1417.8705409604181"/>
    <n v="1458.1623866426653"/>
    <n v="1492.1143527581717"/>
    <n v="1523.2436875631054"/>
    <n v="1550.18796766898"/>
    <n v="1575.6997745796371"/>
    <n v="1596.8866395344025"/>
    <n v="1617.8561216242156"/>
    <n v="1617.8561216242156"/>
  </r>
  <r>
    <x v="3"/>
    <s v="Customer Delivery"/>
    <x v="10"/>
    <x v="5"/>
    <s v="PEF Distribution Maintenance IK_Annual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10.81624673192"/>
    <n v="41.634150742911999"/>
    <n v="57.895410987567999"/>
    <n v="82.512249716176001"/>
    <n v="132.27930054483198"/>
    <n v="176.17186846145597"/>
    <n v="203.34613003017597"/>
    <n v="213.98171094204798"/>
    <n v="221.80731323475197"/>
    <n v="240.91015556417597"/>
    <n v="251.70277022889596"/>
    <n v="0"/>
    <n v="0"/>
    <n v="15.224750993368"/>
    <n v="45.704120050455998"/>
    <n v="63.823664764887994"/>
    <n v="87.971906839095993"/>
    <n v="133.43161032376"/>
    <n v="175.458543117928"/>
    <n v="208.48996523443199"/>
    <n v="229.68225714985599"/>
    <n v="238.72266208671999"/>
    <n v="262.871417069632"/>
    <n v="272.04241905769601"/>
    <n v="0"/>
    <n v="0"/>
    <n v="18.89585523195576"/>
    <n v="52.549534270864783"/>
    <n v="73.085147669814333"/>
    <n v="101.81955209373858"/>
    <n v="135.47323109464654"/>
    <n v="174.04618468520519"/>
    <n v="196.22155630181669"/>
    <n v="211.83789511111556"/>
    <n v="222.5349593307636"/>
    <n v="247.98984731936386"/>
    <n v="265.24594433365758"/>
    <n v="0"/>
    <n v="0"/>
    <n v="19.368251604040292"/>
    <n v="53.863272603401683"/>
    <n v="74.912276327854386"/>
    <n v="104.36504084912505"/>
    <n v="138.86006180953535"/>
    <n v="178.39733922206898"/>
    <n v="201.12709511886897"/>
    <n v="217.13384239119839"/>
    <n v="228.09833321140439"/>
    <n v="254.18959338798041"/>
    <n v="271.87709281967335"/>
    <n v="0"/>
    <n v="0"/>
    <n v="19.949299180597833"/>
    <n v="55.47917086058542"/>
    <n v="77.159644727675712"/>
    <n v="107.49599222782683"/>
    <n v="143.0258638676948"/>
    <n v="183.74925966065277"/>
    <n v="207.16090826772842"/>
    <n v="223.64785798172869"/>
    <n v="234.94128354263887"/>
    <n v="261.81528156281917"/>
    <n v="280.03340600343154"/>
    <n v="0"/>
    <n v="0"/>
  </r>
  <r>
    <x v="3"/>
    <s v="Customer Delivery"/>
    <x v="10"/>
    <x v="5"/>
    <s v="PEF Distribution_IK_SubOpt_2023-364"/>
    <s v="PEF Distribution Poles Towers &amp; Fixtures 364.0"/>
    <x v="23"/>
    <n v="6656.3100000000013"/>
    <n v="8921.4600000000009"/>
    <n v="14780.030000000004"/>
    <n v="19782.73"/>
    <n v="26713.750000000004"/>
    <n v="37426.549999999996"/>
    <n v="50276.87999999999"/>
    <n v="56818.479999999989"/>
    <n v="75269.260000000024"/>
    <n v="85294.919999999984"/>
    <n v="91746.949999999983"/>
    <n v="112687.78000000003"/>
    <n v="112687.78000000003"/>
    <n v="113930.67643567863"/>
    <n v="115171.11503888486"/>
    <n v="116418.91425859099"/>
    <n v="117709.74479526441"/>
    <n v="119000.13066106364"/>
    <n v="120321.19306714532"/>
    <n v="121623.53540708285"/>
    <n v="122917.57213274788"/>
    <n v="124163.35640760251"/>
    <n v="125387.08071272598"/>
    <n v="126650.95856067189"/>
    <n v="0"/>
    <n v="0"/>
    <n v="0"/>
    <n v="0"/>
    <n v="0"/>
    <n v="0"/>
    <n v="0"/>
    <n v="35.181632228147997"/>
    <n v="69.911293297005997"/>
    <n v="104.29551091079401"/>
    <n v="137.30164516522302"/>
    <n v="169.74997496596302"/>
    <n v="203.20277127819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</r>
  <r>
    <x v="3"/>
    <s v="Customer Delivery"/>
    <x v="10"/>
    <x v="5"/>
    <s v="PEF Distribution_IK_SubOpt_2025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144.140526172818"/>
    <n v="316.75220992583701"/>
    <n v="712.80247833982594"/>
    <n v="1107.3744349417821"/>
    <n v="1539.4594106439172"/>
    <n v="1978.7145196060972"/>
    <n v="2395.7554277846771"/>
    <n v="2764.7350592159059"/>
    <n v="3008.4802860719878"/>
    <n v="3162.4648806077107"/>
    <n v="3313.6583927110996"/>
    <n v="3413.2493265240996"/>
    <n v="3413.2493265240996"/>
    <n v="4280.6587413293892"/>
    <n v="5180.0830463879693"/>
    <n v="6343.3597014274992"/>
    <n v="7522.7502112491593"/>
    <n v="8730.4233341561485"/>
    <n v="9939.9254621290893"/>
    <n v="11104.455854915199"/>
    <n v="12219.188493252588"/>
    <n v="13246.402523831419"/>
    <n v="14178.725734506477"/>
    <n v="15131.391178453981"/>
    <n v="15997.693610258189"/>
    <n v="15997.693610258189"/>
    <n v="16664.142259836128"/>
    <n v="17456.514240547916"/>
    <n v="18461.966447747258"/>
    <n v="19428.69211702151"/>
    <n v="20431.961721334777"/>
    <n v="21448.080050456418"/>
    <n v="22389.110697698601"/>
    <n v="23248.213641966086"/>
    <n v="23994.205024441195"/>
    <n v="24726.662998888074"/>
    <n v="25439.225574732292"/>
    <n v="0"/>
    <n v="0"/>
    <n v="0"/>
    <n v="0"/>
    <n v="0"/>
    <n v="0"/>
    <n v="0"/>
    <n v="0"/>
    <n v="0"/>
    <n v="0"/>
    <n v="0"/>
    <n v="0"/>
    <n v="0"/>
    <n v="0"/>
    <n v="0"/>
    <n v="1.208047875562994"/>
    <n v="2.6443525159290999"/>
    <n v="4.4669001400506509"/>
    <n v="6.2192495397509475"/>
    <n v="8.0378408368825767"/>
    <n v="9.8797225626440515"/>
    <n v="11.585495505481479"/>
    <n v="13.142761001284505"/>
    <n v="14.494993173047597"/>
    <n v="15.822693815145223"/>
    <n v="17.114330772470371"/>
    <n v="18.304048000000002"/>
    <n v="18.304048000000002"/>
  </r>
  <r>
    <x v="3"/>
    <s v="Customer Delivery"/>
    <x v="10"/>
    <x v="5"/>
    <s v="PEF Distribution_IK_SubOpt_Annual-364"/>
    <s v="PEF Distribution Poles Towers &amp; Fixtures 364.0"/>
    <x v="23"/>
    <n v="0"/>
    <n v="6.1199999999999992"/>
    <n v="11.799999999999999"/>
    <n v="16.079999999999998"/>
    <n v="52.32"/>
    <n v="231.16"/>
    <n v="291.46000000000004"/>
    <n v="383.82"/>
    <n v="395.32"/>
    <n v="485.72999999999996"/>
    <n v="569.09"/>
    <n v="746.43"/>
    <n v="746.43"/>
    <n v="1518.4124429307699"/>
    <n v="2292.753882473"/>
    <n v="3069.050965492409"/>
    <n v="3873.6915078083898"/>
    <n v="4678.0517353784708"/>
    <n v="5503.6349297178494"/>
    <n v="6317.0131830106993"/>
    <n v="7123.6777387208804"/>
    <n v="7894.5920885996866"/>
    <n v="8658.5035909529161"/>
    <n v="9455.6886287696925"/>
    <n v="10241.42668039893"/>
    <n v="10241.42668039893"/>
    <n v="11655.37350677151"/>
    <n v="13059.656629592759"/>
    <n v="14479.049921915019"/>
    <n v="15949.922239554369"/>
    <n v="17426.75199236162"/>
    <n v="18937.310095968682"/>
    <n v="20428.304546979831"/>
    <n v="21904.378739017182"/>
    <n v="23320.78696576014"/>
    <n v="24713.058604347691"/>
    <n v="26148.876727395349"/>
    <n v="274.86437626535917"/>
    <n v="274.86437626535917"/>
    <n v="370.77183275500875"/>
    <n v="472.83102264221543"/>
    <n v="585.29494429684019"/>
    <n v="697.47107086122833"/>
    <n v="815.2724348299223"/>
    <n v="932.27814717074341"/>
    <n v="1039.1463697956638"/>
    <n v="1137.9891158799189"/>
    <n v="1228.6984889015744"/>
    <n v="1317.1044232751019"/>
    <n v="1402.7794752108025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236.3314797287037"/>
    <n v="236.3314797287037"/>
    <n v="239.04927397219379"/>
    <n v="241.94139403170809"/>
    <n v="245.12835998889875"/>
    <n v="248.30717050262155"/>
    <n v="251.64538716050933"/>
    <n v="254.96105690188818"/>
    <n v="257.98945376374604"/>
    <n v="260.7904272870876"/>
    <n v="263.36091993544028"/>
    <n v="265.86613849012758"/>
    <n v="268.29397018835107"/>
    <n v="270.65156972870369"/>
    <n v="270.65156972870369"/>
  </r>
  <r>
    <x v="3"/>
    <s v="Customer Delivery"/>
    <x v="10"/>
    <x v="5"/>
    <s v="PEF Dist_MajProj_CustomerFleetElec 2025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33333333333333"/>
    <n v="11.666666666666666"/>
    <n v="17.5"/>
    <n v="23.333333333333332"/>
    <n v="29.166666666666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52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916666666666664"/>
    <n v="103.83333333333333"/>
    <n v="155.75"/>
    <n v="207.66666666666666"/>
    <n v="259.58333333333331"/>
    <n v="311.5"/>
    <n v="363.41666666666669"/>
    <n v="415.33333333333337"/>
    <n v="467.25000000000006"/>
    <n v="519.16666666666674"/>
    <n v="571.08333333333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6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125"/>
    <n v="192.25"/>
    <n v="288.375"/>
    <n v="384.5"/>
    <n v="480.625"/>
    <n v="576.75"/>
    <n v="672.875"/>
    <n v="769"/>
    <n v="865.125"/>
    <n v="961.25"/>
    <n v="1057.375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7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.6875"/>
    <n v="109.375"/>
    <n v="164.0625"/>
    <n v="218.75"/>
    <n v="273.4375"/>
    <n v="328.125"/>
    <n v="382.8125"/>
    <n v="437.5"/>
    <n v="492.1875"/>
    <n v="546.875"/>
    <n v="601.5625"/>
    <n v="656.25"/>
    <n v="656.25"/>
    <n v="831.25"/>
    <n v="1006.25"/>
    <n v="1181.25"/>
    <n v="1356.25"/>
    <n v="1531.25"/>
    <n v="1706.25"/>
    <n v="1881.25"/>
    <n v="2056.25"/>
    <n v="2231.25"/>
    <n v="2406.25"/>
    <n v="2581.25"/>
    <n v="2756.25"/>
    <n v="2756.25"/>
    <n v="2978.6458333333335"/>
    <n v="3201.041666666667"/>
    <n v="3423.4375000000005"/>
    <n v="3645.8333333333339"/>
    <n v="3868.2291666666674"/>
    <n v="4090.6250000000009"/>
    <n v="4313.0208333333339"/>
    <n v="4535.416666666667"/>
    <n v="4757.8125"/>
    <n v="4980.208333333333"/>
    <n v="5202.6041666666661"/>
    <n v="0"/>
    <n v="0"/>
  </r>
  <r>
    <x v="3"/>
    <s v="Customer Delivery"/>
    <x v="14"/>
    <x v="5"/>
    <s v="PEF Distribution Poles Towers &amp; Fixtures SPP - 364"/>
    <s v="PEF Distribution Poles Towers &amp; Fixtures 364.0 SPP"/>
    <x v="23"/>
    <n v="25546.47"/>
    <n v="19234.919999999998"/>
    <n v="21487.069999999996"/>
    <n v="25277.31"/>
    <n v="27867.260000000006"/>
    <n v="29587.470000000005"/>
    <n v="30983.759999999998"/>
    <n v="35817.69"/>
    <n v="40842.399999999994"/>
    <n v="38194.959999999999"/>
    <n v="39334.769999999997"/>
    <n v="40961.919999999998"/>
    <n v="40961.919999999998"/>
    <n v="9645.82499341312"/>
    <n v="1467.1791559139529"/>
    <n v="110.958802579588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4"/>
    <x v="5"/>
    <s v="PEF Distribution_IK_SPP_Mthly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-12.770308611030714"/>
    <n v="-18.998357998390077"/>
    <n v="-1.5430490198779125"/>
    <n v="34.78366672157722"/>
    <n v="80.580901973276468"/>
    <n v="128.24841090055406"/>
    <n v="179.49392529227134"/>
    <n v="233.35106268912523"/>
    <n v="285.75721283940038"/>
    <n v="336.40090405879528"/>
    <n v="362.85942573493503"/>
    <n v="393.43185884665741"/>
    <n v="393.43185884665741"/>
    <n v="392.01786621697102"/>
    <n v="390.6467997236885"/>
    <n v="420.40802273958093"/>
    <n v="451.71299873666999"/>
    <n v="483.73332446358654"/>
    <n v="515.997859520887"/>
    <n v="549.84415187950799"/>
    <n v="583.61992721113575"/>
    <n v="615.92382099597376"/>
    <n v="647.08526004540795"/>
    <n v="655.83733104572866"/>
    <n v="663.58424142527224"/>
    <n v="663.58424142527224"/>
    <n v="666.7133305886216"/>
    <n v="669.65195369279445"/>
    <n v="703.70725907989186"/>
    <n v="737.84582005035304"/>
    <n v="772.19375895837038"/>
    <n v="806.75292165093924"/>
    <n v="841.31872707755451"/>
    <n v="875.93264704237663"/>
    <n v="910.18390731662498"/>
    <n v="943.83757769066551"/>
    <n v="954.89793694063621"/>
    <n v="966.76683555703278"/>
    <n v="966.76683555703278"/>
    <n v="969.78275673032419"/>
    <n v="972.61510032219303"/>
    <n v="1005.4387468270174"/>
    <n v="1038.3426378578213"/>
    <n v="1071.4483343732666"/>
    <n v="1104.7576154626483"/>
    <n v="1138.0732990420888"/>
    <n v="1171.4353570285673"/>
    <n v="1204.4478714314653"/>
    <n v="1236.8844086285712"/>
    <n v="1247.5447541492117"/>
    <n v="1258.9843970312772"/>
    <n v="1258.9843970312772"/>
    <n v="1261.865274838432"/>
    <n v="1264.5707950848866"/>
    <n v="1295.9247030063054"/>
    <n v="1327.3552623588319"/>
    <n v="1358.9785909876957"/>
    <n v="1390.7963883202267"/>
    <n v="1422.6203014596572"/>
    <n v="1454.4885125075475"/>
    <n v="1486.0228314227493"/>
    <n v="1517.0069635610919"/>
    <n v="1527.1899726857957"/>
    <n v="1538.1173846785391"/>
    <n v="1538.1173846785391"/>
  </r>
  <r>
    <x v="3"/>
    <s v="Customer Delivery"/>
    <x v="14"/>
    <x v="5"/>
    <s v="PEF Distribution_IK_SubOpt_GridMod_SPP_2025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258.991860857436"/>
    <n v="517.53836443887201"/>
    <n v="780.85912819597206"/>
    <n v="1059.1495084725241"/>
    <n v="1337.542688240276"/>
    <n v="1625.8507287916041"/>
    <n v="1910.466923374408"/>
    <n v="2189.7073332125601"/>
    <n v="2452.6284132404603"/>
    <n v="2708.3559326510963"/>
    <n v="2922.0028370205964"/>
    <n v="3181.5120798514486"/>
    <n v="3181.5120798514486"/>
    <n v="4374.9098048568885"/>
    <n v="5566.8146677853283"/>
    <n v="6748.9858104994883"/>
    <n v="7925.7225927635982"/>
    <n v="9107.1314987392088"/>
    <n v="10275.864892226058"/>
    <n v="11447.246073266768"/>
    <n v="12628.746054248777"/>
    <n v="13808.541210948437"/>
    <n v="14992.154194813576"/>
    <n v="16186.644852298936"/>
    <n v="17362.182292953286"/>
    <n v="17362.182292953286"/>
    <n v="19378.739935126301"/>
    <n v="21595.660352186951"/>
    <n v="24123.553073543928"/>
    <n v="26553.492729288977"/>
    <n v="28851.471615511509"/>
    <n v="31089.11835138061"/>
    <n v="33296.030227931653"/>
    <n v="35348.965099188041"/>
    <n v="37372.015343815779"/>
    <n v="39590.128308558305"/>
    <n v="41606.3925145098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4"/>
    <x v="5"/>
    <s v="PEF Distribution_IK_SubOpt_SOG_SPP_2023-364"/>
    <s v="PEF Distribution Poles Towers &amp; Fixtures 364.0 SPP"/>
    <x v="23"/>
    <n v="228.32"/>
    <n v="542.40000000000009"/>
    <n v="1156.2900000000002"/>
    <n v="2161.3300000000008"/>
    <n v="3276.2999999999997"/>
    <n v="5724.779999999997"/>
    <n v="6708.6400000000021"/>
    <n v="7400.6999999999989"/>
    <n v="9622.69"/>
    <n v="11083.9"/>
    <n v="12306.539999999999"/>
    <n v="15221.279999999993"/>
    <n v="15221.279999999993"/>
    <n v="19298.840155610244"/>
    <n v="23378.026656804293"/>
    <n v="27457.191255566202"/>
    <n v="31651.406197919474"/>
    <n v="35843.350693172848"/>
    <n v="40112.19561518819"/>
    <n v="44336.905564583321"/>
    <n v="48540.494436599591"/>
    <n v="52612.910039380753"/>
    <n v="56635.083435219894"/>
    <n v="60768.026121871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4"/>
    <x v="5"/>
    <s v="PEF Distribution_IK_SubOpt_SPP_2024-364"/>
    <s v="PEF Distribution Poles Towers &amp; Fixtures 364.0 SPP"/>
    <x v="23"/>
    <n v="0"/>
    <n v="0"/>
    <n v="0"/>
    <n v="0"/>
    <n v="0"/>
    <n v="0"/>
    <n v="40.11"/>
    <n v="75.210000000000008"/>
    <n v="226.17000000000002"/>
    <n v="529.6"/>
    <n v="712.79"/>
    <n v="790.83"/>
    <n v="790.83"/>
    <n v="4778.0185445564302"/>
    <n v="9076.9450342377604"/>
    <n v="13680.098725030421"/>
    <n v="18723.452021329969"/>
    <n v="23763.802711701519"/>
    <n v="28887.80579260692"/>
    <n v="34118.022616219481"/>
    <n v="39558.798250794229"/>
    <n v="44849.501525980588"/>
    <n v="50083.693915540716"/>
    <n v="55169.287711751276"/>
    <n v="60330.492268820955"/>
    <n v="60330.492268820955"/>
    <n v="64880.347838058937"/>
    <n v="69432.89114649652"/>
    <n v="73940.319622874071"/>
    <n v="78435.333381602002"/>
    <n v="82948.695037655736"/>
    <n v="87412.51491048855"/>
    <n v="91881.716023043336"/>
    <n v="96391.513723264565"/>
    <n v="100889.24131991999"/>
    <n v="105399.3406150744"/>
    <n v="109961.453606496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4"/>
    <x v="5"/>
    <s v="PEF Distribution_IK_SubOpt_SPP_2025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159.87902729408401"/>
    <n v="319.79284464696798"/>
    <n v="479.92594919457997"/>
    <n v="644.96411773676391"/>
    <n v="809.92543401254784"/>
    <n v="978.63408435998781"/>
    <n v="1145.0823250280118"/>
    <n v="1310.5111860541958"/>
    <n v="1470.3794260802078"/>
    <n v="1628.0757574882919"/>
    <n v="1775.8660838091039"/>
    <n v="1935.6817651217198"/>
    <n v="1935.6817651217198"/>
    <n v="8418.070498395"/>
    <n v="14903.99588293188"/>
    <n v="21326.584296292061"/>
    <n v="27721.81850515203"/>
    <n v="34142.731030085197"/>
    <n v="40493.84261067387"/>
    <n v="46853.226384074864"/>
    <n v="53269.36587804812"/>
    <n v="59668.855494046147"/>
    <n v="66085.76125501869"/>
    <n v="72574.990495082413"/>
    <n v="78942.814115151807"/>
    <n v="78942.814115151807"/>
    <n v="86641.913726107392"/>
    <n v="94459.567407825685"/>
    <n v="102572.00161681511"/>
    <n v="110531.15238603757"/>
    <n v="118471.68533822928"/>
    <n v="126412.19627034658"/>
    <n v="134408.37398175185"/>
    <n v="142160.70189034371"/>
    <n v="120268.20812470853"/>
    <n v="127995.03902752553"/>
    <n v="135499.21188910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4"/>
    <x v="5"/>
    <s v="PEF Distribution_IK_SubOpt_SPP_Annual-364"/>
    <s v="PEF Distribution Poles Towers &amp; Fixtures 364.0 SPP"/>
    <x v="23"/>
    <n v="20.78"/>
    <n v="24.16"/>
    <n v="800.72"/>
    <n v="2280.3700000000008"/>
    <n v="4150.01"/>
    <n v="6234.66"/>
    <n v="8124.42"/>
    <n v="10950.609999999999"/>
    <n v="12328.32"/>
    <n v="15778.479999999998"/>
    <n v="18719.269999999997"/>
    <n v="26618.490000000005"/>
    <n v="26618.490000000005"/>
    <n v="26602.280652659356"/>
    <n v="26586.071305318706"/>
    <n v="26569.861957978057"/>
    <n v="26553.652610637408"/>
    <n v="26537.443263296758"/>
    <n v="26521.233915956109"/>
    <n v="26505.024568615459"/>
    <n v="26488.81522127481"/>
    <n v="26472.605873934161"/>
    <n v="26456.396526593511"/>
    <n v="26456.396526593511"/>
    <n v="26456.396526593511"/>
    <n v="26456.396526593511"/>
    <n v="26453.502252184193"/>
    <n v="26423.905241026074"/>
    <n v="26394.308229867955"/>
    <n v="26364.711218709836"/>
    <n v="26335.114207551716"/>
    <n v="26305.517196393597"/>
    <n v="26275.920185235478"/>
    <n v="26246.323174077359"/>
    <n v="26216.72616291924"/>
    <n v="26187.129151761121"/>
    <n v="26157.532140603002"/>
    <n v="26127.935129444882"/>
    <n v="26127.935129444882"/>
    <n v="29815.841754557383"/>
    <n v="33503.74837966988"/>
    <n v="37191.655004782377"/>
    <n v="40879.561629894873"/>
    <n v="44567.46825500737"/>
    <n v="48255.374880119867"/>
    <n v="51943.281505232364"/>
    <n v="55631.188130344861"/>
    <n v="59319.094755457358"/>
    <n v="63007.001380569855"/>
    <n v="66694.908005682359"/>
    <n v="70382.814630794863"/>
    <n v="70382.814630794863"/>
    <n v="83613.827705794858"/>
    <n v="96844.840780794853"/>
    <n v="110075.85385579485"/>
    <n v="123306.86693079484"/>
    <n v="136537.88000579484"/>
    <n v="149768.89308079483"/>
    <n v="162999.90615579483"/>
    <n v="176230.91923079483"/>
    <n v="189461.93230579482"/>
    <n v="202692.94538079482"/>
    <n v="215923.95845579481"/>
    <n v="172416.51514485967"/>
    <n v="172416.51514485967"/>
    <n v="184810.13863652633"/>
    <n v="197203.76212819299"/>
    <n v="209597.38561985965"/>
    <n v="221991.00911152631"/>
    <n v="234384.63260319296"/>
    <n v="246778.25609485962"/>
    <n v="259171.87958652628"/>
    <n v="271565.50307819294"/>
    <n v="283959.12656985963"/>
    <n v="296352.75006152631"/>
    <n v="308746.373553193"/>
    <n v="321139.99704485969"/>
    <n v="321139.99704485969"/>
  </r>
  <r>
    <x v="3"/>
    <s v="Customer Delivery"/>
    <x v="13"/>
    <x v="5"/>
    <s v="PEF Distribution_LA_Veg Mgmt_SPP-364"/>
    <s v="PEF Distribution Poles Towers &amp; Fixtures 364.0 SPP"/>
    <x v="23"/>
    <n v="0"/>
    <n v="0"/>
    <n v="0"/>
    <n v="0"/>
    <n v="0"/>
    <n v="-0.66"/>
    <n v="0"/>
    <n v="0"/>
    <n v="0"/>
    <n v="0"/>
    <n v="0"/>
    <n v="0"/>
    <n v="0"/>
    <n v="0.74331494561926093"/>
    <n v="1.486672373944522"/>
    <n v="2.7761569634468586"/>
    <n v="3.9164046301351974"/>
    <n v="5.2060436909615433"/>
    <n v="6.1011172771687612"/>
    <n v="6.9962296976399827"/>
    <n v="8.2469100832125051"/>
    <n v="9.2673794318149874"/>
    <n v="10.287845441165466"/>
    <n v="11.538546851657983"/>
    <n v="12.234777837005645"/>
    <n v="12.234777837005645"/>
    <n v="13.167501995347706"/>
    <n v="13.934542417328828"/>
    <n v="15.111807094923009"/>
    <n v="16.289110792295197"/>
    <n v="17.620107918217712"/>
    <n v="18.543564519387616"/>
    <n v="19.671379933828575"/>
    <n v="20.723939755725794"/>
    <n v="21.776496423885021"/>
    <n v="23.065779786969941"/>
    <n v="24.118353831607159"/>
    <n v="24.837250026389242"/>
    <n v="24.837250026389242"/>
    <n v="25.706631554454653"/>
    <n v="26.57601332290762"/>
    <n v="27.641267237592743"/>
    <n v="28.666806635471843"/>
    <n v="29.732077986267939"/>
    <n v="30.621251449179994"/>
    <n v="31.510425625241801"/>
    <n v="32.469235162094456"/>
    <n v="33.374657956773717"/>
    <n v="34.28007116800228"/>
    <n v="35.238876858653988"/>
    <n v="36.078722846239252"/>
    <n v="36.078722846239252"/>
    <n v="36.974185823573514"/>
    <n v="37.86964904850695"/>
    <n v="38.966860584831593"/>
    <n v="40.023166168689478"/>
    <n v="41.12039566420848"/>
    <n v="42.036244334512794"/>
    <n v="42.952093739361352"/>
    <n v="43.939667566098969"/>
    <n v="44.872253048187545"/>
    <n v="45.804828659321878"/>
    <n v="46.79239852447251"/>
    <n v="47.657439897063249"/>
    <n v="47.657439897063249"/>
    <n v="48.579766761134707"/>
    <n v="49.502093880233325"/>
    <n v="50.632221759482974"/>
    <n v="51.720216507809837"/>
    <n v="52.850362885029625"/>
    <n v="53.793687012801442"/>
    <n v="54.737011897153828"/>
    <n v="55.754212935845075"/>
    <n v="56.714775979706417"/>
    <n v="57.675328856484917"/>
    <n v="58.692525814741579"/>
    <n v="59.583518432203242"/>
    <n v="59.583518432203242"/>
  </r>
  <r>
    <x v="3"/>
    <s v="Customer Delivery"/>
    <x v="13"/>
    <x v="5"/>
    <s v="PEF Distribution_LA_Veg Mgmt_SPP_Annual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16793356620299"/>
    <n v="9.5095017603165157"/>
    <n v="23.331451993334667"/>
    <n v="38.268372878482964"/>
    <n v="53.779672584425654"/>
    <n v="58.614283621485797"/>
    <n v="63.464252381027073"/>
    <n v="68.688949569107962"/>
    <n v="73.572705318107722"/>
    <n v="78.229166774386741"/>
    <n v="83.364789172077053"/>
    <n v="87.793956325600007"/>
    <n v="87.793956325600007"/>
    <n v="92.68818608594232"/>
    <n v="97.588743228004546"/>
    <n v="111.82535209777853"/>
    <n v="127.21038074971432"/>
    <n v="143.18701959246079"/>
    <n v="148.16666900602175"/>
    <n v="153.16213687388247"/>
    <n v="158.54357502665707"/>
    <n v="163.57384349397722"/>
    <n v="168.36999883766109"/>
    <n v="173.65968995549713"/>
    <n v="178.22173220669998"/>
    <n v="178.22173220669998"/>
    <n v="183.26278884771963"/>
    <n v="188.31036269189511"/>
    <n v="202.97406979246938"/>
    <n v="218.82064926582333"/>
    <n v="235.27658723424568"/>
    <n v="240.40562611786879"/>
    <n v="245.55095800938142"/>
    <n v="251.0938392933985"/>
    <n v="256.27501580226811"/>
    <n v="261.21505579437269"/>
    <n v="266.66343763263052"/>
    <n v="271.36234114779995"/>
    <n v="271.36234114779995"/>
  </r>
  <r>
    <x v="3"/>
    <s v="Grid Solutions"/>
    <x v="10"/>
    <x v="5"/>
    <s v="PEF Dist_MajProj_OthT&amp;D_Mthly-364"/>
    <s v="PEF Distribution Poles Towers &amp; Fixtures 364.0"/>
    <x v="23"/>
    <n v="0"/>
    <n v="0"/>
    <n v="0"/>
    <n v="0"/>
    <n v="0"/>
    <n v="0"/>
    <n v="0"/>
    <n v="0"/>
    <n v="0"/>
    <n v="0"/>
    <n v="0"/>
    <n v="0"/>
    <n v="0"/>
    <n v="328.73503982144001"/>
    <n v="652.73503052128001"/>
    <n v="982.61840995231205"/>
    <n v="1322.0182793314"/>
    <n v="1661.596852432888"/>
    <n v="41.732661280235334"/>
    <n v="382.98945264321935"/>
    <n v="721.5951650447073"/>
    <n v="1050.4072685525393"/>
    <n v="1374.7800324139794"/>
    <n v="1704.0587204906114"/>
    <n v="40.83708235195104"/>
    <n v="40.83708235195104"/>
    <n v="941.76983795063109"/>
    <n v="1861.6161353517111"/>
    <n v="2918.0191558504412"/>
    <n v="3858.9830727461849"/>
    <n v="4799.6563477883292"/>
    <n v="119.70990370896106"/>
    <n v="1065.4827091128491"/>
    <n v="1992.3521536109931"/>
    <n v="3086.4388110153232"/>
    <n v="3986.4187100716031"/>
    <n v="5056.6138861447325"/>
    <n v="120.91424136539263"/>
    <n v="120.91424136539263"/>
    <n v="985.08090803205926"/>
    <n v="1849.2475746987259"/>
    <n v="2713.4142413653926"/>
    <n v="3577.5809080320591"/>
    <n v="4441.7475746987257"/>
    <n v="106.11828482730834"/>
    <n v="970.28495149397497"/>
    <n v="1834.4516181606416"/>
    <n v="2698.6182848273083"/>
    <n v="3562.7849514939749"/>
    <n v="4426.9516181606414"/>
    <n v="105.8223656965456"/>
    <n v="105.8223656965456"/>
    <n v="1051.0723656965456"/>
    <n v="1996.3223656965456"/>
    <n v="2941.5723656965456"/>
    <n v="3886.8223656965456"/>
    <n v="4832.0723656965456"/>
    <n v="115.54644731393091"/>
    <n v="1060.7964473139309"/>
    <n v="2006.0464473139309"/>
    <n v="2951.2964473139309"/>
    <n v="3896.5464473139309"/>
    <n v="4841.7964473139309"/>
    <n v="115.74092894627847"/>
    <n v="115.74092894627847"/>
    <n v="1248.0742622796117"/>
    <n v="2380.407595612945"/>
    <n v="3512.7409289462785"/>
    <n v="4645.0742622796115"/>
    <n v="5777.4075956129445"/>
    <n v="138.19481857892515"/>
    <n v="1270.5281519122584"/>
    <n v="2402.8614852455917"/>
    <n v="3535.1948185789252"/>
    <n v="4667.5281519122582"/>
    <n v="5799.8614852455912"/>
    <n v="138.64389637157819"/>
    <n v="138.64389637157819"/>
  </r>
  <r>
    <x v="3"/>
    <s v="Grid Solutions"/>
    <x v="10"/>
    <x v="5"/>
    <s v="PEF Grid Solutions - H&amp;R_Mthly-364"/>
    <s v="PEF Distribution Poles Towers &amp; Fixtures 364.0 SPP"/>
    <x v="23"/>
    <n v="0"/>
    <n v="0"/>
    <n v="0"/>
    <n v="0"/>
    <n v="0"/>
    <n v="0"/>
    <n v="0"/>
    <n v="0"/>
    <n v="0"/>
    <n v="0"/>
    <n v="0"/>
    <n v="0"/>
    <n v="0"/>
    <n v="5.0367051000000176E-4"/>
    <n v="1.0073410200000035E-3"/>
    <n v="1.5110115300000053E-3"/>
    <n v="2.0146820400000071E-3"/>
    <n v="0.10983133753200036"/>
    <n v="0.10948380797200036"/>
    <n v="0.1624425513900003"/>
    <n v="0.22681238462400044"/>
    <n v="0.41691396033000139"/>
    <n v="1.2235102809300002"/>
    <n v="1.2762031827860003"/>
    <n v="1.3388169404960006"/>
    <n v="1.3388169404960006"/>
    <n v="2.8983027221539999"/>
    <n v="6.0711500864279913"/>
    <n v="6.1300423096219898"/>
    <n v="6.1898342757159899"/>
    <n v="6.2493044986959898"/>
    <n v="6.3087899338239897"/>
    <n v="6.3675392493999894"/>
    <n v="6.4260358330699896"/>
    <n v="6.4843570441719898"/>
    <n v="6.5426409051219894"/>
    <n v="6.6007715933459892"/>
    <n v="6.6580899157639886"/>
    <n v="6.6580899157639886"/>
    <n v="7.393994392530324"/>
    <n v="8.0392219623797772"/>
    <n v="8.8238830892875768"/>
    <n v="9.6341108835564242"/>
    <n v="10.495677410529801"/>
    <n v="11.26147502891461"/>
    <n v="12.263719440931148"/>
    <n v="13.434934198982674"/>
    <n v="14.669920661709128"/>
    <n v="15.877103178610177"/>
    <n v="17.378834494846217"/>
    <n v="18.509499684284016"/>
    <n v="18.509499684284016"/>
    <n v="19.283993873933277"/>
    <n v="19.963056197410062"/>
    <n v="20.788863761870218"/>
    <n v="21.641578670890681"/>
    <n v="22.548324437772393"/>
    <n v="23.354279319977294"/>
    <n v="24.409079906496515"/>
    <n v="25.641711387321706"/>
    <n v="26.941458664142296"/>
    <n v="28.211943998454096"/>
    <n v="29.79242382370245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</r>
  <r>
    <x v="3"/>
    <s v="Integrated Grid Strategy"/>
    <x v="2"/>
    <x v="2"/>
    <s v="PEF IGS Maint Outdoor Lighting IK"/>
    <s v="PEF Distribution Poles Towers &amp; Fixtures 364.0"/>
    <x v="23"/>
    <n v="192.59"/>
    <n v="204.5"/>
    <n v="204.5"/>
    <n v="218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 Maint_Cust Adds_Mthly_IK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550000000000232E-2"/>
    <n v="0.15910000000000091"/>
    <n v="0.23865000000000114"/>
    <n v="0.31820000000000137"/>
    <n v="0.3977500000000016"/>
    <n v="0.47730000000000183"/>
    <n v="0.55685000000000207"/>
    <n v="0.6364000000000023"/>
    <n v="0.71595000000000253"/>
    <n v="0.79550000000000276"/>
    <n v="0.87505000000000299"/>
    <n v="0"/>
    <n v="0.95460000000000367"/>
    <n v="1.0361333333333369"/>
    <n v="1.1176666666666697"/>
    <n v="1.1992000000000025"/>
    <n v="1.2807333333333353"/>
    <n v="1.3622666666666681"/>
    <n v="1.4438000000000009"/>
    <n v="1.5253333333333337"/>
    <n v="1.6068666666666664"/>
    <n v="1.6883999999999992"/>
    <n v="1.769933333333332"/>
    <n v="1.8514666666666648"/>
    <n v="0.95460000000000367"/>
    <n v="1.9329999999999985"/>
    <n v="2.0165833333333323"/>
    <n v="2.1001666666666656"/>
    <n v="2.183749999999999"/>
    <n v="2.2673333333333323"/>
    <n v="2.3509166666666657"/>
    <n v="2.434499999999999"/>
    <n v="2.5180833333333323"/>
    <n v="2.6016666666666657"/>
    <n v="2.685249999999999"/>
    <n v="2.7688333333333324"/>
    <n v="2.8524166666666657"/>
    <n v="1.9329999999999985"/>
  </r>
  <r>
    <x v="0"/>
    <s v="Customer Delivery"/>
    <x v="10"/>
    <x v="5"/>
    <s v="PEF Dist Maint_OthT&amp;D_IK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3.2094098270561631"/>
    <n v="6.4185932846963283"/>
    <n v="9.5658685494445024"/>
    <n v="12.700269774104669"/>
    <n v="15.832682730664828"/>
    <n v="20.628942949582267"/>
    <n v="23.731973096322434"/>
    <n v="26.875722874378596"/>
    <n v="30.016440547722766"/>
    <n v="33.17094396613092"/>
    <n v="36.370796691087094"/>
    <n v="0"/>
    <n v="41.239191985857389"/>
    <n v="44.920660828720116"/>
    <n v="48.603101132254835"/>
    <n v="52.247190435465569"/>
    <n v="55.887071500096283"/>
    <n v="59.545520706206162"/>
    <n v="64.817624552699272"/>
    <n v="68.436401223838004"/>
    <n v="72.091270732848727"/>
    <n v="75.725838575383449"/>
    <n v="79.36831331546216"/>
    <n v="83.065938143876025"/>
    <n v="41.239191985857389"/>
    <n v="88.332268519899117"/>
    <n v="89.861498768513627"/>
    <n v="91.391132548193667"/>
    <n v="92.904835863088223"/>
    <n v="94.416791135012815"/>
    <n v="95.936459351097042"/>
    <n v="98.126416952266055"/>
    <n v="99.629605756706013"/>
    <n v="101.147787017089"/>
    <n v="102.65753525147134"/>
    <n v="104.17056789960623"/>
    <n v="105.70650911681929"/>
    <n v="88.332268519899117"/>
    <n v="107.89406851989918"/>
    <n v="109.46152600708555"/>
    <n v="111.02939711268588"/>
    <n v="112.58093952852548"/>
    <n v="114.13069020434183"/>
    <n v="115.68834663017996"/>
    <n v="117.93304813388299"/>
    <n v="119.47381320069285"/>
    <n v="121.0299455003576"/>
    <n v="122.57743396776993"/>
    <n v="124.12828895172356"/>
    <n v="125.7026251662864"/>
    <n v="107.89406851989918"/>
    <n v="127.94486851989923"/>
    <n v="129.55152260953705"/>
    <n v="131.15860066073157"/>
    <n v="132.74894169902655"/>
    <n v="134.33744619217788"/>
    <n v="135.93405413037192"/>
    <n v="138.23488772900066"/>
    <n v="139.81418191464689"/>
    <n v="141.40922761362896"/>
    <n v="142.99541332849532"/>
    <n v="144.58504974464904"/>
    <n v="146.19875457445761"/>
    <n v="127.94486851989923"/>
  </r>
  <r>
    <x v="0"/>
    <s v="Customer Delivery"/>
    <x v="10"/>
    <x v="5"/>
    <s v="PEF Distribution Expansion Field Ops IK New Cust-365 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27.737125065599002"/>
    <n v="55.626470870341336"/>
    <n v="83.343067794382705"/>
    <n v="110.88202412813325"/>
    <n v="138.40151118496578"/>
    <n v="179.37681679959451"/>
    <n v="206.74682320081183"/>
    <n v="234.34613943550926"/>
    <n v="261.98804106348985"/>
    <n v="289.62659773720338"/>
    <n v="317.46563807047846"/>
    <n v="0"/>
    <n v="358.7718668547102"/>
    <n v="387.4140786657922"/>
    <n v="415.48979374592864"/>
    <n v="443.52269988818057"/>
    <n v="471.42527052511446"/>
    <n v="500.06243447973907"/>
    <n v="540.76326635831174"/>
    <n v="568.55233864702041"/>
    <n v="596.53083553145302"/>
    <n v="624.47271617012143"/>
    <n v="652.37872615346032"/>
    <n v="681.14268620502526"/>
    <n v="358.7718668547102"/>
    <n v="721.84786691136469"/>
    <n v="771.81784354954152"/>
    <n v="820.79949468416908"/>
    <n v="869.70646018906609"/>
    <n v="918.38603884971963"/>
    <n v="968.34720886112791"/>
    <n v="1039.3549798929625"/>
    <n v="1087.836546268577"/>
    <n v="1136.6485879121437"/>
    <n v="1185.3967478639797"/>
    <n v="1234.0823269013022"/>
    <n v="1284.2647088094632"/>
    <n v="721.84786691136469"/>
    <n v="1355.2800669113658"/>
    <n v="1406.4992925788274"/>
    <n v="1456.7054846127985"/>
    <n v="1506.8351238768737"/>
    <n v="1556.7316916273585"/>
    <n v="1607.9418905024495"/>
    <n v="1680.7248552606193"/>
    <n v="1730.4184604204711"/>
    <n v="1780.4508027274173"/>
    <n v="1830.4176663008343"/>
    <n v="1880.3203844373588"/>
    <n v="1931.7573255049097"/>
    <n v="1355.2800669113658"/>
    <n v="2004.5480669113663"/>
    <n v="2057.0477653138319"/>
    <n v="2108.5091043983512"/>
    <n v="2159.8919769055437"/>
    <n v="2211.0359511472866"/>
    <n v="2263.5263970889664"/>
    <n v="2338.1289247306254"/>
    <n v="2389.0648623482998"/>
    <n v="2440.3480054894558"/>
    <n v="2491.5640329388511"/>
    <n v="2542.7143113253342"/>
    <n v="2595.4371679792839"/>
    <n v="2004.5480669113663"/>
  </r>
  <r>
    <x v="0"/>
    <s v="Customer Delivery"/>
    <x v="10"/>
    <x v="5"/>
    <s v="PEF Distribution Maintenance HW-365 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206.613872663016"/>
    <n v="398.05964299483196"/>
    <n v="12.030095231874839"/>
    <n v="225.17600824026684"/>
    <n v="438.57667130785887"/>
    <n v="13.190160582737235"/>
    <n v="230.37298199101724"/>
    <n v="444.90785719220924"/>
    <n v="12.952370744270297"/>
    <n v="211.35012669848629"/>
    <n v="418.0480088477903"/>
    <n v="0"/>
    <n v="12.412087394358537"/>
    <n v="308.45712502961453"/>
    <n v="582.05953307367054"/>
    <n v="17.228767604537893"/>
    <n v="310.6436800096979"/>
    <n v="606.07063692205793"/>
    <n v="18.21061830131805"/>
    <n v="318.14954537164607"/>
    <n v="613.70886578800605"/>
    <n v="17.838364474952527"/>
    <n v="289.57234042620854"/>
    <n v="573.16895262183255"/>
    <n v="12.412087394358537"/>
    <n v="16.965681308883973"/>
    <n v="308.83381786967288"/>
    <n v="610.75614233677504"/>
    <n v="18.476152061267499"/>
    <n v="329.79034410087883"/>
    <n v="633.06339493865562"/>
    <n v="18.651118006555407"/>
    <n v="314.59846879392143"/>
    <n v="607.86648162331039"/>
    <n v="18.01453039740727"/>
    <n v="322.96636365272781"/>
    <n v="621.22072792205313"/>
    <n v="16.965681308883973"/>
    <n v="18.223288658652223"/>
    <n v="355.05046964922724"/>
    <n v="751.66826937772612"/>
    <n v="24.289285278264742"/>
    <n v="476.75516760053654"/>
    <n v="881.40388617101598"/>
    <n v="25.271449455213769"/>
    <n v="386.3575136087"/>
    <n v="731.51155142280732"/>
    <n v="21.484808524512573"/>
    <n v="436.11896425599804"/>
    <n v="810.92441551421018"/>
    <n v="18.223288658652223"/>
    <n v="22.726175100341607"/>
    <n v="425.87589232015461"/>
    <n v="842.91319267619951"/>
    <n v="25.506457476461264"/>
    <n v="455.51649545518404"/>
    <n v="874.4195183282377"/>
    <n v="25.762011480524734"/>
    <n v="434.54623913817409"/>
    <n v="839.62956832563441"/>
    <n v="24.882987460825234"/>
    <n v="446.10486796897868"/>
    <n v="858.07571217146119"/>
    <n v="22.726175100341607"/>
  </r>
  <r>
    <x v="0"/>
    <s v="Customer Delivery"/>
    <x v="10"/>
    <x v="5"/>
    <s v="PEF Distribution Maintenance IK-365 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23.924758643549467"/>
    <n v="53.664487316221766"/>
    <n v="90.565837110752909"/>
    <n v="130.59626050155816"/>
    <n v="175.02823832688046"/>
    <n v="231.28410039577784"/>
    <n v="269.07576825888373"/>
    <n v="304.46524645963677"/>
    <n v="328.72212198026364"/>
    <n v="354.84334168135297"/>
    <n v="375.64545592014622"/>
    <n v="0"/>
    <n v="396.23795799765708"/>
    <n v="422.18690636741621"/>
    <n v="453.91591671395167"/>
    <n v="491.20660638441495"/>
    <n v="531.37207329899866"/>
    <n v="578.09880240833172"/>
    <n v="631.85811224318786"/>
    <n v="668.30252682254968"/>
    <n v="701.75229013351372"/>
    <n v="726.86460967778567"/>
    <n v="754.28201232950482"/>
    <n v="776.02699589765257"/>
    <n v="396.23795799765708"/>
    <n v="797.14816034048204"/>
    <n v="823.98183193646582"/>
    <n v="857.5814665668222"/>
    <n v="893.54419572737561"/>
    <n v="932.80278497666495"/>
    <n v="974.26215051562212"/>
    <n v="1019.2197613575654"/>
    <n v="1057.103339389145"/>
    <n v="1091.8374275459803"/>
    <n v="1121.9018348448985"/>
    <n v="1150.3678896394415"/>
    <n v="1174.008177481029"/>
    <n v="797.14816034048204"/>
    <n v="1197.4059098553785"/>
    <n v="1226.1498087786515"/>
    <n v="1262.1413240738759"/>
    <n v="1300.6641571605983"/>
    <n v="1342.7174750308509"/>
    <n v="1387.1282373900799"/>
    <n v="1435.2862770847328"/>
    <n v="1475.8666998530673"/>
    <n v="1513.0734278105479"/>
    <n v="1545.2780510763985"/>
    <n v="1575.7705388014535"/>
    <n v="1601.0937243299441"/>
    <n v="1197.4059098553785"/>
    <n v="1626.1570873722228"/>
    <n v="1657.2157899260087"/>
    <n v="1696.1057738839372"/>
    <n v="1737.7309277144395"/>
    <n v="1783.1708833244438"/>
    <n v="1831.1581331399293"/>
    <n v="1883.194436024316"/>
    <n v="1927.0428813459803"/>
    <n v="1967.245941470693"/>
    <n v="2002.0440674152885"/>
    <n v="2034.9921761219559"/>
    <n v="2062.3546883943222"/>
    <n v="1626.1570873722228"/>
  </r>
  <r>
    <x v="0"/>
    <s v="Customer Delivery"/>
    <x v="10"/>
    <x v="5"/>
    <s v="PEF Distribution Maintenance IK_Annual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13.969017340460001"/>
    <n v="53.769869354656002"/>
    <n v="74.771038426084004"/>
    <n v="106.563309404188"/>
    <n v="170.836694917616"/>
    <n v="227.523275534828"/>
    <n v="262.61841902368803"/>
    <n v="276.35410921882402"/>
    <n v="286.46075497457605"/>
    <n v="311.13178387818806"/>
    <n v="325.07028076504804"/>
    <n v="0"/>
    <n v="0"/>
    <n v="19.662533215233999"/>
    <n v="59.026172510578"/>
    <n v="82.427287572994004"/>
    <n v="113.614373133898"/>
    <n v="172.32488538538001"/>
    <n v="226.60202675601403"/>
    <n v="269.26160357241605"/>
    <n v="296.63112468152804"/>
    <n v="308.30666948536003"/>
    <n v="339.49441746001605"/>
    <n v="351.33862635944803"/>
    <n v="0"/>
    <n v="0"/>
    <n v="24.403708230789967"/>
    <n v="67.866920352001117"/>
    <n v="94.388351193657599"/>
    <n v="131.4983953350357"/>
    <n v="174.96160740716897"/>
    <n v="224.77798742641664"/>
    <n v="253.41714094437674"/>
    <n v="273.58540383891881"/>
    <n v="287.40049878634636"/>
    <n v="320.27509757511723"/>
    <n v="342.56108312960362"/>
    <n v="0"/>
    <n v="0"/>
    <n v="25.013800925305254"/>
    <n v="69.563593329502396"/>
    <n v="96.748059929969173"/>
    <n v="134.78585515776737"/>
    <n v="179.33564751165969"/>
    <n v="230.39743700841433"/>
    <n v="259.75256935111565"/>
    <n v="280.4250388087201"/>
    <n v="294.58551112346214"/>
    <n v="328.28197486679124"/>
    <n v="351.12511004986197"/>
    <n v="0"/>
    <n v="0"/>
    <n v="25.764214989789501"/>
    <n v="71.650501231520252"/>
    <n v="99.650501869913086"/>
    <n v="138.82943101039206"/>
    <n v="184.71571720030883"/>
    <n v="237.30936045693466"/>
    <n v="267.545146813016"/>
    <n v="288.83779038469976"/>
    <n v="303.42307688967435"/>
    <n v="338.13043459477626"/>
    <n v="361.6588638668772"/>
    <n v="0"/>
  </r>
  <r>
    <x v="0"/>
    <s v="Customer Delivery"/>
    <x v="10"/>
    <x v="5"/>
    <s v="PEF Distribution_IK_SubOpt_2023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1482.43910718185"/>
    <n v="2961.9466853389499"/>
    <n v="4450.2334871217399"/>
    <n v="5989.8450053287497"/>
    <n v="7528.9261515153594"/>
    <n v="9104.5961088710301"/>
    <n v="10657.938093159541"/>
    <n v="12201.373727205751"/>
    <n v="13687.257245045541"/>
    <n v="15146.829188651191"/>
    <n v="16654.293442881579"/>
    <n v="0"/>
    <n v="0"/>
    <n v="0"/>
    <n v="0"/>
    <n v="0"/>
    <n v="0"/>
    <n v="0"/>
    <n v="41.962166735975998"/>
    <n v="83.385254186971991"/>
    <n v="124.396321076628"/>
    <n v="163.76370744212599"/>
    <n v="202.46578404200599"/>
    <n v="242.36591737110399"/>
    <n v="0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</r>
  <r>
    <x v="0"/>
    <s v="Customer Delivery"/>
    <x v="10"/>
    <x v="5"/>
    <s v="PEF Distribution_IK_SubOpt_2025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171.92064181251601"/>
    <n v="377.79967002959404"/>
    <n v="850.18046496381203"/>
    <n v="1320.7980339526839"/>
    <n v="1836.1584833185539"/>
    <n v="2360.0709613517138"/>
    <n v="2857.4879092416736"/>
    <n v="3297.5807598487718"/>
    <n v="3588.3028555180558"/>
    <n v="3771.9648069811819"/>
    <n v="3952.2977523981999"/>
    <n v="0"/>
    <n v="4071.0827861041998"/>
    <n v="5105.6674880411801"/>
    <n v="6178.4372904911397"/>
    <n v="7565.9115453036502"/>
    <n v="8972.6052682960799"/>
    <n v="10413.03249513278"/>
    <n v="11855.64123006555"/>
    <n v="13244.610854735371"/>
    <n v="14574.185234133362"/>
    <n v="15799.373597912472"/>
    <n v="16911.382891980033"/>
    <n v="18047.654965523681"/>
    <n v="4071.0827861041998"/>
    <n v="19080.91933630138"/>
    <n v="19875.812227375969"/>
    <n v="20820.897576342282"/>
    <n v="22020.129973803309"/>
    <n v="23173.172091319906"/>
    <n v="24369.801234172672"/>
    <n v="25581.755428724497"/>
    <n v="26704.150338294574"/>
    <n v="27728.827668696467"/>
    <n v="28618.593515034223"/>
    <n v="29492.217667873967"/>
    <n v="30342.111994080606"/>
    <n v="19080.91933630138"/>
    <n v="0"/>
    <n v="0"/>
    <n v="0"/>
    <n v="0"/>
    <n v="0"/>
    <n v="0"/>
    <n v="0"/>
    <n v="0"/>
    <n v="0"/>
    <n v="0"/>
    <n v="0"/>
    <n v="0"/>
    <n v="0"/>
    <n v="0"/>
    <n v="1.4408742053433838"/>
    <n v="3.1539969624642907"/>
    <n v="5.3278030778740657"/>
    <n v="7.4178817079121355"/>
    <n v="9.5869689958457762"/>
    <n v="11.783835462504843"/>
    <n v="13.818360983574689"/>
    <n v="15.67575730797793"/>
    <n v="17.288604360931753"/>
    <n v="18.872191937479386"/>
    <n v="20.412765297298165"/>
    <n v="0"/>
  </r>
  <r>
    <x v="0"/>
    <s v="Customer Delivery"/>
    <x v="10"/>
    <x v="5"/>
    <s v="PEF Distribution_IK_SubOpt_Annual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920.76614801257904"/>
    <n v="1844.345940613839"/>
    <n v="2770.2582866660969"/>
    <n v="3729.9767096270189"/>
    <n v="4689.3607929521404"/>
    <n v="5674.0581324795385"/>
    <n v="6644.198280121238"/>
    <n v="7606.3308033425601"/>
    <n v="8525.8230053811312"/>
    <n v="9436.9627053643908"/>
    <n v="10387.788728994103"/>
    <n v="0"/>
    <n v="11324.961595774497"/>
    <n v="13011.417531055968"/>
    <n v="14686.347283098468"/>
    <n v="16379.299378388099"/>
    <n v="18133.652020126308"/>
    <n v="19895.110269876488"/>
    <n v="21696.797314891559"/>
    <n v="23475.150216485697"/>
    <n v="25235.707286699908"/>
    <n v="26925.099006542936"/>
    <n v="28585.702308326036"/>
    <n v="30298.244781942634"/>
    <n v="11324.961595774497"/>
    <n v="318.48053133383655"/>
    <n v="432.87217337999908"/>
    <n v="554.60116864700024"/>
    <n v="688.7401932849009"/>
    <n v="822.53595626046626"/>
    <n v="963.04110521216251"/>
    <n v="1102.5972570833355"/>
    <n v="1230.0621270326164"/>
    <n v="1347.9547752455328"/>
    <n v="1456.1465103693274"/>
    <n v="1561.5908665201391"/>
    <n v="1663.7780189275509"/>
    <n v="318.4805313338365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280.39114783813034"/>
    <n v="283.63274090748661"/>
    <n v="287.08225750099768"/>
    <n v="290.88344546209856"/>
    <n v="294.67490618608929"/>
    <n v="298.65649530312368"/>
    <n v="302.61119205019082"/>
    <n v="306.22324999099078"/>
    <n v="309.56405343203966"/>
    <n v="312.62995555972651"/>
    <n v="315.61800335751292"/>
    <n v="318.51374957721879"/>
    <n v="280.39114783813034"/>
  </r>
  <r>
    <x v="0"/>
    <s v="Customer Delivery"/>
    <x v="10"/>
    <x v="5"/>
    <s v="PEF Dist_MajProj_CustomerFleetElec 2025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"/>
    <n v="5"/>
    <n v="7.5"/>
    <n v="10"/>
    <n v="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52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5"/>
    <n v="44.5"/>
    <n v="66.75"/>
    <n v="89"/>
    <n v="111.25"/>
    <n v="133.5"/>
    <n v="155.75"/>
    <n v="178"/>
    <n v="200.25"/>
    <n v="222.5"/>
    <n v="24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6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196666666666665"/>
    <n v="82.393333333333331"/>
    <n v="123.59"/>
    <n v="164.78666666666666"/>
    <n v="205.98333333333332"/>
    <n v="247.17999999999998"/>
    <n v="288.37666666666667"/>
    <n v="329.57333333333332"/>
    <n v="370.77"/>
    <n v="411.96666666666664"/>
    <n v="453.1633333333333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7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4375"/>
    <n v="46.875"/>
    <n v="70.3125"/>
    <n v="93.75"/>
    <n v="117.1875"/>
    <n v="140.625"/>
    <n v="164.0625"/>
    <n v="187.5"/>
    <n v="210.9375"/>
    <n v="234.375"/>
    <n v="257.8125"/>
    <n v="0"/>
    <n v="281.25"/>
    <n v="356.25"/>
    <n v="431.25"/>
    <n v="506.25"/>
    <n v="581.25"/>
    <n v="656.25"/>
    <n v="731.25"/>
    <n v="806.25"/>
    <n v="881.25"/>
    <n v="956.25"/>
    <n v="1031.25"/>
    <n v="1106.25"/>
    <n v="281.25"/>
    <n v="1181.25"/>
    <n v="1276.5625"/>
    <n v="1371.875"/>
    <n v="1467.1875"/>
    <n v="1562.5"/>
    <n v="1657.8125"/>
    <n v="1753.125"/>
    <n v="1848.4375"/>
    <n v="1943.75"/>
    <n v="2039.0625"/>
    <n v="2134.375"/>
    <n v="2229.6875"/>
    <n v="1181.25"/>
  </r>
  <r>
    <x v="0"/>
    <s v="Customer Delivery"/>
    <x v="14"/>
    <x v="5"/>
    <s v="PEF Distribution_IK_SPP_Mthly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-15.231522395859884"/>
    <n v="-22.659899940639434"/>
    <n v="-1.8404399157494709"/>
    <n v="41.487501580204025"/>
    <n v="96.111210031712289"/>
    <n v="152.9656488628566"/>
    <n v="214.08767996792949"/>
    <n v="278.32467058603424"/>
    <n v="340.83102607107048"/>
    <n v="401.23524499111454"/>
    <n v="432.79310140214602"/>
    <n v="0"/>
    <n v="469.25774088900152"/>
    <n v="467.57123032276149"/>
    <n v="465.93591902099649"/>
    <n v="501.43300438533834"/>
    <n v="538.77136930078336"/>
    <n v="576.96295286290501"/>
    <n v="615.4458120706131"/>
    <n v="655.81527969897184"/>
    <n v="696.10063959676177"/>
    <n v="734.63044311554495"/>
    <n v="771.79760729501527"/>
    <n v="782.23645959780106"/>
    <n v="469.25774088900152"/>
    <n v="791.47642728682104"/>
    <n v="795.20858389492605"/>
    <n v="798.71356603651157"/>
    <n v="839.33232964676358"/>
    <n v="880.05039463814933"/>
    <n v="921.01819084921294"/>
    <n v="962.23791987591312"/>
    <n v="1003.4655718867384"/>
    <n v="1044.7506115213548"/>
    <n v="1085.6030962845662"/>
    <n v="1125.7428180108147"/>
    <n v="1138.9348335488467"/>
    <n v="791.47642728682104"/>
    <n v="1153.0912177519408"/>
    <n v="1156.688395572331"/>
    <n v="1160.0666150160689"/>
    <n v="1199.2163428793538"/>
    <n v="1238.4617807471366"/>
    <n v="1277.9479179474536"/>
    <n v="1317.6768764523933"/>
    <n v="1357.4134713953924"/>
    <n v="1397.2053784565962"/>
    <n v="1436.5803746126835"/>
    <n v="1475.2683858276278"/>
    <n v="1487.9832932344063"/>
    <n v="1153.0912177519408"/>
    <n v="1501.6276915074682"/>
    <n v="1505.0637991361837"/>
    <n v="1508.2907526485467"/>
    <n v="1545.6874801082342"/>
    <n v="1583.1756319825658"/>
    <n v="1620.8937054382159"/>
    <n v="1658.8437274321059"/>
    <n v="1696.8010439286261"/>
    <n v="1734.8111958424688"/>
    <n v="1772.4231047966655"/>
    <n v="1809.3787898122807"/>
    <n v="1821.5243640708538"/>
    <n v="1501.6276915074682"/>
  </r>
  <r>
    <x v="0"/>
    <s v="Customer Delivery"/>
    <x v="14"/>
    <x v="5"/>
    <s v="PEF Distribution_IK_SubOpt_GridMod_SPP_2025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308.907204136632"/>
    <n v="617.283217561264"/>
    <n v="931.35363141146399"/>
    <n v="1263.2787468368879"/>
    <n v="1595.3264742367119"/>
    <n v="1939.1999474878478"/>
    <n v="2278.6700475500957"/>
    <n v="2611.7282911547195"/>
    <n v="2925.3219904745197"/>
    <n v="3230.3357186295516"/>
    <n v="3485.1586604885515"/>
    <n v="0"/>
    <n v="3794.6829613105756"/>
    <n v="5218.0835015205057"/>
    <n v="6639.7034612564357"/>
    <n v="8049.7137268217057"/>
    <n v="9453.2422709640159"/>
    <n v="10862.343394369325"/>
    <n v="12256.326061499836"/>
    <n v="13653.466822663506"/>
    <n v="15062.676573905615"/>
    <n v="16469.852931121884"/>
    <n v="17881.582923003214"/>
    <n v="19306.287035902886"/>
    <n v="3794.6829613105756"/>
    <n v="20708.385090058935"/>
    <n v="23113.592655894063"/>
    <n v="25757.778791938643"/>
    <n v="28772.870734698834"/>
    <n v="31671.131177292904"/>
    <n v="34411.998131790606"/>
    <n v="37080.90515741823"/>
    <n v="39713.153813049044"/>
    <n v="42161.749569127613"/>
    <n v="44574.701052726101"/>
    <n v="47220.309575439467"/>
    <n v="49625.167151269248"/>
    <n v="20708.385090058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4"/>
    <x v="5"/>
    <s v="PEF Distribution_IK_SubOpt_SOG_SPP_2023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4863.4258358483403"/>
    <n v="9728.7914618722807"/>
    <n v="14594.130964221702"/>
    <n v="19596.694392667123"/>
    <n v="24596.549792128742"/>
    <n v="29688.126590669504"/>
    <n v="34727.062310252724"/>
    <n v="39740.806300104137"/>
    <n v="44598.096076596375"/>
    <n v="49395.460496265703"/>
    <n v="54324.9427045627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4"/>
    <x v="5"/>
    <s v="PEF Distribution_IK_SubOpt_SPP_2024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4755.6369593503096"/>
    <n v="9883.0929277344185"/>
    <n v="15373.409620028859"/>
    <n v="21388.7653191438"/>
    <n v="27400.539721922742"/>
    <n v="33512.088789409703"/>
    <n v="39750.322109413071"/>
    <n v="46239.695111510409"/>
    <n v="52550.072399984252"/>
    <n v="58793.047494333965"/>
    <n v="64858.784679128192"/>
    <n v="0"/>
    <n v="71014.705040576358"/>
    <n v="76441.451496876951"/>
    <n v="81871.403698712747"/>
    <n v="87247.546114439363"/>
    <n v="92608.881131560513"/>
    <n v="97992.100225061266"/>
    <n v="103316.22937769648"/>
    <n v="108646.77689310111"/>
    <n v="114025.74515173685"/>
    <n v="119390.317043113"/>
    <n v="124769.64502288931"/>
    <n v="130211.01126687086"/>
    <n v="71014.7050405763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4"/>
    <x v="5"/>
    <s v="PEF Distribution_IK_SubOpt_SPP_2025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190.692414649608"/>
    <n v="381.42632442481602"/>
    <n v="572.42178448196"/>
    <n v="769.26765852376798"/>
    <n v="966.021868608776"/>
    <n v="1167.245634174056"/>
    <n v="1365.7733426819441"/>
    <n v="1563.0852071317522"/>
    <n v="1753.7647554896962"/>
    <n v="1941.8538046073043"/>
    <n v="2118.1276703228482"/>
    <n v="0"/>
    <n v="2308.7445303586401"/>
    <n v="10040.48008796567"/>
    <n v="17776.43391347591"/>
    <n v="25436.843872009391"/>
    <n v="33064.627666903718"/>
    <n v="40723.038744056452"/>
    <n v="48298.19618346099"/>
    <n v="55883.220110350019"/>
    <n v="63535.938253198947"/>
    <n v="71168.797597251963"/>
    <n v="78822.429689271288"/>
    <n v="86562.324120367703"/>
    <n v="2308.7445303586401"/>
    <n v="94157.414500422659"/>
    <n v="103340.35688060378"/>
    <n v="112664.70218525165"/>
    <n v="122340.64088828576"/>
    <n v="131833.75392775622"/>
    <n v="141304.66094968206"/>
    <n v="150775.54170761802"/>
    <n v="160312.81786924045"/>
    <n v="169559.24720437583"/>
    <n v="143447.42647637383"/>
    <n v="152663.44478337228"/>
    <n v="161613.89230073072"/>
    <n v="94157.4145004226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4"/>
    <x v="5"/>
    <s v="PEF Distribution_IK_SubOpt_SPP_Annual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-19.333364960975999"/>
    <n v="-38.666729921951998"/>
    <n v="-58.000094882927996"/>
    <n v="-77.333459843903995"/>
    <n v="-96.666824804879994"/>
    <n v="-116.00018976585599"/>
    <n v="-135.33355472683201"/>
    <n v="-154.66691968780799"/>
    <n v="-174.00028464878397"/>
    <n v="-193.33364960975996"/>
    <n v="-193.33364960975996"/>
    <n v="0"/>
    <n v="-193.33364960975996"/>
    <n v="-196.78573575959996"/>
    <n v="-232.08696081503996"/>
    <n v="-267.38818587047996"/>
    <n v="-302.68941092591996"/>
    <n v="-337.99063598135996"/>
    <n v="-373.29186103679996"/>
    <n v="-408.59308609223996"/>
    <n v="-443.89431114767996"/>
    <n v="-479.19553620311996"/>
    <n v="-514.4967612585599"/>
    <n v="-549.7979863139999"/>
    <n v="-193.33364960975996"/>
    <n v="-585.0992113694399"/>
    <n v="3813.5754068555598"/>
    <n v="8212.2500250805606"/>
    <n v="12610.92464330556"/>
    <n v="17009.599261530559"/>
    <n v="21408.273879755558"/>
    <n v="25806.948497980557"/>
    <n v="30205.623116205556"/>
    <n v="34604.297734430555"/>
    <n v="39002.972352655554"/>
    <n v="43401.646970880553"/>
    <n v="47800.321589105552"/>
    <n v="-585.0992113694399"/>
    <n v="52198.996207330558"/>
    <n v="67980.014357330554"/>
    <n v="83761.032507330558"/>
    <n v="99542.050657330561"/>
    <n v="115323.06880733056"/>
    <n v="131104.08695733055"/>
    <n v="146885.10510733054"/>
    <n v="162666.12325733053"/>
    <n v="178447.14140733052"/>
    <n v="194228.15955733051"/>
    <n v="210009.1777073305"/>
    <n v="225790.19585733049"/>
    <n v="52198.996207330558"/>
    <n v="180294.76210981107"/>
    <n v="195077.00109314441"/>
    <n v="209859.24007647776"/>
    <n v="224641.4790598111"/>
    <n v="239423.71804314444"/>
    <n v="254205.95702647779"/>
    <n v="268988.19600981113"/>
    <n v="283770.43499314447"/>
    <n v="298552.67397647782"/>
    <n v="313334.91295981116"/>
    <n v="328117.1519431445"/>
    <n v="342899.39092647785"/>
    <n v="180294.76210981107"/>
  </r>
  <r>
    <x v="0"/>
    <s v="Customer Delivery"/>
    <x v="13"/>
    <x v="5"/>
    <s v="PEF Distribution_LA_Veg Mgmt_SPP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0.88657358144011766"/>
    <n v="1.7731978332522402"/>
    <n v="3.3112040007113279"/>
    <n v="4.6712109043024128"/>
    <n v="6.2094013142494902"/>
    <n v="7.2769818864591329"/>
    <n v="8.3446087774367754"/>
    <n v="9.8363320304250124"/>
    <n v="11.053475813786775"/>
    <n v="12.270615614324534"/>
    <n v="13.762363944352785"/>
    <n v="0"/>
    <n v="14.592779102593703"/>
    <n v="15.705266618727421"/>
    <n v="16.620138273108864"/>
    <n v="18.02429645352602"/>
    <n v="19.428501173979186"/>
    <n v="21.016020563667425"/>
    <n v="22.117454391991231"/>
    <n v="23.462632982946758"/>
    <n v="24.718052016936397"/>
    <n v="25.973467289370042"/>
    <n v="27.51123344816709"/>
    <n v="28.76666944603673"/>
    <n v="14.592779102593703"/>
    <n v="29.624118065693693"/>
    <n v="30.66105496507582"/>
    <n v="31.697992151175256"/>
    <n v="32.968551802708561"/>
    <n v="34.191742782849737"/>
    <n v="35.462323230945024"/>
    <n v="36.522866552697685"/>
    <n v="37.58341072504502"/>
    <n v="38.727011038769675"/>
    <n v="39.806935416084002"/>
    <n v="40.886848362935034"/>
    <n v="42.030444089182765"/>
    <n v="29.624118065693693"/>
    <n v="43.032153081393687"/>
    <n v="44.100198091844625"/>
    <n v="45.168243397614404"/>
    <n v="46.476919843701936"/>
    <n v="47.736806558068864"/>
    <n v="49.045504424615316"/>
    <n v="50.137864050200953"/>
    <n v="51.230224551899106"/>
    <n v="52.408132879543274"/>
    <n v="53.520454992433827"/>
    <n v="54.632765331947134"/>
    <n v="55.810668934490067"/>
    <n v="43.032153081393687"/>
    <n v="56.842429202881711"/>
    <n v="57.942515560565575"/>
    <n v="59.042602222427831"/>
    <n v="60.390538958123315"/>
    <n v="61.688222270287298"/>
    <n v="63.036181069055417"/>
    <n v="64.161311480257893"/>
    <n v="65.286442793856239"/>
    <n v="66.499688367932237"/>
    <n v="67.645380141001183"/>
    <n v="68.791059787491605"/>
    <n v="70.004300494713334"/>
    <n v="56.842429202881711"/>
  </r>
  <r>
    <x v="0"/>
    <s v="Customer Delivery"/>
    <x v="13"/>
    <x v="5"/>
    <s v="PEF Distribution_LA_Veg Mgmt_SPP_Annual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674675940536439"/>
    <n v="11.3422622308921"/>
    <n v="27.82810849672363"/>
    <n v="45.643813027998874"/>
    <n v="64.144596059654219"/>
    <n v="69.910978731302848"/>
    <n v="75.695679009913519"/>
    <n v="81.927328898397846"/>
    <n v="87.752327912324986"/>
    <n v="93.306226343214007"/>
    <n v="99.431634111318516"/>
    <n v="0"/>
    <n v="104.7144319472"/>
    <n v="110.55192362228341"/>
    <n v="116.39696215150397"/>
    <n v="133.37738396008533"/>
    <n v="151.72755979455889"/>
    <n v="170.78336649085571"/>
    <n v="176.72274069679062"/>
    <n v="182.68098203806841"/>
    <n v="189.09958148171216"/>
    <n v="195.09933052074425"/>
    <n v="200.81984595670187"/>
    <n v="207.129016015357"/>
    <n v="104.7144319472"/>
    <n v="212.57029788540001"/>
    <n v="218.58291429626462"/>
    <n v="224.60330396687178"/>
    <n v="242.09313838761565"/>
    <n v="260.99381945163282"/>
    <n v="280.62130030157869"/>
    <n v="286.73885571896778"/>
    <n v="292.87584428571324"/>
    <n v="299.48700169675442"/>
    <n v="305.66674319208391"/>
    <n v="311.55887407693893"/>
    <n v="318.0573192217131"/>
    <n v="212.57029788540001"/>
  </r>
  <r>
    <x v="0"/>
    <s v="Grid Solutions"/>
    <x v="10"/>
    <x v="5"/>
    <s v="PEF Dist_MajProj_OthT&amp;D_Mthly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424.55627959472002"/>
    <n v="842.99731561863996"/>
    <n v="1269.0366582681058"/>
    <n v="1707.3664022369499"/>
    <n v="2145.9269393319937"/>
    <n v="53.897094207990449"/>
    <n v="494.62502453813244"/>
    <n v="931.92912690817639"/>
    <n v="1356.5849330760425"/>
    <n v="1775.5073999407625"/>
    <n v="2200.7657929480283"/>
    <n v="0"/>
    <n v="52.740467709998029"/>
    <n v="1216.2813518510879"/>
    <n v="2404.2487861583777"/>
    <n v="3768.5771412347876"/>
    <n v="4983.8176583610575"/>
    <n v="6198.6828159755278"/>
    <n v="154.60351101277502"/>
    <n v="1376.0546341490151"/>
    <n v="2573.0923555914851"/>
    <n v="3986.0885517806951"/>
    <n v="5148.3988362605851"/>
    <n v="6530.5395494641953"/>
    <n v="52.740467709998029"/>
    <n v="156.15889468914884"/>
    <n v="1272.2422280224821"/>
    <n v="2388.3255613558154"/>
    <n v="3504.4088946891488"/>
    <n v="4620.4922280224819"/>
    <n v="5736.5755613558149"/>
    <n v="137.05317789378296"/>
    <n v="1253.1365112271162"/>
    <n v="2369.2198445604495"/>
    <n v="3485.303177893783"/>
    <n v="4601.386511227116"/>
    <n v="5717.469844560449"/>
    <n v="156.15889468914884"/>
    <n v="136.67106355787564"/>
    <n v="1357.5043968912089"/>
    <n v="2578.3377302245422"/>
    <n v="3799.1710635578756"/>
    <n v="5020.0043968912087"/>
    <n v="6240.8377302245417"/>
    <n v="149.23342127115757"/>
    <n v="1370.0667546044908"/>
    <n v="2590.9000879378241"/>
    <n v="3811.7334212711576"/>
    <n v="5032.5667546044906"/>
    <n v="6253.4000879378236"/>
    <n v="136.67106355787564"/>
    <n v="149.48466842542348"/>
    <n v="1611.9013350920902"/>
    <n v="3074.318001758757"/>
    <n v="4536.7346684254235"/>
    <n v="5999.1513350920904"/>
    <n v="7461.5680017587574"/>
    <n v="178.47969336850838"/>
    <n v="1640.8963600351751"/>
    <n v="3103.3130267018419"/>
    <n v="4565.7296933685084"/>
    <n v="6028.1463600351753"/>
    <n v="7490.5630267018423"/>
    <n v="149.48466842542348"/>
  </r>
  <r>
    <x v="0"/>
    <s v="Grid Solutions"/>
    <x v="10"/>
    <x v="5"/>
    <s v="PEF Grid Solutions - H&amp;R_Mthly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6.0074262000000059E-4"/>
    <n v="1.2014852400000012E-3"/>
    <n v="1.8022278600000018E-3"/>
    <n v="2.4029704799999989E-3"/>
    <n v="0.13099906418400042"/>
    <n v="0.13058455546400041"/>
    <n v="0.19375000518000052"/>
    <n v="0.27052579708800062"/>
    <n v="0.49726553346000024"/>
    <n v="1.4593166706600016"/>
    <n v="1.5221650433320018"/>
    <n v="0"/>
    <n v="1.5968463123520014"/>
    <n v="3.4568908369480056"/>
    <n v="7.241239137335981"/>
    <n v="7.3114816227639805"/>
    <n v="7.3827972579919798"/>
    <n v="7.4537291407519799"/>
    <n v="7.5246791674879798"/>
    <n v="7.5947512027999808"/>
    <n v="7.6645217973399813"/>
    <n v="7.7340832198639813"/>
    <n v="7.8036000937639809"/>
    <n v="7.8729342740519819"/>
    <n v="1.5968463123520014"/>
    <n v="7.9412995217679825"/>
    <n v="8.8190344192157966"/>
    <n v="9.588616304817144"/>
    <n v="10.524504691831787"/>
    <n v="11.490887194404522"/>
    <n v="12.518502912303688"/>
    <n v="13.431892238310191"/>
    <n v="14.627298604180552"/>
    <n v="16.024240867753889"/>
    <n v="17.497245517724011"/>
    <n v="18.937087584358665"/>
    <n v="20.728246660659721"/>
    <n v="7.9412995217679825"/>
    <n v="22.076824262008003"/>
    <n v="23.000586244151201"/>
    <n v="23.810523834796975"/>
    <n v="24.795488787161595"/>
    <n v="25.812546920181951"/>
    <n v="26.894049245323885"/>
    <n v="27.855335320098376"/>
    <n v="29.113426979908049"/>
    <n v="30.583622773752325"/>
    <n v="32.133869549993136"/>
    <n v="33.64921474740413"/>
    <n v="35.534299484798893"/>
    <n v="22.076824262008003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</r>
  <r>
    <x v="1"/>
    <s v="Customer Delivery"/>
    <x v="10"/>
    <x v="5"/>
    <s v="PEF Dist Maint_Cust Adds_Mthly_IK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774999999999996"/>
    <n v="3.9774999999999996"/>
    <n v="3.9774999999999996"/>
    <n v="3.9774999999999996"/>
    <n v="3.9774999999999996"/>
    <n v="3.9774999999999996"/>
    <n v="3.9774999999999996"/>
    <n v="3.9774999999999996"/>
    <n v="3.9774999999999996"/>
    <n v="3.9774999999999996"/>
    <n v="3.9774999999999996"/>
    <n v="3.9774999999999991"/>
    <n v="47.73"/>
    <n v="4.0766666666666671"/>
    <n v="4.0766666666666671"/>
    <n v="4.0766666666666671"/>
    <n v="4.0766666666666671"/>
    <n v="4.0766666666666671"/>
    <n v="4.0766666666666671"/>
    <n v="4.0766666666666671"/>
    <n v="4.0766666666666671"/>
    <n v="4.0766666666666671"/>
    <n v="4.0766666666666671"/>
    <n v="4.0766666666666671"/>
    <n v="4.0766666666666609"/>
    <n v="48.92"/>
    <n v="4.1791666666666663"/>
    <n v="4.1791666666666663"/>
    <n v="4.1791666666666663"/>
    <n v="4.1791666666666663"/>
    <n v="4.1791666666666663"/>
    <n v="4.1791666666666663"/>
    <n v="4.1791666666666663"/>
    <n v="4.1791666666666663"/>
    <n v="4.1791666666666663"/>
    <n v="4.1791666666666663"/>
    <n v="4.1791666666666663"/>
    <n v="4.1791666666666671"/>
    <n v="50.15"/>
  </r>
  <r>
    <x v="1"/>
    <s v="Customer Delivery"/>
    <x v="10"/>
    <x v="5"/>
    <s v="PEF Dist Maint_OthT&amp;D_IK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160.47049135280801"/>
    <n v="160.459172882008"/>
    <n v="157.36376323740799"/>
    <n v="156.72006123300801"/>
    <n v="156.620647828008"/>
    <n v="239.81301094587201"/>
    <n v="155.15150733700801"/>
    <n v="157.18748890280801"/>
    <n v="157.035883667208"/>
    <n v="157.725170920408"/>
    <n v="159.99263624780801"/>
    <n v="243.419764738514"/>
    <n v="2061.9595992928662"/>
    <n v="184.07344214313599"/>
    <n v="184.122015176736"/>
    <n v="182.20446516053599"/>
    <n v="181.99405323153599"/>
    <n v="182.92246030549401"/>
    <n v="263.605192324656"/>
    <n v="180.938833556936"/>
    <n v="182.74347545053601"/>
    <n v="181.728392126736"/>
    <n v="182.12373700393599"/>
    <n v="184.88124142069401"/>
    <n v="263.31651880115402"/>
    <n v="2354.653826702086"/>
    <n v="76.461512430724483"/>
    <n v="76.481688984002147"/>
    <n v="75.685165744727897"/>
    <n v="75.597763596229484"/>
    <n v="75.9834108042119"/>
    <n v="109.49788005845032"/>
    <n v="75.159440221998068"/>
    <n v="75.909063019148803"/>
    <n v="75.487411719117148"/>
    <n v="75.651632406743261"/>
    <n v="76.797060860652252"/>
    <n v="109.37797015399428"/>
    <n v="978.09"/>
    <n v="78.372874359318615"/>
    <n v="78.393555280016699"/>
    <n v="77.577120791979624"/>
    <n v="77.487533790817366"/>
    <n v="77.882821291906382"/>
    <n v="112.23507518515032"/>
    <n v="77.038253340492545"/>
    <n v="77.806614983236727"/>
    <n v="77.374423370616398"/>
    <n v="77.542749197681133"/>
    <n v="78.716810728142391"/>
    <n v="112.11216768064185"/>
    <n v="1002.54"/>
    <n v="80.332704481890033"/>
    <n v="80.353902559725412"/>
    <n v="79.517051914748322"/>
    <n v="79.425224657567583"/>
    <n v="79.830396909701435"/>
    <n v="115.04167993143612"/>
    <n v="78.964709282312086"/>
    <n v="79.752284949102062"/>
    <n v="79.309285743318156"/>
    <n v="79.481820807685779"/>
    <n v="80.68524149042976"/>
    <n v="114.91569727208309"/>
    <n v="1027.6099999999999"/>
  </r>
  <r>
    <x v="1"/>
    <s v="Customer Delivery"/>
    <x v="10"/>
    <x v="5"/>
    <s v="PEF Distribution Expansion Field Ops IK New Cust-365 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1386.8562532799499"/>
    <n v="1394.4672902371101"/>
    <n v="1385.82984620207"/>
    <n v="1376.9478166875299"/>
    <n v="1375.97435284163"/>
    <n v="2048.7652807314398"/>
    <n v="1368.5003200608701"/>
    <n v="1379.9658117348699"/>
    <n v="1382.0950813990301"/>
    <n v="1381.9278336856701"/>
    <n v="1391.9520166637501"/>
    <n v="2065.3114392115699"/>
    <n v="17938.59334273549"/>
    <n v="1432.1105905541001"/>
    <n v="1403.7857540068201"/>
    <n v="1401.6453071126"/>
    <n v="1395.1285318466901"/>
    <n v="1431.8581977312299"/>
    <n v="2035.0415939286199"/>
    <n v="1389.4536144354299"/>
    <n v="1398.9248442216301"/>
    <n v="1397.09403193342"/>
    <n v="1395.30049916694"/>
    <n v="1438.19800257825"/>
    <n v="2035.2590353169601"/>
    <n v="18153.800002832693"/>
    <n v="2498.4988319088397"/>
    <n v="2449.0825567313714"/>
    <n v="2445.3482752448404"/>
    <n v="2433.9789330326657"/>
    <n v="2498.0585005704065"/>
    <n v="3550.3885515917382"/>
    <n v="2424.0783187807133"/>
    <n v="2440.6020821783468"/>
    <n v="2437.4079975917875"/>
    <n v="2434.2789518661311"/>
    <n v="2509.1190954080448"/>
    <n v="3550.7679050951156"/>
    <n v="31671.61"/>
    <n v="2560.9612833730675"/>
    <n v="2510.3096016985482"/>
    <n v="2506.4819632037493"/>
    <n v="2494.8283875242473"/>
    <n v="2560.5099437545809"/>
    <n v="3639.1482379084705"/>
    <n v="2484.680257992607"/>
    <n v="2501.6171153473197"/>
    <n v="2498.3431786708124"/>
    <n v="2495.1359068262277"/>
    <n v="2571.8470533775726"/>
    <n v="3639.5370703228"/>
    <n v="32463.4"/>
    <n v="2624.984920123266"/>
    <n v="2573.0669542259543"/>
    <n v="2569.1436253596562"/>
    <n v="2557.1987120871222"/>
    <n v="2624.52229708399"/>
    <n v="3730.1263820829499"/>
    <n v="2546.7968808837522"/>
    <n v="2564.1571570577994"/>
    <n v="2560.8013724697753"/>
    <n v="2557.5139193241803"/>
    <n v="2636.1428326974533"/>
    <n v="3730.5249466041096"/>
    <n v="33274.980000000003"/>
  </r>
  <r>
    <x v="1"/>
    <s v="Customer Delivery"/>
    <x v="10"/>
    <x v="5"/>
    <s v="PEF Distribution Maintenance HW-365 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206.613872663016"/>
    <n v="191.44577033181599"/>
    <n v="203.445118598904"/>
    <n v="213.145913008392"/>
    <n v="213.40066306759201"/>
    <n v="220.93135782900001"/>
    <n v="217.18282140828001"/>
    <n v="214.53487520119199"/>
    <n v="202.710680021304"/>
    <n v="198.397755954216"/>
    <n v="206.69788214930401"/>
    <n v="202.55636087013599"/>
    <n v="2491.0630711031517"/>
    <n v="296.04503763525599"/>
    <n v="273.60240804405601"/>
    <n v="279.378847153224"/>
    <n v="293.41491240516001"/>
    <n v="295.42695691236003"/>
    <n v="304.46027814384001"/>
    <n v="299.93892707032802"/>
    <n v="295.55932041635998"/>
    <n v="278.20935795962401"/>
    <n v="271.73397595125601"/>
    <n v="283.596612195624"/>
    <n v="275.11511282236802"/>
    <n v="3446.4817467094563"/>
    <n v="291.86813656078891"/>
    <n v="301.92232446710216"/>
    <n v="313.05146072659682"/>
    <n v="311.31419203961133"/>
    <n v="303.27305083777685"/>
    <n v="299.49250538911377"/>
    <n v="295.94735078736602"/>
    <n v="293.26801282938902"/>
    <n v="292.86003824705131"/>
    <n v="304.95183325532054"/>
    <n v="298.25436426932538"/>
    <n v="289.94370501055755"/>
    <n v="3596.1469744199999"/>
    <n v="336.82718099057502"/>
    <n v="396.61779972849882"/>
    <n v="462.79599453550469"/>
    <n v="452.4658823222718"/>
    <n v="404.64871857047945"/>
    <n v="382.16858658967175"/>
    <n v="361.08606415348623"/>
    <n v="345.15403781410731"/>
    <n v="342.72887480282913"/>
    <n v="414.63415573148546"/>
    <n v="374.80545125821214"/>
    <n v="325.38433950287799"/>
    <n v="4599.317086"/>
    <n v="403.149717219813"/>
    <n v="417.03730035604497"/>
    <n v="432.40968114685313"/>
    <n v="430.01003797872278"/>
    <n v="418.90302287305371"/>
    <n v="413.68105569799781"/>
    <n v="408.78422765764935"/>
    <n v="405.08332918746038"/>
    <n v="404.51980471562047"/>
    <n v="421.22188050815345"/>
    <n v="411.97084420248245"/>
    <n v="400.4915513361484"/>
    <n v="4967.2624528799997"/>
  </r>
  <r>
    <x v="1"/>
    <s v="Customer Delivery"/>
    <x v="10"/>
    <x v="5"/>
    <s v="PEF Distribution Maintenance IK-365 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1196.2379321774699"/>
    <n v="1486.98643363361"/>
    <n v="1845.0674897265501"/>
    <n v="2001.52116954026"/>
    <n v="2221.5988912661201"/>
    <n v="2812.7931034448702"/>
    <n v="1889.58339315528"/>
    <n v="1769.4739100376501"/>
    <n v="1212.84377603134"/>
    <n v="1306.0609850544599"/>
    <n v="1040.1057119396601"/>
    <n v="1029.6251038755499"/>
    <n v="19811.897899882824"/>
    <n v="1297.44741848795"/>
    <n v="1586.4505173267701"/>
    <n v="1864.5344835231699"/>
    <n v="2008.2733457291999"/>
    <n v="2336.33645546665"/>
    <n v="2687.9654917428002"/>
    <n v="1822.22072896809"/>
    <n v="1672.4881655482"/>
    <n v="1255.6159772136"/>
    <n v="1370.8701325859499"/>
    <n v="1087.24917840739"/>
    <n v="1056.05822214147"/>
    <n v="20045.510117141243"/>
    <n v="1341.6835797991821"/>
    <n v="1679.9817315178166"/>
    <n v="1798.1364580276843"/>
    <n v="1962.9294624644556"/>
    <n v="2072.9682769478522"/>
    <n v="2247.8805420971571"/>
    <n v="1894.1789015789939"/>
    <n v="1736.7044078417641"/>
    <n v="1503.2203649458966"/>
    <n v="1423.3027397271426"/>
    <n v="1182.0143920793691"/>
    <n v="1169.8866187174826"/>
    <n v="20012.887475744799"/>
    <n v="1437.1949461636584"/>
    <n v="1799.5757647612152"/>
    <n v="1926.1416543361238"/>
    <n v="2102.6658935126234"/>
    <n v="2220.5381179614378"/>
    <n v="2407.9019847326513"/>
    <n v="2029.0211384167224"/>
    <n v="1860.3363978740215"/>
    <n v="1610.2311632925373"/>
    <n v="1524.6243862527631"/>
    <n v="1266.1592764245097"/>
    <n v="1253.1681521139399"/>
    <n v="21437.558875842202"/>
    <n v="1552.9351276892955"/>
    <n v="1944.4991978964181"/>
    <n v="2081.2576915251161"/>
    <n v="2271.9977805002109"/>
    <n v="2399.3624907742455"/>
    <n v="2601.8151442193421"/>
    <n v="2192.4222660832011"/>
    <n v="2010.1530062356337"/>
    <n v="1739.9062972297907"/>
    <n v="1647.4054353333613"/>
    <n v="1368.1256136183051"/>
    <n v="1354.0882812362834"/>
    <n v="23163.968332341199"/>
  </r>
  <r>
    <x v="1"/>
    <s v="Customer Delivery"/>
    <x v="10"/>
    <x v="5"/>
    <s v="PEF Distribution Maintenance IK_Annual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13.969017340460001"/>
    <n v="39.800852014196003"/>
    <n v="21.001169071427999"/>
    <n v="31.792270978104"/>
    <n v="64.273385513427996"/>
    <n v="56.686580617212002"/>
    <n v="35.095143488860003"/>
    <n v="13.735690195136"/>
    <n v="10.106645755752"/>
    <n v="24.671028903612001"/>
    <n v="13.938496886859999"/>
    <n v="24.665593288336002"/>
    <n v="349.73587405338407"/>
    <n v="19.662533215233999"/>
    <n v="39.363639295344001"/>
    <n v="23.401115062416"/>
    <n v="31.187085560903999"/>
    <n v="58.710512251482001"/>
    <n v="54.277141370633998"/>
    <n v="42.659576816402001"/>
    <n v="27.369521109112"/>
    <n v="11.675544803832"/>
    <n v="31.187747974655998"/>
    <n v="11.844208899431999"/>
    <n v="15.481343544575999"/>
    <n v="366.81996990402405"/>
    <n v="24.403708230789967"/>
    <n v="43.46321212121115"/>
    <n v="26.521430841656475"/>
    <n v="37.110044141378097"/>
    <n v="43.463212072133274"/>
    <n v="49.816380019247674"/>
    <n v="28.639153517960086"/>
    <n v="20.168262894542075"/>
    <n v="13.815094947427571"/>
    <n v="32.874598788770875"/>
    <n v="22.285985554486359"/>
    <n v="26.521430670396398"/>
    <n v="369.08251380000002"/>
    <n v="25.013800925305254"/>
    <n v="44.549792404197134"/>
    <n v="27.184466600466777"/>
    <n v="38.037795227798199"/>
    <n v="44.549792353892315"/>
    <n v="51.061789496754628"/>
    <n v="29.355132342701332"/>
    <n v="20.672469457604461"/>
    <n v="14.160472314742037"/>
    <n v="33.696463743329097"/>
    <n v="22.843135183070704"/>
    <n v="27.184466595138019"/>
    <n v="378.30957664499999"/>
    <n v="25.764214989789501"/>
    <n v="45.886286241730744"/>
    <n v="28.000000638392827"/>
    <n v="39.178929140478971"/>
    <n v="45.886286189916774"/>
    <n v="52.593643256625832"/>
    <n v="30.23578635608137"/>
    <n v="21.292643571683769"/>
    <n v="14.585286504974604"/>
    <n v="34.707357705101884"/>
    <n v="23.528429272100954"/>
    <n v="28.000000491522826"/>
    <n v="389.65886435840002"/>
  </r>
  <r>
    <x v="1"/>
    <s v="Customer Delivery"/>
    <x v="10"/>
    <x v="5"/>
    <s v="PEF Distribution_IK_SubOpt_2023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1482.43910718185"/>
    <n v="1479.5075781570999"/>
    <n v="1488.28680178279"/>
    <n v="1539.61151820701"/>
    <n v="1539.0811461866101"/>
    <n v="1575.66995735567"/>
    <n v="1553.34198428851"/>
    <n v="1543.43563404621"/>
    <n v="1485.8835178397901"/>
    <n v="1459.5719436056499"/>
    <n v="1507.46425423039"/>
    <n v="1479.0410118991299"/>
    <n v="18133.33445478071"/>
    <n v="38.829908507668002"/>
    <n v="39.03191343188"/>
    <n v="39.449428852098002"/>
    <n v="40.867943371655997"/>
    <n v="41.031220716656001"/>
    <n v="41.962166735975998"/>
    <n v="41.423087450996"/>
    <n v="41.011066889656"/>
    <n v="39.367386365498"/>
    <n v="38.702076599880002"/>
    <n v="39.900133329097997"/>
    <n v="39.022793871259999"/>
    <n v="480.59912612232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ribution_IK_SubOpt_2025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171.92064181251601"/>
    <n v="205.879028217078"/>
    <n v="472.38079493421799"/>
    <n v="470.61756898887199"/>
    <n v="515.36044936586995"/>
    <n v="523.91247803316003"/>
    <n v="497.41694788996"/>
    <n v="440.092850607098"/>
    <n v="290.72209566928399"/>
    <n v="183.661951463126"/>
    <n v="180.33294541701801"/>
    <n v="118.78503370599999"/>
    <n v="4071.0827861041998"/>
    <n v="1034.5847019369801"/>
    <n v="1072.76980244996"/>
    <n v="1387.47425481251"/>
    <n v="1406.6937229924299"/>
    <n v="1440.4272268366999"/>
    <n v="1442.6087349327699"/>
    <n v="1388.96962466982"/>
    <n v="1329.57437939799"/>
    <n v="1225.18836377911"/>
    <n v="1112.0092940675599"/>
    <n v="1136.2720735436501"/>
    <n v="1033.2643707776999"/>
    <n v="15009.836550197182"/>
    <n v="794.89289107458944"/>
    <n v="945.08534896631193"/>
    <n v="1199.2323974610269"/>
    <n v="1153.0421175165964"/>
    <n v="1196.6291428527645"/>
    <n v="1211.9541945518265"/>
    <n v="1122.3949095700773"/>
    <n v="1024.6773304018941"/>
    <n v="889.76584633775508"/>
    <n v="873.62415283974258"/>
    <n v="849.89432620663922"/>
    <n v="782.83429680077643"/>
    <n v="12044.02695458"/>
    <n v="0"/>
    <n v="0"/>
    <n v="0"/>
    <n v="0"/>
    <n v="0"/>
    <n v="0"/>
    <n v="0"/>
    <n v="0"/>
    <n v="0"/>
    <n v="0"/>
    <n v="0"/>
    <n v="0"/>
    <n v="0"/>
    <n v="1.4408742053433838"/>
    <n v="1.7131227571209067"/>
    <n v="2.1738061154097745"/>
    <n v="2.0900786300380694"/>
    <n v="2.1690872879336403"/>
    <n v="2.1968664666590669"/>
    <n v="2.034525521069845"/>
    <n v="1.8573963244032423"/>
    <n v="1.6128470529538237"/>
    <n v="1.5835875765476333"/>
    <n v="1.5405733598187776"/>
    <n v="1.4190107027018364"/>
    <n v="21.831776000000001"/>
  </r>
  <r>
    <x v="1"/>
    <s v="Customer Delivery"/>
    <x v="10"/>
    <x v="5"/>
    <s v="PEF Distribution_IK_SubOpt_Annual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920.76614801257904"/>
    <n v="923.57979260126001"/>
    <n v="925.91234605225804"/>
    <n v="959.718422960922"/>
    <n v="959.38408332512199"/>
    <n v="984.69733952739796"/>
    <n v="970.14014764169997"/>
    <n v="962.132523221322"/>
    <n v="919.49220203857203"/>
    <n v="911.13969998326002"/>
    <n v="950.82602362971204"/>
    <n v="937.17286678039397"/>
    <n v="11324.961595774497"/>
    <n v="1686.4559352814699"/>
    <n v="1674.9297520425"/>
    <n v="1692.9520952896301"/>
    <n v="1754.35264173821"/>
    <n v="1761.4582497501799"/>
    <n v="1801.68704501507"/>
    <n v="1778.3529015941399"/>
    <n v="1760.5570702142099"/>
    <n v="1689.3917198430299"/>
    <n v="1660.6033017831001"/>
    <n v="1712.5424736166001"/>
    <n v="1673.4857075473501"/>
    <n v="20646.768893715489"/>
    <n v="114.39164204616254"/>
    <n v="121.72899526700117"/>
    <n v="134.13902463790072"/>
    <n v="133.7957629755654"/>
    <n v="140.50514895169624"/>
    <n v="139.556151871173"/>
    <n v="127.4648699492809"/>
    <n v="117.89264821291627"/>
    <n v="108.19173512379463"/>
    <n v="105.44435615081174"/>
    <n v="102.18715240741182"/>
    <n v="99.231105066285636"/>
    <n v="1444.52859266"/>
    <n v="0"/>
    <n v="0"/>
    <n v="0"/>
    <n v="0"/>
    <n v="0"/>
    <n v="0"/>
    <n v="0"/>
    <n v="0"/>
    <n v="0"/>
    <n v="0"/>
    <n v="0"/>
    <n v="0"/>
    <n v="0"/>
    <n v="3.2415930693562935"/>
    <n v="3.4495165935110674"/>
    <n v="3.8011879611008599"/>
    <n v="3.7914607239907148"/>
    <n v="3.9815891170343711"/>
    <n v="3.9546967470671492"/>
    <n v="3.6120579407999793"/>
    <n v="3.3408034410488576"/>
    <n v="3.0659021276868694"/>
    <n v="2.9880477977864164"/>
    <n v="2.8957462197058628"/>
    <n v="2.8119782609115589"/>
    <n v="40.934579999999997"/>
  </r>
  <r>
    <x v="1"/>
    <s v="Customer Delivery"/>
    <x v="10"/>
    <x v="5"/>
    <s v="PEF Dist_MajProj_CustomerFleetElec 2025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"/>
    <n v="2.5"/>
    <n v="2.5"/>
    <n v="2.5"/>
    <n v="2.5"/>
    <n v="2.5"/>
    <n v="2.5"/>
    <n v="2.5"/>
    <n v="2.5"/>
    <n v="2.5"/>
    <n v="2.5"/>
    <n v="2.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52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5"/>
    <n v="22.25"/>
    <n v="22.25"/>
    <n v="22.25"/>
    <n v="22.25"/>
    <n v="22.25"/>
    <n v="22.25"/>
    <n v="22.25"/>
    <n v="22.25"/>
    <n v="22.25"/>
    <n v="22.25"/>
    <n v="22.25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6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196666666666665"/>
    <n v="41.196666666666665"/>
    <n v="41.196666666666665"/>
    <n v="41.196666666666665"/>
    <n v="41.196666666666665"/>
    <n v="41.196666666666665"/>
    <n v="41.196666666666665"/>
    <n v="41.196666666666665"/>
    <n v="41.196666666666665"/>
    <n v="41.196666666666665"/>
    <n v="41.196666666666665"/>
    <n v="41.196666666666715"/>
    <n v="494.36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7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4375"/>
    <n v="23.4375"/>
    <n v="23.4375"/>
    <n v="23.4375"/>
    <n v="23.4375"/>
    <n v="23.4375"/>
    <n v="23.4375"/>
    <n v="23.4375"/>
    <n v="23.4375"/>
    <n v="23.4375"/>
    <n v="23.4375"/>
    <n v="23.4375"/>
    <n v="281.25"/>
    <n v="75"/>
    <n v="75"/>
    <n v="75"/>
    <n v="75"/>
    <n v="75"/>
    <n v="75"/>
    <n v="75"/>
    <n v="75"/>
    <n v="75"/>
    <n v="75"/>
    <n v="75"/>
    <n v="75"/>
    <n v="900"/>
    <n v="95.3125"/>
    <n v="95.3125"/>
    <n v="95.3125"/>
    <n v="95.3125"/>
    <n v="95.3125"/>
    <n v="95.3125"/>
    <n v="95.3125"/>
    <n v="95.3125"/>
    <n v="95.3125"/>
    <n v="95.3125"/>
    <n v="95.3125"/>
    <n v="95.3125"/>
    <n v="1143.75"/>
  </r>
  <r>
    <x v="1"/>
    <s v="Customer Delivery"/>
    <x v="14"/>
    <x v="5"/>
    <s v="PEF Distribution_IK_SPP_Mthly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-761.57611979299395"/>
    <n v="-371.41887723897798"/>
    <n v="1040.9730012445"/>
    <n v="2166.39707479766"/>
    <n v="2731.18542257541"/>
    <n v="2842.7219415572099"/>
    <n v="3056.1015552536401"/>
    <n v="3211.84953090524"/>
    <n v="3125.3177742518201"/>
    <n v="3020.2109460022002"/>
    <n v="1577.8928205515699"/>
    <n v="1823.23197434279"/>
    <n v="23462.887044450068"/>
    <n v="-84.325528312002007"/>
    <n v="-81.76556508825"/>
    <n v="1774.8542682170901"/>
    <n v="1866.91824577225"/>
    <n v="1909.57917810608"/>
    <n v="1924.1429603854001"/>
    <n v="2018.4733814179399"/>
    <n v="2014.2679948895"/>
    <n v="1926.49017593915"/>
    <n v="1858.35820897351"/>
    <n v="521.94261513928996"/>
    <n v="461.998384450998"/>
    <n v="16110.934319890956"/>
    <n v="186.60783040524845"/>
    <n v="175.24910707927896"/>
    <n v="2030.9381805126066"/>
    <n v="2035.9032495692991"/>
    <n v="2048.3898105531689"/>
    <n v="2060.9864513350235"/>
    <n v="2061.3826005412684"/>
    <n v="2064.2519817308216"/>
    <n v="2042.6242381605521"/>
    <n v="2006.9860863124147"/>
    <n v="659.60077690160813"/>
    <n v="707.81921015471016"/>
    <n v="18080.739523256001"/>
    <n v="179.85889101950821"/>
    <n v="168.91097218689723"/>
    <n v="1957.4863931642465"/>
    <n v="1962.2718933891442"/>
    <n v="1974.3068600158349"/>
    <n v="1986.4479252469951"/>
    <n v="1986.82974714996"/>
    <n v="1989.5953530601969"/>
    <n v="1968.7498078043773"/>
    <n v="1934.4005607472154"/>
    <n v="635.74537033893193"/>
    <n v="682.21991365309441"/>
    <n v="17426.823687776399"/>
    <n v="171.80538143576877"/>
    <n v="161.34767561815337"/>
    <n v="1869.8363729843827"/>
    <n v="1874.4075937165862"/>
    <n v="1885.9036727824862"/>
    <n v="1897.5010996945077"/>
    <n v="1897.8658248260126"/>
    <n v="1900.5075956921398"/>
    <n v="1880.5954477098405"/>
    <n v="1847.78425078076"/>
    <n v="607.27871292866666"/>
    <n v="651.6722718528963"/>
    <n v="16646.505900022199"/>
  </r>
  <r>
    <x v="1"/>
    <s v="Customer Delivery"/>
    <x v="14"/>
    <x v="5"/>
    <s v="PEF Distribution_IK_SubOpt_GridMod_SPP_2025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308.907204136632"/>
    <n v="308.37601342463199"/>
    <n v="314.0704138502"/>
    <n v="331.925115425424"/>
    <n v="332.047727399824"/>
    <n v="343.87347325113598"/>
    <n v="339.47010006224798"/>
    <n v="333.05824360462401"/>
    <n v="313.59369931980001"/>
    <n v="305.01372815503203"/>
    <n v="254.822941859"/>
    <n v="309.52430082202397"/>
    <n v="3794.6829613105756"/>
    <n v="1423.4005402099301"/>
    <n v="1421.61995973593"/>
    <n v="1410.0102655652699"/>
    <n v="1403.52854414231"/>
    <n v="1409.1011234053101"/>
    <n v="1393.98266713051"/>
    <n v="1397.14076116367"/>
    <n v="1409.2097512421101"/>
    <n v="1407.1763572162699"/>
    <n v="1411.7299918813301"/>
    <n v="1424.70411289967"/>
    <n v="1402.09805415605"/>
    <n v="16913.702128748359"/>
    <n v="2405.2075658351273"/>
    <n v="2644.1861360445814"/>
    <n v="3015.0919427601907"/>
    <n v="2898.2604425940717"/>
    <n v="2740.8669544976988"/>
    <n v="2668.9070256276223"/>
    <n v="2632.2486556308108"/>
    <n v="2448.5957560785705"/>
    <n v="2412.9514835984883"/>
    <n v="2645.608522713369"/>
    <n v="2404.8575758297825"/>
    <n v="2245.1279387896866"/>
    <n v="3116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4"/>
    <x v="5"/>
    <s v="PEF Distribution_IK_SubOpt_SOG_SPP_2023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4863.4258358483403"/>
    <n v="4865.3656260239404"/>
    <n v="4865.3395023494204"/>
    <n v="5002.56342844542"/>
    <n v="4999.8553994616204"/>
    <n v="5091.5767985407601"/>
    <n v="5038.9357195832199"/>
    <n v="5013.7439898514103"/>
    <n v="4857.28977649224"/>
    <n v="4797.3644196693303"/>
    <n v="4929.4822082970404"/>
    <n v="4845.0571618255599"/>
    <n v="59169.999866388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4"/>
    <x v="5"/>
    <s v="PEF Distribution_IK_SubOpt_SPP_2024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4755.6369593503096"/>
    <n v="5127.4559683841098"/>
    <n v="5490.3166922944401"/>
    <n v="6015.3556991149399"/>
    <n v="6011.7744027789404"/>
    <n v="6111.5490674869598"/>
    <n v="6238.23332000337"/>
    <n v="6489.3730020973398"/>
    <n v="6310.3772884738401"/>
    <n v="6242.9750943497102"/>
    <n v="6065.7371847942304"/>
    <n v="6155.9203614481603"/>
    <n v="71014.705040576358"/>
    <n v="5426.7464563005997"/>
    <n v="5429.9522018358002"/>
    <n v="5376.1424157266101"/>
    <n v="5361.3350171211496"/>
    <n v="5383.2190935007502"/>
    <n v="5324.1291526352197"/>
    <n v="5330.5475154046298"/>
    <n v="5378.9682586357403"/>
    <n v="5364.5718913761502"/>
    <n v="5379.3279797763098"/>
    <n v="5441.3662439815498"/>
    <n v="5337.7592759651498"/>
    <n v="64534.0655022596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4"/>
    <x v="5"/>
    <s v="PEF Distribution_IK_SubOpt_SPP_2025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190.692414649608"/>
    <n v="190.73390977520799"/>
    <n v="190.99546005714399"/>
    <n v="196.845874041808"/>
    <n v="196.754210085008"/>
    <n v="201.22376556527999"/>
    <n v="198.52770850788801"/>
    <n v="197.31186444980801"/>
    <n v="190.67954835794399"/>
    <n v="188.089049117608"/>
    <n v="176.27386571554399"/>
    <n v="190.616860035792"/>
    <n v="2308.7445303586401"/>
    <n v="7731.7355576070304"/>
    <n v="7735.9538255102398"/>
    <n v="7660.4099585334798"/>
    <n v="7627.7837948943297"/>
    <n v="7658.4110771527303"/>
    <n v="7575.1574394045401"/>
    <n v="7585.02392688903"/>
    <n v="7652.7181428489303"/>
    <n v="7632.8593440530203"/>
    <n v="7653.6320920193202"/>
    <n v="7739.8944310964198"/>
    <n v="7595.0903800549604"/>
    <n v="91848.669970064017"/>
    <n v="9182.9423801811263"/>
    <n v="9324.345304647868"/>
    <n v="9675.938703034115"/>
    <n v="9493.1130394704414"/>
    <n v="9470.907021925852"/>
    <n v="9470.88075793596"/>
    <n v="9537.2761616224234"/>
    <n v="9246.4293351353717"/>
    <n v="9191.5578043819187"/>
    <n v="9216.0183069984578"/>
    <n v="8950.4475173584306"/>
    <n v="8949.3272890080116"/>
    <n v="111709.1836216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4"/>
    <x v="5"/>
    <s v="PEF Distribution_IK_SubOpt_SPP_Annual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-19.333364960975999"/>
    <n v="-19.333364960975999"/>
    <n v="-19.333364960975999"/>
    <n v="-19.333364960975999"/>
    <n v="-19.333364960975999"/>
    <n v="-19.333364960975999"/>
    <n v="-19.333364960975999"/>
    <n v="-19.333364960975999"/>
    <n v="-19.333364960975999"/>
    <n v="-19.333364960975999"/>
    <n v="0"/>
    <n v="0"/>
    <n v="-193.33364960975996"/>
    <n v="-3.45208614984"/>
    <n v="-35.30122505544"/>
    <n v="-35.30122505544"/>
    <n v="-35.30122505544"/>
    <n v="-35.30122505544"/>
    <n v="-35.30122505544"/>
    <n v="-35.30122505544"/>
    <n v="-35.30122505544"/>
    <n v="-35.30122505544"/>
    <n v="-35.30122505544"/>
    <n v="-35.30122505544"/>
    <n v="-35.30122505544"/>
    <n v="-391.76556175968"/>
    <n v="4398.6746182249999"/>
    <n v="4398.6746182249999"/>
    <n v="4398.6746182249999"/>
    <n v="4398.6746182249999"/>
    <n v="4398.6746182249999"/>
    <n v="4398.6746182249999"/>
    <n v="4398.6746182249999"/>
    <n v="4398.6746182249999"/>
    <n v="4398.6746182249999"/>
    <n v="4398.6746182249999"/>
    <n v="4398.6746182249999"/>
    <n v="4398.6746182250063"/>
    <n v="52784.095418700002"/>
    <n v="15781.018150000002"/>
    <n v="15781.018150000002"/>
    <n v="15781.018150000002"/>
    <n v="15781.018150000002"/>
    <n v="15781.018150000002"/>
    <n v="15781.018150000002"/>
    <n v="15781.018150000002"/>
    <n v="15781.018150000002"/>
    <n v="15781.018150000002"/>
    <n v="15781.018150000002"/>
    <n v="15781.018150000002"/>
    <n v="15781.018150000018"/>
    <n v="189372.21780000001"/>
    <n v="14782.238983333335"/>
    <n v="14782.238983333335"/>
    <n v="14782.238983333335"/>
    <n v="14782.238983333335"/>
    <n v="14782.238983333335"/>
    <n v="14782.238983333335"/>
    <n v="14782.238983333335"/>
    <n v="14782.238983333335"/>
    <n v="14782.238983333335"/>
    <n v="14782.238983333335"/>
    <n v="14782.238983333335"/>
    <n v="14782.238983333315"/>
    <n v="177386.86780000001"/>
  </r>
  <r>
    <x v="1"/>
    <s v="Customer Delivery"/>
    <x v="13"/>
    <x v="5"/>
    <s v="PEF Distribution_LA_Veg Mgmt_SPP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44.328679072005997"/>
    <n v="44.331212590606"/>
    <n v="76.900308372954001"/>
    <n v="68.000345179554003"/>
    <n v="76.909520497353995"/>
    <n v="53.379028610482003"/>
    <n v="53.381344548881998"/>
    <n v="74.586162649412003"/>
    <n v="60.857189168087999"/>
    <n v="60.856990026887999"/>
    <n v="74.587416501411994"/>
    <n v="41.520757912046001"/>
    <n v="729.63895512968395"/>
    <n v="55.624375806685997"/>
    <n v="45.743582719072002"/>
    <n v="70.207909020857997"/>
    <n v="70.210236022657995"/>
    <n v="79.375969484411996"/>
    <n v="55.071691416189999"/>
    <n v="67.258929547776006"/>
    <n v="62.770951699481998"/>
    <n v="62.770763621682001"/>
    <n v="76.888307939851998"/>
    <n v="62.771799893481997"/>
    <n v="42.872430982848002"/>
    <n v="751.56694815499793"/>
    <n v="51.846844969106748"/>
    <n v="51.846859304972092"/>
    <n v="63.527982576665067"/>
    <n v="61.159549007058857"/>
    <n v="63.529022404764532"/>
    <n v="53.027166087632828"/>
    <n v="53.02720861736676"/>
    <n v="57.180015686232238"/>
    <n v="53.996218865716386"/>
    <n v="53.995647342551493"/>
    <n v="57.179786312386753"/>
    <n v="50.085449610546107"/>
    <n v="670.40175078499999"/>
    <n v="53.402250522547128"/>
    <n v="53.402265288488493"/>
    <n v="65.433822304376292"/>
    <n v="62.994335718346129"/>
    <n v="65.43489332732284"/>
    <n v="54.617981279281516"/>
    <n v="54.618025084907636"/>
    <n v="58.895416382208388"/>
    <n v="55.616105644527345"/>
    <n v="55.615516975665244"/>
    <n v="58.895180127146638"/>
    <n v="51.588013419582239"/>
    <n v="690.51380607440001"/>
    <n v="55.004317884193107"/>
    <n v="55.00433309311267"/>
    <n v="67.396836784773967"/>
    <n v="64.884165608199211"/>
    <n v="67.397939938405813"/>
    <n v="56.256520560122944"/>
    <n v="56.256565679917721"/>
    <n v="60.662278703800034"/>
    <n v="57.284588653447216"/>
    <n v="57.283982324520949"/>
    <n v="60.662035361087113"/>
    <n v="53.135654042419219"/>
    <n v="711.22921863399995"/>
  </r>
  <r>
    <x v="1"/>
    <s v="Customer Delivery"/>
    <x v="13"/>
    <x v="5"/>
    <s v="PEF Distribution_LA_Veg Mgmt_SPP_Annual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674675940536439"/>
    <n v="5.6747946368384552"/>
    <n v="16.48584626583153"/>
    <n v="17.815704531275248"/>
    <n v="18.500783031655338"/>
    <n v="5.7663826716486239"/>
    <n v="5.784700278610666"/>
    <n v="6.2316498884843234"/>
    <n v="5.8249990139271404"/>
    <n v="5.5538984308890225"/>
    <n v="6.1254077681045116"/>
    <n v="5.2827978358814818"/>
    <n v="104.7144319472"/>
    <n v="5.8374916750834194"/>
    <n v="5.8450385292205631"/>
    <n v="16.980421808581358"/>
    <n v="18.350175834473564"/>
    <n v="19.055806696296813"/>
    <n v="5.9393742059348984"/>
    <n v="5.9582413412777742"/>
    <n v="6.4185994436437595"/>
    <n v="5.9997490390320811"/>
    <n v="5.7205154359576316"/>
    <n v="6.3091700586551154"/>
    <n v="5.4412818700430279"/>
    <n v="107.8558659382"/>
    <n v="6.0126164108646218"/>
    <n v="6.0203896706071705"/>
    <n v="17.489834420743872"/>
    <n v="18.900681064017185"/>
    <n v="19.627480849945854"/>
    <n v="6.1175554173890756"/>
    <n v="6.1369885667454644"/>
    <n v="6.6111574110411899"/>
    <n v="6.1797414953295027"/>
    <n v="5.8921308848550478"/>
    <n v="6.4984451447741653"/>
    <n v="5.6045203218868522"/>
    <n v="111.0915416582"/>
  </r>
  <r>
    <x v="1"/>
    <s v="Grid Solutions"/>
    <x v="10"/>
    <x v="5"/>
    <s v="PEF Dist_MajProj_OthT&amp;D_Mthly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424.55627959472002"/>
    <n v="418.44103602391999"/>
    <n v="426.03934264946599"/>
    <n v="438.32974396884401"/>
    <n v="438.56053709504403"/>
    <n v="548.92777106749395"/>
    <n v="440.72793033014199"/>
    <n v="437.30410237004401"/>
    <n v="424.65580616786599"/>
    <n v="418.92246686471998"/>
    <n v="425.25839300726602"/>
    <n v="436.25759255187199"/>
    <n v="5277.981001691398"/>
    <n v="1163.5408841410899"/>
    <n v="1187.96743430729"/>
    <n v="1364.3283550764099"/>
    <n v="1215.2405171262701"/>
    <n v="1214.86515761447"/>
    <n v="1531.49273466316"/>
    <n v="1221.4511231362401"/>
    <n v="1197.03772144247"/>
    <n v="1412.99619618921"/>
    <n v="1162.31028447989"/>
    <n v="1382.1407132036099"/>
    <n v="1277.40518499321"/>
    <n v="15330.776306373318"/>
    <n v="1116.0833333333333"/>
    <n v="1116.0833333333333"/>
    <n v="1116.0833333333333"/>
    <n v="1116.0833333333333"/>
    <n v="1116.0833333333333"/>
    <n v="1116.0833333333333"/>
    <n v="1116.0833333333333"/>
    <n v="1116.0833333333333"/>
    <n v="1116.0833333333333"/>
    <n v="1116.0833333333333"/>
    <n v="1116.0833333333333"/>
    <n v="1116.0833333333321"/>
    <n v="13393"/>
    <n v="1220.8333333333333"/>
    <n v="1220.8333333333333"/>
    <n v="1220.8333333333333"/>
    <n v="1220.8333333333333"/>
    <n v="1220.8333333333333"/>
    <n v="1220.8333333333333"/>
    <n v="1220.8333333333333"/>
    <n v="1220.8333333333333"/>
    <n v="1220.8333333333333"/>
    <n v="1220.8333333333333"/>
    <n v="1220.8333333333333"/>
    <n v="1220.8333333333321"/>
    <n v="14650"/>
    <n v="1462.4166666666667"/>
    <n v="1462.4166666666667"/>
    <n v="1462.4166666666667"/>
    <n v="1462.4166666666667"/>
    <n v="1462.4166666666667"/>
    <n v="1462.4166666666667"/>
    <n v="1462.4166666666667"/>
    <n v="1462.4166666666667"/>
    <n v="1462.4166666666667"/>
    <n v="1462.4166666666667"/>
    <n v="1462.4166666666667"/>
    <n v="1462.4166666666697"/>
    <n v="17549"/>
  </r>
  <r>
    <x v="1"/>
    <s v="Grid Solutions"/>
    <x v="10"/>
    <x v="5"/>
    <s v="PEF Grid Solutions - H&amp;R_Mthly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3.0037131000000002E-2"/>
    <n v="3.0037131000000002E-2"/>
    <n v="3.0037131000000002E-2"/>
    <n v="3.0037131000000002E-2"/>
    <n v="6.4298046851999997"/>
    <n v="-2.0725436E-2"/>
    <n v="3.1582724858"/>
    <n v="3.8387895954000002"/>
    <n v="11.3369868186"/>
    <n v="48.10255686"/>
    <n v="3.1424186336000002"/>
    <n v="3.7340634509999999"/>
    <n v="79.842315617599994"/>
    <n v="93.002226229800002"/>
    <n v="189.21741501939999"/>
    <n v="3.5121242713999998"/>
    <n v="3.5657817613999998"/>
    <n v="3.5465941380000001"/>
    <n v="3.5475013367999999"/>
    <n v="3.5036017656"/>
    <n v="3.488529727"/>
    <n v="3.4780711262000001"/>
    <n v="3.475843695"/>
    <n v="3.4667090144000001"/>
    <n v="3.4182623857999999"/>
    <n v="317.22266047080001"/>
    <n v="43.886744872390658"/>
    <n v="38.4790942800675"/>
    <n v="46.794419350732184"/>
    <n v="48.319125128636735"/>
    <n v="51.38078589495818"/>
    <n v="45.669466300324927"/>
    <n v="59.770318293517995"/>
    <n v="69.847113178666973"/>
    <n v="73.650232498505687"/>
    <n v="71.992103331732508"/>
    <n v="89.557953815052741"/>
    <n v="67.428880067413843"/>
    <n v="706.77623701200002"/>
    <n v="46.188099107159651"/>
    <n v="40.496879532288801"/>
    <n v="49.248247618230607"/>
    <n v="50.852906651017925"/>
    <n v="54.075116257096965"/>
    <n v="48.064303738724519"/>
    <n v="62.904582990483782"/>
    <n v="73.509789692213516"/>
    <n v="77.512338812040625"/>
    <n v="75.767259870549751"/>
    <n v="94.254236869738321"/>
    <n v="70.964747862855575"/>
    <n v="743.83850900239997"/>
    <n v="0"/>
    <n v="0"/>
    <n v="0"/>
    <n v="0"/>
    <n v="0"/>
    <n v="0"/>
    <n v="0"/>
    <n v="0"/>
    <n v="0"/>
    <n v="0"/>
    <n v="0"/>
    <n v="0"/>
    <n v="0"/>
  </r>
  <r>
    <x v="2"/>
    <s v="Grid Solutions"/>
    <x v="10"/>
    <x v="5"/>
    <s v="PEF Grid Solutions - H&amp;R_Mthly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2.9436388380000001E-2"/>
    <n v="2.9436388380000001E-2"/>
    <n v="2.9436388380000001E-2"/>
    <n v="2.9436388380000001E-2"/>
    <n v="6.3012085914959997"/>
    <n v="-2.0310927279999998E-2"/>
    <n v="3.0951070360839998"/>
    <n v="3.7620138034920001"/>
    <n v="11.110247082228"/>
    <n v="47.1405057228"/>
    <n v="3.079570260928"/>
    <n v="3.6593821819799999"/>
    <n v="78.24546930524798"/>
    <n v="91.142181705203996"/>
    <n v="185.433066719012"/>
    <n v="3.4418817859719999"/>
    <n v="3.4944661261719996"/>
    <n v="3.4756622552400001"/>
    <n v="3.476551310064"/>
    <n v="3.4335297302879999"/>
    <n v="3.41875913246"/>
    <n v="3.4085097036760001"/>
    <n v="3.4063268211"/>
    <n v="3.397374834112"/>
    <n v="3.3498971380839997"/>
    <n v="310.87820726138392"/>
    <n v="43.009009974942842"/>
    <n v="37.709512394466152"/>
    <n v="45.858530963717541"/>
    <n v="47.352742626064"/>
    <n v="50.353170177059013"/>
    <n v="44.756076974318425"/>
    <n v="58.574911927647634"/>
    <n v="68.450170915093636"/>
    <n v="72.177227848535566"/>
    <n v="70.552261265097854"/>
    <n v="87.766794738751685"/>
    <n v="66.080302466065561"/>
    <n v="692.64071227175975"/>
    <n v="45.264337125016461"/>
    <n v="39.686941941643028"/>
    <n v="48.263282665865994"/>
    <n v="49.835848517997569"/>
    <n v="52.993613931955025"/>
    <n v="47.103017663950027"/>
    <n v="61.646491330674102"/>
    <n v="72.039593898369247"/>
    <n v="75.962092035799813"/>
    <n v="74.251914673138756"/>
    <n v="92.369152132343558"/>
    <n v="69.545452905598466"/>
    <n v="728.961738822352"/>
    <n v="0"/>
    <n v="0"/>
    <n v="0"/>
    <n v="0"/>
    <n v="0"/>
    <n v="0"/>
    <n v="0"/>
    <n v="0"/>
    <n v="0"/>
    <n v="0"/>
    <n v="0"/>
    <n v="0"/>
    <n v="0"/>
  </r>
  <r>
    <x v="2"/>
    <s v="Customer Delivery"/>
    <x v="13"/>
    <x v="5"/>
    <s v="PEF Distribution_LA_Veg Mgmt_SPP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43.442105490565879"/>
    <n v="43.444588338793878"/>
    <n v="75.362302205494913"/>
    <n v="66.640338275962918"/>
    <n v="75.371330087406918"/>
    <n v="52.31144803827236"/>
    <n v="52.313717657904355"/>
    <n v="73.094439396423766"/>
    <n v="59.640045384726236"/>
    <n v="59.639850226350241"/>
    <n v="73.09566817138375"/>
    <n v="40.690342753805083"/>
    <n v="715.04617602709038"/>
    <n v="54.511888290552278"/>
    <n v="44.828711064690559"/>
    <n v="68.803750840440841"/>
    <n v="68.806031302204829"/>
    <n v="77.788450094723757"/>
    <n v="53.9702575878662"/>
    <n v="65.913750956820479"/>
    <n v="61.515532665492358"/>
    <n v="61.515348349248363"/>
    <n v="75.350541781054957"/>
    <n v="61.516363895612358"/>
    <n v="42.014982363191038"/>
    <n v="736.53560919189806"/>
    <n v="50.809908069724614"/>
    <n v="50.809922118872649"/>
    <n v="62.257422925131763"/>
    <n v="59.936358026917681"/>
    <n v="62.258441956669238"/>
    <n v="51.966622765880167"/>
    <n v="51.966664445019426"/>
    <n v="56.036415372507591"/>
    <n v="52.916294488402059"/>
    <n v="52.915734395700461"/>
    <n v="56.036190586139014"/>
    <n v="49.083740618335185"/>
    <n v="656.9937157692998"/>
    <n v="52.334205512096183"/>
    <n v="52.334219982718722"/>
    <n v="64.125145858288761"/>
    <n v="61.734449003979208"/>
    <n v="64.126195460776387"/>
    <n v="53.525621653695886"/>
    <n v="53.525664583209483"/>
    <n v="57.71750805456422"/>
    <n v="54.503783531636799"/>
    <n v="54.503206636151937"/>
    <n v="57.717276524603705"/>
    <n v="50.556253151190596"/>
    <n v="676.70352995291194"/>
    <n v="53.904231526509243"/>
    <n v="53.904246431250414"/>
    <n v="66.048900049078483"/>
    <n v="63.586482296035229"/>
    <n v="66.049981139637694"/>
    <n v="55.131390148920481"/>
    <n v="55.131434366319368"/>
    <n v="59.449033129724029"/>
    <n v="56.138896880378269"/>
    <n v="56.138302678030527"/>
    <n v="59.44879465386537"/>
    <n v="52.072940961570836"/>
    <n v="697.00463426131989"/>
  </r>
  <r>
    <x v="2"/>
    <s v="Customer Delivery"/>
    <x v="13"/>
    <x v="5"/>
    <s v="PEF Distribution_LA_Veg Mgmt_SPP_Annual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ubOpt_SPP_Annual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76.451897519437"/>
    <n v="61276.451897519437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ubOpt_SPP_2025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03.378532383911"/>
    <n v="0"/>
    <n v="0"/>
    <n v="170563.21958973873"/>
    <n v="205866.59812212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ubOpt_SPP_2024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548.77054283602"/>
    <n v="135548.770542836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ubOpt_SOG_SPP_2023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169.999866388302"/>
    <n v="59169.999866388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ubOpt_GridMod_SPP_2025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70.295090058935"/>
    <n v="51870.295090058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_IK_SubOpt_Annual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53.24995815615"/>
    <n v="31653.249958156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2.6179761557062"/>
    <n v="1482.6179761557062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_IK_SubOpt_2025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24.94629088138"/>
    <n v="31124.94629088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_IK_SubOpt_2023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3.33445478071"/>
    <n v="18133.33445478071"/>
    <n v="38.829908507668002"/>
    <n v="39.03191343188"/>
    <n v="39.449428852098002"/>
    <n v="40.867943371655997"/>
    <n v="41.031220716656001"/>
    <n v="0"/>
    <n v="0"/>
    <n v="0"/>
    <n v="0"/>
    <n v="0"/>
    <n v="0"/>
    <n v="0"/>
    <n v="199.21041487995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PP_Mthly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-746.34459739713407"/>
    <n v="-363.99049969419843"/>
    <n v="1020.15354121961"/>
    <n v="2123.0691333017066"/>
    <n v="2676.5617141239018"/>
    <n v="2785.8675027260656"/>
    <n v="2994.9795241485672"/>
    <n v="3147.6125402871353"/>
    <n v="3062.8114187667838"/>
    <n v="2959.8067270821562"/>
    <n v="1546.3349641405384"/>
    <n v="1786.7673348559342"/>
    <n v="22993.629303561065"/>
    <n v="-82.639017745761961"/>
    <n v="-80.130253786485"/>
    <n v="1739.3571828527483"/>
    <n v="1829.5798808568049"/>
    <n v="1871.3875945439584"/>
    <n v="1885.660101177692"/>
    <n v="1978.1039137895812"/>
    <n v="1973.98263499171"/>
    <n v="1887.9603724203671"/>
    <n v="1821.1910447940397"/>
    <n v="511.50376283650417"/>
    <n v="452.75841676197803"/>
    <n v="15788.715633493137"/>
    <n v="182.87567379714349"/>
    <n v="171.74412493769339"/>
    <n v="1990.3194169023543"/>
    <n v="1995.1851845779131"/>
    <n v="2007.4220143421055"/>
    <n v="2019.7667223083231"/>
    <n v="2020.1549485304431"/>
    <n v="2022.9669420962052"/>
    <n v="2001.7717533973409"/>
    <n v="1966.8463645861664"/>
    <n v="646.40876136357599"/>
    <n v="693.6628259516159"/>
    <n v="17719.124732790879"/>
    <n v="176.26171319911805"/>
    <n v="165.53275274315928"/>
    <n v="1918.3366653009616"/>
    <n v="1923.0264555213614"/>
    <n v="1934.8207228155181"/>
    <n v="1946.718966742055"/>
    <n v="1947.0931522069607"/>
    <n v="1949.8034459989929"/>
    <n v="1929.3748116482898"/>
    <n v="1895.7125495322712"/>
    <n v="623.03046293215334"/>
    <n v="668.57551538003247"/>
    <n v="17078.287214020871"/>
    <n v="168.36927380705339"/>
    <n v="158.12072210579029"/>
    <n v="1832.4396455246949"/>
    <n v="1836.9194418422544"/>
    <n v="1848.1855993268364"/>
    <n v="1859.5510777006175"/>
    <n v="1859.9085083294924"/>
    <n v="1862.4974437782971"/>
    <n v="1842.9835387556436"/>
    <n v="1810.8285657651447"/>
    <n v="595.13313867009333"/>
    <n v="638.63882641583837"/>
    <n v="16313.575782021755"/>
  </r>
  <r>
    <x v="2"/>
    <s v="Customer Delivery"/>
    <x v="10"/>
    <x v="5"/>
    <s v="PEF Distribution Maintenance IK-365 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1172.3131735339205"/>
    <n v="1457.2467049609377"/>
    <n v="1808.166139932019"/>
    <n v="1961.4907461494547"/>
    <n v="2177.1669134407975"/>
    <n v="2756.5372413759728"/>
    <n v="1851.7917252921743"/>
    <n v="1734.084431836897"/>
    <n v="1188.5869005107131"/>
    <n v="1279.9397653533706"/>
    <n v="1019.3035977008668"/>
    <n v="1009.032601798039"/>
    <n v="19415.659941885162"/>
    <n v="1271.4984701181909"/>
    <n v="1554.7215069802346"/>
    <n v="1827.2437938527064"/>
    <n v="1968.107878814616"/>
    <n v="2289.609726357317"/>
    <n v="2634.206181907944"/>
    <n v="1785.7763143887282"/>
    <n v="1639.0384022372359"/>
    <n v="1230.503657669328"/>
    <n v="1343.452729934231"/>
    <n v="1065.5041948392422"/>
    <n v="1034.9370576986405"/>
    <n v="19644.599914798415"/>
    <n v="1314.8499082031985"/>
    <n v="1646.3820968874602"/>
    <n v="1762.1737288671306"/>
    <n v="1923.6708732151665"/>
    <n v="2031.5089114088951"/>
    <n v="2202.9229312552138"/>
    <n v="1856.295323547414"/>
    <n v="1701.9703196849289"/>
    <n v="1473.1559576469785"/>
    <n v="1394.8366849325996"/>
    <n v="1158.3741042377817"/>
    <n v="1146.4888863431329"/>
    <n v="19612.629726229901"/>
    <n v="1408.4510472403852"/>
    <n v="1763.5842494659908"/>
    <n v="1887.6188212494012"/>
    <n v="2060.6125756423708"/>
    <n v="2176.1273556022088"/>
    <n v="2359.7439450379984"/>
    <n v="1988.4407156483878"/>
    <n v="1823.1296699165409"/>
    <n v="1578.0265400266865"/>
    <n v="1494.1318985277078"/>
    <n v="1240.8360908960194"/>
    <n v="1228.1047890716611"/>
    <n v="21008.80769832536"/>
    <n v="1521.8764251355096"/>
    <n v="1905.6092139384896"/>
    <n v="2039.6325376946138"/>
    <n v="2226.5578248902066"/>
    <n v="2351.3752409587605"/>
    <n v="2549.7788413349554"/>
    <n v="2148.5738207615368"/>
    <n v="1969.949946110921"/>
    <n v="1705.1081712851949"/>
    <n v="1614.4573266266941"/>
    <n v="1340.763101345939"/>
    <n v="1327.0065156115577"/>
    <n v="22700.688965694379"/>
  </r>
  <r>
    <x v="2"/>
    <s v="Customer Delivery"/>
    <x v="10"/>
    <x v="5"/>
    <s v="PEF Distribution Maintenance IK_Annual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.73587405338407"/>
    <n v="349.73587405338407"/>
    <n v="0"/>
    <n v="0"/>
    <n v="0"/>
    <n v="0"/>
    <n v="0"/>
    <n v="0"/>
    <n v="0"/>
    <n v="0"/>
    <n v="0"/>
    <n v="0"/>
    <n v="0"/>
    <n v="366.81996990402405"/>
    <n v="366.81996990402405"/>
    <n v="0"/>
    <n v="0"/>
    <n v="0"/>
    <n v="0"/>
    <n v="0"/>
    <n v="0"/>
    <n v="0"/>
    <n v="0"/>
    <n v="0"/>
    <n v="0"/>
    <n v="0"/>
    <n v="369.08251380000002"/>
    <n v="369.08251380000002"/>
    <n v="0"/>
    <n v="0"/>
    <n v="0"/>
    <n v="0"/>
    <n v="0"/>
    <n v="0"/>
    <n v="0"/>
    <n v="0"/>
    <n v="0"/>
    <n v="0"/>
    <n v="0"/>
    <n v="378.30957664499999"/>
    <n v="378.30957664499999"/>
    <n v="0"/>
    <n v="0"/>
    <n v="0"/>
    <n v="0"/>
    <n v="0"/>
    <n v="0"/>
    <n v="0"/>
    <n v="0"/>
    <n v="0"/>
    <n v="0"/>
    <n v="0"/>
    <n v="389.65886435840002"/>
    <n v="389.65886435840002"/>
  </r>
  <r>
    <x v="2"/>
    <s v="Customer Delivery"/>
    <x v="10"/>
    <x v="5"/>
    <s v="PEF Distribution Maintenance HW-365 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589.47466636186118"/>
    <n v="0"/>
    <n v="0"/>
    <n v="646.31786855412167"/>
    <n v="0"/>
    <n v="0"/>
    <n v="634.66616646924297"/>
    <n v="0"/>
    <n v="0"/>
    <n v="608.19228232356772"/>
    <n v="2478.6509837087933"/>
    <n v="0"/>
    <n v="0"/>
    <n v="844.20961262235664"/>
    <n v="0"/>
    <n v="0"/>
    <n v="892.32029676457989"/>
    <n v="0"/>
    <n v="0"/>
    <n v="874.07985927267748"/>
    <n v="0"/>
    <n v="0"/>
    <n v="831.31838413531659"/>
    <n v="3441.9281527949306"/>
    <n v="0"/>
    <n v="0"/>
    <n v="905.33145100210436"/>
    <n v="0"/>
    <n v="0"/>
    <n v="913.90478232121404"/>
    <n v="0"/>
    <n v="0"/>
    <n v="882.71198947295443"/>
    <n v="0"/>
    <n v="0"/>
    <n v="892.94114427395846"/>
    <n v="3594.8893670702309"/>
    <n v="0"/>
    <n v="0"/>
    <n v="1190.174978634966"/>
    <n v="0"/>
    <n v="0"/>
    <n v="1238.301023305474"/>
    <n v="0"/>
    <n v="0"/>
    <n v="1052.7556177011238"/>
    <n v="0"/>
    <n v="0"/>
    <n v="1113.5825799167465"/>
    <n v="4594.8141995583101"/>
    <n v="0"/>
    <n v="0"/>
    <n v="1249.8164163465915"/>
    <n v="0"/>
    <n v="0"/>
    <n v="1262.3385625457108"/>
    <n v="0"/>
    <n v="0"/>
    <n v="1219.2663855804296"/>
    <n v="0"/>
    <n v="0"/>
    <n v="1233.3959182374574"/>
    <n v="4964.8172827101889"/>
  </r>
  <r>
    <x v="2"/>
    <s v="Customer Delivery"/>
    <x v="10"/>
    <x v="5"/>
    <s v="PEF Distribution Expansion Field Ops IK New Cust-365 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1359.1191282143509"/>
    <n v="1366.5779444323678"/>
    <n v="1358.1132492780287"/>
    <n v="1349.4088603537793"/>
    <n v="1348.4548657847974"/>
    <n v="2007.7899751168111"/>
    <n v="1341.1303136596528"/>
    <n v="1352.3664955001725"/>
    <n v="1354.4531797710495"/>
    <n v="1354.2892770119565"/>
    <n v="1364.112976330475"/>
    <n v="2024.0052104273384"/>
    <n v="17579.821475880781"/>
    <n v="1403.4683787430181"/>
    <n v="1375.7100389266836"/>
    <n v="1373.6124009703481"/>
    <n v="1367.2259612097562"/>
    <n v="1403.2210337766053"/>
    <n v="1994.3407620500475"/>
    <n v="1361.6645421467213"/>
    <n v="1370.9463473371975"/>
    <n v="1369.1521512947515"/>
    <n v="1367.3944891836011"/>
    <n v="1409.4340425266851"/>
    <n v="1994.5538546106209"/>
    <n v="17790.724002776038"/>
    <n v="2448.5288552706629"/>
    <n v="2400.1009055967438"/>
    <n v="2396.4413097399433"/>
    <n v="2385.2993543720122"/>
    <n v="2448.0973305589982"/>
    <n v="3479.3807805599035"/>
    <n v="2375.5967524050989"/>
    <n v="2391.79004053478"/>
    <n v="2388.6598376399515"/>
    <n v="2385.5933728288087"/>
    <n v="2458.9367134998838"/>
    <n v="3479.7525469932134"/>
    <n v="31038.177799999998"/>
    <n v="2509.7420577056059"/>
    <n v="2460.1034096645772"/>
    <n v="2456.3523239396741"/>
    <n v="2444.9318197737625"/>
    <n v="2509.2997448794895"/>
    <n v="3566.3652731503012"/>
    <n v="2434.9866528327548"/>
    <n v="2451.5847730403734"/>
    <n v="2448.3763150973959"/>
    <n v="2445.2331886897032"/>
    <n v="2520.4101123100213"/>
    <n v="3566.7463289163438"/>
    <n v="31814.132000000009"/>
    <n v="2572.4852217208004"/>
    <n v="2521.605615141435"/>
    <n v="2517.7607528524632"/>
    <n v="2506.0547378453798"/>
    <n v="2572.0318511423102"/>
    <n v="3655.523854441291"/>
    <n v="2495.8609432660774"/>
    <n v="2512.8740139166434"/>
    <n v="2509.5853450203799"/>
    <n v="2506.3636409376968"/>
    <n v="2583.419976043504"/>
    <n v="3655.9144476720271"/>
    <n v="32609.480400000008"/>
  </r>
  <r>
    <x v="2"/>
    <s v="Grid Solutions"/>
    <x v="10"/>
    <x v="5"/>
    <s v="PEF Dist_MajProj_OthT&amp;D_Mthly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0.9576161914974"/>
    <n v="0"/>
    <n v="0"/>
    <n v="0"/>
    <n v="0"/>
    <n v="0"/>
    <n v="2584.2829177899025"/>
    <n v="5225.2405339813995"/>
    <n v="0"/>
    <n v="0"/>
    <n v="0"/>
    <n v="0"/>
    <n v="0"/>
    <n v="7575.572039625913"/>
    <n v="0"/>
    <n v="0"/>
    <n v="0"/>
    <n v="0"/>
    <n v="0"/>
    <n v="7651.7858397682567"/>
    <n v="15227.357879394171"/>
    <n v="0"/>
    <n v="0"/>
    <n v="0"/>
    <n v="0"/>
    <n v="0"/>
    <n v="6715.605716795365"/>
    <n v="0"/>
    <n v="0"/>
    <n v="0"/>
    <n v="0"/>
    <n v="0"/>
    <n v="6696.8821143359055"/>
    <n v="13412.487831131271"/>
    <n v="0"/>
    <n v="0"/>
    <n v="0"/>
    <n v="0"/>
    <n v="0"/>
    <n v="7312.4376422867172"/>
    <n v="0"/>
    <n v="0"/>
    <n v="0"/>
    <n v="0"/>
    <n v="0"/>
    <n v="7324.7487528457323"/>
    <n v="14637.186395132449"/>
    <n v="0"/>
    <n v="0"/>
    <n v="0"/>
    <n v="0"/>
    <n v="0"/>
    <n v="8745.504975056916"/>
    <n v="0"/>
    <n v="0"/>
    <n v="0"/>
    <n v="0"/>
    <n v="0"/>
    <n v="8773.9200995011415"/>
    <n v="17519.425074558058"/>
  </r>
  <r>
    <x v="2"/>
    <s v="Customer Delivery"/>
    <x v="10"/>
    <x v="5"/>
    <s v="PEF Dist_MajProj_CustomerFleetElec 2027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5"/>
    <n v="2325"/>
  </r>
  <r>
    <x v="2"/>
    <s v="Customer Delivery"/>
    <x v="10"/>
    <x v="5"/>
    <s v="PEF Dist_MajProj_CustomerFleetElec 2026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.36"/>
    <n v="494.36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_MajProj_CustomerFleetElec 2025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2.5"/>
    <n v="2.5"/>
    <n v="2.5"/>
    <n v="2.5"/>
    <n v="2.5"/>
    <n v="2.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_MajProj_CustomerFleetElec 20252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 Maint_OthT&amp;D_IK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157.26108152575185"/>
    <n v="157.24998942436784"/>
    <n v="154.21648797265982"/>
    <n v="153.58566000834784"/>
    <n v="153.48823487144784"/>
    <n v="235.01675072695457"/>
    <n v="152.04847719026785"/>
    <n v="154.04373912475185"/>
    <n v="153.89516599386383"/>
    <n v="154.57066750199985"/>
    <n v="156.79278352285183"/>
    <n v="238.55136944374371"/>
    <n v="2020.7204073070088"/>
    <n v="180.39197330027326"/>
    <n v="180.43957487320128"/>
    <n v="178.56037585732525"/>
    <n v="178.35417216690527"/>
    <n v="179.26401109938413"/>
    <n v="258.33308847816289"/>
    <n v="177.32005688579727"/>
    <n v="179.08860594152529"/>
    <n v="178.09382428420128"/>
    <n v="178.48126226385727"/>
    <n v="181.18361659228012"/>
    <n v="258.05018842513095"/>
    <n v="2307.5607501680443"/>
    <n v="74.932282182109986"/>
    <n v="74.952055204322107"/>
    <n v="74.17146242983334"/>
    <n v="74.085808324304892"/>
    <n v="74.463742588127658"/>
    <n v="107.30792245728131"/>
    <n v="73.65625141755811"/>
    <n v="74.390881758765829"/>
    <n v="73.977663484734805"/>
    <n v="74.138599758608393"/>
    <n v="75.261119643439201"/>
    <n v="107.1904107509144"/>
    <n v="958.52819999999997"/>
    <n v="76.805416872132241"/>
    <n v="76.825684174416367"/>
    <n v="76.025578376140032"/>
    <n v="75.937783115001011"/>
    <n v="76.325164866068249"/>
    <n v="109.99037368144731"/>
    <n v="75.497488273682691"/>
    <n v="76.250482683571988"/>
    <n v="75.826934903204062"/>
    <n v="75.991894213727505"/>
    <n v="77.142474513579543"/>
    <n v="109.86992432702901"/>
    <n v="982.4892000000001"/>
    <n v="78.726050392252233"/>
    <n v="78.746824508530906"/>
    <n v="77.926710876453356"/>
    <n v="77.836720164416235"/>
    <n v="78.233788971507408"/>
    <n v="112.74084633280739"/>
    <n v="77.385415096665838"/>
    <n v="78.157239250120014"/>
    <n v="77.723100028451796"/>
    <n v="77.892184391532055"/>
    <n v="79.071536660621163"/>
    <n v="112.61738332664143"/>
    <n v="1007.0577999999998"/>
  </r>
  <r>
    <x v="2"/>
    <s v="Customer Delivery"/>
    <x v="10"/>
    <x v="5"/>
    <s v="PEF Dist Maint_Cust Adds_Mthly_IK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979499999999994"/>
    <n v="3.8979499999999994"/>
    <n v="3.8979499999999994"/>
    <n v="3.8979499999999994"/>
    <n v="3.8979499999999994"/>
    <n v="3.8979499999999994"/>
    <n v="3.8979499999999994"/>
    <n v="3.8979499999999994"/>
    <n v="3.8979499999999994"/>
    <n v="3.8979499999999994"/>
    <n v="3.8979499999999994"/>
    <n v="3.8979499999999989"/>
    <n v="46.775399999999998"/>
    <n v="3.9951333333333339"/>
    <n v="3.9951333333333339"/>
    <n v="3.9951333333333339"/>
    <n v="3.9951333333333339"/>
    <n v="3.9951333333333339"/>
    <n v="3.9951333333333339"/>
    <n v="3.9951333333333339"/>
    <n v="3.9951333333333339"/>
    <n v="3.9951333333333339"/>
    <n v="3.9951333333333339"/>
    <n v="3.9951333333333339"/>
    <n v="3.9951333333333277"/>
    <n v="47.941600000000008"/>
    <n v="4.0955833333333329"/>
    <n v="4.0955833333333329"/>
    <n v="4.0955833333333329"/>
    <n v="4.0955833333333329"/>
    <n v="4.0955833333333329"/>
    <n v="4.0955833333333329"/>
    <n v="4.0955833333333329"/>
    <n v="4.0955833333333329"/>
    <n v="4.0955833333333329"/>
    <n v="4.0955833333333329"/>
    <n v="4.0955833333333329"/>
    <n v="4.0955833333333338"/>
    <n v="49.146999999999991"/>
  </r>
  <r>
    <x v="3"/>
    <s v="Customer Delivery"/>
    <x v="10"/>
    <x v="5"/>
    <s v="PEF Dist Maint_Cust Adds_Mthly_IK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550000000000232E-2"/>
    <n v="0.15910000000000091"/>
    <n v="0.23865000000000114"/>
    <n v="0.31820000000000137"/>
    <n v="0.3977500000000016"/>
    <n v="0.47730000000000183"/>
    <n v="0.55685000000000207"/>
    <n v="0.6364000000000023"/>
    <n v="0.71595000000000253"/>
    <n v="0.79550000000000276"/>
    <n v="0.87505000000000299"/>
    <n v="0.95460000000000367"/>
    <n v="0.95460000000000367"/>
    <n v="1.0361333333333369"/>
    <n v="1.1176666666666697"/>
    <n v="1.1992000000000025"/>
    <n v="1.2807333333333353"/>
    <n v="1.3622666666666681"/>
    <n v="1.4438000000000009"/>
    <n v="1.5253333333333337"/>
    <n v="1.6068666666666664"/>
    <n v="1.6883999999999992"/>
    <n v="1.769933333333332"/>
    <n v="1.8514666666666648"/>
    <n v="1.9329999999999985"/>
    <n v="1.9329999999999985"/>
    <n v="2.0165833333333323"/>
    <n v="2.1001666666666656"/>
    <n v="2.183749999999999"/>
    <n v="2.2673333333333323"/>
    <n v="2.3509166666666657"/>
    <n v="2.434499999999999"/>
    <n v="2.5180833333333323"/>
    <n v="2.6016666666666657"/>
    <n v="2.685249999999999"/>
    <n v="2.7688333333333324"/>
    <n v="2.8524166666666657"/>
    <n v="2.9359999999999991"/>
    <n v="2.9359999999999991"/>
  </r>
  <r>
    <x v="3"/>
    <s v="Customer Delivery"/>
    <x v="10"/>
    <x v="5"/>
    <s v="PEF Dist Maint_OthT&amp;D_IK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3.2094098270561631"/>
    <n v="6.4185932846963283"/>
    <n v="9.5658685494445024"/>
    <n v="12.700269774104669"/>
    <n v="15.832682730664828"/>
    <n v="20.628942949582267"/>
    <n v="23.731973096322434"/>
    <n v="26.875722874378596"/>
    <n v="30.016440547722766"/>
    <n v="33.17094396613092"/>
    <n v="36.370796691087094"/>
    <n v="41.239191985857389"/>
    <n v="41.239191985857389"/>
    <n v="44.920660828720116"/>
    <n v="48.603101132254835"/>
    <n v="52.247190435465569"/>
    <n v="55.887071500096283"/>
    <n v="59.545520706206162"/>
    <n v="64.817624552699272"/>
    <n v="68.436401223838004"/>
    <n v="72.091270732848727"/>
    <n v="75.725838575383449"/>
    <n v="79.36831331546216"/>
    <n v="83.065938143876025"/>
    <n v="88.332268519899117"/>
    <n v="88.332268519899117"/>
    <n v="89.861498768513627"/>
    <n v="91.391132548193667"/>
    <n v="92.904835863088223"/>
    <n v="94.416791135012815"/>
    <n v="95.936459351097042"/>
    <n v="98.126416952266055"/>
    <n v="99.629605756706013"/>
    <n v="101.147787017089"/>
    <n v="102.65753525147134"/>
    <n v="104.17056789960623"/>
    <n v="105.70650911681929"/>
    <n v="107.89406851989918"/>
    <n v="107.89406851989918"/>
    <n v="109.46152600708555"/>
    <n v="111.02939711268588"/>
    <n v="112.58093952852548"/>
    <n v="114.13069020434183"/>
    <n v="115.68834663017996"/>
    <n v="117.93304813388299"/>
    <n v="119.47381320069285"/>
    <n v="121.0299455003576"/>
    <n v="122.57743396776993"/>
    <n v="124.12828895172356"/>
    <n v="125.7026251662864"/>
    <n v="127.94486851989923"/>
    <n v="127.94486851989923"/>
    <n v="129.55152260953705"/>
    <n v="131.15860066073157"/>
    <n v="132.74894169902655"/>
    <n v="134.33744619217788"/>
    <n v="135.93405413037192"/>
    <n v="138.23488772900066"/>
    <n v="139.81418191464689"/>
    <n v="141.40922761362896"/>
    <n v="142.99541332849532"/>
    <n v="144.58504974464904"/>
    <n v="146.19875457445761"/>
    <n v="148.49706851989927"/>
    <n v="148.49706851989927"/>
  </r>
  <r>
    <x v="3"/>
    <s v="Customer Delivery"/>
    <x v="10"/>
    <x v="5"/>
    <s v="PEF Distribution Expansion Field Ops IK New Cust-365 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27.737125065599002"/>
    <n v="55.626470870341336"/>
    <n v="83.343067794382705"/>
    <n v="110.88202412813325"/>
    <n v="138.40151118496578"/>
    <n v="179.37681679959451"/>
    <n v="206.74682320081183"/>
    <n v="234.34613943550926"/>
    <n v="261.98804106348985"/>
    <n v="289.62659773720338"/>
    <n v="317.46563807047846"/>
    <n v="358.7718668547102"/>
    <n v="358.7718668547102"/>
    <n v="387.4140786657922"/>
    <n v="415.48979374592864"/>
    <n v="443.52269988818057"/>
    <n v="471.42527052511446"/>
    <n v="500.06243447973907"/>
    <n v="540.76326635831174"/>
    <n v="568.55233864702041"/>
    <n v="596.53083553145302"/>
    <n v="624.47271617012143"/>
    <n v="652.37872615346032"/>
    <n v="681.14268620502526"/>
    <n v="721.84786691136469"/>
    <n v="721.84786691136469"/>
    <n v="771.81784354954152"/>
    <n v="820.79949468416908"/>
    <n v="869.70646018906609"/>
    <n v="918.38603884971963"/>
    <n v="968.34720886112791"/>
    <n v="1039.3549798929625"/>
    <n v="1087.836546268577"/>
    <n v="1136.6485879121437"/>
    <n v="1185.3967478639797"/>
    <n v="1234.0823269013022"/>
    <n v="1284.2647088094632"/>
    <n v="1355.2800669113658"/>
    <n v="1355.2800669113658"/>
    <n v="1406.4992925788274"/>
    <n v="1456.7054846127985"/>
    <n v="1506.8351238768737"/>
    <n v="1556.7316916273585"/>
    <n v="1607.9418905024495"/>
    <n v="1680.7248552606193"/>
    <n v="1730.4184604204711"/>
    <n v="1780.4508027274173"/>
    <n v="1830.4176663008343"/>
    <n v="1880.3203844373588"/>
    <n v="1931.7573255049097"/>
    <n v="2004.5480669113663"/>
    <n v="2004.5480669113663"/>
    <n v="2057.0477653138319"/>
    <n v="2108.5091043983512"/>
    <n v="2159.8919769055437"/>
    <n v="2211.0359511472866"/>
    <n v="2263.5263970889664"/>
    <n v="2338.1289247306254"/>
    <n v="2389.0648623482998"/>
    <n v="2440.3480054894558"/>
    <n v="2491.5640329388511"/>
    <n v="2542.7143113253342"/>
    <n v="2595.4371679792839"/>
    <n v="2670.0476669113664"/>
    <n v="2670.0476669113664"/>
  </r>
  <r>
    <x v="3"/>
    <s v="Customer Delivery"/>
    <x v="10"/>
    <x v="5"/>
    <s v="PEF Distribution Maintenance HW-365 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206.613872663016"/>
    <n v="398.05964299483196"/>
    <n v="12.030095231874839"/>
    <n v="225.17600824026684"/>
    <n v="438.57667130785887"/>
    <n v="13.190160582737235"/>
    <n v="230.37298199101724"/>
    <n v="444.90785719220924"/>
    <n v="12.952370744270297"/>
    <n v="211.35012669848629"/>
    <n v="418.0480088477903"/>
    <n v="12.412087394358537"/>
    <n v="12.412087394358537"/>
    <n v="308.45712502961453"/>
    <n v="582.05953307367054"/>
    <n v="17.228767604537893"/>
    <n v="310.6436800096979"/>
    <n v="606.07063692205793"/>
    <n v="18.21061830131805"/>
    <n v="318.14954537164607"/>
    <n v="613.70886578800605"/>
    <n v="17.838364474952527"/>
    <n v="289.57234042620854"/>
    <n v="573.16895262183255"/>
    <n v="16.965681308883973"/>
    <n v="16.965681308883973"/>
    <n v="308.83381786967288"/>
    <n v="610.75614233677504"/>
    <n v="18.476152061267499"/>
    <n v="329.79034410087883"/>
    <n v="633.06339493865562"/>
    <n v="18.651118006555407"/>
    <n v="314.59846879392143"/>
    <n v="607.86648162331039"/>
    <n v="18.01453039740727"/>
    <n v="322.96636365272781"/>
    <n v="621.22072792205313"/>
    <n v="18.223288658652223"/>
    <n v="18.223288658652223"/>
    <n v="355.05046964922724"/>
    <n v="751.66826937772612"/>
    <n v="24.289285278264742"/>
    <n v="476.75516760053654"/>
    <n v="881.40388617101598"/>
    <n v="25.271449455213769"/>
    <n v="386.3575136087"/>
    <n v="731.51155142280732"/>
    <n v="21.484808524512573"/>
    <n v="436.11896425599804"/>
    <n v="810.92441551421018"/>
    <n v="22.726175100341607"/>
    <n v="22.726175100341607"/>
    <n v="425.87589232015461"/>
    <n v="842.91319267619951"/>
    <n v="25.506457476461264"/>
    <n v="455.51649545518404"/>
    <n v="874.4195183282377"/>
    <n v="25.762011480524734"/>
    <n v="434.54623913817409"/>
    <n v="839.62956832563441"/>
    <n v="24.882987460825234"/>
    <n v="446.10486796897868"/>
    <n v="858.07571217146119"/>
    <n v="25.171345270152187"/>
    <n v="25.171345270152187"/>
  </r>
  <r>
    <x v="3"/>
    <s v="Customer Delivery"/>
    <x v="10"/>
    <x v="5"/>
    <s v="PEF Distribution Maintenance IK-365 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23.924758643549467"/>
    <n v="53.664487316221766"/>
    <n v="90.565837110752909"/>
    <n v="130.59626050155816"/>
    <n v="175.02823832688046"/>
    <n v="231.28410039577784"/>
    <n v="269.07576825888373"/>
    <n v="304.46524645963677"/>
    <n v="328.72212198026364"/>
    <n v="354.84334168135297"/>
    <n v="375.64545592014622"/>
    <n v="396.23795799765708"/>
    <n v="396.23795799765708"/>
    <n v="422.18690636741621"/>
    <n v="453.91591671395167"/>
    <n v="491.20660638441495"/>
    <n v="531.37207329899866"/>
    <n v="578.09880240833172"/>
    <n v="631.85811224318786"/>
    <n v="668.30252682254968"/>
    <n v="701.75229013351372"/>
    <n v="726.86460967778567"/>
    <n v="754.28201232950482"/>
    <n v="776.02699589765257"/>
    <n v="797.14816034048204"/>
    <n v="797.14816034048204"/>
    <n v="823.98183193646582"/>
    <n v="857.5814665668222"/>
    <n v="893.54419572737561"/>
    <n v="932.80278497666495"/>
    <n v="974.26215051562212"/>
    <n v="1019.2197613575654"/>
    <n v="1057.103339389145"/>
    <n v="1091.8374275459803"/>
    <n v="1121.9018348448985"/>
    <n v="1150.3678896394415"/>
    <n v="1174.008177481029"/>
    <n v="1197.4059098553785"/>
    <n v="1197.4059098553785"/>
    <n v="1226.1498087786515"/>
    <n v="1262.1413240738759"/>
    <n v="1300.6641571605983"/>
    <n v="1342.7174750308509"/>
    <n v="1387.1282373900799"/>
    <n v="1435.2862770847328"/>
    <n v="1475.8666998530673"/>
    <n v="1513.0734278105479"/>
    <n v="1545.2780510763985"/>
    <n v="1575.7705388014535"/>
    <n v="1601.0937243299441"/>
    <n v="1626.1570873722228"/>
    <n v="1626.1570873722228"/>
    <n v="1657.2157899260087"/>
    <n v="1696.1057738839372"/>
    <n v="1737.7309277144395"/>
    <n v="1783.1708833244438"/>
    <n v="1831.1581331399293"/>
    <n v="1883.194436024316"/>
    <n v="1927.0428813459803"/>
    <n v="1967.245941470693"/>
    <n v="2002.0440674152885"/>
    <n v="2034.9921761219559"/>
    <n v="2062.3546883943222"/>
    <n v="2089.4364540190481"/>
    <n v="2089.4364540190481"/>
  </r>
  <r>
    <x v="3"/>
    <s v="Customer Delivery"/>
    <x v="10"/>
    <x v="5"/>
    <s v="PEF Distribution Maintenance IK_Annual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13.969017340460001"/>
    <n v="53.769869354656002"/>
    <n v="74.771038426084004"/>
    <n v="106.563309404188"/>
    <n v="170.836694917616"/>
    <n v="227.523275534828"/>
    <n v="262.61841902368803"/>
    <n v="276.35410921882402"/>
    <n v="286.46075497457605"/>
    <n v="311.13178387818806"/>
    <n v="325.07028076504804"/>
    <n v="0"/>
    <n v="0"/>
    <n v="19.662533215233999"/>
    <n v="59.026172510578"/>
    <n v="82.427287572994004"/>
    <n v="113.614373133898"/>
    <n v="172.32488538538001"/>
    <n v="226.60202675601403"/>
    <n v="269.26160357241605"/>
    <n v="296.63112468152804"/>
    <n v="308.30666948536003"/>
    <n v="339.49441746001605"/>
    <n v="351.33862635944803"/>
    <n v="0"/>
    <n v="0"/>
    <n v="24.403708230789967"/>
    <n v="67.866920352001117"/>
    <n v="94.388351193657599"/>
    <n v="131.4983953350357"/>
    <n v="174.96160740716897"/>
    <n v="224.77798742641664"/>
    <n v="253.41714094437674"/>
    <n v="273.58540383891881"/>
    <n v="287.40049878634636"/>
    <n v="320.27509757511723"/>
    <n v="342.56108312960362"/>
    <n v="0"/>
    <n v="0"/>
    <n v="25.013800925305254"/>
    <n v="69.563593329502396"/>
    <n v="96.748059929969173"/>
    <n v="134.78585515776737"/>
    <n v="179.33564751165969"/>
    <n v="230.39743700841433"/>
    <n v="259.75256935111565"/>
    <n v="280.4250388087201"/>
    <n v="294.58551112346214"/>
    <n v="328.28197486679124"/>
    <n v="351.12511004986197"/>
    <n v="0"/>
    <n v="0"/>
    <n v="25.764214989789501"/>
    <n v="71.650501231520252"/>
    <n v="99.650501869913086"/>
    <n v="138.82943101039206"/>
    <n v="184.71571720030883"/>
    <n v="237.30936045693466"/>
    <n v="267.545146813016"/>
    <n v="288.83779038469976"/>
    <n v="303.42307688967435"/>
    <n v="338.13043459477626"/>
    <n v="361.6588638668772"/>
    <n v="0"/>
    <n v="0"/>
  </r>
  <r>
    <x v="3"/>
    <s v="Customer Delivery"/>
    <x v="10"/>
    <x v="5"/>
    <s v="PEF Distribution_IK_SubOpt_2023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1482.43910718185"/>
    <n v="2961.9466853389499"/>
    <n v="4450.2334871217399"/>
    <n v="5989.8450053287497"/>
    <n v="7528.9261515153594"/>
    <n v="9104.5961088710301"/>
    <n v="10657.938093159541"/>
    <n v="12201.373727205751"/>
    <n v="13687.257245045541"/>
    <n v="15146.829188651191"/>
    <n v="16654.293442881579"/>
    <n v="0"/>
    <n v="0"/>
    <n v="0"/>
    <n v="0"/>
    <n v="0"/>
    <n v="0"/>
    <n v="0"/>
    <n v="41.962166735975998"/>
    <n v="83.385254186971991"/>
    <n v="124.396321076628"/>
    <n v="163.76370744212599"/>
    <n v="202.46578404200599"/>
    <n v="242.36591737110399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</r>
  <r>
    <x v="3"/>
    <s v="Customer Delivery"/>
    <x v="10"/>
    <x v="5"/>
    <s v="PEF Distribution_IK_SubOpt_2025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171.92064181251601"/>
    <n v="377.79967002959404"/>
    <n v="850.18046496381203"/>
    <n v="1320.7980339526839"/>
    <n v="1836.1584833185539"/>
    <n v="2360.0709613517138"/>
    <n v="2857.4879092416736"/>
    <n v="3297.5807598487718"/>
    <n v="3588.3028555180558"/>
    <n v="3771.9648069811819"/>
    <n v="3952.2977523981999"/>
    <n v="4071.0827861041998"/>
    <n v="4071.0827861041998"/>
    <n v="5105.6674880411801"/>
    <n v="6178.4372904911397"/>
    <n v="7565.9115453036502"/>
    <n v="8972.6052682960799"/>
    <n v="10413.03249513278"/>
    <n v="11855.64123006555"/>
    <n v="13244.610854735371"/>
    <n v="14574.185234133362"/>
    <n v="15799.373597912472"/>
    <n v="16911.382891980033"/>
    <n v="18047.654965523681"/>
    <n v="19080.91933630138"/>
    <n v="19080.91933630138"/>
    <n v="19875.812227375969"/>
    <n v="20820.897576342282"/>
    <n v="22020.129973803309"/>
    <n v="23173.172091319906"/>
    <n v="24369.801234172672"/>
    <n v="25581.755428724497"/>
    <n v="26704.150338294574"/>
    <n v="27728.827668696467"/>
    <n v="28618.593515034223"/>
    <n v="29492.217667873967"/>
    <n v="30342.111994080606"/>
    <n v="0"/>
    <n v="0"/>
    <n v="0"/>
    <n v="0"/>
    <n v="0"/>
    <n v="0"/>
    <n v="0"/>
    <n v="0"/>
    <n v="0"/>
    <n v="0"/>
    <n v="0"/>
    <n v="0"/>
    <n v="0"/>
    <n v="0"/>
    <n v="0"/>
    <n v="1.4408742053433838"/>
    <n v="3.1539969624642907"/>
    <n v="5.3278030778740657"/>
    <n v="7.4178817079121355"/>
    <n v="9.5869689958457762"/>
    <n v="11.783835462504843"/>
    <n v="13.818360983574689"/>
    <n v="15.67575730797793"/>
    <n v="17.288604360931753"/>
    <n v="18.872191937479386"/>
    <n v="20.412765297298165"/>
    <n v="21.831776000000001"/>
    <n v="21.831776000000001"/>
  </r>
  <r>
    <x v="3"/>
    <s v="Customer Delivery"/>
    <x v="10"/>
    <x v="5"/>
    <s v="PEF Distribution_IK_SubOpt_Annual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920.76614801257904"/>
    <n v="1844.345940613839"/>
    <n v="2770.2582866660969"/>
    <n v="3729.9767096270189"/>
    <n v="4689.3607929521404"/>
    <n v="5674.0581324795385"/>
    <n v="6644.198280121238"/>
    <n v="7606.3308033425601"/>
    <n v="8525.8230053811312"/>
    <n v="9436.9627053643908"/>
    <n v="10387.788728994103"/>
    <n v="11324.961595774497"/>
    <n v="11324.961595774497"/>
    <n v="13011.417531055968"/>
    <n v="14686.347283098468"/>
    <n v="16379.299378388099"/>
    <n v="18133.652020126308"/>
    <n v="19895.110269876488"/>
    <n v="21696.797314891559"/>
    <n v="23475.150216485697"/>
    <n v="25235.707286699908"/>
    <n v="26925.099006542936"/>
    <n v="28585.702308326036"/>
    <n v="30298.244781942634"/>
    <n v="318.48053133383655"/>
    <n v="318.48053133383655"/>
    <n v="432.87217337999908"/>
    <n v="554.60116864700024"/>
    <n v="688.7401932849009"/>
    <n v="822.53595626046626"/>
    <n v="963.04110521216251"/>
    <n v="1102.5972570833355"/>
    <n v="1230.0621270326164"/>
    <n v="1347.9547752455328"/>
    <n v="1456.1465103693274"/>
    <n v="1561.5908665201391"/>
    <n v="1663.7780189275509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280.39114783813034"/>
    <n v="280.39114783813034"/>
    <n v="283.63274090748661"/>
    <n v="287.08225750099768"/>
    <n v="290.88344546209856"/>
    <n v="294.67490618608929"/>
    <n v="298.65649530312368"/>
    <n v="302.61119205019082"/>
    <n v="306.22324999099078"/>
    <n v="309.56405343203966"/>
    <n v="312.62995555972651"/>
    <n v="315.61800335751292"/>
    <n v="318.51374957721879"/>
    <n v="321.32572783813032"/>
    <n v="321.32572783813032"/>
  </r>
  <r>
    <x v="3"/>
    <s v="Customer Delivery"/>
    <x v="10"/>
    <x v="5"/>
    <s v="PEF Dist_MajProj_CustomerFleetElec 2025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"/>
    <n v="5"/>
    <n v="7.5"/>
    <n v="10"/>
    <n v="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52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5"/>
    <n v="44.5"/>
    <n v="66.75"/>
    <n v="89"/>
    <n v="111.25"/>
    <n v="133.5"/>
    <n v="155.75"/>
    <n v="178"/>
    <n v="200.25"/>
    <n v="222.5"/>
    <n v="24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6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196666666666665"/>
    <n v="82.393333333333331"/>
    <n v="123.59"/>
    <n v="164.78666666666666"/>
    <n v="205.98333333333332"/>
    <n v="247.17999999999998"/>
    <n v="288.37666666666667"/>
    <n v="329.57333333333332"/>
    <n v="370.77"/>
    <n v="411.96666666666664"/>
    <n v="453.1633333333333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7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4375"/>
    <n v="46.875"/>
    <n v="70.3125"/>
    <n v="93.75"/>
    <n v="117.1875"/>
    <n v="140.625"/>
    <n v="164.0625"/>
    <n v="187.5"/>
    <n v="210.9375"/>
    <n v="234.375"/>
    <n v="257.8125"/>
    <n v="281.25"/>
    <n v="281.25"/>
    <n v="356.25"/>
    <n v="431.25"/>
    <n v="506.25"/>
    <n v="581.25"/>
    <n v="656.25"/>
    <n v="731.25"/>
    <n v="806.25"/>
    <n v="881.25"/>
    <n v="956.25"/>
    <n v="1031.25"/>
    <n v="1106.25"/>
    <n v="1181.25"/>
    <n v="1181.25"/>
    <n v="1276.5625"/>
    <n v="1371.875"/>
    <n v="1467.1875"/>
    <n v="1562.5"/>
    <n v="1657.8125"/>
    <n v="1753.125"/>
    <n v="1848.4375"/>
    <n v="1943.75"/>
    <n v="2039.0625"/>
    <n v="2134.375"/>
    <n v="2229.6875"/>
    <n v="0"/>
    <n v="0"/>
  </r>
  <r>
    <x v="3"/>
    <s v="Customer Delivery"/>
    <x v="14"/>
    <x v="5"/>
    <s v="PEF Distribution_IK_SPP_Mthly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-15.231522395859884"/>
    <n v="-22.659899940639434"/>
    <n v="-1.8404399157494709"/>
    <n v="41.487501580204025"/>
    <n v="96.111210031712289"/>
    <n v="152.9656488628566"/>
    <n v="214.08767996792949"/>
    <n v="278.32467058603424"/>
    <n v="340.83102607107048"/>
    <n v="401.23524499111454"/>
    <n v="432.79310140214602"/>
    <n v="469.25774088900152"/>
    <n v="469.25774088900152"/>
    <n v="467.57123032276149"/>
    <n v="465.93591902099649"/>
    <n v="501.43300438533834"/>
    <n v="538.77136930078336"/>
    <n v="576.96295286290501"/>
    <n v="615.4458120706131"/>
    <n v="655.81527969897184"/>
    <n v="696.10063959676177"/>
    <n v="734.63044311554495"/>
    <n v="771.79760729501527"/>
    <n v="782.23645959780106"/>
    <n v="791.47642728682104"/>
    <n v="791.47642728682104"/>
    <n v="795.20858389492605"/>
    <n v="798.71356603651157"/>
    <n v="839.33232964676358"/>
    <n v="880.05039463814933"/>
    <n v="921.01819084921294"/>
    <n v="962.23791987591312"/>
    <n v="1003.4655718867384"/>
    <n v="1044.7506115213548"/>
    <n v="1085.6030962845662"/>
    <n v="1125.7428180108147"/>
    <n v="1138.9348335488467"/>
    <n v="1153.0912177519408"/>
    <n v="1153.0912177519408"/>
    <n v="1156.688395572331"/>
    <n v="1160.0666150160689"/>
    <n v="1199.2163428793538"/>
    <n v="1238.4617807471366"/>
    <n v="1277.9479179474536"/>
    <n v="1317.6768764523933"/>
    <n v="1357.4134713953924"/>
    <n v="1397.2053784565962"/>
    <n v="1436.5803746126835"/>
    <n v="1475.2683858276278"/>
    <n v="1487.9832932344063"/>
    <n v="1501.6276915074682"/>
    <n v="1501.6276915074682"/>
    <n v="1505.0637991361837"/>
    <n v="1508.2907526485467"/>
    <n v="1545.6874801082342"/>
    <n v="1583.1756319825658"/>
    <n v="1620.8937054382159"/>
    <n v="1658.8437274321059"/>
    <n v="1696.8010439286261"/>
    <n v="1734.8111958424688"/>
    <n v="1772.4231047966655"/>
    <n v="1809.3787898122807"/>
    <n v="1821.5243640708538"/>
    <n v="1834.557809507912"/>
    <n v="1834.557809507912"/>
  </r>
  <r>
    <x v="3"/>
    <s v="Customer Delivery"/>
    <x v="14"/>
    <x v="5"/>
    <s v="PEF Distribution_IK_SubOpt_GridMod_SPP_2025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308.907204136632"/>
    <n v="617.283217561264"/>
    <n v="931.35363141146399"/>
    <n v="1263.2787468368879"/>
    <n v="1595.3264742367119"/>
    <n v="1939.1999474878478"/>
    <n v="2278.6700475500957"/>
    <n v="2611.7282911547195"/>
    <n v="2925.3219904745197"/>
    <n v="3230.3357186295516"/>
    <n v="3485.1586604885515"/>
    <n v="3794.6829613105756"/>
    <n v="3794.6829613105756"/>
    <n v="5218.0835015205057"/>
    <n v="6639.7034612564357"/>
    <n v="8049.7137268217057"/>
    <n v="9453.2422709640159"/>
    <n v="10862.343394369325"/>
    <n v="12256.326061499836"/>
    <n v="13653.466822663506"/>
    <n v="15062.676573905615"/>
    <n v="16469.852931121884"/>
    <n v="17881.582923003214"/>
    <n v="19306.287035902886"/>
    <n v="20708.385090058935"/>
    <n v="20708.385090058935"/>
    <n v="23113.592655894063"/>
    <n v="25757.778791938643"/>
    <n v="28772.870734698834"/>
    <n v="31671.131177292904"/>
    <n v="34411.998131790606"/>
    <n v="37080.90515741823"/>
    <n v="39713.153813049044"/>
    <n v="42161.749569127613"/>
    <n v="44574.701052726101"/>
    <n v="47220.309575439467"/>
    <n v="49625.167151269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4"/>
    <x v="5"/>
    <s v="PEF Distribution_IK_SubOpt_SOG_SPP_2023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4863.4258358483403"/>
    <n v="9728.7914618722807"/>
    <n v="14594.130964221702"/>
    <n v="19596.694392667123"/>
    <n v="24596.549792128742"/>
    <n v="29688.126590669504"/>
    <n v="34727.062310252724"/>
    <n v="39740.806300104137"/>
    <n v="44598.096076596375"/>
    <n v="49395.460496265703"/>
    <n v="54324.9427045627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4"/>
    <x v="5"/>
    <s v="PEF Distribution_IK_SubOpt_SPP_2024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4755.6369593503096"/>
    <n v="9883.0929277344185"/>
    <n v="15373.409620028859"/>
    <n v="21388.7653191438"/>
    <n v="27400.539721922742"/>
    <n v="33512.088789409703"/>
    <n v="39750.322109413071"/>
    <n v="46239.695111510409"/>
    <n v="52550.072399984252"/>
    <n v="58793.047494333965"/>
    <n v="64858.784679128192"/>
    <n v="71014.705040576358"/>
    <n v="71014.705040576358"/>
    <n v="76441.451496876951"/>
    <n v="81871.403698712747"/>
    <n v="87247.546114439363"/>
    <n v="92608.881131560513"/>
    <n v="97992.100225061266"/>
    <n v="103316.22937769648"/>
    <n v="108646.77689310111"/>
    <n v="114025.74515173685"/>
    <n v="119390.317043113"/>
    <n v="124769.64502288931"/>
    <n v="130211.011266870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4"/>
    <x v="5"/>
    <s v="PEF Distribution_IK_SubOpt_SPP_2025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190.692414649608"/>
    <n v="381.42632442481602"/>
    <n v="572.42178448196"/>
    <n v="769.26765852376798"/>
    <n v="966.021868608776"/>
    <n v="1167.245634174056"/>
    <n v="1365.7733426819441"/>
    <n v="1563.0852071317522"/>
    <n v="1753.7647554896962"/>
    <n v="1941.8538046073043"/>
    <n v="2118.1276703228482"/>
    <n v="2308.7445303586401"/>
    <n v="2308.7445303586401"/>
    <n v="10040.48008796567"/>
    <n v="17776.43391347591"/>
    <n v="25436.843872009391"/>
    <n v="33064.627666903718"/>
    <n v="40723.038744056452"/>
    <n v="48298.19618346099"/>
    <n v="55883.220110350019"/>
    <n v="63535.938253198947"/>
    <n v="71168.797597251963"/>
    <n v="78822.429689271288"/>
    <n v="86562.324120367703"/>
    <n v="94157.414500422659"/>
    <n v="94157.414500422659"/>
    <n v="103340.35688060378"/>
    <n v="112664.70218525165"/>
    <n v="122340.64088828576"/>
    <n v="131833.75392775622"/>
    <n v="141304.66094968206"/>
    <n v="150775.54170761802"/>
    <n v="160312.81786924045"/>
    <n v="169559.24720437583"/>
    <n v="143447.42647637383"/>
    <n v="152663.44478337228"/>
    <n v="161613.89230073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4"/>
    <x v="5"/>
    <s v="PEF Distribution_IK_SubOpt_SPP_Annual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-19.333364960975999"/>
    <n v="-38.666729921951998"/>
    <n v="-58.000094882927996"/>
    <n v="-77.333459843903995"/>
    <n v="-96.666824804879994"/>
    <n v="-116.00018976585599"/>
    <n v="-135.33355472683201"/>
    <n v="-154.66691968780799"/>
    <n v="-174.00028464878397"/>
    <n v="-193.33364960975996"/>
    <n v="-193.33364960975996"/>
    <n v="-193.33364960975996"/>
    <n v="-193.33364960975996"/>
    <n v="-196.78573575959996"/>
    <n v="-232.08696081503996"/>
    <n v="-267.38818587047996"/>
    <n v="-302.68941092591996"/>
    <n v="-337.99063598135996"/>
    <n v="-373.29186103679996"/>
    <n v="-408.59308609223996"/>
    <n v="-443.89431114767996"/>
    <n v="-479.19553620311996"/>
    <n v="-514.4967612585599"/>
    <n v="-549.7979863139999"/>
    <n v="-585.0992113694399"/>
    <n v="-585.0992113694399"/>
    <n v="3813.5754068555598"/>
    <n v="8212.2500250805606"/>
    <n v="12610.92464330556"/>
    <n v="17009.599261530559"/>
    <n v="21408.273879755558"/>
    <n v="25806.948497980557"/>
    <n v="30205.623116205556"/>
    <n v="34604.297734430555"/>
    <n v="39002.972352655554"/>
    <n v="43401.646970880553"/>
    <n v="47800.321589105552"/>
    <n v="52198.996207330558"/>
    <n v="52198.996207330558"/>
    <n v="67980.014357330554"/>
    <n v="83761.032507330558"/>
    <n v="99542.050657330561"/>
    <n v="115323.06880733056"/>
    <n v="131104.08695733055"/>
    <n v="146885.10510733054"/>
    <n v="162666.12325733053"/>
    <n v="178447.14140733052"/>
    <n v="194228.15955733051"/>
    <n v="210009.1777073305"/>
    <n v="225790.19585733049"/>
    <n v="180294.76210981107"/>
    <n v="180294.76210981107"/>
    <n v="195077.00109314441"/>
    <n v="209859.24007647776"/>
    <n v="224641.4790598111"/>
    <n v="239423.71804314444"/>
    <n v="254205.95702647779"/>
    <n v="268988.19600981113"/>
    <n v="283770.43499314447"/>
    <n v="298552.67397647782"/>
    <n v="313334.91295981116"/>
    <n v="328117.1519431445"/>
    <n v="342899.39092647785"/>
    <n v="357681.62990981119"/>
    <n v="357681.62990981119"/>
  </r>
  <r>
    <x v="3"/>
    <s v="Customer Delivery"/>
    <x v="13"/>
    <x v="5"/>
    <s v="PEF Distribution_LA_Veg Mgmt_SPP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.88657358144011766"/>
    <n v="1.7731978332522402"/>
    <n v="3.3112040007113279"/>
    <n v="4.6712109043024128"/>
    <n v="6.2094013142494902"/>
    <n v="7.2769818864591329"/>
    <n v="8.3446087774367754"/>
    <n v="9.8363320304250124"/>
    <n v="11.053475813786775"/>
    <n v="12.270615614324534"/>
    <n v="13.762363944352785"/>
    <n v="14.592779102593703"/>
    <n v="14.592779102593703"/>
    <n v="15.705266618727421"/>
    <n v="16.620138273108864"/>
    <n v="18.02429645352602"/>
    <n v="19.428501173979186"/>
    <n v="21.016020563667425"/>
    <n v="22.117454391991231"/>
    <n v="23.462632982946758"/>
    <n v="24.718052016936397"/>
    <n v="25.973467289370042"/>
    <n v="27.51123344816709"/>
    <n v="28.76666944603673"/>
    <n v="29.624118065693693"/>
    <n v="29.624118065693693"/>
    <n v="30.66105496507582"/>
    <n v="31.697992151175256"/>
    <n v="32.968551802708561"/>
    <n v="34.191742782849737"/>
    <n v="35.462323230945024"/>
    <n v="36.522866552697685"/>
    <n v="37.58341072504502"/>
    <n v="38.727011038769675"/>
    <n v="39.806935416084002"/>
    <n v="40.886848362935034"/>
    <n v="42.030444089182765"/>
    <n v="43.032153081393687"/>
    <n v="43.032153081393687"/>
    <n v="44.100198091844625"/>
    <n v="45.168243397614404"/>
    <n v="46.476919843701936"/>
    <n v="47.736806558068864"/>
    <n v="49.045504424615316"/>
    <n v="50.137864050200953"/>
    <n v="51.230224551899106"/>
    <n v="52.408132879543274"/>
    <n v="53.520454992433827"/>
    <n v="54.632765331947134"/>
    <n v="55.810668934490067"/>
    <n v="56.842429202881711"/>
    <n v="56.842429202881711"/>
    <n v="57.942515560565575"/>
    <n v="59.042602222427831"/>
    <n v="60.390538958123315"/>
    <n v="61.688222270287298"/>
    <n v="63.036181069055417"/>
    <n v="64.161311480257893"/>
    <n v="65.286442793856239"/>
    <n v="66.499688367932237"/>
    <n v="67.645380141001183"/>
    <n v="68.791059787491605"/>
    <n v="70.004300494713334"/>
    <n v="71.067013575561717"/>
    <n v="71.067013575561717"/>
  </r>
  <r>
    <x v="3"/>
    <s v="Customer Delivery"/>
    <x v="13"/>
    <x v="5"/>
    <s v="PEF Distribution_LA_Veg Mgmt_SPP_Annual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674675940536439"/>
    <n v="11.3422622308921"/>
    <n v="27.82810849672363"/>
    <n v="45.643813027998874"/>
    <n v="64.144596059654219"/>
    <n v="69.910978731302848"/>
    <n v="75.695679009913519"/>
    <n v="81.927328898397846"/>
    <n v="87.752327912324986"/>
    <n v="93.306226343214007"/>
    <n v="99.431634111318516"/>
    <n v="104.7144319472"/>
    <n v="104.7144319472"/>
    <n v="110.55192362228341"/>
    <n v="116.39696215150397"/>
    <n v="133.37738396008533"/>
    <n v="151.72755979455889"/>
    <n v="170.78336649085571"/>
    <n v="176.72274069679062"/>
    <n v="182.68098203806841"/>
    <n v="189.09958148171216"/>
    <n v="195.09933052074425"/>
    <n v="200.81984595670187"/>
    <n v="207.129016015357"/>
    <n v="212.57029788540001"/>
    <n v="212.57029788540001"/>
    <n v="218.58291429626462"/>
    <n v="224.60330396687178"/>
    <n v="242.09313838761565"/>
    <n v="260.99381945163282"/>
    <n v="280.62130030157869"/>
    <n v="286.73885571896778"/>
    <n v="292.87584428571324"/>
    <n v="299.48700169675442"/>
    <n v="305.66674319208391"/>
    <n v="311.55887407693893"/>
    <n v="318.0573192217131"/>
    <n v="323.66183954359997"/>
    <n v="323.66183954359997"/>
  </r>
  <r>
    <x v="3"/>
    <s v="Grid Solutions"/>
    <x v="10"/>
    <x v="5"/>
    <s v="PEF Dist_MajProj_OthT&amp;D_Mthly-365"/>
    <s v="PEF Distribution O/H Conduct &amp; Devices 365.0"/>
    <x v="24"/>
    <n v="0"/>
    <n v="0"/>
    <n v="0"/>
    <n v="0"/>
    <n v="0"/>
    <n v="0"/>
    <n v="0"/>
    <n v="0"/>
    <n v="0"/>
    <n v="0"/>
    <n v="0"/>
    <n v="0"/>
    <n v="0"/>
    <n v="424.55627959472002"/>
    <n v="842.99731561863996"/>
    <n v="1269.0366582681058"/>
    <n v="1707.3664022369499"/>
    <n v="2145.9269393319937"/>
    <n v="53.897094207990449"/>
    <n v="494.62502453813244"/>
    <n v="931.92912690817639"/>
    <n v="1356.5849330760425"/>
    <n v="1775.5073999407625"/>
    <n v="2200.7657929480283"/>
    <n v="52.740467709998029"/>
    <n v="52.740467709998029"/>
    <n v="1216.2813518510879"/>
    <n v="2404.2487861583777"/>
    <n v="3768.5771412347876"/>
    <n v="4983.8176583610575"/>
    <n v="6198.6828159755278"/>
    <n v="154.60351101277502"/>
    <n v="1376.0546341490151"/>
    <n v="2573.0923555914851"/>
    <n v="3986.0885517806951"/>
    <n v="5148.3988362605851"/>
    <n v="6530.5395494641953"/>
    <n v="156.15889468914884"/>
    <n v="156.15889468914884"/>
    <n v="1272.2422280224821"/>
    <n v="2388.3255613558154"/>
    <n v="3504.4088946891488"/>
    <n v="4620.4922280224819"/>
    <n v="5736.5755613558149"/>
    <n v="137.05317789378296"/>
    <n v="1253.1365112271162"/>
    <n v="2369.2198445604495"/>
    <n v="3485.303177893783"/>
    <n v="4601.386511227116"/>
    <n v="5717.469844560449"/>
    <n v="136.67106355787564"/>
    <n v="136.67106355787564"/>
    <n v="1357.5043968912089"/>
    <n v="2578.3377302245422"/>
    <n v="3799.1710635578756"/>
    <n v="5020.0043968912087"/>
    <n v="6240.8377302245417"/>
    <n v="149.23342127115757"/>
    <n v="1370.0667546044908"/>
    <n v="2590.9000879378241"/>
    <n v="3811.7334212711576"/>
    <n v="5032.5667546044906"/>
    <n v="6253.4000879378236"/>
    <n v="149.48466842542348"/>
    <n v="149.48466842542348"/>
    <n v="1611.9013350920902"/>
    <n v="3074.318001758757"/>
    <n v="4536.7346684254235"/>
    <n v="5999.1513350920904"/>
    <n v="7461.5680017587574"/>
    <n v="178.47969336850838"/>
    <n v="1640.8963600351751"/>
    <n v="3103.3130267018419"/>
    <n v="4565.7296933685084"/>
    <n v="6028.1463600351753"/>
    <n v="7490.5630267018423"/>
    <n v="179.05959386737049"/>
    <n v="179.05959386737049"/>
  </r>
  <r>
    <x v="3"/>
    <s v="Grid Solutions"/>
    <x v="10"/>
    <x v="5"/>
    <s v="PEF Grid Solutions - H&amp;R_Mthly-365"/>
    <s v="PEF Distribution O/H Conduct &amp; Devices 365.0 SPP"/>
    <x v="24"/>
    <n v="0"/>
    <n v="0"/>
    <n v="0"/>
    <n v="0"/>
    <n v="0"/>
    <n v="0"/>
    <n v="0"/>
    <n v="0"/>
    <n v="0"/>
    <n v="0"/>
    <n v="0"/>
    <n v="0"/>
    <n v="0"/>
    <n v="6.0074262000000059E-4"/>
    <n v="1.2014852400000012E-3"/>
    <n v="1.8022278600000018E-3"/>
    <n v="2.4029704799999989E-3"/>
    <n v="0.13099906418400042"/>
    <n v="0.13058455546400041"/>
    <n v="0.19375000518000052"/>
    <n v="0.27052579708800062"/>
    <n v="0.49726553346000024"/>
    <n v="1.4593166706600016"/>
    <n v="1.5221650433320018"/>
    <n v="1.5968463123520014"/>
    <n v="1.5968463123520014"/>
    <n v="3.4568908369480056"/>
    <n v="7.241239137335981"/>
    <n v="7.3114816227639805"/>
    <n v="7.3827972579919798"/>
    <n v="7.4537291407519799"/>
    <n v="7.5246791674879798"/>
    <n v="7.5947512027999808"/>
    <n v="7.6645217973399813"/>
    <n v="7.7340832198639813"/>
    <n v="7.8036000937639809"/>
    <n v="7.8729342740519819"/>
    <n v="7.9412995217679825"/>
    <n v="7.9412995217679825"/>
    <n v="8.8190344192157966"/>
    <n v="9.588616304817144"/>
    <n v="10.524504691831787"/>
    <n v="11.490887194404522"/>
    <n v="12.518502912303688"/>
    <n v="13.431892238310191"/>
    <n v="14.627298604180552"/>
    <n v="16.024240867753889"/>
    <n v="17.497245517724011"/>
    <n v="18.937087584358665"/>
    <n v="20.728246660659721"/>
    <n v="22.076824262008003"/>
    <n v="22.076824262008003"/>
    <n v="23.000586244151201"/>
    <n v="23.810523834796975"/>
    <n v="24.795488787161595"/>
    <n v="25.812546920181951"/>
    <n v="26.894049245323885"/>
    <n v="27.855335320098376"/>
    <n v="29.113426979908049"/>
    <n v="30.583622773752325"/>
    <n v="32.133869549993136"/>
    <n v="33.64921474740413"/>
    <n v="35.534299484798893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</r>
  <r>
    <x v="0"/>
    <s v="Customer Delivery"/>
    <x v="10"/>
    <x v="5"/>
    <s v="PEF Dist Maint_Cust Adds_Mthly_IK-366"/>
    <s v="PEF Distribution U/G Conduit 366.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133333333333455E-2"/>
    <n v="5.8266666666666911E-2"/>
    <n v="8.7400000000000366E-2"/>
    <n v="0.11653333333333382"/>
    <n v="0.14566666666666728"/>
    <n v="0.17480000000000073"/>
    <n v="0.20393333333333419"/>
    <n v="0.23306666666666764"/>
    <n v="0.2622000000000011"/>
    <n v="0.29133333333333455"/>
    <n v="0.32046666666666801"/>
    <n v="0"/>
    <n v="0.34960000000000147"/>
    <n v="0.37946666666666817"/>
    <n v="0.40933333333333488"/>
    <n v="0.43920000000000159"/>
    <n v="0.4690666666666683"/>
    <n v="0.49893333333333501"/>
    <n v="0.52880000000000171"/>
    <n v="0.55866666666666864"/>
    <n v="0.58853333333333557"/>
    <n v="0.6184000000000025"/>
    <n v="0.64826666666666943"/>
    <n v="0.67813333333333636"/>
    <n v="0.34960000000000147"/>
    <n v="0.70800000000000307"/>
    <n v="0.73861666666666981"/>
    <n v="0.76923333333333677"/>
    <n v="0.79985000000000372"/>
    <n v="0.83046666666667068"/>
    <n v="0.86108333333333764"/>
    <n v="0.8917000000000046"/>
    <n v="0.92231666666667156"/>
    <n v="0.95293333333333852"/>
    <n v="0.98355000000000548"/>
    <n v="1.0141666666666724"/>
    <n v="1.0447833333333394"/>
    <n v="0.70800000000000307"/>
  </r>
  <r>
    <x v="0"/>
    <s v="Customer Delivery"/>
    <x v="10"/>
    <x v="5"/>
    <s v="PEF Dist Maint_OthT&amp;D_IK-366"/>
    <s v="PEF Distribution U/G Conduit 366.0"/>
    <x v="25"/>
    <n v="0"/>
    <n v="0"/>
    <n v="0"/>
    <n v="0"/>
    <n v="0"/>
    <n v="0"/>
    <n v="0"/>
    <n v="0"/>
    <n v="0"/>
    <n v="0"/>
    <n v="0"/>
    <n v="0"/>
    <n v="0"/>
    <n v="0"/>
    <n v="1.1756725891045576"/>
    <n v="2.3512622544531183"/>
    <n v="3.5041736800796812"/>
    <n v="4.6523690809982412"/>
    <n v="5.7998361385668034"/>
    <n v="7.5568045450498431"/>
    <n v="8.6935080772484028"/>
    <n v="9.845128044852963"/>
    <n v="10.995637290365529"/>
    <n v="12.151196536802082"/>
    <n v="13.323368163556637"/>
    <n v="0"/>
    <n v="15.106761126566624"/>
    <n v="16.455358606922147"/>
    <n v="17.804311953229671"/>
    <n v="19.139216542203187"/>
    <n v="20.47257956714671"/>
    <n v="21.812744482825295"/>
    <n v="23.744024161407211"/>
    <n v="25.069656214528734"/>
    <n v="26.408509813802254"/>
    <n v="27.739926496609769"/>
    <n v="29.074239638021297"/>
    <n v="30.428755386963871"/>
    <n v="15.106761126566624"/>
    <n v="32.357920124998657"/>
    <n v="32.918101607734954"/>
    <n v="33.478430910350454"/>
    <n v="34.032924629088185"/>
    <n v="34.586778011745928"/>
    <n v="35.143456769130282"/>
    <n v="35.945673241936746"/>
    <n v="36.496315327434786"/>
    <n v="37.052449389178804"/>
    <n v="37.605494298708322"/>
    <n v="38.15974234149229"/>
    <n v="38.722382159291961"/>
    <n v="32.357920124998657"/>
    <n v="39.523720124998668"/>
    <n v="40.097910444570431"/>
    <n v="40.672252280652998"/>
    <n v="41.240612598468843"/>
    <n v="41.808316566887697"/>
    <n v="42.378916566087966"/>
    <n v="43.201194608261879"/>
    <n v="43.765606972443194"/>
    <n v="44.335648654431218"/>
    <n v="44.90252393168808"/>
    <n v="45.470632429765587"/>
    <n v="46.047342561646673"/>
    <n v="39.523720124998668"/>
    <n v="46.868720124998703"/>
    <n v="47.457263247936289"/>
    <n v="48.045961674781658"/>
    <n v="48.628529065765562"/>
    <n v="49.210423700851841"/>
    <n v="49.795286757630599"/>
    <n v="50.638118951710368"/>
    <n v="51.216639703658252"/>
    <n v="51.800930487195046"/>
    <n v="52.381975716661259"/>
    <n v="52.964284993270596"/>
    <n v="53.555410915247435"/>
    <n v="46.868720124998703"/>
  </r>
  <r>
    <x v="0"/>
    <s v="Customer Delivery"/>
    <x v="10"/>
    <x v="5"/>
    <s v="PEF Distribution Expansion Field Ops IK New Cust-366 "/>
    <s v="PEF Distribution U/G Conduit 366.0"/>
    <x v="25"/>
    <n v="0"/>
    <n v="0"/>
    <n v="0"/>
    <n v="0"/>
    <n v="0"/>
    <n v="0"/>
    <n v="0"/>
    <n v="0"/>
    <n v="0"/>
    <n v="0"/>
    <n v="0"/>
    <n v="0"/>
    <n v="0"/>
    <n v="0"/>
    <n v="10.160677319948661"/>
    <n v="20.377116216058482"/>
    <n v="30.530273657077714"/>
    <n v="40.618357709539168"/>
    <n v="50.699309766887609"/>
    <n v="65.70940390793055"/>
    <n v="75.735598137865679"/>
    <n v="85.845793258980905"/>
    <n v="95.971588282345124"/>
    <n v="106.09615798041415"/>
    <n v="116.29416895143095"/>
    <n v="0"/>
    <n v="131.42548703100658"/>
    <n v="141.9177161734915"/>
    <n v="152.20242595438674"/>
    <n v="162.47145394406448"/>
    <n v="172.69273736721851"/>
    <n v="183.18311737643899"/>
    <n v="198.09266616325817"/>
    <n v="208.27237281557035"/>
    <n v="218.52146957911668"/>
    <n v="228.75715306147396"/>
    <n v="238.97969638769763"/>
    <n v="249.51652440562077"/>
    <n v="131.42548703100658"/>
    <n v="264.42766625717013"/>
    <n v="282.7326930654242"/>
    <n v="300.67567598142773"/>
    <n v="318.59130002023369"/>
    <n v="336.42362759664877"/>
    <n v="354.72542835698493"/>
    <n v="380.7370305184927"/>
    <n v="398.49682213572078"/>
    <n v="416.3776736182183"/>
    <n v="434.23512392748398"/>
    <n v="452.06964956487832"/>
    <n v="470.45248477775567"/>
    <n v="264.42766625717013"/>
    <n v="496.46686625717007"/>
    <n v="515.22952031654722"/>
    <n v="533.6210793550996"/>
    <n v="551.9845955421614"/>
    <n v="570.26273284807849"/>
    <n v="589.02208020806108"/>
    <n v="615.68397467010323"/>
    <n v="633.88776261158921"/>
    <n v="652.21563692543191"/>
    <n v="670.51952503469079"/>
    <n v="688.79991535330169"/>
    <n v="707.64232303413735"/>
    <n v="496.46686625717007"/>
    <n v="734.30706625717016"/>
    <n v="753.53878626932692"/>
    <n v="772.3901338930242"/>
    <n v="791.21273759453959"/>
    <n v="809.94782794469597"/>
    <n v="829.17615859004377"/>
    <n v="856.50459984707391"/>
    <n v="875.1634821002682"/>
    <n v="893.94955288249105"/>
    <n v="912.71103780552539"/>
    <n v="931.44843749364486"/>
    <n v="950.76190496610195"/>
    <n v="734.30706625717016"/>
  </r>
  <r>
    <x v="0"/>
    <s v="Customer Delivery"/>
    <x v="10"/>
    <x v="5"/>
    <s v="PEF Distribution Maintenance HW-366 "/>
    <s v="PEF Distribution U/G Conduit 366.0"/>
    <x v="25"/>
    <n v="0"/>
    <n v="0"/>
    <n v="0"/>
    <n v="0"/>
    <n v="0"/>
    <n v="0"/>
    <n v="0"/>
    <n v="0"/>
    <n v="0"/>
    <n v="0"/>
    <n v="0"/>
    <n v="0"/>
    <n v="0"/>
    <n v="0"/>
    <n v="75.686895631355995"/>
    <n v="145.817404543512"/>
    <n v="4.4068704124975113"/>
    <n v="82.486586281469513"/>
    <n v="160.65962231764149"/>
    <n v="4.8318261233828252"/>
    <n v="84.390344266362831"/>
    <n v="162.97886545013483"/>
    <n v="4.7447188325979823"/>
    <n v="77.421882543153984"/>
    <n v="153.139552570918"/>
    <n v="0"/>
    <n v="4.5468019696639033"/>
    <n v="112.9941660158599"/>
    <n v="213.22033493285591"/>
    <n v="6.3112506374068289"/>
    <n v="113.79514591346683"/>
    <n v="222.01609432472682"/>
    <n v="6.6709226684033638"/>
    <n v="116.54469821095137"/>
    <n v="224.81413408621137"/>
    <n v="6.5345584633219005"/>
    <n v="106.07628241551789"/>
    <n v="209.96353312140189"/>
    <n v="4.5468019696639033"/>
    <n v="6.2148767359617523"/>
    <n v="113.13215632262408"/>
    <n v="223.73249097676683"/>
    <n v="6.7681931261749355"/>
    <n v="120.80896133679676"/>
    <n v="231.9040947405401"/>
    <n v="6.8322867374575367"/>
    <n v="115.24386608940429"/>
    <n v="222.67394904049155"/>
    <n v="6.5990916508314399"/>
    <n v="118.30919745689509"/>
    <n v="227.56588312420558"/>
    <n v="6.2148767359617523"/>
    <n v="6.6755640799446496"/>
    <n v="130.06226297318329"/>
    <n v="275.35149078098442"/>
    <n v="8.8976629503219442"/>
    <n v="174.64518788989585"/>
    <n v="322.8763058446778"/>
    <n v="9.2574498155285028"/>
    <n v="141.53067474121386"/>
    <n v="267.96767192864229"/>
    <n v="7.8703256441382905"/>
    <n v="159.75931385950614"/>
    <n v="297.05823142885606"/>
    <n v="6.6755640799446496"/>
    <n v="8.3250636598099845"/>
    <n v="156.00706670126627"/>
    <n v="308.77637603951825"/>
    <n v="9.3435380696587913"/>
    <n v="166.86502704544108"/>
    <n v="320.31778877535442"/>
    <n v="9.4371527383373746"/>
    <n v="159.18319241947179"/>
    <n v="307.57351714959663"/>
    <n v="9.1151482263510388"/>
    <n v="163.41735502764089"/>
    <n v="314.33071765150635"/>
    <n v="8.3250636598099845"/>
  </r>
  <r>
    <x v="0"/>
    <s v="Customer Delivery"/>
    <x v="10"/>
    <x v="5"/>
    <s v="PEF Distribution Maintenance IK-366 "/>
    <s v="PEF Distribution U/G Conduit 366.0"/>
    <x v="25"/>
    <n v="0"/>
    <n v="0"/>
    <n v="0"/>
    <n v="0"/>
    <n v="0"/>
    <n v="0"/>
    <n v="0"/>
    <n v="0"/>
    <n v="0"/>
    <n v="0"/>
    <n v="0"/>
    <n v="0"/>
    <n v="0"/>
    <n v="0"/>
    <n v="8.7641293738928994"/>
    <n v="19.658401433855715"/>
    <n v="33.176122071666327"/>
    <n v="47.84008649094028"/>
    <n v="64.116430499286594"/>
    <n v="84.724105609297453"/>
    <n v="98.567968000642736"/>
    <n v="111.53185909133038"/>
    <n v="120.41764968326635"/>
    <n v="129.98638775394062"/>
    <n v="137.60662849097469"/>
    <n v="0"/>
    <n v="145.15008399781317"/>
    <n v="154.65571554951759"/>
    <n v="166.27870225235722"/>
    <n v="179.93904606534488"/>
    <n v="194.65247969478457"/>
    <n v="211.76943812410025"/>
    <n v="231.46257498970056"/>
    <n v="244.81291089436115"/>
    <n v="257.06624467093513"/>
    <n v="266.26540193908494"/>
    <n v="276.30895838685575"/>
    <n v="284.27459148116526"/>
    <n v="145.15008399781317"/>
    <n v="292.01170684613601"/>
    <n v="301.8414306459689"/>
    <n v="314.14966535810345"/>
    <n v="327.3235500228227"/>
    <n v="341.70477577909833"/>
    <n v="356.89219099011473"/>
    <n v="373.36108514408591"/>
    <n v="387.23861611363054"/>
    <n v="399.96242440052345"/>
    <n v="410.9756328948198"/>
    <n v="421.40333211221451"/>
    <n v="430.06325400177565"/>
    <n v="292.01170684613601"/>
    <n v="438.63432285307272"/>
    <n v="449.16380206859606"/>
    <n v="462.34823168435059"/>
    <n v="476.4599348806521"/>
    <n v="491.86492700230542"/>
    <n v="508.13349935065958"/>
    <n v="525.77477617878765"/>
    <n v="540.64021664101949"/>
    <n v="554.26980355793978"/>
    <n v="566.06701701971474"/>
    <n v="577.23704014662621"/>
    <n v="586.51344194600733"/>
    <n v="438.63432285307272"/>
    <n v="595.69466544422653"/>
    <n v="607.07210466616948"/>
    <n v="621.31830275050424"/>
    <n v="636.56644961016241"/>
    <n v="653.21203653721807"/>
    <n v="670.79074953266218"/>
    <n v="689.85271364325104"/>
    <n v="705.91529773735408"/>
    <n v="720.64250253005014"/>
    <n v="733.38976917090633"/>
    <n v="745.45933658567219"/>
    <n v="755.48278556263426"/>
    <n v="595.69466544422653"/>
  </r>
  <r>
    <x v="0"/>
    <s v="Customer Delivery"/>
    <x v="10"/>
    <x v="5"/>
    <s v="PEF Distribution Maintenance IK_Annual-366"/>
    <s v="PEF Distribution U/G Conduit 366.0"/>
    <x v="25"/>
    <n v="0"/>
    <n v="0"/>
    <n v="0"/>
    <n v="0"/>
    <n v="0"/>
    <n v="0"/>
    <n v="0"/>
    <n v="0"/>
    <n v="0"/>
    <n v="0"/>
    <n v="0"/>
    <n v="0"/>
    <n v="0"/>
    <n v="0"/>
    <n v="5.1171373146099999"/>
    <n v="19.697005034096001"/>
    <n v="27.390163635494002"/>
    <n v="39.036324004058002"/>
    <n v="62.580982252456003"/>
    <n v="83.346438393298001"/>
    <n v="96.202508647308008"/>
    <n v="101.234173447084"/>
    <n v="104.93644489981601"/>
    <n v="113.97394836305801"/>
    <n v="119.07990541006801"/>
    <n v="0"/>
    <n v="0"/>
    <n v="7.2027888550189996"/>
    <n v="21.622496595923"/>
    <n v="30.194804595179001"/>
    <n v="41.619273143542998"/>
    <n v="63.126136917829996"/>
    <n v="83.008966086748998"/>
    <n v="98.636043284256004"/>
    <n v="108.66205974174801"/>
    <n v="112.93905106676002"/>
    <n v="124.36376227085601"/>
    <n v="128.70253871046802"/>
    <n v="0"/>
    <n v="0"/>
    <n v="8.9395784226665107"/>
    <n v="24.861043700977557"/>
    <n v="34.576387313846155"/>
    <n v="48.170556967616299"/>
    <n v="64.092022227949116"/>
    <n v="82.340783100837371"/>
    <n v="92.83189192787907"/>
    <n v="100.21993992819222"/>
    <n v="105.28069231594993"/>
    <n v="117.32333154137396"/>
    <n v="125.48714474986743"/>
    <n v="0"/>
    <n v="0"/>
    <n v="9.1630678791104323"/>
    <n v="25.48256978203662"/>
    <n v="35.440796980746427"/>
    <n v="49.374820869591488"/>
    <n v="65.694322754089981"/>
    <n v="84.399302640384519"/>
    <n v="95.152689183263988"/>
    <n v="102.72543838017776"/>
    <n v="107.91270957529552"/>
    <n v="120.25641477580135"/>
    <n v="128.62432331074217"/>
    <n v="0"/>
    <n v="0"/>
    <n v="9.4379599289368983"/>
    <n v="26.247046912911049"/>
    <n v="36.50402094220275"/>
    <n v="50.856065568171005"/>
    <n v="67.665152533164644"/>
    <n v="86.931281843510533"/>
    <n v="98.007269998464423"/>
    <n v="105.80720168240387"/>
    <n v="111.15009102099107"/>
    <n v="123.864107395635"/>
    <n v="132.48305319890977"/>
    <n v="0"/>
  </r>
  <r>
    <x v="0"/>
    <s v="Grid Solutions"/>
    <x v="10"/>
    <x v="5"/>
    <s v="PEF Dist_MajProj_OthT&amp;D_Mthly-366"/>
    <s v="PEF Distribution U/G Conduit 366.0"/>
    <x v="25"/>
    <n v="0"/>
    <n v="0"/>
    <n v="0"/>
    <n v="0"/>
    <n v="0"/>
    <n v="0"/>
    <n v="0"/>
    <n v="0"/>
    <n v="0"/>
    <n v="0"/>
    <n v="0"/>
    <n v="0"/>
    <n v="0"/>
    <n v="0"/>
    <n v="155.52366551751999"/>
    <n v="308.80719199724001"/>
    <n v="464.87413390367101"/>
    <n v="625.44330167682506"/>
    <n v="786.09701370167909"/>
    <n v="19.743610105052198"/>
    <n v="181.19128268764919"/>
    <n v="341.38473692500315"/>
    <n v="496.94486106583417"/>
    <n v="650.40474552835417"/>
    <n v="806.18560957708519"/>
    <n v="0"/>
    <n v="19.319914116444693"/>
    <n v="445.54878406475967"/>
    <n v="880.72559990477475"/>
    <n v="1380.5070351329236"/>
    <n v="1825.6745401084756"/>
    <n v="2270.7045432027276"/>
    <n v="56.634434326440442"/>
    <n v="504.07701155549444"/>
    <n v="942.5764594477464"/>
    <n v="1460.1859222106955"/>
    <n v="1885.9639982848105"/>
    <n v="2392.2704653181595"/>
    <n v="19.319914116444693"/>
    <n v="57.204203241098185"/>
    <n v="466.0375365744315"/>
    <n v="874.87086990776481"/>
    <n v="1283.7042032410982"/>
    <n v="1692.5375365744314"/>
    <n v="2101.3708699077647"/>
    <n v="50.204084064821927"/>
    <n v="459.03741739815524"/>
    <n v="867.87075073148856"/>
    <n v="1276.7040840648219"/>
    <n v="1685.5374173981552"/>
    <n v="2094.3707507314884"/>
    <n v="57.204203241098185"/>
    <n v="50.064081681296557"/>
    <n v="497.31408168129656"/>
    <n v="944.56408168129656"/>
    <n v="1391.8140816812966"/>
    <n v="1839.0640816812966"/>
    <n v="2286.3140816812966"/>
    <n v="54.671281633626222"/>
    <n v="501.92128163362622"/>
    <n v="949.17128163362622"/>
    <n v="1396.4212816336262"/>
    <n v="1843.6712816336262"/>
    <n v="2290.9212816336262"/>
    <n v="50.064081681296557"/>
    <n v="54.763425632672806"/>
    <n v="590.51342563267281"/>
    <n v="1126.2634256326728"/>
    <n v="1662.0134256326728"/>
    <n v="2197.7634256326728"/>
    <n v="2733.5134256326728"/>
    <n v="65.385268512653511"/>
    <n v="601.13526851265351"/>
    <n v="1136.8852685126535"/>
    <n v="1672.6352685126535"/>
    <n v="2208.3852685126535"/>
    <n v="2744.1352685126535"/>
    <n v="54.763425632672806"/>
  </r>
  <r>
    <x v="1"/>
    <s v="Customer Delivery"/>
    <x v="10"/>
    <x v="5"/>
    <s v="PEF Dist Maint_Cust Adds_Mthly_IK-366"/>
    <s v="PEF Distribution U/G Conduit 366.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566666666666668"/>
    <n v="1.4566666666666668"/>
    <n v="1.4566666666666668"/>
    <n v="1.4566666666666668"/>
    <n v="1.4566666666666668"/>
    <n v="1.4566666666666668"/>
    <n v="1.4566666666666668"/>
    <n v="1.4566666666666668"/>
    <n v="1.4566666666666668"/>
    <n v="1.4566666666666668"/>
    <n v="1.4566666666666668"/>
    <n v="1.456666666666667"/>
    <n v="17.48"/>
    <n v="1.4933333333333334"/>
    <n v="1.4933333333333334"/>
    <n v="1.4933333333333334"/>
    <n v="1.4933333333333334"/>
    <n v="1.4933333333333334"/>
    <n v="1.4933333333333334"/>
    <n v="1.4933333333333334"/>
    <n v="1.4933333333333334"/>
    <n v="1.4933333333333334"/>
    <n v="1.4933333333333334"/>
    <n v="1.4933333333333334"/>
    <n v="1.4933333333333323"/>
    <n v="17.920000000000002"/>
    <n v="1.5308333333333335"/>
    <n v="1.5308333333333335"/>
    <n v="1.5308333333333335"/>
    <n v="1.5308333333333335"/>
    <n v="1.5308333333333335"/>
    <n v="1.5308333333333335"/>
    <n v="1.5308333333333335"/>
    <n v="1.5308333333333335"/>
    <n v="1.5308333333333335"/>
    <n v="1.5308333333333335"/>
    <n v="1.5308333333333335"/>
    <n v="1.5308333333333337"/>
    <n v="18.37"/>
  </r>
  <r>
    <x v="1"/>
    <s v="Customer Delivery"/>
    <x v="10"/>
    <x v="5"/>
    <s v="PEF Dist Maint_OthT&amp;D_IK-366"/>
    <s v="PEF Distribution U/G Conduit 366.0"/>
    <x v="25"/>
    <n v="0"/>
    <n v="0"/>
    <n v="0"/>
    <n v="0"/>
    <n v="0"/>
    <n v="0"/>
    <n v="0"/>
    <n v="0"/>
    <n v="0"/>
    <n v="0"/>
    <n v="0"/>
    <n v="0"/>
    <n v="0"/>
    <n v="58.783629455228002"/>
    <n v="58.779483267427999"/>
    <n v="57.645571281328003"/>
    <n v="57.409770045927999"/>
    <n v="57.373352878428001"/>
    <n v="87.848420324152002"/>
    <n v="56.835176609927998"/>
    <n v="57.580998380228003"/>
    <n v="57.525462275628001"/>
    <n v="57.777962321827999"/>
    <n v="58.608581337727998"/>
    <n v="89.169648150499"/>
    <n v="755.33805632833105"/>
    <n v="67.429874017776001"/>
    <n v="67.447667315375995"/>
    <n v="66.745229448676"/>
    <n v="66.668151247175999"/>
    <n v="67.008245783928999"/>
    <n v="96.563983929095997"/>
    <n v="66.281602656076004"/>
    <n v="66.942679963675999"/>
    <n v="66.570834140375993"/>
    <n v="66.715657070576"/>
    <n v="67.725787447128994"/>
    <n v="96.458236901738999"/>
    <n v="862.55794992160088"/>
    <n v="28.009074136814647"/>
    <n v="28.01646513077506"/>
    <n v="27.724685936886612"/>
    <n v="27.692669132886998"/>
    <n v="27.833937869217859"/>
    <n v="40.110823640323247"/>
    <n v="27.532104274902139"/>
    <n v="27.806703087200869"/>
    <n v="27.652245476475851"/>
    <n v="27.712402139197973"/>
    <n v="28.131990889983165"/>
    <n v="40.066898285335583"/>
    <n v="358.29"/>
    <n v="28.70951597858809"/>
    <n v="28.71709180412833"/>
    <n v="28.418015890792461"/>
    <n v="28.385198420942498"/>
    <n v="28.529999960013544"/>
    <n v="41.113902108695392"/>
    <n v="28.220618209065481"/>
    <n v="28.502084099400985"/>
    <n v="28.343763862842508"/>
    <n v="28.405424903875254"/>
    <n v="28.835506594054007"/>
    <n v="41.06887816760144"/>
    <n v="367.25"/>
    <n v="29.427156146879138"/>
    <n v="29.434921342268723"/>
    <n v="29.128369549195341"/>
    <n v="29.094731754314346"/>
    <n v="29.24315283893765"/>
    <n v="42.141609703988571"/>
    <n v="28.92603759739427"/>
    <n v="29.214539176839239"/>
    <n v="29.052261473310839"/>
    <n v="29.115463830466666"/>
    <n v="29.556296098842175"/>
    <n v="42.095460487563003"/>
    <n v="376.43"/>
  </r>
  <r>
    <x v="1"/>
    <s v="Customer Delivery"/>
    <x v="10"/>
    <x v="5"/>
    <s v="PEF Distribution Expansion Field Ops IK New Cust-366 "/>
    <s v="PEF Distribution U/G Conduit 366.0"/>
    <x v="25"/>
    <n v="0"/>
    <n v="0"/>
    <n v="0"/>
    <n v="0"/>
    <n v="0"/>
    <n v="0"/>
    <n v="0"/>
    <n v="0"/>
    <n v="0"/>
    <n v="0"/>
    <n v="0"/>
    <n v="0"/>
    <n v="0"/>
    <n v="508.03386599743197"/>
    <n v="510.82194480549202"/>
    <n v="507.65787205095899"/>
    <n v="504.40420262306901"/>
    <n v="504.04760286741902"/>
    <n v="750.50470705214695"/>
    <n v="501.30971149675901"/>
    <n v="505.509756055759"/>
    <n v="506.28975116821198"/>
    <n v="506.228484903452"/>
    <n v="509.90054855083901"/>
    <n v="756.56590397878097"/>
    <n v="6571.2743515503198"/>
    <n v="524.61145712424297"/>
    <n v="514.23548904476297"/>
    <n v="513.45139948388601"/>
    <n v="511.06417115770103"/>
    <n v="524.519000461019"/>
    <n v="745.47743934095604"/>
    <n v="508.98533261561198"/>
    <n v="512.45483817731201"/>
    <n v="511.78417411786302"/>
    <n v="511.12716631118298"/>
    <n v="526.84140089616096"/>
    <n v="745.55709257746696"/>
    <n v="6650.1089613081667"/>
    <n v="915.25134041270394"/>
    <n v="897.14914580017864"/>
    <n v="895.78120194029771"/>
    <n v="891.61637882074751"/>
    <n v="915.0900380168132"/>
    <n v="1300.5801080753984"/>
    <n v="887.98958086139999"/>
    <n v="894.04257412487573"/>
    <n v="892.87251546328616"/>
    <n v="891.72628186972008"/>
    <n v="919.14176064386095"/>
    <n v="1300.7190739707166"/>
    <n v="11601.96"/>
    <n v="938.13270296885287"/>
    <n v="919.57795192761546"/>
    <n v="918.17580935309479"/>
    <n v="913.90686529586014"/>
    <n v="937.9673679991339"/>
    <n v="1333.0947231020964"/>
    <n v="910.1893970742999"/>
    <n v="916.3937156921304"/>
    <n v="915.19440546294879"/>
    <n v="914.01951593054889"/>
    <n v="942.12038404178554"/>
    <n v="1333.2371611516337"/>
    <n v="11892.01"/>
    <n v="961.58600060783874"/>
    <n v="942.56738118485725"/>
    <n v="941.13018507576896"/>
    <n v="936.75451750781815"/>
    <n v="961.41653226739027"/>
    <n v="1366.4220628515061"/>
    <n v="932.94411265971485"/>
    <n v="939.3035391111498"/>
    <n v="938.07424615172386"/>
    <n v="936.86998440598029"/>
    <n v="965.67337362285696"/>
    <n v="1366.5680645533939"/>
    <n v="12189.31"/>
  </r>
  <r>
    <x v="1"/>
    <s v="Customer Delivery"/>
    <x v="10"/>
    <x v="5"/>
    <s v="PEF Distribution Maintenance HW-366 "/>
    <s v="PEF Distribution U/G Conduit 366.0"/>
    <x v="25"/>
    <n v="0"/>
    <n v="0"/>
    <n v="0"/>
    <n v="0"/>
    <n v="0"/>
    <n v="0"/>
    <n v="0"/>
    <n v="0"/>
    <n v="0"/>
    <n v="0"/>
    <n v="0"/>
    <n v="0"/>
    <n v="0"/>
    <n v="75.686895631355995"/>
    <n v="70.130508912156003"/>
    <n v="74.526116081363995"/>
    <n v="78.079715868972002"/>
    <n v="78.173036036171993"/>
    <n v="80.931683851499997"/>
    <n v="79.558518142980006"/>
    <n v="78.588521183772002"/>
    <n v="74.257076179763999"/>
    <n v="72.677163710556002"/>
    <n v="75.717670027764001"/>
    <n v="74.200545912275999"/>
    <n v="912.52745153863202"/>
    <n v="108.447364046196"/>
    <n v="100.226168916996"/>
    <n v="102.342196937484"/>
    <n v="107.48389527606"/>
    <n v="108.22094841126"/>
    <n v="111.53003909544"/>
    <n v="109.873775542548"/>
    <n v="108.26943587526"/>
    <n v="101.913789079884"/>
    <n v="99.541723952195994"/>
    <n v="103.887250705884"/>
    <n v="100.78030367668801"/>
    <n v="1262.5168915158958"/>
    <n v="106.91727958666233"/>
    <n v="110.60033465414274"/>
    <n v="114.6771653319807"/>
    <n v="114.04076821062182"/>
    <n v="111.09513340374335"/>
    <n v="109.71024213233628"/>
    <n v="108.41157935194676"/>
    <n v="107.43008295108726"/>
    <n v="107.28063350107838"/>
    <n v="111.71010580606365"/>
    <n v="109.25668566731048"/>
    <n v="106.21232087302656"/>
    <n v="1317.3423314700001"/>
    <n v="123.38669889323866"/>
    <n v="145.28922780780113"/>
    <n v="169.53165673511091"/>
    <n v="165.74752493957391"/>
    <n v="148.23111795478195"/>
    <n v="139.99618493174367"/>
    <n v="132.27322492568535"/>
    <n v="126.4369971874284"/>
    <n v="125.54861027827342"/>
    <n v="151.88898821536785"/>
    <n v="137.2989175693499"/>
    <n v="119.19495156164476"/>
    <n v="1684.8241009999999"/>
    <n v="147.68200304145628"/>
    <n v="152.76930933825199"/>
    <n v="158.40052744342228"/>
    <n v="157.52148897578229"/>
    <n v="153.45276172991331"/>
    <n v="151.53984814151389"/>
    <n v="149.74603968113442"/>
    <n v="148.39032473012483"/>
    <n v="148.18389416795489"/>
    <n v="154.30220680128986"/>
    <n v="150.91336262386545"/>
    <n v="146.70826240529072"/>
    <n v="1819.61002908"/>
  </r>
  <r>
    <x v="1"/>
    <s v="Customer Delivery"/>
    <x v="10"/>
    <x v="5"/>
    <s v="PEF Distribution Maintenance IK-366 "/>
    <s v="PEF Distribution U/G Conduit 366.0"/>
    <x v="25"/>
    <n v="0"/>
    <n v="0"/>
    <n v="0"/>
    <n v="0"/>
    <n v="0"/>
    <n v="0"/>
    <n v="0"/>
    <n v="0"/>
    <n v="0"/>
    <n v="0"/>
    <n v="0"/>
    <n v="0"/>
    <n v="0"/>
    <n v="438.20646869464503"/>
    <n v="544.713602998135"/>
    <n v="675.88603189053197"/>
    <n v="733.19822096369603"/>
    <n v="813.81720041731296"/>
    <n v="1030.38375550055"/>
    <n v="692.19311956726597"/>
    <n v="648.19455453438195"/>
    <n v="444.28952959679702"/>
    <n v="478.43690353371699"/>
    <n v="381.01203685170299"/>
    <n v="377.17277534192499"/>
    <n v="7257.5041998906599"/>
    <n v="475.28157758521797"/>
    <n v="581.14933514198106"/>
    <n v="683.01719064938095"/>
    <n v="735.67168147198595"/>
    <n v="855.84792146577502"/>
    <n v="984.65684328001396"/>
    <n v="667.51679523302903"/>
    <n v="612.66668882869999"/>
    <n v="459.95786340749299"/>
    <n v="502.17782238853903"/>
    <n v="398.28165471547197"/>
    <n v="386.85576824853803"/>
    <n v="7343.0811424161266"/>
    <n v="491.48618999164421"/>
    <n v="615.41173560672507"/>
    <n v="658.69423323596072"/>
    <n v="719.06128781378152"/>
    <n v="759.37076055081604"/>
    <n v="823.44470769855229"/>
    <n v="693.87654847722456"/>
    <n v="636.19041434464191"/>
    <n v="550.66042471481444"/>
    <n v="521.38496086973623"/>
    <n v="432.99609447805244"/>
    <n v="428.55344256485023"/>
    <n v="7331.1308003468002"/>
    <n v="526.47396077616759"/>
    <n v="659.22148078772364"/>
    <n v="705.58515981507571"/>
    <n v="770.24960608266406"/>
    <n v="813.42861741770548"/>
    <n v="882.06384140641001"/>
    <n v="743.2720231115984"/>
    <n v="681.47934584601273"/>
    <n v="589.86067308874692"/>
    <n v="558.50115634558085"/>
    <n v="463.82008996905392"/>
    <n v="459.0611749109612"/>
    <n v="7853.0171295577002"/>
    <n v="568.87196109714569"/>
    <n v="712.30990421673425"/>
    <n v="762.40734298290681"/>
    <n v="832.27934635278211"/>
    <n v="878.93564977221013"/>
    <n v="953.09820552944768"/>
    <n v="803.1292047051578"/>
    <n v="736.36023963480022"/>
    <n v="637.36333204281755"/>
    <n v="603.47837073828646"/>
    <n v="501.17244884809952"/>
    <n v="496.03028633381109"/>
    <n v="8485.4362922542005"/>
  </r>
  <r>
    <x v="1"/>
    <s v="Customer Delivery"/>
    <x v="10"/>
    <x v="5"/>
    <s v="PEF Distribution Maintenance IK_Annual-366"/>
    <s v="PEF Distribution U/G Conduit 366.0"/>
    <x v="25"/>
    <n v="0"/>
    <n v="0"/>
    <n v="0"/>
    <n v="0"/>
    <n v="0"/>
    <n v="0"/>
    <n v="0"/>
    <n v="0"/>
    <n v="0"/>
    <n v="0"/>
    <n v="0"/>
    <n v="0"/>
    <n v="0"/>
    <n v="5.1171373146099999"/>
    <n v="14.579867719486"/>
    <n v="7.6931586013980002"/>
    <n v="11.646160368564001"/>
    <n v="23.544658248398001"/>
    <n v="20.765456140842002"/>
    <n v="12.85607025401"/>
    <n v="5.0316647997760002"/>
    <n v="3.702271452732"/>
    <n v="9.0375034632420004"/>
    <n v="5.1059570470100004"/>
    <n v="9.0355122859760009"/>
    <n v="128.11541769604401"/>
    <n v="7.2027888550189996"/>
    <n v="14.419707740904"/>
    <n v="8.5723079992559992"/>
    <n v="11.424468548364"/>
    <n v="21.506863774287002"/>
    <n v="19.882829168918999"/>
    <n v="15.627077197507001"/>
    <n v="10.026016457492"/>
    <n v="4.2769913250120002"/>
    <n v="11.424711204096001"/>
    <n v="4.3387764396120003"/>
    <n v="5.6711333948159997"/>
    <n v="134.37367210528402"/>
    <n v="8.9395784226665107"/>
    <n v="15.921465278311047"/>
    <n v="9.7153436128685993"/>
    <n v="13.594169653770146"/>
    <n v="15.921465260332813"/>
    <n v="18.248760872888258"/>
    <n v="10.491108827041693"/>
    <n v="7.3880480003131552"/>
    <n v="5.060752387757721"/>
    <n v="12.042639225424024"/>
    <n v="8.1638132084934689"/>
    <n v="9.7153435501325731"/>
    <n v="135.2024883"/>
    <n v="9.1630678791104323"/>
    <n v="16.319501902926188"/>
    <n v="9.9582271987098085"/>
    <n v="13.934023888845063"/>
    <n v="16.319501884498496"/>
    <n v="18.704979886294531"/>
    <n v="10.753386542879463"/>
    <n v="7.5727491969137759"/>
    <n v="5.1872711951177548"/>
    <n v="12.34370520050582"/>
    <n v="8.3679085349408311"/>
    <n v="9.9582271967578322"/>
    <n v="138.5825505075"/>
    <n v="9.4379599289368983"/>
    <n v="16.809086983974151"/>
    <n v="10.256974029291703"/>
    <n v="14.352044625968253"/>
    <n v="16.809086964993632"/>
    <n v="19.266129310345885"/>
    <n v="11.075988154953892"/>
    <n v="7.7999316839394472"/>
    <n v="5.3428893385872023"/>
    <n v="12.714016374643936"/>
    <n v="8.6189458032747606"/>
    <n v="10.25697397549024"/>
    <n v="142.74002717440001"/>
  </r>
  <r>
    <x v="1"/>
    <s v="Grid Solutions"/>
    <x v="10"/>
    <x v="5"/>
    <s v="PEF Dist_MajProj_OthT&amp;D_Mthly-366"/>
    <s v="PEF Distribution U/G Conduit 366.0"/>
    <x v="25"/>
    <n v="0"/>
    <n v="0"/>
    <n v="0"/>
    <n v="0"/>
    <n v="0"/>
    <n v="0"/>
    <n v="0"/>
    <n v="0"/>
    <n v="0"/>
    <n v="0"/>
    <n v="0"/>
    <n v="0"/>
    <n v="0"/>
    <n v="155.52366551751999"/>
    <n v="153.28352647972"/>
    <n v="156.066941906431"/>
    <n v="160.56916777315399"/>
    <n v="160.653712024854"/>
    <n v="201.08349155092901"/>
    <n v="161.44767258259699"/>
    <n v="160.19345423735399"/>
    <n v="155.56012414083099"/>
    <n v="153.45988446251999"/>
    <n v="155.78086404873099"/>
    <n v="159.81009624515201"/>
    <n v="1933.4326009697932"/>
    <n v="426.22886994831498"/>
    <n v="435.17681584001502"/>
    <n v="499.78143522814901"/>
    <n v="445.16750497555199"/>
    <n v="445.03000309425198"/>
    <n v="561.01717311927405"/>
    <n v="447.442577229054"/>
    <n v="438.49944789225202"/>
    <n v="517.60946276294897"/>
    <n v="425.77807607411501"/>
    <n v="506.30646703334901"/>
    <n v="467.93969673673502"/>
    <n v="5615.9775299340108"/>
    <n v="408.83333333333331"/>
    <n v="408.83333333333331"/>
    <n v="408.83333333333331"/>
    <n v="408.83333333333331"/>
    <n v="408.83333333333331"/>
    <n v="408.83333333333331"/>
    <n v="408.83333333333331"/>
    <n v="408.83333333333331"/>
    <n v="408.83333333333331"/>
    <n v="408.83333333333331"/>
    <n v="408.83333333333331"/>
    <n v="408.83333333333303"/>
    <n v="4906"/>
    <n v="447.25"/>
    <n v="447.25"/>
    <n v="447.25"/>
    <n v="447.25"/>
    <n v="447.25"/>
    <n v="447.25"/>
    <n v="447.25"/>
    <n v="447.25"/>
    <n v="447.25"/>
    <n v="447.25"/>
    <n v="447.25"/>
    <n v="447.25"/>
    <n v="5367"/>
    <n v="535.75"/>
    <n v="535.75"/>
    <n v="535.75"/>
    <n v="535.75"/>
    <n v="535.75"/>
    <n v="535.75"/>
    <n v="535.75"/>
    <n v="535.75"/>
    <n v="535.75"/>
    <n v="535.75"/>
    <n v="535.75"/>
    <n v="535.75"/>
    <n v="6429"/>
  </r>
  <r>
    <x v="2"/>
    <s v="Customer Delivery"/>
    <x v="10"/>
    <x v="5"/>
    <s v="PEF Distribution Maintenance IK-366 "/>
    <s v="PEF Distribution U/G Conduit 366.0"/>
    <x v="25"/>
    <n v="0"/>
    <n v="0"/>
    <n v="0"/>
    <n v="0"/>
    <n v="0"/>
    <n v="0"/>
    <n v="0"/>
    <n v="0"/>
    <n v="0"/>
    <n v="0"/>
    <n v="0"/>
    <n v="0"/>
    <n v="0"/>
    <n v="429.44233932075213"/>
    <n v="533.81933093817224"/>
    <n v="662.36831125272136"/>
    <n v="718.53425654442208"/>
    <n v="797.54085640896665"/>
    <n v="1009.7760803905391"/>
    <n v="678.34925717592068"/>
    <n v="635.23066344369431"/>
    <n v="435.40373900486105"/>
    <n v="468.86816546304266"/>
    <n v="373.39179611466892"/>
    <n v="369.62931983508651"/>
    <n v="7112.3541158928483"/>
    <n v="465.77594603351361"/>
    <n v="569.52634843914143"/>
    <n v="669.35684683639329"/>
    <n v="720.95824784254626"/>
    <n v="838.73096303645946"/>
    <n v="964.96370641441365"/>
    <n v="654.16645932836843"/>
    <n v="600.41335505212601"/>
    <n v="450.75870613934313"/>
    <n v="492.13426594076822"/>
    <n v="390.31602162116252"/>
    <n v="379.11865288356728"/>
    <n v="7196.2195195678032"/>
    <n v="481.65646619181132"/>
    <n v="603.10350089459052"/>
    <n v="645.52034857124147"/>
    <n v="704.68006205750589"/>
    <n v="744.18334533979976"/>
    <n v="806.97581354458123"/>
    <n v="679.99901750768004"/>
    <n v="623.466606057749"/>
    <n v="539.64721622051809"/>
    <n v="510.95726165234151"/>
    <n v="424.33617258849137"/>
    <n v="419.98237371355322"/>
    <n v="7184.5081843398639"/>
    <n v="515.94448156064425"/>
    <n v="646.0370511719691"/>
    <n v="691.47345661877421"/>
    <n v="754.84461396101074"/>
    <n v="797.16004506935133"/>
    <n v="864.42256457828182"/>
    <n v="728.40658264936644"/>
    <n v="667.84975892909245"/>
    <n v="578.06345962697196"/>
    <n v="547.33113321866927"/>
    <n v="454.54368816967286"/>
    <n v="449.87995141274195"/>
    <n v="7695.956786966547"/>
    <n v="557.49452187520274"/>
    <n v="698.0637061323996"/>
    <n v="747.15919612324865"/>
    <n v="815.63375942572645"/>
    <n v="861.35693677676591"/>
    <n v="934.03624141885871"/>
    <n v="787.06662061105465"/>
    <n v="721.63303484210417"/>
    <n v="624.61606540196124"/>
    <n v="591.40880332352071"/>
    <n v="491.14899987113751"/>
    <n v="486.10968060713486"/>
    <n v="8315.7275664091158"/>
  </r>
  <r>
    <x v="2"/>
    <s v="Customer Delivery"/>
    <x v="10"/>
    <x v="5"/>
    <s v="PEF Distribution Maintenance IK_Annual-366"/>
    <s v="PEF Distribution U/G Conduit 366.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.11541769604401"/>
    <n v="128.11541769604401"/>
    <n v="0"/>
    <n v="0"/>
    <n v="0"/>
    <n v="0"/>
    <n v="0"/>
    <n v="0"/>
    <n v="0"/>
    <n v="0"/>
    <n v="0"/>
    <n v="0"/>
    <n v="0"/>
    <n v="134.37367210528402"/>
    <n v="134.37367210528402"/>
    <n v="0"/>
    <n v="0"/>
    <n v="0"/>
    <n v="0"/>
    <n v="0"/>
    <n v="0"/>
    <n v="0"/>
    <n v="0"/>
    <n v="0"/>
    <n v="0"/>
    <n v="0"/>
    <n v="135.2024883"/>
    <n v="135.2024883"/>
    <n v="0"/>
    <n v="0"/>
    <n v="0"/>
    <n v="0"/>
    <n v="0"/>
    <n v="0"/>
    <n v="0"/>
    <n v="0"/>
    <n v="0"/>
    <n v="0"/>
    <n v="0"/>
    <n v="138.5825505075"/>
    <n v="138.5825505075"/>
    <n v="0"/>
    <n v="0"/>
    <n v="0"/>
    <n v="0"/>
    <n v="0"/>
    <n v="0"/>
    <n v="0"/>
    <n v="0"/>
    <n v="0"/>
    <n v="0"/>
    <n v="0"/>
    <n v="142.74002717440001"/>
    <n v="142.74002717440001"/>
  </r>
  <r>
    <x v="2"/>
    <s v="Customer Delivery"/>
    <x v="10"/>
    <x v="5"/>
    <s v="PEF Distribution Maintenance HW-366 "/>
    <s v="PEF Distribution U/G Conduit 366.0"/>
    <x v="25"/>
    <n v="0"/>
    <n v="0"/>
    <n v="0"/>
    <n v="0"/>
    <n v="0"/>
    <n v="0"/>
    <n v="0"/>
    <n v="0"/>
    <n v="0"/>
    <n v="0"/>
    <n v="0"/>
    <n v="0"/>
    <n v="0"/>
    <n v="0"/>
    <n v="0"/>
    <n v="215.93665021237848"/>
    <n v="0"/>
    <n v="0"/>
    <n v="236.75948004575866"/>
    <n v="0"/>
    <n v="0"/>
    <n v="232.49122279730085"/>
    <n v="0"/>
    <n v="0"/>
    <n v="222.79329651353009"/>
    <n v="907.98064956896815"/>
    <n v="0"/>
    <n v="0"/>
    <n v="309.25128123293308"/>
    <n v="0"/>
    <n v="0"/>
    <n v="326.87521075176346"/>
    <n v="0"/>
    <n v="0"/>
    <n v="320.19336470277347"/>
    <n v="0"/>
    <n v="0"/>
    <n v="304.52896006212814"/>
    <n v="1260.848816749598"/>
    <n v="0"/>
    <n v="0"/>
    <n v="331.64146318257258"/>
    <n v="0"/>
    <n v="0"/>
    <n v="334.78205013541884"/>
    <n v="0"/>
    <n v="0"/>
    <n v="323.35549089073851"/>
    <n v="0"/>
    <n v="0"/>
    <n v="327.10263991728749"/>
    <n v="1316.8816441260174"/>
    <n v="0"/>
    <n v="0"/>
    <n v="435.98548456577339"/>
    <n v="0"/>
    <n v="0"/>
    <n v="453.615040960893"/>
    <n v="0"/>
    <n v="0"/>
    <n v="385.64595656277743"/>
    <n v="0"/>
    <n v="0"/>
    <n v="407.92811933069083"/>
    <n v="1683.1746014201346"/>
    <n v="0"/>
    <n v="0"/>
    <n v="457.83336541328174"/>
    <n v="0"/>
    <n v="0"/>
    <n v="462.4204841785309"/>
    <n v="0"/>
    <n v="0"/>
    <n v="446.64226309120045"/>
    <n v="0"/>
    <n v="0"/>
    <n v="451.8182004556611"/>
    <n v="1818.7143131386742"/>
  </r>
  <r>
    <x v="2"/>
    <s v="Customer Delivery"/>
    <x v="10"/>
    <x v="5"/>
    <s v="PEF Distribution Expansion Field Ops IK New Cust-366 "/>
    <s v="PEF Distribution U/G Conduit 366.0"/>
    <x v="25"/>
    <n v="0"/>
    <n v="0"/>
    <n v="0"/>
    <n v="0"/>
    <n v="0"/>
    <n v="0"/>
    <n v="0"/>
    <n v="0"/>
    <n v="0"/>
    <n v="0"/>
    <n v="0"/>
    <n v="0"/>
    <n v="0"/>
    <n v="497.87318867748331"/>
    <n v="500.6055059093822"/>
    <n v="497.50471460993981"/>
    <n v="494.31611857060761"/>
    <n v="493.96665081007063"/>
    <n v="735.49461291110401"/>
    <n v="491.28351726682382"/>
    <n v="495.39956093464383"/>
    <n v="496.1639561448477"/>
    <n v="496.10391520538298"/>
    <n v="499.70253757982221"/>
    <n v="741.43458589920533"/>
    <n v="6439.8488645193129"/>
    <n v="514.11922798175806"/>
    <n v="503.95077926386773"/>
    <n v="503.18237149420827"/>
    <n v="500.84288773454699"/>
    <n v="514.02862045179859"/>
    <n v="730.56789055413685"/>
    <n v="498.80562596329975"/>
    <n v="502.20574141376574"/>
    <n v="501.54849063550574"/>
    <n v="500.9046229849593"/>
    <n v="516.30457287823776"/>
    <n v="730.6459507259176"/>
    <n v="6517.1067820820026"/>
    <n v="896.94631360444987"/>
    <n v="879.206162884175"/>
    <n v="877.86557790149175"/>
    <n v="873.78405124433255"/>
    <n v="896.78823725647692"/>
    <n v="1274.5685059138905"/>
    <n v="870.22978924417203"/>
    <n v="876.16172264237821"/>
    <n v="875.01506515402048"/>
    <n v="873.89175623232563"/>
    <n v="900.75892543098371"/>
    <n v="1274.7046924913022"/>
    <n v="11369.9208"/>
    <n v="919.37004890947583"/>
    <n v="901.18639288906309"/>
    <n v="899.81229316603287"/>
    <n v="895.62872798994294"/>
    <n v="919.20802063915119"/>
    <n v="1306.4328286400544"/>
    <n v="891.98560913281392"/>
    <n v="898.06584137828781"/>
    <n v="896.8905173536898"/>
    <n v="895.73912561193788"/>
    <n v="923.27797636094976"/>
    <n v="1306.572417928601"/>
    <n v="11654.1698"/>
    <n v="942.35428059568198"/>
    <n v="923.71603356116009"/>
    <n v="922.30758137425357"/>
    <n v="918.01942715766177"/>
    <n v="942.18820162204247"/>
    <n v="1339.093621594476"/>
    <n v="914.28523040652055"/>
    <n v="920.51746832892684"/>
    <n v="919.3127612286894"/>
    <n v="918.13258471786071"/>
    <n v="946.35990615039975"/>
    <n v="1339.236703262326"/>
    <n v="11945.523799999999"/>
  </r>
  <r>
    <x v="2"/>
    <s v="Grid Solutions"/>
    <x v="10"/>
    <x v="5"/>
    <s v="PEF Dist_MajProj_OthT&amp;D_Mthly-366"/>
    <s v="PEF Distribution U/G Conduit 366.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7.4368951475559"/>
    <n v="0"/>
    <n v="0"/>
    <n v="0"/>
    <n v="0"/>
    <n v="0"/>
    <n v="946.67579170579245"/>
    <n v="1914.1126868533484"/>
    <n v="0"/>
    <n v="0"/>
    <n v="0"/>
    <n v="0"/>
    <n v="0"/>
    <n v="2775.0872819955612"/>
    <n v="0"/>
    <n v="0"/>
    <n v="0"/>
    <n v="0"/>
    <n v="0"/>
    <n v="2803.0059588137965"/>
    <n v="5578.0932408093577"/>
    <n v="0"/>
    <n v="0"/>
    <n v="0"/>
    <n v="0"/>
    <n v="0"/>
    <n v="2460.0001191762763"/>
    <n v="0"/>
    <n v="0"/>
    <n v="0"/>
    <n v="0"/>
    <n v="0"/>
    <n v="2453.1400023835249"/>
    <n v="4913.1401215598016"/>
    <n v="0"/>
    <n v="0"/>
    <n v="0"/>
    <n v="0"/>
    <n v="0"/>
    <n v="2678.8928000476703"/>
    <n v="0"/>
    <n v="0"/>
    <n v="0"/>
    <n v="0"/>
    <n v="0"/>
    <n v="2683.4078560009534"/>
    <n v="5362.3006560486238"/>
    <n v="0"/>
    <n v="0"/>
    <n v="0"/>
    <n v="0"/>
    <n v="0"/>
    <n v="3203.8781571200193"/>
    <n v="0"/>
    <n v="0"/>
    <n v="0"/>
    <n v="0"/>
    <n v="0"/>
    <n v="3214.2875631424004"/>
    <n v="6418.1657202624192"/>
  </r>
  <r>
    <x v="2"/>
    <s v="Customer Delivery"/>
    <x v="10"/>
    <x v="5"/>
    <s v="PEF Dist Maint_OthT&amp;D_IK-366"/>
    <s v="PEF Distribution U/G Conduit 366.0"/>
    <x v="25"/>
    <n v="0"/>
    <n v="0"/>
    <n v="0"/>
    <n v="0"/>
    <n v="0"/>
    <n v="0"/>
    <n v="0"/>
    <n v="0"/>
    <n v="0"/>
    <n v="0"/>
    <n v="0"/>
    <n v="0"/>
    <n v="0"/>
    <n v="57.607956866123445"/>
    <n v="57.603893602079438"/>
    <n v="56.49265985570144"/>
    <n v="56.261574645009439"/>
    <n v="56.225885820859439"/>
    <n v="86.091451917668962"/>
    <n v="55.698473077729439"/>
    <n v="56.429378412623443"/>
    <n v="56.374953030115442"/>
    <n v="56.622403075391439"/>
    <n v="57.436409710973436"/>
    <n v="87.386255187489013"/>
    <n v="740.23129520176428"/>
    <n v="66.081276537420479"/>
    <n v="66.09871396906847"/>
    <n v="65.410324859702484"/>
    <n v="65.334788222232476"/>
    <n v="65.668080868250414"/>
    <n v="94.632704250514081"/>
    <n v="64.95597060295448"/>
    <n v="65.603826364402479"/>
    <n v="65.239417457568479"/>
    <n v="65.381343929164473"/>
    <n v="66.371271698186419"/>
    <n v="94.529072163704214"/>
    <n v="845.30679092316893"/>
    <n v="27.448892654078353"/>
    <n v="27.45613582815956"/>
    <n v="27.17019221814888"/>
    <n v="27.138815750229256"/>
    <n v="27.277259111833501"/>
    <n v="39.308607167516783"/>
    <n v="26.981462189404095"/>
    <n v="27.250569025456851"/>
    <n v="27.099200566946333"/>
    <n v="27.158154096414012"/>
    <n v="27.569351072183501"/>
    <n v="39.265560319628868"/>
    <n v="351.12420000000003"/>
    <n v="28.135325659016328"/>
    <n v="28.142749968045763"/>
    <n v="27.849655572976612"/>
    <n v="27.817494452523647"/>
    <n v="27.959399960813272"/>
    <n v="40.291624066521486"/>
    <n v="27.65620584488417"/>
    <n v="27.932042417412966"/>
    <n v="27.776888585585656"/>
    <n v="27.837316405797747"/>
    <n v="28.258796462172924"/>
    <n v="40.24750060424941"/>
    <n v="359.90500000000003"/>
    <n v="28.838613023941555"/>
    <n v="28.846222915423347"/>
    <n v="28.545802158211433"/>
    <n v="28.51283711922806"/>
    <n v="28.658289782158896"/>
    <n v="41.298777509908803"/>
    <n v="28.347516845446386"/>
    <n v="28.630248393302452"/>
    <n v="28.471216243844623"/>
    <n v="28.533154553857333"/>
    <n v="28.965170176865332"/>
    <n v="41.253551277811745"/>
    <n v="368.90140000000002"/>
  </r>
  <r>
    <x v="2"/>
    <s v="Customer Delivery"/>
    <x v="10"/>
    <x v="5"/>
    <s v="PEF Dist Maint_Cust Adds_Mthly_IK-366"/>
    <s v="PEF Distribution U/G Conduit 366.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75333333333333"/>
    <n v="1.4275333333333333"/>
    <n v="1.4275333333333333"/>
    <n v="1.4275333333333333"/>
    <n v="1.4275333333333333"/>
    <n v="1.4275333333333333"/>
    <n v="1.4275333333333333"/>
    <n v="1.4275333333333333"/>
    <n v="1.4275333333333333"/>
    <n v="1.4275333333333333"/>
    <n v="1.4275333333333333"/>
    <n v="1.4275333333333335"/>
    <n v="17.130399999999998"/>
    <n v="1.4634666666666667"/>
    <n v="1.4634666666666667"/>
    <n v="1.4634666666666667"/>
    <n v="1.4634666666666667"/>
    <n v="1.4634666666666667"/>
    <n v="1.4634666666666667"/>
    <n v="1.4634666666666667"/>
    <n v="1.4634666666666667"/>
    <n v="1.4634666666666667"/>
    <n v="1.4634666666666667"/>
    <n v="1.4634666666666667"/>
    <n v="1.4634666666666656"/>
    <n v="17.561600000000002"/>
    <n v="1.5002166666666668"/>
    <n v="1.5002166666666668"/>
    <n v="1.5002166666666668"/>
    <n v="1.5002166666666668"/>
    <n v="1.5002166666666668"/>
    <n v="1.5002166666666668"/>
    <n v="1.5002166666666668"/>
    <n v="1.5002166666666668"/>
    <n v="1.5002166666666668"/>
    <n v="1.5002166666666668"/>
    <n v="1.5002166666666668"/>
    <n v="1.500216666666667"/>
    <n v="18.002600000000001"/>
  </r>
  <r>
    <x v="3"/>
    <s v="Customer Delivery"/>
    <x v="10"/>
    <x v="5"/>
    <s v="PEF Dist Maint_Cust Adds_Mthly_IK-366"/>
    <s v="PEF Distribution U/G Conduit 366.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133333333333455E-2"/>
    <n v="5.8266666666666911E-2"/>
    <n v="8.7400000000000366E-2"/>
    <n v="0.11653333333333382"/>
    <n v="0.14566666666666728"/>
    <n v="0.17480000000000073"/>
    <n v="0.20393333333333419"/>
    <n v="0.23306666666666764"/>
    <n v="0.2622000000000011"/>
    <n v="0.29133333333333455"/>
    <n v="0.32046666666666801"/>
    <n v="0.34960000000000147"/>
    <n v="0.34960000000000147"/>
    <n v="0.37946666666666817"/>
    <n v="0.40933333333333488"/>
    <n v="0.43920000000000159"/>
    <n v="0.4690666666666683"/>
    <n v="0.49893333333333501"/>
    <n v="0.52880000000000171"/>
    <n v="0.55866666666666864"/>
    <n v="0.58853333333333557"/>
    <n v="0.6184000000000025"/>
    <n v="0.64826666666666943"/>
    <n v="0.67813333333333636"/>
    <n v="0.70800000000000307"/>
    <n v="0.70800000000000307"/>
    <n v="0.73861666666666981"/>
    <n v="0.76923333333333677"/>
    <n v="0.79985000000000372"/>
    <n v="0.83046666666667068"/>
    <n v="0.86108333333333764"/>
    <n v="0.8917000000000046"/>
    <n v="0.92231666666667156"/>
    <n v="0.95293333333333852"/>
    <n v="0.98355000000000548"/>
    <n v="1.0141666666666724"/>
    <n v="1.0447833333333394"/>
    <n v="1.0754000000000061"/>
    <n v="1.0754000000000061"/>
  </r>
  <r>
    <x v="3"/>
    <s v="Customer Delivery"/>
    <x v="10"/>
    <x v="5"/>
    <s v="PEF Dist Maint_OthT&amp;D_IK-366"/>
    <s v="PEF Distribution U/G Conduit 366.0"/>
    <x v="25"/>
    <n v="0"/>
    <n v="0"/>
    <n v="0"/>
    <n v="0"/>
    <n v="0"/>
    <n v="0"/>
    <n v="0"/>
    <n v="0"/>
    <n v="0"/>
    <n v="0"/>
    <n v="0"/>
    <n v="0"/>
    <n v="0"/>
    <n v="1.1756725891045576"/>
    <n v="2.3512622544531183"/>
    <n v="3.5041736800796812"/>
    <n v="4.6523690809982412"/>
    <n v="5.7998361385668034"/>
    <n v="7.5568045450498431"/>
    <n v="8.6935080772484028"/>
    <n v="9.845128044852963"/>
    <n v="10.995637290365529"/>
    <n v="12.151196536802082"/>
    <n v="13.323368163556637"/>
    <n v="15.106761126566624"/>
    <n v="15.106761126566624"/>
    <n v="16.455358606922147"/>
    <n v="17.804311953229671"/>
    <n v="19.139216542203187"/>
    <n v="20.47257956714671"/>
    <n v="21.812744482825295"/>
    <n v="23.744024161407211"/>
    <n v="25.069656214528734"/>
    <n v="26.408509813802254"/>
    <n v="27.739926496609769"/>
    <n v="29.074239638021297"/>
    <n v="30.428755386963871"/>
    <n v="32.357920124998657"/>
    <n v="32.357920124998657"/>
    <n v="32.918101607734954"/>
    <n v="33.478430910350454"/>
    <n v="34.032924629088185"/>
    <n v="34.586778011745928"/>
    <n v="35.143456769130282"/>
    <n v="35.945673241936746"/>
    <n v="36.496315327434786"/>
    <n v="37.052449389178804"/>
    <n v="37.605494298708322"/>
    <n v="38.15974234149229"/>
    <n v="38.722382159291961"/>
    <n v="39.523720124998668"/>
    <n v="39.523720124998668"/>
    <n v="40.097910444570431"/>
    <n v="40.672252280652998"/>
    <n v="41.240612598468843"/>
    <n v="41.808316566887697"/>
    <n v="42.378916566087966"/>
    <n v="43.201194608261879"/>
    <n v="43.765606972443194"/>
    <n v="44.335648654431218"/>
    <n v="44.90252393168808"/>
    <n v="45.470632429765587"/>
    <n v="46.047342561646673"/>
    <n v="46.868720124998703"/>
    <n v="46.868720124998703"/>
    <n v="47.457263247936289"/>
    <n v="48.045961674781658"/>
    <n v="48.628529065765562"/>
    <n v="49.210423700851841"/>
    <n v="49.795286757630599"/>
    <n v="50.638118951710368"/>
    <n v="51.216639703658252"/>
    <n v="51.800930487195046"/>
    <n v="52.381975716661259"/>
    <n v="52.964284993270596"/>
    <n v="53.555410915247435"/>
    <n v="54.397320124998693"/>
    <n v="54.397320124998693"/>
  </r>
  <r>
    <x v="3"/>
    <s v="Customer Delivery"/>
    <x v="10"/>
    <x v="5"/>
    <s v="PEF Distribution Expansion Field Ops IK New Cust-366 "/>
    <s v="PEF Distribution U/G Conduit 366.0"/>
    <x v="25"/>
    <n v="0"/>
    <n v="0"/>
    <n v="0"/>
    <n v="0"/>
    <n v="0"/>
    <n v="0"/>
    <n v="0"/>
    <n v="0"/>
    <n v="0"/>
    <n v="0"/>
    <n v="0"/>
    <n v="0"/>
    <n v="0"/>
    <n v="10.160677319948661"/>
    <n v="20.377116216058482"/>
    <n v="30.530273657077714"/>
    <n v="40.618357709539168"/>
    <n v="50.699309766887609"/>
    <n v="65.70940390793055"/>
    <n v="75.735598137865679"/>
    <n v="85.845793258980905"/>
    <n v="95.971588282345124"/>
    <n v="106.09615798041415"/>
    <n v="116.29416895143095"/>
    <n v="131.42548703100658"/>
    <n v="131.42548703100658"/>
    <n v="141.9177161734915"/>
    <n v="152.20242595438674"/>
    <n v="162.47145394406448"/>
    <n v="172.69273736721851"/>
    <n v="183.18311737643899"/>
    <n v="198.09266616325817"/>
    <n v="208.27237281557035"/>
    <n v="218.52146957911668"/>
    <n v="228.75715306147396"/>
    <n v="238.97969638769763"/>
    <n v="249.51652440562077"/>
    <n v="264.42766625717013"/>
    <n v="264.42766625717013"/>
    <n v="282.7326930654242"/>
    <n v="300.67567598142773"/>
    <n v="318.59130002023369"/>
    <n v="336.42362759664877"/>
    <n v="354.72542835698493"/>
    <n v="380.7370305184927"/>
    <n v="398.49682213572078"/>
    <n v="416.3776736182183"/>
    <n v="434.23512392748398"/>
    <n v="452.06964956487832"/>
    <n v="470.45248477775567"/>
    <n v="496.46686625717007"/>
    <n v="496.46686625717007"/>
    <n v="515.22952031654722"/>
    <n v="533.6210793550996"/>
    <n v="551.9845955421614"/>
    <n v="570.26273284807849"/>
    <n v="589.02208020806108"/>
    <n v="615.68397467010323"/>
    <n v="633.88776261158921"/>
    <n v="652.21563692543191"/>
    <n v="670.51952503469079"/>
    <n v="688.79991535330169"/>
    <n v="707.64232303413735"/>
    <n v="734.30706625717016"/>
    <n v="734.30706625717016"/>
    <n v="753.53878626932692"/>
    <n v="772.3901338930242"/>
    <n v="791.21273759453959"/>
    <n v="809.94782794469597"/>
    <n v="829.17615859004377"/>
    <n v="856.50459984707391"/>
    <n v="875.1634821002682"/>
    <n v="893.94955288249105"/>
    <n v="912.71103780552539"/>
    <n v="931.44843749364486"/>
    <n v="950.76190496610195"/>
    <n v="978.09326625716994"/>
    <n v="978.09326625716994"/>
  </r>
  <r>
    <x v="3"/>
    <s v="Customer Delivery"/>
    <x v="10"/>
    <x v="5"/>
    <s v="PEF Distribution Maintenance HW-366 "/>
    <s v="PEF Distribution U/G Conduit 366.0"/>
    <x v="25"/>
    <n v="0"/>
    <n v="0"/>
    <n v="0"/>
    <n v="0"/>
    <n v="0"/>
    <n v="0"/>
    <n v="0"/>
    <n v="0"/>
    <n v="0"/>
    <n v="0"/>
    <n v="0"/>
    <n v="0"/>
    <n v="0"/>
    <n v="75.686895631355995"/>
    <n v="145.817404543512"/>
    <n v="4.4068704124975113"/>
    <n v="82.486586281469513"/>
    <n v="160.65962231764149"/>
    <n v="4.8318261233828252"/>
    <n v="84.390344266362831"/>
    <n v="162.97886545013483"/>
    <n v="4.7447188325979823"/>
    <n v="77.421882543153984"/>
    <n v="153.139552570918"/>
    <n v="4.5468019696639033"/>
    <n v="4.5468019696639033"/>
    <n v="112.9941660158599"/>
    <n v="213.22033493285591"/>
    <n v="6.3112506374068289"/>
    <n v="113.79514591346683"/>
    <n v="222.01609432472682"/>
    <n v="6.6709226684033638"/>
    <n v="116.54469821095137"/>
    <n v="224.81413408621137"/>
    <n v="6.5345584633219005"/>
    <n v="106.07628241551789"/>
    <n v="209.96353312140189"/>
    <n v="6.2148767359617523"/>
    <n v="6.2148767359617523"/>
    <n v="113.13215632262408"/>
    <n v="223.73249097676683"/>
    <n v="6.7681931261749355"/>
    <n v="120.80896133679676"/>
    <n v="231.9040947405401"/>
    <n v="6.8322867374575367"/>
    <n v="115.24386608940429"/>
    <n v="222.67394904049155"/>
    <n v="6.5990916508314399"/>
    <n v="118.30919745689509"/>
    <n v="227.56588312420558"/>
    <n v="6.6755640799446496"/>
    <n v="6.6755640799446496"/>
    <n v="130.06226297318329"/>
    <n v="275.35149078098442"/>
    <n v="8.8976629503219442"/>
    <n v="174.64518788989585"/>
    <n v="322.8763058446778"/>
    <n v="9.2574498155285028"/>
    <n v="141.53067474121386"/>
    <n v="267.96767192864229"/>
    <n v="7.8703256441382905"/>
    <n v="159.75931385950614"/>
    <n v="297.05823142885606"/>
    <n v="8.3250636598099845"/>
    <n v="8.3250636598099845"/>
    <n v="156.00706670126627"/>
    <n v="308.77637603951825"/>
    <n v="9.3435380696587913"/>
    <n v="166.86502704544108"/>
    <n v="320.31778877535442"/>
    <n v="9.4371527383373746"/>
    <n v="159.18319241947179"/>
    <n v="307.57351714959663"/>
    <n v="9.1151482263510388"/>
    <n v="163.41735502764089"/>
    <n v="314.33071765150635"/>
    <n v="9.2207796011359733"/>
    <n v="9.2207796011359733"/>
  </r>
  <r>
    <x v="3"/>
    <s v="Customer Delivery"/>
    <x v="10"/>
    <x v="5"/>
    <s v="PEF Distribution Maintenance IK-366 "/>
    <s v="PEF Distribution U/G Conduit 366.0"/>
    <x v="25"/>
    <n v="0"/>
    <n v="0"/>
    <n v="0"/>
    <n v="0"/>
    <n v="0"/>
    <n v="0"/>
    <n v="0"/>
    <n v="0"/>
    <n v="0"/>
    <n v="0"/>
    <n v="0"/>
    <n v="0"/>
    <n v="0"/>
    <n v="8.7641293738928994"/>
    <n v="19.658401433855715"/>
    <n v="33.176122071666327"/>
    <n v="47.84008649094028"/>
    <n v="64.116430499286594"/>
    <n v="84.724105609297453"/>
    <n v="98.567968000642736"/>
    <n v="111.53185909133038"/>
    <n v="120.41764968326635"/>
    <n v="129.98638775394062"/>
    <n v="137.60662849097469"/>
    <n v="145.15008399781317"/>
    <n v="145.15008399781317"/>
    <n v="154.65571554951759"/>
    <n v="166.27870225235722"/>
    <n v="179.93904606534488"/>
    <n v="194.65247969478457"/>
    <n v="211.76943812410025"/>
    <n v="231.46257498970056"/>
    <n v="244.81291089436115"/>
    <n v="257.06624467093513"/>
    <n v="266.26540193908494"/>
    <n v="276.30895838685575"/>
    <n v="284.27459148116526"/>
    <n v="292.01170684613601"/>
    <n v="292.01170684613601"/>
    <n v="301.8414306459689"/>
    <n v="314.14966535810345"/>
    <n v="327.3235500228227"/>
    <n v="341.70477577909833"/>
    <n v="356.89219099011473"/>
    <n v="373.36108514408591"/>
    <n v="387.23861611363054"/>
    <n v="399.96242440052345"/>
    <n v="410.9756328948198"/>
    <n v="421.40333211221451"/>
    <n v="430.06325400177565"/>
    <n v="438.63432285307272"/>
    <n v="438.63432285307272"/>
    <n v="449.16380206859606"/>
    <n v="462.34823168435059"/>
    <n v="476.4599348806521"/>
    <n v="491.86492700230542"/>
    <n v="508.13349935065958"/>
    <n v="525.77477617878765"/>
    <n v="540.64021664101949"/>
    <n v="554.26980355793978"/>
    <n v="566.06701701971474"/>
    <n v="577.23704014662621"/>
    <n v="586.51344194600733"/>
    <n v="595.69466544422653"/>
    <n v="595.69466544422653"/>
    <n v="607.07210466616948"/>
    <n v="621.31830275050424"/>
    <n v="636.56644961016241"/>
    <n v="653.21203653721807"/>
    <n v="670.79074953266218"/>
    <n v="689.85271364325104"/>
    <n v="705.91529773735408"/>
    <n v="720.64250253005014"/>
    <n v="733.38976917090633"/>
    <n v="745.45933658567219"/>
    <n v="755.48278556263426"/>
    <n v="765.40339128931055"/>
    <n v="765.40339128931055"/>
  </r>
  <r>
    <x v="3"/>
    <s v="Customer Delivery"/>
    <x v="10"/>
    <x v="5"/>
    <s v="PEF Distribution Maintenance IK_Annual-366"/>
    <s v="PEF Distribution U/G Conduit 366.0"/>
    <x v="25"/>
    <n v="0"/>
    <n v="0"/>
    <n v="0"/>
    <n v="0"/>
    <n v="0"/>
    <n v="0"/>
    <n v="0"/>
    <n v="0"/>
    <n v="0"/>
    <n v="0"/>
    <n v="0"/>
    <n v="0"/>
    <n v="0"/>
    <n v="5.1171373146099999"/>
    <n v="19.697005034096001"/>
    <n v="27.390163635494002"/>
    <n v="39.036324004058002"/>
    <n v="62.580982252456003"/>
    <n v="83.346438393298001"/>
    <n v="96.202508647308008"/>
    <n v="101.234173447084"/>
    <n v="104.93644489981601"/>
    <n v="113.97394836305801"/>
    <n v="119.07990541006801"/>
    <n v="0"/>
    <n v="0"/>
    <n v="7.2027888550189996"/>
    <n v="21.622496595923"/>
    <n v="30.194804595179001"/>
    <n v="41.619273143542998"/>
    <n v="63.126136917829996"/>
    <n v="83.008966086748998"/>
    <n v="98.636043284256004"/>
    <n v="108.66205974174801"/>
    <n v="112.93905106676002"/>
    <n v="124.36376227085601"/>
    <n v="128.70253871046802"/>
    <n v="0"/>
    <n v="0"/>
    <n v="8.9395784226665107"/>
    <n v="24.861043700977557"/>
    <n v="34.576387313846155"/>
    <n v="48.170556967616299"/>
    <n v="64.092022227949116"/>
    <n v="82.340783100837371"/>
    <n v="92.83189192787907"/>
    <n v="100.21993992819222"/>
    <n v="105.28069231594993"/>
    <n v="117.32333154137396"/>
    <n v="125.48714474986743"/>
    <n v="0"/>
    <n v="0"/>
    <n v="9.1630678791104323"/>
    <n v="25.48256978203662"/>
    <n v="35.440796980746427"/>
    <n v="49.374820869591488"/>
    <n v="65.694322754089981"/>
    <n v="84.399302640384519"/>
    <n v="95.152689183263988"/>
    <n v="102.72543838017776"/>
    <n v="107.91270957529552"/>
    <n v="120.25641477580135"/>
    <n v="128.62432331074217"/>
    <n v="0"/>
    <n v="0"/>
    <n v="9.4379599289368983"/>
    <n v="26.247046912911049"/>
    <n v="36.50402094220275"/>
    <n v="50.856065568171005"/>
    <n v="67.665152533164644"/>
    <n v="86.931281843510533"/>
    <n v="98.007269998464423"/>
    <n v="105.80720168240387"/>
    <n v="111.15009102099107"/>
    <n v="123.864107395635"/>
    <n v="132.48305319890977"/>
    <n v="0"/>
    <n v="0"/>
  </r>
  <r>
    <x v="3"/>
    <s v="Grid Solutions"/>
    <x v="10"/>
    <x v="5"/>
    <s v="PEF Dist_MajProj_OthT&amp;D_Mthly-366"/>
    <s v="PEF Distribution U/G Conduit 366.0"/>
    <x v="25"/>
    <n v="0"/>
    <n v="0"/>
    <n v="0"/>
    <n v="0"/>
    <n v="0"/>
    <n v="0"/>
    <n v="0"/>
    <n v="0"/>
    <n v="0"/>
    <n v="0"/>
    <n v="0"/>
    <n v="0"/>
    <n v="0"/>
    <n v="155.52366551751999"/>
    <n v="308.80719199724001"/>
    <n v="464.87413390367101"/>
    <n v="625.44330167682506"/>
    <n v="786.09701370167909"/>
    <n v="19.743610105052198"/>
    <n v="181.19128268764919"/>
    <n v="341.38473692500315"/>
    <n v="496.94486106583417"/>
    <n v="650.40474552835417"/>
    <n v="806.18560957708519"/>
    <n v="19.319914116444693"/>
    <n v="19.319914116444693"/>
    <n v="445.54878406475967"/>
    <n v="880.72559990477475"/>
    <n v="1380.5070351329236"/>
    <n v="1825.6745401084756"/>
    <n v="2270.7045432027276"/>
    <n v="56.634434326440442"/>
    <n v="504.07701155549444"/>
    <n v="942.5764594477464"/>
    <n v="1460.1859222106955"/>
    <n v="1885.9639982848105"/>
    <n v="2392.2704653181595"/>
    <n v="57.204203241098185"/>
    <n v="57.204203241098185"/>
    <n v="466.0375365744315"/>
    <n v="874.87086990776481"/>
    <n v="1283.7042032410982"/>
    <n v="1692.5375365744314"/>
    <n v="2101.3708699077647"/>
    <n v="50.204084064821927"/>
    <n v="459.03741739815524"/>
    <n v="867.87075073148856"/>
    <n v="1276.7040840648219"/>
    <n v="1685.5374173981552"/>
    <n v="2094.3707507314884"/>
    <n v="50.064081681296557"/>
    <n v="50.064081681296557"/>
    <n v="497.31408168129656"/>
    <n v="944.56408168129656"/>
    <n v="1391.8140816812966"/>
    <n v="1839.0640816812966"/>
    <n v="2286.3140816812966"/>
    <n v="54.671281633626222"/>
    <n v="501.92128163362622"/>
    <n v="949.17128163362622"/>
    <n v="1396.4212816336262"/>
    <n v="1843.6712816336262"/>
    <n v="2290.9212816336262"/>
    <n v="54.763425632672806"/>
    <n v="54.763425632672806"/>
    <n v="590.51342563267281"/>
    <n v="1126.2634256326728"/>
    <n v="1662.0134256326728"/>
    <n v="2197.7634256326728"/>
    <n v="2733.5134256326728"/>
    <n v="65.385268512653511"/>
    <n v="601.13526851265351"/>
    <n v="1136.8852685126535"/>
    <n v="1672.6352685126535"/>
    <n v="2208.3852685126535"/>
    <n v="2744.1352685126535"/>
    <n v="65.597705370253152"/>
    <n v="65.597705370253152"/>
  </r>
  <r>
    <x v="0"/>
    <s v="Customer Delivery"/>
    <x v="10"/>
    <x v="5"/>
    <s v="PEF Dist Maint_Cust Adds_Mthly_IK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66666666666526E-2"/>
    <n v="0.17593333333333305"/>
    <n v="0.26389999999999958"/>
    <n v="0.35186666666666611"/>
    <n v="0.43983333333333263"/>
    <n v="0.52779999999999916"/>
    <n v="0.61576666666666569"/>
    <n v="0.70373333333333221"/>
    <n v="0.79169999999999874"/>
    <n v="0.87966666666666526"/>
    <n v="0.96763333333333179"/>
    <n v="0"/>
    <n v="1.0555999999999983"/>
    <n v="1.145766666666665"/>
    <n v="1.2359333333333318"/>
    <n v="1.3260999999999985"/>
    <n v="1.4162666666666652"/>
    <n v="1.506433333333332"/>
    <n v="1.5965999999999987"/>
    <n v="1.6867666666666654"/>
    <n v="1.7769333333333321"/>
    <n v="1.8670999999999989"/>
    <n v="1.9572666666666656"/>
    <n v="2.0474333333333323"/>
    <n v="1.0555999999999983"/>
    <n v="2.1375999999999991"/>
    <n v="2.2300166666666659"/>
    <n v="2.3224333333333327"/>
    <n v="2.4148499999999995"/>
    <n v="2.5072666666666663"/>
    <n v="2.5996833333333331"/>
    <n v="2.6920999999999999"/>
    <n v="2.7845166666666668"/>
    <n v="2.8769333333333336"/>
    <n v="2.9693500000000004"/>
    <n v="3.0617666666666672"/>
    <n v="3.154183333333334"/>
    <n v="2.1375999999999991"/>
  </r>
  <r>
    <x v="0"/>
    <s v="Customer Delivery"/>
    <x v="10"/>
    <x v="5"/>
    <s v="PEF Dist Maint_OthT&amp;D_IK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3.5489150810715273"/>
    <n v="7.0975798463910564"/>
    <n v="10.57778750238657"/>
    <n v="14.04375924664609"/>
    <n v="17.507532395205601"/>
    <n v="22.811161766613282"/>
    <n v="26.242443864632804"/>
    <n v="29.718753092704333"/>
    <n v="33.191709466911846"/>
    <n v="36.679909901927374"/>
    <n v="40.218256889298885"/>
    <n v="0"/>
    <n v="45.601652096908083"/>
    <n v="49.672562638399938"/>
    <n v="53.744547405875778"/>
    <n v="57.774124238323623"/>
    <n v="61.799047666511456"/>
    <n v="65.844503454501819"/>
    <n v="71.674313250702482"/>
    <n v="75.675899771366318"/>
    <n v="79.717397186414161"/>
    <n v="83.73644533689"/>
    <n v="87.764236810733848"/>
    <n v="91.853012387812214"/>
    <n v="45.601652096908083"/>
    <n v="97.676437970862992"/>
    <n v="99.36744214285288"/>
    <n v="101.05889253457717"/>
    <n v="102.7327272124883"/>
    <n v="104.40462892578688"/>
    <n v="106.08505951873853"/>
    <n v="108.50668794481298"/>
    <n v="110.16889580520514"/>
    <n v="111.84768214066406"/>
    <n v="113.51714333874588"/>
    <n v="115.19023640152766"/>
    <n v="116.88866148080638"/>
    <n v="97.676437970862992"/>
    <n v="119.30763797086294"/>
    <n v="121.04091880936451"/>
    <n v="122.77465702350607"/>
    <n v="124.4903391147151"/>
    <n v="126.2040399154105"/>
    <n v="127.92648282562962"/>
    <n v="130.40865419954542"/>
    <n v="132.11241879205625"/>
    <n v="133.83317633682628"/>
    <n v="135.54437560716988"/>
    <n v="137.25929754218618"/>
    <n v="139.00018481751448"/>
    <n v="119.30763797086294"/>
    <n v="141.47963797086294"/>
    <n v="143.25624301478945"/>
    <n v="145.0333168666846"/>
    <n v="146.79188327399078"/>
    <n v="148.54841886745433"/>
    <n v="150.31391508376061"/>
    <n v="152.858129549664"/>
    <n v="154.60448057454167"/>
    <n v="156.36824929886217"/>
    <n v="158.12222083499478"/>
    <n v="159.880008085631"/>
    <n v="161.66440969300675"/>
    <n v="141.47963797086294"/>
  </r>
  <r>
    <x v="0"/>
    <s v="Customer Delivery"/>
    <x v="10"/>
    <x v="5"/>
    <s v="PEF Distribution Expansion Field Ops IK New Cust-367 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30.671278133762826"/>
    <n v="61.51087957489608"/>
    <n v="92.159458011491779"/>
    <n v="122.61160426775973"/>
    <n v="153.04222170278172"/>
    <n v="198.35207238665498"/>
    <n v="228.61739645572266"/>
    <n v="259.13628774435028"/>
    <n v="289.70226929336832"/>
    <n v="320.26455204438798"/>
    <n v="351.04852648368274"/>
    <n v="0"/>
    <n v="396.72430682146842"/>
    <n v="428.3964156916627"/>
    <n v="459.44210135629373"/>
    <n v="490.44044956841799"/>
    <n v="521.29467482169684"/>
    <n v="552.96120185134259"/>
    <n v="597.96754378010564"/>
    <n v="628.69626433893973"/>
    <n v="659.63444764660198"/>
    <n v="690.53214128363697"/>
    <n v="721.39016971226079"/>
    <n v="753.19690587844616"/>
    <n v="396.72430682146842"/>
    <n v="798.20805667278819"/>
    <n v="853.46407374647106"/>
    <n v="907.62721596664142"/>
    <n v="961.70777198787391"/>
    <n v="1015.5368872001818"/>
    <n v="1070.7831660439952"/>
    <n v="1149.3024464693058"/>
    <n v="1202.9126027999209"/>
    <n v="1256.8881935028721"/>
    <n v="1310.7931448322138"/>
    <n v="1364.628895167009"/>
    <n v="1420.1197866595812"/>
    <n v="798.20805667278819"/>
    <n v="1498.6474566727893"/>
    <n v="1555.2848753570597"/>
    <n v="1610.8020972930663"/>
    <n v="1666.2346683733922"/>
    <n v="1721.4095126191842"/>
    <n v="1778.0369496176295"/>
    <n v="1858.5192137356848"/>
    <n v="1913.4696251230516"/>
    <n v="1968.7946067498906"/>
    <n v="2024.0471830172673"/>
    <n v="2079.2288282637514"/>
    <n v="2136.1069932324135"/>
    <n v="1498.6474566727893"/>
    <n v="2216.5978566727886"/>
    <n v="2274.6511982044144"/>
    <n v="2331.5563383186677"/>
    <n v="2388.3747113247105"/>
    <n v="2444.9289143827814"/>
    <n v="2502.97202468866"/>
    <n v="2585.46632747689"/>
    <n v="2641.7904869050817"/>
    <n v="2698.4985807452736"/>
    <n v="2755.1324591081489"/>
    <n v="2811.693633190413"/>
    <n v="2869.9937396098985"/>
    <n v="2216.5978566727886"/>
  </r>
  <r>
    <x v="0"/>
    <s v="Customer Delivery"/>
    <x v="10"/>
    <x v="5"/>
    <s v="PEF Distribution Maintenance HW-367 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228.47038183495201"/>
    <n v="440.168113863504"/>
    <n v="13.302690742455866"/>
    <n v="248.99610040527986"/>
    <n v="484.97120869050389"/>
    <n v="14.585472824070052"/>
    <n v="254.74283251923006"/>
    <n v="491.97213480365406"/>
    <n v="14.322528547914885"/>
    <n v="233.70765730926689"/>
    <n v="462.27093551735493"/>
    <n v="0"/>
    <n v="13.725091688218868"/>
    <n v="341.08705396645087"/>
    <n v="643.63230821828279"/>
    <n v="19.051301165892141"/>
    <n v="343.50491219041214"/>
    <n v="670.18341049333208"/>
    <n v="20.13701627643627"/>
    <n v="351.8047804574523"/>
    <n v="678.6296442483723"/>
    <n v="19.72538383010999"/>
    <n v="320.20455516034201"/>
    <n v="633.80124370946999"/>
    <n v="13.725091688218868"/>
    <n v="18.760384463887362"/>
    <n v="341.50359500453931"/>
    <n v="675.36456893827381"/>
    <n v="20.430639346096541"/>
    <n v="364.67699322928871"/>
    <n v="700.03157921184152"/>
    <n v="20.624113945903673"/>
    <n v="347.87805563892493"/>
    <n v="672.16922741512531"/>
    <n v="19.920185345858954"/>
    <n v="357.13114261176491"/>
    <n v="686.93614365200301"/>
    <n v="18.760384463887362"/>
    <n v="20.151026958975763"/>
    <n v="392.60924412244583"/>
    <n v="831.18299030211779"/>
    <n v="26.858710939870662"/>
    <n v="527.18839146457094"/>
    <n v="974.64260181958605"/>
    <n v="27.944772691872004"/>
    <n v="427.22808261259092"/>
    <n v="808.89400753274322"/>
    <n v="23.757564504161564"/>
    <n v="482.25351475572694"/>
    <n v="896.70750789320414"/>
    <n v="20.151026958975763"/>
    <n v="25.130248205993212"/>
    <n v="470.92688636344047"/>
    <n v="932.08019627290855"/>
    <n v="28.204640878149121"/>
    <n v="503.70300071043448"/>
    <n v="966.91939733506308"/>
    <n v="28.48722849017804"/>
    <n v="480.51441997201516"/>
    <n v="928.44921593501169"/>
    <n v="27.515217507399484"/>
    <n v="493.29577055813701"/>
    <n v="948.84667266683527"/>
    <n v="25.130248205993212"/>
  </r>
  <r>
    <x v="0"/>
    <s v="Customer Delivery"/>
    <x v="10"/>
    <x v="5"/>
    <s v="PEF Distribution Maintenance IK-367 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26.455623100951925"/>
    <n v="59.341348913735374"/>
    <n v="100.14628310870194"/>
    <n v="144.41129783996666"/>
    <n v="193.5434824730396"/>
    <n v="255.75033296994752"/>
    <n v="297.53976692991091"/>
    <n v="336.67289721421207"/>
    <n v="363.49576995209145"/>
    <n v="392.38020526218361"/>
    <n v="415.3828571260442"/>
    <n v="0"/>
    <n v="438.1537231475113"/>
    <n v="466.8476635196746"/>
    <n v="501.9331058265484"/>
    <n v="543.16856595363834"/>
    <n v="587.58290969676636"/>
    <n v="639.25259433076735"/>
    <n v="698.69879649931909"/>
    <n v="738.99845889555354"/>
    <n v="775.98668285866188"/>
    <n v="803.75549218928609"/>
    <n v="834.07322628924885"/>
    <n v="858.11848827856534"/>
    <n v="438.1537231475113"/>
    <n v="881.47394085711744"/>
    <n v="911.14619430530274"/>
    <n v="948.3001436242464"/>
    <n v="988.06716583450975"/>
    <n v="1031.4786984701504"/>
    <n v="1077.3238150309803"/>
    <n v="1127.0372364148316"/>
    <n v="1168.9283031984542"/>
    <n v="1207.3367134450598"/>
    <n v="1240.5814637935914"/>
    <n v="1272.0587809960587"/>
    <n v="1298.1998407431199"/>
    <n v="881.47394085711744"/>
    <n v="1324.0726864564303"/>
    <n v="1355.8572393413976"/>
    <n v="1395.6560928081733"/>
    <n v="1438.2540378118101"/>
    <n v="1484.755937550719"/>
    <n v="1533.864662453926"/>
    <n v="1587.1170678981885"/>
    <n v="1631.9902633201955"/>
    <n v="1673.1328799011214"/>
    <n v="1708.7442475192106"/>
    <n v="1742.4623624930459"/>
    <n v="1770.4643441238131"/>
    <n v="1324.0726864564303"/>
    <n v="1798.1790181218989"/>
    <n v="1832.5232445782469"/>
    <n v="1875.5271792603808"/>
    <n v="1921.5556219153627"/>
    <n v="1971.8024125832549"/>
    <n v="2024.8659612561682"/>
    <n v="2082.4068893460521"/>
    <n v="2130.8938128831223"/>
    <n v="2175.3497266087588"/>
    <n v="2213.8289488373139"/>
    <n v="2250.2624510021433"/>
    <n v="2280.519488180993"/>
    <n v="1798.1790181218989"/>
  </r>
  <r>
    <x v="0"/>
    <s v="Customer Delivery"/>
    <x v="10"/>
    <x v="5"/>
    <s v="PEF Distribution Maintenance IK_Annual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15.44672041862"/>
    <n v="59.457878720031999"/>
    <n v="82.680642297747994"/>
    <n v="117.83603721943599"/>
    <n v="188.90853947115198"/>
    <n v="251.59167178751599"/>
    <n v="290.399331360936"/>
    <n v="305.588042279528"/>
    <n v="316.76381274027199"/>
    <n v="344.04464979743597"/>
    <n v="359.45762117685598"/>
    <n v="0"/>
    <n v="0"/>
    <n v="21.742521030298001"/>
    <n v="65.270216360266005"/>
    <n v="91.146802597018009"/>
    <n v="125.63299297030601"/>
    <n v="190.55415716386"/>
    <n v="250.57296932795799"/>
    <n v="297.74526070675199"/>
    <n v="328.010048147416"/>
    <n v="340.92068258391998"/>
    <n v="375.40760544395198"/>
    <n v="388.504745993656"/>
    <n v="0"/>
    <n v="0"/>
    <n v="26.985238047257994"/>
    <n v="75.046176749580212"/>
    <n v="104.37315926582806"/>
    <n v="145.40886439837237"/>
    <n v="193.46980304642506"/>
    <n v="248.55597522807597"/>
    <n v="280.22470228567289"/>
    <n v="302.52645126832249"/>
    <n v="317.80296671737392"/>
    <n v="354.15518276721991"/>
    <n v="378.79867627312882"/>
    <n v="0"/>
    <n v="0"/>
    <n v="27.659868985994436"/>
    <n v="76.922331133710031"/>
    <n v="106.98248819933912"/>
    <n v="149.04408594127224"/>
    <n v="198.30654803336157"/>
    <n v="254.76987449414921"/>
    <n v="287.23031971358114"/>
    <n v="310.0896124105119"/>
    <n v="325.74804073874446"/>
    <n v="363.00906217307175"/>
    <n v="388.26864300526336"/>
    <n v="0"/>
    <n v="0"/>
    <n v="28.489665096184297"/>
    <n v="79.230001180658178"/>
    <n v="110.19196300239025"/>
    <n v="153.51540873833591"/>
    <n v="204.25574476551469"/>
    <n v="262.41297110302503"/>
    <n v="295.84722972669812"/>
    <n v="319.39230123809864"/>
    <n v="335.52048243916772"/>
    <n v="373.89933457123124"/>
    <n v="399.91670286547452"/>
    <n v="0"/>
  </r>
  <r>
    <x v="0"/>
    <s v="Customer Delivery"/>
    <x v="10"/>
    <x v="5"/>
    <s v="PEF Dist_MajProj_CustomerFleetElec 2025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333333333333337"/>
    <n v="1.6666666666666667"/>
    <n v="2.5"/>
    <n v="3.3333333333333335"/>
    <n v="4.1666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52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6666666666667"/>
    <n v="14.833333333333334"/>
    <n v="22.25"/>
    <n v="29.666666666666668"/>
    <n v="37.083333333333336"/>
    <n v="44.5"/>
    <n v="51.916666666666664"/>
    <n v="59.333333333333329"/>
    <n v="66.75"/>
    <n v="74.166666666666671"/>
    <n v="81.583333333333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6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325"/>
    <n v="27.465"/>
    <n v="41.197499999999998"/>
    <n v="54.93"/>
    <n v="68.662499999999994"/>
    <n v="82.394999999999996"/>
    <n v="96.127499999999998"/>
    <n v="109.86"/>
    <n v="123.5925"/>
    <n v="137.32499999999999"/>
    <n v="151.05749999999998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7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125"/>
    <n v="15.625"/>
    <n v="23.4375"/>
    <n v="31.25"/>
    <n v="39.0625"/>
    <n v="46.875"/>
    <n v="54.6875"/>
    <n v="62.5"/>
    <n v="70.3125"/>
    <n v="78.125"/>
    <n v="85.9375"/>
    <n v="0"/>
    <n v="93.75"/>
    <n v="118.75"/>
    <n v="143.75"/>
    <n v="168.75"/>
    <n v="193.75"/>
    <n v="218.75"/>
    <n v="243.75"/>
    <n v="268.75"/>
    <n v="293.75"/>
    <n v="318.75"/>
    <n v="343.75"/>
    <n v="368.75"/>
    <n v="93.75"/>
    <n v="393.75"/>
    <n v="425.52083333333331"/>
    <n v="457.29166666666663"/>
    <n v="489.06249999999994"/>
    <n v="520.83333333333326"/>
    <n v="552.60416666666663"/>
    <n v="584.375"/>
    <n v="616.14583333333337"/>
    <n v="647.91666666666674"/>
    <n v="679.68750000000011"/>
    <n v="711.45833333333348"/>
    <n v="743.22916666666686"/>
    <n v="393.75"/>
  </r>
  <r>
    <x v="0"/>
    <s v="Grid Solutions"/>
    <x v="10"/>
    <x v="5"/>
    <s v="PEF Dist_MajProj_OthT&amp;D_Mthly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469.46767929584001"/>
    <n v="932.17321810407998"/>
    <n v="1403.2808452796819"/>
    <n v="1887.9790055891499"/>
    <n v="2372.9323733200181"/>
    <n v="59.59856196867031"/>
    <n v="546.94859916624432"/>
    <n v="1030.5126210721123"/>
    <n v="1500.0903552925142"/>
    <n v="1963.3282527783542"/>
    <n v="2433.5723180805562"/>
    <n v="0"/>
    <n v="58.319582516659011"/>
    <n v="1344.944854353389"/>
    <n v="2658.5806224915191"/>
    <n v="4167.2335324582791"/>
    <n v="5511.0274480874596"/>
    <n v="6854.406297052039"/>
    <n v="170.95813915517101"/>
    <n v="1521.6196455624411"/>
    <n v="2845.2851950430213"/>
    <n v="4407.7542408713816"/>
    <n v="5693.0187348917116"/>
    <n v="7221.3682712768714"/>
    <n v="58.319582516659011"/>
    <n v="172.67805804474483"/>
    <n v="1406.7613913780781"/>
    <n v="2640.8447247114113"/>
    <n v="3874.9280580447448"/>
    <n v="5109.0113913780779"/>
    <n v="6343.0947247114109"/>
    <n v="151.54356116089457"/>
    <n v="1385.6268944942278"/>
    <n v="2619.7102278275611"/>
    <n v="3853.7935611608946"/>
    <n v="5087.8768944942276"/>
    <n v="6321.9602278275606"/>
    <n v="172.67805804474483"/>
    <n v="151.12087122321736"/>
    <n v="1501.0375378898841"/>
    <n v="2850.9542045565508"/>
    <n v="4200.8708712232174"/>
    <n v="5550.7875378898843"/>
    <n v="6900.7042045565513"/>
    <n v="165.01241742446473"/>
    <n v="1514.9290840911315"/>
    <n v="2864.8457507577982"/>
    <n v="4214.7624174244647"/>
    <n v="5564.6790840911317"/>
    <n v="6914.5957507577987"/>
    <n v="151.12087122321736"/>
    <n v="165.29024834849042"/>
    <n v="1782.4569150151572"/>
    <n v="3399.6235816818239"/>
    <n v="5016.7902483484904"/>
    <n v="6633.9569150151574"/>
    <n v="8251.1235816818244"/>
    <n v="197.36580496697025"/>
    <n v="1814.532471633637"/>
    <n v="3431.6991383003037"/>
    <n v="5048.8658049669702"/>
    <n v="6666.0324716336372"/>
    <n v="8283.1991383003042"/>
    <n v="165.29024834849042"/>
  </r>
  <r>
    <x v="0"/>
    <s v="Grid Solutions"/>
    <x v="10"/>
    <x v="5"/>
    <s v="PEF Grid Solutions Circuit Reliability IK"/>
    <s v="PEF Distribution U/G Conduct &amp; Devices 367.0"/>
    <x v="26"/>
    <n v="5166.6399999999994"/>
    <n v="3749.8799999999997"/>
    <n v="3185.69"/>
    <n v="3100.3900000000003"/>
    <n v="2755.4900000000002"/>
    <n v="1160.9100000000001"/>
    <n v="782.45"/>
    <n v="874.13"/>
    <n v="1049.93"/>
    <n v="956.19"/>
    <n v="783.96"/>
    <n v="804.52"/>
    <n v="5166.6399999999994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</r>
  <r>
    <x v="0"/>
    <s v="Grid Solutions"/>
    <x v="10"/>
    <x v="5"/>
    <s v="PEF Grid Solutions Self Optimizing Monthly IK"/>
    <s v="PEF Distribution U/G Conduct &amp; Devices 367.0"/>
    <x v="26"/>
    <n v="17105.669999999998"/>
    <n v="17120.91"/>
    <n v="16535.29"/>
    <n v="15586.91"/>
    <n v="16457.52"/>
    <n v="14818.27"/>
    <n v="13072.93"/>
    <n v="11895.76"/>
    <n v="11063.73"/>
    <n v="9948.7900000000009"/>
    <n v="8873.8700000000008"/>
    <n v="8450.74"/>
    <n v="17105.66999999999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</r>
  <r>
    <x v="0"/>
    <s v="Grid Solutions"/>
    <x v="10"/>
    <x v="5"/>
    <s v="PEF Grid Solutions Targeted Undergrounding Qtrly IK"/>
    <s v="PEF Distribution U/G Conduct &amp; Devices 367.0"/>
    <x v="26"/>
    <n v="29853.809999999998"/>
    <n v="32793.620000000003"/>
    <n v="33666.829999999994"/>
    <n v="35599.589999999997"/>
    <n v="35836.36"/>
    <n v="39029.170000000006"/>
    <n v="40021.799999999996"/>
    <n v="38196.239999999998"/>
    <n v="26491.84"/>
    <n v="26667.18"/>
    <n v="25053.96"/>
    <n v="22472.489999999998"/>
    <n v="29853.809999999998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</r>
  <r>
    <x v="1"/>
    <s v="Customer Delivery"/>
    <x v="10"/>
    <x v="5"/>
    <s v="PEF Dist Maint_Cust Adds_Mthly_IK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983333333333334"/>
    <n v="4.3983333333333334"/>
    <n v="4.3983333333333334"/>
    <n v="4.3983333333333334"/>
    <n v="4.3983333333333334"/>
    <n v="4.3983333333333334"/>
    <n v="4.3983333333333334"/>
    <n v="4.3983333333333334"/>
    <n v="4.3983333333333334"/>
    <n v="4.3983333333333334"/>
    <n v="4.3983333333333334"/>
    <n v="4.3983333333333334"/>
    <n v="52.78"/>
    <n v="4.5083333333333337"/>
    <n v="4.5083333333333337"/>
    <n v="4.5083333333333337"/>
    <n v="4.5083333333333337"/>
    <n v="4.5083333333333337"/>
    <n v="4.5083333333333337"/>
    <n v="4.5083333333333337"/>
    <n v="4.5083333333333337"/>
    <n v="4.5083333333333337"/>
    <n v="4.5083333333333337"/>
    <n v="4.5083333333333337"/>
    <n v="4.5083333333333329"/>
    <n v="54.1"/>
    <n v="4.6208333333333336"/>
    <n v="4.6208333333333336"/>
    <n v="4.6208333333333336"/>
    <n v="4.6208333333333336"/>
    <n v="4.6208333333333336"/>
    <n v="4.6208333333333336"/>
    <n v="4.6208333333333336"/>
    <n v="4.6208333333333336"/>
    <n v="4.6208333333333336"/>
    <n v="4.6208333333333336"/>
    <n v="4.6208333333333336"/>
    <n v="4.6208333333333229"/>
    <n v="55.45"/>
  </r>
  <r>
    <x v="1"/>
    <s v="Customer Delivery"/>
    <x v="10"/>
    <x v="5"/>
    <s v="PEF Dist Maint_OthT&amp;D_IK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177.445754053576"/>
    <n v="177.433238265976"/>
    <n v="174.01038279977601"/>
    <n v="173.298587212976"/>
    <n v="173.18865742797601"/>
    <n v="265.18146857038403"/>
    <n v="171.56410490097599"/>
    <n v="173.81546140357599"/>
    <n v="173.64781871037599"/>
    <n v="174.410021750776"/>
    <n v="176.917349368576"/>
    <n v="269.169760380458"/>
    <n v="2280.0826048454019"/>
    <n v="203.545527074592"/>
    <n v="203.59923837379199"/>
    <n v="201.478841622392"/>
    <n v="201.24617140939199"/>
    <n v="202.27278939951799"/>
    <n v="291.49048981003199"/>
    <n v="200.07932603319199"/>
    <n v="202.074870752392"/>
    <n v="200.952407523792"/>
    <n v="201.38957369219199"/>
    <n v="204.438778853918"/>
    <n v="291.17127915253798"/>
    <n v="2603.7392936977417"/>
    <n v="84.550208599494226"/>
    <n v="84.572519586214398"/>
    <n v="83.691733895557292"/>
    <n v="83.595085664929115"/>
    <n v="84.021529647583364"/>
    <n v="121.08142130372262"/>
    <n v="83.110393019607997"/>
    <n v="83.939316772946711"/>
    <n v="83.473059904090974"/>
    <n v="83.654653139089035"/>
    <n v="84.921253963935996"/>
    <n v="120.9488245028283"/>
    <n v="1081.56"/>
    <n v="86.664041925077598"/>
    <n v="86.686910707077487"/>
    <n v="85.784104560451695"/>
    <n v="85.685040034770623"/>
    <n v="86.122145510955875"/>
    <n v="124.10856869579115"/>
    <n v="85.188229625539563"/>
    <n v="86.037877238502034"/>
    <n v="85.559963517179625"/>
    <n v="85.74609675081517"/>
    <n v="87.044363766415785"/>
    <n v="123.97265766742339"/>
    <n v="1108.5999999999999"/>
    <n v="88.830252196324395"/>
    <n v="88.853692594756623"/>
    <n v="87.928320365308892"/>
    <n v="87.826779673177697"/>
    <n v="88.274810815315035"/>
    <n v="127.21072329516907"/>
    <n v="87.317551243883955"/>
    <n v="88.188436216023973"/>
    <n v="87.698576806629532"/>
    <n v="87.889362531812495"/>
    <n v="89.220080368786597"/>
    <n v="127.07141389281173"/>
    <n v="1136.31"/>
  </r>
  <r>
    <x v="1"/>
    <s v="Customer Delivery"/>
    <x v="10"/>
    <x v="5"/>
    <s v="PEF Distribution Expansion Field Ops IK New Cust-367 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1533.5639066881399"/>
    <n v="1541.98007205666"/>
    <n v="1532.4289218297799"/>
    <n v="1522.6073128134001"/>
    <n v="1521.5308717511"/>
    <n v="2265.4925341936701"/>
    <n v="1513.2662034533801"/>
    <n v="1525.9445644313801"/>
    <n v="1528.2990774509001"/>
    <n v="1528.1141375509801"/>
    <n v="1539.1987219647399"/>
    <n v="2283.7890168893"/>
    <n v="19836.215341073428"/>
    <n v="1583.6054435097101"/>
    <n v="1552.28428323155"/>
    <n v="1549.9174106062101"/>
    <n v="1542.71126266394"/>
    <n v="1583.3263514823"/>
    <n v="2250.3170964381502"/>
    <n v="1536.4360279417001"/>
    <n v="1546.9091653830999"/>
    <n v="1544.88468185175"/>
    <n v="1542.9014214311901"/>
    <n v="1590.3368083092601"/>
    <n v="2250.5575397171101"/>
    <n v="20074.187492565969"/>
    <n v="2762.8008536841508"/>
    <n v="2708.1571110085165"/>
    <n v="2704.0278010616157"/>
    <n v="2691.455760615383"/>
    <n v="2762.3139421906694"/>
    <n v="3925.9640212655277"/>
    <n v="2680.507816530745"/>
    <n v="2698.7795351475506"/>
    <n v="2695.2475664670901"/>
    <n v="2691.7875167397683"/>
    <n v="2774.5445746285795"/>
    <n v="3926.3835006604058"/>
    <n v="35021.97"/>
    <n v="2831.870934213508"/>
    <n v="2775.8610968003545"/>
    <n v="2771.6285540163194"/>
    <n v="2758.7422122896014"/>
    <n v="2831.3718499222587"/>
    <n v="4024.1132059027673"/>
    <n v="2747.5205693683101"/>
    <n v="2766.2490813419695"/>
    <n v="2762.6288133688322"/>
    <n v="2759.0822623242029"/>
    <n v="2843.908248433132"/>
    <n v="4024.543172018748"/>
    <n v="35897.519999999997"/>
    <n v="2902.6670765812569"/>
    <n v="2845.2570057126904"/>
    <n v="2840.9186503021351"/>
    <n v="2827.7101529035385"/>
    <n v="2902.1555152939304"/>
    <n v="4124.7151394114899"/>
    <n v="2816.2079714095826"/>
    <n v="2835.404692009562"/>
    <n v="2831.6939181437515"/>
    <n v="2828.0587041132367"/>
    <n v="2915.0053209742591"/>
    <n v="4125.1558531445662"/>
    <n v="36794.949999999997"/>
  </r>
  <r>
    <x v="1"/>
    <s v="Customer Delivery"/>
    <x v="10"/>
    <x v="5"/>
    <s v="PEF Distribution Maintenance HW-367 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228.47038183495201"/>
    <n v="211.697732028552"/>
    <n v="224.96642325928801"/>
    <n v="235.693409662824"/>
    <n v="235.975108285224"/>
    <n v="244.30243251300001"/>
    <n v="240.15735969516001"/>
    <n v="237.22930228442399"/>
    <n v="224.15429259208801"/>
    <n v="219.38512876135201"/>
    <n v="228.56327820808801"/>
    <n v="223.983648893592"/>
    <n v="2754.578498018544"/>
    <n v="327.361962278232"/>
    <n v="302.54525425183198"/>
    <n v="308.93275007632798"/>
    <n v="324.45361102452"/>
    <n v="326.67849830291999"/>
    <n v="336.66740332848002"/>
    <n v="331.66776418101603"/>
    <n v="326.82486379092001"/>
    <n v="307.63954725712802"/>
    <n v="300.47917133023202"/>
    <n v="313.59668854912798"/>
    <n v="304.21797948489598"/>
    <n v="3811.0654938556318"/>
    <n v="322.74321054065194"/>
    <n v="333.86097393373444"/>
    <n v="346.16739836655523"/>
    <n v="344.24635388319217"/>
    <n v="335.35458598255286"/>
    <n v="331.17411808333708"/>
    <n v="327.25394169302126"/>
    <n v="324.29117177620037"/>
    <n v="323.84003987782194"/>
    <n v="337.21095726590596"/>
    <n v="329.8050010402381"/>
    <n v="320.61520429678876"/>
    <n v="3976.5629567400001"/>
    <n v="372.45821716347007"/>
    <n v="438.57374617967196"/>
    <n v="511.75255669141603"/>
    <n v="500.32968052470028"/>
    <n v="447.45421035501511"/>
    <n v="422.59603277401573"/>
    <n v="399.28330992071892"/>
    <n v="381.66592492015229"/>
    <n v="378.98421767534188"/>
    <n v="458.49595025156538"/>
    <n v="414.4539931374772"/>
    <n v="359.80490240645486"/>
    <n v="5085.852742"/>
    <n v="445.79663815744726"/>
    <n v="461.15330990946802"/>
    <n v="478.15184763455255"/>
    <n v="475.49835983228536"/>
    <n v="463.2163966246286"/>
    <n v="457.44202717383956"/>
    <n v="452.02719148183712"/>
    <n v="447.93479596299653"/>
    <n v="447.31165943496302"/>
    <n v="465.78055305073752"/>
    <n v="455.55090210869827"/>
    <n v="442.857279988546"/>
    <n v="5492.7209613599998"/>
  </r>
  <r>
    <x v="1"/>
    <s v="Customer Delivery"/>
    <x v="10"/>
    <x v="5"/>
    <s v="PEF Distribution Maintenance IK-367 "/>
    <s v="PEF Distribution U/G Conduct &amp; Devices 367.0"/>
    <x v="26"/>
    <n v="0"/>
    <n v="0"/>
    <n v="0"/>
    <n v="0"/>
    <n v="0"/>
    <n v="0"/>
    <n v="3.12"/>
    <n v="0"/>
    <n v="0"/>
    <n v="0"/>
    <n v="0"/>
    <n v="0"/>
    <n v="3.12"/>
    <n v="1322.7811550475899"/>
    <n v="1644.2862906391699"/>
    <n v="2040.24670974834"/>
    <n v="2213.25073656323"/>
    <n v="2456.6092316536501"/>
    <n v="3110.34252484539"/>
    <n v="2089.4716979981699"/>
    <n v="1956.65651421504"/>
    <n v="1341.1436368939701"/>
    <n v="1444.2217655046099"/>
    <n v="1150.1325931930301"/>
    <n v="1138.54330107335"/>
    <n v="21907.686157375541"/>
    <n v="1434.6970186081601"/>
    <n v="1754.2721153437001"/>
    <n v="2061.7730063545"/>
    <n v="2220.7171871564101"/>
    <n v="2583.4842317000498"/>
    <n v="2972.31010842759"/>
    <n v="2014.9831198117199"/>
    <n v="1849.4111981553999"/>
    <n v="1388.4404665312099"/>
    <n v="1515.88670499814"/>
    <n v="1202.26309946582"/>
    <n v="1167.7726289276"/>
    <n v="22166.010885480304"/>
    <n v="1483.6126724092585"/>
    <n v="1857.6974659471848"/>
    <n v="1988.3511105131663"/>
    <n v="2170.5766317820376"/>
    <n v="2292.2558280414819"/>
    <n v="2485.6710691925609"/>
    <n v="2094.5533391811255"/>
    <n v="1920.4205123302741"/>
    <n v="1662.2375174265921"/>
    <n v="1573.8658601233476"/>
    <n v="1307.052987353062"/>
    <n v="1293.6422856655117"/>
    <n v="22129.937279965601"/>
    <n v="1589.2276442483487"/>
    <n v="1989.9426733387802"/>
    <n v="2129.8972501818512"/>
    <n v="2325.0949869454325"/>
    <n v="2455.4362451603565"/>
    <n v="2662.6202722131156"/>
    <n v="2243.6597711003478"/>
    <n v="2057.1308290462962"/>
    <n v="1780.568380904456"/>
    <n v="1685.9057486917704"/>
    <n v="1400.0990815383593"/>
    <n v="1385.7336999042855"/>
    <n v="23705.316583273401"/>
    <n v="1717.211322817393"/>
    <n v="2150.1967341066888"/>
    <n v="2301.4221327491264"/>
    <n v="2512.3395333945746"/>
    <n v="2653.1774336456706"/>
    <n v="2877.046404494195"/>
    <n v="2424.3461768535121"/>
    <n v="2222.7956862818087"/>
    <n v="1923.9611114277543"/>
    <n v="1821.6751082414669"/>
    <n v="1512.8518589424864"/>
    <n v="1497.3295968217244"/>
    <n v="25614.353099776399"/>
  </r>
  <r>
    <x v="1"/>
    <s v="Customer Delivery"/>
    <x v="10"/>
    <x v="5"/>
    <s v="PEF Distribution Maintenance IK_Annual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15.44672041862"/>
    <n v="44.011158301412003"/>
    <n v="23.222763577716002"/>
    <n v="35.155394921688"/>
    <n v="71.072502251716003"/>
    <n v="62.683132316364002"/>
    <n v="38.807659573419997"/>
    <n v="15.188710918591999"/>
    <n v="11.175770460743999"/>
    <n v="27.280837057164"/>
    <n v="15.41297137942"/>
    <n v="27.274826438992001"/>
    <n v="386.732447615848"/>
    <n v="21.742521030298001"/>
    <n v="43.527695329967997"/>
    <n v="25.876586236752001"/>
    <n v="34.486190373287997"/>
    <n v="64.921164193554006"/>
    <n v="60.018812164098001"/>
    <n v="47.172291378794"/>
    <n v="30.264787440664001"/>
    <n v="12.910634436504001"/>
    <n v="34.486922860032003"/>
    <n v="13.097140549703999"/>
    <n v="17.119027030272001"/>
    <n v="405.62377302392798"/>
    <n v="26.985238047257994"/>
    <n v="48.060938702322211"/>
    <n v="29.32698251624786"/>
    <n v="41.035705132544294"/>
    <n v="48.060938648052669"/>
    <n v="55.086172181650923"/>
    <n v="31.668727057596946"/>
    <n v="22.301748982649602"/>
    <n v="15.276515449051447"/>
    <n v="36.352216049846014"/>
    <n v="24.643493505908907"/>
    <n v="29.326982326871189"/>
    <n v="408.12565860000001"/>
    <n v="27.659868985994436"/>
    <n v="49.262462147715603"/>
    <n v="30.060157065629088"/>
    <n v="42.06159774193312"/>
    <n v="49.262462092089315"/>
    <n v="56.463326460787648"/>
    <n v="32.460445219431939"/>
    <n v="22.859292696930758"/>
    <n v="15.658428328232535"/>
    <n v="37.261021434327311"/>
    <n v="25.259580832191585"/>
    <n v="30.060157059736639"/>
    <n v="418.328800065"/>
    <n v="28.489665096184297"/>
    <n v="50.740336084473874"/>
    <n v="30.961961821732071"/>
    <n v="43.323445735945654"/>
    <n v="50.740336027178799"/>
    <n v="58.157226337510338"/>
    <n v="33.434258623673095"/>
    <n v="23.545071511400533"/>
    <n v="16.128181201069104"/>
    <n v="38.3788521320635"/>
    <n v="26.017368294243273"/>
    <n v="30.961961659325482"/>
    <n v="430.8786645248"/>
  </r>
  <r>
    <x v="1"/>
    <s v="Customer Delivery"/>
    <x v="10"/>
    <x v="5"/>
    <s v="PEF Dist_MajProj_CustomerFleetElec 2025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333333333333337"/>
    <n v="0.83333333333333337"/>
    <n v="0.83333333333333337"/>
    <n v="0.83333333333333337"/>
    <n v="0.83333333333333337"/>
    <n v="0.83333333333333337"/>
    <n v="0.83333333333333337"/>
    <n v="0.83333333333333337"/>
    <n v="0.83333333333333337"/>
    <n v="0.83333333333333337"/>
    <n v="0.83333333333333337"/>
    <n v="0.8333333333333339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52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6666666666667"/>
    <n v="7.416666666666667"/>
    <n v="7.416666666666667"/>
    <n v="7.416666666666667"/>
    <n v="7.416666666666667"/>
    <n v="7.416666666666667"/>
    <n v="7.416666666666667"/>
    <n v="7.416666666666667"/>
    <n v="7.416666666666667"/>
    <n v="7.416666666666667"/>
    <n v="7.416666666666667"/>
    <n v="7.4166666666666572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6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325"/>
    <n v="13.7325"/>
    <n v="13.7325"/>
    <n v="13.7325"/>
    <n v="13.7325"/>
    <n v="13.7325"/>
    <n v="13.7325"/>
    <n v="13.7325"/>
    <n v="13.7325"/>
    <n v="13.7325"/>
    <n v="13.7325"/>
    <n v="13.732500000000016"/>
    <n v="164.79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7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125"/>
    <n v="7.8125"/>
    <n v="7.8125"/>
    <n v="7.8125"/>
    <n v="7.8125"/>
    <n v="7.8125"/>
    <n v="7.8125"/>
    <n v="7.8125"/>
    <n v="7.8125"/>
    <n v="7.8125"/>
    <n v="7.8125"/>
    <n v="7.8125"/>
    <n v="93.75"/>
    <n v="25"/>
    <n v="25"/>
    <n v="25"/>
    <n v="25"/>
    <n v="25"/>
    <n v="25"/>
    <n v="25"/>
    <n v="25"/>
    <n v="25"/>
    <n v="25"/>
    <n v="25"/>
    <n v="25"/>
    <n v="300"/>
    <n v="31.770833333333332"/>
    <n v="31.770833333333332"/>
    <n v="31.770833333333332"/>
    <n v="31.770833333333332"/>
    <n v="31.770833333333332"/>
    <n v="31.770833333333332"/>
    <n v="31.770833333333332"/>
    <n v="31.770833333333332"/>
    <n v="31.770833333333332"/>
    <n v="31.770833333333332"/>
    <n v="31.770833333333332"/>
    <n v="31.770833333333371"/>
    <n v="381.25"/>
  </r>
  <r>
    <x v="1"/>
    <s v="Grid Solutions"/>
    <x v="10"/>
    <x v="5"/>
    <s v="PEF Dist_MajProj_OthT&amp;D_Mthly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469.46767929584001"/>
    <n v="462.70553880824002"/>
    <n v="471.10762717560198"/>
    <n v="484.69816030946799"/>
    <n v="484.95336773086802"/>
    <n v="606.99572511351801"/>
    <n v="487.35003719757401"/>
    <n v="483.564021905868"/>
    <n v="469.57773422040202"/>
    <n v="463.23789748583999"/>
    <n v="470.24406530220199"/>
    <n v="482.406807752384"/>
    <n v="5836.3086622978062"/>
    <n v="1286.62527183673"/>
    <n v="1313.6357681381301"/>
    <n v="1508.65290996676"/>
    <n v="1343.79391562918"/>
    <n v="1343.3788489645799"/>
    <n v="1693.50066070651"/>
    <n v="1350.6615064072701"/>
    <n v="1323.66554948058"/>
    <n v="1562.4690458283601"/>
    <n v="1285.2644940203299"/>
    <n v="1528.34953638516"/>
    <n v="1412.5346309603699"/>
    <n v="16952.532138323957"/>
    <n v="1234.0833333333333"/>
    <n v="1234.0833333333333"/>
    <n v="1234.0833333333333"/>
    <n v="1234.0833333333333"/>
    <n v="1234.0833333333333"/>
    <n v="1234.0833333333333"/>
    <n v="1234.0833333333333"/>
    <n v="1234.0833333333333"/>
    <n v="1234.0833333333333"/>
    <n v="1234.0833333333333"/>
    <n v="1234.0833333333333"/>
    <n v="1234.0833333333321"/>
    <n v="14809"/>
    <n v="1349.9166666666667"/>
    <n v="1349.9166666666667"/>
    <n v="1349.9166666666667"/>
    <n v="1349.9166666666667"/>
    <n v="1349.9166666666667"/>
    <n v="1349.9166666666667"/>
    <n v="1349.9166666666667"/>
    <n v="1349.9166666666667"/>
    <n v="1349.9166666666667"/>
    <n v="1349.9166666666667"/>
    <n v="1349.9166666666667"/>
    <n v="1349.9166666666679"/>
    <n v="16199"/>
    <n v="1617.1666666666667"/>
    <n v="1617.1666666666667"/>
    <n v="1617.1666666666667"/>
    <n v="1617.1666666666667"/>
    <n v="1617.1666666666667"/>
    <n v="1617.1666666666667"/>
    <n v="1617.1666666666667"/>
    <n v="1617.1666666666667"/>
    <n v="1617.1666666666667"/>
    <n v="1617.1666666666667"/>
    <n v="1617.1666666666667"/>
    <n v="1617.1666666666679"/>
    <n v="19406"/>
  </r>
  <r>
    <x v="1"/>
    <s v="Grid Solutions"/>
    <x v="10"/>
    <x v="5"/>
    <s v="PEF Grid Solutions Circuit Reliability IK"/>
    <s v="PEF Distribution U/G Conduct &amp; Devices 367.0"/>
    <x v="26"/>
    <n v="604.11"/>
    <n v="621.04000000000008"/>
    <n v="280.31"/>
    <n v="-198.06"/>
    <n v="-29.11"/>
    <n v="-27.78"/>
    <n v="207.92000000000002"/>
    <n v="516.41999999999996"/>
    <n v="150.43"/>
    <n v="162.25"/>
    <n v="67.58"/>
    <n v="98.71"/>
    <n v="2453.82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rid Solutions"/>
    <x v="10"/>
    <x v="5"/>
    <s v="PEF Grid Solutions Grid Mod H&amp;R IK"/>
    <s v="PEF Distribution U/G Conduct &amp; Devices 367.0"/>
    <x v="26"/>
    <n v="0"/>
    <n v="0"/>
    <n v="0"/>
    <n v="0"/>
    <n v="0"/>
    <n v="3.63"/>
    <n v="0.02"/>
    <n v="-0.04"/>
    <n v="0"/>
    <n v="0"/>
    <n v="0"/>
    <n v="0"/>
    <n v="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rid Solutions"/>
    <x v="10"/>
    <x v="5"/>
    <s v="PEF Grid Solutions Self Optimizing Monthly IK"/>
    <s v="PEF Distribution U/G Conduct &amp; Devices 367.0"/>
    <x v="26"/>
    <n v="1282.18"/>
    <n v="1716.9"/>
    <n v="1132.94"/>
    <n v="1421.84"/>
    <n v="25.82"/>
    <n v="590.57000000000005"/>
    <n v="-121.39999999999998"/>
    <n v="290.36"/>
    <n v="748.11"/>
    <n v="192.93"/>
    <n v="245.64999999999998"/>
    <n v="46.78"/>
    <n v="7572.67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rid Solutions"/>
    <x v="10"/>
    <x v="5"/>
    <s v="PEF Grid Solutions Targeted Undergrounding Qtrly IK"/>
    <s v="PEF Distribution U/G Conduct &amp; Devices 367.0"/>
    <x v="26"/>
    <n v="8117.2400000000007"/>
    <n v="5130.84"/>
    <n v="8379.7199999999993"/>
    <n v="5504.79"/>
    <n v="5840.2"/>
    <n v="6251.6299999999992"/>
    <n v="3172.69"/>
    <n v="3101.4399999999996"/>
    <n v="2974.44"/>
    <n v="1002.5899999999999"/>
    <n v="2293.0299999999997"/>
    <n v="-7135.97"/>
    <n v="44632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Grid Solutions"/>
    <x v="10"/>
    <x v="5"/>
    <s v="PEF Grid Solutions Targeted Undergrounding Qtrly IK"/>
    <s v="PEF Distribution U/G Conduct &amp; Devices 367.0"/>
    <x v="26"/>
    <n v="5177.4399999999996"/>
    <n v="4257.62"/>
    <n v="6443.94"/>
    <n v="5271.04"/>
    <n v="2647.4"/>
    <n v="5259"/>
    <n v="4998.24"/>
    <n v="14805.83"/>
    <n v="2723.21"/>
    <n v="2691.71"/>
    <n v="4874.49"/>
    <n v="880.39"/>
    <n v="6003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Grid Solutions"/>
    <x v="10"/>
    <x v="5"/>
    <s v="PEF Grid Solutions Self Optimizing Monthly IK"/>
    <s v="PEF Distribution U/G Conduct &amp; Devices 367.0"/>
    <x v="26"/>
    <n v="1266.94"/>
    <n v="2302.52"/>
    <n v="2081.33"/>
    <n v="570.51"/>
    <n v="1663.38"/>
    <n v="2336.41"/>
    <n v="1057.6300000000001"/>
    <n v="1122.3900000000001"/>
    <n v="1862.28"/>
    <n v="1269.81"/>
    <n v="668.77"/>
    <n v="327.94"/>
    <n v="1652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Grid Solutions"/>
    <x v="10"/>
    <x v="5"/>
    <s v="PEF Grid Solutions Grid Mod H&amp;R IK"/>
    <s v="PEF Distribution U/G Conduct &amp; Devices 367.0"/>
    <x v="26"/>
    <n v="0"/>
    <n v="0"/>
    <n v="0"/>
    <n v="0"/>
    <n v="0"/>
    <n v="3.63"/>
    <n v="0.02"/>
    <n v="-0.04"/>
    <n v="0"/>
    <n v="0"/>
    <n v="0"/>
    <n v="0"/>
    <n v="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Grid Solutions"/>
    <x v="10"/>
    <x v="5"/>
    <s v="PEF Grid Solutions Circuit Reliability IK"/>
    <s v="PEF Distribution U/G Conduct &amp; Devices 367.0"/>
    <x v="26"/>
    <n v="2020.86"/>
    <n v="1227.77"/>
    <n v="365.6"/>
    <n v="146.84"/>
    <n v="1565.46"/>
    <n v="350.69"/>
    <n v="116.24"/>
    <n v="340.62"/>
    <n v="244.17000000000002"/>
    <n v="334.48"/>
    <n v="47.019999999999996"/>
    <n v="498.35"/>
    <n v="725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 Maintenance IK-367 "/>
    <s v="PEF Distribution U/G Conduct &amp; Devices 367.0"/>
    <x v="26"/>
    <n v="0"/>
    <n v="0"/>
    <n v="0"/>
    <n v="0"/>
    <n v="0"/>
    <n v="0"/>
    <n v="3.12"/>
    <n v="0"/>
    <n v="0"/>
    <n v="0"/>
    <n v="0"/>
    <n v="0"/>
    <n v="3.12"/>
    <n v="1296.325531946638"/>
    <n v="1611.4005648263865"/>
    <n v="1999.4417755533732"/>
    <n v="2168.9857218319653"/>
    <n v="2407.4770470205772"/>
    <n v="3048.1356743484821"/>
    <n v="2047.6822640382065"/>
    <n v="1917.5233839307391"/>
    <n v="1314.3207641560907"/>
    <n v="1415.3373301945178"/>
    <n v="1127.1299413291695"/>
    <n v="1115.7724350518829"/>
    <n v="21469.532434228029"/>
    <n v="1406.0030782359968"/>
    <n v="1719.1866730368261"/>
    <n v="2020.5375462274101"/>
    <n v="2176.3028434132821"/>
    <n v="2531.8145470660488"/>
    <n v="2912.8639062590382"/>
    <n v="1974.6834574154855"/>
    <n v="1812.4229741922918"/>
    <n v="1360.6716572005857"/>
    <n v="1485.5689708981772"/>
    <n v="1178.2178374765035"/>
    <n v="1144.4171763490478"/>
    <n v="21722.690667770694"/>
    <n v="1453.9404189610732"/>
    <n v="1820.5435166282412"/>
    <n v="1948.584088302903"/>
    <n v="2127.1650991463966"/>
    <n v="2246.410711480652"/>
    <n v="2435.9576478087097"/>
    <n v="2052.6622723975029"/>
    <n v="1882.0121020836684"/>
    <n v="1628.9927670780603"/>
    <n v="1542.3885429208806"/>
    <n v="1280.9119276060007"/>
    <n v="1267.7694399522015"/>
    <n v="21687.338534366292"/>
    <n v="1557.4430913633817"/>
    <n v="1950.1438198720045"/>
    <n v="2087.2993051782141"/>
    <n v="2278.5930872065237"/>
    <n v="2406.3275202571494"/>
    <n v="2609.3678667688532"/>
    <n v="2198.7865756783408"/>
    <n v="2015.9882124653702"/>
    <n v="1744.9570132863669"/>
    <n v="1652.1876337179351"/>
    <n v="1372.0970999075921"/>
    <n v="1358.0190259061997"/>
    <n v="23231.210251607929"/>
    <n v="1682.867096361045"/>
    <n v="2107.1927994245552"/>
    <n v="2255.3936900941439"/>
    <n v="2462.0927427266829"/>
    <n v="2600.1138849727572"/>
    <n v="2819.5054764043111"/>
    <n v="2375.8592533164419"/>
    <n v="2178.3397725561726"/>
    <n v="1885.4818891991993"/>
    <n v="1785.2416060766375"/>
    <n v="1482.5948217636367"/>
    <n v="1467.3830048852899"/>
    <n v="25102.066037780874"/>
  </r>
  <r>
    <x v="2"/>
    <s v="Customer Delivery"/>
    <x v="10"/>
    <x v="5"/>
    <s v="PEF Distribution Maintenance IK_Annual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.732447615848"/>
    <n v="386.732447615848"/>
    <n v="0"/>
    <n v="0"/>
    <n v="0"/>
    <n v="0"/>
    <n v="0"/>
    <n v="0"/>
    <n v="0"/>
    <n v="0"/>
    <n v="0"/>
    <n v="0"/>
    <n v="0"/>
    <n v="405.62377302392798"/>
    <n v="405.62377302392798"/>
    <n v="0"/>
    <n v="0"/>
    <n v="0"/>
    <n v="0"/>
    <n v="0"/>
    <n v="0"/>
    <n v="0"/>
    <n v="0"/>
    <n v="0"/>
    <n v="0"/>
    <n v="0"/>
    <n v="408.12565860000001"/>
    <n v="408.12565860000001"/>
    <n v="0"/>
    <n v="0"/>
    <n v="0"/>
    <n v="0"/>
    <n v="0"/>
    <n v="0"/>
    <n v="0"/>
    <n v="0"/>
    <n v="0"/>
    <n v="0"/>
    <n v="0"/>
    <n v="418.328800065"/>
    <n v="418.328800065"/>
    <n v="0"/>
    <n v="0"/>
    <n v="0"/>
    <n v="0"/>
    <n v="0"/>
    <n v="0"/>
    <n v="0"/>
    <n v="0"/>
    <n v="0"/>
    <n v="0"/>
    <n v="0"/>
    <n v="430.8786645248"/>
    <n v="430.8786645248"/>
  </r>
  <r>
    <x v="2"/>
    <s v="Customer Delivery"/>
    <x v="10"/>
    <x v="5"/>
    <s v="PEF Distribution Maintenance HW-367 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651.83184638033617"/>
    <n v="0"/>
    <n v="0"/>
    <n v="714.68816837943382"/>
    <n v="0"/>
    <n v="0"/>
    <n v="701.80389884782721"/>
    <n v="0"/>
    <n v="0"/>
    <n v="672.52949272272804"/>
    <n v="2740.853406330325"/>
    <n v="0"/>
    <n v="0"/>
    <n v="933.51375712871857"/>
    <n v="0"/>
    <n v="0"/>
    <n v="986.71379754537588"/>
    <n v="0"/>
    <n v="0"/>
    <n v="966.54380767539033"/>
    <n v="0"/>
    <n v="0"/>
    <n v="919.2588387304786"/>
    <n v="3806.0302010799633"/>
    <n v="0"/>
    <n v="0"/>
    <n v="1001.1013279587326"/>
    <n v="0"/>
    <n v="0"/>
    <n v="1010.581583349275"/>
    <n v="0"/>
    <n v="0"/>
    <n v="976.08908194708829"/>
    <n v="0"/>
    <n v="0"/>
    <n v="987.40032098981601"/>
    <n v="3975.1723142449118"/>
    <n v="0"/>
    <n v="0"/>
    <n v="1316.0768360536631"/>
    <n v="0"/>
    <n v="0"/>
    <n v="1369.2938619017298"/>
    <n v="0"/>
    <n v="0"/>
    <n v="1164.1206607039235"/>
    <n v="0"/>
    <n v="0"/>
    <n v="1231.3821620936658"/>
    <n v="5080.8735207529817"/>
    <n v="0"/>
    <n v="0"/>
    <n v="1382.0274030293119"/>
    <n v="0"/>
    <n v="0"/>
    <n v="1395.8741960187247"/>
    <n v="0"/>
    <n v="0"/>
    <n v="1348.2456578625752"/>
    <n v="0"/>
    <n v="0"/>
    <n v="1363.8698736022736"/>
    <n v="5490.0171305128852"/>
  </r>
  <r>
    <x v="2"/>
    <s v="Customer Delivery"/>
    <x v="10"/>
    <x v="5"/>
    <s v="PEF Distribution Expansion Field Ops IK New Cust-367 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1502.8926285543771"/>
    <n v="1511.1404706155267"/>
    <n v="1501.7803433931842"/>
    <n v="1492.1551665571321"/>
    <n v="1491.100254316078"/>
    <n v="2220.1826835097968"/>
    <n v="1483.0008793843124"/>
    <n v="1495.4256731427524"/>
    <n v="1497.7330959018821"/>
    <n v="1497.5518547999604"/>
    <n v="1508.4147475254451"/>
    <n v="2238.1132365515141"/>
    <n v="19439.491034251962"/>
    <n v="1551.9333346395158"/>
    <n v="1521.238597566919"/>
    <n v="1518.9190623940858"/>
    <n v="1511.8570374106612"/>
    <n v="1551.659824452654"/>
    <n v="2205.3107545093872"/>
    <n v="1505.707307382866"/>
    <n v="1515.9709820754379"/>
    <n v="1513.986988214715"/>
    <n v="1512.0433930025663"/>
    <n v="1558.5300721430749"/>
    <n v="2205.5463889227681"/>
    <n v="19672.70374271465"/>
    <n v="2707.5448366104679"/>
    <n v="2653.9939687883461"/>
    <n v="2649.9472450403832"/>
    <n v="2637.6266454030751"/>
    <n v="2707.0676633468561"/>
    <n v="3847.444740840217"/>
    <n v="2626.8976602001298"/>
    <n v="2644.8039444445994"/>
    <n v="2641.3426151377485"/>
    <n v="2637.9517664049731"/>
    <n v="2719.0536831360077"/>
    <n v="3847.8558306471978"/>
    <n v="34321.530600000006"/>
    <n v="2775.2335155292376"/>
    <n v="2720.3438748643475"/>
    <n v="2716.195982935993"/>
    <n v="2703.5673680438094"/>
    <n v="2774.7444129238133"/>
    <n v="3943.6309417847119"/>
    <n v="2692.5701579809438"/>
    <n v="2710.9240997151301"/>
    <n v="2707.3762371014554"/>
    <n v="2703.9006170777188"/>
    <n v="2787.0300834644695"/>
    <n v="3944.052308578373"/>
    <n v="35179.569600000003"/>
    <n v="2844.6137350496315"/>
    <n v="2788.3518655984367"/>
    <n v="2784.1002772960924"/>
    <n v="2771.1559498454676"/>
    <n v="2844.1124049880518"/>
    <n v="4042.2208366232599"/>
    <n v="2759.8838119813909"/>
    <n v="2778.6965981693706"/>
    <n v="2775.0600397808762"/>
    <n v="2771.497530030972"/>
    <n v="2856.7052145547741"/>
    <n v="4042.6527360816749"/>
    <n v="36059.050999999999"/>
  </r>
  <r>
    <x v="2"/>
    <s v="Grid Solutions"/>
    <x v="10"/>
    <x v="5"/>
    <s v="PEF Dist_MajProj_OthT&amp;D_Mthly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0.3295364648657"/>
    <n v="0"/>
    <n v="0"/>
    <n v="0"/>
    <n v="0"/>
    <n v="0"/>
    <n v="2857.6595433162811"/>
    <n v="5777.9890797811468"/>
    <n v="0"/>
    <n v="0"/>
    <n v="0"/>
    <n v="0"/>
    <n v="0"/>
    <n v="8376.9488186033777"/>
    <n v="0"/>
    <n v="0"/>
    <n v="0"/>
    <n v="0"/>
    <n v="0"/>
    <n v="8461.2248441924967"/>
    <n v="16838.173662795874"/>
    <n v="0"/>
    <n v="0"/>
    <n v="0"/>
    <n v="0"/>
    <n v="0"/>
    <n v="7425.6344968838494"/>
    <n v="0"/>
    <n v="0"/>
    <n v="0"/>
    <n v="0"/>
    <n v="0"/>
    <n v="7404.9226899376754"/>
    <n v="14830.557186821525"/>
    <n v="0"/>
    <n v="0"/>
    <n v="0"/>
    <n v="0"/>
    <n v="0"/>
    <n v="8085.6084537987535"/>
    <n v="0"/>
    <n v="0"/>
    <n v="0"/>
    <n v="0"/>
    <n v="0"/>
    <n v="8099.2221690759761"/>
    <n v="16184.83062287473"/>
    <n v="0"/>
    <n v="0"/>
    <n v="0"/>
    <n v="0"/>
    <n v="0"/>
    <n v="9670.9244433815202"/>
    <n v="0"/>
    <n v="0"/>
    <n v="0"/>
    <n v="0"/>
    <n v="0"/>
    <n v="9702.3584888676323"/>
    <n v="19373.282932249153"/>
  </r>
  <r>
    <x v="2"/>
    <s v="Customer Delivery"/>
    <x v="10"/>
    <x v="5"/>
    <s v="PEF Dist_MajProj_CustomerFleetElec 2027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.00000000000023"/>
    <n v="775.00000000000023"/>
  </r>
  <r>
    <x v="2"/>
    <s v="Customer Delivery"/>
    <x v="10"/>
    <x v="5"/>
    <s v="PEF Dist_MajProj_CustomerFleetElec 2026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.79"/>
    <n v="164.79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_MajProj_CustomerFleetElec 2025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.83333333333333337"/>
    <n v="0.83333333333333337"/>
    <n v="0.83333333333333337"/>
    <n v="0.83333333333333337"/>
    <n v="0.83333333333333337"/>
    <n v="0.8333333333333339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_MajProj_CustomerFleetElec 20252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 Maint_OthT&amp;D_IK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173.89683897250447"/>
    <n v="173.88457350065647"/>
    <n v="170.5301751437805"/>
    <n v="169.83261546871648"/>
    <n v="169.7248842794165"/>
    <n v="259.87783919897635"/>
    <n v="168.13282280295647"/>
    <n v="170.33915217550447"/>
    <n v="170.17486233616847"/>
    <n v="170.92182131576047"/>
    <n v="173.37900238120449"/>
    <n v="263.78636517284883"/>
    <n v="2234.480952748494"/>
    <n v="199.47461653310015"/>
    <n v="199.52725360631615"/>
    <n v="197.44926478994415"/>
    <n v="197.22124798120416"/>
    <n v="198.22733361152763"/>
    <n v="285.66068001383132"/>
    <n v="196.07773951252815"/>
    <n v="198.03337333734416"/>
    <n v="196.93335937331616"/>
    <n v="197.36178221834814"/>
    <n v="200.35000327683963"/>
    <n v="285.3478535694872"/>
    <n v="2551.6645078237871"/>
    <n v="82.859204427504338"/>
    <n v="82.881069194490109"/>
    <n v="82.017899217646146"/>
    <n v="81.923183951630534"/>
    <n v="82.341099054631698"/>
    <n v="118.65979287764817"/>
    <n v="81.448185159215839"/>
    <n v="82.260530437487773"/>
    <n v="81.803598706009154"/>
    <n v="81.981560076307247"/>
    <n v="83.222828884657275"/>
    <n v="118.52984801277174"/>
    <n v="1059.9287999999999"/>
    <n v="84.930761086576041"/>
    <n v="84.953172492935934"/>
    <n v="84.068422469242662"/>
    <n v="83.971339234075202"/>
    <n v="84.399702600736759"/>
    <n v="121.62639732187533"/>
    <n v="83.484465033028769"/>
    <n v="84.317119693731996"/>
    <n v="83.848764246836026"/>
    <n v="84.031174815798863"/>
    <n v="85.303476491087466"/>
    <n v="121.49320451407492"/>
    <n v="1086.4279999999999"/>
    <n v="87.0536471523979"/>
    <n v="87.076618742861484"/>
    <n v="86.169753958002715"/>
    <n v="86.070244079714143"/>
    <n v="86.509314599008732"/>
    <n v="124.66650882926569"/>
    <n v="85.571200219006272"/>
    <n v="86.424667491703488"/>
    <n v="85.944605270496936"/>
    <n v="86.131575281176239"/>
    <n v="87.43567876141087"/>
    <n v="124.52998561495549"/>
    <n v="1113.5837999999999"/>
  </r>
  <r>
    <x v="2"/>
    <s v="Customer Delivery"/>
    <x v="10"/>
    <x v="5"/>
    <s v="PEF Dist Maint_Cust Adds_Mthly_IK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103666666666669"/>
    <n v="4.3103666666666669"/>
    <n v="4.3103666666666669"/>
    <n v="4.3103666666666669"/>
    <n v="4.3103666666666669"/>
    <n v="4.3103666666666669"/>
    <n v="4.3103666666666669"/>
    <n v="4.3103666666666669"/>
    <n v="4.3103666666666669"/>
    <n v="4.3103666666666669"/>
    <n v="4.3103666666666669"/>
    <n v="4.3103666666666669"/>
    <n v="51.724400000000003"/>
    <n v="4.418166666666667"/>
    <n v="4.418166666666667"/>
    <n v="4.418166666666667"/>
    <n v="4.418166666666667"/>
    <n v="4.418166666666667"/>
    <n v="4.418166666666667"/>
    <n v="4.418166666666667"/>
    <n v="4.418166666666667"/>
    <n v="4.418166666666667"/>
    <n v="4.418166666666667"/>
    <n v="4.418166666666667"/>
    <n v="4.4181666666666661"/>
    <n v="53.017999999999994"/>
    <n v="4.5284166666666668"/>
    <n v="4.5284166666666668"/>
    <n v="4.5284166666666668"/>
    <n v="4.5284166666666668"/>
    <n v="4.5284166666666668"/>
    <n v="4.5284166666666668"/>
    <n v="4.5284166666666668"/>
    <n v="4.5284166666666668"/>
    <n v="4.5284166666666668"/>
    <n v="4.5284166666666668"/>
    <n v="4.5284166666666668"/>
    <n v="4.5284166666666561"/>
    <n v="54.34099999999998"/>
  </r>
  <r>
    <x v="3"/>
    <s v="Customer Delivery"/>
    <x v="10"/>
    <x v="5"/>
    <s v="PEF Dist Maint_Cust Adds_Mthly_IK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66666666666526E-2"/>
    <n v="0.17593333333333305"/>
    <n v="0.26389999999999958"/>
    <n v="0.35186666666666611"/>
    <n v="0.43983333333333263"/>
    <n v="0.52779999999999916"/>
    <n v="0.61576666666666569"/>
    <n v="0.70373333333333221"/>
    <n v="0.79169999999999874"/>
    <n v="0.87966666666666526"/>
    <n v="0.96763333333333179"/>
    <n v="1.0555999999999983"/>
    <n v="1.0555999999999983"/>
    <n v="1.145766666666665"/>
    <n v="1.2359333333333318"/>
    <n v="1.3260999999999985"/>
    <n v="1.4162666666666652"/>
    <n v="1.506433333333332"/>
    <n v="1.5965999999999987"/>
    <n v="1.6867666666666654"/>
    <n v="1.7769333333333321"/>
    <n v="1.8670999999999989"/>
    <n v="1.9572666666666656"/>
    <n v="2.0474333333333323"/>
    <n v="2.1375999999999991"/>
    <n v="2.1375999999999991"/>
    <n v="2.2300166666666659"/>
    <n v="2.3224333333333327"/>
    <n v="2.4148499999999995"/>
    <n v="2.5072666666666663"/>
    <n v="2.5996833333333331"/>
    <n v="2.6920999999999999"/>
    <n v="2.7845166666666668"/>
    <n v="2.8769333333333336"/>
    <n v="2.9693500000000004"/>
    <n v="3.0617666666666672"/>
    <n v="3.154183333333334"/>
    <n v="3.2466000000000008"/>
    <n v="3.2466000000000008"/>
  </r>
  <r>
    <x v="3"/>
    <s v="Customer Delivery"/>
    <x v="10"/>
    <x v="5"/>
    <s v="PEF Dist Maint_OthT&amp;D_IK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3.5489150810715273"/>
    <n v="7.0975798463910564"/>
    <n v="10.57778750238657"/>
    <n v="14.04375924664609"/>
    <n v="17.507532395205601"/>
    <n v="22.811161766613282"/>
    <n v="26.242443864632804"/>
    <n v="29.718753092704333"/>
    <n v="33.191709466911846"/>
    <n v="36.679909901927374"/>
    <n v="40.218256889298885"/>
    <n v="45.601652096908083"/>
    <n v="45.601652096908083"/>
    <n v="49.672562638399938"/>
    <n v="53.744547405875778"/>
    <n v="57.774124238323623"/>
    <n v="61.799047666511456"/>
    <n v="65.844503454501819"/>
    <n v="71.674313250702482"/>
    <n v="75.675899771366318"/>
    <n v="79.717397186414161"/>
    <n v="83.73644533689"/>
    <n v="87.764236810733848"/>
    <n v="91.853012387812214"/>
    <n v="97.676437970862992"/>
    <n v="97.676437970862992"/>
    <n v="99.36744214285288"/>
    <n v="101.05889253457717"/>
    <n v="102.7327272124883"/>
    <n v="104.40462892578688"/>
    <n v="106.08505951873853"/>
    <n v="108.50668794481298"/>
    <n v="110.16889580520514"/>
    <n v="111.84768214066406"/>
    <n v="113.51714333874588"/>
    <n v="115.19023640152766"/>
    <n v="116.88866148080638"/>
    <n v="119.30763797086294"/>
    <n v="119.30763797086294"/>
    <n v="121.04091880936451"/>
    <n v="122.77465702350607"/>
    <n v="124.4903391147151"/>
    <n v="126.2040399154105"/>
    <n v="127.92648282562962"/>
    <n v="130.40865419954542"/>
    <n v="132.11241879205625"/>
    <n v="133.83317633682628"/>
    <n v="135.54437560716988"/>
    <n v="137.25929754218618"/>
    <n v="139.00018481751448"/>
    <n v="141.47963797086294"/>
    <n v="141.47963797086294"/>
    <n v="143.25624301478945"/>
    <n v="145.0333168666846"/>
    <n v="146.79188327399078"/>
    <n v="148.54841886745433"/>
    <n v="150.31391508376061"/>
    <n v="152.858129549664"/>
    <n v="154.60448057454167"/>
    <n v="156.36824929886217"/>
    <n v="158.12222083499478"/>
    <n v="159.880008085631"/>
    <n v="161.66440969300675"/>
    <n v="164.205837970863"/>
    <n v="164.205837970863"/>
  </r>
  <r>
    <x v="3"/>
    <s v="Customer Delivery"/>
    <x v="10"/>
    <x v="5"/>
    <s v="PEF Distribution Expansion Field Ops IK New Cust-367 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30.671278133762826"/>
    <n v="61.51087957489608"/>
    <n v="92.159458011491779"/>
    <n v="122.61160426775973"/>
    <n v="153.04222170278172"/>
    <n v="198.35207238665498"/>
    <n v="228.61739645572266"/>
    <n v="259.13628774435028"/>
    <n v="289.70226929336832"/>
    <n v="320.26455204438798"/>
    <n v="351.04852648368274"/>
    <n v="396.72430682146842"/>
    <n v="396.72430682146842"/>
    <n v="428.3964156916627"/>
    <n v="459.44210135629373"/>
    <n v="490.44044956841799"/>
    <n v="521.29467482169684"/>
    <n v="552.96120185134259"/>
    <n v="597.96754378010564"/>
    <n v="628.69626433893973"/>
    <n v="659.63444764660198"/>
    <n v="690.53214128363697"/>
    <n v="721.39016971226079"/>
    <n v="753.19690587844616"/>
    <n v="798.20805667278819"/>
    <n v="798.20805667278819"/>
    <n v="853.46407374647106"/>
    <n v="907.62721596664142"/>
    <n v="961.70777198787391"/>
    <n v="1015.5368872001818"/>
    <n v="1070.7831660439952"/>
    <n v="1149.3024464693058"/>
    <n v="1202.9126027999209"/>
    <n v="1256.8881935028721"/>
    <n v="1310.7931448322138"/>
    <n v="1364.628895167009"/>
    <n v="1420.1197866595812"/>
    <n v="1498.6474566727893"/>
    <n v="1498.6474566727893"/>
    <n v="1555.2848753570597"/>
    <n v="1610.8020972930663"/>
    <n v="1666.2346683733922"/>
    <n v="1721.4095126191842"/>
    <n v="1778.0369496176295"/>
    <n v="1858.5192137356848"/>
    <n v="1913.4696251230516"/>
    <n v="1968.7946067498906"/>
    <n v="2024.0471830172673"/>
    <n v="2079.2288282637514"/>
    <n v="2136.1069932324135"/>
    <n v="2216.5978566727886"/>
    <n v="2216.5978566727886"/>
    <n v="2274.6511982044144"/>
    <n v="2331.5563383186677"/>
    <n v="2388.3747113247105"/>
    <n v="2444.9289143827814"/>
    <n v="2502.97202468866"/>
    <n v="2585.46632747689"/>
    <n v="2641.7904869050817"/>
    <n v="2698.4985807452736"/>
    <n v="2755.1324591081489"/>
    <n v="2811.693633190413"/>
    <n v="2869.9937396098985"/>
    <n v="2952.4968566727898"/>
    <n v="2952.4968566727898"/>
  </r>
  <r>
    <x v="3"/>
    <s v="Customer Delivery"/>
    <x v="10"/>
    <x v="5"/>
    <s v="PEF Distribution Maintenance HW-367 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228.47038183495201"/>
    <n v="440.168113863504"/>
    <n v="13.302690742455866"/>
    <n v="248.99610040527986"/>
    <n v="484.97120869050389"/>
    <n v="14.585472824070052"/>
    <n v="254.74283251923006"/>
    <n v="491.97213480365406"/>
    <n v="14.322528547914885"/>
    <n v="233.70765730926689"/>
    <n v="462.27093551735493"/>
    <n v="13.725091688218868"/>
    <n v="13.725091688218868"/>
    <n v="341.08705396645087"/>
    <n v="643.63230821828279"/>
    <n v="19.051301165892141"/>
    <n v="343.50491219041214"/>
    <n v="670.18341049333208"/>
    <n v="20.13701627643627"/>
    <n v="351.8047804574523"/>
    <n v="678.6296442483723"/>
    <n v="19.72538383010999"/>
    <n v="320.20455516034201"/>
    <n v="633.80124370946999"/>
    <n v="18.760384463887362"/>
    <n v="18.760384463887362"/>
    <n v="341.50359500453931"/>
    <n v="675.36456893827381"/>
    <n v="20.430639346096541"/>
    <n v="364.67699322928871"/>
    <n v="700.03157921184152"/>
    <n v="20.624113945903673"/>
    <n v="347.87805563892493"/>
    <n v="672.16922741512531"/>
    <n v="19.920185345858954"/>
    <n v="357.13114261176491"/>
    <n v="686.93614365200301"/>
    <n v="20.151026958975763"/>
    <n v="20.151026958975763"/>
    <n v="392.60924412244583"/>
    <n v="831.18299030211779"/>
    <n v="26.858710939870662"/>
    <n v="527.18839146457094"/>
    <n v="974.64260181958605"/>
    <n v="27.944772691872004"/>
    <n v="427.22808261259092"/>
    <n v="808.89400753274322"/>
    <n v="23.757564504161564"/>
    <n v="482.25351475572694"/>
    <n v="896.70750789320414"/>
    <n v="25.130248205993212"/>
    <n v="25.130248205993212"/>
    <n v="470.92688636344047"/>
    <n v="932.08019627290855"/>
    <n v="28.204640878149121"/>
    <n v="503.70300071043448"/>
    <n v="966.91939733506308"/>
    <n v="28.48722849017804"/>
    <n v="480.51441997201516"/>
    <n v="928.44921593501169"/>
    <n v="27.515217507399484"/>
    <n v="493.29577055813701"/>
    <n v="948.84667266683527"/>
    <n v="27.834079053107644"/>
    <n v="27.834079053107644"/>
  </r>
  <r>
    <x v="3"/>
    <s v="Customer Delivery"/>
    <x v="10"/>
    <x v="5"/>
    <s v="PEF Distribution Maintenance IK-367 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26.455623100951925"/>
    <n v="59.341348913735374"/>
    <n v="100.14628310870194"/>
    <n v="144.41129783996666"/>
    <n v="193.5434824730396"/>
    <n v="255.75033296994752"/>
    <n v="297.53976692991091"/>
    <n v="336.67289721421207"/>
    <n v="363.49576995209145"/>
    <n v="392.38020526218361"/>
    <n v="415.3828571260442"/>
    <n v="438.1537231475113"/>
    <n v="438.1537231475113"/>
    <n v="466.8476635196746"/>
    <n v="501.9331058265484"/>
    <n v="543.16856595363834"/>
    <n v="587.58290969676636"/>
    <n v="639.25259433076735"/>
    <n v="698.69879649931909"/>
    <n v="738.99845889555354"/>
    <n v="775.98668285866188"/>
    <n v="803.75549218928609"/>
    <n v="834.07322628924885"/>
    <n v="858.11848827856534"/>
    <n v="881.47394085711744"/>
    <n v="881.47394085711744"/>
    <n v="911.14619430530274"/>
    <n v="948.3001436242464"/>
    <n v="988.06716583450975"/>
    <n v="1031.4786984701504"/>
    <n v="1077.3238150309803"/>
    <n v="1127.0372364148316"/>
    <n v="1168.9283031984542"/>
    <n v="1207.3367134450598"/>
    <n v="1240.5814637935914"/>
    <n v="1272.0587809960587"/>
    <n v="1298.1998407431199"/>
    <n v="1324.0726864564303"/>
    <n v="1324.0726864564303"/>
    <n v="1355.8572393413976"/>
    <n v="1395.6560928081733"/>
    <n v="1438.2540378118101"/>
    <n v="1484.755937550719"/>
    <n v="1533.864662453926"/>
    <n v="1587.1170678981885"/>
    <n v="1631.9902633201955"/>
    <n v="1673.1328799011214"/>
    <n v="1708.7442475192106"/>
    <n v="1742.4623624930459"/>
    <n v="1770.4643441238131"/>
    <n v="1798.1790181218989"/>
    <n v="1798.1790181218989"/>
    <n v="1832.5232445782469"/>
    <n v="1875.5271792603808"/>
    <n v="1921.5556219153627"/>
    <n v="1971.8024125832549"/>
    <n v="2024.8659612561682"/>
    <n v="2082.4068893460521"/>
    <n v="2130.8938128831223"/>
    <n v="2175.3497266087588"/>
    <n v="2213.8289488373139"/>
    <n v="2250.2624510021433"/>
    <n v="2280.519488180993"/>
    <n v="2310.4660801174277"/>
    <n v="2310.4660801174277"/>
  </r>
  <r>
    <x v="3"/>
    <s v="Customer Delivery"/>
    <x v="10"/>
    <x v="5"/>
    <s v="PEF Distribution Maintenance IK_Annual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15.44672041862"/>
    <n v="59.457878720031999"/>
    <n v="82.680642297747994"/>
    <n v="117.83603721943599"/>
    <n v="188.90853947115198"/>
    <n v="251.59167178751599"/>
    <n v="290.399331360936"/>
    <n v="305.588042279528"/>
    <n v="316.76381274027199"/>
    <n v="344.04464979743597"/>
    <n v="359.45762117685598"/>
    <n v="0"/>
    <n v="0"/>
    <n v="21.742521030298001"/>
    <n v="65.270216360266005"/>
    <n v="91.146802597018009"/>
    <n v="125.63299297030601"/>
    <n v="190.55415716386"/>
    <n v="250.57296932795799"/>
    <n v="297.74526070675199"/>
    <n v="328.010048147416"/>
    <n v="340.92068258391998"/>
    <n v="375.40760544395198"/>
    <n v="388.504745993656"/>
    <n v="0"/>
    <n v="0"/>
    <n v="26.985238047257994"/>
    <n v="75.046176749580212"/>
    <n v="104.37315926582806"/>
    <n v="145.40886439837237"/>
    <n v="193.46980304642506"/>
    <n v="248.55597522807597"/>
    <n v="280.22470228567289"/>
    <n v="302.52645126832249"/>
    <n v="317.80296671737392"/>
    <n v="354.15518276721991"/>
    <n v="378.79867627312882"/>
    <n v="0"/>
    <n v="0"/>
    <n v="27.659868985994436"/>
    <n v="76.922331133710031"/>
    <n v="106.98248819933912"/>
    <n v="149.04408594127224"/>
    <n v="198.30654803336157"/>
    <n v="254.76987449414921"/>
    <n v="287.23031971358114"/>
    <n v="310.0896124105119"/>
    <n v="325.74804073874446"/>
    <n v="363.00906217307175"/>
    <n v="388.26864300526336"/>
    <n v="0"/>
    <n v="0"/>
    <n v="28.489665096184297"/>
    <n v="79.230001180658178"/>
    <n v="110.19196300239025"/>
    <n v="153.51540873833591"/>
    <n v="204.25574476551469"/>
    <n v="262.41297110302503"/>
    <n v="295.84722972669812"/>
    <n v="319.39230123809864"/>
    <n v="335.52048243916772"/>
    <n v="373.89933457123124"/>
    <n v="399.91670286547452"/>
    <n v="0"/>
    <n v="0"/>
  </r>
  <r>
    <x v="3"/>
    <s v="Customer Delivery"/>
    <x v="10"/>
    <x v="5"/>
    <s v="PEF Dist_MajProj_CustomerFleetElec 2025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333333333333337"/>
    <n v="1.6666666666666667"/>
    <n v="2.5"/>
    <n v="3.3333333333333335"/>
    <n v="4.1666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52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6666666666667"/>
    <n v="14.833333333333334"/>
    <n v="22.25"/>
    <n v="29.666666666666668"/>
    <n v="37.083333333333336"/>
    <n v="44.5"/>
    <n v="51.916666666666664"/>
    <n v="59.333333333333329"/>
    <n v="66.75"/>
    <n v="74.166666666666671"/>
    <n v="81.583333333333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6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325"/>
    <n v="27.465"/>
    <n v="41.197499999999998"/>
    <n v="54.93"/>
    <n v="68.662499999999994"/>
    <n v="82.394999999999996"/>
    <n v="96.127499999999998"/>
    <n v="109.86"/>
    <n v="123.5925"/>
    <n v="137.32499999999999"/>
    <n v="151.05749999999998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7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125"/>
    <n v="15.625"/>
    <n v="23.4375"/>
    <n v="31.25"/>
    <n v="39.0625"/>
    <n v="46.875"/>
    <n v="54.6875"/>
    <n v="62.5"/>
    <n v="70.3125"/>
    <n v="78.125"/>
    <n v="85.9375"/>
    <n v="93.75"/>
    <n v="93.75"/>
    <n v="118.75"/>
    <n v="143.75"/>
    <n v="168.75"/>
    <n v="193.75"/>
    <n v="218.75"/>
    <n v="243.75"/>
    <n v="268.75"/>
    <n v="293.75"/>
    <n v="318.75"/>
    <n v="343.75"/>
    <n v="368.75"/>
    <n v="393.75"/>
    <n v="393.75"/>
    <n v="425.52083333333331"/>
    <n v="457.29166666666663"/>
    <n v="489.06249999999994"/>
    <n v="520.83333333333326"/>
    <n v="552.60416666666663"/>
    <n v="584.375"/>
    <n v="616.14583333333337"/>
    <n v="647.91666666666674"/>
    <n v="679.68750000000011"/>
    <n v="711.45833333333348"/>
    <n v="743.22916666666686"/>
    <n v="0"/>
    <n v="0"/>
  </r>
  <r>
    <x v="3"/>
    <s v="Grid Solutions"/>
    <x v="10"/>
    <x v="5"/>
    <s v="PEF Dist_MajProj_OthT&amp;D_Mthly-367"/>
    <s v="PEF Distribution U/G Conduct &amp; Devices 367.0"/>
    <x v="26"/>
    <n v="0"/>
    <n v="0"/>
    <n v="0"/>
    <n v="0"/>
    <n v="0"/>
    <n v="0"/>
    <n v="0"/>
    <n v="0"/>
    <n v="0"/>
    <n v="0"/>
    <n v="0"/>
    <n v="0"/>
    <n v="0"/>
    <n v="469.46767929584001"/>
    <n v="932.17321810407998"/>
    <n v="1403.2808452796819"/>
    <n v="1887.9790055891499"/>
    <n v="2372.9323733200181"/>
    <n v="59.59856196867031"/>
    <n v="546.94859916624432"/>
    <n v="1030.5126210721123"/>
    <n v="1500.0903552925142"/>
    <n v="1963.3282527783542"/>
    <n v="2433.5723180805562"/>
    <n v="58.319582516659011"/>
    <n v="58.319582516659011"/>
    <n v="1344.944854353389"/>
    <n v="2658.5806224915191"/>
    <n v="4167.2335324582791"/>
    <n v="5511.0274480874596"/>
    <n v="6854.406297052039"/>
    <n v="170.95813915517101"/>
    <n v="1521.6196455624411"/>
    <n v="2845.2851950430213"/>
    <n v="4407.7542408713816"/>
    <n v="5693.0187348917116"/>
    <n v="7221.3682712768714"/>
    <n v="172.67805804474483"/>
    <n v="172.67805804474483"/>
    <n v="1406.7613913780781"/>
    <n v="2640.8447247114113"/>
    <n v="3874.9280580447448"/>
    <n v="5109.0113913780779"/>
    <n v="6343.0947247114109"/>
    <n v="151.54356116089457"/>
    <n v="1385.6268944942278"/>
    <n v="2619.7102278275611"/>
    <n v="3853.7935611608946"/>
    <n v="5087.8768944942276"/>
    <n v="6321.9602278275606"/>
    <n v="151.12087122321736"/>
    <n v="151.12087122321736"/>
    <n v="1501.0375378898841"/>
    <n v="2850.9542045565508"/>
    <n v="4200.8708712232174"/>
    <n v="5550.7875378898843"/>
    <n v="6900.7042045565513"/>
    <n v="165.01241742446473"/>
    <n v="1514.9290840911315"/>
    <n v="2864.8457507577982"/>
    <n v="4214.7624174244647"/>
    <n v="5564.6790840911317"/>
    <n v="6914.5957507577987"/>
    <n v="165.29024834849042"/>
    <n v="165.29024834849042"/>
    <n v="1782.4569150151572"/>
    <n v="3399.6235816818239"/>
    <n v="5016.7902483484904"/>
    <n v="6633.9569150151574"/>
    <n v="8251.1235816818244"/>
    <n v="197.36580496697025"/>
    <n v="1814.532471633637"/>
    <n v="3431.6991383003037"/>
    <n v="5048.8658049669702"/>
    <n v="6666.0324716336372"/>
    <n v="8283.1991383003042"/>
    <n v="198.00731609933973"/>
    <n v="198.00731609933973"/>
  </r>
  <r>
    <x v="3"/>
    <s v="Grid Solutions"/>
    <x v="10"/>
    <x v="5"/>
    <s v="PEF Grid Solutions Circuit Reliability IK"/>
    <s v="PEF Distribution U/G Conduct &amp; Devices 367.0"/>
    <x v="26"/>
    <n v="3749.8799999999997"/>
    <n v="3185.69"/>
    <n v="3100.3900000000003"/>
    <n v="2755.4900000000002"/>
    <n v="1160.9100000000001"/>
    <n v="782.45"/>
    <n v="874.13"/>
    <n v="1049.93"/>
    <n v="956.19"/>
    <n v="783.96"/>
    <n v="804.52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</r>
  <r>
    <x v="3"/>
    <s v="Grid Solutions"/>
    <x v="10"/>
    <x v="5"/>
    <s v="PEF Grid Solutions Self Optimizing Monthly IK"/>
    <s v="PEF Distribution U/G Conduct &amp; Devices 367.0"/>
    <x v="26"/>
    <n v="17120.91"/>
    <n v="16535.29"/>
    <n v="15586.91"/>
    <n v="16457.52"/>
    <n v="14818.27"/>
    <n v="13072.93"/>
    <n v="11895.76"/>
    <n v="11063.73"/>
    <n v="9948.7900000000009"/>
    <n v="8873.8700000000008"/>
    <n v="8450.74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</r>
  <r>
    <x v="3"/>
    <s v="Grid Solutions"/>
    <x v="10"/>
    <x v="5"/>
    <s v="PEF Grid Solutions Targeted Undergrounding Qtrly IK"/>
    <s v="PEF Distribution U/G Conduct &amp; Devices 367.0"/>
    <x v="26"/>
    <n v="32793.620000000003"/>
    <n v="33666.829999999994"/>
    <n v="35599.589999999997"/>
    <n v="35836.36"/>
    <n v="39029.170000000006"/>
    <n v="40021.799999999996"/>
    <n v="38196.239999999998"/>
    <n v="26491.84"/>
    <n v="26667.18"/>
    <n v="25053.96"/>
    <n v="22472.489999999998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</r>
  <r>
    <x v="0"/>
    <s v="Customer Delivery"/>
    <x v="10"/>
    <x v="5"/>
    <s v="PEF Dist Maint_Cust Adds_Mthly_IK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433333333333344E-2"/>
    <n v="0.13286666666666669"/>
    <n v="0.19930000000000003"/>
    <n v="0.26573333333333338"/>
    <n v="0.33216666666666672"/>
    <n v="0.39860000000000007"/>
    <n v="0.46503333333333341"/>
    <n v="0.53146666666666675"/>
    <n v="0.5979000000000001"/>
    <n v="0.66433333333333344"/>
    <n v="0.73076666666666679"/>
    <n v="0"/>
    <n v="0.79720000000000013"/>
    <n v="0.86529999999999996"/>
    <n v="0.93340000000000023"/>
    <n v="1.0015000000000005"/>
    <n v="1.0696000000000008"/>
    <n v="1.137700000000001"/>
    <n v="1.2058000000000013"/>
    <n v="1.2739000000000016"/>
    <n v="1.3420000000000019"/>
    <n v="1.4101000000000021"/>
    <n v="1.4782000000000024"/>
    <n v="1.5463000000000027"/>
    <n v="0.79720000000000013"/>
    <n v="1.6144000000000021"/>
    <n v="1.6842000000000015"/>
    <n v="1.7540000000000013"/>
    <n v="1.8238000000000012"/>
    <n v="1.8936000000000011"/>
    <n v="1.9634000000000009"/>
    <n v="2.0332000000000008"/>
    <n v="2.1030000000000006"/>
    <n v="2.1728000000000005"/>
    <n v="2.2426000000000004"/>
    <n v="2.3124000000000002"/>
    <n v="2.3822000000000001"/>
    <n v="1.6144000000000021"/>
  </r>
  <r>
    <x v="0"/>
    <s v="Customer Delivery"/>
    <x v="10"/>
    <x v="5"/>
    <s v="PEF Dist Maint_OthT&amp;D_IK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2.6803862291897644"/>
    <n v="5.3605834026035382"/>
    <n v="7.9890770303053102"/>
    <n v="10.606818712439065"/>
    <n v="13.222899862972838"/>
    <n v="17.228567738112673"/>
    <n v="19.820109399126437"/>
    <n v="22.445658664316198"/>
    <n v="25.068675622273958"/>
    <n v="27.703205949735718"/>
    <n v="30.375610423325469"/>
    <n v="0"/>
    <n v="34.441522977199554"/>
    <n v="37.516156296513486"/>
    <n v="40.591600945619405"/>
    <n v="43.635016187861339"/>
    <n v="46.674916857223252"/>
    <n v="49.730324985402945"/>
    <n v="54.133400725331256"/>
    <n v="57.155675747381167"/>
    <n v="60.208094238423087"/>
    <n v="63.243557491529003"/>
    <n v="66.285624307418914"/>
    <n v="69.373750537742609"/>
    <n v="34.441522977199554"/>
    <n v="73.772004478157498"/>
    <n v="75.049169476294537"/>
    <n v="76.326671490883541"/>
    <n v="77.590868882413616"/>
    <n v="78.853606363443959"/>
    <n v="80.122785452807776"/>
    <n v="81.951769151077727"/>
    <n v="83.20718515423458"/>
    <n v="84.475122384972366"/>
    <n v="85.736016617674949"/>
    <n v="86.999653889424735"/>
    <n v="88.282423677426124"/>
    <n v="73.772004478157498"/>
    <n v="90.109404478157529"/>
    <n v="91.418495866054201"/>
    <n v="92.727932695092363"/>
    <n v="94.023732313988518"/>
    <n v="95.318035527748975"/>
    <n v="96.618941376255819"/>
    <n v="98.493645750006351"/>
    <n v="99.780444464626299"/>
    <n v="101.08007741070102"/>
    <n v="102.37249129887304"/>
    <n v="103.66771679619394"/>
    <n v="104.98255308169827"/>
    <n v="90.109404478157529"/>
    <n v="106.85520447815759"/>
    <n v="108.19701963429354"/>
    <n v="109.53918886667159"/>
    <n v="110.86737999528613"/>
    <n v="112.19403731265621"/>
    <n v="113.52746231290543"/>
    <n v="115.449029260202"/>
    <n v="116.76799448611148"/>
    <n v="118.10011476478708"/>
    <n v="119.42483552850408"/>
    <n v="120.75243818404618"/>
    <n v="122.10014184479816"/>
    <n v="106.85520447815759"/>
  </r>
  <r>
    <x v="0"/>
    <s v="Customer Delivery"/>
    <x v="10"/>
    <x v="5"/>
    <s v="PEF Distribution Expansion Field Ops IK New Cust-368 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23.165071483357451"/>
    <n v="46.457272375230104"/>
    <n v="69.605199476627376"/>
    <n v="92.604767403715869"/>
    <n v="115.58807527535623"/>
    <n v="149.8092096348264"/>
    <n v="172.6676765193597"/>
    <n v="195.71765491317296"/>
    <n v="218.8031991299481"/>
    <n v="241.88594975854403"/>
    <n v="265.13613728963082"/>
    <n v="0"/>
    <n v="299.63364704349442"/>
    <n v="323.55461514945296"/>
    <n v="347.00246510649004"/>
    <n v="370.41456254397531"/>
    <n v="393.71780835064533"/>
    <n v="417.63456066439767"/>
    <n v="451.62646421133741"/>
    <n v="474.83492018872039"/>
    <n v="498.20157692736734"/>
    <n v="521.53765306515629"/>
    <n v="544.84377129299969"/>
    <n v="568.86641924815285"/>
    <n v="299.63364704349442"/>
    <n v="602.86195478311743"/>
    <n v="644.59511428709516"/>
    <n v="685.5028592390488"/>
    <n v="726.34822939101446"/>
    <n v="767.00369408217443"/>
    <n v="808.72949860253289"/>
    <n v="868.03268091039718"/>
    <n v="908.52277273506343"/>
    <n v="949.28886583084181"/>
    <n v="990.00160719404516"/>
    <n v="1030.6620831878606"/>
    <n v="1072.572636070985"/>
    <n v="602.86195478311743"/>
    <n v="1131.8821547831167"/>
    <n v="1174.6586507535849"/>
    <n v="1216.5890966603074"/>
    <n v="1258.4556083858647"/>
    <n v="1300.1274669800637"/>
    <n v="1342.8964240910041"/>
    <n v="1403.6821965841332"/>
    <n v="1445.1845479605399"/>
    <n v="1486.9698006892982"/>
    <n v="1528.7003678826056"/>
    <n v="1570.3773630629248"/>
    <n v="1613.3356872788086"/>
    <n v="1131.8821547831167"/>
    <n v="1674.1279547831168"/>
    <n v="1717.9738517222122"/>
    <n v="1760.9525475720479"/>
    <n v="1803.8657109032733"/>
    <n v="1846.5793548268712"/>
    <n v="1890.4175244369649"/>
    <n v="1952.722924999392"/>
    <n v="1995.2628240700483"/>
    <n v="2038.0926969512684"/>
    <n v="2080.8665171732641"/>
    <n v="2123.5854260962628"/>
    <n v="2167.6176969383214"/>
    <n v="1674.1279547831168"/>
  </r>
  <r>
    <x v="0"/>
    <s v="Customer Delivery"/>
    <x v="10"/>
    <x v="5"/>
    <s v="PEF Distribution Maintenance HW-368 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172.55664090537601"/>
    <n v="332.44541612755199"/>
    <n v="10.047112501345907"/>
    <n v="188.0590838050579"/>
    <n v="366.28381339996986"/>
    <n v="11.015958288879347"/>
    <n v="192.39941353095935"/>
    <n v="371.57139721547139"/>
    <n v="10.817364577632247"/>
    <n v="176.51219372620824"/>
    <n v="349.1389964003522"/>
    <n v="0"/>
    <n v="10.366138922761024"/>
    <n v="257.61254398077699"/>
    <n v="486.11565399559299"/>
    <n v="14.388860856537121"/>
    <n v="259.43867781029712"/>
    <n v="506.16888358325713"/>
    <n v="15.208868031869997"/>
    <n v="265.70731261807799"/>
    <n v="512.548063735038"/>
    <n v="14.897974726334155"/>
    <n v="241.84063596035014"/>
    <n v="478.69055383801413"/>
    <n v="10.366138922761024"/>
    <n v="14.169140433793359"/>
    <n v="257.92714459445176"/>
    <n v="510.08205294060383"/>
    <n v="15.43063249072884"/>
    <n v="275.4292983699649"/>
    <n v="528.71228588283316"/>
    <n v="15.576757895584819"/>
    <n v="262.74157833338461"/>
    <n v="507.66870992716014"/>
    <n v="15.045102309922527"/>
    <n v="269.73014986381611"/>
    <n v="518.82170683599918"/>
    <n v="14.169140433793359"/>
    <n v="15.219449868764514"/>
    <n v="296.52566695979419"/>
    <n v="627.76690629348559"/>
    <n v="20.285556935693648"/>
    <n v="398.16915096308549"/>
    <n v="736.11753130766169"/>
    <n v="21.105825918639994"/>
    <n v="322.67220916770543"/>
    <n v="610.93272426520161"/>
    <n v="17.943356569922685"/>
    <n v="364.23122289511934"/>
    <n v="677.2555558140657"/>
    <n v="15.219449868764514"/>
    <n v="18.980102281604104"/>
    <n v="355.67656941023859"/>
    <n v="703.97145761968386"/>
    <n v="21.302096353967499"/>
    <n v="380.43135884169232"/>
    <n v="730.28443288951701"/>
    <n v="21.515526071646946"/>
    <n v="362.91773818133152"/>
    <n v="701.22909003019959"/>
    <n v="20.781396121128637"/>
    <n v="372.57109852354188"/>
    <n v="716.63466071462506"/>
    <n v="18.980102281604104"/>
  </r>
  <r>
    <x v="0"/>
    <s v="Customer Delivery"/>
    <x v="10"/>
    <x v="5"/>
    <s v="PEF Distribution Maintenance IK-368 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19.981117108898388"/>
    <n v="44.818692703657689"/>
    <n v="75.637402422167042"/>
    <n v="109.06940437492744"/>
    <n v="146.17742981146057"/>
    <n v="193.16034758328715"/>
    <n v="224.72261964478207"/>
    <n v="254.27866737288355"/>
    <n v="274.53715681868175"/>
    <n v="296.35268096464642"/>
    <n v="313.72587527396831"/>
    <n v="0"/>
    <n v="330.92400887716417"/>
    <n v="352.59565806509477"/>
    <n v="379.09461176110244"/>
    <n v="410.2384844529181"/>
    <n v="443.78327000795525"/>
    <n v="482.80779102234328"/>
    <n v="527.70567615914615"/>
    <n v="558.1427696539979"/>
    <n v="586.07883571590196"/>
    <n v="607.05176192870067"/>
    <n v="629.94981249497141"/>
    <n v="648.11045811232566"/>
    <n v="330.92400887716417"/>
    <n v="665.75011193271064"/>
    <n v="688.16065084803745"/>
    <n v="716.2218841656977"/>
    <n v="746.25669093714919"/>
    <n v="779.04408415633588"/>
    <n v="813.66948834271739"/>
    <n v="851.21650399093323"/>
    <n v="882.85553619313168"/>
    <n v="911.86422520323572"/>
    <n v="936.97296096936498"/>
    <n v="960.74680892964261"/>
    <n v="980.49034602811116"/>
    <n v="665.75011193271064"/>
    <n v="1000.0313093297661"/>
    <n v="1024.0372029360162"/>
    <n v="1054.0960508748849"/>
    <n v="1086.2689664198401"/>
    <n v="1121.3904187070841"/>
    <n v="1158.4807257323744"/>
    <n v="1198.7006270158206"/>
    <n v="1232.591969108056"/>
    <n v="1263.6657199296881"/>
    <n v="1290.5618888110578"/>
    <n v="1316.0281422957194"/>
    <n v="1337.1771763634692"/>
    <n v="1000.0313093297661"/>
    <n v="1358.1092158273507"/>
    <n v="1384.0483520261168"/>
    <n v="1416.527899067903"/>
    <n v="1451.2917638054655"/>
    <n v="1489.2416168423924"/>
    <n v="1529.3188804245558"/>
    <n v="1572.7777707455816"/>
    <n v="1609.3984503548836"/>
    <n v="1642.974632437061"/>
    <n v="1672.0368035556248"/>
    <n v="1699.5539053326215"/>
    <n v="1722.4061133842679"/>
    <n v="1358.1092158273507"/>
  </r>
  <r>
    <x v="0"/>
    <s v="Customer Delivery"/>
    <x v="10"/>
    <x v="5"/>
    <s v="PEF Distribution Maintenance IK_Annual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11.66643206456"/>
    <n v="44.906704076415998"/>
    <n v="62.446141982223999"/>
    <n v="88.997928733167996"/>
    <n v="142.67680015097599"/>
    <n v="190.019438908208"/>
    <n v="219.32966863516799"/>
    <n v="230.80123407286399"/>
    <n v="239.24194920953599"/>
    <n v="259.84632499716798"/>
    <n v="271.48726745212798"/>
    <n v="0"/>
    <n v="0"/>
    <n v="16.421456311623999"/>
    <n v="49.296583635208002"/>
    <n v="68.840372038984"/>
    <n v="94.886729210727992"/>
    <n v="143.91968449768001"/>
    <n v="189.250044323704"/>
    <n v="224.87782276377601"/>
    <n v="247.73588434940802"/>
    <n v="257.48688880096"/>
    <n v="283.53379919737603"/>
    <n v="293.42566597052803"/>
    <n v="0"/>
    <n v="0"/>
    <n v="20.381118961978423"/>
    <n v="56.680065348923975"/>
    <n v="78.829831766131619"/>
    <n v="109.82283566442547"/>
    <n v="146.12178201038296"/>
    <n v="187.72667081766673"/>
    <n v="211.64508474475423"/>
    <n v="228.48890870063548"/>
    <n v="240.02679019519036"/>
    <n v="267.48249907372428"/>
    <n v="286.09497052582276"/>
    <n v="0"/>
    <n v="0"/>
    <n v="20.890646926628552"/>
    <n v="58.097066956507462"/>
    <n v="80.800577523930315"/>
    <n v="112.56840650538821"/>
    <n v="149.77482649325435"/>
    <n v="192.41983750153292"/>
    <n v="216.93621176576696"/>
    <n v="234.20113131277725"/>
    <n v="246.02745983937498"/>
    <n v="274.16956142721028"/>
    <n v="293.24734465702755"/>
    <n v="0"/>
    <n v="0"/>
    <n v="21.517366365098908"/>
    <n v="59.839979050500382"/>
    <n v="83.22459496827905"/>
    <n v="115.94545886582199"/>
    <n v="154.26807150795031"/>
    <n v="198.19243290908835"/>
    <n v="223.44429843724419"/>
    <n v="241.22716559601301"/>
    <n v="253.408283995772"/>
    <n v="282.39464867256038"/>
    <n v="302.04476542728202"/>
    <n v="0"/>
  </r>
  <r>
    <x v="0"/>
    <s v="Customer Delivery"/>
    <x v="10"/>
    <x v="5"/>
    <s v="PEF Distribution_IK_SubOpt_2023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1294.5112687395499"/>
    <n v="2586.4626364762198"/>
    <n v="3886.0802913873099"/>
    <n v="5230.5162619068697"/>
    <n v="6574.4890953210297"/>
    <n v="7950.4124001836799"/>
    <n v="9306.8382345576392"/>
    <n v="10654.613540246399"/>
    <n v="11952.132573951989"/>
    <n v="13226.675534522868"/>
    <n v="14543.039528746558"/>
    <n v="0"/>
    <n v="0"/>
    <n v="0"/>
    <n v="0"/>
    <n v="0"/>
    <n v="0"/>
    <n v="0"/>
    <n v="36.642650235875998"/>
    <n v="72.814559916022006"/>
    <n v="108.62668061257801"/>
    <n v="143.00348909265102"/>
    <n v="176.79932869203103"/>
    <n v="211.64134815070403"/>
    <n v="0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</r>
  <r>
    <x v="0"/>
    <s v="Customer Delivery"/>
    <x v="10"/>
    <x v="5"/>
    <s v="PEF Distribution_IK_SubOpt_2025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150.12637421466599"/>
    <n v="329.906252344569"/>
    <n v="742.40364209636198"/>
    <n v="1153.361328905534"/>
    <n v="1603.3898703375289"/>
    <n v="2060.8863053421887"/>
    <n v="2495.2460312736489"/>
    <n v="2879.5485983353219"/>
    <n v="3133.416043609956"/>
    <n v="3293.7952893111069"/>
    <n v="3451.2675448906998"/>
    <n v="0"/>
    <n v="3554.9942773716998"/>
    <n v="4458.4253516294302"/>
    <n v="5395.2008261208903"/>
    <n v="6606.7858748688504"/>
    <n v="7835.1539523547599"/>
    <n v="9092.9791594110593"/>
    <n v="10352.709326205349"/>
    <n v="11565.60017774942"/>
    <n v="12726.62528051403"/>
    <n v="13796.49731475609"/>
    <n v="14767.537916113473"/>
    <n v="15759.765520222321"/>
    <n v="3554.9942773716998"/>
    <n v="16662.043640840417"/>
    <n v="17356.16847871869"/>
    <n v="18181.445974590541"/>
    <n v="19228.652463430433"/>
    <n v="20235.524183978923"/>
    <n v="21280.457431098817"/>
    <n v="22338.772983112278"/>
    <n v="23318.882622270725"/>
    <n v="24213.662276019091"/>
    <n v="24990.633086518978"/>
    <n v="25753.508475474406"/>
    <n v="26495.66225243716"/>
    <n v="16662.043640840417"/>
    <n v="0"/>
    <n v="0"/>
    <n v="0"/>
    <n v="0"/>
    <n v="0"/>
    <n v="0"/>
    <n v="0"/>
    <n v="0"/>
    <n v="0"/>
    <n v="0"/>
    <n v="0"/>
    <n v="0"/>
    <n v="0"/>
    <n v="0"/>
    <n v="1.2582155223893099"/>
    <n v="2.7541668252681122"/>
    <n v="4.6524009576652343"/>
    <n v="6.4775216833856231"/>
    <n v="8.3716351909870834"/>
    <n v="10.290006328950691"/>
    <n v="12.066616377082703"/>
    <n v="13.688551781246641"/>
    <n v="15.096939265553599"/>
    <n v="16.479776478188867"/>
    <n v="17.825052358286598"/>
    <n v="0"/>
  </r>
  <r>
    <x v="0"/>
    <s v="Customer Delivery"/>
    <x v="10"/>
    <x v="5"/>
    <s v="PEF Distribution_IK_SubOpt_Annual-368"/>
    <s v="PEF Distribution Line Transformers 368.0"/>
    <x v="27"/>
    <n v="0"/>
    <n v="0"/>
    <n v="0"/>
    <n v="0"/>
    <n v="0"/>
    <n v="0"/>
    <n v="0"/>
    <n v="0"/>
    <n v="4.1100000000000003"/>
    <n v="4.1100000000000003"/>
    <n v="21.82"/>
    <n v="72.36"/>
    <n v="0"/>
    <n v="126.35"/>
    <n v="930.39122415665304"/>
    <n v="1736.889409013163"/>
    <n v="2545.424451041496"/>
    <n v="3383.4799956645929"/>
    <n v="4221.2435846693897"/>
    <n v="5081.1114849026126"/>
    <n v="5928.2675989680629"/>
    <n v="6768.4312099365598"/>
    <n v="7571.3599854191816"/>
    <n v="8366.9951000826914"/>
    <n v="9197.285529036204"/>
    <n v="126.35"/>
    <n v="10015.653602926574"/>
    <n v="11488.318619572523"/>
    <n v="12950.918619708773"/>
    <n v="14429.256282396884"/>
    <n v="15961.210784319324"/>
    <n v="17499.370120961903"/>
    <n v="19072.658474739772"/>
    <n v="20625.570739234481"/>
    <n v="22162.943138282921"/>
    <n v="23638.171771996931"/>
    <n v="25088.261476626281"/>
    <n v="26583.706058162032"/>
    <n v="10015.653602926574"/>
    <n v="279.43509240085768"/>
    <n v="379.32538061639463"/>
    <n v="485.62287057201149"/>
    <n v="602.7571785717488"/>
    <n v="719.5917399661339"/>
    <n v="842.28514285380334"/>
    <n v="964.14985240170131"/>
    <n v="1075.4560839483331"/>
    <n v="1178.4035580629961"/>
    <n v="1272.8798975117611"/>
    <n v="1364.9571414274992"/>
    <n v="1454.1900951933185"/>
    <n v="279.43509240085768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245.05737243319913"/>
    <n v="247.88803086403814"/>
    <n v="250.90025448952861"/>
    <n v="254.21956833277744"/>
    <n v="257.53038805441832"/>
    <n v="261.0072337167606"/>
    <n v="264.46059613733121"/>
    <n v="267.61475584956025"/>
    <n v="270.53204781799934"/>
    <n v="273.20928753321982"/>
    <n v="275.8185424611475"/>
    <n v="278.34719682182833"/>
    <n v="245.05737243319913"/>
  </r>
  <r>
    <x v="0"/>
    <s v="Customer Delivery"/>
    <x v="10"/>
    <x v="5"/>
    <s v="PEF Dist_MajProj_CustomerFleetElec 2025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"/>
    <n v="30"/>
    <n v="4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52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178"/>
    <n v="267"/>
    <n v="356"/>
    <n v="445"/>
    <n v="534"/>
    <n v="623"/>
    <n v="712"/>
    <n v="801"/>
    <n v="890"/>
    <n v="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6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.785"/>
    <n v="329.57"/>
    <n v="494.35500000000002"/>
    <n v="659.14"/>
    <n v="823.92499999999995"/>
    <n v="988.70999999999992"/>
    <n v="1153.4949999999999"/>
    <n v="1318.28"/>
    <n v="1483.0650000000001"/>
    <n v="1647.8500000000001"/>
    <n v="1812.6350000000002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0"/>
    <x v="5"/>
    <s v="PEF Dist_MajProj_CustomerFleetElec 2027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75"/>
    <n v="187.5"/>
    <n v="281.25"/>
    <n v="375"/>
    <n v="468.75"/>
    <n v="562.5"/>
    <n v="656.25"/>
    <n v="750"/>
    <n v="843.75"/>
    <n v="937.5"/>
    <n v="1031.25"/>
    <n v="0"/>
    <n v="1125"/>
    <n v="1425"/>
    <n v="1725"/>
    <n v="2025"/>
    <n v="2325"/>
    <n v="2625"/>
    <n v="2925"/>
    <n v="3225"/>
    <n v="3525"/>
    <n v="3825"/>
    <n v="4125"/>
    <n v="4425"/>
    <n v="1125"/>
    <n v="4725"/>
    <n v="5106.25"/>
    <n v="5487.5"/>
    <n v="5868.75"/>
    <n v="6250"/>
    <n v="6631.25"/>
    <n v="7012.5"/>
    <n v="7393.75"/>
    <n v="7775"/>
    <n v="8156.25"/>
    <n v="8537.5"/>
    <n v="8918.75"/>
    <n v="4725"/>
  </r>
  <r>
    <x v="0"/>
    <s v="Customer Delivery"/>
    <x v="14"/>
    <x v="5"/>
    <s v="PEF Distribution_IK_SPP_Annual-368"/>
    <s v="PEF Distribution Line Transformations 368.0 SPP"/>
    <x v="27"/>
    <n v="0"/>
    <n v="0"/>
    <n v="0"/>
    <n v="0"/>
    <n v="0"/>
    <n v="0"/>
    <n v="93.69"/>
    <n v="491.40999999999997"/>
    <n v="2256.4299999999994"/>
    <n v="3884.03"/>
    <n v="1531.8599999999997"/>
    <n v="2776.9700000000003"/>
    <n v="0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</r>
  <r>
    <x v="0"/>
    <s v="Customer Delivery"/>
    <x v="14"/>
    <x v="5"/>
    <s v="PEF Distribution_IK_SPP_Mthly-368"/>
    <s v="PEF Distribution Line Transformations 368.0 SPP"/>
    <x v="27"/>
    <n v="0"/>
    <n v="0"/>
    <n v="0"/>
    <n v="0"/>
    <n v="0"/>
    <n v="0"/>
    <n v="6.8"/>
    <n v="17.100000000000001"/>
    <n v="20.010000000000002"/>
    <n v="28.21"/>
    <n v="30.57"/>
    <n v="35.61"/>
    <n v="0"/>
    <n v="39.049999999999997"/>
    <n v="25.74936776089055"/>
    <n v="19.262680791029481"/>
    <n v="37.442871451627525"/>
    <n v="75.278158072219412"/>
    <n v="122.97725464101177"/>
    <n v="172.62429335459001"/>
    <n v="225.9979244537999"/>
    <n v="282.09163368084137"/>
    <n v="336.67409926153005"/>
    <n v="389.42091475809093"/>
    <n v="416.97820230091997"/>
    <n v="39.049999999999997"/>
    <n v="448.8202432303417"/>
    <n v="447.34753050826816"/>
    <n v="445.91952655331568"/>
    <n v="476.91666956508152"/>
    <n v="509.52167432054762"/>
    <n v="542.87173575150928"/>
    <n v="576.4761480045006"/>
    <n v="611.72800455952074"/>
    <n v="646.9064156661027"/>
    <n v="680.55182113048158"/>
    <n v="713.00732815557694"/>
    <n v="722.12285396247034"/>
    <n v="448.8202432303417"/>
    <n v="730.19147697590677"/>
    <n v="733.45051052574149"/>
    <n v="736.51116836796393"/>
    <n v="771.98071781589897"/>
    <n v="807.53698027366795"/>
    <n v="843.31131568732553"/>
    <n v="879.30564655794819"/>
    <n v="915.30689602116786"/>
    <n v="951.35825811655104"/>
    <n v="987.03190003936879"/>
    <n v="1022.083135430398"/>
    <n v="1033.6028077654285"/>
    <n v="730.19147697590677"/>
    <n v="1045.9645963790258"/>
    <n v="1049.1057623140011"/>
    <n v="1052.0557270828795"/>
    <n v="1086.2424694870599"/>
    <n v="1120.512788800911"/>
    <n v="1154.9932941499483"/>
    <n v="1189.6858385052435"/>
    <n v="1224.3850512323277"/>
    <n v="1259.1325641964781"/>
    <n v="1293.5160177789523"/>
    <n v="1327.2995750530683"/>
    <n v="1338.4026219433686"/>
    <n v="1045.9645963790258"/>
    <n v="1350.3173287492532"/>
    <n v="1353.3178432556667"/>
    <n v="1356.1357179766014"/>
    <n v="1388.7916866946537"/>
    <n v="1421.5274900139525"/>
    <n v="1454.4640679057115"/>
    <n v="1487.6031903708463"/>
    <n v="1520.7486826192724"/>
    <n v="1553.9403123736377"/>
    <n v="1586.7841841685288"/>
    <n v="1619.0550211053978"/>
    <n v="1629.6609088392458"/>
    <n v="1350.3173287492532"/>
  </r>
  <r>
    <x v="0"/>
    <s v="Customer Delivery"/>
    <x v="14"/>
    <x v="5"/>
    <s v="PEF Distribution_IK_SubOpt_GridMod_SPP_2025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"/>
    <n v="269.74723940593202"/>
    <n v="539.03062679986397"/>
    <n v="813.28653919256396"/>
    <n v="1103.1337242905879"/>
    <n v="1393.087977923012"/>
    <n v="1693.368835320548"/>
    <n v="1989.8045322754961"/>
    <n v="2280.6411996327201"/>
    <n v="2554.4808302850201"/>
    <n v="2820.8281671193522"/>
    <n v="3043.3473708908523"/>
    <n v="0"/>
    <n v="3313.6334780379761"/>
    <n v="4556.5904604226062"/>
    <n v="5797.9925853582363"/>
    <n v="7029.2567694788067"/>
    <n v="8254.8609157723877"/>
    <n v="9485.3312090914678"/>
    <n v="10702.599602974098"/>
    <n v="11922.625741369719"/>
    <n v="13153.190891845599"/>
    <n v="14381.98042032967"/>
    <n v="15614.7463221832"/>
    <n v="16858.841624198169"/>
    <n v="3313.6334780379761"/>
    <n v="18083.196622787767"/>
    <n v="20183.497594711094"/>
    <n v="22492.481979413173"/>
    <n v="25125.352683700468"/>
    <n v="27656.202540874303"/>
    <n v="30049.611579750865"/>
    <n v="32380.183002991995"/>
    <n v="34678.743213884103"/>
    <n v="36816.932083481108"/>
    <n v="38923.995281765245"/>
    <n v="41234.22173810612"/>
    <n v="43334.217088028745"/>
    <n v="18083.1966227877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4"/>
    <x v="5"/>
    <s v="PEF Distribution_IK_SubOpt_SOG_SPP_2023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"/>
    <n v="4246.8925156414098"/>
    <n v="8495.4789155234193"/>
    <n v="12744.042503412089"/>
    <n v="17112.434229813407"/>
    <n v="21478.461222298429"/>
    <n v="25924.582151942341"/>
    <n v="30324.735277863991"/>
    <n v="34702.890213196311"/>
    <n v="38944.4245337229"/>
    <n v="43133.630195814432"/>
    <n v="47438.2051606658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4"/>
    <x v="5"/>
    <s v="PEF Distribution_IK_SubOpt_SPP_2024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"/>
    <n v="4152.7679646932602"/>
    <n v="8630.2196852278212"/>
    <n v="13424.532512440732"/>
    <n v="18677.325494126242"/>
    <n v="23926.991178075754"/>
    <n v="29263.783157583392"/>
    <n v="34711.19970956746"/>
    <n v="40377.919129995367"/>
    <n v="45888.334006635181"/>
    <n v="51339.891221325342"/>
    <n v="56636.678860620552"/>
    <n v="0"/>
    <n v="62012.217214102711"/>
    <n v="66751.018562664132"/>
    <n v="71492.619266490758"/>
    <n v="76187.2316156866"/>
    <n v="80868.91369053752"/>
    <n v="85569.705611683035"/>
    <n v="90218.898385214998"/>
    <n v="94873.695869855583"/>
    <n v="99570.7758316986"/>
    <n v="104255.28444436702"/>
    <n v="108952.67852573631"/>
    <n v="113704.24632103262"/>
    <n v="62012.2172141027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4"/>
    <x v="5"/>
    <s v="PEF Distribution_IK_SubOpt_SPP_2025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"/>
    <n v="166.51846165630801"/>
    <n v="333.07315812821599"/>
    <n v="499.85624832346002"/>
    <n v="671.74809933946801"/>
    <n v="843.55990657867596"/>
    <n v="1019.2746666659559"/>
    <n v="1192.635147090044"/>
    <n v="1364.9339152140519"/>
    <n v="1531.4411416300959"/>
    <n v="1695.6862647044038"/>
    <n v="1849.6140074680479"/>
    <n v="0"/>
    <n v="2016.06649251964"/>
    <n v="8767.6549778393201"/>
    <n v="15522.926983992209"/>
    <n v="22212.231769898539"/>
    <n v="28873.046389644249"/>
    <n v="35560.60569105835"/>
    <n v="42175.465364065138"/>
    <n v="48798.940756375116"/>
    <n v="55481.528813052915"/>
    <n v="62146.775557901863"/>
    <n v="68830.161703010002"/>
    <n v="75588.874766749854"/>
    <n v="2016.06649251964"/>
    <n v="82221.140494525491"/>
    <n v="90239.967260320089"/>
    <n v="98382.271394101073"/>
    <n v="106831.59766054197"/>
    <n v="115121.27495350978"/>
    <n v="123391.56127128945"/>
    <n v="131661.82465454808"/>
    <n v="139990.06653948562"/>
    <n v="148064.33206037513"/>
    <n v="125262.68981014876"/>
    <n v="133310.39948909747"/>
    <n v="141126.20461414475"/>
    <n v="82221.1404945254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14"/>
    <x v="5"/>
    <s v="PEF Distribution_IK_SubOpt_SPP_Annual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"/>
    <n v="-16.882486898376001"/>
    <n v="-33.764973796752002"/>
    <n v="-50.647460695128004"/>
    <n v="-67.529947593504005"/>
    <n v="-84.412434491880006"/>
    <n v="-101.29492139025601"/>
    <n v="-118.17740828863201"/>
    <n v="-135.05989518700801"/>
    <n v="-151.942382085384"/>
    <n v="-168.82486898375998"/>
    <n v="-168.82486898375998"/>
    <n v="0"/>
    <n v="-168.82486898375998"/>
    <n v="-171.83933642459999"/>
    <n v="-202.66544821104"/>
    <n v="-233.49155999748001"/>
    <n v="-264.31767178391999"/>
    <n v="-295.14378357035997"/>
    <n v="-325.96989535679995"/>
    <n v="-356.79600714323993"/>
    <n v="-387.62211892967991"/>
    <n v="-418.44823071611989"/>
    <n v="-449.27434250255988"/>
    <n v="-480.10045428899986"/>
    <n v="-168.82486898375998"/>
    <n v="-510.92656607543984"/>
    <n v="3330.1309405870602"/>
    <n v="7171.1884472495603"/>
    <n v="11012.245953912061"/>
    <n v="14853.303460574562"/>
    <n v="18694.360967237062"/>
    <n v="22535.418473899561"/>
    <n v="26376.47598056206"/>
    <n v="30217.533487224558"/>
    <n v="34058.590993887061"/>
    <n v="37899.648500549563"/>
    <n v="41740.706007212066"/>
    <n v="-510.92656607543984"/>
    <n v="45581.763513874561"/>
    <n v="59362.232288874562"/>
    <n v="73142.701063874556"/>
    <n v="86923.169838874557"/>
    <n v="100703.63861387456"/>
    <n v="114484.10738887456"/>
    <n v="128264.57616387456"/>
    <n v="142045.04493887455"/>
    <n v="155825.51371387456"/>
    <n v="169605.98248887458"/>
    <n v="183386.45126387459"/>
    <n v="197166.92003887461"/>
    <n v="45581.763513874561"/>
    <n v="157438.91274532917"/>
    <n v="170347.21693699583"/>
    <n v="183255.52112866248"/>
    <n v="196163.82532032914"/>
    <n v="209072.12951199579"/>
    <n v="221980.43370366245"/>
    <n v="234888.7378953291"/>
    <n v="247797.04208699576"/>
    <n v="260705.34627866241"/>
    <n v="273613.6504703291"/>
    <n v="286521.95466199575"/>
    <n v="299430.25885366241"/>
    <n v="157438.91274532917"/>
  </r>
  <r>
    <x v="0"/>
    <s v="Customer Delivery"/>
    <x v="13"/>
    <x v="5"/>
    <s v="PEF Distribution_LA_Veg Mgmt_SPP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"/>
    <n v="0.77418322694062169"/>
    <n v="1.5484107008032453"/>
    <n v="2.8914448298418307"/>
    <n v="4.0790445455624109"/>
    <n v="5.422239560788995"/>
    <n v="6.3544836403721376"/>
    <n v="7.2867681669232809"/>
    <n v="8.5893866363625193"/>
    <n v="9.652233896398279"/>
    <n v="10.715077678510042"/>
    <n v="12.017718045989284"/>
    <n v="0"/>
    <n v="12.742862016400707"/>
    <n v="13.714320215924928"/>
    <n v="14.513214187562369"/>
    <n v="15.73936815155102"/>
    <n v="16.965562755725678"/>
    <n v="18.351833348114909"/>
    <n v="19.313639128621212"/>
    <n v="20.488290307224737"/>
    <n v="21.584560689337877"/>
    <n v="22.68082778674502"/>
    <n v="24.023652332863051"/>
    <n v="25.119937528356189"/>
    <n v="12.742862016400707"/>
    <n v="25.868687945917152"/>
    <n v="26.774173031084537"/>
    <n v="27.679658366622256"/>
    <n v="28.78915000007111"/>
    <n v="29.857277857695877"/>
    <n v="30.966787651340127"/>
    <n v="31.892886588115466"/>
    <n v="32.818986267656157"/>
    <n v="33.817613115719361"/>
    <n v="34.760636184287442"/>
    <n v="35.703649271424588"/>
    <n v="36.702272113562337"/>
    <n v="25.868687945917152"/>
    <n v="37.576995110367172"/>
    <n v="38.509644751658776"/>
    <n v="39.442294650831833"/>
    <n v="40.585071037657485"/>
    <n v="41.685242735221294"/>
    <n v="42.828037827048284"/>
    <n v="43.781919735577333"/>
    <n v="44.73580240915468"/>
    <n v="45.764388066596112"/>
    <n v="46.735701830938382"/>
    <n v="47.707005314406764"/>
    <n v="48.735586845744962"/>
    <n v="37.576995110367172"/>
    <n v="49.63655153805518"/>
    <n v="50.597180665895443"/>
    <n v="51.557810059353606"/>
    <n v="52.734869734487873"/>
    <n v="53.868046579805331"/>
    <n v="55.045125521090917"/>
    <n v="56.027623884124516"/>
    <n v="57.010123035157868"/>
    <n v="58.069566259355746"/>
    <n v="59.070019433826694"/>
    <n v="60.07046201899756"/>
    <n v="61.129900993309121"/>
    <n v="49.63655153805518"/>
  </r>
  <r>
    <x v="0"/>
    <s v="Customer Delivery"/>
    <x v="13"/>
    <x v="5"/>
    <s v="PEF Distribution_LA_Veg Mgmt_SPP_Annual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49006424733156"/>
    <n v="9.9044110478176179"/>
    <n v="24.30035733825023"/>
    <n v="39.857576629444338"/>
    <n v="56.013027466485397"/>
    <n v="61.048409568961148"/>
    <n v="66.099787167315156"/>
    <n v="71.541454865098672"/>
    <n v="76.628022554384842"/>
    <n v="81.477856904672791"/>
    <n v="86.826750726362405"/>
    <n v="0"/>
    <n v="91.439851727199994"/>
    <n v="96.537328391138146"/>
    <n v="101.64139519943821"/>
    <n v="116.46922001373798"/>
    <n v="132.49315602972453"/>
    <n v="149.13327054354983"/>
    <n v="154.31971415637378"/>
    <n v="159.52263313010249"/>
    <n v="165.1275509099078"/>
    <n v="170.36671567762704"/>
    <n v="175.36204510395558"/>
    <n v="180.87140579051317"/>
    <n v="91.439851727199994"/>
    <n v="185.62289990790001"/>
    <n v="190.87330085911952"/>
    <n v="196.13048965901547"/>
    <n v="211.40314918098565"/>
    <n v="227.90780323772802"/>
    <n v="245.0471211457168"/>
    <n v="250.38915805406813"/>
    <n v="255.74816458411055"/>
    <n v="261.52122988341529"/>
    <n v="266.91756958117804"/>
    <n v="272.06275887791287"/>
    <n v="277.73740037140931"/>
    <n v="185.62289990790001"/>
  </r>
  <r>
    <x v="0"/>
    <s v="Grid Solutions"/>
    <x v="10"/>
    <x v="5"/>
    <s v="PEF Dist_MajProj_OthT&amp;D_Mthly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354.57447526592"/>
    <n v="704.04171414304005"/>
    <n v="1059.8547915206161"/>
    <n v="1425.9323798902001"/>
    <n v="1792.202718562984"/>
    <n v="45.012957800079221"/>
    <n v="413.09342708679122"/>
    <n v="778.31443565957522"/>
    <n v="1132.9720320195513"/>
    <n v="1482.8413450054713"/>
    <n v="1838.0022007038474"/>
    <n v="0"/>
    <n v="44.0469840215369"/>
    <n v="1015.7954147327769"/>
    <n v="2007.944041187217"/>
    <n v="3147.383106965317"/>
    <n v="4162.3092531367074"/>
    <n v="5176.9219122432969"/>
    <n v="129.11941579088852"/>
    <n v="1149.2324417068685"/>
    <n v="2148.9562530214607"/>
    <n v="3329.0409883003608"/>
    <n v="4299.7616654484009"/>
    <n v="5454.0769863657006"/>
    <n v="44.0469840215369"/>
    <n v="130.41841754258621"/>
    <n v="1062.5017508759197"/>
    <n v="1994.5850842092532"/>
    <n v="2926.6684175425867"/>
    <n v="3858.7517508759202"/>
    <n v="4790.8350842092532"/>
    <n v="114.45836835085174"/>
    <n v="1046.5417016841852"/>
    <n v="1978.6250350175187"/>
    <n v="2910.7083683508522"/>
    <n v="3842.7917016841857"/>
    <n v="4774.8750350175187"/>
    <n v="130.41841754258621"/>
    <n v="114.13916736701685"/>
    <n v="1133.7225007003503"/>
    <n v="2153.3058340336838"/>
    <n v="3172.8891673670173"/>
    <n v="4192.4725007003508"/>
    <n v="5212.0558340336838"/>
    <n v="124.63278334734059"/>
    <n v="1144.2161166806741"/>
    <n v="2163.7994500140076"/>
    <n v="3183.382783347341"/>
    <n v="4202.9661166806745"/>
    <n v="5222.5494500140076"/>
    <n v="114.13916736701685"/>
    <n v="124.84265566694648"/>
    <n v="1346.2593223336132"/>
    <n v="2567.67598900028"/>
    <n v="3789.0926556669465"/>
    <n v="5010.5093223336135"/>
    <n v="6231.9259890002804"/>
    <n v="149.06685311333877"/>
    <n v="1370.4835197800055"/>
    <n v="2591.9001864466723"/>
    <n v="3813.3168531133388"/>
    <n v="5034.7335197800057"/>
    <n v="6256.1501864466727"/>
    <n v="124.84265566694648"/>
  </r>
  <r>
    <x v="0"/>
    <s v="Grid Solutions"/>
    <x v="10"/>
    <x v="5"/>
    <s v="PEF Grid Solutions - H&amp;R_Mthly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"/>
    <n v="5.2458686999999962E-4"/>
    <n v="1.0491737399999992E-3"/>
    <n v="1.5737606099999989E-3"/>
    <n v="2.0983474799999985E-3"/>
    <n v="0.11439239828400005"/>
    <n v="0.11403043656400005"/>
    <n v="0.16918844343000039"/>
    <n v="0.23623141828800032"/>
    <n v="0.43422750621000006"/>
    <n v="1.2743200484100043"/>
    <n v="1.3292011738820042"/>
    <n v="0"/>
    <n v="1.3944151471520048"/>
    <n v="3.0186630408980051"/>
    <n v="6.3232719762359864"/>
    <n v="6.3846098676139871"/>
    <n v="6.4468848662919864"/>
    <n v="6.5088247605519856"/>
    <n v="6.5707804986879861"/>
    <n v="6.6319695477999865"/>
    <n v="6.6928953695899871"/>
    <n v="6.7536385359639866"/>
    <n v="6.8143428011139875"/>
    <n v="6.8748875326019876"/>
    <n v="1.3944151471520048"/>
    <n v="6.9345861624679879"/>
    <n v="7.7010511796194621"/>
    <n v="8.373073671674895"/>
    <n v="9.1903200984613989"/>
    <n v="10.034194921671713"/>
    <n v="10.931540465451384"/>
    <n v="11.729140022514869"/>
    <n v="12.773005503292659"/>
    <n v="13.992858307507973"/>
    <n v="15.27913111902128"/>
    <n v="16.536445346252584"/>
    <n v="18.10054035504163"/>
    <n v="6.9345861624679879"/>
    <n v="19.278159653708002"/>
    <n v="20.08481693205708"/>
    <n v="20.79207926275739"/>
    <n v="21.652180850723049"/>
    <n v="22.540307187771013"/>
    <n v="23.484708168750082"/>
    <n v="24.324132634989112"/>
    <n v="25.42273683589076"/>
    <n v="26.706556868136737"/>
    <n v="28.060279871967836"/>
    <n v="29.383525747346823"/>
    <n v="31.029639522451859"/>
    <n v="19.2781596537080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</r>
  <r>
    <x v="1"/>
    <s v="Customer Delivery"/>
    <x v="10"/>
    <x v="5"/>
    <s v="PEF Dist Maint_Cust Adds_Mthly_IK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216666666666668"/>
    <n v="3.3216666666666668"/>
    <n v="3.3216666666666668"/>
    <n v="3.3216666666666668"/>
    <n v="3.3216666666666668"/>
    <n v="3.3216666666666668"/>
    <n v="3.3216666666666668"/>
    <n v="3.3216666666666668"/>
    <n v="3.3216666666666668"/>
    <n v="3.3216666666666668"/>
    <n v="3.3216666666666668"/>
    <n v="3.3216666666666725"/>
    <n v="39.86"/>
    <n v="3.4049999999999998"/>
    <n v="3.4049999999999998"/>
    <n v="3.4049999999999998"/>
    <n v="3.4049999999999998"/>
    <n v="3.4049999999999998"/>
    <n v="3.4049999999999998"/>
    <n v="3.4049999999999998"/>
    <n v="3.4049999999999998"/>
    <n v="3.4049999999999998"/>
    <n v="3.4049999999999998"/>
    <n v="3.4049999999999998"/>
    <n v="3.404999999999994"/>
    <n v="40.86"/>
    <n v="3.49"/>
    <n v="3.49"/>
    <n v="3.49"/>
    <n v="3.49"/>
    <n v="3.49"/>
    <n v="3.49"/>
    <n v="3.49"/>
    <n v="3.49"/>
    <n v="3.49"/>
    <n v="3.49"/>
    <n v="3.49"/>
    <n v="3.4899999999999878"/>
    <n v="41.88"/>
  </r>
  <r>
    <x v="1"/>
    <s v="Customer Delivery"/>
    <x v="10"/>
    <x v="5"/>
    <s v="PEF Dist Maint_OthT&amp;D_IK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134.01931145948799"/>
    <n v="134.009858670688"/>
    <n v="131.42468138508801"/>
    <n v="130.88708410668801"/>
    <n v="130.80405752668801"/>
    <n v="200.28339375699201"/>
    <n v="129.577083050688"/>
    <n v="131.277463259488"/>
    <n v="131.15084789788801"/>
    <n v="131.726516373088"/>
    <n v="133.62022367948799"/>
    <n v="203.29562769370401"/>
    <n v="1722.0761488599762"/>
    <n v="153.73166596569601"/>
    <n v="153.77223245529601"/>
    <n v="152.17076211209601"/>
    <n v="151.99503346809601"/>
    <n v="152.770406408984"/>
    <n v="220.15378699641599"/>
    <n v="151.113751102496"/>
    <n v="152.620924552096"/>
    <n v="151.77316265529601"/>
    <n v="152.10334079449601"/>
    <n v="154.40631151618399"/>
    <n v="219.91269702074399"/>
    <n v="1966.5240750478961"/>
    <n v="63.858249906852045"/>
    <n v="63.875100729448988"/>
    <n v="63.209869576504232"/>
    <n v="63.136874051516891"/>
    <n v="63.458954468191003"/>
    <n v="91.449184913497774"/>
    <n v="62.770800157843325"/>
    <n v="63.396861536889368"/>
    <n v="63.044711635128458"/>
    <n v="63.181863587488863"/>
    <n v="64.138489400068892"/>
    <n v="91.349040036570045"/>
    <n v="816.87"/>
    <n v="65.4545693948333"/>
    <n v="65.471841451907224"/>
    <n v="64.789980944806857"/>
    <n v="64.715160688023047"/>
    <n v="65.04529242534224"/>
    <n v="93.735218687526313"/>
    <n v="64.33993573099643"/>
    <n v="64.98164730373712"/>
    <n v="64.620694408601167"/>
    <n v="64.761274866044118"/>
    <n v="65.741814275215887"/>
    <n v="93.632569822966275"/>
    <n v="837.29"/>
    <n v="67.090757806797768"/>
    <n v="67.108461618902638"/>
    <n v="66.409556430726411"/>
    <n v="66.332865868503845"/>
    <n v="66.671250012461982"/>
    <n v="96.078347364828275"/>
    <n v="65.948261295474197"/>
    <n v="66.606013933779138"/>
    <n v="66.236038185850063"/>
    <n v="66.38013277710435"/>
    <n v="67.385183037597798"/>
    <n v="95.973131667973576"/>
    <n v="858.22"/>
  </r>
  <r>
    <x v="1"/>
    <s v="Customer Delivery"/>
    <x v="10"/>
    <x v="5"/>
    <s v="PEF Distribution Expansion Field Ops IK New Cust-368 "/>
    <s v="PEF Distribution Line Transformers 368.0"/>
    <x v="27"/>
    <n v="0"/>
    <n v="0"/>
    <n v="0"/>
    <n v="0"/>
    <n v="0"/>
    <n v="0"/>
    <n v="0"/>
    <n v="0"/>
    <n v="0"/>
    <n v="0"/>
    <n v="0"/>
    <n v="0"/>
    <n v="0"/>
    <n v="1158.2535741678701"/>
    <n v="1164.6100445936299"/>
    <n v="1157.39635506986"/>
    <n v="1149.9783963544201"/>
    <n v="1149.16539358202"/>
    <n v="1711.0567179735101"/>
    <n v="1142.92334422666"/>
    <n v="1152.4989196906599"/>
    <n v="1154.2772108387501"/>
    <n v="1154.13753142979"/>
    <n v="1162.50937655434"/>
    <n v="1724.87548769318"/>
    <n v="14981.68235217469"/>
    <n v="1196.04840529793"/>
    <n v="1172.3924978518501"/>
    <n v="1170.60487187426"/>
    <n v="1165.1622903335001"/>
    <n v="1195.83761568762"/>
    <n v="1699.5951773469801"/>
    <n v="1160.42279886915"/>
    <n v="1168.3328369323499"/>
    <n v="1166.80380688945"/>
    <n v="1165.3059113921699"/>
    <n v="1201.1323977576601"/>
    <n v="1699.7767767482301"/>
    <n v="15161.415386981149"/>
    <n v="2086.6579751988997"/>
    <n v="2045.3872475976752"/>
    <n v="2042.2685075982838"/>
    <n v="2032.7732345580023"/>
    <n v="2086.2902260179349"/>
    <n v="2965.1591153932054"/>
    <n v="2024.5045912333121"/>
    <n v="2038.3046547889269"/>
    <n v="2035.6370681601556"/>
    <n v="2033.0237996907786"/>
    <n v="2095.5276441562396"/>
    <n v="2965.4759356065879"/>
    <n v="26451.01"/>
    <n v="2138.8247985234061"/>
    <n v="2096.5222953361317"/>
    <n v="2093.3255862778542"/>
    <n v="2083.5929297099424"/>
    <n v="2138.4478555470141"/>
    <n v="3039.2886246564676"/>
    <n v="2075.117568820333"/>
    <n v="2089.2626364379116"/>
    <n v="2086.5283596653699"/>
    <n v="2083.8497590159413"/>
    <n v="2147.9162107941897"/>
    <n v="3039.6133752154383"/>
    <n v="27112.29"/>
    <n v="2192.2948469547609"/>
    <n v="2148.9347924917797"/>
    <n v="2145.6581665612625"/>
    <n v="2135.6821961798905"/>
    <n v="2191.9084805046846"/>
    <n v="3115.2700281213238"/>
    <n v="2126.9949535328069"/>
    <n v="2141.4936440610131"/>
    <n v="2138.6910110998047"/>
    <n v="2135.9454461499099"/>
    <n v="2201.613542102928"/>
    <n v="3115.6028922398327"/>
    <n v="27790.09"/>
  </r>
  <r>
    <x v="1"/>
    <s v="Customer Delivery"/>
    <x v="10"/>
    <x v="5"/>
    <s v="PEF Distribution Maintenance HW-368 "/>
    <s v="PEF Distribution Line Transformers 368.0"/>
    <x v="27"/>
    <n v="0"/>
    <n v="0"/>
    <n v="0"/>
    <n v="0"/>
    <n v="0"/>
    <n v="0"/>
    <n v="0"/>
    <n v="0"/>
    <n v="0"/>
    <n v="0"/>
    <n v="0"/>
    <n v="0"/>
    <n v="0"/>
    <n v="172.55664090537601"/>
    <n v="159.88877522217601"/>
    <n v="169.910208939744"/>
    <n v="178.01197130371199"/>
    <n v="178.22472959491199"/>
    <n v="184.514101044"/>
    <n v="181.38345524208"/>
    <n v="179.17198368451201"/>
    <n v="169.29683166614399"/>
    <n v="165.69482914857599"/>
    <n v="172.62680267414399"/>
    <n v="169.16794973769601"/>
    <n v="2080.4482791630721"/>
    <n v="247.24640505801599"/>
    <n v="228.503110014816"/>
    <n v="233.32738883126399"/>
    <n v="245.04981695376"/>
    <n v="246.73020577296001"/>
    <n v="254.27451801024"/>
    <n v="250.498444586208"/>
    <n v="246.84075111696001"/>
    <n v="232.35067258166401"/>
    <n v="226.94266123401599"/>
    <n v="236.84991787766401"/>
    <n v="229.766467851648"/>
    <n v="2878.3803598892164"/>
    <n v="243.75800416065843"/>
    <n v="252.15490834615204"/>
    <n v="261.44957159583873"/>
    <n v="259.99866587923606"/>
    <n v="253.28298751286829"/>
    <n v="250.12560889640221"/>
    <n v="247.16482043779976"/>
    <n v="244.92713159377553"/>
    <n v="244.58640556896574"/>
    <n v="254.68504755389358"/>
    <n v="249.09155697218307"/>
    <n v="242.15078660222662"/>
    <n v="3003.3754951199999"/>
    <n v="281.30621709102968"/>
    <n v="331.24123933369134"/>
    <n v="386.51094049119069"/>
    <n v="377.88359402739184"/>
    <n v="337.94838034457621"/>
    <n v="319.17376462434123"/>
    <n v="301.56638324906544"/>
    <n v="288.26051509749624"/>
    <n v="286.23510423093421"/>
    <n v="346.28786632519666"/>
    <n v="313.02433291894641"/>
    <n v="271.7495582661395"/>
    <n v="3841.1878959999999"/>
    <n v="336.69646712863448"/>
    <n v="348.29488820944528"/>
    <n v="361.13336007869003"/>
    <n v="359.12926248772482"/>
    <n v="349.85307404782469"/>
    <n v="345.49187069283266"/>
    <n v="341.40221210968457"/>
    <n v="338.31135184886813"/>
    <n v="337.8407160262322"/>
    <n v="351.78970240241324"/>
    <n v="344.06356219108318"/>
    <n v="334.47646045656666"/>
    <n v="4148.4829276800001"/>
  </r>
  <r>
    <x v="1"/>
    <s v="Customer Delivery"/>
    <x v="10"/>
    <x v="5"/>
    <s v="PEF Distribution Maintenance IK-368 "/>
    <s v="PEF Distribution Line Transformers 368.0"/>
    <x v="27"/>
    <n v="0"/>
    <n v="0"/>
    <n v="0"/>
    <n v="0"/>
    <n v="0"/>
    <n v="0"/>
    <n v="0"/>
    <n v="0"/>
    <n v="0"/>
    <n v="0"/>
    <n v="0"/>
    <n v="0"/>
    <n v="0"/>
    <n v="999.05585544491998"/>
    <n v="1241.87877973796"/>
    <n v="1540.9354859254699"/>
    <n v="1671.6000976380201"/>
    <n v="1855.4012718266499"/>
    <n v="2349.1458885913198"/>
    <n v="1578.11360307474"/>
    <n v="1477.8023864050699"/>
    <n v="1012.92447228991"/>
    <n v="1090.77620729823"/>
    <n v="868.65971546608796"/>
    <n v="859.90668015979998"/>
    <n v="16546.200443858175"/>
    <n v="1083.5824593965301"/>
    <n v="1324.9476848003801"/>
    <n v="1557.19363459078"/>
    <n v="1677.2392777518601"/>
    <n v="1951.2260507194001"/>
    <n v="2244.8942568401399"/>
    <n v="1521.8546747425801"/>
    <n v="1396.8033030951999"/>
    <n v="1048.6463106399301"/>
    <n v="1144.90252831354"/>
    <n v="908.03228086771196"/>
    <n v="881.98269101924802"/>
    <n v="16741.305152777299"/>
    <n v="1120.5269457663451"/>
    <n v="1403.0616658830088"/>
    <n v="1501.740338572572"/>
    <n v="1639.3696609593278"/>
    <n v="1731.270209319084"/>
    <n v="1877.3507824108065"/>
    <n v="1581.9516101099318"/>
    <n v="1450.4344505052027"/>
    <n v="1255.4367883064663"/>
    <n v="1188.6923980138813"/>
    <n v="987.17685492342525"/>
    <n v="977.0481650827478"/>
    <n v="16714.059869852801"/>
    <n v="1200.2946803125008"/>
    <n v="1502.9423969434295"/>
    <n v="1608.6457772477522"/>
    <n v="1756.0726143621932"/>
    <n v="1854.5153512644961"/>
    <n v="2010.9950641723176"/>
    <n v="1694.5671046117711"/>
    <n v="1553.6875410815928"/>
    <n v="1344.8084440684961"/>
    <n v="1273.3126742330812"/>
    <n v="1057.4517033874984"/>
    <n v="1046.6019731940723"/>
    <n v="17903.895324879199"/>
    <n v="1296.9568099383071"/>
    <n v="1623.9773520893127"/>
    <n v="1738.1932368781195"/>
    <n v="1897.4926518463328"/>
    <n v="2003.8631791081596"/>
    <n v="2172.9445160513114"/>
    <n v="1831.0339804650944"/>
    <n v="1678.8091041088728"/>
    <n v="1453.1085559281805"/>
    <n v="1375.8550888498451"/>
    <n v="1142.6104025823161"/>
    <n v="1130.8869161973525"/>
    <n v="19345.7317940432"/>
  </r>
  <r>
    <x v="1"/>
    <s v="Customer Delivery"/>
    <x v="10"/>
    <x v="5"/>
    <s v="PEF Distribution Maintenance IK_Annual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11.66643206456"/>
    <n v="33.240272011856"/>
    <n v="17.539437905808001"/>
    <n v="26.551786750944"/>
    <n v="53.678871417807997"/>
    <n v="47.342638757232002"/>
    <n v="29.310229726959999"/>
    <n v="11.471565437696"/>
    <n v="8.4407151366720008"/>
    <n v="20.604375787632002"/>
    <n v="11.640942454959999"/>
    <n v="20.599836152896"/>
    <n v="292.08710360502397"/>
    <n v="16.421456311623999"/>
    <n v="32.875127323584003"/>
    <n v="19.543788403775999"/>
    <n v="26.046357171743999"/>
    <n v="49.032955286952003"/>
    <n v="45.330359826024001"/>
    <n v="35.627778440071999"/>
    <n v="22.858061585632001"/>
    <n v="9.7510044515519994"/>
    <n v="26.046910396415999"/>
    <n v="9.8918667731519996"/>
    <n v="12.929473729535999"/>
    <n v="306.355139700064"/>
    <n v="20.381118961978423"/>
    <n v="36.298946386945552"/>
    <n v="22.149766417207648"/>
    <n v="30.99300389829385"/>
    <n v="36.298946345957475"/>
    <n v="41.604888807283757"/>
    <n v="23.918413927087506"/>
    <n v="16.843823955881263"/>
    <n v="11.537881494554876"/>
    <n v="27.45570887853393"/>
    <n v="18.612471452098461"/>
    <n v="22.149766274177239"/>
    <n v="308.2447368"/>
    <n v="20.890646926628552"/>
    <n v="37.206420029878906"/>
    <n v="22.703510567422846"/>
    <n v="31.767828981457896"/>
    <n v="37.206419987866127"/>
    <n v="42.64501100827858"/>
    <n v="24.516374264234038"/>
    <n v="17.264919547010287"/>
    <n v="11.826328526597726"/>
    <n v="28.142101587835299"/>
    <n v="19.077783229817253"/>
    <n v="22.70351056297244"/>
    <n v="315.95085521999999"/>
    <n v="21.517366365098908"/>
    <n v="38.322612685401474"/>
    <n v="23.384615917778664"/>
    <n v="32.720863897542934"/>
    <n v="38.322612642128313"/>
    <n v="43.924361401138043"/>
    <n v="25.251865528155829"/>
    <n v="17.782867158768827"/>
    <n v="12.18111839975899"/>
    <n v="28.986364676788394"/>
    <n v="19.650116754721637"/>
    <n v="23.384615795118009"/>
    <n v="325.42938122240002"/>
  </r>
  <r>
    <x v="1"/>
    <s v="Customer Delivery"/>
    <x v="10"/>
    <x v="5"/>
    <s v="PEF Distribution_IK_SubOpt_2023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1294.5112687395499"/>
    <n v="1291.9513677366699"/>
    <n v="1299.6176549110901"/>
    <n v="1344.43597051956"/>
    <n v="1343.97283341416"/>
    <n v="1375.92330486265"/>
    <n v="1356.42583437396"/>
    <n v="1347.77530568876"/>
    <n v="1297.5190337055899"/>
    <n v="1274.54296057088"/>
    <n v="1316.36399422369"/>
    <n v="1291.54394777883"/>
    <n v="15834.583476525388"/>
    <n v="33.907466339617997"/>
    <n v="34.083863231380001"/>
    <n v="34.448450494173002"/>
    <n v="35.687140853556002"/>
    <n v="35.829719636055998"/>
    <n v="36.642650235875998"/>
    <n v="36.171909680146001"/>
    <n v="35.812120696556001"/>
    <n v="34.376808480073002"/>
    <n v="33.795839599380002"/>
    <n v="34.842019458673001"/>
    <n v="34.075899751510001"/>
    <n v="419.673888456997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ribution_IK_SubOpt_2025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150.12637421466599"/>
    <n v="179.77987812990301"/>
    <n v="412.49738975179298"/>
    <n v="410.957686809172"/>
    <n v="450.028541431995"/>
    <n v="457.49643500465999"/>
    <n v="434.35972593145999"/>
    <n v="384.30256706167302"/>
    <n v="253.86744527463401"/>
    <n v="160.37924570115101"/>
    <n v="157.472255579593"/>
    <n v="103.726732481"/>
    <n v="3554.9942773716998"/>
    <n v="903.43107425772996"/>
    <n v="936.77547449146005"/>
    <n v="1211.5850487479599"/>
    <n v="1228.3680774859099"/>
    <n v="1257.8252070563001"/>
    <n v="1259.73016679429"/>
    <n v="1212.8908515440701"/>
    <n v="1161.02510276461"/>
    <n v="1069.87203424206"/>
    <n v="971.04060135738303"/>
    <n v="992.22760410884803"/>
    <n v="902.27812061809595"/>
    <n v="13107.049363468717"/>
    <n v="694.12483787827409"/>
    <n v="825.27749587185042"/>
    <n v="1047.2064888398913"/>
    <n v="1006.8717205484912"/>
    <n v="1044.9332471198923"/>
    <n v="1058.3155520134624"/>
    <n v="980.10963915844854"/>
    <n v="894.77965374836685"/>
    <n v="776.97081049988469"/>
    <n v="762.87538895542718"/>
    <n v="742.15377696275311"/>
    <n v="683.59490373325934"/>
    <n v="10517.213515330001"/>
    <n v="0"/>
    <n v="0"/>
    <n v="0"/>
    <n v="0"/>
    <n v="0"/>
    <n v="0"/>
    <n v="0"/>
    <n v="0"/>
    <n v="0"/>
    <n v="0"/>
    <n v="0"/>
    <n v="0"/>
    <n v="0"/>
    <n v="1.2582155223893099"/>
    <n v="1.4959513028788025"/>
    <n v="1.8982341323971224"/>
    <n v="1.8251207257203892"/>
    <n v="1.894113507601461"/>
    <n v="1.9183711379636075"/>
    <n v="1.7766100481320117"/>
    <n v="1.6219354041639391"/>
    <n v="1.4083874843069586"/>
    <n v="1.3828372126352693"/>
    <n v="1.3452758800977307"/>
    <n v="1.2391236417134017"/>
    <n v="19.064176"/>
  </r>
  <r>
    <x v="1"/>
    <s v="Customer Delivery"/>
    <x v="10"/>
    <x v="5"/>
    <s v="PEF Distribution_IK_SubOpt_Annual-368"/>
    <s v="PEF Distribution Line Transformers 368.0"/>
    <x v="27"/>
    <n v="0"/>
    <n v="0"/>
    <n v="0"/>
    <n v="0"/>
    <n v="0"/>
    <n v="0"/>
    <n v="0"/>
    <n v="4.1100000000000003"/>
    <n v="0"/>
    <n v="17.71"/>
    <n v="50.54"/>
    <n v="53.99"/>
    <n v="126.35"/>
    <n v="804.04122415665302"/>
    <n v="806.49818485650997"/>
    <n v="808.53504202833301"/>
    <n v="838.05554462309703"/>
    <n v="837.76358900479704"/>
    <n v="859.86790023322305"/>
    <n v="847.15611406544997"/>
    <n v="840.16361096849698"/>
    <n v="802.92877548262197"/>
    <n v="795.63511466350997"/>
    <n v="830.29042895351199"/>
    <n v="818.36807389036903"/>
    <n v="9889.303602926575"/>
    <n v="1472.6650166459499"/>
    <n v="1462.6000001362499"/>
    <n v="1478.33766268811"/>
    <n v="1531.9545019224399"/>
    <n v="1538.15933664258"/>
    <n v="1573.28835377787"/>
    <n v="1552.9122644947099"/>
    <n v="1537.37239904844"/>
    <n v="1475.2286337140099"/>
    <n v="1450.0897046293501"/>
    <n v="1495.4445815357501"/>
    <n v="1461.3390162196199"/>
    <n v="18029.391471455077"/>
    <n v="99.890288215536941"/>
    <n v="106.29748995561688"/>
    <n v="117.13430799973729"/>
    <n v="116.83456139438508"/>
    <n v="122.69340288766948"/>
    <n v="121.86470954789796"/>
    <n v="111.30623154663191"/>
    <n v="102.94747411466298"/>
    <n v="94.476339448765074"/>
    <n v="92.077243915738094"/>
    <n v="89.232953765819261"/>
    <n v="86.651642617538982"/>
    <n v="1261.40664541"/>
    <n v="0"/>
    <n v="0"/>
    <n v="0"/>
    <n v="0"/>
    <n v="0"/>
    <n v="0"/>
    <n v="0"/>
    <n v="0"/>
    <n v="0"/>
    <n v="0"/>
    <n v="0"/>
    <n v="0"/>
    <n v="0"/>
    <n v="2.830658430839001"/>
    <n v="3.0122236254904529"/>
    <n v="3.3193138432488434"/>
    <n v="3.3108197216408972"/>
    <n v="3.4768456623422606"/>
    <n v="3.4533624205706195"/>
    <n v="3.1541597122290175"/>
    <n v="2.9172919684390779"/>
    <n v="2.6772397152204634"/>
    <n v="2.6092549279276516"/>
    <n v="2.5286543606808367"/>
    <n v="2.4555056113708815"/>
    <n v="35.745330000000003"/>
  </r>
  <r>
    <x v="1"/>
    <s v="Customer Delivery"/>
    <x v="10"/>
    <x v="5"/>
    <s v="PEF Dist_MajProj_CustomerFleetElec 2025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52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89"/>
    <n v="89"/>
    <n v="89"/>
    <n v="89"/>
    <n v="89"/>
    <n v="89"/>
    <n v="89"/>
    <n v="89"/>
    <n v="89"/>
    <n v="89"/>
    <n v="89"/>
    <n v="10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6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.785"/>
    <n v="164.785"/>
    <n v="164.785"/>
    <n v="164.785"/>
    <n v="164.785"/>
    <n v="164.785"/>
    <n v="164.785"/>
    <n v="164.785"/>
    <n v="164.785"/>
    <n v="164.785"/>
    <n v="164.785"/>
    <n v="164.78499999999985"/>
    <n v="1977.42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_MajProj_CustomerFleetElec 2027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75"/>
    <n v="93.75"/>
    <n v="93.75"/>
    <n v="93.75"/>
    <n v="93.75"/>
    <n v="93.75"/>
    <n v="93.75"/>
    <n v="93.75"/>
    <n v="93.75"/>
    <n v="93.75"/>
    <n v="93.75"/>
    <n v="93.75"/>
    <n v="1125"/>
    <n v="300"/>
    <n v="300"/>
    <n v="300"/>
    <n v="300"/>
    <n v="300"/>
    <n v="300"/>
    <n v="300"/>
    <n v="300"/>
    <n v="300"/>
    <n v="300"/>
    <n v="300"/>
    <n v="300"/>
    <n v="3600"/>
    <n v="381.25"/>
    <n v="381.25"/>
    <n v="381.25"/>
    <n v="381.25"/>
    <n v="381.25"/>
    <n v="381.25"/>
    <n v="381.25"/>
    <n v="381.25"/>
    <n v="381.25"/>
    <n v="381.25"/>
    <n v="381.25"/>
    <n v="381.25"/>
    <n v="4575"/>
  </r>
  <r>
    <x v="1"/>
    <s v="Customer Delivery"/>
    <x v="14"/>
    <x v="5"/>
    <s v="PEF Distribution_IK_SPP_Annual-368"/>
    <s v="PEF Distribution Line Transformations 368.0 SPP"/>
    <x v="27"/>
    <n v="0"/>
    <n v="0"/>
    <n v="0"/>
    <n v="0"/>
    <n v="0"/>
    <n v="93.689999999999984"/>
    <n v="397.68999999999994"/>
    <n v="2124.0699999999997"/>
    <n v="2724.26"/>
    <n v="943.42000000000007"/>
    <n v="1520.12"/>
    <n v="1696.6799999999998"/>
    <n v="9499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4"/>
    <x v="5"/>
    <s v="PEF Distribution_IK_SPP_Mthly-368"/>
    <s v="PEF Distribution Line Transformations 368.0 SPP"/>
    <x v="27"/>
    <n v="0"/>
    <n v="0"/>
    <n v="0"/>
    <n v="0"/>
    <n v="0"/>
    <n v="6.8"/>
    <n v="10.29"/>
    <n v="2.92"/>
    <n v="8.1999999999999993"/>
    <n v="2.36"/>
    <n v="5.04"/>
    <n v="3.43"/>
    <n v="39.04"/>
    <n v="-665.03161195546897"/>
    <n v="-324.33434849305303"/>
    <n v="909.00953302989603"/>
    <n v="1891.76433102959"/>
    <n v="2384.9548284396101"/>
    <n v="2482.3519356789102"/>
    <n v="2668.6815549604898"/>
    <n v="2804.68546135206"/>
    <n v="2729.1232790344202"/>
    <n v="2637.3407748280501"/>
    <n v="1377.8643771414499"/>
    <n v="1592.10204647109"/>
    <n v="20488.512161517043"/>
    <n v="-73.635636103677001"/>
    <n v="-71.400197747625"/>
    <n v="1549.8571505882901"/>
    <n v="1630.2502377732999"/>
    <n v="1667.50307154808"/>
    <n v="1680.2206126495801"/>
    <n v="1762.59282775101"/>
    <n v="1758.9205553290999"/>
    <n v="1682.27027321895"/>
    <n v="1622.7753512547799"/>
    <n v="455.77629034466497"/>
    <n v="403.43115067182299"/>
    <n v="14068.561687278278"/>
    <n v="162.95167749173578"/>
    <n v="153.03289211112411"/>
    <n v="1773.4774723967544"/>
    <n v="1777.8131228884463"/>
    <n v="1788.7167706828932"/>
    <n v="1799.7165435311433"/>
    <n v="1800.0624731609826"/>
    <n v="1802.5681047691687"/>
    <n v="1783.6820961408996"/>
    <n v="1752.5617695514593"/>
    <n v="575.98361675151875"/>
    <n v="618.08943067987457"/>
    <n v="15788.655970156"/>
    <n v="157.05829674877265"/>
    <n v="147.49823844391415"/>
    <n v="1709.3371202090207"/>
    <n v="1713.5159656925698"/>
    <n v="1724.0252674518672"/>
    <n v="1734.6272177647579"/>
    <n v="1734.9606363542059"/>
    <n v="1737.37564820753"/>
    <n v="1719.1726791237106"/>
    <n v="1689.177863705803"/>
    <n v="555.15234451501294"/>
    <n v="595.73534029423718"/>
    <n v="15217.6366185114"/>
    <n v="150.02572532068106"/>
    <n v="140.89373604673264"/>
    <n v="1632.7984359026007"/>
    <n v="1636.790165964944"/>
    <n v="1646.8288945879503"/>
    <n v="1656.9561232567385"/>
    <n v="1657.2746124212897"/>
    <n v="1659.5814877182538"/>
    <n v="1642.1935897445589"/>
    <n v="1613.5418468434525"/>
    <n v="530.29438669238766"/>
    <n v="569.06020311511384"/>
    <n v="14536.239207614701"/>
  </r>
  <r>
    <x v="1"/>
    <s v="Customer Delivery"/>
    <x v="14"/>
    <x v="5"/>
    <s v="PEF Distribution_IK_SubOpt_GridMod_SPP_2025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269.74723940593202"/>
    <n v="269.283387393932"/>
    <n v="274.2559123927"/>
    <n v="289.847185098024"/>
    <n v="289.95425363242401"/>
    <n v="300.28085739753601"/>
    <n v="296.43569695494801"/>
    <n v="290.83666735722397"/>
    <n v="273.8396306523"/>
    <n v="266.347336834332"/>
    <n v="222.5192037715"/>
    <n v="270.28610714712403"/>
    <n v="3313.6334780379761"/>
    <n v="1242.95698238463"/>
    <n v="1241.4021249356299"/>
    <n v="1231.26418412057"/>
    <n v="1225.60414629358"/>
    <n v="1230.4702933190799"/>
    <n v="1217.2683938826301"/>
    <n v="1220.0261383956199"/>
    <n v="1230.56515047588"/>
    <n v="1228.7895284840699"/>
    <n v="1232.7659018535301"/>
    <n v="1244.09530201497"/>
    <n v="1224.3549985896"/>
    <n v="14769.563144749793"/>
    <n v="2100.3009719233282"/>
    <n v="2308.9843847020798"/>
    <n v="2632.8707042872975"/>
    <n v="2530.8498571738355"/>
    <n v="2393.4090388765612"/>
    <n v="2330.571423241131"/>
    <n v="2298.5602108921094"/>
    <n v="2138.1888695970015"/>
    <n v="2107.0631982841346"/>
    <n v="2310.2264563408717"/>
    <n v="2099.9953499226281"/>
    <n v="1960.5145347590224"/>
    <n v="27211.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4"/>
    <x v="5"/>
    <s v="PEF Distribution_IK_SubOpt_SOG_SPP_2023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4246.8925156414098"/>
    <n v="4248.5863998820096"/>
    <n v="4248.5635878886696"/>
    <n v="4368.3917264013198"/>
    <n v="4366.0269924850199"/>
    <n v="4446.1209296439101"/>
    <n v="4400.1531259216499"/>
    <n v="4378.1549353323198"/>
    <n v="4241.5343205265899"/>
    <n v="4189.20566209153"/>
    <n v="4304.5749648513902"/>
    <n v="4230.8524264403804"/>
    <n v="51669.057587106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4"/>
    <x v="5"/>
    <s v="PEF Distribution_IK_SubOpt_SPP_2024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4152.7679646932602"/>
    <n v="4477.4517205345601"/>
    <n v="4794.3128272129097"/>
    <n v="5252.7929816855103"/>
    <n v="5249.6656839495099"/>
    <n v="5336.7919795076396"/>
    <n v="5447.4165519840699"/>
    <n v="5666.7194204279103"/>
    <n v="5510.4148766398102"/>
    <n v="5451.5572146901604"/>
    <n v="5296.7876392952103"/>
    <n v="5375.5383534821603"/>
    <n v="62012.217214102711"/>
    <n v="4738.8013485614201"/>
    <n v="4741.6007038266198"/>
    <n v="4694.6123491958397"/>
    <n v="4681.6820748509199"/>
    <n v="4700.7919211455201"/>
    <n v="4649.1927735319696"/>
    <n v="4654.7974846405796"/>
    <n v="4697.0799618430201"/>
    <n v="4684.50861266842"/>
    <n v="4697.3940813692898"/>
    <n v="4751.5677952963197"/>
    <n v="4661.0950150199496"/>
    <n v="56353.1241219498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4"/>
    <x v="5"/>
    <s v="PEF Distribution_IK_SubOpt_SPP_2025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166.51846165630801"/>
    <n v="166.55469647190799"/>
    <n v="166.783090195244"/>
    <n v="171.89185101600799"/>
    <n v="171.81180723920801"/>
    <n v="175.71476008728001"/>
    <n v="173.360480424088"/>
    <n v="172.29876812400801"/>
    <n v="166.50722641604401"/>
    <n v="164.245123074308"/>
    <n v="153.92774276364401"/>
    <n v="166.45248505159199"/>
    <n v="2016.06649251964"/>
    <n v="6751.5884853196803"/>
    <n v="6755.2720061528898"/>
    <n v="6689.3047859063299"/>
    <n v="6660.8146197457099"/>
    <n v="6687.5593014141004"/>
    <n v="6614.8596730067902"/>
    <n v="6623.4753923099797"/>
    <n v="6682.5880566777996"/>
    <n v="6665.2467448489497"/>
    <n v="6683.3861451081402"/>
    <n v="6758.7130637398504"/>
    <n v="6632.2657277756398"/>
    <n v="80205.074002005858"/>
    <n v="8018.8267657945908"/>
    <n v="8142.3041337809791"/>
    <n v="8449.3262664409049"/>
    <n v="8289.6772929678064"/>
    <n v="8270.2863177796626"/>
    <n v="8270.2633832586325"/>
    <n v="8328.2418849375463"/>
    <n v="8074.2655208895294"/>
    <n v="8026.350018290339"/>
    <n v="8047.7096789487259"/>
    <n v="7815.8051250472754"/>
    <n v="7814.8269073140109"/>
    <n v="97547.88329544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4"/>
    <x v="5"/>
    <s v="PEF Distribution_IK_SubOpt_SPP_Annual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-16.882486898376001"/>
    <n v="-16.882486898376001"/>
    <n v="-16.882486898376001"/>
    <n v="-16.882486898376001"/>
    <n v="-16.882486898376001"/>
    <n v="-16.882486898376001"/>
    <n v="-16.882486898376001"/>
    <n v="-16.882486898376001"/>
    <n v="-16.882486898376001"/>
    <n v="-16.882486898376001"/>
    <n v="0"/>
    <n v="0"/>
    <n v="-168.82486898375998"/>
    <n v="-3.0144674408399998"/>
    <n v="-30.826111786439998"/>
    <n v="-30.826111786439998"/>
    <n v="-30.826111786439998"/>
    <n v="-30.826111786439998"/>
    <n v="-30.826111786439998"/>
    <n v="-30.826111786439998"/>
    <n v="-30.826111786439998"/>
    <n v="-30.826111786439998"/>
    <n v="-30.826111786439998"/>
    <n v="-30.826111786439998"/>
    <n v="-30.826111786439998"/>
    <n v="-342.10169709167997"/>
    <n v="3841.0575066625001"/>
    <n v="3841.0575066625001"/>
    <n v="3841.0575066625001"/>
    <n v="3841.0575066625001"/>
    <n v="3841.0575066625001"/>
    <n v="3841.0575066625001"/>
    <n v="3841.0575066625001"/>
    <n v="3841.0575066625001"/>
    <n v="3841.0575066625001"/>
    <n v="3841.0575066625001"/>
    <n v="3841.0575066625001"/>
    <n v="3841.0575066624951"/>
    <n v="46092.69007995"/>
    <n v="13780.468775000001"/>
    <n v="13780.468775000001"/>
    <n v="13780.468775000001"/>
    <n v="13780.468775000001"/>
    <n v="13780.468775000001"/>
    <n v="13780.468775000001"/>
    <n v="13780.468775000001"/>
    <n v="13780.468775000001"/>
    <n v="13780.468775000001"/>
    <n v="13780.468775000001"/>
    <n v="13780.468775000001"/>
    <n v="13780.468775000016"/>
    <n v="165365.62530000001"/>
    <n v="12908.304191666668"/>
    <n v="12908.304191666668"/>
    <n v="12908.304191666668"/>
    <n v="12908.304191666668"/>
    <n v="12908.304191666668"/>
    <n v="12908.304191666668"/>
    <n v="12908.304191666668"/>
    <n v="12908.304191666668"/>
    <n v="12908.304191666668"/>
    <n v="12908.304191666668"/>
    <n v="12908.304191666668"/>
    <n v="12908.304191666655"/>
    <n v="154899.65030000001"/>
  </r>
  <r>
    <x v="1"/>
    <s v="Customer Delivery"/>
    <x v="13"/>
    <x v="5"/>
    <s v="PEF Distribution_LA_Veg Mgmt_SPP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38.709161347030999"/>
    <n v="38.711373693131002"/>
    <n v="67.151706451929002"/>
    <n v="59.379985786029003"/>
    <n v="67.159750761328993"/>
    <n v="46.612203979157002"/>
    <n v="46.614226327556999"/>
    <n v="65.130923471962006"/>
    <n v="53.142363001787999"/>
    <n v="53.142189105588002"/>
    <n v="65.132018373961998"/>
    <n v="36.257198520571002"/>
    <n v="637.14310082003408"/>
    <n v="48.572909976211001"/>
    <n v="39.944698581871997"/>
    <n v="61.307698199432998"/>
    <n v="61.309730208733001"/>
    <n v="69.313529619462003"/>
    <n v="48.090289025315002"/>
    <n v="58.732558930175998"/>
    <n v="54.813519105657001"/>
    <n v="54.813354870357003"/>
    <n v="67.141227305902007"/>
    <n v="54.814259774657003"/>
    <n v="37.437520878047998"/>
    <n v="656.29129647582283"/>
    <n v="45.274254258369375"/>
    <n v="45.27426677688635"/>
    <n v="55.474581672442817"/>
    <n v="53.406392881238574"/>
    <n v="55.475489682212498"/>
    <n v="46.30494683876681"/>
    <n v="46.304983977034041"/>
    <n v="49.931342403160002"/>
    <n v="47.15115342840356"/>
    <n v="47.150654356857352"/>
    <n v="49.931142106887258"/>
    <n v="43.736149840241296"/>
    <n v="585.4153582225"/>
    <n v="46.632482064580138"/>
    <n v="46.632494958652678"/>
    <n v="57.138819341282897"/>
    <n v="55.008584878190248"/>
    <n v="57.139754591349252"/>
    <n v="47.694095426452229"/>
    <n v="47.694133678867622"/>
    <n v="51.429282872071546"/>
    <n v="48.565688217113617"/>
    <n v="48.565174173419052"/>
    <n v="51.429076566909835"/>
    <n v="45.048234615510864"/>
    <n v="602.97782138440004"/>
    <n v="48.031456392013453"/>
    <n v="48.031469672908123"/>
    <n v="58.852983756713407"/>
    <n v="56.658842265872302"/>
    <n v="58.853947064279055"/>
    <n v="49.124918151679637"/>
    <n v="49.124957551667386"/>
    <n v="52.972161209893976"/>
    <n v="50.022658723546897"/>
    <n v="50.022129258542975"/>
    <n v="52.971948715578009"/>
    <n v="46.399681846304816"/>
    <n v="621.067154609"/>
  </r>
  <r>
    <x v="1"/>
    <s v="Customer Delivery"/>
    <x v="13"/>
    <x v="5"/>
    <s v="PEF Distribution_LA_Veg Mgmt_SPP_Annual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49006424733156"/>
    <n v="4.9554046230844619"/>
    <n v="14.395946290432613"/>
    <n v="15.557219291194109"/>
    <n v="16.155450837041055"/>
    <n v="5.0353821024757517"/>
    <n v="5.0513775983540059"/>
    <n v="5.4416676977835179"/>
    <n v="5.0865676892861762"/>
    <n v="4.8498343502879493"/>
    <n v="5.3488938216896162"/>
    <n v="4.6131010008375881"/>
    <n v="91.439851727199994"/>
    <n v="5.0974766639381528"/>
    <n v="5.1040668083000655"/>
    <n v="14.827824814299767"/>
    <n v="16.023936015986543"/>
    <n v="16.640114513825306"/>
    <n v="5.1864436128239513"/>
    <n v="5.2029189737287238"/>
    <n v="5.6049177798053007"/>
    <n v="5.2391647677192363"/>
    <n v="4.9953294263285271"/>
    <n v="5.5093606865575895"/>
    <n v="4.7514941173868408"/>
    <n v="94.183048180699998"/>
    <n v="5.2504009512195138"/>
    <n v="5.257188799895947"/>
    <n v="15.272659521970178"/>
    <n v="16.504654056742368"/>
    <n v="17.139317907988769"/>
    <n v="5.3420369083513348"/>
    <n v="5.3590065300424081"/>
    <n v="5.7730652993047169"/>
    <n v="5.396339697762782"/>
    <n v="5.1451892967348254"/>
    <n v="5.6746414934964617"/>
    <n v="4.8940389371906861"/>
    <n v="97.008539400700002"/>
  </r>
  <r>
    <x v="1"/>
    <s v="Grid Solutions"/>
    <x v="10"/>
    <x v="5"/>
    <s v="PEF Dist_MajProj_OthT&amp;D_Mthly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354.57447526592"/>
    <n v="349.46723887712"/>
    <n v="355.81307737757601"/>
    <n v="366.07758836958402"/>
    <n v="366.27033867278402"/>
    <n v="458.44517144098398"/>
    <n v="368.080469286712"/>
    <n v="365.221008572784"/>
    <n v="354.65759635997603"/>
    <n v="349.86931298591998"/>
    <n v="355.160855698376"/>
    <n v="364.347000372992"/>
    <n v="4407.9841332807273"/>
    <n v="971.74843071123996"/>
    <n v="992.14862645443998"/>
    <n v="1139.4390657781"/>
    <n v="1014.92614617139"/>
    <n v="1014.6126591065899"/>
    <n v="1279.0488773011"/>
    <n v="1020.11302591598"/>
    <n v="999.72381131459201"/>
    <n v="1180.0847352789001"/>
    <n v="970.72067714803995"/>
    <n v="1154.3153209172999"/>
    <n v="1066.84389076356"/>
    <n v="12803.725266861231"/>
    <n v="932.08333333333337"/>
    <n v="932.08333333333337"/>
    <n v="932.08333333333337"/>
    <n v="932.08333333333337"/>
    <n v="932.08333333333337"/>
    <n v="932.08333333333337"/>
    <n v="932.08333333333337"/>
    <n v="932.08333333333337"/>
    <n v="932.08333333333337"/>
    <n v="932.08333333333337"/>
    <n v="932.08333333333337"/>
    <n v="932.08333333333212"/>
    <n v="11185"/>
    <n v="1019.5833333333334"/>
    <n v="1019.5833333333334"/>
    <n v="1019.5833333333334"/>
    <n v="1019.5833333333334"/>
    <n v="1019.5833333333334"/>
    <n v="1019.5833333333334"/>
    <n v="1019.5833333333334"/>
    <n v="1019.5833333333334"/>
    <n v="1019.5833333333334"/>
    <n v="1019.5833333333334"/>
    <n v="1019.5833333333334"/>
    <n v="1019.5833333333321"/>
    <n v="12235"/>
    <n v="1221.4166666666667"/>
    <n v="1221.4166666666667"/>
    <n v="1221.4166666666667"/>
    <n v="1221.4166666666667"/>
    <n v="1221.4166666666667"/>
    <n v="1221.4166666666667"/>
    <n v="1221.4166666666667"/>
    <n v="1221.4166666666667"/>
    <n v="1221.4166666666667"/>
    <n v="1221.4166666666667"/>
    <n v="1221.4166666666667"/>
    <n v="1221.4166666666679"/>
    <n v="14657"/>
  </r>
  <r>
    <x v="1"/>
    <s v="Grid Solutions"/>
    <x v="10"/>
    <x v="5"/>
    <s v="PEF Grid Solutions - H&amp;R_Mthly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2.6229343499999998E-2"/>
    <n v="2.6229343499999998E-2"/>
    <n v="2.6229343499999998E-2"/>
    <n v="2.6229343499999998E-2"/>
    <n v="5.6147025401999997"/>
    <n v="-1.8098085999999999E-2"/>
    <n v="2.7579003432999998"/>
    <n v="3.3521487428999999"/>
    <n v="9.8998043961000004"/>
    <n v="42.004627110000001"/>
    <n v="2.7440562736"/>
    <n v="3.2606986634999999"/>
    <n v="69.720757357599993"/>
    <n v="81.212394687300005"/>
    <n v="165.2304467669"/>
    <n v="3.0668945689"/>
    <n v="3.1137499338999999"/>
    <n v="3.096994713"/>
    <n v="3.0977869068000001"/>
    <n v="3.0594524555999998"/>
    <n v="3.0462910894999999"/>
    <n v="3.0371583187"/>
    <n v="3.0352132575000002"/>
    <n v="3.0272365743999998"/>
    <n v="2.9849314933"/>
    <n v="277.00855076580001"/>
    <n v="38.323250857573655"/>
    <n v="33.601124602771606"/>
    <n v="40.862321339325057"/>
    <n v="42.193741160515522"/>
    <n v="44.867277188983657"/>
    <n v="39.879977853174303"/>
    <n v="52.193274038889314"/>
    <n v="60.992640210765551"/>
    <n v="64.313640575665147"/>
    <n v="62.86571136156482"/>
    <n v="78.20475043945288"/>
    <n v="58.88096493331841"/>
    <n v="617.17867456199997"/>
    <n v="40.33286391745397"/>
    <n v="35.363116535015287"/>
    <n v="43.005079398283016"/>
    <n v="44.406316852397993"/>
    <n v="47.220049048953172"/>
    <n v="41.971223311951412"/>
    <n v="54.930210045082418"/>
    <n v="64.191001612298692"/>
    <n v="67.686150191554447"/>
    <n v="66.162293768949496"/>
    <n v="82.305688755251992"/>
    <n v="61.968593075208105"/>
    <n v="649.54258651240002"/>
    <n v="0"/>
    <n v="0"/>
    <n v="0"/>
    <n v="0"/>
    <n v="0"/>
    <n v="0"/>
    <n v="0"/>
    <n v="0"/>
    <n v="0"/>
    <n v="0"/>
    <n v="0"/>
    <n v="0"/>
    <n v="0"/>
  </r>
  <r>
    <x v="2"/>
    <s v="Grid Solutions"/>
    <x v="10"/>
    <x v="5"/>
    <s v="PEF Grid Solutions - H&amp;R_Mthly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2.5704756629999999E-2"/>
    <n v="2.5704756629999999E-2"/>
    <n v="2.5704756629999999E-2"/>
    <n v="2.5704756629999999E-2"/>
    <n v="5.5024084893959992"/>
    <n v="-1.7736124279999998E-2"/>
    <n v="2.7027423364339995"/>
    <n v="3.2851057680419999"/>
    <n v="9.7018083081780002"/>
    <n v="41.164534567799997"/>
    <n v="2.6891751481280002"/>
    <n v="3.1954846902299998"/>
    <n v="68.326342210448004"/>
    <n v="79.588146793554003"/>
    <n v="161.92583783156201"/>
    <n v="3.0055566775219997"/>
    <n v="3.0514749352219996"/>
    <n v="3.0350548187399999"/>
    <n v="3.035831168664"/>
    <n v="2.9982634064879998"/>
    <n v="2.9853652677099998"/>
    <n v="2.9764151523260001"/>
    <n v="2.9745089923500001"/>
    <n v="2.9666918429119997"/>
    <n v="2.9252328634340001"/>
    <n v="271.46837975048402"/>
    <n v="37.556785840422179"/>
    <n v="32.929102110716173"/>
    <n v="40.045074912538553"/>
    <n v="41.349866337305208"/>
    <n v="43.969931645203985"/>
    <n v="39.082378296110818"/>
    <n v="51.149408558111524"/>
    <n v="59.772787406550236"/>
    <n v="63.02736776415184"/>
    <n v="61.608397134333522"/>
    <n v="76.640655430663827"/>
    <n v="57.703345634652038"/>
    <n v="604.83510107075995"/>
    <n v="39.526206639104892"/>
    <n v="34.655854204314977"/>
    <n v="42.144977810317357"/>
    <n v="43.518190515350035"/>
    <n v="46.27564806797411"/>
    <n v="41.131798845712382"/>
    <n v="53.831605844180771"/>
    <n v="62.907181580052715"/>
    <n v="66.332427187723354"/>
    <n v="64.839047893570509"/>
    <n v="80.659574980146957"/>
    <n v="60.729221213703944"/>
    <n v="636.55173478215204"/>
    <n v="0"/>
    <n v="0"/>
    <n v="0"/>
    <n v="0"/>
    <n v="0"/>
    <n v="0"/>
    <n v="0"/>
    <n v="0"/>
    <n v="0"/>
    <n v="0"/>
    <n v="0"/>
    <n v="0"/>
    <n v="0"/>
  </r>
  <r>
    <x v="2"/>
    <s v="Customer Delivery"/>
    <x v="13"/>
    <x v="5"/>
    <s v="PEF Distribution_LA_Veg Mgmt_SPP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37.934978120090378"/>
    <n v="37.937146219268378"/>
    <n v="65.808672322890416"/>
    <n v="58.192386070308423"/>
    <n v="65.816555746102409"/>
    <n v="45.679959899573859"/>
    <n v="45.681941801005856"/>
    <n v="63.828305002522768"/>
    <n v="52.079515741752239"/>
    <n v="52.07934532347624"/>
    <n v="63.829378006482756"/>
    <n v="35.532054550159579"/>
    <n v="624.40023880363344"/>
    <n v="47.60145177668678"/>
    <n v="39.145804610234556"/>
    <n v="60.081544235444341"/>
    <n v="60.083535604558342"/>
    <n v="67.927259027072765"/>
    <n v="47.128483244808699"/>
    <n v="57.557907751572479"/>
    <n v="53.717248723543861"/>
    <n v="53.71708777294986"/>
    <n v="65.798402759783968"/>
    <n v="53.717974579163865"/>
    <n v="36.688770460487035"/>
    <n v="643.16547054630655"/>
    <n v="44.36876917320199"/>
    <n v="44.368781441348624"/>
    <n v="54.365090038993962"/>
    <n v="52.338265023613801"/>
    <n v="54.365979888568248"/>
    <n v="45.37884790199147"/>
    <n v="45.378884297493357"/>
    <n v="48.932715555096799"/>
    <n v="46.208130359835486"/>
    <n v="46.207641269720206"/>
    <n v="48.932519264749509"/>
    <n v="42.861426843436469"/>
    <n v="573.70705105804996"/>
    <n v="45.699832423288534"/>
    <n v="45.699845059479621"/>
    <n v="55.996042954457238"/>
    <n v="53.908413180626439"/>
    <n v="55.996959499522269"/>
    <n v="46.740213517923181"/>
    <n v="46.740251005290268"/>
    <n v="50.400697214630114"/>
    <n v="47.594374452771348"/>
    <n v="47.59387068995067"/>
    <n v="50.400495035571637"/>
    <n v="44.147269923200646"/>
    <n v="590.91826495671194"/>
    <n v="47.070827264173182"/>
    <n v="47.070840279449961"/>
    <n v="57.67592408157914"/>
    <n v="55.525665420554851"/>
    <n v="57.676868122993476"/>
    <n v="48.142419788646045"/>
    <n v="48.142458400634034"/>
    <n v="51.912717985696098"/>
    <n v="49.022205549075956"/>
    <n v="49.021686673372116"/>
    <n v="51.912509741266447"/>
    <n v="45.471688209378719"/>
    <n v="608.64581151682012"/>
  </r>
  <r>
    <x v="2"/>
    <s v="Customer Delivery"/>
    <x v="13"/>
    <x v="5"/>
    <s v="PEF Distribution_LA_Veg Mgmt_SPP_Annual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ubOpt_SPP_Annual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08.47606854546"/>
    <n v="53508.47606854546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ubOpt_SPP_2025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27.992268516711"/>
    <n v="0"/>
    <n v="0"/>
    <n v="148941.03152145876"/>
    <n v="179769.023789975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ubOpt_SPP_2024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365.34133605257"/>
    <n v="118365.34133605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ubOpt_SOG_SPP_2023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69.057587106203"/>
    <n v="51669.057587106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ubOpt_GridMod_SPP_2025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94.731622787767"/>
    <n v="45294.7316227877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_IK_SubOpt_Annual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65.609981980793"/>
    <n v="27765.6099819807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.7843653776583"/>
    <n v="1295.7843653776583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_IK_SubOpt_2025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79.257156170417"/>
    <n v="27179.257156170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_IK_SubOpt_2023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34.583476525388"/>
    <n v="15834.583476525388"/>
    <n v="33.907466339617997"/>
    <n v="34.083863231380001"/>
    <n v="34.448450494173002"/>
    <n v="35.687140853556002"/>
    <n v="35.829719636055998"/>
    <n v="0"/>
    <n v="0"/>
    <n v="0"/>
    <n v="0"/>
    <n v="0"/>
    <n v="0"/>
    <n v="0"/>
    <n v="173.95664055478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4"/>
    <x v="5"/>
    <s v="PEF Distribution_IK_SPP_Mthly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-651.73097971635957"/>
    <n v="-317.84766152319196"/>
    <n v="890.82934236929805"/>
    <n v="1853.9290444089982"/>
    <n v="2337.2557318708177"/>
    <n v="2432.704896965332"/>
    <n v="2615.30792386128"/>
    <n v="2748.5917521250185"/>
    <n v="2674.5408134537315"/>
    <n v="2584.5939593314893"/>
    <n v="1350.3070895986209"/>
    <n v="1560.2600055416683"/>
    <n v="20078.741918286705"/>
    <n v="-72.162923381603463"/>
    <n v="-69.972193792672499"/>
    <n v="1518.8600075765244"/>
    <n v="1597.6452330178338"/>
    <n v="1634.1530101171184"/>
    <n v="1646.6162003965885"/>
    <n v="1727.3409711959898"/>
    <n v="1723.7421442225179"/>
    <n v="1648.6248677545709"/>
    <n v="1590.3198442296843"/>
    <n v="446.66076453777168"/>
    <n v="395.36252765838651"/>
    <n v="13787.190453532712"/>
    <n v="159.69264394190105"/>
    <n v="149.97223426890162"/>
    <n v="1738.0079229488192"/>
    <n v="1742.2568604306773"/>
    <n v="1752.9424352692354"/>
    <n v="1763.7222126605204"/>
    <n v="1764.0612236977629"/>
    <n v="1766.5167426737853"/>
    <n v="1748.0084542180816"/>
    <n v="1717.5105341604301"/>
    <n v="564.4639444164884"/>
    <n v="605.7276420662771"/>
    <n v="15472.88285075288"/>
    <n v="153.9171308137972"/>
    <n v="144.54827367503586"/>
    <n v="1675.1503778048402"/>
    <n v="1679.2456463787184"/>
    <n v="1689.5447621028297"/>
    <n v="1699.9346734094627"/>
    <n v="1700.2614236271218"/>
    <n v="1702.6281352433793"/>
    <n v="1684.7892255412364"/>
    <n v="1655.394306431687"/>
    <n v="544.04929762471272"/>
    <n v="583.82063348835243"/>
    <n v="14913.283886141175"/>
    <n v="147.02521081426744"/>
    <n v="138.07586132579797"/>
    <n v="1600.1424671845487"/>
    <n v="1604.0543626456451"/>
    <n v="1613.8923166961913"/>
    <n v="1623.8170007916037"/>
    <n v="1624.1291201728638"/>
    <n v="1626.3898579638887"/>
    <n v="1609.3497179496678"/>
    <n v="1581.2710099065835"/>
    <n v="519.68849895853987"/>
    <n v="557.6789990528116"/>
    <n v="14245.514423462408"/>
  </r>
  <r>
    <x v="2"/>
    <s v="Customer Delivery"/>
    <x v="14"/>
    <x v="5"/>
    <s v="PEF Distribution_IK_SPP_Annual-368"/>
    <s v="PEF Distribution Line Transformations 368.0 SPP"/>
    <x v="27"/>
    <n v="0"/>
    <n v="0"/>
    <n v="0"/>
    <n v="0"/>
    <n v="0"/>
    <n v="0"/>
    <n v="0"/>
    <n v="359.06"/>
    <n v="1096.6599999999999"/>
    <n v="3295.5699999999997"/>
    <n v="275.01000000000005"/>
    <n v="2240.13"/>
    <n v="7266.42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 Maintenance IK-368 "/>
    <s v="PEF Distribution Line Transformers 368.0"/>
    <x v="27"/>
    <n v="0"/>
    <n v="0"/>
    <n v="0"/>
    <n v="0"/>
    <n v="0"/>
    <n v="0"/>
    <n v="0"/>
    <n v="0"/>
    <n v="0"/>
    <n v="0"/>
    <n v="0"/>
    <n v="0"/>
    <n v="0"/>
    <n v="979.0747383360216"/>
    <n v="1217.0412041432007"/>
    <n v="1510.1167762069606"/>
    <n v="1638.1680956852597"/>
    <n v="1818.2932463901168"/>
    <n v="2302.1629708194932"/>
    <n v="1546.5513310132451"/>
    <n v="1448.2463386769684"/>
    <n v="992.6659828441118"/>
    <n v="1068.9606831522653"/>
    <n v="851.28652115676618"/>
    <n v="842.70854655660401"/>
    <n v="16215.276434981013"/>
    <n v="1061.9108102085995"/>
    <n v="1298.4487311043724"/>
    <n v="1526.0497618989643"/>
    <n v="1643.6944921968229"/>
    <n v="1912.201529705012"/>
    <n v="2199.996371703337"/>
    <n v="1491.4175812477285"/>
    <n v="1368.8672370332959"/>
    <n v="1027.6733844271314"/>
    <n v="1122.0044777472692"/>
    <n v="889.87163525035771"/>
    <n v="864.34303719886304"/>
    <n v="16406.479049721751"/>
    <n v="1098.1164068510182"/>
    <n v="1375.0004325653485"/>
    <n v="1471.7055318011205"/>
    <n v="1606.5822677401411"/>
    <n v="1696.6448051327022"/>
    <n v="1839.8037667625904"/>
    <n v="1550.3125779077332"/>
    <n v="1421.4257614950986"/>
    <n v="1230.328052540337"/>
    <n v="1164.9185500536037"/>
    <n v="967.4333178249567"/>
    <n v="957.50720178109282"/>
    <n v="16379.778672455743"/>
    <n v="1176.2887867062507"/>
    <n v="1472.8835490045608"/>
    <n v="1576.4728617027972"/>
    <n v="1720.9511620749493"/>
    <n v="1817.425044239206"/>
    <n v="1970.7751628888711"/>
    <n v="1660.6757625195357"/>
    <n v="1522.613790259961"/>
    <n v="1317.9122751871262"/>
    <n v="1247.8464207484196"/>
    <n v="1036.3026693197485"/>
    <n v="1025.6699337301909"/>
    <n v="17545.817418381615"/>
    <n v="1271.0176737395409"/>
    <n v="1591.4978050475265"/>
    <n v="1703.429372140557"/>
    <n v="1859.5427988094061"/>
    <n v="1963.7859155259964"/>
    <n v="2129.4856257302854"/>
    <n v="1794.4133008557924"/>
    <n v="1645.2329220266954"/>
    <n v="1424.0463848096169"/>
    <n v="1348.3379870728481"/>
    <n v="1119.7581945306697"/>
    <n v="1108.2691778734054"/>
    <n v="18958.817158162339"/>
  </r>
  <r>
    <x v="2"/>
    <s v="Customer Delivery"/>
    <x v="10"/>
    <x v="5"/>
    <s v="PEF Distribution Maintenance IK_Annual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.08710360502397"/>
    <n v="292.08710360502397"/>
    <n v="0"/>
    <n v="0"/>
    <n v="0"/>
    <n v="0"/>
    <n v="0"/>
    <n v="0"/>
    <n v="0"/>
    <n v="0"/>
    <n v="0"/>
    <n v="0"/>
    <n v="0"/>
    <n v="306.355139700064"/>
    <n v="306.355139700064"/>
    <n v="0"/>
    <n v="0"/>
    <n v="0"/>
    <n v="0"/>
    <n v="0"/>
    <n v="0"/>
    <n v="0"/>
    <n v="0"/>
    <n v="0"/>
    <n v="0"/>
    <n v="0"/>
    <n v="308.2447368"/>
    <n v="308.2447368"/>
    <n v="0"/>
    <n v="0"/>
    <n v="0"/>
    <n v="0"/>
    <n v="0"/>
    <n v="0"/>
    <n v="0"/>
    <n v="0"/>
    <n v="0"/>
    <n v="0"/>
    <n v="0"/>
    <n v="315.95085521999999"/>
    <n v="315.95085521999999"/>
    <n v="0"/>
    <n v="0"/>
    <n v="0"/>
    <n v="0"/>
    <n v="0"/>
    <n v="0"/>
    <n v="0"/>
    <n v="0"/>
    <n v="0"/>
    <n v="0"/>
    <n v="0"/>
    <n v="325.42938122240002"/>
    <n v="325.42938122240002"/>
  </r>
  <r>
    <x v="2"/>
    <s v="Customer Delivery"/>
    <x v="10"/>
    <x v="5"/>
    <s v="PEF Distribution Maintenance HW-368 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492.30851256595008"/>
    <n v="0"/>
    <n v="0"/>
    <n v="539.78195615509048"/>
    <n v="0"/>
    <n v="0"/>
    <n v="530.05086430398308"/>
    <n v="0"/>
    <n v="0"/>
    <n v="507.94080721528724"/>
    <n v="2070.0821402403108"/>
    <n v="0"/>
    <n v="0"/>
    <n v="705.05418197031986"/>
    <n v="0"/>
    <n v="0"/>
    <n v="745.23453356162713"/>
    <n v="0"/>
    <n v="0"/>
    <n v="730.00076159036792"/>
    <n v="0"/>
    <n v="0"/>
    <n v="694.2878812558688"/>
    <n v="2874.5773583781838"/>
    <n v="0"/>
    <n v="0"/>
    <n v="756.10099204571372"/>
    <n v="0"/>
    <n v="0"/>
    <n v="763.26113688365058"/>
    <n v="0"/>
    <n v="0"/>
    <n v="737.21001318620335"/>
    <n v="0"/>
    <n v="0"/>
    <n v="745.75304356946128"/>
    <n v="3002.3251856850288"/>
    <n v="0"/>
    <n v="0"/>
    <n v="993.99228984898264"/>
    <n v="0"/>
    <n v="0"/>
    <n v="1034.1854700133629"/>
    <n v="0"/>
    <n v="0"/>
    <n v="879.22447192621314"/>
    <n v="0"/>
    <n v="0"/>
    <n v="930.0250117986011"/>
    <n v="3837.4272435871599"/>
    <n v="0"/>
    <n v="0"/>
    <n v="1043.8027213444063"/>
    <n v="0"/>
    <n v="0"/>
    <n v="1054.2607775107026"/>
    <n v="0"/>
    <n v="0"/>
    <n v="1018.2884099353032"/>
    <n v="0"/>
    <n v="0"/>
    <n v="1030.0888987477679"/>
    <n v="4146.4408075381798"/>
  </r>
  <r>
    <x v="2"/>
    <s v="Customer Delivery"/>
    <x v="10"/>
    <x v="5"/>
    <s v="PEF Distribution Expansion Field Ops IK New Cust-368 "/>
    <s v="PEF Distribution Line Transformers 368.0"/>
    <x v="27"/>
    <n v="0"/>
    <n v="0"/>
    <n v="0"/>
    <n v="0"/>
    <n v="0"/>
    <n v="0"/>
    <n v="0"/>
    <n v="0"/>
    <n v="0"/>
    <n v="0"/>
    <n v="0"/>
    <n v="0"/>
    <n v="0"/>
    <n v="1135.0885026845126"/>
    <n v="1141.3178437017573"/>
    <n v="1134.2484279684627"/>
    <n v="1126.9788284273316"/>
    <n v="1126.1820857103796"/>
    <n v="1676.8355836140399"/>
    <n v="1120.0648773421267"/>
    <n v="1129.4489412968467"/>
    <n v="1131.1916666219749"/>
    <n v="1131.0547808011941"/>
    <n v="1139.2591890232532"/>
    <n v="1690.3779779393165"/>
    <n v="14682.048705131196"/>
    <n v="1172.1274371919715"/>
    <n v="1148.944647894813"/>
    <n v="1147.1927744367747"/>
    <n v="1141.8590445268301"/>
    <n v="1171.9208633738676"/>
    <n v="1665.6032738000404"/>
    <n v="1137.214342891767"/>
    <n v="1144.9661801937029"/>
    <n v="1143.4677307516611"/>
    <n v="1141.9997931643265"/>
    <n v="1177.1097498025069"/>
    <n v="1665.7812412132655"/>
    <n v="14858.187079241528"/>
    <n v="2044.9248156949218"/>
    <n v="2004.4795026457216"/>
    <n v="2001.4231374463182"/>
    <n v="1992.1177698668423"/>
    <n v="2044.5644214975762"/>
    <n v="2905.8559330853413"/>
    <n v="1984.0144994086459"/>
    <n v="1997.5385616931483"/>
    <n v="1994.9243267969525"/>
    <n v="1992.3633236969629"/>
    <n v="2053.617091273115"/>
    <n v="2906.1664168944562"/>
    <n v="25921.989799999999"/>
    <n v="2096.0483025529379"/>
    <n v="2054.5918494294092"/>
    <n v="2051.4590745522969"/>
    <n v="2041.9210711157434"/>
    <n v="2095.6788984360737"/>
    <n v="2978.502852163338"/>
    <n v="2033.6152174439262"/>
    <n v="2047.4773837091534"/>
    <n v="2044.7977924720624"/>
    <n v="2042.1727638356224"/>
    <n v="2104.957886578306"/>
    <n v="2978.8211077111296"/>
    <n v="26570.044199999993"/>
    <n v="2148.4489500156656"/>
    <n v="2105.956096641944"/>
    <n v="2102.7450032300371"/>
    <n v="2092.9685522562927"/>
    <n v="2148.0703108945909"/>
    <n v="3052.9646275588971"/>
    <n v="2084.4550544621507"/>
    <n v="2098.663771179793"/>
    <n v="2095.9171908778085"/>
    <n v="2093.2265372269117"/>
    <n v="2157.5812712608695"/>
    <n v="3053.2908343950362"/>
    <n v="27234.288199999992"/>
  </r>
  <r>
    <x v="2"/>
    <s v="Grid Solutions"/>
    <x v="10"/>
    <x v="5"/>
    <s v="PEF Dist_MajProj_OthT&amp;D_Mthly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5.6349322038886"/>
    <n v="0"/>
    <n v="0"/>
    <n v="0"/>
    <n v="0"/>
    <n v="0"/>
    <n v="2158.3022170553027"/>
    <n v="4363.9371492591908"/>
    <n v="0"/>
    <n v="0"/>
    <n v="0"/>
    <n v="0"/>
    <n v="0"/>
    <n v="6326.8513737535086"/>
    <n v="0"/>
    <n v="0"/>
    <n v="0"/>
    <n v="0"/>
    <n v="0"/>
    <n v="6390.5024595866744"/>
    <n v="12717.353833340183"/>
    <n v="0"/>
    <n v="0"/>
    <n v="0"/>
    <n v="0"/>
    <n v="0"/>
    <n v="5608.4600491917345"/>
    <n v="0"/>
    <n v="0"/>
    <n v="0"/>
    <n v="0"/>
    <n v="0"/>
    <n v="5592.819200983834"/>
    <n v="11201.279250175568"/>
    <n v="0"/>
    <n v="0"/>
    <n v="0"/>
    <n v="0"/>
    <n v="0"/>
    <n v="6107.0063840196763"/>
    <n v="0"/>
    <n v="0"/>
    <n v="0"/>
    <n v="0"/>
    <n v="0"/>
    <n v="6117.2901276803932"/>
    <n v="12224.296511700069"/>
    <n v="0"/>
    <n v="0"/>
    <n v="0"/>
    <n v="0"/>
    <n v="0"/>
    <n v="7304.2758025536086"/>
    <n v="0"/>
    <n v="0"/>
    <n v="0"/>
    <n v="0"/>
    <n v="0"/>
    <n v="7328.015516051074"/>
    <n v="14632.291318604683"/>
  </r>
  <r>
    <x v="2"/>
    <s v="Customer Delivery"/>
    <x v="10"/>
    <x v="5"/>
    <s v="PEF Dist_MajProj_CustomerFleetElec 2027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0"/>
    <n v="9300"/>
  </r>
  <r>
    <x v="2"/>
    <s v="Customer Delivery"/>
    <x v="10"/>
    <x v="5"/>
    <s v="PEF Dist_MajProj_CustomerFleetElec 2026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7.42"/>
    <n v="1977.42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_MajProj_CustomerFleetElec 2025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10"/>
    <n v="10"/>
    <n v="10"/>
    <n v="10"/>
    <n v="10"/>
    <n v="1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_MajProj_CustomerFleetElec 20252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8"/>
    <n v="10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 Maint_OthT&amp;D_IK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131.33892523029823"/>
    <n v="131.32966149727423"/>
    <n v="128.79618775738624"/>
    <n v="128.26934242455425"/>
    <n v="128.18797637615424"/>
    <n v="196.27772588185218"/>
    <n v="126.98554138967424"/>
    <n v="128.65191399429824"/>
    <n v="128.52783093993025"/>
    <n v="129.09198604562624"/>
    <n v="130.94781920589824"/>
    <n v="199.22971513982992"/>
    <n v="1687.6346258827766"/>
    <n v="150.65703264638208"/>
    <n v="150.69678780619009"/>
    <n v="149.12734686985408"/>
    <n v="148.9551327987341"/>
    <n v="149.71499828080431"/>
    <n v="215.75071125648768"/>
    <n v="148.09147608044609"/>
    <n v="149.56850606105408"/>
    <n v="148.73769940219009"/>
    <n v="149.0612739786061"/>
    <n v="151.3181852858603"/>
    <n v="215.5144430803291"/>
    <n v="1927.193593546938"/>
    <n v="62.581084908715006"/>
    <n v="62.597598714860005"/>
    <n v="61.94567218497415"/>
    <n v="61.874136570486549"/>
    <n v="62.189775378827179"/>
    <n v="89.620201215227823"/>
    <n v="61.515384154686458"/>
    <n v="62.128924306151582"/>
    <n v="61.783817402425889"/>
    <n v="61.918226315739084"/>
    <n v="62.85571961206751"/>
    <n v="89.52205923583864"/>
    <n v="800.5326"/>
    <n v="64.145478006936628"/>
    <n v="64.162404622869076"/>
    <n v="63.494181325910716"/>
    <n v="63.420857474262583"/>
    <n v="63.744386576835396"/>
    <n v="91.860514313775781"/>
    <n v="63.053137016376503"/>
    <n v="63.682014357662375"/>
    <n v="63.328280520429146"/>
    <n v="63.466049368723233"/>
    <n v="64.426977989711574"/>
    <n v="91.759918426506943"/>
    <n v="820.54419999999993"/>
    <n v="65.748942650661817"/>
    <n v="65.766292386524583"/>
    <n v="65.081365302111877"/>
    <n v="65.006208551133767"/>
    <n v="65.337825012212747"/>
    <n v="94.156780417531706"/>
    <n v="64.629296069564717"/>
    <n v="65.273893655103549"/>
    <n v="64.911317422133067"/>
    <n v="65.052530121562256"/>
    <n v="66.037479376845837"/>
    <n v="94.053669034614103"/>
    <n v="841.05559999999991"/>
  </r>
  <r>
    <x v="2"/>
    <s v="Customer Delivery"/>
    <x v="10"/>
    <x v="5"/>
    <s v="PEF Dist Maint_Cust Adds_Mthly_IK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552333333333334"/>
    <n v="3.2552333333333334"/>
    <n v="3.2552333333333334"/>
    <n v="3.2552333333333334"/>
    <n v="3.2552333333333334"/>
    <n v="3.2552333333333334"/>
    <n v="3.2552333333333334"/>
    <n v="3.2552333333333334"/>
    <n v="3.2552333333333334"/>
    <n v="3.2552333333333334"/>
    <n v="3.2552333333333334"/>
    <n v="3.2552333333333392"/>
    <n v="39.06280000000001"/>
    <n v="3.3368999999999995"/>
    <n v="3.3368999999999995"/>
    <n v="3.3368999999999995"/>
    <n v="3.3368999999999995"/>
    <n v="3.3368999999999995"/>
    <n v="3.3368999999999995"/>
    <n v="3.3368999999999995"/>
    <n v="3.3368999999999995"/>
    <n v="3.3368999999999995"/>
    <n v="3.3368999999999995"/>
    <n v="3.3368999999999995"/>
    <n v="3.3368999999999942"/>
    <n v="40.042799999999986"/>
    <n v="3.4202000000000004"/>
    <n v="3.4202000000000004"/>
    <n v="3.4202000000000004"/>
    <n v="3.4202000000000004"/>
    <n v="3.4202000000000004"/>
    <n v="3.4202000000000004"/>
    <n v="3.4202000000000004"/>
    <n v="3.4202000000000004"/>
    <n v="3.4202000000000004"/>
    <n v="3.4202000000000004"/>
    <n v="3.4202000000000004"/>
    <n v="3.4201999999999879"/>
    <n v="41.042399999999994"/>
  </r>
  <r>
    <x v="3"/>
    <s v="Customer Delivery"/>
    <x v="10"/>
    <x v="5"/>
    <s v="PEF Dist Maint_Cust Adds_Mthly_IK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433333333333344E-2"/>
    <n v="0.13286666666666669"/>
    <n v="0.19930000000000003"/>
    <n v="0.26573333333333338"/>
    <n v="0.33216666666666672"/>
    <n v="0.39860000000000007"/>
    <n v="0.46503333333333341"/>
    <n v="0.53146666666666675"/>
    <n v="0.5979000000000001"/>
    <n v="0.66433333333333344"/>
    <n v="0.73076666666666679"/>
    <n v="0.79720000000000013"/>
    <n v="0.79720000000000013"/>
    <n v="0.86529999999999996"/>
    <n v="0.93340000000000023"/>
    <n v="1.0015000000000005"/>
    <n v="1.0696000000000008"/>
    <n v="1.137700000000001"/>
    <n v="1.2058000000000013"/>
    <n v="1.2739000000000016"/>
    <n v="1.3420000000000019"/>
    <n v="1.4101000000000021"/>
    <n v="1.4782000000000024"/>
    <n v="1.5463000000000027"/>
    <n v="1.6144000000000021"/>
    <n v="1.6144000000000021"/>
    <n v="1.6842000000000015"/>
    <n v="1.7540000000000013"/>
    <n v="1.8238000000000012"/>
    <n v="1.8936000000000011"/>
    <n v="1.9634000000000009"/>
    <n v="2.0332000000000008"/>
    <n v="2.1030000000000006"/>
    <n v="2.1728000000000005"/>
    <n v="2.2426000000000004"/>
    <n v="2.3124000000000002"/>
    <n v="2.3822000000000001"/>
    <n v="2.452"/>
    <n v="2.452"/>
  </r>
  <r>
    <x v="3"/>
    <s v="Customer Delivery"/>
    <x v="10"/>
    <x v="5"/>
    <s v="PEF Dist Maint_OthT&amp;D_IK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2.6803862291897644"/>
    <n v="5.3605834026035382"/>
    <n v="7.9890770303053102"/>
    <n v="10.606818712439065"/>
    <n v="13.222899862972838"/>
    <n v="17.228567738112673"/>
    <n v="19.820109399126437"/>
    <n v="22.445658664316198"/>
    <n v="25.068675622273958"/>
    <n v="27.703205949735718"/>
    <n v="30.375610423325469"/>
    <n v="34.441522977199554"/>
    <n v="34.441522977199554"/>
    <n v="37.516156296513486"/>
    <n v="40.591600945619405"/>
    <n v="43.635016187861339"/>
    <n v="46.674916857223252"/>
    <n v="49.730324985402945"/>
    <n v="54.133400725331256"/>
    <n v="57.155675747381167"/>
    <n v="60.208094238423087"/>
    <n v="63.243557491529003"/>
    <n v="66.285624307418914"/>
    <n v="69.373750537742609"/>
    <n v="73.772004478157498"/>
    <n v="73.772004478157498"/>
    <n v="75.049169476294537"/>
    <n v="76.326671490883541"/>
    <n v="77.590868882413616"/>
    <n v="78.853606363443959"/>
    <n v="80.122785452807776"/>
    <n v="81.951769151077727"/>
    <n v="83.20718515423458"/>
    <n v="84.475122384972366"/>
    <n v="85.736016617674949"/>
    <n v="86.999653889424735"/>
    <n v="88.282423677426124"/>
    <n v="90.109404478157529"/>
    <n v="90.109404478157529"/>
    <n v="91.418495866054201"/>
    <n v="92.727932695092363"/>
    <n v="94.023732313988518"/>
    <n v="95.318035527748975"/>
    <n v="96.618941376255819"/>
    <n v="98.493645750006351"/>
    <n v="99.780444464626299"/>
    <n v="101.08007741070102"/>
    <n v="102.37249129887304"/>
    <n v="103.66771679619394"/>
    <n v="104.98255308169827"/>
    <n v="106.85520447815759"/>
    <n v="106.85520447815759"/>
    <n v="108.19701963429354"/>
    <n v="109.53918886667159"/>
    <n v="110.86737999528613"/>
    <n v="112.19403731265621"/>
    <n v="113.52746231290543"/>
    <n v="115.449029260202"/>
    <n v="116.76799448611148"/>
    <n v="118.10011476478708"/>
    <n v="119.42483552850408"/>
    <n v="120.75243818404618"/>
    <n v="122.10014184479816"/>
    <n v="124.01960447815762"/>
    <n v="124.01960447815762"/>
  </r>
  <r>
    <x v="3"/>
    <s v="Customer Delivery"/>
    <x v="10"/>
    <x v="5"/>
    <s v="PEF Distribution Expansion Field Ops IK New Cust-368 "/>
    <s v="PEF Distribution Line Transformers 368.0"/>
    <x v="27"/>
    <n v="0"/>
    <n v="0"/>
    <n v="0"/>
    <n v="0"/>
    <n v="0"/>
    <n v="0"/>
    <n v="0"/>
    <n v="0"/>
    <n v="0"/>
    <n v="0"/>
    <n v="0"/>
    <n v="0"/>
    <n v="0"/>
    <n v="23.165071483357451"/>
    <n v="46.457272375230104"/>
    <n v="69.605199476627376"/>
    <n v="92.604767403715869"/>
    <n v="115.58807527535623"/>
    <n v="149.8092096348264"/>
    <n v="172.6676765193597"/>
    <n v="195.71765491317296"/>
    <n v="218.8031991299481"/>
    <n v="241.88594975854403"/>
    <n v="265.13613728963082"/>
    <n v="299.63364704349442"/>
    <n v="299.63364704349442"/>
    <n v="323.55461514945296"/>
    <n v="347.00246510649004"/>
    <n v="370.41456254397531"/>
    <n v="393.71780835064533"/>
    <n v="417.63456066439767"/>
    <n v="451.62646421133741"/>
    <n v="474.83492018872039"/>
    <n v="498.20157692736734"/>
    <n v="521.53765306515629"/>
    <n v="544.84377129299969"/>
    <n v="568.86641924815285"/>
    <n v="602.86195478311743"/>
    <n v="602.86195478311743"/>
    <n v="644.59511428709516"/>
    <n v="685.5028592390488"/>
    <n v="726.34822939101446"/>
    <n v="767.00369408217443"/>
    <n v="808.72949860253289"/>
    <n v="868.03268091039718"/>
    <n v="908.52277273506343"/>
    <n v="949.28886583084181"/>
    <n v="990.00160719404516"/>
    <n v="1030.6620831878606"/>
    <n v="1072.572636070985"/>
    <n v="1131.8821547831167"/>
    <n v="1131.8821547831167"/>
    <n v="1174.6586507535849"/>
    <n v="1216.5890966603074"/>
    <n v="1258.4556083858647"/>
    <n v="1300.1274669800637"/>
    <n v="1342.8964240910041"/>
    <n v="1403.6821965841332"/>
    <n v="1445.1845479605399"/>
    <n v="1486.9698006892982"/>
    <n v="1528.7003678826056"/>
    <n v="1570.3773630629248"/>
    <n v="1613.3356872788086"/>
    <n v="1674.1279547831168"/>
    <n v="1674.1279547831168"/>
    <n v="1717.9738517222122"/>
    <n v="1760.9525475720479"/>
    <n v="1803.8657109032733"/>
    <n v="1846.5793548268712"/>
    <n v="1890.4175244369649"/>
    <n v="1952.722924999392"/>
    <n v="1995.2628240700483"/>
    <n v="2038.0926969512684"/>
    <n v="2080.8665171732641"/>
    <n v="2123.5854260962628"/>
    <n v="2167.6176969383214"/>
    <n v="2229.9297547831179"/>
    <n v="2229.9297547831179"/>
  </r>
  <r>
    <x v="3"/>
    <s v="Customer Delivery"/>
    <x v="10"/>
    <x v="5"/>
    <s v="PEF Distribution Maintenance HW-368 "/>
    <s v="PEF Distribution Line Transformers 368.0"/>
    <x v="27"/>
    <n v="0"/>
    <n v="0"/>
    <n v="0"/>
    <n v="0"/>
    <n v="0"/>
    <n v="0"/>
    <n v="0"/>
    <n v="0"/>
    <n v="0"/>
    <n v="0"/>
    <n v="0"/>
    <n v="0"/>
    <n v="0"/>
    <n v="172.55664090537601"/>
    <n v="332.44541612755199"/>
    <n v="10.047112501345907"/>
    <n v="188.0590838050579"/>
    <n v="366.28381339996986"/>
    <n v="11.015958288879347"/>
    <n v="192.39941353095935"/>
    <n v="371.57139721547139"/>
    <n v="10.817364577632247"/>
    <n v="176.51219372620824"/>
    <n v="349.1389964003522"/>
    <n v="10.366138922761024"/>
    <n v="10.366138922761024"/>
    <n v="257.61254398077699"/>
    <n v="486.11565399559299"/>
    <n v="14.388860856537121"/>
    <n v="259.43867781029712"/>
    <n v="506.16888358325713"/>
    <n v="15.208868031869997"/>
    <n v="265.70731261807799"/>
    <n v="512.548063735038"/>
    <n v="14.897974726334155"/>
    <n v="241.84063596035014"/>
    <n v="478.69055383801413"/>
    <n v="14.169140433793359"/>
    <n v="14.169140433793359"/>
    <n v="257.92714459445176"/>
    <n v="510.08205294060383"/>
    <n v="15.43063249072884"/>
    <n v="275.4292983699649"/>
    <n v="528.71228588283316"/>
    <n v="15.576757895584819"/>
    <n v="262.74157833338461"/>
    <n v="507.66870992716014"/>
    <n v="15.045102309922527"/>
    <n v="269.73014986381611"/>
    <n v="518.82170683599918"/>
    <n v="15.219449868764514"/>
    <n v="15.219449868764514"/>
    <n v="296.52566695979419"/>
    <n v="627.76690629348559"/>
    <n v="20.285556935693648"/>
    <n v="398.16915096308549"/>
    <n v="736.11753130766169"/>
    <n v="21.105825918639994"/>
    <n v="322.67220916770543"/>
    <n v="610.93272426520161"/>
    <n v="17.943356569922685"/>
    <n v="364.23122289511934"/>
    <n v="677.2555558140657"/>
    <n v="18.980102281604104"/>
    <n v="18.980102281604104"/>
    <n v="355.67656941023859"/>
    <n v="703.97145761968386"/>
    <n v="21.302096353967499"/>
    <n v="380.43135884169232"/>
    <n v="730.28443288951701"/>
    <n v="21.515526071646946"/>
    <n v="362.91773818133152"/>
    <n v="701.22909003019959"/>
    <n v="20.781396121128637"/>
    <n v="372.57109852354188"/>
    <n v="716.63466071462506"/>
    <n v="21.022222423423955"/>
    <n v="21.022222423423955"/>
  </r>
  <r>
    <x v="3"/>
    <s v="Customer Delivery"/>
    <x v="10"/>
    <x v="5"/>
    <s v="PEF Distribution Maintenance IK-368 "/>
    <s v="PEF Distribution Line Transformers 368.0"/>
    <x v="27"/>
    <n v="0"/>
    <n v="0"/>
    <n v="0"/>
    <n v="0"/>
    <n v="0"/>
    <n v="0"/>
    <n v="0"/>
    <n v="0"/>
    <n v="0"/>
    <n v="0"/>
    <n v="0"/>
    <n v="0"/>
    <n v="0"/>
    <n v="19.981117108898388"/>
    <n v="44.818692703657689"/>
    <n v="75.637402422167042"/>
    <n v="109.06940437492744"/>
    <n v="146.17742981146057"/>
    <n v="193.16034758328715"/>
    <n v="224.72261964478207"/>
    <n v="254.27866737288355"/>
    <n v="274.53715681868175"/>
    <n v="296.35268096464642"/>
    <n v="313.72587527396831"/>
    <n v="330.92400887716417"/>
    <n v="330.92400887716417"/>
    <n v="352.59565806509477"/>
    <n v="379.09461176110244"/>
    <n v="410.2384844529181"/>
    <n v="443.78327000795525"/>
    <n v="482.80779102234328"/>
    <n v="527.70567615914615"/>
    <n v="558.1427696539979"/>
    <n v="586.07883571590196"/>
    <n v="607.05176192870067"/>
    <n v="629.94981249497141"/>
    <n v="648.11045811232566"/>
    <n v="665.75011193271064"/>
    <n v="665.75011193271064"/>
    <n v="688.16065084803745"/>
    <n v="716.2218841656977"/>
    <n v="746.25669093714919"/>
    <n v="779.04408415633588"/>
    <n v="813.66948834271739"/>
    <n v="851.21650399093323"/>
    <n v="882.85553619313168"/>
    <n v="911.86422520323572"/>
    <n v="936.97296096936498"/>
    <n v="960.74680892964261"/>
    <n v="980.49034602811116"/>
    <n v="1000.0313093297661"/>
    <n v="1000.0313093297661"/>
    <n v="1024.0372029360162"/>
    <n v="1054.0960508748849"/>
    <n v="1086.2689664198401"/>
    <n v="1121.3904187070841"/>
    <n v="1158.4807257323744"/>
    <n v="1198.7006270158206"/>
    <n v="1232.591969108056"/>
    <n v="1263.6657199296881"/>
    <n v="1290.5618888110578"/>
    <n v="1316.0281422957194"/>
    <n v="1337.1771763634692"/>
    <n v="1358.1092158273507"/>
    <n v="1358.1092158273507"/>
    <n v="1384.0483520261168"/>
    <n v="1416.527899067903"/>
    <n v="1451.2917638054655"/>
    <n v="1489.2416168423924"/>
    <n v="1529.3188804245558"/>
    <n v="1572.7777707455816"/>
    <n v="1609.3984503548836"/>
    <n v="1642.974632437061"/>
    <n v="1672.0368035556248"/>
    <n v="1699.5539053326215"/>
    <n v="1722.4061133842679"/>
    <n v="1745.023851708215"/>
    <n v="1745.023851708215"/>
  </r>
  <r>
    <x v="3"/>
    <s v="Customer Delivery"/>
    <x v="10"/>
    <x v="5"/>
    <s v="PEF Distribution Maintenance IK_Annual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11.66643206456"/>
    <n v="44.906704076415998"/>
    <n v="62.446141982223999"/>
    <n v="88.997928733167996"/>
    <n v="142.67680015097599"/>
    <n v="190.019438908208"/>
    <n v="219.32966863516799"/>
    <n v="230.80123407286399"/>
    <n v="239.24194920953599"/>
    <n v="259.84632499716798"/>
    <n v="271.48726745212798"/>
    <n v="0"/>
    <n v="0"/>
    <n v="16.421456311623999"/>
    <n v="49.296583635208002"/>
    <n v="68.840372038984"/>
    <n v="94.886729210727992"/>
    <n v="143.91968449768001"/>
    <n v="189.250044323704"/>
    <n v="224.87782276377601"/>
    <n v="247.73588434940802"/>
    <n v="257.48688880096"/>
    <n v="283.53379919737603"/>
    <n v="293.42566597052803"/>
    <n v="0"/>
    <n v="0"/>
    <n v="20.381118961978423"/>
    <n v="56.680065348923975"/>
    <n v="78.829831766131619"/>
    <n v="109.82283566442547"/>
    <n v="146.12178201038296"/>
    <n v="187.72667081766673"/>
    <n v="211.64508474475423"/>
    <n v="228.48890870063548"/>
    <n v="240.02679019519036"/>
    <n v="267.48249907372428"/>
    <n v="286.09497052582276"/>
    <n v="0"/>
    <n v="0"/>
    <n v="20.890646926628552"/>
    <n v="58.097066956507462"/>
    <n v="80.800577523930315"/>
    <n v="112.56840650538821"/>
    <n v="149.77482649325435"/>
    <n v="192.41983750153292"/>
    <n v="216.93621176576696"/>
    <n v="234.20113131277725"/>
    <n v="246.02745983937498"/>
    <n v="274.16956142721028"/>
    <n v="293.24734465702755"/>
    <n v="0"/>
    <n v="0"/>
    <n v="21.517366365098908"/>
    <n v="59.839979050500382"/>
    <n v="83.22459496827905"/>
    <n v="115.94545886582199"/>
    <n v="154.26807150795031"/>
    <n v="198.19243290908835"/>
    <n v="223.44429843724419"/>
    <n v="241.22716559601301"/>
    <n v="253.408283995772"/>
    <n v="282.39464867256038"/>
    <n v="302.04476542728202"/>
    <n v="0"/>
    <n v="0"/>
  </r>
  <r>
    <x v="3"/>
    <s v="Customer Delivery"/>
    <x v="10"/>
    <x v="5"/>
    <s v="PEF Distribution_IK_SubOpt_2023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1294.5112687395499"/>
    <n v="2586.4626364762198"/>
    <n v="3886.0802913873099"/>
    <n v="5230.5162619068697"/>
    <n v="6574.4890953210297"/>
    <n v="7950.4124001836799"/>
    <n v="9306.8382345576392"/>
    <n v="10654.613540246399"/>
    <n v="11952.132573951989"/>
    <n v="13226.675534522868"/>
    <n v="14543.039528746558"/>
    <n v="0"/>
    <n v="0"/>
    <n v="0"/>
    <n v="0"/>
    <n v="0"/>
    <n v="0"/>
    <n v="0"/>
    <n v="36.642650235875998"/>
    <n v="72.814559916022006"/>
    <n v="108.62668061257801"/>
    <n v="143.00348909265102"/>
    <n v="176.79932869203103"/>
    <n v="211.64134815070403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</r>
  <r>
    <x v="3"/>
    <s v="Customer Delivery"/>
    <x v="10"/>
    <x v="5"/>
    <s v="PEF Distribution_IK_SubOpt_2025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150.12637421466599"/>
    <n v="329.906252344569"/>
    <n v="742.40364209636198"/>
    <n v="1153.361328905534"/>
    <n v="1603.3898703375289"/>
    <n v="2060.8863053421887"/>
    <n v="2495.2460312736489"/>
    <n v="2879.5485983353219"/>
    <n v="3133.416043609956"/>
    <n v="3293.7952893111069"/>
    <n v="3451.2675448906998"/>
    <n v="3554.9942773716998"/>
    <n v="3554.9942773716998"/>
    <n v="4458.4253516294302"/>
    <n v="5395.2008261208903"/>
    <n v="6606.7858748688504"/>
    <n v="7835.1539523547599"/>
    <n v="9092.9791594110593"/>
    <n v="10352.709326205349"/>
    <n v="11565.60017774942"/>
    <n v="12726.62528051403"/>
    <n v="13796.49731475609"/>
    <n v="14767.537916113473"/>
    <n v="15759.765520222321"/>
    <n v="16662.043640840417"/>
    <n v="16662.043640840417"/>
    <n v="17356.16847871869"/>
    <n v="18181.445974590541"/>
    <n v="19228.652463430433"/>
    <n v="20235.524183978923"/>
    <n v="21280.457431098817"/>
    <n v="22338.772983112278"/>
    <n v="23318.882622270725"/>
    <n v="24213.662276019091"/>
    <n v="24990.633086518978"/>
    <n v="25753.508475474406"/>
    <n v="26495.66225243716"/>
    <n v="0"/>
    <n v="0"/>
    <n v="0"/>
    <n v="0"/>
    <n v="0"/>
    <n v="0"/>
    <n v="0"/>
    <n v="0"/>
    <n v="0"/>
    <n v="0"/>
    <n v="0"/>
    <n v="0"/>
    <n v="0"/>
    <n v="0"/>
    <n v="0"/>
    <n v="1.2582155223893099"/>
    <n v="2.7541668252681122"/>
    <n v="4.6524009576652343"/>
    <n v="6.4775216833856231"/>
    <n v="8.3716351909870834"/>
    <n v="10.290006328950691"/>
    <n v="12.066616377082703"/>
    <n v="13.688551781246641"/>
    <n v="15.096939265553599"/>
    <n v="16.479776478188867"/>
    <n v="17.825052358286598"/>
    <n v="19.064176"/>
    <n v="19.064176"/>
  </r>
  <r>
    <x v="3"/>
    <s v="Customer Delivery"/>
    <x v="10"/>
    <x v="5"/>
    <s v="PEF Distribution_IK_SubOpt_Annual-368"/>
    <s v="PEF Distribution Line Transformers 368.0"/>
    <x v="27"/>
    <n v="0"/>
    <n v="0"/>
    <n v="0"/>
    <n v="0"/>
    <n v="0"/>
    <n v="0"/>
    <n v="0"/>
    <n v="4.1100000000000003"/>
    <n v="4.1100000000000003"/>
    <n v="21.82"/>
    <n v="72.36"/>
    <n v="126.35"/>
    <n v="126.35"/>
    <n v="930.39122415665304"/>
    <n v="1736.889409013163"/>
    <n v="2545.424451041496"/>
    <n v="3383.4799956645929"/>
    <n v="4221.2435846693897"/>
    <n v="5081.1114849026126"/>
    <n v="5928.2675989680629"/>
    <n v="6768.4312099365598"/>
    <n v="7571.3599854191816"/>
    <n v="8366.9951000826914"/>
    <n v="9197.285529036204"/>
    <n v="10015.653602926574"/>
    <n v="10015.653602926574"/>
    <n v="11488.318619572523"/>
    <n v="12950.918619708773"/>
    <n v="14429.256282396884"/>
    <n v="15961.210784319324"/>
    <n v="17499.370120961903"/>
    <n v="19072.658474739772"/>
    <n v="20625.570739234481"/>
    <n v="22162.943138282921"/>
    <n v="23638.171771996931"/>
    <n v="25088.261476626281"/>
    <n v="26583.706058162032"/>
    <n v="279.43509240085768"/>
    <n v="279.43509240085768"/>
    <n v="379.32538061639463"/>
    <n v="485.62287057201149"/>
    <n v="602.7571785717488"/>
    <n v="719.5917399661339"/>
    <n v="842.28514285380334"/>
    <n v="964.14985240170131"/>
    <n v="1075.4560839483331"/>
    <n v="1178.4035580629961"/>
    <n v="1272.8798975117611"/>
    <n v="1364.9571414274992"/>
    <n v="1454.190095193318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245.05737243319913"/>
    <n v="245.05737243319913"/>
    <n v="247.88803086403814"/>
    <n v="250.90025448952861"/>
    <n v="254.21956833277744"/>
    <n v="257.53038805441832"/>
    <n v="261.0072337167606"/>
    <n v="264.46059613733121"/>
    <n v="267.61475584956025"/>
    <n v="270.53204781799934"/>
    <n v="273.20928753321982"/>
    <n v="275.8185424611475"/>
    <n v="278.34719682182833"/>
    <n v="280.80270243319922"/>
    <n v="280.80270243319922"/>
  </r>
  <r>
    <x v="3"/>
    <s v="Customer Delivery"/>
    <x v="10"/>
    <x v="5"/>
    <s v="PEF Dist_MajProj_CustomerFleetElec 2025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"/>
    <n v="30"/>
    <n v="4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52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178"/>
    <n v="267"/>
    <n v="356"/>
    <n v="445"/>
    <n v="534"/>
    <n v="623"/>
    <n v="712"/>
    <n v="801"/>
    <n v="890"/>
    <n v="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6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.785"/>
    <n v="329.57"/>
    <n v="494.35500000000002"/>
    <n v="659.14"/>
    <n v="823.92499999999995"/>
    <n v="988.70999999999992"/>
    <n v="1153.4949999999999"/>
    <n v="1318.28"/>
    <n v="1483.0650000000001"/>
    <n v="1647.8500000000001"/>
    <n v="1812.6350000000002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Dist_MajProj_CustomerFleetElec 2027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75"/>
    <n v="187.5"/>
    <n v="281.25"/>
    <n v="375"/>
    <n v="468.75"/>
    <n v="562.5"/>
    <n v="656.25"/>
    <n v="750"/>
    <n v="843.75"/>
    <n v="937.5"/>
    <n v="1031.25"/>
    <n v="1125"/>
    <n v="1125"/>
    <n v="1425"/>
    <n v="1725"/>
    <n v="2025"/>
    <n v="2325"/>
    <n v="2625"/>
    <n v="2925"/>
    <n v="3225"/>
    <n v="3525"/>
    <n v="3825"/>
    <n v="4125"/>
    <n v="4425"/>
    <n v="4725"/>
    <n v="4725"/>
    <n v="5106.25"/>
    <n v="5487.5"/>
    <n v="5868.75"/>
    <n v="6250"/>
    <n v="6631.25"/>
    <n v="7012.5"/>
    <n v="7393.75"/>
    <n v="7775"/>
    <n v="8156.25"/>
    <n v="8537.5"/>
    <n v="8918.75"/>
    <n v="0"/>
    <n v="0"/>
  </r>
  <r>
    <x v="3"/>
    <s v="Customer Delivery"/>
    <x v="14"/>
    <x v="5"/>
    <s v="PEF Distribution_IK_SPP_Annual-368"/>
    <s v="PEF Distribution Line Transformations 368.0 SPP"/>
    <x v="27"/>
    <n v="0"/>
    <n v="0"/>
    <n v="0"/>
    <n v="0"/>
    <n v="0"/>
    <n v="93.69"/>
    <n v="491.40999999999997"/>
    <n v="2256.4299999999994"/>
    <n v="3884.03"/>
    <n v="1531.8599999999997"/>
    <n v="2776.9700000000003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</r>
  <r>
    <x v="3"/>
    <s v="Customer Delivery"/>
    <x v="14"/>
    <x v="5"/>
    <s v="PEF Distribution_IK_SPP_Mthly-368"/>
    <s v="PEF Distribution Line Transformations 368.0 SPP"/>
    <x v="27"/>
    <n v="0"/>
    <n v="0"/>
    <n v="0"/>
    <n v="0"/>
    <n v="0"/>
    <n v="6.8"/>
    <n v="17.100000000000001"/>
    <n v="20.010000000000002"/>
    <n v="28.21"/>
    <n v="30.57"/>
    <n v="35.61"/>
    <n v="39.049999999999997"/>
    <n v="39.049999999999997"/>
    <n v="25.74936776089055"/>
    <n v="19.262680791029481"/>
    <n v="37.442871451627525"/>
    <n v="75.278158072219412"/>
    <n v="122.97725464101177"/>
    <n v="172.62429335459001"/>
    <n v="225.9979244537999"/>
    <n v="282.09163368084137"/>
    <n v="336.67409926153005"/>
    <n v="389.42091475809093"/>
    <n v="416.97820230091997"/>
    <n v="448.8202432303417"/>
    <n v="448.8202432303417"/>
    <n v="447.34753050826816"/>
    <n v="445.91952655331568"/>
    <n v="476.91666956508152"/>
    <n v="509.52167432054762"/>
    <n v="542.87173575150928"/>
    <n v="576.4761480045006"/>
    <n v="611.72800455952074"/>
    <n v="646.9064156661027"/>
    <n v="680.55182113048158"/>
    <n v="713.00732815557694"/>
    <n v="722.12285396247034"/>
    <n v="730.19147697590677"/>
    <n v="730.19147697590677"/>
    <n v="733.45051052574149"/>
    <n v="736.51116836796393"/>
    <n v="771.98071781589897"/>
    <n v="807.53698027366795"/>
    <n v="843.31131568732553"/>
    <n v="879.30564655794819"/>
    <n v="915.30689602116786"/>
    <n v="951.35825811655104"/>
    <n v="987.03190003936879"/>
    <n v="1022.083135430398"/>
    <n v="1033.6028077654285"/>
    <n v="1045.9645963790258"/>
    <n v="1045.9645963790258"/>
    <n v="1049.1057623140011"/>
    <n v="1052.0557270828795"/>
    <n v="1086.2424694870599"/>
    <n v="1120.512788800911"/>
    <n v="1154.9932941499483"/>
    <n v="1189.6858385052435"/>
    <n v="1224.3850512323277"/>
    <n v="1259.1325641964781"/>
    <n v="1293.5160177789523"/>
    <n v="1327.2995750530683"/>
    <n v="1338.4026219433686"/>
    <n v="1350.3173287492532"/>
    <n v="1350.3173287492532"/>
    <n v="1353.3178432556667"/>
    <n v="1356.1357179766014"/>
    <n v="1388.7916866946537"/>
    <n v="1421.5274900139525"/>
    <n v="1454.4640679057115"/>
    <n v="1487.6031903708463"/>
    <n v="1520.7486826192724"/>
    <n v="1553.9403123736377"/>
    <n v="1586.7841841685288"/>
    <n v="1619.0550211053978"/>
    <n v="1629.6609088392458"/>
    <n v="1641.0421129015483"/>
    <n v="1641.0421129015483"/>
  </r>
  <r>
    <x v="3"/>
    <s v="Customer Delivery"/>
    <x v="14"/>
    <x v="5"/>
    <s v="PEF Distribution_IK_SubOpt_GridMod_SPP_2025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269.74723940593202"/>
    <n v="539.03062679986397"/>
    <n v="813.28653919256396"/>
    <n v="1103.1337242905879"/>
    <n v="1393.087977923012"/>
    <n v="1693.368835320548"/>
    <n v="1989.8045322754961"/>
    <n v="2280.6411996327201"/>
    <n v="2554.4808302850201"/>
    <n v="2820.8281671193522"/>
    <n v="3043.3473708908523"/>
    <n v="3313.6334780379761"/>
    <n v="3313.6334780379761"/>
    <n v="4556.5904604226062"/>
    <n v="5797.9925853582363"/>
    <n v="7029.2567694788067"/>
    <n v="8254.8609157723877"/>
    <n v="9485.3312090914678"/>
    <n v="10702.599602974098"/>
    <n v="11922.625741369719"/>
    <n v="13153.190891845599"/>
    <n v="14381.98042032967"/>
    <n v="15614.7463221832"/>
    <n v="16858.841624198169"/>
    <n v="18083.196622787767"/>
    <n v="18083.196622787767"/>
    <n v="20183.497594711094"/>
    <n v="22492.481979413173"/>
    <n v="25125.352683700468"/>
    <n v="27656.202540874303"/>
    <n v="30049.611579750865"/>
    <n v="32380.183002991995"/>
    <n v="34678.743213884103"/>
    <n v="36816.932083481108"/>
    <n v="38923.995281765245"/>
    <n v="41234.22173810612"/>
    <n v="43334.2170880287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4"/>
    <x v="5"/>
    <s v="PEF Distribution_IK_SubOpt_SOG_SPP_2023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4246.8925156414098"/>
    <n v="8495.4789155234193"/>
    <n v="12744.042503412089"/>
    <n v="17112.434229813407"/>
    <n v="21478.461222298429"/>
    <n v="25924.582151942341"/>
    <n v="30324.735277863991"/>
    <n v="34702.890213196311"/>
    <n v="38944.4245337229"/>
    <n v="43133.630195814432"/>
    <n v="47438.2051606658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4"/>
    <x v="5"/>
    <s v="PEF Distribution_IK_SubOpt_SPP_2024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4152.7679646932602"/>
    <n v="8630.2196852278212"/>
    <n v="13424.532512440732"/>
    <n v="18677.325494126242"/>
    <n v="23926.991178075754"/>
    <n v="29263.783157583392"/>
    <n v="34711.19970956746"/>
    <n v="40377.919129995367"/>
    <n v="45888.334006635181"/>
    <n v="51339.891221325342"/>
    <n v="56636.678860620552"/>
    <n v="62012.217214102711"/>
    <n v="62012.217214102711"/>
    <n v="66751.018562664132"/>
    <n v="71492.619266490758"/>
    <n v="76187.2316156866"/>
    <n v="80868.91369053752"/>
    <n v="85569.705611683035"/>
    <n v="90218.898385214998"/>
    <n v="94873.695869855583"/>
    <n v="99570.7758316986"/>
    <n v="104255.28444436702"/>
    <n v="108952.67852573631"/>
    <n v="113704.24632103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4"/>
    <x v="5"/>
    <s v="PEF Distribution_IK_SubOpt_SPP_2025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166.51846165630801"/>
    <n v="333.07315812821599"/>
    <n v="499.85624832346002"/>
    <n v="671.74809933946801"/>
    <n v="843.55990657867596"/>
    <n v="1019.2746666659559"/>
    <n v="1192.635147090044"/>
    <n v="1364.9339152140519"/>
    <n v="1531.4411416300959"/>
    <n v="1695.6862647044038"/>
    <n v="1849.6140074680479"/>
    <n v="2016.06649251964"/>
    <n v="2016.06649251964"/>
    <n v="8767.6549778393201"/>
    <n v="15522.926983992209"/>
    <n v="22212.231769898539"/>
    <n v="28873.046389644249"/>
    <n v="35560.60569105835"/>
    <n v="42175.465364065138"/>
    <n v="48798.940756375116"/>
    <n v="55481.528813052915"/>
    <n v="62146.775557901863"/>
    <n v="68830.161703010002"/>
    <n v="75588.874766749854"/>
    <n v="82221.140494525491"/>
    <n v="82221.140494525491"/>
    <n v="90239.967260320089"/>
    <n v="98382.271394101073"/>
    <n v="106831.59766054197"/>
    <n v="115121.27495350978"/>
    <n v="123391.56127128945"/>
    <n v="131661.82465454808"/>
    <n v="139990.06653948562"/>
    <n v="148064.33206037513"/>
    <n v="125262.68981014876"/>
    <n v="133310.39948909747"/>
    <n v="141126.20461414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4"/>
    <x v="5"/>
    <s v="PEF Distribution_IK_SubOpt_SPP_Annual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-16.882486898376001"/>
    <n v="-33.764973796752002"/>
    <n v="-50.647460695128004"/>
    <n v="-67.529947593504005"/>
    <n v="-84.412434491880006"/>
    <n v="-101.29492139025601"/>
    <n v="-118.17740828863201"/>
    <n v="-135.05989518700801"/>
    <n v="-151.942382085384"/>
    <n v="-168.82486898375998"/>
    <n v="-168.82486898375998"/>
    <n v="-168.82486898375998"/>
    <n v="-168.82486898375998"/>
    <n v="-171.83933642459999"/>
    <n v="-202.66544821104"/>
    <n v="-233.49155999748001"/>
    <n v="-264.31767178391999"/>
    <n v="-295.14378357035997"/>
    <n v="-325.96989535679995"/>
    <n v="-356.79600714323993"/>
    <n v="-387.62211892967991"/>
    <n v="-418.44823071611989"/>
    <n v="-449.27434250255988"/>
    <n v="-480.10045428899986"/>
    <n v="-510.92656607543984"/>
    <n v="-510.92656607543984"/>
    <n v="3330.1309405870602"/>
    <n v="7171.1884472495603"/>
    <n v="11012.245953912061"/>
    <n v="14853.303460574562"/>
    <n v="18694.360967237062"/>
    <n v="22535.418473899561"/>
    <n v="26376.47598056206"/>
    <n v="30217.533487224558"/>
    <n v="34058.590993887061"/>
    <n v="37899.648500549563"/>
    <n v="41740.706007212066"/>
    <n v="45581.763513874561"/>
    <n v="45581.763513874561"/>
    <n v="59362.232288874562"/>
    <n v="73142.701063874556"/>
    <n v="86923.169838874557"/>
    <n v="100703.63861387456"/>
    <n v="114484.10738887456"/>
    <n v="128264.57616387456"/>
    <n v="142045.04493887455"/>
    <n v="155825.51371387456"/>
    <n v="169605.98248887458"/>
    <n v="183386.45126387459"/>
    <n v="197166.92003887461"/>
    <n v="157438.91274532917"/>
    <n v="157438.91274532917"/>
    <n v="170347.21693699583"/>
    <n v="183255.52112866248"/>
    <n v="196163.82532032914"/>
    <n v="209072.12951199579"/>
    <n v="221980.43370366245"/>
    <n v="234888.7378953291"/>
    <n v="247797.04208699576"/>
    <n v="260705.34627866241"/>
    <n v="273613.6504703291"/>
    <n v="286521.95466199575"/>
    <n v="299430.25885366241"/>
    <n v="312338.56304532907"/>
    <n v="312338.56304532907"/>
  </r>
  <r>
    <x v="3"/>
    <s v="Customer Delivery"/>
    <x v="13"/>
    <x v="5"/>
    <s v="PEF Distribution_LA_Veg Mgmt_SPP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.77418322694062169"/>
    <n v="1.5484107008032453"/>
    <n v="2.8914448298418307"/>
    <n v="4.0790445455624109"/>
    <n v="5.422239560788995"/>
    <n v="6.3544836403721376"/>
    <n v="7.2867681669232809"/>
    <n v="8.5893866363625193"/>
    <n v="9.652233896398279"/>
    <n v="10.715077678510042"/>
    <n v="12.017718045989284"/>
    <n v="12.742862016400707"/>
    <n v="12.742862016400707"/>
    <n v="13.714320215924928"/>
    <n v="14.513214187562369"/>
    <n v="15.73936815155102"/>
    <n v="16.965562755725678"/>
    <n v="18.351833348114909"/>
    <n v="19.313639128621212"/>
    <n v="20.488290307224737"/>
    <n v="21.584560689337877"/>
    <n v="22.68082778674502"/>
    <n v="24.023652332863051"/>
    <n v="25.119937528356189"/>
    <n v="25.868687945917152"/>
    <n v="25.868687945917152"/>
    <n v="26.774173031084537"/>
    <n v="27.679658366622256"/>
    <n v="28.78915000007111"/>
    <n v="29.857277857695877"/>
    <n v="30.966787651340127"/>
    <n v="31.892886588115466"/>
    <n v="32.818986267656157"/>
    <n v="33.817613115719361"/>
    <n v="34.760636184287442"/>
    <n v="35.703649271424588"/>
    <n v="36.702272113562337"/>
    <n v="37.576995110367172"/>
    <n v="37.576995110367172"/>
    <n v="38.509644751658776"/>
    <n v="39.442294650831833"/>
    <n v="40.585071037657485"/>
    <n v="41.685242735221294"/>
    <n v="42.828037827048284"/>
    <n v="43.781919735577333"/>
    <n v="44.73580240915468"/>
    <n v="45.764388066596112"/>
    <n v="46.735701830938382"/>
    <n v="47.707005314406764"/>
    <n v="48.735586845744962"/>
    <n v="49.63655153805518"/>
    <n v="49.63655153805518"/>
    <n v="50.597180665895443"/>
    <n v="51.557810059353606"/>
    <n v="52.734869734487873"/>
    <n v="53.868046579805331"/>
    <n v="55.045125521090917"/>
    <n v="56.027623884124516"/>
    <n v="57.010123035157868"/>
    <n v="58.069566259355746"/>
    <n v="59.070019433826694"/>
    <n v="60.07046201899756"/>
    <n v="61.129900993309121"/>
    <n v="62.057894630235218"/>
    <n v="62.057894630235218"/>
  </r>
  <r>
    <x v="3"/>
    <s v="Customer Delivery"/>
    <x v="13"/>
    <x v="5"/>
    <s v="PEF Distribution_LA_Veg Mgmt_SPP_Annual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49006424733156"/>
    <n v="9.9044110478176179"/>
    <n v="24.30035733825023"/>
    <n v="39.857576629444338"/>
    <n v="56.013027466485397"/>
    <n v="61.048409568961148"/>
    <n v="66.099787167315156"/>
    <n v="71.541454865098672"/>
    <n v="76.628022554384842"/>
    <n v="81.477856904672791"/>
    <n v="86.826750726362405"/>
    <n v="91.439851727199994"/>
    <n v="91.439851727199994"/>
    <n v="96.537328391138146"/>
    <n v="101.64139519943821"/>
    <n v="116.46922001373798"/>
    <n v="132.49315602972453"/>
    <n v="149.13327054354983"/>
    <n v="154.31971415637378"/>
    <n v="159.52263313010249"/>
    <n v="165.1275509099078"/>
    <n v="170.36671567762704"/>
    <n v="175.36204510395558"/>
    <n v="180.87140579051317"/>
    <n v="185.62289990790001"/>
    <n v="185.62289990790001"/>
    <n v="190.87330085911952"/>
    <n v="196.13048965901547"/>
    <n v="211.40314918098565"/>
    <n v="227.90780323772802"/>
    <n v="245.0471211457168"/>
    <n v="250.38915805406813"/>
    <n v="255.74816458411055"/>
    <n v="261.52122988341529"/>
    <n v="266.91756958117804"/>
    <n v="272.06275887791287"/>
    <n v="277.73740037140931"/>
    <n v="282.63143930859997"/>
    <n v="282.63143930859997"/>
  </r>
  <r>
    <x v="3"/>
    <s v="Grid Solutions"/>
    <x v="10"/>
    <x v="5"/>
    <s v="PEF Dist_MajProj_OthT&amp;D_Mthly-368"/>
    <s v="PEF Distribution Line Transformers 368.0"/>
    <x v="27"/>
    <n v="0"/>
    <n v="0"/>
    <n v="0"/>
    <n v="0"/>
    <n v="0"/>
    <n v="0"/>
    <n v="0"/>
    <n v="0"/>
    <n v="0"/>
    <n v="0"/>
    <n v="0"/>
    <n v="0"/>
    <n v="0"/>
    <n v="354.57447526592"/>
    <n v="704.04171414304005"/>
    <n v="1059.8547915206161"/>
    <n v="1425.9323798902001"/>
    <n v="1792.202718562984"/>
    <n v="45.012957800079221"/>
    <n v="413.09342708679122"/>
    <n v="778.31443565957522"/>
    <n v="1132.9720320195513"/>
    <n v="1482.8413450054713"/>
    <n v="1838.0022007038474"/>
    <n v="44.0469840215369"/>
    <n v="44.0469840215369"/>
    <n v="1015.7954147327769"/>
    <n v="2007.944041187217"/>
    <n v="3147.383106965317"/>
    <n v="4162.3092531367074"/>
    <n v="5176.9219122432969"/>
    <n v="129.11941579088852"/>
    <n v="1149.2324417068685"/>
    <n v="2148.9562530214607"/>
    <n v="3329.0409883003608"/>
    <n v="4299.7616654484009"/>
    <n v="5454.0769863657006"/>
    <n v="130.41841754258621"/>
    <n v="130.41841754258621"/>
    <n v="1062.5017508759197"/>
    <n v="1994.5850842092532"/>
    <n v="2926.6684175425867"/>
    <n v="3858.7517508759202"/>
    <n v="4790.8350842092532"/>
    <n v="114.45836835085174"/>
    <n v="1046.5417016841852"/>
    <n v="1978.6250350175187"/>
    <n v="2910.7083683508522"/>
    <n v="3842.7917016841857"/>
    <n v="4774.8750350175187"/>
    <n v="114.13916736701685"/>
    <n v="114.13916736701685"/>
    <n v="1133.7225007003503"/>
    <n v="2153.3058340336838"/>
    <n v="3172.8891673670173"/>
    <n v="4192.4725007003508"/>
    <n v="5212.0558340336838"/>
    <n v="124.63278334734059"/>
    <n v="1144.2161166806741"/>
    <n v="2163.7994500140076"/>
    <n v="3183.382783347341"/>
    <n v="4202.9661166806745"/>
    <n v="5222.5494500140076"/>
    <n v="124.84265566694648"/>
    <n v="124.84265566694648"/>
    <n v="1346.2593223336132"/>
    <n v="2567.67598900028"/>
    <n v="3789.0926556669465"/>
    <n v="5010.5093223336135"/>
    <n v="6231.9259890002804"/>
    <n v="149.06685311333877"/>
    <n v="1370.4835197800055"/>
    <n v="2591.9001864466723"/>
    <n v="3813.3168531133388"/>
    <n v="5034.7335197800057"/>
    <n v="6256.1501864466727"/>
    <n v="149.55133706226661"/>
    <n v="149.55133706226661"/>
  </r>
  <r>
    <x v="3"/>
    <s v="Grid Solutions"/>
    <x v="10"/>
    <x v="5"/>
    <s v="PEF Grid Solutions - H&amp;R_Mthly-368"/>
    <s v="PEF Distribution Line Transformations 368.0 SPP"/>
    <x v="27"/>
    <n v="0"/>
    <n v="0"/>
    <n v="0"/>
    <n v="0"/>
    <n v="0"/>
    <n v="0"/>
    <n v="0"/>
    <n v="0"/>
    <n v="0"/>
    <n v="0"/>
    <n v="0"/>
    <n v="0"/>
    <n v="0"/>
    <n v="5.2458686999999962E-4"/>
    <n v="1.0491737399999992E-3"/>
    <n v="1.5737606099999989E-3"/>
    <n v="2.0983474799999985E-3"/>
    <n v="0.11439239828400005"/>
    <n v="0.11403043656400005"/>
    <n v="0.16918844343000039"/>
    <n v="0.23623141828800032"/>
    <n v="0.43422750621000006"/>
    <n v="1.2743200484100043"/>
    <n v="1.3292011738820042"/>
    <n v="1.3944151471520048"/>
    <n v="1.3944151471520048"/>
    <n v="3.0186630408980051"/>
    <n v="6.3232719762359864"/>
    <n v="6.3846098676139871"/>
    <n v="6.4468848662919864"/>
    <n v="6.5088247605519856"/>
    <n v="6.5707804986879861"/>
    <n v="6.6319695477999865"/>
    <n v="6.6928953695899871"/>
    <n v="6.7536385359639866"/>
    <n v="6.8143428011139875"/>
    <n v="6.8748875326019876"/>
    <n v="6.9345861624679879"/>
    <n v="6.9345861624679879"/>
    <n v="7.7010511796194621"/>
    <n v="8.373073671674895"/>
    <n v="9.1903200984613989"/>
    <n v="10.034194921671713"/>
    <n v="10.931540465451384"/>
    <n v="11.729140022514869"/>
    <n v="12.773005503292659"/>
    <n v="13.992858307507973"/>
    <n v="15.27913111902128"/>
    <n v="16.536445346252584"/>
    <n v="18.10054035504163"/>
    <n v="19.278159653708002"/>
    <n v="19.278159653708002"/>
    <n v="20.08481693205708"/>
    <n v="20.79207926275739"/>
    <n v="21.652180850723049"/>
    <n v="22.540307187771013"/>
    <n v="23.484708168750082"/>
    <n v="24.324132634989112"/>
    <n v="25.42273683589076"/>
    <n v="26.706556868136737"/>
    <n v="28.060279871967836"/>
    <n v="29.383525747346823"/>
    <n v="31.029639522451859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</r>
  <r>
    <x v="0"/>
    <s v="Customer Delivery"/>
    <x v="10"/>
    <x v="5"/>
    <s v="PEF Dist Maint_Cust Adds_Mthly_IK-369"/>
    <s v="PEF Distribution O/H Services 369.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966666666666818E-2"/>
    <n v="8.1933333333333636E-2"/>
    <n v="0.12290000000000045"/>
    <n v="0.16386666666666727"/>
    <n v="0.20483333333333409"/>
    <n v="0.24580000000000091"/>
    <n v="0.28676666666666772"/>
    <n v="0.32773333333333454"/>
    <n v="0.36870000000000136"/>
    <n v="0.40966666666666818"/>
    <n v="0.450633333333335"/>
    <n v="0"/>
    <n v="0.49160000000000181"/>
    <n v="0.5335833333333353"/>
    <n v="0.57556666666666878"/>
    <n v="0.61755000000000226"/>
    <n v="0.65953333333333575"/>
    <n v="0.70151666666666923"/>
    <n v="0.74350000000000271"/>
    <n v="0.7854833333333362"/>
    <n v="0.82746666666666968"/>
    <n v="0.86945000000000316"/>
    <n v="0.91143333333333665"/>
    <n v="0.95341666666667013"/>
    <n v="0.49160000000000181"/>
    <n v="0.99540000000000362"/>
    <n v="1.0384333333333369"/>
    <n v="1.0814666666666701"/>
    <n v="1.1245000000000034"/>
    <n v="1.1675333333333366"/>
    <n v="1.2105666666666699"/>
    <n v="1.2536000000000032"/>
    <n v="1.2966333333333364"/>
    <n v="1.3396666666666697"/>
    <n v="1.3827000000000029"/>
    <n v="1.4257333333333362"/>
    <n v="1.4687666666666694"/>
    <n v="0.99540000000000362"/>
  </r>
  <r>
    <x v="0"/>
    <s v="Customer Delivery"/>
    <x v="10"/>
    <x v="5"/>
    <s v="PEF Dist Maint_OthT&amp;D_IK-369"/>
    <s v="PEF Distribution O/H Services 369.1"/>
    <x v="28"/>
    <n v="0"/>
    <n v="0"/>
    <n v="0"/>
    <n v="0"/>
    <n v="0"/>
    <n v="0"/>
    <n v="0"/>
    <n v="0"/>
    <n v="0"/>
    <n v="0"/>
    <n v="0"/>
    <n v="0"/>
    <n v="0"/>
    <n v="0"/>
    <n v="1.6525689533350345"/>
    <n v="3.3050213459660824"/>
    <n v="4.9255963645491221"/>
    <n v="6.5395423640601678"/>
    <n v="8.1524645771712159"/>
    <n v="10.622124470114599"/>
    <n v="12.219917073145638"/>
    <n v="13.838676770480674"/>
    <n v="15.45587519568771"/>
    <n v="17.08017208931075"/>
    <n v="18.727819960245796"/>
    <n v="0"/>
    <n v="21.234623188950124"/>
    <n v="23.130261776797809"/>
    <n v="25.026400583013498"/>
    <n v="26.902791935373173"/>
    <n v="28.777016408212859"/>
    <n v="30.660801870699586"/>
    <n v="33.375480146444858"/>
    <n v="35.238837678836546"/>
    <n v="37.120779906396209"/>
    <n v="38.992268528611888"/>
    <n v="40.867828520363574"/>
    <n v="42.771786045826289"/>
    <n v="21.234623188950124"/>
    <n v="45.483491482773815"/>
    <n v="46.270910055091626"/>
    <n v="47.058536410283089"/>
    <n v="47.837959982506383"/>
    <n v="48.616483466923398"/>
    <n v="49.398978436657323"/>
    <n v="50.526613264252049"/>
    <n v="51.300622791848454"/>
    <n v="52.082352110669817"/>
    <n v="52.859739165597453"/>
    <n v="53.638817403648275"/>
    <n v="54.429691532326906"/>
    <n v="45.483491482773815"/>
    <n v="55.556091482773859"/>
    <n v="56.363194345335856"/>
    <n v="57.170510185033528"/>
    <n v="57.969418184419411"/>
    <n v="58.767403595145929"/>
    <n v="59.569459772400677"/>
    <n v="60.72528378934927"/>
    <n v="61.518642401065094"/>
    <n v="62.319913787276057"/>
    <n v="63.116734359470406"/>
    <n v="63.915288391844413"/>
    <n v="64.725933194523918"/>
    <n v="55.556091482773859"/>
    <n v="65.880491482773863"/>
    <n v="66.707778953368177"/>
    <n v="67.535284727383328"/>
    <n v="68.354172391777837"/>
    <n v="69.17211439475318"/>
    <n v="69.994228968909653"/>
    <n v="71.178958662964135"/>
    <n v="71.992158156616256"/>
    <n v="72.813468313110889"/>
    <n v="73.630216346435503"/>
    <n v="74.448741191556877"/>
    <n v="75.279659181650885"/>
    <n v="65.880491482773863"/>
  </r>
  <r>
    <x v="0"/>
    <s v="Customer Delivery"/>
    <x v="10"/>
    <x v="5"/>
    <s v="PEF Distribution Maintenance HW-369 "/>
    <s v="PEF Distribution O/H Services 369.1"/>
    <x v="28"/>
    <n v="0"/>
    <n v="0"/>
    <n v="0"/>
    <n v="0"/>
    <n v="0"/>
    <n v="0"/>
    <n v="0"/>
    <n v="0"/>
    <n v="0"/>
    <n v="0"/>
    <n v="0"/>
    <n v="0"/>
    <n v="0"/>
    <n v="0"/>
    <n v="106.388304919104"/>
    <n v="204.96634678540801"/>
    <n v="6.1944603391756914"/>
    <n v="115.94620204522369"/>
    <n v="225.82911803607169"/>
    <n v="6.791793832241467"/>
    <n v="118.62219480856147"/>
    <n v="229.08913211780947"/>
    <n v="6.6693525967357346"/>
    <n v="108.82706680863973"/>
    <n v="215.25862935961572"/>
    <n v="0"/>
    <n v="6.3911533208000151"/>
    <n v="158.82878651446401"/>
    <n v="299.71040321532803"/>
    <n v="8.8713277461356483"/>
    <n v="159.95467353717564"/>
    <n v="312.07404852501566"/>
    <n v="9.3768960797995078"/>
    <n v="163.81954612543151"/>
    <n v="316.0070768892715"/>
    <n v="9.1852175004465266"/>
    <n v="149.10475299811051"/>
    <n v="295.13252191516654"/>
    <n v="6.3911533208000151"/>
    <n v="8.7358610193311961"/>
    <n v="159.02275080259437"/>
    <n v="314.48667925661306"/>
    <n v="9.5136230393966912"/>
    <n v="169.81355237847413"/>
    <n v="325.97298828866371"/>
    <n v="9.6037153942702957"/>
    <n v="161.99104829577149"/>
    <n v="312.99875348892579"/>
    <n v="9.2759277399522944"/>
    <n v="166.29979164536047"/>
    <n v="319.87503729738381"/>
    <n v="8.7358610193311961"/>
    <n v="9.3834202198398202"/>
    <n v="182.82033602032431"/>
    <n v="387.04425801553248"/>
    <n v="12.506884727269721"/>
    <n v="245.48774721032333"/>
    <n v="453.84689900171622"/>
    <n v="13.012614476154113"/>
    <n v="198.94076053948768"/>
    <n v="376.66528864471093"/>
    <n v="11.062821343862083"/>
    <n v="224.56361110826904"/>
    <n v="417.55605696807061"/>
    <n v="9.3834202198398202"/>
    <n v="11.702017948056664"/>
    <n v="219.28931347097426"/>
    <n v="434.02751522416628"/>
    <n v="13.133623315979889"/>
    <n v="234.55166484976451"/>
    <n v="450.25055260857391"/>
    <n v="13.265211562970308"/>
    <n v="223.75379346518267"/>
    <n v="432.33673219907052"/>
    <n v="12.812590089718356"/>
    <n v="229.7054893152665"/>
    <n v="441.83490359849168"/>
    <n v="11.702017948056664"/>
  </r>
  <r>
    <x v="0"/>
    <s v="Customer Delivery"/>
    <x v="10"/>
    <x v="5"/>
    <s v="PEF Distribution Maintenance IK-369 "/>
    <s v="PEF Distribution O/H Services 369.1"/>
    <x v="28"/>
    <n v="1525.36"/>
    <n v="1947.5"/>
    <n v="1994.28"/>
    <n v="2048.1999999999998"/>
    <n v="2254.0300000000002"/>
    <n v="2475.86"/>
    <n v="98.54"/>
    <n v="98.54"/>
    <n v="98.54"/>
    <n v="98.54"/>
    <n v="98.54"/>
    <n v="0"/>
    <n v="1525.36"/>
    <n v="0"/>
    <n v="12.319184984433605"/>
    <n v="27.632577456390436"/>
    <n v="46.633586455772161"/>
    <n v="67.245798186045477"/>
    <n v="90.124430410073273"/>
    <n v="119.09134211901892"/>
    <n v="138.55078805166966"/>
    <n v="156.77331371861953"/>
    <n v="169.26351021903645"/>
    <n v="182.71368300075903"/>
    <n v="193.42497573282208"/>
    <n v="0"/>
    <n v="204.02833630020609"/>
    <n v="217.38980422058432"/>
    <n v="233.72750499556639"/>
    <n v="252.92899041458065"/>
    <n v="273.61073789964098"/>
    <n v="297.6709689009931"/>
    <n v="325.35237176729265"/>
    <n v="344.11809858366746"/>
    <n v="361.3418385616834"/>
    <n v="374.27251487333365"/>
    <n v="388.39010995930516"/>
    <n v="399.58689898654609"/>
    <n v="204.02833630020609"/>
    <n v="410.46247502618189"/>
    <n v="424.27949901909039"/>
    <n v="441.58040978636961"/>
    <n v="460.09811020185089"/>
    <n v="480.31289399112381"/>
    <n v="501.66088754964471"/>
    <n v="524.81017539290588"/>
    <n v="544.31694712659214"/>
    <n v="562.20200350876144"/>
    <n v="577.68257743975846"/>
    <n v="592.34013783632065"/>
    <n v="604.51284491958711"/>
    <n v="410.46247502618189"/>
    <n v="616.56065688000615"/>
    <n v="631.36128301318297"/>
    <n v="649.89380580256068"/>
    <n v="669.72973869493887"/>
    <n v="691.38356642090889"/>
    <n v="714.25127451168919"/>
    <n v="739.04850688193437"/>
    <n v="759.94392080346302"/>
    <n v="779.1021731897323"/>
    <n v="795.68477355268215"/>
    <n v="811.3857719417216"/>
    <n v="824.42502602860509"/>
    <n v="616.56065688000615"/>
    <n v="837.33049396874253"/>
    <n v="853.32304410632776"/>
    <n v="873.34802799675242"/>
    <n v="894.78138821088874"/>
    <n v="918.17904196297854"/>
    <n v="942.88833229183092"/>
    <n v="969.68253534689984"/>
    <n v="992.26069871504092"/>
    <n v="1012.9618034574361"/>
    <n v="1030.8798337711369"/>
    <n v="1047.8452649419169"/>
    <n v="1061.934596221879"/>
    <n v="837.33049396874253"/>
  </r>
  <r>
    <x v="0"/>
    <s v="Customer Delivery"/>
    <x v="10"/>
    <x v="5"/>
    <s v="PEF Distribution Maintenance IK_Annual-369"/>
    <s v="PEF Distribution O/H Services 369.1"/>
    <x v="28"/>
    <n v="0"/>
    <n v="0"/>
    <n v="0"/>
    <n v="0"/>
    <n v="0"/>
    <n v="0"/>
    <n v="0"/>
    <n v="0"/>
    <n v="0"/>
    <n v="0"/>
    <n v="0"/>
    <n v="0"/>
    <n v="0"/>
    <n v="0"/>
    <n v="7.1928378142399998"/>
    <n v="27.686840107264"/>
    <n v="38.500628891296003"/>
    <n v="54.870903429472008"/>
    <n v="87.966147461504008"/>
    <n v="117.15484203363201"/>
    <n v="135.22581073747202"/>
    <n v="142.29850521785602"/>
    <n v="147.50255515174402"/>
    <n v="160.20600488547203"/>
    <n v="167.38312730131202"/>
    <n v="0"/>
    <n v="0"/>
    <n v="10.124506898896"/>
    <n v="30.393382391632002"/>
    <n v="42.442936144336002"/>
    <n v="58.501592445712006"/>
    <n v="88.732437058720009"/>
    <n v="116.680478455216"/>
    <n v="138.646477192704"/>
    <n v="152.739417418432"/>
    <n v="158.75131489984"/>
    <n v="174.81031228710401"/>
    <n v="180.90905721491202"/>
    <n v="0"/>
    <n v="0"/>
    <n v="12.565802668287501"/>
    <n v="34.945604200088567"/>
    <n v="48.601851164081253"/>
    <n v="67.710319732954162"/>
    <n v="90.09012123948429"/>
    <n v="115.74125569209536"/>
    <n v="130.4879469854877"/>
    <n v="140.87286100339944"/>
    <n v="147.98644207523029"/>
    <n v="164.9140219853038"/>
    <n v="176.38938032419156"/>
    <n v="0"/>
    <n v="0"/>
    <n v="12.879947729199612"/>
    <n v="35.81924428897463"/>
    <n v="49.816897420769166"/>
    <n v="69.403077695051479"/>
    <n v="92.342374228923774"/>
    <n v="118.63478703102038"/>
    <n v="133.75014559994665"/>
    <n v="144.39468246351689"/>
    <n v="151.6861030588629"/>
    <n v="169.03687245888165"/>
    <n v="180.79911475094943"/>
    <n v="0"/>
    <n v="0"/>
    <n v="13.266346179985851"/>
    <n v="36.893821670233429"/>
    <n v="51.311404416533058"/>
    <n v="71.485170127800131"/>
    <n v="95.112645591367922"/>
    <n v="122.19383081612976"/>
    <n v="137.76265016431609"/>
    <n v="148.72652314942167"/>
    <n v="156.23668637333327"/>
    <n v="174.10797888082683"/>
    <n v="186.22308845892587"/>
    <n v="0"/>
  </r>
  <r>
    <x v="0"/>
    <s v="Grid Solutions"/>
    <x v="10"/>
    <x v="5"/>
    <s v="PEF Dist_MajProj_OthT&amp;D_Mthly-369"/>
    <s v="PEF Distribution O/H Services 369.1"/>
    <x v="28"/>
    <n v="0"/>
    <n v="0"/>
    <n v="0"/>
    <n v="0"/>
    <n v="0"/>
    <n v="0"/>
    <n v="0"/>
    <n v="0"/>
    <n v="0"/>
    <n v="0"/>
    <n v="0"/>
    <n v="0"/>
    <n v="0"/>
    <n v="0"/>
    <n v="218.60982685568001"/>
    <n v="434.07083127615999"/>
    <n v="653.44430755406393"/>
    <n v="879.14627933079987"/>
    <n v="1104.9670896403359"/>
    <n v="27.752349921853465"/>
    <n v="254.68918060990146"/>
    <n v="479.86303551943746"/>
    <n v="698.52410996694152"/>
    <n v="914.23300970262153"/>
    <n v="1133.2043643437255"/>
    <n v="0"/>
    <n v="27.156787141097993"/>
    <n v="626.27987976005795"/>
    <n v="1237.9805366718178"/>
    <n v="1940.4918403846339"/>
    <n v="2566.235780129402"/>
    <n v="3191.78644213497"/>
    <n v="79.607459359795939"/>
    <n v="708.54932496213189"/>
    <n v="1324.9203965996999"/>
    <n v="2052.4914363957159"/>
    <n v="2650.9808764418758"/>
    <n v="3362.6640066314917"/>
    <n v="27.156787141097993"/>
    <n v="80.408347657834838"/>
    <n v="655.07501432450147"/>
    <n v="1229.7416809911681"/>
    <n v="1804.4083476578348"/>
    <n v="2379.0750143245014"/>
    <n v="2953.7416809911679"/>
    <n v="70.568166953156833"/>
    <n v="645.23483361982346"/>
    <n v="1219.9015002864901"/>
    <n v="1794.5681669531568"/>
    <n v="2369.2348336198233"/>
    <n v="2943.9015002864899"/>
    <n v="80.408347657834838"/>
    <n v="70.371363339063009"/>
    <n v="698.95469667239638"/>
    <n v="1327.5380300057298"/>
    <n v="1956.121363339063"/>
    <n v="2584.7046966723965"/>
    <n v="3213.28803000573"/>
    <n v="76.83742726678156"/>
    <n v="705.42076060011493"/>
    <n v="1334.0040939334483"/>
    <n v="1962.5874272667816"/>
    <n v="2591.170760600115"/>
    <n v="3219.7540939334485"/>
    <n v="70.371363339063009"/>
    <n v="76.966748545335577"/>
    <n v="829.96674854533558"/>
    <n v="1582.9667485453356"/>
    <n v="2335.9667485453356"/>
    <n v="3088.9667485453356"/>
    <n v="3841.9667485453356"/>
    <n v="91.899334970907148"/>
    <n v="844.89933497090715"/>
    <n v="1597.8993349709071"/>
    <n v="2350.8993349709071"/>
    <n v="3103.8993349709071"/>
    <n v="3856.8993349709071"/>
    <n v="76.966748545335577"/>
  </r>
  <r>
    <x v="1"/>
    <s v="Customer Delivery"/>
    <x v="10"/>
    <x v="5"/>
    <s v="PEF Dist Maint_Cust Adds_Mthly_IK-369"/>
    <s v="PEF Distribution O/H Services 369.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483333333333333"/>
    <n v="2.0483333333333333"/>
    <n v="2.0483333333333333"/>
    <n v="2.0483333333333333"/>
    <n v="2.0483333333333333"/>
    <n v="2.0483333333333333"/>
    <n v="2.0483333333333333"/>
    <n v="2.0483333333333333"/>
    <n v="2.0483333333333333"/>
    <n v="2.0483333333333333"/>
    <n v="2.0483333333333333"/>
    <n v="2.0483333333333356"/>
    <n v="24.58"/>
    <n v="2.0991666666666666"/>
    <n v="2.0991666666666666"/>
    <n v="2.0991666666666666"/>
    <n v="2.0991666666666666"/>
    <n v="2.0991666666666666"/>
    <n v="2.0991666666666666"/>
    <n v="2.0991666666666666"/>
    <n v="2.0991666666666666"/>
    <n v="2.0991666666666666"/>
    <n v="2.0991666666666666"/>
    <n v="2.0991666666666666"/>
    <n v="2.0991666666666724"/>
    <n v="25.19"/>
    <n v="2.1516666666666668"/>
    <n v="2.1516666666666668"/>
    <n v="2.1516666666666668"/>
    <n v="2.1516666666666668"/>
    <n v="2.1516666666666668"/>
    <n v="2.1516666666666668"/>
    <n v="2.1516666666666668"/>
    <n v="2.1516666666666668"/>
    <n v="2.1516666666666668"/>
    <n v="2.1516666666666668"/>
    <n v="2.1516666666666668"/>
    <n v="2.1516666666666637"/>
    <n v="25.82"/>
  </r>
  <r>
    <x v="1"/>
    <s v="Customer Delivery"/>
    <x v="10"/>
    <x v="5"/>
    <s v="PEF Dist Maint_OthT&amp;D_IK-369"/>
    <s v="PEF Distribution O/H Services 369.1"/>
    <x v="28"/>
    <n v="0"/>
    <n v="0"/>
    <n v="0"/>
    <n v="0"/>
    <n v="0"/>
    <n v="0"/>
    <n v="0"/>
    <n v="0"/>
    <n v="0"/>
    <n v="0"/>
    <n v="0"/>
    <n v="0"/>
    <n v="0"/>
    <n v="82.628447666751995"/>
    <n v="82.622619631551999"/>
    <n v="81.028750929151997"/>
    <n v="80.697299975551999"/>
    <n v="80.646110655551993"/>
    <n v="123.482994647168"/>
    <n v="79.889630151551998"/>
    <n v="80.937984866752004"/>
    <n v="80.859921260351996"/>
    <n v="81.214844681152002"/>
    <n v="82.382393546751999"/>
    <n v="125.340161435216"/>
    <n v="1061.7311594475038"/>
    <n v="94.781929392384001"/>
    <n v="94.806940310784"/>
    <n v="93.819567617984006"/>
    <n v="93.711223641984006"/>
    <n v="94.189273124335998"/>
    <n v="135.73391378726399"/>
    <n v="93.167876619584007"/>
    <n v="94.097111377984007"/>
    <n v="93.574431110784005"/>
    <n v="93.777999587584006"/>
    <n v="95.197876273136004"/>
    <n v="135.58527184737599"/>
    <n v="1212.443414691184"/>
    <n v="39.370928615890449"/>
    <n v="39.381317759572767"/>
    <n v="38.971178611164248"/>
    <n v="38.926174220850577"/>
    <n v="39.124748486696411"/>
    <n v="56.381741379736077"/>
    <n v="38.700476379820074"/>
    <n v="39.086465941067708"/>
    <n v="38.869352746381892"/>
    <n v="38.953911902540852"/>
    <n v="39.543706433931"/>
    <n v="56.31999752234799"/>
    <n v="503.63"/>
    <n v="40.355143128099748"/>
    <n v="40.3657919848836"/>
    <n v="39.945399969294151"/>
    <n v="39.899270536325481"/>
    <n v="40.102808862737511"/>
    <n v="57.79120084742997"/>
    <n v="39.66793058579119"/>
    <n v="40.063569310548466"/>
    <n v="39.841028609717533"/>
    <n v="39.927701618700333"/>
    <n v="40.532240133974604"/>
    <n v="57.727914412497512"/>
    <n v="516.22"/>
    <n v="41.3643735297155"/>
    <n v="41.375288700757608"/>
    <n v="40.944383219725033"/>
    <n v="40.897100148767436"/>
    <n v="41.105728707823587"/>
    <n v="59.236484702723658"/>
    <n v="40.659974682606389"/>
    <n v="41.065507824732329"/>
    <n v="40.837401666230669"/>
    <n v="40.92624225606896"/>
    <n v="41.545899504700856"/>
    <n v="59.171615056147971"/>
    <n v="529.13"/>
  </r>
  <r>
    <x v="1"/>
    <s v="Customer Delivery"/>
    <x v="10"/>
    <x v="5"/>
    <s v="PEF Distribution Maintenance HW-369 "/>
    <s v="PEF Distribution O/H Services 369.1"/>
    <x v="28"/>
    <n v="0"/>
    <n v="0"/>
    <n v="0"/>
    <n v="0"/>
    <n v="0"/>
    <n v="0"/>
    <n v="0"/>
    <n v="0"/>
    <n v="0"/>
    <n v="0"/>
    <n v="0"/>
    <n v="0"/>
    <n v="0"/>
    <n v="106.388304919104"/>
    <n v="98.578041866304005"/>
    <n v="104.75667017337599"/>
    <n v="109.75174170604799"/>
    <n v="109.88291599084801"/>
    <n v="113.760573576"/>
    <n v="111.83040097632001"/>
    <n v="110.466937309248"/>
    <n v="104.37849771897601"/>
    <n v="102.15771421190399"/>
    <n v="106.431562550976"/>
    <n v="104.29903668038401"/>
    <n v="1282.6823976794881"/>
    <n v="152.437633193664"/>
    <n v="140.88161670086399"/>
    <n v="143.85598409145601"/>
    <n v="151.08334579103999"/>
    <n v="152.11937498783999"/>
    <n v="156.77075546495999"/>
    <n v="154.44265004563201"/>
    <n v="152.18753076383999"/>
    <n v="143.25379813305599"/>
    <n v="139.91953549766399"/>
    <n v="146.02776891705599"/>
    <n v="141.66052905139199"/>
    <n v="1774.6405226384636"/>
    <n v="150.28688978326318"/>
    <n v="155.46392845401868"/>
    <n v="161.1944727132236"/>
    <n v="160.29992933907744"/>
    <n v="156.15943591018961"/>
    <n v="154.21278142484988"/>
    <n v="152.3873329015012"/>
    <n v="151.00770519315432"/>
    <n v="150.79763350868538"/>
    <n v="157.02386390540818"/>
    <n v="153.57524565202334"/>
    <n v="149.29597369460521"/>
    <n v="1851.7051924800001"/>
    <n v="173.43691580048448"/>
    <n v="204.22392199520817"/>
    <n v="238.29997834795216"/>
    <n v="232.98086248305361"/>
    <n v="208.35915179139286"/>
    <n v="196.78382480598481"/>
    <n v="185.92814606333357"/>
    <n v="177.72452810522324"/>
    <n v="176.47577854839551"/>
    <n v="213.50078976440696"/>
    <n v="192.99244585980153"/>
    <n v="167.5448404347635"/>
    <n v="2368.2511840000002"/>
    <n v="207.5872955229176"/>
    <n v="214.73820175319202"/>
    <n v="222.65365057483106"/>
    <n v="221.41804153378462"/>
    <n v="215.69888775880938"/>
    <n v="213.01002553994249"/>
    <n v="210.48858190221236"/>
    <n v="208.58293873388789"/>
    <n v="208.29277228684956"/>
    <n v="216.89289922554815"/>
    <n v="212.12941428322517"/>
    <n v="206.21856960479954"/>
    <n v="2557.7112787199999"/>
  </r>
  <r>
    <x v="1"/>
    <s v="Customer Delivery"/>
    <x v="10"/>
    <x v="5"/>
    <s v="PEF Distribution Maintenance IK-369 "/>
    <s v="PEF Distribution O/H Services 369.1"/>
    <x v="28"/>
    <n v="422.14"/>
    <n v="46.78"/>
    <n v="53.92"/>
    <n v="205.83"/>
    <n v="221.83"/>
    <n v="-110.98"/>
    <n v="0"/>
    <n v="0"/>
    <n v="2.14"/>
    <n v="0.64"/>
    <n v="-98.54"/>
    <n v="112.39"/>
    <n v="856.15"/>
    <n v="615.95924922168001"/>
    <n v="765.66962359783997"/>
    <n v="950.05044996908805"/>
    <n v="1030.6105865136601"/>
    <n v="1143.9316112013901"/>
    <n v="1448.34558544728"/>
    <n v="972.97229663254404"/>
    <n v="911.12628334748797"/>
    <n v="624.50982502084798"/>
    <n v="672.50863908612803"/>
    <n v="535.56463660315205"/>
    <n v="530.16802836919999"/>
    <n v="10201.416815010301"/>
    <n v="668.07339601891204"/>
    <n v="816.88503874910396"/>
    <n v="960.07427095070398"/>
    <n v="1034.08737425302"/>
    <n v="1203.0115500676"/>
    <n v="1384.07014331498"/>
    <n v="938.28634081873599"/>
    <n v="861.18699890079995"/>
    <n v="646.53381558251203"/>
    <n v="705.87975429857602"/>
    <n v="559.83945136204795"/>
    <n v="543.77880198179196"/>
    <n v="10321.706936298784"/>
    <n v="690.85119964541616"/>
    <n v="865.0455383639611"/>
    <n v="925.88502077406815"/>
    <n v="1010.7391894636402"/>
    <n v="1067.3996779260513"/>
    <n v="1157.4643921630579"/>
    <n v="975.33858668431924"/>
    <n v="894.25281910847241"/>
    <n v="774.02869654984988"/>
    <n v="732.87801982810458"/>
    <n v="608.63535416331456"/>
    <n v="602.39059802094562"/>
    <n v="10304.909092691199"/>
    <n v="740.03130665883555"/>
    <n v="926.62613946888212"/>
    <n v="991.79664461891616"/>
    <n v="1082.6913862984893"/>
    <n v="1143.3854045390119"/>
    <n v="1239.8616185122605"/>
    <n v="1044.7706960764308"/>
    <n v="957.91261931346503"/>
    <n v="829.13001814749225"/>
    <n v="785.04991945197207"/>
    <n v="651.96270434417181"/>
    <n v="645.27339700687116"/>
    <n v="11038.491854436799"/>
    <n v="799.62750687925757"/>
    <n v="1001.2491945212313"/>
    <n v="1071.6680107068119"/>
    <n v="1169.8826876044996"/>
    <n v="1235.4645164426242"/>
    <n v="1339.7101527534451"/>
    <n v="1128.9081684070511"/>
    <n v="1035.055237119758"/>
    <n v="895.901515685042"/>
    <n v="848.2715585389991"/>
    <n v="704.46656399811957"/>
    <n v="697.23854983596175"/>
    <n v="11927.4436624928"/>
  </r>
  <r>
    <x v="1"/>
    <s v="Customer Delivery"/>
    <x v="10"/>
    <x v="5"/>
    <s v="PEF Distribution Maintenance IK_Annual-369"/>
    <s v="PEF Distribution O/H Services 369.1"/>
    <x v="28"/>
    <n v="0"/>
    <n v="0"/>
    <n v="0"/>
    <n v="0"/>
    <n v="0"/>
    <n v="0"/>
    <n v="0"/>
    <n v="0"/>
    <n v="0"/>
    <n v="0"/>
    <n v="0"/>
    <n v="0"/>
    <n v="0"/>
    <n v="7.1928378142399998"/>
    <n v="20.494002293024"/>
    <n v="10.813788784032001"/>
    <n v="16.370274538176002"/>
    <n v="33.095244032031999"/>
    <n v="29.188694572128"/>
    <n v="18.070968703839998"/>
    <n v="7.0726944803840004"/>
    <n v="5.2040499338880002"/>
    <n v="12.703449733728"/>
    <n v="7.1771224158400004"/>
    <n v="12.700650861184"/>
    <n v="180.083778162496"/>
    <n v="10.124506898896"/>
    <n v="20.268875492736001"/>
    <n v="12.049553752704"/>
    <n v="16.058656301376001"/>
    <n v="30.230844613007999"/>
    <n v="27.948041396495999"/>
    <n v="21.965998737488"/>
    <n v="14.092940225728"/>
    <n v="6.011897481408"/>
    <n v="16.058997387264"/>
    <n v="6.0987449278080001"/>
    <n v="7.9715552317440004"/>
    <n v="188.88061244665602"/>
    <n v="12.565802668287501"/>
    <n v="22.379801531801068"/>
    <n v="13.656246963992688"/>
    <n v="19.108468568872901"/>
    <n v="22.379801506530129"/>
    <n v="25.651134452611075"/>
    <n v="14.746691293392322"/>
    <n v="10.384914017911743"/>
    <n v="7.1135810718308603"/>
    <n v="16.927579910073529"/>
    <n v="11.475358338887766"/>
    <n v="13.656246875808449"/>
    <n v="190.04562720000001"/>
    <n v="12.879947729199612"/>
    <n v="22.939296559775016"/>
    <n v="13.997653131794539"/>
    <n v="19.586180274282309"/>
    <n v="22.939296533872302"/>
    <n v="26.292412802096603"/>
    <n v="15.115358568926275"/>
    <n v="10.64453686357024"/>
    <n v="7.2914205953460023"/>
    <n v="17.350769400018734"/>
    <n v="11.762242292067771"/>
    <n v="13.997653129050576"/>
    <n v="194.79676788"/>
    <n v="13.266346179985851"/>
    <n v="23.62747549024758"/>
    <n v="14.417582746299631"/>
    <n v="20.173765711267073"/>
    <n v="23.627475463567787"/>
    <n v="27.081185224761839"/>
    <n v="15.568819348186327"/>
    <n v="10.963872985105581"/>
    <n v="7.5101632239115945"/>
    <n v="17.871292507493575"/>
    <n v="12.115109578099046"/>
    <n v="14.417582670674136"/>
    <n v="200.64067112960001"/>
  </r>
  <r>
    <x v="1"/>
    <s v="Grid Solutions"/>
    <x v="10"/>
    <x v="5"/>
    <s v="PEF Dist_MajProj_OthT&amp;D_Mthly-369"/>
    <s v="PEF Distribution O/H Services 369.1"/>
    <x v="28"/>
    <n v="0"/>
    <n v="0"/>
    <n v="0"/>
    <n v="0"/>
    <n v="0"/>
    <n v="0"/>
    <n v="0"/>
    <n v="0"/>
    <n v="0"/>
    <n v="0"/>
    <n v="0"/>
    <n v="0"/>
    <n v="0"/>
    <n v="218.60982685568001"/>
    <n v="215.46100442048001"/>
    <n v="219.37347627790399"/>
    <n v="225.701971776736"/>
    <n v="225.820810309536"/>
    <n v="282.65040645233597"/>
    <n v="226.93683068804799"/>
    <n v="225.173854909536"/>
    <n v="218.66107444750401"/>
    <n v="215.70889973568001"/>
    <n v="218.971354641104"/>
    <n v="224.634992711168"/>
    <n v="2717.7045032257115"/>
    <n v="599.12309261895996"/>
    <n v="611.70065691176001"/>
    <n v="702.51130371281602"/>
    <n v="625.743939744768"/>
    <n v="625.55066200556803"/>
    <n v="788.58652585481605"/>
    <n v="628.94186560233595"/>
    <n v="616.37107163756798"/>
    <n v="727.57103979601595"/>
    <n v="598.48944004615998"/>
    <n v="711.68313018961601"/>
    <n v="657.75337626023997"/>
    <n v="7894.026104380624"/>
    <n v="574.66666666666663"/>
    <n v="574.66666666666663"/>
    <n v="574.66666666666663"/>
    <n v="574.66666666666663"/>
    <n v="574.66666666666663"/>
    <n v="574.66666666666663"/>
    <n v="574.66666666666663"/>
    <n v="574.66666666666663"/>
    <n v="574.66666666666663"/>
    <n v="574.66666666666663"/>
    <n v="574.66666666666663"/>
    <n v="574.66666666666606"/>
    <n v="6896"/>
    <n v="628.58333333333337"/>
    <n v="628.58333333333337"/>
    <n v="628.58333333333337"/>
    <n v="628.58333333333337"/>
    <n v="628.58333333333337"/>
    <n v="628.58333333333337"/>
    <n v="628.58333333333337"/>
    <n v="628.58333333333337"/>
    <n v="628.58333333333337"/>
    <n v="628.58333333333337"/>
    <n v="628.58333333333337"/>
    <n v="628.58333333333394"/>
    <n v="7543"/>
    <n v="753"/>
    <n v="753"/>
    <n v="753"/>
    <n v="753"/>
    <n v="753"/>
    <n v="753"/>
    <n v="753"/>
    <n v="753"/>
    <n v="753"/>
    <n v="753"/>
    <n v="753"/>
    <n v="753"/>
    <n v="9036"/>
  </r>
  <r>
    <x v="2"/>
    <s v="Customer Delivery"/>
    <x v="10"/>
    <x v="5"/>
    <s v="PEF Distribution Maintenance IK-369 "/>
    <s v="PEF Distribution O/H Services 369.1"/>
    <x v="28"/>
    <n v="0"/>
    <n v="0"/>
    <n v="0"/>
    <n v="0"/>
    <n v="0"/>
    <n v="2266.34"/>
    <n v="0"/>
    <n v="0"/>
    <n v="2.14"/>
    <n v="0.64"/>
    <n v="0"/>
    <n v="112.39"/>
    <n v="2381.5099999999998"/>
    <n v="603.64006423724641"/>
    <n v="750.35623112588314"/>
    <n v="931.04944096970632"/>
    <n v="1009.9983747833869"/>
    <n v="1121.0529789773623"/>
    <n v="1419.3786737383343"/>
    <n v="953.51285069989319"/>
    <n v="892.90375768053821"/>
    <n v="612.01962852043107"/>
    <n v="659.05846630440544"/>
    <n v="524.85334387108901"/>
    <n v="519.56466780181597"/>
    <n v="9997.3884787100924"/>
    <n v="654.7119280985338"/>
    <n v="800.54733797412189"/>
    <n v="940.87278553168983"/>
    <n v="1013.4056267679596"/>
    <n v="1178.9513190662478"/>
    <n v="1356.3887404486804"/>
    <n v="919.5206140023613"/>
    <n v="843.96325892278389"/>
    <n v="633.60313927086179"/>
    <n v="691.7621592126045"/>
    <n v="548.64266233480703"/>
    <n v="532.90322594215615"/>
    <n v="10115.272797572808"/>
    <n v="677.03417565250777"/>
    <n v="847.74462759668188"/>
    <n v="907.36732035858677"/>
    <n v="990.52440567436736"/>
    <n v="1046.0516843675302"/>
    <n v="1134.3151043197968"/>
    <n v="955.83181495063286"/>
    <n v="876.367762726303"/>
    <n v="758.54812261885286"/>
    <n v="718.22045943154251"/>
    <n v="596.46264708004821"/>
    <n v="590.34278606052669"/>
    <n v="10098.810910837377"/>
    <n v="725.23068052565884"/>
    <n v="908.09361667950441"/>
    <n v="971.96071172653785"/>
    <n v="1061.0375585725194"/>
    <n v="1120.5176964482316"/>
    <n v="1215.0643861420153"/>
    <n v="1023.8752821549022"/>
    <n v="938.75436692719575"/>
    <n v="812.5474177845424"/>
    <n v="769.34892106293262"/>
    <n v="638.92345025728832"/>
    <n v="632.36792906673372"/>
    <n v="10817.722017348062"/>
    <n v="783.63495674167245"/>
    <n v="981.22421063080662"/>
    <n v="1050.2346504926757"/>
    <n v="1146.4850338524095"/>
    <n v="1210.7552261137716"/>
    <n v="1312.9159496983762"/>
    <n v="1106.33000503891"/>
    <n v="1014.3541323773628"/>
    <n v="877.98348537134109"/>
    <n v="831.30612736821911"/>
    <n v="690.37723271815719"/>
    <n v="683.29377883924246"/>
    <n v="11688.894789242946"/>
  </r>
  <r>
    <x v="2"/>
    <s v="Customer Delivery"/>
    <x v="10"/>
    <x v="5"/>
    <s v="PEF Distribution Maintenance IK_Annual-369"/>
    <s v="PEF Distribution O/H Services 369.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.083778162496"/>
    <n v="180.083778162496"/>
    <n v="0"/>
    <n v="0"/>
    <n v="0"/>
    <n v="0"/>
    <n v="0"/>
    <n v="0"/>
    <n v="0"/>
    <n v="0"/>
    <n v="0"/>
    <n v="0"/>
    <n v="0"/>
    <n v="188.88061244665602"/>
    <n v="188.88061244665602"/>
    <n v="0"/>
    <n v="0"/>
    <n v="0"/>
    <n v="0"/>
    <n v="0"/>
    <n v="0"/>
    <n v="0"/>
    <n v="0"/>
    <n v="0"/>
    <n v="0"/>
    <n v="0"/>
    <n v="190.04562720000001"/>
    <n v="190.04562720000001"/>
    <n v="0"/>
    <n v="0"/>
    <n v="0"/>
    <n v="0"/>
    <n v="0"/>
    <n v="0"/>
    <n v="0"/>
    <n v="0"/>
    <n v="0"/>
    <n v="0"/>
    <n v="0"/>
    <n v="194.79676788"/>
    <n v="194.79676788"/>
    <n v="0"/>
    <n v="0"/>
    <n v="0"/>
    <n v="0"/>
    <n v="0"/>
    <n v="0"/>
    <n v="0"/>
    <n v="0"/>
    <n v="0"/>
    <n v="0"/>
    <n v="0"/>
    <n v="200.64067112960001"/>
    <n v="200.64067112960001"/>
  </r>
  <r>
    <x v="2"/>
    <s v="Customer Delivery"/>
    <x v="10"/>
    <x v="5"/>
    <s v="PEF Distribution Maintenance HW-369 "/>
    <s v="PEF Distribution O/H Services 369.1"/>
    <x v="28"/>
    <n v="0"/>
    <n v="0"/>
    <n v="0"/>
    <n v="0"/>
    <n v="0"/>
    <n v="0"/>
    <n v="0"/>
    <n v="0"/>
    <n v="0"/>
    <n v="0"/>
    <n v="0"/>
    <n v="0"/>
    <n v="0"/>
    <n v="0"/>
    <n v="0"/>
    <n v="303.52855661960831"/>
    <n v="0"/>
    <n v="0"/>
    <n v="332.79789777983024"/>
    <n v="0"/>
    <n v="0"/>
    <n v="326.79827724004974"/>
    <n v="0"/>
    <n v="0"/>
    <n v="313.16651271919972"/>
    <n v="1276.2912443586879"/>
    <n v="0"/>
    <n v="0"/>
    <n v="434.69505956064836"/>
    <n v="0"/>
    <n v="0"/>
    <n v="459.46790791017611"/>
    <n v="0"/>
    <n v="0"/>
    <n v="450.07565752188094"/>
    <n v="0"/>
    <n v="0"/>
    <n v="428.05718994722736"/>
    <n v="1772.2958149399328"/>
    <n v="0"/>
    <n v="0"/>
    <n v="466.16752893043997"/>
    <n v="0"/>
    <n v="0"/>
    <n v="470.5820543192433"/>
    <n v="0"/>
    <n v="0"/>
    <n v="454.5204592576589"/>
    <n v="0"/>
    <n v="0"/>
    <n v="459.7875907721492"/>
    <n v="1851.0576332794913"/>
    <n v="0"/>
    <n v="0"/>
    <n v="612.83735163621498"/>
    <n v="0"/>
    <n v="0"/>
    <n v="637.61810933154698"/>
    <n v="0"/>
    <n v="0"/>
    <n v="542.07824584924435"/>
    <n v="0"/>
    <n v="0"/>
    <n v="573.39887945477744"/>
    <n v="2365.9325862717842"/>
    <n v="0"/>
    <n v="0"/>
    <n v="643.54754248301742"/>
    <n v="0"/>
    <n v="0"/>
    <n v="649.99536658554609"/>
    <n v="0"/>
    <n v="0"/>
    <n v="627.8169143962017"/>
    <n v="0"/>
    <n v="0"/>
    <n v="635.09240373922535"/>
    <n v="2556.4522272039903"/>
  </r>
  <r>
    <x v="2"/>
    <s v="Grid Solutions"/>
    <x v="10"/>
    <x v="5"/>
    <s v="PEF Dist_MajProj_OthT&amp;D_Mthly-369"/>
    <s v="PEF Distribution O/H Services 369.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9.8651461708184"/>
    <n v="0"/>
    <n v="0"/>
    <n v="0"/>
    <n v="0"/>
    <n v="0"/>
    <n v="1330.6825699137955"/>
    <n v="2690.547716084614"/>
    <n v="0"/>
    <n v="0"/>
    <n v="0"/>
    <n v="0"/>
    <n v="0"/>
    <n v="3900.7655086299901"/>
    <n v="0"/>
    <n v="0"/>
    <n v="0"/>
    <n v="0"/>
    <n v="0"/>
    <n v="3940.0090352338971"/>
    <n v="7840.7745438638867"/>
    <n v="0"/>
    <n v="0"/>
    <n v="0"/>
    <n v="0"/>
    <n v="0"/>
    <n v="3457.8401807046776"/>
    <n v="0"/>
    <n v="0"/>
    <n v="0"/>
    <n v="0"/>
    <n v="0"/>
    <n v="3448.1968036140929"/>
    <n v="6906.0369843187709"/>
    <n v="0"/>
    <n v="0"/>
    <n v="0"/>
    <n v="0"/>
    <n v="0"/>
    <n v="3765.0339360722819"/>
    <n v="0"/>
    <n v="0"/>
    <n v="0"/>
    <n v="0"/>
    <n v="0"/>
    <n v="3771.3706787214469"/>
    <n v="7536.4046147937288"/>
    <n v="0"/>
    <n v="0"/>
    <n v="0"/>
    <n v="0"/>
    <n v="0"/>
    <n v="4503.0674135744284"/>
    <n v="0"/>
    <n v="0"/>
    <n v="0"/>
    <n v="0"/>
    <n v="0"/>
    <n v="4517.7013482714883"/>
    <n v="9020.7687618459167"/>
  </r>
  <r>
    <x v="2"/>
    <s v="Customer Delivery"/>
    <x v="10"/>
    <x v="5"/>
    <s v="PEF Dist Maint_OthT&amp;D_IK-369"/>
    <s v="PEF Distribution O/H Services 369.1"/>
    <x v="28"/>
    <n v="0"/>
    <n v="0"/>
    <n v="0"/>
    <n v="0"/>
    <n v="0"/>
    <n v="0"/>
    <n v="0"/>
    <n v="0"/>
    <n v="0"/>
    <n v="0"/>
    <n v="0"/>
    <n v="0"/>
    <n v="0"/>
    <n v="80.975878713416961"/>
    <n v="80.970167238920951"/>
    <n v="79.408175910568957"/>
    <n v="79.083353976040954"/>
    <n v="79.033188442440945"/>
    <n v="121.01333475422463"/>
    <n v="78.291837548520959"/>
    <n v="79.319225169416967"/>
    <n v="79.24272283514496"/>
    <n v="79.590547787528962"/>
    <n v="80.734745675816953"/>
    <n v="122.83335820651168"/>
    <n v="1040.496536258554"/>
    <n v="92.886290804536316"/>
    <n v="92.910801504568312"/>
    <n v="91.943176265624331"/>
    <n v="91.83699916914432"/>
    <n v="92.30548766184927"/>
    <n v="133.0192355115187"/>
    <n v="91.304519087192318"/>
    <n v="92.21516915042433"/>
    <n v="91.702942488568326"/>
    <n v="91.90243959583232"/>
    <n v="93.293918747673288"/>
    <n v="132.87356641042848"/>
    <n v="1188.1945463973605"/>
    <n v="38.583510043572637"/>
    <n v="38.59369140438131"/>
    <n v="38.191755038940961"/>
    <n v="38.147650736433562"/>
    <n v="38.342253516962479"/>
    <n v="55.254106552141351"/>
    <n v="37.926466852223669"/>
    <n v="38.304736622246352"/>
    <n v="38.091965691454256"/>
    <n v="38.174833664490038"/>
    <n v="38.752832305252376"/>
    <n v="55.19359757190103"/>
    <n v="493.55740000000003"/>
    <n v="39.54804026553775"/>
    <n v="39.558476145185928"/>
    <n v="39.146491969908269"/>
    <n v="39.10128512559897"/>
    <n v="39.300752685482763"/>
    <n v="56.63537683048137"/>
    <n v="38.874571974075366"/>
    <n v="39.262297924337496"/>
    <n v="39.044208037523184"/>
    <n v="39.129147586326326"/>
    <n v="39.721595331295113"/>
    <n v="56.57335612424756"/>
    <n v="505.89560000000006"/>
    <n v="40.537086059121187"/>
    <n v="40.547782926742457"/>
    <n v="40.125495555330531"/>
    <n v="40.079158145792086"/>
    <n v="40.283614133667115"/>
    <n v="58.051755008669183"/>
    <n v="39.846775188954261"/>
    <n v="40.244197668237682"/>
    <n v="40.020653632906054"/>
    <n v="40.107717410947579"/>
    <n v="40.714981514606841"/>
    <n v="57.988182755025008"/>
    <n v="518.54740000000004"/>
  </r>
  <r>
    <x v="2"/>
    <s v="Customer Delivery"/>
    <x v="10"/>
    <x v="5"/>
    <s v="PEF Dist Maint_Cust Adds_Mthly_IK-369"/>
    <s v="PEF Distribution O/H Services 369.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73666666666665"/>
    <n v="2.0073666666666665"/>
    <n v="2.0073666666666665"/>
    <n v="2.0073666666666665"/>
    <n v="2.0073666666666665"/>
    <n v="2.0073666666666665"/>
    <n v="2.0073666666666665"/>
    <n v="2.0073666666666665"/>
    <n v="2.0073666666666665"/>
    <n v="2.0073666666666665"/>
    <n v="2.0073666666666665"/>
    <n v="2.0073666666666687"/>
    <n v="24.0884"/>
    <n v="2.0571833333333331"/>
    <n v="2.0571833333333331"/>
    <n v="2.0571833333333331"/>
    <n v="2.0571833333333331"/>
    <n v="2.0571833333333331"/>
    <n v="2.0571833333333331"/>
    <n v="2.0571833333333331"/>
    <n v="2.0571833333333331"/>
    <n v="2.0571833333333331"/>
    <n v="2.0571833333333331"/>
    <n v="2.0571833333333331"/>
    <n v="2.0571833333333389"/>
    <n v="24.686200000000007"/>
    <n v="2.1086333333333336"/>
    <n v="2.1086333333333336"/>
    <n v="2.1086333333333336"/>
    <n v="2.1086333333333336"/>
    <n v="2.1086333333333336"/>
    <n v="2.1086333333333336"/>
    <n v="2.1086333333333336"/>
    <n v="2.1086333333333336"/>
    <n v="2.1086333333333336"/>
    <n v="2.1086333333333336"/>
    <n v="2.1086333333333336"/>
    <n v="2.1086333333333305"/>
    <n v="25.303599999999999"/>
  </r>
  <r>
    <x v="3"/>
    <s v="Customer Delivery"/>
    <x v="10"/>
    <x v="5"/>
    <s v="PEF Dist Maint_Cust Adds_Mthly_IK-369"/>
    <s v="PEF Distribution O/H Services 369.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966666666666818E-2"/>
    <n v="8.1933333333333636E-2"/>
    <n v="0.12290000000000045"/>
    <n v="0.16386666666666727"/>
    <n v="0.20483333333333409"/>
    <n v="0.24580000000000091"/>
    <n v="0.28676666666666772"/>
    <n v="0.32773333333333454"/>
    <n v="0.36870000000000136"/>
    <n v="0.40966666666666818"/>
    <n v="0.450633333333335"/>
    <n v="0.49160000000000181"/>
    <n v="0.49160000000000181"/>
    <n v="0.5335833333333353"/>
    <n v="0.57556666666666878"/>
    <n v="0.61755000000000226"/>
    <n v="0.65953333333333575"/>
    <n v="0.70151666666666923"/>
    <n v="0.74350000000000271"/>
    <n v="0.7854833333333362"/>
    <n v="0.82746666666666968"/>
    <n v="0.86945000000000316"/>
    <n v="0.91143333333333665"/>
    <n v="0.95341666666667013"/>
    <n v="0.99540000000000362"/>
    <n v="0.99540000000000362"/>
    <n v="1.0384333333333369"/>
    <n v="1.0814666666666701"/>
    <n v="1.1245000000000034"/>
    <n v="1.1675333333333366"/>
    <n v="1.2105666666666699"/>
    <n v="1.2536000000000032"/>
    <n v="1.2966333333333364"/>
    <n v="1.3396666666666697"/>
    <n v="1.3827000000000029"/>
    <n v="1.4257333333333362"/>
    <n v="1.4687666666666694"/>
    <n v="1.5118000000000027"/>
    <n v="1.5118000000000027"/>
  </r>
  <r>
    <x v="3"/>
    <s v="Customer Delivery"/>
    <x v="10"/>
    <x v="5"/>
    <s v="PEF Dist Maint_OthT&amp;D_IK-369"/>
    <s v="PEF Distribution O/H Services 369.1"/>
    <x v="28"/>
    <n v="0"/>
    <n v="0"/>
    <n v="0"/>
    <n v="0"/>
    <n v="0"/>
    <n v="0"/>
    <n v="0"/>
    <n v="0"/>
    <n v="0"/>
    <n v="0"/>
    <n v="0"/>
    <n v="0"/>
    <n v="0"/>
    <n v="1.6525689533350345"/>
    <n v="3.3050213459660824"/>
    <n v="4.9255963645491221"/>
    <n v="6.5395423640601678"/>
    <n v="8.1524645771712159"/>
    <n v="10.622124470114599"/>
    <n v="12.219917073145638"/>
    <n v="13.838676770480674"/>
    <n v="15.45587519568771"/>
    <n v="17.08017208931075"/>
    <n v="18.727819960245796"/>
    <n v="21.234623188950124"/>
    <n v="21.234623188950124"/>
    <n v="23.130261776797809"/>
    <n v="25.026400583013498"/>
    <n v="26.902791935373173"/>
    <n v="28.777016408212859"/>
    <n v="30.660801870699586"/>
    <n v="33.375480146444858"/>
    <n v="35.238837678836546"/>
    <n v="37.120779906396209"/>
    <n v="38.992268528611888"/>
    <n v="40.867828520363574"/>
    <n v="42.771786045826289"/>
    <n v="45.483491482773815"/>
    <n v="45.483491482773815"/>
    <n v="46.270910055091626"/>
    <n v="47.058536410283089"/>
    <n v="47.837959982506383"/>
    <n v="48.616483466923398"/>
    <n v="49.398978436657323"/>
    <n v="50.526613264252049"/>
    <n v="51.300622791848454"/>
    <n v="52.082352110669817"/>
    <n v="52.859739165597453"/>
    <n v="53.638817403648275"/>
    <n v="54.429691532326906"/>
    <n v="55.556091482773859"/>
    <n v="55.556091482773859"/>
    <n v="56.363194345335856"/>
    <n v="57.170510185033528"/>
    <n v="57.969418184419411"/>
    <n v="58.767403595145929"/>
    <n v="59.569459772400677"/>
    <n v="60.72528378934927"/>
    <n v="61.518642401065094"/>
    <n v="62.319913787276057"/>
    <n v="63.116734359470406"/>
    <n v="63.915288391844413"/>
    <n v="64.725933194523918"/>
    <n v="65.880491482773863"/>
    <n v="65.880491482773863"/>
    <n v="66.707778953368177"/>
    <n v="67.535284727383328"/>
    <n v="68.354172391777837"/>
    <n v="69.17211439475318"/>
    <n v="69.994228968909653"/>
    <n v="71.178958662964135"/>
    <n v="71.992158156616256"/>
    <n v="72.813468313110889"/>
    <n v="73.630216346435503"/>
    <n v="74.448741191556877"/>
    <n v="75.279659181650885"/>
    <n v="76.463091482773848"/>
    <n v="76.463091482773848"/>
  </r>
  <r>
    <x v="3"/>
    <s v="Customer Delivery"/>
    <x v="10"/>
    <x v="5"/>
    <s v="PEF Distribution Maintenance HW-369 "/>
    <s v="PEF Distribution O/H Services 369.1"/>
    <x v="28"/>
    <n v="0"/>
    <n v="0"/>
    <n v="0"/>
    <n v="0"/>
    <n v="0"/>
    <n v="0"/>
    <n v="0"/>
    <n v="0"/>
    <n v="0"/>
    <n v="0"/>
    <n v="0"/>
    <n v="0"/>
    <n v="0"/>
    <n v="106.388304919104"/>
    <n v="204.96634678540801"/>
    <n v="6.1944603391756914"/>
    <n v="115.94620204522369"/>
    <n v="225.82911803607169"/>
    <n v="6.791793832241467"/>
    <n v="118.62219480856147"/>
    <n v="229.08913211780947"/>
    <n v="6.6693525967357346"/>
    <n v="108.82706680863973"/>
    <n v="215.25862935961572"/>
    <n v="6.3911533208000151"/>
    <n v="6.3911533208000151"/>
    <n v="158.82878651446401"/>
    <n v="299.71040321532803"/>
    <n v="8.8713277461356483"/>
    <n v="159.95467353717564"/>
    <n v="312.07404852501566"/>
    <n v="9.3768960797995078"/>
    <n v="163.81954612543151"/>
    <n v="316.0070768892715"/>
    <n v="9.1852175004465266"/>
    <n v="149.10475299811051"/>
    <n v="295.13252191516654"/>
    <n v="8.7358610193311961"/>
    <n v="8.7358610193311961"/>
    <n v="159.02275080259437"/>
    <n v="314.48667925661306"/>
    <n v="9.5136230393966912"/>
    <n v="169.81355237847413"/>
    <n v="325.97298828866371"/>
    <n v="9.6037153942702957"/>
    <n v="161.99104829577149"/>
    <n v="312.99875348892579"/>
    <n v="9.2759277399522944"/>
    <n v="166.29979164536047"/>
    <n v="319.87503729738381"/>
    <n v="9.3834202198398202"/>
    <n v="9.3834202198398202"/>
    <n v="182.82033602032431"/>
    <n v="387.04425801553248"/>
    <n v="12.506884727269721"/>
    <n v="245.48774721032333"/>
    <n v="453.84689900171622"/>
    <n v="13.012614476154113"/>
    <n v="198.94076053948768"/>
    <n v="376.66528864471093"/>
    <n v="11.062821343862083"/>
    <n v="224.56361110826904"/>
    <n v="417.55605696807061"/>
    <n v="11.702017948056664"/>
    <n v="11.702017948056664"/>
    <n v="219.28931347097426"/>
    <n v="434.02751522416628"/>
    <n v="13.133623315979889"/>
    <n v="234.55166484976451"/>
    <n v="450.25055260857391"/>
    <n v="13.265211562970308"/>
    <n v="223.75379346518267"/>
    <n v="432.33673219907052"/>
    <n v="12.812590089718356"/>
    <n v="229.7054893152665"/>
    <n v="441.83490359849168"/>
    <n v="12.961069464065872"/>
    <n v="12.961069464065872"/>
  </r>
  <r>
    <x v="3"/>
    <s v="Customer Delivery"/>
    <x v="10"/>
    <x v="5"/>
    <s v="PEF Distribution Maintenance IK-369 "/>
    <s v="PEF Distribution O/H Services 369.1"/>
    <x v="28"/>
    <n v="1947.5"/>
    <n v="1994.28"/>
    <n v="2048.1999999999998"/>
    <n v="2254.0300000000002"/>
    <n v="2475.86"/>
    <n v="98.54"/>
    <n v="98.54"/>
    <n v="98.54"/>
    <n v="98.54"/>
    <n v="98.54"/>
    <n v="0"/>
    <n v="0"/>
    <n v="0"/>
    <n v="12.319184984433605"/>
    <n v="27.632577456390436"/>
    <n v="46.633586455772161"/>
    <n v="67.245798186045477"/>
    <n v="90.124430410073273"/>
    <n v="119.09134211901892"/>
    <n v="138.55078805166966"/>
    <n v="156.77331371861953"/>
    <n v="169.26351021903645"/>
    <n v="182.71368300075903"/>
    <n v="193.42497573282208"/>
    <n v="204.02833630020609"/>
    <n v="204.02833630020609"/>
    <n v="217.38980422058432"/>
    <n v="233.72750499556639"/>
    <n v="252.92899041458065"/>
    <n v="273.61073789964098"/>
    <n v="297.6709689009931"/>
    <n v="325.35237176729265"/>
    <n v="344.11809858366746"/>
    <n v="361.3418385616834"/>
    <n v="374.27251487333365"/>
    <n v="388.39010995930516"/>
    <n v="399.58689898654609"/>
    <n v="410.46247502618189"/>
    <n v="410.46247502618189"/>
    <n v="424.27949901909039"/>
    <n v="441.58040978636961"/>
    <n v="460.09811020185089"/>
    <n v="480.31289399112381"/>
    <n v="501.66088754964471"/>
    <n v="524.81017539290588"/>
    <n v="544.31694712659214"/>
    <n v="562.20200350876144"/>
    <n v="577.68257743975846"/>
    <n v="592.34013783632065"/>
    <n v="604.51284491958711"/>
    <n v="616.56065688000615"/>
    <n v="616.56065688000615"/>
    <n v="631.36128301318297"/>
    <n v="649.89380580256068"/>
    <n v="669.72973869493887"/>
    <n v="691.38356642090889"/>
    <n v="714.25127451168919"/>
    <n v="739.04850688193437"/>
    <n v="759.94392080346302"/>
    <n v="779.1021731897323"/>
    <n v="795.68477355268215"/>
    <n v="811.3857719417216"/>
    <n v="824.42502602860509"/>
    <n v="837.33049396874253"/>
    <n v="837.33049396874253"/>
    <n v="853.32304410632776"/>
    <n v="873.34802799675242"/>
    <n v="894.78138821088874"/>
    <n v="918.17904196297854"/>
    <n v="942.88833229183092"/>
    <n v="969.68253534689984"/>
    <n v="992.26069871504092"/>
    <n v="1012.9618034574361"/>
    <n v="1030.8798337711369"/>
    <n v="1047.8452649419169"/>
    <n v="1061.934596221879"/>
    <n v="1075.8793672185984"/>
    <n v="1075.8793672185984"/>
  </r>
  <r>
    <x v="3"/>
    <s v="Customer Delivery"/>
    <x v="10"/>
    <x v="5"/>
    <s v="PEF Distribution Maintenance IK_Annual-369"/>
    <s v="PEF Distribution O/H Services 369.1"/>
    <x v="28"/>
    <n v="0"/>
    <n v="0"/>
    <n v="0"/>
    <n v="0"/>
    <n v="0"/>
    <n v="0"/>
    <n v="0"/>
    <n v="0"/>
    <n v="0"/>
    <n v="0"/>
    <n v="0"/>
    <n v="0"/>
    <n v="0"/>
    <n v="7.1928378142399998"/>
    <n v="27.686840107264"/>
    <n v="38.500628891296003"/>
    <n v="54.870903429472008"/>
    <n v="87.966147461504008"/>
    <n v="117.15484203363201"/>
    <n v="135.22581073747202"/>
    <n v="142.29850521785602"/>
    <n v="147.50255515174402"/>
    <n v="160.20600488547203"/>
    <n v="167.38312730131202"/>
    <n v="0"/>
    <n v="0"/>
    <n v="10.124506898896"/>
    <n v="30.393382391632002"/>
    <n v="42.442936144336002"/>
    <n v="58.501592445712006"/>
    <n v="88.732437058720009"/>
    <n v="116.680478455216"/>
    <n v="138.646477192704"/>
    <n v="152.739417418432"/>
    <n v="158.75131489984"/>
    <n v="174.81031228710401"/>
    <n v="180.90905721491202"/>
    <n v="0"/>
    <n v="0"/>
    <n v="12.565802668287501"/>
    <n v="34.945604200088567"/>
    <n v="48.601851164081253"/>
    <n v="67.710319732954162"/>
    <n v="90.09012123948429"/>
    <n v="115.74125569209536"/>
    <n v="130.4879469854877"/>
    <n v="140.87286100339944"/>
    <n v="147.98644207523029"/>
    <n v="164.9140219853038"/>
    <n v="176.38938032419156"/>
    <n v="0"/>
    <n v="0"/>
    <n v="12.879947729199612"/>
    <n v="35.81924428897463"/>
    <n v="49.816897420769166"/>
    <n v="69.403077695051479"/>
    <n v="92.342374228923774"/>
    <n v="118.63478703102038"/>
    <n v="133.75014559994665"/>
    <n v="144.39468246351689"/>
    <n v="151.6861030588629"/>
    <n v="169.03687245888165"/>
    <n v="180.79911475094943"/>
    <n v="0"/>
    <n v="0"/>
    <n v="13.266346179985851"/>
    <n v="36.893821670233429"/>
    <n v="51.311404416533058"/>
    <n v="71.485170127800131"/>
    <n v="95.112645591367922"/>
    <n v="122.19383081612976"/>
    <n v="137.76265016431609"/>
    <n v="148.72652314942167"/>
    <n v="156.23668637333327"/>
    <n v="174.10797888082683"/>
    <n v="186.22308845892587"/>
    <n v="0"/>
    <n v="0"/>
  </r>
  <r>
    <x v="3"/>
    <s v="Grid Solutions"/>
    <x v="10"/>
    <x v="5"/>
    <s v="PEF Dist_MajProj_OthT&amp;D_Mthly-369"/>
    <s v="PEF Distribution O/H Services 369.1"/>
    <x v="28"/>
    <n v="0"/>
    <n v="0"/>
    <n v="0"/>
    <n v="0"/>
    <n v="0"/>
    <n v="0"/>
    <n v="0"/>
    <n v="0"/>
    <n v="0"/>
    <n v="0"/>
    <n v="0"/>
    <n v="0"/>
    <n v="0"/>
    <n v="218.60982685568001"/>
    <n v="434.07083127615999"/>
    <n v="653.44430755406393"/>
    <n v="879.14627933079987"/>
    <n v="1104.9670896403359"/>
    <n v="27.752349921853465"/>
    <n v="254.68918060990146"/>
    <n v="479.86303551943746"/>
    <n v="698.52410996694152"/>
    <n v="914.23300970262153"/>
    <n v="1133.2043643437255"/>
    <n v="27.156787141097993"/>
    <n v="27.156787141097993"/>
    <n v="626.27987976005795"/>
    <n v="1237.9805366718178"/>
    <n v="1940.4918403846339"/>
    <n v="2566.235780129402"/>
    <n v="3191.78644213497"/>
    <n v="79.607459359795939"/>
    <n v="708.54932496213189"/>
    <n v="1324.9203965996999"/>
    <n v="2052.4914363957159"/>
    <n v="2650.9808764418758"/>
    <n v="3362.6640066314917"/>
    <n v="80.408347657834838"/>
    <n v="80.408347657834838"/>
    <n v="655.07501432450147"/>
    <n v="1229.7416809911681"/>
    <n v="1804.4083476578348"/>
    <n v="2379.0750143245014"/>
    <n v="2953.7416809911679"/>
    <n v="70.568166953156833"/>
    <n v="645.23483361982346"/>
    <n v="1219.9015002864901"/>
    <n v="1794.5681669531568"/>
    <n v="2369.2348336198233"/>
    <n v="2943.9015002864899"/>
    <n v="70.371363339063009"/>
    <n v="70.371363339063009"/>
    <n v="698.95469667239638"/>
    <n v="1327.5380300057298"/>
    <n v="1956.121363339063"/>
    <n v="2584.7046966723965"/>
    <n v="3213.28803000573"/>
    <n v="76.83742726678156"/>
    <n v="705.42076060011493"/>
    <n v="1334.0040939334483"/>
    <n v="1962.5874272667816"/>
    <n v="2591.170760600115"/>
    <n v="3219.7540939334485"/>
    <n v="76.966748545335577"/>
    <n v="76.966748545335577"/>
    <n v="829.96674854533558"/>
    <n v="1582.9667485453356"/>
    <n v="2335.9667485453356"/>
    <n v="3088.9667485453356"/>
    <n v="3841.9667485453356"/>
    <n v="91.899334970907148"/>
    <n v="844.89933497090715"/>
    <n v="1597.8993349709071"/>
    <n v="2350.8993349709071"/>
    <n v="3103.8993349709071"/>
    <n v="3856.8993349709071"/>
    <n v="92.197986699418834"/>
    <n v="92.197986699418834"/>
  </r>
  <r>
    <x v="0"/>
    <s v="Customer Delivery"/>
    <x v="10"/>
    <x v="5"/>
    <s v="PEF Distribution Expansion Field Ops IK New Cust-369 "/>
    <s v="PEF Distribution U/G Services 369.2"/>
    <x v="28"/>
    <n v="0"/>
    <n v="0"/>
    <n v="0"/>
    <n v="0"/>
    <n v="0"/>
    <n v="0"/>
    <n v="0"/>
    <n v="0"/>
    <n v="0"/>
    <n v="0"/>
    <n v="0"/>
    <n v="0"/>
    <n v="0"/>
    <n v="0"/>
    <n v="14.282224523573746"/>
    <n v="28.642829584728361"/>
    <n v="42.914483887845449"/>
    <n v="57.094668624847372"/>
    <n v="71.264828365257358"/>
    <n v="92.363572857562303"/>
    <n v="106.45676296682348"/>
    <n v="120.66802784120466"/>
    <n v="134.90122051620881"/>
    <n v="149.13269082857619"/>
    <n v="163.46739291541166"/>
    <n v="0"/>
    <n v="184.73653426741771"/>
    <n v="199.48480031770794"/>
    <n v="213.94136946415176"/>
    <n v="228.3758957038043"/>
    <n v="242.74331041167602"/>
    <n v="257.4889772517339"/>
    <n v="278.44639146864392"/>
    <n v="292.75536432688011"/>
    <n v="307.1618744965723"/>
    <n v="321.54953046122398"/>
    <n v="335.91871613553349"/>
    <n v="350.729672017658"/>
    <n v="184.73653426741771"/>
    <n v="371.68932550538057"/>
    <n v="397.41954177245998"/>
    <n v="422.6408558814951"/>
    <n v="447.82371335047765"/>
    <n v="472.88948626044498"/>
    <n v="498.61516787638834"/>
    <n v="535.17802878228122"/>
    <n v="560.14184249073696"/>
    <n v="585.27582238071636"/>
    <n v="610.37690872432358"/>
    <n v="635.44577130932726"/>
    <n v="661.28535792037405"/>
    <n v="371.68932550538057"/>
    <n v="697.85212550538085"/>
    <n v="724.22560743913732"/>
    <n v="750.07746445797216"/>
    <n v="775.88990340541818"/>
    <n v="801.58233063318607"/>
    <n v="827.95116454771983"/>
    <n v="865.42811155580921"/>
    <n v="891.01603056137105"/>
    <n v="916.77836997084864"/>
    <n v="942.50699348217881"/>
    <n v="968.20258762809112"/>
    <n v="994.68817420802588"/>
    <n v="697.85212550538085"/>
    <n v="1032.169125505382"/>
    <n v="1059.201934616468"/>
    <n v="1085.7000783849919"/>
    <n v="1112.1578186450959"/>
    <n v="1138.4925469374475"/>
    <n v="1165.5205918305699"/>
    <n v="1203.9344484870637"/>
    <n v="1230.1620558907689"/>
    <n v="1256.5684441432065"/>
    <n v="1282.9402736126619"/>
    <n v="1309.2782479949258"/>
    <n v="1336.4259643263858"/>
    <n v="1032.169125505382"/>
  </r>
  <r>
    <x v="1"/>
    <s v="Customer Delivery"/>
    <x v="10"/>
    <x v="5"/>
    <s v="PEF Distribution Expansion Field Ops IK New Cust-369 "/>
    <s v="PEF Distribution U/G Services 369.2"/>
    <x v="28"/>
    <n v="0"/>
    <n v="0"/>
    <n v="0"/>
    <n v="0"/>
    <n v="0"/>
    <n v="0"/>
    <n v="0"/>
    <n v="0"/>
    <n v="0"/>
    <n v="0"/>
    <n v="0"/>
    <n v="0"/>
    <n v="0"/>
    <n v="714.11122617868796"/>
    <n v="718.03025305772803"/>
    <n v="713.58271515585602"/>
    <n v="709.00923685009604"/>
    <n v="708.50798702049599"/>
    <n v="1054.93722461525"/>
    <n v="704.65950546305601"/>
    <n v="710.563243719056"/>
    <n v="711.65963375020795"/>
    <n v="711.57351561836799"/>
    <n v="716.73510434177604"/>
    <n v="1063.4570676003"/>
    <n v="9236.8267133708778"/>
    <n v="737.413302514512"/>
    <n v="722.82845732219198"/>
    <n v="721.726311982624"/>
    <n v="718.37073539358403"/>
    <n v="737.28334200289601"/>
    <n v="1047.8707108455001"/>
    <n v="715.44864291180795"/>
    <n v="720.32550848460801"/>
    <n v="719.38279823259199"/>
    <n v="718.459283715472"/>
    <n v="740.54779410622405"/>
    <n v="1047.9826743861299"/>
    <n v="9347.6395618981423"/>
    <n v="1286.5108133539732"/>
    <n v="1261.0657054517542"/>
    <n v="1259.1428734491217"/>
    <n v="1253.2886454983689"/>
    <n v="1286.2840807971656"/>
    <n v="1828.1430452946302"/>
    <n v="1248.1906854227825"/>
    <n v="1256.6989944989637"/>
    <n v="1255.0543171803656"/>
    <n v="1253.4431292501872"/>
    <n v="1291.9793305523394"/>
    <n v="1828.3383792503482"/>
    <n v="16308.14"/>
    <n v="1318.6740966878217"/>
    <n v="1292.5928509417352"/>
    <n v="1290.6219473723017"/>
    <n v="1284.6213613883895"/>
    <n v="1318.4416957266837"/>
    <n v="1873.8473504044528"/>
    <n v="1279.3959502780867"/>
    <n v="1288.1169704738859"/>
    <n v="1286.4311755665028"/>
    <n v="1284.7797072956041"/>
    <n v="1324.2793289967346"/>
    <n v="1874.0475648678002"/>
    <n v="16715.849999999999"/>
    <n v="1351.640455554294"/>
    <n v="1324.9071884261921"/>
    <n v="1322.8870130051887"/>
    <n v="1316.736414617566"/>
    <n v="1351.40224465611"/>
    <n v="1920.6928328246972"/>
    <n v="1311.3803701852623"/>
    <n v="1320.3194126218702"/>
    <n v="1318.5914734727585"/>
    <n v="1316.8987191131957"/>
    <n v="1357.3858165730144"/>
    <n v="1920.8980589498515"/>
    <n v="17133.740000000002"/>
  </r>
  <r>
    <x v="2"/>
    <s v="Customer Delivery"/>
    <x v="10"/>
    <x v="5"/>
    <s v="PEF Distribution Expansion Field Ops IK New Cust-369 "/>
    <s v="PEF Distribution U/G Services 369.2"/>
    <x v="28"/>
    <n v="0"/>
    <n v="0"/>
    <n v="0"/>
    <n v="0"/>
    <n v="0"/>
    <n v="0"/>
    <n v="0"/>
    <n v="0"/>
    <n v="0"/>
    <n v="0"/>
    <n v="0"/>
    <n v="0"/>
    <n v="0"/>
    <n v="699.82900165511421"/>
    <n v="703.66964799657342"/>
    <n v="699.31106085273893"/>
    <n v="694.82905211309412"/>
    <n v="694.337827280086"/>
    <n v="1033.8384801229449"/>
    <n v="690.56631535379483"/>
    <n v="696.35197884467482"/>
    <n v="697.4264410752038"/>
    <n v="697.34204530600061"/>
    <n v="702.40040225494056"/>
    <n v="1042.1879262482939"/>
    <n v="9052.0901791034612"/>
    <n v="722.66503646422177"/>
    <n v="708.37188817574815"/>
    <n v="707.29178574297146"/>
    <n v="704.00332068571231"/>
    <n v="722.53767516283813"/>
    <n v="1026.9132966285902"/>
    <n v="701.13967005357176"/>
    <n v="705.91899831491583"/>
    <n v="704.9951422679402"/>
    <n v="704.09009804116249"/>
    <n v="725.73683822409953"/>
    <n v="1027.0230208984074"/>
    <n v="9160.6867706601788"/>
    <n v="1260.7805970868937"/>
    <n v="1235.8443913427191"/>
    <n v="1233.9600159801391"/>
    <n v="1228.2228725884015"/>
    <n v="1260.5583991812223"/>
    <n v="1791.5801843887375"/>
    <n v="1223.2268717143268"/>
    <n v="1231.5650146089843"/>
    <n v="1229.9532308367584"/>
    <n v="1228.3742666651835"/>
    <n v="1266.1397439412926"/>
    <n v="1791.7716116653412"/>
    <n v="15981.977199999999"/>
    <n v="1292.3006147540652"/>
    <n v="1266.7409939229003"/>
    <n v="1264.8095084248557"/>
    <n v="1258.9289341606216"/>
    <n v="1292.07286181215"/>
    <n v="1836.3704033963636"/>
    <n v="1253.8080312725249"/>
    <n v="1262.3546310644081"/>
    <n v="1260.7025520551726"/>
    <n v="1259.084113149692"/>
    <n v="1297.7937424167999"/>
    <n v="1836.5666135704441"/>
    <n v="16381.532999999999"/>
    <n v="1324.6076464432081"/>
    <n v="1298.4090446576681"/>
    <n v="1296.429272745085"/>
    <n v="1290.4016863252145"/>
    <n v="1324.3741997629879"/>
    <n v="1882.2789761682031"/>
    <n v="1285.1527627815572"/>
    <n v="1293.9130243694328"/>
    <n v="1292.2196440033033"/>
    <n v="1290.5607447309319"/>
    <n v="1330.2381002415541"/>
    <n v="1882.4800977708544"/>
    <n v="16791.065200000001"/>
  </r>
  <r>
    <x v="3"/>
    <s v="Customer Delivery"/>
    <x v="10"/>
    <x v="5"/>
    <s v="PEF Distribution Expansion Field Ops IK New Cust-369 "/>
    <s v="PEF Distribution U/G Services 369.2"/>
    <x v="28"/>
    <n v="0"/>
    <n v="0"/>
    <n v="0"/>
    <n v="0"/>
    <n v="0"/>
    <n v="0"/>
    <n v="0"/>
    <n v="0"/>
    <n v="0"/>
    <n v="0"/>
    <n v="0"/>
    <n v="0"/>
    <n v="0"/>
    <n v="14.282224523573746"/>
    <n v="28.642829584728361"/>
    <n v="42.914483887845449"/>
    <n v="57.094668624847372"/>
    <n v="71.264828365257358"/>
    <n v="92.363572857562303"/>
    <n v="106.45676296682348"/>
    <n v="120.66802784120466"/>
    <n v="134.90122051620881"/>
    <n v="149.13269082857619"/>
    <n v="163.46739291541166"/>
    <n v="184.73653426741771"/>
    <n v="184.73653426741771"/>
    <n v="199.48480031770794"/>
    <n v="213.94136946415176"/>
    <n v="228.3758957038043"/>
    <n v="242.74331041167602"/>
    <n v="257.4889772517339"/>
    <n v="278.44639146864392"/>
    <n v="292.75536432688011"/>
    <n v="307.1618744965723"/>
    <n v="321.54953046122398"/>
    <n v="335.91871613553349"/>
    <n v="350.729672017658"/>
    <n v="371.68932550538057"/>
    <n v="371.68932550538057"/>
    <n v="397.41954177245998"/>
    <n v="422.6408558814951"/>
    <n v="447.82371335047765"/>
    <n v="472.88948626044498"/>
    <n v="498.61516787638834"/>
    <n v="535.17802878228122"/>
    <n v="560.14184249073696"/>
    <n v="585.27582238071636"/>
    <n v="610.37690872432358"/>
    <n v="635.44577130932726"/>
    <n v="661.28535792037405"/>
    <n v="697.85212550538085"/>
    <n v="697.85212550538085"/>
    <n v="724.22560743913732"/>
    <n v="750.07746445797216"/>
    <n v="775.88990340541818"/>
    <n v="801.58233063318607"/>
    <n v="827.95116454771983"/>
    <n v="865.42811155580921"/>
    <n v="891.01603056137105"/>
    <n v="916.77836997084864"/>
    <n v="942.50699348217881"/>
    <n v="968.20258762809112"/>
    <n v="994.68817420802588"/>
    <n v="1032.169125505382"/>
    <n v="1032.169125505382"/>
    <n v="1059.201934616468"/>
    <n v="1085.7000783849919"/>
    <n v="1112.1578186450959"/>
    <n v="1138.4925469374475"/>
    <n v="1165.5205918305699"/>
    <n v="1203.9344484870637"/>
    <n v="1230.1620558907689"/>
    <n v="1256.5684441432065"/>
    <n v="1282.9402736126619"/>
    <n v="1309.2782479949258"/>
    <n v="1336.4259643263858"/>
    <n v="1374.8439255053829"/>
    <n v="1374.8439255053829"/>
  </r>
  <r>
    <x v="0"/>
    <s v="Customer Services"/>
    <x v="2"/>
    <x v="2"/>
    <s v="PEF Customer Meters IK"/>
    <s v="PEF Distribution Meters 370.0"/>
    <x v="13"/>
    <n v="79.809999999999988"/>
    <n v="78.73"/>
    <n v="166.38"/>
    <n v="245.53"/>
    <n v="334.87"/>
    <n v="456.03"/>
    <n v="578.92999999999995"/>
    <n v="686.23"/>
    <n v="800.93"/>
    <n v="863.36"/>
    <n v="894.1"/>
    <n v="927.74"/>
    <n v="79.809999999999988"/>
    <n v="959.64"/>
    <n v="2631.64"/>
    <n v="4303.6399999999994"/>
    <n v="0"/>
    <n v="1674"/>
    <n v="3348"/>
    <n v="0"/>
    <n v="1674"/>
    <n v="3348"/>
    <n v="0"/>
    <n v="1674"/>
    <n v="3348"/>
    <n v="959.64"/>
    <n v="0"/>
    <n v="780"/>
    <n v="1560"/>
    <n v="0"/>
    <n v="781"/>
    <n v="1606"/>
    <n v="0"/>
    <n v="780"/>
    <n v="1560"/>
    <n v="0"/>
    <n v="780"/>
    <n v="1605"/>
    <n v="0"/>
    <n v="0"/>
    <n v="1588"/>
    <n v="3176"/>
    <n v="0"/>
    <n v="1589"/>
    <n v="3210"/>
    <n v="0"/>
    <n v="1589"/>
    <n v="3178"/>
    <n v="0"/>
    <n v="1589"/>
    <n v="3210"/>
    <n v="0"/>
    <n v="0"/>
    <n v="1588"/>
    <n v="3176"/>
    <n v="0"/>
    <n v="1589"/>
    <n v="3210"/>
    <n v="0"/>
    <n v="1589"/>
    <n v="3178"/>
    <n v="0"/>
    <n v="1589"/>
    <n v="3210"/>
    <n v="0"/>
    <n v="0"/>
    <n v="1588"/>
    <n v="3176"/>
    <n v="0"/>
    <n v="1589"/>
    <n v="3210"/>
    <n v="0"/>
    <n v="1589"/>
    <n v="3178"/>
    <n v="0"/>
    <n v="1589"/>
    <n v="3210"/>
    <n v="0"/>
  </r>
  <r>
    <x v="0"/>
    <s v="Grid Solutions"/>
    <x v="10"/>
    <x v="5"/>
    <s v="PEF Dist_MajProj_OthT&amp;D_Mthly-370"/>
    <s v="PEF Distribution Meters 370.0"/>
    <x v="13"/>
    <n v="0"/>
    <n v="0"/>
    <n v="0"/>
    <n v="0"/>
    <n v="0"/>
    <n v="0"/>
    <n v="0"/>
    <n v="0"/>
    <n v="0"/>
    <n v="0"/>
    <n v="0"/>
    <n v="0"/>
    <n v="0"/>
    <n v="0"/>
    <n v="127.58221250712"/>
    <n v="253.32675038244003"/>
    <n v="381.35463399350101"/>
    <n v="513.075871509075"/>
    <n v="644.86646401734902"/>
    <n v="16.196464066728936"/>
    <n v="148.63837381513594"/>
    <n v="280.05139866090997"/>
    <n v="407.66351961837097"/>
    <n v="533.55273092049094"/>
    <n v="661.34593355285199"/>
    <n v="0"/>
    <n v="15.84888949357935"/>
    <n v="365.50128536184434"/>
    <n v="722.49403506280942"/>
    <n v="1132.4845086297285"/>
    <n v="1497.6730156782405"/>
    <n v="1862.7487244964525"/>
    <n v="46.459465904514673"/>
    <n v="413.51430468298867"/>
    <n v="773.23274083920069"/>
    <n v="1197.8482503449197"/>
    <n v="1547.1308421729848"/>
    <n v="1962.4740573411038"/>
    <n v="15.84888949357935"/>
    <n v="46.926869874887871"/>
    <n v="382.34353654155456"/>
    <n v="717.76020320822124"/>
    <n v="1053.1768698748879"/>
    <n v="1388.5935365415546"/>
    <n v="1724.0102032082214"/>
    <n v="41.188537397497385"/>
    <n v="376.60520406416407"/>
    <n v="712.02187073083076"/>
    <n v="1047.4385373974974"/>
    <n v="1382.8552040641641"/>
    <n v="1718.2718707308309"/>
    <n v="46.926869874887871"/>
    <n v="41.073770747950221"/>
    <n v="407.90710408128353"/>
    <n v="774.74043741461685"/>
    <n v="1141.5737707479502"/>
    <n v="1508.4071040812835"/>
    <n v="1875.2404374146167"/>
    <n v="44.84147541495895"/>
    <n v="411.67480874829226"/>
    <n v="778.50814208162558"/>
    <n v="1145.3414754149589"/>
    <n v="1512.1748087482922"/>
    <n v="1879.0081420816255"/>
    <n v="41.073770747950221"/>
    <n v="44.916829508299088"/>
    <n v="484.41682950829909"/>
    <n v="923.91682950829909"/>
    <n v="1363.4168295082991"/>
    <n v="1802.9168295082991"/>
    <n v="2242.4168295082991"/>
    <n v="53.638336590166091"/>
    <n v="493.13833659016609"/>
    <n v="932.63833659016609"/>
    <n v="1372.1383365901661"/>
    <n v="1811.6383365901661"/>
    <n v="2251.1383365901661"/>
    <n v="44.916829508299088"/>
  </r>
  <r>
    <x v="1"/>
    <s v="Customer Services"/>
    <x v="2"/>
    <x v="2"/>
    <s v="PEF Customer Meters IK"/>
    <s v="PEF Distribution Meters 370.0"/>
    <x v="13"/>
    <n v="78.73"/>
    <n v="87.65"/>
    <n v="79.14"/>
    <n v="89.34"/>
    <n v="121.17"/>
    <n v="122.9"/>
    <n v="107.3"/>
    <n v="114.7"/>
    <n v="62.43"/>
    <n v="30.74"/>
    <n v="33.64"/>
    <n v="31.9"/>
    <n v="959.64"/>
    <n v="1672"/>
    <n v="1672"/>
    <n v="1674"/>
    <n v="1674"/>
    <n v="1674"/>
    <n v="1716"/>
    <n v="1674"/>
    <n v="1674"/>
    <n v="1674"/>
    <n v="1674"/>
    <n v="1674"/>
    <n v="1720"/>
    <n v="20172"/>
    <n v="780"/>
    <n v="780"/>
    <n v="781"/>
    <n v="781"/>
    <n v="825"/>
    <n v="781"/>
    <n v="780"/>
    <n v="780"/>
    <n v="780"/>
    <n v="780"/>
    <n v="825"/>
    <n v="764"/>
    <n v="9437"/>
    <n v="1588"/>
    <n v="1588"/>
    <n v="1589"/>
    <n v="1589"/>
    <n v="1621"/>
    <n v="1589"/>
    <n v="1589"/>
    <n v="1589"/>
    <n v="1589"/>
    <n v="1589"/>
    <n v="1621"/>
    <n v="1591"/>
    <n v="19132"/>
    <n v="1588"/>
    <n v="1588"/>
    <n v="1589"/>
    <n v="1589"/>
    <n v="1621"/>
    <n v="1589"/>
    <n v="1589"/>
    <n v="1589"/>
    <n v="1589"/>
    <n v="1589"/>
    <n v="1621"/>
    <n v="1591"/>
    <n v="19132"/>
    <n v="1588"/>
    <n v="1588"/>
    <n v="1589"/>
    <n v="1589"/>
    <n v="1621"/>
    <n v="1589"/>
    <n v="1589"/>
    <n v="1589"/>
    <n v="1589"/>
    <n v="1589"/>
    <n v="1621"/>
    <n v="1591"/>
    <n v="19132"/>
  </r>
  <r>
    <x v="1"/>
    <s v="Grid Solutions"/>
    <x v="10"/>
    <x v="5"/>
    <s v="PEF Dist_MajProj_OthT&amp;D_Mthly-370"/>
    <s v="PEF Distribution Meters 370.0"/>
    <x v="13"/>
    <n v="0"/>
    <n v="0"/>
    <n v="0"/>
    <n v="0"/>
    <n v="0"/>
    <n v="0"/>
    <n v="0"/>
    <n v="0"/>
    <n v="0"/>
    <n v="0"/>
    <n v="0"/>
    <n v="0"/>
    <n v="0"/>
    <n v="127.58221250712"/>
    <n v="125.74453787532001"/>
    <n v="128.02788361106099"/>
    <n v="131.72123751557399"/>
    <n v="131.79059250827399"/>
    <n v="164.956739319099"/>
    <n v="132.441909748407"/>
    <n v="131.413024845774"/>
    <n v="127.612120957461"/>
    <n v="125.88921130212"/>
    <n v="127.793202632361"/>
    <n v="131.098541126112"/>
    <n v="1586.0712139486832"/>
    <n v="349.65239586826499"/>
    <n v="356.99274970096502"/>
    <n v="409.99047356691898"/>
    <n v="365.18850704851201"/>
    <n v="365.07570881821198"/>
    <n v="460.22457072929399"/>
    <n v="367.05483877847399"/>
    <n v="359.71843615621202"/>
    <n v="424.61550950571899"/>
    <n v="349.28259182806499"/>
    <n v="415.343215168119"/>
    <n v="383.86943640328502"/>
    <n v="4607.0084335720412"/>
    <n v="335.41666666666669"/>
    <n v="335.41666666666669"/>
    <n v="335.41666666666669"/>
    <n v="335.41666666666669"/>
    <n v="335.41666666666669"/>
    <n v="335.41666666666669"/>
    <n v="335.41666666666669"/>
    <n v="335.41666666666669"/>
    <n v="335.41666666666669"/>
    <n v="335.41666666666669"/>
    <n v="335.41666666666669"/>
    <n v="335.41666666666697"/>
    <n v="4025"/>
    <n v="366.83333333333331"/>
    <n v="366.83333333333331"/>
    <n v="366.83333333333331"/>
    <n v="366.83333333333331"/>
    <n v="366.83333333333331"/>
    <n v="366.83333333333331"/>
    <n v="366.83333333333331"/>
    <n v="366.83333333333331"/>
    <n v="366.83333333333331"/>
    <n v="366.83333333333331"/>
    <n v="366.83333333333331"/>
    <n v="366.83333333333258"/>
    <n v="4402"/>
    <n v="439.5"/>
    <n v="439.5"/>
    <n v="439.5"/>
    <n v="439.5"/>
    <n v="439.5"/>
    <n v="439.5"/>
    <n v="439.5"/>
    <n v="439.5"/>
    <n v="439.5"/>
    <n v="439.5"/>
    <n v="439.5"/>
    <n v="439.5"/>
    <n v="5274"/>
  </r>
  <r>
    <x v="2"/>
    <s v="Grid Solutions"/>
    <x v="10"/>
    <x v="5"/>
    <s v="PEF Dist_MajProj_OthT&amp;D_Mthly-370"/>
    <s v="PEF Distribution Meters 370.0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.62673926971911"/>
    <n v="0"/>
    <n v="0"/>
    <n v="0"/>
    <n v="0"/>
    <n v="0"/>
    <n v="776.59558518538461"/>
    <n v="1570.2223244551037"/>
    <n v="0"/>
    <n v="0"/>
    <n v="0"/>
    <n v="0"/>
    <n v="0"/>
    <n v="2276.5138293212317"/>
    <n v="0"/>
    <n v="0"/>
    <n v="0"/>
    <n v="0"/>
    <n v="0"/>
    <n v="2299.4166238695011"/>
    <n v="4575.9304531907328"/>
    <n v="0"/>
    <n v="0"/>
    <n v="0"/>
    <n v="0"/>
    <n v="0"/>
    <n v="2018.2383324773905"/>
    <n v="0"/>
    <n v="0"/>
    <n v="0"/>
    <n v="0"/>
    <n v="0"/>
    <n v="2012.6147666495476"/>
    <n v="4030.8530991269381"/>
    <n v="0"/>
    <n v="0"/>
    <n v="0"/>
    <n v="0"/>
    <n v="0"/>
    <n v="2197.2322953329913"/>
    <n v="0"/>
    <n v="0"/>
    <n v="0"/>
    <n v="0"/>
    <n v="0"/>
    <n v="2200.924645906659"/>
    <n v="4398.1569412396502"/>
    <n v="0"/>
    <n v="0"/>
    <n v="0"/>
    <n v="0"/>
    <n v="0"/>
    <n v="2628.278492918133"/>
    <n v="0"/>
    <n v="0"/>
    <n v="0"/>
    <n v="0"/>
    <n v="0"/>
    <n v="2636.8255698583625"/>
    <n v="5265.104062776496"/>
  </r>
  <r>
    <x v="2"/>
    <s v="Customer Services"/>
    <x v="2"/>
    <x v="2"/>
    <s v="PEF Customer Meters IK"/>
    <s v="PEF Distribution Meters 370.0"/>
    <x v="13"/>
    <n v="0.15000000000000002"/>
    <n v="0"/>
    <n v="0"/>
    <n v="0"/>
    <n v="0"/>
    <n v="0"/>
    <n v="0"/>
    <n v="0"/>
    <n v="0"/>
    <n v="0"/>
    <n v="0"/>
    <n v="0"/>
    <n v="0.15000000000000002"/>
    <n v="0"/>
    <n v="0"/>
    <n v="5977.6399999999994"/>
    <n v="0"/>
    <n v="0"/>
    <n v="5064"/>
    <n v="0"/>
    <n v="0"/>
    <n v="5022"/>
    <n v="0"/>
    <n v="0"/>
    <n v="5068"/>
    <n v="21131.64"/>
    <n v="0"/>
    <n v="0"/>
    <n v="2341"/>
    <n v="0"/>
    <n v="0"/>
    <n v="2387"/>
    <n v="0"/>
    <n v="0"/>
    <n v="2340"/>
    <n v="0"/>
    <n v="0"/>
    <n v="2369"/>
    <n v="9437"/>
    <n v="0"/>
    <n v="0"/>
    <n v="4765"/>
    <n v="0"/>
    <n v="0"/>
    <n v="4799"/>
    <n v="0"/>
    <n v="0"/>
    <n v="4767"/>
    <n v="0"/>
    <n v="0"/>
    <n v="4801"/>
    <n v="19132"/>
    <n v="0"/>
    <n v="0"/>
    <n v="4765"/>
    <n v="0"/>
    <n v="0"/>
    <n v="4799"/>
    <n v="0"/>
    <n v="0"/>
    <n v="4767"/>
    <n v="0"/>
    <n v="0"/>
    <n v="4801"/>
    <n v="19132"/>
    <n v="0"/>
    <n v="0"/>
    <n v="4765"/>
    <n v="0"/>
    <n v="0"/>
    <n v="4799"/>
    <n v="0"/>
    <n v="0"/>
    <n v="4767"/>
    <n v="0"/>
    <n v="0"/>
    <n v="4801"/>
    <n v="19132"/>
  </r>
  <r>
    <x v="3"/>
    <s v="Customer Services"/>
    <x v="2"/>
    <x v="2"/>
    <s v="PEF Customer Meters IK"/>
    <s v="PEF Distribution Meters 370.0"/>
    <x v="13"/>
    <n v="78.73"/>
    <n v="166.38"/>
    <n v="245.53"/>
    <n v="334.87"/>
    <n v="456.03"/>
    <n v="578.92999999999995"/>
    <n v="686.23"/>
    <n v="800.93"/>
    <n v="863.36"/>
    <n v="894.1"/>
    <n v="927.74"/>
    <n v="959.64"/>
    <n v="959.64"/>
    <n v="2631.64"/>
    <n v="4303.6399999999994"/>
    <n v="0"/>
    <n v="1674"/>
    <n v="3348"/>
    <n v="0"/>
    <n v="1674"/>
    <n v="3348"/>
    <n v="0"/>
    <n v="1674"/>
    <n v="3348"/>
    <n v="0"/>
    <n v="0"/>
    <n v="780"/>
    <n v="1560"/>
    <n v="0"/>
    <n v="781"/>
    <n v="1606"/>
    <n v="0"/>
    <n v="780"/>
    <n v="1560"/>
    <n v="0"/>
    <n v="780"/>
    <n v="1605"/>
    <n v="0"/>
    <n v="0"/>
    <n v="1588"/>
    <n v="3176"/>
    <n v="0"/>
    <n v="1589"/>
    <n v="3210"/>
    <n v="0"/>
    <n v="1589"/>
    <n v="3178"/>
    <n v="0"/>
    <n v="1589"/>
    <n v="3210"/>
    <n v="0"/>
    <n v="0"/>
    <n v="1588"/>
    <n v="3176"/>
    <n v="0"/>
    <n v="1589"/>
    <n v="3210"/>
    <n v="0"/>
    <n v="1589"/>
    <n v="3178"/>
    <n v="0"/>
    <n v="1589"/>
    <n v="3210"/>
    <n v="0"/>
    <n v="0"/>
    <n v="1588"/>
    <n v="3176"/>
    <n v="0"/>
    <n v="1589"/>
    <n v="3210"/>
    <n v="0"/>
    <n v="1589"/>
    <n v="3178"/>
    <n v="0"/>
    <n v="1589"/>
    <n v="3210"/>
    <n v="0"/>
    <n v="0"/>
  </r>
  <r>
    <x v="3"/>
    <s v="Grid Solutions"/>
    <x v="10"/>
    <x v="5"/>
    <s v="PEF Dist_MajProj_OthT&amp;D_Mthly-370"/>
    <s v="PEF Distribution Meters 370.0"/>
    <x v="13"/>
    <n v="0"/>
    <n v="0"/>
    <n v="0"/>
    <n v="0"/>
    <n v="0"/>
    <n v="0"/>
    <n v="0"/>
    <n v="0"/>
    <n v="0"/>
    <n v="0"/>
    <n v="0"/>
    <n v="0"/>
    <n v="0"/>
    <n v="127.58221250712"/>
    <n v="253.32675038244003"/>
    <n v="381.35463399350101"/>
    <n v="513.075871509075"/>
    <n v="644.86646401734902"/>
    <n v="16.196464066728936"/>
    <n v="148.63837381513594"/>
    <n v="280.05139866090997"/>
    <n v="407.66351961837097"/>
    <n v="533.55273092049094"/>
    <n v="661.34593355285199"/>
    <n v="15.84888949357935"/>
    <n v="15.84888949357935"/>
    <n v="365.50128536184434"/>
    <n v="722.49403506280942"/>
    <n v="1132.4845086297285"/>
    <n v="1497.6730156782405"/>
    <n v="1862.7487244964525"/>
    <n v="46.459465904514673"/>
    <n v="413.51430468298867"/>
    <n v="773.23274083920069"/>
    <n v="1197.8482503449197"/>
    <n v="1547.1308421729848"/>
    <n v="1962.4740573411038"/>
    <n v="46.926869874887871"/>
    <n v="46.926869874887871"/>
    <n v="382.34353654155456"/>
    <n v="717.76020320822124"/>
    <n v="1053.1768698748879"/>
    <n v="1388.5935365415546"/>
    <n v="1724.0102032082214"/>
    <n v="41.188537397497385"/>
    <n v="376.60520406416407"/>
    <n v="712.02187073083076"/>
    <n v="1047.4385373974974"/>
    <n v="1382.8552040641641"/>
    <n v="1718.2718707308309"/>
    <n v="41.073770747950221"/>
    <n v="41.073770747950221"/>
    <n v="407.90710408128353"/>
    <n v="774.74043741461685"/>
    <n v="1141.5737707479502"/>
    <n v="1508.4071040812835"/>
    <n v="1875.2404374146167"/>
    <n v="44.84147541495895"/>
    <n v="411.67480874829226"/>
    <n v="778.50814208162558"/>
    <n v="1145.3414754149589"/>
    <n v="1512.1748087482922"/>
    <n v="1879.0081420816255"/>
    <n v="44.916829508299088"/>
    <n v="44.916829508299088"/>
    <n v="484.41682950829909"/>
    <n v="923.91682950829909"/>
    <n v="1363.4168295082991"/>
    <n v="1802.9168295082991"/>
    <n v="2242.4168295082991"/>
    <n v="53.638336590166091"/>
    <n v="493.13833659016609"/>
    <n v="932.63833659016609"/>
    <n v="1372.1383365901661"/>
    <n v="1811.6383365901661"/>
    <n v="2251.1383365901661"/>
    <n v="53.812766731803549"/>
    <n v="53.812766731803549"/>
  </r>
  <r>
    <x v="0"/>
    <s v="Customer Delivery"/>
    <x v="10"/>
    <x v="5"/>
    <s v="PEF Customer Fleet Electrification Clusters"/>
    <s v="PEF Distribution Install - EV Charging Station 370.7"/>
    <x v="13"/>
    <n v="0"/>
    <n v="0.12"/>
    <n v="0.65"/>
    <n v="3"/>
    <n v="4.68"/>
    <n v="6.28"/>
    <n v="8.75"/>
    <n v="174.69"/>
    <n v="2029.22"/>
    <n v="2042.28"/>
    <n v="2057.8000000000002"/>
    <n v="2071.38"/>
    <n v="0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</r>
  <r>
    <x v="1"/>
    <s v="Customer Delivery"/>
    <x v="10"/>
    <x v="5"/>
    <s v="PEF Customer Fleet Electrification Clusters"/>
    <s v="PEF Distribution Install - EV Charging Station 370.7"/>
    <x v="13"/>
    <n v="0.12"/>
    <n v="0.53"/>
    <n v="2.36"/>
    <n v="1.68"/>
    <n v="1.6"/>
    <n v="2.4700000000000002"/>
    <n v="165.94"/>
    <n v="1854.53"/>
    <n v="13.06"/>
    <n v="15.52"/>
    <n v="13.58"/>
    <n v="4655.2700000000004"/>
    <n v="672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Integrated Grid Strategy"/>
    <x v="10"/>
    <x v="5"/>
    <s v="PEF IGS Exp Electrification OU_DCFC"/>
    <s v="PEF Distribution Install - EV Charging Station 370.7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"/>
    <n v="571"/>
    <n v="571"/>
    <n v="571"/>
    <n v="571"/>
    <n v="571"/>
    <n v="571"/>
    <n v="571"/>
    <n v="571"/>
    <n v="571"/>
    <n v="571"/>
    <n v="571"/>
    <n v="6852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94"/>
    <n v="9112"/>
    <n v="957"/>
    <n v="957"/>
    <n v="957"/>
    <n v="957"/>
    <n v="957"/>
    <n v="957"/>
    <n v="957"/>
    <n v="957"/>
    <n v="957"/>
    <n v="957"/>
    <n v="957"/>
    <n v="957"/>
    <n v="11484"/>
  </r>
  <r>
    <x v="2"/>
    <s v="Integrated Grid Strategy"/>
    <x v="10"/>
    <x v="5"/>
    <s v="PEF IGS Exp Electrification OU_DCFC"/>
    <s v="PEF Distribution Install - EV Charging Station 370.7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"/>
    <n v="571"/>
    <n v="571"/>
    <n v="571"/>
    <n v="571"/>
    <n v="571"/>
    <n v="571"/>
    <n v="571"/>
    <n v="571"/>
    <n v="571"/>
    <n v="571"/>
    <n v="571"/>
    <n v="6852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94"/>
    <n v="9112"/>
    <n v="957"/>
    <n v="957"/>
    <n v="957"/>
    <n v="957"/>
    <n v="957"/>
    <n v="957"/>
    <n v="957"/>
    <n v="957"/>
    <n v="957"/>
    <n v="957"/>
    <n v="957"/>
    <n v="957"/>
    <n v="11484"/>
  </r>
  <r>
    <x v="2"/>
    <s v="Customer Delivery"/>
    <x v="10"/>
    <x v="5"/>
    <s v="PEF Customer Fleet Electrification Clusters"/>
    <s v="PEF Distribution Install - EV Charging Station 370.7"/>
    <x v="13"/>
    <n v="0"/>
    <n v="0"/>
    <n v="0"/>
    <n v="0"/>
    <n v="0"/>
    <n v="0"/>
    <n v="0"/>
    <n v="0"/>
    <n v="0"/>
    <n v="0"/>
    <n v="0"/>
    <n v="4654.83"/>
    <n v="465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10"/>
    <x v="5"/>
    <s v="PEF Customer Fleet Electrification Clusters"/>
    <s v="PEF Distribution Install - EV Charging Station 370.7"/>
    <x v="13"/>
    <n v="0.12"/>
    <n v="0.65"/>
    <n v="3"/>
    <n v="4.68"/>
    <n v="6.28"/>
    <n v="8.75"/>
    <n v="174.69"/>
    <n v="2029.22"/>
    <n v="2042.28"/>
    <n v="2057.8000000000002"/>
    <n v="2071.38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</r>
  <r>
    <x v="0"/>
    <s v="Customer Delivery"/>
    <x v="2"/>
    <x v="2"/>
    <s v="PEF Other Yates Maintenance SA"/>
    <s v="PEF Distribution General Plant Struct &amp; Improv 390.0"/>
    <x v="29"/>
    <n v="6156.23"/>
    <n v="6203.61"/>
    <n v="3184.1"/>
    <n v="3130.58"/>
    <n v="1396.27"/>
    <n v="1624.12"/>
    <n v="1848.01"/>
    <n v="1871.51"/>
    <n v="2190.4299999999998"/>
    <n v="1986.44"/>
    <n v="3881.02"/>
    <n v="7103.03"/>
    <n v="6156.23"/>
    <n v="10474.370000000001"/>
    <n v="11011.307200000001"/>
    <n v="11355.693440000001"/>
    <n v="11945.907710000001"/>
    <n v="12277.922790000001"/>
    <n v="12729.1198"/>
    <n v="13485.216250000001"/>
    <n v="14455.733130000001"/>
    <n v="15540.46206"/>
    <n v="16715.71428"/>
    <n v="17937.023239999999"/>
    <n v="19978.904049999997"/>
    <n v="10474.370000000001"/>
    <n v="509.42440540000098"/>
    <n v="1916.608905400001"/>
    <n v="2819.1250954000011"/>
    <n v="4366.030465400001"/>
    <n v="5236.2780754000014"/>
    <n v="6418.7478254000016"/>
    <n v="8400.549045400001"/>
    <n v="10944.018865400001"/>
    <n v="13786.9299054"/>
    <n v="16867.191695400001"/>
    <n v="20068.1368654"/>
    <n v="25419.5804254"/>
    <n v="509.42440540000098"/>
    <n v="796.28215450800053"/>
    <n v="1539.3966046398318"/>
    <n v="3257.7074430389739"/>
    <n v="4489.9280042271375"/>
    <n v="5586.7944628048754"/>
    <n v="6746.1532647163349"/>
    <n v="7757.9936702335472"/>
    <n v="8882.2686638731866"/>
    <n v="10373.970851740025"/>
    <n v="12066.922525118714"/>
    <n v="14245.126349390248"/>
    <n v="17314.959234739723"/>
    <n v="796.28215450800053"/>
    <n v="480.78636309015928"/>
    <n v="558.84499286882954"/>
    <n v="818.76038940943113"/>
    <n v="974.75763364145109"/>
    <n v="1130.7548778734711"/>
    <n v="1286.752122105491"/>
    <n v="1390.7902897393931"/>
    <n v="1494.8284573732951"/>
    <n v="1650.8257016053151"/>
    <n v="1832.8024845802213"/>
    <n v="2092.7178811208228"/>
    <n v="2430.5718938900832"/>
    <n v="480.78636309015928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</r>
  <r>
    <x v="0"/>
    <s v="Distributed Energy Solutions"/>
    <x v="2"/>
    <x v="2"/>
    <s v="PEF DES Exp Cust Sol TA"/>
    <s v="PEF Distribution General Plant Struct &amp; Improv 390.0"/>
    <x v="29"/>
    <n v="484.11"/>
    <n v="484.11"/>
    <n v="484.14"/>
    <n v="484.14"/>
    <n v="484.14"/>
    <n v="484.14"/>
    <n v="490.29"/>
    <n v="0"/>
    <n v="7.8"/>
    <n v="8.69"/>
    <n v="10.87"/>
    <n v="65.819999999999993"/>
    <n v="484.11"/>
    <n v="67.58"/>
    <n v="67.579999999999984"/>
    <n v="67.579999999999984"/>
    <n v="67.579999999999984"/>
    <n v="67.579999999999984"/>
    <n v="67.579999999999984"/>
    <n v="67.579999999999984"/>
    <n v="67.579999999999927"/>
    <n v="67.579999999999927"/>
    <n v="67.579999999999927"/>
    <n v="67.579999999999927"/>
    <n v="67.579999999999927"/>
    <n v="67.58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80000000000041"/>
    <n v="67.580000000000041"/>
    <n v="67.580000000000041"/>
    <n v="67.580000000000041"/>
    <n v="67.580000000000041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</r>
  <r>
    <x v="1"/>
    <s v="Customer Delivery"/>
    <x v="2"/>
    <x v="2"/>
    <s v="PEF Other Yates Maintenance SA"/>
    <s v="PEF Distribution General Plant Struct &amp; Improv 390.0"/>
    <x v="29"/>
    <n v="62.24"/>
    <n v="180.29"/>
    <n v="382.97"/>
    <n v="76.790000000000006"/>
    <n v="343.57"/>
    <n v="399.95"/>
    <n v="77.78"/>
    <n v="702.87"/>
    <n v="307.56"/>
    <n v="1980.3"/>
    <n v="3333.34"/>
    <n v="4883.75"/>
    <n v="12731.41"/>
    <n v="536.93719999999996"/>
    <n v="344.38623999999999"/>
    <n v="590.21427000000006"/>
    <n v="332.01508000000001"/>
    <n v="451.19700999999998"/>
    <n v="756.09645"/>
    <n v="970.51688000000001"/>
    <n v="1084.72893"/>
    <n v="1175.2522200000001"/>
    <n v="1221.3089600000001"/>
    <n v="2041.8808100000001"/>
    <n v="5492.3162199999997"/>
    <n v="14996.850269999999"/>
    <n v="1407.1845000000001"/>
    <n v="902.51619000000005"/>
    <n v="1546.9053699999999"/>
    <n v="870.24761000000001"/>
    <n v="1182.46975"/>
    <n v="1981.8012200000001"/>
    <n v="2543.4698199999998"/>
    <n v="2842.91104"/>
    <n v="3080.26179"/>
    <n v="3200.94517"/>
    <n v="5351.4435599999997"/>
    <n v="14394.5273"/>
    <n v="39304.683319999996"/>
    <n v="743.11445013183129"/>
    <n v="1718.3108383991419"/>
    <n v="1232.2205611881639"/>
    <n v="1096.8664585777378"/>
    <n v="1159.35880191146"/>
    <n v="1011.8404055172127"/>
    <n v="1124.2749936396401"/>
    <n v="1491.702187866839"/>
    <n v="1692.9516733786891"/>
    <n v="2178.2038242715334"/>
    <n v="3069.832885349475"/>
    <n v="6724.3589197682741"/>
    <n v="23243.036"/>
    <n v="78.058629778670223"/>
    <n v="259.91539654060153"/>
    <n v="155.99724423201999"/>
    <n v="155.99724423201999"/>
    <n v="155.99724423201999"/>
    <n v="104.03816763390198"/>
    <n v="104.03816763390198"/>
    <n v="155.99724423201999"/>
    <n v="181.97678297490623"/>
    <n v="259.91539654060153"/>
    <n v="337.85401276926029"/>
    <n v="649.60846920007634"/>
    <n v="2599.3939999999998"/>
    <n v="0"/>
    <n v="0"/>
    <n v="0"/>
    <n v="0"/>
    <n v="0"/>
    <n v="0"/>
    <n v="0"/>
    <n v="0"/>
    <n v="0"/>
    <n v="0"/>
    <n v="0"/>
    <n v="0"/>
    <n v="0"/>
  </r>
  <r>
    <x v="1"/>
    <s v="Distributed Energy Solutions"/>
    <x v="2"/>
    <x v="2"/>
    <s v="PEF DES Exp Cust Sol TA"/>
    <s v="PEF Distribution General Plant Struct &amp; Improv 390.0"/>
    <x v="29"/>
    <n v="0"/>
    <n v="0.03"/>
    <n v="0"/>
    <n v="0"/>
    <n v="0"/>
    <n v="6.14"/>
    <n v="0"/>
    <n v="7.8"/>
    <n v="0.89"/>
    <n v="2.1800000000000002"/>
    <n v="54.95"/>
    <n v="1.75"/>
    <n v="73.740000000000009"/>
    <n v="401.27502750000002"/>
    <n v="401.27502750000002"/>
    <n v="403.33109789999997"/>
    <n v="403.33109789999997"/>
    <n v="403.33109789999997"/>
    <n v="403.33109789999997"/>
    <n v="819.74116479999998"/>
    <n v="819.74116479999998"/>
    <n v="819.74116479999998"/>
    <n v="819.74116479999998"/>
    <n v="819.74116479999998"/>
    <n v="819.74116479999998"/>
    <n v="7334.3214353999983"/>
    <n v="402.50748270000003"/>
    <n v="402.50748270000003"/>
    <n v="404.60632850000002"/>
    <n v="404.60632850000002"/>
    <n v="404.60632850000002"/>
    <n v="404.60632850000002"/>
    <n v="821.01639539999996"/>
    <n v="821.01639539999996"/>
    <n v="821.01639539999996"/>
    <n v="821.01639539999996"/>
    <n v="821.01639539999996"/>
    <n v="821.01639539999996"/>
    <n v="7349.5386517999996"/>
    <n v="470.38434579"/>
    <n v="470.38434579"/>
    <n v="470.38434579"/>
    <n v="470.38434579"/>
    <n v="470.38434579"/>
    <n v="470.38434579"/>
    <n v="957.44898752999995"/>
    <n v="957.44898752999995"/>
    <n v="957.44898752999995"/>
    <n v="957.44898752999995"/>
    <n v="957.44898752999995"/>
    <n v="957.44898761000059"/>
    <n v="8567"/>
    <n v="552.41471977200001"/>
    <n v="552.41471977200001"/>
    <n v="552.41471977200001"/>
    <n v="552.41471977200001"/>
    <n v="552.41471977200001"/>
    <n v="552.41471977200001"/>
    <n v="1124.4186140039999"/>
    <n v="1124.4186140039999"/>
    <n v="1124.4186140039999"/>
    <n v="1124.4186140039999"/>
    <n v="1124.4186140039999"/>
    <n v="1124.4186113480009"/>
    <n v="10061"/>
    <n v="624.39719616900004"/>
    <n v="624.39719616900004"/>
    <n v="624.39719616900004"/>
    <n v="624.39719616900004"/>
    <n v="624.39719616900004"/>
    <n v="624.39719616900004"/>
    <n v="1270.936136883"/>
    <n v="1270.936136883"/>
    <n v="1270.936136883"/>
    <n v="1270.936136883"/>
    <n v="1270.936136883"/>
    <n v="1270.9361385710017"/>
    <n v="11372"/>
  </r>
  <r>
    <x v="2"/>
    <s v="Customer Delivery"/>
    <x v="2"/>
    <x v="2"/>
    <s v="PEF Other Yates Maintenance SA"/>
    <s v="PEF Distribution General Plant Struct &amp; Improv 390.0"/>
    <x v="29"/>
    <n v="14.86"/>
    <n v="3199.8"/>
    <n v="436.49"/>
    <n v="1909.55"/>
    <n v="115.72"/>
    <n v="176.06"/>
    <n v="54.29"/>
    <n v="383.95"/>
    <n v="511.55"/>
    <n v="85.72"/>
    <n v="111.33"/>
    <n v="1512.4"/>
    <n v="8511.7200000000012"/>
    <n v="0"/>
    <n v="0"/>
    <n v="0"/>
    <n v="0"/>
    <n v="0"/>
    <n v="0"/>
    <n v="0"/>
    <n v="0"/>
    <n v="0"/>
    <n v="0"/>
    <n v="0"/>
    <n v="24961.795864599997"/>
    <n v="24961.795864599997"/>
    <n v="0"/>
    <n v="0"/>
    <n v="0"/>
    <n v="0"/>
    <n v="0"/>
    <n v="0"/>
    <n v="0"/>
    <n v="0"/>
    <n v="0"/>
    <n v="0"/>
    <n v="0"/>
    <n v="39017.825570891997"/>
    <n v="39017.825570891997"/>
    <n v="0"/>
    <n v="0"/>
    <n v="0"/>
    <n v="0"/>
    <n v="0"/>
    <n v="0"/>
    <n v="0"/>
    <n v="0"/>
    <n v="0"/>
    <n v="0"/>
    <n v="0"/>
    <n v="23558.531791417838"/>
    <n v="23558.531791417838"/>
    <n v="0"/>
    <n v="0"/>
    <n v="0"/>
    <n v="0"/>
    <n v="0"/>
    <n v="0"/>
    <n v="0"/>
    <n v="0"/>
    <n v="0"/>
    <n v="0"/>
    <n v="0"/>
    <n v="3018.5767558283565"/>
    <n v="3018.5767558283565"/>
    <n v="0"/>
    <n v="0"/>
    <n v="0"/>
    <n v="0"/>
    <n v="0"/>
    <n v="0"/>
    <n v="0"/>
    <n v="0"/>
    <n v="0"/>
    <n v="0"/>
    <n v="0"/>
    <n v="60.371535116567003"/>
    <n v="60.371535116567003"/>
  </r>
  <r>
    <x v="2"/>
    <s v="Distributed Energy Solutions"/>
    <x v="2"/>
    <x v="2"/>
    <s v="PEF DES Exp Cust Sol TA"/>
    <s v="PEF Distribution General Plant Struct &amp; Improv 390.0"/>
    <x v="29"/>
    <n v="0"/>
    <n v="0"/>
    <n v="0"/>
    <n v="0"/>
    <n v="0"/>
    <n v="0"/>
    <n v="490.29"/>
    <n v="0"/>
    <n v="0"/>
    <n v="0"/>
    <n v="0"/>
    <n v="0"/>
    <n v="490.29"/>
    <n v="401.27502750000002"/>
    <n v="401.27502750000002"/>
    <n v="403.33109789999997"/>
    <n v="403.33109789999997"/>
    <n v="403.33109789999997"/>
    <n v="403.33109789999997"/>
    <n v="819.74116479999998"/>
    <n v="819.74116479999998"/>
    <n v="819.74116479999998"/>
    <n v="819.74116479999998"/>
    <n v="819.74116479999998"/>
    <n v="819.74116479999998"/>
    <n v="7334.3214353999983"/>
    <n v="402.50748270000003"/>
    <n v="402.50748270000003"/>
    <n v="404.60632850000002"/>
    <n v="404.60632850000002"/>
    <n v="404.60632850000002"/>
    <n v="404.60632850000002"/>
    <n v="821.01639539999996"/>
    <n v="821.01639539999996"/>
    <n v="821.01639539999996"/>
    <n v="821.01639539999996"/>
    <n v="821.01639539999996"/>
    <n v="821.01639539999996"/>
    <n v="7349.5386517999996"/>
    <n v="470.38434579"/>
    <n v="470.38434579"/>
    <n v="470.38434579"/>
    <n v="470.38434579"/>
    <n v="470.38434579"/>
    <n v="470.38434579"/>
    <n v="957.44898752999995"/>
    <n v="957.44898752999995"/>
    <n v="957.44898752999995"/>
    <n v="957.44898752999995"/>
    <n v="957.44898752999995"/>
    <n v="957.44898761000059"/>
    <n v="8567"/>
    <n v="552.41471977200001"/>
    <n v="552.41471977200001"/>
    <n v="552.41471977200001"/>
    <n v="552.41471977200001"/>
    <n v="552.41471977200001"/>
    <n v="552.41471977200001"/>
    <n v="1124.4186140039999"/>
    <n v="1124.4186140039999"/>
    <n v="1124.4186140039999"/>
    <n v="1124.4186140039999"/>
    <n v="1124.4186140039999"/>
    <n v="1124.4186113480009"/>
    <n v="10061"/>
    <n v="624.39719616900004"/>
    <n v="624.39719616900004"/>
    <n v="624.39719616900004"/>
    <n v="624.39719616900004"/>
    <n v="624.39719616900004"/>
    <n v="624.39719616900004"/>
    <n v="1270.936136883"/>
    <n v="1270.936136883"/>
    <n v="1270.936136883"/>
    <n v="1270.936136883"/>
    <n v="1270.936136883"/>
    <n v="1270.9361385710017"/>
    <n v="11372"/>
  </r>
  <r>
    <x v="3"/>
    <s v="Customer Delivery"/>
    <x v="2"/>
    <x v="2"/>
    <s v="PEF Other Yates Maintenance SA"/>
    <s v="PEF Distribution General Plant Struct &amp; Improv 390.0"/>
    <x v="29"/>
    <n v="6203.61"/>
    <n v="3184.1"/>
    <n v="3130.58"/>
    <n v="1396.27"/>
    <n v="1624.12"/>
    <n v="1848.01"/>
    <n v="1871.51"/>
    <n v="2190.4299999999998"/>
    <n v="1986.44"/>
    <n v="3881.02"/>
    <n v="7103.03"/>
    <n v="10474.370000000001"/>
    <n v="10474.370000000001"/>
    <n v="11011.307200000001"/>
    <n v="11355.693440000001"/>
    <n v="11945.907710000001"/>
    <n v="12277.922790000001"/>
    <n v="12729.1198"/>
    <n v="13485.216250000001"/>
    <n v="14455.733130000001"/>
    <n v="15540.46206"/>
    <n v="16715.71428"/>
    <n v="17937.023239999999"/>
    <n v="19978.904049999997"/>
    <n v="509.42440540000098"/>
    <n v="509.42440540000098"/>
    <n v="1916.608905400001"/>
    <n v="2819.1250954000011"/>
    <n v="4366.030465400001"/>
    <n v="5236.2780754000014"/>
    <n v="6418.7478254000016"/>
    <n v="8400.549045400001"/>
    <n v="10944.018865400001"/>
    <n v="13786.9299054"/>
    <n v="16867.191695400001"/>
    <n v="20068.1368654"/>
    <n v="25419.5804254"/>
    <n v="796.28215450800053"/>
    <n v="796.28215450800053"/>
    <n v="1539.3966046398318"/>
    <n v="3257.7074430389739"/>
    <n v="4489.9280042271375"/>
    <n v="5586.7944628048754"/>
    <n v="6746.1532647163349"/>
    <n v="7757.9936702335472"/>
    <n v="8882.2686638731866"/>
    <n v="10373.970851740025"/>
    <n v="12066.922525118714"/>
    <n v="14245.126349390248"/>
    <n v="17314.959234739723"/>
    <n v="480.78636309015928"/>
    <n v="480.78636309015928"/>
    <n v="558.84499286882954"/>
    <n v="818.76038940943113"/>
    <n v="974.75763364145109"/>
    <n v="1130.7548778734711"/>
    <n v="1286.752122105491"/>
    <n v="1390.7902897393931"/>
    <n v="1494.8284573732951"/>
    <n v="1650.8257016053151"/>
    <n v="1832.8024845802213"/>
    <n v="2092.7178811208228"/>
    <n v="2430.5718938900832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1.2320721452360601"/>
    <n v="1.2320721452360601"/>
  </r>
  <r>
    <x v="3"/>
    <s v="Distributed Energy Solutions"/>
    <x v="2"/>
    <x v="2"/>
    <s v="PEF DES Exp Cust Sol TA"/>
    <s v="PEF Distribution General Plant Struct &amp; Improv 390.0"/>
    <x v="29"/>
    <n v="484.11"/>
    <n v="484.14"/>
    <n v="484.14"/>
    <n v="484.14"/>
    <n v="484.14"/>
    <n v="490.29"/>
    <n v="0"/>
    <n v="7.8"/>
    <n v="8.69"/>
    <n v="10.87"/>
    <n v="65.819999999999993"/>
    <n v="67.58"/>
    <n v="67.58"/>
    <n v="67.579999999999984"/>
    <n v="67.579999999999984"/>
    <n v="67.579999999999984"/>
    <n v="67.579999999999984"/>
    <n v="67.579999999999984"/>
    <n v="67.579999999999984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80000000000041"/>
    <n v="67.580000000000041"/>
    <n v="67.580000000000041"/>
    <n v="67.580000000000041"/>
    <n v="67.580000000000041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</r>
  <r>
    <x v="2"/>
    <s v="Customer Services"/>
    <x v="2"/>
    <x v="2"/>
    <s v="PEF Customer Maintenance TB"/>
    <s v="PEF Corporate - Office Furn &amp; Equip 391.1"/>
    <x v="30"/>
    <n v="0"/>
    <n v="0"/>
    <n v="2.11"/>
    <n v="0"/>
    <n v="0"/>
    <n v="0"/>
    <n v="0"/>
    <n v="0"/>
    <n v="0"/>
    <n v="0"/>
    <n v="0"/>
    <n v="0"/>
    <n v="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Delivery"/>
    <x v="2"/>
    <x v="2"/>
    <s v="PEF Other Yates Maintenance TC-392.1"/>
    <s v="PEF Distribution General Plant Cars 392.1"/>
    <x v="31"/>
    <n v="0"/>
    <n v="0"/>
    <n v="0"/>
    <n v="0"/>
    <n v="0"/>
    <n v="0"/>
    <n v="0"/>
    <n v="0"/>
    <n v="0"/>
    <n v="0"/>
    <n v="0"/>
    <n v="0"/>
    <n v="0"/>
    <n v="0"/>
    <n v="0.4148958724077616"/>
    <n v="0.78500022322752017"/>
    <n v="1.1554828852309207"/>
    <n v="1.5707571771463193"/>
    <n v="1.9412406165337188"/>
    <n v="2.3123857247834394"/>
    <n v="2.7276603735308385"/>
    <n v="3.0981427806542392"/>
    <n v="3.4686249520136379"/>
    <n v="3.8838989763050371"/>
    <n v="4.2543814917524365"/>
    <n v="0"/>
    <n v="4.6255263323781577"/>
    <n v="5.0408371995735592"/>
    <n v="5.4113562711849603"/>
    <n v="5.7822688390294807"/>
    <n v="6.1979735146860016"/>
    <n v="6.5695744752422414"/>
    <n v="6.9404873170827628"/>
    <n v="7.3561914128872843"/>
    <n v="7.7271035346918033"/>
    <n v="8.0980156373803247"/>
    <n v="8.5137195356528466"/>
    <n v="8.8853197506850883"/>
    <n v="4.6255263323781577"/>
    <n v="9.2562316940736089"/>
    <n v="9.5153527699262561"/>
    <n v="9.7744738457789033"/>
    <n v="10.033594921631551"/>
    <n v="10.292715997484198"/>
    <n v="10.551837073336845"/>
    <n v="10.810958149189492"/>
    <n v="11.070079225042139"/>
    <n v="11.329200300894787"/>
    <n v="11.588321376747434"/>
    <n v="11.847442452600081"/>
    <n v="12.106563528452728"/>
    <n v="9.2562316940736089"/>
    <n v="12.365684603193605"/>
    <n v="12.609128521461153"/>
    <n v="12.852572439728702"/>
    <n v="13.09601635799625"/>
    <n v="13.339460276263798"/>
    <n v="13.582904194531347"/>
    <n v="13.826348112798895"/>
    <n v="14.069792031066443"/>
    <n v="14.313235949333992"/>
    <n v="14.55667986760154"/>
    <n v="14.800123785869088"/>
    <n v="15.043567704136636"/>
    <n v="12.365684603193605"/>
    <n v="15.287011622949604"/>
    <n v="15.52606593746038"/>
    <n v="15.765120251971158"/>
    <n v="16.004174566481932"/>
    <n v="16.243228880992707"/>
    <n v="16.482283195503481"/>
    <n v="16.721337510014255"/>
    <n v="16.960391824525029"/>
    <n v="17.199446139035803"/>
    <n v="17.438500453546578"/>
    <n v="17.677554768057352"/>
    <n v="17.916609082568126"/>
    <n v="15.287011622949604"/>
  </r>
  <r>
    <x v="1"/>
    <s v="Customer Delivery"/>
    <x v="2"/>
    <x v="2"/>
    <s v="PEF Other Yates Maintenance TC-392.1"/>
    <s v="PEF Distribution General Plant Cars 392.1"/>
    <x v="31"/>
    <n v="0"/>
    <n v="0"/>
    <n v="0"/>
    <n v="0"/>
    <n v="0"/>
    <n v="0"/>
    <n v="0"/>
    <n v="0"/>
    <n v="0"/>
    <n v="0"/>
    <n v="0"/>
    <n v="0"/>
    <n v="0"/>
    <n v="20.744793620387998"/>
    <n v="18.505217540987999"/>
    <n v="18.524133100170001"/>
    <n v="20.763714595770001"/>
    <n v="18.524171969369998"/>
    <n v="18.557255412486001"/>
    <n v="20.763732437369999"/>
    <n v="18.524120356169998"/>
    <n v="18.52410856797"/>
    <n v="20.763701214569998"/>
    <n v="18.524125772369999"/>
    <n v="18.557242031285998"/>
    <n v="231.276316618908"/>
    <n v="20.76554335977"/>
    <n v="18.52595358057"/>
    <n v="18.545628392226"/>
    <n v="20.785233782826001"/>
    <n v="18.580048027812001"/>
    <n v="18.545642092026"/>
    <n v="20.785204790226"/>
    <n v="18.545606090225998"/>
    <n v="18.545605134426001"/>
    <n v="20.785194913626"/>
    <n v="18.580010751612001"/>
    <n v="18.545597169425999"/>
    <n v="231.53526808477199"/>
    <n v="12.956053792632375"/>
    <n v="12.956053792632375"/>
    <n v="12.956053792632375"/>
    <n v="12.956053792632375"/>
    <n v="12.956053792632375"/>
    <n v="12.956053792632375"/>
    <n v="12.956053792632375"/>
    <n v="12.956053792632375"/>
    <n v="12.956053792632375"/>
    <n v="12.956053792632375"/>
    <n v="12.956053792632375"/>
    <n v="12.956053737043874"/>
    <n v="155.47264545600001"/>
    <n v="12.17219591337741"/>
    <n v="12.17219591337741"/>
    <n v="12.17219591337741"/>
    <n v="12.17219591337741"/>
    <n v="12.17219591337741"/>
    <n v="12.17219591337741"/>
    <n v="12.17219591337741"/>
    <n v="12.17219591337741"/>
    <n v="12.17219591337741"/>
    <n v="12.17219591337741"/>
    <n v="12.17219591337741"/>
    <n v="12.172195940648493"/>
    <n v="146.06635098780001"/>
    <n v="11.952715725538779"/>
    <n v="11.952715725538779"/>
    <n v="11.952715725538779"/>
    <n v="11.952715725538779"/>
    <n v="11.952715725538779"/>
    <n v="11.952715725538779"/>
    <n v="11.952715725538779"/>
    <n v="11.952715725538779"/>
    <n v="11.952715725538779"/>
    <n v="11.952715725538779"/>
    <n v="11.952715725538779"/>
    <n v="11.952715670473452"/>
    <n v="143.43258865140001"/>
  </r>
  <r>
    <x v="2"/>
    <s v="Customer Delivery"/>
    <x v="2"/>
    <x v="2"/>
    <s v="PEF Other Yates Maintenance TC-392.1"/>
    <s v="PEF Distribution General Plant Cars 392.1"/>
    <x v="31"/>
    <n v="0"/>
    <n v="0"/>
    <n v="0"/>
    <n v="0"/>
    <n v="0"/>
    <n v="0"/>
    <n v="0"/>
    <n v="0"/>
    <n v="0"/>
    <n v="0"/>
    <n v="0"/>
    <n v="0"/>
    <n v="0"/>
    <n v="20.329897747980237"/>
    <n v="18.135113190168241"/>
    <n v="18.153650438166601"/>
    <n v="20.348440303854602"/>
    <n v="18.153688529982599"/>
    <n v="18.18611030423628"/>
    <n v="20.3484577886226"/>
    <n v="18.153637949046598"/>
    <n v="18.153626396610601"/>
    <n v="20.348427190278599"/>
    <n v="18.153643256922599"/>
    <n v="18.186097190660277"/>
    <n v="226.65079028652985"/>
    <n v="20.350232492574598"/>
    <n v="18.155434508958599"/>
    <n v="18.174715824381479"/>
    <n v="20.36952910716948"/>
    <n v="18.208447067255761"/>
    <n v="18.174729250185479"/>
    <n v="20.369500694421479"/>
    <n v="18.174693968421479"/>
    <n v="18.17469303173748"/>
    <n v="20.369491015353479"/>
    <n v="18.208410536579759"/>
    <n v="18.174685226037479"/>
    <n v="226.90456272307654"/>
    <n v="12.696932716779727"/>
    <n v="12.696932716779727"/>
    <n v="12.696932716779727"/>
    <n v="12.696932716779727"/>
    <n v="12.696932716779727"/>
    <n v="12.696932716779727"/>
    <n v="12.696932716779727"/>
    <n v="12.696932716779727"/>
    <n v="12.696932716779727"/>
    <n v="12.696932716779727"/>
    <n v="12.696932716779727"/>
    <n v="12.696932662302997"/>
    <n v="152.36319254688001"/>
    <n v="11.928751995109861"/>
    <n v="11.928751995109861"/>
    <n v="11.928751995109861"/>
    <n v="11.928751995109861"/>
    <n v="11.928751995109861"/>
    <n v="11.928751995109861"/>
    <n v="11.928751995109861"/>
    <n v="11.928751995109861"/>
    <n v="11.928751995109861"/>
    <n v="11.928751995109861"/>
    <n v="11.928751995109861"/>
    <n v="11.928752021835523"/>
    <n v="143.145023968044"/>
    <n v="11.713661411028003"/>
    <n v="11.713661411028003"/>
    <n v="11.713661411028003"/>
    <n v="11.713661411028003"/>
    <n v="11.713661411028003"/>
    <n v="11.713661411028003"/>
    <n v="11.713661411028003"/>
    <n v="11.713661411028003"/>
    <n v="11.713661411028003"/>
    <n v="11.713661411028003"/>
    <n v="11.713661411028003"/>
    <n v="11.713661357063984"/>
    <n v="140.563936878372"/>
  </r>
  <r>
    <x v="3"/>
    <s v="Customer Delivery"/>
    <x v="2"/>
    <x v="2"/>
    <s v="PEF Other Yates Maintenance TC-392.1"/>
    <s v="PEF Distribution General Plant Cars 392.1"/>
    <x v="31"/>
    <n v="0"/>
    <n v="0"/>
    <n v="0"/>
    <n v="0"/>
    <n v="0"/>
    <n v="0"/>
    <n v="0"/>
    <n v="0"/>
    <n v="0"/>
    <n v="0"/>
    <n v="0"/>
    <n v="0"/>
    <n v="0"/>
    <n v="0.4148958724077616"/>
    <n v="0.78500022322752017"/>
    <n v="1.1554828852309207"/>
    <n v="1.5707571771463193"/>
    <n v="1.9412406165337188"/>
    <n v="2.3123857247834394"/>
    <n v="2.7276603735308385"/>
    <n v="3.0981427806542392"/>
    <n v="3.4686249520136379"/>
    <n v="3.8838989763050371"/>
    <n v="4.2543814917524365"/>
    <n v="4.6255263323781577"/>
    <n v="4.6255263323781577"/>
    <n v="5.0408371995735592"/>
    <n v="5.4113562711849603"/>
    <n v="5.7822688390294807"/>
    <n v="6.1979735146860016"/>
    <n v="6.5695744752422414"/>
    <n v="6.9404873170827628"/>
    <n v="7.3561914128872843"/>
    <n v="7.7271035346918033"/>
    <n v="8.0980156373803247"/>
    <n v="8.5137195356528466"/>
    <n v="8.8853197506850883"/>
    <n v="9.2562316940736089"/>
    <n v="9.2562316940736089"/>
    <n v="9.5153527699262561"/>
    <n v="9.7744738457789033"/>
    <n v="10.033594921631551"/>
    <n v="10.292715997484198"/>
    <n v="10.551837073336845"/>
    <n v="10.810958149189492"/>
    <n v="11.070079225042139"/>
    <n v="11.329200300894787"/>
    <n v="11.588321376747434"/>
    <n v="11.847442452600081"/>
    <n v="12.106563528452728"/>
    <n v="12.365684603193605"/>
    <n v="12.365684603193605"/>
    <n v="12.609128521461153"/>
    <n v="12.852572439728702"/>
    <n v="13.09601635799625"/>
    <n v="13.339460276263798"/>
    <n v="13.582904194531347"/>
    <n v="13.826348112798895"/>
    <n v="14.069792031066443"/>
    <n v="14.313235949333992"/>
    <n v="14.55667986760154"/>
    <n v="14.800123785869088"/>
    <n v="15.043567704136636"/>
    <n v="15.287011622949604"/>
    <n v="15.287011622949604"/>
    <n v="15.52606593746038"/>
    <n v="15.765120251971158"/>
    <n v="16.004174566481932"/>
    <n v="16.243228880992707"/>
    <n v="16.482283195503481"/>
    <n v="16.721337510014255"/>
    <n v="16.960391824525029"/>
    <n v="17.199446139035803"/>
    <n v="17.438500453546578"/>
    <n v="17.677554768057352"/>
    <n v="17.916609082568126"/>
    <n v="18.155663395977594"/>
    <n v="18.155663395977594"/>
  </r>
  <r>
    <x v="0"/>
    <s v="Customer Delivery"/>
    <x v="2"/>
    <x v="2"/>
    <s v="PEF Other Yates Maintenance TC-392.2"/>
    <s v="PEF Distribution General Plant Light Trucks 392.2"/>
    <x v="31"/>
    <n v="0"/>
    <n v="0"/>
    <n v="0"/>
    <n v="0"/>
    <n v="0"/>
    <n v="0"/>
    <n v="0"/>
    <n v="0"/>
    <n v="0"/>
    <n v="0"/>
    <n v="0"/>
    <n v="0"/>
    <n v="0"/>
    <n v="0"/>
    <n v="2.8042585425074549"/>
    <n v="5.3057736368429005"/>
    <n v="7.8098457158075121"/>
    <n v="10.616661975100101"/>
    <n v="13.120739308360697"/>
    <n v="15.629288825325375"/>
    <n v="18.43610749642599"/>
    <n v="20.940177852670573"/>
    <n v="23.44424661539918"/>
    <n v="26.251061065835785"/>
    <n v="28.755132154236392"/>
    <n v="0"/>
    <n v="31.263679862345057"/>
    <n v="34.070743331957658"/>
    <n v="36.575061501474281"/>
    <n v="39.082039290540166"/>
    <n v="41.891764490034035"/>
    <n v="44.403395087842611"/>
    <n v="46.910374728832508"/>
    <n v="49.720096009138388"/>
    <n v="52.22707078344429"/>
    <n v="54.734045428546182"/>
    <n v="57.543765373744066"/>
    <n v="60.055390932596609"/>
    <n v="31.263679862345057"/>
    <n v="62.562364500998484"/>
    <n v="64.31374970106468"/>
    <n v="66.065134901130889"/>
    <n v="67.816520101197071"/>
    <n v="69.567905301263252"/>
    <n v="71.319290501329434"/>
    <n v="73.070675701395615"/>
    <n v="74.822060901461796"/>
    <n v="76.573446101527978"/>
    <n v="78.324831301594159"/>
    <n v="80.07621650166034"/>
    <n v="81.827601701726522"/>
    <n v="62.562364500998484"/>
    <n v="83.578986894278316"/>
    <n v="85.224411042418112"/>
    <n v="86.869835190557907"/>
    <n v="88.515259338697703"/>
    <n v="90.160683486837499"/>
    <n v="91.806107634977295"/>
    <n v="93.45153178311709"/>
    <n v="95.096955931256886"/>
    <n v="96.742380079396682"/>
    <n v="98.387804227536478"/>
    <n v="100.03322837567627"/>
    <n v="101.67865252381607"/>
    <n v="83.578986894278316"/>
    <n v="103.32407667564236"/>
    <n v="104.93983173172367"/>
    <n v="106.555586787805"/>
    <n v="108.1713418438863"/>
    <n v="109.78709689996759"/>
    <n v="111.40285195604889"/>
    <n v="113.01860701213019"/>
    <n v="114.63436206821149"/>
    <n v="116.25011712429279"/>
    <n v="117.86587218037408"/>
    <n v="119.48162723645538"/>
    <n v="121.09738229253668"/>
    <n v="103.32407667564236"/>
  </r>
  <r>
    <x v="1"/>
    <s v="Customer Delivery"/>
    <x v="2"/>
    <x v="2"/>
    <s v="PEF Other Yates Maintenance TC-392.2"/>
    <s v="PEF Distribution General Plant Light Trucks 392.2"/>
    <x v="31"/>
    <n v="0"/>
    <n v="0"/>
    <n v="0"/>
    <n v="0"/>
    <n v="0"/>
    <n v="0"/>
    <n v="0"/>
    <n v="0"/>
    <n v="0"/>
    <n v="0"/>
    <n v="0"/>
    <n v="0"/>
    <n v="0"/>
    <n v="140.212927125372"/>
    <n v="125.075754716772"/>
    <n v="125.20360394823"/>
    <n v="140.34081296463"/>
    <n v="125.20386666303"/>
    <n v="125.427475848234"/>
    <n v="140.34093355503001"/>
    <n v="125.20351781223"/>
    <n v="125.20343813642999"/>
    <n v="140.34072252183"/>
    <n v="125.20355442003"/>
    <n v="125.42738540543399"/>
    <n v="1563.1839931172522"/>
    <n v="140.35317348063001"/>
    <n v="125.21590847583001"/>
    <n v="125.34888945329401"/>
    <n v="140.48625997469401"/>
    <n v="125.581529890428"/>
    <n v="125.348982049494"/>
    <n v="140.48606401529401"/>
    <n v="125.348738715294"/>
    <n v="125.34873225509401"/>
    <n v="140.48599725989399"/>
    <n v="125.58127794262801"/>
    <n v="125.348678420094"/>
    <n v="1564.9342319326684"/>
    <n v="87.569260003309978"/>
    <n v="87.569260003309978"/>
    <n v="87.569260003309978"/>
    <n v="87.569260003309978"/>
    <n v="87.569260003309978"/>
    <n v="87.569260003309978"/>
    <n v="87.569260003309978"/>
    <n v="87.569260003309978"/>
    <n v="87.569260003309978"/>
    <n v="87.569260003309978"/>
    <n v="87.569260003309978"/>
    <n v="87.569259627590213"/>
    <n v="1050.831119664"/>
    <n v="82.271207406989689"/>
    <n v="82.271207406989689"/>
    <n v="82.271207406989689"/>
    <n v="82.271207406989689"/>
    <n v="82.271207406989689"/>
    <n v="82.271207406989689"/>
    <n v="82.271207406989689"/>
    <n v="82.271207406989689"/>
    <n v="82.271207406989689"/>
    <n v="82.271207406989689"/>
    <n v="82.271207406989689"/>
    <n v="82.271207591313441"/>
    <n v="987.25448906819997"/>
    <n v="80.787752804065306"/>
    <n v="80.787752804065306"/>
    <n v="80.787752804065306"/>
    <n v="80.787752804065306"/>
    <n v="80.787752804065306"/>
    <n v="80.787752804065306"/>
    <n v="80.787752804065306"/>
    <n v="80.787752804065306"/>
    <n v="80.787752804065306"/>
    <n v="80.787752804065306"/>
    <n v="80.787752804065306"/>
    <n v="80.787752431881472"/>
    <n v="969.45303327659997"/>
  </r>
  <r>
    <x v="2"/>
    <s v="Customer Delivery"/>
    <x v="2"/>
    <x v="2"/>
    <s v="PEF Other Yates Maintenance TC-392.2"/>
    <s v="PEF Distribution General Plant Light Trucks 392.2"/>
    <x v="31"/>
    <n v="0"/>
    <n v="0"/>
    <n v="0"/>
    <n v="0"/>
    <n v="0"/>
    <n v="0"/>
    <n v="0"/>
    <n v="0"/>
    <n v="0"/>
    <n v="0"/>
    <n v="0"/>
    <n v="0"/>
    <n v="0"/>
    <n v="137.40866858286455"/>
    <n v="122.57423962243655"/>
    <n v="122.6995318692654"/>
    <n v="137.53399670533742"/>
    <n v="122.6997893297694"/>
    <n v="122.91892633126932"/>
    <n v="137.53411488392939"/>
    <n v="122.69944745598541"/>
    <n v="122.69936937370139"/>
    <n v="137.5339080713934"/>
    <n v="122.69948333162939"/>
    <n v="122.91883769732532"/>
    <n v="1531.9203132549067"/>
    <n v="137.54611001101739"/>
    <n v="122.7115903063134"/>
    <n v="122.84191166422812"/>
    <n v="137.67653477520014"/>
    <n v="123.06989929261944"/>
    <n v="122.84200240850411"/>
    <n v="137.67634273498811"/>
    <n v="122.84176394098812"/>
    <n v="122.84175760999213"/>
    <n v="137.67627731469611"/>
    <n v="123.06965238377545"/>
    <n v="122.84170485169213"/>
    <n v="1533.6355472940147"/>
    <n v="85.817874803243782"/>
    <n v="85.817874803243782"/>
    <n v="85.817874803243782"/>
    <n v="85.817874803243782"/>
    <n v="85.817874803243782"/>
    <n v="85.817874803243782"/>
    <n v="85.817874803243782"/>
    <n v="85.817874803243782"/>
    <n v="85.817874803243782"/>
    <n v="85.817874803243782"/>
    <n v="85.817874803243782"/>
    <n v="85.817874435038405"/>
    <n v="1029.8144972707198"/>
    <n v="80.625783258849893"/>
    <n v="80.625783258849893"/>
    <n v="80.625783258849893"/>
    <n v="80.625783258849893"/>
    <n v="80.625783258849893"/>
    <n v="80.625783258849893"/>
    <n v="80.625783258849893"/>
    <n v="80.625783258849893"/>
    <n v="80.625783258849893"/>
    <n v="80.625783258849893"/>
    <n v="80.625783258849893"/>
    <n v="80.625783439487165"/>
    <n v="967.5093992868359"/>
    <n v="79.171997747983994"/>
    <n v="79.171997747983994"/>
    <n v="79.171997747983994"/>
    <n v="79.171997747983994"/>
    <n v="79.171997747983994"/>
    <n v="79.171997747983994"/>
    <n v="79.171997747983994"/>
    <n v="79.171997747983994"/>
    <n v="79.171997747983994"/>
    <n v="79.171997747983994"/>
    <n v="79.171997747983994"/>
    <n v="79.171997383243834"/>
    <n v="950.06397261106792"/>
  </r>
  <r>
    <x v="3"/>
    <s v="Customer Delivery"/>
    <x v="2"/>
    <x v="2"/>
    <s v="PEF Other Yates Maintenance TC-392.2"/>
    <s v="PEF Distribution General Plant Light Trucks 392.2"/>
    <x v="31"/>
    <n v="0"/>
    <n v="0"/>
    <n v="0"/>
    <n v="0"/>
    <n v="0"/>
    <n v="0"/>
    <n v="0"/>
    <n v="0"/>
    <n v="0"/>
    <n v="0"/>
    <n v="0"/>
    <n v="0"/>
    <n v="0"/>
    <n v="2.8042585425074549"/>
    <n v="5.3057736368429005"/>
    <n v="7.8098457158075121"/>
    <n v="10.616661975100101"/>
    <n v="13.120739308360697"/>
    <n v="15.629288825325375"/>
    <n v="18.43610749642599"/>
    <n v="20.940177852670573"/>
    <n v="23.44424661539918"/>
    <n v="26.251061065835785"/>
    <n v="28.755132154236392"/>
    <n v="31.263679862345057"/>
    <n v="31.263679862345057"/>
    <n v="34.070743331957658"/>
    <n v="36.575061501474281"/>
    <n v="39.082039290540166"/>
    <n v="41.891764490034035"/>
    <n v="44.403395087842611"/>
    <n v="46.910374728832508"/>
    <n v="49.720096009138388"/>
    <n v="52.22707078344429"/>
    <n v="54.734045428546182"/>
    <n v="57.543765373744066"/>
    <n v="60.055390932596609"/>
    <n v="62.562364500998484"/>
    <n v="62.562364500998484"/>
    <n v="64.31374970106468"/>
    <n v="66.065134901130889"/>
    <n v="67.816520101197071"/>
    <n v="69.567905301263252"/>
    <n v="71.319290501329434"/>
    <n v="73.070675701395615"/>
    <n v="74.822060901461796"/>
    <n v="76.573446101527978"/>
    <n v="78.324831301594159"/>
    <n v="80.07621650166034"/>
    <n v="81.827601701726522"/>
    <n v="83.578986894278316"/>
    <n v="83.578986894278316"/>
    <n v="85.224411042418112"/>
    <n v="86.869835190557907"/>
    <n v="88.515259338697703"/>
    <n v="90.160683486837499"/>
    <n v="91.806107634977295"/>
    <n v="93.45153178311709"/>
    <n v="95.096955931256886"/>
    <n v="96.742380079396682"/>
    <n v="98.387804227536478"/>
    <n v="100.03322837567627"/>
    <n v="101.67865252381607"/>
    <n v="103.32407667564236"/>
    <n v="103.32407667564236"/>
    <n v="104.93983173172367"/>
    <n v="106.555586787805"/>
    <n v="108.1713418438863"/>
    <n v="109.78709689996759"/>
    <n v="111.40285195604889"/>
    <n v="113.01860701213019"/>
    <n v="114.63436206821149"/>
    <n v="116.25011712429279"/>
    <n v="117.86587218037408"/>
    <n v="119.48162723645538"/>
    <n v="121.09738229253668"/>
    <n v="122.71313734117432"/>
    <n v="122.71313734117432"/>
  </r>
  <r>
    <x v="0"/>
    <s v="Customer Delivery"/>
    <x v="2"/>
    <x v="2"/>
    <s v="PEF Other Yates Maintenance TC-392.3"/>
    <s v="PEF Distribution General Plant Heavy Trucks 392.3"/>
    <x v="31"/>
    <n v="0"/>
    <n v="0"/>
    <n v="0"/>
    <n v="0"/>
    <n v="0"/>
    <n v="0"/>
    <n v="0"/>
    <n v="0"/>
    <n v="0"/>
    <n v="0"/>
    <n v="0"/>
    <n v="0"/>
    <n v="0"/>
    <n v="0"/>
    <n v="1.3833769154386744"/>
    <n v="2.6174065823433565"/>
    <n v="3.8526976427520481"/>
    <n v="5.2373363128767494"/>
    <n v="6.4726299652974575"/>
    <n v="7.7101298036329169"/>
    <n v="9.0947696635336257"/>
    <n v="10.330059874102325"/>
    <n v="11.565349298569025"/>
    <n v="12.949987076361737"/>
    <n v="14.185277648112439"/>
    <n v="0"/>
    <n v="15.422776594115902"/>
    <n v="16.807537216280608"/>
    <n v="18.042949676333301"/>
    <n v="19.279674161020161"/>
    <n v="20.665747848873025"/>
    <n v="21.904767624136355"/>
    <n v="23.141493022401214"/>
    <n v="24.527564776868061"/>
    <n v="25.764287774334917"/>
    <n v="27.001010708063781"/>
    <n v="28.387081803904636"/>
    <n v="29.62609909338596"/>
    <n v="15.422776594115902"/>
    <n v="30.86282149596483"/>
    <n v="31.726802408953745"/>
    <n v="32.590783321942666"/>
    <n v="33.454764234931588"/>
    <n v="34.318745147920509"/>
    <n v="35.182726060909431"/>
    <n v="36.046706973898353"/>
    <n v="36.910687886887274"/>
    <n v="37.774668799876196"/>
    <n v="38.638649712865117"/>
    <n v="39.502630625854039"/>
    <n v="40.36661153884296"/>
    <n v="30.86282149596483"/>
    <n v="41.230592448124924"/>
    <n v="42.042301407244871"/>
    <n v="42.854010366364825"/>
    <n v="43.66571932548478"/>
    <n v="44.477428284604734"/>
    <n v="45.289137243724689"/>
    <n v="46.100846202844643"/>
    <n v="46.912555161964598"/>
    <n v="47.724264121084552"/>
    <n v="48.535973080204506"/>
    <n v="49.347682039324461"/>
    <n v="50.159390998444415"/>
    <n v="41.230592448124924"/>
    <n v="50.971099959382961"/>
    <n v="51.768172772643467"/>
    <n v="52.565245585903966"/>
    <n v="53.362318399164479"/>
    <n v="54.159391212424993"/>
    <n v="54.956464025685506"/>
    <n v="55.753536838946019"/>
    <n v="56.550609652206532"/>
    <n v="57.347682465467045"/>
    <n v="58.144755278727558"/>
    <n v="58.941828091988071"/>
    <n v="59.738900905248585"/>
    <n v="50.971099959382961"/>
  </r>
  <r>
    <x v="1"/>
    <s v="Customer Delivery"/>
    <x v="2"/>
    <x v="2"/>
    <s v="PEF Other Yates Maintenance TC-392.3"/>
    <s v="PEF Distribution General Plant Heavy Trucks 392.3"/>
    <x v="31"/>
    <n v="0"/>
    <n v="0"/>
    <n v="0"/>
    <n v="0"/>
    <n v="0"/>
    <n v="0"/>
    <n v="0"/>
    <n v="0"/>
    <n v="0"/>
    <n v="0"/>
    <n v="0"/>
    <n v="0"/>
    <n v="0"/>
    <n v="69.168845771934002"/>
    <n v="61.701483345234003"/>
    <n v="61.764553020435002"/>
    <n v="69.231933506234995"/>
    <n v="61.764682621035"/>
    <n v="61.874991916772998"/>
    <n v="69.231992995035"/>
    <n v="61.764510528434997"/>
    <n v="61.764471223335001"/>
    <n v="69.231888889635002"/>
    <n v="61.764528587534997"/>
    <n v="61.874947300172998"/>
    <n v="771.13882970579402"/>
    <n v="69.238031108235006"/>
    <n v="61.770623002634998"/>
    <n v="61.836224234343"/>
    <n v="69.303684392643007"/>
    <n v="61.950988763166002"/>
    <n v="61.836269913243001"/>
    <n v="69.303587723343"/>
    <n v="61.836149873342997"/>
    <n v="61.836146686443001"/>
    <n v="69.303554792043002"/>
    <n v="61.950864474066002"/>
    <n v="61.836120128943001"/>
    <n v="772.00224509244595"/>
    <n v="43.199045649445615"/>
    <n v="43.199045649445615"/>
    <n v="43.199045649445615"/>
    <n v="43.199045649445615"/>
    <n v="43.199045649445615"/>
    <n v="43.199045649445615"/>
    <n v="43.199045649445615"/>
    <n v="43.199045649445615"/>
    <n v="43.199045649445615"/>
    <n v="43.199045649445615"/>
    <n v="43.199045649445615"/>
    <n v="43.199045464098162"/>
    <n v="518.38854760799995"/>
    <n v="40.585447955997559"/>
    <n v="40.585447955997559"/>
    <n v="40.585447955997559"/>
    <n v="40.585447955997559"/>
    <n v="40.585447955997559"/>
    <n v="40.585447955997559"/>
    <n v="40.585447955997559"/>
    <n v="40.585447955997559"/>
    <n v="40.585447955997559"/>
    <n v="40.585447955997559"/>
    <n v="40.585447955997559"/>
    <n v="40.585448046926899"/>
    <n v="487.02537556290002"/>
    <n v="39.853640663025253"/>
    <n v="39.853640663025253"/>
    <n v="39.853640663025253"/>
    <n v="39.853640663025253"/>
    <n v="39.853640663025253"/>
    <n v="39.853640663025253"/>
    <n v="39.853640663025253"/>
    <n v="39.853640663025253"/>
    <n v="39.853640663025253"/>
    <n v="39.853640663025253"/>
    <n v="39.853640663025253"/>
    <n v="39.853640479422211"/>
    <n v="478.24368777270001"/>
  </r>
  <r>
    <x v="2"/>
    <s v="Customer Delivery"/>
    <x v="2"/>
    <x v="2"/>
    <s v="PEF Other Yates Maintenance TC-392.3"/>
    <s v="PEF Distribution General Plant Heavy Trucks 392.3"/>
    <x v="31"/>
    <n v="0"/>
    <n v="0"/>
    <n v="0"/>
    <n v="0"/>
    <n v="0"/>
    <n v="0"/>
    <n v="0"/>
    <n v="0"/>
    <n v="0"/>
    <n v="0"/>
    <n v="0"/>
    <n v="0"/>
    <n v="0"/>
    <n v="67.785468856495328"/>
    <n v="60.467453678329321"/>
    <n v="60.529261960026304"/>
    <n v="67.847294836110294"/>
    <n v="60.529388968614299"/>
    <n v="60.637492078437539"/>
    <n v="67.847353135134298"/>
    <n v="60.529220317866297"/>
    <n v="60.529181798868301"/>
    <n v="67.847251111842297"/>
    <n v="60.529238015784294"/>
    <n v="60.637448354169535"/>
    <n v="755.71605311167809"/>
    <n v="67.853270486070301"/>
    <n v="60.535210542582298"/>
    <n v="60.59949974965614"/>
    <n v="67.91761070479015"/>
    <n v="60.711968987902679"/>
    <n v="60.599544514978142"/>
    <n v="67.917515968876145"/>
    <n v="60.599426875876134"/>
    <n v="60.599423752714138"/>
    <n v="67.91748369620214"/>
    <n v="60.711847184584684"/>
    <n v="60.599397726364138"/>
    <n v="756.56220019059708"/>
    <n v="42.335064736456701"/>
    <n v="42.335064736456701"/>
    <n v="42.335064736456701"/>
    <n v="42.335064736456701"/>
    <n v="42.335064736456701"/>
    <n v="42.335064736456701"/>
    <n v="42.335064736456701"/>
    <n v="42.335064736456701"/>
    <n v="42.335064736456701"/>
    <n v="42.335064736456701"/>
    <n v="42.335064736456701"/>
    <n v="42.335064554816199"/>
    <n v="508.02077665584"/>
    <n v="39.773738996877604"/>
    <n v="39.773738996877604"/>
    <n v="39.773738996877604"/>
    <n v="39.773738996877604"/>
    <n v="39.773738996877604"/>
    <n v="39.773738996877604"/>
    <n v="39.773738996877604"/>
    <n v="39.773738996877604"/>
    <n v="39.773738996877604"/>
    <n v="39.773738996877604"/>
    <n v="39.773738996877604"/>
    <n v="39.77373908598836"/>
    <n v="477.28486805164209"/>
    <n v="39.056567849764747"/>
    <n v="39.056567849764747"/>
    <n v="39.056567849764747"/>
    <n v="39.056567849764747"/>
    <n v="39.056567849764747"/>
    <n v="39.056567849764747"/>
    <n v="39.056567849764747"/>
    <n v="39.056567849764747"/>
    <n v="39.056567849764747"/>
    <n v="39.056567849764747"/>
    <n v="39.056567849764747"/>
    <n v="39.056567669833768"/>
    <n v="468.678814017246"/>
  </r>
  <r>
    <x v="3"/>
    <s v="Customer Delivery"/>
    <x v="2"/>
    <x v="2"/>
    <s v="PEF Other Yates Maintenance TC-392.3"/>
    <s v="PEF Distribution General Plant Heavy Trucks 392.3"/>
    <x v="31"/>
    <n v="0"/>
    <n v="0"/>
    <n v="0"/>
    <n v="0"/>
    <n v="0"/>
    <n v="0"/>
    <n v="0"/>
    <n v="0"/>
    <n v="0"/>
    <n v="0"/>
    <n v="0"/>
    <n v="0"/>
    <n v="0"/>
    <n v="1.3833769154386744"/>
    <n v="2.6174065823433565"/>
    <n v="3.8526976427520481"/>
    <n v="5.2373363128767494"/>
    <n v="6.4726299652974575"/>
    <n v="7.7101298036329169"/>
    <n v="9.0947696635336257"/>
    <n v="10.330059874102325"/>
    <n v="11.565349298569025"/>
    <n v="12.949987076361737"/>
    <n v="14.185277648112439"/>
    <n v="15.422776594115902"/>
    <n v="15.422776594115902"/>
    <n v="16.807537216280608"/>
    <n v="18.042949676333301"/>
    <n v="19.279674161020161"/>
    <n v="20.665747848873025"/>
    <n v="21.904767624136355"/>
    <n v="23.141493022401214"/>
    <n v="24.527564776868061"/>
    <n v="25.764287774334917"/>
    <n v="27.001010708063781"/>
    <n v="28.387081803904636"/>
    <n v="29.62609909338596"/>
    <n v="30.86282149596483"/>
    <n v="30.86282149596483"/>
    <n v="31.726802408953745"/>
    <n v="32.590783321942666"/>
    <n v="33.454764234931588"/>
    <n v="34.318745147920509"/>
    <n v="35.182726060909431"/>
    <n v="36.046706973898353"/>
    <n v="36.910687886887274"/>
    <n v="37.774668799876196"/>
    <n v="38.638649712865117"/>
    <n v="39.502630625854039"/>
    <n v="40.36661153884296"/>
    <n v="41.230592448124924"/>
    <n v="41.230592448124924"/>
    <n v="42.042301407244871"/>
    <n v="42.854010366364825"/>
    <n v="43.66571932548478"/>
    <n v="44.477428284604734"/>
    <n v="45.289137243724689"/>
    <n v="46.100846202844643"/>
    <n v="46.912555161964598"/>
    <n v="47.724264121084552"/>
    <n v="48.535973080204506"/>
    <n v="49.347682039324461"/>
    <n v="50.159390998444415"/>
    <n v="50.971099959382961"/>
    <n v="50.971099959382961"/>
    <n v="51.768172772643467"/>
    <n v="52.565245585903966"/>
    <n v="53.362318399164479"/>
    <n v="54.159391212424993"/>
    <n v="54.956464025685506"/>
    <n v="55.753536838946019"/>
    <n v="56.550609652206532"/>
    <n v="57.347682465467045"/>
    <n v="58.144755278727558"/>
    <n v="58.941828091988071"/>
    <n v="59.738900905248585"/>
    <n v="60.535973714837027"/>
    <n v="60.535973714837027"/>
  </r>
  <r>
    <x v="0"/>
    <s v="Customer Delivery"/>
    <x v="2"/>
    <x v="2"/>
    <s v="PEF Other Yates Maintenance TC-392.4"/>
    <s v="PEF Distribution General Plant Special Equip 392.4"/>
    <x v="31"/>
    <n v="0"/>
    <n v="0"/>
    <n v="0"/>
    <n v="0"/>
    <n v="0"/>
    <n v="0"/>
    <n v="0"/>
    <n v="0"/>
    <n v="0"/>
    <n v="0"/>
    <n v="0"/>
    <n v="0"/>
    <n v="0"/>
    <n v="0"/>
    <n v="2.8861698745050717"/>
    <n v="5.4607532791561511"/>
    <n v="8.0379683569908735"/>
    <n v="10.926770658221585"/>
    <n v="13.503991143828287"/>
    <n v="16.085814443934566"/>
    <n v="18.974619227421272"/>
    <n v="21.551832532215968"/>
    <n v="24.129044196948669"/>
    <n v="27.017844636487354"/>
    <n v="29.595058694824061"/>
    <n v="0"/>
    <n v="32.176880133238342"/>
    <n v="35.065936865709034"/>
    <n v="37.643405222307734"/>
    <n v="40.223610884937401"/>
    <n v="43.115407095413048"/>
    <n v="45.700401473569968"/>
    <n v="48.280609042217634"/>
    <n v="51.172401219027307"/>
    <n v="53.752603778836971"/>
    <n v="56.332806205668632"/>
    <n v="59.224597008372285"/>
    <n v="61.809586200387201"/>
    <n v="32.176880133238342"/>
    <n v="64.389787519068861"/>
    <n v="66.192330018793356"/>
    <n v="67.994872518517852"/>
    <n v="69.797415018242347"/>
    <n v="71.599957517966843"/>
    <n v="73.402500017691338"/>
    <n v="75.205042517415833"/>
    <n v="77.007585017140329"/>
    <n v="78.810127516864824"/>
    <n v="80.61267001658932"/>
    <n v="82.415212516313815"/>
    <n v="84.217755016038311"/>
    <n v="64.389787519068861"/>
    <n v="86.020297508028932"/>
    <n v="87.713783873554249"/>
    <n v="89.40727023907958"/>
    <n v="91.100756604604882"/>
    <n v="92.794242970130185"/>
    <n v="94.487729335655487"/>
    <n v="96.18121570118079"/>
    <n v="97.874702066706092"/>
    <n v="99.568188432231395"/>
    <n v="101.2616747977567"/>
    <n v="102.955161163282"/>
    <n v="104.6486475288073"/>
    <n v="86.020297508028932"/>
    <n v="106.34213389812679"/>
    <n v="108.00508454862971"/>
    <n v="109.66803519913263"/>
    <n v="111.33098584963555"/>
    <n v="112.99393650013847"/>
    <n v="114.6568871506414"/>
    <n v="116.31983780114432"/>
    <n v="117.98278845164724"/>
    <n v="119.64573910215016"/>
    <n v="121.30868975265308"/>
    <n v="122.971640403156"/>
    <n v="124.63459105365892"/>
    <n v="106.34213389812679"/>
  </r>
  <r>
    <x v="1"/>
    <s v="Customer Delivery"/>
    <x v="2"/>
    <x v="2"/>
    <s v="PEF Other Yates Maintenance TC-392.4"/>
    <s v="PEF Distribution General Plant Special Equip 392.4"/>
    <x v="31"/>
    <n v="0"/>
    <n v="0"/>
    <n v="0"/>
    <n v="0"/>
    <n v="0"/>
    <n v="0"/>
    <n v="0"/>
    <n v="0"/>
    <n v="0"/>
    <n v="0"/>
    <n v="0"/>
    <n v="0"/>
    <n v="0"/>
    <n v="144.30849372525401"/>
    <n v="128.729170232554"/>
    <n v="128.86075389173499"/>
    <n v="144.44011506153501"/>
    <n v="128.86102428033499"/>
    <n v="129.091165005313"/>
    <n v="144.44023917433501"/>
    <n v="128.860665239735"/>
    <n v="128.86058323663499"/>
    <n v="144.44002197693499"/>
    <n v="128.86070291683501"/>
    <n v="129.09107192071301"/>
    <n v="1608.8440066619139"/>
    <n v="144.45283662353501"/>
    <n v="128.87341782993499"/>
    <n v="129.01028313148299"/>
    <n v="144.589810523783"/>
    <n v="129.24971890784599"/>
    <n v="129.01037843238299"/>
    <n v="144.58960884048301"/>
    <n v="129.010127990483"/>
    <n v="129.01012134158299"/>
    <n v="144.589540135183"/>
    <n v="129.24945960074601"/>
    <n v="129.010065934083"/>
    <n v="1610.6453692915261"/>
    <n v="90.12712498622453"/>
    <n v="90.12712498622453"/>
    <n v="90.12712498622453"/>
    <n v="90.12712498622453"/>
    <n v="90.12712498622453"/>
    <n v="90.12712498622453"/>
    <n v="90.12712498622453"/>
    <n v="90.12712498622453"/>
    <n v="90.12712498622453"/>
    <n v="90.12712498622453"/>
    <n v="90.12712498622453"/>
    <n v="90.127124599530021"/>
    <n v="1081.5254994479999"/>
    <n v="84.674318276266007"/>
    <n v="84.674318276266007"/>
    <n v="84.674318276266007"/>
    <n v="84.674318276266007"/>
    <n v="84.674318276266007"/>
    <n v="84.674318276266007"/>
    <n v="84.674318276266007"/>
    <n v="84.674318276266007"/>
    <n v="84.674318276266007"/>
    <n v="84.674318276266007"/>
    <n v="84.674318276266007"/>
    <n v="84.67431846597367"/>
    <n v="1016.0918195048999"/>
    <n v="83.147532525146246"/>
    <n v="83.147532525146246"/>
    <n v="83.147532525146246"/>
    <n v="83.147532525146246"/>
    <n v="83.147532525146246"/>
    <n v="83.147532525146246"/>
    <n v="83.147532525146246"/>
    <n v="83.147532525146246"/>
    <n v="83.147532525146246"/>
    <n v="83.147532525146246"/>
    <n v="83.147532525146246"/>
    <n v="83.147532142091109"/>
    <n v="997.77038991869995"/>
  </r>
  <r>
    <x v="2"/>
    <s v="Customer Delivery"/>
    <x v="2"/>
    <x v="2"/>
    <s v="PEF Other Yates Maintenance TC-392.4"/>
    <s v="PEF Distribution General Plant Special Equip 392.4"/>
    <x v="31"/>
    <n v="0"/>
    <n v="0"/>
    <n v="0"/>
    <n v="0"/>
    <n v="0"/>
    <n v="0"/>
    <n v="0"/>
    <n v="0"/>
    <n v="0"/>
    <n v="0"/>
    <n v="0"/>
    <n v="0"/>
    <n v="0"/>
    <n v="141.42232385074894"/>
    <n v="126.15458682790292"/>
    <n v="126.28353881390028"/>
    <n v="141.55131276030431"/>
    <n v="126.28380379472829"/>
    <n v="126.50934170520674"/>
    <n v="141.5514343908483"/>
    <n v="126.2834519349403"/>
    <n v="126.28337157190229"/>
    <n v="141.55122153739629"/>
    <n v="126.2834888584983"/>
    <n v="126.50925048229874"/>
    <n v="1576.6671265286757"/>
    <n v="141.56377989106431"/>
    <n v="126.29594947333629"/>
    <n v="126.43007746885333"/>
    <n v="141.69801431330734"/>
    <n v="126.66472452968907"/>
    <n v="126.43017086373533"/>
    <n v="141.69781666367334"/>
    <n v="126.42992543067334"/>
    <n v="126.42991891475133"/>
    <n v="141.69774933247933"/>
    <n v="126.66447040873109"/>
    <n v="126.42986461540134"/>
    <n v="1578.4324619056958"/>
    <n v="88.324582486500034"/>
    <n v="88.324582486500034"/>
    <n v="88.324582486500034"/>
    <n v="88.324582486500034"/>
    <n v="88.324582486500034"/>
    <n v="88.324582486500034"/>
    <n v="88.324582486500034"/>
    <n v="88.324582486500034"/>
    <n v="88.324582486500034"/>
    <n v="88.324582486500034"/>
    <n v="88.324582486500034"/>
    <n v="88.324582107539413"/>
    <n v="1059.8949894590398"/>
    <n v="82.98083191074069"/>
    <n v="82.98083191074069"/>
    <n v="82.98083191074069"/>
    <n v="82.98083191074069"/>
    <n v="82.98083191074069"/>
    <n v="82.98083191074069"/>
    <n v="82.98083191074069"/>
    <n v="82.98083191074069"/>
    <n v="82.98083191074069"/>
    <n v="82.98083191074069"/>
    <n v="82.98083191074069"/>
    <n v="82.980832096654197"/>
    <n v="995.76998311480179"/>
    <n v="81.484581874643325"/>
    <n v="81.484581874643325"/>
    <n v="81.484581874643325"/>
    <n v="81.484581874643325"/>
    <n v="81.484581874643325"/>
    <n v="81.484581874643325"/>
    <n v="81.484581874643325"/>
    <n v="81.484581874643325"/>
    <n v="81.484581874643325"/>
    <n v="81.484581874643325"/>
    <n v="81.484581874643325"/>
    <n v="81.484581499249288"/>
    <n v="977.81498212032602"/>
  </r>
  <r>
    <x v="3"/>
    <s v="Customer Delivery"/>
    <x v="2"/>
    <x v="2"/>
    <s v="PEF Other Yates Maintenance TC-392.4"/>
    <s v="PEF Distribution General Plant Special Equip 392.4"/>
    <x v="31"/>
    <n v="0"/>
    <n v="0"/>
    <n v="0"/>
    <n v="0"/>
    <n v="0"/>
    <n v="0"/>
    <n v="0"/>
    <n v="0"/>
    <n v="0"/>
    <n v="0"/>
    <n v="0"/>
    <n v="0"/>
    <n v="0"/>
    <n v="2.8861698745050717"/>
    <n v="5.4607532791561511"/>
    <n v="8.0379683569908735"/>
    <n v="10.926770658221585"/>
    <n v="13.503991143828287"/>
    <n v="16.085814443934566"/>
    <n v="18.974619227421272"/>
    <n v="21.551832532215968"/>
    <n v="24.129044196948669"/>
    <n v="27.017844636487354"/>
    <n v="29.595058694824061"/>
    <n v="32.176880133238342"/>
    <n v="32.176880133238342"/>
    <n v="35.065936865709034"/>
    <n v="37.643405222307734"/>
    <n v="40.223610884937401"/>
    <n v="43.115407095413048"/>
    <n v="45.700401473569968"/>
    <n v="48.280609042217634"/>
    <n v="51.172401219027307"/>
    <n v="53.752603778836971"/>
    <n v="56.332806205668632"/>
    <n v="59.224597008372285"/>
    <n v="61.809586200387201"/>
    <n v="64.389787519068861"/>
    <n v="64.389787519068861"/>
    <n v="66.192330018793356"/>
    <n v="67.994872518517852"/>
    <n v="69.797415018242347"/>
    <n v="71.599957517966843"/>
    <n v="73.402500017691338"/>
    <n v="75.205042517415833"/>
    <n v="77.007585017140329"/>
    <n v="78.810127516864824"/>
    <n v="80.61267001658932"/>
    <n v="82.415212516313815"/>
    <n v="84.217755016038311"/>
    <n v="86.020297508028932"/>
    <n v="86.020297508028932"/>
    <n v="87.713783873554249"/>
    <n v="89.40727023907958"/>
    <n v="91.100756604604882"/>
    <n v="92.794242970130185"/>
    <n v="94.487729335655487"/>
    <n v="96.18121570118079"/>
    <n v="97.874702066706092"/>
    <n v="99.568188432231395"/>
    <n v="101.2616747977567"/>
    <n v="102.955161163282"/>
    <n v="104.6486475288073"/>
    <n v="106.34213389812679"/>
    <n v="106.34213389812679"/>
    <n v="108.00508454862971"/>
    <n v="109.66803519913263"/>
    <n v="111.33098584963555"/>
    <n v="112.99393650013847"/>
    <n v="114.6568871506414"/>
    <n v="116.31983780114432"/>
    <n v="117.98278845164724"/>
    <n v="119.64573910215016"/>
    <n v="121.30868975265308"/>
    <n v="122.971640403156"/>
    <n v="124.63459105365892"/>
    <n v="126.29754169650076"/>
    <n v="126.29754169650076"/>
  </r>
  <r>
    <x v="0"/>
    <s v="Customer Delivery"/>
    <x v="2"/>
    <x v="2"/>
    <s v="PEF Other Yates Maintenance TC-392.5"/>
    <s v="PEF Distribution General Plant Trailers 392.5"/>
    <x v="31"/>
    <n v="0"/>
    <n v="0"/>
    <n v="0"/>
    <n v="0"/>
    <n v="0"/>
    <n v="0"/>
    <n v="0"/>
    <n v="0"/>
    <n v="0"/>
    <n v="0"/>
    <n v="0"/>
    <n v="0"/>
    <n v="0"/>
    <n v="0"/>
    <n v="2.9910007524988771"/>
    <n v="5.6590976544537455"/>
    <n v="8.329921816692945"/>
    <n v="11.323650610388142"/>
    <n v="13.994480376819354"/>
    <n v="16.670080140246711"/>
    <n v="19.663811506357916"/>
    <n v="22.334633831157106"/>
    <n v="25.005454456324316"/>
    <n v="27.999181320707521"/>
    <n v="30.670004426418728"/>
    <n v="0"/>
    <n v="33.345602260534093"/>
    <n v="36.339594726869308"/>
    <n v="39.010681367412502"/>
    <n v="41.684604737862259"/>
    <n v="44.681436184968021"/>
    <n v="47.360322205701152"/>
    <n v="50.03424755139892"/>
    <n v="53.031074818328676"/>
    <n v="55.704994973258437"/>
    <n v="58.378914990380196"/>
    <n v="61.375740833293946"/>
    <n v="64.054621479515077"/>
    <n v="33.345602260534093"/>
    <n v="66.728540348236834"/>
    <n v="68.596554431784739"/>
    <n v="70.464568515332644"/>
    <n v="72.332582598880549"/>
    <n v="74.200596682428454"/>
    <n v="76.068610765976359"/>
    <n v="77.936624849524264"/>
    <n v="79.804638933072169"/>
    <n v="81.672653016620075"/>
    <n v="83.54066710016798"/>
    <n v="85.408681183715885"/>
    <n v="87.27669526726379"/>
    <n v="66.728540348236834"/>
    <n v="89.144709342796887"/>
    <n v="90.899706177313206"/>
    <n v="92.65470301182954"/>
    <n v="94.409699846345873"/>
    <n v="96.164696680862207"/>
    <n v="97.91969351537854"/>
    <n v="99.674690349894874"/>
    <n v="101.42968718441121"/>
    <n v="103.18468401892754"/>
    <n v="104.93968085344387"/>
    <n v="106.69467768796021"/>
    <n v="108.44967452247654"/>
    <n v="89.144709342796887"/>
    <n v="110.20467136092482"/>
    <n v="111.92802336835842"/>
    <n v="113.65137537579204"/>
    <n v="115.37472738322566"/>
    <n v="117.09807939065928"/>
    <n v="118.8214313980929"/>
    <n v="120.54478340552652"/>
    <n v="122.26813541296013"/>
    <n v="123.99148742039375"/>
    <n v="125.71483942782737"/>
    <n v="127.43819143526099"/>
    <n v="129.16154344269461"/>
    <n v="110.20467136092482"/>
  </r>
  <r>
    <x v="1"/>
    <s v="Customer Delivery"/>
    <x v="2"/>
    <x v="2"/>
    <s v="PEF Other Yates Maintenance TC-392.5"/>
    <s v="PEF Distribution General Plant Trailers 392.5"/>
    <x v="31"/>
    <n v="0"/>
    <n v="0"/>
    <n v="0"/>
    <n v="0"/>
    <n v="0"/>
    <n v="0"/>
    <n v="0"/>
    <n v="0"/>
    <n v="0"/>
    <n v="0"/>
    <n v="0"/>
    <n v="0"/>
    <n v="0"/>
    <n v="149.550037624944"/>
    <n v="133.40484509774399"/>
    <n v="133.54120811196"/>
    <n v="149.68643968475999"/>
    <n v="133.54148832156"/>
    <n v="133.77998817136799"/>
    <n v="149.68656830556"/>
    <n v="133.54111623995999"/>
    <n v="133.54103125835999"/>
    <n v="149.68634321915999"/>
    <n v="133.54115528556"/>
    <n v="133.77989170576799"/>
    <n v="1667.2801130267042"/>
    <n v="149.69962331676001"/>
    <n v="133.55433202716"/>
    <n v="133.69616852248799"/>
    <n v="149.84157235528801"/>
    <n v="133.94430103665599"/>
    <n v="133.69626728488799"/>
    <n v="149.84136334648801"/>
    <n v="133.69600774648799"/>
    <n v="133.69600085608801"/>
    <n v="149.84129214568799"/>
    <n v="133.94403231105599"/>
    <n v="133.69594343608799"/>
    <n v="1669.1469043851357"/>
    <n v="93.400704177394971"/>
    <n v="93.400704177394971"/>
    <n v="93.400704177394971"/>
    <n v="93.400704177394971"/>
    <n v="93.400704177394971"/>
    <n v="93.400704177394971"/>
    <n v="93.400704177394971"/>
    <n v="93.400704177394971"/>
    <n v="93.400704177394971"/>
    <n v="93.400704177394971"/>
    <n v="93.400704177394971"/>
    <n v="93.400703776655064"/>
    <n v="1120.8084497279999"/>
    <n v="87.749841725816808"/>
    <n v="87.749841725816808"/>
    <n v="87.749841725816808"/>
    <n v="87.749841725816808"/>
    <n v="87.749841725816808"/>
    <n v="87.749841725816808"/>
    <n v="87.749841725816808"/>
    <n v="87.749841725816808"/>
    <n v="87.749841725816808"/>
    <n v="87.749841725816808"/>
    <n v="87.749841725816808"/>
    <n v="87.749841922414817"/>
    <n v="1052.9981009063999"/>
    <n v="86.167600371680692"/>
    <n v="86.167600371680692"/>
    <n v="86.167600371680692"/>
    <n v="86.167600371680692"/>
    <n v="86.167600371680692"/>
    <n v="86.167600371680692"/>
    <n v="86.167600371680692"/>
    <n v="86.167600371680692"/>
    <n v="86.167600371680692"/>
    <n v="86.167600371680692"/>
    <n v="86.167600371680692"/>
    <n v="86.167599974712402"/>
    <n v="1034.0112040632"/>
  </r>
  <r>
    <x v="2"/>
    <s v="Customer Delivery"/>
    <x v="2"/>
    <x v="2"/>
    <s v="PEF Other Yates Maintenance TC-392.5"/>
    <s v="PEF Distribution General Plant Trailers 392.5"/>
    <x v="31"/>
    <n v="0"/>
    <n v="0"/>
    <n v="0"/>
    <n v="0"/>
    <n v="0"/>
    <n v="0"/>
    <n v="0"/>
    <n v="0"/>
    <n v="0"/>
    <n v="0"/>
    <n v="0"/>
    <n v="0"/>
    <n v="0"/>
    <n v="146.55903687244512"/>
    <n v="130.73674819578912"/>
    <n v="130.8703839497208"/>
    <n v="146.69271089106479"/>
    <n v="130.87065855512878"/>
    <n v="131.10438840794063"/>
    <n v="146.6928369394488"/>
    <n v="130.8702939151608"/>
    <n v="130.87021063319278"/>
    <n v="146.69261635477679"/>
    <n v="130.87033217984879"/>
    <n v="131.10429387165263"/>
    <n v="1633.93451076617"/>
    <n v="146.7056308504248"/>
    <n v="130.88324538661681"/>
    <n v="131.02224515203824"/>
    <n v="146.84474090818225"/>
    <n v="131.26541501592285"/>
    <n v="131.02234193919023"/>
    <n v="146.84453607955825"/>
    <n v="131.02208759155823"/>
    <n v="131.02208083896625"/>
    <n v="146.84446630277424"/>
    <n v="131.26515166483486"/>
    <n v="131.02202456736623"/>
    <n v="1635.7639662974332"/>
    <n v="91.532690093847066"/>
    <n v="91.532690093847066"/>
    <n v="91.532690093847066"/>
    <n v="91.532690093847066"/>
    <n v="91.532690093847066"/>
    <n v="91.532690093847066"/>
    <n v="91.532690093847066"/>
    <n v="91.532690093847066"/>
    <n v="91.532690093847066"/>
    <n v="91.532690093847066"/>
    <n v="91.532690093847066"/>
    <n v="91.532689701121967"/>
    <n v="1098.3922807334397"/>
    <n v="85.994844891300474"/>
    <n v="85.994844891300474"/>
    <n v="85.994844891300474"/>
    <n v="85.994844891300474"/>
    <n v="85.994844891300474"/>
    <n v="85.994844891300474"/>
    <n v="85.994844891300474"/>
    <n v="85.994844891300474"/>
    <n v="85.994844891300474"/>
    <n v="85.994844891300474"/>
    <n v="85.994844891300474"/>
    <n v="85.994845083966524"/>
    <n v="1031.9381388882714"/>
    <n v="84.444248364247073"/>
    <n v="84.444248364247073"/>
    <n v="84.444248364247073"/>
    <n v="84.444248364247073"/>
    <n v="84.444248364247073"/>
    <n v="84.444248364247073"/>
    <n v="84.444248364247073"/>
    <n v="84.444248364247073"/>
    <n v="84.444248364247073"/>
    <n v="84.444248364247073"/>
    <n v="84.444248364247073"/>
    <n v="84.444247975218147"/>
    <n v="1013.3309799819359"/>
  </r>
  <r>
    <x v="3"/>
    <s v="Customer Delivery"/>
    <x v="2"/>
    <x v="2"/>
    <s v="PEF Other Yates Maintenance TC-392.5"/>
    <s v="PEF Distribution General Plant Trailers 392.5"/>
    <x v="31"/>
    <n v="0"/>
    <n v="0"/>
    <n v="0"/>
    <n v="0"/>
    <n v="0"/>
    <n v="0"/>
    <n v="0"/>
    <n v="0"/>
    <n v="0"/>
    <n v="0"/>
    <n v="0"/>
    <n v="0"/>
    <n v="0"/>
    <n v="2.9910007524988771"/>
    <n v="5.6590976544537455"/>
    <n v="8.329921816692945"/>
    <n v="11.323650610388142"/>
    <n v="13.994480376819354"/>
    <n v="16.670080140246711"/>
    <n v="19.663811506357916"/>
    <n v="22.334633831157106"/>
    <n v="25.005454456324316"/>
    <n v="27.999181320707521"/>
    <n v="30.670004426418728"/>
    <n v="33.345602260534093"/>
    <n v="33.345602260534093"/>
    <n v="36.339594726869308"/>
    <n v="39.010681367412502"/>
    <n v="41.684604737862259"/>
    <n v="44.681436184968021"/>
    <n v="47.360322205701152"/>
    <n v="50.03424755139892"/>
    <n v="53.031074818328676"/>
    <n v="55.704994973258437"/>
    <n v="58.378914990380196"/>
    <n v="61.375740833293946"/>
    <n v="64.054621479515077"/>
    <n v="66.728540348236834"/>
    <n v="66.728540348236834"/>
    <n v="68.596554431784739"/>
    <n v="70.464568515332644"/>
    <n v="72.332582598880549"/>
    <n v="74.200596682428454"/>
    <n v="76.068610765976359"/>
    <n v="77.936624849524264"/>
    <n v="79.804638933072169"/>
    <n v="81.672653016620075"/>
    <n v="83.54066710016798"/>
    <n v="85.408681183715885"/>
    <n v="87.27669526726379"/>
    <n v="89.144709342796887"/>
    <n v="89.144709342796887"/>
    <n v="90.899706177313206"/>
    <n v="92.65470301182954"/>
    <n v="94.409699846345873"/>
    <n v="96.164696680862207"/>
    <n v="97.91969351537854"/>
    <n v="99.674690349894874"/>
    <n v="101.42968718441121"/>
    <n v="103.18468401892754"/>
    <n v="104.93968085344387"/>
    <n v="106.69467768796021"/>
    <n v="108.44967452247654"/>
    <n v="110.20467136092482"/>
    <n v="110.20467136092482"/>
    <n v="111.92802336835842"/>
    <n v="113.65137537579204"/>
    <n v="115.37472738322566"/>
    <n v="117.09807939065928"/>
    <n v="118.8214313980929"/>
    <n v="120.54478340552652"/>
    <n v="122.26813541296013"/>
    <n v="123.99148742039375"/>
    <n v="125.71483942782737"/>
    <n v="127.43819143526099"/>
    <n v="129.16154344269461"/>
    <n v="130.88489544218885"/>
    <n v="130.88489544218885"/>
  </r>
  <r>
    <x v="0"/>
    <s v="Transmission"/>
    <x v="11"/>
    <x v="4"/>
    <s v="PEF Transmission Maintenance TB"/>
    <s v="PEF Distribution General Plant Stores Equip 393.0"/>
    <x v="32"/>
    <n v="3869.19"/>
    <n v="2511.86"/>
    <n v="2551.33"/>
    <n v="1588.24"/>
    <n v="1818.91"/>
    <n v="1830.96"/>
    <n v="1831.18"/>
    <n v="1836.07"/>
    <n v="1836.6"/>
    <n v="1964.84"/>
    <n v="2226.75"/>
    <n v="2541.5700000000002"/>
    <n v="3869.19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</r>
  <r>
    <x v="1"/>
    <s v="Transmission"/>
    <x v="11"/>
    <x v="4"/>
    <s v="PEF Transmission Maintenance TB"/>
    <s v="PEF Distribution General Plant Stores Equip 393.0"/>
    <x v="32"/>
    <n v="445.13"/>
    <n v="46.83"/>
    <n v="-64.75"/>
    <n v="217.03"/>
    <n v="-35.130000000000003"/>
    <n v="0.23"/>
    <n v="4.88"/>
    <n v="0.53"/>
    <n v="140.79"/>
    <n v="388.18"/>
    <n v="387.31"/>
    <n v="961.56"/>
    <n v="2492.59"/>
    <n v="113.49997"/>
    <n v="113.60456000000001"/>
    <n v="113.73441"/>
    <n v="114.12044"/>
    <n v="113.84952"/>
    <n v="113.9269"/>
    <n v="113.59516000000001"/>
    <n v="113.28393"/>
    <n v="113.64212000000001"/>
    <n v="113.47604"/>
    <n v="113.32767"/>
    <n v="113.08376"/>
    <n v="1363.1444799999999"/>
    <n v="282.80595"/>
    <n v="282.19027"/>
    <n v="283.05946999999998"/>
    <n v="284.20645999999999"/>
    <n v="283.49392"/>
    <n v="284.19409000000002"/>
    <n v="282.89265"/>
    <n v="281.87844000000001"/>
    <n v="283.31783999999999"/>
    <n v="283.46566999999999"/>
    <n v="283.52114"/>
    <n v="283.32053999999999"/>
    <n v="3398.3464400000003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5062060568"/>
    <n v="1444.8030000000001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5040727854"/>
    <n v="1488.1469999999999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4914829595"/>
    <n v="1488.1469999999999"/>
  </r>
  <r>
    <x v="2"/>
    <s v="Transmission"/>
    <x v="11"/>
    <x v="4"/>
    <s v="PEF Transmission Maintenance TB"/>
    <s v="PEF Distribution General Plant Stores Equip 393.0"/>
    <x v="32"/>
    <n v="1802.45"/>
    <n v="7.36"/>
    <n v="898.35"/>
    <n v="-13.65"/>
    <n v="-47.17"/>
    <n v="0"/>
    <n v="0"/>
    <n v="0"/>
    <n v="12.55"/>
    <n v="126.27"/>
    <n v="72.5"/>
    <n v="955.4"/>
    <n v="3814.06"/>
    <n v="113.49997"/>
    <n v="113.60456000000001"/>
    <n v="113.73441"/>
    <n v="114.12044"/>
    <n v="113.84952"/>
    <n v="113.9269"/>
    <n v="113.59516000000001"/>
    <n v="113.28393"/>
    <n v="113.64212000000001"/>
    <n v="113.47604"/>
    <n v="113.32767"/>
    <n v="113.08376"/>
    <n v="1363.1444799999999"/>
    <n v="282.80595"/>
    <n v="282.19027"/>
    <n v="283.05946999999998"/>
    <n v="284.20645999999999"/>
    <n v="283.49392"/>
    <n v="284.19409000000002"/>
    <n v="282.89265"/>
    <n v="281.87844000000001"/>
    <n v="283.31783999999999"/>
    <n v="283.46566999999999"/>
    <n v="283.52114"/>
    <n v="283.32053999999999"/>
    <n v="3398.3464400000003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5062060568"/>
    <n v="1444.8030000000001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5040727854"/>
    <n v="1488.1469999999999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4914829595"/>
    <n v="1488.1469999999999"/>
  </r>
  <r>
    <x v="3"/>
    <s v="Transmission"/>
    <x v="11"/>
    <x v="4"/>
    <s v="PEF Transmission Maintenance TB"/>
    <s v="PEF Distribution General Plant Stores Equip 393.0"/>
    <x v="32"/>
    <n v="2511.86"/>
    <n v="2551.33"/>
    <n v="1588.24"/>
    <n v="1818.91"/>
    <n v="1830.96"/>
    <n v="1831.18"/>
    <n v="1836.07"/>
    <n v="1836.6"/>
    <n v="1964.84"/>
    <n v="2226.75"/>
    <n v="2541.5700000000002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</r>
  <r>
    <x v="0"/>
    <s v="Customer Delivery"/>
    <x v="10"/>
    <x v="5"/>
    <s v="PEF Distribution Maintenance TB"/>
    <s v="PEF Distribution Gen. Plant Tool Shop/Gar. Eq. -New- 394.1"/>
    <x v="33"/>
    <n v="5810.42"/>
    <n v="5891.76"/>
    <n v="6045.54"/>
    <n v="6228.8500000000013"/>
    <n v="6263.43"/>
    <n v="6405.1500000000005"/>
    <n v="6710.15"/>
    <n v="6404.7199999999993"/>
    <n v="6524.72"/>
    <n v="6451.05"/>
    <n v="6515.18"/>
    <n v="6492.4400000000005"/>
    <n v="5810.42"/>
    <n v="6450.62"/>
    <n v="6458.3245831999993"/>
    <n v="6466.0291663999997"/>
    <n v="6473.7337496"/>
    <n v="6481.4383328000004"/>
    <n v="6489.1429160000007"/>
    <n v="6496.847499200001"/>
    <n v="6504.5520824000014"/>
    <n v="6512.2566656000017"/>
    <n v="6519.9612488000021"/>
    <n v="6527.6658320000024"/>
    <n v="6535.3704152000028"/>
    <n v="6450.62"/>
    <n v="6543.0749984000031"/>
    <n v="6551.0971967200039"/>
    <n v="6559.1193950400047"/>
    <n v="6567.1415933600056"/>
    <n v="6575.1637916800064"/>
    <n v="6583.1859900000072"/>
    <n v="6591.208188320008"/>
    <n v="6599.2303866400089"/>
    <n v="6607.2525849600097"/>
    <n v="6615.2747832800105"/>
    <n v="6623.2969816000113"/>
    <n v="6631.3191799200122"/>
    <n v="6543.0749984000031"/>
    <n v="6639.341378240013"/>
    <n v="6647.5610047677219"/>
    <n v="6655.7806312954308"/>
    <n v="6664.0002578231397"/>
    <n v="6672.2198843508486"/>
    <n v="6680.4395108785575"/>
    <n v="6688.6591374062664"/>
    <n v="6696.8787639339753"/>
    <n v="6705.0983904616842"/>
    <n v="6713.3180169893931"/>
    <n v="6721.537643517102"/>
    <n v="6729.7572700448109"/>
    <n v="6639.341378240013"/>
    <n v="6737.976918240015"/>
    <n v="6746.3989104434841"/>
    <n v="6754.8209026469531"/>
    <n v="6763.2428948504221"/>
    <n v="6771.6648870538911"/>
    <n v="6780.0868792573601"/>
    <n v="6788.5088714608291"/>
    <n v="6796.9308636642982"/>
    <n v="6805.3528558677672"/>
    <n v="6813.7748480712362"/>
    <n v="6822.1968402747052"/>
    <n v="6830.6188324781742"/>
    <n v="6737.976918240015"/>
    <n v="6839.0408468400165"/>
    <n v="6847.6702657415835"/>
    <n v="6856.2996846431506"/>
    <n v="6864.9291035447177"/>
    <n v="6873.5585224462848"/>
    <n v="6882.1879413478518"/>
    <n v="6890.8173602494189"/>
    <n v="6899.446779150986"/>
    <n v="6908.0761980525531"/>
    <n v="6916.7056169541202"/>
    <n v="6925.3350358556872"/>
    <n v="6933.9644547572543"/>
    <n v="6839.0408468400165"/>
  </r>
  <r>
    <x v="0"/>
    <s v="Transmission"/>
    <x v="11"/>
    <x v="4"/>
    <s v="PEF Transmission Maintenance TB Matting"/>
    <s v="PEF Distribution Gen. Plant Tool Shop/Gar. Eq. -New- 394.1"/>
    <x v="33"/>
    <n v="15608.67"/>
    <n v="0"/>
    <n v="0"/>
    <n v="0"/>
    <n v="0"/>
    <n v="0"/>
    <n v="0"/>
    <n v="0"/>
    <n v="0"/>
    <n v="0"/>
    <n v="0"/>
    <n v="0"/>
    <n v="1560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10"/>
    <x v="5"/>
    <s v="PEF Distribution Maintenance TB"/>
    <s v="PEF Distribution Gen. Plant Tool Shop/Gar. Eq. -New- 394.1"/>
    <x v="33"/>
    <n v="199.96999999999997"/>
    <n v="1054.32"/>
    <n v="612.66000000000008"/>
    <n v="617.93000000000006"/>
    <n v="1243.95"/>
    <n v="530.61"/>
    <n v="376.32000000000005"/>
    <n v="242.81"/>
    <n v="218.84999999999997"/>
    <n v="1318.3899999999999"/>
    <n v="466.46"/>
    <n v="273.27999999999997"/>
    <n v="7155.5499999999993"/>
    <n v="385.22915999999998"/>
    <n v="385.22915999999998"/>
    <n v="385.22915999999998"/>
    <n v="385.22915999999998"/>
    <n v="385.22915999999998"/>
    <n v="385.22915999999998"/>
    <n v="385.22915999999998"/>
    <n v="385.22915999999998"/>
    <n v="385.22915999999998"/>
    <n v="385.22915999999998"/>
    <n v="385.22915999999998"/>
    <n v="385.22915999999998"/>
    <n v="4622.7499199999993"/>
    <n v="401.109916"/>
    <n v="401.109916"/>
    <n v="401.109916"/>
    <n v="401.109916"/>
    <n v="401.109916"/>
    <n v="401.109916"/>
    <n v="401.109916"/>
    <n v="401.109916"/>
    <n v="401.109916"/>
    <n v="401.109916"/>
    <n v="401.109916"/>
    <n v="401.109916"/>
    <n v="4813.3189919999995"/>
    <n v="410.98132638543734"/>
    <n v="410.98132638543734"/>
    <n v="410.98132638543734"/>
    <n v="410.98132638543734"/>
    <n v="410.98132638543734"/>
    <n v="410.98132638543734"/>
    <n v="410.98132638543734"/>
    <n v="410.98132638543734"/>
    <n v="410.98132638543734"/>
    <n v="410.98132638543734"/>
    <n v="410.98132638543734"/>
    <n v="410.98240976018769"/>
    <n v="4931.777"/>
    <n v="421.09961017344591"/>
    <n v="421.09961017344591"/>
    <n v="421.09961017344591"/>
    <n v="421.09961017344591"/>
    <n v="421.09961017344591"/>
    <n v="421.09961017344591"/>
    <n v="421.09961017344591"/>
    <n v="421.09961017344591"/>
    <n v="421.09961017344591"/>
    <n v="421.09961017344591"/>
    <n v="421.09961017344591"/>
    <n v="421.10071809209421"/>
    <n v="5053.19643"/>
    <n v="431.47094507835538"/>
    <n v="431.47094507835538"/>
    <n v="431.47094507835538"/>
    <n v="431.47094507835538"/>
    <n v="431.47094507835538"/>
    <n v="431.47094507835538"/>
    <n v="431.47094507835538"/>
    <n v="431.47094507835538"/>
    <n v="431.47094507835538"/>
    <n v="431.47094507835538"/>
    <n v="431.47094507835538"/>
    <n v="431.470944138091"/>
    <n v="5177.6513400000003"/>
  </r>
  <r>
    <x v="1"/>
    <s v="Transmission"/>
    <x v="11"/>
    <x v="4"/>
    <s v="PEF Transmission Maintenance TB Matting"/>
    <s v="PEF Distribution Gen. Plant Tool Shop/Gar. Eq. -New- 394.1"/>
    <x v="33"/>
    <n v="1637.43"/>
    <n v="52.39"/>
    <n v="38.81"/>
    <n v="-1558.7"/>
    <n v="0"/>
    <n v="3.14"/>
    <n v="0"/>
    <n v="0"/>
    <n v="0"/>
    <n v="0"/>
    <n v="0"/>
    <n v="0"/>
    <n v="173.07000000000005"/>
    <n v="0"/>
    <n v="0"/>
    <n v="0"/>
    <n v="0"/>
    <n v="0"/>
    <n v="0"/>
    <n v="0"/>
    <n v="0"/>
    <n v="0"/>
    <n v="0"/>
    <n v="0"/>
    <n v="0"/>
    <n v="0"/>
    <n v="420.44120880000003"/>
    <n v="419.60833880000001"/>
    <n v="420.78414880000003"/>
    <n v="422.33572880000003"/>
    <n v="421.37184880000001"/>
    <n v="422.3189888"/>
    <n v="420.55848880000002"/>
    <n v="419.18651879999999"/>
    <n v="421.13365879999998"/>
    <n v="421.33361880000001"/>
    <n v="421.40866879999999"/>
    <n v="421.13730880000003"/>
    <n v="5051.618525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Transmission"/>
    <x v="11"/>
    <x v="4"/>
    <s v="PEF Transmission Maintenance TB Matting"/>
    <s v="PEF Distribution Gen. Plant Tool Shop/Gar. Eq. -New- 394.1"/>
    <x v="33"/>
    <n v="17246.11"/>
    <n v="52.39"/>
    <n v="38.81"/>
    <n v="-1558.7"/>
    <n v="0"/>
    <n v="3.14"/>
    <n v="0"/>
    <n v="0"/>
    <n v="0"/>
    <n v="0"/>
    <n v="0"/>
    <n v="0"/>
    <n v="15781.75"/>
    <n v="0"/>
    <n v="0"/>
    <n v="0"/>
    <n v="0"/>
    <n v="0"/>
    <n v="0"/>
    <n v="0"/>
    <n v="0"/>
    <n v="0"/>
    <n v="0"/>
    <n v="0"/>
    <n v="0"/>
    <n v="0"/>
    <n v="420.44120880000003"/>
    <n v="419.60833880000001"/>
    <n v="420.78414880000003"/>
    <n v="422.33572880000003"/>
    <n v="421.37184880000001"/>
    <n v="422.3189888"/>
    <n v="420.55848880000002"/>
    <n v="419.18651879999999"/>
    <n v="421.13365879999998"/>
    <n v="421.33361880000001"/>
    <n v="421.40866879999999"/>
    <n v="421.13730880000003"/>
    <n v="5051.618525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10"/>
    <x v="5"/>
    <s v="PEF Distribution Maintenance TB"/>
    <s v="PEF Distribution Gen. Plant Tool Shop/Gar. Eq. -New- 394.1"/>
    <x v="33"/>
    <n v="118.64"/>
    <n v="900.53"/>
    <n v="429.36"/>
    <n v="583.35"/>
    <n v="1102.23"/>
    <n v="225.59"/>
    <n v="681.73"/>
    <n v="122.81"/>
    <n v="292.52999999999997"/>
    <n v="1254.25"/>
    <n v="489.2"/>
    <n v="314.35000000000002"/>
    <n v="6514.5700000000006"/>
    <n v="377.52457679999998"/>
    <n v="377.52457679999998"/>
    <n v="377.52457679999998"/>
    <n v="377.52457679999998"/>
    <n v="377.52457679999998"/>
    <n v="377.52457679999998"/>
    <n v="377.52457679999998"/>
    <n v="377.52457679999998"/>
    <n v="377.52457679999998"/>
    <n v="377.52457679999998"/>
    <n v="377.52457679999998"/>
    <n v="377.52457679999998"/>
    <n v="4530.2949215999997"/>
    <n v="393.08771767999997"/>
    <n v="393.08771767999997"/>
    <n v="393.08771767999997"/>
    <n v="393.08771767999997"/>
    <n v="393.08771767999997"/>
    <n v="393.08771767999997"/>
    <n v="393.08771767999997"/>
    <n v="393.08771767999997"/>
    <n v="393.08771767999997"/>
    <n v="393.08771767999997"/>
    <n v="393.08771767999997"/>
    <n v="393.08771767999997"/>
    <n v="4717.0526121599996"/>
    <n v="402.76169985772862"/>
    <n v="402.76169985772862"/>
    <n v="402.76169985772862"/>
    <n v="402.76169985772862"/>
    <n v="402.76169985772862"/>
    <n v="402.76169985772862"/>
    <n v="402.76169985772862"/>
    <n v="402.76169985772862"/>
    <n v="402.76169985772862"/>
    <n v="402.76169985772862"/>
    <n v="402.76169985772862"/>
    <n v="402.76276156498392"/>
    <n v="4833.141459999998"/>
    <n v="412.67761796997701"/>
    <n v="412.67761796997701"/>
    <n v="412.67761796997701"/>
    <n v="412.67761796997701"/>
    <n v="412.67761796997701"/>
    <n v="412.67761796997701"/>
    <n v="412.67761796997701"/>
    <n v="412.67761796997701"/>
    <n v="412.67761796997701"/>
    <n v="412.67761796997701"/>
    <n v="412.67761796997701"/>
    <n v="412.67870373025232"/>
    <n v="4952.1325013999985"/>
    <n v="422.84152617678825"/>
    <n v="422.84152617678825"/>
    <n v="422.84152617678825"/>
    <n v="422.84152617678825"/>
    <n v="422.84152617678825"/>
    <n v="422.84152617678825"/>
    <n v="422.84152617678825"/>
    <n v="422.84152617678825"/>
    <n v="422.84152617678825"/>
    <n v="422.84152617678825"/>
    <n v="422.84152617678825"/>
    <n v="422.84152525532915"/>
    <n v="5074.098313200001"/>
  </r>
  <r>
    <x v="3"/>
    <s v="Customer Delivery"/>
    <x v="10"/>
    <x v="5"/>
    <s v="PEF Distribution Maintenance TB"/>
    <s v="PEF Distribution Gen. Plant Tool Shop/Gar. Eq. -New- 394.1"/>
    <x v="33"/>
    <n v="5891.76"/>
    <n v="6045.54"/>
    <n v="6228.8500000000013"/>
    <n v="6263.43"/>
    <n v="6405.1500000000005"/>
    <n v="6710.15"/>
    <n v="6404.7199999999993"/>
    <n v="6524.72"/>
    <n v="6451.05"/>
    <n v="6515.18"/>
    <n v="6492.4400000000005"/>
    <n v="6450.62"/>
    <n v="6450.62"/>
    <n v="6458.3245831999993"/>
    <n v="6466.0291663999997"/>
    <n v="6473.7337496"/>
    <n v="6481.4383328000004"/>
    <n v="6489.1429160000007"/>
    <n v="6496.847499200001"/>
    <n v="6504.5520824000014"/>
    <n v="6512.2566656000017"/>
    <n v="6519.9612488000021"/>
    <n v="6527.6658320000024"/>
    <n v="6535.3704152000028"/>
    <n v="6543.0749984000031"/>
    <n v="6543.0749984000031"/>
    <n v="6551.0971967200039"/>
    <n v="6559.1193950400047"/>
    <n v="6567.1415933600056"/>
    <n v="6575.1637916800064"/>
    <n v="6583.1859900000072"/>
    <n v="6591.208188320008"/>
    <n v="6599.2303866400089"/>
    <n v="6607.2525849600097"/>
    <n v="6615.2747832800105"/>
    <n v="6623.2969816000113"/>
    <n v="6631.3191799200122"/>
    <n v="6639.341378240013"/>
    <n v="6639.341378240013"/>
    <n v="6647.5610047677219"/>
    <n v="6655.7806312954308"/>
    <n v="6664.0002578231397"/>
    <n v="6672.2198843508486"/>
    <n v="6680.4395108785575"/>
    <n v="6688.6591374062664"/>
    <n v="6696.8787639339753"/>
    <n v="6705.0983904616842"/>
    <n v="6713.3180169893931"/>
    <n v="6721.537643517102"/>
    <n v="6729.7572700448109"/>
    <n v="6737.976918240015"/>
    <n v="6737.976918240015"/>
    <n v="6746.3989104434841"/>
    <n v="6754.8209026469531"/>
    <n v="6763.2428948504221"/>
    <n v="6771.6648870538911"/>
    <n v="6780.0868792573601"/>
    <n v="6788.5088714608291"/>
    <n v="6796.9308636642982"/>
    <n v="6805.3528558677672"/>
    <n v="6813.7748480712362"/>
    <n v="6822.1968402747052"/>
    <n v="6830.6188324781742"/>
    <n v="6839.0408468400165"/>
    <n v="6839.0408468400165"/>
    <n v="6847.6702657415835"/>
    <n v="6856.2996846431506"/>
    <n v="6864.9291035447177"/>
    <n v="6873.5585224462848"/>
    <n v="6882.1879413478518"/>
    <n v="6890.8173602494189"/>
    <n v="6899.446779150986"/>
    <n v="6908.0761980525531"/>
    <n v="6916.7056169541202"/>
    <n v="6925.3350358556872"/>
    <n v="6933.9644547572543"/>
    <n v="6942.5938736400158"/>
    <n v="6942.5938736400158"/>
  </r>
  <r>
    <x v="0"/>
    <s v="Customer Delivery"/>
    <x v="2"/>
    <x v="2"/>
    <s v="PEF Other Yates Maintenance TC-396"/>
    <s v="PEF Distribution Gen. Plant Power Oper Equip 396.0"/>
    <x v="34"/>
    <n v="0"/>
    <n v="0"/>
    <n v="0"/>
    <n v="0"/>
    <n v="0"/>
    <n v="0"/>
    <n v="0"/>
    <n v="0"/>
    <n v="0"/>
    <n v="0"/>
    <n v="0"/>
    <n v="0"/>
    <n v="0"/>
    <n v="0"/>
    <n v="2.5427673586421662"/>
    <n v="4.8110214559763307"/>
    <n v="7.0815941045257347"/>
    <n v="9.6266806782671495"/>
    <n v="11.897258091160552"/>
    <n v="14.171890666077076"/>
    <n v="16.716979426730461"/>
    <n v="18.987550513199878"/>
    <n v="21.258120154745285"/>
    <n v="23.803205088302676"/>
    <n v="26.073776838656073"/>
    <n v="0"/>
    <n v="28.348407773388601"/>
    <n v="30.893718505609982"/>
    <n v="33.164514297287369"/>
    <n v="35.437721704610681"/>
    <n v="37.98544596602602"/>
    <n v="40.26287231750787"/>
    <n v="42.536081404067204"/>
    <n v="45.083802111750543"/>
    <n v="47.357006785433867"/>
    <n v="49.630211341961186"/>
    <n v="52.177930839032513"/>
    <n v="54.455352621430364"/>
    <n v="28.348407773388601"/>
    <n v="56.728556201657696"/>
    <n v="58.3166284323855"/>
    <n v="59.904700663113317"/>
    <n v="61.492772893841106"/>
    <n v="63.080845124568896"/>
    <n v="64.668917355296685"/>
    <n v="66.256989586024474"/>
    <n v="67.845061816752263"/>
    <n v="69.433134047480053"/>
    <n v="71.021206278207842"/>
    <n v="72.609278508935631"/>
    <n v="74.19735073966342"/>
    <n v="56.728556201657696"/>
    <n v="75.785422963577531"/>
    <n v="77.277414786581957"/>
    <n v="78.769406609586397"/>
    <n v="80.261398432590838"/>
    <n v="81.753390255595278"/>
    <n v="83.245382078599718"/>
    <n v="84.737373901604158"/>
    <n v="86.229365724608598"/>
    <n v="87.721357547613039"/>
    <n v="89.213349370617479"/>
    <n v="90.705341193621919"/>
    <n v="92.197333016626359"/>
    <n v="75.785422963577531"/>
    <n v="93.689324842973534"/>
    <n v="95.15441415406498"/>
    <n v="96.619503465156427"/>
    <n v="98.084592776247874"/>
    <n v="99.54968208733932"/>
    <n v="101.01477139843077"/>
    <n v="102.47986070952221"/>
    <n v="103.94495002061366"/>
    <n v="105.41003933170511"/>
    <n v="106.87512864279655"/>
    <n v="108.340217953888"/>
    <n v="109.80530726497945"/>
    <n v="93.689324842973534"/>
  </r>
  <r>
    <x v="1"/>
    <s v="Customer Delivery"/>
    <x v="2"/>
    <x v="2"/>
    <s v="PEF Other Yates Maintenance TC-396"/>
    <s v="PEF Distribution Gen. Plant Power Oper Equip 396.0"/>
    <x v="34"/>
    <n v="0"/>
    <n v="0"/>
    <n v="0"/>
    <n v="0"/>
    <n v="0"/>
    <n v="0"/>
    <n v="0"/>
    <n v="0"/>
    <n v="0"/>
    <n v="0"/>
    <n v="0"/>
    <n v="0"/>
    <n v="0"/>
    <n v="127.138367932108"/>
    <n v="113.412704866708"/>
    <n v="113.52863242747"/>
    <n v="127.25432868707"/>
    <n v="113.52887064466999"/>
    <n v="113.731628745826"/>
    <n v="127.25443803267"/>
    <n v="113.52855432347"/>
    <n v="113.52848207727"/>
    <n v="127.25424667787"/>
    <n v="113.52858751767"/>
    <n v="113.731546736626"/>
    <n v="1417.4203886694281"/>
    <n v="127.26553661107"/>
    <n v="113.53978958387"/>
    <n v="113.66037036616601"/>
    <n v="127.386213070766"/>
    <n v="113.871317574092"/>
    <n v="113.66045432796599"/>
    <n v="127.38603538416599"/>
    <n v="113.660233684166"/>
    <n v="113.660227826366"/>
    <n v="127.385974853566"/>
    <n v="113.87108911989201"/>
    <n v="113.660179011366"/>
    <n v="1419.007421413452"/>
    <n v="79.403611536390386"/>
    <n v="79.403611536390386"/>
    <n v="79.403611536390386"/>
    <n v="79.403611536390386"/>
    <n v="79.403611536390386"/>
    <n v="79.403611536390386"/>
    <n v="79.403611536390386"/>
    <n v="79.403611536390386"/>
    <n v="79.403611536390386"/>
    <n v="79.403611536390386"/>
    <n v="79.403611536390386"/>
    <n v="79.403611195705821"/>
    <n v="952.84333809600002"/>
    <n v="74.599591150221997"/>
    <n v="74.599591150221997"/>
    <n v="74.599591150221997"/>
    <n v="74.599591150221997"/>
    <n v="74.599591150221997"/>
    <n v="74.599591150221997"/>
    <n v="74.599591150221997"/>
    <n v="74.599591150221997"/>
    <n v="74.599591150221997"/>
    <n v="74.599591150221997"/>
    <n v="74.599591150221997"/>
    <n v="74.599591317358204"/>
    <n v="895.19509396980004"/>
    <n v="73.254465554573187"/>
    <n v="73.254465554573187"/>
    <n v="73.254465554573187"/>
    <n v="73.254465554573187"/>
    <n v="73.254465554573187"/>
    <n v="73.254465554573187"/>
    <n v="73.254465554573187"/>
    <n v="73.254465554573187"/>
    <n v="73.254465554573187"/>
    <n v="73.254465554573187"/>
    <n v="73.254465554573187"/>
    <n v="73.254465217094776"/>
    <n v="879.0535863174"/>
  </r>
  <r>
    <x v="2"/>
    <s v="Customer Delivery"/>
    <x v="2"/>
    <x v="2"/>
    <s v="PEF Other Yates Maintenance TC-396"/>
    <s v="PEF Distribution Gen. Plant Power Oper Equip 396.0"/>
    <x v="34"/>
    <n v="0"/>
    <n v="0"/>
    <n v="0"/>
    <n v="0"/>
    <n v="0"/>
    <n v="0"/>
    <n v="0"/>
    <n v="0"/>
    <n v="0"/>
    <n v="0"/>
    <n v="0"/>
    <n v="0"/>
    <n v="0"/>
    <n v="124.59560057346583"/>
    <n v="111.14445076937383"/>
    <n v="111.2580597789206"/>
    <n v="124.7092421133286"/>
    <n v="111.25829323177659"/>
    <n v="111.45699617090948"/>
    <n v="124.7093492720166"/>
    <n v="111.2579832370006"/>
    <n v="111.25791243572459"/>
    <n v="124.7091617443126"/>
    <n v="111.25801576731661"/>
    <n v="111.45691580189347"/>
    <n v="1389.0719808960396"/>
    <n v="124.72022587884861"/>
    <n v="111.2689937921926"/>
    <n v="111.38716295884268"/>
    <n v="124.83848880935068"/>
    <n v="111.59389122261017"/>
    <n v="111.38724524140667"/>
    <n v="124.83831467648267"/>
    <n v="111.38702901048268"/>
    <n v="111.38702326983868"/>
    <n v="124.83825535649467"/>
    <n v="111.59366733749417"/>
    <n v="111.38697543113868"/>
    <n v="1390.6272729851833"/>
    <n v="77.815539305662583"/>
    <n v="77.815539305662583"/>
    <n v="77.815539305662583"/>
    <n v="77.815539305662583"/>
    <n v="77.815539305662583"/>
    <n v="77.815539305662583"/>
    <n v="77.815539305662583"/>
    <n v="77.815539305662583"/>
    <n v="77.815539305662583"/>
    <n v="77.815539305662583"/>
    <n v="77.815539305662583"/>
    <n v="77.81553897179171"/>
    <n v="933.78647133408015"/>
    <n v="73.107599327217557"/>
    <n v="73.107599327217557"/>
    <n v="73.107599327217557"/>
    <n v="73.107599327217557"/>
    <n v="73.107599327217557"/>
    <n v="73.107599327217557"/>
    <n v="73.107599327217557"/>
    <n v="73.107599327217557"/>
    <n v="73.107599327217557"/>
    <n v="73.107599327217557"/>
    <n v="73.107599327217557"/>
    <n v="73.107599491011044"/>
    <n v="877.29119209040425"/>
    <n v="71.789376243481726"/>
    <n v="71.789376243481726"/>
    <n v="71.789376243481726"/>
    <n v="71.789376243481726"/>
    <n v="71.789376243481726"/>
    <n v="71.789376243481726"/>
    <n v="71.789376243481726"/>
    <n v="71.789376243481726"/>
    <n v="71.789376243481726"/>
    <n v="71.789376243481726"/>
    <n v="71.789376243481726"/>
    <n v="71.789375912752874"/>
    <n v="861.47251459105178"/>
  </r>
  <r>
    <x v="3"/>
    <s v="Customer Delivery"/>
    <x v="2"/>
    <x v="2"/>
    <s v="PEF Other Yates Maintenance TC-396"/>
    <s v="PEF Distribution Gen. Plant Power Oper Equip 396.0"/>
    <x v="34"/>
    <n v="0"/>
    <n v="0"/>
    <n v="0"/>
    <n v="0"/>
    <n v="0"/>
    <n v="0"/>
    <n v="0"/>
    <n v="0"/>
    <n v="0"/>
    <n v="0"/>
    <n v="0"/>
    <n v="0"/>
    <n v="0"/>
    <n v="2.5427673586421662"/>
    <n v="4.8110214559763307"/>
    <n v="7.0815941045257347"/>
    <n v="9.6266806782671495"/>
    <n v="11.897258091160552"/>
    <n v="14.171890666077076"/>
    <n v="16.716979426730461"/>
    <n v="18.987550513199878"/>
    <n v="21.258120154745285"/>
    <n v="23.803205088302676"/>
    <n v="26.073776838656073"/>
    <n v="28.348407773388601"/>
    <n v="28.348407773388601"/>
    <n v="30.893718505609982"/>
    <n v="33.164514297287369"/>
    <n v="35.437721704610681"/>
    <n v="37.98544596602602"/>
    <n v="40.26287231750787"/>
    <n v="42.536081404067204"/>
    <n v="45.083802111750543"/>
    <n v="47.357006785433867"/>
    <n v="49.630211341961186"/>
    <n v="52.177930839032513"/>
    <n v="54.455352621430364"/>
    <n v="56.728556201657696"/>
    <n v="56.728556201657696"/>
    <n v="58.3166284323855"/>
    <n v="59.904700663113317"/>
    <n v="61.492772893841106"/>
    <n v="63.080845124568896"/>
    <n v="64.668917355296685"/>
    <n v="66.256989586024474"/>
    <n v="67.845061816752263"/>
    <n v="69.433134047480053"/>
    <n v="71.021206278207842"/>
    <n v="72.609278508935631"/>
    <n v="74.19735073966342"/>
    <n v="75.785422963577531"/>
    <n v="75.785422963577531"/>
    <n v="77.277414786581957"/>
    <n v="78.769406609586397"/>
    <n v="80.261398432590838"/>
    <n v="81.753390255595278"/>
    <n v="83.245382078599718"/>
    <n v="84.737373901604158"/>
    <n v="86.229365724608598"/>
    <n v="87.721357547613039"/>
    <n v="89.213349370617479"/>
    <n v="90.705341193621919"/>
    <n v="92.197333016626359"/>
    <n v="93.689324842973534"/>
    <n v="93.689324842973534"/>
    <n v="95.15441415406498"/>
    <n v="96.619503465156427"/>
    <n v="98.084592776247874"/>
    <n v="99.54968208733932"/>
    <n v="101.01477139843077"/>
    <n v="102.47986070952221"/>
    <n v="103.94495002061366"/>
    <n v="105.41003933170511"/>
    <n v="106.87512864279655"/>
    <n v="108.340217953888"/>
    <n v="109.80530726497945"/>
    <n v="111.27039656932133"/>
    <n v="111.27039656932133"/>
  </r>
  <r>
    <x v="0"/>
    <s v="Customer Delivery"/>
    <x v="2"/>
    <x v="5"/>
    <s v="PEF Distribution Smart Grid - Infrastructure"/>
    <s v="PEF Distribution Gen. Plant Commun Equip-New 397.0"/>
    <x v="3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</r>
  <r>
    <x v="0"/>
    <s v="Customer Delivery"/>
    <x v="2"/>
    <x v="2"/>
    <s v="PEF Reg Other IT"/>
    <s v="PEF Distribution Gen. Plant Commun Equip-New 397.0"/>
    <x v="35"/>
    <n v="952.44"/>
    <n v="1004.84"/>
    <n v="1069.6500000000001"/>
    <n v="1139.72"/>
    <n v="1209.56"/>
    <n v="1266"/>
    <n v="1300.32"/>
    <n v="1302.28"/>
    <n v="0"/>
    <n v="0"/>
    <n v="0"/>
    <n v="0"/>
    <n v="95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2"/>
    <x v="5"/>
    <s v="PEF Distribution Smart Grid - Infrastructure"/>
    <s v="PEF Distribution Gen. Plant Commun Equip-New 397.0"/>
    <x v="35"/>
    <n v="10.1"/>
    <n v="2.85"/>
    <n v="0"/>
    <n v="0"/>
    <n v="0"/>
    <n v="0"/>
    <n v="0"/>
    <n v="0"/>
    <n v="0"/>
    <n v="0"/>
    <n v="0"/>
    <n v="0"/>
    <n v="12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Customer Delivery"/>
    <x v="2"/>
    <x v="2"/>
    <s v="PEF Reg Other IT"/>
    <s v="PEF Distribution Gen. Plant Commun Equip-New 397.0"/>
    <x v="35"/>
    <n v="52.4"/>
    <n v="64.81"/>
    <n v="70.069999999999993"/>
    <n v="69.84"/>
    <n v="56.43"/>
    <n v="34.33"/>
    <n v="1.96"/>
    <n v="1.17"/>
    <n v="-33.700000000000003"/>
    <n v="1.0900000000000001"/>
    <n v="2.41"/>
    <n v="4.68"/>
    <n v="32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Delivery"/>
    <x v="2"/>
    <x v="5"/>
    <s v="PEF Distribution Smart Grid - Infrastructure"/>
    <s v="PEF Distribution Gen. Plant Commun Equip-New 397.0"/>
    <x v="35"/>
    <n v="10.1"/>
    <n v="2.85"/>
    <n v="0"/>
    <n v="0"/>
    <n v="0"/>
    <n v="0"/>
    <n v="0"/>
    <n v="0"/>
    <n v="0"/>
    <n v="0"/>
    <n v="0"/>
    <n v="0"/>
    <n v="12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Delivery"/>
    <x v="2"/>
    <x v="5"/>
    <s v="PEF Distribution Smart Grid - Infrastructure"/>
    <s v="PEF Distribution Gen. Plant Commun Equip-New 397.0"/>
    <x v="3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</r>
  <r>
    <x v="3"/>
    <s v="Customer Delivery"/>
    <x v="2"/>
    <x v="2"/>
    <s v="PEF Reg Other IT"/>
    <s v="PEF Distribution Gen. Plant Commun Equip-New 397.0"/>
    <x v="35"/>
    <n v="1004.84"/>
    <n v="1069.6500000000001"/>
    <n v="1139.72"/>
    <n v="1209.56"/>
    <n v="1266"/>
    <n v="1300.32"/>
    <n v="130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enance Hines 4 BG-341"/>
    <s v="PEF Hines 4 341"/>
    <x v="6"/>
    <n v="749.34999999999991"/>
    <n v="865.40000000000009"/>
    <n v="762.96"/>
    <n v="858.67000000000007"/>
    <n v="833.46"/>
    <n v="867.6400000000001"/>
    <n v="2008.73"/>
    <n v="2049.58"/>
    <n v="1724.59"/>
    <n v="1895.35"/>
    <n v="1754.4999999999998"/>
    <n v="2067.4"/>
    <n v="749.34999999999991"/>
    <n v="1524.96"/>
    <n v="1528.1515343075"/>
    <n v="1832.0458752375"/>
    <n v="1835.2913169374999"/>
    <n v="1838.5367467199999"/>
    <n v="1779.1333203619124"/>
    <n v="1791.8777370969124"/>
    <n v="1815.9722752769123"/>
    <n v="1841.9971471144124"/>
    <n v="1870.5064408819123"/>
    <n v="1942.5771322594123"/>
    <n v="793.79798729891331"/>
    <n v="1524.96"/>
    <n v="595.45369448338181"/>
    <n v="595.45369448338181"/>
    <n v="595.45369448338181"/>
    <n v="596.46356867838176"/>
    <n v="617.99205516088182"/>
    <n v="630.21251730588187"/>
    <n v="651.66897271588186"/>
    <n v="673.12514210588188"/>
    <n v="694.5812683658819"/>
    <n v="706.49876836588192"/>
    <n v="728.52147584338195"/>
    <n v="801.27868956338193"/>
    <n v="595.45369448338181"/>
    <n v="731.59140875108415"/>
    <n v="731.59140875108415"/>
    <n v="731.59140875108415"/>
    <n v="769.5152264573685"/>
    <n v="827.93439312403518"/>
    <n v="886.35355979070187"/>
    <n v="944.77272645736855"/>
    <n v="1003.1918931240352"/>
    <n v="1061.6110597907018"/>
    <n v="1120.0302264573684"/>
    <n v="1178.4493931240349"/>
    <n v="406.59608274607012"/>
    <n v="731.59140875108415"/>
    <n v="465.01524941273669"/>
    <n v="501.55608274607005"/>
    <n v="538.0969160794034"/>
    <n v="574.63774941273675"/>
    <n v="611.17858274607011"/>
    <n v="647.71941607940346"/>
    <n v="684.26024941273681"/>
    <n v="720.80108274607016"/>
    <n v="757.34191607940352"/>
    <n v="793.88274941273687"/>
    <n v="830.42358274607022"/>
    <n v="866.96441607940358"/>
    <n v="465.01524941273669"/>
    <n v="275.25605679333125"/>
    <n v="379.64605679333124"/>
    <n v="484.03605679333123"/>
    <n v="588.42605679333121"/>
    <n v="692.8160567933312"/>
    <n v="797.20605679333119"/>
    <n v="901.59605679333117"/>
    <n v="1005.9860567933312"/>
    <n v="1110.3760567933311"/>
    <n v="1214.7660567933312"/>
    <n v="1319.1560567933313"/>
    <n v="1303.2388734220697"/>
    <n v="275.25605679333125"/>
  </r>
  <r>
    <x v="0"/>
    <s v="Regulated &amp; Renewable Energy"/>
    <x v="4"/>
    <x v="0"/>
    <s v="PEF Fossil Hydro Maintenance Hines 4 Other BG-341"/>
    <s v="PEF Hines 4 341"/>
    <x v="6"/>
    <n v="0"/>
    <n v="0"/>
    <n v="0"/>
    <n v="0"/>
    <n v="0"/>
    <n v="0"/>
    <n v="0"/>
    <n v="0"/>
    <n v="0"/>
    <n v="0"/>
    <n v="0"/>
    <n v="0"/>
    <n v="0"/>
    <n v="0"/>
    <n v="1.34"/>
    <n v="2.68"/>
    <n v="4.0200000000000005"/>
    <n v="5.36"/>
    <n v="6.7"/>
    <n v="8.0400000000000009"/>
    <n v="9.3800000000000008"/>
    <n v="10.72"/>
    <n v="12.06"/>
    <n v="13.4"/>
    <n v="14.74"/>
    <n v="0"/>
    <n v="0"/>
    <n v="6.65"/>
    <n v="13.3"/>
    <n v="19.950000000000003"/>
    <n v="26.6"/>
    <n v="33.25"/>
    <n v="39.9"/>
    <n v="46.55"/>
    <n v="53.199999999999996"/>
    <n v="59.849999999999994"/>
    <n v="66.5"/>
    <n v="73.150000000000006"/>
    <n v="0"/>
    <n v="0"/>
    <n v="7.3599999980500002"/>
    <n v="14.7199999961"/>
    <n v="22.07999999415"/>
    <n v="29.439999992200001"/>
    <n v="36.799999990250001"/>
    <n v="44.159999988300001"/>
    <n v="51.519999986350001"/>
    <n v="58.879999984400001"/>
    <n v="66.239999982450001"/>
    <n v="73.599999980500002"/>
    <n v="80.959999978550002"/>
    <n v="0"/>
    <n v="0"/>
    <n v="8.2541666654999997"/>
    <n v="16.508333330999999"/>
    <n v="24.762499996499997"/>
    <n v="33.016666661999999"/>
    <n v="41.2708333275"/>
    <n v="49.524999993000002"/>
    <n v="57.779166658500003"/>
    <n v="66.033333323999997"/>
    <n v="74.287499989499992"/>
    <n v="82.541666654999986"/>
    <n v="90.79583332049998"/>
    <n v="0"/>
    <n v="0"/>
    <n v="21.700833333199999"/>
    <n v="43.401666666399997"/>
    <n v="65.102499999599999"/>
    <n v="86.803333332799994"/>
    <n v="108.50416666599999"/>
    <n v="130.2049999992"/>
    <n v="151.90583333239999"/>
    <n v="173.60666666559999"/>
    <n v="195.30749999879998"/>
    <n v="217.00833333199998"/>
    <n v="238.70916666519997"/>
    <n v="0"/>
  </r>
  <r>
    <x v="1"/>
    <s v="Regulated &amp; Renewable Energy"/>
    <x v="4"/>
    <x v="0"/>
    <s v="PEF Fossil Hydro Maintenance Hines 4 BG-341"/>
    <s v="PEF Hines 4 341"/>
    <x v="6"/>
    <n v="116.16999999999999"/>
    <n v="-102.44"/>
    <n v="95.710000000000008"/>
    <n v="-25.2"/>
    <n v="34.18"/>
    <n v="1141.0899999999999"/>
    <n v="40.85"/>
    <n v="-325"/>
    <n v="170.74999999999997"/>
    <n v="617.66"/>
    <n v="312.89999999999998"/>
    <n v="566.56000000000006"/>
    <n v="2643.23"/>
    <n v="3.1915343075"/>
    <n v="303.89434093"/>
    <n v="3.2454417000000002"/>
    <n v="3.2454297825"/>
    <n v="3.2454802900000002"/>
    <n v="12.744416735"/>
    <n v="24.094538180000001"/>
    <n v="26.024871837500001"/>
    <n v="28.509293767500001"/>
    <n v="72.070691377499998"/>
    <n v="63.593664099999998"/>
    <n v="25.916941850000001"/>
    <n v="569.77664485750006"/>
    <n v="0"/>
    <n v="0"/>
    <n v="1.0098741950000001"/>
    <n v="21.5284864825"/>
    <n v="12.220462145000001"/>
    <n v="21.45645541"/>
    <n v="21.456169389999999"/>
    <n v="21.456126260000001"/>
    <n v="11.9175"/>
    <n v="22.022707477499999"/>
    <n v="72.757213719999996"/>
    <n v="21.71998425"/>
    <n v="227.54497933000002"/>
    <n v="58.419166666666662"/>
    <n v="58.419166666666662"/>
    <n v="58.419166666666662"/>
    <n v="58.419166666666662"/>
    <n v="58.419166666666662"/>
    <n v="58.419166666666662"/>
    <n v="58.419166666666662"/>
    <n v="58.419166666666662"/>
    <n v="58.419166666666662"/>
    <n v="58.419166666666662"/>
    <n v="58.419166666666662"/>
    <n v="58.41916666666657"/>
    <n v="701.03"/>
    <n v="36.540833333333332"/>
    <n v="36.540833333333332"/>
    <n v="36.540833333333332"/>
    <n v="36.540833333333332"/>
    <n v="36.540833333333332"/>
    <n v="36.540833333333332"/>
    <n v="36.540833333333332"/>
    <n v="36.540833333333332"/>
    <n v="36.540833333333332"/>
    <n v="36.540833333333332"/>
    <n v="36.540833333333332"/>
    <n v="36.540833333333296"/>
    <n v="438.49"/>
    <n v="104.39"/>
    <n v="104.39"/>
    <n v="104.39"/>
    <n v="104.39"/>
    <n v="104.39"/>
    <n v="104.39"/>
    <n v="104.39"/>
    <n v="104.39"/>
    <n v="104.39"/>
    <n v="104.39"/>
    <n v="104.39"/>
    <n v="104.38999999999987"/>
    <n v="1252.68"/>
  </r>
  <r>
    <x v="1"/>
    <s v="Regulated &amp; Renewable Energy"/>
    <x v="4"/>
    <x v="0"/>
    <s v="PEF Fossil Hydro Maintenance Hines 4 Other BG-341"/>
    <s v="PEF Hines 4 341"/>
    <x v="6"/>
    <n v="0"/>
    <n v="0"/>
    <n v="0"/>
    <n v="0"/>
    <n v="0"/>
    <n v="0"/>
    <n v="0"/>
    <n v="0"/>
    <n v="0"/>
    <n v="0"/>
    <n v="0"/>
    <n v="0"/>
    <n v="0"/>
    <n v="1.34"/>
    <n v="1.34"/>
    <n v="1.34"/>
    <n v="1.34"/>
    <n v="1.34"/>
    <n v="1.34"/>
    <n v="1.34"/>
    <n v="1.34"/>
    <n v="1.34"/>
    <n v="1.34"/>
    <n v="1.34"/>
    <n v="1.34"/>
    <n v="16.080000000000002"/>
    <n v="6.65"/>
    <n v="6.65"/>
    <n v="6.65"/>
    <n v="6.65"/>
    <n v="6.65"/>
    <n v="6.65"/>
    <n v="6.65"/>
    <n v="6.65"/>
    <n v="6.65"/>
    <n v="6.65"/>
    <n v="6.65"/>
    <n v="6.65"/>
    <n v="79.800000000000011"/>
    <n v="7.3599999980500002"/>
    <n v="7.3599999980500002"/>
    <n v="7.3599999980500002"/>
    <n v="7.3599999980500002"/>
    <n v="7.3599999980500002"/>
    <n v="7.3599999980500002"/>
    <n v="7.3599999980500002"/>
    <n v="7.3599999980500002"/>
    <n v="7.3599999980500002"/>
    <n v="7.3599999980500002"/>
    <n v="7.3599999980500002"/>
    <n v="7.3600000214499914"/>
    <n v="88.32"/>
    <n v="8.2541666654999997"/>
    <n v="8.2541666654999997"/>
    <n v="8.2541666654999997"/>
    <n v="8.2541666654999997"/>
    <n v="8.2541666654999997"/>
    <n v="8.2541666654999997"/>
    <n v="8.2541666654999997"/>
    <n v="8.2541666654999997"/>
    <n v="8.2541666654999997"/>
    <n v="8.2541666654999997"/>
    <n v="8.2541666654999997"/>
    <n v="8.2541666795000168"/>
    <n v="99.05"/>
    <n v="21.700833333199999"/>
    <n v="21.700833333199999"/>
    <n v="21.700833333199999"/>
    <n v="21.700833333199999"/>
    <n v="21.700833333199999"/>
    <n v="21.700833333199999"/>
    <n v="21.700833333199999"/>
    <n v="21.700833333199999"/>
    <n v="21.700833333199999"/>
    <n v="21.700833333199999"/>
    <n v="21.700833333199999"/>
    <n v="21.700833334800052"/>
    <n v="260.41000000000003"/>
  </r>
  <r>
    <x v="2"/>
    <s v="Regulated &amp; Renewable Energy"/>
    <x v="4"/>
    <x v="0"/>
    <s v="PEF Fossil Hydro Maintenance Hines 4 Other BG-341"/>
    <s v="PEF Hines 4 34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080000000000002"/>
    <n v="16.080000000000002"/>
    <n v="0"/>
    <n v="0"/>
    <n v="0"/>
    <n v="0"/>
    <n v="0"/>
    <n v="0"/>
    <n v="0"/>
    <n v="0"/>
    <n v="0"/>
    <n v="0"/>
    <n v="0"/>
    <n v="79.800000000000011"/>
    <n v="79.800000000000011"/>
    <n v="0"/>
    <n v="0"/>
    <n v="0"/>
    <n v="0"/>
    <n v="0"/>
    <n v="0"/>
    <n v="0"/>
    <n v="0"/>
    <n v="0"/>
    <n v="0"/>
    <n v="0"/>
    <n v="88.32"/>
    <n v="88.32"/>
    <n v="0"/>
    <n v="0"/>
    <n v="0"/>
    <n v="0"/>
    <n v="0"/>
    <n v="0"/>
    <n v="0"/>
    <n v="0"/>
    <n v="0"/>
    <n v="0"/>
    <n v="0"/>
    <n v="99.05"/>
    <n v="99.05"/>
    <n v="0"/>
    <n v="0"/>
    <n v="0"/>
    <n v="0"/>
    <n v="0"/>
    <n v="0"/>
    <n v="0"/>
    <n v="0"/>
    <n v="0"/>
    <n v="0"/>
    <n v="0"/>
    <n v="260.41000000000003"/>
    <n v="260.41000000000003"/>
  </r>
  <r>
    <x v="2"/>
    <s v="Regulated &amp; Renewable Energy"/>
    <x v="4"/>
    <x v="0"/>
    <s v="PEF Fossil Hydro Maintenance Hines 4 BG-341"/>
    <s v="PEF Hines 4 341"/>
    <x v="6"/>
    <n v="0.12"/>
    <n v="0"/>
    <n v="0"/>
    <n v="0"/>
    <n v="0"/>
    <n v="0"/>
    <n v="0"/>
    <n v="0"/>
    <n v="0"/>
    <n v="758.52"/>
    <n v="0"/>
    <n v="1108.99"/>
    <n v="1867.63"/>
    <n v="0"/>
    <n v="0"/>
    <n v="0"/>
    <n v="0"/>
    <n v="62.648906648087319"/>
    <n v="0"/>
    <n v="0"/>
    <n v="0"/>
    <n v="0"/>
    <n v="0"/>
    <n v="1212.3728090604991"/>
    <n v="224.26123466553159"/>
    <n v="1499.2829503741182"/>
    <n v="0"/>
    <n v="0"/>
    <n v="0"/>
    <n v="0"/>
    <n v="0"/>
    <n v="0"/>
    <n v="0"/>
    <n v="0"/>
    <n v="0"/>
    <n v="0"/>
    <n v="0"/>
    <n v="91.407265062297782"/>
    <n v="91.407265062297782"/>
    <n v="58.419166666666662"/>
    <n v="58.419166666666662"/>
    <n v="20.495348960382273"/>
    <n v="0"/>
    <n v="0"/>
    <n v="0"/>
    <n v="0"/>
    <n v="0"/>
    <n v="0"/>
    <n v="0"/>
    <n v="830.27247704463139"/>
    <n v="0"/>
    <n v="967.60615933834697"/>
    <n v="0"/>
    <n v="0"/>
    <n v="0"/>
    <n v="0"/>
    <n v="0"/>
    <n v="0"/>
    <n v="0"/>
    <n v="0"/>
    <n v="0"/>
    <n v="0"/>
    <n v="0"/>
    <n v="628.24919261940568"/>
    <n v="628.24919261940568"/>
    <n v="0"/>
    <n v="0"/>
    <n v="0"/>
    <n v="0"/>
    <n v="0"/>
    <n v="0"/>
    <n v="0"/>
    <n v="0"/>
    <n v="0"/>
    <n v="0"/>
    <n v="120.30718337126184"/>
    <n v="1218.7597729657559"/>
    <n v="1339.0669563370177"/>
  </r>
  <r>
    <x v="3"/>
    <s v="Regulated &amp; Renewable Energy"/>
    <x v="4"/>
    <x v="0"/>
    <s v="PEF Fossil Hydro Maintenance Hines 4 BG-341"/>
    <s v="PEF Hines 4 341"/>
    <x v="6"/>
    <n v="865.40000000000009"/>
    <n v="762.96"/>
    <n v="858.67000000000007"/>
    <n v="833.46"/>
    <n v="867.6400000000001"/>
    <n v="2008.73"/>
    <n v="2049.58"/>
    <n v="1724.59"/>
    <n v="1895.35"/>
    <n v="1754.4999999999998"/>
    <n v="2067.4"/>
    <n v="1524.96"/>
    <n v="1524.96"/>
    <n v="1528.1515343075"/>
    <n v="1832.0458752375"/>
    <n v="1835.2913169374999"/>
    <n v="1838.5367467199999"/>
    <n v="1779.1333203619124"/>
    <n v="1791.8777370969124"/>
    <n v="1815.9722752769123"/>
    <n v="1841.9971471144124"/>
    <n v="1870.5064408819123"/>
    <n v="1942.5771322594123"/>
    <n v="793.79798729891331"/>
    <n v="595.45369448338181"/>
    <n v="595.45369448338181"/>
    <n v="595.45369448338181"/>
    <n v="595.45369448338181"/>
    <n v="596.46356867838176"/>
    <n v="617.99205516088182"/>
    <n v="630.21251730588187"/>
    <n v="651.66897271588186"/>
    <n v="673.12514210588188"/>
    <n v="694.5812683658819"/>
    <n v="706.49876836588192"/>
    <n v="728.52147584338195"/>
    <n v="801.27868956338193"/>
    <n v="731.59140875108415"/>
    <n v="731.59140875108415"/>
    <n v="731.59140875108415"/>
    <n v="731.59140875108415"/>
    <n v="769.5152264573685"/>
    <n v="827.93439312403518"/>
    <n v="886.35355979070187"/>
    <n v="944.77272645736855"/>
    <n v="1003.1918931240352"/>
    <n v="1061.6110597907018"/>
    <n v="1120.0302264573684"/>
    <n v="1178.4493931240349"/>
    <n v="406.59608274607012"/>
    <n v="465.01524941273669"/>
    <n v="465.01524941273669"/>
    <n v="501.55608274607005"/>
    <n v="538.0969160794034"/>
    <n v="574.63774941273675"/>
    <n v="611.17858274607011"/>
    <n v="647.71941607940346"/>
    <n v="684.26024941273681"/>
    <n v="720.80108274607016"/>
    <n v="757.34191607940352"/>
    <n v="793.88274941273687"/>
    <n v="830.42358274607022"/>
    <n v="866.96441607940358"/>
    <n v="275.25605679333125"/>
    <n v="275.25605679333125"/>
    <n v="379.64605679333124"/>
    <n v="484.03605679333123"/>
    <n v="588.42605679333121"/>
    <n v="692.8160567933312"/>
    <n v="797.20605679333119"/>
    <n v="901.59605679333117"/>
    <n v="1005.9860567933312"/>
    <n v="1110.3760567933311"/>
    <n v="1214.7660567933312"/>
    <n v="1319.1560567933313"/>
    <n v="1303.2388734220697"/>
    <n v="188.86910045631362"/>
    <n v="188.86910045631362"/>
  </r>
  <r>
    <x v="3"/>
    <s v="Regulated &amp; Renewable Energy"/>
    <x v="4"/>
    <x v="0"/>
    <s v="PEF Fossil Hydro Maintenance Hines 4 Other BG-341"/>
    <s v="PEF Hines 4 341"/>
    <x v="6"/>
    <n v="0"/>
    <n v="0"/>
    <n v="0"/>
    <n v="0"/>
    <n v="0"/>
    <n v="0"/>
    <n v="0"/>
    <n v="0"/>
    <n v="0"/>
    <n v="0"/>
    <n v="0"/>
    <n v="0"/>
    <n v="0"/>
    <n v="1.34"/>
    <n v="2.68"/>
    <n v="4.0200000000000005"/>
    <n v="5.36"/>
    <n v="6.7"/>
    <n v="8.0400000000000009"/>
    <n v="9.3800000000000008"/>
    <n v="10.72"/>
    <n v="12.06"/>
    <n v="13.4"/>
    <n v="14.74"/>
    <n v="0"/>
    <n v="0"/>
    <n v="6.65"/>
    <n v="13.3"/>
    <n v="19.950000000000003"/>
    <n v="26.6"/>
    <n v="33.25"/>
    <n v="39.9"/>
    <n v="46.55"/>
    <n v="53.199999999999996"/>
    <n v="59.849999999999994"/>
    <n v="66.5"/>
    <n v="73.150000000000006"/>
    <n v="0"/>
    <n v="0"/>
    <n v="7.3599999980500002"/>
    <n v="14.7199999961"/>
    <n v="22.07999999415"/>
    <n v="29.439999992200001"/>
    <n v="36.799999990250001"/>
    <n v="44.159999988300001"/>
    <n v="51.519999986350001"/>
    <n v="58.879999984400001"/>
    <n v="66.239999982450001"/>
    <n v="73.599999980500002"/>
    <n v="80.959999978550002"/>
    <n v="0"/>
    <n v="0"/>
    <n v="8.2541666654999997"/>
    <n v="16.508333330999999"/>
    <n v="24.762499996499997"/>
    <n v="33.016666661999999"/>
    <n v="41.2708333275"/>
    <n v="49.524999993000002"/>
    <n v="57.779166658500003"/>
    <n v="66.033333323999997"/>
    <n v="74.287499989499992"/>
    <n v="82.541666654999986"/>
    <n v="90.79583332049998"/>
    <n v="0"/>
    <n v="0"/>
    <n v="21.700833333199999"/>
    <n v="43.401666666399997"/>
    <n v="65.102499999599999"/>
    <n v="86.803333332799994"/>
    <n v="108.50416666599999"/>
    <n v="130.2049999992"/>
    <n v="151.90583333239999"/>
    <n v="173.60666666559999"/>
    <n v="195.30749999879998"/>
    <n v="217.00833333199998"/>
    <n v="238.70916666519997"/>
    <n v="0"/>
    <n v="0"/>
  </r>
  <r>
    <x v="0"/>
    <s v="Regulated &amp; Renewable Energy"/>
    <x v="4"/>
    <x v="0"/>
    <s v="PEF Fossil Hydro Maintenance Hines 4 BG-342"/>
    <s v="PEF Hines 4 342"/>
    <x v="7"/>
    <n v="0"/>
    <n v="0"/>
    <n v="0"/>
    <n v="0"/>
    <n v="0"/>
    <n v="0"/>
    <n v="0"/>
    <n v="0"/>
    <n v="0"/>
    <n v="0"/>
    <n v="0"/>
    <n v="0"/>
    <n v="0"/>
    <n v="0"/>
    <n v="1.7799482085"/>
    <n v="171.2646335025"/>
    <n v="173.0746463625"/>
    <n v="174.88465257600001"/>
    <n v="169.23410052747994"/>
    <n v="176.34177964047993"/>
    <n v="189.77952648447993"/>
    <n v="204.29383826697992"/>
    <n v="220.19373514347993"/>
    <n v="260.38822645797995"/>
    <n v="106.40280205413018"/>
    <n v="0"/>
    <n v="79.816203366937543"/>
    <n v="79.816203366937543"/>
    <n v="79.816203366937543"/>
    <n v="80.379419547937545"/>
    <n v="92.386055621437549"/>
    <n v="99.201520412437546"/>
    <n v="111.16798409043754"/>
    <n v="123.13428825243754"/>
    <n v="135.10056836043753"/>
    <n v="141.74706836043754"/>
    <n v="154.02933605493754"/>
    <n v="194.60670723093756"/>
    <n v="79.816203366937543"/>
    <n v="177.68174412958678"/>
    <n v="177.68174412958678"/>
    <n v="177.68174412958678"/>
    <n v="198.83215853214588"/>
    <n v="231.41299186547923"/>
    <n v="263.99382519881254"/>
    <n v="296.57465853214586"/>
    <n v="329.15549186547918"/>
    <n v="361.73632519881249"/>
    <n v="394.31715853214581"/>
    <n v="426.89799186547913"/>
    <n v="147.29105232472068"/>
    <n v="177.68174412958678"/>
    <n v="179.87188565805405"/>
    <n v="200.25105232472072"/>
    <n v="220.63021899138738"/>
    <n v="241.00938565805404"/>
    <n v="261.38855232472071"/>
    <n v="281.76771899138737"/>
    <n v="302.14688565805403"/>
    <n v="322.52605232472069"/>
    <n v="342.90521899138736"/>
    <n v="363.28438565805402"/>
    <n v="383.66355232472068"/>
    <n v="404.04271899138735"/>
    <n v="179.87188565805405"/>
    <n v="128.28116534305286"/>
    <n v="186.50033200971953"/>
    <n v="244.71949867638619"/>
    <n v="302.93866534305289"/>
    <n v="361.15783200971953"/>
    <n v="419.37699867638617"/>
    <n v="477.5961653430528"/>
    <n v="535.81533200971944"/>
    <n v="594.03449867638608"/>
    <n v="652.25366534305272"/>
    <n v="710.47283200971935"/>
    <n v="701.90013411763812"/>
    <n v="128.28116534305286"/>
  </r>
  <r>
    <x v="0"/>
    <s v="Regulated &amp; Renewable Energy"/>
    <x v="4"/>
    <x v="0"/>
    <s v="PEF Fossil Hydro Maintenance Hines 4 Other BG-342"/>
    <s v="PEF Hines 4 342"/>
    <x v="7"/>
    <n v="0"/>
    <n v="0"/>
    <n v="0"/>
    <n v="0"/>
    <n v="0"/>
    <n v="0"/>
    <n v="0"/>
    <n v="0"/>
    <n v="0"/>
    <n v="0"/>
    <n v="0"/>
    <n v="0"/>
    <n v="0"/>
    <n v="0"/>
    <n v="0.75"/>
    <n v="1.5"/>
    <n v="2.25"/>
    <n v="3"/>
    <n v="3.75"/>
    <n v="4.5"/>
    <n v="5.25"/>
    <n v="6"/>
    <n v="6.75"/>
    <n v="7.5"/>
    <n v="8.25"/>
    <n v="0"/>
    <n v="0"/>
    <n v="3.71"/>
    <n v="7.42"/>
    <n v="11.129999999999999"/>
    <n v="14.84"/>
    <n v="18.55"/>
    <n v="22.26"/>
    <n v="25.970000000000002"/>
    <n v="29.680000000000003"/>
    <n v="33.39"/>
    <n v="37.1"/>
    <n v="40.81"/>
    <n v="0"/>
    <n v="0"/>
    <n v="4.1050000011299996"/>
    <n v="8.2100000022599993"/>
    <n v="12.315000003389999"/>
    <n v="16.420000004519999"/>
    <n v="20.52500000565"/>
    <n v="24.630000006780001"/>
    <n v="28.735000007910003"/>
    <n v="32.840000009040004"/>
    <n v="36.945000010170006"/>
    <n v="41.050000011300007"/>
    <n v="45.155000012430008"/>
    <n v="0"/>
    <n v="0"/>
    <n v="4.6033333337600002"/>
    <n v="9.2066666675200004"/>
    <n v="13.810000001280001"/>
    <n v="18.413333335040001"/>
    <n v="23.016666668799999"/>
    <n v="27.620000002559998"/>
    <n v="32.223333336319996"/>
    <n v="36.826666670079995"/>
    <n v="41.430000003839993"/>
    <n v="46.033333337599991"/>
    <n v="50.63666667135999"/>
    <n v="0"/>
    <n v="0"/>
    <n v="12.102499999799999"/>
    <n v="24.204999999599998"/>
    <n v="36.307499999399994"/>
    <n v="48.409999999199997"/>
    <n v="60.512499998999999"/>
    <n v="72.614999998800002"/>
    <n v="84.717499998600005"/>
    <n v="96.819999998400007"/>
    <n v="108.92249999820001"/>
    <n v="121.02499999800001"/>
    <n v="133.12749999780002"/>
    <n v="0"/>
  </r>
  <r>
    <x v="1"/>
    <s v="Regulated &amp; Renewable Energy"/>
    <x v="4"/>
    <x v="0"/>
    <s v="PEF Fossil Hydro Maintenance Hines 4 BG-342"/>
    <s v="PEF Hines 4 342"/>
    <x v="7"/>
    <n v="0"/>
    <n v="0"/>
    <n v="0"/>
    <n v="0"/>
    <n v="0"/>
    <n v="0"/>
    <n v="0"/>
    <n v="0"/>
    <n v="0"/>
    <n v="0"/>
    <n v="0"/>
    <n v="0"/>
    <n v="0"/>
    <n v="1.7799482085"/>
    <n v="169.484685294"/>
    <n v="1.8100128600000001"/>
    <n v="1.8100062134999999"/>
    <n v="1.810034382"/>
    <n v="7.1076791129999997"/>
    <n v="13.437746843999999"/>
    <n v="14.5143117825"/>
    <n v="15.8998968765"/>
    <n v="40.194491314499999"/>
    <n v="35.466774780000001"/>
    <n v="14.454118230000001"/>
    <n v="317.76970589849998"/>
    <n v="0"/>
    <n v="0"/>
    <n v="0.56321618100000004"/>
    <n v="12.006636073499999"/>
    <n v="6.8154647910000001"/>
    <n v="11.966463678"/>
    <n v="11.966304162"/>
    <n v="11.966280107999999"/>
    <n v="6.6464999999999996"/>
    <n v="12.2822676945"/>
    <n v="40.577371176"/>
    <n v="12.11343615"/>
    <n v="126.903940014"/>
    <n v="32.580833333333338"/>
    <n v="32.580833333333338"/>
    <n v="32.580833333333338"/>
    <n v="32.580833333333338"/>
    <n v="32.580833333333338"/>
    <n v="32.580833333333338"/>
    <n v="32.580833333333338"/>
    <n v="32.580833333333338"/>
    <n v="32.580833333333338"/>
    <n v="32.580833333333338"/>
    <n v="32.580833333333338"/>
    <n v="32.580833333333374"/>
    <n v="390.97"/>
    <n v="20.379166666666666"/>
    <n v="20.379166666666666"/>
    <n v="20.379166666666666"/>
    <n v="20.379166666666666"/>
    <n v="20.379166666666666"/>
    <n v="20.379166666666666"/>
    <n v="20.379166666666666"/>
    <n v="20.379166666666666"/>
    <n v="20.379166666666666"/>
    <n v="20.379166666666666"/>
    <n v="20.379166666666666"/>
    <n v="20.379166666666691"/>
    <n v="244.55"/>
    <n v="58.219166666666666"/>
    <n v="58.219166666666666"/>
    <n v="58.219166666666666"/>
    <n v="58.219166666666666"/>
    <n v="58.219166666666666"/>
    <n v="58.219166666666666"/>
    <n v="58.219166666666666"/>
    <n v="58.219166666666666"/>
    <n v="58.219166666666666"/>
    <n v="58.219166666666666"/>
    <n v="58.219166666666666"/>
    <n v="58.219166666666865"/>
    <n v="698.63"/>
  </r>
  <r>
    <x v="1"/>
    <s v="Regulated &amp; Renewable Energy"/>
    <x v="4"/>
    <x v="0"/>
    <s v="PEF Fossil Hydro Maintenance Hines 4 Other BG-342"/>
    <s v="PEF Hines 4 342"/>
    <x v="7"/>
    <n v="0"/>
    <n v="0"/>
    <n v="0"/>
    <n v="0"/>
    <n v="0"/>
    <n v="0"/>
    <n v="0"/>
    <n v="0"/>
    <n v="0"/>
    <n v="0"/>
    <n v="0"/>
    <n v="0"/>
    <n v="0"/>
    <n v="0.75"/>
    <n v="0.75"/>
    <n v="0.75"/>
    <n v="0.75"/>
    <n v="0.75"/>
    <n v="0.75"/>
    <n v="0.75"/>
    <n v="0.75"/>
    <n v="0.75"/>
    <n v="0.75"/>
    <n v="0.75"/>
    <n v="0.75"/>
    <n v="9"/>
    <n v="3.71"/>
    <n v="3.71"/>
    <n v="3.71"/>
    <n v="3.71"/>
    <n v="3.71"/>
    <n v="3.71"/>
    <n v="3.71"/>
    <n v="3.71"/>
    <n v="3.71"/>
    <n v="3.71"/>
    <n v="3.71"/>
    <n v="3.71"/>
    <n v="44.52"/>
    <n v="4.1050000011299996"/>
    <n v="4.1050000011299996"/>
    <n v="4.1050000011299996"/>
    <n v="4.1050000011299996"/>
    <n v="4.1050000011299996"/>
    <n v="4.1050000011299996"/>
    <n v="4.1050000011299996"/>
    <n v="4.1050000011299996"/>
    <n v="4.1050000011299996"/>
    <n v="4.1050000011299996"/>
    <n v="4.1050000011299996"/>
    <n v="4.1049999875699896"/>
    <n v="49.26"/>
    <n v="4.6033333337600002"/>
    <n v="4.6033333337600002"/>
    <n v="4.6033333337600002"/>
    <n v="4.6033333337600002"/>
    <n v="4.6033333337600002"/>
    <n v="4.6033333337600002"/>
    <n v="4.6033333337600002"/>
    <n v="4.6033333337600002"/>
    <n v="4.6033333337600002"/>
    <n v="4.6033333337600002"/>
    <n v="4.6033333337600002"/>
    <n v="4.6033333286400122"/>
    <n v="55.24"/>
    <n v="12.102499999799999"/>
    <n v="12.102499999799999"/>
    <n v="12.102499999799999"/>
    <n v="12.102499999799999"/>
    <n v="12.102499999799999"/>
    <n v="12.102499999799999"/>
    <n v="12.102499999799999"/>
    <n v="12.102499999799999"/>
    <n v="12.102499999799999"/>
    <n v="12.102499999799999"/>
    <n v="12.102499999799999"/>
    <n v="12.102500002199974"/>
    <n v="145.22999999999999"/>
  </r>
  <r>
    <x v="2"/>
    <s v="Regulated &amp; Renewable Energy"/>
    <x v="4"/>
    <x v="0"/>
    <s v="PEF Fossil Hydro Maintenance Hines 4 Other BG-342"/>
    <s v="PEF Hines 4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0"/>
    <n v="44.52"/>
    <n v="44.52"/>
    <n v="0"/>
    <n v="0"/>
    <n v="0"/>
    <n v="0"/>
    <n v="0"/>
    <n v="0"/>
    <n v="0"/>
    <n v="0"/>
    <n v="0"/>
    <n v="0"/>
    <n v="0"/>
    <n v="49.26"/>
    <n v="49.26"/>
    <n v="0"/>
    <n v="0"/>
    <n v="0"/>
    <n v="0"/>
    <n v="0"/>
    <n v="0"/>
    <n v="0"/>
    <n v="0"/>
    <n v="0"/>
    <n v="0"/>
    <n v="0"/>
    <n v="55.24"/>
    <n v="55.24"/>
    <n v="0"/>
    <n v="0"/>
    <n v="0"/>
    <n v="0"/>
    <n v="0"/>
    <n v="0"/>
    <n v="0"/>
    <n v="0"/>
    <n v="0"/>
    <n v="0"/>
    <n v="0"/>
    <n v="145.22999999999999"/>
    <n v="145.22999999999999"/>
  </r>
  <r>
    <x v="2"/>
    <s v="Regulated &amp; Renewable Energy"/>
    <x v="4"/>
    <x v="0"/>
    <s v="PEF Fossil Hydro Maintenance Hines 4 BG-342"/>
    <s v="PEF Hines 4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7.4605864305200598"/>
    <n v="0"/>
    <n v="0"/>
    <n v="0"/>
    <n v="0"/>
    <n v="0"/>
    <n v="189.45219918384976"/>
    <n v="41.040716917192633"/>
    <n v="237.95350253156246"/>
    <n v="0"/>
    <n v="0"/>
    <n v="0"/>
    <n v="0"/>
    <n v="0"/>
    <n v="0"/>
    <n v="0"/>
    <n v="0"/>
    <n v="0"/>
    <n v="0"/>
    <n v="0"/>
    <n v="29.038399251350803"/>
    <n v="29.038399251350803"/>
    <n v="32.580833333333338"/>
    <n v="32.580833333333338"/>
    <n v="11.430418930774231"/>
    <n v="0"/>
    <n v="0"/>
    <n v="0"/>
    <n v="0"/>
    <n v="0"/>
    <n v="0"/>
    <n v="0"/>
    <n v="312.18777287409176"/>
    <n v="0"/>
    <n v="388.77985847153263"/>
    <n v="0"/>
    <n v="0"/>
    <n v="0"/>
    <n v="0"/>
    <n v="0"/>
    <n v="0"/>
    <n v="0"/>
    <n v="0"/>
    <n v="0"/>
    <n v="0"/>
    <n v="0"/>
    <n v="296.1407203150012"/>
    <n v="296.1407203150012"/>
    <n v="0"/>
    <n v="0"/>
    <n v="0"/>
    <n v="0"/>
    <n v="0"/>
    <n v="0"/>
    <n v="0"/>
    <n v="0"/>
    <n v="0"/>
    <n v="0"/>
    <n v="66.791864558747932"/>
    <n v="658.39792825275481"/>
    <n v="725.18979281150268"/>
  </r>
  <r>
    <x v="3"/>
    <s v="Regulated &amp; Renewable Energy"/>
    <x v="4"/>
    <x v="0"/>
    <s v="PEF Fossil Hydro Maintenance Hines 4 BG-342"/>
    <s v="PEF Hines 4 342"/>
    <x v="7"/>
    <n v="0"/>
    <n v="0"/>
    <n v="0"/>
    <n v="0"/>
    <n v="0"/>
    <n v="0"/>
    <n v="0"/>
    <n v="0"/>
    <n v="0"/>
    <n v="0"/>
    <n v="0"/>
    <n v="0"/>
    <n v="0"/>
    <n v="1.7799482085"/>
    <n v="171.2646335025"/>
    <n v="173.0746463625"/>
    <n v="174.88465257600001"/>
    <n v="169.23410052747994"/>
    <n v="176.34177964047993"/>
    <n v="189.77952648447993"/>
    <n v="204.29383826697992"/>
    <n v="220.19373514347993"/>
    <n v="260.38822645797995"/>
    <n v="106.40280205413018"/>
    <n v="79.816203366937543"/>
    <n v="79.816203366937543"/>
    <n v="79.816203366937543"/>
    <n v="79.816203366937543"/>
    <n v="80.379419547937545"/>
    <n v="92.386055621437549"/>
    <n v="99.201520412437546"/>
    <n v="111.16798409043754"/>
    <n v="123.13428825243754"/>
    <n v="135.10056836043753"/>
    <n v="141.74706836043754"/>
    <n v="154.02933605493754"/>
    <n v="194.60670723093756"/>
    <n v="177.68174412958678"/>
    <n v="177.68174412958678"/>
    <n v="177.68174412958678"/>
    <n v="177.68174412958678"/>
    <n v="198.83215853214588"/>
    <n v="231.41299186547923"/>
    <n v="263.99382519881254"/>
    <n v="296.57465853214586"/>
    <n v="329.15549186547918"/>
    <n v="361.73632519881249"/>
    <n v="394.31715853214581"/>
    <n v="426.89799186547913"/>
    <n v="147.29105232472068"/>
    <n v="179.87188565805405"/>
    <n v="179.87188565805405"/>
    <n v="200.25105232472072"/>
    <n v="220.63021899138738"/>
    <n v="241.00938565805404"/>
    <n v="261.38855232472071"/>
    <n v="281.76771899138737"/>
    <n v="302.14688565805403"/>
    <n v="322.52605232472069"/>
    <n v="342.90521899138736"/>
    <n v="363.28438565805402"/>
    <n v="383.66355232472068"/>
    <n v="404.04271899138735"/>
    <n v="128.28116534305286"/>
    <n v="128.28116534305286"/>
    <n v="186.50033200971953"/>
    <n v="244.71949867638619"/>
    <n v="302.93866534305289"/>
    <n v="361.15783200971953"/>
    <n v="419.37699867638617"/>
    <n v="477.5961653430528"/>
    <n v="535.81533200971944"/>
    <n v="594.03449867638608"/>
    <n v="652.25366534305272"/>
    <n v="710.47283200971935"/>
    <n v="701.90013411763812"/>
    <n v="101.72137253155017"/>
    <n v="101.72137253155017"/>
  </r>
  <r>
    <x v="3"/>
    <s v="Regulated &amp; Renewable Energy"/>
    <x v="4"/>
    <x v="0"/>
    <s v="PEF Fossil Hydro Maintenance Hines 4 Other BG-342"/>
    <s v="PEF Hines 4 342"/>
    <x v="7"/>
    <n v="0"/>
    <n v="0"/>
    <n v="0"/>
    <n v="0"/>
    <n v="0"/>
    <n v="0"/>
    <n v="0"/>
    <n v="0"/>
    <n v="0"/>
    <n v="0"/>
    <n v="0"/>
    <n v="0"/>
    <n v="0"/>
    <n v="0.75"/>
    <n v="1.5"/>
    <n v="2.25"/>
    <n v="3"/>
    <n v="3.75"/>
    <n v="4.5"/>
    <n v="5.25"/>
    <n v="6"/>
    <n v="6.75"/>
    <n v="7.5"/>
    <n v="8.25"/>
    <n v="0"/>
    <n v="0"/>
    <n v="3.71"/>
    <n v="7.42"/>
    <n v="11.129999999999999"/>
    <n v="14.84"/>
    <n v="18.55"/>
    <n v="22.26"/>
    <n v="25.970000000000002"/>
    <n v="29.680000000000003"/>
    <n v="33.39"/>
    <n v="37.1"/>
    <n v="40.81"/>
    <n v="0"/>
    <n v="0"/>
    <n v="4.1050000011299996"/>
    <n v="8.2100000022599993"/>
    <n v="12.315000003389999"/>
    <n v="16.420000004519999"/>
    <n v="20.52500000565"/>
    <n v="24.630000006780001"/>
    <n v="28.735000007910003"/>
    <n v="32.840000009040004"/>
    <n v="36.945000010170006"/>
    <n v="41.050000011300007"/>
    <n v="45.155000012430008"/>
    <n v="0"/>
    <n v="0"/>
    <n v="4.6033333337600002"/>
    <n v="9.2066666675200004"/>
    <n v="13.810000001280001"/>
    <n v="18.413333335040001"/>
    <n v="23.016666668799999"/>
    <n v="27.620000002559998"/>
    <n v="32.223333336319996"/>
    <n v="36.826666670079995"/>
    <n v="41.430000003839993"/>
    <n v="46.033333337599991"/>
    <n v="50.63666667135999"/>
    <n v="0"/>
    <n v="0"/>
    <n v="12.102499999799999"/>
    <n v="24.204999999599998"/>
    <n v="36.307499999399994"/>
    <n v="48.409999999199997"/>
    <n v="60.512499998999999"/>
    <n v="72.614999998800002"/>
    <n v="84.717499998600005"/>
    <n v="96.819999998400007"/>
    <n v="108.92249999820001"/>
    <n v="121.02499999800001"/>
    <n v="133.12749999780002"/>
    <n v="0"/>
    <n v="0"/>
  </r>
  <r>
    <x v="0"/>
    <s v="Regulated &amp; Renewable Energy"/>
    <x v="4"/>
    <x v="0"/>
    <s v="PEF Fossil Hydro Maintenance Hines 4 BG-343"/>
    <s v="PEF Hines 4 343"/>
    <x v="8"/>
    <n v="0"/>
    <n v="0"/>
    <n v="0"/>
    <n v="0"/>
    <n v="0"/>
    <n v="0"/>
    <n v="0"/>
    <n v="0"/>
    <n v="0"/>
    <n v="0"/>
    <n v="0"/>
    <n v="0"/>
    <n v="0"/>
    <n v="0"/>
    <n v="32.289891418400003"/>
    <n v="3106.897376676"/>
    <n v="3139.7326684200002"/>
    <n v="3172.5678395904001"/>
    <n v="3070.0616479891905"/>
    <n v="3199.0014596643905"/>
    <n v="3442.7745000419904"/>
    <n v="3706.0774148299906"/>
    <n v="3994.5161127955907"/>
    <n v="4723.6810143163912"/>
    <n v="1930.2443231405809"/>
    <n v="0"/>
    <n v="1447.9390624063465"/>
    <n v="1447.9390624063465"/>
    <n v="1447.9390624063465"/>
    <n v="1458.1563199887464"/>
    <n v="1675.9676997031465"/>
    <n v="1799.6064758295465"/>
    <n v="2016.6890914807466"/>
    <n v="2233.7688133655465"/>
    <n v="2450.8480988887463"/>
    <n v="2571.4216988887465"/>
    <n v="2794.2332887615466"/>
    <n v="3530.3439817919466"/>
    <n v="1447.9390624063465"/>
    <n v="3223.3096432683578"/>
    <n v="3223.3096432683578"/>
    <n v="3223.3096432683578"/>
    <n v="3606.9962398424746"/>
    <n v="4198.0404065091416"/>
    <n v="4789.0845731758081"/>
    <n v="5380.1287398424747"/>
    <n v="5971.1729065091413"/>
    <n v="6562.2170731758079"/>
    <n v="7153.2612398424744"/>
    <n v="7744.305406509141"/>
    <n v="2671.9893618243914"/>
    <n v="3223.3096432683578"/>
    <n v="3263.033528491058"/>
    <n v="3632.7260284910581"/>
    <n v="4002.4185284910582"/>
    <n v="4372.1110284910583"/>
    <n v="4741.8035284910584"/>
    <n v="5111.4960284910585"/>
    <n v="5481.1885284910586"/>
    <n v="5850.8810284910587"/>
    <n v="6220.5735284910588"/>
    <n v="6590.2660284910589"/>
    <n v="6959.958528491059"/>
    <n v="7329.6510284910592"/>
    <n v="3263.033528491058"/>
    <n v="2327.1207010978997"/>
    <n v="3383.2673677645662"/>
    <n v="4439.4140344312327"/>
    <n v="5495.5607010978993"/>
    <n v="6551.7073677645658"/>
    <n v="7607.8540344312323"/>
    <n v="8664.0007010978989"/>
    <n v="9720.1473677645663"/>
    <n v="10776.294034431234"/>
    <n v="11832.440701097901"/>
    <n v="12888.587367764569"/>
    <n v="12733.071265274068"/>
    <n v="2327.1207010978997"/>
  </r>
  <r>
    <x v="0"/>
    <s v="Regulated &amp; Renewable Energy"/>
    <x v="4"/>
    <x v="0"/>
    <s v="PEF Fossil Hydro Maintenance Hines 4 Other BG-343"/>
    <s v="PEF Hines 4 343"/>
    <x v="8"/>
    <n v="0"/>
    <n v="0"/>
    <n v="0"/>
    <n v="0"/>
    <n v="0"/>
    <n v="0"/>
    <n v="0"/>
    <n v="0"/>
    <n v="0"/>
    <n v="0"/>
    <n v="0"/>
    <n v="0"/>
    <n v="0"/>
    <n v="0"/>
    <n v="13.57"/>
    <n v="27.14"/>
    <n v="40.71"/>
    <n v="54.28"/>
    <n v="67.849999999999994"/>
    <n v="81.419999999999987"/>
    <n v="94.989999999999981"/>
    <n v="108.55999999999997"/>
    <n v="122.12999999999997"/>
    <n v="135.69999999999996"/>
    <n v="149.26999999999995"/>
    <n v="0"/>
    <n v="0"/>
    <n v="67.27"/>
    <n v="134.54"/>
    <n v="201.81"/>
    <n v="269.08"/>
    <n v="336.34999999999997"/>
    <n v="403.61999999999995"/>
    <n v="470.88999999999993"/>
    <n v="538.16"/>
    <n v="605.42999999999995"/>
    <n v="672.69999999999993"/>
    <n v="739.96999999999991"/>
    <n v="0"/>
    <n v="0"/>
    <n v="74.465000013530002"/>
    <n v="148.93000002706"/>
    <n v="223.39500004058999"/>
    <n v="297.86000005412001"/>
    <n v="372.32500006765002"/>
    <n v="446.79000008118004"/>
    <n v="521.25500009471"/>
    <n v="595.72000010824001"/>
    <n v="670.18500012177003"/>
    <n v="744.65000013530005"/>
    <n v="819.11500014883006"/>
    <n v="0"/>
    <n v="0"/>
    <n v="83.509166692349993"/>
    <n v="167.01833338469999"/>
    <n v="250.52750007704998"/>
    <n v="334.03666676939997"/>
    <n v="417.54583346174996"/>
    <n v="501.05500015409996"/>
    <n v="584.56416684645001"/>
    <n v="668.07333353879994"/>
    <n v="751.58250023114988"/>
    <n v="835.09166692349982"/>
    <n v="918.60083361584975"/>
    <n v="0"/>
    <n v="0"/>
    <n v="219.55666667318999"/>
    <n v="439.11333334637999"/>
    <n v="658.67000001957001"/>
    <n v="878.22666669275998"/>
    <n v="1097.7833333659501"/>
    <n v="1317.34000003914"/>
    <n v="1536.89666671233"/>
    <n v="1756.45333338552"/>
    <n v="1976.0100000587099"/>
    <n v="2195.5666667319001"/>
    <n v="2415.1233334050903"/>
    <n v="0"/>
  </r>
  <r>
    <x v="1"/>
    <s v="Regulated &amp; Renewable Energy"/>
    <x v="4"/>
    <x v="0"/>
    <s v="PEF Fossil Hydro Maintenance Hines 4 BG-343"/>
    <s v="PEF Hines 4 343"/>
    <x v="8"/>
    <n v="0"/>
    <n v="0"/>
    <n v="0"/>
    <n v="0"/>
    <n v="0"/>
    <n v="0"/>
    <n v="0"/>
    <n v="0"/>
    <n v="0"/>
    <n v="0"/>
    <n v="0"/>
    <n v="0"/>
    <n v="0"/>
    <n v="32.289891418400003"/>
    <n v="3074.6074852575998"/>
    <n v="32.835291744000003"/>
    <n v="32.835171170400002"/>
    <n v="32.835682172799999"/>
    <n v="128.93981167519999"/>
    <n v="243.77304037760001"/>
    <n v="263.30291478800001"/>
    <n v="288.4386979656"/>
    <n v="729.16490152079996"/>
    <n v="643.39979171200002"/>
    <n v="262.21094859200002"/>
    <n v="5764.6336283943992"/>
    <n v="0"/>
    <n v="0"/>
    <n v="10.2172575824"/>
    <n v="217.8113797144"/>
    <n v="123.6387761264"/>
    <n v="217.0826156512"/>
    <n v="217.07972188479999"/>
    <n v="217.07928552320001"/>
    <n v="120.5736"/>
    <n v="222.8115898728"/>
    <n v="736.11069303039994"/>
    <n v="219.74883095999999"/>
    <n v="2302.1537503455997"/>
    <n v="591.04416666666668"/>
    <n v="591.04416666666668"/>
    <n v="591.04416666666668"/>
    <n v="591.04416666666668"/>
    <n v="591.04416666666668"/>
    <n v="591.04416666666668"/>
    <n v="591.04416666666668"/>
    <n v="591.04416666666668"/>
    <n v="591.04416666666668"/>
    <n v="591.04416666666668"/>
    <n v="591.04416666666668"/>
    <n v="591.04416666666657"/>
    <n v="7092.53"/>
    <n v="369.69250000000005"/>
    <n v="369.69250000000005"/>
    <n v="369.69250000000005"/>
    <n v="369.69250000000005"/>
    <n v="369.69250000000005"/>
    <n v="369.69250000000005"/>
    <n v="369.69250000000005"/>
    <n v="369.69250000000005"/>
    <n v="369.69250000000005"/>
    <n v="369.69250000000005"/>
    <n v="369.69250000000005"/>
    <n v="369.69249999999965"/>
    <n v="4436.3100000000004"/>
    <n v="1056.1466666666668"/>
    <n v="1056.1466666666668"/>
    <n v="1056.1466666666668"/>
    <n v="1056.1466666666668"/>
    <n v="1056.1466666666668"/>
    <n v="1056.1466666666668"/>
    <n v="1056.1466666666668"/>
    <n v="1056.1466666666668"/>
    <n v="1056.1466666666668"/>
    <n v="1056.1466666666668"/>
    <n v="1056.1466666666668"/>
    <n v="1056.1466666666638"/>
    <n v="12673.76"/>
  </r>
  <r>
    <x v="1"/>
    <s v="Regulated &amp; Renewable Energy"/>
    <x v="4"/>
    <x v="0"/>
    <s v="PEF Fossil Hydro Maintenance Hines 4 Other BG-343"/>
    <s v="PEF Hines 4 343"/>
    <x v="8"/>
    <n v="0"/>
    <n v="0"/>
    <n v="0"/>
    <n v="0"/>
    <n v="0"/>
    <n v="0"/>
    <n v="0"/>
    <n v="0"/>
    <n v="0"/>
    <n v="0"/>
    <n v="0"/>
    <n v="0"/>
    <n v="0"/>
    <n v="13.57"/>
    <n v="13.57"/>
    <n v="13.57"/>
    <n v="13.57"/>
    <n v="13.57"/>
    <n v="13.57"/>
    <n v="13.57"/>
    <n v="13.57"/>
    <n v="13.57"/>
    <n v="13.57"/>
    <n v="13.57"/>
    <n v="13.57"/>
    <n v="162.83999999999995"/>
    <n v="67.27"/>
    <n v="67.27"/>
    <n v="67.27"/>
    <n v="67.27"/>
    <n v="67.27"/>
    <n v="67.27"/>
    <n v="67.27"/>
    <n v="67.27"/>
    <n v="67.27"/>
    <n v="67.27"/>
    <n v="67.27"/>
    <n v="67.27"/>
    <n v="807.2399999999999"/>
    <n v="74.465000013530002"/>
    <n v="74.465000013530002"/>
    <n v="74.465000013530002"/>
    <n v="74.465000013530002"/>
    <n v="74.465000013530002"/>
    <n v="74.465000013530002"/>
    <n v="74.465000013530002"/>
    <n v="74.465000013530002"/>
    <n v="74.465000013530002"/>
    <n v="74.465000013530002"/>
    <n v="74.465000013530002"/>
    <n v="74.464999851169978"/>
    <n v="893.58"/>
    <n v="83.509166692349993"/>
    <n v="83.509166692349993"/>
    <n v="83.509166692349993"/>
    <n v="83.509166692349993"/>
    <n v="83.509166692349993"/>
    <n v="83.509166692349993"/>
    <n v="83.509166692349993"/>
    <n v="83.509166692349993"/>
    <n v="83.509166692349993"/>
    <n v="83.509166692349993"/>
    <n v="83.509166692349993"/>
    <n v="83.509166384150262"/>
    <n v="1002.11"/>
    <n v="219.55666667318999"/>
    <n v="219.55666667318999"/>
    <n v="219.55666667318999"/>
    <n v="219.55666667318999"/>
    <n v="219.55666667318999"/>
    <n v="219.55666667318999"/>
    <n v="219.55666667318999"/>
    <n v="219.55666667318999"/>
    <n v="219.55666667318999"/>
    <n v="219.55666667318999"/>
    <n v="219.55666667318999"/>
    <n v="219.55666659490953"/>
    <n v="2634.68"/>
  </r>
  <r>
    <x v="2"/>
    <s v="Regulated &amp; Renewable Energy"/>
    <x v="4"/>
    <x v="0"/>
    <s v="PEF Fossil Hydro Maintenance Hines 4 Other BG-343"/>
    <s v="PEF Hines 4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.83999999999995"/>
    <n v="162.83999999999995"/>
    <n v="0"/>
    <n v="0"/>
    <n v="0"/>
    <n v="0"/>
    <n v="0"/>
    <n v="0"/>
    <n v="0"/>
    <n v="0"/>
    <n v="0"/>
    <n v="0"/>
    <n v="0"/>
    <n v="807.2399999999999"/>
    <n v="807.2399999999999"/>
    <n v="0"/>
    <n v="0"/>
    <n v="0"/>
    <n v="0"/>
    <n v="0"/>
    <n v="0"/>
    <n v="0"/>
    <n v="0"/>
    <n v="0"/>
    <n v="0"/>
    <n v="0"/>
    <n v="893.58"/>
    <n v="893.58"/>
    <n v="0"/>
    <n v="0"/>
    <n v="0"/>
    <n v="0"/>
    <n v="0"/>
    <n v="0"/>
    <n v="0"/>
    <n v="0"/>
    <n v="0"/>
    <n v="0"/>
    <n v="0"/>
    <n v="1002.11"/>
    <n v="1002.11"/>
    <n v="0"/>
    <n v="0"/>
    <n v="0"/>
    <n v="0"/>
    <n v="0"/>
    <n v="0"/>
    <n v="0"/>
    <n v="0"/>
    <n v="0"/>
    <n v="0"/>
    <n v="0"/>
    <n v="2634.68"/>
    <n v="2634.68"/>
  </r>
  <r>
    <x v="2"/>
    <s v="Regulated &amp; Renewable Energy"/>
    <x v="4"/>
    <x v="0"/>
    <s v="PEF Fossil Hydro Maintenance Hines 4 BG-343"/>
    <s v="PEF Hines 4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135.3418737740094"/>
    <n v="0"/>
    <n v="0"/>
    <n v="0"/>
    <n v="0"/>
    <n v="0"/>
    <n v="3436.8364828878098"/>
    <n v="744.5162093262345"/>
    <n v="4316.6945659880539"/>
    <n v="0"/>
    <n v="0"/>
    <n v="0"/>
    <n v="0"/>
    <n v="0"/>
    <n v="0"/>
    <n v="0"/>
    <n v="0"/>
    <n v="0"/>
    <n v="0"/>
    <n v="0"/>
    <n v="526.78316948358861"/>
    <n v="526.78316948358861"/>
    <n v="591.04416666666668"/>
    <n v="591.04416666666668"/>
    <n v="207.35757009254968"/>
    <n v="0"/>
    <n v="0"/>
    <n v="0"/>
    <n v="0"/>
    <n v="0"/>
    <n v="0"/>
    <n v="0"/>
    <n v="5663.3602113514171"/>
    <n v="0"/>
    <n v="7052.8061147773005"/>
    <n v="0"/>
    <n v="0"/>
    <n v="0"/>
    <n v="0"/>
    <n v="0"/>
    <n v="0"/>
    <n v="0"/>
    <n v="0"/>
    <n v="0"/>
    <n v="0"/>
    <n v="0"/>
    <n v="5372.2228273931596"/>
    <n v="5372.2228273931596"/>
    <n v="0"/>
    <n v="0"/>
    <n v="0"/>
    <n v="0"/>
    <n v="0"/>
    <n v="0"/>
    <n v="0"/>
    <n v="0"/>
    <n v="0"/>
    <n v="0"/>
    <n v="1211.6627691571684"/>
    <n v="11943.904870027793"/>
    <n v="13155.567639184961"/>
  </r>
  <r>
    <x v="3"/>
    <s v="Regulated &amp; Renewable Energy"/>
    <x v="4"/>
    <x v="0"/>
    <s v="PEF Fossil Hydro Maintenance Hines 4 BG-343"/>
    <s v="PEF Hines 4 343"/>
    <x v="8"/>
    <n v="0"/>
    <n v="0"/>
    <n v="0"/>
    <n v="0"/>
    <n v="0"/>
    <n v="0"/>
    <n v="0"/>
    <n v="0"/>
    <n v="0"/>
    <n v="0"/>
    <n v="0"/>
    <n v="0"/>
    <n v="0"/>
    <n v="32.289891418400003"/>
    <n v="3106.897376676"/>
    <n v="3139.7326684200002"/>
    <n v="3172.5678395904001"/>
    <n v="3070.0616479891905"/>
    <n v="3199.0014596643905"/>
    <n v="3442.7745000419904"/>
    <n v="3706.0774148299906"/>
    <n v="3994.5161127955907"/>
    <n v="4723.6810143163912"/>
    <n v="1930.2443231405809"/>
    <n v="1447.9390624063465"/>
    <n v="1447.9390624063465"/>
    <n v="1447.9390624063465"/>
    <n v="1447.9390624063465"/>
    <n v="1458.1563199887464"/>
    <n v="1675.9676997031465"/>
    <n v="1799.6064758295465"/>
    <n v="2016.6890914807466"/>
    <n v="2233.7688133655465"/>
    <n v="2450.8480988887463"/>
    <n v="2571.4216988887465"/>
    <n v="2794.2332887615466"/>
    <n v="3530.3439817919466"/>
    <n v="3223.3096432683578"/>
    <n v="3223.3096432683578"/>
    <n v="3223.3096432683578"/>
    <n v="3223.3096432683578"/>
    <n v="3606.9962398424746"/>
    <n v="4198.0404065091416"/>
    <n v="4789.0845731758081"/>
    <n v="5380.1287398424747"/>
    <n v="5971.1729065091413"/>
    <n v="6562.2170731758079"/>
    <n v="7153.2612398424744"/>
    <n v="7744.305406509141"/>
    <n v="2671.9893618243914"/>
    <n v="3263.033528491058"/>
    <n v="3263.033528491058"/>
    <n v="3632.7260284910581"/>
    <n v="4002.4185284910582"/>
    <n v="4372.1110284910583"/>
    <n v="4741.8035284910584"/>
    <n v="5111.4960284910585"/>
    <n v="5481.1885284910586"/>
    <n v="5850.8810284910587"/>
    <n v="6220.5735284910588"/>
    <n v="6590.2660284910589"/>
    <n v="6959.958528491059"/>
    <n v="7329.6510284910592"/>
    <n v="2327.1207010978997"/>
    <n v="2327.1207010978997"/>
    <n v="3383.2673677645662"/>
    <n v="4439.4140344312327"/>
    <n v="5495.5607010978993"/>
    <n v="6551.7073677645658"/>
    <n v="7607.8540344312323"/>
    <n v="8664.0007010978989"/>
    <n v="9720.1473677645663"/>
    <n v="10776.294034431234"/>
    <n v="11832.440701097901"/>
    <n v="12888.587367764569"/>
    <n v="12733.071265274068"/>
    <n v="1845.3130619129388"/>
    <n v="1845.3130619129388"/>
  </r>
  <r>
    <x v="3"/>
    <s v="Regulated &amp; Renewable Energy"/>
    <x v="4"/>
    <x v="0"/>
    <s v="PEF Fossil Hydro Maintenance Hines 4 Other BG-343"/>
    <s v="PEF Hines 4 343"/>
    <x v="8"/>
    <n v="0"/>
    <n v="0"/>
    <n v="0"/>
    <n v="0"/>
    <n v="0"/>
    <n v="0"/>
    <n v="0"/>
    <n v="0"/>
    <n v="0"/>
    <n v="0"/>
    <n v="0"/>
    <n v="0"/>
    <n v="0"/>
    <n v="13.57"/>
    <n v="27.14"/>
    <n v="40.71"/>
    <n v="54.28"/>
    <n v="67.849999999999994"/>
    <n v="81.419999999999987"/>
    <n v="94.989999999999981"/>
    <n v="108.55999999999997"/>
    <n v="122.12999999999997"/>
    <n v="135.69999999999996"/>
    <n v="149.26999999999995"/>
    <n v="0"/>
    <n v="0"/>
    <n v="67.27"/>
    <n v="134.54"/>
    <n v="201.81"/>
    <n v="269.08"/>
    <n v="336.34999999999997"/>
    <n v="403.61999999999995"/>
    <n v="470.88999999999993"/>
    <n v="538.16"/>
    <n v="605.42999999999995"/>
    <n v="672.69999999999993"/>
    <n v="739.96999999999991"/>
    <n v="0"/>
    <n v="0"/>
    <n v="74.465000013530002"/>
    <n v="148.93000002706"/>
    <n v="223.39500004058999"/>
    <n v="297.86000005412001"/>
    <n v="372.32500006765002"/>
    <n v="446.79000008118004"/>
    <n v="521.25500009471"/>
    <n v="595.72000010824001"/>
    <n v="670.18500012177003"/>
    <n v="744.65000013530005"/>
    <n v="819.11500014883006"/>
    <n v="0"/>
    <n v="0"/>
    <n v="83.509166692349993"/>
    <n v="167.01833338469999"/>
    <n v="250.52750007704998"/>
    <n v="334.03666676939997"/>
    <n v="417.54583346174996"/>
    <n v="501.05500015409996"/>
    <n v="584.56416684645001"/>
    <n v="668.07333353879994"/>
    <n v="751.58250023114988"/>
    <n v="835.09166692349982"/>
    <n v="918.60083361584975"/>
    <n v="0"/>
    <n v="0"/>
    <n v="219.55666667318999"/>
    <n v="439.11333334637999"/>
    <n v="658.67000001957001"/>
    <n v="878.22666669275998"/>
    <n v="1097.7833333659501"/>
    <n v="1317.34000003914"/>
    <n v="1536.89666671233"/>
    <n v="1756.45333338552"/>
    <n v="1976.0100000587099"/>
    <n v="2195.5666667319001"/>
    <n v="2415.1233334050903"/>
    <n v="0"/>
    <n v="0"/>
  </r>
  <r>
    <x v="0"/>
    <s v="Regulated &amp; Renewable Energy"/>
    <x v="4"/>
    <x v="0"/>
    <s v="PEF Fossil Hydro Maintenance Hines 4 BG-344"/>
    <s v="PEF Hines 4 344"/>
    <x v="9"/>
    <n v="0"/>
    <n v="0"/>
    <n v="0"/>
    <n v="0"/>
    <n v="0"/>
    <n v="0"/>
    <n v="0"/>
    <n v="0"/>
    <n v="0"/>
    <n v="0"/>
    <n v="0"/>
    <n v="0"/>
    <n v="0"/>
    <n v="0"/>
    <n v="10.814099242099999"/>
    <n v="1040.5205806064998"/>
    <n v="1051.5173380424999"/>
    <n v="1062.5140550975998"/>
    <n v="1028.1840502505249"/>
    <n v="1071.3668501443249"/>
    <n v="1153.0080615387249"/>
    <n v="1241.1899576732249"/>
    <n v="1337.7899946521247"/>
    <n v="1581.9921663698246"/>
    <n v="646.45165266946879"/>
    <n v="0"/>
    <n v="484.92441533739077"/>
    <n v="484.92441533739077"/>
    <n v="484.92441533739077"/>
    <n v="488.34624280799079"/>
    <n v="561.29272149909082"/>
    <n v="602.70016935569083"/>
    <n v="675.40258011849085"/>
    <n v="748.10402173969089"/>
    <n v="820.80531722049091"/>
    <n v="861.1862172204909"/>
    <n v="935.80729952619095"/>
    <n v="1182.3356629837908"/>
    <n v="484.92441533739077"/>
    <n v="1079.5078223910973"/>
    <n v="1079.5078223910973"/>
    <n v="1079.5078223910973"/>
    <n v="1208.0067196027267"/>
    <n v="1405.9508862693933"/>
    <n v="1603.89505293606"/>
    <n v="1801.8392196027266"/>
    <n v="1999.7833862693933"/>
    <n v="2197.72755293606"/>
    <n v="2395.6717196027266"/>
    <n v="2593.6158862693933"/>
    <n v="894.86580048169958"/>
    <n v="1079.5078223910973"/>
    <n v="1092.8099671483662"/>
    <n v="1216.6224671483662"/>
    <n v="1340.4349671483662"/>
    <n v="1464.2474671483662"/>
    <n v="1588.0599671483662"/>
    <n v="1711.8724671483662"/>
    <n v="1835.6849671483662"/>
    <n v="1959.4974671483662"/>
    <n v="2083.309967148366"/>
    <n v="2207.122467148366"/>
    <n v="2330.934967148366"/>
    <n v="2454.747467148366"/>
    <n v="1092.8099671483662"/>
    <n v="779.36775223862446"/>
    <n v="1133.0785855719578"/>
    <n v="1486.7894189052911"/>
    <n v="1840.5002522386244"/>
    <n v="2194.2110855719575"/>
    <n v="2547.921918905291"/>
    <n v="2901.6327522386246"/>
    <n v="3255.3435855719581"/>
    <n v="3609.0544189052916"/>
    <n v="3962.7652522386252"/>
    <n v="4316.4760855719587"/>
    <n v="4264.3926788985063"/>
    <n v="779.36775223862446"/>
  </r>
  <r>
    <x v="0"/>
    <s v="Regulated &amp; Renewable Energy"/>
    <x v="4"/>
    <x v="0"/>
    <s v="PEF Fossil Hydro Maintenance Hines 4 Other BG-344"/>
    <s v="PEF Hines 4 344"/>
    <x v="9"/>
    <n v="0"/>
    <n v="0"/>
    <n v="0"/>
    <n v="0"/>
    <n v="0"/>
    <n v="0"/>
    <n v="0"/>
    <n v="0"/>
    <n v="0"/>
    <n v="0"/>
    <n v="0"/>
    <n v="0"/>
    <n v="0"/>
    <n v="0"/>
    <n v="4.54"/>
    <n v="9.08"/>
    <n v="13.620000000000001"/>
    <n v="18.16"/>
    <n v="22.7"/>
    <n v="27.24"/>
    <n v="31.779999999999998"/>
    <n v="36.32"/>
    <n v="40.86"/>
    <n v="45.4"/>
    <n v="49.94"/>
    <n v="0"/>
    <n v="0"/>
    <n v="22.53"/>
    <n v="45.06"/>
    <n v="67.59"/>
    <n v="90.12"/>
    <n v="112.65"/>
    <n v="135.18"/>
    <n v="157.71"/>
    <n v="180.24"/>
    <n v="202.77"/>
    <n v="225.3"/>
    <n v="247.83"/>
    <n v="0"/>
    <n v="0"/>
    <n v="24.939166672470002"/>
    <n v="49.878333344940003"/>
    <n v="74.817500017409998"/>
    <n v="99.756666689880007"/>
    <n v="124.69583336235002"/>
    <n v="149.63500003482002"/>
    <n v="174.57416670729003"/>
    <n v="199.51333337976004"/>
    <n v="224.45250005223005"/>
    <n v="249.39166672470006"/>
    <n v="274.33083339717007"/>
    <n v="0"/>
    <n v="0"/>
    <n v="27.96750001122"/>
    <n v="55.935000022440001"/>
    <n v="83.902500033660004"/>
    <n v="111.87000004488"/>
    <n v="139.8375000561"/>
    <n v="167.80500006732001"/>
    <n v="195.77250007854002"/>
    <n v="223.74000008976003"/>
    <n v="251.70750010098004"/>
    <n v="279.67500011220005"/>
    <n v="307.64250012342006"/>
    <n v="0"/>
    <n v="0"/>
    <n v="73.53083332368"/>
    <n v="147.06166664736"/>
    <n v="220.59249997104001"/>
    <n v="294.12333329472"/>
    <n v="367.65416661839998"/>
    <n v="441.18499994207997"/>
    <n v="514.71583326576001"/>
    <n v="588.24666658944"/>
    <n v="661.77749991311998"/>
    <n v="735.30833323679997"/>
    <n v="808.83916656047995"/>
    <n v="0"/>
  </r>
  <r>
    <x v="1"/>
    <s v="Regulated &amp; Renewable Energy"/>
    <x v="4"/>
    <x v="0"/>
    <s v="PEF Fossil Hydro Maintenance Hines 4 BG-344"/>
    <s v="PEF Hines 4 344"/>
    <x v="9"/>
    <n v="0"/>
    <n v="0"/>
    <n v="0"/>
    <n v="0"/>
    <n v="0"/>
    <n v="0"/>
    <n v="0"/>
    <n v="0"/>
    <n v="0"/>
    <n v="0"/>
    <n v="0"/>
    <n v="0"/>
    <n v="0"/>
    <n v="10.814099242099999"/>
    <n v="1029.7064813643999"/>
    <n v="10.996757435999999"/>
    <n v="10.9967170551"/>
    <n v="10.9968881932"/>
    <n v="43.182799893800002"/>
    <n v="81.641211394400003"/>
    <n v="88.181896134499993"/>
    <n v="96.600036978899993"/>
    <n v="244.2021717177"/>
    <n v="215.478866428"/>
    <n v="87.816189398000006"/>
    <n v="1930.6141152360997"/>
    <n v="0"/>
    <n v="0"/>
    <n v="3.4218274705999998"/>
    <n v="72.946478691099998"/>
    <n v="41.407447856600001"/>
    <n v="72.7024107628"/>
    <n v="72.701441621200004"/>
    <n v="72.701295480799999"/>
    <n v="40.380899999999997"/>
    <n v="74.6210823057"/>
    <n v="246.52836345759999"/>
    <n v="73.595343990000003"/>
    <n v="771.00659163639989"/>
    <n v="197.94416666666666"/>
    <n v="197.94416666666666"/>
    <n v="197.94416666666666"/>
    <n v="197.94416666666666"/>
    <n v="197.94416666666666"/>
    <n v="197.94416666666666"/>
    <n v="197.94416666666666"/>
    <n v="197.94416666666666"/>
    <n v="197.94416666666666"/>
    <n v="197.94416666666666"/>
    <n v="197.94416666666666"/>
    <n v="197.94416666666666"/>
    <n v="2375.33"/>
    <n v="123.8125"/>
    <n v="123.8125"/>
    <n v="123.8125"/>
    <n v="123.8125"/>
    <n v="123.8125"/>
    <n v="123.8125"/>
    <n v="123.8125"/>
    <n v="123.8125"/>
    <n v="123.8125"/>
    <n v="123.8125"/>
    <n v="123.8125"/>
    <n v="123.8125"/>
    <n v="1485.75"/>
    <n v="353.71083333333331"/>
    <n v="353.71083333333331"/>
    <n v="353.71083333333331"/>
    <n v="353.71083333333331"/>
    <n v="353.71083333333331"/>
    <n v="353.71083333333331"/>
    <n v="353.71083333333331"/>
    <n v="353.71083333333331"/>
    <n v="353.71083333333331"/>
    <n v="353.71083333333331"/>
    <n v="353.71083333333331"/>
    <n v="353.71083333333263"/>
    <n v="4244.53"/>
  </r>
  <r>
    <x v="1"/>
    <s v="Regulated &amp; Renewable Energy"/>
    <x v="4"/>
    <x v="0"/>
    <s v="PEF Fossil Hydro Maintenance Hines 4 Other BG-344"/>
    <s v="PEF Hines 4 344"/>
    <x v="9"/>
    <n v="0"/>
    <n v="0"/>
    <n v="0"/>
    <n v="0"/>
    <n v="0"/>
    <n v="0"/>
    <n v="0"/>
    <n v="0"/>
    <n v="0"/>
    <n v="0"/>
    <n v="0"/>
    <n v="0"/>
    <n v="0"/>
    <n v="4.54"/>
    <n v="4.54"/>
    <n v="4.54"/>
    <n v="4.54"/>
    <n v="4.54"/>
    <n v="4.54"/>
    <n v="4.54"/>
    <n v="4.54"/>
    <n v="4.54"/>
    <n v="4.54"/>
    <n v="4.54"/>
    <n v="4.54"/>
    <n v="54.48"/>
    <n v="22.53"/>
    <n v="22.53"/>
    <n v="22.53"/>
    <n v="22.53"/>
    <n v="22.53"/>
    <n v="22.53"/>
    <n v="22.53"/>
    <n v="22.53"/>
    <n v="22.53"/>
    <n v="22.53"/>
    <n v="22.53"/>
    <n v="22.53"/>
    <n v="270.36"/>
    <n v="24.939166672470002"/>
    <n v="24.939166672470002"/>
    <n v="24.939166672470002"/>
    <n v="24.939166672470002"/>
    <n v="24.939166672470002"/>
    <n v="24.939166672470002"/>
    <n v="24.939166672470002"/>
    <n v="24.939166672470002"/>
    <n v="24.939166672470002"/>
    <n v="24.939166672470002"/>
    <n v="24.939166672470002"/>
    <n v="24.939166602829914"/>
    <n v="299.27"/>
    <n v="27.96750001122"/>
    <n v="27.96750001122"/>
    <n v="27.96750001122"/>
    <n v="27.96750001122"/>
    <n v="27.96750001122"/>
    <n v="27.96750001122"/>
    <n v="27.96750001122"/>
    <n v="27.96750001122"/>
    <n v="27.96750001122"/>
    <n v="27.96750001122"/>
    <n v="27.96750001122"/>
    <n v="27.96749987657995"/>
    <n v="335.61"/>
    <n v="73.53083332368"/>
    <n v="73.53083332368"/>
    <n v="73.53083332368"/>
    <n v="73.53083332368"/>
    <n v="73.53083332368"/>
    <n v="73.53083332368"/>
    <n v="73.53083332368"/>
    <n v="73.53083332368"/>
    <n v="73.53083332368"/>
    <n v="73.53083332368"/>
    <n v="73.53083332368"/>
    <n v="73.530833439520052"/>
    <n v="882.37"/>
  </r>
  <r>
    <x v="2"/>
    <s v="Regulated &amp; Renewable Energy"/>
    <x v="4"/>
    <x v="0"/>
    <s v="PEF Fossil Hydro Maintenance Hines 4 Other BG-344"/>
    <s v="PEF Hines 4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.48"/>
    <n v="54.48"/>
    <n v="0"/>
    <n v="0"/>
    <n v="0"/>
    <n v="0"/>
    <n v="0"/>
    <n v="0"/>
    <n v="0"/>
    <n v="0"/>
    <n v="0"/>
    <n v="0"/>
    <n v="0"/>
    <n v="270.36"/>
    <n v="270.36"/>
    <n v="0"/>
    <n v="0"/>
    <n v="0"/>
    <n v="0"/>
    <n v="0"/>
    <n v="0"/>
    <n v="0"/>
    <n v="0"/>
    <n v="0"/>
    <n v="0"/>
    <n v="0"/>
    <n v="299.27"/>
    <n v="299.27"/>
    <n v="0"/>
    <n v="0"/>
    <n v="0"/>
    <n v="0"/>
    <n v="0"/>
    <n v="0"/>
    <n v="0"/>
    <n v="0"/>
    <n v="0"/>
    <n v="0"/>
    <n v="0"/>
    <n v="335.61"/>
    <n v="335.61"/>
    <n v="0"/>
    <n v="0"/>
    <n v="0"/>
    <n v="0"/>
    <n v="0"/>
    <n v="0"/>
    <n v="0"/>
    <n v="0"/>
    <n v="0"/>
    <n v="0"/>
    <n v="0"/>
    <n v="882.37"/>
    <n v="882.37"/>
  </r>
  <r>
    <x v="2"/>
    <s v="Regulated &amp; Renewable Energy"/>
    <x v="4"/>
    <x v="0"/>
    <s v="PEF Fossil Hydro Maintenance Hines 4 BG-344"/>
    <s v="PEF Hines 4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45.326893040274946"/>
    <n v="0"/>
    <n v="0"/>
    <n v="0"/>
    <n v="0"/>
    <n v="0"/>
    <n v="1151.0193801283558"/>
    <n v="249.34342673007805"/>
    <n v="1445.6896998987088"/>
    <n v="0"/>
    <n v="0"/>
    <n v="0"/>
    <n v="0"/>
    <n v="0"/>
    <n v="0"/>
    <n v="0"/>
    <n v="0"/>
    <n v="0"/>
    <n v="0"/>
    <n v="0"/>
    <n v="176.42318458269341"/>
    <n v="176.42318458269341"/>
    <n v="197.94416666666666"/>
    <n v="197.94416666666666"/>
    <n v="69.445269455037334"/>
    <n v="0"/>
    <n v="0"/>
    <n v="0"/>
    <n v="0"/>
    <n v="0"/>
    <n v="0"/>
    <n v="0"/>
    <n v="1896.6942524543604"/>
    <n v="0"/>
    <n v="2362.0278552427308"/>
    <n v="0"/>
    <n v="0"/>
    <n v="0"/>
    <n v="0"/>
    <n v="0"/>
    <n v="0"/>
    <n v="0"/>
    <n v="0"/>
    <n v="0"/>
    <n v="0"/>
    <n v="0"/>
    <n v="1799.1922149097416"/>
    <n v="1799.1922149097416"/>
    <n v="0"/>
    <n v="0"/>
    <n v="0"/>
    <n v="0"/>
    <n v="0"/>
    <n v="0"/>
    <n v="0"/>
    <n v="0"/>
    <n v="0"/>
    <n v="0"/>
    <n v="405.79424000678608"/>
    <n v="4000.095543254376"/>
    <n v="4405.8897832611619"/>
  </r>
  <r>
    <x v="3"/>
    <s v="Regulated &amp; Renewable Energy"/>
    <x v="4"/>
    <x v="0"/>
    <s v="PEF Fossil Hydro Maintenance Hines 4 BG-344"/>
    <s v="PEF Hines 4 344"/>
    <x v="9"/>
    <n v="0"/>
    <n v="0"/>
    <n v="0"/>
    <n v="0"/>
    <n v="0"/>
    <n v="0"/>
    <n v="0"/>
    <n v="0"/>
    <n v="0"/>
    <n v="0"/>
    <n v="0"/>
    <n v="0"/>
    <n v="0"/>
    <n v="10.814099242099999"/>
    <n v="1040.5205806064998"/>
    <n v="1051.5173380424999"/>
    <n v="1062.5140550975998"/>
    <n v="1028.1840502505249"/>
    <n v="1071.3668501443249"/>
    <n v="1153.0080615387249"/>
    <n v="1241.1899576732249"/>
    <n v="1337.7899946521247"/>
    <n v="1581.9921663698246"/>
    <n v="646.45165266946879"/>
    <n v="484.92441533739077"/>
    <n v="484.92441533739077"/>
    <n v="484.92441533739077"/>
    <n v="484.92441533739077"/>
    <n v="488.34624280799079"/>
    <n v="561.29272149909082"/>
    <n v="602.70016935569083"/>
    <n v="675.40258011849085"/>
    <n v="748.10402173969089"/>
    <n v="820.80531722049091"/>
    <n v="861.1862172204909"/>
    <n v="935.80729952619095"/>
    <n v="1182.3356629837908"/>
    <n v="1079.5078223910973"/>
    <n v="1079.5078223910973"/>
    <n v="1079.5078223910973"/>
    <n v="1079.5078223910973"/>
    <n v="1208.0067196027267"/>
    <n v="1405.9508862693933"/>
    <n v="1603.89505293606"/>
    <n v="1801.8392196027266"/>
    <n v="1999.7833862693933"/>
    <n v="2197.72755293606"/>
    <n v="2395.6717196027266"/>
    <n v="2593.6158862693933"/>
    <n v="894.86580048169958"/>
    <n v="1092.8099671483662"/>
    <n v="1092.8099671483662"/>
    <n v="1216.6224671483662"/>
    <n v="1340.4349671483662"/>
    <n v="1464.2474671483662"/>
    <n v="1588.0599671483662"/>
    <n v="1711.8724671483662"/>
    <n v="1835.6849671483662"/>
    <n v="1959.4974671483662"/>
    <n v="2083.309967148366"/>
    <n v="2207.122467148366"/>
    <n v="2330.934967148366"/>
    <n v="2454.747467148366"/>
    <n v="779.36775223862446"/>
    <n v="779.36775223862446"/>
    <n v="1133.0785855719578"/>
    <n v="1486.7894189052911"/>
    <n v="1840.5002522386244"/>
    <n v="2194.2110855719575"/>
    <n v="2547.921918905291"/>
    <n v="2901.6327522386246"/>
    <n v="3255.3435855719581"/>
    <n v="3609.0544189052916"/>
    <n v="3962.7652522386252"/>
    <n v="4316.4760855719587"/>
    <n v="4264.3926788985063"/>
    <n v="618.00796897746295"/>
    <n v="618.00796897746295"/>
  </r>
  <r>
    <x v="3"/>
    <s v="Regulated &amp; Renewable Energy"/>
    <x v="4"/>
    <x v="0"/>
    <s v="PEF Fossil Hydro Maintenance Hines 4 Other BG-344"/>
    <s v="PEF Hines 4 344"/>
    <x v="9"/>
    <n v="0"/>
    <n v="0"/>
    <n v="0"/>
    <n v="0"/>
    <n v="0"/>
    <n v="0"/>
    <n v="0"/>
    <n v="0"/>
    <n v="0"/>
    <n v="0"/>
    <n v="0"/>
    <n v="0"/>
    <n v="0"/>
    <n v="4.54"/>
    <n v="9.08"/>
    <n v="13.620000000000001"/>
    <n v="18.16"/>
    <n v="22.7"/>
    <n v="27.24"/>
    <n v="31.779999999999998"/>
    <n v="36.32"/>
    <n v="40.86"/>
    <n v="45.4"/>
    <n v="49.94"/>
    <n v="0"/>
    <n v="0"/>
    <n v="22.53"/>
    <n v="45.06"/>
    <n v="67.59"/>
    <n v="90.12"/>
    <n v="112.65"/>
    <n v="135.18"/>
    <n v="157.71"/>
    <n v="180.24"/>
    <n v="202.77"/>
    <n v="225.3"/>
    <n v="247.83"/>
    <n v="0"/>
    <n v="0"/>
    <n v="24.939166672470002"/>
    <n v="49.878333344940003"/>
    <n v="74.817500017409998"/>
    <n v="99.756666689880007"/>
    <n v="124.69583336235002"/>
    <n v="149.63500003482002"/>
    <n v="174.57416670729003"/>
    <n v="199.51333337976004"/>
    <n v="224.45250005223005"/>
    <n v="249.39166672470006"/>
    <n v="274.33083339717007"/>
    <n v="0"/>
    <n v="0"/>
    <n v="27.96750001122"/>
    <n v="55.935000022440001"/>
    <n v="83.902500033660004"/>
    <n v="111.87000004488"/>
    <n v="139.8375000561"/>
    <n v="167.80500006732001"/>
    <n v="195.77250007854002"/>
    <n v="223.74000008976003"/>
    <n v="251.70750010098004"/>
    <n v="279.67500011220005"/>
    <n v="307.64250012342006"/>
    <n v="0"/>
    <n v="0"/>
    <n v="73.53083332368"/>
    <n v="147.06166664736"/>
    <n v="220.59249997104001"/>
    <n v="294.12333329472"/>
    <n v="367.65416661839998"/>
    <n v="441.18499994207997"/>
    <n v="514.71583326576001"/>
    <n v="588.24666658944"/>
    <n v="661.77749991311998"/>
    <n v="735.30833323679997"/>
    <n v="808.83916656047995"/>
    <n v="0"/>
    <n v="0"/>
  </r>
  <r>
    <x v="0"/>
    <s v="Regulated &amp; Renewable Energy"/>
    <x v="4"/>
    <x v="0"/>
    <s v="PEF Fossil Hydro Maintenance Hines 4 BG-345"/>
    <s v="PEF Hines 4 345"/>
    <x v="10"/>
    <n v="0"/>
    <n v="0"/>
    <n v="0"/>
    <n v="0"/>
    <n v="0"/>
    <n v="0"/>
    <n v="0"/>
    <n v="0"/>
    <n v="0"/>
    <n v="0"/>
    <n v="0"/>
    <n v="0"/>
    <n v="0"/>
    <n v="0"/>
    <n v="6.1277458704000001"/>
    <n v="589.60488045599993"/>
    <n v="595.83612851999999"/>
    <n v="602.06735370239994"/>
    <n v="582.61445792967504"/>
    <n v="607.08373806087502"/>
    <n v="653.34525136647505"/>
    <n v="703.31300529447503"/>
    <n v="758.05084932807506"/>
    <n v="896.42657677287502"/>
    <n v="366.30803512853163"/>
    <n v="0"/>
    <n v="274.7795740556561"/>
    <n v="274.7795740556561"/>
    <n v="274.7795740556561"/>
    <n v="276.71853251005609"/>
    <n v="318.05322655645608"/>
    <n v="341.51651387485606"/>
    <n v="382.71290826205609"/>
    <n v="423.9087534908561"/>
    <n v="465.10451591005608"/>
    <n v="487.98611591005607"/>
    <n v="530.26971426685611"/>
    <n v="669.96356460925608"/>
    <n v="274.7795740556561"/>
    <n v="611.69677220725976"/>
    <n v="611.69677220725976"/>
    <n v="611.69677220725976"/>
    <n v="684.51009106398146"/>
    <n v="796.67425773064815"/>
    <n v="908.83842439731484"/>
    <n v="1021.0025910639815"/>
    <n v="1133.1667577306482"/>
    <n v="1245.3309243973149"/>
    <n v="1357.4950910639816"/>
    <n v="1469.6592577306483"/>
    <n v="507.07115693841638"/>
    <n v="611.69677220725976"/>
    <n v="619.23532360508307"/>
    <n v="689.39282360508309"/>
    <n v="759.55032360508312"/>
    <n v="829.70782360508315"/>
    <n v="899.86532360508318"/>
    <n v="970.0228236050832"/>
    <n v="1040.1803236050832"/>
    <n v="1110.3378236050833"/>
    <n v="1180.4953236050833"/>
    <n v="1250.6528236050833"/>
    <n v="1320.8103236050833"/>
    <n v="1390.9678236050834"/>
    <n v="619.23532360508307"/>
    <n v="441.62402879620663"/>
    <n v="642.05236212953992"/>
    <n v="842.4806954628732"/>
    <n v="1042.9090287962065"/>
    <n v="1243.3373621295398"/>
    <n v="1443.7656954628731"/>
    <n v="1644.1940287962063"/>
    <n v="1844.6223621295396"/>
    <n v="2045.0506954628729"/>
    <n v="2245.4790287962064"/>
    <n v="2445.9073621295397"/>
    <n v="2416.3945870551693"/>
    <n v="441.62402879620663"/>
  </r>
  <r>
    <x v="0"/>
    <s v="Regulated &amp; Renewable Energy"/>
    <x v="4"/>
    <x v="0"/>
    <s v="PEF Fossil Hydro Maintenance Hines 4 Other BG-345"/>
    <s v="PEF Hines 4 345"/>
    <x v="10"/>
    <n v="0"/>
    <n v="0"/>
    <n v="0"/>
    <n v="0"/>
    <n v="0"/>
    <n v="0"/>
    <n v="0"/>
    <n v="0"/>
    <n v="0"/>
    <n v="0"/>
    <n v="0"/>
    <n v="0"/>
    <n v="0"/>
    <n v="0"/>
    <n v="2.57"/>
    <n v="5.14"/>
    <n v="7.7099999999999991"/>
    <n v="10.28"/>
    <n v="12.85"/>
    <n v="15.42"/>
    <n v="17.989999999999998"/>
    <n v="20.56"/>
    <n v="23.13"/>
    <n v="25.7"/>
    <n v="28.27"/>
    <n v="0"/>
    <n v="0"/>
    <n v="12.77"/>
    <n v="25.54"/>
    <n v="38.31"/>
    <n v="51.08"/>
    <n v="63.849999999999994"/>
    <n v="76.61999999999999"/>
    <n v="89.389999999999986"/>
    <n v="102.15999999999998"/>
    <n v="114.92999999999998"/>
    <n v="127.69999999999997"/>
    <n v="140.46999999999997"/>
    <n v="0"/>
    <n v="0"/>
    <n v="14.13166667071"/>
    <n v="28.263333341420001"/>
    <n v="42.395000012129998"/>
    <n v="56.526666682840002"/>
    <n v="70.658333353550006"/>
    <n v="84.79000002426001"/>
    <n v="98.921666694970014"/>
    <n v="113.05333336568002"/>
    <n v="127.18500003639002"/>
    <n v="141.31666670710001"/>
    <n v="155.44833337781"/>
    <n v="0"/>
    <n v="0"/>
    <n v="15.84749999486"/>
    <n v="31.694999989719999"/>
    <n v="47.542499984579997"/>
    <n v="63.389999979439999"/>
    <n v="79.237499974299993"/>
    <n v="95.084999969159995"/>
    <n v="110.93249996402"/>
    <n v="126.77999995888"/>
    <n v="142.62749995374"/>
    <n v="158.47499994859999"/>
    <n v="174.32249994345997"/>
    <n v="0"/>
    <n v="0"/>
    <n v="41.66583333138"/>
    <n v="83.33166666276"/>
    <n v="124.99749999414"/>
    <n v="166.66333332552"/>
    <n v="208.32916665689999"/>
    <n v="249.99499998827997"/>
    <n v="291.66083331965996"/>
    <n v="333.32666665103994"/>
    <n v="374.99249998241993"/>
    <n v="416.65833331379991"/>
    <n v="458.3241666451799"/>
    <n v="0"/>
  </r>
  <r>
    <x v="1"/>
    <s v="Regulated &amp; Renewable Energy"/>
    <x v="4"/>
    <x v="0"/>
    <s v="PEF Fossil Hydro Maintenance Hines 4 BG-345"/>
    <s v="PEF Hines 4 345"/>
    <x v="10"/>
    <n v="0"/>
    <n v="0"/>
    <n v="0"/>
    <n v="0"/>
    <n v="0"/>
    <n v="0"/>
    <n v="0"/>
    <n v="0"/>
    <n v="0"/>
    <n v="0"/>
    <n v="0"/>
    <n v="0"/>
    <n v="0"/>
    <n v="6.1277458704000001"/>
    <n v="583.47713458559997"/>
    <n v="6.2312480639999999"/>
    <n v="6.2312251824000002"/>
    <n v="6.2313221568000001"/>
    <n v="24.469280131200001"/>
    <n v="46.261513305599998"/>
    <n v="49.967753928"/>
    <n v="54.737844033599998"/>
    <n v="138.37572744479999"/>
    <n v="122.099835072"/>
    <n v="49.760528352000001"/>
    <n v="1093.9711581263998"/>
    <n v="0"/>
    <n v="0"/>
    <n v="1.9389584544"/>
    <n v="41.334694046400003"/>
    <n v="23.463287318399999"/>
    <n v="41.196394387200002"/>
    <n v="41.195845228800003"/>
    <n v="41.195762419200001"/>
    <n v="22.881599999999999"/>
    <n v="42.283598356799999"/>
    <n v="139.6938503424"/>
    <n v="41.702369760000003"/>
    <n v="436.88636031359999"/>
    <n v="112.16416666666667"/>
    <n v="112.16416666666667"/>
    <n v="112.16416666666667"/>
    <n v="112.16416666666667"/>
    <n v="112.16416666666667"/>
    <n v="112.16416666666667"/>
    <n v="112.16416666666667"/>
    <n v="112.16416666666667"/>
    <n v="112.16416666666667"/>
    <n v="112.16416666666667"/>
    <n v="112.16416666666667"/>
    <n v="112.16416666666669"/>
    <n v="1345.97"/>
    <n v="70.157499999999999"/>
    <n v="70.157499999999999"/>
    <n v="70.157499999999999"/>
    <n v="70.157499999999999"/>
    <n v="70.157499999999999"/>
    <n v="70.157499999999999"/>
    <n v="70.157499999999999"/>
    <n v="70.157499999999999"/>
    <n v="70.157499999999999"/>
    <n v="70.157499999999999"/>
    <n v="70.157499999999999"/>
    <n v="70.1574999999998"/>
    <n v="841.89"/>
    <n v="200.42833333333331"/>
    <n v="200.42833333333331"/>
    <n v="200.42833333333331"/>
    <n v="200.42833333333331"/>
    <n v="200.42833333333331"/>
    <n v="200.42833333333331"/>
    <n v="200.42833333333331"/>
    <n v="200.42833333333331"/>
    <n v="200.42833333333331"/>
    <n v="200.42833333333331"/>
    <n v="200.42833333333331"/>
    <n v="200.42833333333328"/>
    <n v="2405.14"/>
  </r>
  <r>
    <x v="1"/>
    <s v="Regulated &amp; Renewable Energy"/>
    <x v="4"/>
    <x v="0"/>
    <s v="PEF Fossil Hydro Maintenance Hines 4 Other BG-345"/>
    <s v="PEF Hines 4 345"/>
    <x v="10"/>
    <n v="0"/>
    <n v="0"/>
    <n v="0"/>
    <n v="0"/>
    <n v="0"/>
    <n v="0"/>
    <n v="0"/>
    <n v="0"/>
    <n v="0"/>
    <n v="0"/>
    <n v="0"/>
    <n v="0"/>
    <n v="0"/>
    <n v="2.57"/>
    <n v="2.57"/>
    <n v="2.57"/>
    <n v="2.57"/>
    <n v="2.57"/>
    <n v="2.57"/>
    <n v="2.57"/>
    <n v="2.57"/>
    <n v="2.57"/>
    <n v="2.57"/>
    <n v="2.57"/>
    <n v="2.57"/>
    <n v="30.84"/>
    <n v="12.77"/>
    <n v="12.77"/>
    <n v="12.77"/>
    <n v="12.77"/>
    <n v="12.77"/>
    <n v="12.77"/>
    <n v="12.77"/>
    <n v="12.77"/>
    <n v="12.77"/>
    <n v="12.77"/>
    <n v="12.77"/>
    <n v="12.77"/>
    <n v="153.23999999999998"/>
    <n v="14.13166667071"/>
    <n v="14.13166667071"/>
    <n v="14.13166667071"/>
    <n v="14.13166667071"/>
    <n v="14.13166667071"/>
    <n v="14.13166667071"/>
    <n v="14.13166667071"/>
    <n v="14.13166667071"/>
    <n v="14.13166667071"/>
    <n v="14.13166667071"/>
    <n v="14.13166667071"/>
    <n v="14.131666622190011"/>
    <n v="169.58"/>
    <n v="15.84749999486"/>
    <n v="15.84749999486"/>
    <n v="15.84749999486"/>
    <n v="15.84749999486"/>
    <n v="15.84749999486"/>
    <n v="15.84749999486"/>
    <n v="15.84749999486"/>
    <n v="15.84749999486"/>
    <n v="15.84749999486"/>
    <n v="15.84749999486"/>
    <n v="15.84749999486"/>
    <n v="15.847500056540014"/>
    <n v="190.17"/>
    <n v="41.66583333138"/>
    <n v="41.66583333138"/>
    <n v="41.66583333138"/>
    <n v="41.66583333138"/>
    <n v="41.66583333138"/>
    <n v="41.66583333138"/>
    <n v="41.66583333138"/>
    <n v="41.66583333138"/>
    <n v="41.66583333138"/>
    <n v="41.66583333138"/>
    <n v="41.66583333138"/>
    <n v="41.665833354820109"/>
    <n v="499.99"/>
  </r>
  <r>
    <x v="2"/>
    <s v="Regulated &amp; Renewable Energy"/>
    <x v="4"/>
    <x v="0"/>
    <s v="PEF Fossil Hydro Maintenance Hines 4 Other BG-345"/>
    <s v="PEF Hines 4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84"/>
    <n v="30.84"/>
    <n v="0"/>
    <n v="0"/>
    <n v="0"/>
    <n v="0"/>
    <n v="0"/>
    <n v="0"/>
    <n v="0"/>
    <n v="0"/>
    <n v="0"/>
    <n v="0"/>
    <n v="0"/>
    <n v="153.23999999999998"/>
    <n v="153.23999999999998"/>
    <n v="0"/>
    <n v="0"/>
    <n v="0"/>
    <n v="0"/>
    <n v="0"/>
    <n v="0"/>
    <n v="0"/>
    <n v="0"/>
    <n v="0"/>
    <n v="0"/>
    <n v="0"/>
    <n v="169.58"/>
    <n v="169.58"/>
    <n v="0"/>
    <n v="0"/>
    <n v="0"/>
    <n v="0"/>
    <n v="0"/>
    <n v="0"/>
    <n v="0"/>
    <n v="0"/>
    <n v="0"/>
    <n v="0"/>
    <n v="0"/>
    <n v="190.17"/>
    <n v="190.17"/>
    <n v="0"/>
    <n v="0"/>
    <n v="0"/>
    <n v="0"/>
    <n v="0"/>
    <n v="0"/>
    <n v="0"/>
    <n v="0"/>
    <n v="0"/>
    <n v="0"/>
    <n v="0"/>
    <n v="499.99"/>
    <n v="499.99"/>
  </r>
  <r>
    <x v="2"/>
    <s v="Regulated &amp; Renewable Energy"/>
    <x v="4"/>
    <x v="0"/>
    <s v="PEF Fossil Hydro Maintenance Hines 4 BG-345"/>
    <s v="PEF Hines 4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25.68421792952498"/>
    <n v="0"/>
    <n v="0"/>
    <n v="0"/>
    <n v="0"/>
    <n v="0"/>
    <n v="652.21837671634341"/>
    <n v="141.2889894248755"/>
    <n v="819.19158407074383"/>
    <n v="0"/>
    <n v="0"/>
    <n v="0"/>
    <n v="0"/>
    <n v="0"/>
    <n v="0"/>
    <n v="0"/>
    <n v="0"/>
    <n v="0"/>
    <n v="0"/>
    <n v="0"/>
    <n v="99.969162161996337"/>
    <n v="99.969162161996337"/>
    <n v="112.16416666666667"/>
    <n v="112.16416666666667"/>
    <n v="39.35084780994498"/>
    <n v="0"/>
    <n v="0"/>
    <n v="0"/>
    <n v="0"/>
    <n v="0"/>
    <n v="0"/>
    <n v="0"/>
    <n v="1074.7522674588986"/>
    <n v="0"/>
    <n v="1338.4314486021769"/>
    <n v="0"/>
    <n v="0"/>
    <n v="0"/>
    <n v="0"/>
    <n v="0"/>
    <n v="0"/>
    <n v="0"/>
    <n v="0"/>
    <n v="0"/>
    <n v="0"/>
    <n v="0"/>
    <n v="1019.5012948088765"/>
    <n v="1019.5012948088765"/>
    <n v="0"/>
    <n v="0"/>
    <n v="0"/>
    <n v="0"/>
    <n v="0"/>
    <n v="0"/>
    <n v="0"/>
    <n v="0"/>
    <n v="0"/>
    <n v="0"/>
    <n v="229.94110840770392"/>
    <n v="2266.6321139968563"/>
    <n v="2496.5732224045601"/>
  </r>
  <r>
    <x v="3"/>
    <s v="Regulated &amp; Renewable Energy"/>
    <x v="4"/>
    <x v="0"/>
    <s v="PEF Fossil Hydro Maintenance Hines 4 BG-345"/>
    <s v="PEF Hines 4 345"/>
    <x v="10"/>
    <n v="0"/>
    <n v="0"/>
    <n v="0"/>
    <n v="0"/>
    <n v="0"/>
    <n v="0"/>
    <n v="0"/>
    <n v="0"/>
    <n v="0"/>
    <n v="0"/>
    <n v="0"/>
    <n v="0"/>
    <n v="0"/>
    <n v="6.1277458704000001"/>
    <n v="589.60488045599993"/>
    <n v="595.83612851999999"/>
    <n v="602.06735370239994"/>
    <n v="582.61445792967504"/>
    <n v="607.08373806087502"/>
    <n v="653.34525136647505"/>
    <n v="703.31300529447503"/>
    <n v="758.05084932807506"/>
    <n v="896.42657677287502"/>
    <n v="366.30803512853163"/>
    <n v="274.7795740556561"/>
    <n v="274.7795740556561"/>
    <n v="274.7795740556561"/>
    <n v="274.7795740556561"/>
    <n v="276.71853251005609"/>
    <n v="318.05322655645608"/>
    <n v="341.51651387485606"/>
    <n v="382.71290826205609"/>
    <n v="423.9087534908561"/>
    <n v="465.10451591005608"/>
    <n v="487.98611591005607"/>
    <n v="530.26971426685611"/>
    <n v="669.96356460925608"/>
    <n v="611.69677220725976"/>
    <n v="611.69677220725976"/>
    <n v="611.69677220725976"/>
    <n v="611.69677220725976"/>
    <n v="684.51009106398146"/>
    <n v="796.67425773064815"/>
    <n v="908.83842439731484"/>
    <n v="1021.0025910639815"/>
    <n v="1133.1667577306482"/>
    <n v="1245.3309243973149"/>
    <n v="1357.4950910639816"/>
    <n v="1469.6592577306483"/>
    <n v="507.07115693841638"/>
    <n v="619.23532360508307"/>
    <n v="619.23532360508307"/>
    <n v="689.39282360508309"/>
    <n v="759.55032360508312"/>
    <n v="829.70782360508315"/>
    <n v="899.86532360508318"/>
    <n v="970.0228236050832"/>
    <n v="1040.1803236050832"/>
    <n v="1110.3378236050833"/>
    <n v="1180.4953236050833"/>
    <n v="1250.6528236050833"/>
    <n v="1320.8103236050833"/>
    <n v="1390.9678236050834"/>
    <n v="441.62402879620663"/>
    <n v="441.62402879620663"/>
    <n v="642.05236212953992"/>
    <n v="842.4806954628732"/>
    <n v="1042.9090287962065"/>
    <n v="1243.3373621295398"/>
    <n v="1443.7656954628731"/>
    <n v="1644.1940287962063"/>
    <n v="1844.6223621295396"/>
    <n v="2045.0506954628729"/>
    <n v="2245.4790287962064"/>
    <n v="2445.9073621295397"/>
    <n v="2416.3945870551693"/>
    <n v="350.19080639164622"/>
    <n v="350.19080639164622"/>
  </r>
  <r>
    <x v="3"/>
    <s v="Regulated &amp; Renewable Energy"/>
    <x v="4"/>
    <x v="0"/>
    <s v="PEF Fossil Hydro Maintenance Hines 4 Other BG-345"/>
    <s v="PEF Hines 4 345"/>
    <x v="10"/>
    <n v="0"/>
    <n v="0"/>
    <n v="0"/>
    <n v="0"/>
    <n v="0"/>
    <n v="0"/>
    <n v="0"/>
    <n v="0"/>
    <n v="0"/>
    <n v="0"/>
    <n v="0"/>
    <n v="0"/>
    <n v="0"/>
    <n v="2.57"/>
    <n v="5.14"/>
    <n v="7.7099999999999991"/>
    <n v="10.28"/>
    <n v="12.85"/>
    <n v="15.42"/>
    <n v="17.989999999999998"/>
    <n v="20.56"/>
    <n v="23.13"/>
    <n v="25.7"/>
    <n v="28.27"/>
    <n v="0"/>
    <n v="0"/>
    <n v="12.77"/>
    <n v="25.54"/>
    <n v="38.31"/>
    <n v="51.08"/>
    <n v="63.849999999999994"/>
    <n v="76.61999999999999"/>
    <n v="89.389999999999986"/>
    <n v="102.15999999999998"/>
    <n v="114.92999999999998"/>
    <n v="127.69999999999997"/>
    <n v="140.46999999999997"/>
    <n v="0"/>
    <n v="0"/>
    <n v="14.13166667071"/>
    <n v="28.263333341420001"/>
    <n v="42.395000012129998"/>
    <n v="56.526666682840002"/>
    <n v="70.658333353550006"/>
    <n v="84.79000002426001"/>
    <n v="98.921666694970014"/>
    <n v="113.05333336568002"/>
    <n v="127.18500003639002"/>
    <n v="141.31666670710001"/>
    <n v="155.44833337781"/>
    <n v="0"/>
    <n v="0"/>
    <n v="15.84749999486"/>
    <n v="31.694999989719999"/>
    <n v="47.542499984579997"/>
    <n v="63.389999979439999"/>
    <n v="79.237499974299993"/>
    <n v="95.084999969159995"/>
    <n v="110.93249996402"/>
    <n v="126.77999995888"/>
    <n v="142.62749995374"/>
    <n v="158.47499994859999"/>
    <n v="174.32249994345997"/>
    <n v="0"/>
    <n v="0"/>
    <n v="41.66583333138"/>
    <n v="83.33166666276"/>
    <n v="124.99749999414"/>
    <n v="166.66333332552"/>
    <n v="208.32916665689999"/>
    <n v="249.99499998827997"/>
    <n v="291.66083331965996"/>
    <n v="333.32666665103994"/>
    <n v="374.99249998241993"/>
    <n v="416.65833331379991"/>
    <n v="458.3241666451799"/>
    <n v="0"/>
    <n v="0"/>
  </r>
  <r>
    <x v="0"/>
    <s v="Regulated &amp; Renewable Energy"/>
    <x v="4"/>
    <x v="0"/>
    <s v="PEF Fossil Hydro Maintenance Hines 4 BG-346"/>
    <s v="PEF Hines 4 346"/>
    <x v="11"/>
    <n v="0"/>
    <n v="0"/>
    <n v="0"/>
    <n v="0"/>
    <n v="0"/>
    <n v="0"/>
    <n v="0"/>
    <n v="0"/>
    <n v="0"/>
    <n v="0"/>
    <n v="0"/>
    <n v="0"/>
    <n v="0"/>
    <n v="0"/>
    <n v="2.0352709530999999"/>
    <n v="195.8315035215"/>
    <n v="197.9011517175"/>
    <n v="199.97079231359999"/>
    <n v="193.5097029412164"/>
    <n v="201.63693539301642"/>
    <n v="217.00224529141641"/>
    <n v="233.59854682091643"/>
    <n v="251.77918719881643"/>
    <n v="297.7393338235164"/>
    <n v="121.66563685115233"/>
    <n v="0"/>
    <n v="91.265352285923228"/>
    <n v="91.265352285923228"/>
    <n v="91.265352285923228"/>
    <n v="91.909358402523225"/>
    <n v="105.63827339462323"/>
    <n v="113.43137515722323"/>
    <n v="127.11435526802323"/>
    <n v="140.79715298122323"/>
    <n v="154.47992319002324"/>
    <n v="162.07982319002323"/>
    <n v="176.12390748272324"/>
    <n v="222.52185575632325"/>
    <n v="91.265352285923228"/>
    <n v="203.16910963822258"/>
    <n v="203.16910963822258"/>
    <n v="203.16910963822258"/>
    <n v="227.35329962380726"/>
    <n v="264.60746629047395"/>
    <n v="301.86163295714061"/>
    <n v="339.11579962380728"/>
    <n v="376.36996629047394"/>
    <n v="413.6241329571406"/>
    <n v="450.87829962380727"/>
    <n v="488.13246629047393"/>
    <n v="168.41855900891886"/>
    <n v="203.16910963822258"/>
    <n v="205.67272567558553"/>
    <n v="228.97522567558553"/>
    <n v="252.27772567558554"/>
    <n v="275.58022567558555"/>
    <n v="298.88272567558556"/>
    <n v="322.18522567558557"/>
    <n v="345.48772567558558"/>
    <n v="368.79022567558559"/>
    <n v="392.0927256755856"/>
    <n v="415.39522567558561"/>
    <n v="438.69772567558562"/>
    <n v="462.00022567558563"/>
    <n v="205.67272567558553"/>
    <n v="146.68232974563477"/>
    <n v="213.25232974563477"/>
    <n v="279.82232974563476"/>
    <n v="346.39232974563475"/>
    <n v="412.96232974563475"/>
    <n v="479.53232974563474"/>
    <n v="546.10232974563473"/>
    <n v="612.67232974563478"/>
    <n v="679.24232974563483"/>
    <n v="745.81232974563488"/>
    <n v="812.38232974563493"/>
    <n v="802.57997281936878"/>
    <n v="146.68232974563477"/>
  </r>
  <r>
    <x v="0"/>
    <s v="Regulated &amp; Renewable Energy"/>
    <x v="4"/>
    <x v="0"/>
    <s v="PEF Fossil Hydro Maintenance Hines 4 Other BG-346"/>
    <s v="PEF Hines 4 346"/>
    <x v="11"/>
    <n v="0"/>
    <n v="0"/>
    <n v="0"/>
    <n v="0"/>
    <n v="0"/>
    <n v="0"/>
    <n v="0"/>
    <n v="0"/>
    <n v="0"/>
    <n v="0"/>
    <n v="0"/>
    <n v="0"/>
    <n v="0"/>
    <n v="0"/>
    <n v="0.86"/>
    <n v="1.72"/>
    <n v="2.58"/>
    <n v="3.44"/>
    <n v="4.3"/>
    <n v="5.16"/>
    <n v="6.0200000000000005"/>
    <n v="6.8800000000000008"/>
    <n v="7.7400000000000011"/>
    <n v="8.6000000000000014"/>
    <n v="9.4600000000000009"/>
    <n v="0"/>
    <n v="0"/>
    <n v="4.24"/>
    <n v="8.48"/>
    <n v="12.72"/>
    <n v="16.96"/>
    <n v="21.200000000000003"/>
    <n v="25.440000000000005"/>
    <n v="29.680000000000007"/>
    <n v="33.920000000000009"/>
    <n v="38.160000000000011"/>
    <n v="42.400000000000013"/>
    <n v="46.640000000000015"/>
    <n v="0"/>
    <n v="0"/>
    <n v="4.69333333336"/>
    <n v="9.3866666667200001"/>
    <n v="14.08000000008"/>
    <n v="18.77333333344"/>
    <n v="23.466666666800002"/>
    <n v="28.160000000160004"/>
    <n v="32.853333333520006"/>
    <n v="37.546666666880007"/>
    <n v="42.240000000240009"/>
    <n v="46.933333333600011"/>
    <n v="51.626666666960013"/>
    <n v="0"/>
    <n v="0"/>
    <n v="5.2633333322400002"/>
    <n v="10.52666666448"/>
    <n v="15.789999996720001"/>
    <n v="21.053333328960001"/>
    <n v="26.316666661200003"/>
    <n v="31.579999993440005"/>
    <n v="36.843333325680007"/>
    <n v="42.106666657920009"/>
    <n v="47.369999990160011"/>
    <n v="52.633333322400013"/>
    <n v="57.896666654640015"/>
    <n v="0"/>
    <n v="0"/>
    <n v="13.839166668720001"/>
    <n v="27.678333337440002"/>
    <n v="41.517500006160006"/>
    <n v="55.356666674880003"/>
    <n v="69.1958333436"/>
    <n v="83.035000012319998"/>
    <n v="96.874166681039995"/>
    <n v="110.71333334975999"/>
    <n v="124.55250001847999"/>
    <n v="138.3916666872"/>
    <n v="152.23083335592"/>
    <n v="0"/>
  </r>
  <r>
    <x v="1"/>
    <s v="Regulated &amp; Renewable Energy"/>
    <x v="4"/>
    <x v="0"/>
    <s v="PEF Fossil Hydro Maintenance Hines 4 BG-346"/>
    <s v="PEF Hines 4 346"/>
    <x v="11"/>
    <n v="0"/>
    <n v="0"/>
    <n v="0"/>
    <n v="0"/>
    <n v="0"/>
    <n v="0"/>
    <n v="0"/>
    <n v="0"/>
    <n v="0"/>
    <n v="0"/>
    <n v="0"/>
    <n v="0"/>
    <n v="0"/>
    <n v="2.0352709530999999"/>
    <n v="193.7962325684"/>
    <n v="2.0696481960000002"/>
    <n v="2.0696405961000002"/>
    <n v="2.0696728052000002"/>
    <n v="8.1272324517999994"/>
    <n v="15.3653098984"/>
    <n v="16.5963015295"/>
    <n v="18.180640377900001"/>
    <n v="45.960146624700002"/>
    <n v="40.554267908"/>
    <n v="16.527473577999999"/>
    <n v="363.3518374871"/>
    <n v="0"/>
    <n v="0"/>
    <n v="0.64400611659999996"/>
    <n v="13.7289149921"/>
    <n v="7.7931017626000001"/>
    <n v="13.682980110800001"/>
    <n v="13.682797713199999"/>
    <n v="13.682770208799999"/>
    <n v="7.5998999999999999"/>
    <n v="14.044084292699999"/>
    <n v="46.397948273600001"/>
    <n v="13.851034889999999"/>
    <n v="145.10753836040001"/>
    <n v="37.25416666666667"/>
    <n v="37.25416666666667"/>
    <n v="37.25416666666667"/>
    <n v="37.25416666666667"/>
    <n v="37.25416666666667"/>
    <n v="37.25416666666667"/>
    <n v="37.25416666666667"/>
    <n v="37.25416666666667"/>
    <n v="37.25416666666667"/>
    <n v="37.25416666666667"/>
    <n v="37.25416666666667"/>
    <n v="37.254166666666663"/>
    <n v="447.05"/>
    <n v="23.302499999999998"/>
    <n v="23.302499999999998"/>
    <n v="23.302499999999998"/>
    <n v="23.302499999999998"/>
    <n v="23.302499999999998"/>
    <n v="23.302499999999998"/>
    <n v="23.302499999999998"/>
    <n v="23.302499999999998"/>
    <n v="23.302499999999998"/>
    <n v="23.302499999999998"/>
    <n v="23.302499999999998"/>
    <n v="23.302499999999952"/>
    <n v="279.63"/>
    <n v="66.570000000000007"/>
    <n v="66.570000000000007"/>
    <n v="66.570000000000007"/>
    <n v="66.570000000000007"/>
    <n v="66.570000000000007"/>
    <n v="66.570000000000007"/>
    <n v="66.570000000000007"/>
    <n v="66.570000000000007"/>
    <n v="66.570000000000007"/>
    <n v="66.570000000000007"/>
    <n v="66.570000000000007"/>
    <n v="66.569999999999823"/>
    <n v="798.84"/>
  </r>
  <r>
    <x v="1"/>
    <s v="Regulated &amp; Renewable Energy"/>
    <x v="4"/>
    <x v="0"/>
    <s v="PEF Fossil Hydro Maintenance Hines 4 Other BG-346"/>
    <s v="PEF Hines 4 346"/>
    <x v="11"/>
    <n v="0"/>
    <n v="0"/>
    <n v="0"/>
    <n v="0"/>
    <n v="0"/>
    <n v="0"/>
    <n v="0"/>
    <n v="0"/>
    <n v="0"/>
    <n v="0"/>
    <n v="0"/>
    <n v="0"/>
    <n v="0"/>
    <n v="0.86"/>
    <n v="0.86"/>
    <n v="0.86"/>
    <n v="0.86"/>
    <n v="0.86"/>
    <n v="0.86"/>
    <n v="0.86"/>
    <n v="0.86"/>
    <n v="0.86"/>
    <n v="0.86"/>
    <n v="0.86"/>
    <n v="0.86"/>
    <n v="10.32"/>
    <n v="4.24"/>
    <n v="4.24"/>
    <n v="4.24"/>
    <n v="4.24"/>
    <n v="4.24"/>
    <n v="4.24"/>
    <n v="4.24"/>
    <n v="4.24"/>
    <n v="4.24"/>
    <n v="4.24"/>
    <n v="4.24"/>
    <n v="4.24"/>
    <n v="50.880000000000017"/>
    <n v="4.69333333336"/>
    <n v="4.69333333336"/>
    <n v="4.69333333336"/>
    <n v="4.69333333336"/>
    <n v="4.69333333336"/>
    <n v="4.69333333336"/>
    <n v="4.69333333336"/>
    <n v="4.69333333336"/>
    <n v="4.69333333336"/>
    <n v="4.69333333336"/>
    <n v="4.69333333336"/>
    <n v="4.6933333330399876"/>
    <n v="56.32"/>
    <n v="5.2633333322400002"/>
    <n v="5.2633333322400002"/>
    <n v="5.2633333322400002"/>
    <n v="5.2633333322400002"/>
    <n v="5.2633333322400002"/>
    <n v="5.2633333322400002"/>
    <n v="5.2633333322400002"/>
    <n v="5.2633333322400002"/>
    <n v="5.2633333322400002"/>
    <n v="5.2633333322400002"/>
    <n v="5.2633333322400002"/>
    <n v="5.2633333453599818"/>
    <n v="63.16"/>
    <n v="13.839166668720001"/>
    <n v="13.839166668720001"/>
    <n v="13.839166668720001"/>
    <n v="13.839166668720001"/>
    <n v="13.839166668720001"/>
    <n v="13.839166668720001"/>
    <n v="13.839166668720001"/>
    <n v="13.839166668720001"/>
    <n v="13.839166668720001"/>
    <n v="13.839166668720001"/>
    <n v="13.839166668720001"/>
    <n v="13.839166644079995"/>
    <n v="166.07"/>
  </r>
  <r>
    <x v="2"/>
    <s v="Regulated &amp; Renewable Energy"/>
    <x v="4"/>
    <x v="0"/>
    <s v="PEF Fossil Hydro Maintenance Hines 4 Other BG-346"/>
    <s v="PEF Hines 4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2"/>
    <n v="10.32"/>
    <n v="0"/>
    <n v="0"/>
    <n v="0"/>
    <n v="0"/>
    <n v="0"/>
    <n v="0"/>
    <n v="0"/>
    <n v="0"/>
    <n v="0"/>
    <n v="0"/>
    <n v="0"/>
    <n v="50.880000000000017"/>
    <n v="50.880000000000017"/>
    <n v="0"/>
    <n v="0"/>
    <n v="0"/>
    <n v="0"/>
    <n v="0"/>
    <n v="0"/>
    <n v="0"/>
    <n v="0"/>
    <n v="0"/>
    <n v="0"/>
    <n v="0"/>
    <n v="56.32"/>
    <n v="56.32"/>
    <n v="0"/>
    <n v="0"/>
    <n v="0"/>
    <n v="0"/>
    <n v="0"/>
    <n v="0"/>
    <n v="0"/>
    <n v="0"/>
    <n v="0"/>
    <n v="0"/>
    <n v="0"/>
    <n v="63.16"/>
    <n v="63.16"/>
    <n v="0"/>
    <n v="0"/>
    <n v="0"/>
    <n v="0"/>
    <n v="0"/>
    <n v="0"/>
    <n v="0"/>
    <n v="0"/>
    <n v="0"/>
    <n v="0"/>
    <n v="0"/>
    <n v="166.07"/>
    <n v="166.07"/>
  </r>
  <r>
    <x v="2"/>
    <s v="Regulated &amp; Renewable Energy"/>
    <x v="4"/>
    <x v="0"/>
    <s v="PEF Fossil Hydro Maintenance Hines 4 BG-346"/>
    <s v="PEF Hines 4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8.5307621775836004"/>
    <n v="0"/>
    <n v="0"/>
    <n v="0"/>
    <n v="0"/>
    <n v="0"/>
    <n v="216.62796488036406"/>
    <n v="46.927758143229113"/>
    <n v="272.08648520117674"/>
    <n v="0"/>
    <n v="0"/>
    <n v="0"/>
    <n v="0"/>
    <n v="0"/>
    <n v="0"/>
    <n v="0"/>
    <n v="0"/>
    <n v="0"/>
    <n v="0"/>
    <n v="0"/>
    <n v="33.203781008100655"/>
    <n v="33.203781008100655"/>
    <n v="37.25416666666667"/>
    <n v="37.25416666666667"/>
    <n v="13.069976681081975"/>
    <n v="0"/>
    <n v="0"/>
    <n v="0"/>
    <n v="0"/>
    <n v="0"/>
    <n v="0"/>
    <n v="0"/>
    <n v="356.96807394822173"/>
    <n v="0"/>
    <n v="444.54638396263704"/>
    <n v="0"/>
    <n v="0"/>
    <n v="0"/>
    <n v="0"/>
    <n v="0"/>
    <n v="0"/>
    <n v="0"/>
    <n v="0"/>
    <n v="0"/>
    <n v="0"/>
    <n v="0"/>
    <n v="338.6203959299508"/>
    <n v="338.6203959299508"/>
    <n v="0"/>
    <n v="0"/>
    <n v="0"/>
    <n v="0"/>
    <n v="0"/>
    <n v="0"/>
    <n v="0"/>
    <n v="0"/>
    <n v="0"/>
    <n v="0"/>
    <n v="76.372356926266249"/>
    <n v="752.83779045435188"/>
    <n v="829.21014738061808"/>
  </r>
  <r>
    <x v="3"/>
    <s v="Regulated &amp; Renewable Energy"/>
    <x v="4"/>
    <x v="0"/>
    <s v="PEF Fossil Hydro Maintenance Hines 4 BG-346"/>
    <s v="PEF Hines 4 346"/>
    <x v="11"/>
    <n v="0"/>
    <n v="0"/>
    <n v="0"/>
    <n v="0"/>
    <n v="0"/>
    <n v="0"/>
    <n v="0"/>
    <n v="0"/>
    <n v="0"/>
    <n v="0"/>
    <n v="0"/>
    <n v="0"/>
    <n v="0"/>
    <n v="2.0352709530999999"/>
    <n v="195.8315035215"/>
    <n v="197.9011517175"/>
    <n v="199.97079231359999"/>
    <n v="193.5097029412164"/>
    <n v="201.63693539301642"/>
    <n v="217.00224529141641"/>
    <n v="233.59854682091643"/>
    <n v="251.77918719881643"/>
    <n v="297.7393338235164"/>
    <n v="121.66563685115233"/>
    <n v="91.265352285923228"/>
    <n v="91.265352285923228"/>
    <n v="91.265352285923228"/>
    <n v="91.265352285923228"/>
    <n v="91.909358402523225"/>
    <n v="105.63827339462323"/>
    <n v="113.43137515722323"/>
    <n v="127.11435526802323"/>
    <n v="140.79715298122323"/>
    <n v="154.47992319002324"/>
    <n v="162.07982319002323"/>
    <n v="176.12390748272324"/>
    <n v="222.52185575632325"/>
    <n v="203.16910963822258"/>
    <n v="203.16910963822258"/>
    <n v="203.16910963822258"/>
    <n v="203.16910963822258"/>
    <n v="227.35329962380726"/>
    <n v="264.60746629047395"/>
    <n v="301.86163295714061"/>
    <n v="339.11579962380728"/>
    <n v="376.36996629047394"/>
    <n v="413.6241329571406"/>
    <n v="450.87829962380727"/>
    <n v="488.13246629047393"/>
    <n v="168.41855900891886"/>
    <n v="205.67272567558553"/>
    <n v="205.67272567558553"/>
    <n v="228.97522567558553"/>
    <n v="252.27772567558554"/>
    <n v="275.58022567558555"/>
    <n v="298.88272567558556"/>
    <n v="322.18522567558557"/>
    <n v="345.48772567558558"/>
    <n v="368.79022567558559"/>
    <n v="392.0927256755856"/>
    <n v="415.39522567558561"/>
    <n v="438.69772567558562"/>
    <n v="462.00022567558563"/>
    <n v="146.68232974563477"/>
    <n v="146.68232974563477"/>
    <n v="213.25232974563477"/>
    <n v="279.82232974563476"/>
    <n v="346.39232974563475"/>
    <n v="412.96232974563475"/>
    <n v="479.53232974563474"/>
    <n v="546.10232974563473"/>
    <n v="612.67232974563478"/>
    <n v="679.24232974563483"/>
    <n v="745.81232974563488"/>
    <n v="812.38232974563493"/>
    <n v="802.57997281936878"/>
    <n v="116.31218236501672"/>
    <n v="116.31218236501672"/>
  </r>
  <r>
    <x v="3"/>
    <s v="Regulated &amp; Renewable Energy"/>
    <x v="4"/>
    <x v="0"/>
    <s v="PEF Fossil Hydro Maintenance Hines 4 Other BG-346"/>
    <s v="PEF Hines 4 346"/>
    <x v="11"/>
    <n v="0"/>
    <n v="0"/>
    <n v="0"/>
    <n v="0"/>
    <n v="0"/>
    <n v="0"/>
    <n v="0"/>
    <n v="0"/>
    <n v="0"/>
    <n v="0"/>
    <n v="0"/>
    <n v="0"/>
    <n v="0"/>
    <n v="0.86"/>
    <n v="1.72"/>
    <n v="2.58"/>
    <n v="3.44"/>
    <n v="4.3"/>
    <n v="5.16"/>
    <n v="6.0200000000000005"/>
    <n v="6.8800000000000008"/>
    <n v="7.7400000000000011"/>
    <n v="8.6000000000000014"/>
    <n v="9.4600000000000009"/>
    <n v="0"/>
    <n v="0"/>
    <n v="4.24"/>
    <n v="8.48"/>
    <n v="12.72"/>
    <n v="16.96"/>
    <n v="21.200000000000003"/>
    <n v="25.440000000000005"/>
    <n v="29.680000000000007"/>
    <n v="33.920000000000009"/>
    <n v="38.160000000000011"/>
    <n v="42.400000000000013"/>
    <n v="46.640000000000015"/>
    <n v="0"/>
    <n v="0"/>
    <n v="4.69333333336"/>
    <n v="9.3866666667200001"/>
    <n v="14.08000000008"/>
    <n v="18.77333333344"/>
    <n v="23.466666666800002"/>
    <n v="28.160000000160004"/>
    <n v="32.853333333520006"/>
    <n v="37.546666666880007"/>
    <n v="42.240000000240009"/>
    <n v="46.933333333600011"/>
    <n v="51.626666666960013"/>
    <n v="0"/>
    <n v="0"/>
    <n v="5.2633333322400002"/>
    <n v="10.52666666448"/>
    <n v="15.789999996720001"/>
    <n v="21.053333328960001"/>
    <n v="26.316666661200003"/>
    <n v="31.579999993440005"/>
    <n v="36.843333325680007"/>
    <n v="42.106666657920009"/>
    <n v="47.369999990160011"/>
    <n v="52.633333322400013"/>
    <n v="57.896666654640015"/>
    <n v="0"/>
    <n v="0"/>
    <n v="13.839166668720001"/>
    <n v="27.678333337440002"/>
    <n v="41.517500006160006"/>
    <n v="55.356666674880003"/>
    <n v="69.1958333436"/>
    <n v="83.035000012319998"/>
    <n v="96.874166681039995"/>
    <n v="110.71333334975999"/>
    <n v="124.55250001847999"/>
    <n v="138.3916666872"/>
    <n v="152.23083335592"/>
    <n v="0"/>
    <n v="0"/>
  </r>
  <r>
    <x v="0"/>
    <s v="Regulated &amp; Renewable Energy"/>
    <x v="3"/>
    <x v="0"/>
    <s v="PEF Fossil Hydro Maintenance Inter City BG P11 341"/>
    <s v="PEF Inter City Siemens P11 34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86852719999997"/>
    <n v="1.2517359511999999"/>
    <n v="1.8776044783999999"/>
    <n v="2.5034730056000001"/>
    <n v="3.1293404296"/>
    <n v="3.7552089567999998"/>
    <n v="4.3810774839999995"/>
    <n v="5.0069449079999995"/>
    <n v="5.6328134351999992"/>
    <n v="6.258681962399999"/>
    <n v="6.8845493863999989"/>
    <n v="0"/>
    <n v="0"/>
    <n v="0"/>
    <n v="0"/>
    <n v="0"/>
    <n v="0"/>
    <n v="0"/>
    <n v="0"/>
    <n v="0"/>
    <n v="0"/>
    <n v="0"/>
    <n v="0"/>
    <n v="0"/>
    <n v="0"/>
    <n v="0"/>
    <n v="5.2250711651058852"/>
    <n v="10.450133120132882"/>
    <n v="15.675204285238767"/>
    <n v="20.900275450344651"/>
    <n v="26.125337405371649"/>
    <n v="31.350408570477533"/>
    <n v="36.575479735583421"/>
    <n v="5.805545008210423"/>
    <n v="11.030616173316307"/>
    <n v="16.255687338422192"/>
    <n v="21.48074929344919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3"/>
    <x v="0"/>
    <s v="PEF Fossil Hydro Maintenance Inter City BG P11 341"/>
    <s v="PEF Inter City Siemens P11 34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86852719999997"/>
    <n v="0.62586742399999995"/>
    <n v="0.62586852719999997"/>
    <n v="0.62586852719999997"/>
    <n v="0.62586742399999995"/>
    <n v="0.62586852719999997"/>
    <n v="0.62586852719999997"/>
    <n v="0.62586742399999995"/>
    <n v="0.62586852719999997"/>
    <n v="0.62586852719999997"/>
    <n v="0.62586742399999995"/>
    <n v="0.62586852719999997"/>
    <n v="7.5104179135999987"/>
    <n v="0"/>
    <n v="0"/>
    <n v="0"/>
    <n v="0"/>
    <n v="0"/>
    <n v="0"/>
    <n v="0"/>
    <n v="0"/>
    <n v="0"/>
    <n v="0"/>
    <n v="0"/>
    <n v="0"/>
    <n v="0"/>
    <n v="5.2250711651058852"/>
    <n v="5.2250619550269972"/>
    <n v="5.2250711651058852"/>
    <n v="5.2250711651058852"/>
    <n v="5.2250619550269972"/>
    <n v="5.2250711651058852"/>
    <n v="5.2250711651058852"/>
    <n v="5.2250619550269972"/>
    <n v="5.2250711651058852"/>
    <n v="5.2250711651058852"/>
    <n v="5.2250619550269972"/>
    <n v="5.225071165350812"/>
    <n v="62.700817141199998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3"/>
    <x v="0"/>
    <s v="PEF Fossil Hydro Maintenance Inter City BG P11 341"/>
    <s v="PEF Inter City Siemens P11 34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104179135999987"/>
    <n v="7.5104179135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994996682399993"/>
    <n v="0"/>
    <n v="0"/>
    <n v="0"/>
    <n v="26.705820458800002"/>
    <n v="62.700817141199991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3"/>
    <x v="0"/>
    <s v="PEF Fossil Hydro Maintenance Inter City BG P11 341"/>
    <s v="PEF Inter City Siemens P11 34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86852719999997"/>
    <n v="1.2517359511999999"/>
    <n v="1.8776044783999999"/>
    <n v="2.5034730056000001"/>
    <n v="3.1293404296"/>
    <n v="3.7552089567999998"/>
    <n v="4.3810774839999995"/>
    <n v="5.0069449079999995"/>
    <n v="5.6328134351999992"/>
    <n v="6.258681962399999"/>
    <n v="6.8845493863999989"/>
    <n v="0"/>
    <n v="0"/>
    <n v="0"/>
    <n v="0"/>
    <n v="0"/>
    <n v="0"/>
    <n v="0"/>
    <n v="0"/>
    <n v="0"/>
    <n v="0"/>
    <n v="0"/>
    <n v="0"/>
    <n v="0"/>
    <n v="0"/>
    <n v="0"/>
    <n v="5.2250711651058852"/>
    <n v="10.450133120132882"/>
    <n v="15.675204285238767"/>
    <n v="20.900275450344651"/>
    <n v="26.125337405371649"/>
    <n v="31.350408570477533"/>
    <n v="36.575479735583421"/>
    <n v="5.805545008210423"/>
    <n v="11.030616173316307"/>
    <n v="16.255687338422192"/>
    <n v="21.48074929344919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3"/>
    <x v="0"/>
    <s v="PEF Fossil Hydro Maintenance Inter City BG P11 342"/>
    <s v="PEF Inter City Siemens P11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557358579999997"/>
    <n v="1.1911461218000001"/>
    <n v="1.7867197076000001"/>
    <n v="2.3822932934000001"/>
    <n v="2.9778658294000002"/>
    <n v="3.5734394152000002"/>
    <n v="4.1690130009999997"/>
    <n v="4.7645855369999994"/>
    <n v="5.360159122799999"/>
    <n v="5.9557327085999994"/>
    <n v="6.5513052445999991"/>
    <n v="0"/>
    <n v="0"/>
    <n v="0"/>
    <n v="0"/>
    <n v="0"/>
    <n v="0"/>
    <n v="0"/>
    <n v="0"/>
    <n v="0"/>
    <n v="0"/>
    <n v="0"/>
    <n v="0"/>
    <n v="0"/>
    <n v="0"/>
    <n v="0"/>
    <n v="4.9721534709283528"/>
    <n v="9.9442981775883794"/>
    <n v="14.916451648516732"/>
    <n v="19.888605119445085"/>
    <n v="24.860749826105113"/>
    <n v="29.832903297033468"/>
    <n v="34.805056767961823"/>
    <n v="5.5245296860218502"/>
    <n v="10.496683156950203"/>
    <n v="15.468836627878556"/>
    <n v="20.440981334538584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3"/>
    <x v="0"/>
    <s v="PEF Fossil Hydro Maintenance Inter City BG P11 342"/>
    <s v="PEF Inter City Siemens P11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557358579999997"/>
    <n v="0.59557253600000004"/>
    <n v="0.59557358579999997"/>
    <n v="0.59557358579999997"/>
    <n v="0.59557253600000004"/>
    <n v="0.59557358579999997"/>
    <n v="0.59557358579999997"/>
    <n v="0.59557253600000004"/>
    <n v="0.59557358579999997"/>
    <n v="0.59557358579999997"/>
    <n v="0.59557253600000004"/>
    <n v="0.59557358579999997"/>
    <n v="7.1468788303999986"/>
    <n v="0"/>
    <n v="0"/>
    <n v="0"/>
    <n v="0"/>
    <n v="0"/>
    <n v="0"/>
    <n v="0"/>
    <n v="0"/>
    <n v="0"/>
    <n v="0"/>
    <n v="0"/>
    <n v="0"/>
    <n v="0"/>
    <n v="4.9721534709283528"/>
    <n v="4.9721447066600266"/>
    <n v="4.9721534709283528"/>
    <n v="4.9721534709283528"/>
    <n v="4.9721447066600266"/>
    <n v="4.9721534709283528"/>
    <n v="4.9721534709283528"/>
    <n v="4.9721447066600266"/>
    <n v="4.9721534709283528"/>
    <n v="4.9721534709283528"/>
    <n v="4.9721447066600266"/>
    <n v="4.9721534711614197"/>
    <n v="59.665806594300001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3"/>
    <x v="0"/>
    <s v="PEF Fossil Hydro Maintenance Inter City BG P11 342"/>
    <s v="PEF Inter City Siemens P11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1468788303999986"/>
    <n v="7.1468788303999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252671788599997"/>
    <n v="0"/>
    <n v="0"/>
    <n v="0"/>
    <n v="25.413134805700004"/>
    <n v="59.665806594300001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3"/>
    <x v="0"/>
    <s v="PEF Fossil Hydro Maintenance Inter City BG P11 342"/>
    <s v="PEF Inter City Siemens P11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557358579999997"/>
    <n v="1.1911461218000001"/>
    <n v="1.7867197076000001"/>
    <n v="2.3822932934000001"/>
    <n v="2.9778658294000002"/>
    <n v="3.5734394152000002"/>
    <n v="4.1690130009999997"/>
    <n v="4.7645855369999994"/>
    <n v="5.360159122799999"/>
    <n v="5.9557327085999994"/>
    <n v="6.5513052445999991"/>
    <n v="0"/>
    <n v="0"/>
    <n v="0"/>
    <n v="0"/>
    <n v="0"/>
    <n v="0"/>
    <n v="0"/>
    <n v="0"/>
    <n v="0"/>
    <n v="0"/>
    <n v="0"/>
    <n v="0"/>
    <n v="0"/>
    <n v="0"/>
    <n v="0"/>
    <n v="4.9721534709283528"/>
    <n v="9.9442981775883794"/>
    <n v="14.916451648516732"/>
    <n v="19.888605119445085"/>
    <n v="24.860749826105113"/>
    <n v="29.832903297033468"/>
    <n v="34.805056767961823"/>
    <n v="5.5245296860218502"/>
    <n v="10.496683156950203"/>
    <n v="15.468836627878556"/>
    <n v="20.440981334538584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3"/>
    <x v="0"/>
    <s v="PEF Fossil Hydro Maintenance Inter City BG P11 343"/>
    <s v="PEF Inter City Siemens P11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27296502000002"/>
    <n v="14.825446234200001"/>
    <n v="22.2381758844"/>
    <n v="29.6509055346"/>
    <n v="37.063622118600001"/>
    <n v="44.476351768800001"/>
    <n v="51.889081419"/>
    <n v="59.301798003000002"/>
    <n v="66.714527653200008"/>
    <n v="74.127257303400015"/>
    <n v="81.539973887400009"/>
    <n v="0"/>
    <n v="0"/>
    <n v="0"/>
    <n v="0"/>
    <n v="0"/>
    <n v="0"/>
    <n v="0"/>
    <n v="0"/>
    <n v="0"/>
    <n v="0"/>
    <n v="0"/>
    <n v="0"/>
    <n v="0"/>
    <n v="0"/>
    <n v="0"/>
    <n v="61.885265461844199"/>
    <n v="123.77042184035557"/>
    <n v="185.65568730219977"/>
    <n v="247.54095276404396"/>
    <n v="309.42610914255533"/>
    <n v="371.31137460439953"/>
    <n v="433.19664006624373"/>
    <n v="68.760344621355159"/>
    <n v="130.64561008319936"/>
    <n v="192.53087554504356"/>
    <n v="254.41603192355493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3"/>
    <x v="0"/>
    <s v="PEF Fossil Hydro Maintenance Inter City BG P11 343"/>
    <s v="PEF Inter City Siemens P11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27296502000002"/>
    <n v="7.412716584"/>
    <n v="7.4127296502000002"/>
    <n v="7.4127296502000002"/>
    <n v="7.412716584"/>
    <n v="7.4127296502000002"/>
    <n v="7.4127296502000002"/>
    <n v="7.412716584"/>
    <n v="7.4127296502000002"/>
    <n v="7.4127296502000002"/>
    <n v="7.412716584"/>
    <n v="7.4127296502000002"/>
    <n v="88.952703537600016"/>
    <n v="0"/>
    <n v="0"/>
    <n v="0"/>
    <n v="0"/>
    <n v="0"/>
    <n v="0"/>
    <n v="0"/>
    <n v="0"/>
    <n v="0"/>
    <n v="0"/>
    <n v="0"/>
    <n v="0"/>
    <n v="0"/>
    <n v="61.885265461844199"/>
    <n v="61.885156378511375"/>
    <n v="61.885265461844199"/>
    <n v="61.885265461844199"/>
    <n v="61.885156378511375"/>
    <n v="61.885265461844199"/>
    <n v="61.885265461844199"/>
    <n v="61.885156378511375"/>
    <n v="61.885265461844199"/>
    <n v="61.885265461844199"/>
    <n v="61.885156378511375"/>
    <n v="61.885265464744975"/>
    <n v="742.62274921170001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3"/>
    <x v="0"/>
    <s v="PEF Fossil Hydro Maintenance Inter City BG P11 343"/>
    <s v="PEF Inter City Siemens P11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.952703537600016"/>
    <n v="88.9527035376000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.32145182339997"/>
    <n v="0"/>
    <n v="0"/>
    <n v="0"/>
    <n v="316.30129738829987"/>
    <n v="742.62274921169978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3"/>
    <x v="0"/>
    <s v="PEF Fossil Hydro Maintenance Inter City BG P11 343"/>
    <s v="PEF Inter City Siemens P11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27296502000002"/>
    <n v="14.825446234200001"/>
    <n v="22.2381758844"/>
    <n v="29.6509055346"/>
    <n v="37.063622118600001"/>
    <n v="44.476351768800001"/>
    <n v="51.889081419"/>
    <n v="59.301798003000002"/>
    <n v="66.714527653200008"/>
    <n v="74.127257303400015"/>
    <n v="81.539973887400009"/>
    <n v="0"/>
    <n v="0"/>
    <n v="0"/>
    <n v="0"/>
    <n v="0"/>
    <n v="0"/>
    <n v="0"/>
    <n v="0"/>
    <n v="0"/>
    <n v="0"/>
    <n v="0"/>
    <n v="0"/>
    <n v="0"/>
    <n v="0"/>
    <n v="0"/>
    <n v="61.885265461844199"/>
    <n v="123.77042184035557"/>
    <n v="185.65568730219977"/>
    <n v="247.54095276404396"/>
    <n v="309.42610914255533"/>
    <n v="371.31137460439953"/>
    <n v="433.19664006624373"/>
    <n v="68.760344621355159"/>
    <n v="130.64561008319936"/>
    <n v="192.53087554504356"/>
    <n v="254.41603192355493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3"/>
    <x v="0"/>
    <s v="PEF Fossil Hydro Maintenance Inter City BG P11 344"/>
    <s v="PEF Inter City Siemens P11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06327131999999"/>
    <n v="2.4612632571999997"/>
    <n v="3.6918959703999996"/>
    <n v="4.9225286835999995"/>
    <n v="6.1531592275999998"/>
    <n v="7.3837919408000001"/>
    <n v="8.6144246540000005"/>
    <n v="9.8450551980000007"/>
    <n v="11.075687911200001"/>
    <n v="12.306320624400001"/>
    <n v="13.536951168400002"/>
    <n v="0"/>
    <n v="0"/>
    <n v="0"/>
    <n v="0"/>
    <n v="0"/>
    <n v="0"/>
    <n v="0"/>
    <n v="0"/>
    <n v="0"/>
    <n v="0"/>
    <n v="0"/>
    <n v="0"/>
    <n v="0"/>
    <n v="0"/>
    <n v="0"/>
    <n v="10.273952475840906"/>
    <n v="20.547886842088694"/>
    <n v="30.821839317929602"/>
    <n v="41.095791793770509"/>
    <n v="51.369726160018303"/>
    <n v="61.64367863585921"/>
    <n v="71.917631111700118"/>
    <n v="11.415326533547912"/>
    <n v="21.689279009388819"/>
    <n v="31.963231485229727"/>
    <n v="42.237165851477513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3"/>
    <x v="0"/>
    <s v="PEF Fossil Hydro Maintenance Inter City BG P11 344"/>
    <s v="PEF Inter City Siemens P11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06327131999999"/>
    <n v="1.230630544"/>
    <n v="1.2306327131999999"/>
    <n v="1.2306327131999999"/>
    <n v="1.230630544"/>
    <n v="1.2306327131999999"/>
    <n v="1.2306327131999999"/>
    <n v="1.230630544"/>
    <n v="1.2306327131999999"/>
    <n v="1.2306327131999999"/>
    <n v="1.230630544"/>
    <n v="1.2306327131999999"/>
    <n v="14.767583881600002"/>
    <n v="0"/>
    <n v="0"/>
    <n v="0"/>
    <n v="0"/>
    <n v="0"/>
    <n v="0"/>
    <n v="0"/>
    <n v="0"/>
    <n v="0"/>
    <n v="0"/>
    <n v="0"/>
    <n v="0"/>
    <n v="0"/>
    <n v="10.273952475840906"/>
    <n v="10.27393436624779"/>
    <n v="10.273952475840906"/>
    <n v="10.273952475840906"/>
    <n v="10.27393436624779"/>
    <n v="10.273952475840906"/>
    <n v="10.273952475840906"/>
    <n v="10.27393436624779"/>
    <n v="10.273952475840906"/>
    <n v="10.273952475840906"/>
    <n v="10.27393436624779"/>
    <n v="10.273952476322506"/>
    <n v="123.2873572722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3"/>
    <x v="0"/>
    <s v="PEF Fossil Hydro Maintenance Inter City BG P11 344"/>
    <s v="PEF Inter City Siemens P11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67583881600002"/>
    <n v="14.7675838816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.776238944399992"/>
    <n v="0"/>
    <n v="0"/>
    <n v="0"/>
    <n v="52.51111832780002"/>
    <n v="123.28735727220001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3"/>
    <x v="0"/>
    <s v="PEF Fossil Hydro Maintenance Inter City BG P11 344"/>
    <s v="PEF Inter City Siemens P11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06327131999999"/>
    <n v="2.4612632571999997"/>
    <n v="3.6918959703999996"/>
    <n v="4.9225286835999995"/>
    <n v="6.1531592275999998"/>
    <n v="7.3837919408000001"/>
    <n v="8.6144246540000005"/>
    <n v="9.8450551980000007"/>
    <n v="11.075687911200001"/>
    <n v="12.306320624400001"/>
    <n v="13.536951168400002"/>
    <n v="0"/>
    <n v="0"/>
    <n v="0"/>
    <n v="0"/>
    <n v="0"/>
    <n v="0"/>
    <n v="0"/>
    <n v="0"/>
    <n v="0"/>
    <n v="0"/>
    <n v="0"/>
    <n v="0"/>
    <n v="0"/>
    <n v="0"/>
    <n v="0"/>
    <n v="10.273952475840906"/>
    <n v="20.547886842088694"/>
    <n v="30.821839317929602"/>
    <n v="41.095791793770509"/>
    <n v="51.369726160018303"/>
    <n v="61.64367863585921"/>
    <n v="71.917631111700118"/>
    <n v="11.415326533547912"/>
    <n v="21.689279009388819"/>
    <n v="31.963231485229727"/>
    <n v="42.237165851477513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3"/>
    <x v="0"/>
    <s v="PEF Fossil Hydro Maintenance Inter City BG P11 345"/>
    <s v="PEF Inter City Siemens P11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5821438"/>
    <n v="2.8116403979999998"/>
    <n v="4.217461836"/>
    <n v="5.6232832740000003"/>
    <n v="7.0291022339999998"/>
    <n v="8.434923672"/>
    <n v="9.8407451100000003"/>
    <n v="11.24656407"/>
    <n v="12.652385508"/>
    <n v="14.058206946"/>
    <n v="15.464025906"/>
    <n v="0"/>
    <n v="0"/>
    <n v="0"/>
    <n v="0"/>
    <n v="0"/>
    <n v="0"/>
    <n v="0"/>
    <n v="0"/>
    <n v="0"/>
    <n v="0"/>
    <n v="0"/>
    <n v="0"/>
    <n v="0"/>
    <n v="0"/>
    <n v="0"/>
    <n v="11.736517718575403"/>
    <n v="23.473014749537057"/>
    <n v="35.209532468112457"/>
    <n v="46.946050186687856"/>
    <n v="58.682547217649514"/>
    <n v="70.419064936224913"/>
    <n v="82.155582654800313"/>
    <n v="13.040373939761992"/>
    <n v="24.776891658337394"/>
    <n v="36.513409376912797"/>
    <n v="48.249906407874455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3"/>
    <x v="0"/>
    <s v="PEF Fossil Hydro Maintenance Inter City BG P11 345"/>
    <s v="PEF Inter City Siemens P11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5821438"/>
    <n v="1.40581896"/>
    <n v="1.405821438"/>
    <n v="1.405821438"/>
    <n v="1.40581896"/>
    <n v="1.405821438"/>
    <n v="1.405821438"/>
    <n v="1.40581896"/>
    <n v="1.405821438"/>
    <n v="1.405821438"/>
    <n v="1.40581896"/>
    <n v="1.405821438"/>
    <n v="16.869847344"/>
    <n v="0"/>
    <n v="0"/>
    <n v="0"/>
    <n v="0"/>
    <n v="0"/>
    <n v="0"/>
    <n v="0"/>
    <n v="0"/>
    <n v="0"/>
    <n v="0"/>
    <n v="0"/>
    <n v="0"/>
    <n v="0"/>
    <n v="11.736517718575403"/>
    <n v="11.736497030961656"/>
    <n v="11.736517718575403"/>
    <n v="11.736517718575403"/>
    <n v="11.736497030961656"/>
    <n v="11.736517718575403"/>
    <n v="11.736517718575403"/>
    <n v="11.736497030961656"/>
    <n v="11.736517718575403"/>
    <n v="11.736517718575403"/>
    <n v="11.736497030961656"/>
    <n v="11.736517719125601"/>
    <n v="140.83812987300001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3"/>
    <x v="0"/>
    <s v="PEF Fossil Hydro Maintenance Inter City BG P11 345"/>
    <s v="PEF Inter City Siemens P11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869847344"/>
    <n v="16.869847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.851705745999979"/>
    <n v="0"/>
    <n v="0"/>
    <n v="0"/>
    <n v="59.986424127000056"/>
    <n v="140.83812987300004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3"/>
    <x v="0"/>
    <s v="PEF Fossil Hydro Maintenance Inter City BG P11 345"/>
    <s v="PEF Inter City Siemens P11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5821438"/>
    <n v="2.8116403979999998"/>
    <n v="4.217461836"/>
    <n v="5.6232832740000003"/>
    <n v="7.0291022339999998"/>
    <n v="8.434923672"/>
    <n v="9.8407451100000003"/>
    <n v="11.24656407"/>
    <n v="12.652385508"/>
    <n v="14.058206946"/>
    <n v="15.464025906"/>
    <n v="0"/>
    <n v="0"/>
    <n v="0"/>
    <n v="0"/>
    <n v="0"/>
    <n v="0"/>
    <n v="0"/>
    <n v="0"/>
    <n v="0"/>
    <n v="0"/>
    <n v="0"/>
    <n v="0"/>
    <n v="0"/>
    <n v="0"/>
    <n v="0"/>
    <n v="11.736517718575403"/>
    <n v="23.473014749537057"/>
    <n v="35.209532468112457"/>
    <n v="46.946050186687856"/>
    <n v="58.682547217649514"/>
    <n v="70.419064936224913"/>
    <n v="82.155582654800313"/>
    <n v="13.040373939761992"/>
    <n v="24.776891658337394"/>
    <n v="36.513409376912797"/>
    <n v="48.249906407874455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3"/>
    <x v="0"/>
    <s v="PEF Fossil Hydro Maintenance Inter City BG P11 346"/>
    <s v="PEF Inter City Siemens P11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794085600000005E-2"/>
    <n v="0.1515880376"/>
    <n v="0.22738212320000001"/>
    <n v="0.30317620880000001"/>
    <n v="0.37897016080000001"/>
    <n v="0.45476424640000002"/>
    <n v="0.53055833200000002"/>
    <n v="0.60635228399999996"/>
    <n v="0.68214636959999997"/>
    <n v="0.75794045519999997"/>
    <n v="0.83373440719999992"/>
    <n v="0"/>
    <n v="0"/>
    <n v="0"/>
    <n v="0"/>
    <n v="0"/>
    <n v="0"/>
    <n v="0"/>
    <n v="0"/>
    <n v="0"/>
    <n v="0"/>
    <n v="0"/>
    <n v="0"/>
    <n v="0"/>
    <n v="0"/>
    <n v="0"/>
    <n v="0.63276786408461416"/>
    <n v="1.2655346128079705"/>
    <n v="1.8983024768925847"/>
    <n v="2.5310703409771991"/>
    <n v="3.1638370897005554"/>
    <n v="3.7966049537851694"/>
    <n v="4.4293728178697833"/>
    <n v="0.70306455139314039"/>
    <n v="1.3358324154777546"/>
    <n v="1.9686002795623687"/>
    <n v="2.6013670282857251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3"/>
    <x v="0"/>
    <s v="PEF Fossil Hydro Maintenance Inter City BG P11 346"/>
    <s v="PEF Inter City Siemens P11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794085600000005E-2"/>
    <n v="7.5793951999999998E-2"/>
    <n v="7.5794085600000005E-2"/>
    <n v="7.5794085600000005E-2"/>
    <n v="7.5793951999999998E-2"/>
    <n v="7.5794085600000005E-2"/>
    <n v="7.5794085600000005E-2"/>
    <n v="7.5793951999999998E-2"/>
    <n v="7.5794085600000005E-2"/>
    <n v="7.5794085600000005E-2"/>
    <n v="7.5793951999999998E-2"/>
    <n v="7.5794085600000005E-2"/>
    <n v="0.90952849279999992"/>
    <n v="0"/>
    <n v="0"/>
    <n v="0"/>
    <n v="0"/>
    <n v="0"/>
    <n v="0"/>
    <n v="0"/>
    <n v="0"/>
    <n v="0"/>
    <n v="0"/>
    <n v="0"/>
    <n v="0"/>
    <n v="0"/>
    <n v="0.63276786408461416"/>
    <n v="0.63276674872335636"/>
    <n v="0.63276786408461416"/>
    <n v="0.63276786408461416"/>
    <n v="0.63276674872335636"/>
    <n v="0.63276786408461416"/>
    <n v="0.63276786408461416"/>
    <n v="0.63276674872335636"/>
    <n v="0.63276786408461416"/>
    <n v="0.63276786408461416"/>
    <n v="0.63276674872335636"/>
    <n v="0.63276786411427643"/>
    <n v="7.5932099076000004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3"/>
    <x v="0"/>
    <s v="PEF Fossil Hydro Maintenance Inter City BG P11 346"/>
    <s v="PEF Inter City Siemens P11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952849279999992"/>
    <n v="0.9095284927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590750151999993"/>
    <n v="0"/>
    <n v="0"/>
    <n v="0"/>
    <n v="3.2341348924000015"/>
    <n v="7.5932099076000004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3"/>
    <x v="0"/>
    <s v="PEF Fossil Hydro Maintenance Inter City BG P11 346"/>
    <s v="PEF Inter City Siemens P11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794085600000005E-2"/>
    <n v="0.1515880376"/>
    <n v="0.22738212320000001"/>
    <n v="0.30317620880000001"/>
    <n v="0.37897016080000001"/>
    <n v="0.45476424640000002"/>
    <n v="0.53055833200000002"/>
    <n v="0.60635228399999996"/>
    <n v="0.68214636959999997"/>
    <n v="0.75794045519999997"/>
    <n v="0.83373440719999992"/>
    <n v="0"/>
    <n v="0"/>
    <n v="0"/>
    <n v="0"/>
    <n v="0"/>
    <n v="0"/>
    <n v="0"/>
    <n v="0"/>
    <n v="0"/>
    <n v="0"/>
    <n v="0"/>
    <n v="0"/>
    <n v="0"/>
    <n v="0"/>
    <n v="0"/>
    <n v="0.63276786408461416"/>
    <n v="1.2655346128079705"/>
    <n v="1.8983024768925847"/>
    <n v="2.5310703409771991"/>
    <n v="3.1638370897005554"/>
    <n v="3.7966049537851694"/>
    <n v="4.4293728178697833"/>
    <n v="0.70306455139314039"/>
    <n v="1.3358324154777546"/>
    <n v="1.9686002795623687"/>
    <n v="2.6013670282857251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enance CR Common BA"/>
    <s v="PEF CR1&amp;2 Turbogenerator 314"/>
    <x v="4"/>
    <n v="1011.61"/>
    <n v="988.78"/>
    <n v="1009.62"/>
    <n v="1347.52"/>
    <n v="1101.53"/>
    <n v="1420.79"/>
    <n v="1332.7199999999998"/>
    <n v="1184"/>
    <n v="944.72"/>
    <n v="1798.39"/>
    <n v="2288.13"/>
    <n v="2499.1999999999998"/>
    <n v="1011.61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</r>
  <r>
    <x v="0"/>
    <s v="Regulated &amp; Renewable Energy"/>
    <x v="4"/>
    <x v="0"/>
    <s v="PEF Fossil Hydro Maintenance Other BA"/>
    <s v="PEF CR1&amp;2 Turbogenerator 314"/>
    <x v="4"/>
    <n v="206.45"/>
    <n v="73.8"/>
    <n v="0"/>
    <n v="0"/>
    <n v="0"/>
    <n v="0"/>
    <n v="0"/>
    <n v="0"/>
    <n v="0"/>
    <n v="0"/>
    <n v="0"/>
    <n v="0"/>
    <n v="20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CR Common BA"/>
    <s v="PEF CR1&amp;2 Turbogenerator 314"/>
    <x v="4"/>
    <n v="329.64"/>
    <n v="97.61999999999999"/>
    <n v="527.2600000000001"/>
    <n v="130.84"/>
    <n v="317.95"/>
    <n v="153.89999999999998"/>
    <n v="29.53"/>
    <n v="149.1"/>
    <n v="908.17"/>
    <n v="524.33999999999992"/>
    <n v="91.49"/>
    <n v="414.58"/>
    <n v="3674.41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Other BA"/>
    <s v="PEF CR1&amp;2 Turbogenerator 314"/>
    <x v="4"/>
    <n v="0"/>
    <n v="0"/>
    <n v="2.14"/>
    <n v="0"/>
    <n v="0"/>
    <n v="0"/>
    <n v="0"/>
    <n v="0"/>
    <n v="0"/>
    <n v="0"/>
    <n v="0"/>
    <n v="0"/>
    <n v="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Other BA"/>
    <s v="PEF CR1&amp;2 Turbogenerator 314"/>
    <x v="4"/>
    <n v="132.65"/>
    <n v="73.8"/>
    <n v="2.14"/>
    <n v="0"/>
    <n v="0"/>
    <n v="0"/>
    <n v="0"/>
    <n v="0"/>
    <n v="0"/>
    <n v="0"/>
    <n v="0"/>
    <n v="0"/>
    <n v="208.58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R Common BA"/>
    <s v="PEF CR1&amp;2 Turbogenerator 314"/>
    <x v="4"/>
    <n v="352.44"/>
    <n v="76.820000000000007"/>
    <n v="189.34"/>
    <n v="376.83"/>
    <n v="-1.32"/>
    <n v="65.88"/>
    <n v="178.21"/>
    <n v="388.37"/>
    <n v="54.349999999999994"/>
    <n v="34.549999999999997"/>
    <n v="-119.58"/>
    <n v="59.099999999999994"/>
    <n v="165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Fossil Hydro Maintenance CR Common BA"/>
    <s v="PEF CR1&amp;2 Turbogenerator 314"/>
    <x v="4"/>
    <n v="988.78"/>
    <n v="1009.62"/>
    <n v="1347.52"/>
    <n v="1101.53"/>
    <n v="1420.79"/>
    <n v="1332.7199999999998"/>
    <n v="1184"/>
    <n v="944.72"/>
    <n v="1798.39"/>
    <n v="2288.13"/>
    <n v="2499.1999999999998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</r>
  <r>
    <x v="3"/>
    <s v="Regulated &amp; Renewable Energy"/>
    <x v="4"/>
    <x v="0"/>
    <s v="PEF Fossil Hydro Maintenance Other BA"/>
    <s v="PEF CR1&amp;2 Turbogenerator 314"/>
    <x v="4"/>
    <n v="7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RRE Maint Bartow CT 1&amp;3 BG-341"/>
    <s v="PEF Bartow CT 1&amp;3-341"/>
    <x v="6"/>
    <n v="0"/>
    <n v="0"/>
    <n v="0"/>
    <n v="0"/>
    <n v="0"/>
    <n v="0"/>
    <n v="0"/>
    <n v="0"/>
    <n v="0"/>
    <n v="0"/>
    <n v="0"/>
    <n v="0"/>
    <n v="0"/>
    <n v="0"/>
    <n v="0.28678663739999999"/>
    <n v="23.832943538399999"/>
    <n v="24.251558249999999"/>
    <n v="39.250733148599998"/>
    <n v="50.705847351000003"/>
    <n v="0"/>
    <n v="0"/>
    <n v="0"/>
    <n v="0"/>
    <n v="0"/>
    <n v="0"/>
    <n v="0"/>
    <n v="0"/>
    <n v="1.594641939"/>
    <n v="3.1934474466"/>
    <n v="4.8997982453999995"/>
    <n v="6.6061490441999995"/>
    <n v="8.3124998429999994"/>
    <n v="10.0188506418"/>
    <n v="11.725201440599999"/>
    <n v="0.80171137080000321"/>
    <n v="14.343482545800002"/>
    <n v="15.942288053400002"/>
    <n v="17.541093561000004"/>
    <n v="0"/>
    <n v="0"/>
    <n v="2.6002012034603195"/>
    <n v="5.2071914645890951"/>
    <n v="7.9895435977253833"/>
    <n v="10.771895730861672"/>
    <n v="13.554247863997961"/>
    <n v="16.33659999713425"/>
    <n v="19.118952130270539"/>
    <n v="21.901304263406828"/>
    <n v="11.651746822990475"/>
    <n v="14.25873708411925"/>
    <n v="16.865727345248025"/>
    <n v="0"/>
    <n v="0"/>
    <n v="0.99908558269122572"/>
    <n v="2.0007797518362951"/>
    <n v="3.0698539059776384"/>
    <n v="4.1389280601189817"/>
    <n v="5.2080022142603255"/>
    <n v="6.2770763684016693"/>
    <n v="7.346150522543013"/>
    <n v="8.4152246766843568"/>
    <n v="16.899504447684485"/>
    <n v="17.901198616829554"/>
    <n v="18.902892785974622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RRE Maint Bartow CT 1&amp;3 BG-341"/>
    <s v="PEF Bartow CT 1&amp;3-341"/>
    <x v="6"/>
    <n v="0"/>
    <n v="0"/>
    <n v="0"/>
    <n v="0"/>
    <n v="0"/>
    <n v="0"/>
    <n v="0"/>
    <n v="0"/>
    <n v="0"/>
    <n v="0"/>
    <n v="0"/>
    <n v="0"/>
    <n v="0"/>
    <n v="0.28678663739999999"/>
    <n v="23.546156901"/>
    <n v="0.41861471160000002"/>
    <n v="14.9991748986"/>
    <n v="27.303083365799999"/>
    <n v="27.3012324432"/>
    <n v="0"/>
    <n v="0"/>
    <n v="0"/>
    <n v="0"/>
    <n v="0"/>
    <n v="0"/>
    <n v="93.85504895759999"/>
    <n v="1.594641939"/>
    <n v="1.5988055076000001"/>
    <n v="1.7063507988"/>
    <n v="1.7063507988"/>
    <n v="1.7063507988"/>
    <n v="1.7063507988"/>
    <n v="1.7063507988"/>
    <n v="1.7063507988"/>
    <n v="13.541771174999999"/>
    <n v="1.5988055076000001"/>
    <n v="1.5988055076000001"/>
    <n v="1.5946451622"/>
    <n v="31.765579591800002"/>
    <n v="2.6002012034603195"/>
    <n v="2.6069902611287756"/>
    <n v="2.7823521331362886"/>
    <n v="2.7823521331362886"/>
    <n v="2.7823521331362886"/>
    <n v="2.7823521331362886"/>
    <n v="2.7823521331362886"/>
    <n v="2.7823521331362886"/>
    <n v="22.081025743183631"/>
    <n v="2.6069902611287756"/>
    <n v="2.6069902611287756"/>
    <n v="2.6002064613519806"/>
    <n v="51.796516990199997"/>
    <n v="0.99908558269122572"/>
    <n v="1.0016941691450691"/>
    <n v="1.0690741541413433"/>
    <n v="1.0690741541413433"/>
    <n v="1.0690741541413433"/>
    <n v="1.0690741541413433"/>
    <n v="1.0690741541413433"/>
    <n v="1.0690741541413433"/>
    <n v="8.4842797710001285"/>
    <n v="1.0016941691450691"/>
    <n v="1.0016941691450691"/>
    <n v="0.99908760362537663"/>
    <n v="19.901980389599998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RRE Maint Bartow CT 1&amp;3 BG-341"/>
    <s v="PEF Bartow CT 1&amp;3-34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15.847969163399991"/>
    <n v="78.007079794199996"/>
    <n v="0"/>
    <n v="0"/>
    <n v="0"/>
    <n v="0"/>
    <n v="0"/>
    <n v="0"/>
    <n v="93.85504895759999"/>
    <n v="0"/>
    <n v="0"/>
    <n v="0"/>
    <n v="0"/>
    <n v="0"/>
    <n v="0"/>
    <n v="0"/>
    <n v="12.629840868599995"/>
    <n v="0"/>
    <n v="0"/>
    <n v="0"/>
    <n v="19.135738723200003"/>
    <n v="31.765579591799998"/>
    <n v="0"/>
    <n v="0"/>
    <n v="0"/>
    <n v="0"/>
    <n v="0"/>
    <n v="0"/>
    <n v="0"/>
    <n v="0"/>
    <n v="32.330583183599984"/>
    <n v="0"/>
    <n v="0"/>
    <n v="19.465933806600006"/>
    <n v="51.79651699019999"/>
    <n v="0"/>
    <n v="0"/>
    <n v="0"/>
    <n v="0"/>
    <n v="0"/>
    <n v="0"/>
    <n v="0"/>
    <n v="0"/>
    <n v="0"/>
    <n v="0"/>
    <n v="0"/>
    <n v="19.901980389599998"/>
    <n v="19.901980389599998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RRE Maint Bartow CT 1&amp;3 BG-341"/>
    <s v="PEF Bartow CT 1&amp;3-341"/>
    <x v="6"/>
    <n v="0"/>
    <n v="0"/>
    <n v="0"/>
    <n v="0"/>
    <n v="0"/>
    <n v="0"/>
    <n v="0"/>
    <n v="0"/>
    <n v="0"/>
    <n v="0"/>
    <n v="0"/>
    <n v="0"/>
    <n v="0"/>
    <n v="0.28678663739999999"/>
    <n v="23.832943538399999"/>
    <n v="24.251558249999999"/>
    <n v="39.250733148599998"/>
    <n v="50.705847351000003"/>
    <n v="0"/>
    <n v="0"/>
    <n v="0"/>
    <n v="0"/>
    <n v="0"/>
    <n v="0"/>
    <n v="0"/>
    <n v="0"/>
    <n v="1.594641939"/>
    <n v="3.1934474466"/>
    <n v="4.8997982453999995"/>
    <n v="6.6061490441999995"/>
    <n v="8.3124998429999994"/>
    <n v="10.0188506418"/>
    <n v="11.725201440599999"/>
    <n v="0.80171137080000321"/>
    <n v="14.343482545800002"/>
    <n v="15.942288053400002"/>
    <n v="17.541093561000004"/>
    <n v="0"/>
    <n v="0"/>
    <n v="2.6002012034603195"/>
    <n v="5.2071914645890951"/>
    <n v="7.9895435977253833"/>
    <n v="10.771895730861672"/>
    <n v="13.554247863997961"/>
    <n v="16.33659999713425"/>
    <n v="19.118952130270539"/>
    <n v="21.901304263406828"/>
    <n v="11.651746822990475"/>
    <n v="14.25873708411925"/>
    <n v="16.865727345248025"/>
    <n v="0"/>
    <n v="0"/>
    <n v="0.99908558269122572"/>
    <n v="2.0007797518362951"/>
    <n v="3.0698539059776384"/>
    <n v="4.1389280601189817"/>
    <n v="5.2080022142603255"/>
    <n v="6.2770763684016693"/>
    <n v="7.346150522543013"/>
    <n v="8.4152246766843568"/>
    <n v="16.899504447684485"/>
    <n v="17.901198616829554"/>
    <n v="18.902892785974622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RRE Maint Bartow CT 1&amp;3 BG-342"/>
    <s v="PEF Bartow CT 1&amp;3-342"/>
    <x v="7"/>
    <n v="0"/>
    <n v="0"/>
    <n v="0"/>
    <n v="0"/>
    <n v="0"/>
    <n v="0"/>
    <n v="0"/>
    <n v="0"/>
    <n v="0"/>
    <n v="0"/>
    <n v="0"/>
    <n v="0"/>
    <n v="0"/>
    <n v="0"/>
    <n v="0.50185882029999995"/>
    <n v="41.706172354800003"/>
    <n v="42.438722125000005"/>
    <n v="68.686347496700009"/>
    <n v="88.732086559500019"/>
    <n v="0"/>
    <n v="0"/>
    <n v="0"/>
    <n v="0"/>
    <n v="0"/>
    <n v="0"/>
    <n v="0"/>
    <n v="0"/>
    <n v="2.7905244455"/>
    <n v="5.5883348776999995"/>
    <n v="8.5743428962999992"/>
    <n v="11.560350914899999"/>
    <n v="14.546358933499999"/>
    <n v="17.532366952099999"/>
    <n v="20.518374970699998"/>
    <n v="1.4029451526000045"/>
    <n v="25.100204440100004"/>
    <n v="27.898014872300003"/>
    <n v="30.695825304500001"/>
    <n v="0"/>
    <n v="0"/>
    <n v="4.5501907632159302"/>
    <n v="9.1122619560897036"/>
    <n v="13.981205543748526"/>
    <n v="18.850149131407349"/>
    <n v="23.719092719066172"/>
    <n v="28.588036306724995"/>
    <n v="33.456979894383821"/>
    <n v="38.325923482042647"/>
    <n v="20.389833947752379"/>
    <n v="24.951905140626153"/>
    <n v="29.513976333499926"/>
    <n v="0"/>
    <n v="0"/>
    <n v="1.7483377763128536"/>
    <n v="3.5012404170567875"/>
    <n v="5.3720538506069344"/>
    <n v="7.2428672841570814"/>
    <n v="9.1136807177072274"/>
    <n v="10.984494151257374"/>
    <n v="12.855307584807521"/>
    <n v="14.726121018357668"/>
    <n v="29.57308416688991"/>
    <n v="31.325986807633843"/>
    <n v="33.07888944837778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RRE Maint Bartow CT 1&amp;3 BG-342"/>
    <s v="PEF Bartow CT 1&amp;3-342"/>
    <x v="7"/>
    <n v="0"/>
    <n v="0"/>
    <n v="0"/>
    <n v="0"/>
    <n v="0"/>
    <n v="0"/>
    <n v="0"/>
    <n v="0"/>
    <n v="0"/>
    <n v="0"/>
    <n v="0"/>
    <n v="0"/>
    <n v="0"/>
    <n v="0.50185882029999995"/>
    <n v="41.204313534500002"/>
    <n v="0.73254977020000001"/>
    <n v="26.2476253717"/>
    <n v="47.778701730100003"/>
    <n v="47.775462730400001"/>
    <n v="0"/>
    <n v="0"/>
    <n v="0"/>
    <n v="0"/>
    <n v="0"/>
    <n v="0"/>
    <n v="164.2405119572"/>
    <n v="2.7905244455"/>
    <n v="2.7978104321999999"/>
    <n v="2.9860080186000002"/>
    <n v="2.9860080186000002"/>
    <n v="2.9860080186000002"/>
    <n v="2.9860080186000002"/>
    <n v="2.9860080186000002"/>
    <n v="2.9860080186000002"/>
    <n v="23.6972592875"/>
    <n v="2.7978104321999999"/>
    <n v="2.7978104321999999"/>
    <n v="2.7905300859"/>
    <n v="55.587793227100008"/>
    <n v="4.5501907632159302"/>
    <n v="4.5620711928737725"/>
    <n v="4.8689435876588236"/>
    <n v="4.8689435876588236"/>
    <n v="4.8689435876588236"/>
    <n v="4.8689435876588236"/>
    <n v="4.8689435876588236"/>
    <n v="4.8689435876588236"/>
    <n v="38.640424919909705"/>
    <n v="4.5620711928737725"/>
    <n v="4.5620711928737725"/>
    <n v="4.5501999642000897"/>
    <n v="90.640690751899996"/>
    <n v="1.7483377763128536"/>
    <n v="1.7529026407439339"/>
    <n v="1.8708134335501467"/>
    <n v="1.8708134335501467"/>
    <n v="1.8708134335501467"/>
    <n v="1.8708134335501467"/>
    <n v="1.8708134335501467"/>
    <n v="1.8708134335501467"/>
    <n v="14.846963148532241"/>
    <n v="1.7529026407439339"/>
    <n v="1.7529026407439339"/>
    <n v="1.7483413128222196"/>
    <n v="34.827230761199999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RRE Maint Bartow CT 1&amp;3 BG-342"/>
    <s v="PEF Bartow CT 1&amp;3-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27.732962667299986"/>
    <n v="136.50754928990003"/>
    <n v="0"/>
    <n v="0"/>
    <n v="0"/>
    <n v="0"/>
    <n v="0"/>
    <n v="0"/>
    <n v="164.2405119572"/>
    <n v="0"/>
    <n v="0"/>
    <n v="0"/>
    <n v="0"/>
    <n v="0"/>
    <n v="0"/>
    <n v="0"/>
    <n v="22.101437836699994"/>
    <n v="0"/>
    <n v="0"/>
    <n v="0"/>
    <n v="33.4863553904"/>
    <n v="55.587793227099993"/>
    <n v="0"/>
    <n v="0"/>
    <n v="0"/>
    <n v="0"/>
    <n v="0"/>
    <n v="0"/>
    <n v="0"/>
    <n v="0"/>
    <n v="56.57651445419998"/>
    <n v="0"/>
    <n v="0"/>
    <n v="34.064176297700016"/>
    <n v="90.640690751899996"/>
    <n v="0"/>
    <n v="0"/>
    <n v="0"/>
    <n v="0"/>
    <n v="0"/>
    <n v="0"/>
    <n v="0"/>
    <n v="0"/>
    <n v="0"/>
    <n v="0"/>
    <n v="0"/>
    <n v="34.827230761199999"/>
    <n v="34.827230761199999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RRE Maint Bartow CT 1&amp;3 BG-342"/>
    <s v="PEF Bartow CT 1&amp;3-342"/>
    <x v="7"/>
    <n v="0"/>
    <n v="0"/>
    <n v="0"/>
    <n v="0"/>
    <n v="0"/>
    <n v="0"/>
    <n v="0"/>
    <n v="0"/>
    <n v="0"/>
    <n v="0"/>
    <n v="0"/>
    <n v="0"/>
    <n v="0"/>
    <n v="0.50185882029999995"/>
    <n v="41.706172354800003"/>
    <n v="42.438722125000005"/>
    <n v="68.686347496700009"/>
    <n v="88.732086559500019"/>
    <n v="0"/>
    <n v="0"/>
    <n v="0"/>
    <n v="0"/>
    <n v="0"/>
    <n v="0"/>
    <n v="0"/>
    <n v="0"/>
    <n v="2.7905244455"/>
    <n v="5.5883348776999995"/>
    <n v="8.5743428962999992"/>
    <n v="11.560350914899999"/>
    <n v="14.546358933499999"/>
    <n v="17.532366952099999"/>
    <n v="20.518374970699998"/>
    <n v="1.4029451526000045"/>
    <n v="25.100204440100004"/>
    <n v="27.898014872300003"/>
    <n v="30.695825304500001"/>
    <n v="0"/>
    <n v="0"/>
    <n v="4.5501907632159302"/>
    <n v="9.1122619560897036"/>
    <n v="13.981205543748526"/>
    <n v="18.850149131407349"/>
    <n v="23.719092719066172"/>
    <n v="28.588036306724995"/>
    <n v="33.456979894383821"/>
    <n v="38.325923482042647"/>
    <n v="20.389833947752379"/>
    <n v="24.951905140626153"/>
    <n v="29.513976333499926"/>
    <n v="0"/>
    <n v="0"/>
    <n v="1.7483377763128536"/>
    <n v="3.5012404170567875"/>
    <n v="5.3720538506069344"/>
    <n v="7.2428672841570814"/>
    <n v="9.1136807177072274"/>
    <n v="10.984494151257374"/>
    <n v="12.855307584807521"/>
    <n v="14.726121018357668"/>
    <n v="29.57308416688991"/>
    <n v="31.325986807633843"/>
    <n v="33.07888944837778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RRE Maint Bartow CT 1&amp;3 BG-343"/>
    <s v="PEF Bartow CT 1&amp;3-343"/>
    <x v="8"/>
    <n v="0"/>
    <n v="0"/>
    <n v="0"/>
    <n v="0"/>
    <n v="0"/>
    <n v="0"/>
    <n v="0"/>
    <n v="0"/>
    <n v="0"/>
    <n v="0"/>
    <n v="0"/>
    <n v="0"/>
    <n v="0"/>
    <n v="0"/>
    <n v="1.5330877627999999"/>
    <n v="127.4047996848"/>
    <n v="129.6426065"/>
    <n v="209.82434612919999"/>
    <n v="271.06044682200002"/>
    <n v="0"/>
    <n v="0"/>
    <n v="0"/>
    <n v="0"/>
    <n v="0"/>
    <n v="0"/>
    <n v="0"/>
    <n v="0"/>
    <n v="8.5245465580000008"/>
    <n v="17.0713504852"/>
    <n v="26.193063938800002"/>
    <n v="35.314777392400003"/>
    <n v="44.436490846000005"/>
    <n v="53.558204299600007"/>
    <n v="62.679917753200009"/>
    <n v="4.2857432376000162"/>
    <n v="76.67657658760001"/>
    <n v="85.223380514800013"/>
    <n v="93.770184442000016"/>
    <n v="0"/>
    <n v="0"/>
    <n v="13.900008319714162"/>
    <n v="27.836309199384445"/>
    <n v="42.71004964204748"/>
    <n v="57.583790084710515"/>
    <n v="72.457530527373549"/>
    <n v="87.331270970036584"/>
    <n v="102.20501141269962"/>
    <n v="117.07875185536265"/>
    <n v="62.287248218805843"/>
    <n v="76.223549098476127"/>
    <n v="90.159849978146411"/>
    <n v="0"/>
    <n v="0"/>
    <n v="5.3408551203781638"/>
    <n v="10.695655074472604"/>
    <n v="16.410651136000588"/>
    <n v="22.125647197528572"/>
    <n v="27.840643259056556"/>
    <n v="33.55563932058454"/>
    <n v="39.270635382112523"/>
    <n v="44.985631443640507"/>
    <n v="90.340413699237615"/>
    <n v="95.695213653332061"/>
    <n v="101.05001360742651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RRE Maint Bartow CT 1&amp;3 BG-343"/>
    <s v="PEF Bartow CT 1&amp;3-343"/>
    <x v="8"/>
    <n v="0"/>
    <n v="0"/>
    <n v="0"/>
    <n v="0"/>
    <n v="0"/>
    <n v="0"/>
    <n v="0"/>
    <n v="0"/>
    <n v="0"/>
    <n v="0"/>
    <n v="0"/>
    <n v="0"/>
    <n v="0"/>
    <n v="1.5330877627999999"/>
    <n v="125.871711922"/>
    <n v="2.2378068151999999"/>
    <n v="80.181739629199996"/>
    <n v="145.9552766276"/>
    <n v="145.9453820704"/>
    <n v="0"/>
    <n v="0"/>
    <n v="0"/>
    <n v="0"/>
    <n v="0"/>
    <n v="0"/>
    <n v="501.7250048272"/>
    <n v="8.5245465580000008"/>
    <n v="8.5468039271999992"/>
    <n v="9.1217134536"/>
    <n v="9.1217134536"/>
    <n v="9.1217134536"/>
    <n v="9.1217134536"/>
    <n v="9.1217134536"/>
    <n v="9.1217134536"/>
    <n v="72.390833349999994"/>
    <n v="8.5468039271999992"/>
    <n v="8.5468039271999992"/>
    <n v="8.5245637884000001"/>
    <n v="169.8106361996"/>
    <n v="13.900008319714162"/>
    <n v="13.936300879670283"/>
    <n v="14.873740442663038"/>
    <n v="14.873740442663038"/>
    <n v="14.873740442663038"/>
    <n v="14.873740442663038"/>
    <n v="14.873740442663038"/>
    <n v="14.873740442663038"/>
    <n v="118.03949676264311"/>
    <n v="13.936300879670283"/>
    <n v="13.936300879670283"/>
    <n v="13.900036427053692"/>
    <n v="276.8908868044"/>
    <n v="5.3408551203781638"/>
    <n v="5.3547999540944398"/>
    <n v="5.7149960615279847"/>
    <n v="5.7149960615279847"/>
    <n v="5.7149960615279847"/>
    <n v="5.7149960615279847"/>
    <n v="5.7149960615279847"/>
    <n v="5.7149960615279847"/>
    <n v="45.354782255597108"/>
    <n v="5.3547999540944398"/>
    <n v="5.3547999540944398"/>
    <n v="5.3408659237734923"/>
    <n v="106.3908795312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RRE Maint Bartow CT 1&amp;3 BG-343"/>
    <s v="PEF Bartow CT 1&amp;3-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84.719175934799964"/>
    <n v="417.00582889240002"/>
    <n v="0"/>
    <n v="0"/>
    <n v="0"/>
    <n v="0"/>
    <n v="0"/>
    <n v="0"/>
    <n v="501.7250048272"/>
    <n v="0"/>
    <n v="0"/>
    <n v="0"/>
    <n v="0"/>
    <n v="0"/>
    <n v="0"/>
    <n v="0"/>
    <n v="67.515887969199994"/>
    <n v="0"/>
    <n v="0"/>
    <n v="0"/>
    <n v="102.29474823040002"/>
    <n v="169.81063619960003"/>
    <n v="0"/>
    <n v="0"/>
    <n v="0"/>
    <n v="0"/>
    <n v="0"/>
    <n v="0"/>
    <n v="0"/>
    <n v="0"/>
    <n v="172.83100039919992"/>
    <n v="0"/>
    <n v="0"/>
    <n v="104.0598864052001"/>
    <n v="276.8908868044"/>
    <n v="0"/>
    <n v="0"/>
    <n v="0"/>
    <n v="0"/>
    <n v="0"/>
    <n v="0"/>
    <n v="0"/>
    <n v="0"/>
    <n v="0"/>
    <n v="0"/>
    <n v="0"/>
    <n v="106.3908795312"/>
    <n v="106.3908795312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RRE Maint Bartow CT 1&amp;3 BG-343"/>
    <s v="PEF Bartow CT 1&amp;3-343"/>
    <x v="8"/>
    <n v="0"/>
    <n v="0"/>
    <n v="0"/>
    <n v="0"/>
    <n v="0"/>
    <n v="0"/>
    <n v="0"/>
    <n v="0"/>
    <n v="0"/>
    <n v="0"/>
    <n v="0"/>
    <n v="0"/>
    <n v="0"/>
    <n v="1.5330877627999999"/>
    <n v="127.4047996848"/>
    <n v="129.6426065"/>
    <n v="209.82434612919999"/>
    <n v="271.06044682200002"/>
    <n v="0"/>
    <n v="0"/>
    <n v="0"/>
    <n v="0"/>
    <n v="0"/>
    <n v="0"/>
    <n v="0"/>
    <n v="0"/>
    <n v="8.5245465580000008"/>
    <n v="17.0713504852"/>
    <n v="26.193063938800002"/>
    <n v="35.314777392400003"/>
    <n v="44.436490846000005"/>
    <n v="53.558204299600007"/>
    <n v="62.679917753200009"/>
    <n v="4.2857432376000162"/>
    <n v="76.67657658760001"/>
    <n v="85.223380514800013"/>
    <n v="93.770184442000016"/>
    <n v="0"/>
    <n v="0"/>
    <n v="13.900008319714162"/>
    <n v="27.836309199384445"/>
    <n v="42.71004964204748"/>
    <n v="57.583790084710515"/>
    <n v="72.457530527373549"/>
    <n v="87.331270970036584"/>
    <n v="102.20501141269962"/>
    <n v="117.07875185536265"/>
    <n v="62.287248218805843"/>
    <n v="76.223549098476127"/>
    <n v="90.159849978146411"/>
    <n v="0"/>
    <n v="0"/>
    <n v="5.3408551203781638"/>
    <n v="10.695655074472604"/>
    <n v="16.410651136000588"/>
    <n v="22.125647197528572"/>
    <n v="27.840643259056556"/>
    <n v="33.55563932058454"/>
    <n v="39.270635382112523"/>
    <n v="44.985631443640507"/>
    <n v="90.340413699237615"/>
    <n v="95.695213653332061"/>
    <n v="101.05001360742651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RRE Maint Bartow CT 1&amp;3 BG-344"/>
    <s v="PEF Bartow CT 1&amp;3-344"/>
    <x v="9"/>
    <n v="0"/>
    <n v="0"/>
    <n v="0"/>
    <n v="0"/>
    <n v="0"/>
    <n v="0"/>
    <n v="0"/>
    <n v="0"/>
    <n v="0"/>
    <n v="0"/>
    <n v="0"/>
    <n v="0"/>
    <n v="0"/>
    <n v="0"/>
    <n v="0.68223046070000004"/>
    <n v="56.695668241199996"/>
    <n v="57.691501624999994"/>
    <n v="93.372710812299999"/>
    <n v="120.62303150550002"/>
    <n v="0"/>
    <n v="0"/>
    <n v="0"/>
    <n v="0"/>
    <n v="0"/>
    <n v="0"/>
    <n v="0"/>
    <n v="0"/>
    <n v="3.7934588395"/>
    <n v="7.5968223012999996"/>
    <n v="11.656022904699999"/>
    <n v="15.715223508099999"/>
    <n v="19.7744241115"/>
    <n v="23.833624714900001"/>
    <n v="27.892825318300002"/>
    <n v="1.9071736494000078"/>
    <n v="34.12139698690001"/>
    <n v="37.924760448700013"/>
    <n v="41.728123910500017"/>
    <n v="0"/>
    <n v="0"/>
    <n v="6.1855617856950689"/>
    <n v="12.387273912224915"/>
    <n v="19.006150561528653"/>
    <n v="25.625027210832389"/>
    <n v="32.243903860136129"/>
    <n v="38.862780509439865"/>
    <n v="45.481657158743602"/>
    <n v="52.100533808047338"/>
    <n v="27.718085734661742"/>
    <n v="33.91979786119159"/>
    <n v="40.121509987721439"/>
    <n v="0"/>
    <n v="0"/>
    <n v="2.3767028461911277"/>
    <n v="4.7596112016567309"/>
    <n v="7.3028083300676778"/>
    <n v="9.8460054584786256"/>
    <n v="12.389202586889573"/>
    <n v="14.932399715300519"/>
    <n v="17.475596843711465"/>
    <n v="20.01879397212241"/>
    <n v="40.201861598121596"/>
    <n v="42.584769953587198"/>
    <n v="44.967678309052801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RRE Maint Bartow CT 1&amp;3 BG-344"/>
    <s v="PEF Bartow CT 1&amp;3-344"/>
    <x v="9"/>
    <n v="0"/>
    <n v="0"/>
    <n v="0"/>
    <n v="0"/>
    <n v="0"/>
    <n v="0"/>
    <n v="0"/>
    <n v="0"/>
    <n v="0"/>
    <n v="0"/>
    <n v="0"/>
    <n v="0"/>
    <n v="0"/>
    <n v="0.68223046070000004"/>
    <n v="56.013437780499999"/>
    <n v="0.99583338379999997"/>
    <n v="35.681209187299999"/>
    <n v="64.950707996899993"/>
    <n v="64.946304877599999"/>
    <n v="0"/>
    <n v="0"/>
    <n v="0"/>
    <n v="0"/>
    <n v="0"/>
    <n v="0"/>
    <n v="223.26972368680001"/>
    <n v="3.7934588395"/>
    <n v="3.8033634618000001"/>
    <n v="4.0592006033999999"/>
    <n v="4.0592006033999999"/>
    <n v="4.0592006033999999"/>
    <n v="4.0592006033999999"/>
    <n v="4.0592006033999999"/>
    <n v="4.0592006033999999"/>
    <n v="32.214223337500002"/>
    <n v="3.8033634618000001"/>
    <n v="3.8033634618000001"/>
    <n v="3.7934665071000002"/>
    <n v="75.566442689900015"/>
    <n v="6.1855617856950689"/>
    <n v="6.2017121265298458"/>
    <n v="6.6188766493037372"/>
    <n v="6.6188766493037372"/>
    <n v="6.6188766493037372"/>
    <n v="6.6188766493037372"/>
    <n v="6.6188766493037372"/>
    <n v="6.6188766493037372"/>
    <n v="52.528069306414373"/>
    <n v="6.2017121265298458"/>
    <n v="6.2017121265298458"/>
    <n v="6.1855742935786111"/>
    <n v="123.21760166110001"/>
    <n v="2.3767028461911277"/>
    <n v="2.3829083554656032"/>
    <n v="2.5431971284109469"/>
    <n v="2.5431971284109469"/>
    <n v="2.5431971284109469"/>
    <n v="2.5431971284109469"/>
    <n v="2.5431971284109469"/>
    <n v="2.5431971284109469"/>
    <n v="20.183067625999186"/>
    <n v="2.3829083554656032"/>
    <n v="2.3829083554656032"/>
    <n v="2.3767076537471965"/>
    <n v="47.344385962799997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RRE Maint Bartow CT 1&amp;3 BG-344"/>
    <s v="PEF Bartow CT 1&amp;3-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37.700387303699976"/>
    <n v="185.56933638310002"/>
    <n v="0"/>
    <n v="0"/>
    <n v="0"/>
    <n v="0"/>
    <n v="0"/>
    <n v="0"/>
    <n v="223.26972368680001"/>
    <n v="0"/>
    <n v="0"/>
    <n v="0"/>
    <n v="0"/>
    <n v="0"/>
    <n v="0"/>
    <n v="0"/>
    <n v="30.044852272299995"/>
    <n v="0"/>
    <n v="0"/>
    <n v="0"/>
    <n v="45.521590417600017"/>
    <n v="75.566442689900015"/>
    <n v="0"/>
    <n v="0"/>
    <n v="0"/>
    <n v="0"/>
    <n v="0"/>
    <n v="0"/>
    <n v="0"/>
    <n v="0"/>
    <n v="76.91051737979997"/>
    <n v="0"/>
    <n v="0"/>
    <n v="46.30708428130005"/>
    <n v="123.21760166110002"/>
    <n v="0"/>
    <n v="0"/>
    <n v="0"/>
    <n v="0"/>
    <n v="0"/>
    <n v="0"/>
    <n v="0"/>
    <n v="0"/>
    <n v="0"/>
    <n v="0"/>
    <n v="0"/>
    <n v="47.344385962799997"/>
    <n v="47.344385962799997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RRE Maint Bartow CT 1&amp;3 BG-344"/>
    <s v="PEF Bartow CT 1&amp;3-344"/>
    <x v="9"/>
    <n v="0"/>
    <n v="0"/>
    <n v="0"/>
    <n v="0"/>
    <n v="0"/>
    <n v="0"/>
    <n v="0"/>
    <n v="0"/>
    <n v="0"/>
    <n v="0"/>
    <n v="0"/>
    <n v="0"/>
    <n v="0"/>
    <n v="0.68223046070000004"/>
    <n v="56.695668241199996"/>
    <n v="57.691501624999994"/>
    <n v="93.372710812299999"/>
    <n v="120.62303150550002"/>
    <n v="0"/>
    <n v="0"/>
    <n v="0"/>
    <n v="0"/>
    <n v="0"/>
    <n v="0"/>
    <n v="0"/>
    <n v="0"/>
    <n v="3.7934588395"/>
    <n v="7.5968223012999996"/>
    <n v="11.656022904699999"/>
    <n v="15.715223508099999"/>
    <n v="19.7744241115"/>
    <n v="23.833624714900001"/>
    <n v="27.892825318300002"/>
    <n v="1.9071736494000078"/>
    <n v="34.12139698690001"/>
    <n v="37.924760448700013"/>
    <n v="41.728123910500017"/>
    <n v="0"/>
    <n v="0"/>
    <n v="6.1855617856950689"/>
    <n v="12.387273912224915"/>
    <n v="19.006150561528653"/>
    <n v="25.625027210832389"/>
    <n v="32.243903860136129"/>
    <n v="38.862780509439865"/>
    <n v="45.481657158743602"/>
    <n v="52.100533808047338"/>
    <n v="27.718085734661742"/>
    <n v="33.91979786119159"/>
    <n v="40.121509987721439"/>
    <n v="0"/>
    <n v="0"/>
    <n v="2.3767028461911277"/>
    <n v="4.7596112016567309"/>
    <n v="7.3028083300676778"/>
    <n v="9.8460054584786256"/>
    <n v="12.389202586889573"/>
    <n v="14.932399715300519"/>
    <n v="17.475596843711465"/>
    <n v="20.01879397212241"/>
    <n v="40.201861598121596"/>
    <n v="42.584769953587198"/>
    <n v="44.967678309052801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RRE Maint Bartow CT 1&amp;3 BG-345"/>
    <s v="PEF Bartow CT 1&amp;3-345"/>
    <x v="10"/>
    <n v="0"/>
    <n v="0"/>
    <n v="0"/>
    <n v="0"/>
    <n v="0"/>
    <n v="0"/>
    <n v="0"/>
    <n v="0"/>
    <n v="0"/>
    <n v="0"/>
    <n v="0"/>
    <n v="0"/>
    <n v="0"/>
    <n v="0"/>
    <n v="0.52331977119999995"/>
    <n v="43.489650259199998"/>
    <n v="44.253526000000001"/>
    <n v="71.623576596800007"/>
    <n v="92.526530088000015"/>
    <n v="0"/>
    <n v="0"/>
    <n v="0"/>
    <n v="0"/>
    <n v="0"/>
    <n v="0"/>
    <n v="0"/>
    <n v="0"/>
    <n v="2.9098554320000001"/>
    <n v="5.8273084207999997"/>
    <n v="8.9410068751999994"/>
    <n v="12.054705329599999"/>
    <n v="15.168403783999999"/>
    <n v="18.2821022384"/>
    <n v="21.395800692800002"/>
    <n v="1.4629391904000073"/>
    <n v="26.173562590400007"/>
    <n v="29.091015579200008"/>
    <n v="32.008468568000005"/>
    <n v="0"/>
    <n v="0"/>
    <n v="4.7447702278084556"/>
    <n v="9.5019289271926084"/>
    <n v="14.579082782446516"/>
    <n v="19.656236637700424"/>
    <n v="24.733390492954332"/>
    <n v="29.810544348208239"/>
    <n v="34.887698203462151"/>
    <n v="39.964852058716062"/>
    <n v="21.261762879778097"/>
    <n v="26.018921579162249"/>
    <n v="30.776080278546402"/>
    <n v="0"/>
    <n v="0"/>
    <n v="1.8231018128433587"/>
    <n v="3.6509636970713428"/>
    <n v="5.6017785844496393"/>
    <n v="7.5525934718279357"/>
    <n v="9.5034083592062313"/>
    <n v="11.454223246584528"/>
    <n v="13.405038133962824"/>
    <n v="15.355853021341121"/>
    <n v="30.837715735759822"/>
    <n v="32.665577619987808"/>
    <n v="34.493439504215793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RRE Maint Bartow CT 1&amp;3 BG-345"/>
    <s v="PEF Bartow CT 1&amp;3-345"/>
    <x v="10"/>
    <n v="0"/>
    <n v="0"/>
    <n v="0"/>
    <n v="0"/>
    <n v="0"/>
    <n v="0"/>
    <n v="0"/>
    <n v="0"/>
    <n v="0"/>
    <n v="0"/>
    <n v="0"/>
    <n v="0"/>
    <n v="0"/>
    <n v="0.52331977119999995"/>
    <n v="42.966330487999997"/>
    <n v="0.76387574079999998"/>
    <n v="27.370050596799999"/>
    <n v="49.821858750399997"/>
    <n v="49.818481241599997"/>
    <n v="0"/>
    <n v="0"/>
    <n v="0"/>
    <n v="0"/>
    <n v="0"/>
    <n v="0"/>
    <n v="171.26391658879999"/>
    <n v="2.9098554320000001"/>
    <n v="2.9174529888"/>
    <n v="3.1136984544000001"/>
    <n v="3.1136984544000001"/>
    <n v="3.1136984544000001"/>
    <n v="3.1136984544000001"/>
    <n v="3.1136984544000001"/>
    <n v="3.1136984544000001"/>
    <n v="24.710623399999999"/>
    <n v="2.9174529888"/>
    <n v="2.9174529888"/>
    <n v="2.9098613136"/>
    <n v="57.964889838400005"/>
    <n v="4.7447702278084556"/>
    <n v="4.7571586993841537"/>
    <n v="5.0771538552539077"/>
    <n v="5.0771538552539077"/>
    <n v="5.0771538552539077"/>
    <n v="5.0771538552539077"/>
    <n v="5.0771538552539077"/>
    <n v="5.0771538552539077"/>
    <n v="40.292802497862013"/>
    <n v="4.7571586993841537"/>
    <n v="4.7571586993841537"/>
    <n v="4.7447798222536335"/>
    <n v="94.516751777600007"/>
    <n v="1.8231018128433587"/>
    <n v="1.8278618842279841"/>
    <n v="1.9508148873782962"/>
    <n v="1.9508148873782962"/>
    <n v="1.9508148873782962"/>
    <n v="1.9508148873782962"/>
    <n v="1.9508148873782962"/>
    <n v="1.9508148873782962"/>
    <n v="15.4818627144187"/>
    <n v="1.8278618842279841"/>
    <n v="1.8278618842279841"/>
    <n v="1.8231055005842052"/>
    <n v="36.316545004799998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RRE Maint Bartow CT 1&amp;3 BG-345"/>
    <s v="PEF Bartow CT 1&amp;3-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28.918905259199985"/>
    <n v="142.34501132960003"/>
    <n v="0"/>
    <n v="0"/>
    <n v="0"/>
    <n v="0"/>
    <n v="0"/>
    <n v="0"/>
    <n v="171.26391658880002"/>
    <n v="0"/>
    <n v="0"/>
    <n v="0"/>
    <n v="0"/>
    <n v="0"/>
    <n v="0"/>
    <n v="0"/>
    <n v="23.046559956799996"/>
    <n v="0"/>
    <n v="0"/>
    <n v="0"/>
    <n v="34.918329881600002"/>
    <n v="57.964889838399998"/>
    <n v="0"/>
    <n v="0"/>
    <n v="0"/>
    <n v="0"/>
    <n v="0"/>
    <n v="0"/>
    <n v="0"/>
    <n v="0"/>
    <n v="58.995891676799978"/>
    <n v="0"/>
    <n v="0"/>
    <n v="35.520860100800036"/>
    <n v="94.516751777600007"/>
    <n v="0"/>
    <n v="0"/>
    <n v="0"/>
    <n v="0"/>
    <n v="0"/>
    <n v="0"/>
    <n v="0"/>
    <n v="0"/>
    <n v="0"/>
    <n v="0"/>
    <n v="0"/>
    <n v="36.316545004799998"/>
    <n v="36.316545004799998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RRE Maint Bartow CT 1&amp;3 BG-345"/>
    <s v="PEF Bartow CT 1&amp;3-345"/>
    <x v="10"/>
    <n v="0"/>
    <n v="0"/>
    <n v="0"/>
    <n v="0"/>
    <n v="0"/>
    <n v="0"/>
    <n v="0"/>
    <n v="0"/>
    <n v="0"/>
    <n v="0"/>
    <n v="0"/>
    <n v="0"/>
    <n v="0"/>
    <n v="0.52331977119999995"/>
    <n v="43.489650259199998"/>
    <n v="44.253526000000001"/>
    <n v="71.623576596800007"/>
    <n v="92.526530088000015"/>
    <n v="0"/>
    <n v="0"/>
    <n v="0"/>
    <n v="0"/>
    <n v="0"/>
    <n v="0"/>
    <n v="0"/>
    <n v="0"/>
    <n v="2.9098554320000001"/>
    <n v="5.8273084207999997"/>
    <n v="8.9410068751999994"/>
    <n v="12.054705329599999"/>
    <n v="15.168403783999999"/>
    <n v="18.2821022384"/>
    <n v="21.395800692800002"/>
    <n v="1.4629391904000073"/>
    <n v="26.173562590400007"/>
    <n v="29.091015579200008"/>
    <n v="32.008468568000005"/>
    <n v="0"/>
    <n v="0"/>
    <n v="4.7447702278084556"/>
    <n v="9.5019289271926084"/>
    <n v="14.579082782446516"/>
    <n v="19.656236637700424"/>
    <n v="24.733390492954332"/>
    <n v="29.810544348208239"/>
    <n v="34.887698203462151"/>
    <n v="39.964852058716062"/>
    <n v="21.261762879778097"/>
    <n v="26.018921579162249"/>
    <n v="30.776080278546402"/>
    <n v="0"/>
    <n v="0"/>
    <n v="1.8231018128433587"/>
    <n v="3.6509636970713428"/>
    <n v="5.6017785844496393"/>
    <n v="7.5525934718279357"/>
    <n v="9.5034083592062313"/>
    <n v="11.454223246584528"/>
    <n v="13.405038133962824"/>
    <n v="15.355853021341121"/>
    <n v="30.837715735759822"/>
    <n v="32.665577619987808"/>
    <n v="34.493439504215793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RRE Maint Bartow CT 1&amp;3 BG-346"/>
    <s v="PEF Bartow CT 1&amp;3-346"/>
    <x v="11"/>
    <n v="0"/>
    <n v="0"/>
    <n v="0"/>
    <n v="0"/>
    <n v="0"/>
    <n v="0"/>
    <n v="0"/>
    <n v="0"/>
    <n v="0"/>
    <n v="0"/>
    <n v="0"/>
    <n v="0"/>
    <n v="0"/>
    <n v="0"/>
    <n v="3.1746547600000001E-2"/>
    <n v="2.6382459216000003"/>
    <n v="2.6845855000000003"/>
    <n v="4.3449558164000006"/>
    <n v="5.6130076740000021"/>
    <n v="0"/>
    <n v="0"/>
    <n v="0"/>
    <n v="0"/>
    <n v="0"/>
    <n v="0"/>
    <n v="0"/>
    <n v="0"/>
    <n v="0.17652278599999999"/>
    <n v="0.3535064684"/>
    <n v="0.54239513959999996"/>
    <n v="0.73128381079999993"/>
    <n v="0.9201724819999999"/>
    <n v="1.1090611531999999"/>
    <n v="1.2979498243999998"/>
    <n v="8.8747399200000299E-2"/>
    <n v="1.5877868492000002"/>
    <n v="1.7647705316000002"/>
    <n v="1.9417542140000001"/>
    <n v="0"/>
    <n v="0"/>
    <n v="0.28783562589806466"/>
    <n v="0.57642278312403483"/>
    <n v="0.88442205127463913"/>
    <n v="1.1924213194252435"/>
    <n v="1.5004205875758478"/>
    <n v="1.8084198557264521"/>
    <n v="2.1164191238770567"/>
    <n v="2.4244183920276612"/>
    <n v="1.2898185860148303"/>
    <n v="1.5784057432408005"/>
    <n v="1.8669929004667707"/>
    <n v="0"/>
    <n v="0"/>
    <n v="0.11059621987597089"/>
    <n v="0.22148120360362064"/>
    <n v="0.33982497941574252"/>
    <n v="0.45816875522786443"/>
    <n v="0.57651253103998634"/>
    <n v="0.6948563068521082"/>
    <n v="0.81320008266423005"/>
    <n v="0.9315438584763519"/>
    <n v="1.8707319393564852"/>
    <n v="1.981616923084135"/>
    <n v="2.0925019068117847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RRE Maint Bartow CT 1&amp;3 BG-346"/>
    <s v="PEF Bartow CT 1&amp;3-346"/>
    <x v="11"/>
    <n v="0"/>
    <n v="0"/>
    <n v="0"/>
    <n v="0"/>
    <n v="0"/>
    <n v="0"/>
    <n v="0"/>
    <n v="0"/>
    <n v="0"/>
    <n v="0"/>
    <n v="0"/>
    <n v="0"/>
    <n v="0"/>
    <n v="3.1746547600000001E-2"/>
    <n v="2.6064993740000002"/>
    <n v="4.6339578399999998E-2"/>
    <n v="1.6603703164000001"/>
    <n v="3.0223815292"/>
    <n v="3.0221766367999998"/>
    <n v="0"/>
    <n v="0"/>
    <n v="0"/>
    <n v="0"/>
    <n v="0"/>
    <n v="0"/>
    <n v="10.3895139824"/>
    <n v="0.17652278599999999"/>
    <n v="0.17698368240000001"/>
    <n v="0.1888886712"/>
    <n v="0.1888886712"/>
    <n v="0.1888886712"/>
    <n v="0.1888886712"/>
    <n v="0.1888886712"/>
    <n v="0.1888886712"/>
    <n v="1.4990394499999999"/>
    <n v="0.17698368240000001"/>
    <n v="0.17698368240000001"/>
    <n v="0.1765231428"/>
    <n v="3.5163684531999992"/>
    <n v="0.28783562589806466"/>
    <n v="0.28858715722597017"/>
    <n v="0.3079992681506043"/>
    <n v="0.3079992681506043"/>
    <n v="0.3079992681506043"/>
    <n v="0.3079992681506043"/>
    <n v="0.3079992681506043"/>
    <n v="0.3079992681506043"/>
    <n v="2.4443131003871681"/>
    <n v="0.28858715722597017"/>
    <n v="0.28858715722597017"/>
    <n v="0.28783620793322928"/>
    <n v="5.7337420147999998"/>
    <n v="0.11059621987597089"/>
    <n v="0.11088498372764975"/>
    <n v="0.1183437758121219"/>
    <n v="0.1183437758121219"/>
    <n v="0.1183437758121219"/>
    <n v="0.1183437758121219"/>
    <n v="0.1183437758121219"/>
    <n v="0.1183437758121219"/>
    <n v="0.93918808088013328"/>
    <n v="0.11088498372764975"/>
    <n v="0.11088498372764975"/>
    <n v="0.11059644358821519"/>
    <n v="2.2030983503999999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RRE Maint Bartow CT 1&amp;3 BG-346"/>
    <s v="PEF Bartow CT 1&amp;3-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1.7543296715999992"/>
    <n v="8.6351843108000015"/>
    <n v="0"/>
    <n v="0"/>
    <n v="0"/>
    <n v="0"/>
    <n v="0"/>
    <n v="0"/>
    <n v="10.3895139824"/>
    <n v="0"/>
    <n v="0"/>
    <n v="0"/>
    <n v="0"/>
    <n v="0"/>
    <n v="0"/>
    <n v="0"/>
    <n v="1.3980910963999995"/>
    <n v="0"/>
    <n v="0"/>
    <n v="0"/>
    <n v="2.1182773568000002"/>
    <n v="3.5163684531999997"/>
    <n v="0"/>
    <n v="0"/>
    <n v="0"/>
    <n v="0"/>
    <n v="0"/>
    <n v="0"/>
    <n v="0"/>
    <n v="0"/>
    <n v="3.5789129063999989"/>
    <n v="0"/>
    <n v="0"/>
    <n v="2.1548291084"/>
    <n v="5.7337420147999989"/>
    <n v="0"/>
    <n v="0"/>
    <n v="0"/>
    <n v="0"/>
    <n v="0"/>
    <n v="0"/>
    <n v="0"/>
    <n v="0"/>
    <n v="0"/>
    <n v="0"/>
    <n v="0"/>
    <n v="2.2030983503999999"/>
    <n v="2.2030983503999999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RRE Maint Bartow CT 1&amp;3 BG-346"/>
    <s v="PEF Bartow CT 1&amp;3-346"/>
    <x v="11"/>
    <n v="0"/>
    <n v="0"/>
    <n v="0"/>
    <n v="0"/>
    <n v="0"/>
    <n v="0"/>
    <n v="0"/>
    <n v="0"/>
    <n v="0"/>
    <n v="0"/>
    <n v="0"/>
    <n v="0"/>
    <n v="0"/>
    <n v="3.1746547600000001E-2"/>
    <n v="2.6382459216000003"/>
    <n v="2.6845855000000003"/>
    <n v="4.3449558164000006"/>
    <n v="5.6130076740000021"/>
    <n v="0"/>
    <n v="0"/>
    <n v="0"/>
    <n v="0"/>
    <n v="0"/>
    <n v="0"/>
    <n v="0"/>
    <n v="0"/>
    <n v="0.17652278599999999"/>
    <n v="0.3535064684"/>
    <n v="0.54239513959999996"/>
    <n v="0.73128381079999993"/>
    <n v="0.9201724819999999"/>
    <n v="1.1090611531999999"/>
    <n v="1.2979498243999998"/>
    <n v="8.8747399200000299E-2"/>
    <n v="1.5877868492000002"/>
    <n v="1.7647705316000002"/>
    <n v="1.9417542140000001"/>
    <n v="0"/>
    <n v="0"/>
    <n v="0.28783562589806466"/>
    <n v="0.57642278312403483"/>
    <n v="0.88442205127463913"/>
    <n v="1.1924213194252435"/>
    <n v="1.5004205875758478"/>
    <n v="1.8084198557264521"/>
    <n v="2.1164191238770567"/>
    <n v="2.4244183920276612"/>
    <n v="1.2898185860148303"/>
    <n v="1.5784057432408005"/>
    <n v="1.8669929004667707"/>
    <n v="0"/>
    <n v="0"/>
    <n v="0.11059621987597089"/>
    <n v="0.22148120360362064"/>
    <n v="0.33982497941574252"/>
    <n v="0.45816875522786443"/>
    <n v="0.57651253103998634"/>
    <n v="0.6948563068521082"/>
    <n v="0.81320008266423005"/>
    <n v="0.9315438584763519"/>
    <n v="1.8707319393564852"/>
    <n v="1.981616923084135"/>
    <n v="2.0925019068117847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 Rotables Hines 1 BG"/>
    <s v="PEF Hines 1 343.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.26891500000005"/>
    <n v="844.5378300000001"/>
    <n v="1266.8067450000001"/>
    <n v="1689.0756600000002"/>
    <n v="2111.3445750000001"/>
    <n v="2533.6134900000002"/>
    <n v="44.671438269327609"/>
    <n v="466.94035326932766"/>
    <n v="889.20926826932771"/>
    <n v="1311.4781832693277"/>
    <n v="1733.7470982693278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 Rotables Hines 1 BG"/>
    <s v="PEF Hines 1 343.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.26891500000005"/>
    <n v="422.26891500000005"/>
    <n v="422.26891500000005"/>
    <n v="422.26891500000005"/>
    <n v="422.26891500000005"/>
    <n v="422.26891500000005"/>
    <n v="422.26891500000005"/>
    <n v="422.26891500000005"/>
    <n v="422.26891500000005"/>
    <n v="422.26891500000005"/>
    <n v="422.26891500000005"/>
    <n v="422.26891500000056"/>
    <n v="5067.2269800000004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 Rotables Hines 1 BG"/>
    <s v="PEF Hines 1 343.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1.2109667306727"/>
    <n v="0"/>
    <n v="0"/>
    <n v="0"/>
    <n v="0"/>
    <n v="2156.0160132693281"/>
    <n v="5067.2269800000013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Fossil Hydro Maint Rotables Hines 1 BG"/>
    <s v="PEF Hines 1 343.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.26891500000005"/>
    <n v="844.5378300000001"/>
    <n v="1266.8067450000001"/>
    <n v="1689.0756600000002"/>
    <n v="2111.3445750000001"/>
    <n v="2533.6134900000002"/>
    <n v="44.671438269327609"/>
    <n v="466.94035326932766"/>
    <n v="889.20926826932771"/>
    <n v="1311.4781832693277"/>
    <n v="1733.7470982693278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3"/>
    <x v="0"/>
    <s v="PEF Fossil Hydro Maintenance Inter City BG P1-6 341"/>
    <s v="PEF Inter City old P1-6 341"/>
    <x v="6"/>
    <n v="4429.95"/>
    <n v="4459.76"/>
    <n v="3359.03"/>
    <n v="1277.6200000000001"/>
    <n v="2438.48"/>
    <n v="6842.66"/>
    <n v="8763.4599999999991"/>
    <n v="2617.59"/>
    <n v="2814.88"/>
    <n v="3577.5699999999997"/>
    <n v="3046.1"/>
    <n v="4626.57"/>
    <n v="4429.95"/>
    <n v="2910.07"/>
    <n v="2910.1980333376"/>
    <n v="2925.6736037751998"/>
    <n v="2929.1700426399998"/>
    <n v="3006.9906196672"/>
    <n v="2713.6062570731256"/>
    <n v="2469.7761587151049"/>
    <n v="2479.5193233183049"/>
    <n v="2518.978395659105"/>
    <n v="2518.978395659105"/>
    <n v="2518.978395659105"/>
    <n v="2547.065906159105"/>
    <n v="2910.07"/>
    <n v="1755.8716668588877"/>
    <n v="1762.2064862028876"/>
    <n v="1768.5413064036877"/>
    <n v="1794.8372763780876"/>
    <n v="1723.0420611359061"/>
    <n v="1735.5699739655061"/>
    <n v="1741.9938353927062"/>
    <n v="1748.3110646327061"/>
    <n v="1752.2863030439062"/>
    <n v="1758.3904289879063"/>
    <n v="1764.4945395095062"/>
    <n v="1774.9437809975063"/>
    <n v="1755.8716668588877"/>
    <n v="1346.5040078217121"/>
    <n v="1352.8906856565848"/>
    <n v="1359.2773643552714"/>
    <n v="1365.8278015438259"/>
    <n v="1216.3994982704758"/>
    <n v="1229.029967876812"/>
    <n v="1235.5064167167068"/>
    <n v="1241.8753604503795"/>
    <n v="1255.2091448153469"/>
    <n v="1261.3632407336056"/>
    <n v="1267.5173211032125"/>
    <n v="1278.0521028197345"/>
    <n v="1346.5040078217121"/>
    <n v="1058.9669144302843"/>
    <n v="1060.0688110752415"/>
    <n v="1061.170707869233"/>
    <n v="1065.7447043034219"/>
    <n v="1067.7440461507049"/>
    <n v="1069.9231872383396"/>
    <n v="1071.0405721186212"/>
    <n v="1072.1394090904403"/>
    <n v="1074.4398934167541"/>
    <n v="1075.5016625900867"/>
    <n v="1076.5634290808027"/>
    <n v="1078.3810001136501"/>
    <n v="1058.9669144302843"/>
    <n v="1000.4800954485104"/>
    <n v="1001.5473076969301"/>
    <n v="1002.6145200896931"/>
    <n v="1007.0445408553743"/>
    <n v="1008.980949426871"/>
    <n v="1011.091497698709"/>
    <n v="1012.1737106593283"/>
    <n v="1013.2379595439297"/>
    <n v="1015.4660315337807"/>
    <n v="1016.4943794028487"/>
    <n v="1017.5227246737411"/>
    <n v="1019.2830840300426"/>
    <n v="1000.4800954485104"/>
  </r>
  <r>
    <x v="1"/>
    <s v="Regulated &amp; Renewable Energy"/>
    <x v="3"/>
    <x v="0"/>
    <s v="PEF Fossil Hydro Maintenance Inter City BG P1-6 341"/>
    <s v="PEF Inter City old P1-6 341"/>
    <x v="6"/>
    <n v="29.95"/>
    <n v="36.11"/>
    <n v="207.39999999999998"/>
    <n v="1180.3699999999999"/>
    <n v="4452.09"/>
    <n v="1931.04"/>
    <n v="-61.17"/>
    <n v="336.34000000000003"/>
    <n v="769.31"/>
    <n v="145.09"/>
    <n v="1613.3100000000002"/>
    <n v="58.090000000000032"/>
    <n v="10697.93"/>
    <n v="0.12803333759999999"/>
    <n v="15.4755704376"/>
    <n v="13.0347605808"/>
    <n v="77.820577027200002"/>
    <n v="56.924360287200003"/>
    <n v="10.144400616"/>
    <n v="9.7431646032000003"/>
    <n v="39.459072340799999"/>
    <n v="0"/>
    <n v="0"/>
    <n v="28.0875105"/>
    <n v="0"/>
    <n v="250.8174497304"/>
    <n v="6.3348193439999996"/>
    <n v="6.3348202008000003"/>
    <n v="26.295969974399998"/>
    <n v="11.494244462399999"/>
    <n v="12.5279128296"/>
    <n v="6.4238614272000003"/>
    <n v="6.3172292399999996"/>
    <n v="13.225516819199999"/>
    <n v="6.1041259439999997"/>
    <n v="6.1041105216"/>
    <n v="10.449241488"/>
    <n v="5.3625209904000002"/>
    <n v="116.97437324160001"/>
    <n v="6.3866778348726525"/>
    <n v="6.3866786986866417"/>
    <n v="26.511235674154573"/>
    <n v="11.588339359061255"/>
    <n v="12.630469606336266"/>
    <n v="6.4764488398947533"/>
    <n v="6.3689437336727011"/>
    <n v="13.333784364967379"/>
    <n v="6.154095918258581"/>
    <n v="6.1540803696067741"/>
    <n v="10.534781716522037"/>
    <n v="5.4064199391663976"/>
    <n v="117.9319560552"/>
    <n v="1.1018966449572385"/>
    <n v="1.1018967939914879"/>
    <n v="4.5739964341890227"/>
    <n v="1.9993418472829743"/>
    <n v="2.1791410876346191"/>
    <n v="1.1173848802817412"/>
    <n v="1.0988369718190603"/>
    <n v="2.3004843263138857"/>
    <n v="1.0617691733325674"/>
    <n v="1.06176649071608"/>
    <n v="1.8175710328473076"/>
    <n v="0.93277231663401494"/>
    <n v="20.346858000000001"/>
    <n v="1.0672122484197892"/>
    <n v="1.067212392762888"/>
    <n v="4.4300207656811574"/>
    <n v="1.9364085714966861"/>
    <n v="2.1105482718379061"/>
    <n v="1.0822129606193971"/>
    <n v="1.0642488846014415"/>
    <n v="2.2280719898509185"/>
    <n v="1.0283478690681045"/>
    <n v="1.0283452708923262"/>
    <n v="1.7603593563014515"/>
    <n v="0.90341141846793249"/>
    <n v="19.706399999999999"/>
  </r>
  <r>
    <x v="2"/>
    <s v="Regulated &amp; Renewable Energy"/>
    <x v="3"/>
    <x v="0"/>
    <s v="PEF Fossil Hydro Maintenance Inter City BG P1-6 341"/>
    <s v="PEF Inter City old P1-6 341"/>
    <x v="6"/>
    <n v="0.15"/>
    <n v="1136.83"/>
    <n v="2288.79"/>
    <n v="19.510000000000002"/>
    <n v="47.910000000000004"/>
    <n v="10.24"/>
    <n v="6084.68"/>
    <n v="139.05000000000001"/>
    <n v="6.62"/>
    <n v="676.55000000000007"/>
    <n v="32.85"/>
    <n v="1774.61"/>
    <n v="12217.79"/>
    <n v="0"/>
    <n v="0"/>
    <n v="9.5383217159999969"/>
    <n v="0"/>
    <n v="350.30872288127489"/>
    <n v="253.97449897402046"/>
    <n v="0"/>
    <n v="0"/>
    <n v="0"/>
    <n v="0"/>
    <n v="0"/>
    <n v="791.1942393002173"/>
    <n v="1405.0157828715128"/>
    <n v="0"/>
    <n v="0"/>
    <n v="0"/>
    <n v="83.289459704581589"/>
    <n v="0"/>
    <n v="0"/>
    <n v="0"/>
    <n v="9.2502784079999962"/>
    <n v="0"/>
    <n v="0"/>
    <n v="0"/>
    <n v="433.8022941661942"/>
    <n v="526.34203227877583"/>
    <n v="0"/>
    <n v="0"/>
    <n v="19.960798485599998"/>
    <n v="161.01664263241162"/>
    <n v="0"/>
    <n v="0"/>
    <n v="0"/>
    <n v="0"/>
    <n v="0"/>
    <n v="0"/>
    <n v="0"/>
    <n v="224.49160832861662"/>
    <n v="405.46904944662822"/>
    <n v="0"/>
    <n v="0"/>
    <n v="0"/>
    <n v="0"/>
    <n v="0"/>
    <n v="0"/>
    <n v="0"/>
    <n v="0"/>
    <n v="0"/>
    <n v="0"/>
    <n v="0"/>
    <n v="78.833676981773863"/>
    <n v="78.833676981773863"/>
    <n v="0"/>
    <n v="0"/>
    <n v="0"/>
    <n v="0"/>
    <n v="0"/>
    <n v="0"/>
    <n v="0"/>
    <n v="0"/>
    <n v="0"/>
    <n v="0"/>
    <n v="0"/>
    <n v="72.379977490324706"/>
    <n v="72.379977490324706"/>
  </r>
  <r>
    <x v="3"/>
    <s v="Regulated &amp; Renewable Energy"/>
    <x v="3"/>
    <x v="0"/>
    <s v="PEF Fossil Hydro Maintenance Inter City BG P1-6 341"/>
    <s v="PEF Inter City old P1-6 341"/>
    <x v="6"/>
    <n v="4459.76"/>
    <n v="3359.03"/>
    <n v="1277.6200000000001"/>
    <n v="2438.48"/>
    <n v="6842.66"/>
    <n v="8763.4599999999991"/>
    <n v="2617.59"/>
    <n v="2814.88"/>
    <n v="3577.5699999999997"/>
    <n v="3046.1"/>
    <n v="4626.57"/>
    <n v="2910.07"/>
    <n v="2910.07"/>
    <n v="2910.1980333376"/>
    <n v="2925.6736037751998"/>
    <n v="2929.1700426399998"/>
    <n v="3006.9906196672"/>
    <n v="2713.6062570731256"/>
    <n v="2469.7761587151049"/>
    <n v="2479.5193233183049"/>
    <n v="2518.978395659105"/>
    <n v="2518.978395659105"/>
    <n v="2518.978395659105"/>
    <n v="2547.065906159105"/>
    <n v="1755.8716668588877"/>
    <n v="1755.8716668588877"/>
    <n v="1762.2064862028876"/>
    <n v="1768.5413064036877"/>
    <n v="1794.8372763780876"/>
    <n v="1723.0420611359061"/>
    <n v="1735.5699739655061"/>
    <n v="1741.9938353927062"/>
    <n v="1748.3110646327061"/>
    <n v="1752.2863030439062"/>
    <n v="1758.3904289879063"/>
    <n v="1764.4945395095062"/>
    <n v="1774.9437809975063"/>
    <n v="1346.5040078217121"/>
    <n v="1346.5040078217121"/>
    <n v="1352.8906856565848"/>
    <n v="1359.2773643552714"/>
    <n v="1365.8278015438259"/>
    <n v="1216.3994982704758"/>
    <n v="1229.029967876812"/>
    <n v="1235.5064167167068"/>
    <n v="1241.8753604503795"/>
    <n v="1255.2091448153469"/>
    <n v="1261.3632407336056"/>
    <n v="1267.5173211032125"/>
    <n v="1278.0521028197345"/>
    <n v="1058.9669144302843"/>
    <n v="1058.9669144302843"/>
    <n v="1060.0688110752415"/>
    <n v="1061.170707869233"/>
    <n v="1065.7447043034219"/>
    <n v="1067.7440461507049"/>
    <n v="1069.9231872383396"/>
    <n v="1071.0405721186212"/>
    <n v="1072.1394090904403"/>
    <n v="1074.4398934167541"/>
    <n v="1075.5016625900867"/>
    <n v="1076.5634290808027"/>
    <n v="1078.3810001136501"/>
    <n v="1000.4800954485104"/>
    <n v="1000.4800954485104"/>
    <n v="1001.5473076969301"/>
    <n v="1002.6145200896931"/>
    <n v="1007.0445408553743"/>
    <n v="1008.980949426871"/>
    <n v="1011.091497698709"/>
    <n v="1012.1737106593283"/>
    <n v="1013.2379595439297"/>
    <n v="1015.4660315337807"/>
    <n v="1016.4943794028487"/>
    <n v="1017.5227246737411"/>
    <n v="1019.2830840300426"/>
    <n v="947.80651795818585"/>
    <n v="947.80651795818585"/>
  </r>
  <r>
    <x v="0"/>
    <s v="Regulated &amp; Renewable Energy"/>
    <x v="3"/>
    <x v="0"/>
    <s v="PEF Fossil Hydro Maintenance Inter City BG P1-6 342"/>
    <s v="PEF Inter City old P1-6 342"/>
    <x v="7"/>
    <n v="0"/>
    <n v="0"/>
    <n v="0"/>
    <n v="0"/>
    <n v="0"/>
    <n v="0"/>
    <n v="0"/>
    <n v="0"/>
    <n v="0"/>
    <n v="0"/>
    <n v="0"/>
    <n v="0"/>
    <n v="0"/>
    <n v="0"/>
    <n v="0.15357126639999999"/>
    <n v="18.715947245300001"/>
    <n v="22.909796710000002"/>
    <n v="116.2527087208"/>
    <n v="104.91023008956925"/>
    <n v="95.483559711423482"/>
    <n v="107.17012631122348"/>
    <n v="154.49982827742349"/>
    <n v="154.49982827742349"/>
    <n v="154.49982827742349"/>
    <n v="188.18976121492349"/>
    <n v="0"/>
    <n v="129.73243798332351"/>
    <n v="137.3308201493235"/>
    <n v="144.92920334302349"/>
    <n v="176.47024949462349"/>
    <n v="169.41126999099129"/>
    <n v="184.43803938289128"/>
    <n v="192.14322424369126"/>
    <n v="199.72050772869127"/>
    <n v="204.4886595904913"/>
    <n v="211.8103335314913"/>
    <n v="219.13198897389128"/>
    <n v="231.66546875589128"/>
    <n v="129.73243798332351"/>
    <n v="175.74555627806757"/>
    <n v="183.40614079125456"/>
    <n v="191.0667263405546"/>
    <n v="198.9237341588057"/>
    <n v="177.16049574577099"/>
    <n v="192.31027820892666"/>
    <n v="200.0785397317556"/>
    <n v="207.71785284461208"/>
    <n v="223.71123542149931"/>
    <n v="231.0928465036589"/>
    <n v="238.47443893578412"/>
    <n v="251.11052106705128"/>
    <n v="175.74555627806757"/>
    <n v="208.06486143144596"/>
    <n v="209.38654581756006"/>
    <n v="210.70823038243523"/>
    <n v="216.19457040976491"/>
    <n v="218.59270721701597"/>
    <n v="221.20650658181768"/>
    <n v="222.5467685349754"/>
    <n v="223.86478295600534"/>
    <n v="226.62412906029198"/>
    <n v="227.89768202415038"/>
    <n v="229.17123177030925"/>
    <n v="231.35134118961034"/>
    <n v="208.06486143144596"/>
    <n v="214.63880751898307"/>
    <n v="215.91888925066027"/>
    <n v="217.1989711554717"/>
    <n v="222.51261767845318"/>
    <n v="224.83526834246712"/>
    <n v="227.36679315452105"/>
    <n v="228.66486768723411"/>
    <n v="229.94139497330426"/>
    <n v="232.6138851506733"/>
    <n v="233.84735049269162"/>
    <n v="235.08081271829391"/>
    <n v="237.19229884162607"/>
    <n v="214.63880751898307"/>
  </r>
  <r>
    <x v="1"/>
    <s v="Regulated &amp; Renewable Energy"/>
    <x v="3"/>
    <x v="0"/>
    <s v="PEF Fossil Hydro Maintenance Inter City BG P1-6 342"/>
    <s v="PEF Inter City old P1-6 342"/>
    <x v="7"/>
    <n v="0"/>
    <n v="0"/>
    <n v="0"/>
    <n v="0"/>
    <n v="0"/>
    <n v="0"/>
    <n v="0"/>
    <n v="0"/>
    <n v="0"/>
    <n v="0"/>
    <n v="0"/>
    <n v="0"/>
    <n v="0"/>
    <n v="0.15357126639999999"/>
    <n v="18.5623759789"/>
    <n v="15.6347145762"/>
    <n v="93.342912010800006"/>
    <n v="68.278670713300002"/>
    <n v="12.167834399"/>
    <n v="11.686566599800001"/>
    <n v="47.329701966199998"/>
    <n v="0"/>
    <n v="0"/>
    <n v="33.689932937499997"/>
    <n v="0"/>
    <n v="300.8462804481"/>
    <n v="7.5983821660000004"/>
    <n v="7.5983831937000001"/>
    <n v="31.5410461516"/>
    <n v="13.786922308599999"/>
    <n v="15.0267693919"/>
    <n v="7.7051848608000002"/>
    <n v="7.5772834849999997"/>
    <n v="15.863519648800001"/>
    <n v="7.3216739410000002"/>
    <n v="7.3216554424"/>
    <n v="12.533479782000001"/>
    <n v="6.4321461506000004"/>
    <n v="140.30644652240002"/>
    <n v="7.6605845131870032"/>
    <n v="7.6605855493000252"/>
    <n v="31.799249419151089"/>
    <n v="13.899785666791844"/>
    <n v="15.149782463155674"/>
    <n v="7.7682615228289427"/>
    <n v="7.6393131128564828"/>
    <n v="15.993382576887225"/>
    <n v="7.3816110821595986"/>
    <n v="7.3815924321252124"/>
    <n v="12.636082131267155"/>
    <n v="6.484801320589753"/>
    <n v="141.45503179030001"/>
    <n v="1.3216843861140921"/>
    <n v="1.3216845648751776"/>
    <n v="5.4863400273296667"/>
    <n v="2.3981368072510652"/>
    <n v="2.6137993648017019"/>
    <n v="1.3402619531577327"/>
    <n v="1.3180144210299349"/>
    <n v="2.759346104286625"/>
    <n v="1.2735529638584029"/>
    <n v="1.2735497461588647"/>
    <n v="2.1801094193010946"/>
    <n v="1.1188259918356458"/>
    <n v="24.40530575"/>
    <n v="1.2800817316771911"/>
    <n v="1.2800819048114145"/>
    <n v="5.3136465229814727"/>
    <n v="2.3226506640139406"/>
    <n v="2.5315248120539406"/>
    <n v="1.2980745327130654"/>
    <n v="1.2765272860701464"/>
    <n v="2.6724901773690348"/>
    <n v="1.2334653420183135"/>
    <n v="1.2334622256022918"/>
    <n v="2.1114861233321682"/>
    <n v="1.0836086773570237"/>
    <n v="23.6371"/>
  </r>
  <r>
    <x v="2"/>
    <s v="Regulated &amp; Renewable Energy"/>
    <x v="3"/>
    <x v="0"/>
    <s v="PEF Fossil Hydro Maintenance Inter City BG P1-6 342"/>
    <s v="PEF Inter City old P1-6 342"/>
    <x v="7"/>
    <n v="0"/>
    <n v="0"/>
    <n v="0"/>
    <n v="0"/>
    <n v="0"/>
    <n v="0"/>
    <n v="0"/>
    <n v="0"/>
    <n v="0"/>
    <n v="0"/>
    <n v="0"/>
    <n v="0"/>
    <n v="0"/>
    <n v="0"/>
    <n v="0"/>
    <n v="11.440865111499996"/>
    <n v="0"/>
    <n v="79.621149344530764"/>
    <n v="21.594504777145765"/>
    <n v="0"/>
    <n v="0"/>
    <n v="0"/>
    <n v="0"/>
    <n v="0"/>
    <n v="58.457323231599993"/>
    <n v="171.11384246477652"/>
    <n v="0"/>
    <n v="0"/>
    <n v="0"/>
    <n v="20.845901812232206"/>
    <n v="0"/>
    <n v="0"/>
    <n v="0"/>
    <n v="11.095367786999997"/>
    <n v="0"/>
    <n v="0"/>
    <n v="0"/>
    <n v="62.352058628423734"/>
    <n v="94.293328227655934"/>
    <n v="0"/>
    <n v="0"/>
    <n v="23.942241600899997"/>
    <n v="35.663024079826556"/>
    <n v="0"/>
    <n v="0"/>
    <n v="0"/>
    <n v="0"/>
    <n v="0"/>
    <n v="0"/>
    <n v="0"/>
    <n v="49.530460956195071"/>
    <n v="109.13572663692162"/>
    <n v="0"/>
    <n v="0"/>
    <n v="0"/>
    <n v="0"/>
    <n v="0"/>
    <n v="0"/>
    <n v="0"/>
    <n v="0"/>
    <n v="0"/>
    <n v="0"/>
    <n v="0"/>
    <n v="17.831359662462905"/>
    <n v="17.831359662462905"/>
    <n v="0"/>
    <n v="0"/>
    <n v="0"/>
    <n v="0"/>
    <n v="0"/>
    <n v="0"/>
    <n v="0"/>
    <n v="0"/>
    <n v="0"/>
    <n v="0"/>
    <n v="0"/>
    <n v="17.71656500275542"/>
    <n v="17.71656500275542"/>
  </r>
  <r>
    <x v="3"/>
    <s v="Regulated &amp; Renewable Energy"/>
    <x v="3"/>
    <x v="0"/>
    <s v="PEF Fossil Hydro Maintenance Inter City BG P1-6 342"/>
    <s v="PEF Inter City old P1-6 342"/>
    <x v="7"/>
    <n v="0"/>
    <n v="0"/>
    <n v="0"/>
    <n v="0"/>
    <n v="0"/>
    <n v="0"/>
    <n v="0"/>
    <n v="0"/>
    <n v="0"/>
    <n v="0"/>
    <n v="0"/>
    <n v="0"/>
    <n v="0"/>
    <n v="0.15357126639999999"/>
    <n v="18.715947245300001"/>
    <n v="22.909796710000002"/>
    <n v="116.2527087208"/>
    <n v="104.91023008956925"/>
    <n v="95.483559711423482"/>
    <n v="107.17012631122348"/>
    <n v="154.49982827742349"/>
    <n v="154.49982827742349"/>
    <n v="154.49982827742349"/>
    <n v="188.18976121492349"/>
    <n v="129.73243798332351"/>
    <n v="129.73243798332351"/>
    <n v="137.3308201493235"/>
    <n v="144.92920334302349"/>
    <n v="176.47024949462349"/>
    <n v="169.41126999099129"/>
    <n v="184.43803938289128"/>
    <n v="192.14322424369126"/>
    <n v="199.72050772869127"/>
    <n v="204.4886595904913"/>
    <n v="211.8103335314913"/>
    <n v="219.13198897389128"/>
    <n v="231.66546875589128"/>
    <n v="175.74555627806757"/>
    <n v="175.74555627806757"/>
    <n v="183.40614079125456"/>
    <n v="191.0667263405546"/>
    <n v="198.9237341588057"/>
    <n v="177.16049574577099"/>
    <n v="192.31027820892666"/>
    <n v="200.0785397317556"/>
    <n v="207.71785284461208"/>
    <n v="223.71123542149931"/>
    <n v="231.0928465036589"/>
    <n v="238.47443893578412"/>
    <n v="251.11052106705128"/>
    <n v="208.06486143144596"/>
    <n v="208.06486143144596"/>
    <n v="209.38654581756006"/>
    <n v="210.70823038243523"/>
    <n v="216.19457040976491"/>
    <n v="218.59270721701597"/>
    <n v="221.20650658181768"/>
    <n v="222.5467685349754"/>
    <n v="223.86478295600534"/>
    <n v="226.62412906029198"/>
    <n v="227.89768202415038"/>
    <n v="229.17123177030925"/>
    <n v="231.35134118961034"/>
    <n v="214.63880751898307"/>
    <n v="214.63880751898307"/>
    <n v="215.91888925066027"/>
    <n v="217.1989711554717"/>
    <n v="222.51261767845318"/>
    <n v="224.83526834246712"/>
    <n v="227.36679315452105"/>
    <n v="228.66486768723411"/>
    <n v="229.94139497330426"/>
    <n v="232.6138851506733"/>
    <n v="233.84735049269162"/>
    <n v="235.08081271829391"/>
    <n v="237.19229884162607"/>
    <n v="220.55934251622767"/>
    <n v="220.55934251622767"/>
  </r>
  <r>
    <x v="0"/>
    <s v="Regulated &amp; Renewable Energy"/>
    <x v="3"/>
    <x v="0"/>
    <s v="PEF Fossil Hydro Maintenance Inter City BG P1-6 343"/>
    <s v="PEF Inter City old P1-6 343"/>
    <x v="8"/>
    <n v="0"/>
    <n v="0"/>
    <n v="0"/>
    <n v="0"/>
    <n v="0"/>
    <n v="0"/>
    <n v="0"/>
    <n v="0"/>
    <n v="0"/>
    <n v="0"/>
    <n v="0"/>
    <n v="0"/>
    <n v="0"/>
    <n v="0"/>
    <n v="0.85303257200000004"/>
    <n v="103.9602849565"/>
    <n v="127.25559455000003"/>
    <n v="645.74154688400006"/>
    <n v="582.73820031751097"/>
    <n v="530.37647232914367"/>
    <n v="595.29110250814369"/>
    <n v="858.19039575914371"/>
    <n v="858.19039575914371"/>
    <n v="858.19039575914371"/>
    <n v="1045.3257291966438"/>
    <n v="0"/>
    <n v="720.61654396010726"/>
    <n v="762.82279539010722"/>
    <n v="805.02905252860717"/>
    <n v="980.22810084660716"/>
    <n v="941.01803516938185"/>
    <n v="1024.4862779188818"/>
    <n v="1067.2857795028817"/>
    <n v="1109.3748354278816"/>
    <n v="1135.8601861168816"/>
    <n v="1176.5294239218815"/>
    <n v="1217.1985589738815"/>
    <n v="1286.8174840838815"/>
    <n v="720.61654396010726"/>
    <n v="976.20269340600203"/>
    <n v="1018.7544562682459"/>
    <n v="1061.3062248857211"/>
    <n v="1104.9490478209029"/>
    <n v="984.06216791352858"/>
    <n v="1068.2137035668557"/>
    <n v="1111.3635730842916"/>
    <n v="1153.7971810484264"/>
    <n v="1242.6346087414893"/>
    <n v="1283.6367755825013"/>
    <n v="1324.6388388293503"/>
    <n v="1394.8276827004593"/>
    <n v="976.20269340600203"/>
    <n v="1155.7246876339489"/>
    <n v="1163.0661640552121"/>
    <n v="1170.4076414694282"/>
    <n v="1200.8822664047316"/>
    <n v="1214.2030448071766"/>
    <n v="1228.721750337945"/>
    <n v="1236.1664183924365"/>
    <n v="1243.4875094914435"/>
    <n v="1258.8146742635756"/>
    <n v="1265.8887981267515"/>
    <n v="1272.9629041167757"/>
    <n v="1285.0726196174862"/>
    <n v="1155.7246876339489"/>
    <n v="1192.2405689618711"/>
    <n v="1199.3509577575112"/>
    <n v="1206.461347514849"/>
    <n v="1235.9767227960008"/>
    <n v="1248.8782031069122"/>
    <n v="1262.9399033984466"/>
    <n v="1270.1502356646649"/>
    <n v="1277.2408808067603"/>
    <n v="1292.0855924711673"/>
    <n v="1298.9370441641822"/>
    <n v="1305.7884785466388"/>
    <n v="1317.517016578206"/>
    <n v="1192.2405689618711"/>
  </r>
  <r>
    <x v="1"/>
    <s v="Regulated &amp; Renewable Energy"/>
    <x v="3"/>
    <x v="0"/>
    <s v="PEF Fossil Hydro Maintenance Inter City BG P1-6 343"/>
    <s v="PEF Inter City old P1-6 343"/>
    <x v="8"/>
    <n v="0"/>
    <n v="0"/>
    <n v="0"/>
    <n v="0"/>
    <n v="0"/>
    <n v="0"/>
    <n v="0"/>
    <n v="0"/>
    <n v="0"/>
    <n v="0"/>
    <n v="0"/>
    <n v="0"/>
    <n v="0"/>
    <n v="0.85303257200000004"/>
    <n v="103.1072523845"/>
    <n v="86.845157301"/>
    <n v="518.48595233399999"/>
    <n v="379.26320109649998"/>
    <n v="67.587897894999998"/>
    <n v="64.914630179"/>
    <n v="262.89929325100002"/>
    <n v="0"/>
    <n v="0"/>
    <n v="187.13533343750001"/>
    <n v="0"/>
    <n v="1671.0917504505001"/>
    <n v="42.206251430000002"/>
    <n v="42.2062571385"/>
    <n v="175.199048318"/>
    <n v="76.581342802999998"/>
    <n v="83.468242749500007"/>
    <n v="42.799501583999998"/>
    <n v="42.089055924999997"/>
    <n v="88.116086323999994"/>
    <n v="40.669237805000002"/>
    <n v="40.669135052000001"/>
    <n v="69.618925110000006"/>
    <n v="35.728234213"/>
    <n v="779.35131845199987"/>
    <n v="42.551762862243855"/>
    <n v="42.551768617475133"/>
    <n v="176.63327362968181"/>
    <n v="77.208257739497171"/>
    <n v="84.151535653327002"/>
    <n v="43.149869517436038"/>
    <n v="42.433607964134701"/>
    <n v="88.837427693062878"/>
    <n v="41.002166841012034"/>
    <n v="41.002063246849055"/>
    <n v="70.188843871108844"/>
    <n v="36.020714545671467"/>
    <n v="785.73129218149995"/>
    <n v="7.3414764212633008"/>
    <n v="7.341477414216163"/>
    <n v="30.474624935303495"/>
    <n v="13.320778402444979"/>
    <n v="14.518705530768235"/>
    <n v="7.4446680544915029"/>
    <n v="7.3210910990068925"/>
    <n v="15.327164772132138"/>
    <n v="7.0741238631757248"/>
    <n v="7.0741059900242087"/>
    <n v="12.109715500710616"/>
    <n v="6.2146717664627431"/>
    <n v="135.56260374999999"/>
    <n v="7.1103887956400165"/>
    <n v="7.1103897573377051"/>
    <n v="29.51537528115183"/>
    <n v="12.901480310911337"/>
    <n v="14.061700291534416"/>
    <n v="7.2103322662182876"/>
    <n v="7.0906451420953891"/>
    <n v="14.844711664407059"/>
    <n v="6.8514516930150267"/>
    <n v="6.8514343824566337"/>
    <n v="11.728538031567268"/>
    <n v="6.0190523836650414"/>
    <n v="131.2955"/>
  </r>
  <r>
    <x v="2"/>
    <s v="Regulated &amp; Renewable Energy"/>
    <x v="3"/>
    <x v="0"/>
    <s v="PEF Fossil Hydro Maintenance Inter City BG P1-6 343"/>
    <s v="PEF Inter City old P1-6 343"/>
    <x v="8"/>
    <n v="0"/>
    <n v="0"/>
    <n v="0"/>
    <n v="0"/>
    <n v="0"/>
    <n v="0"/>
    <n v="0"/>
    <n v="0"/>
    <n v="0"/>
    <n v="0"/>
    <n v="0"/>
    <n v="0"/>
    <n v="0"/>
    <n v="0"/>
    <n v="0"/>
    <n v="63.549847707499978"/>
    <n v="0"/>
    <n v="442.26654766298901"/>
    <n v="119.9496258833673"/>
    <n v="0"/>
    <n v="0"/>
    <n v="0"/>
    <n v="0"/>
    <n v="0"/>
    <n v="324.70918523653654"/>
    <n v="950.47520649039279"/>
    <n v="0"/>
    <n v="0"/>
    <n v="0"/>
    <n v="115.79140848022533"/>
    <n v="0"/>
    <n v="0"/>
    <n v="0"/>
    <n v="61.630735634999972"/>
    <n v="0"/>
    <n v="0"/>
    <n v="0"/>
    <n v="346.34302489087946"/>
    <n v="523.76516900610477"/>
    <n v="0"/>
    <n v="0"/>
    <n v="132.9904506945"/>
    <n v="198.09513764687151"/>
    <n v="0"/>
    <n v="0"/>
    <n v="0"/>
    <n v="0"/>
    <n v="0"/>
    <n v="0"/>
    <n v="0"/>
    <n v="275.12370961218198"/>
    <n v="606.20929795355346"/>
    <n v="0"/>
    <n v="0"/>
    <n v="0"/>
    <n v="0"/>
    <n v="0"/>
    <n v="0"/>
    <n v="0"/>
    <n v="0"/>
    <n v="0"/>
    <n v="0"/>
    <n v="0"/>
    <n v="99.04672242207792"/>
    <n v="99.04672242207792"/>
    <n v="0"/>
    <n v="0"/>
    <n v="0"/>
    <n v="0"/>
    <n v="0"/>
    <n v="0"/>
    <n v="0"/>
    <n v="0"/>
    <n v="0"/>
    <n v="0"/>
    <n v="0"/>
    <n v="98.409079807559891"/>
    <n v="98.409079807559891"/>
  </r>
  <r>
    <x v="3"/>
    <s v="Regulated &amp; Renewable Energy"/>
    <x v="3"/>
    <x v="0"/>
    <s v="PEF Fossil Hydro Maintenance Inter City BG P1-6 343"/>
    <s v="PEF Inter City old P1-6 343"/>
    <x v="8"/>
    <n v="0"/>
    <n v="0"/>
    <n v="0"/>
    <n v="0"/>
    <n v="0"/>
    <n v="0"/>
    <n v="0"/>
    <n v="0"/>
    <n v="0"/>
    <n v="0"/>
    <n v="0"/>
    <n v="0"/>
    <n v="0"/>
    <n v="0.85303257200000004"/>
    <n v="103.9602849565"/>
    <n v="127.25559455000003"/>
    <n v="645.74154688400006"/>
    <n v="582.73820031751097"/>
    <n v="530.37647232914367"/>
    <n v="595.29110250814369"/>
    <n v="858.19039575914371"/>
    <n v="858.19039575914371"/>
    <n v="858.19039575914371"/>
    <n v="1045.3257291966438"/>
    <n v="720.61654396010726"/>
    <n v="720.61654396010726"/>
    <n v="762.82279539010722"/>
    <n v="805.02905252860717"/>
    <n v="980.22810084660716"/>
    <n v="941.01803516938185"/>
    <n v="1024.4862779188818"/>
    <n v="1067.2857795028817"/>
    <n v="1109.3748354278816"/>
    <n v="1135.8601861168816"/>
    <n v="1176.5294239218815"/>
    <n v="1217.1985589738815"/>
    <n v="1286.8174840838815"/>
    <n v="976.20269340600203"/>
    <n v="976.20269340600203"/>
    <n v="1018.7544562682459"/>
    <n v="1061.3062248857211"/>
    <n v="1104.9490478209029"/>
    <n v="984.06216791352858"/>
    <n v="1068.2137035668557"/>
    <n v="1111.3635730842916"/>
    <n v="1153.7971810484264"/>
    <n v="1242.6346087414893"/>
    <n v="1283.6367755825013"/>
    <n v="1324.6388388293503"/>
    <n v="1394.8276827004593"/>
    <n v="1155.7246876339489"/>
    <n v="1155.7246876339489"/>
    <n v="1163.0661640552121"/>
    <n v="1170.4076414694282"/>
    <n v="1200.8822664047316"/>
    <n v="1214.2030448071766"/>
    <n v="1228.721750337945"/>
    <n v="1236.1664183924365"/>
    <n v="1243.4875094914435"/>
    <n v="1258.8146742635756"/>
    <n v="1265.8887981267515"/>
    <n v="1272.9629041167757"/>
    <n v="1285.0726196174862"/>
    <n v="1192.2405689618711"/>
    <n v="1192.2405689618711"/>
    <n v="1199.3509577575112"/>
    <n v="1206.461347514849"/>
    <n v="1235.9767227960008"/>
    <n v="1248.8782031069122"/>
    <n v="1262.9399033984466"/>
    <n v="1270.1502356646649"/>
    <n v="1277.2408808067603"/>
    <n v="1292.0855924711673"/>
    <n v="1298.9370441641822"/>
    <n v="1305.7884785466388"/>
    <n v="1317.517016578206"/>
    <n v="1225.1269891543111"/>
    <n v="1225.1269891543111"/>
  </r>
  <r>
    <x v="0"/>
    <s v="Regulated &amp; Renewable Energy"/>
    <x v="3"/>
    <x v="0"/>
    <s v="PEF Fossil Hydro Maintenance Inter City BG P1-6 344"/>
    <s v="PEF Inter City old P1-6 344"/>
    <x v="9"/>
    <n v="0"/>
    <n v="0"/>
    <n v="0"/>
    <n v="0"/>
    <n v="0"/>
    <n v="0"/>
    <n v="0"/>
    <n v="0"/>
    <n v="0"/>
    <n v="0"/>
    <n v="0"/>
    <n v="0"/>
    <n v="0"/>
    <n v="0"/>
    <n v="0.13556471040000001"/>
    <n v="16.5214628208"/>
    <n v="20.223574560000003"/>
    <n v="102.6218325888"/>
    <n v="92.609283582034863"/>
    <n v="84.287910256109171"/>
    <n v="94.60420218890917"/>
    <n v="136.38439643210916"/>
    <n v="136.38439643210916"/>
    <n v="136.38439643210916"/>
    <n v="166.12411343210914"/>
    <n v="0"/>
    <n v="114.52103506711205"/>
    <n v="121.22849084311206"/>
    <n v="127.93594752631205"/>
    <n v="155.77873926391206"/>
    <n v="149.54744004653816"/>
    <n v="162.81228892493814"/>
    <n v="169.61402455373815"/>
    <n v="176.30285551373814"/>
    <n v="180.51193147853814"/>
    <n v="186.97512365453815"/>
    <n v="193.43829950093814"/>
    <n v="204.50220225293813"/>
    <n v="114.52103506711205"/>
    <n v="155.13901786072088"/>
    <n v="161.90138262705662"/>
    <n v="168.66374830801894"/>
    <n v="175.59950533119436"/>
    <n v="156.38805268129158"/>
    <n v="169.76149108800058"/>
    <n v="176.61890750671267"/>
    <n v="183.36249498942493"/>
    <n v="197.48061961115511"/>
    <n v="203.99672117166421"/>
    <n v="210.51280626889491"/>
    <n v="221.66728102756531"/>
    <n v="155.13901786072088"/>
    <n v="183.66881608505182"/>
    <n v="184.83553017971244"/>
    <n v="186.00224443217402"/>
    <n v="190.84529948013886"/>
    <n v="192.96224967137965"/>
    <n v="195.26957552887512"/>
    <n v="196.45268893152638"/>
    <n v="197.61616337227596"/>
    <n v="200.05197030602008"/>
    <n v="201.17619648954869"/>
    <n v="202.30041983265983"/>
    <n v="204.2249068086158"/>
    <n v="183.66881608505182"/>
    <n v="189.47195308088101"/>
    <n v="190.60194252038431"/>
    <n v="191.73193211272149"/>
    <n v="196.42254233520742"/>
    <n v="198.47285729326273"/>
    <n v="200.70755546344404"/>
    <n v="201.85342800998222"/>
    <n v="202.98027977014846"/>
    <n v="205.33941481822589"/>
    <n v="206.42825373841563"/>
    <n v="207.51708990759573"/>
    <n v="209.38099981426785"/>
    <n v="189.47195308088101"/>
  </r>
  <r>
    <x v="1"/>
    <s v="Regulated &amp; Renewable Energy"/>
    <x v="3"/>
    <x v="0"/>
    <s v="PEF Fossil Hydro Maintenance Inter City BG P1-6 344"/>
    <s v="PEF Inter City old P1-6 344"/>
    <x v="9"/>
    <n v="0"/>
    <n v="0"/>
    <n v="0"/>
    <n v="0"/>
    <n v="0"/>
    <n v="0"/>
    <n v="0"/>
    <n v="0"/>
    <n v="0"/>
    <n v="0"/>
    <n v="0"/>
    <n v="0"/>
    <n v="0"/>
    <n v="0.13556471040000001"/>
    <n v="16.385898110399999"/>
    <n v="13.8015112032"/>
    <n v="82.398258028800001"/>
    <n v="60.272852068799999"/>
    <n v="10.741130064"/>
    <n v="10.3162919328"/>
    <n v="41.7801942432"/>
    <n v="0"/>
    <n v="0"/>
    <n v="29.739716999999999"/>
    <n v="0"/>
    <n v="265.57141736159997"/>
    <n v="6.7074557759999998"/>
    <n v="6.7074566832000002"/>
    <n v="27.842791737599999"/>
    <n v="12.170376489600001"/>
    <n v="13.2648488784"/>
    <n v="6.8017356288000004"/>
    <n v="6.6888309599999998"/>
    <n v="14.0034883968"/>
    <n v="6.4631921759999997"/>
    <n v="6.4631758464000004"/>
    <n v="11.063902752000001"/>
    <n v="5.6779634015999996"/>
    <n v="123.8552187264"/>
    <n v="6.7623647663357493"/>
    <n v="6.7623656809623265"/>
    <n v="28.070720125575431"/>
    <n v="12.270006380182506"/>
    <n v="13.373438406708988"/>
    <n v="6.8574164187120914"/>
    <n v="6.7435874827122717"/>
    <n v="14.118124621730164"/>
    <n v="6.5161015605090862"/>
    <n v="6.5160850972307021"/>
    <n v="11.154474758670393"/>
    <n v="5.7244446414702992"/>
    <n v="124.86912994079999"/>
    <n v="1.1667140946606056"/>
    <n v="1.1667142524615755"/>
    <n v="4.8430550479648478"/>
    <n v="2.1169501912407962"/>
    <n v="2.3073258574954791"/>
    <n v="1.1831134026512553"/>
    <n v="1.1634744407495934"/>
    <n v="2.4358069337441139"/>
    <n v="1.1242261835286007"/>
    <n v="1.1242233431111435"/>
    <n v="1.9244869759559728"/>
    <n v="0.98764127643601185"/>
    <n v="21.543731999999999"/>
    <n v="1.1299894395033061"/>
    <n v="1.1299895923371754"/>
    <n v="4.6906102224859314"/>
    <n v="2.0503149580553148"/>
    <n v="2.2346981701813124"/>
    <n v="1.1458725465381854"/>
    <n v="1.1268517601662322"/>
    <n v="2.3591350480774431"/>
    <n v="1.0888389201897577"/>
    <n v="1.0888361691801101"/>
    <n v="1.8639099066721252"/>
    <n v="0.9565532666131098"/>
    <n v="20.865600000000001"/>
  </r>
  <r>
    <x v="2"/>
    <s v="Regulated &amp; Renewable Energy"/>
    <x v="3"/>
    <x v="0"/>
    <s v="PEF Fossil Hydro Maintenance Inter City BG P1-6 344"/>
    <s v="PEF Inter City old P1-6 344"/>
    <x v="9"/>
    <n v="0"/>
    <n v="0"/>
    <n v="0"/>
    <n v="0"/>
    <n v="0"/>
    <n v="0"/>
    <n v="0"/>
    <n v="0"/>
    <n v="0"/>
    <n v="0"/>
    <n v="0"/>
    <n v="0"/>
    <n v="0"/>
    <n v="0"/>
    <n v="0"/>
    <n v="10.099399463999996"/>
    <n v="0"/>
    <n v="70.285401075565147"/>
    <n v="19.062503389925695"/>
    <n v="0"/>
    <n v="0"/>
    <n v="0"/>
    <n v="0"/>
    <n v="0"/>
    <n v="51.603078364997081"/>
    <n v="151.05038229448792"/>
    <n v="0"/>
    <n v="0"/>
    <n v="0"/>
    <n v="18.401675706973883"/>
    <n v="0"/>
    <n v="0"/>
    <n v="0"/>
    <n v="9.7944124319999961"/>
    <n v="0"/>
    <n v="0"/>
    <n v="0"/>
    <n v="55.04114779381726"/>
    <n v="83.237235932791137"/>
    <n v="0"/>
    <n v="0"/>
    <n v="21.1349631024"/>
    <n v="31.481459030085283"/>
    <n v="0"/>
    <n v="0"/>
    <n v="0"/>
    <n v="0"/>
    <n v="0"/>
    <n v="0"/>
    <n v="0"/>
    <n v="43.722909583983807"/>
    <n v="96.33933171646909"/>
    <n v="0"/>
    <n v="0"/>
    <n v="0"/>
    <n v="0"/>
    <n v="0"/>
    <n v="0"/>
    <n v="0"/>
    <n v="0"/>
    <n v="0"/>
    <n v="0"/>
    <n v="0"/>
    <n v="15.740595004170805"/>
    <n v="15.740595004170805"/>
    <n v="0"/>
    <n v="0"/>
    <n v="0"/>
    <n v="0"/>
    <n v="0"/>
    <n v="0"/>
    <n v="0"/>
    <n v="0"/>
    <n v="0"/>
    <n v="0"/>
    <n v="0"/>
    <n v="15.639260261262732"/>
    <n v="15.639260261262732"/>
  </r>
  <r>
    <x v="3"/>
    <s v="Regulated &amp; Renewable Energy"/>
    <x v="3"/>
    <x v="0"/>
    <s v="PEF Fossil Hydro Maintenance Inter City BG P1-6 344"/>
    <s v="PEF Inter City old P1-6 344"/>
    <x v="9"/>
    <n v="0"/>
    <n v="0"/>
    <n v="0"/>
    <n v="0"/>
    <n v="0"/>
    <n v="0"/>
    <n v="0"/>
    <n v="0"/>
    <n v="0"/>
    <n v="0"/>
    <n v="0"/>
    <n v="0"/>
    <n v="0"/>
    <n v="0.13556471040000001"/>
    <n v="16.5214628208"/>
    <n v="20.223574560000003"/>
    <n v="102.6218325888"/>
    <n v="92.609283582034863"/>
    <n v="84.287910256109171"/>
    <n v="94.60420218890917"/>
    <n v="136.38439643210916"/>
    <n v="136.38439643210916"/>
    <n v="136.38439643210916"/>
    <n v="166.12411343210914"/>
    <n v="114.52103506711205"/>
    <n v="114.52103506711205"/>
    <n v="121.22849084311206"/>
    <n v="127.93594752631205"/>
    <n v="155.77873926391206"/>
    <n v="149.54744004653816"/>
    <n v="162.81228892493814"/>
    <n v="169.61402455373815"/>
    <n v="176.30285551373814"/>
    <n v="180.51193147853814"/>
    <n v="186.97512365453815"/>
    <n v="193.43829950093814"/>
    <n v="204.50220225293813"/>
    <n v="155.13901786072088"/>
    <n v="155.13901786072088"/>
    <n v="161.90138262705662"/>
    <n v="168.66374830801894"/>
    <n v="175.59950533119436"/>
    <n v="156.38805268129158"/>
    <n v="169.76149108800058"/>
    <n v="176.61890750671267"/>
    <n v="183.36249498942493"/>
    <n v="197.48061961115511"/>
    <n v="203.99672117166421"/>
    <n v="210.51280626889491"/>
    <n v="221.66728102756531"/>
    <n v="183.66881608505182"/>
    <n v="183.66881608505182"/>
    <n v="184.83553017971244"/>
    <n v="186.00224443217402"/>
    <n v="190.84529948013886"/>
    <n v="192.96224967137965"/>
    <n v="195.26957552887512"/>
    <n v="196.45268893152638"/>
    <n v="197.61616337227596"/>
    <n v="200.05197030602008"/>
    <n v="201.17619648954869"/>
    <n v="202.30041983265983"/>
    <n v="204.2249068086158"/>
    <n v="189.47195308088101"/>
    <n v="189.47195308088101"/>
    <n v="190.60194252038431"/>
    <n v="191.73193211272149"/>
    <n v="196.42254233520742"/>
    <n v="198.47285729326273"/>
    <n v="200.70755546344404"/>
    <n v="201.85342800998222"/>
    <n v="202.98027977014846"/>
    <n v="205.33941481822589"/>
    <n v="206.42825373841563"/>
    <n v="207.51708990759573"/>
    <n v="209.38099981426785"/>
    <n v="194.69829281961822"/>
    <n v="194.69829281961822"/>
  </r>
  <r>
    <x v="0"/>
    <s v="Regulated &amp; Renewable Energy"/>
    <x v="3"/>
    <x v="0"/>
    <s v="PEF Fossil Hydro Maintenance Inter City BG P1-6 345"/>
    <s v="PEF Inter City old P1-6 345"/>
    <x v="10"/>
    <n v="0"/>
    <n v="0"/>
    <n v="0"/>
    <n v="0"/>
    <n v="0"/>
    <n v="0"/>
    <n v="0"/>
    <n v="0"/>
    <n v="0"/>
    <n v="0"/>
    <n v="0"/>
    <n v="0"/>
    <n v="0"/>
    <n v="0"/>
    <n v="0.17078583280000001"/>
    <n v="20.813910778099999"/>
    <n v="25.477869670000004"/>
    <n v="129.2840525416"/>
    <n v="116.67013911585939"/>
    <n v="106.18678641061196"/>
    <n v="119.18335833521196"/>
    <n v="171.81848179261198"/>
    <n v="171.81848179261198"/>
    <n v="171.81848179261198"/>
    <n v="209.28488673011196"/>
    <n v="0"/>
    <n v="144.27479164263934"/>
    <n v="152.72491422463935"/>
    <n v="161.17503794953936"/>
    <n v="196.25167670273936"/>
    <n v="188.40142110801204"/>
    <n v="205.11261575431206"/>
    <n v="213.68151307591205"/>
    <n v="222.10817192091204"/>
    <n v="227.41080961951204"/>
    <n v="235.55320637651204"/>
    <n v="243.69558256131205"/>
    <n v="257.63400237531204"/>
    <n v="144.27479164263934"/>
    <n v="195.44574902228609"/>
    <n v="203.96504652167445"/>
    <n v="212.4843451733189"/>
    <n v="221.22208404213194"/>
    <n v="197.01929608625244"/>
    <n v="213.86729295026004"/>
    <n v="222.50633751038575"/>
    <n v="231.00197919247555"/>
    <n v="248.78813949910628"/>
    <n v="256.99719204926703"/>
    <n v="265.20622385881836"/>
    <n v="279.25874722928177"/>
    <n v="195.44574902228609"/>
    <n v="231.38788569621443"/>
    <n v="232.85772425307908"/>
    <n v="234.32756300874303"/>
    <n v="240.42889415327457"/>
    <n v="243.09585003242924"/>
    <n v="246.00264315691291"/>
    <n v="247.49314173262954"/>
    <n v="248.95889893978639"/>
    <n v="252.02755386105639"/>
    <n v="253.44386570536287"/>
    <n v="254.86017397128188"/>
    <n v="257.28466268911706"/>
    <n v="231.38788569621443"/>
    <n v="238.69873806893619"/>
    <n v="240.12231052308999"/>
    <n v="241.5458831697855"/>
    <n v="247.45516273689216"/>
    <n v="250.03817085589725"/>
    <n v="252.85346686416469"/>
    <n v="254.29704902183499"/>
    <n v="255.71666859491037"/>
    <n v="258.68873147679716"/>
    <n v="260.06046207852211"/>
    <n v="261.43218921449647"/>
    <n v="263.78036231010446"/>
    <n v="238.69873806893619"/>
  </r>
  <r>
    <x v="1"/>
    <s v="Regulated &amp; Renewable Energy"/>
    <x v="3"/>
    <x v="0"/>
    <s v="PEF Fossil Hydro Maintenance Inter City BG P1-6 345"/>
    <s v="PEF Inter City old P1-6 345"/>
    <x v="10"/>
    <n v="0"/>
    <n v="0"/>
    <n v="0"/>
    <n v="0"/>
    <n v="0"/>
    <n v="0"/>
    <n v="0"/>
    <n v="0"/>
    <n v="0"/>
    <n v="0"/>
    <n v="0"/>
    <n v="0"/>
    <n v="0"/>
    <n v="0.17078583280000001"/>
    <n v="20.643124945299999"/>
    <n v="17.3872874274"/>
    <n v="103.8061828716"/>
    <n v="75.9323662141"/>
    <n v="13.531787423000001"/>
    <n v="12.9965719246"/>
    <n v="52.635123457399999"/>
    <n v="0"/>
    <n v="0"/>
    <n v="37.466404937500002"/>
    <n v="0"/>
    <n v="334.56963503370002"/>
    <n v="8.4501225820000005"/>
    <n v="8.4501237248999992"/>
    <n v="35.076638753200001"/>
    <n v="15.3323669422"/>
    <n v="16.711194646300001"/>
    <n v="8.5688973215999997"/>
    <n v="8.4266588450000004"/>
    <n v="17.6417403976"/>
    <n v="8.1423967570000002"/>
    <n v="8.1423761847999998"/>
    <n v="13.938419814"/>
    <n v="7.1531573762000003"/>
    <n v="156.0340933448"/>
    <n v="8.5192974993883688"/>
    <n v="8.5192986516444478"/>
    <n v="35.363785308113052"/>
    <n v="15.457881715068988"/>
    <n v="16.847996864007609"/>
    <n v="8.6390445601257166"/>
    <n v="8.4956416820897882"/>
    <n v="17.786160306630737"/>
    <n v="8.2090525501607523"/>
    <n v="8.2090318095513339"/>
    <n v="14.052523370463396"/>
    <n v="7.2117149258558015"/>
    <n v="157.31142924310001"/>
    <n v="1.4698385568646453"/>
    <n v="1.4698387556639489"/>
    <n v="6.1013311445315521"/>
    <n v="2.6669558791546581"/>
    <n v="2.9067931244836678"/>
    <n v="1.4904985757166223"/>
    <n v="1.4657572071568674"/>
    <n v="3.0686549212700043"/>
    <n v="1.4163118443064791"/>
    <n v="1.41630826591901"/>
    <n v="2.4244887178351866"/>
    <n v="1.2442407570973621"/>
    <n v="27.14101775"/>
    <n v="1.4235724541538013"/>
    <n v="1.4235726466955003"/>
    <n v="5.9092795671066707"/>
    <n v="2.5830081190050915"/>
    <n v="2.8152960082674405"/>
    <n v="1.4435821576702954"/>
    <n v="1.4196195730753822"/>
    <n v="2.9720628818868051"/>
    <n v="1.3717306017249495"/>
    <n v="1.3717271359743692"/>
    <n v="2.3481730956079936"/>
    <n v="1.2050757588317005"/>
    <n v="26.2867"/>
  </r>
  <r>
    <x v="2"/>
    <s v="Regulated &amp; Renewable Energy"/>
    <x v="3"/>
    <x v="0"/>
    <s v="PEF Fossil Hydro Maintenance Inter City BG P1-6 345"/>
    <s v="PEF Inter City old P1-6 345"/>
    <x v="10"/>
    <n v="0"/>
    <n v="0"/>
    <n v="0"/>
    <n v="0"/>
    <n v="0"/>
    <n v="0"/>
    <n v="0"/>
    <n v="0"/>
    <n v="0"/>
    <n v="0"/>
    <n v="0"/>
    <n v="0"/>
    <n v="0"/>
    <n v="0"/>
    <n v="0"/>
    <n v="12.723328535499995"/>
    <n v="0"/>
    <n v="88.54627963984062"/>
    <n v="24.015140128247438"/>
    <n v="0"/>
    <n v="0"/>
    <n v="0"/>
    <n v="0"/>
    <n v="0"/>
    <n v="65.010095087472635"/>
    <n v="190.29484339106068"/>
    <n v="0"/>
    <n v="0"/>
    <n v="0"/>
    <n v="23.182622536927308"/>
    <n v="0"/>
    <n v="0"/>
    <n v="0"/>
    <n v="12.339102698999996"/>
    <n v="0"/>
    <n v="0"/>
    <n v="0"/>
    <n v="69.341410729225942"/>
    <n v="104.86313596515325"/>
    <n v="0"/>
    <n v="0"/>
    <n v="26.626046439299998"/>
    <n v="39.660669670948494"/>
    <n v="0"/>
    <n v="0"/>
    <n v="0"/>
    <n v="0"/>
    <n v="0"/>
    <n v="0"/>
    <n v="0"/>
    <n v="55.082576458923143"/>
    <n v="121.36929256917163"/>
    <n v="0"/>
    <n v="0"/>
    <n v="0"/>
    <n v="0"/>
    <n v="0"/>
    <n v="0"/>
    <n v="0"/>
    <n v="0"/>
    <n v="0"/>
    <n v="0"/>
    <n v="0"/>
    <n v="19.830165377278242"/>
    <n v="19.830165377278242"/>
    <n v="0"/>
    <n v="0"/>
    <n v="0"/>
    <n v="0"/>
    <n v="0"/>
    <n v="0"/>
    <n v="0"/>
    <n v="0"/>
    <n v="0"/>
    <n v="0"/>
    <n v="0"/>
    <n v="19.702502813709408"/>
    <n v="19.702502813709408"/>
  </r>
  <r>
    <x v="3"/>
    <s v="Regulated &amp; Renewable Energy"/>
    <x v="3"/>
    <x v="0"/>
    <s v="PEF Fossil Hydro Maintenance Inter City BG P1-6 345"/>
    <s v="PEF Inter City old P1-6 345"/>
    <x v="10"/>
    <n v="0"/>
    <n v="0"/>
    <n v="0"/>
    <n v="0"/>
    <n v="0"/>
    <n v="0"/>
    <n v="0"/>
    <n v="0"/>
    <n v="0"/>
    <n v="0"/>
    <n v="0"/>
    <n v="0"/>
    <n v="0"/>
    <n v="0.17078583280000001"/>
    <n v="20.813910778099999"/>
    <n v="25.477869670000004"/>
    <n v="129.2840525416"/>
    <n v="116.67013911585939"/>
    <n v="106.18678641061196"/>
    <n v="119.18335833521196"/>
    <n v="171.81848179261198"/>
    <n v="171.81848179261198"/>
    <n v="171.81848179261198"/>
    <n v="209.28488673011196"/>
    <n v="144.27479164263934"/>
    <n v="144.27479164263934"/>
    <n v="152.72491422463935"/>
    <n v="161.17503794953936"/>
    <n v="196.25167670273936"/>
    <n v="188.40142110801204"/>
    <n v="205.11261575431206"/>
    <n v="213.68151307591205"/>
    <n v="222.10817192091204"/>
    <n v="227.41080961951204"/>
    <n v="235.55320637651204"/>
    <n v="243.69558256131205"/>
    <n v="257.63400237531204"/>
    <n v="195.44574902228609"/>
    <n v="195.44574902228609"/>
    <n v="203.96504652167445"/>
    <n v="212.4843451733189"/>
    <n v="221.22208404213194"/>
    <n v="197.01929608625244"/>
    <n v="213.86729295026004"/>
    <n v="222.50633751038575"/>
    <n v="231.00197919247555"/>
    <n v="248.78813949910628"/>
    <n v="256.99719204926703"/>
    <n v="265.20622385881836"/>
    <n v="279.25874722928177"/>
    <n v="231.38788569621443"/>
    <n v="231.38788569621443"/>
    <n v="232.85772425307908"/>
    <n v="234.32756300874303"/>
    <n v="240.42889415327457"/>
    <n v="243.09585003242924"/>
    <n v="246.00264315691291"/>
    <n v="247.49314173262954"/>
    <n v="248.95889893978639"/>
    <n v="252.02755386105639"/>
    <n v="253.44386570536287"/>
    <n v="254.86017397128188"/>
    <n v="257.28466268911706"/>
    <n v="238.69873806893619"/>
    <n v="238.69873806893619"/>
    <n v="240.12231052308999"/>
    <n v="241.5458831697855"/>
    <n v="247.45516273689216"/>
    <n v="250.03817085589725"/>
    <n v="252.85346686416469"/>
    <n v="254.29704902183499"/>
    <n v="255.71666859491037"/>
    <n v="258.68873147679716"/>
    <n v="260.06046207852211"/>
    <n v="261.43218921449647"/>
    <n v="263.78036231010446"/>
    <n v="245.28293525522676"/>
    <n v="245.28293525522676"/>
  </r>
  <r>
    <x v="0"/>
    <s v="Regulated &amp; Renewable Energy"/>
    <x v="3"/>
    <x v="0"/>
    <s v="PEF Fossil Hydro Maintenance Inter City BG P1-6 346"/>
    <s v="PEF Inter City old P1-6 346"/>
    <x v="11"/>
    <n v="0"/>
    <n v="0"/>
    <n v="0"/>
    <n v="0"/>
    <n v="0"/>
    <n v="0"/>
    <n v="0"/>
    <n v="0"/>
    <n v="0"/>
    <n v="0"/>
    <n v="0"/>
    <n v="0"/>
    <n v="0"/>
    <n v="0"/>
    <n v="5.33322808E-2"/>
    <n v="6.4996804241000001"/>
    <n v="7.9561218700000023"/>
    <n v="40.372279597600006"/>
    <n v="36.43325982190062"/>
    <n v="33.159562577607325"/>
    <n v="37.218077338207323"/>
    <n v="53.65475207960732"/>
    <n v="53.65475207960732"/>
    <n v="53.65475207960732"/>
    <n v="65.354603267107322"/>
    <n v="0"/>
    <n v="45.053524487932428"/>
    <n v="47.692293189932428"/>
    <n v="50.331062248832431"/>
    <n v="61.284647314032433"/>
    <n v="58.833202549172711"/>
    <n v="64.051704053472704"/>
    <n v="66.727563231072708"/>
    <n v="69.359004776072709"/>
    <n v="71.014890150672713"/>
    <n v="73.557563527672713"/>
    <n v="76.100230480472717"/>
    <n v="80.452861534472717"/>
    <n v="45.053524487932428"/>
    <n v="61.032975611211754"/>
    <n v="63.693345965163729"/>
    <n v="66.353716678937374"/>
    <n v="69.082300984020378"/>
    <n v="61.524356263175697"/>
    <n v="66.785577788037287"/>
    <n v="69.483342249940222"/>
    <n v="72.13632546486528"/>
    <n v="77.690512719600179"/>
    <n v="80.254001087044728"/>
    <n v="82.817482977699086"/>
    <n v="87.20574580989647"/>
    <n v="61.032975611211754"/>
    <n v="72.256834723054453"/>
    <n v="72.715829719068964"/>
    <n v="73.174824777163693"/>
    <n v="75.080122778286551"/>
    <n v="75.91294853143232"/>
    <n v="76.820669649752574"/>
    <n v="77.286116269468437"/>
    <n v="77.743836758780091"/>
    <n v="78.702103397507244"/>
    <n v="79.144383297089874"/>
    <n v="79.586662079228731"/>
    <n v="80.343771208107356"/>
    <n v="72.256834723054453"/>
    <n v="74.539836920818388"/>
    <n v="74.984384133074485"/>
    <n v="75.428931405456694"/>
    <n v="77.274256348584146"/>
    <n v="78.080867248639194"/>
    <n v="78.960016032741606"/>
    <n v="79.410811790964132"/>
    <n v="79.854124614160042"/>
    <n v="80.782227897514147"/>
    <n v="81.2105861543657"/>
    <n v="81.638943328947249"/>
    <n v="82.372220936631649"/>
    <n v="74.539836920818388"/>
  </r>
  <r>
    <x v="1"/>
    <s v="Regulated &amp; Renewable Energy"/>
    <x v="3"/>
    <x v="0"/>
    <s v="PEF Fossil Hydro Maintenance Inter City BG P1-6 346"/>
    <s v="PEF Inter City old P1-6 346"/>
    <x v="11"/>
    <n v="0"/>
    <n v="0"/>
    <n v="0"/>
    <n v="0"/>
    <n v="0"/>
    <n v="0"/>
    <n v="0"/>
    <n v="0"/>
    <n v="0"/>
    <n v="0"/>
    <n v="0"/>
    <n v="0"/>
    <n v="0"/>
    <n v="5.33322808E-2"/>
    <n v="6.4463481432999998"/>
    <n v="5.4296289114"/>
    <n v="32.416157727600002"/>
    <n v="23.711839620100001"/>
    <n v="4.2256496029999999"/>
    <n v="4.0585147605999996"/>
    <n v="16.436674741400001"/>
    <n v="0"/>
    <n v="0"/>
    <n v="11.6998511875"/>
    <n v="0"/>
    <n v="104.47799697570001"/>
    <n v="2.6387687020000001"/>
    <n v="2.6387690588999999"/>
    <n v="10.9535850652"/>
    <n v="4.7879269942000002"/>
    <n v="5.2185015042999998"/>
    <n v="2.6758591776"/>
    <n v="2.6314415449999999"/>
    <n v="5.5090884135999998"/>
    <n v="2.5426733769999998"/>
    <n v="2.5426669527999999"/>
    <n v="4.3526310539999997"/>
    <n v="2.2337578682000001"/>
    <n v="48.725669712799998"/>
    <n v="2.6603703539519721"/>
    <n v="2.660370713773649"/>
    <n v="11.043253982383014"/>
    <n v="4.827122219011394"/>
    <n v="5.2612215248615941"/>
    <n v="2.6977644619029379"/>
    <n v="2.652983214925055"/>
    <n v="5.5541872547348943"/>
    <n v="2.5634883674445468"/>
    <n v="2.5634818906543626"/>
    <n v="4.3882628321973804"/>
    <n v="2.252043973259191"/>
    <n v="49.124550789099999"/>
    <n v="0.45899499601451732"/>
    <n v="0.4589950580947269"/>
    <n v="1.9052980011228551"/>
    <n v="0.83282575314576734"/>
    <n v="0.90772111832025637"/>
    <n v="0.46544661971586537"/>
    <n v="0.45772048931165105"/>
    <n v="0.95826663872715423"/>
    <n v="0.44227989958262526"/>
    <n v="0.44227878213885263"/>
    <n v="0.75710912887862292"/>
    <n v="0.38854626494710587"/>
    <n v="8.4754827499999994"/>
    <n v="0.44454721225609561"/>
    <n v="0.4445472723822067"/>
    <n v="1.845324943127457"/>
    <n v="0.80661090005505054"/>
    <n v="0.87914878410241448"/>
    <n v="0.45079575822252904"/>
    <n v="0.44331282319590859"/>
    <n v="0.92810328335409986"/>
    <n v="0.42835825685154821"/>
    <n v="0.42835717458154904"/>
    <n v="0.7332776076843931"/>
    <n v="0.37631598418674894"/>
    <n v="8.2087000000000003"/>
  </r>
  <r>
    <x v="2"/>
    <s v="Regulated &amp; Renewable Energy"/>
    <x v="3"/>
    <x v="0"/>
    <s v="PEF Fossil Hydro Maintenance Inter City BG P1-6 346"/>
    <s v="PEF Inter City old P1-6 346"/>
    <x v="11"/>
    <n v="0"/>
    <n v="0"/>
    <n v="0"/>
    <n v="0"/>
    <n v="0"/>
    <n v="0"/>
    <n v="0"/>
    <n v="0"/>
    <n v="0"/>
    <n v="0"/>
    <n v="0"/>
    <n v="0"/>
    <n v="0"/>
    <n v="0"/>
    <n v="0"/>
    <n v="3.9731874654999983"/>
    <n v="0"/>
    <n v="27.650859395799387"/>
    <n v="7.4993468472932978"/>
    <n v="0"/>
    <n v="0"/>
    <n v="0"/>
    <n v="0"/>
    <n v="0"/>
    <n v="20.301078779174894"/>
    <n v="59.424472487767574"/>
    <n v="0"/>
    <n v="0"/>
    <n v="0"/>
    <n v="7.239371759059722"/>
    <n v="0"/>
    <n v="0"/>
    <n v="0"/>
    <n v="3.8532030389999985"/>
    <n v="0"/>
    <n v="0"/>
    <n v="0"/>
    <n v="21.653643791460969"/>
    <n v="32.746218589520687"/>
    <n v="0"/>
    <n v="0"/>
    <n v="8.3146696772999995"/>
    <n v="12.385066939856083"/>
    <n v="0"/>
    <n v="0"/>
    <n v="0"/>
    <n v="0"/>
    <n v="0"/>
    <n v="0"/>
    <n v="0"/>
    <n v="17.200955060101204"/>
    <n v="37.900691677257285"/>
    <n v="0"/>
    <n v="0"/>
    <n v="0"/>
    <n v="0"/>
    <n v="0"/>
    <n v="0"/>
    <n v="0"/>
    <n v="0"/>
    <n v="0"/>
    <n v="0"/>
    <n v="0"/>
    <n v="6.1924805522360709"/>
    <n v="6.1924805522360709"/>
    <n v="0"/>
    <n v="0"/>
    <n v="0"/>
    <n v="0"/>
    <n v="0"/>
    <n v="0"/>
    <n v="0"/>
    <n v="0"/>
    <n v="0"/>
    <n v="0"/>
    <n v="0"/>
    <n v="6.1526146243878657"/>
    <n v="6.1526146243878657"/>
  </r>
  <r>
    <x v="3"/>
    <s v="Regulated &amp; Renewable Energy"/>
    <x v="3"/>
    <x v="0"/>
    <s v="PEF Fossil Hydro Maintenance Inter City BG P1-6 346"/>
    <s v="PEF Inter City old P1-6 346"/>
    <x v="11"/>
    <n v="0"/>
    <n v="0"/>
    <n v="0"/>
    <n v="0"/>
    <n v="0"/>
    <n v="0"/>
    <n v="0"/>
    <n v="0"/>
    <n v="0"/>
    <n v="0"/>
    <n v="0"/>
    <n v="0"/>
    <n v="0"/>
    <n v="5.33322808E-2"/>
    <n v="6.4996804241000001"/>
    <n v="7.9561218700000023"/>
    <n v="40.372279597600006"/>
    <n v="36.43325982190062"/>
    <n v="33.159562577607325"/>
    <n v="37.218077338207323"/>
    <n v="53.65475207960732"/>
    <n v="53.65475207960732"/>
    <n v="53.65475207960732"/>
    <n v="65.354603267107322"/>
    <n v="45.053524487932428"/>
    <n v="45.053524487932428"/>
    <n v="47.692293189932428"/>
    <n v="50.331062248832431"/>
    <n v="61.284647314032433"/>
    <n v="58.833202549172711"/>
    <n v="64.051704053472704"/>
    <n v="66.727563231072708"/>
    <n v="69.359004776072709"/>
    <n v="71.014890150672713"/>
    <n v="73.557563527672713"/>
    <n v="76.100230480472717"/>
    <n v="80.452861534472717"/>
    <n v="61.032975611211754"/>
    <n v="61.032975611211754"/>
    <n v="63.693345965163729"/>
    <n v="66.353716678937374"/>
    <n v="69.082300984020378"/>
    <n v="61.524356263175697"/>
    <n v="66.785577788037287"/>
    <n v="69.483342249940222"/>
    <n v="72.13632546486528"/>
    <n v="77.690512719600179"/>
    <n v="80.254001087044728"/>
    <n v="82.817482977699086"/>
    <n v="87.20574580989647"/>
    <n v="72.256834723054453"/>
    <n v="72.256834723054453"/>
    <n v="72.715829719068964"/>
    <n v="73.174824777163693"/>
    <n v="75.080122778286551"/>
    <n v="75.91294853143232"/>
    <n v="76.820669649752574"/>
    <n v="77.286116269468437"/>
    <n v="77.743836758780091"/>
    <n v="78.702103397507244"/>
    <n v="79.144383297089874"/>
    <n v="79.586662079228731"/>
    <n v="80.343771208107356"/>
    <n v="74.539836920818388"/>
    <n v="74.539836920818388"/>
    <n v="74.984384133074485"/>
    <n v="75.428931405456694"/>
    <n v="77.274256348584146"/>
    <n v="78.080867248639194"/>
    <n v="78.960016032741606"/>
    <n v="79.410811790964132"/>
    <n v="79.854124614160042"/>
    <n v="80.782227897514147"/>
    <n v="81.2105861543657"/>
    <n v="81.638943328947249"/>
    <n v="82.372220936631649"/>
    <n v="76.59592229643053"/>
    <n v="76.59592229643053"/>
  </r>
  <r>
    <x v="0"/>
    <s v="Regulated &amp; Renewable Energy"/>
    <x v="4"/>
    <x v="0"/>
    <s v="PEF Fossil Hydro Maint Rotables Hines 2 BG"/>
    <s v="PEF Hines 2 343.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.88646666666665"/>
    <n v="825.7729333333333"/>
    <n v="1238.6594"/>
    <n v="1651.5458666666666"/>
    <n v="2064.4323333333332"/>
    <n v="2477.3188"/>
    <n v="408.01875516418886"/>
    <n v="820.90522183085545"/>
    <n v="1233.791688497522"/>
    <n v="1646.6781551641886"/>
    <n v="2059.5646218308552"/>
    <n v="0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</r>
  <r>
    <x v="1"/>
    <s v="Regulated &amp; Renewable Energy"/>
    <x v="4"/>
    <x v="0"/>
    <s v="PEF Fossil Hydro Maint Rotables Hines 2 BG"/>
    <s v="PEF Hines 2 343.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.88646666666665"/>
    <n v="412.88646666666665"/>
    <n v="412.88646666666665"/>
    <n v="412.88646666666665"/>
    <n v="412.88646666666665"/>
    <n v="412.88646666666665"/>
    <n v="412.88646666666665"/>
    <n v="412.88646666666665"/>
    <n v="412.88646666666665"/>
    <n v="412.88646666666665"/>
    <n v="412.88646666666665"/>
    <n v="412.88646666666591"/>
    <n v="4954.6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 Rotables Hines 2 BG"/>
    <s v="PEF Hines 2 343.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2.186511502478"/>
    <n v="0"/>
    <n v="0"/>
    <n v="0"/>
    <n v="0"/>
    <n v="2471.0890630200715"/>
    <n v="4953.2755745225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Fossil Hydro Maint Rotables Hines 2 BG"/>
    <s v="PEF Hines 2 343.1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.88646666666665"/>
    <n v="825.7729333333333"/>
    <n v="1238.6594"/>
    <n v="1651.5458666666666"/>
    <n v="2064.4323333333332"/>
    <n v="2477.3188"/>
    <n v="408.01875516418886"/>
    <n v="820.90522183085545"/>
    <n v="1233.791688497522"/>
    <n v="1646.6781551641886"/>
    <n v="2059.5646218308552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</r>
  <r>
    <x v="0"/>
    <s v="Regulated &amp; Renewable Energy"/>
    <x v="4"/>
    <x v="0"/>
    <s v="PEF RRE Maint Bartow CT 2&amp;4 BG-341"/>
    <s v="PEF Bartow CT 2&amp;4-341"/>
    <x v="6"/>
    <n v="0"/>
    <n v="0"/>
    <n v="0"/>
    <n v="0"/>
    <n v="0"/>
    <n v="0"/>
    <n v="0"/>
    <n v="0"/>
    <n v="0"/>
    <n v="0"/>
    <n v="0"/>
    <n v="0"/>
    <n v="0"/>
    <n v="0"/>
    <n v="0"/>
    <n v="5.0735049459999999"/>
    <n v="5.0735049459999999"/>
    <n v="10.571993763"/>
    <n v="12.4133201825"/>
    <n v="24.204081474999999"/>
    <n v="24.204081474999999"/>
    <n v="24.204081474999999"/>
    <n v="24.204081474999999"/>
    <n v="24.204081474999999"/>
    <n v="24.204081474999999"/>
    <n v="0"/>
    <n v="0"/>
    <n v="0"/>
    <n v="0"/>
    <n v="2.9188833315"/>
    <n v="7.9341737840000004"/>
    <n v="15.963725528000001"/>
    <n v="18.917495994500001"/>
    <n v="18.917495994500001"/>
    <n v="31.898042363000002"/>
    <n v="32.197069346500001"/>
    <n v="32.263198407499999"/>
    <n v="32.263198407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RRE Maint Bartow CT 2&amp;4 BG-341"/>
    <s v="PEF Bartow CT 2&amp;4-341"/>
    <x v="6"/>
    <n v="0"/>
    <n v="0"/>
    <n v="0"/>
    <n v="0"/>
    <n v="0"/>
    <n v="0"/>
    <n v="0"/>
    <n v="0"/>
    <n v="0"/>
    <n v="0"/>
    <n v="0"/>
    <n v="0"/>
    <n v="0"/>
    <n v="0"/>
    <n v="5.0735049459999999"/>
    <n v="0"/>
    <n v="5.4984888170000001"/>
    <n v="1.8413264195000001"/>
    <n v="11.790761292499999"/>
    <n v="0"/>
    <n v="0"/>
    <n v="0"/>
    <n v="0"/>
    <n v="0"/>
    <n v="0"/>
    <n v="24.204081474999999"/>
    <n v="0"/>
    <n v="0"/>
    <n v="2.9188833315"/>
    <n v="5.0152904525000004"/>
    <n v="8.0295517440000008"/>
    <n v="2.9537704665"/>
    <n v="0"/>
    <n v="12.980546368500001"/>
    <n v="0.29902698350000001"/>
    <n v="6.6129061000000003E-2"/>
    <n v="0"/>
    <n v="0"/>
    <n v="32.263198407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RRE Maint Bartow CT 2&amp;4 BG-341"/>
    <s v="PEF Bartow CT 2&amp;4-341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.204081474999999"/>
    <n v="24.204081474999999"/>
    <n v="0"/>
    <n v="0"/>
    <n v="0"/>
    <n v="0"/>
    <n v="0"/>
    <n v="0"/>
    <n v="0"/>
    <n v="0"/>
    <n v="0"/>
    <n v="0"/>
    <n v="0"/>
    <n v="32.263198407499999"/>
    <n v="32.263198407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RRE Maint Bartow CT 2&amp;4 BG-341"/>
    <s v="PEF Bartow CT 2&amp;4-341"/>
    <x v="6"/>
    <n v="0"/>
    <n v="0"/>
    <n v="0"/>
    <n v="0"/>
    <n v="0"/>
    <n v="0"/>
    <n v="0"/>
    <n v="0"/>
    <n v="0"/>
    <n v="0"/>
    <n v="0"/>
    <n v="0"/>
    <n v="0"/>
    <n v="0"/>
    <n v="5.0735049459999999"/>
    <n v="5.0735049459999999"/>
    <n v="10.571993763"/>
    <n v="12.4133201825"/>
    <n v="24.204081474999999"/>
    <n v="24.204081474999999"/>
    <n v="24.204081474999999"/>
    <n v="24.204081474999999"/>
    <n v="24.204081474999999"/>
    <n v="24.204081474999999"/>
    <n v="0"/>
    <n v="0"/>
    <n v="0"/>
    <n v="0"/>
    <n v="2.9188833315"/>
    <n v="7.9341737840000004"/>
    <n v="15.963725528000001"/>
    <n v="18.917495994500001"/>
    <n v="18.917495994500001"/>
    <n v="31.898042363000002"/>
    <n v="32.197069346500001"/>
    <n v="32.263198407499999"/>
    <n v="32.263198407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RRE Maint Bartow CT 2&amp;4 BG-342"/>
    <s v="PEF Bartow CT 2&amp;4-342"/>
    <x v="7"/>
    <n v="0"/>
    <n v="0"/>
    <n v="0"/>
    <n v="0"/>
    <n v="0"/>
    <n v="0"/>
    <n v="0"/>
    <n v="0"/>
    <n v="0"/>
    <n v="0"/>
    <n v="0"/>
    <n v="0"/>
    <n v="0"/>
    <n v="0"/>
    <n v="0"/>
    <n v="1.3981555240000001"/>
    <n v="1.3981555240000001"/>
    <n v="2.9134280220000002"/>
    <n v="3.420860405"/>
    <n v="6.6701561500000004"/>
    <n v="6.6701561500000004"/>
    <n v="6.6701561500000004"/>
    <n v="6.6701561500000004"/>
    <n v="6.6701561500000004"/>
    <n v="6.6701561500000004"/>
    <n v="0"/>
    <n v="0"/>
    <n v="0"/>
    <n v="0"/>
    <n v="0.80438531099999999"/>
    <n v="2.1864980959999998"/>
    <n v="4.3992804319999994"/>
    <n v="5.213279932999999"/>
    <n v="5.213279932999999"/>
    <n v="8.7904564219999983"/>
    <n v="8.8728622209999983"/>
    <n v="8.8910860549999988"/>
    <n v="8.891086054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RRE Maint Bartow CT 2&amp;4 BG-342"/>
    <s v="PEF Bartow CT 2&amp;4-342"/>
    <x v="7"/>
    <n v="0"/>
    <n v="0"/>
    <n v="0"/>
    <n v="0"/>
    <n v="0"/>
    <n v="0"/>
    <n v="0"/>
    <n v="0"/>
    <n v="0"/>
    <n v="0"/>
    <n v="0"/>
    <n v="0"/>
    <n v="0"/>
    <n v="0"/>
    <n v="1.3981555240000001"/>
    <n v="0"/>
    <n v="1.5152724980000001"/>
    <n v="0.50743238300000004"/>
    <n v="3.249295745"/>
    <n v="0"/>
    <n v="0"/>
    <n v="0"/>
    <n v="0"/>
    <n v="0"/>
    <n v="0"/>
    <n v="6.6701561500000004"/>
    <n v="0"/>
    <n v="0"/>
    <n v="0.80438531099999999"/>
    <n v="1.3821127849999999"/>
    <n v="2.2127823360000001"/>
    <n v="0.81399950099999996"/>
    <n v="0"/>
    <n v="3.5771764890000002"/>
    <n v="8.2405799000000002E-2"/>
    <n v="1.8223834000000001E-2"/>
    <n v="0"/>
    <n v="0"/>
    <n v="8.891086054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RRE Maint Bartow CT 2&amp;4 BG-342"/>
    <s v="PEF Bartow CT 2&amp;4-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701561500000004"/>
    <n v="6.6701561500000004"/>
    <n v="0"/>
    <n v="0"/>
    <n v="0"/>
    <n v="0"/>
    <n v="0"/>
    <n v="0"/>
    <n v="0"/>
    <n v="0"/>
    <n v="0"/>
    <n v="0"/>
    <n v="0"/>
    <n v="8.8910860549999988"/>
    <n v="8.891086054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RRE Maint Bartow CT 2&amp;4 BG-342"/>
    <s v="PEF Bartow CT 2&amp;4-342"/>
    <x v="7"/>
    <n v="0"/>
    <n v="0"/>
    <n v="0"/>
    <n v="0"/>
    <n v="0"/>
    <n v="0"/>
    <n v="0"/>
    <n v="0"/>
    <n v="0"/>
    <n v="0"/>
    <n v="0"/>
    <n v="0"/>
    <n v="0"/>
    <n v="0"/>
    <n v="1.3981555240000001"/>
    <n v="1.3981555240000001"/>
    <n v="2.9134280220000002"/>
    <n v="3.420860405"/>
    <n v="6.6701561500000004"/>
    <n v="6.6701561500000004"/>
    <n v="6.6701561500000004"/>
    <n v="6.6701561500000004"/>
    <n v="6.6701561500000004"/>
    <n v="6.6701561500000004"/>
    <n v="0"/>
    <n v="0"/>
    <n v="0"/>
    <n v="0"/>
    <n v="0.80438531099999999"/>
    <n v="2.1864980959999998"/>
    <n v="4.3992804319999994"/>
    <n v="5.213279932999999"/>
    <n v="5.213279932999999"/>
    <n v="8.7904564219999983"/>
    <n v="8.8728622209999983"/>
    <n v="8.8910860549999988"/>
    <n v="8.891086054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RRE Maint Bartow CT 2&amp;4 BG-343"/>
    <s v="PEF Bartow CT 2&amp;4-343"/>
    <x v="8"/>
    <n v="0"/>
    <n v="0"/>
    <n v="0"/>
    <n v="0"/>
    <n v="0"/>
    <n v="0"/>
    <n v="0"/>
    <n v="0"/>
    <n v="0"/>
    <n v="0"/>
    <n v="0"/>
    <n v="185.55"/>
    <n v="0"/>
    <n v="185.55"/>
    <n v="185.55"/>
    <n v="295.678972982"/>
    <n v="295.678972982"/>
    <n v="415.03293692099999"/>
    <n v="455.00202922749997"/>
    <n v="710.94036882499995"/>
    <n v="710.94036882499995"/>
    <n v="710.94036882499995"/>
    <n v="710.94036882499995"/>
    <n v="710.94036882499995"/>
    <n v="710.94036882499995"/>
    <n v="185.55"/>
    <n v="0"/>
    <n v="0"/>
    <n v="0"/>
    <n v="63.359280610500001"/>
    <n v="172.22460992800001"/>
    <n v="346.51955917600003"/>
    <n v="410.63612383150002"/>
    <n v="410.63612383150002"/>
    <n v="692.40075312099998"/>
    <n v="698.89163761550003"/>
    <n v="700.32708030250001"/>
    <n v="700.32708030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RRE Maint Bartow CT 2&amp;4 BG-343"/>
    <s v="PEF Bartow CT 2&amp;4-343"/>
    <x v="8"/>
    <n v="0"/>
    <n v="0"/>
    <n v="0"/>
    <n v="0"/>
    <n v="0"/>
    <n v="0"/>
    <n v="0"/>
    <n v="0"/>
    <n v="0"/>
    <n v="0"/>
    <n v="185.55"/>
    <n v="0"/>
    <n v="185.55"/>
    <n v="0"/>
    <n v="110.12897298199999"/>
    <n v="0"/>
    <n v="119.353963939"/>
    <n v="39.969092306500002"/>
    <n v="255.9383395975"/>
    <n v="0"/>
    <n v="0"/>
    <n v="0"/>
    <n v="0"/>
    <n v="0"/>
    <n v="0"/>
    <n v="525.390368825"/>
    <n v="0"/>
    <n v="0"/>
    <n v="63.359280610500001"/>
    <n v="108.8653293175"/>
    <n v="174.29494924799999"/>
    <n v="64.1165646555"/>
    <n v="0"/>
    <n v="281.76462928950002"/>
    <n v="6.4908844945000004"/>
    <n v="1.4354426870000001"/>
    <n v="0"/>
    <n v="0"/>
    <n v="700.32708030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RRE Maint Bartow CT 2&amp;4 BG-343"/>
    <s v="PEF Bartow CT 2&amp;4-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.94036882499995"/>
    <n v="710.94036882499995"/>
    <n v="0"/>
    <n v="0"/>
    <n v="0"/>
    <n v="0"/>
    <n v="0"/>
    <n v="0"/>
    <n v="0"/>
    <n v="0"/>
    <n v="0"/>
    <n v="0"/>
    <n v="0"/>
    <n v="700.32708030250001"/>
    <n v="700.32708030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RRE Maint Bartow CT 2&amp;4 BG-343"/>
    <s v="PEF Bartow CT 2&amp;4-343"/>
    <x v="8"/>
    <n v="0"/>
    <n v="0"/>
    <n v="0"/>
    <n v="0"/>
    <n v="0"/>
    <n v="0"/>
    <n v="0"/>
    <n v="0"/>
    <n v="0"/>
    <n v="0"/>
    <n v="185.55"/>
    <n v="185.55"/>
    <n v="185.55"/>
    <n v="185.55"/>
    <n v="295.678972982"/>
    <n v="295.678972982"/>
    <n v="415.03293692099999"/>
    <n v="455.00202922749997"/>
    <n v="710.94036882499995"/>
    <n v="710.94036882499995"/>
    <n v="710.94036882499995"/>
    <n v="710.94036882499995"/>
    <n v="710.94036882499995"/>
    <n v="710.94036882499995"/>
    <n v="0"/>
    <n v="0"/>
    <n v="0"/>
    <n v="0"/>
    <n v="63.359280610500001"/>
    <n v="172.22460992800001"/>
    <n v="346.51955917600003"/>
    <n v="410.63612383150002"/>
    <n v="410.63612383150002"/>
    <n v="692.40075312099998"/>
    <n v="698.89163761550003"/>
    <n v="700.32708030250001"/>
    <n v="700.32708030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RRE Maint Bartow CT 2&amp;4 BG-344"/>
    <s v="PEF Bartow CT 2&amp;4-344"/>
    <x v="9"/>
    <n v="0"/>
    <n v="0"/>
    <n v="0"/>
    <n v="0"/>
    <n v="0"/>
    <n v="0"/>
    <n v="0"/>
    <n v="0"/>
    <n v="0"/>
    <n v="0"/>
    <n v="0"/>
    <n v="0"/>
    <n v="0"/>
    <n v="0"/>
    <n v="0"/>
    <n v="19.539569526000001"/>
    <n v="19.539569526000001"/>
    <n v="40.715877753000001"/>
    <n v="47.807370907500001"/>
    <n v="93.21708322500001"/>
    <n v="93.21708322500001"/>
    <n v="93.21708322500001"/>
    <n v="93.21708322500001"/>
    <n v="93.21708322500001"/>
    <n v="93.21708322500001"/>
    <n v="0"/>
    <n v="0"/>
    <n v="0"/>
    <n v="0"/>
    <n v="11.2414838265"/>
    <n v="30.556852104000001"/>
    <n v="61.481032968000001"/>
    <n v="72.8568774795"/>
    <n v="72.8568774795"/>
    <n v="122.84880435299999"/>
    <n v="124.00044579149998"/>
    <n v="124.25512838249999"/>
    <n v="124.25512838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RRE Maint Bartow CT 2&amp;4 BG-344"/>
    <s v="PEF Bartow CT 2&amp;4-344"/>
    <x v="9"/>
    <n v="0"/>
    <n v="0"/>
    <n v="0"/>
    <n v="0"/>
    <n v="0"/>
    <n v="0"/>
    <n v="0"/>
    <n v="0"/>
    <n v="0"/>
    <n v="0"/>
    <n v="0"/>
    <n v="0"/>
    <n v="0"/>
    <n v="0"/>
    <n v="19.539569526000001"/>
    <n v="0"/>
    <n v="21.176308227"/>
    <n v="7.0914931545000002"/>
    <n v="45.409712317500002"/>
    <n v="0"/>
    <n v="0"/>
    <n v="0"/>
    <n v="0"/>
    <n v="0"/>
    <n v="0"/>
    <n v="93.21708322500001"/>
    <n v="0"/>
    <n v="0"/>
    <n v="11.2414838265"/>
    <n v="19.315368277499999"/>
    <n v="30.924180864"/>
    <n v="11.3758445115"/>
    <n v="0"/>
    <n v="49.991926873499999"/>
    <n v="1.1516414385"/>
    <n v="0.25468259100000001"/>
    <n v="0"/>
    <n v="0"/>
    <n v="124.25512838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RRE Maint Bartow CT 2&amp;4 BG-344"/>
    <s v="PEF Bartow CT 2&amp;4-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21708322500001"/>
    <n v="93.21708322500001"/>
    <n v="0"/>
    <n v="0"/>
    <n v="0"/>
    <n v="0"/>
    <n v="0"/>
    <n v="0"/>
    <n v="0"/>
    <n v="0"/>
    <n v="0"/>
    <n v="0"/>
    <n v="0"/>
    <n v="124.25512838249999"/>
    <n v="124.25512838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RRE Maint Bartow CT 2&amp;4 BG-344"/>
    <s v="PEF Bartow CT 2&amp;4-344"/>
    <x v="9"/>
    <n v="0"/>
    <n v="0"/>
    <n v="0"/>
    <n v="0"/>
    <n v="0"/>
    <n v="0"/>
    <n v="0"/>
    <n v="0"/>
    <n v="0"/>
    <n v="0"/>
    <n v="0"/>
    <n v="0"/>
    <n v="0"/>
    <n v="0"/>
    <n v="19.539569526000001"/>
    <n v="19.539569526000001"/>
    <n v="40.715877753000001"/>
    <n v="47.807370907500001"/>
    <n v="93.21708322500001"/>
    <n v="93.21708322500001"/>
    <n v="93.21708322500001"/>
    <n v="93.21708322500001"/>
    <n v="93.21708322500001"/>
    <n v="93.21708322500001"/>
    <n v="0"/>
    <n v="0"/>
    <n v="0"/>
    <n v="0"/>
    <n v="11.2414838265"/>
    <n v="30.556852104000001"/>
    <n v="61.481032968000001"/>
    <n v="72.8568774795"/>
    <n v="72.8568774795"/>
    <n v="122.84880435299999"/>
    <n v="124.00044579149998"/>
    <n v="124.25512838249999"/>
    <n v="124.25512838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RRE Maint Bartow CT 2&amp;4 BG-345"/>
    <s v="PEF Bartow CT 2&amp;4-345"/>
    <x v="10"/>
    <n v="0"/>
    <n v="0"/>
    <n v="0"/>
    <n v="0"/>
    <n v="0"/>
    <n v="0"/>
    <n v="0"/>
    <n v="0"/>
    <n v="0"/>
    <n v="0"/>
    <n v="0"/>
    <n v="0"/>
    <n v="0"/>
    <n v="0"/>
    <n v="0"/>
    <n v="2.24950765"/>
    <n v="2.24950765"/>
    <n v="4.6874460750000004"/>
    <n v="5.5038595625000006"/>
    <n v="10.731686875000001"/>
    <n v="10.731686875000001"/>
    <n v="10.731686875000001"/>
    <n v="10.731686875000001"/>
    <n v="10.731686875000001"/>
    <n v="10.731686875000001"/>
    <n v="0"/>
    <n v="0"/>
    <n v="0"/>
    <n v="0"/>
    <n v="1.2941842875"/>
    <n v="3.5178805999999998"/>
    <n v="7.0780501999999998"/>
    <n v="8.3877028624999994"/>
    <n v="8.3877028624999994"/>
    <n v="14.143061074999999"/>
    <n v="14.275644662499998"/>
    <n v="14.304965187499997"/>
    <n v="14.3049651874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RRE Maint Bartow CT 2&amp;4 BG-345"/>
    <s v="PEF Bartow CT 2&amp;4-345"/>
    <x v="10"/>
    <n v="0"/>
    <n v="0"/>
    <n v="0"/>
    <n v="0"/>
    <n v="0"/>
    <n v="0"/>
    <n v="0"/>
    <n v="0"/>
    <n v="0"/>
    <n v="0"/>
    <n v="0"/>
    <n v="0"/>
    <n v="0"/>
    <n v="0"/>
    <n v="2.24950765"/>
    <n v="0"/>
    <n v="2.437938425"/>
    <n v="0.81641348749999998"/>
    <n v="5.2278273124999997"/>
    <n v="0"/>
    <n v="0"/>
    <n v="0"/>
    <n v="0"/>
    <n v="0"/>
    <n v="0"/>
    <n v="10.731686875000001"/>
    <n v="0"/>
    <n v="0"/>
    <n v="1.2941842875"/>
    <n v="2.2236963125"/>
    <n v="3.5601696"/>
    <n v="1.3096526625"/>
    <n v="0"/>
    <n v="5.7553582125"/>
    <n v="0.13258358749999999"/>
    <n v="2.9320525E-2"/>
    <n v="0"/>
    <n v="0"/>
    <n v="14.3049651874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RRE Maint Bartow CT 2&amp;4 BG-345"/>
    <s v="PEF Bartow CT 2&amp;4-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31686875000001"/>
    <n v="10.731686875000001"/>
    <n v="0"/>
    <n v="0"/>
    <n v="0"/>
    <n v="0"/>
    <n v="0"/>
    <n v="0"/>
    <n v="0"/>
    <n v="0"/>
    <n v="0"/>
    <n v="0"/>
    <n v="0"/>
    <n v="14.304965187499997"/>
    <n v="14.3049651874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RRE Maint Bartow CT 2&amp;4 BG-345"/>
    <s v="PEF Bartow CT 2&amp;4-345"/>
    <x v="10"/>
    <n v="0"/>
    <n v="0"/>
    <n v="0"/>
    <n v="0"/>
    <n v="0"/>
    <n v="0"/>
    <n v="0"/>
    <n v="0"/>
    <n v="0"/>
    <n v="0"/>
    <n v="0"/>
    <n v="0"/>
    <n v="0"/>
    <n v="0"/>
    <n v="2.24950765"/>
    <n v="2.24950765"/>
    <n v="4.6874460750000004"/>
    <n v="5.5038595625000006"/>
    <n v="10.731686875000001"/>
    <n v="10.731686875000001"/>
    <n v="10.731686875000001"/>
    <n v="10.731686875000001"/>
    <n v="10.731686875000001"/>
    <n v="10.731686875000001"/>
    <n v="0"/>
    <n v="0"/>
    <n v="0"/>
    <n v="0"/>
    <n v="1.2941842875"/>
    <n v="3.5178805999999998"/>
    <n v="7.0780501999999998"/>
    <n v="8.3877028624999994"/>
    <n v="8.3877028624999994"/>
    <n v="14.143061074999999"/>
    <n v="14.275644662499998"/>
    <n v="14.304965187499997"/>
    <n v="14.3049651874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RRE Maint Bartow CT 2&amp;4 BG"/>
    <s v="PEF Bartow CT 2&amp;4-346"/>
    <x v="11"/>
    <n v="1148.07"/>
    <n v="1416.17"/>
    <n v="1699.2900000000002"/>
    <n v="2217.41"/>
    <n v="2005.9999999999998"/>
    <n v="2209.4100000000003"/>
    <n v="2323.15"/>
    <n v="2546.61"/>
    <n v="2964.1000000000004"/>
    <n v="3337.2299999999996"/>
    <n v="3433.75"/>
    <n v="3871.2599999999998"/>
    <n v="1148.07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RRE Maint Bartow CT 2&amp;4 BG-346"/>
    <s v="PEF Bartow CT 2&amp;4-346"/>
    <x v="11"/>
    <n v="0"/>
    <n v="0"/>
    <n v="0"/>
    <n v="0"/>
    <n v="0"/>
    <n v="0"/>
    <n v="0"/>
    <n v="0"/>
    <n v="0"/>
    <n v="0"/>
    <n v="0"/>
    <n v="0"/>
    <n v="0"/>
    <n v="0"/>
    <n v="0"/>
    <n v="4.1529372000000002E-2"/>
    <n v="4.1529372000000002E-2"/>
    <n v="8.6537466000000007E-2"/>
    <n v="0.101609715"/>
    <n v="0.19812345000000001"/>
    <n v="0.19812345000000001"/>
    <n v="0.19812345000000001"/>
    <n v="0.19812345000000001"/>
    <n v="0.19812345000000001"/>
    <n v="0.19812345000000001"/>
    <n v="0"/>
    <n v="0"/>
    <n v="0"/>
    <n v="0"/>
    <n v="2.3892633E-2"/>
    <n v="6.4945487999999996E-2"/>
    <n v="0.130671696"/>
    <n v="0.15484989900000001"/>
    <n v="0.15484989900000001"/>
    <n v="0.26110266599999998"/>
    <n v="0.26355036300000001"/>
    <n v="0.26409166500000003"/>
    <n v="0.26409166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RRE Maint Bartow CT 2&amp;4 BG"/>
    <s v="PEF Bartow CT 2&amp;4-346"/>
    <x v="11"/>
    <n v="268.11"/>
    <n v="283.13"/>
    <n v="518.12"/>
    <n v="166.39999999999998"/>
    <n v="237.81"/>
    <n v="113.74000000000001"/>
    <n v="223.46999999999997"/>
    <n v="417.48"/>
    <n v="376.61999999999995"/>
    <n v="453.07000000000005"/>
    <n v="451.00999999999993"/>
    <n v="433.21000000000004"/>
    <n v="394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RRE Maint Bartow CT 2&amp;4 BG-346"/>
    <s v="PEF Bartow CT 2&amp;4-346"/>
    <x v="11"/>
    <n v="0"/>
    <n v="0"/>
    <n v="0"/>
    <n v="0"/>
    <n v="0"/>
    <n v="0"/>
    <n v="0"/>
    <n v="0"/>
    <n v="0"/>
    <n v="0"/>
    <n v="0"/>
    <n v="0"/>
    <n v="0"/>
    <n v="0"/>
    <n v="4.1529372000000002E-2"/>
    <n v="0"/>
    <n v="4.5008093999999998E-2"/>
    <n v="1.5072248999999999E-2"/>
    <n v="9.6513735000000003E-2"/>
    <n v="0"/>
    <n v="0"/>
    <n v="0"/>
    <n v="0"/>
    <n v="0"/>
    <n v="0"/>
    <n v="0.19812345000000001"/>
    <n v="0"/>
    <n v="0"/>
    <n v="2.3892633E-2"/>
    <n v="4.1052854999999999E-2"/>
    <n v="6.5726207999999994E-2"/>
    <n v="2.4178202999999999E-2"/>
    <n v="0"/>
    <n v="0.106252767"/>
    <n v="2.447697E-3"/>
    <n v="5.4130200000000002E-4"/>
    <n v="0"/>
    <n v="0"/>
    <n v="0.26409166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RRE Maint Bartow CT 2&amp;4 BG-346"/>
    <s v="PEF Bartow CT 2&amp;4-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9812345000000001"/>
    <n v="0.19812345000000001"/>
    <n v="0"/>
    <n v="0"/>
    <n v="0"/>
    <n v="0"/>
    <n v="0"/>
    <n v="0"/>
    <n v="0"/>
    <n v="0"/>
    <n v="0"/>
    <n v="0"/>
    <n v="0"/>
    <n v="0.26409166500000003"/>
    <n v="0.26409166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RRE Maint Bartow CT 2&amp;4 BG"/>
    <s v="PEF Bartow CT 2&amp;4-346"/>
    <x v="11"/>
    <n v="0"/>
    <n v="0"/>
    <n v="0"/>
    <n v="377.8"/>
    <n v="34.43"/>
    <n v="0"/>
    <n v="0"/>
    <n v="0"/>
    <n v="3.5"/>
    <n v="356.55"/>
    <n v="13.49"/>
    <n v="4.66"/>
    <n v="790.43"/>
    <n v="0"/>
    <n v="0"/>
    <n v="0"/>
    <n v="0"/>
    <n v="0"/>
    <n v="0"/>
    <n v="0"/>
    <n v="0"/>
    <n v="0"/>
    <n v="0"/>
    <n v="0"/>
    <n v="4299.8100000000004"/>
    <n v="4299.81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RRE Maint Bartow CT 2&amp;4 BG"/>
    <s v="PEF Bartow CT 2&amp;4-346"/>
    <x v="11"/>
    <n v="1416.17"/>
    <n v="1699.2900000000002"/>
    <n v="2217.41"/>
    <n v="2005.9999999999998"/>
    <n v="2209.4100000000003"/>
    <n v="2323.15"/>
    <n v="2546.61"/>
    <n v="2964.1000000000004"/>
    <n v="3337.2299999999996"/>
    <n v="3433.75"/>
    <n v="3871.2599999999998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RRE Maint Bartow CT 2&amp;4 BG-346"/>
    <s v="PEF Bartow CT 2&amp;4-346"/>
    <x v="11"/>
    <n v="0"/>
    <n v="0"/>
    <n v="0"/>
    <n v="0"/>
    <n v="0"/>
    <n v="0"/>
    <n v="0"/>
    <n v="0"/>
    <n v="0"/>
    <n v="0"/>
    <n v="0"/>
    <n v="0"/>
    <n v="0"/>
    <n v="0"/>
    <n v="4.1529372000000002E-2"/>
    <n v="4.1529372000000002E-2"/>
    <n v="8.6537466000000007E-2"/>
    <n v="0.101609715"/>
    <n v="0.19812345000000001"/>
    <n v="0.19812345000000001"/>
    <n v="0.19812345000000001"/>
    <n v="0.19812345000000001"/>
    <n v="0.19812345000000001"/>
    <n v="0.19812345000000001"/>
    <n v="0"/>
    <n v="0"/>
    <n v="0"/>
    <n v="0"/>
    <n v="2.3892633E-2"/>
    <n v="6.4945487999999996E-2"/>
    <n v="0.130671696"/>
    <n v="0.15484989900000001"/>
    <n v="0.15484989900000001"/>
    <n v="0.26110266599999998"/>
    <n v="0.26355036300000001"/>
    <n v="0.26409166500000003"/>
    <n v="0.26409166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 Rotables Hines 4 BG"/>
    <s v="PEF Hines 4 343.1"/>
    <x v="8"/>
    <n v="0"/>
    <n v="0"/>
    <n v="0"/>
    <n v="12607.88"/>
    <n v="13674.72"/>
    <n v="0"/>
    <n v="-602"/>
    <n v="0"/>
    <n v="0"/>
    <n v="0"/>
    <n v="0"/>
    <n v="0"/>
    <n v="0"/>
    <n v="0"/>
    <n v="0"/>
    <n v="5697.8512499999997"/>
    <n v="5697.8512499999997"/>
    <n v="5697.8512499999997"/>
    <n v="5697.8512499999997"/>
    <n v="5697.8512499999997"/>
    <n v="5697.8512499999997"/>
    <n v="5697.8512499999997"/>
    <n v="5793.6599200000001"/>
    <n v="12188.958129999999"/>
    <n v="14820.40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 Rotables Hines 4 BG"/>
    <s v="PEF Hines 4 343.1"/>
    <x v="8"/>
    <n v="0"/>
    <n v="0"/>
    <n v="12607.88"/>
    <n v="1066.8399999999999"/>
    <n v="143.9"/>
    <n v="-441.34"/>
    <n v="0.45"/>
    <n v="1.4"/>
    <n v="0.09"/>
    <n v="0"/>
    <n v="0"/>
    <n v="-1737.2"/>
    <n v="11642.019999999999"/>
    <n v="0"/>
    <n v="5697.8512499999997"/>
    <n v="0"/>
    <n v="0"/>
    <n v="0"/>
    <n v="0"/>
    <n v="0"/>
    <n v="0"/>
    <n v="95.808670000000006"/>
    <n v="6395.2982099999999"/>
    <n v="2631.44452"/>
    <n v="403.65449000000001"/>
    <n v="15224.0571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 Rotables Hines 4 BG"/>
    <s v="PEF Hines 4 343.1"/>
    <x v="8"/>
    <n v="0"/>
    <n v="0"/>
    <n v="0"/>
    <n v="0"/>
    <n v="13818.62"/>
    <n v="160.66"/>
    <n v="-601.54999999999995"/>
    <n v="1.4"/>
    <n v="0.09"/>
    <n v="0"/>
    <n v="0"/>
    <n v="-1737.2"/>
    <n v="11642.02"/>
    <n v="0"/>
    <n v="0"/>
    <n v="0"/>
    <n v="0"/>
    <n v="0"/>
    <n v="0"/>
    <n v="0"/>
    <n v="0"/>
    <n v="0"/>
    <n v="0"/>
    <n v="0"/>
    <n v="15224.057140000001"/>
    <n v="15224.0571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Fossil Hydro Maint Rotables Hines 4 BG"/>
    <s v="PEF Hines 4 343.1"/>
    <x v="8"/>
    <n v="0"/>
    <n v="0"/>
    <n v="12607.88"/>
    <n v="13674.72"/>
    <n v="0"/>
    <n v="-602"/>
    <n v="0"/>
    <n v="0"/>
    <n v="0"/>
    <n v="0"/>
    <n v="0"/>
    <n v="0"/>
    <n v="0"/>
    <n v="0"/>
    <n v="5697.8512499999997"/>
    <n v="5697.8512499999997"/>
    <n v="5697.8512499999997"/>
    <n v="5697.8512499999997"/>
    <n v="5697.8512499999997"/>
    <n v="5697.8512499999997"/>
    <n v="5697.8512499999997"/>
    <n v="5793.6599200000001"/>
    <n v="12188.958129999999"/>
    <n v="14820.40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enance CR 4&amp;5-311"/>
    <s v="PEF CR4&amp;5 Struct &amp; Improv 311"/>
    <x v="2"/>
    <n v="8173.829999999999"/>
    <n v="4353.9800000000005"/>
    <n v="5103.0000000000009"/>
    <n v="6642.29"/>
    <n v="6805.92"/>
    <n v="6605.07"/>
    <n v="7123.1"/>
    <n v="2608.2899999999995"/>
    <n v="2580.04"/>
    <n v="3607.79"/>
    <n v="3723.84"/>
    <n v="5650.73"/>
    <n v="8173.829999999999"/>
    <n v="7165.6399999999994"/>
    <n v="7170.7877978879997"/>
    <n v="7294.8553387776001"/>
    <n v="7452.0950620927997"/>
    <n v="7501.3188170559997"/>
    <n v="7879.1670339135999"/>
    <n v="7827.6577542464001"/>
    <n v="7866.2168045056005"/>
    <n v="8258.4655463872004"/>
    <n v="8471.3458408959996"/>
    <n v="9543.4170700863997"/>
    <n v="9593.2022109631998"/>
    <n v="7165.6399999999994"/>
    <n v="4730.228890808834"/>
    <n v="4874.2240755128341"/>
    <n v="5393.5957988664341"/>
    <n v="5134.3965022883422"/>
    <n v="4571.3616230716489"/>
    <n v="4001.605346160768"/>
    <n v="4080.3248448423678"/>
    <n v="4099.7947340007677"/>
    <n v="4419.4392043879679"/>
    <n v="4506.9945419623682"/>
    <n v="4398.4011579553853"/>
    <n v="3628.3532849796443"/>
    <n v="4730.228890808834"/>
    <n v="3708.9852405508441"/>
    <n v="3879.5735738841772"/>
    <n v="4050.1619072175104"/>
    <n v="2828.2056629103604"/>
    <n v="2287.2420021507837"/>
    <n v="2457.8303354841169"/>
    <n v="2628.41866881745"/>
    <n v="2799.0070021507831"/>
    <n v="2839.87581746253"/>
    <n v="3010.4641507958631"/>
    <n v="3153.0683858212001"/>
    <n v="3323.6567191545332"/>
    <n v="3708.9852405508441"/>
    <n v="2512.4376133915521"/>
    <n v="2658.2851133915519"/>
    <n v="2804.1326133915518"/>
    <n v="2796.9745124359147"/>
    <n v="2836.2578946974927"/>
    <n v="2982.1053946974926"/>
    <n v="3127.9528946974924"/>
    <n v="3273.8003946974923"/>
    <n v="3419.6478946974921"/>
    <n v="3565.495394697492"/>
    <n v="3711.3428946974918"/>
    <n v="3777.2601576818233"/>
    <n v="2512.4376133915521"/>
    <n v="2316.2680814522296"/>
    <n v="2386.8575045743573"/>
    <n v="2641.4642847444002"/>
    <n v="2744.41682662421"/>
    <n v="2776.2453581180257"/>
    <n v="2826.3211106810522"/>
    <n v="2864.9110400027853"/>
    <n v="2874.4555830843365"/>
    <n v="3031.1519255015683"/>
    <n v="3074.0733661271338"/>
    <n v="3113.6009080819044"/>
    <n v="3179.7306253998695"/>
    <n v="2316.2680814522296"/>
  </r>
  <r>
    <x v="0"/>
    <s v="Regulated &amp; Renewable Energy"/>
    <x v="4"/>
    <x v="0"/>
    <s v="PEF Fossil Hydro Maintenance Crystal River Other BA-311"/>
    <s v="PEF CR4&amp;5 Struct &amp; Improv 311"/>
    <x v="2"/>
    <n v="0"/>
    <n v="0"/>
    <n v="0"/>
    <n v="0"/>
    <n v="0"/>
    <n v="0"/>
    <n v="0"/>
    <n v="0"/>
    <n v="0"/>
    <n v="0"/>
    <n v="0"/>
    <n v="0"/>
    <n v="0"/>
    <n v="0"/>
    <n v="15.909148009999999"/>
    <n v="31.818296019999998"/>
    <n v="47.727444030000001"/>
    <n v="63.636592039999996"/>
    <n v="79.545740049999992"/>
    <n v="95.454888059999988"/>
    <n v="111.36403606999998"/>
    <n v="127.27318407999998"/>
    <n v="143.18233208999999"/>
    <n v="159.09148009999998"/>
    <n v="175.00062810999998"/>
    <n v="0"/>
    <n v="0"/>
    <n v="78.888078010000001"/>
    <n v="157.77615602"/>
    <n v="236.66423402999999"/>
    <n v="315.55231204"/>
    <n v="394.44039005000002"/>
    <n v="473.32846806000003"/>
    <n v="552.21654607000005"/>
    <n v="631.10462408000001"/>
    <n v="709.99270208999997"/>
    <n v="788.88078009999992"/>
    <n v="867.76885810999988"/>
    <n v="0"/>
    <n v="0"/>
    <n v="87.320214905089472"/>
    <n v="174.64042981017894"/>
    <n v="261.96064471526842"/>
    <n v="349.28085962035789"/>
    <n v="436.60107452544736"/>
    <n v="523.92128943053683"/>
    <n v="611.24150433562636"/>
    <n v="698.56171924071577"/>
    <n v="785.88193414580519"/>
    <n v="873.2021490508946"/>
    <n v="960.52236395598402"/>
    <n v="0"/>
    <n v="0"/>
    <n v="97.925946257011816"/>
    <n v="195.85189251402363"/>
    <n v="293.77783877103548"/>
    <n v="391.70378502804726"/>
    <n v="489.62973128505905"/>
    <n v="587.55567754207084"/>
    <n v="685.48162379908263"/>
    <n v="783.40757005609441"/>
    <n v="881.3335163131062"/>
    <n v="979.25946257011799"/>
    <n v="1077.1854088271298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CR 4&amp;5-311"/>
    <s v="PEF CR4&amp;5 Struct &amp; Improv 311"/>
    <x v="2"/>
    <n v="117.57"/>
    <n v="853.48"/>
    <n v="1556.0699999999997"/>
    <n v="315.14999999999998"/>
    <n v="-208.56"/>
    <n v="517.95000000000005"/>
    <n v="-99.22"/>
    <n v="39.76"/>
    <n v="1058.3"/>
    <n v="379.26"/>
    <n v="2115.2500000000005"/>
    <n v="1586.78"/>
    <n v="8231.7900000000009"/>
    <n v="5.1477978880000004"/>
    <n v="124.0675408896"/>
    <n v="157.2397233152"/>
    <n v="49.223754963200001"/>
    <n v="418.601631392"/>
    <n v="51.942023654400003"/>
    <n v="38.559050259199999"/>
    <n v="392.24874188159998"/>
    <n v="212.88029450880001"/>
    <n v="1072.0712291903999"/>
    <n v="995.97050356479997"/>
    <n v="139.55098629759999"/>
    <n v="3657.5032778047998"/>
    <n v="143.995184704"/>
    <n v="519.37172335360003"/>
    <n v="210.01262835200001"/>
    <n v="64.926940447999996"/>
    <n v="102.1494003008"/>
    <n v="78.719498681600001"/>
    <n v="19.469889158400001"/>
    <n v="319.64447038719999"/>
    <n v="87.555337574399999"/>
    <n v="80.632132307199996"/>
    <n v="134.89784217600001"/>
    <n v="80.631955571199995"/>
    <n v="1842.0070030144002"/>
    <n v="170.58833333333334"/>
    <n v="170.58833333333334"/>
    <n v="170.58833333333334"/>
    <n v="170.58833333333334"/>
    <n v="170.58833333333334"/>
    <n v="170.58833333333334"/>
    <n v="170.58833333333334"/>
    <n v="170.58833333333334"/>
    <n v="170.58833333333334"/>
    <n v="170.58833333333334"/>
    <n v="170.58833333333334"/>
    <n v="170.58833333333314"/>
    <n v="2047.06"/>
    <n v="145.8475"/>
    <n v="145.8475"/>
    <n v="145.8475"/>
    <n v="145.8475"/>
    <n v="145.8475"/>
    <n v="145.8475"/>
    <n v="145.8475"/>
    <n v="145.8475"/>
    <n v="145.8475"/>
    <n v="145.8475"/>
    <n v="145.8475"/>
    <n v="145.84749999999985"/>
    <n v="1750.17"/>
    <n v="70.589423122127869"/>
    <n v="254.60678017004261"/>
    <n v="102.95254187980986"/>
    <n v="31.828531493815682"/>
    <n v="50.075752563026391"/>
    <n v="38.589929321733003"/>
    <n v="9.5445430815510424"/>
    <n v="156.69634241723188"/>
    <n v="42.921440625565424"/>
    <n v="39.527541954770847"/>
    <n v="66.129717317965088"/>
    <n v="39.527456052360208"/>
    <n v="902.99"/>
  </r>
  <r>
    <x v="1"/>
    <s v="Regulated &amp; Renewable Energy"/>
    <x v="4"/>
    <x v="0"/>
    <s v="PEF Fossil Hydro Maintenance Crystal River Other BA-311"/>
    <s v="PEF CR4&amp;5 Struct &amp; Improv 311"/>
    <x v="2"/>
    <n v="0"/>
    <n v="0"/>
    <n v="0"/>
    <n v="0"/>
    <n v="0"/>
    <n v="0"/>
    <n v="0"/>
    <n v="0"/>
    <n v="0"/>
    <n v="0"/>
    <n v="0"/>
    <n v="0"/>
    <n v="0"/>
    <n v="15.909148009999999"/>
    <n v="15.909148009999999"/>
    <n v="15.909148009999999"/>
    <n v="15.909148009999999"/>
    <n v="15.909148009999999"/>
    <n v="15.909148009999999"/>
    <n v="15.909148009999999"/>
    <n v="15.909148009999999"/>
    <n v="15.909148009999999"/>
    <n v="15.909148009999999"/>
    <n v="15.909148009999999"/>
    <n v="15.909148009999999"/>
    <n v="190.90977611999998"/>
    <n v="78.888078010000001"/>
    <n v="78.888078010000001"/>
    <n v="78.888078010000001"/>
    <n v="78.888078010000001"/>
    <n v="78.888078010000001"/>
    <n v="78.888078010000001"/>
    <n v="78.888078010000001"/>
    <n v="78.888078010000001"/>
    <n v="78.888078010000001"/>
    <n v="78.888078010000001"/>
    <n v="78.888078010000001"/>
    <n v="78.888078010000001"/>
    <n v="946.65693611999984"/>
    <n v="87.320214905089472"/>
    <n v="87.320214905089472"/>
    <n v="87.320214905089472"/>
    <n v="87.320214905089472"/>
    <n v="87.320214905089472"/>
    <n v="87.320214905089472"/>
    <n v="87.320214905089472"/>
    <n v="87.320214905089472"/>
    <n v="87.320214905089472"/>
    <n v="87.320214905089472"/>
    <n v="87.320214905089472"/>
    <n v="87.320215044015868"/>
    <n v="1047.8425789999999"/>
    <n v="97.925946257011816"/>
    <n v="97.925946257011816"/>
    <n v="97.925946257011816"/>
    <n v="97.925946257011816"/>
    <n v="97.925946257011816"/>
    <n v="97.925946257011816"/>
    <n v="97.925946257011816"/>
    <n v="97.925946257011816"/>
    <n v="97.925946257011816"/>
    <n v="97.925946257011816"/>
    <n v="97.925946257011816"/>
    <n v="97.925946172870226"/>
    <n v="1175.111355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rystal River Other BA-311"/>
    <s v="PEF CR4&amp;5 Struct &amp; Improv 31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.90977611999998"/>
    <n v="190.90977611999998"/>
    <n v="0"/>
    <n v="0"/>
    <n v="0"/>
    <n v="0"/>
    <n v="0"/>
    <n v="0"/>
    <n v="0"/>
    <n v="0"/>
    <n v="0"/>
    <n v="0"/>
    <n v="0"/>
    <n v="946.65693611999984"/>
    <n v="946.65693611999984"/>
    <n v="0"/>
    <n v="0"/>
    <n v="0"/>
    <n v="0"/>
    <n v="0"/>
    <n v="0"/>
    <n v="0"/>
    <n v="0"/>
    <n v="0"/>
    <n v="0"/>
    <n v="0"/>
    <n v="1047.8425789999999"/>
    <n v="1047.8425789999999"/>
    <n v="0"/>
    <n v="0"/>
    <n v="0"/>
    <n v="0"/>
    <n v="0"/>
    <n v="0"/>
    <n v="0"/>
    <n v="0"/>
    <n v="0"/>
    <n v="0"/>
    <n v="0"/>
    <n v="1175.111355"/>
    <n v="1175.111355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R 4&amp;5-311"/>
    <s v="PEF CR4&amp;5 Struct &amp; Improv 311"/>
    <x v="2"/>
    <n v="3937.4300000000007"/>
    <n v="104.47"/>
    <n v="16.760000000000002"/>
    <n v="151.52000000000001"/>
    <n v="-7.7100000000000017"/>
    <n v="-7.9999999999999988E-2"/>
    <n v="4415.57"/>
    <n v="68.02"/>
    <n v="30.55"/>
    <n v="263.21999999999997"/>
    <n v="188.35"/>
    <n v="71.86999999999999"/>
    <n v="9239.9700000000012"/>
    <n v="0"/>
    <n v="0"/>
    <n v="0"/>
    <n v="0"/>
    <n v="40.753414534399987"/>
    <n v="103.45130332159989"/>
    <n v="0"/>
    <n v="0"/>
    <n v="0"/>
    <n v="0"/>
    <n v="946.18536268800005"/>
    <n v="5002.5243064519655"/>
    <n v="6092.9143869959653"/>
    <n v="0"/>
    <n v="0"/>
    <n v="469.21192493009187"/>
    <n v="627.96181966469385"/>
    <n v="671.90567721168111"/>
    <n v="0"/>
    <n v="0"/>
    <n v="0"/>
    <n v="0"/>
    <n v="189.22551631418276"/>
    <n v="904.9457151517413"/>
    <n v="0"/>
    <n v="2863.2506532723905"/>
    <n v="0"/>
    <n v="0"/>
    <n v="1392.5445776404836"/>
    <n v="711.55199409290992"/>
    <n v="0"/>
    <n v="0"/>
    <n v="0"/>
    <n v="129.71951802158611"/>
    <n v="0"/>
    <n v="27.984098307996053"/>
    <n v="0"/>
    <n v="981.80743909631451"/>
    <n v="3243.6076271592901"/>
    <n v="0"/>
    <n v="0"/>
    <n v="153.00560095563682"/>
    <n v="106.56411773842166"/>
    <n v="0"/>
    <n v="0"/>
    <n v="0"/>
    <n v="0"/>
    <n v="0"/>
    <n v="0"/>
    <n v="79.93023701566824"/>
    <n v="1606.8395762295936"/>
    <n v="1946.3395319393203"/>
    <n v="0"/>
    <n v="0"/>
    <n v="0"/>
    <n v="0"/>
    <n v="0"/>
    <n v="0"/>
    <n v="0"/>
    <n v="0"/>
    <n v="0"/>
    <n v="0"/>
    <n v="0"/>
    <n v="972.25104472147973"/>
    <n v="972.25104472147973"/>
  </r>
  <r>
    <x v="3"/>
    <s v="Regulated &amp; Renewable Energy"/>
    <x v="4"/>
    <x v="0"/>
    <s v="PEF Fossil Hydro Maintenance CR 4&amp;5-311"/>
    <s v="PEF CR4&amp;5 Struct &amp; Improv 311"/>
    <x v="2"/>
    <n v="4353.9800000000005"/>
    <n v="5103.0000000000009"/>
    <n v="6642.29"/>
    <n v="6805.92"/>
    <n v="6605.07"/>
    <n v="7123.1"/>
    <n v="2608.2899999999995"/>
    <n v="2580.04"/>
    <n v="3607.79"/>
    <n v="3723.84"/>
    <n v="5650.73"/>
    <n v="7165.6399999999994"/>
    <n v="7165.6399999999994"/>
    <n v="7170.7877978879997"/>
    <n v="7294.8553387776001"/>
    <n v="7452.0950620927997"/>
    <n v="7501.3188170559997"/>
    <n v="7879.1670339135999"/>
    <n v="7827.6577542464001"/>
    <n v="7866.2168045056005"/>
    <n v="8258.4655463872004"/>
    <n v="8471.3458408959996"/>
    <n v="9543.4170700863997"/>
    <n v="9593.2022109631998"/>
    <n v="4730.228890808834"/>
    <n v="4730.228890808834"/>
    <n v="4874.2240755128341"/>
    <n v="5393.5957988664341"/>
    <n v="5134.3965022883422"/>
    <n v="4571.3616230716489"/>
    <n v="4001.605346160768"/>
    <n v="4080.3248448423678"/>
    <n v="4099.7947340007677"/>
    <n v="4419.4392043879679"/>
    <n v="4506.9945419623682"/>
    <n v="4398.4011579553853"/>
    <n v="3628.3532849796443"/>
    <n v="3708.9852405508441"/>
    <n v="3708.9852405508441"/>
    <n v="3879.5735738841772"/>
    <n v="4050.1619072175104"/>
    <n v="2828.2056629103604"/>
    <n v="2287.2420021507837"/>
    <n v="2457.8303354841169"/>
    <n v="2628.41866881745"/>
    <n v="2799.0070021507831"/>
    <n v="2839.87581746253"/>
    <n v="3010.4641507958631"/>
    <n v="3153.0683858212001"/>
    <n v="3323.6567191545332"/>
    <n v="2512.4376133915521"/>
    <n v="2512.4376133915521"/>
    <n v="2658.2851133915519"/>
    <n v="2804.1326133915518"/>
    <n v="2796.9745124359147"/>
    <n v="2836.2578946974927"/>
    <n v="2982.1053946974926"/>
    <n v="3127.9528946974924"/>
    <n v="3273.8003946974923"/>
    <n v="3419.6478946974921"/>
    <n v="3565.495394697492"/>
    <n v="3711.3428946974918"/>
    <n v="3777.2601576818233"/>
    <n v="2316.2680814522296"/>
    <n v="2316.2680814522296"/>
    <n v="2386.8575045743573"/>
    <n v="2641.4642847444002"/>
    <n v="2744.41682662421"/>
    <n v="2776.2453581180257"/>
    <n v="2826.3211106810522"/>
    <n v="2864.9110400027853"/>
    <n v="2874.4555830843365"/>
    <n v="3031.1519255015683"/>
    <n v="3074.0733661271338"/>
    <n v="3113.6009080819044"/>
    <n v="3179.7306253998695"/>
    <n v="2247.0070367307499"/>
    <n v="2247.0070367307499"/>
  </r>
  <r>
    <x v="3"/>
    <s v="Regulated &amp; Renewable Energy"/>
    <x v="4"/>
    <x v="0"/>
    <s v="PEF Fossil Hydro Maintenance Crystal River Other BA-311"/>
    <s v="PEF CR4&amp;5 Struct &amp; Improv 311"/>
    <x v="2"/>
    <n v="0"/>
    <n v="0"/>
    <n v="0"/>
    <n v="0"/>
    <n v="0"/>
    <n v="0"/>
    <n v="0"/>
    <n v="0"/>
    <n v="0"/>
    <n v="0"/>
    <n v="0"/>
    <n v="0"/>
    <n v="0"/>
    <n v="15.909148009999999"/>
    <n v="31.818296019999998"/>
    <n v="47.727444030000001"/>
    <n v="63.636592039999996"/>
    <n v="79.545740049999992"/>
    <n v="95.454888059999988"/>
    <n v="111.36403606999998"/>
    <n v="127.27318407999998"/>
    <n v="143.18233208999999"/>
    <n v="159.09148009999998"/>
    <n v="175.00062810999998"/>
    <n v="0"/>
    <n v="0"/>
    <n v="78.888078010000001"/>
    <n v="157.77615602"/>
    <n v="236.66423402999999"/>
    <n v="315.55231204"/>
    <n v="394.44039005000002"/>
    <n v="473.32846806000003"/>
    <n v="552.21654607000005"/>
    <n v="631.10462408000001"/>
    <n v="709.99270208999997"/>
    <n v="788.88078009999992"/>
    <n v="867.76885810999988"/>
    <n v="0"/>
    <n v="0"/>
    <n v="87.320214905089472"/>
    <n v="174.64042981017894"/>
    <n v="261.96064471526842"/>
    <n v="349.28085962035789"/>
    <n v="436.60107452544736"/>
    <n v="523.92128943053683"/>
    <n v="611.24150433562636"/>
    <n v="698.56171924071577"/>
    <n v="785.88193414580519"/>
    <n v="873.2021490508946"/>
    <n v="960.52236395598402"/>
    <n v="0"/>
    <n v="0"/>
    <n v="97.925946257011816"/>
    <n v="195.85189251402363"/>
    <n v="293.77783877103548"/>
    <n v="391.70378502804726"/>
    <n v="489.62973128505905"/>
    <n v="587.55567754207084"/>
    <n v="685.48162379908263"/>
    <n v="783.40757005609441"/>
    <n v="881.3335163131062"/>
    <n v="979.25946257011799"/>
    <n v="1077.1854088271298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enance CR 4&amp;5-312"/>
    <s v="PEF CR4&amp;5 Boiler 312"/>
    <x v="3"/>
    <n v="0"/>
    <n v="0"/>
    <n v="92.43"/>
    <n v="254.49"/>
    <n v="378.69"/>
    <n v="376.51"/>
    <n v="466.29"/>
    <n v="829.96"/>
    <n v="1078.5"/>
    <n v="1204.8400000000001"/>
    <n v="1468.06"/>
    <n v="1920.32"/>
    <n v="0"/>
    <n v="2566.9699999999998"/>
    <n v="2586.0558766039999"/>
    <n v="3046.0463089207997"/>
    <n v="3629.0252878423998"/>
    <n v="3811.5263365729998"/>
    <n v="5212.4291301337998"/>
    <n v="5021.4543138961999"/>
    <n v="5164.4151082447997"/>
    <n v="6618.7090118726001"/>
    <n v="7407.9799041679998"/>
    <n v="11382.7706081162"/>
    <n v="11567.353040480599"/>
    <n v="2566.9699999999998"/>
    <n v="5703.6458044985793"/>
    <n v="6237.5195863805793"/>
    <n v="8163.1322151593795"/>
    <n v="7770.8376853230948"/>
    <n v="6918.6922276011555"/>
    <n v="6056.3740279655849"/>
    <n v="6348.2329297433853"/>
    <n v="6420.4191169355854"/>
    <n v="7605.5268176831851"/>
    <n v="7930.1453060783851"/>
    <n v="7739.0731167432741"/>
    <n v="6384.1587789337191"/>
    <n v="5703.6458044985793"/>
    <n v="6683.1082691533193"/>
    <n v="7315.577435819986"/>
    <n v="7948.0466024866528"/>
    <n v="5550.0769907915183"/>
    <n v="4488.4887174173437"/>
    <n v="5120.9578840840104"/>
    <n v="5753.4270507506772"/>
    <n v="6385.8962174173439"/>
    <n v="6537.4204457030301"/>
    <n v="7169.8896123696968"/>
    <n v="7698.6056149662745"/>
    <n v="8331.0747816329404"/>
    <n v="6683.1082691533193"/>
    <n v="6297.673740107819"/>
    <n v="6838.4162401078192"/>
    <n v="7379.1587401078195"/>
    <n v="7360.3219836088201"/>
    <n v="7505.9685962184403"/>
    <n v="8046.7110962184406"/>
    <n v="8587.45359621844"/>
    <n v="9128.1960962184403"/>
    <n v="9668.9385962184406"/>
    <n v="10209.681096218441"/>
    <n v="10750.423596218441"/>
    <n v="10994.817676194478"/>
    <n v="6297.673740107819"/>
    <n v="6742.1740048706624"/>
    <n v="7003.8893395508494"/>
    <n v="7947.8621861451902"/>
    <n v="8329.5660981835936"/>
    <n v="8447.572655028107"/>
    <n v="8633.2320890019546"/>
    <n v="8776.307011859004"/>
    <n v="8811.6940879459671"/>
    <n v="9392.6569841568507"/>
    <n v="9551.7912949563724"/>
    <n v="9698.3424837071288"/>
    <n v="9943.5231401665806"/>
    <n v="6742.1740048706624"/>
  </r>
  <r>
    <x v="0"/>
    <s v="Regulated &amp; Renewable Energy"/>
    <x v="4"/>
    <x v="0"/>
    <s v="PEF Fossil Hydro Maintenance Crystal River Other BA-312"/>
    <s v="PEF CR4&amp;5 Boiler 312"/>
    <x v="3"/>
    <n v="0"/>
    <n v="0"/>
    <n v="0"/>
    <n v="0"/>
    <n v="0"/>
    <n v="0"/>
    <n v="0"/>
    <n v="0"/>
    <n v="0"/>
    <n v="0"/>
    <n v="0"/>
    <n v="0"/>
    <n v="0"/>
    <n v="0"/>
    <n v="58.984451679999999"/>
    <n v="117.96890336"/>
    <n v="176.95335503999999"/>
    <n v="235.93780672"/>
    <n v="294.92225839999998"/>
    <n v="353.90671007999998"/>
    <n v="412.89116175999999"/>
    <n v="471.87561344"/>
    <n v="530.86006511999994"/>
    <n v="589.84451679999995"/>
    <n v="648.82896847999996"/>
    <n v="0"/>
    <n v="0"/>
    <n v="292.48392319999999"/>
    <n v="584.96784639999998"/>
    <n v="877.45176960000003"/>
    <n v="1169.9356928"/>
    <n v="1462.4196159999999"/>
    <n v="1754.9035391999998"/>
    <n v="2047.3874623999998"/>
    <n v="2339.8713855999999"/>
    <n v="2632.3553087999999"/>
    <n v="2924.8392319999998"/>
    <n v="3217.3231551999997"/>
    <n v="0"/>
    <n v="0"/>
    <n v="323.74675203609621"/>
    <n v="647.49350407219242"/>
    <n v="971.24025610828858"/>
    <n v="1294.9870081443848"/>
    <n v="1618.7337601804811"/>
    <n v="1942.4805122165774"/>
    <n v="2266.2272642526736"/>
    <n v="2589.9740162887697"/>
    <n v="2913.7207683248657"/>
    <n v="3237.4675203609618"/>
    <n v="3561.2142723970578"/>
    <n v="0"/>
    <n v="0"/>
    <n v="363.06835794240652"/>
    <n v="726.13671588481304"/>
    <n v="1089.2050738272196"/>
    <n v="1452.2734317696261"/>
    <n v="1815.3417897120326"/>
    <n v="2178.4101476544392"/>
    <n v="2541.4785055968459"/>
    <n v="2904.5468635392526"/>
    <n v="3267.6152214816593"/>
    <n v="3630.683579424066"/>
    <n v="3993.7519373664727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CR 4&amp;5-312"/>
    <s v="PEF CR4&amp;5 Boiler 312"/>
    <x v="3"/>
    <n v="168.59"/>
    <n v="95.91"/>
    <n v="83.54"/>
    <n v="474.34"/>
    <n v="10.34"/>
    <n v="-26.32"/>
    <n v="680.16000000000008"/>
    <n v="402.78000000000003"/>
    <n v="428.45"/>
    <n v="912.64"/>
    <n v="930.58"/>
    <n v="1443.1"/>
    <n v="5604.1100000000006"/>
    <n v="19.085876603999999"/>
    <n v="459.99043231680002"/>
    <n v="582.97897892159995"/>
    <n v="182.50104873059999"/>
    <n v="1551.9993707609999"/>
    <n v="192.57924953520001"/>
    <n v="142.96079434859999"/>
    <n v="1454.2939036278001"/>
    <n v="789.27089229540002"/>
    <n v="3974.7907039482002"/>
    <n v="3692.6411148684001"/>
    <n v="517.39655720580004"/>
    <n v="13560.488923163401"/>
    <n v="533.873781882"/>
    <n v="1925.6126287787999"/>
    <n v="778.63878831600005"/>
    <n v="240.72187770900001"/>
    <n v="378.72715513140002"/>
    <n v="291.85890177779999"/>
    <n v="72.186187192199995"/>
    <n v="1185.1077007475999"/>
    <n v="324.61848839520002"/>
    <n v="298.95014548260002"/>
    <n v="500.14464940800002"/>
    <n v="298.94949021960002"/>
    <n v="6829.3897950402015"/>
    <n v="632.46916666666664"/>
    <n v="632.46916666666664"/>
    <n v="632.46916666666664"/>
    <n v="632.46916666666664"/>
    <n v="632.46916666666664"/>
    <n v="632.46916666666664"/>
    <n v="632.46916666666664"/>
    <n v="632.46916666666664"/>
    <n v="632.46916666666664"/>
    <n v="632.46916666666664"/>
    <n v="632.46916666666664"/>
    <n v="632.46916666666675"/>
    <n v="7589.63"/>
    <n v="540.74249999999995"/>
    <n v="540.74249999999995"/>
    <n v="540.74249999999995"/>
    <n v="540.74249999999995"/>
    <n v="540.74249999999995"/>
    <n v="540.74249999999995"/>
    <n v="540.74249999999995"/>
    <n v="540.74249999999995"/>
    <n v="540.74249999999995"/>
    <n v="540.74249999999995"/>
    <n v="540.74249999999995"/>
    <n v="540.74249999999938"/>
    <n v="6488.91"/>
    <n v="261.71533468018663"/>
    <n v="943.97284659434058"/>
    <n v="381.70391203840387"/>
    <n v="118.00655684451398"/>
    <n v="185.65943397384726"/>
    <n v="143.07492285704993"/>
    <n v="35.387076086963376"/>
    <n v="580.9628962108842"/>
    <n v="159.13431079952133"/>
    <n v="146.55118875075641"/>
    <n v="245.18065645945251"/>
    <n v="146.55086470408014"/>
    <n v="3347.9"/>
  </r>
  <r>
    <x v="1"/>
    <s v="Regulated &amp; Renewable Energy"/>
    <x v="4"/>
    <x v="0"/>
    <s v="PEF Fossil Hydro Maintenance Crystal River Other BA-312"/>
    <s v="PEF CR4&amp;5 Boiler 312"/>
    <x v="3"/>
    <n v="0"/>
    <n v="0"/>
    <n v="0"/>
    <n v="0"/>
    <n v="0"/>
    <n v="0"/>
    <n v="0"/>
    <n v="0"/>
    <n v="0"/>
    <n v="0"/>
    <n v="0"/>
    <n v="0"/>
    <n v="0"/>
    <n v="58.984451679999999"/>
    <n v="58.984451679999999"/>
    <n v="58.984451679999999"/>
    <n v="58.984451679999999"/>
    <n v="58.984451679999999"/>
    <n v="58.984451679999999"/>
    <n v="58.984451679999999"/>
    <n v="58.984451679999999"/>
    <n v="58.984451679999999"/>
    <n v="58.984451679999999"/>
    <n v="58.984451679999999"/>
    <n v="58.984451679999999"/>
    <n v="707.81342015999996"/>
    <n v="292.48392319999999"/>
    <n v="292.48392319999999"/>
    <n v="292.48392319999999"/>
    <n v="292.48392319999999"/>
    <n v="292.48392319999999"/>
    <n v="292.48392319999999"/>
    <n v="292.48392319999999"/>
    <n v="292.48392319999999"/>
    <n v="292.48392319999999"/>
    <n v="292.48392319999999"/>
    <n v="292.48392319999999"/>
    <n v="292.48392319999999"/>
    <n v="3509.8070783999997"/>
    <n v="323.74675203609621"/>
    <n v="323.74675203609621"/>
    <n v="323.74675203609621"/>
    <n v="323.74675203609621"/>
    <n v="323.74675203609621"/>
    <n v="323.74675203609621"/>
    <n v="323.74675203609621"/>
    <n v="323.74675203609621"/>
    <n v="323.74675203609621"/>
    <n v="323.74675203609621"/>
    <n v="323.74675203609621"/>
    <n v="323.74675260294225"/>
    <n v="3884.9610250000001"/>
    <n v="363.06835794240652"/>
    <n v="363.06835794240652"/>
    <n v="363.06835794240652"/>
    <n v="363.06835794240652"/>
    <n v="363.06835794240652"/>
    <n v="363.06835794240652"/>
    <n v="363.06835794240652"/>
    <n v="363.06835794240652"/>
    <n v="363.06835794240652"/>
    <n v="363.06835794240652"/>
    <n v="363.06835794240652"/>
    <n v="363.06835763352774"/>
    <n v="4356.8202950000004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rystal River Other BA-312"/>
    <s v="PEF CR4&amp;5 Boiler 3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.81342015999996"/>
    <n v="707.81342015999996"/>
    <n v="0"/>
    <n v="0"/>
    <n v="0"/>
    <n v="0"/>
    <n v="0"/>
    <n v="0"/>
    <n v="0"/>
    <n v="0"/>
    <n v="0"/>
    <n v="0"/>
    <n v="0"/>
    <n v="3509.8070783999997"/>
    <n v="3509.8070783999997"/>
    <n v="0"/>
    <n v="0"/>
    <n v="0"/>
    <n v="0"/>
    <n v="0"/>
    <n v="0"/>
    <n v="0"/>
    <n v="0"/>
    <n v="0"/>
    <n v="0"/>
    <n v="0"/>
    <n v="3884.9610250000001"/>
    <n v="3884.9610250000001"/>
    <n v="0"/>
    <n v="0"/>
    <n v="0"/>
    <n v="0"/>
    <n v="0"/>
    <n v="0"/>
    <n v="0"/>
    <n v="0"/>
    <n v="0"/>
    <n v="0"/>
    <n v="0"/>
    <n v="4356.8202950000004"/>
    <n v="4356.8202950000004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R 4&amp;5-312"/>
    <s v="PEF CR4&amp;5 Boiler 312"/>
    <x v="3"/>
    <n v="168.59"/>
    <n v="3.47"/>
    <n v="-78.510000000000005"/>
    <n v="350.14"/>
    <n v="12.52"/>
    <n v="14.79"/>
    <n v="316.5"/>
    <n v="154.22999999999999"/>
    <n v="302.11"/>
    <n v="649.41999999999996"/>
    <n v="478.32"/>
    <n v="796.46"/>
    <n v="3168.0400000000004"/>
    <n v="0"/>
    <n v="0"/>
    <n v="0"/>
    <n v="0"/>
    <n v="151.09657720019993"/>
    <n v="383.55406577279962"/>
    <n v="0"/>
    <n v="0"/>
    <n v="0"/>
    <n v="0"/>
    <n v="3508.0586825040004"/>
    <n v="6381.10379318782"/>
    <n v="10423.813118664821"/>
    <n v="0"/>
    <n v="0"/>
    <n v="1170.9333181522854"/>
    <n v="1092.867335430939"/>
    <n v="1241.0453547669708"/>
    <n v="0"/>
    <n v="0"/>
    <n v="0"/>
    <n v="0"/>
    <n v="490.0223348177102"/>
    <n v="1855.0589872175547"/>
    <n v="0"/>
    <n v="5849.9273303854607"/>
    <n v="0"/>
    <n v="0"/>
    <n v="3030.4387783618008"/>
    <n v="1694.0574400408418"/>
    <n v="0"/>
    <n v="0"/>
    <n v="0"/>
    <n v="480.94493838098077"/>
    <n v="0"/>
    <n v="103.75316407008884"/>
    <n v="0"/>
    <n v="2665.8702081917891"/>
    <n v="7975.0645290455013"/>
    <n v="0"/>
    <n v="0"/>
    <n v="559.57925649900005"/>
    <n v="395.09588739038014"/>
    <n v="0"/>
    <n v="0"/>
    <n v="0"/>
    <n v="0"/>
    <n v="0"/>
    <n v="0"/>
    <n v="296.34842002396323"/>
    <n v="4793.3861713238157"/>
    <n v="6044.4097352371591"/>
    <n v="0"/>
    <n v="0"/>
    <n v="0"/>
    <n v="0"/>
    <n v="0"/>
    <n v="0"/>
    <n v="0"/>
    <n v="0"/>
    <n v="0"/>
    <n v="0"/>
    <n v="0"/>
    <n v="3063.3257994186447"/>
    <n v="3063.3257994186447"/>
  </r>
  <r>
    <x v="3"/>
    <s v="Regulated &amp; Renewable Energy"/>
    <x v="4"/>
    <x v="0"/>
    <s v="PEF Fossil Hydro Maintenance CR 4&amp;5-312"/>
    <s v="PEF CR4&amp;5 Boiler 312"/>
    <x v="3"/>
    <n v="0"/>
    <n v="92.43"/>
    <n v="254.49"/>
    <n v="378.69"/>
    <n v="376.51"/>
    <n v="466.29"/>
    <n v="829.96"/>
    <n v="1078.5"/>
    <n v="1204.8400000000001"/>
    <n v="1468.06"/>
    <n v="1920.32"/>
    <n v="2566.9699999999998"/>
    <n v="2566.9699999999998"/>
    <n v="2586.0558766039999"/>
    <n v="3046.0463089207997"/>
    <n v="3629.0252878423998"/>
    <n v="3811.5263365729998"/>
    <n v="5212.4291301337998"/>
    <n v="5021.4543138961999"/>
    <n v="5164.4151082447997"/>
    <n v="6618.7090118726001"/>
    <n v="7407.9799041679998"/>
    <n v="11382.7706081162"/>
    <n v="11567.353040480599"/>
    <n v="5703.6458044985793"/>
    <n v="5703.6458044985793"/>
    <n v="6237.5195863805793"/>
    <n v="8163.1322151593795"/>
    <n v="7770.8376853230948"/>
    <n v="6918.6922276011555"/>
    <n v="6056.3740279655849"/>
    <n v="6348.2329297433853"/>
    <n v="6420.4191169355854"/>
    <n v="7605.5268176831851"/>
    <n v="7930.1453060783851"/>
    <n v="7739.0731167432741"/>
    <n v="6384.1587789337191"/>
    <n v="6683.1082691533193"/>
    <n v="6683.1082691533193"/>
    <n v="7315.577435819986"/>
    <n v="7948.0466024866528"/>
    <n v="5550.0769907915183"/>
    <n v="4488.4887174173437"/>
    <n v="5120.9578840840104"/>
    <n v="5753.4270507506772"/>
    <n v="6385.8962174173439"/>
    <n v="6537.4204457030301"/>
    <n v="7169.8896123696968"/>
    <n v="7698.6056149662745"/>
    <n v="8331.0747816329404"/>
    <n v="6297.673740107819"/>
    <n v="6297.673740107819"/>
    <n v="6838.4162401078192"/>
    <n v="7379.1587401078195"/>
    <n v="7360.3219836088201"/>
    <n v="7505.9685962184403"/>
    <n v="8046.7110962184406"/>
    <n v="8587.45359621844"/>
    <n v="9128.1960962184403"/>
    <n v="9668.9385962184406"/>
    <n v="10209.681096218441"/>
    <n v="10750.423596218441"/>
    <n v="10994.817676194478"/>
    <n v="6742.1740048706624"/>
    <n v="6742.1740048706624"/>
    <n v="7003.8893395508494"/>
    <n v="7947.8621861451902"/>
    <n v="8329.5660981835936"/>
    <n v="8447.572655028107"/>
    <n v="8633.2320890019546"/>
    <n v="8776.307011859004"/>
    <n v="8811.6940879459671"/>
    <n v="9392.6569841568507"/>
    <n v="9551.7912949563724"/>
    <n v="9698.3424837071288"/>
    <n v="9943.5231401665806"/>
    <n v="7026.7482054520169"/>
    <n v="7026.7482054520169"/>
  </r>
  <r>
    <x v="3"/>
    <s v="Regulated &amp; Renewable Energy"/>
    <x v="4"/>
    <x v="0"/>
    <s v="PEF Fossil Hydro Maintenance Crystal River Other BA-312"/>
    <s v="PEF CR4&amp;5 Boiler 312"/>
    <x v="3"/>
    <n v="0"/>
    <n v="0"/>
    <n v="0"/>
    <n v="0"/>
    <n v="0"/>
    <n v="0"/>
    <n v="0"/>
    <n v="0"/>
    <n v="0"/>
    <n v="0"/>
    <n v="0"/>
    <n v="0"/>
    <n v="0"/>
    <n v="58.984451679999999"/>
    <n v="117.96890336"/>
    <n v="176.95335503999999"/>
    <n v="235.93780672"/>
    <n v="294.92225839999998"/>
    <n v="353.90671007999998"/>
    <n v="412.89116175999999"/>
    <n v="471.87561344"/>
    <n v="530.86006511999994"/>
    <n v="589.84451679999995"/>
    <n v="648.82896847999996"/>
    <n v="0"/>
    <n v="0"/>
    <n v="292.48392319999999"/>
    <n v="584.96784639999998"/>
    <n v="877.45176960000003"/>
    <n v="1169.9356928"/>
    <n v="1462.4196159999999"/>
    <n v="1754.9035391999998"/>
    <n v="2047.3874623999998"/>
    <n v="2339.8713855999999"/>
    <n v="2632.3553087999999"/>
    <n v="2924.8392319999998"/>
    <n v="3217.3231551999997"/>
    <n v="0"/>
    <n v="0"/>
    <n v="323.74675203609621"/>
    <n v="647.49350407219242"/>
    <n v="971.24025610828858"/>
    <n v="1294.9870081443848"/>
    <n v="1618.7337601804811"/>
    <n v="1942.4805122165774"/>
    <n v="2266.2272642526736"/>
    <n v="2589.9740162887697"/>
    <n v="2913.7207683248657"/>
    <n v="3237.4675203609618"/>
    <n v="3561.2142723970578"/>
    <n v="0"/>
    <n v="0"/>
    <n v="363.06835794240652"/>
    <n v="726.13671588481304"/>
    <n v="1089.2050738272196"/>
    <n v="1452.2734317696261"/>
    <n v="1815.3417897120326"/>
    <n v="2178.4101476544392"/>
    <n v="2541.4785055968459"/>
    <n v="2904.5468635392526"/>
    <n v="3267.6152214816593"/>
    <n v="3630.683579424066"/>
    <n v="3993.7519373664727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enance CR 4&amp;5-314"/>
    <s v="PEF CR4&amp;5 Turbogenerator 314"/>
    <x v="4"/>
    <n v="0"/>
    <n v="0"/>
    <n v="0"/>
    <n v="0"/>
    <n v="0"/>
    <n v="0"/>
    <n v="0"/>
    <n v="0"/>
    <n v="0"/>
    <n v="0"/>
    <n v="0"/>
    <n v="0"/>
    <n v="0"/>
    <n v="0"/>
    <n v="3.835464194"/>
    <n v="96.274332438800002"/>
    <n v="213.42876269639999"/>
    <n v="250.10385246549998"/>
    <n v="531.6268139442999"/>
    <n v="493.24885076069995"/>
    <n v="521.97800055279993"/>
    <n v="814.23034560609995"/>
    <n v="972.84083594799995"/>
    <n v="1771.6077849306998"/>
    <n v="1808.7011458940997"/>
    <n v="0"/>
    <n v="891.83676388786307"/>
    <n v="999.12310011486306"/>
    <n v="1386.090827216663"/>
    <n v="1319.4796496635706"/>
    <n v="1174.7862928404061"/>
    <n v="1028.365615684497"/>
    <n v="1087.0170672627969"/>
    <n v="1101.5234764794968"/>
    <n v="1339.6806356480968"/>
    <n v="1404.9153961352968"/>
    <n v="1371.0647855589157"/>
    <n v="1131.0263070490632"/>
    <n v="891.83676388786307"/>
    <n v="1191.1026708096633"/>
    <n v="1318.2026708096632"/>
    <n v="1445.3026708096631"/>
    <n v="1009.2468626795159"/>
    <n v="816.2036605513498"/>
    <n v="943.30366055134982"/>
    <n v="1070.4036605513497"/>
    <n v="1197.5036605513496"/>
    <n v="1227.953728997549"/>
    <n v="1355.0537289975489"/>
    <n v="1461.3036578030769"/>
    <n v="1588.4036578030768"/>
    <n v="1191.1026708096633"/>
    <n v="1200.7151858114694"/>
    <n v="1309.3818524781361"/>
    <n v="1418.0485191448029"/>
    <n v="1414.4286709209514"/>
    <n v="1443.6975593541313"/>
    <n v="1552.364226020798"/>
    <n v="1661.0308926874648"/>
    <n v="1769.6975593541315"/>
    <n v="1878.3642260207982"/>
    <n v="1987.030892687465"/>
    <n v="2095.6975593541315"/>
    <n v="2144.8105660515198"/>
    <n v="1200.7151858114694"/>
    <n v="1315.2274525765133"/>
    <n v="1367.8214547336891"/>
    <n v="1557.5211144451332"/>
    <n v="1634.2278782948026"/>
    <n v="1657.942335503913"/>
    <n v="1695.2522343787832"/>
    <n v="1724.0044005847749"/>
    <n v="1731.1157452766256"/>
    <n v="1847.8653574225568"/>
    <n v="1879.8447991151813"/>
    <n v="1909.2955515776334"/>
    <n v="1958.5667644795592"/>
    <n v="1315.2274525765133"/>
  </r>
  <r>
    <x v="0"/>
    <s v="Regulated &amp; Renewable Energy"/>
    <x v="4"/>
    <x v="0"/>
    <s v="PEF Fossil Hydro Maintenance Crystal River Other BA-314"/>
    <s v="PEF CR4&amp;5 Turbogenerator 314"/>
    <x v="4"/>
    <n v="0"/>
    <n v="0"/>
    <n v="0"/>
    <n v="0"/>
    <n v="0"/>
    <n v="0"/>
    <n v="0"/>
    <n v="0"/>
    <n v="0"/>
    <n v="0"/>
    <n v="0"/>
    <n v="0"/>
    <n v="0"/>
    <n v="0"/>
    <n v="11.85341167"/>
    <n v="23.70682334"/>
    <n v="35.56023501"/>
    <n v="47.413646679999999"/>
    <n v="59.267058349999999"/>
    <n v="71.120470019999999"/>
    <n v="82.973881689999999"/>
    <n v="94.827293359999999"/>
    <n v="106.68070503"/>
    <n v="118.5341167"/>
    <n v="130.38752836999998"/>
    <n v="0"/>
    <n v="0"/>
    <n v="58.777054790000001"/>
    <n v="117.55410958"/>
    <n v="176.33116437000001"/>
    <n v="235.10821916"/>
    <n v="293.88527395"/>
    <n v="352.66232874000002"/>
    <n v="411.43938353000004"/>
    <n v="470.21643832000007"/>
    <n v="528.99349311000003"/>
    <n v="587.7705479"/>
    <n v="646.54760268999996"/>
    <n v="0"/>
    <n v="0"/>
    <n v="65.059577888314408"/>
    <n v="130.11915577662882"/>
    <n v="195.17873366494322"/>
    <n v="260.23831155325763"/>
    <n v="325.29788944157201"/>
    <n v="390.35746732988639"/>
    <n v="455.41704521820077"/>
    <n v="520.47662310651515"/>
    <n v="585.53620099482953"/>
    <n v="650.59577888314391"/>
    <n v="715.65535677145829"/>
    <n v="0"/>
    <n v="0"/>
    <n v="72.961578653004608"/>
    <n v="145.92315730600922"/>
    <n v="218.88473595901382"/>
    <n v="291.84631461201843"/>
    <n v="364.80789326502304"/>
    <n v="437.76947191802765"/>
    <n v="510.73105057103226"/>
    <n v="583.69262922403686"/>
    <n v="656.65420787704147"/>
    <n v="729.61578653004608"/>
    <n v="802.57736518305069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CR 4&amp;5-314"/>
    <s v="PEF CR4&amp;5 Turbogenerator 314"/>
    <x v="4"/>
    <n v="0"/>
    <n v="0"/>
    <n v="0"/>
    <n v="0"/>
    <n v="0"/>
    <n v="0"/>
    <n v="0"/>
    <n v="0"/>
    <n v="0"/>
    <n v="0"/>
    <n v="0"/>
    <n v="0"/>
    <n v="0"/>
    <n v="3.835464194"/>
    <n v="92.438868244800005"/>
    <n v="117.1544302576"/>
    <n v="36.675089769099998"/>
    <n v="311.88706388349999"/>
    <n v="38.700387277200001"/>
    <n v="28.729149792099999"/>
    <n v="292.25234505330002"/>
    <n v="158.6104903419"/>
    <n v="798.7669489827"/>
    <n v="742.0666638074"/>
    <n v="103.97510213629999"/>
    <n v="2725.0920037398996"/>
    <n v="107.28633622700001"/>
    <n v="386.96772710179999"/>
    <n v="156.47388142599999"/>
    <n v="48.375045161499997"/>
    <n v="76.108342987900002"/>
    <n v="58.651451578299998"/>
    <n v="14.5064092167"/>
    <n v="238.1571591686"/>
    <n v="65.234760487200006"/>
    <n v="60.076495441100001"/>
    <n v="100.50818908799999"/>
    <n v="60.076363760600003"/>
    <n v="1372.4221616446998"/>
    <n v="127.10000000000001"/>
    <n v="127.10000000000001"/>
    <n v="127.10000000000001"/>
    <n v="127.10000000000001"/>
    <n v="127.10000000000001"/>
    <n v="127.10000000000001"/>
    <n v="127.10000000000001"/>
    <n v="127.10000000000001"/>
    <n v="127.10000000000001"/>
    <n v="127.10000000000001"/>
    <n v="127.10000000000001"/>
    <n v="127.10000000000014"/>
    <n v="1525.2"/>
    <n v="108.66666666666667"/>
    <n v="108.66666666666667"/>
    <n v="108.66666666666667"/>
    <n v="108.66666666666667"/>
    <n v="108.66666666666667"/>
    <n v="108.66666666666667"/>
    <n v="108.66666666666667"/>
    <n v="108.66666666666667"/>
    <n v="108.66666666666667"/>
    <n v="108.66666666666667"/>
    <n v="108.66666666666667"/>
    <n v="108.66666666666674"/>
    <n v="1304"/>
    <n v="52.594002157175822"/>
    <n v="189.69965971144424"/>
    <n v="76.706763849669372"/>
    <n v="23.714457209110272"/>
    <n v="37.309898874870164"/>
    <n v="28.752166205991614"/>
    <n v="7.1113446918507845"/>
    <n v="116.74961214593117"/>
    <n v="31.979441692624412"/>
    <n v="29.45075246245203"/>
    <n v="49.271212901925757"/>
    <n v="29.450688096954423"/>
    <n v="672.79"/>
  </r>
  <r>
    <x v="1"/>
    <s v="Regulated &amp; Renewable Energy"/>
    <x v="4"/>
    <x v="0"/>
    <s v="PEF Fossil Hydro Maintenance Crystal River Other BA-314"/>
    <s v="PEF CR4&amp;5 Turbogenerator 314"/>
    <x v="4"/>
    <n v="0"/>
    <n v="0"/>
    <n v="0"/>
    <n v="0"/>
    <n v="0"/>
    <n v="0"/>
    <n v="0"/>
    <n v="0"/>
    <n v="0"/>
    <n v="0"/>
    <n v="0"/>
    <n v="0"/>
    <n v="0"/>
    <n v="11.85341167"/>
    <n v="11.85341167"/>
    <n v="11.85341167"/>
    <n v="11.85341167"/>
    <n v="11.85341167"/>
    <n v="11.85341167"/>
    <n v="11.85341167"/>
    <n v="11.85341167"/>
    <n v="11.85341167"/>
    <n v="11.85341167"/>
    <n v="11.85341167"/>
    <n v="11.85341167"/>
    <n v="142.24094004"/>
    <n v="58.777054790000001"/>
    <n v="58.777054790000001"/>
    <n v="58.777054790000001"/>
    <n v="58.777054790000001"/>
    <n v="58.777054790000001"/>
    <n v="58.777054790000001"/>
    <n v="58.777054790000001"/>
    <n v="58.777054790000001"/>
    <n v="58.777054790000001"/>
    <n v="58.777054790000001"/>
    <n v="58.777054790000001"/>
    <n v="58.777054790000001"/>
    <n v="705.32465747999993"/>
    <n v="65.059577888314408"/>
    <n v="65.059577888314408"/>
    <n v="65.059577888314408"/>
    <n v="65.059577888314408"/>
    <n v="65.059577888314408"/>
    <n v="65.059577888314408"/>
    <n v="65.059577888314408"/>
    <n v="65.059577888314408"/>
    <n v="65.059577888314408"/>
    <n v="65.059577888314408"/>
    <n v="65.059577888314408"/>
    <n v="65.059577928541671"/>
    <n v="780.71493469999996"/>
    <n v="72.961578653004608"/>
    <n v="72.961578653004608"/>
    <n v="72.961578653004608"/>
    <n v="72.961578653004608"/>
    <n v="72.961578653004608"/>
    <n v="72.961578653004608"/>
    <n v="72.961578653004608"/>
    <n v="72.961578653004608"/>
    <n v="72.961578653004608"/>
    <n v="72.961578653004608"/>
    <n v="72.961578653004608"/>
    <n v="72.961578416949351"/>
    <n v="875.53894360000004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rystal River Other BA-314"/>
    <s v="PEF CR4&amp;5 Turbogenerator 31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.24094004"/>
    <n v="142.24094004"/>
    <n v="0"/>
    <n v="0"/>
    <n v="0"/>
    <n v="0"/>
    <n v="0"/>
    <n v="0"/>
    <n v="0"/>
    <n v="0"/>
    <n v="0"/>
    <n v="0"/>
    <n v="0"/>
    <n v="705.32465747999993"/>
    <n v="705.32465747999993"/>
    <n v="0"/>
    <n v="0"/>
    <n v="0"/>
    <n v="0"/>
    <n v="0"/>
    <n v="0"/>
    <n v="0"/>
    <n v="0"/>
    <n v="0"/>
    <n v="0"/>
    <n v="0"/>
    <n v="780.71493469999996"/>
    <n v="780.71493469999996"/>
    <n v="0"/>
    <n v="0"/>
    <n v="0"/>
    <n v="0"/>
    <n v="0"/>
    <n v="0"/>
    <n v="0"/>
    <n v="0"/>
    <n v="0"/>
    <n v="0"/>
    <n v="0"/>
    <n v="875.53894360000004"/>
    <n v="875.53894360000004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R 4&amp;5-314"/>
    <s v="PEF CR4&amp;5 Turbogenerator 31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30.364102404699988"/>
    <n v="77.078350460799925"/>
    <n v="0"/>
    <n v="0"/>
    <n v="0"/>
    <n v="0"/>
    <n v="704.97330284400005"/>
    <n v="1020.8394841425365"/>
    <n v="1833.2552398520365"/>
    <n v="0"/>
    <n v="0"/>
    <n v="223.08505897909225"/>
    <n v="193.06840198466435"/>
    <n v="222.52902014380896"/>
    <n v="0"/>
    <n v="0"/>
    <n v="0"/>
    <n v="0"/>
    <n v="93.927106017480952"/>
    <n v="340.54666759785243"/>
    <n v="0"/>
    <n v="1073.1562547228989"/>
    <n v="0"/>
    <n v="0"/>
    <n v="563.15580813014719"/>
    <n v="320.14320212816608"/>
    <n v="0"/>
    <n v="0"/>
    <n v="0"/>
    <n v="96.649931553800641"/>
    <n v="0"/>
    <n v="20.850071194471866"/>
    <n v="0"/>
    <n v="514.78847199160771"/>
    <n v="1515.5874849981935"/>
    <n v="0"/>
    <n v="0"/>
    <n v="112.28651489051828"/>
    <n v="79.397778233486946"/>
    <n v="0"/>
    <n v="0"/>
    <n v="0"/>
    <n v="0"/>
    <n v="0"/>
    <n v="0"/>
    <n v="59.553659969278065"/>
    <n v="938.249780141673"/>
    <n v="1189.4877332349563"/>
    <n v="0"/>
    <n v="0"/>
    <n v="0"/>
    <n v="0"/>
    <n v="0"/>
    <n v="0"/>
    <n v="0"/>
    <n v="0"/>
    <n v="0"/>
    <n v="0"/>
    <n v="0"/>
    <n v="603.96521037152911"/>
    <n v="603.96521037152911"/>
  </r>
  <r>
    <x v="3"/>
    <s v="Regulated &amp; Renewable Energy"/>
    <x v="4"/>
    <x v="0"/>
    <s v="PEF Fossil Hydro Maintenance CR 4&amp;5-314"/>
    <s v="PEF CR4&amp;5 Turbogenerator 314"/>
    <x v="4"/>
    <n v="0"/>
    <n v="0"/>
    <n v="0"/>
    <n v="0"/>
    <n v="0"/>
    <n v="0"/>
    <n v="0"/>
    <n v="0"/>
    <n v="0"/>
    <n v="0"/>
    <n v="0"/>
    <n v="0"/>
    <n v="0"/>
    <n v="3.835464194"/>
    <n v="96.274332438800002"/>
    <n v="213.42876269639999"/>
    <n v="250.10385246549998"/>
    <n v="531.6268139442999"/>
    <n v="493.24885076069995"/>
    <n v="521.97800055279993"/>
    <n v="814.23034560609995"/>
    <n v="972.84083594799995"/>
    <n v="1771.6077849306998"/>
    <n v="1808.7011458940997"/>
    <n v="891.83676388786307"/>
    <n v="891.83676388786307"/>
    <n v="999.12310011486306"/>
    <n v="1386.090827216663"/>
    <n v="1319.4796496635706"/>
    <n v="1174.7862928404061"/>
    <n v="1028.365615684497"/>
    <n v="1087.0170672627969"/>
    <n v="1101.5234764794968"/>
    <n v="1339.6806356480968"/>
    <n v="1404.9153961352968"/>
    <n v="1371.0647855589157"/>
    <n v="1131.0263070490632"/>
    <n v="1191.1026708096633"/>
    <n v="1191.1026708096633"/>
    <n v="1318.2026708096632"/>
    <n v="1445.3026708096631"/>
    <n v="1009.2468626795159"/>
    <n v="816.2036605513498"/>
    <n v="943.30366055134982"/>
    <n v="1070.4036605513497"/>
    <n v="1197.5036605513496"/>
    <n v="1227.953728997549"/>
    <n v="1355.0537289975489"/>
    <n v="1461.3036578030769"/>
    <n v="1588.4036578030768"/>
    <n v="1200.7151858114694"/>
    <n v="1200.7151858114694"/>
    <n v="1309.3818524781361"/>
    <n v="1418.0485191448029"/>
    <n v="1414.4286709209514"/>
    <n v="1443.6975593541313"/>
    <n v="1552.364226020798"/>
    <n v="1661.0308926874648"/>
    <n v="1769.6975593541315"/>
    <n v="1878.3642260207982"/>
    <n v="1987.030892687465"/>
    <n v="2095.6975593541315"/>
    <n v="2144.8105660515198"/>
    <n v="1315.2274525765133"/>
    <n v="1315.2274525765133"/>
    <n v="1367.8214547336891"/>
    <n v="1557.5211144451332"/>
    <n v="1634.2278782948026"/>
    <n v="1657.942335503913"/>
    <n v="1695.2522343787832"/>
    <n v="1724.0044005847749"/>
    <n v="1731.1157452766256"/>
    <n v="1847.8653574225568"/>
    <n v="1879.8447991151813"/>
    <n v="1909.2955515776334"/>
    <n v="1958.5667644795592"/>
    <n v="1384.0522422049846"/>
    <n v="1384.0522422049846"/>
  </r>
  <r>
    <x v="3"/>
    <s v="Regulated &amp; Renewable Energy"/>
    <x v="4"/>
    <x v="0"/>
    <s v="PEF Fossil Hydro Maintenance Crystal River Other BA-314"/>
    <s v="PEF CR4&amp;5 Turbogenerator 314"/>
    <x v="4"/>
    <n v="0"/>
    <n v="0"/>
    <n v="0"/>
    <n v="0"/>
    <n v="0"/>
    <n v="0"/>
    <n v="0"/>
    <n v="0"/>
    <n v="0"/>
    <n v="0"/>
    <n v="0"/>
    <n v="0"/>
    <n v="0"/>
    <n v="11.85341167"/>
    <n v="23.70682334"/>
    <n v="35.56023501"/>
    <n v="47.413646679999999"/>
    <n v="59.267058349999999"/>
    <n v="71.120470019999999"/>
    <n v="82.973881689999999"/>
    <n v="94.827293359999999"/>
    <n v="106.68070503"/>
    <n v="118.5341167"/>
    <n v="130.38752836999998"/>
    <n v="0"/>
    <n v="0"/>
    <n v="58.777054790000001"/>
    <n v="117.55410958"/>
    <n v="176.33116437000001"/>
    <n v="235.10821916"/>
    <n v="293.88527395"/>
    <n v="352.66232874000002"/>
    <n v="411.43938353000004"/>
    <n v="470.21643832000007"/>
    <n v="528.99349311000003"/>
    <n v="587.7705479"/>
    <n v="646.54760268999996"/>
    <n v="0"/>
    <n v="0"/>
    <n v="65.059577888314408"/>
    <n v="130.11915577662882"/>
    <n v="195.17873366494322"/>
    <n v="260.23831155325763"/>
    <n v="325.29788944157201"/>
    <n v="390.35746732988639"/>
    <n v="455.41704521820077"/>
    <n v="520.47662310651515"/>
    <n v="585.53620099482953"/>
    <n v="650.59577888314391"/>
    <n v="715.65535677145829"/>
    <n v="0"/>
    <n v="0"/>
    <n v="72.961578653004608"/>
    <n v="145.92315730600922"/>
    <n v="218.88473595901382"/>
    <n v="291.84631461201843"/>
    <n v="364.80789326502304"/>
    <n v="437.76947191802765"/>
    <n v="510.73105057103226"/>
    <n v="583.69262922403686"/>
    <n v="656.65420787704147"/>
    <n v="729.61578653004608"/>
    <n v="802.57736518305069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enance CR 4&amp;5-315"/>
    <s v="PEF CR4&amp;5 Access. Elec Equip 315"/>
    <x v="5"/>
    <n v="0"/>
    <n v="0"/>
    <n v="0"/>
    <n v="0"/>
    <n v="0"/>
    <n v="0"/>
    <n v="0"/>
    <n v="0"/>
    <n v="0"/>
    <n v="0"/>
    <n v="0"/>
    <n v="0"/>
    <n v="0"/>
    <n v="0"/>
    <n v="2.066214504"/>
    <n v="51.864236500800004"/>
    <n v="114.9768535824"/>
    <n v="134.734201998"/>
    <n v="286.3942871388"/>
    <n v="265.71957864120003"/>
    <n v="281.19634572480004"/>
    <n v="438.6364895076"/>
    <n v="524.08202596800004"/>
    <n v="954.38818236120005"/>
    <n v="974.37085891560014"/>
    <n v="0"/>
    <n v="480.44407757167733"/>
    <n v="538.24062390367737"/>
    <n v="746.70517731247742"/>
    <n v="710.82086860115521"/>
    <n v="632.87267318633201"/>
    <n v="553.99394781631997"/>
    <n v="585.59024849911998"/>
    <n v="593.40504003631997"/>
    <n v="721.70340279391996"/>
    <n v="756.84621770911997"/>
    <n v="738.61045301300078"/>
    <n v="609.29859902906287"/>
    <n v="480.44407757167733"/>
    <n v="641.66251845866282"/>
    <n v="710.13251845866284"/>
    <n v="778.60251845866287"/>
    <n v="543.69383306305429"/>
    <n v="439.69905993770328"/>
    <n v="508.16905993770331"/>
    <n v="576.63905993770334"/>
    <n v="645.10905993770336"/>
    <n v="661.51280648775275"/>
    <n v="729.98280648775278"/>
    <n v="787.22067136040823"/>
    <n v="855.69067136040826"/>
    <n v="641.66251845866282"/>
    <n v="646.83859068966649"/>
    <n v="705.37859068966645"/>
    <n v="763.91859068966642"/>
    <n v="761.96853798248333"/>
    <n v="777.73602935252939"/>
    <n v="836.27602935252935"/>
    <n v="894.81602935252931"/>
    <n v="953.35602935252928"/>
    <n v="1011.8960293525292"/>
    <n v="1070.4360293525292"/>
    <n v="1128.9760293525292"/>
    <n v="1155.4337785433124"/>
    <n v="646.83859068966649"/>
    <n v="708.5279461169315"/>
    <n v="736.86096258659131"/>
    <n v="839.05443261062328"/>
    <n v="880.3772814973089"/>
    <n v="893.15254253690046"/>
    <n v="913.25183021126145"/>
    <n v="928.74096519319801"/>
    <n v="932.57193142530753"/>
    <n v="995.46634044692155"/>
    <n v="1012.6940472386556"/>
    <n v="1028.5595189718936"/>
    <n v="1055.1025092250115"/>
    <n v="708.5279461169315"/>
  </r>
  <r>
    <x v="0"/>
    <s v="Regulated &amp; Renewable Energy"/>
    <x v="4"/>
    <x v="0"/>
    <s v="PEF Fossil Hydro Maintenance Crystal River Other BA-315"/>
    <s v="PEF CR4&amp;5 Access. Elec Equip 315"/>
    <x v="5"/>
    <n v="0"/>
    <n v="0"/>
    <n v="0"/>
    <n v="0"/>
    <n v="0"/>
    <n v="0"/>
    <n v="0"/>
    <n v="0"/>
    <n v="0"/>
    <n v="0"/>
    <n v="0"/>
    <n v="0"/>
    <n v="0"/>
    <n v="0"/>
    <n v="6.3855872119999999"/>
    <n v="12.771174424"/>
    <n v="19.156761635999999"/>
    <n v="25.542348848"/>
    <n v="31.92793606"/>
    <n v="38.313523271999998"/>
    <n v="44.699110483999995"/>
    <n v="51.084697695999992"/>
    <n v="57.470284907999989"/>
    <n v="63.855872119999987"/>
    <n v="70.241459331999991"/>
    <n v="0"/>
    <n v="0"/>
    <n v="31.66396477"/>
    <n v="63.32792954"/>
    <n v="94.991894309999992"/>
    <n v="126.65585908"/>
    <n v="158.31982385000001"/>
    <n v="189.98378862000001"/>
    <n v="221.64775339000002"/>
    <n v="253.31171816000003"/>
    <n v="284.97568293"/>
    <n v="316.63964770000001"/>
    <n v="348.30361247000002"/>
    <n v="0"/>
    <n v="0"/>
    <n v="35.048441769782976"/>
    <n v="70.096883539565951"/>
    <n v="105.14532530934892"/>
    <n v="140.1937670791319"/>
    <n v="175.24220884891488"/>
    <n v="210.29065061869787"/>
    <n v="245.33909238848085"/>
    <n v="280.3875341582638"/>
    <n v="315.43597592804679"/>
    <n v="350.48441769782977"/>
    <n v="385.53285946761275"/>
    <n v="0"/>
    <n v="0"/>
    <n v="39.305352476173674"/>
    <n v="78.610704952347348"/>
    <n v="117.91605742852101"/>
    <n v="157.2214099046947"/>
    <n v="196.52676238086838"/>
    <n v="235.83211485704206"/>
    <n v="275.13746733321574"/>
    <n v="314.44281980938939"/>
    <n v="353.74817228556304"/>
    <n v="393.0535247617367"/>
    <n v="432.35887723791035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CR 4&amp;5-315"/>
    <s v="PEF CR4&amp;5 Access. Elec Equip 315"/>
    <x v="5"/>
    <n v="0"/>
    <n v="0"/>
    <n v="0"/>
    <n v="0"/>
    <n v="0"/>
    <n v="0"/>
    <n v="0"/>
    <n v="0"/>
    <n v="0"/>
    <n v="0"/>
    <n v="0"/>
    <n v="0"/>
    <n v="0"/>
    <n v="2.066214504"/>
    <n v="49.798021996800003"/>
    <n v="63.1126170816"/>
    <n v="19.757348415599999"/>
    <n v="168.01762248599999"/>
    <n v="20.8484025552"/>
    <n v="15.4767670836"/>
    <n v="157.44014378279999"/>
    <n v="85.445536460400007"/>
    <n v="430.30615639320001"/>
    <n v="399.76097445840003"/>
    <n v="56.012741410799997"/>
    <n v="1468.0425466283998"/>
    <n v="57.796546331999998"/>
    <n v="208.46455340879999"/>
    <n v="84.294517416000005"/>
    <n v="26.060266733999999"/>
    <n v="41.000555396400003"/>
    <n v="31.596300682799999"/>
    <n v="7.8147915371999996"/>
    <n v="128.29836275759999"/>
    <n v="35.142814915199999"/>
    <n v="32.363990367600003"/>
    <n v="54.145070208"/>
    <n v="32.363919429600003"/>
    <n v="739.34168918519981"/>
    <n v="68.47"/>
    <n v="68.47"/>
    <n v="68.47"/>
    <n v="68.47"/>
    <n v="68.47"/>
    <n v="68.47"/>
    <n v="68.47"/>
    <n v="68.47"/>
    <n v="68.47"/>
    <n v="68.47"/>
    <n v="68.47"/>
    <n v="68.4699999999998"/>
    <n v="821.64"/>
    <n v="58.54"/>
    <n v="58.54"/>
    <n v="58.54"/>
    <n v="58.54"/>
    <n v="58.54"/>
    <n v="58.54"/>
    <n v="58.54"/>
    <n v="58.54"/>
    <n v="58.54"/>
    <n v="58.54"/>
    <n v="58.54"/>
    <n v="58.540000000000077"/>
    <n v="702.48"/>
    <n v="28.333016469659849"/>
    <n v="102.19347002403195"/>
    <n v="41.32284888668557"/>
    <n v="12.775261039591605"/>
    <n v="20.099287674361005"/>
    <n v="15.489134981936539"/>
    <n v="3.8309662321095317"/>
    <n v="62.894409021614045"/>
    <n v="17.227706791734075"/>
    <n v="15.865471733237952"/>
    <n v="26.542990253117896"/>
    <n v="15.865436891920012"/>
    <n v="362.44"/>
  </r>
  <r>
    <x v="1"/>
    <s v="Regulated &amp; Renewable Energy"/>
    <x v="4"/>
    <x v="0"/>
    <s v="PEF Fossil Hydro Maintenance Crystal River Other BA-315"/>
    <s v="PEF CR4&amp;5 Access. Elec Equip 315"/>
    <x v="5"/>
    <n v="0"/>
    <n v="0"/>
    <n v="0"/>
    <n v="0"/>
    <n v="0"/>
    <n v="0"/>
    <n v="0"/>
    <n v="0"/>
    <n v="0"/>
    <n v="0"/>
    <n v="0"/>
    <n v="0"/>
    <n v="0"/>
    <n v="6.3855872119999999"/>
    <n v="6.3855872119999999"/>
    <n v="6.3855872119999999"/>
    <n v="6.3855872119999999"/>
    <n v="6.3855872119999999"/>
    <n v="6.3855872119999999"/>
    <n v="6.3855872119999999"/>
    <n v="6.3855872119999999"/>
    <n v="6.3855872119999999"/>
    <n v="6.3855872119999999"/>
    <n v="6.3855872119999999"/>
    <n v="6.3855872119999999"/>
    <n v="76.627046543999995"/>
    <n v="31.66396477"/>
    <n v="31.66396477"/>
    <n v="31.66396477"/>
    <n v="31.66396477"/>
    <n v="31.66396477"/>
    <n v="31.66396477"/>
    <n v="31.66396477"/>
    <n v="31.66396477"/>
    <n v="31.66396477"/>
    <n v="31.66396477"/>
    <n v="31.66396477"/>
    <n v="31.66396477"/>
    <n v="379.96757724000003"/>
    <n v="35.048441769782976"/>
    <n v="35.048441769782976"/>
    <n v="35.048441769782976"/>
    <n v="35.048441769782976"/>
    <n v="35.048441769782976"/>
    <n v="35.048441769782976"/>
    <n v="35.048441769782976"/>
    <n v="35.048441769782976"/>
    <n v="35.048441769782976"/>
    <n v="35.048441769782976"/>
    <n v="35.048441769782976"/>
    <n v="35.048441732387232"/>
    <n v="420.58130119999998"/>
    <n v="39.305352476173674"/>
    <n v="39.305352476173674"/>
    <n v="39.305352476173674"/>
    <n v="39.305352476173674"/>
    <n v="39.305352476173674"/>
    <n v="39.305352476173674"/>
    <n v="39.305352476173674"/>
    <n v="39.305352476173674"/>
    <n v="39.305352476173674"/>
    <n v="39.305352476173674"/>
    <n v="39.305352476173674"/>
    <n v="39.30535236208965"/>
    <n v="471.6642296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rystal River Other BA-315"/>
    <s v="PEF CR4&amp;5 Access. Elec Equip 31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.627046543999995"/>
    <n v="76.627046543999995"/>
    <n v="0"/>
    <n v="0"/>
    <n v="0"/>
    <n v="0"/>
    <n v="0"/>
    <n v="0"/>
    <n v="0"/>
    <n v="0"/>
    <n v="0"/>
    <n v="0"/>
    <n v="0"/>
    <n v="379.96757724000003"/>
    <n v="379.96757724000003"/>
    <n v="0"/>
    <n v="0"/>
    <n v="0"/>
    <n v="0"/>
    <n v="0"/>
    <n v="0"/>
    <n v="0"/>
    <n v="0"/>
    <n v="0"/>
    <n v="0"/>
    <n v="0"/>
    <n v="420.58130119999998"/>
    <n v="420.58130119999998"/>
    <n v="0"/>
    <n v="0"/>
    <n v="0"/>
    <n v="0"/>
    <n v="0"/>
    <n v="0"/>
    <n v="0"/>
    <n v="0"/>
    <n v="0"/>
    <n v="0"/>
    <n v="0"/>
    <n v="471.6642296"/>
    <n v="471.6642296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R 4&amp;5-315"/>
    <s v="PEF CR4&amp;5 Access. Elec Equip 31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16.357537345199994"/>
    <n v="41.523111052799955"/>
    <n v="0"/>
    <n v="0"/>
    <n v="0"/>
    <n v="0"/>
    <n v="379.77829790400006"/>
    <n v="549.9395227547227"/>
    <n v="987.59846905672271"/>
    <n v="0"/>
    <n v="0"/>
    <n v="120.1788261273222"/>
    <n v="104.00846214882327"/>
    <n v="119.87928076641209"/>
    <n v="0"/>
    <n v="0"/>
    <n v="0"/>
    <n v="0"/>
    <n v="50.59975506371913"/>
    <n v="183.45692419193784"/>
    <n v="0"/>
    <n v="578.12324829821455"/>
    <n v="0"/>
    <n v="0"/>
    <n v="303.37868539560861"/>
    <n v="172.46477312535103"/>
    <n v="0"/>
    <n v="0"/>
    <n v="0"/>
    <n v="52.066253449950665"/>
    <n v="0"/>
    <n v="11.232135127344522"/>
    <n v="0"/>
    <n v="277.32208067074157"/>
    <n v="816.46392776899643"/>
    <n v="0"/>
    <n v="0"/>
    <n v="60.490052707183033"/>
    <n v="42.772508629953919"/>
    <n v="0"/>
    <n v="0"/>
    <n v="0"/>
    <n v="0"/>
    <n v="0"/>
    <n v="0"/>
    <n v="32.082250809216603"/>
    <n v="505.44583242638112"/>
    <n v="640.79064457273466"/>
    <n v="0"/>
    <n v="0"/>
    <n v="0"/>
    <n v="0"/>
    <n v="0"/>
    <n v="0"/>
    <n v="0"/>
    <n v="0"/>
    <n v="0"/>
    <n v="0"/>
    <n v="0"/>
    <n v="325.36303739837388"/>
    <n v="325.36303739837388"/>
  </r>
  <r>
    <x v="3"/>
    <s v="Regulated &amp; Renewable Energy"/>
    <x v="4"/>
    <x v="0"/>
    <s v="PEF Fossil Hydro Maintenance CR 4&amp;5-315"/>
    <s v="PEF CR4&amp;5 Access. Elec Equip 315"/>
    <x v="5"/>
    <n v="0"/>
    <n v="0"/>
    <n v="0"/>
    <n v="0"/>
    <n v="0"/>
    <n v="0"/>
    <n v="0"/>
    <n v="0"/>
    <n v="0"/>
    <n v="0"/>
    <n v="0"/>
    <n v="0"/>
    <n v="0"/>
    <n v="2.066214504"/>
    <n v="51.864236500800004"/>
    <n v="114.9768535824"/>
    <n v="134.734201998"/>
    <n v="286.3942871388"/>
    <n v="265.71957864120003"/>
    <n v="281.19634572480004"/>
    <n v="438.6364895076"/>
    <n v="524.08202596800004"/>
    <n v="954.38818236120005"/>
    <n v="974.37085891560014"/>
    <n v="480.44407757167733"/>
    <n v="480.44407757167733"/>
    <n v="538.24062390367737"/>
    <n v="746.70517731247742"/>
    <n v="710.82086860115521"/>
    <n v="632.87267318633201"/>
    <n v="553.99394781631997"/>
    <n v="585.59024849911998"/>
    <n v="593.40504003631997"/>
    <n v="721.70340279391996"/>
    <n v="756.84621770911997"/>
    <n v="738.61045301300078"/>
    <n v="609.29859902906287"/>
    <n v="641.66251845866282"/>
    <n v="641.66251845866282"/>
    <n v="710.13251845866284"/>
    <n v="778.60251845866287"/>
    <n v="543.69383306305429"/>
    <n v="439.69905993770328"/>
    <n v="508.16905993770331"/>
    <n v="576.63905993770334"/>
    <n v="645.10905993770336"/>
    <n v="661.51280648775275"/>
    <n v="729.98280648775278"/>
    <n v="787.22067136040823"/>
    <n v="855.69067136040826"/>
    <n v="646.83859068966649"/>
    <n v="646.83859068966649"/>
    <n v="705.37859068966645"/>
    <n v="763.91859068966642"/>
    <n v="761.96853798248333"/>
    <n v="777.73602935252939"/>
    <n v="836.27602935252935"/>
    <n v="894.81602935252931"/>
    <n v="953.35602935252928"/>
    <n v="1011.8960293525292"/>
    <n v="1070.4360293525292"/>
    <n v="1128.9760293525292"/>
    <n v="1155.4337785433124"/>
    <n v="708.5279461169315"/>
    <n v="708.5279461169315"/>
    <n v="736.86096258659131"/>
    <n v="839.05443261062328"/>
    <n v="880.3772814973089"/>
    <n v="893.15254253690046"/>
    <n v="913.25183021126145"/>
    <n v="928.74096519319801"/>
    <n v="932.57193142530753"/>
    <n v="995.46634044692155"/>
    <n v="1012.6940472386556"/>
    <n v="1028.5595189718936"/>
    <n v="1055.1025092250115"/>
    <n v="745.60490871855779"/>
    <n v="745.60490871855779"/>
  </r>
  <r>
    <x v="3"/>
    <s v="Regulated &amp; Renewable Energy"/>
    <x v="4"/>
    <x v="0"/>
    <s v="PEF Fossil Hydro Maintenance Crystal River Other BA-315"/>
    <s v="PEF CR4&amp;5 Access. Elec Equip 315"/>
    <x v="5"/>
    <n v="0"/>
    <n v="0"/>
    <n v="0"/>
    <n v="0"/>
    <n v="0"/>
    <n v="0"/>
    <n v="0"/>
    <n v="0"/>
    <n v="0"/>
    <n v="0"/>
    <n v="0"/>
    <n v="0"/>
    <n v="0"/>
    <n v="6.3855872119999999"/>
    <n v="12.771174424"/>
    <n v="19.156761635999999"/>
    <n v="25.542348848"/>
    <n v="31.92793606"/>
    <n v="38.313523271999998"/>
    <n v="44.699110483999995"/>
    <n v="51.084697695999992"/>
    <n v="57.470284907999989"/>
    <n v="63.855872119999987"/>
    <n v="70.241459331999991"/>
    <n v="0"/>
    <n v="0"/>
    <n v="31.66396477"/>
    <n v="63.32792954"/>
    <n v="94.991894309999992"/>
    <n v="126.65585908"/>
    <n v="158.31982385000001"/>
    <n v="189.98378862000001"/>
    <n v="221.64775339000002"/>
    <n v="253.31171816000003"/>
    <n v="284.97568293"/>
    <n v="316.63964770000001"/>
    <n v="348.30361247000002"/>
    <n v="0"/>
    <n v="0"/>
    <n v="35.048441769782976"/>
    <n v="70.096883539565951"/>
    <n v="105.14532530934892"/>
    <n v="140.1937670791319"/>
    <n v="175.24220884891488"/>
    <n v="210.29065061869787"/>
    <n v="245.33909238848085"/>
    <n v="280.3875341582638"/>
    <n v="315.43597592804679"/>
    <n v="350.48441769782977"/>
    <n v="385.53285946761275"/>
    <n v="0"/>
    <n v="0"/>
    <n v="39.305352476173674"/>
    <n v="78.610704952347348"/>
    <n v="117.91605742852101"/>
    <n v="157.2214099046947"/>
    <n v="196.52676238086838"/>
    <n v="235.83211485704206"/>
    <n v="275.13746733321574"/>
    <n v="314.44281980938939"/>
    <n v="353.74817228556304"/>
    <n v="393.0535247617367"/>
    <n v="432.35887723791035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enance CR 4&amp;5-316.1"/>
    <s v="PEF CR4&amp;5 Misc 316.1"/>
    <x v="15"/>
    <n v="0"/>
    <n v="0"/>
    <n v="0"/>
    <n v="0"/>
    <n v="0"/>
    <n v="0"/>
    <n v="0"/>
    <n v="0"/>
    <n v="0"/>
    <n v="0"/>
    <n v="0"/>
    <n v="0"/>
    <n v="0"/>
    <n v="0"/>
    <n v="0.44804681000000002"/>
    <n v="11.246463362"/>
    <n v="24.932073786"/>
    <n v="29.216341907500002"/>
    <n v="62.102964869500006"/>
    <n v="57.619772455500019"/>
    <n v="60.975820972000022"/>
    <n v="95.11581662650002"/>
    <n v="113.64419302000002"/>
    <n v="206.95362450550002"/>
    <n v="211.28675374650004"/>
    <n v="0"/>
    <n v="104.18155323305318"/>
    <n v="116.71440408805319"/>
    <n v="161.9187514450532"/>
    <n v="154.13744412384435"/>
    <n v="137.23482330047014"/>
    <n v="120.13042237284023"/>
    <n v="126.98189965234023"/>
    <n v="128.67649254784024"/>
    <n v="156.49725948684025"/>
    <n v="164.11777811484026"/>
    <n v="160.16345672943257"/>
    <n v="132.12292000852239"/>
    <n v="104.18155323305318"/>
    <n v="139.14085102752239"/>
    <n v="153.98835102752238"/>
    <n v="168.83585102752238"/>
    <n v="117.89714113092735"/>
    <n v="95.346422880245342"/>
    <n v="110.19392288024534"/>
    <n v="125.04142288024534"/>
    <n v="139.88892288024533"/>
    <n v="143.4460227327626"/>
    <n v="158.2935227327626"/>
    <n v="170.70537023819202"/>
    <n v="185.55287023819201"/>
    <n v="139.14085102752239"/>
    <n v="140.26418786648466"/>
    <n v="152.95835453315132"/>
    <n v="165.65252119981798"/>
    <n v="165.22966050320139"/>
    <n v="168.64877842883502"/>
    <n v="181.34294509550168"/>
    <n v="194.03711176216834"/>
    <n v="206.731278428835"/>
    <n v="219.42544509550166"/>
    <n v="232.11961176216832"/>
    <n v="244.81377842883498"/>
    <n v="250.55103633544022"/>
    <n v="140.26418786648466"/>
    <n v="153.64135484772271"/>
    <n v="159.78496969160659"/>
    <n v="181.94418172114669"/>
    <n v="190.90445843872345"/>
    <n v="193.67459353681201"/>
    <n v="198.0328404689707"/>
    <n v="201.39144083882002"/>
    <n v="202.22213181149527"/>
    <n v="215.85989697060791"/>
    <n v="219.5954821062434"/>
    <n v="223.03568579051813"/>
    <n v="228.79115870653263"/>
    <n v="153.64135484772271"/>
  </r>
  <r>
    <x v="0"/>
    <s v="Regulated &amp; Renewable Energy"/>
    <x v="4"/>
    <x v="0"/>
    <s v="PEF Fossil Hydro Maintenance Crystal River Other BA-316.1"/>
    <s v="PEF CR4&amp;5 Misc 316.1"/>
    <x v="15"/>
    <n v="0"/>
    <n v="0"/>
    <n v="0"/>
    <n v="0"/>
    <n v="0"/>
    <n v="0"/>
    <n v="0"/>
    <n v="0"/>
    <n v="0"/>
    <n v="0"/>
    <n v="0"/>
    <n v="0"/>
    <n v="0"/>
    <n v="0"/>
    <n v="1.3846781029999999"/>
    <n v="2.7693562059999999"/>
    <n v="4.154034309"/>
    <n v="5.5387124119999998"/>
    <n v="6.9233905149999995"/>
    <n v="8.3080686180000001"/>
    <n v="9.6927467210000007"/>
    <n v="11.077424824000001"/>
    <n v="12.462102927000002"/>
    <n v="13.846781030000002"/>
    <n v="15.231459133000003"/>
    <n v="0"/>
    <n v="0"/>
    <n v="6.8661498500000002"/>
    <n v="13.7322997"/>
    <n v="20.598449550000002"/>
    <n v="27.464599400000001"/>
    <n v="34.330749250000004"/>
    <n v="41.196899100000003"/>
    <n v="48.063048950000002"/>
    <n v="54.929198800000002"/>
    <n v="61.795348650000001"/>
    <n v="68.661498500000008"/>
    <n v="75.527648350000007"/>
    <n v="0"/>
    <n v="0"/>
    <n v="7.600054350374049"/>
    <n v="15.200108700748098"/>
    <n v="22.800163051122148"/>
    <n v="30.400217401496196"/>
    <n v="38.000271751870244"/>
    <n v="45.600326102244296"/>
    <n v="53.200380452618347"/>
    <n v="60.800434802992399"/>
    <n v="68.400489153366451"/>
    <n v="76.000543503740502"/>
    <n v="83.600597854114554"/>
    <n v="0"/>
    <n v="0"/>
    <n v="8.523141115422515"/>
    <n v="17.04628223084503"/>
    <n v="25.569423346267545"/>
    <n v="34.09256446169006"/>
    <n v="42.615705577112578"/>
    <n v="51.138846692535097"/>
    <n v="59.661987807957615"/>
    <n v="68.185128923380134"/>
    <n v="76.708270038802652"/>
    <n v="85.231411154225171"/>
    <n v="93.754552269647689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enance CR 4&amp;5-316.1"/>
    <s v="PEF CR4&amp;5 Misc 316.1"/>
    <x v="15"/>
    <n v="0"/>
    <n v="0"/>
    <n v="0"/>
    <n v="0"/>
    <n v="0"/>
    <n v="0"/>
    <n v="0"/>
    <n v="0"/>
    <n v="0"/>
    <n v="0"/>
    <n v="0"/>
    <n v="0"/>
    <n v="0"/>
    <n v="0.44804681000000002"/>
    <n v="10.798416552000001"/>
    <n v="13.685610424"/>
    <n v="4.2842681215000002"/>
    <n v="36.433661477500003"/>
    <n v="4.5208569780000003"/>
    <n v="3.3560485165"/>
    <n v="34.139995654499998"/>
    <n v="18.5283763935"/>
    <n v="93.309431485499999"/>
    <n v="86.685883301000004"/>
    <n v="12.1460429495"/>
    <n v="318.33663866349997"/>
    <n v="12.532850855"/>
    <n v="45.204347357000003"/>
    <n v="18.27878449"/>
    <n v="5.6510199475"/>
    <n v="8.8907361834999996"/>
    <n v="6.8514772795000001"/>
    <n v="1.6945928955"/>
    <n v="27.820766938999999"/>
    <n v="7.6205186280000001"/>
    <n v="7.0179464014999997"/>
    <n v="11.74104912"/>
    <n v="7.0179310189999997"/>
    <n v="160.32202111550004"/>
    <n v="14.847499999999998"/>
    <n v="14.847499999999998"/>
    <n v="14.847499999999998"/>
    <n v="14.847499999999998"/>
    <n v="14.847499999999998"/>
    <n v="14.847499999999998"/>
    <n v="14.847499999999998"/>
    <n v="14.847499999999998"/>
    <n v="14.847499999999998"/>
    <n v="14.847499999999998"/>
    <n v="14.847499999999998"/>
    <n v="14.847499999999997"/>
    <n v="178.17"/>
    <n v="12.694166666666668"/>
    <n v="12.694166666666668"/>
    <n v="12.694166666666668"/>
    <n v="12.694166666666668"/>
    <n v="12.694166666666668"/>
    <n v="12.694166666666668"/>
    <n v="12.694166666666668"/>
    <n v="12.694166666666668"/>
    <n v="12.694166666666668"/>
    <n v="12.694166666666668"/>
    <n v="12.694166666666668"/>
    <n v="12.694166666666689"/>
    <n v="152.33000000000001"/>
    <n v="6.1436148438838742"/>
    <n v="22.159212029540104"/>
    <n v="8.9602767175767486"/>
    <n v="2.7701350980885726"/>
    <n v="4.3582469321586821"/>
    <n v="3.3586003698493152"/>
    <n v="0.83069097267526337"/>
    <n v="13.637765159112647"/>
    <n v="3.735585135635477"/>
    <n v="3.4402036842747399"/>
    <n v="5.7554729160145026"/>
    <n v="3.4401961411900857"/>
    <n v="78.59"/>
  </r>
  <r>
    <x v="1"/>
    <s v="Regulated &amp; Renewable Energy"/>
    <x v="4"/>
    <x v="0"/>
    <s v="PEF Fossil Hydro Maintenance Crystal River Other BA-316.1"/>
    <s v="PEF CR4&amp;5 Misc 316.1"/>
    <x v="15"/>
    <n v="0"/>
    <n v="0"/>
    <n v="0"/>
    <n v="0"/>
    <n v="0"/>
    <n v="0"/>
    <n v="0"/>
    <n v="0"/>
    <n v="0"/>
    <n v="0"/>
    <n v="0"/>
    <n v="0"/>
    <n v="0"/>
    <n v="1.3846781029999999"/>
    <n v="1.3846781029999999"/>
    <n v="1.3846781029999999"/>
    <n v="1.3846781029999999"/>
    <n v="1.3846781029999999"/>
    <n v="1.3846781029999999"/>
    <n v="1.3846781029999999"/>
    <n v="1.3846781029999999"/>
    <n v="1.3846781029999999"/>
    <n v="1.3846781029999999"/>
    <n v="1.3846781029999999"/>
    <n v="1.3846781029999999"/>
    <n v="16.616137236000004"/>
    <n v="6.8661498500000002"/>
    <n v="6.8661498500000002"/>
    <n v="6.8661498500000002"/>
    <n v="6.8661498500000002"/>
    <n v="6.8661498500000002"/>
    <n v="6.8661498500000002"/>
    <n v="6.8661498500000002"/>
    <n v="6.8661498500000002"/>
    <n v="6.8661498500000002"/>
    <n v="6.8661498500000002"/>
    <n v="6.8661498500000002"/>
    <n v="6.8661498500000002"/>
    <n v="82.393798200000006"/>
    <n v="7.600054350374049"/>
    <n v="7.600054350374049"/>
    <n v="7.600054350374049"/>
    <n v="7.600054350374049"/>
    <n v="7.600054350374049"/>
    <n v="7.600054350374049"/>
    <n v="7.600054350374049"/>
    <n v="7.600054350374049"/>
    <n v="7.600054350374049"/>
    <n v="7.600054350374049"/>
    <n v="7.600054350374049"/>
    <n v="7.6000543558854474"/>
    <n v="91.200652210000001"/>
    <n v="8.523141115422515"/>
    <n v="8.523141115422515"/>
    <n v="8.523141115422515"/>
    <n v="8.523141115422515"/>
    <n v="8.523141115422515"/>
    <n v="8.523141115422515"/>
    <n v="8.523141115422515"/>
    <n v="8.523141115422515"/>
    <n v="8.523141115422515"/>
    <n v="8.523141115422515"/>
    <n v="8.523141115422515"/>
    <n v="8.5231411303523146"/>
    <n v="102.2776934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rystal River Other BA-316.1"/>
    <s v="PEF CR4&amp;5 Misc 316.1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616137236000004"/>
    <n v="16.616137236000004"/>
    <n v="0"/>
    <n v="0"/>
    <n v="0"/>
    <n v="0"/>
    <n v="0"/>
    <n v="0"/>
    <n v="0"/>
    <n v="0"/>
    <n v="0"/>
    <n v="0"/>
    <n v="0"/>
    <n v="82.393798200000006"/>
    <n v="82.393798200000006"/>
    <n v="0"/>
    <n v="0"/>
    <n v="0"/>
    <n v="0"/>
    <n v="0"/>
    <n v="0"/>
    <n v="0"/>
    <n v="0"/>
    <n v="0"/>
    <n v="0"/>
    <n v="0"/>
    <n v="91.200652210000001"/>
    <n v="91.200652210000001"/>
    <n v="0"/>
    <n v="0"/>
    <n v="0"/>
    <n v="0"/>
    <n v="0"/>
    <n v="0"/>
    <n v="0"/>
    <n v="0"/>
    <n v="0"/>
    <n v="0"/>
    <n v="0"/>
    <n v="102.2776934"/>
    <n v="102.2776934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enance CR 4&amp;5-316.1"/>
    <s v="PEF CR4&amp;5 Misc 316.1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3.5470385154999988"/>
    <n v="9.00404939199999"/>
    <n v="0"/>
    <n v="0"/>
    <n v="0"/>
    <n v="0"/>
    <n v="82.352754060000009"/>
    <n v="119.25124346294685"/>
    <n v="214.15508543044683"/>
    <n v="0"/>
    <n v="0"/>
    <n v="26.060091811208849"/>
    <n v="22.553640770874203"/>
    <n v="25.995137111129914"/>
    <n v="0"/>
    <n v="0"/>
    <n v="0"/>
    <n v="0"/>
    <n v="10.972267786907715"/>
    <n v="39.781585840910154"/>
    <n v="0"/>
    <n v="125.36272332103083"/>
    <n v="0"/>
    <n v="0"/>
    <n v="65.786209896595025"/>
    <n v="37.398218250682021"/>
    <n v="0"/>
    <n v="0"/>
    <n v="0"/>
    <n v="11.290400147482728"/>
    <n v="0"/>
    <n v="2.435652494570582"/>
    <n v="0"/>
    <n v="60.136182371707356"/>
    <n v="177.04666316103771"/>
    <n v="0"/>
    <n v="0"/>
    <n v="13.117027363283263"/>
    <n v="9.2750487410330269"/>
    <n v="0"/>
    <n v="0"/>
    <n v="0"/>
    <n v="0"/>
    <n v="0"/>
    <n v="0"/>
    <n v="6.9569087600614479"/>
    <n v="109.60384815438421"/>
    <n v="138.95283301876194"/>
    <n v="0"/>
    <n v="0"/>
    <n v="0"/>
    <n v="0"/>
    <n v="0"/>
    <n v="0"/>
    <n v="0"/>
    <n v="0"/>
    <n v="0"/>
    <n v="0"/>
    <n v="0"/>
    <n v="70.552456815059912"/>
    <n v="70.552456815059912"/>
  </r>
  <r>
    <x v="3"/>
    <s v="Regulated &amp; Renewable Energy"/>
    <x v="4"/>
    <x v="0"/>
    <s v="PEF Fossil Hydro Maintenance CR 4&amp;5-316.1"/>
    <s v="PEF CR4&amp;5 Misc 316.1"/>
    <x v="15"/>
    <n v="0"/>
    <n v="0"/>
    <n v="0"/>
    <n v="0"/>
    <n v="0"/>
    <n v="0"/>
    <n v="0"/>
    <n v="0"/>
    <n v="0"/>
    <n v="0"/>
    <n v="0"/>
    <n v="0"/>
    <n v="0"/>
    <n v="0.44804681000000002"/>
    <n v="11.246463362"/>
    <n v="24.932073786"/>
    <n v="29.216341907500002"/>
    <n v="62.102964869500006"/>
    <n v="57.619772455500019"/>
    <n v="60.975820972000022"/>
    <n v="95.11581662650002"/>
    <n v="113.64419302000002"/>
    <n v="206.95362450550002"/>
    <n v="211.28675374650004"/>
    <n v="104.18155323305318"/>
    <n v="104.18155323305318"/>
    <n v="116.71440408805319"/>
    <n v="161.9187514450532"/>
    <n v="154.13744412384435"/>
    <n v="137.23482330047014"/>
    <n v="120.13042237284023"/>
    <n v="126.98189965234023"/>
    <n v="128.67649254784024"/>
    <n v="156.49725948684025"/>
    <n v="164.11777811484026"/>
    <n v="160.16345672943257"/>
    <n v="132.12292000852239"/>
    <n v="139.14085102752239"/>
    <n v="139.14085102752239"/>
    <n v="153.98835102752238"/>
    <n v="168.83585102752238"/>
    <n v="117.89714113092735"/>
    <n v="95.346422880245342"/>
    <n v="110.19392288024534"/>
    <n v="125.04142288024534"/>
    <n v="139.88892288024533"/>
    <n v="143.4460227327626"/>
    <n v="158.2935227327626"/>
    <n v="170.70537023819202"/>
    <n v="185.55287023819201"/>
    <n v="140.26418786648466"/>
    <n v="140.26418786648466"/>
    <n v="152.95835453315132"/>
    <n v="165.65252119981798"/>
    <n v="165.22966050320139"/>
    <n v="168.64877842883502"/>
    <n v="181.34294509550168"/>
    <n v="194.03711176216834"/>
    <n v="206.731278428835"/>
    <n v="219.42544509550166"/>
    <n v="232.11961176216832"/>
    <n v="244.81377842883498"/>
    <n v="250.55103633544022"/>
    <n v="153.64135484772271"/>
    <n v="153.64135484772271"/>
    <n v="159.78496969160659"/>
    <n v="181.94418172114669"/>
    <n v="190.90445843872345"/>
    <n v="193.67459353681201"/>
    <n v="198.0328404689707"/>
    <n v="201.39144083882002"/>
    <n v="202.22213181149527"/>
    <n v="215.85989697060791"/>
    <n v="219.5954821062434"/>
    <n v="223.03568579051813"/>
    <n v="228.79115870653263"/>
    <n v="161.6788980326628"/>
    <n v="161.6788980326628"/>
  </r>
  <r>
    <x v="3"/>
    <s v="Regulated &amp; Renewable Energy"/>
    <x v="4"/>
    <x v="0"/>
    <s v="PEF Fossil Hydro Maintenance Crystal River Other BA-316.1"/>
    <s v="PEF CR4&amp;5 Misc 316.1"/>
    <x v="15"/>
    <n v="0"/>
    <n v="0"/>
    <n v="0"/>
    <n v="0"/>
    <n v="0"/>
    <n v="0"/>
    <n v="0"/>
    <n v="0"/>
    <n v="0"/>
    <n v="0"/>
    <n v="0"/>
    <n v="0"/>
    <n v="0"/>
    <n v="1.3846781029999999"/>
    <n v="2.7693562059999999"/>
    <n v="4.154034309"/>
    <n v="5.5387124119999998"/>
    <n v="6.9233905149999995"/>
    <n v="8.3080686180000001"/>
    <n v="9.6927467210000007"/>
    <n v="11.077424824000001"/>
    <n v="12.462102927000002"/>
    <n v="13.846781030000002"/>
    <n v="15.231459133000003"/>
    <n v="0"/>
    <n v="0"/>
    <n v="6.8661498500000002"/>
    <n v="13.7322997"/>
    <n v="20.598449550000002"/>
    <n v="27.464599400000001"/>
    <n v="34.330749250000004"/>
    <n v="41.196899100000003"/>
    <n v="48.063048950000002"/>
    <n v="54.929198800000002"/>
    <n v="61.795348650000001"/>
    <n v="68.661498500000008"/>
    <n v="75.527648350000007"/>
    <n v="0"/>
    <n v="0"/>
    <n v="7.600054350374049"/>
    <n v="15.200108700748098"/>
    <n v="22.800163051122148"/>
    <n v="30.400217401496196"/>
    <n v="38.000271751870244"/>
    <n v="45.600326102244296"/>
    <n v="53.200380452618347"/>
    <n v="60.800434802992399"/>
    <n v="68.400489153366451"/>
    <n v="76.000543503740502"/>
    <n v="83.600597854114554"/>
    <n v="0"/>
    <n v="0"/>
    <n v="8.523141115422515"/>
    <n v="17.04628223084503"/>
    <n v="25.569423346267545"/>
    <n v="34.09256446169006"/>
    <n v="42.615705577112578"/>
    <n v="51.138846692535097"/>
    <n v="59.661987807957615"/>
    <n v="68.185128923380134"/>
    <n v="76.708270038802652"/>
    <n v="85.231411154225171"/>
    <n v="93.754552269647689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3"/>
    <x v="0"/>
    <s v="PEF Fossil Hydro Maintenance Inter City BG P7-10 341"/>
    <s v="PEF Inter City new P7-10 341"/>
    <x v="6"/>
    <n v="1595.42"/>
    <n v="1595.42"/>
    <n v="1610.92"/>
    <n v="1630.03"/>
    <n v="1664.39"/>
    <n v="2285.4699999999998"/>
    <n v="2463.88"/>
    <n v="2154.96"/>
    <n v="2154.96"/>
    <n v="2154.96"/>
    <n v="183.82"/>
    <n v="183.82"/>
    <n v="1595.42"/>
    <n v="3.83"/>
    <n v="3.83"/>
    <n v="21.786385617800001"/>
    <n v="115.0554866432"/>
    <n v="217.6893150745"/>
    <n v="30.500853697555613"/>
    <n v="109.6041164597556"/>
    <n v="22.064234395040302"/>
    <n v="0.31743926469994221"/>
    <n v="0.31743926469994221"/>
    <n v="0.31743926469994221"/>
    <n v="0.31743926469994221"/>
    <n v="3.83"/>
    <n v="0.31743926469994221"/>
    <n v="3.7601731401999423"/>
    <n v="7.2029053654999426"/>
    <n v="14.104648213999942"/>
    <n v="22.307123257899942"/>
    <n v="13.438828763591694"/>
    <n v="20.916808250491695"/>
    <n v="24.415998768391695"/>
    <n v="27.858701290091695"/>
    <n v="31.301410412591693"/>
    <n v="34.74411458449169"/>
    <n v="38.18681958149169"/>
    <n v="0.31743926469994221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"/>
    <n v="6.1275000000000004"/>
    <n v="12.255000000000001"/>
    <n v="18.3825"/>
    <n v="24.51"/>
    <n v="30.637500000000003"/>
    <n v="36.765000000000001"/>
    <n v="42.892499999999998"/>
    <n v="49.019999999999996"/>
    <n v="55.147499999999994"/>
    <n v="61.274999999999991"/>
    <n v="67.402499999999989"/>
    <n v="0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</r>
  <r>
    <x v="1"/>
    <s v="Regulated &amp; Renewable Energy"/>
    <x v="3"/>
    <x v="0"/>
    <s v="PEF Fossil Hydro Maintenance Inter City BG P7-10 341"/>
    <s v="PEF Inter City new P7-10 341"/>
    <x v="6"/>
    <n v="0"/>
    <n v="15.5"/>
    <n v="19.11"/>
    <n v="34.36"/>
    <n v="621.08000000000004"/>
    <n v="178.42"/>
    <n v="-308.92"/>
    <n v="0"/>
    <n v="0"/>
    <n v="183.82"/>
    <n v="0"/>
    <n v="-179.99"/>
    <n v="563.37999999999988"/>
    <n v="0"/>
    <n v="17.956385617799999"/>
    <n v="93.269101025400005"/>
    <n v="102.6338284313"/>
    <n v="86.737840453399997"/>
    <n v="85.960655660599997"/>
    <n v="61.552451748999999"/>
    <n v="8.4346515831000008"/>
    <n v="0"/>
    <n v="0"/>
    <n v="0"/>
    <n v="0"/>
    <n v="456.54491452059995"/>
    <n v="3.4427338755000001"/>
    <n v="3.4427322252999999"/>
    <n v="6.9017428484999996"/>
    <n v="8.2024750438999998"/>
    <n v="14.8749094008"/>
    <n v="7.4779794868999998"/>
    <n v="3.4991905178999998"/>
    <n v="3.4427025216999998"/>
    <n v="3.4427091225000002"/>
    <n v="3.4427041719"/>
    <n v="3.4427049969999999"/>
    <n v="3.4427016965999999"/>
    <n v="65.055285908499982"/>
    <n v="0"/>
    <n v="0"/>
    <n v="0"/>
    <n v="0"/>
    <n v="0"/>
    <n v="0"/>
    <n v="0"/>
    <n v="0"/>
    <n v="0"/>
    <n v="0"/>
    <n v="0"/>
    <n v="0"/>
    <n v="0"/>
    <n v="6.1275000000000004"/>
    <n v="6.1275000000000004"/>
    <n v="6.1275000000000004"/>
    <n v="6.1275000000000004"/>
    <n v="6.1275000000000004"/>
    <n v="6.1275000000000004"/>
    <n v="6.1275000000000004"/>
    <n v="6.1275000000000004"/>
    <n v="6.1275000000000004"/>
    <n v="6.1275000000000004"/>
    <n v="6.1275000000000004"/>
    <n v="6.1275000000000119"/>
    <n v="73.53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3"/>
    <x v="0"/>
    <s v="PEF Fossil Hydro Maintenance Inter City BG P7-10 341"/>
    <s v="PEF Inter City new P7-10 341"/>
    <x v="6"/>
    <n v="0"/>
    <n v="0"/>
    <n v="0"/>
    <n v="0"/>
    <n v="0"/>
    <n v="0"/>
    <n v="0"/>
    <n v="0"/>
    <n v="0"/>
    <n v="2154.96"/>
    <n v="0"/>
    <n v="0"/>
    <n v="2154.96"/>
    <n v="0"/>
    <n v="0"/>
    <n v="0"/>
    <n v="0"/>
    <n v="273.92630183034441"/>
    <n v="6.8573928984000041"/>
    <n v="149.0923338137153"/>
    <n v="30.181446713440359"/>
    <n v="0"/>
    <n v="0"/>
    <n v="0"/>
    <n v="0"/>
    <n v="460.0574752559001"/>
    <n v="0"/>
    <n v="0"/>
    <n v="0"/>
    <n v="0"/>
    <n v="23.743203895108245"/>
    <n v="0"/>
    <n v="0"/>
    <n v="0"/>
    <n v="0"/>
    <n v="0"/>
    <n v="0"/>
    <n v="41.313500868768379"/>
    <n v="65.056704763876624"/>
    <n v="0"/>
    <n v="0"/>
    <n v="0"/>
    <n v="0"/>
    <n v="0"/>
    <n v="0"/>
    <n v="0"/>
    <n v="0"/>
    <n v="0"/>
    <n v="0"/>
    <n v="0"/>
    <n v="0.31602040932330766"/>
    <n v="0.31602040932330766"/>
    <n v="0"/>
    <n v="0"/>
    <n v="0"/>
    <n v="0"/>
    <n v="0"/>
    <n v="0"/>
    <n v="0"/>
    <n v="0"/>
    <n v="0"/>
    <n v="0"/>
    <n v="0"/>
    <n v="72.500928429804716"/>
    <n v="72.500928429804716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3"/>
    <x v="0"/>
    <s v="PEF Fossil Hydro Maintenance Inter City BG P7-10 341"/>
    <s v="PEF Inter City new P7-10 341"/>
    <x v="6"/>
    <n v="1595.42"/>
    <n v="1610.92"/>
    <n v="1630.03"/>
    <n v="1664.39"/>
    <n v="2285.4699999999998"/>
    <n v="2463.88"/>
    <n v="2154.96"/>
    <n v="2154.96"/>
    <n v="2154.96"/>
    <n v="183.82"/>
    <n v="183.82"/>
    <n v="3.83"/>
    <n v="3.83"/>
    <n v="3.83"/>
    <n v="21.786385617800001"/>
    <n v="115.0554866432"/>
    <n v="217.6893150745"/>
    <n v="30.500853697555613"/>
    <n v="109.6041164597556"/>
    <n v="22.064234395040302"/>
    <n v="0.31743926469994221"/>
    <n v="0.31743926469994221"/>
    <n v="0.31743926469994221"/>
    <n v="0.31743926469994221"/>
    <n v="0.31743926469994221"/>
    <n v="0.31743926469994221"/>
    <n v="3.7601731401999423"/>
    <n v="7.2029053654999426"/>
    <n v="14.104648213999942"/>
    <n v="22.307123257899942"/>
    <n v="13.438828763591694"/>
    <n v="20.916808250491695"/>
    <n v="24.415998768391695"/>
    <n v="27.858701290091695"/>
    <n v="31.301410412591693"/>
    <n v="34.74411458449169"/>
    <n v="38.18681958149169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"/>
    <n v="0"/>
    <n v="6.1275000000000004"/>
    <n v="12.255000000000001"/>
    <n v="18.3825"/>
    <n v="24.51"/>
    <n v="30.637500000000003"/>
    <n v="36.765000000000001"/>
    <n v="42.892499999999998"/>
    <n v="49.019999999999996"/>
    <n v="55.147499999999994"/>
    <n v="61.274999999999991"/>
    <n v="67.402499999999989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</r>
  <r>
    <x v="0"/>
    <s v="Regulated &amp; Renewable Energy"/>
    <x v="3"/>
    <x v="0"/>
    <s v="PEF Fossil Hydro Maintenance Inter City BG P7-10 342"/>
    <s v="PEF Inter City new P7-10 342"/>
    <x v="7"/>
    <n v="0"/>
    <n v="0"/>
    <n v="0"/>
    <n v="0"/>
    <n v="0"/>
    <n v="0"/>
    <n v="0"/>
    <n v="0"/>
    <n v="0"/>
    <n v="0"/>
    <n v="0"/>
    <n v="0"/>
    <n v="0"/>
    <n v="0"/>
    <n v="0"/>
    <n v="14.1413881644"/>
    <n v="87.594620313600004"/>
    <n v="168.42295835100001"/>
    <n v="23.598053079524334"/>
    <n v="85.895108155124333"/>
    <n v="17.291410769392797"/>
    <n v="0.24877240796057265"/>
    <n v="0.24877240796057265"/>
    <n v="0.24877240796057265"/>
    <n v="0.24877240796057265"/>
    <n v="0"/>
    <n v="0.24877240796057265"/>
    <n v="2.9600661569605728"/>
    <n v="5.671358606360573"/>
    <n v="11.106763409360573"/>
    <n v="17.566548021560571"/>
    <n v="10.582889962987892"/>
    <n v="16.472104689187891"/>
    <n v="19.227860353387889"/>
    <n v="21.939129409987888"/>
    <n v="24.650403664987888"/>
    <n v="27.361674021187888"/>
    <n v="30.072945027187888"/>
    <n v="0.24877240796057265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"/>
    <n v="4.8258333333333328"/>
    <n v="9.6516666666666655"/>
    <n v="14.477499999999999"/>
    <n v="19.303333333333331"/>
    <n v="24.129166666666663"/>
    <n v="28.954999999999995"/>
    <n v="33.780833333333327"/>
    <n v="38.606666666666662"/>
    <n v="43.432499999999997"/>
    <n v="48.258333333333333"/>
    <n v="53.084166666666668"/>
    <n v="0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</r>
  <r>
    <x v="1"/>
    <s v="Regulated &amp; Renewable Energy"/>
    <x v="3"/>
    <x v="0"/>
    <s v="PEF Fossil Hydro Maintenance Inter City BG P7-10 342"/>
    <s v="PEF Inter City new P7-10 342"/>
    <x v="7"/>
    <n v="0"/>
    <n v="0"/>
    <n v="0"/>
    <n v="0"/>
    <n v="0"/>
    <n v="0"/>
    <n v="0"/>
    <n v="0"/>
    <n v="0"/>
    <n v="0"/>
    <n v="0"/>
    <n v="0"/>
    <n v="0"/>
    <n v="0"/>
    <n v="14.1413881644"/>
    <n v="73.453232149200005"/>
    <n v="80.828338037400002"/>
    <n v="68.3095972932"/>
    <n v="67.697532478799999"/>
    <n v="48.475073502000001"/>
    <n v="6.6426331338000004"/>
    <n v="0"/>
    <n v="0"/>
    <n v="0"/>
    <n v="0"/>
    <n v="359.54779475880002"/>
    <n v="2.7112937490000002"/>
    <n v="2.7112924494000001"/>
    <n v="5.435404803"/>
    <n v="6.4597846122"/>
    <n v="11.7145995984"/>
    <n v="5.8892147261999996"/>
    <n v="2.7557556642000001"/>
    <n v="2.7112690565999999"/>
    <n v="2.7112742550000002"/>
    <n v="2.7112703562"/>
    <n v="2.711271006"/>
    <n v="2.7112684067999999"/>
    <n v="51.233698683000007"/>
    <n v="0"/>
    <n v="0"/>
    <n v="0"/>
    <n v="0"/>
    <n v="0"/>
    <n v="0"/>
    <n v="0"/>
    <n v="0"/>
    <n v="0"/>
    <n v="0"/>
    <n v="0"/>
    <n v="0"/>
    <n v="0"/>
    <n v="4.8258333333333328"/>
    <n v="4.8258333333333328"/>
    <n v="4.8258333333333328"/>
    <n v="4.8258333333333328"/>
    <n v="4.8258333333333328"/>
    <n v="4.8258333333333328"/>
    <n v="4.8258333333333328"/>
    <n v="4.8258333333333328"/>
    <n v="4.8258333333333328"/>
    <n v="4.8258333333333328"/>
    <n v="4.8258333333333328"/>
    <n v="4.8258333333333283"/>
    <n v="57.91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3"/>
    <x v="0"/>
    <s v="PEF Fossil Hydro Maintenance Inter City BG P7-10 342"/>
    <s v="PEF Inter City new P7-10 3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213.13450256467567"/>
    <n v="5.4004774032000027"/>
    <n v="117.07877088773154"/>
    <n v="23.685271495232225"/>
    <n v="0"/>
    <n v="0"/>
    <n v="0"/>
    <n v="0"/>
    <n v="359.29902235083944"/>
    <n v="0"/>
    <n v="0"/>
    <n v="0"/>
    <n v="0"/>
    <n v="18.698257656972679"/>
    <n v="0"/>
    <n v="0"/>
    <n v="0"/>
    <n v="0"/>
    <n v="0"/>
    <n v="0"/>
    <n v="32.535340537496253"/>
    <n v="51.233598194468932"/>
    <n v="0"/>
    <n v="0"/>
    <n v="0"/>
    <n v="0"/>
    <n v="0"/>
    <n v="0"/>
    <n v="0"/>
    <n v="0"/>
    <n v="0"/>
    <n v="0"/>
    <n v="0"/>
    <n v="0.24887289649163336"/>
    <n v="0.24887289649163336"/>
    <n v="0"/>
    <n v="0"/>
    <n v="0"/>
    <n v="0"/>
    <n v="0"/>
    <n v="0"/>
    <n v="0"/>
    <n v="0"/>
    <n v="0"/>
    <n v="0"/>
    <n v="0"/>
    <n v="57.099534412756569"/>
    <n v="57.099534412756569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3"/>
    <x v="0"/>
    <s v="PEF Fossil Hydro Maintenance Inter City BG P7-10 342"/>
    <s v="PEF Inter City new P7-10 342"/>
    <x v="7"/>
    <n v="0"/>
    <n v="0"/>
    <n v="0"/>
    <n v="0"/>
    <n v="0"/>
    <n v="0"/>
    <n v="0"/>
    <n v="0"/>
    <n v="0"/>
    <n v="0"/>
    <n v="0"/>
    <n v="0"/>
    <n v="0"/>
    <n v="0"/>
    <n v="14.1413881644"/>
    <n v="87.594620313600004"/>
    <n v="168.42295835100001"/>
    <n v="23.598053079524334"/>
    <n v="85.895108155124333"/>
    <n v="17.291410769392797"/>
    <n v="0.24877240796057265"/>
    <n v="0.24877240796057265"/>
    <n v="0.24877240796057265"/>
    <n v="0.24877240796057265"/>
    <n v="0.24877240796057265"/>
    <n v="0.24877240796057265"/>
    <n v="2.9600661569605728"/>
    <n v="5.671358606360573"/>
    <n v="11.106763409360573"/>
    <n v="17.566548021560571"/>
    <n v="10.582889962987892"/>
    <n v="16.472104689187891"/>
    <n v="19.227860353387889"/>
    <n v="21.939129409987888"/>
    <n v="24.650403664987888"/>
    <n v="27.361674021187888"/>
    <n v="30.072945027187888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"/>
    <n v="0"/>
    <n v="4.8258333333333328"/>
    <n v="9.6516666666666655"/>
    <n v="14.477499999999999"/>
    <n v="19.303333333333331"/>
    <n v="24.129166666666663"/>
    <n v="28.954999999999995"/>
    <n v="33.780833333333327"/>
    <n v="38.606666666666662"/>
    <n v="43.432499999999997"/>
    <n v="48.258333333333333"/>
    <n v="53.08416666666666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</r>
  <r>
    <x v="0"/>
    <s v="Regulated &amp; Renewable Energy"/>
    <x v="3"/>
    <x v="0"/>
    <s v="PEF Fossil Hydro Maintenance Inter City BG P7-10 343"/>
    <s v="PEF Inter City new P7-10 343"/>
    <x v="8"/>
    <n v="0"/>
    <n v="0"/>
    <n v="0"/>
    <n v="0"/>
    <n v="0"/>
    <n v="0"/>
    <n v="0"/>
    <n v="0"/>
    <n v="0"/>
    <n v="0"/>
    <n v="0"/>
    <n v="0"/>
    <n v="0"/>
    <n v="0"/>
    <n v="0"/>
    <n v="139.3007256102"/>
    <n v="862.85688698879994"/>
    <n v="1659.0620407954998"/>
    <n v="232.45425970564338"/>
    <n v="846.11572451544339"/>
    <n v="170.33024191105915"/>
    <n v="2.4505498709061726"/>
    <n v="2.4505498709061726"/>
    <n v="2.4505498709061726"/>
    <n v="2.4505498709061726"/>
    <n v="0"/>
    <n v="2.4505498709061726"/>
    <n v="29.158337125406174"/>
    <n v="55.866111578106171"/>
    <n v="109.40794383960616"/>
    <n v="173.04050050970616"/>
    <n v="104.24749209616681"/>
    <n v="162.2596105032668"/>
    <n v="189.4053729393668"/>
    <n v="216.11291695966679"/>
    <n v="242.8205121871668"/>
    <n v="269.5280690092668"/>
    <n v="296.23563223226682"/>
    <n v="2.4505498709061726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0"/>
    <n v="47.535833333333329"/>
    <n v="95.071666666666658"/>
    <n v="142.60749999999999"/>
    <n v="190.14333333333332"/>
    <n v="237.67916666666665"/>
    <n v="285.21499999999997"/>
    <n v="332.75083333333328"/>
    <n v="380.28666666666663"/>
    <n v="427.82249999999999"/>
    <n v="475.35833333333335"/>
    <n v="522.89416666666671"/>
    <n v="0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</r>
  <r>
    <x v="1"/>
    <s v="Regulated &amp; Renewable Energy"/>
    <x v="3"/>
    <x v="0"/>
    <s v="PEF Fossil Hydro Maintenance Inter City BG P7-10 343"/>
    <s v="PEF Inter City new P7-10 343"/>
    <x v="8"/>
    <n v="0"/>
    <n v="0"/>
    <n v="0"/>
    <n v="0"/>
    <n v="0"/>
    <n v="0"/>
    <n v="0"/>
    <n v="0"/>
    <n v="0"/>
    <n v="0"/>
    <n v="0"/>
    <n v="0"/>
    <n v="0"/>
    <n v="0"/>
    <n v="139.3007256102"/>
    <n v="723.5561613786"/>
    <n v="796.20515380669997"/>
    <n v="672.88842923059997"/>
    <n v="666.85924229540001"/>
    <n v="477.50707599100002"/>
    <n v="65.433718722899997"/>
    <n v="0"/>
    <n v="0"/>
    <n v="0"/>
    <n v="0"/>
    <n v="3541.7505070353991"/>
    <n v="26.707787254500001"/>
    <n v="26.707774452700001"/>
    <n v="53.541832261499998"/>
    <n v="63.632556670100001"/>
    <n v="115.39547640719999"/>
    <n v="58.012118407099997"/>
    <n v="27.1457624361"/>
    <n v="26.707544020299999"/>
    <n v="26.707595227500001"/>
    <n v="26.707556822099999"/>
    <n v="26.707563223000001"/>
    <n v="26.7075376194"/>
    <n v="504.6811048015"/>
    <n v="0"/>
    <n v="0"/>
    <n v="0"/>
    <n v="0"/>
    <n v="0"/>
    <n v="0"/>
    <n v="0"/>
    <n v="0"/>
    <n v="0"/>
    <n v="0"/>
    <n v="0"/>
    <n v="0"/>
    <n v="0"/>
    <n v="47.535833333333329"/>
    <n v="47.535833333333329"/>
    <n v="47.535833333333329"/>
    <n v="47.535833333333329"/>
    <n v="47.535833333333329"/>
    <n v="47.535833333333329"/>
    <n v="47.535833333333329"/>
    <n v="47.535833333333329"/>
    <n v="47.535833333333329"/>
    <n v="47.535833333333329"/>
    <n v="47.535833333333329"/>
    <n v="47.535833333333244"/>
    <n v="570.42999999999995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3"/>
    <x v="0"/>
    <s v="PEF Fossil Hydro Maintenance Inter City BG P7-10 343"/>
    <s v="PEF Inter City new P7-10 34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2099.4962103204562"/>
    <n v="53.197777485600028"/>
    <n v="1153.2925585953842"/>
    <n v="233.31341076305296"/>
    <n v="0"/>
    <n v="0"/>
    <n v="0"/>
    <n v="0"/>
    <n v="3539.2999571644932"/>
    <n v="0"/>
    <n v="0"/>
    <n v="0"/>
    <n v="0"/>
    <n v="184.18848482073935"/>
    <n v="0"/>
    <n v="0"/>
    <n v="0"/>
    <n v="0"/>
    <n v="0"/>
    <n v="0"/>
    <n v="320.49163011151091"/>
    <n v="504.68011493225026"/>
    <n v="0"/>
    <n v="0"/>
    <n v="0"/>
    <n v="0"/>
    <n v="0"/>
    <n v="0"/>
    <n v="0"/>
    <n v="0"/>
    <n v="0"/>
    <n v="0"/>
    <n v="0"/>
    <n v="2.4515397401559085"/>
    <n v="2.4515397401559085"/>
    <n v="0"/>
    <n v="0"/>
    <n v="0"/>
    <n v="0"/>
    <n v="0"/>
    <n v="0"/>
    <n v="0"/>
    <n v="0"/>
    <n v="0"/>
    <n v="0"/>
    <n v="0"/>
    <n v="562.44668304383924"/>
    <n v="562.44668304383924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3"/>
    <x v="0"/>
    <s v="PEF Fossil Hydro Maintenance Inter City BG P7-10 343"/>
    <s v="PEF Inter City new P7-10 343"/>
    <x v="8"/>
    <n v="0"/>
    <n v="0"/>
    <n v="0"/>
    <n v="0"/>
    <n v="0"/>
    <n v="0"/>
    <n v="0"/>
    <n v="0"/>
    <n v="0"/>
    <n v="0"/>
    <n v="0"/>
    <n v="0"/>
    <n v="0"/>
    <n v="0"/>
    <n v="139.3007256102"/>
    <n v="862.85688698879994"/>
    <n v="1659.0620407954998"/>
    <n v="232.45425970564338"/>
    <n v="846.11572451544339"/>
    <n v="170.33024191105915"/>
    <n v="2.4505498709061726"/>
    <n v="2.4505498709061726"/>
    <n v="2.4505498709061726"/>
    <n v="2.4505498709061726"/>
    <n v="2.4505498709061726"/>
    <n v="2.4505498709061726"/>
    <n v="29.158337125406174"/>
    <n v="55.866111578106171"/>
    <n v="109.40794383960616"/>
    <n v="173.04050050970616"/>
    <n v="104.24749209616681"/>
    <n v="162.2596105032668"/>
    <n v="189.4053729393668"/>
    <n v="216.11291695966679"/>
    <n v="242.8205121871668"/>
    <n v="269.5280690092668"/>
    <n v="296.23563223226682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0"/>
    <n v="0"/>
    <n v="47.535833333333329"/>
    <n v="95.071666666666658"/>
    <n v="142.60749999999999"/>
    <n v="190.14333333333332"/>
    <n v="237.67916666666665"/>
    <n v="285.21499999999997"/>
    <n v="332.75083333333328"/>
    <n v="380.28666666666663"/>
    <n v="427.82249999999999"/>
    <n v="475.35833333333335"/>
    <n v="522.89416666666671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</r>
  <r>
    <x v="0"/>
    <s v="Regulated &amp; Renewable Energy"/>
    <x v="3"/>
    <x v="0"/>
    <s v="PEF Fossil Hydro Maintenance Inter City BG P7-10 344"/>
    <s v="PEF Inter City new P7-10 344"/>
    <x v="9"/>
    <n v="0"/>
    <n v="0"/>
    <n v="0"/>
    <n v="0"/>
    <n v="0"/>
    <n v="0"/>
    <n v="0"/>
    <n v="0"/>
    <n v="0"/>
    <n v="0"/>
    <n v="0"/>
    <n v="0"/>
    <n v="0"/>
    <n v="0"/>
    <n v="0"/>
    <n v="31.745218398599999"/>
    <n v="196.63630755840001"/>
    <n v="378.08336310649997"/>
    <n v="52.973961260545025"/>
    <n v="192.82116692194501"/>
    <n v="38.816529531106937"/>
    <n v="0.55845538856893029"/>
    <n v="0.55845538856893029"/>
    <n v="0.55845538856893029"/>
    <n v="0.55845538856893029"/>
    <n v="0"/>
    <n v="0.55845538856893029"/>
    <n v="6.6448884320689299"/>
    <n v="12.73131855816893"/>
    <n v="24.932957502668931"/>
    <n v="39.434169896968932"/>
    <n v="23.756943042490676"/>
    <n v="36.977314727790677"/>
    <n v="43.163557860090677"/>
    <n v="49.249935472990678"/>
    <n v="55.336324755490679"/>
    <n v="61.422705285790677"/>
    <n v="67.509087274790673"/>
    <n v="0.55845538856893029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"/>
    <n v="10.833333333333334"/>
    <n v="21.666666666666668"/>
    <n v="32.5"/>
    <n v="43.333333333333336"/>
    <n v="54.166666666666671"/>
    <n v="65"/>
    <n v="75.833333333333329"/>
    <n v="86.666666666666657"/>
    <n v="97.499999999999986"/>
    <n v="108.33333333333331"/>
    <n v="119.16666666666664"/>
    <n v="0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</r>
  <r>
    <x v="1"/>
    <s v="Regulated &amp; Renewable Energy"/>
    <x v="3"/>
    <x v="0"/>
    <s v="PEF Fossil Hydro Maintenance Inter City BG P7-10 344"/>
    <s v="PEF Inter City new P7-10 344"/>
    <x v="9"/>
    <n v="0"/>
    <n v="0"/>
    <n v="0"/>
    <n v="0"/>
    <n v="0"/>
    <n v="0"/>
    <n v="0"/>
    <n v="0"/>
    <n v="0"/>
    <n v="0"/>
    <n v="0"/>
    <n v="0"/>
    <n v="0"/>
    <n v="0"/>
    <n v="31.745218398599999"/>
    <n v="164.8910891598"/>
    <n v="181.4470555481"/>
    <n v="153.34442839580001"/>
    <n v="151.9704380222"/>
    <n v="108.819005413"/>
    <n v="14.9116789047"/>
    <n v="0"/>
    <n v="0"/>
    <n v="0"/>
    <n v="0"/>
    <n v="807.12891384220006"/>
    <n v="6.0864330434999996"/>
    <n v="6.0864301260999998"/>
    <n v="12.201638944500001"/>
    <n v="14.5012123943"/>
    <n v="26.2974552696"/>
    <n v="13.2203716853"/>
    <n v="6.1862431322999996"/>
    <n v="6.0863776128999998"/>
    <n v="6.0863892824999999"/>
    <n v="6.0863805302999996"/>
    <n v="6.0863819890000004"/>
    <n v="6.0863761541999999"/>
    <n v="115.01169016449998"/>
    <n v="0"/>
    <n v="0"/>
    <n v="0"/>
    <n v="0"/>
    <n v="0"/>
    <n v="0"/>
    <n v="0"/>
    <n v="0"/>
    <n v="0"/>
    <n v="0"/>
    <n v="0"/>
    <n v="0"/>
    <n v="0"/>
    <n v="10.833333333333334"/>
    <n v="10.833333333333334"/>
    <n v="10.833333333333334"/>
    <n v="10.833333333333334"/>
    <n v="10.833333333333334"/>
    <n v="10.833333333333334"/>
    <n v="10.833333333333334"/>
    <n v="10.833333333333334"/>
    <n v="10.833333333333334"/>
    <n v="10.833333333333334"/>
    <n v="10.833333333333334"/>
    <n v="10.833333333333357"/>
    <n v="13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3"/>
    <x v="0"/>
    <s v="PEF Fossil Hydro Maintenance Inter City BG P7-10 344"/>
    <s v="PEF Inter City new P7-10 34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478.45383024175499"/>
    <n v="12.123232360800007"/>
    <n v="262.82364280383808"/>
    <n v="53.169753047238004"/>
    <n v="0"/>
    <n v="0"/>
    <n v="0"/>
    <n v="0"/>
    <n v="806.57045845363109"/>
    <n v="0"/>
    <n v="0"/>
    <n v="0"/>
    <n v="0"/>
    <n v="41.974682124078257"/>
    <n v="0"/>
    <n v="0"/>
    <n v="0"/>
    <n v="0"/>
    <n v="0"/>
    <n v="0"/>
    <n v="73.036782459288688"/>
    <n v="115.01146458336694"/>
    <n v="0"/>
    <n v="0"/>
    <n v="0"/>
    <n v="0"/>
    <n v="0"/>
    <n v="0"/>
    <n v="0"/>
    <n v="0"/>
    <n v="0"/>
    <n v="0"/>
    <n v="0"/>
    <n v="0.55868096970198167"/>
    <n v="0.55868096970198167"/>
    <n v="0"/>
    <n v="0"/>
    <n v="0"/>
    <n v="0"/>
    <n v="0"/>
    <n v="0"/>
    <n v="0"/>
    <n v="0"/>
    <n v="0"/>
    <n v="0"/>
    <n v="0"/>
    <n v="128.18061601896659"/>
    <n v="128.18061601896659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3"/>
    <x v="0"/>
    <s v="PEF Fossil Hydro Maintenance Inter City BG P7-10 344"/>
    <s v="PEF Inter City new P7-10 344"/>
    <x v="9"/>
    <n v="0"/>
    <n v="0"/>
    <n v="0"/>
    <n v="0"/>
    <n v="0"/>
    <n v="0"/>
    <n v="0"/>
    <n v="0"/>
    <n v="0"/>
    <n v="0"/>
    <n v="0"/>
    <n v="0"/>
    <n v="0"/>
    <n v="0"/>
    <n v="31.745218398599999"/>
    <n v="196.63630755840001"/>
    <n v="378.08336310649997"/>
    <n v="52.973961260545025"/>
    <n v="192.82116692194501"/>
    <n v="38.816529531106937"/>
    <n v="0.55845538856893029"/>
    <n v="0.55845538856893029"/>
    <n v="0.55845538856893029"/>
    <n v="0.55845538856893029"/>
    <n v="0.55845538856893029"/>
    <n v="0.55845538856893029"/>
    <n v="6.6448884320689299"/>
    <n v="12.73131855816893"/>
    <n v="24.932957502668931"/>
    <n v="39.434169896968932"/>
    <n v="23.756943042490676"/>
    <n v="36.977314727790677"/>
    <n v="43.163557860090677"/>
    <n v="49.249935472990678"/>
    <n v="55.336324755490679"/>
    <n v="61.422705285790677"/>
    <n v="67.509087274790673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"/>
    <n v="0"/>
    <n v="10.833333333333334"/>
    <n v="21.666666666666668"/>
    <n v="32.5"/>
    <n v="43.333333333333336"/>
    <n v="54.166666666666671"/>
    <n v="65"/>
    <n v="75.833333333333329"/>
    <n v="86.666666666666657"/>
    <n v="97.499999999999986"/>
    <n v="108.33333333333331"/>
    <n v="119.16666666666664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</r>
  <r>
    <x v="0"/>
    <s v="Regulated &amp; Renewable Energy"/>
    <x v="3"/>
    <x v="0"/>
    <s v="PEF Fossil Hydro Maintenance Inter City BG P7-10 345"/>
    <s v="PEF Inter City new P7-10 345"/>
    <x v="10"/>
    <n v="0"/>
    <n v="0"/>
    <n v="0"/>
    <n v="0"/>
    <n v="0"/>
    <n v="0"/>
    <n v="0"/>
    <n v="0"/>
    <n v="0"/>
    <n v="0"/>
    <n v="0"/>
    <n v="0"/>
    <n v="0"/>
    <n v="0"/>
    <n v="0"/>
    <n v="12.5614177416"/>
    <n v="77.807963750399992"/>
    <n v="149.60561951400001"/>
    <n v="20.961520833335555"/>
    <n v="76.298332451735561"/>
    <n v="15.359498762840147"/>
    <n v="0.22097789146636515"/>
    <n v="0.22097789146636515"/>
    <n v="0.22097789146636515"/>
    <n v="0.22097789146636515"/>
    <n v="0"/>
    <n v="0.22097789146636515"/>
    <n v="2.6293477774663652"/>
    <n v="5.0377165090663656"/>
    <n v="9.8658415510663655"/>
    <n v="15.603895841866365"/>
    <n v="9.4004987482865694"/>
    <n v="14.63173103508657"/>
    <n v="17.07959525388657"/>
    <n v="19.48794320628657"/>
    <n v="21.896295776286571"/>
    <n v="24.304644883086571"/>
    <n v="26.712994567086572"/>
    <n v="0.22097789146636515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"/>
    <n v="4.2866666666666662"/>
    <n v="8.5733333333333324"/>
    <n v="12.86"/>
    <n v="17.146666666666665"/>
    <n v="21.43333333333333"/>
    <n v="25.719999999999995"/>
    <n v="30.006666666666661"/>
    <n v="34.293333333333329"/>
    <n v="38.58"/>
    <n v="42.866666666666667"/>
    <n v="47.153333333333336"/>
    <n v="0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</r>
  <r>
    <x v="1"/>
    <s v="Regulated &amp; Renewable Energy"/>
    <x v="3"/>
    <x v="0"/>
    <s v="PEF Fossil Hydro Maintenance Inter City BG P7-10 345"/>
    <s v="PEF Inter City new P7-10 345"/>
    <x v="10"/>
    <n v="0"/>
    <n v="0"/>
    <n v="0"/>
    <n v="0"/>
    <n v="0"/>
    <n v="0"/>
    <n v="0"/>
    <n v="0"/>
    <n v="0"/>
    <n v="0"/>
    <n v="0"/>
    <n v="0"/>
    <n v="0"/>
    <n v="0"/>
    <n v="12.5614177416"/>
    <n v="65.246546008799996"/>
    <n v="71.797655763600005"/>
    <n v="60.677592424799997"/>
    <n v="60.133911583200003"/>
    <n v="43.059114227999999"/>
    <n v="5.9004737532"/>
    <n v="0"/>
    <n v="0"/>
    <n v="0"/>
    <n v="0"/>
    <n v="319.3767115032"/>
    <n v="2.408369886"/>
    <n v="2.4083687316"/>
    <n v="4.8281250419999999"/>
    <n v="5.7380542908000001"/>
    <n v="10.4057662176"/>
    <n v="5.2312322868000001"/>
    <n v="2.4478642187999999"/>
    <n v="2.4083479524000002"/>
    <n v="2.4083525699999999"/>
    <n v="2.4083491067999998"/>
    <n v="2.408349684"/>
    <n v="2.4083473752"/>
    <n v="45.509527362000007"/>
    <n v="0"/>
    <n v="0"/>
    <n v="0"/>
    <n v="0"/>
    <n v="0"/>
    <n v="0"/>
    <n v="0"/>
    <n v="0"/>
    <n v="0"/>
    <n v="0"/>
    <n v="0"/>
    <n v="0"/>
    <n v="0"/>
    <n v="4.2866666666666662"/>
    <n v="4.2866666666666662"/>
    <n v="4.2866666666666662"/>
    <n v="4.2866666666666662"/>
    <n v="4.2866666666666662"/>
    <n v="4.2866666666666662"/>
    <n v="4.2866666666666662"/>
    <n v="4.2866666666666662"/>
    <n v="4.2866666666666662"/>
    <n v="4.2866666666666662"/>
    <n v="4.2866666666666662"/>
    <n v="4.2866666666666617"/>
    <n v="51.44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3"/>
    <x v="0"/>
    <s v="PEF Fossil Hydro Maintenance Inter City BG P7-10 345"/>
    <s v="PEF Inter City new P7-10 34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189.32169110546445"/>
    <n v="4.7970999648000028"/>
    <n v="103.99794791689541"/>
    <n v="21.038994624573782"/>
    <n v="0"/>
    <n v="0"/>
    <n v="0"/>
    <n v="0"/>
    <n v="319.15573361173364"/>
    <n v="0"/>
    <n v="0"/>
    <n v="0"/>
    <n v="0"/>
    <n v="16.609163311179795"/>
    <n v="0"/>
    <n v="0"/>
    <n v="0"/>
    <n v="0"/>
    <n v="0"/>
    <n v="0"/>
    <n v="28.900274789539615"/>
    <n v="45.509438100719407"/>
    <n v="0"/>
    <n v="0"/>
    <n v="0"/>
    <n v="0"/>
    <n v="0"/>
    <n v="0"/>
    <n v="0"/>
    <n v="0"/>
    <n v="0"/>
    <n v="0"/>
    <n v="0"/>
    <n v="0.22106715274695432"/>
    <n v="0.22106715274695432"/>
    <n v="0"/>
    <n v="0"/>
    <n v="0"/>
    <n v="0"/>
    <n v="0"/>
    <n v="0"/>
    <n v="0"/>
    <n v="0"/>
    <n v="0"/>
    <n v="0"/>
    <n v="0"/>
    <n v="50.720083753966463"/>
    <n v="50.720083753966463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3"/>
    <x v="0"/>
    <s v="PEF Fossil Hydro Maintenance Inter City BG P7-10 345"/>
    <s v="PEF Inter City new P7-10 345"/>
    <x v="10"/>
    <n v="0"/>
    <n v="0"/>
    <n v="0"/>
    <n v="0"/>
    <n v="0"/>
    <n v="0"/>
    <n v="0"/>
    <n v="0"/>
    <n v="0"/>
    <n v="0"/>
    <n v="0"/>
    <n v="0"/>
    <n v="0"/>
    <n v="0"/>
    <n v="12.5614177416"/>
    <n v="77.807963750399992"/>
    <n v="149.60561951400001"/>
    <n v="20.961520833335555"/>
    <n v="76.298332451735561"/>
    <n v="15.359498762840147"/>
    <n v="0.22097789146636515"/>
    <n v="0.22097789146636515"/>
    <n v="0.22097789146636515"/>
    <n v="0.22097789146636515"/>
    <n v="0.22097789146636515"/>
    <n v="0.22097789146636515"/>
    <n v="2.6293477774663652"/>
    <n v="5.0377165090663656"/>
    <n v="9.8658415510663655"/>
    <n v="15.603895841866365"/>
    <n v="9.4004987482865694"/>
    <n v="14.63173103508657"/>
    <n v="17.07959525388657"/>
    <n v="19.48794320628657"/>
    <n v="21.896295776286571"/>
    <n v="24.304644883086571"/>
    <n v="26.71299456708657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"/>
    <n v="0"/>
    <n v="4.2866666666666662"/>
    <n v="8.5733333333333324"/>
    <n v="12.86"/>
    <n v="17.146666666666665"/>
    <n v="21.43333333333333"/>
    <n v="25.719999999999995"/>
    <n v="30.006666666666661"/>
    <n v="34.293333333333329"/>
    <n v="38.58"/>
    <n v="42.866666666666667"/>
    <n v="47.153333333333336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</r>
  <r>
    <x v="0"/>
    <s v="Regulated &amp; Renewable Energy"/>
    <x v="3"/>
    <x v="0"/>
    <s v="PEF Fossil Hydro Maintenance Inter City BG P7-10 346"/>
    <s v="PEF Inter City new P7-10 346"/>
    <x v="11"/>
    <n v="0"/>
    <n v="0"/>
    <n v="0"/>
    <n v="0"/>
    <n v="0"/>
    <n v="0"/>
    <n v="0"/>
    <n v="0"/>
    <n v="0"/>
    <n v="0"/>
    <n v="0"/>
    <n v="0"/>
    <n v="0"/>
    <n v="0"/>
    <n v="0"/>
    <n v="1.9216444673999999"/>
    <n v="11.9030547456"/>
    <n v="22.8866531585"/>
    <n v="3.2066914233948935"/>
    <n v="11.672111495994894"/>
    <n v="2.3496946305592274"/>
    <n v="3.3805176397228021E-2"/>
    <n v="3.3805176397228021E-2"/>
    <n v="3.3805176397228021E-2"/>
    <n v="3.3805176397228021E-2"/>
    <n v="0"/>
    <n v="3.3805176397228021E-2"/>
    <n v="0.40223736789722803"/>
    <n v="0.77066938279722796"/>
    <n v="1.5092754832972279"/>
    <n v="2.3870824719972279"/>
    <n v="1.438087386475579"/>
    <n v="2.2383607941755788"/>
    <n v="2.6128348248755788"/>
    <n v="2.9812636609755789"/>
    <n v="3.3496932034755789"/>
    <n v="3.7181222161755789"/>
    <n v="4.0865513171755792"/>
    <n v="3.3805176397228021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0"/>
    <n v="0.65583333333333338"/>
    <n v="1.3116666666666668"/>
    <n v="1.9675000000000002"/>
    <n v="2.6233333333333335"/>
    <n v="3.2791666666666668"/>
    <n v="3.9350000000000001"/>
    <n v="4.5908333333333333"/>
    <n v="5.246666666666667"/>
    <n v="5.9025000000000007"/>
    <n v="6.5583333333333345"/>
    <n v="7.2141666666666682"/>
    <n v="0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</r>
  <r>
    <x v="1"/>
    <s v="Regulated &amp; Renewable Energy"/>
    <x v="3"/>
    <x v="0"/>
    <s v="PEF Fossil Hydro Maintenance Inter City BG P7-10 346"/>
    <s v="PEF Inter City new P7-10 346"/>
    <x v="11"/>
    <n v="0"/>
    <n v="0"/>
    <n v="0"/>
    <n v="0"/>
    <n v="0"/>
    <n v="0"/>
    <n v="0"/>
    <n v="0"/>
    <n v="0"/>
    <n v="0"/>
    <n v="0"/>
    <n v="0"/>
    <n v="0"/>
    <n v="0"/>
    <n v="1.9216444673999999"/>
    <n v="9.9814102782000003"/>
    <n v="10.983598412899999"/>
    <n v="9.2824522022"/>
    <n v="9.1992799598000001"/>
    <n v="6.5871791169999998"/>
    <n v="0.90265390229999998"/>
    <n v="0"/>
    <n v="0"/>
    <n v="0"/>
    <n v="0"/>
    <n v="48.858218339800004"/>
    <n v="0.36843219150000001"/>
    <n v="0.36843201489999999"/>
    <n v="0.73860610049999997"/>
    <n v="0.87780698869999996"/>
    <n v="1.5918731064"/>
    <n v="0.80027340769999999"/>
    <n v="0.37447403070000002"/>
    <n v="0.36842883609999999"/>
    <n v="0.36842954249999998"/>
    <n v="0.3684290127"/>
    <n v="0.36842910099999998"/>
    <n v="0.36842874780000001"/>
    <n v="6.9620430805000009"/>
    <n v="0"/>
    <n v="0"/>
    <n v="0"/>
    <n v="0"/>
    <n v="0"/>
    <n v="0"/>
    <n v="0"/>
    <n v="0"/>
    <n v="0"/>
    <n v="0"/>
    <n v="0"/>
    <n v="0"/>
    <n v="0"/>
    <n v="0.65583333333333338"/>
    <n v="0.65583333333333338"/>
    <n v="0.65583333333333338"/>
    <n v="0.65583333333333338"/>
    <n v="0.65583333333333338"/>
    <n v="0.65583333333333338"/>
    <n v="0.65583333333333338"/>
    <n v="0.65583333333333338"/>
    <n v="0.65583333333333338"/>
    <n v="0.65583333333333338"/>
    <n v="0.65583333333333338"/>
    <n v="0.65583333333333194"/>
    <n v="7.87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3"/>
    <x v="0"/>
    <s v="PEF Fossil Hydro Maintenance Inter City BG P7-10 346"/>
    <s v="PEF Inter City new P7-10 34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28.962413937305108"/>
    <n v="0.73385988720000039"/>
    <n v="15.909595982435668"/>
    <n v="3.2185433564619994"/>
    <n v="0"/>
    <n v="0"/>
    <n v="0"/>
    <n v="0"/>
    <n v="48.824413163402774"/>
    <n v="0"/>
    <n v="0"/>
    <n v="0"/>
    <n v="0"/>
    <n v="2.5408681919216489"/>
    <n v="0"/>
    <n v="0"/>
    <n v="0"/>
    <n v="0"/>
    <n v="0"/>
    <n v="0"/>
    <n v="4.4211612333963073"/>
    <n v="6.9620294253179562"/>
    <n v="0"/>
    <n v="0"/>
    <n v="0"/>
    <n v="0"/>
    <n v="0"/>
    <n v="0"/>
    <n v="0"/>
    <n v="0"/>
    <n v="0"/>
    <n v="0"/>
    <n v="0"/>
    <n v="3.3818831579272235E-2"/>
    <n v="3.3818831579272235E-2"/>
    <n v="0"/>
    <n v="0"/>
    <n v="0"/>
    <n v="0"/>
    <n v="0"/>
    <n v="0"/>
    <n v="0"/>
    <n v="0"/>
    <n v="0"/>
    <n v="0"/>
    <n v="0"/>
    <n v="7.7598572928405147"/>
    <n v="7.7598572928405147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3"/>
    <x v="0"/>
    <s v="PEF Fossil Hydro Maintenance Inter City BG P7-10 346"/>
    <s v="PEF Inter City new P7-10 346"/>
    <x v="11"/>
    <n v="0"/>
    <n v="0"/>
    <n v="0"/>
    <n v="0"/>
    <n v="0"/>
    <n v="0"/>
    <n v="0"/>
    <n v="0"/>
    <n v="0"/>
    <n v="0"/>
    <n v="0"/>
    <n v="0"/>
    <n v="0"/>
    <n v="0"/>
    <n v="1.9216444673999999"/>
    <n v="11.9030547456"/>
    <n v="22.8866531585"/>
    <n v="3.2066914233948935"/>
    <n v="11.672111495994894"/>
    <n v="2.3496946305592274"/>
    <n v="3.3805176397228021E-2"/>
    <n v="3.3805176397228021E-2"/>
    <n v="3.3805176397228021E-2"/>
    <n v="3.3805176397228021E-2"/>
    <n v="3.3805176397228021E-2"/>
    <n v="3.3805176397228021E-2"/>
    <n v="0.40223736789722803"/>
    <n v="0.77066938279722796"/>
    <n v="1.5092754832972279"/>
    <n v="2.3870824719972279"/>
    <n v="1.438087386475579"/>
    <n v="2.2383607941755788"/>
    <n v="2.6128348248755788"/>
    <n v="2.9812636609755789"/>
    <n v="3.3496932034755789"/>
    <n v="3.7181222161755789"/>
    <n v="4.086551317175579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0"/>
    <n v="0"/>
    <n v="0.65583333333333338"/>
    <n v="1.3116666666666668"/>
    <n v="1.9675000000000002"/>
    <n v="2.6233333333333335"/>
    <n v="3.2791666666666668"/>
    <n v="3.9350000000000001"/>
    <n v="4.5908333333333333"/>
    <n v="5.246666666666667"/>
    <n v="5.9025000000000007"/>
    <n v="6.5583333333333345"/>
    <n v="7.2141666666666682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</r>
  <r>
    <x v="0"/>
    <s v="Regulated &amp; Renewable Energy"/>
    <x v="3"/>
    <x v="0"/>
    <s v="PEF Fossil Hydro Maintenance Inter City BG P12-14 341"/>
    <s v="PEF Inter City P12-14 341"/>
    <x v="6"/>
    <n v="648.04999999999995"/>
    <n v="0"/>
    <n v="0"/>
    <n v="0"/>
    <n v="74.77"/>
    <n v="74.56"/>
    <n v="12.1"/>
    <n v="44.81"/>
    <n v="1125.22"/>
    <n v="1366.7499999999998"/>
    <n v="415.67"/>
    <n v="387.71"/>
    <n v="648.04999999999995"/>
    <n v="508.33"/>
    <n v="508.33"/>
    <n v="508.33"/>
    <n v="510.17791227499998"/>
    <n v="403.49962266323871"/>
    <n v="403.49962266323871"/>
    <n v="403.49962266323871"/>
    <n v="403.49962266323871"/>
    <n v="403.49962266323871"/>
    <n v="403.49962266323871"/>
    <n v="403.49962266323871"/>
    <n v="403.49962266323871"/>
    <n v="508.33"/>
    <n v="403.49962266323871"/>
    <n v="403.64305468823869"/>
    <n v="403.78648671323867"/>
    <n v="403.92991846323866"/>
    <n v="404.07335090073866"/>
    <n v="404.21678320073863"/>
    <n v="404.36021563823863"/>
    <n v="404.50364642573862"/>
    <n v="404.6470768007386"/>
    <n v="404.79050745073863"/>
    <n v="404.93393782573861"/>
    <n v="405.07736833823861"/>
    <n v="403.49962266323871"/>
    <n v="330.47856579124112"/>
    <n v="338.76610617725851"/>
    <n v="347.05364656327589"/>
    <n v="353.50477355329872"/>
    <n v="357.96130703413826"/>
    <n v="320.72769939487944"/>
    <n v="329.01526361525606"/>
    <n v="337.30273249819572"/>
    <n v="345.5901775467762"/>
    <n v="353.87763848492949"/>
    <n v="362.16508353350991"/>
    <n v="370.45253652687677"/>
    <n v="330.47856579124112"/>
    <n v="32.291135590805482"/>
    <n v="39.153635590805479"/>
    <n v="46.016135590805476"/>
    <n v="52.878635590805473"/>
    <n v="59.74113559080547"/>
    <n v="66.603635590805467"/>
    <n v="73.466135590805465"/>
    <n v="80.328635590805462"/>
    <n v="87.191135590805459"/>
    <n v="94.053635590805456"/>
    <n v="100.91613559080545"/>
    <n v="0"/>
    <n v="32.291135590805482"/>
    <n v="6.8625000000000114"/>
    <n v="16.806715125737394"/>
    <n v="26.750930251474777"/>
    <n v="36.695126311322518"/>
    <n v="46.639370035894359"/>
    <n v="56.583604227521384"/>
    <n v="66.527847952093225"/>
    <n v="0.88599550079949552"/>
    <n v="10.830096231199034"/>
    <n v="20.774216027488215"/>
    <n v="30.718316757887756"/>
    <n v="26.855892699920879"/>
    <n v="6.8625000000000114"/>
  </r>
  <r>
    <x v="1"/>
    <s v="Regulated &amp; Renewable Energy"/>
    <x v="3"/>
    <x v="0"/>
    <s v="PEF Fossil Hydro Maintenance Inter City BG P12-14 341"/>
    <s v="PEF Inter City P12-14 341"/>
    <x v="6"/>
    <n v="45.7"/>
    <n v="-5.25"/>
    <n v="9.94"/>
    <n v="72.89"/>
    <n v="0.1"/>
    <n v="-62.46"/>
    <n v="32.71"/>
    <n v="1080.4099999999999"/>
    <n v="241.52999999999997"/>
    <n v="298.83"/>
    <n v="-21.86"/>
    <n v="111.01"/>
    <n v="1803.55"/>
    <n v="0"/>
    <n v="0"/>
    <n v="1.8479122750000001"/>
    <n v="7.2412450000000003E-2"/>
    <n v="0"/>
    <n v="0"/>
    <n v="0"/>
    <n v="0"/>
    <n v="0"/>
    <n v="1.142681375"/>
    <n v="2.285440575"/>
    <n v="0"/>
    <n v="5.3484466749999999"/>
    <n v="0.14343202499999999"/>
    <n v="0.14343202499999999"/>
    <n v="0.14343175"/>
    <n v="0.14343243750000001"/>
    <n v="0.14343230000000001"/>
    <n v="0.14343243750000001"/>
    <n v="0.14343078749999999"/>
    <n v="0.143430375"/>
    <n v="0.14343064999999999"/>
    <n v="0.143430375"/>
    <n v="0.1434305125"/>
    <n v="0.1434302375"/>
    <n v="1.7211759124999999"/>
    <n v="8.2875403860173797"/>
    <n v="8.2875403860173797"/>
    <n v="8.2875244964445596"/>
    <n v="8.2875642203766127"/>
    <n v="8.2875562755902017"/>
    <n v="8.2875642203766127"/>
    <n v="8.2874688829396845"/>
    <n v="8.2874450485804516"/>
    <n v="8.2874609381532736"/>
    <n v="8.2874450485804516"/>
    <n v="8.2874529933668626"/>
    <n v="8.2874371035565133"/>
    <n v="99.45"/>
    <n v="6.8624999999999998"/>
    <n v="6.8624999999999998"/>
    <n v="6.8624999999999998"/>
    <n v="6.8624999999999998"/>
    <n v="6.8624999999999998"/>
    <n v="6.8624999999999998"/>
    <n v="6.8624999999999998"/>
    <n v="6.8624999999999998"/>
    <n v="6.8624999999999998"/>
    <n v="6.8624999999999998"/>
    <n v="6.8624999999999998"/>
    <n v="6.8625000000000114"/>
    <n v="82.35"/>
    <n v="9.944215125737383"/>
    <n v="9.944215125737383"/>
    <n v="9.9441960598477426"/>
    <n v="9.9442437245718427"/>
    <n v="9.9442341916270234"/>
    <n v="9.9442437245718427"/>
    <n v="9.9441293292340003"/>
    <n v="9.9441007303995388"/>
    <n v="9.9441197962891792"/>
    <n v="9.9441007303995388"/>
    <n v="9.9441102633443599"/>
    <n v="9.9440911982401587"/>
    <n v="119.33"/>
  </r>
  <r>
    <x v="2"/>
    <s v="Regulated &amp; Renewable Energy"/>
    <x v="3"/>
    <x v="0"/>
    <s v="PEF Fossil Hydro Maintenance Inter City BG P12-14 341"/>
    <s v="PEF Inter City P12-14 341"/>
    <x v="6"/>
    <n v="693.76"/>
    <n v="-5.25"/>
    <n v="9.94"/>
    <n v="-1.88"/>
    <n v="0.31"/>
    <n v="0"/>
    <n v="0"/>
    <n v="0"/>
    <n v="0"/>
    <n v="1249.9100000000001"/>
    <n v="6.1"/>
    <n v="-9.6199999999999992"/>
    <n v="1943.27"/>
    <n v="0"/>
    <n v="0"/>
    <n v="0"/>
    <n v="106.75070206176125"/>
    <n v="0"/>
    <n v="0"/>
    <n v="0"/>
    <n v="0"/>
    <n v="0"/>
    <n v="1.142681375"/>
    <n v="2.285440575"/>
    <n v="0"/>
    <n v="110.17882401176124"/>
    <n v="0"/>
    <n v="0"/>
    <n v="0"/>
    <n v="0"/>
    <n v="0"/>
    <n v="0"/>
    <n v="0"/>
    <n v="0"/>
    <n v="0"/>
    <n v="0"/>
    <n v="0"/>
    <n v="74.742232784497489"/>
    <n v="74.742232784497489"/>
    <n v="0"/>
    <n v="0"/>
    <n v="1.8363975064217701"/>
    <n v="3.8310307395370695"/>
    <n v="45.521163914848998"/>
    <n v="0"/>
    <n v="0"/>
    <n v="0"/>
    <n v="0"/>
    <n v="0"/>
    <n v="0"/>
    <n v="346.44883803962779"/>
    <n v="397.63743020043563"/>
    <n v="0"/>
    <n v="0"/>
    <n v="0"/>
    <n v="0"/>
    <n v="0"/>
    <n v="0"/>
    <n v="0"/>
    <n v="0"/>
    <n v="0"/>
    <n v="0"/>
    <n v="107.77863559080545"/>
    <n v="0"/>
    <n v="107.77863559080545"/>
    <n v="0"/>
    <n v="0"/>
    <n v="0"/>
    <n v="0"/>
    <n v="0"/>
    <n v="0"/>
    <n v="75.585981780527732"/>
    <n v="0"/>
    <n v="0"/>
    <n v="0"/>
    <n v="13.80653432131124"/>
    <n v="29.817988265387523"/>
    <n v="119.21050436722649"/>
  </r>
  <r>
    <x v="3"/>
    <s v="Regulated &amp; Renewable Energy"/>
    <x v="3"/>
    <x v="0"/>
    <s v="PEF Fossil Hydro Maintenance Inter City BG P12-14 341"/>
    <s v="PEF Inter City P12-14 341"/>
    <x v="6"/>
    <n v="0"/>
    <n v="0"/>
    <n v="0"/>
    <n v="74.77"/>
    <n v="74.56"/>
    <n v="12.1"/>
    <n v="44.81"/>
    <n v="1125.22"/>
    <n v="1366.7499999999998"/>
    <n v="415.67"/>
    <n v="387.71"/>
    <n v="508.33"/>
    <n v="508.33"/>
    <n v="508.33"/>
    <n v="508.33"/>
    <n v="510.17791227499998"/>
    <n v="403.49962266323871"/>
    <n v="403.49962266323871"/>
    <n v="403.49962266323871"/>
    <n v="403.49962266323871"/>
    <n v="403.49962266323871"/>
    <n v="403.49962266323871"/>
    <n v="403.49962266323871"/>
    <n v="403.49962266323871"/>
    <n v="403.49962266323871"/>
    <n v="403.49962266323871"/>
    <n v="403.64305468823869"/>
    <n v="403.78648671323867"/>
    <n v="403.92991846323866"/>
    <n v="404.07335090073866"/>
    <n v="404.21678320073863"/>
    <n v="404.36021563823863"/>
    <n v="404.50364642573862"/>
    <n v="404.6470768007386"/>
    <n v="404.79050745073863"/>
    <n v="404.93393782573861"/>
    <n v="405.07736833823861"/>
    <n v="330.47856579124112"/>
    <n v="330.47856579124112"/>
    <n v="338.76610617725851"/>
    <n v="347.05364656327589"/>
    <n v="353.50477355329872"/>
    <n v="357.96130703413826"/>
    <n v="320.72769939487944"/>
    <n v="329.01526361525606"/>
    <n v="337.30273249819572"/>
    <n v="345.5901775467762"/>
    <n v="353.87763848492949"/>
    <n v="362.16508353350991"/>
    <n v="370.45253652687677"/>
    <n v="32.291135590805482"/>
    <n v="32.291135590805482"/>
    <n v="39.153635590805479"/>
    <n v="46.016135590805476"/>
    <n v="52.878635590805473"/>
    <n v="59.74113559080547"/>
    <n v="66.603635590805467"/>
    <n v="73.466135590805465"/>
    <n v="80.328635590805462"/>
    <n v="87.191135590805459"/>
    <n v="94.053635590805456"/>
    <n v="100.91613559080545"/>
    <n v="0"/>
    <n v="6.8625000000000114"/>
    <n v="6.8625000000000114"/>
    <n v="16.806715125737394"/>
    <n v="26.750930251474777"/>
    <n v="36.695126311322518"/>
    <n v="46.639370035894359"/>
    <n v="56.583604227521384"/>
    <n v="66.527847952093225"/>
    <n v="0.88599550079949552"/>
    <n v="10.830096231199034"/>
    <n v="20.774216027488215"/>
    <n v="30.718316757887756"/>
    <n v="26.855892699920879"/>
    <n v="6.9819956327735149"/>
    <n v="6.9819956327735149"/>
  </r>
  <r>
    <x v="0"/>
    <s v="Regulated &amp; Renewable Energy"/>
    <x v="3"/>
    <x v="0"/>
    <s v="PEF Fossil Hydro Maintenance Inter City BG P12-14 342"/>
    <s v="PEF Inter City P12-14 342"/>
    <x v="7"/>
    <n v="0"/>
    <n v="0"/>
    <n v="0"/>
    <n v="0"/>
    <n v="0"/>
    <n v="0"/>
    <n v="0"/>
    <n v="0"/>
    <n v="0"/>
    <n v="0"/>
    <n v="0"/>
    <n v="0"/>
    <n v="0"/>
    <n v="0"/>
    <n v="0"/>
    <n v="0"/>
    <n v="6.9320229195999996"/>
    <n v="5.4825357293081431"/>
    <n v="5.4825357293081431"/>
    <n v="5.4825357293081431"/>
    <n v="5.4825357293081431"/>
    <n v="5.4825357293081431"/>
    <n v="5.4825357293081431"/>
    <n v="5.4825357293081423"/>
    <n v="5.4825357293081414"/>
    <n v="0"/>
    <n v="5.4825357293081414"/>
    <n v="6.0205883729081417"/>
    <n v="6.5586410165081421"/>
    <n v="7.0966926285081424"/>
    <n v="7.634746819508142"/>
    <n v="8.1728004947081416"/>
    <n v="8.7108546857081421"/>
    <n v="9.2489026871081421"/>
    <n v="9.786949141108142"/>
    <n v="10.324996626708142"/>
    <n v="10.863043080708142"/>
    <n v="11.401090050508142"/>
    <n v="5.4825357293081414"/>
    <n v="9.3014722195059854"/>
    <n v="40.391623724766561"/>
    <n v="71.481775230027139"/>
    <n v="95.67999229362421"/>
    <n v="112.3927045498113"/>
    <n v="100.68693224765025"/>
    <n v="131.77717316590974"/>
    <n v="162.86705643217357"/>
    <n v="193.95685028543846"/>
    <n v="225.04670374736932"/>
    <n v="256.13649760063424"/>
    <n v="287.22632125823213"/>
    <n v="9.3014722195059854"/>
    <n v="24.905301881244952"/>
    <n v="50.646968547911612"/>
    <n v="76.388635214578272"/>
    <n v="102.13030188124493"/>
    <n v="127.87196854791159"/>
    <n v="153.61363521457827"/>
    <n v="179.35530188124494"/>
    <n v="205.09696854791162"/>
    <n v="230.83863521457829"/>
    <n v="256.58030188124496"/>
    <n v="282.32196854791164"/>
    <n v="0"/>
    <n v="24.905301881244952"/>
    <n v="25.741666666666617"/>
    <n v="63.0460151212244"/>
    <n v="100.35036357578218"/>
    <n v="137.65464050729045"/>
    <n v="174.95909624642249"/>
    <n v="212.26351622402979"/>
    <n v="249.56797196316182"/>
    <n v="3.323662302472826"/>
    <n v="40.627581618733565"/>
    <n v="77.931572458043803"/>
    <n v="115.23549177430453"/>
    <n v="100.74615087895697"/>
    <n v="25.741666666666617"/>
  </r>
  <r>
    <x v="1"/>
    <s v="Regulated &amp; Renewable Energy"/>
    <x v="3"/>
    <x v="0"/>
    <s v="PEF Fossil Hydro Maintenance Inter City BG P12-14 342"/>
    <s v="PEF Inter City P12-14 342"/>
    <x v="7"/>
    <n v="0"/>
    <n v="0"/>
    <n v="0"/>
    <n v="0"/>
    <n v="0"/>
    <n v="0"/>
    <n v="0"/>
    <n v="0"/>
    <n v="0"/>
    <n v="0"/>
    <n v="0"/>
    <n v="0"/>
    <n v="0"/>
    <n v="0"/>
    <n v="0"/>
    <n v="6.9320229195999996"/>
    <n v="0.2716388488"/>
    <n v="0"/>
    <n v="0"/>
    <n v="0"/>
    <n v="0"/>
    <n v="0"/>
    <n v="4.2865094780000002"/>
    <n v="8.5733108988000009"/>
    <n v="0"/>
    <n v="20.063482145199998"/>
    <n v="0.53805264360000005"/>
    <n v="0.53805264360000005"/>
    <n v="0.53805161199999996"/>
    <n v="0.53805419099999996"/>
    <n v="0.53805367520000003"/>
    <n v="0.53805419099999996"/>
    <n v="0.53804800139999998"/>
    <n v="0.53804645399999995"/>
    <n v="0.53804748560000004"/>
    <n v="0.53804645399999995"/>
    <n v="0.5380469698"/>
    <n v="0.53804593820000002"/>
    <n v="6.4566002594"/>
    <n v="31.090151505260575"/>
    <n v="31.090151505260575"/>
    <n v="31.090091896594629"/>
    <n v="31.090240918259489"/>
    <n v="31.090211113926518"/>
    <n v="31.090240918259489"/>
    <n v="31.089883266263826"/>
    <n v="31.089793853264908"/>
    <n v="31.089853461930851"/>
    <n v="31.089793853264908"/>
    <n v="31.089823657597879"/>
    <n v="31.089764050116344"/>
    <n v="373.08"/>
    <n v="25.741666666666664"/>
    <n v="25.741666666666664"/>
    <n v="25.741666666666664"/>
    <n v="25.741666666666664"/>
    <n v="25.741666666666664"/>
    <n v="25.741666666666664"/>
    <n v="25.741666666666664"/>
    <n v="25.741666666666664"/>
    <n v="25.741666666666664"/>
    <n v="25.741666666666664"/>
    <n v="25.741666666666664"/>
    <n v="25.741666666666617"/>
    <n v="308.89999999999998"/>
    <n v="37.304348454557783"/>
    <n v="37.304348454557783"/>
    <n v="37.304276931508277"/>
    <n v="37.304455739132045"/>
    <n v="37.304419977607289"/>
    <n v="37.304455739132045"/>
    <n v="37.304026600835002"/>
    <n v="37.303919316260739"/>
    <n v="37.303990839310245"/>
    <n v="37.303919316260739"/>
    <n v="37.303955077785488"/>
    <n v="37.303883553052515"/>
    <n v="447.65"/>
  </r>
  <r>
    <x v="2"/>
    <s v="Regulated &amp; Renewable Energy"/>
    <x v="3"/>
    <x v="0"/>
    <s v="PEF Fossil Hydro Maintenance Inter City BG P12-14 342"/>
    <s v="PEF Inter City P12-14 342"/>
    <x v="7"/>
    <n v="0"/>
    <n v="0"/>
    <n v="0"/>
    <n v="0"/>
    <n v="0"/>
    <n v="0"/>
    <n v="0"/>
    <n v="0"/>
    <n v="0"/>
    <n v="0"/>
    <n v="0"/>
    <n v="0"/>
    <n v="0"/>
    <n v="0"/>
    <n v="0"/>
    <n v="0"/>
    <n v="1.7211260390918572"/>
    <n v="0"/>
    <n v="0"/>
    <n v="0"/>
    <n v="0"/>
    <n v="0"/>
    <n v="4.2865094780000002"/>
    <n v="8.5733108988000009"/>
    <n v="0"/>
    <n v="14.580946415891859"/>
    <n v="0"/>
    <n v="0"/>
    <n v="0"/>
    <n v="0"/>
    <n v="0"/>
    <n v="0"/>
    <n v="0"/>
    <n v="0"/>
    <n v="0"/>
    <n v="0"/>
    <n v="0"/>
    <n v="2.6376637692021569"/>
    <n v="2.6376637692021569"/>
    <n v="0"/>
    <n v="0"/>
    <n v="6.8918748329975585"/>
    <n v="14.377528662072388"/>
    <n v="42.79598341608758"/>
    <n v="0"/>
    <n v="0"/>
    <n v="0"/>
    <n v="0"/>
    <n v="0"/>
    <n v="0"/>
    <n v="293.41078342710352"/>
    <n v="357.47617033826106"/>
    <n v="0"/>
    <n v="0"/>
    <n v="0"/>
    <n v="0"/>
    <n v="0"/>
    <n v="0"/>
    <n v="0"/>
    <n v="0"/>
    <n v="0"/>
    <n v="0"/>
    <n v="308.06363521457831"/>
    <n v="0"/>
    <n v="308.06363521457831"/>
    <n v="0"/>
    <n v="0"/>
    <n v="0"/>
    <n v="0"/>
    <n v="0"/>
    <n v="0"/>
    <n v="283.54833626152401"/>
    <n v="0"/>
    <n v="0"/>
    <n v="0"/>
    <n v="51.793295973133048"/>
    <n v="111.85804339910025"/>
    <n v="447.19967563375735"/>
  </r>
  <r>
    <x v="3"/>
    <s v="Regulated &amp; Renewable Energy"/>
    <x v="3"/>
    <x v="0"/>
    <s v="PEF Fossil Hydro Maintenance Inter City BG P12-14 342"/>
    <s v="PEF Inter City P12-14 342"/>
    <x v="7"/>
    <n v="0"/>
    <n v="0"/>
    <n v="0"/>
    <n v="0"/>
    <n v="0"/>
    <n v="0"/>
    <n v="0"/>
    <n v="0"/>
    <n v="0"/>
    <n v="0"/>
    <n v="0"/>
    <n v="0"/>
    <n v="0"/>
    <n v="0"/>
    <n v="0"/>
    <n v="6.9320229195999996"/>
    <n v="5.4825357293081431"/>
    <n v="5.4825357293081431"/>
    <n v="5.4825357293081431"/>
    <n v="5.4825357293081431"/>
    <n v="5.4825357293081431"/>
    <n v="5.4825357293081431"/>
    <n v="5.4825357293081423"/>
    <n v="5.4825357293081414"/>
    <n v="5.4825357293081414"/>
    <n v="5.4825357293081414"/>
    <n v="6.0205883729081417"/>
    <n v="6.5586410165081421"/>
    <n v="7.0966926285081424"/>
    <n v="7.634746819508142"/>
    <n v="8.1728004947081416"/>
    <n v="8.7108546857081421"/>
    <n v="9.2489026871081421"/>
    <n v="9.786949141108142"/>
    <n v="10.324996626708142"/>
    <n v="10.863043080708142"/>
    <n v="11.401090050508142"/>
    <n v="9.3014722195059854"/>
    <n v="9.3014722195059854"/>
    <n v="40.391623724766561"/>
    <n v="71.481775230027139"/>
    <n v="95.67999229362421"/>
    <n v="112.3927045498113"/>
    <n v="100.68693224765025"/>
    <n v="131.77717316590974"/>
    <n v="162.86705643217357"/>
    <n v="193.95685028543846"/>
    <n v="225.04670374736932"/>
    <n v="256.13649760063424"/>
    <n v="287.22632125823213"/>
    <n v="24.905301881244952"/>
    <n v="24.905301881244952"/>
    <n v="50.646968547911612"/>
    <n v="76.388635214578272"/>
    <n v="102.13030188124493"/>
    <n v="127.87196854791159"/>
    <n v="153.61363521457827"/>
    <n v="179.35530188124494"/>
    <n v="205.09696854791162"/>
    <n v="230.83863521457829"/>
    <n v="256.58030188124496"/>
    <n v="282.32196854791164"/>
    <n v="0"/>
    <n v="25.741666666666617"/>
    <n v="25.741666666666617"/>
    <n v="63.0460151212244"/>
    <n v="100.35036357578218"/>
    <n v="137.65464050729045"/>
    <n v="174.95909624642249"/>
    <n v="212.26351622402979"/>
    <n v="249.56797196316182"/>
    <n v="3.323662302472826"/>
    <n v="40.627581618733565"/>
    <n v="77.931572458043803"/>
    <n v="115.23549177430453"/>
    <n v="100.74615087895697"/>
    <n v="26.191991032909229"/>
    <n v="26.191991032909229"/>
  </r>
  <r>
    <x v="0"/>
    <s v="Regulated &amp; Renewable Energy"/>
    <x v="3"/>
    <x v="0"/>
    <s v="PEF Fossil Hydro Maintenance Inter City BG P12-14 343"/>
    <s v="PEF Inter City P12-14 343"/>
    <x v="8"/>
    <n v="0"/>
    <n v="0"/>
    <n v="0"/>
    <n v="0"/>
    <n v="0"/>
    <n v="0"/>
    <n v="0"/>
    <n v="0"/>
    <n v="0"/>
    <n v="0"/>
    <n v="0"/>
    <n v="0"/>
    <n v="0"/>
    <n v="0"/>
    <n v="0"/>
    <n v="0"/>
    <n v="90.481848601199999"/>
    <n v="71.562078424079104"/>
    <n v="71.562078424079104"/>
    <n v="71.562078424079104"/>
    <n v="71.562078424079104"/>
    <n v="71.562078424079104"/>
    <n v="71.562078424079104"/>
    <n v="71.56207842407909"/>
    <n v="71.56207842407909"/>
    <n v="0"/>
    <n v="71.56207842407909"/>
    <n v="78.585136253279089"/>
    <n v="85.608194082479088"/>
    <n v="92.631238446479088"/>
    <n v="99.654316473479085"/>
    <n v="106.67738776787908"/>
    <n v="113.70046579487908"/>
    <n v="120.72346303067908"/>
    <n v="127.74644006867908"/>
    <n v="134.76943057187907"/>
    <n v="141.79240760987906"/>
    <n v="148.81539138047907"/>
    <n v="71.56207842407909"/>
    <n v="121.4096391334742"/>
    <n v="527.22411671036605"/>
    <n v="933.03859428725787"/>
    <n v="1248.8938198333378"/>
    <n v="1467.0420199792877"/>
    <n v="1314.248652185837"/>
    <n v="1720.0642968554475"/>
    <n v="2125.8752731541836"/>
    <n v="2531.6850823602008"/>
    <n v="2937.4956696280306"/>
    <n v="3343.3054788340478"/>
    <n v="3749.1156770709713"/>
    <n v="121.4096391334742"/>
    <n v="325.08461381996131"/>
    <n v="661.08711381996136"/>
    <n v="997.08961381996141"/>
    <n v="1333.0921138199615"/>
    <n v="1669.0946138199615"/>
    <n v="2005.0971138199616"/>
    <n v="2341.0996138199616"/>
    <n v="2677.1021138199617"/>
    <n v="3013.1046138199617"/>
    <n v="3349.1071138199618"/>
    <n v="3685.1096138199619"/>
    <n v="0"/>
    <n v="325.08461381996131"/>
    <n v="336.00250000000005"/>
    <n v="822.92820616804227"/>
    <n v="1309.8539123360845"/>
    <n v="1796.7786849290119"/>
    <n v="2283.7057914597262"/>
    <n v="2770.6324312028833"/>
    <n v="3257.5595377335976"/>
    <n v="43.38308216578389"/>
    <n v="530.30318688313764"/>
    <n v="1017.2242251756062"/>
    <n v="1504.1443298929601"/>
    <n v="1315.0180437918771"/>
    <n v="336.00250000000005"/>
  </r>
  <r>
    <x v="1"/>
    <s v="Regulated &amp; Renewable Energy"/>
    <x v="3"/>
    <x v="0"/>
    <s v="PEF Fossil Hydro Maintenance Inter City BG P12-14 343"/>
    <s v="PEF Inter City P12-14 343"/>
    <x v="8"/>
    <n v="0"/>
    <n v="0"/>
    <n v="0"/>
    <n v="0"/>
    <n v="0"/>
    <n v="0"/>
    <n v="0"/>
    <n v="0"/>
    <n v="0"/>
    <n v="0"/>
    <n v="0"/>
    <n v="0"/>
    <n v="0"/>
    <n v="0"/>
    <n v="0"/>
    <n v="90.481848601199999"/>
    <n v="3.5456295336000001"/>
    <n v="0"/>
    <n v="0"/>
    <n v="0"/>
    <n v="0"/>
    <n v="0"/>
    <n v="55.950666366"/>
    <n v="111.90514338360001"/>
    <n v="0"/>
    <n v="261.88328788440003"/>
    <n v="7.0230578291999999"/>
    <n v="7.0230578291999999"/>
    <n v="7.0230443640000004"/>
    <n v="7.0230780270000004"/>
    <n v="7.0230712944000002"/>
    <n v="7.0230780270000004"/>
    <n v="7.0229972358000001"/>
    <n v="7.0229770379999996"/>
    <n v="7.0229905032"/>
    <n v="7.0229770379999996"/>
    <n v="7.0229837705999998"/>
    <n v="7.0229703054000003"/>
    <n v="84.276283261800003"/>
    <n v="405.81447757689182"/>
    <n v="405.81447757689182"/>
    <n v="405.81369951507935"/>
    <n v="405.81564466961044"/>
    <n v="405.81525563870423"/>
    <n v="405.81564466961044"/>
    <n v="405.8109762987358"/>
    <n v="405.80980920601718"/>
    <n v="405.81058726782959"/>
    <n v="405.80980920601718"/>
    <n v="405.81019823692338"/>
    <n v="405.80942013768799"/>
    <n v="4869.75"/>
    <n v="336.0025"/>
    <n v="336.0025"/>
    <n v="336.0025"/>
    <n v="336.0025"/>
    <n v="336.0025"/>
    <n v="336.0025"/>
    <n v="336.0025"/>
    <n v="336.0025"/>
    <n v="336.0025"/>
    <n v="336.0025"/>
    <n v="336.0025"/>
    <n v="336.00250000000005"/>
    <n v="4032.03"/>
    <n v="486.92570616804221"/>
    <n v="486.92570616804221"/>
    <n v="486.92477259292752"/>
    <n v="486.92710653071435"/>
    <n v="486.92663974315695"/>
    <n v="486.92710653071435"/>
    <n v="486.9215050800259"/>
    <n v="486.92010471735381"/>
    <n v="486.92103829246855"/>
    <n v="486.92010471735381"/>
    <n v="486.92057150491121"/>
    <n v="486.9196379542891"/>
    <n v="5843.08"/>
  </r>
  <r>
    <x v="2"/>
    <s v="Regulated &amp; Renewable Energy"/>
    <x v="3"/>
    <x v="0"/>
    <s v="PEF Fossil Hydro Maintenance Inter City BG P12-14 343"/>
    <s v="PEF Inter City P12-14 343"/>
    <x v="8"/>
    <n v="0"/>
    <n v="0"/>
    <n v="0"/>
    <n v="0"/>
    <n v="0"/>
    <n v="0"/>
    <n v="0"/>
    <n v="0"/>
    <n v="0"/>
    <n v="0"/>
    <n v="0"/>
    <n v="0"/>
    <n v="0"/>
    <n v="0"/>
    <n v="0"/>
    <n v="0"/>
    <n v="22.465399710720899"/>
    <n v="0"/>
    <n v="0"/>
    <n v="0"/>
    <n v="0"/>
    <n v="0"/>
    <n v="55.950666366"/>
    <n v="111.90514338360001"/>
    <n v="0"/>
    <n v="190.32120946032092"/>
    <n v="0"/>
    <n v="0"/>
    <n v="0"/>
    <n v="0"/>
    <n v="0"/>
    <n v="0"/>
    <n v="0"/>
    <n v="0"/>
    <n v="0"/>
    <n v="0"/>
    <n v="0"/>
    <n v="34.428722552404885"/>
    <n v="34.428722552404885"/>
    <n v="0"/>
    <n v="0"/>
    <n v="89.958473968999456"/>
    <n v="187.66744452366066"/>
    <n v="558.6086234321549"/>
    <n v="0"/>
    <n v="0"/>
    <n v="0"/>
    <n v="0"/>
    <n v="0"/>
    <n v="0"/>
    <n v="3829.840483388698"/>
    <n v="4666.0750253135129"/>
    <n v="0"/>
    <n v="0"/>
    <n v="0"/>
    <n v="0"/>
    <n v="0"/>
    <n v="0"/>
    <n v="0"/>
    <n v="0"/>
    <n v="0"/>
    <n v="0"/>
    <n v="4021.1121138199619"/>
    <n v="0"/>
    <n v="4021.1121138199619"/>
    <n v="0"/>
    <n v="0"/>
    <n v="0"/>
    <n v="0"/>
    <n v="0"/>
    <n v="0"/>
    <n v="3701.0979606478395"/>
    <n v="0"/>
    <n v="0"/>
    <n v="0"/>
    <n v="676.04685760599432"/>
    <n v="1460.0592070942896"/>
    <n v="5837.2040253481227"/>
  </r>
  <r>
    <x v="3"/>
    <s v="Regulated &amp; Renewable Energy"/>
    <x v="3"/>
    <x v="0"/>
    <s v="PEF Fossil Hydro Maintenance Inter City BG P12-14 343"/>
    <s v="PEF Inter City P12-14 343"/>
    <x v="8"/>
    <n v="0"/>
    <n v="0"/>
    <n v="0"/>
    <n v="0"/>
    <n v="0"/>
    <n v="0"/>
    <n v="0"/>
    <n v="0"/>
    <n v="0"/>
    <n v="0"/>
    <n v="0"/>
    <n v="0"/>
    <n v="0"/>
    <n v="0"/>
    <n v="0"/>
    <n v="90.481848601199999"/>
    <n v="71.562078424079104"/>
    <n v="71.562078424079104"/>
    <n v="71.562078424079104"/>
    <n v="71.562078424079104"/>
    <n v="71.562078424079104"/>
    <n v="71.562078424079104"/>
    <n v="71.56207842407909"/>
    <n v="71.56207842407909"/>
    <n v="71.56207842407909"/>
    <n v="71.56207842407909"/>
    <n v="78.585136253279089"/>
    <n v="85.608194082479088"/>
    <n v="92.631238446479088"/>
    <n v="99.654316473479085"/>
    <n v="106.67738776787908"/>
    <n v="113.70046579487908"/>
    <n v="120.72346303067908"/>
    <n v="127.74644006867908"/>
    <n v="134.76943057187907"/>
    <n v="141.79240760987906"/>
    <n v="148.81539138047907"/>
    <n v="121.4096391334742"/>
    <n v="121.4096391334742"/>
    <n v="527.22411671036605"/>
    <n v="933.03859428725787"/>
    <n v="1248.8938198333378"/>
    <n v="1467.0420199792877"/>
    <n v="1314.248652185837"/>
    <n v="1720.0642968554475"/>
    <n v="2125.8752731541836"/>
    <n v="2531.6850823602008"/>
    <n v="2937.4956696280306"/>
    <n v="3343.3054788340478"/>
    <n v="3749.1156770709713"/>
    <n v="325.08461381996131"/>
    <n v="325.08461381996131"/>
    <n v="661.08711381996136"/>
    <n v="997.08961381996141"/>
    <n v="1333.0921138199615"/>
    <n v="1669.0946138199615"/>
    <n v="2005.0971138199616"/>
    <n v="2341.0996138199616"/>
    <n v="2677.1021138199617"/>
    <n v="3013.1046138199617"/>
    <n v="3349.1071138199618"/>
    <n v="3685.1096138199619"/>
    <n v="0"/>
    <n v="336.00250000000005"/>
    <n v="336.00250000000005"/>
    <n v="822.92820616804227"/>
    <n v="1309.8539123360845"/>
    <n v="1796.7786849290119"/>
    <n v="2283.7057914597262"/>
    <n v="2770.6324312028833"/>
    <n v="3257.5595377335976"/>
    <n v="43.38308216578389"/>
    <n v="530.30318688313764"/>
    <n v="1017.2242251756062"/>
    <n v="1504.1443298929601"/>
    <n v="1315.0180437918771"/>
    <n v="341.87847465187656"/>
    <n v="341.87847465187656"/>
  </r>
  <r>
    <x v="0"/>
    <s v="Regulated &amp; Renewable Energy"/>
    <x v="3"/>
    <x v="0"/>
    <s v="PEF Fossil Hydro Maintenance Inter City BG P12-14 344"/>
    <s v="PEF Inter City P12-14 344"/>
    <x v="9"/>
    <n v="0"/>
    <n v="0"/>
    <n v="0"/>
    <n v="0"/>
    <n v="0"/>
    <n v="0"/>
    <n v="0"/>
    <n v="0"/>
    <n v="0"/>
    <n v="0"/>
    <n v="0"/>
    <n v="0"/>
    <n v="0"/>
    <n v="0"/>
    <n v="0"/>
    <n v="0"/>
    <n v="22.7340247592"/>
    <n v="17.980336253775988"/>
    <n v="17.980336253775988"/>
    <n v="17.980336253775988"/>
    <n v="17.980336253775988"/>
    <n v="17.980336253775988"/>
    <n v="17.980336253775988"/>
    <n v="17.980336253775988"/>
    <n v="17.980336253775988"/>
    <n v="0"/>
    <n v="17.980336253775988"/>
    <n v="19.744915260975986"/>
    <n v="21.509494268175985"/>
    <n v="23.274069892175984"/>
    <n v="25.038653974175983"/>
    <n v="26.803236364575984"/>
    <n v="28.567820446575983"/>
    <n v="30.332384229375982"/>
    <n v="32.096942937375985"/>
    <n v="33.861505028575984"/>
    <n v="35.626063736575986"/>
    <n v="37.390624136175987"/>
    <n v="17.980336253775988"/>
    <n v="30.504789465909894"/>
    <n v="132.46778634123893"/>
    <n v="234.43078321656799"/>
    <n v="313.791050419724"/>
    <n v="368.60191961949425"/>
    <n v="330.21179315632139"/>
    <n v="432.17508326976241"/>
    <n v="534.13720043075546"/>
    <n v="636.09902435363654"/>
    <n v="738.0610437685923"/>
    <n v="840.02286769147338"/>
    <n v="941.9847893603918"/>
    <n v="30.504789465909894"/>
    <n v="81.679197936282662"/>
    <n v="166.10169793628268"/>
    <n v="250.52419793628269"/>
    <n v="334.9466979362827"/>
    <n v="419.36919793628272"/>
    <n v="503.79169793628273"/>
    <n v="588.21419793628274"/>
    <n v="672.63669793628276"/>
    <n v="757.05919793628277"/>
    <n v="841.48169793628279"/>
    <n v="925.9041979362828"/>
    <n v="0"/>
    <n v="81.679197936282662"/>
    <n v="84.422500000000014"/>
    <n v="206.76476285213954"/>
    <n v="329.10702570427907"/>
    <n v="451.44905399149292"/>
    <n v="573.79166869102096"/>
    <n v="696.13416610808622"/>
    <n v="818.47678080761432"/>
    <n v="10.900198452632821"/>
    <n v="133.24105391521829"/>
    <n v="255.58214394272943"/>
    <n v="377.9229994053149"/>
    <n v="330.40417198715983"/>
    <n v="84.422500000000014"/>
  </r>
  <r>
    <x v="1"/>
    <s v="Regulated &amp; Renewable Energy"/>
    <x v="3"/>
    <x v="0"/>
    <s v="PEF Fossil Hydro Maintenance Inter City BG P12-14 344"/>
    <s v="PEF Inter City P12-14 344"/>
    <x v="9"/>
    <n v="0"/>
    <n v="0"/>
    <n v="0"/>
    <n v="0"/>
    <n v="0"/>
    <n v="0"/>
    <n v="0"/>
    <n v="0"/>
    <n v="0"/>
    <n v="0"/>
    <n v="0"/>
    <n v="0"/>
    <n v="0"/>
    <n v="0"/>
    <n v="0"/>
    <n v="22.7340247592"/>
    <n v="0.89085745760000001"/>
    <n v="0"/>
    <n v="0"/>
    <n v="0"/>
    <n v="0"/>
    <n v="0"/>
    <n v="14.057889555999999"/>
    <n v="28.116736557599999"/>
    <n v="0"/>
    <n v="65.799508330399988"/>
    <n v="1.7645790072"/>
    <n v="1.7645790072"/>
    <n v="1.7645756239999999"/>
    <n v="1.7645840820000001"/>
    <n v="1.7645823904"/>
    <n v="1.7645840820000001"/>
    <n v="1.7645637828"/>
    <n v="1.764558708"/>
    <n v="1.7645620912"/>
    <n v="1.764558708"/>
    <n v="1.7645603996000001"/>
    <n v="1.7645570164"/>
    <n v="21.174844898800004"/>
    <n v="101.96299687532904"/>
    <n v="101.96299687532904"/>
    <n v="101.96280138325437"/>
    <n v="101.96329011344103"/>
    <n v="101.96319236740371"/>
    <n v="101.96329011344103"/>
    <n v="101.96211716099305"/>
    <n v="101.96182392288105"/>
    <n v="101.96201941495572"/>
    <n v="101.96182392288105"/>
    <n v="101.96192166891838"/>
    <n v="101.96172618117248"/>
    <n v="1223.55"/>
    <n v="84.422499999999999"/>
    <n v="84.422499999999999"/>
    <n v="84.422499999999999"/>
    <n v="84.422499999999999"/>
    <n v="84.422499999999999"/>
    <n v="84.422499999999999"/>
    <n v="84.422499999999999"/>
    <n v="84.422499999999999"/>
    <n v="84.422499999999999"/>
    <n v="84.422499999999999"/>
    <n v="84.422499999999999"/>
    <n v="84.422500000000014"/>
    <n v="1013.07"/>
    <n v="122.34226285213953"/>
    <n v="122.34226285213953"/>
    <n v="122.34202828721385"/>
    <n v="122.34261469952806"/>
    <n v="122.34249741706522"/>
    <n v="122.34261469952806"/>
    <n v="122.34120730997397"/>
    <n v="122.34085546258545"/>
    <n v="122.34109002751113"/>
    <n v="122.34085546258545"/>
    <n v="122.34097274504829"/>
    <n v="122.34073818468141"/>
    <n v="1468.1"/>
  </r>
  <r>
    <x v="2"/>
    <s v="Regulated &amp; Renewable Energy"/>
    <x v="3"/>
    <x v="0"/>
    <s v="PEF Fossil Hydro Maintenance Inter City BG P12-14 344"/>
    <s v="PEF Inter City P12-14 344"/>
    <x v="9"/>
    <n v="0"/>
    <n v="0"/>
    <n v="0"/>
    <n v="0"/>
    <n v="0"/>
    <n v="0"/>
    <n v="0"/>
    <n v="0"/>
    <n v="0"/>
    <n v="0"/>
    <n v="0"/>
    <n v="0"/>
    <n v="0"/>
    <n v="0"/>
    <n v="0"/>
    <n v="0"/>
    <n v="5.6445459630240133"/>
    <n v="0"/>
    <n v="0"/>
    <n v="0"/>
    <n v="0"/>
    <n v="0"/>
    <n v="14.057889555999999"/>
    <n v="28.116736557599999"/>
    <n v="0"/>
    <n v="47.819172076624014"/>
    <n v="0"/>
    <n v="0"/>
    <n v="0"/>
    <n v="0"/>
    <n v="0"/>
    <n v="0"/>
    <n v="0"/>
    <n v="0"/>
    <n v="0"/>
    <n v="0"/>
    <n v="0"/>
    <n v="8.6503916866660902"/>
    <n v="8.6503916866660902"/>
    <n v="0"/>
    <n v="0"/>
    <n v="22.60253418009837"/>
    <n v="47.152420913670746"/>
    <n v="140.35331883057651"/>
    <n v="0"/>
    <n v="0"/>
    <n v="0"/>
    <n v="0"/>
    <n v="0"/>
    <n v="0"/>
    <n v="962.26731760528151"/>
    <n v="1172.3755915296272"/>
    <n v="0"/>
    <n v="0"/>
    <n v="0"/>
    <n v="0"/>
    <n v="0"/>
    <n v="0"/>
    <n v="0"/>
    <n v="0"/>
    <n v="0"/>
    <n v="0"/>
    <n v="1010.3266979362828"/>
    <n v="0"/>
    <n v="1010.3266979362828"/>
    <n v="0"/>
    <n v="0"/>
    <n v="0"/>
    <n v="0"/>
    <n v="0"/>
    <n v="0"/>
    <n v="929.91778966495542"/>
    <n v="0"/>
    <n v="0"/>
    <n v="0"/>
    <n v="169.85980016320337"/>
    <n v="366.8464132983533"/>
    <n v="1466.6240031265122"/>
  </r>
  <r>
    <x v="3"/>
    <s v="Regulated &amp; Renewable Energy"/>
    <x v="3"/>
    <x v="0"/>
    <s v="PEF Fossil Hydro Maintenance Inter City BG P12-14 344"/>
    <s v="PEF Inter City P12-14 344"/>
    <x v="9"/>
    <n v="0"/>
    <n v="0"/>
    <n v="0"/>
    <n v="0"/>
    <n v="0"/>
    <n v="0"/>
    <n v="0"/>
    <n v="0"/>
    <n v="0"/>
    <n v="0"/>
    <n v="0"/>
    <n v="0"/>
    <n v="0"/>
    <n v="0"/>
    <n v="0"/>
    <n v="22.7340247592"/>
    <n v="17.980336253775988"/>
    <n v="17.980336253775988"/>
    <n v="17.980336253775988"/>
    <n v="17.980336253775988"/>
    <n v="17.980336253775988"/>
    <n v="17.980336253775988"/>
    <n v="17.980336253775988"/>
    <n v="17.980336253775988"/>
    <n v="17.980336253775988"/>
    <n v="17.980336253775988"/>
    <n v="19.744915260975986"/>
    <n v="21.509494268175985"/>
    <n v="23.274069892175984"/>
    <n v="25.038653974175983"/>
    <n v="26.803236364575984"/>
    <n v="28.567820446575983"/>
    <n v="30.332384229375982"/>
    <n v="32.096942937375985"/>
    <n v="33.861505028575984"/>
    <n v="35.626063736575986"/>
    <n v="37.390624136175987"/>
    <n v="30.504789465909894"/>
    <n v="30.504789465909894"/>
    <n v="132.46778634123893"/>
    <n v="234.43078321656799"/>
    <n v="313.791050419724"/>
    <n v="368.60191961949425"/>
    <n v="330.21179315632139"/>
    <n v="432.17508326976241"/>
    <n v="534.13720043075546"/>
    <n v="636.09902435363654"/>
    <n v="738.0610437685923"/>
    <n v="840.02286769147338"/>
    <n v="941.9847893603918"/>
    <n v="81.679197936282662"/>
    <n v="81.679197936282662"/>
    <n v="166.10169793628268"/>
    <n v="250.52419793628269"/>
    <n v="334.9466979362827"/>
    <n v="419.36919793628272"/>
    <n v="503.79169793628273"/>
    <n v="588.21419793628274"/>
    <n v="672.63669793628276"/>
    <n v="757.05919793628277"/>
    <n v="841.48169793628279"/>
    <n v="925.9041979362828"/>
    <n v="0"/>
    <n v="84.422500000000014"/>
    <n v="84.422500000000014"/>
    <n v="206.76476285213954"/>
    <n v="329.10702570427907"/>
    <n v="451.44905399149292"/>
    <n v="573.79166869102096"/>
    <n v="696.13416610808622"/>
    <n v="818.47678080761432"/>
    <n v="10.900198452632821"/>
    <n v="133.24105391521829"/>
    <n v="255.58214394272943"/>
    <n v="377.9229994053149"/>
    <n v="330.40417198715983"/>
    <n v="85.898496873487943"/>
    <n v="85.898496873487943"/>
  </r>
  <r>
    <x v="0"/>
    <s v="Regulated &amp; Renewable Energy"/>
    <x v="3"/>
    <x v="0"/>
    <s v="PEF Fossil Hydro Maintenance Inter City BG P12-14 345"/>
    <s v="PEF Inter City P12-14 345"/>
    <x v="10"/>
    <n v="0"/>
    <n v="0"/>
    <n v="0"/>
    <n v="0"/>
    <n v="0"/>
    <n v="0"/>
    <n v="0"/>
    <n v="0"/>
    <n v="0"/>
    <n v="0"/>
    <n v="0"/>
    <n v="0"/>
    <n v="0"/>
    <n v="0"/>
    <n v="0"/>
    <n v="0"/>
    <n v="12.1868134616"/>
    <n v="9.6385486609860855"/>
    <n v="9.6385486609860855"/>
    <n v="9.6385486609860855"/>
    <n v="9.6385486609860855"/>
    <n v="9.6385486609860855"/>
    <n v="9.6385486609860855"/>
    <n v="9.6385486609860855"/>
    <n v="9.6385486609860838"/>
    <n v="0"/>
    <n v="9.6385486609860838"/>
    <n v="10.584469826586083"/>
    <n v="11.530390992186083"/>
    <n v="12.476310344186084"/>
    <n v="13.422234230186083"/>
    <n v="14.368157209386084"/>
    <n v="15.314081095386083"/>
    <n v="16.259994099786084"/>
    <n v="17.205904383786084"/>
    <n v="18.151816481386085"/>
    <n v="19.097726765386085"/>
    <n v="20.043637956186085"/>
    <n v="9.6385486609860838"/>
    <n v="16.352413743016726"/>
    <n v="71.011013432623187"/>
    <n v="125.66961312222965"/>
    <n v="168.2117235862961"/>
    <n v="197.59380777407961"/>
    <n v="177.01428589688103"/>
    <n v="231.67304278061741"/>
    <n v="286.33117088783411"/>
    <n v="340.98914180092089"/>
    <n v="395.64721751009432"/>
    <n v="450.30518842318111"/>
    <n v="504.96321173431119"/>
    <n v="16.352413743016726"/>
    <n v="43.785197582429419"/>
    <n v="89.041030915762747"/>
    <n v="134.29686424909607"/>
    <n v="179.5526975824294"/>
    <n v="224.80853091576273"/>
    <n v="270.06436424909606"/>
    <n v="315.32019758242939"/>
    <n v="360.57603091576271"/>
    <n v="405.83186424909604"/>
    <n v="451.08769758242937"/>
    <n v="496.3435309157627"/>
    <n v="0"/>
    <n v="43.785197582429419"/>
    <n v="45.255833333333385"/>
    <n v="110.83865292504267"/>
    <n v="176.42147251675195"/>
    <n v="242.00416636753698"/>
    <n v="307.58717457063261"/>
    <n v="373.17011990326614"/>
    <n v="438.75312810636177"/>
    <n v="5.8431665750539423"/>
    <n v="71.425231721217841"/>
    <n v="137.00742260830597"/>
    <n v="202.58948775446987"/>
    <n v="177.11653368667544"/>
    <n v="45.255833333333385"/>
  </r>
  <r>
    <x v="1"/>
    <s v="Regulated &amp; Renewable Energy"/>
    <x v="3"/>
    <x v="0"/>
    <s v="PEF Fossil Hydro Maintenance Inter City BG P12-14 345"/>
    <s v="PEF Inter City P12-14 345"/>
    <x v="10"/>
    <n v="0"/>
    <n v="0"/>
    <n v="0"/>
    <n v="0"/>
    <n v="0"/>
    <n v="0"/>
    <n v="0"/>
    <n v="0"/>
    <n v="0"/>
    <n v="0"/>
    <n v="0"/>
    <n v="0"/>
    <n v="0"/>
    <n v="0"/>
    <n v="0"/>
    <n v="12.1868134616"/>
    <n v="0.47755352480000002"/>
    <n v="0"/>
    <n v="0"/>
    <n v="0"/>
    <n v="0"/>
    <n v="0"/>
    <n v="7.5358797879999999"/>
    <n v="15.072272824800001"/>
    <n v="0"/>
    <n v="35.272519599200002"/>
    <n v="0.94592116559999995"/>
    <n v="0.94592116559999995"/>
    <n v="0.94591935199999999"/>
    <n v="0.94592388599999999"/>
    <n v="0.94592297920000001"/>
    <n v="0.94592388599999999"/>
    <n v="0.94591300440000003"/>
    <n v="0.94591028399999999"/>
    <n v="0.94591209759999995"/>
    <n v="0.94591028399999999"/>
    <n v="0.94591119079999997"/>
    <n v="0.94590937720000001"/>
    <n v="11.350998672399999"/>
    <n v="54.658599689606461"/>
    <n v="54.658599689606461"/>
    <n v="54.658494893519851"/>
    <n v="54.658756883736373"/>
    <n v="54.658704485693072"/>
    <n v="54.658756883736373"/>
    <n v="54.658128107216712"/>
    <n v="54.6579709130868"/>
    <n v="54.65807570917341"/>
    <n v="54.6579709130868"/>
    <n v="54.658023311130101"/>
    <n v="54.65791852040752"/>
    <n v="655.9"/>
    <n v="45.255833333333335"/>
    <n v="45.255833333333335"/>
    <n v="45.255833333333335"/>
    <n v="45.255833333333335"/>
    <n v="45.255833333333335"/>
    <n v="45.255833333333335"/>
    <n v="45.255833333333335"/>
    <n v="45.255833333333335"/>
    <n v="45.255833333333335"/>
    <n v="45.255833333333335"/>
    <n v="45.255833333333335"/>
    <n v="45.255833333333385"/>
    <n v="543.07000000000005"/>
    <n v="65.582819591709281"/>
    <n v="65.582819591709281"/>
    <n v="65.582693850785049"/>
    <n v="65.583008203095631"/>
    <n v="65.582945332633514"/>
    <n v="65.583008203095631"/>
    <n v="65.582253757550248"/>
    <n v="65.582065146163899"/>
    <n v="65.582190887088132"/>
    <n v="65.582065146163899"/>
    <n v="65.582128016626015"/>
    <n v="65.58200227337943"/>
    <n v="786.99"/>
  </r>
  <r>
    <x v="2"/>
    <s v="Regulated &amp; Renewable Energy"/>
    <x v="3"/>
    <x v="0"/>
    <s v="PEF Fossil Hydro Maintenance Inter City BG P12-14 345"/>
    <s v="PEF Inter City P12-14 345"/>
    <x v="10"/>
    <n v="0"/>
    <n v="0"/>
    <n v="0"/>
    <n v="0"/>
    <n v="0"/>
    <n v="0"/>
    <n v="0"/>
    <n v="0"/>
    <n v="0"/>
    <n v="0"/>
    <n v="0"/>
    <n v="0"/>
    <n v="0"/>
    <n v="0"/>
    <n v="0"/>
    <n v="0"/>
    <n v="3.0258183254139128"/>
    <n v="0"/>
    <n v="0"/>
    <n v="0"/>
    <n v="0"/>
    <n v="0"/>
    <n v="7.5358797879999999"/>
    <n v="15.072272824800001"/>
    <n v="0"/>
    <n v="25.633970938213913"/>
    <n v="0"/>
    <n v="0"/>
    <n v="0"/>
    <n v="0"/>
    <n v="0"/>
    <n v="0"/>
    <n v="0"/>
    <n v="0"/>
    <n v="0"/>
    <n v="0"/>
    <n v="0"/>
    <n v="4.6371335903693609"/>
    <n v="4.6371335903693609"/>
    <n v="0"/>
    <n v="0"/>
    <n v="12.116384429453417"/>
    <n v="25.276672695952865"/>
    <n v="75.238226362891652"/>
    <n v="0"/>
    <n v="0"/>
    <n v="0"/>
    <n v="0"/>
    <n v="0"/>
    <n v="0"/>
    <n v="515.83593267228935"/>
    <n v="628.46721616058721"/>
    <n v="0"/>
    <n v="0"/>
    <n v="0"/>
    <n v="0"/>
    <n v="0"/>
    <n v="0"/>
    <n v="0"/>
    <n v="0"/>
    <n v="0"/>
    <n v="0"/>
    <n v="541.59936424909608"/>
    <n v="0"/>
    <n v="541.59936424909608"/>
    <n v="0"/>
    <n v="0"/>
    <n v="0"/>
    <n v="0"/>
    <n v="0"/>
    <n v="0"/>
    <n v="498.49221528885806"/>
    <n v="0"/>
    <n v="0"/>
    <n v="0"/>
    <n v="91.055082084420476"/>
    <n v="196.65176929190309"/>
    <n v="786.19906666518159"/>
  </r>
  <r>
    <x v="3"/>
    <s v="Regulated &amp; Renewable Energy"/>
    <x v="3"/>
    <x v="0"/>
    <s v="PEF Fossil Hydro Maintenance Inter City BG P12-14 345"/>
    <s v="PEF Inter City P12-14 345"/>
    <x v="10"/>
    <n v="0"/>
    <n v="0"/>
    <n v="0"/>
    <n v="0"/>
    <n v="0"/>
    <n v="0"/>
    <n v="0"/>
    <n v="0"/>
    <n v="0"/>
    <n v="0"/>
    <n v="0"/>
    <n v="0"/>
    <n v="0"/>
    <n v="0"/>
    <n v="0"/>
    <n v="12.1868134616"/>
    <n v="9.6385486609860855"/>
    <n v="9.6385486609860855"/>
    <n v="9.6385486609860855"/>
    <n v="9.6385486609860855"/>
    <n v="9.6385486609860855"/>
    <n v="9.6385486609860855"/>
    <n v="9.6385486609860855"/>
    <n v="9.6385486609860838"/>
    <n v="9.6385486609860838"/>
    <n v="9.6385486609860838"/>
    <n v="10.584469826586083"/>
    <n v="11.530390992186083"/>
    <n v="12.476310344186084"/>
    <n v="13.422234230186083"/>
    <n v="14.368157209386084"/>
    <n v="15.314081095386083"/>
    <n v="16.259994099786084"/>
    <n v="17.205904383786084"/>
    <n v="18.151816481386085"/>
    <n v="19.097726765386085"/>
    <n v="20.043637956186085"/>
    <n v="16.352413743016726"/>
    <n v="16.352413743016726"/>
    <n v="71.011013432623187"/>
    <n v="125.66961312222965"/>
    <n v="168.2117235862961"/>
    <n v="197.59380777407961"/>
    <n v="177.01428589688103"/>
    <n v="231.67304278061741"/>
    <n v="286.33117088783411"/>
    <n v="340.98914180092089"/>
    <n v="395.64721751009432"/>
    <n v="450.30518842318111"/>
    <n v="504.96321173431119"/>
    <n v="43.785197582429419"/>
    <n v="43.785197582429419"/>
    <n v="89.041030915762747"/>
    <n v="134.29686424909607"/>
    <n v="179.5526975824294"/>
    <n v="224.80853091576273"/>
    <n v="270.06436424909606"/>
    <n v="315.32019758242939"/>
    <n v="360.57603091576271"/>
    <n v="405.83186424909604"/>
    <n v="451.08769758242937"/>
    <n v="496.3435309157627"/>
    <n v="0"/>
    <n v="45.255833333333385"/>
    <n v="45.255833333333385"/>
    <n v="110.83865292504267"/>
    <n v="176.42147251675195"/>
    <n v="242.00416636753698"/>
    <n v="307.58717457063261"/>
    <n v="373.17011990326614"/>
    <n v="438.75312810636177"/>
    <n v="5.8431665750539423"/>
    <n v="71.425231721217841"/>
    <n v="137.00742260830597"/>
    <n v="202.58948775446987"/>
    <n v="177.11653368667544"/>
    <n v="46.046766668151776"/>
    <n v="46.046766668151776"/>
  </r>
  <r>
    <x v="0"/>
    <s v="Regulated &amp; Renewable Energy"/>
    <x v="3"/>
    <x v="0"/>
    <s v="PEF Fossil Hydro Maintenance Inter City BG P12-14 346"/>
    <s v="PEF Inter City P12-14 346"/>
    <x v="11"/>
    <n v="0"/>
    <n v="0"/>
    <n v="0"/>
    <n v="0"/>
    <n v="0"/>
    <n v="0"/>
    <n v="0"/>
    <n v="0"/>
    <n v="0"/>
    <n v="0"/>
    <n v="0"/>
    <n v="0"/>
    <n v="0"/>
    <n v="0"/>
    <n v="0"/>
    <n v="0"/>
    <n v="0.21099798340000001"/>
    <n v="0.16687826861213229"/>
    <n v="0.16687826861213229"/>
    <n v="0.16687826861213229"/>
    <n v="0.16687826861213229"/>
    <n v="0.16687826861213229"/>
    <n v="0.16687826861213229"/>
    <n v="0.16687826861213231"/>
    <n v="0.16687826861213229"/>
    <n v="0"/>
    <n v="0.16687826861213229"/>
    <n v="0.18325559801213229"/>
    <n v="0.19963292741213229"/>
    <n v="0.21601022541213227"/>
    <n v="0.23238760191213226"/>
    <n v="0.24876496271213225"/>
    <n v="0.26514233921213226"/>
    <n v="0.28151952731213226"/>
    <n v="0.29789666831213224"/>
    <n v="0.31427384071213227"/>
    <n v="0.33065098171213225"/>
    <n v="0.34702813841213226"/>
    <n v="0.16687826861213229"/>
    <n v="0.28311964685196578"/>
    <n v="1.2297909267385509"/>
    <n v="2.176462206625136"/>
    <n v="2.9132793660620324"/>
    <n v="3.4221686424383093"/>
    <n v="3.0657475822953471"/>
    <n v="4.0124215847392062"/>
    <n v="4.9590846969539699"/>
    <n v="5.9057450866114598"/>
    <n v="6.8524072913071326"/>
    <n v="7.7990676809646224"/>
    <n v="8.7457289781412033"/>
    <n v="0.28311964685196578"/>
    <n v="0.75833934514772672"/>
    <n v="1.5416726784810599"/>
    <n v="2.3250060118143931"/>
    <n v="3.1083393451477264"/>
    <n v="3.8916726784810596"/>
    <n v="4.6750060118143928"/>
    <n v="5.458339345147726"/>
    <n v="6.2416726784810592"/>
    <n v="7.0250060118143924"/>
    <n v="7.8083393451477257"/>
    <n v="8.5916726784810589"/>
    <n v="0"/>
    <n v="0.75833934514772672"/>
    <n v="0.78333333333333321"/>
    <n v="1.9191722017212367"/>
    <n v="3.0550110701091402"/>
    <n v="4.1908477607707733"/>
    <n v="5.3266898957480819"/>
    <n v="6.462530941862255"/>
    <n v="7.5983730768395636"/>
    <n v="0.10119257674355708"/>
    <n v="1.2370183787738402"/>
    <n v="2.3728463585303934"/>
    <n v="3.5086721605606765"/>
    <n v="3.0675042043577898"/>
    <n v="0.78333333333333321"/>
  </r>
  <r>
    <x v="1"/>
    <s v="Regulated &amp; Renewable Energy"/>
    <x v="3"/>
    <x v="0"/>
    <s v="PEF Fossil Hydro Maintenance Inter City BG P12-14 346"/>
    <s v="PEF Inter City P12-14 346"/>
    <x v="11"/>
    <n v="0"/>
    <n v="0"/>
    <n v="0"/>
    <n v="0"/>
    <n v="0"/>
    <n v="0"/>
    <n v="0"/>
    <n v="0"/>
    <n v="0"/>
    <n v="0"/>
    <n v="0"/>
    <n v="0"/>
    <n v="0"/>
    <n v="0"/>
    <n v="0"/>
    <n v="0.21099798340000001"/>
    <n v="8.2681852E-3"/>
    <n v="0"/>
    <n v="0"/>
    <n v="0"/>
    <n v="0"/>
    <n v="0"/>
    <n v="0.130473437"/>
    <n v="0.2609557602"/>
    <n v="0"/>
    <n v="0.61069536580000006"/>
    <n v="1.6377329400000001E-2"/>
    <n v="1.6377329400000001E-2"/>
    <n v="1.6377297999999998E-2"/>
    <n v="1.6377376499999999E-2"/>
    <n v="1.6377360800000001E-2"/>
    <n v="1.6377376499999999E-2"/>
    <n v="1.6377188099999999E-2"/>
    <n v="1.6377141000000001E-2"/>
    <n v="1.6377172400000001E-2"/>
    <n v="1.6377141000000001E-2"/>
    <n v="1.6377156699999999E-2"/>
    <n v="1.63771253E-2"/>
    <n v="0.19652699510000002"/>
    <n v="0.94667127988658517"/>
    <n v="0.94667127988658517"/>
    <n v="0.94666946484840264"/>
    <n v="0.94667400244385891"/>
    <n v="0.9466730949247677"/>
    <n v="0.94667400244385891"/>
    <n v="0.94666311221476385"/>
    <n v="0.94666038965749011"/>
    <n v="0.94666220469567264"/>
    <n v="0.94666038965749011"/>
    <n v="0.94666129717658143"/>
    <n v="0.94665948216394469"/>
    <n v="11.36"/>
    <n v="0.78333333333333333"/>
    <n v="0.78333333333333333"/>
    <n v="0.78333333333333333"/>
    <n v="0.78333333333333333"/>
    <n v="0.78333333333333333"/>
    <n v="0.78333333333333333"/>
    <n v="0.78333333333333333"/>
    <n v="0.78333333333333333"/>
    <n v="0.78333333333333333"/>
    <n v="0.78333333333333333"/>
    <n v="0.78333333333333333"/>
    <n v="0.78333333333333321"/>
    <n v="9.4"/>
    <n v="1.1358388683879035"/>
    <n v="1.1358388683879035"/>
    <n v="1.1358366906616333"/>
    <n v="1.1358421349773085"/>
    <n v="1.1358410461141735"/>
    <n v="1.1358421349773085"/>
    <n v="1.1358290686196884"/>
    <n v="1.1358258020302832"/>
    <n v="1.1358279797565531"/>
    <n v="1.1358258020302832"/>
    <n v="1.1358268908934182"/>
    <n v="1.1358247131635473"/>
    <n v="13.63"/>
  </r>
  <r>
    <x v="2"/>
    <s v="Regulated &amp; Renewable Energy"/>
    <x v="3"/>
    <x v="0"/>
    <s v="PEF Fossil Hydro Maintenance Inter City BG P12-14 346"/>
    <s v="PEF Inter City P12-14 346"/>
    <x v="11"/>
    <n v="0"/>
    <n v="0"/>
    <n v="0"/>
    <n v="0"/>
    <n v="0"/>
    <n v="0"/>
    <n v="0"/>
    <n v="0"/>
    <n v="0"/>
    <n v="0"/>
    <n v="0"/>
    <n v="0"/>
    <n v="0"/>
    <n v="0"/>
    <n v="0"/>
    <n v="0"/>
    <n v="5.2387899987867706E-2"/>
    <n v="0"/>
    <n v="0"/>
    <n v="0"/>
    <n v="0"/>
    <n v="0"/>
    <n v="0.130473437"/>
    <n v="0.2609557602"/>
    <n v="0"/>
    <n v="0.44381709718786772"/>
    <n v="0"/>
    <n v="0"/>
    <n v="0"/>
    <n v="0"/>
    <n v="0"/>
    <n v="0"/>
    <n v="0"/>
    <n v="0"/>
    <n v="0"/>
    <n v="0"/>
    <n v="0"/>
    <n v="8.028561686016647E-2"/>
    <n v="8.028561686016647E-2"/>
    <n v="0"/>
    <n v="0"/>
    <n v="0.20985230541150629"/>
    <n v="0.43778472606758223"/>
    <n v="1.30309415506773"/>
    <n v="0"/>
    <n v="0"/>
    <n v="0"/>
    <n v="0"/>
    <n v="0"/>
    <n v="0"/>
    <n v="8.9340491151574213"/>
    <n v="10.884780301704239"/>
    <n v="0"/>
    <n v="0"/>
    <n v="0"/>
    <n v="0"/>
    <n v="0"/>
    <n v="0"/>
    <n v="0"/>
    <n v="0"/>
    <n v="0"/>
    <n v="0"/>
    <n v="9.3750060118143921"/>
    <n v="0"/>
    <n v="9.3750060118143921"/>
    <n v="0"/>
    <n v="0"/>
    <n v="0"/>
    <n v="0"/>
    <n v="0"/>
    <n v="0"/>
    <n v="8.6330095687156945"/>
    <n v="0"/>
    <n v="0"/>
    <n v="0"/>
    <n v="1.5769948470963051"/>
    <n v="3.4058380358683116"/>
    <n v="13.615842451680312"/>
  </r>
  <r>
    <x v="3"/>
    <s v="Regulated &amp; Renewable Energy"/>
    <x v="3"/>
    <x v="0"/>
    <s v="PEF Fossil Hydro Maintenance Inter City BG P12-14 346"/>
    <s v="PEF Inter City P12-14 346"/>
    <x v="11"/>
    <n v="0"/>
    <n v="0"/>
    <n v="0"/>
    <n v="0"/>
    <n v="0"/>
    <n v="0"/>
    <n v="0"/>
    <n v="0"/>
    <n v="0"/>
    <n v="0"/>
    <n v="0"/>
    <n v="0"/>
    <n v="0"/>
    <n v="0"/>
    <n v="0"/>
    <n v="0.21099798340000001"/>
    <n v="0.16687826861213229"/>
    <n v="0.16687826861213229"/>
    <n v="0.16687826861213229"/>
    <n v="0.16687826861213229"/>
    <n v="0.16687826861213229"/>
    <n v="0.16687826861213229"/>
    <n v="0.16687826861213231"/>
    <n v="0.16687826861213229"/>
    <n v="0.16687826861213229"/>
    <n v="0.16687826861213229"/>
    <n v="0.18325559801213229"/>
    <n v="0.19963292741213229"/>
    <n v="0.21601022541213227"/>
    <n v="0.23238760191213226"/>
    <n v="0.24876496271213225"/>
    <n v="0.26514233921213226"/>
    <n v="0.28151952731213226"/>
    <n v="0.29789666831213224"/>
    <n v="0.31427384071213227"/>
    <n v="0.33065098171213225"/>
    <n v="0.34702813841213226"/>
    <n v="0.28311964685196578"/>
    <n v="0.28311964685196578"/>
    <n v="1.2297909267385509"/>
    <n v="2.176462206625136"/>
    <n v="2.9132793660620324"/>
    <n v="3.4221686424383093"/>
    <n v="3.0657475822953471"/>
    <n v="4.0124215847392062"/>
    <n v="4.9590846969539699"/>
    <n v="5.9057450866114598"/>
    <n v="6.8524072913071326"/>
    <n v="7.7990676809646224"/>
    <n v="8.7457289781412033"/>
    <n v="0.75833934514772672"/>
    <n v="0.75833934514772672"/>
    <n v="1.5416726784810599"/>
    <n v="2.3250060118143931"/>
    <n v="3.1083393451477264"/>
    <n v="3.8916726784810596"/>
    <n v="4.6750060118143928"/>
    <n v="5.458339345147726"/>
    <n v="6.2416726784810592"/>
    <n v="7.0250060118143924"/>
    <n v="7.8083393451477257"/>
    <n v="8.5916726784810589"/>
    <n v="0"/>
    <n v="0.78333333333333321"/>
    <n v="0.78333333333333321"/>
    <n v="1.9191722017212367"/>
    <n v="3.0550110701091402"/>
    <n v="4.1908477607707733"/>
    <n v="5.3266898957480819"/>
    <n v="6.462530941862255"/>
    <n v="7.5983730768395636"/>
    <n v="0.10119257674355708"/>
    <n v="1.2370183787738402"/>
    <n v="2.3728463585303934"/>
    <n v="3.5086721605606765"/>
    <n v="3.0675042043577898"/>
    <n v="0.79749088165302551"/>
    <n v="0.79749088165302551"/>
  </r>
  <r>
    <x v="4"/>
    <s v="Grid Solutions"/>
    <x v="1"/>
    <x v="1"/>
    <s v="PEF Grid Solutions Maintenance Grid Mod VS"/>
    <s v="PEF Corporate 2008 Misc Intangible 303"/>
    <x v="1"/>
    <n v="0"/>
    <n v="-1.1000000000000001"/>
    <n v="1.1000000000000001"/>
    <n v="0"/>
    <n v="0"/>
    <n v="0"/>
    <n v="0"/>
    <n v="0"/>
    <n v="0"/>
    <n v="0"/>
    <n v="0"/>
    <n v="0.09"/>
    <n v="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Grid Solutions"/>
    <x v="1"/>
    <x v="1"/>
    <s v="PEF Grid Solutions Maintenance Grid Mod VS"/>
    <s v="PEF Corporate 2008 Misc Intangible 303"/>
    <x v="1"/>
    <n v="0"/>
    <n v="-20.58"/>
    <n v="2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Services"/>
    <x v="1"/>
    <x v="7"/>
    <s v="PEF Customer Maintenance - Intangible VS"/>
    <s v="PEF Corporate 2008 Misc Intangible 303"/>
    <x v="1"/>
    <n v="1866.6799999999998"/>
    <n v="1974.41"/>
    <n v="2101.0300000000002"/>
    <n v="2215.87"/>
    <n v="2275.31"/>
    <n v="2357.7400000000002"/>
    <n v="2373.7900000000004"/>
    <n v="1909.29"/>
    <n v="2004.48"/>
    <n v="2352.11"/>
    <n v="3102.27"/>
    <n v="4371.3500000000004"/>
    <n v="1866.6799999999998"/>
    <n v="5258.7199999999993"/>
    <n v="0"/>
    <n v="0"/>
    <n v="0"/>
    <n v="0"/>
    <n v="0"/>
    <n v="0"/>
    <n v="0"/>
    <n v="0"/>
    <n v="0"/>
    <n v="0"/>
    <n v="0"/>
    <n v="5258.71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rid Solutions"/>
    <x v="1"/>
    <x v="1"/>
    <s v="PEF Grid Solutions Maintenance Grid Mod VS"/>
    <s v="PEF Corporate 2008 Misc Intangible 303"/>
    <x v="1"/>
    <n v="2238.27"/>
    <n v="1811.3000000000002"/>
    <n v="1447.8900000000003"/>
    <n v="1576.2200000000003"/>
    <n v="1716.5900000000001"/>
    <n v="1767.35"/>
    <n v="1328.6100000000001"/>
    <n v="1412.29"/>
    <n v="1509.0500000000002"/>
    <n v="429.66"/>
    <n v="443.09000000000003"/>
    <n v="501.88"/>
    <n v="2238.27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</r>
  <r>
    <x v="1"/>
    <s v="Customer Services"/>
    <x v="1"/>
    <x v="7"/>
    <s v="PEF Customer Maintenance - Intangible VS"/>
    <s v="PEF Corporate 2008 Misc Intangible 303"/>
    <x v="1"/>
    <n v="107.72"/>
    <n v="126.64"/>
    <n v="114.84"/>
    <n v="59.44"/>
    <n v="82.42"/>
    <n v="75.449999999999989"/>
    <n v="87.91"/>
    <n v="96.12"/>
    <n v="348.55"/>
    <n v="767.89"/>
    <n v="1305.8700000000001"/>
    <n v="892.62"/>
    <n v="4065.47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rid Solutions"/>
    <x v="1"/>
    <x v="1"/>
    <s v="PEF Grid Solutions Maintenance Grid Mod VS"/>
    <s v="PEF Corporate 2008 Misc Intangible 303"/>
    <x v="1"/>
    <n v="94.23"/>
    <n v="99.61"/>
    <n v="106.65"/>
    <n v="140.35999999999999"/>
    <n v="50.75"/>
    <n v="137.86000000000001"/>
    <n v="80.72"/>
    <n v="100.75"/>
    <n v="51.349999999999994"/>
    <n v="67.61"/>
    <n v="60.1"/>
    <n v="104.53999999999999"/>
    <n v="1094.53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Grid Solutions"/>
    <x v="1"/>
    <x v="1"/>
    <s v="PEF Grid Solutions Maintenance Grid Mod VS"/>
    <s v="PEF Corporate 2008 Misc Intangible 303"/>
    <x v="1"/>
    <n v="0"/>
    <n v="0"/>
    <n v="0"/>
    <n v="0"/>
    <n v="0"/>
    <n v="0"/>
    <n v="0"/>
    <n v="0"/>
    <n v="146.66999999999999"/>
    <n v="0"/>
    <n v="0"/>
    <n v="0"/>
    <n v="146.66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Services"/>
    <x v="1"/>
    <x v="7"/>
    <s v="PEF Customer Maintenance - Intangible VS"/>
    <s v="PEF Corporate 2008 Misc Intangible 303"/>
    <x v="1"/>
    <n v="0"/>
    <n v="0"/>
    <n v="0"/>
    <n v="0"/>
    <n v="0"/>
    <n v="0"/>
    <n v="551.98"/>
    <n v="0"/>
    <n v="0"/>
    <n v="0"/>
    <n v="0"/>
    <n v="0"/>
    <n v="551.98"/>
    <n v="5258.7199999999993"/>
    <n v="0"/>
    <n v="0"/>
    <n v="0"/>
    <n v="0"/>
    <n v="0"/>
    <n v="0"/>
    <n v="0"/>
    <n v="0"/>
    <n v="0"/>
    <n v="0"/>
    <n v="0"/>
    <n v="5258.71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Services"/>
    <x v="1"/>
    <x v="1"/>
    <s v="PEF Customer Maintenance - Intangible VS"/>
    <s v="PEF Corporate 2008 Misc Intangible 303"/>
    <x v="1"/>
    <n v="1974.41"/>
    <n v="2101.0300000000002"/>
    <n v="2215.87"/>
    <n v="2275.31"/>
    <n v="2357.7400000000002"/>
    <n v="2373.7900000000004"/>
    <n v="1909.29"/>
    <n v="2004.48"/>
    <n v="2352.11"/>
    <n v="3102.27"/>
    <n v="4371.3500000000004"/>
    <n v="5258.7199999999993"/>
    <n v="5258.71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Grid Solutions"/>
    <x v="1"/>
    <x v="1"/>
    <s v="PEF Grid Solutions Maintenance Grid Mod VS"/>
    <s v="PEF Corporate 2008 Misc Intangible 303"/>
    <x v="1"/>
    <n v="1811.3000000000002"/>
    <n v="1447.8900000000003"/>
    <n v="1576.2200000000003"/>
    <n v="1716.5900000000001"/>
    <n v="1767.35"/>
    <n v="1328.6100000000001"/>
    <n v="1412.29"/>
    <n v="1509.0500000000002"/>
    <n v="429.66"/>
    <n v="443.09000000000003"/>
    <n v="501.88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</r>
  <r>
    <x v="0"/>
    <s v="Renewable Generation"/>
    <x v="6"/>
    <x v="0"/>
    <s v="PEF Solar 2018 - Hamilton 344"/>
    <s v="PEF Solar Growth Hamilton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907145833333331"/>
    <n v="51.814291666666662"/>
    <n v="77.721437499999993"/>
    <n v="103.62858333333332"/>
    <n v="129.53572916666667"/>
    <n v="155.44287500000002"/>
    <n v="181.35002083333336"/>
    <n v="207.25716666666671"/>
    <n v="233.16431250000005"/>
    <n v="259.0714583333334"/>
    <n v="284.97860416666674"/>
    <n v="0"/>
    <n v="217.28700103569568"/>
    <n v="251.79831353569568"/>
    <n v="286.30962603569566"/>
    <n v="320.82093853569563"/>
    <n v="355.33225103569561"/>
    <n v="389.84356353569558"/>
    <n v="424.35487603569555"/>
    <n v="458.86618853569553"/>
    <n v="493.3775010356955"/>
    <n v="527.88881353569548"/>
    <n v="562.40012603569551"/>
    <n v="596.91143853569554"/>
    <n v="217.28700103569568"/>
    <n v="421.84700290219291"/>
    <n v="456.35831540219289"/>
    <n v="490.86962790219286"/>
    <n v="525.38094040219289"/>
    <n v="559.89225290219292"/>
    <n v="594.40356540219295"/>
    <n v="628.91487790219298"/>
    <n v="663.42619040219301"/>
    <n v="697.93750290219305"/>
    <n v="732.44881540219308"/>
    <n v="766.96012790219311"/>
    <n v="801.47144040219314"/>
    <n v="421.84700290219291"/>
  </r>
  <r>
    <x v="1"/>
    <s v="Renewable Generation"/>
    <x v="6"/>
    <x v="0"/>
    <s v="PEF Solar 2018 - Hamilton 344"/>
    <s v="PEF Solar Growth Hamilton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907145833333331"/>
    <n v="25.907145833333331"/>
    <n v="25.907145833333331"/>
    <n v="25.907145833333331"/>
    <n v="25.907145833333331"/>
    <n v="25.907145833333331"/>
    <n v="25.907145833333331"/>
    <n v="25.907145833333331"/>
    <n v="25.907145833333331"/>
    <n v="25.907145833333331"/>
    <n v="25.907145833333331"/>
    <n v="25.907145833333232"/>
    <n v="310.88574999999997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500000088"/>
    <n v="414.13574999999997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500000088"/>
    <n v="414.13574999999997"/>
  </r>
  <r>
    <x v="2"/>
    <s v="Renewable Generation"/>
    <x v="6"/>
    <x v="0"/>
    <s v="PEF Solar 2018 - Hamilton 344"/>
    <s v="PEF Solar Growth Hamilton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598748964304292"/>
    <n v="93.598748964304292"/>
    <n v="0"/>
    <n v="0"/>
    <n v="0"/>
    <n v="0"/>
    <n v="0"/>
    <n v="0"/>
    <n v="0"/>
    <n v="0"/>
    <n v="0"/>
    <n v="0"/>
    <n v="0"/>
    <n v="209.5757481335028"/>
    <n v="209.5757481335028"/>
    <n v="0"/>
    <n v="0"/>
    <n v="0"/>
    <n v="0"/>
    <n v="0"/>
    <n v="0"/>
    <n v="0"/>
    <n v="0"/>
    <n v="0"/>
    <n v="0"/>
    <n v="0"/>
    <n v="269.56987618673014"/>
    <n v="269.56987618673014"/>
  </r>
  <r>
    <x v="3"/>
    <s v="Renewable Generation"/>
    <x v="6"/>
    <x v="0"/>
    <s v="PEF Solar 2018 - Hamilton 344"/>
    <s v="PEF Solar Growth Hamilton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907145833333331"/>
    <n v="51.814291666666662"/>
    <n v="77.721437499999993"/>
    <n v="103.62858333333332"/>
    <n v="129.53572916666667"/>
    <n v="155.44287500000002"/>
    <n v="181.35002083333336"/>
    <n v="207.25716666666671"/>
    <n v="233.16431250000005"/>
    <n v="259.0714583333334"/>
    <n v="284.97860416666674"/>
    <n v="217.28700103569568"/>
    <n v="217.28700103569568"/>
    <n v="251.79831353569568"/>
    <n v="286.30962603569566"/>
    <n v="320.82093853569563"/>
    <n v="355.33225103569561"/>
    <n v="389.84356353569558"/>
    <n v="424.35487603569555"/>
    <n v="458.86618853569553"/>
    <n v="493.3775010356955"/>
    <n v="527.88881353569548"/>
    <n v="562.40012603569551"/>
    <n v="596.91143853569554"/>
    <n v="421.84700290219291"/>
    <n v="421.84700290219291"/>
    <n v="456.35831540219289"/>
    <n v="490.86962790219286"/>
    <n v="525.38094040219289"/>
    <n v="559.89225290219292"/>
    <n v="594.40356540219295"/>
    <n v="628.91487790219298"/>
    <n v="663.42619040219301"/>
    <n v="697.93750290219305"/>
    <n v="732.44881540219308"/>
    <n v="766.96012790219311"/>
    <n v="801.47144040219314"/>
    <n v="566.41287671546297"/>
    <n v="566.41287671546297"/>
  </r>
  <r>
    <x v="4"/>
    <s v="Renewable Generation"/>
    <x v="6"/>
    <x v="0"/>
    <s v="PEF Solar Growth 2021 BY - Charlie Creek 344"/>
    <s v="PEF Solar Growth Charlie Creek"/>
    <x v="9"/>
    <n v="102.37"/>
    <n v="107.61"/>
    <n v="114.75"/>
    <n v="121.54"/>
    <n v="127.32"/>
    <n v="129.04"/>
    <n v="130.85"/>
    <n v="38.6"/>
    <n v="0"/>
    <n v="0"/>
    <n v="0"/>
    <n v="0"/>
    <n v="872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Renewable Generation"/>
    <x v="6"/>
    <x v="0"/>
    <s v="PEF Solar Growth 2021 BY - Sandy Creek 344"/>
    <s v="PEF Solar Growth Sandy Creek"/>
    <x v="9"/>
    <n v="117.73"/>
    <n v="121.72"/>
    <n v="125.62"/>
    <n v="127.97"/>
    <n v="0"/>
    <n v="115.71"/>
    <n v="0"/>
    <n v="0"/>
    <n v="0"/>
    <n v="0"/>
    <n v="0"/>
    <n v="0"/>
    <n v="60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Renewable Generation"/>
    <x v="6"/>
    <x v="0"/>
    <s v="PEF Solar Growth 2021 BY - Charlie Creek 344"/>
    <s v="PEF Solar Growth Charlie Creek"/>
    <x v="9"/>
    <n v="251.84"/>
    <n v="264.73"/>
    <n v="282.31"/>
    <n v="299.02"/>
    <n v="313.25"/>
    <n v="317.45999999999998"/>
    <n v="321.92"/>
    <n v="94.96"/>
    <n v="0"/>
    <n v="0"/>
    <n v="0"/>
    <n v="0"/>
    <n v="2145.49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Renewable Generation"/>
    <x v="6"/>
    <x v="0"/>
    <s v="PEF Solar Growth 2021 BY - Sandy Creek 344"/>
    <s v="PEF Solar Growth Sandy Creek"/>
    <x v="9"/>
    <n v="289.64999999999998"/>
    <n v="299.47000000000003"/>
    <n v="309.06"/>
    <n v="314.83"/>
    <n v="0"/>
    <n v="287.64999999999998"/>
    <n v="0"/>
    <n v="0"/>
    <n v="0"/>
    <n v="0"/>
    <n v="0"/>
    <n v="0"/>
    <n v="1500.6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6"/>
    <x v="0"/>
    <s v="PEF Solar Growth 2021 BY - Charlie Creek 344"/>
    <s v="PEF Solar Growth Charlie Creek"/>
    <x v="9"/>
    <n v="77546.53"/>
    <n v="71308.52"/>
    <n v="80632.160000000003"/>
    <n v="85635.77"/>
    <n v="88630.86"/>
    <n v="89530.28"/>
    <n v="91125.200000000012"/>
    <n v="91713.930000000008"/>
    <n v="0"/>
    <n v="0"/>
    <n v="0"/>
    <n v="0"/>
    <n v="77546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6"/>
    <x v="0"/>
    <s v="PEF Solar Growth 2021 BY - Sandy Creek 344"/>
    <s v="PEF Solar Growth Sandy Creek"/>
    <x v="9"/>
    <n v="83936.37999999999"/>
    <n v="85182.45"/>
    <n v="85798.45"/>
    <n v="88434.38"/>
    <n v="89045.41"/>
    <n v="89933.99"/>
    <n v="0"/>
    <n v="0"/>
    <n v="0"/>
    <n v="0"/>
    <n v="0"/>
    <n v="0"/>
    <n v="83936.3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6"/>
    <x v="0"/>
    <s v="PEF Solar Growth 2021 BY - Charlie Creek 344"/>
    <s v="PEF Solar Growth Charlie Creek"/>
    <x v="9"/>
    <n v="-6592.23"/>
    <n v="8951.31"/>
    <n v="4606.55"/>
    <n v="2574.5300000000002"/>
    <n v="458.85"/>
    <n v="1148.42"/>
    <n v="135.96"/>
    <n v="845.1"/>
    <n v="1499.69"/>
    <n v="117.99"/>
    <n v="418.46"/>
    <n v="1896.71"/>
    <n v="1606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6"/>
    <x v="0"/>
    <s v="PEF Solar Growth 2021 BY - Sandy Creek 344"/>
    <s v="PEF Solar Growth Sandy Creek"/>
    <x v="9"/>
    <n v="838.69"/>
    <n v="194.82"/>
    <n v="2201.2399999999998"/>
    <n v="168.23"/>
    <n v="888.58"/>
    <n v="102.14"/>
    <n v="846.71"/>
    <n v="74.45"/>
    <n v="43.13"/>
    <n v="58.19"/>
    <n v="754.92"/>
    <n v="0"/>
    <n v="617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6"/>
    <x v="0"/>
    <s v="PEF Solar Growth 2021 BY - Sandy Creek 344"/>
    <s v="PEF Solar Growth Sandy Creek"/>
    <x v="9"/>
    <n v="0"/>
    <n v="0"/>
    <n v="0"/>
    <n v="0"/>
    <n v="0"/>
    <n v="90439.49"/>
    <n v="846.71"/>
    <n v="74.45"/>
    <n v="43.13"/>
    <n v="58.19"/>
    <n v="754.92"/>
    <n v="0"/>
    <n v="92216.890000000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6"/>
    <x v="0"/>
    <s v="PEF Solar Growth 2021 BY - Charlie Creek 344"/>
    <s v="PEF Solar Growth Charlie Creek"/>
    <x v="9"/>
    <n v="0"/>
    <n v="0"/>
    <n v="0"/>
    <n v="0"/>
    <n v="0"/>
    <n v="0"/>
    <n v="0"/>
    <n v="92692.599999999991"/>
    <n v="1499.69"/>
    <n v="117.99"/>
    <n v="418.46"/>
    <n v="1896.71"/>
    <n v="96625.450000000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6"/>
    <x v="0"/>
    <s v="PEF Solar Growth 2021 BY - Charlie Creek 344"/>
    <s v="PEF Solar Growth Charlie Creek"/>
    <x v="9"/>
    <n v="71308.52"/>
    <n v="80632.160000000003"/>
    <n v="85635.77"/>
    <n v="88630.86"/>
    <n v="89530.28"/>
    <n v="91125.200000000012"/>
    <n v="91713.93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6"/>
    <x v="0"/>
    <s v="PEF Solar Growth 2021 BY - Sandy Creek 344"/>
    <s v="PEF Solar Growth Sandy Creek"/>
    <x v="9"/>
    <n v="85182.45"/>
    <n v="85798.45"/>
    <n v="88434.38"/>
    <n v="89045.41"/>
    <n v="8993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Nuclear"/>
    <x v="15"/>
    <x v="8"/>
    <s v="PEF Nuclear Maintenance"/>
    <s v="D INT 303-Passport-Nuc Asset -50220"/>
    <x v="1"/>
    <n v="-29490.670000000002"/>
    <n v="-30264.79"/>
    <n v="-30590.870000000003"/>
    <n v="-31905.95"/>
    <n v="-32474.350000000002"/>
    <n v="-33293.449999999997"/>
    <n v="-33410.46"/>
    <n v="-34105.019999999997"/>
    <n v="-34700.07"/>
    <n v="-35561.630000000005"/>
    <n v="-36031.01"/>
    <n v="-36838.410000000003"/>
    <n v="-29490.670000000002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</r>
  <r>
    <x v="3"/>
    <s v="Nuclear"/>
    <x v="15"/>
    <x v="8"/>
    <s v="PEF Nuclear Maintenance"/>
    <s v="D INT 303-Passport-Nuc Asset -50220"/>
    <x v="1"/>
    <n v="-30264.79"/>
    <n v="-30590.870000000003"/>
    <n v="-31905.95"/>
    <n v="-32474.350000000002"/>
    <n v="-33293.449999999997"/>
    <n v="-33410.46"/>
    <n v="-34105.019999999997"/>
    <n v="-34700.07"/>
    <n v="-35561.630000000005"/>
    <n v="-36031.01"/>
    <n v="-36838.410000000003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</r>
  <r>
    <x v="0"/>
    <s v="Integrated Grid Strategy"/>
    <x v="2"/>
    <x v="2"/>
    <s v="PEF IGS Exp Outdoor Lighting IK"/>
    <s v="D DIS 373-ZZ-STREET LIGHT&amp;SIG-50226"/>
    <x v="37"/>
    <n v="-340.44"/>
    <n v="-38.369999999999997"/>
    <n v="-881.24"/>
    <n v="-1081.77"/>
    <n v="-750.63"/>
    <n v="-57.35"/>
    <n v="837.09"/>
    <n v="1056.57"/>
    <n v="882.59"/>
    <n v="1216.28"/>
    <n v="-115.59"/>
    <n v="2464.79"/>
    <n v="-340.44"/>
    <n v="4294.55"/>
    <n v="4294.55"/>
    <n v="4294.55"/>
    <n v="4294.5499999999993"/>
    <n v="4294.5499999999993"/>
    <n v="4294.55"/>
    <n v="4294.55"/>
    <n v="4294.55"/>
    <n v="4294.5500000000011"/>
    <n v="4294.550000000002"/>
    <n v="4294.5500000000011"/>
    <n v="4294.5500000000011"/>
    <n v="4294.55"/>
    <n v="4294.5500000000011"/>
    <n v="4294.55"/>
    <n v="4294.5500000000011"/>
    <n v="4294.5500000000011"/>
    <n v="4294.550000000002"/>
    <n v="4294.5500000000011"/>
    <n v="4294.5500000000011"/>
    <n v="4294.5500000000011"/>
    <n v="4294.550000000002"/>
    <n v="4294.5500000000011"/>
    <n v="4294.550000000002"/>
    <n v="4294.5500000000029"/>
    <n v="4294.5500000000011"/>
    <n v="4294.5500000000038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38"/>
    <n v="4294.5500000000029"/>
    <n v="4294.5500000000038"/>
    <n v="4294.5500000000047"/>
    <n v="4294.5500000000056"/>
    <n v="4294.5500000000056"/>
    <n v="4294.5500000000047"/>
    <n v="4294.5500000000047"/>
    <n v="4294.5500000000047"/>
    <n v="4294.5500000000047"/>
    <n v="4294.5500000000038"/>
    <n v="4294.5500000000029"/>
    <n v="4294.5500000000029"/>
    <n v="4294.5500000000029"/>
    <n v="4294.5500000000029"/>
    <n v="4294.5500000000038"/>
    <n v="4294.5500000000047"/>
    <n v="4294.5500000000038"/>
    <n v="4294.5500000000038"/>
    <n v="4294.5500000000038"/>
    <n v="4294.5500000000047"/>
    <n v="4294.5500000000038"/>
    <n v="4294.5500000000047"/>
    <n v="4294.5500000000056"/>
    <n v="4294.5500000000056"/>
    <n v="4294.5500000000065"/>
    <n v="4294.5500000000029"/>
  </r>
  <r>
    <x v="1"/>
    <s v="Integrated Grid Strategy"/>
    <x v="2"/>
    <x v="2"/>
    <s v="PEF IGS Exp Outdoor Lighting IK"/>
    <s v="D DIS 373-ZZ-STREET LIGHT&amp;SIG-50226"/>
    <x v="37"/>
    <n v="4926.9000000000005"/>
    <n v="2245.6600000000003"/>
    <n v="3252.4700000000003"/>
    <n v="2609.0100000000002"/>
    <n v="3293.6299999999997"/>
    <n v="4310.95"/>
    <n v="3515.5099999999998"/>
    <n v="5789.88"/>
    <n v="2831.66"/>
    <n v="1996.72"/>
    <n v="5295.59"/>
    <n v="7007.79"/>
    <n v="47075.77"/>
    <n v="5935.2768886000003"/>
    <n v="5105.2799086000005"/>
    <n v="5750.5303671000001"/>
    <n v="5192.6634971000003"/>
    <n v="4566.7640770999997"/>
    <n v="5156.3794871"/>
    <n v="4412.5568470999997"/>
    <n v="4666.5449771000003"/>
    <n v="5224.4117570999997"/>
    <n v="5900.2019571000001"/>
    <n v="4875.1780570999999"/>
    <n v="4725.5063270999999"/>
    <n v="61511.294148200002"/>
    <n v="5871.9276571"/>
    <n v="5040.7513471000002"/>
    <n v="5686.9592888999996"/>
    <n v="5128.2995189000003"/>
    <n v="4501.5111288999997"/>
    <n v="5091.9640189000002"/>
    <n v="4347.0848389000002"/>
    <n v="4601.4337588999997"/>
    <n v="5160.0930589"/>
    <n v="5836.8431589000002"/>
    <n v="4810.3632889"/>
    <n v="4660.4790488999997"/>
    <n v="60737.710113199995"/>
    <n v="5080"/>
    <n v="5080"/>
    <n v="5080"/>
    <n v="5080"/>
    <n v="5080"/>
    <n v="5080"/>
    <n v="5080"/>
    <n v="5080"/>
    <n v="5080"/>
    <n v="5080"/>
    <n v="5080"/>
    <n v="5080"/>
    <n v="60960"/>
    <n v="5959.1290953045127"/>
    <n v="5125.8745435041437"/>
    <n v="5773.7170683029553"/>
    <n v="5213.6606469557419"/>
    <n v="4585.3048787270218"/>
    <n v="5177.2343801828301"/>
    <n v="4430.4924409525156"/>
    <n v="4685.4774685504672"/>
    <n v="5245.5337372414206"/>
    <n v="5923.976034454794"/>
    <n v="4894.9293064843405"/>
    <n v="4744.6703993393603"/>
    <n v="61760.000000000102"/>
    <n v="6078.7748250762806"/>
    <n v="5228.7904210875513"/>
    <n v="5889.6401471765339"/>
    <n v="5318.3390694082582"/>
    <n v="4677.3673495457233"/>
    <n v="5281.1814462238308"/>
    <n v="4519.446630879992"/>
    <n v="4779.5511766524814"/>
    <n v="5350.8520986995072"/>
    <n v="6042.9159708880043"/>
    <n v="4993.2083300948543"/>
    <n v="4839.9325342669908"/>
    <n v="63000"/>
  </r>
  <r>
    <x v="2"/>
    <s v="Integrated Grid Strategy"/>
    <x v="2"/>
    <x v="2"/>
    <s v="PEF IGS Exp Outdoor Lighting IK"/>
    <s v="D DIS 373-ZZ-STREET LIGHT&amp;SIG-50226"/>
    <x v="37"/>
    <n v="4624.83"/>
    <n v="3088.5200000000004"/>
    <n v="3453"/>
    <n v="2277.88"/>
    <n v="2600.35"/>
    <n v="3416.5099999999998"/>
    <n v="3296.0299999999997"/>
    <n v="5963.8600000000006"/>
    <n v="2553.58"/>
    <n v="3328.58"/>
    <n v="3006.25"/>
    <n v="5178.03"/>
    <n v="42787.42"/>
    <n v="5935.2768886000003"/>
    <n v="5105.2799086000005"/>
    <n v="5750.5303671000001"/>
    <n v="5192.6634971000003"/>
    <n v="4566.7640770999997"/>
    <n v="5156.3794871"/>
    <n v="4412.5568470999997"/>
    <n v="4666.5449771000003"/>
    <n v="5224.4117570999997"/>
    <n v="5900.2019571000001"/>
    <n v="4875.1780570999999"/>
    <n v="4725.5063270999999"/>
    <n v="61511.294148200002"/>
    <n v="5871.9276571"/>
    <n v="5040.7513471000002"/>
    <n v="5686.9592888999996"/>
    <n v="5128.2995189000003"/>
    <n v="4501.5111288999997"/>
    <n v="5091.9640189000002"/>
    <n v="4347.0848389000002"/>
    <n v="4601.4337588999997"/>
    <n v="5160.0930589"/>
    <n v="5836.8431589000002"/>
    <n v="4810.3632889"/>
    <n v="4660.4790488999997"/>
    <n v="60737.710113199995"/>
    <n v="5080"/>
    <n v="5080"/>
    <n v="5080"/>
    <n v="5080"/>
    <n v="5080"/>
    <n v="5080"/>
    <n v="5080"/>
    <n v="5080"/>
    <n v="5080"/>
    <n v="5080"/>
    <n v="5080"/>
    <n v="5080"/>
    <n v="60960"/>
    <n v="5959.1290953045127"/>
    <n v="5125.8745435041437"/>
    <n v="5773.7170683029553"/>
    <n v="5213.6606469557419"/>
    <n v="4585.3048787270218"/>
    <n v="5177.2343801828301"/>
    <n v="4430.4924409525156"/>
    <n v="4685.4774685504672"/>
    <n v="5245.5337372414206"/>
    <n v="5923.976034454794"/>
    <n v="4894.9293064843405"/>
    <n v="4744.6703993393603"/>
    <n v="61760.000000000102"/>
    <n v="6078.7748250762806"/>
    <n v="5228.7904210875513"/>
    <n v="5889.6401471765339"/>
    <n v="5318.3390694082582"/>
    <n v="4677.3673495457233"/>
    <n v="5281.1814462238308"/>
    <n v="4519.446630879992"/>
    <n v="4779.5511766524814"/>
    <n v="5350.8520986995072"/>
    <n v="6042.9159708880043"/>
    <n v="4993.2083300948543"/>
    <n v="4839.9325342669908"/>
    <n v="63000"/>
  </r>
  <r>
    <x v="3"/>
    <s v="Integrated Grid Strategy"/>
    <x v="2"/>
    <x v="2"/>
    <s v="PEF IGS Exp Outdoor Lighting IK"/>
    <s v="D DIS 373-ZZ-STREET LIGHT&amp;SIG-50226"/>
    <x v="37"/>
    <n v="-38.369999999999997"/>
    <n v="-881.24"/>
    <n v="-1081.77"/>
    <n v="-750.63"/>
    <n v="-57.35"/>
    <n v="837.09"/>
    <n v="1056.57"/>
    <n v="882.59"/>
    <n v="1216.28"/>
    <n v="-115.59"/>
    <n v="2464.79"/>
    <n v="4294.55"/>
    <n v="4294.55"/>
    <n v="4294.55"/>
    <n v="4294.55"/>
    <n v="4294.5499999999993"/>
    <n v="4294.5499999999993"/>
    <n v="4294.55"/>
    <n v="4294.55"/>
    <n v="4294.55"/>
    <n v="4294.5500000000011"/>
    <n v="4294.550000000002"/>
    <n v="4294.5500000000011"/>
    <n v="4294.5500000000011"/>
    <n v="4294.5500000000011"/>
    <n v="4294.5500000000011"/>
    <n v="4294.55"/>
    <n v="4294.5500000000011"/>
    <n v="4294.5500000000011"/>
    <n v="4294.550000000002"/>
    <n v="4294.5500000000011"/>
    <n v="4294.5500000000011"/>
    <n v="4294.5500000000011"/>
    <n v="4294.550000000002"/>
    <n v="4294.5500000000011"/>
    <n v="4294.550000000002"/>
    <n v="4294.5500000000029"/>
    <n v="4294.5500000000038"/>
    <n v="4294.5500000000038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38"/>
    <n v="4294.5500000000047"/>
    <n v="4294.5500000000056"/>
    <n v="4294.5500000000056"/>
    <n v="4294.5500000000047"/>
    <n v="4294.5500000000047"/>
    <n v="4294.5500000000047"/>
    <n v="4294.5500000000047"/>
    <n v="4294.5500000000038"/>
    <n v="4294.5500000000029"/>
    <n v="4294.5500000000029"/>
    <n v="4294.5500000000029"/>
    <n v="4294.5500000000029"/>
    <n v="4294.5500000000038"/>
    <n v="4294.5500000000047"/>
    <n v="4294.5500000000038"/>
    <n v="4294.5500000000038"/>
    <n v="4294.5500000000038"/>
    <n v="4294.5500000000047"/>
    <n v="4294.5500000000038"/>
    <n v="4294.5500000000047"/>
    <n v="4294.5500000000056"/>
    <n v="4294.5500000000056"/>
    <n v="4294.5500000000065"/>
    <n v="4294.5500000000065"/>
    <n v="4294.5500000000065"/>
  </r>
  <r>
    <x v="0"/>
    <s v="Regulated &amp; Renewable Energy"/>
    <x v="4"/>
    <x v="0"/>
    <s v="PEF Fossil Hydro Maint Rotables Debary 7-10 BG"/>
    <s v="D OTH 343.1 DEBARY (NEW)-5022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865.73873000000003"/>
    <n v="1235.2825"/>
    <n v="1546.4370100000001"/>
    <n v="1727.0877700000001"/>
    <n v="1727.0877700000001"/>
    <n v="1727.0877700000001"/>
    <n v="0"/>
    <n v="0"/>
    <n v="0"/>
    <n v="0"/>
    <n v="123.05314"/>
    <n v="246.10685999999998"/>
    <n v="1348.7842500000002"/>
    <n v="1019.4731600000002"/>
    <n v="1320.9401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 Rotables Debary 7-10 BG"/>
    <s v="D OTH 343.1 DEBARY (NEW)-50222"/>
    <x v="8"/>
    <n v="0"/>
    <n v="0"/>
    <n v="0"/>
    <n v="0"/>
    <n v="0"/>
    <n v="0"/>
    <n v="0"/>
    <n v="0"/>
    <n v="0"/>
    <n v="0"/>
    <n v="0"/>
    <n v="0"/>
    <n v="0"/>
    <n v="0"/>
    <n v="0"/>
    <n v="0"/>
    <n v="865.73873000000003"/>
    <n v="369.54376999999999"/>
    <n v="311.15451000000002"/>
    <n v="180.65075999999999"/>
    <n v="0"/>
    <n v="0"/>
    <n v="0"/>
    <n v="0"/>
    <n v="0"/>
    <n v="1727.0877700000001"/>
    <n v="123.05314"/>
    <n v="123.05372"/>
    <n v="1102.6773900000001"/>
    <n v="-329.31108999999998"/>
    <n v="301.46699999999998"/>
    <n v="301.46659"/>
    <n v="0"/>
    <n v="0"/>
    <n v="0"/>
    <n v="0"/>
    <n v="0"/>
    <n v="0"/>
    <n v="1622.4067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 Rotables Debary 7-10 BG"/>
    <s v="D OTH 343.1 DEBARY (NEW)-5022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7.0877700000001"/>
    <n v="0"/>
    <n v="0"/>
    <n v="1727.0877700000001"/>
    <n v="0"/>
    <n v="0"/>
    <n v="0"/>
    <n v="0"/>
    <n v="0"/>
    <n v="1622.4067500000001"/>
    <n v="0"/>
    <n v="0"/>
    <n v="0"/>
    <n v="0"/>
    <n v="0"/>
    <n v="0"/>
    <n v="1622.4067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Fossil Hydro Maint Rotables Debary 7-10 BG"/>
    <s v="D OTH 343.1 DEBARY (NEW)-50222"/>
    <x v="8"/>
    <n v="0"/>
    <n v="0"/>
    <n v="0"/>
    <n v="0"/>
    <n v="0"/>
    <n v="0"/>
    <n v="0"/>
    <n v="0"/>
    <n v="0"/>
    <n v="0"/>
    <n v="0"/>
    <n v="0"/>
    <n v="0"/>
    <n v="0"/>
    <n v="0"/>
    <n v="0"/>
    <n v="865.73873000000003"/>
    <n v="1235.2825"/>
    <n v="1546.4370100000001"/>
    <n v="1727.0877700000001"/>
    <n v="1727.0877700000001"/>
    <n v="1727.0877700000001"/>
    <n v="0"/>
    <n v="0"/>
    <n v="0"/>
    <n v="0"/>
    <n v="123.05314"/>
    <n v="246.10685999999998"/>
    <n v="1348.7842500000002"/>
    <n v="1019.4731600000002"/>
    <n v="1320.9401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Customer Services"/>
    <x v="2"/>
    <x v="2"/>
    <s v="PEF Customer Maintenance Facilities SA"/>
    <s v="D GEN 390 5Z-STRUCT &amp; IMPROVE-50220"/>
    <x v="29"/>
    <n v="5534.79"/>
    <n v="4658.3999999999996"/>
    <n v="5446.13"/>
    <n v="5376.19"/>
    <n v="5483.05"/>
    <n v="5679.09"/>
    <n v="2639.58"/>
    <n v="2675.04"/>
    <n v="2694.6"/>
    <n v="2956.0499999999997"/>
    <n v="3382.4100000000003"/>
    <n v="3793.1800000000003"/>
    <n v="5534.79"/>
    <n v="3894.3800000000006"/>
    <n v="0"/>
    <n v="0"/>
    <n v="0"/>
    <n v="0"/>
    <n v="0"/>
    <n v="0"/>
    <n v="0"/>
    <n v="0"/>
    <n v="0"/>
    <n v="0"/>
    <n v="0"/>
    <n v="3894.38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Utility Other"/>
    <x v="2"/>
    <x v="2"/>
    <s v="PEF Reg Other - Other Maintenance"/>
    <s v="D GEN 390 5Z-STRUCT &amp; IMPROVE-50220"/>
    <x v="29"/>
    <n v="56279.01999999999"/>
    <n v="58363.99"/>
    <n v="47201.84"/>
    <n v="38339.519999999997"/>
    <n v="39331.22"/>
    <n v="40795.670000000006"/>
    <n v="44274.819999999992"/>
    <n v="32314.260000000002"/>
    <n v="17069.690000000002"/>
    <n v="15431.449999999997"/>
    <n v="15933.769999999997"/>
    <n v="18954.22"/>
    <n v="56279.01999999999"/>
    <n v="21647.61"/>
    <n v="21647.61"/>
    <n v="21647.61"/>
    <n v="0"/>
    <n v="0"/>
    <n v="0"/>
    <n v="0"/>
    <n v="0"/>
    <n v="0"/>
    <n v="0"/>
    <n v="0"/>
    <n v="0"/>
    <n v="2164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Utility Other"/>
    <x v="2"/>
    <x v="2"/>
    <s v="PEF Reg Other Facilities Maint SA"/>
    <s v="D GEN 390 5Z-STRUCT &amp; IMPROVE-50220"/>
    <x v="29"/>
    <n v="0"/>
    <n v="0"/>
    <n v="0"/>
    <n v="0"/>
    <n v="0"/>
    <n v="0"/>
    <n v="0"/>
    <n v="21.93"/>
    <n v="39.340000000000003"/>
    <n v="61.47"/>
    <n v="71.260000000000005"/>
    <n v="93.48"/>
    <n v="0"/>
    <n v="-30"/>
    <n v="209.73047339999999"/>
    <n v="2011.5821068"/>
    <n v="0"/>
    <n v="1735.9052841"/>
    <n v="3112.8514181999999"/>
    <n v="0"/>
    <n v="1405.8452141"/>
    <n v="2501.3847782000003"/>
    <n v="0"/>
    <n v="3368.5699740999999"/>
    <n v="6211.4512082000001"/>
    <n v="-30"/>
    <n v="0"/>
    <n v="182.6136741"/>
    <n v="385.4077082"/>
    <n v="0"/>
    <n v="208.22521470000001"/>
    <n v="411.8131894"/>
    <n v="0"/>
    <n v="203.9613147"/>
    <n v="403.91392940000003"/>
    <n v="0"/>
    <n v="229.31689470000001"/>
    <n v="451.84264940000003"/>
    <n v="0"/>
    <n v="0"/>
    <n v="1"/>
    <n v="22"/>
    <n v="0"/>
    <n v="20"/>
    <n v="35"/>
    <n v="0"/>
    <n v="16"/>
    <n v="28"/>
    <n v="0"/>
    <n v="41"/>
    <n v="75"/>
    <n v="0"/>
    <n v="0"/>
    <n v="1"/>
    <n v="22"/>
    <n v="0"/>
    <n v="20"/>
    <n v="35"/>
    <n v="0"/>
    <n v="16"/>
    <n v="28"/>
    <n v="0"/>
    <n v="41"/>
    <n v="75"/>
    <n v="0"/>
    <n v="0"/>
    <n v="1"/>
    <n v="22"/>
    <n v="0"/>
    <n v="20"/>
    <n v="35"/>
    <n v="0"/>
    <n v="16"/>
    <n v="28"/>
    <n v="0"/>
    <n v="41"/>
    <n v="75"/>
    <n v="0"/>
  </r>
  <r>
    <x v="1"/>
    <s v="Customer Services"/>
    <x v="2"/>
    <x v="2"/>
    <s v="PEF Customer Maintenance Facilities SA"/>
    <s v="D GEN 390 5Z-STRUCT &amp; IMPROVE-50220"/>
    <x v="29"/>
    <n v="-870.68999999999994"/>
    <n v="1168.48"/>
    <n v="130.51999999999998"/>
    <n v="172.85000000000002"/>
    <n v="229.89"/>
    <n v="44.12"/>
    <n v="49.69"/>
    <n v="24.08"/>
    <n v="265.14999999999998"/>
    <n v="427.65999999999997"/>
    <n v="410.77000000000004"/>
    <n v="2859.87"/>
    <n v="4912.38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Utility Other"/>
    <x v="2"/>
    <x v="2"/>
    <s v="PEF Reg Other - Other Maintenance"/>
    <s v="D GEN 390 5Z-STRUCT &amp; IMPROVE-50220"/>
    <x v="29"/>
    <n v="903.53000000000009"/>
    <n v="2962.6199999999994"/>
    <n v="1521.2699999999998"/>
    <n v="2189.41"/>
    <n v="1600.53"/>
    <n v="3849.6"/>
    <n v="1868.8400000000001"/>
    <n v="1999.4"/>
    <n v="-1389.44"/>
    <n v="-1153.3400000000001"/>
    <n v="5408.84"/>
    <n v="3084.6000000000004"/>
    <n v="2284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Utility Other"/>
    <x v="2"/>
    <x v="2"/>
    <s v="PEF Reg Other Facilities Maint SA"/>
    <s v="D GEN 390 5Z-STRUCT &amp; IMPROVE-50220"/>
    <x v="29"/>
    <n v="0"/>
    <n v="0"/>
    <n v="0"/>
    <n v="0"/>
    <n v="0"/>
    <n v="47.32"/>
    <n v="21.93"/>
    <n v="17.399999999999999"/>
    <n v="22.13"/>
    <n v="9.8000000000000007"/>
    <n v="22.21"/>
    <n v="-7.42"/>
    <n v="133.37"/>
    <n v="239.73047339999999"/>
    <n v="1801.8516334000001"/>
    <n v="1252.0220841"/>
    <n v="1735.9052841"/>
    <n v="1376.9461341000001"/>
    <n v="1865.7457941"/>
    <n v="1405.8452141"/>
    <n v="1095.5395641"/>
    <n v="2400.2080940999999"/>
    <n v="3368.5699740999999"/>
    <n v="2842.8812340999998"/>
    <n v="5999.1855641000002"/>
    <n v="25384.431047800001"/>
    <n v="182.6136741"/>
    <n v="202.7940341"/>
    <n v="201.97413470000001"/>
    <n v="208.22521470000001"/>
    <n v="203.58797469999999"/>
    <n v="209.9025647"/>
    <n v="203.9613147"/>
    <n v="199.9526147"/>
    <n v="216.80705470000001"/>
    <n v="229.31689470000001"/>
    <n v="222.52575469999999"/>
    <n v="263.30066470000003"/>
    <n v="2544.9618952000005"/>
    <n v="1"/>
    <n v="21"/>
    <n v="14"/>
    <n v="20"/>
    <n v="15"/>
    <n v="22"/>
    <n v="16"/>
    <n v="12"/>
    <n v="29"/>
    <n v="41"/>
    <n v="34"/>
    <n v="75"/>
    <n v="300"/>
    <n v="1"/>
    <n v="21"/>
    <n v="14"/>
    <n v="20"/>
    <n v="15"/>
    <n v="22"/>
    <n v="16"/>
    <n v="12"/>
    <n v="29"/>
    <n v="41"/>
    <n v="34"/>
    <n v="75"/>
    <n v="300"/>
    <n v="1"/>
    <n v="21"/>
    <n v="14"/>
    <n v="20"/>
    <n v="15"/>
    <n v="22"/>
    <n v="16"/>
    <n v="12"/>
    <n v="29"/>
    <n v="41"/>
    <n v="34"/>
    <n v="75"/>
    <n v="300"/>
  </r>
  <r>
    <x v="2"/>
    <s v="Regulated Utility Other"/>
    <x v="2"/>
    <x v="2"/>
    <s v="PEF Reg Other Facilities Maint SA"/>
    <s v="D GEN 390 5Z-STRUCT &amp; IMPROVE-50220"/>
    <x v="29"/>
    <n v="0"/>
    <n v="0"/>
    <n v="0"/>
    <n v="0"/>
    <n v="0"/>
    <n v="47.32"/>
    <n v="0"/>
    <n v="0"/>
    <n v="0"/>
    <n v="0"/>
    <n v="0"/>
    <n v="116.05"/>
    <n v="163.37"/>
    <n v="0"/>
    <n v="0"/>
    <n v="3263.6041909"/>
    <n v="0"/>
    <n v="0"/>
    <n v="4978.5972123000001"/>
    <n v="0"/>
    <n v="0"/>
    <n v="4901.5928722999997"/>
    <n v="0"/>
    <n v="0"/>
    <n v="12210.6367723"/>
    <n v="25354.431047800001"/>
    <n v="0"/>
    <n v="0"/>
    <n v="587.38184290000004"/>
    <n v="0"/>
    <n v="0"/>
    <n v="621.71575410000003"/>
    <n v="0"/>
    <n v="0"/>
    <n v="620.72098410000001"/>
    <n v="0"/>
    <n v="0"/>
    <n v="715.1433141"/>
    <n v="2544.9618952000001"/>
    <n v="0"/>
    <n v="0"/>
    <n v="36"/>
    <n v="0"/>
    <n v="0"/>
    <n v="57"/>
    <n v="0"/>
    <n v="0"/>
    <n v="57"/>
    <n v="0"/>
    <n v="0"/>
    <n v="150"/>
    <n v="300"/>
    <n v="0"/>
    <n v="0"/>
    <n v="36"/>
    <n v="0"/>
    <n v="0"/>
    <n v="57"/>
    <n v="0"/>
    <n v="0"/>
    <n v="57"/>
    <n v="0"/>
    <n v="0"/>
    <n v="150"/>
    <n v="300"/>
    <n v="0"/>
    <n v="0"/>
    <n v="36"/>
    <n v="0"/>
    <n v="0"/>
    <n v="57"/>
    <n v="0"/>
    <n v="0"/>
    <n v="57"/>
    <n v="0"/>
    <n v="0"/>
    <n v="150"/>
    <n v="300"/>
  </r>
  <r>
    <x v="2"/>
    <s v="Regulated Utility Other"/>
    <x v="2"/>
    <x v="2"/>
    <s v="PEF Reg Other - Other Maintenance"/>
    <s v="D GEN 390 5Z-STRUCT &amp; IMPROVE-50220"/>
    <x v="29"/>
    <n v="80.519999999999982"/>
    <n v="12364.150000000001"/>
    <n v="10258.77"/>
    <n v="1319.5699999999997"/>
    <n v="124.05999999999997"/>
    <n v="367.84"/>
    <n v="12984.760000000002"/>
    <n v="17111.57"/>
    <n v="-338.27"/>
    <n v="70.86"/>
    <n v="599.58999999999992"/>
    <n v="314.47000000000003"/>
    <n v="55257.890000000007"/>
    <n v="0"/>
    <n v="0"/>
    <n v="21647.61"/>
    <n v="0"/>
    <n v="0"/>
    <n v="0"/>
    <n v="0"/>
    <n v="0"/>
    <n v="0"/>
    <n v="0"/>
    <n v="0"/>
    <n v="0"/>
    <n v="2164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Customer Services"/>
    <x v="2"/>
    <x v="2"/>
    <s v="PEF Customer Maintenance Facilities SA"/>
    <s v="D GEN 390 5Z-STRUCT &amp; IMPROVE-50220"/>
    <x v="29"/>
    <n v="5.6999999999999993"/>
    <n v="380.75"/>
    <n v="200.45999999999998"/>
    <n v="65.98"/>
    <n v="33.85"/>
    <n v="3083.63"/>
    <n v="14.23"/>
    <n v="4.5199999999999996"/>
    <n v="3.7"/>
    <n v="1.29"/>
    <n v="0"/>
    <n v="2758.67"/>
    <n v="6552.78"/>
    <n v="3894.3800000000006"/>
    <n v="0"/>
    <n v="0"/>
    <n v="0"/>
    <n v="0"/>
    <n v="0"/>
    <n v="0"/>
    <n v="0"/>
    <n v="0"/>
    <n v="0"/>
    <n v="0"/>
    <n v="0"/>
    <n v="3894.38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Customer Services"/>
    <x v="2"/>
    <x v="2"/>
    <s v="PEF Customer Maintenance Facilities SA"/>
    <s v="D GEN 390 5Z-STRUCT &amp; IMPROVE-50220"/>
    <x v="29"/>
    <n v="4658.3999999999996"/>
    <n v="5446.13"/>
    <n v="5376.19"/>
    <n v="5483.05"/>
    <n v="5679.09"/>
    <n v="2639.58"/>
    <n v="2675.04"/>
    <n v="2694.6"/>
    <n v="2956.0499999999997"/>
    <n v="3382.4100000000003"/>
    <n v="3793.1800000000003"/>
    <n v="3894.3800000000006"/>
    <n v="3894.38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Utility Other"/>
    <x v="2"/>
    <x v="2"/>
    <s v="PEF Reg Other - Other Maintenance"/>
    <s v="D GEN 390 5Z-STRUCT &amp; IMPROVE-50220"/>
    <x v="29"/>
    <n v="58363.99"/>
    <n v="47201.84"/>
    <n v="38339.519999999997"/>
    <n v="39331.22"/>
    <n v="40795.670000000006"/>
    <n v="44274.819999999992"/>
    <n v="32314.260000000002"/>
    <n v="17069.690000000002"/>
    <n v="15431.449999999997"/>
    <n v="15933.769999999997"/>
    <n v="18954.22"/>
    <n v="21647.61"/>
    <n v="21647.61"/>
    <n v="21647.61"/>
    <n v="2164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Utility Other"/>
    <x v="2"/>
    <x v="2"/>
    <s v="PEF Reg Other Facilities Maint SA"/>
    <s v="D GEN 390 5Z-STRUCT &amp; IMPROVE-50220"/>
    <x v="29"/>
    <n v="0"/>
    <n v="0"/>
    <n v="0"/>
    <n v="0"/>
    <n v="0"/>
    <n v="0"/>
    <n v="21.93"/>
    <n v="39.340000000000003"/>
    <n v="61.47"/>
    <n v="71.260000000000005"/>
    <n v="93.48"/>
    <n v="-30"/>
    <n v="-30"/>
    <n v="209.73047339999999"/>
    <n v="2011.5821068"/>
    <n v="0"/>
    <n v="1735.9052841"/>
    <n v="3112.8514181999999"/>
    <n v="0"/>
    <n v="1405.8452141"/>
    <n v="2501.3847782000003"/>
    <n v="0"/>
    <n v="3368.5699740999999"/>
    <n v="6211.4512082000001"/>
    <n v="0"/>
    <n v="0"/>
    <n v="182.6136741"/>
    <n v="385.4077082"/>
    <n v="0"/>
    <n v="208.22521470000001"/>
    <n v="411.8131894"/>
    <n v="0"/>
    <n v="203.9613147"/>
    <n v="403.91392940000003"/>
    <n v="0"/>
    <n v="229.31689470000001"/>
    <n v="451.84264940000003"/>
    <n v="0"/>
    <n v="0"/>
    <n v="1"/>
    <n v="22"/>
    <n v="0"/>
    <n v="20"/>
    <n v="35"/>
    <n v="0"/>
    <n v="16"/>
    <n v="28"/>
    <n v="0"/>
    <n v="41"/>
    <n v="75"/>
    <n v="0"/>
    <n v="0"/>
    <n v="1"/>
    <n v="22"/>
    <n v="0"/>
    <n v="20"/>
    <n v="35"/>
    <n v="0"/>
    <n v="16"/>
    <n v="28"/>
    <n v="0"/>
    <n v="41"/>
    <n v="75"/>
    <n v="0"/>
    <n v="0"/>
    <n v="1"/>
    <n v="22"/>
    <n v="0"/>
    <n v="20"/>
    <n v="35"/>
    <n v="0"/>
    <n v="16"/>
    <n v="28"/>
    <n v="0"/>
    <n v="41"/>
    <n v="75"/>
    <n v="0"/>
    <n v="0"/>
  </r>
  <r>
    <x v="0"/>
    <s v="Regulated &amp; Renewable Energy"/>
    <x v="4"/>
    <x v="0"/>
    <s v="PEF Fossil Hydro Maint Rotables IC 12-14 BG"/>
    <s v="D OTH 343.1 INTER CITY 12-50222"/>
    <x v="8"/>
    <n v="0"/>
    <n v="0"/>
    <n v="0"/>
    <n v="0"/>
    <n v="0"/>
    <n v="0"/>
    <n v="0"/>
    <n v="0"/>
    <n v="0"/>
    <n v="0"/>
    <n v="0"/>
    <n v="0"/>
    <n v="0"/>
    <n v="0"/>
    <n v="0"/>
    <n v="0"/>
    <n v="591.95613000000003"/>
    <n v="1319.2563399999999"/>
    <n v="1410.0351099999998"/>
    <n v="1410.0351099999998"/>
    <n v="1410.0351099999998"/>
    <n v="1410.0351099999998"/>
    <n v="1410.0351099999998"/>
    <n v="1410.0351099999998"/>
    <n v="1410.0351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.10416666666666"/>
    <n v="330.20833333333331"/>
    <n v="495.3125"/>
    <n v="660.41666666666663"/>
    <n v="825.52083333333326"/>
    <n v="990.62499999999989"/>
    <n v="1155.7291666666665"/>
    <n v="1320.8333333333333"/>
    <n v="1485.9375"/>
    <n v="1651.0416666666667"/>
    <n v="1816.1458333333335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 Rotables IC 12-14 BG"/>
    <s v="D OTH 343.1 INTER CITY 12-50222"/>
    <x v="8"/>
    <n v="0"/>
    <n v="0"/>
    <n v="0"/>
    <n v="0"/>
    <n v="0"/>
    <n v="0"/>
    <n v="0"/>
    <n v="0"/>
    <n v="0"/>
    <n v="0"/>
    <n v="0"/>
    <n v="0"/>
    <n v="0"/>
    <n v="0"/>
    <n v="0"/>
    <n v="591.95613000000003"/>
    <n v="727.30020999999999"/>
    <n v="90.778769999999994"/>
    <n v="0"/>
    <n v="0"/>
    <n v="0"/>
    <n v="0"/>
    <n v="0"/>
    <n v="0"/>
    <n v="0"/>
    <n v="1410.0351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.10416666666666"/>
    <n v="165.10416666666666"/>
    <n v="165.10416666666666"/>
    <n v="165.10416666666666"/>
    <n v="165.10416666666666"/>
    <n v="165.10416666666666"/>
    <n v="165.10416666666666"/>
    <n v="165.10416666666666"/>
    <n v="165.10416666666666"/>
    <n v="165.10416666666666"/>
    <n v="165.10416666666666"/>
    <n v="165.10416666666652"/>
    <n v="1981.25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 Rotables IC 12-14 BG"/>
    <s v="D OTH 343.1 INTER CITY 12-5022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0.0351099999998"/>
    <n v="1410.0351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1.25"/>
    <n v="1981.25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Fossil Hydro Maint Rotables IC 12-14 BG"/>
    <s v="D OTH 343.1 INTER CITY 12-50222"/>
    <x v="8"/>
    <n v="0"/>
    <n v="0"/>
    <n v="0"/>
    <n v="0"/>
    <n v="0"/>
    <n v="0"/>
    <n v="0"/>
    <n v="0"/>
    <n v="0"/>
    <n v="0"/>
    <n v="0"/>
    <n v="0"/>
    <n v="0"/>
    <n v="0"/>
    <n v="0"/>
    <n v="591.95613000000003"/>
    <n v="1319.2563399999999"/>
    <n v="1410.0351099999998"/>
    <n v="1410.0351099999998"/>
    <n v="1410.0351099999998"/>
    <n v="1410.0351099999998"/>
    <n v="1410.0351099999998"/>
    <n v="1410.0351099999998"/>
    <n v="1410.0351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.10416666666666"/>
    <n v="330.20833333333331"/>
    <n v="495.3125"/>
    <n v="660.41666666666663"/>
    <n v="825.52083333333326"/>
    <n v="990.62499999999989"/>
    <n v="1155.7291666666665"/>
    <n v="1320.8333333333333"/>
    <n v="1485.9375"/>
    <n v="1651.0416666666667"/>
    <n v="1816.1458333333335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Maint Rotables IC 7-10 BG"/>
    <s v="D OTH 343.1 INTER CITY 7-10-5022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19042999999999"/>
    <n v="2332.6639100000002"/>
    <n v="2459.5187100000003"/>
    <n v="2459.5187100000003"/>
    <n v="0"/>
    <n v="0"/>
    <n v="0"/>
    <n v="0"/>
    <n v="0"/>
    <n v="0"/>
    <n v="0"/>
    <n v="0"/>
    <n v="0"/>
    <n v="0"/>
    <n v="0"/>
    <n v="0"/>
    <n v="0"/>
    <n v="0"/>
    <n v="0"/>
    <n v="165.06083333333333"/>
    <n v="330.12166666666667"/>
    <n v="495.1825"/>
    <n v="660.24333333333334"/>
    <n v="825.30416666666667"/>
    <n v="990.36500000000001"/>
    <n v="1155.4258333333332"/>
    <n v="1320.4866666666667"/>
    <n v="1485.5475000000001"/>
    <n v="1650.6083333333336"/>
    <n v="1815.6691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0"/>
    <s v="PEF Fossil Hydro Maint Rotables IC 7-10 BG"/>
    <s v="D OTH 343.1 INTER CITY 7-10-5022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19042999999999"/>
    <n v="2198.4734800000001"/>
    <n v="126.8548"/>
    <n v="0"/>
    <n v="0"/>
    <n v="2459.5187100000003"/>
    <n v="0"/>
    <n v="0"/>
    <n v="0"/>
    <n v="0"/>
    <n v="0"/>
    <n v="0"/>
    <n v="0"/>
    <n v="0"/>
    <n v="0"/>
    <n v="0"/>
    <n v="0"/>
    <n v="0"/>
    <n v="0"/>
    <n v="165.06083333333333"/>
    <n v="165.06083333333333"/>
    <n v="165.06083333333333"/>
    <n v="165.06083333333333"/>
    <n v="165.06083333333333"/>
    <n v="165.06083333333333"/>
    <n v="165.06083333333333"/>
    <n v="165.06083333333333"/>
    <n v="165.06083333333333"/>
    <n v="165.06083333333333"/>
    <n v="165.06083333333333"/>
    <n v="165.06083333333299"/>
    <n v="198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PEF Fossil Hydro Maint Rotables IC 7-10 BG"/>
    <s v="D OTH 343.1 INTER CITY 7-10-5022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9.5187100000003"/>
    <n v="2459.51871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.73"/>
    <n v="198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Fossil Hydro Maint Rotables IC 7-10 BG"/>
    <s v="D OTH 343.1 INTER CITY 7-10-5022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19042999999999"/>
    <n v="2332.6639100000002"/>
    <n v="2459.5187100000003"/>
    <n v="2459.5187100000003"/>
    <n v="0"/>
    <n v="0"/>
    <n v="0"/>
    <n v="0"/>
    <n v="0"/>
    <n v="0"/>
    <n v="0"/>
    <n v="0"/>
    <n v="0"/>
    <n v="0"/>
    <n v="0"/>
    <n v="0"/>
    <n v="0"/>
    <n v="0"/>
    <n v="0"/>
    <n v="165.06083333333333"/>
    <n v="330.12166666666667"/>
    <n v="495.1825"/>
    <n v="660.24333333333334"/>
    <n v="825.30416666666667"/>
    <n v="990.36500000000001"/>
    <n v="1155.4258333333332"/>
    <n v="1320.4866666666667"/>
    <n v="1485.5475000000001"/>
    <n v="1650.6083333333336"/>
    <n v="1815.6691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Integrated Grid Strategy"/>
    <x v="12"/>
    <x v="5"/>
    <s v="PEF Solar Growth Battery BY - CR Powerline"/>
    <s v="PEF Solar Growth Battery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295625841937127"/>
    <n v="1.3932391804430477"/>
    <n v="2.3309917224618677"/>
    <n v="3.2762946851697965"/>
    <n v="4.229229914578835"/>
    <n v="5.1898803172728876"/>
    <n v="6.158329875905479"/>
    <n v="7.1346636649437913"/>
    <n v="8.1189678666865728"/>
    <n v="9.111329787513224"/>
    <n v="10.111837874430146"/>
    <n v="57.517721147825021"/>
    <n v="10.931543454281648"/>
    <n v="17.253217557005577"/>
    <n v="28.95720959465093"/>
    <n v="40.755250738099576"/>
    <n v="52.648358493132164"/>
    <n v="64.637563528502355"/>
    <n v="76.723909868022318"/>
    <n v="88.908455085707914"/>
    <n v="101.19227050402215"/>
    <n v="113.57644139559929"/>
    <n v="126.06206718782846"/>
    <n v="138.65026167123369"/>
    <n v="860.29654907808606"/>
    <n v="148.76949463438618"/>
    <n v="158.83166975471161"/>
    <n v="0"/>
    <n v="0"/>
    <n v="0"/>
    <n v="0"/>
    <n v="0"/>
    <n v="0"/>
    <n v="0"/>
    <n v="0"/>
    <n v="0"/>
    <n v="0"/>
    <n v="307.60116438909779"/>
  </r>
  <r>
    <x v="4"/>
    <s v="Other Departments (Savoy)"/>
    <x v="2"/>
    <x v="2"/>
    <s v="PEF Other Savoy Exp ISOP OU"/>
    <s v="PEF Other Esamann ISOP"/>
    <x v="38"/>
    <n v="0"/>
    <n v="0"/>
    <n v="0"/>
    <n v="0"/>
    <n v="0"/>
    <n v="0"/>
    <n v="0"/>
    <n v="0"/>
    <n v="0"/>
    <n v="0"/>
    <n v="0"/>
    <n v="0"/>
    <n v="0"/>
    <n v="0"/>
    <n v="1.4345217438358185E-2"/>
    <n v="0"/>
    <n v="0"/>
    <n v="1.4911093452807478E-2"/>
    <n v="0"/>
    <n v="0"/>
    <n v="1.4975143657529012E-2"/>
    <n v="0"/>
    <n v="0"/>
    <n v="1.5039468988197895E-2"/>
    <n v="0"/>
    <n v="5.92709235368925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s v="Integrated Grid Strategy"/>
    <x v="12"/>
    <x v="5"/>
    <s v="PEF Solar Growth Battery BY - CR Powerline"/>
    <s v="PEF Solar Growth Battery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001152664703685"/>
    <n v="3.6198555993042993"/>
    <n v="6.0700024275953579"/>
    <n v="8.5509360212511965"/>
    <n v="11.063042006313736"/>
    <n v="13.606711449307078"/>
    <n v="16.182340943051088"/>
    <n v="18.790332693957659"/>
    <n v="21.431094610843058"/>
    <n v="24.105040395289247"/>
    <n v="26.812589633578693"/>
    <n v="151.43206104696179"/>
    <n v="28.273652774662679"/>
    <n v="44.72528324077755"/>
    <n v="75.235407360631697"/>
    <n v="106.1284210208382"/>
    <n v="137.40911253693855"/>
    <n v="169.08233767016799"/>
    <n v="201.15302068957737"/>
    <n v="233.62615545263014"/>
    <n v="266.50680650445412"/>
    <n v="299.80011019619002"/>
    <n v="333.51127582285"/>
    <n v="367.64558678098842"/>
    <n v="2263.0971700507066"/>
    <n v="384.78162323063151"/>
    <n v="411.73719591222925"/>
    <n v="0"/>
    <n v="0"/>
    <n v="0"/>
    <n v="0"/>
    <n v="0"/>
    <n v="0"/>
    <n v="0"/>
    <n v="0"/>
    <n v="0"/>
    <n v="0"/>
    <n v="796.51881914286082"/>
  </r>
  <r>
    <x v="5"/>
    <s v="Other Departments (Savoy)"/>
    <x v="2"/>
    <x v="2"/>
    <s v="PEF Other Savoy Exp ISOP OU"/>
    <s v="PEF Other Esamann ISOP"/>
    <x v="38"/>
    <n v="0"/>
    <n v="0"/>
    <n v="0"/>
    <n v="0"/>
    <n v="0"/>
    <n v="0"/>
    <n v="0"/>
    <n v="0"/>
    <n v="0"/>
    <n v="0"/>
    <n v="0"/>
    <n v="0"/>
    <n v="0"/>
    <n v="0"/>
    <n v="3.7186913742972852E-2"/>
    <n v="0"/>
    <n v="0"/>
    <n v="3.8917075041815526E-2"/>
    <n v="0"/>
    <n v="0"/>
    <n v="3.9350422146990388E-2"/>
    <n v="0"/>
    <n v="0"/>
    <n v="3.9788594633139218E-2"/>
    <n v="0"/>
    <n v="0.15524300556491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EHS and Coal Combustion Products"/>
    <x v="0"/>
    <x v="0"/>
    <s v="PEF Ash Strategy ABSAT"/>
    <s v="PEF Ash Strategy ECRC Crystal River ABSAT"/>
    <x v="38"/>
    <n v="0.57999999999999996"/>
    <n v="0.57999999999999996"/>
    <n v="129.26000000000002"/>
    <n v="444.26"/>
    <n v="386.89"/>
    <n v="400.19"/>
    <n v="416.84"/>
    <n v="423.3"/>
    <n v="423.27"/>
    <n v="423.27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rid Solutions"/>
    <x v="10"/>
    <x v="5"/>
    <s v="PEF Grid Solutions Communication Monthly RR"/>
    <s v="PEF RUSD Communication"/>
    <x v="38"/>
    <n v="100.02"/>
    <n v="96.49"/>
    <n v="98.07"/>
    <n v="98.07"/>
    <n v="98.07"/>
    <n v="98.07"/>
    <n v="98.07"/>
    <n v="98.07"/>
    <n v="98.07"/>
    <n v="98.07"/>
    <n v="98.07"/>
    <n v="98.07"/>
    <n v="100.02"/>
    <n v="98.07"/>
    <n v="98.07"/>
    <n v="98.07"/>
    <n v="1.9613999999999976"/>
    <n v="1.9613999999999976"/>
    <n v="1.9613999999999976"/>
    <n v="3.9228000000000041E-2"/>
    <n v="3.9228000000000041E-2"/>
    <n v="3.9228000000000041E-2"/>
    <n v="7.8456000000000359E-4"/>
    <n v="7.8456000000000359E-4"/>
    <n v="7.8456000000000359E-4"/>
    <n v="98.07"/>
    <n v="1.5691200000000037E-5"/>
    <n v="1.5691200000000037E-5"/>
    <n v="1.5691200000000037E-5"/>
    <n v="3.1382400000000264E-7"/>
    <n v="3.1382400000000264E-7"/>
    <n v="3.1382400000000264E-7"/>
    <n v="0"/>
    <n v="0"/>
    <n v="0"/>
    <n v="0"/>
    <n v="0"/>
    <n v="0"/>
    <n v="1.5691200000000037E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Grid Solutions"/>
    <x v="10"/>
    <x v="5"/>
    <s v="PEF Grid Solutions Communications Quarterly RR "/>
    <s v="PEF RUSD Communication"/>
    <x v="38"/>
    <n v="47260.950000000004"/>
    <n v="47474.040000000008"/>
    <n v="49508.399999999994"/>
    <n v="51809.51"/>
    <n v="54387.700000000004"/>
    <n v="58160.99"/>
    <n v="53321.89"/>
    <n v="53807.43"/>
    <n v="56184.24"/>
    <n v="56075.729999999996"/>
    <n v="60926.14"/>
    <n v="63576.23000000001"/>
    <n v="47260.950000000004"/>
    <n v="70150.03"/>
    <n v="72778.759392099993"/>
    <n v="75226.961514199997"/>
    <n v="1601.5947505220101"/>
    <n v="4347.6696424220099"/>
    <n v="6346.7639243220101"/>
    <n v="185.3933229564409"/>
    <n v="2212.5487248564409"/>
    <n v="6993.4803067564408"/>
    <n v="186.63868977312995"/>
    <n v="3054.82217167313"/>
    <n v="5541.7497635731306"/>
    <n v="70150.03"/>
    <n v="162.59587920946251"/>
    <n v="1381.5132850094626"/>
    <n v="2086.8272808094625"/>
    <n v="58.9435216041893"/>
    <n v="135.0405210041894"/>
    <n v="1441.5904565041894"/>
    <n v="55.132234318084102"/>
    <n v="2091.646043718084"/>
    <n v="4705.4670431180839"/>
    <n v="146.97463625036289"/>
    <n v="2312.1746256503629"/>
    <n v="6032.5354611503626"/>
    <n v="162.59587920946251"/>
    <n v="372.67299105900747"/>
    <n v="2752.3148781964751"/>
    <n v="4853.3826206837721"/>
    <n v="147.66242086815691"/>
    <n v="2756.2508820855969"/>
    <n v="5522.4221032272544"/>
    <n v="159.89107828925808"/>
    <n v="3358.3328981363343"/>
    <n v="7075.9667381866748"/>
    <n v="219.79188380243068"/>
    <n v="4048.1208389368917"/>
    <n v="8781.0878152118858"/>
    <n v="372.67299105900747"/>
    <n v="247.48511392053115"/>
    <n v="2836.0295131544763"/>
    <n v="5121.5444751427112"/>
    <n v="157.46723981308151"/>
    <n v="2995.0568316290969"/>
    <n v="6004.0629600351385"/>
    <n v="173.86433461832348"/>
    <n v="3653.0889624047209"/>
    <n v="7697.0841143983507"/>
    <n v="239.08557285530514"/>
    <n v="4403.4934733899536"/>
    <n v="9551.9551912720053"/>
    <n v="247.48511392053115"/>
    <n v="269.21115693743741"/>
    <n v="2122.5904947930985"/>
    <n v="3759.0029156743253"/>
    <n v="114.58569281840209"/>
    <n v="2146.2796132867825"/>
    <n v="4300.7065520401702"/>
    <n v="124.52242965636833"/>
    <n v="2615.6224620939734"/>
    <n v="5511.0941639939083"/>
    <n v="171.1843019924363"/>
    <n v="3152.8706735060655"/>
    <n v="6839.1325635811736"/>
    <n v="269.21115693743741"/>
  </r>
  <r>
    <x v="0"/>
    <s v="Integrated Grid Strategy"/>
    <x v="12"/>
    <x v="5"/>
    <s v="PEF Solar Growth Battery BY - CR Powerline"/>
    <s v="PEF Solar Growth Battery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.66666666666663"/>
    <n v="1294.9964048582231"/>
    <n v="1946.676166304637"/>
    <n v="2601.7438271213609"/>
    <n v="3260.2377244944487"/>
    <n v="3922.1966630820075"/>
    <n v="4587.6599215152537"/>
    <n v="5256.6672590008775"/>
    <n v="5929.2589220264454"/>
    <n v="6605.4756511706428"/>
    <n v="7285.3586880201119"/>
    <n v="0"/>
    <n v="7968.9497821947871"/>
    <n v="16091.488311757063"/>
    <n v="24236.800145888177"/>
    <n v="32424.326096176796"/>
    <n v="40654.543101269068"/>
    <n v="48927.933905632468"/>
    <n v="57244.987140164478"/>
    <n v="65606.19740405542"/>
    <n v="74012.065347927084"/>
    <n v="82463.097758268894"/>
    <n v="90959.807643194014"/>
    <n v="99502.714319538019"/>
    <n v="7968.9497821947871"/>
    <n v="108092.34350132357"/>
    <n v="113233.39461918859"/>
    <n v="118411.46348485553"/>
    <n v="0"/>
    <n v="0"/>
    <n v="0"/>
    <n v="0"/>
    <n v="0"/>
    <n v="0"/>
    <n v="0"/>
    <n v="0"/>
    <n v="0"/>
    <n v="108092.34350132357"/>
  </r>
  <r>
    <x v="0"/>
    <s v="Integrated Grid Strategy"/>
    <x v="2"/>
    <x v="2"/>
    <s v="PEF IGS Exp Other OU"/>
    <s v="PEF Market Solutions Expansion"/>
    <x v="38"/>
    <n v="0"/>
    <n v="0"/>
    <n v="0"/>
    <n v="0"/>
    <n v="5.21"/>
    <n v="16.920000000000002"/>
    <n v="24.27"/>
    <n v="34.85"/>
    <n v="40.71"/>
    <n v="44.91"/>
    <n v="50.49"/>
    <n v="55.89"/>
    <n v="0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</r>
  <r>
    <x v="0"/>
    <s v="Nuclear"/>
    <x v="15"/>
    <x v="8"/>
    <s v="PEF Nuclear New Gen COLA"/>
    <s v="PEF Model Depr Group Nuclear 0%"/>
    <x v="38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</r>
  <r>
    <x v="0"/>
    <s v="Other Departments (Savoy)"/>
    <x v="2"/>
    <x v="2"/>
    <s v="PEF Other Savoy Exp ISOP OU"/>
    <s v="PEF Other Esamann ISOP"/>
    <x v="38"/>
    <n v="0"/>
    <n v="0"/>
    <n v="0"/>
    <n v="0"/>
    <n v="0"/>
    <n v="0"/>
    <n v="0"/>
    <n v="0"/>
    <n v="0"/>
    <n v="0"/>
    <n v="0"/>
    <n v="0"/>
    <n v="0"/>
    <n v="0"/>
    <n v="20.0376899"/>
    <n v="40.126911931181333"/>
    <n v="0"/>
    <n v="20.739032999999999"/>
    <n v="41.531894168494624"/>
    <n v="0"/>
    <n v="20.739032999999999"/>
    <n v="41.532391565804517"/>
    <n v="0"/>
    <n v="20.739032999999999"/>
    <n v="41.532894063621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Other Departments (Savoy)"/>
    <x v="2"/>
    <x v="2"/>
    <s v="PEF Other Savoy Exp Other OU"/>
    <s v="PEF Other Esamann ISOP"/>
    <x v="38"/>
    <n v="0"/>
    <n v="0"/>
    <n v="0"/>
    <n v="0"/>
    <n v="0"/>
    <n v="0"/>
    <n v="0"/>
    <n v="0"/>
    <n v="0"/>
    <n v="0"/>
    <n v="0"/>
    <n v="0"/>
    <n v="0"/>
    <n v="0"/>
    <n v="46.025089899999998"/>
    <n v="92.050179799999995"/>
    <n v="0"/>
    <n v="46.769708999999999"/>
    <n v="93.539417999999998"/>
    <n v="0"/>
    <n v="46.769708999999999"/>
    <n v="93.539417999999998"/>
    <n v="0"/>
    <n v="46.769708999999999"/>
    <n v="93.539417999999998"/>
    <n v="0"/>
    <n v="0"/>
    <n v="46.025089899999998"/>
    <n v="92.050179799999995"/>
    <n v="0"/>
    <n v="46.769708999999999"/>
    <n v="93.539417999999998"/>
    <n v="0"/>
    <n v="46.769708999999999"/>
    <n v="93.539417999999998"/>
    <n v="0"/>
    <n v="46.769708999999999"/>
    <n v="93.53941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&amp; Renewable Energy"/>
    <x v="4"/>
    <x v="0"/>
    <s v="PEF Fossil Hydro ECRC Crystal River BA"/>
    <s v="PEF Fossil Hydro ECRC Crystal River"/>
    <x v="38"/>
    <n v="12963.64"/>
    <n v="12955.62"/>
    <n v="12947.19"/>
    <n v="0"/>
    <n v="17.82"/>
    <n v="34.869999999999997"/>
    <n v="66.760000000000005"/>
    <n v="76.31"/>
    <n v="78.95"/>
    <n v="78.95"/>
    <n v="80.709999999999994"/>
    <n v="231.83"/>
    <n v="1296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gulated Utility Other"/>
    <x v="2"/>
    <x v="2"/>
    <s v="PEF Reg Other IT Spend TD"/>
    <s v="PEF Reg Other IT-Office Equip"/>
    <x v="38"/>
    <n v="0"/>
    <n v="0"/>
    <n v="0"/>
    <n v="0"/>
    <n v="0"/>
    <n v="0"/>
    <n v="0"/>
    <n v="0"/>
    <n v="0"/>
    <n v="159.75"/>
    <n v="18.829999999999998"/>
    <n v="199.39"/>
    <n v="0"/>
    <n v="264.11"/>
    <n v="810.07923000000005"/>
    <n v="1356.04846"/>
    <n v="0"/>
    <n v="666.66666999999995"/>
    <n v="1333.3333399999999"/>
    <n v="0"/>
    <n v="0"/>
    <n v="0"/>
    <n v="0"/>
    <n v="1187.7516700000001"/>
    <n v="2375.5033400000002"/>
    <n v="264.11"/>
    <n v="0"/>
    <n v="0"/>
    <n v="0"/>
    <n v="0"/>
    <n v="0"/>
    <n v="0"/>
    <n v="0"/>
    <n v="0"/>
    <n v="0"/>
    <n v="0"/>
    <n v="2175.3020000000001"/>
    <n v="4350.6040000000003"/>
    <n v="0"/>
    <n v="0"/>
    <n v="0"/>
    <n v="0"/>
    <n v="0"/>
    <n v="0"/>
    <n v="0"/>
    <n v="0"/>
    <n v="0"/>
    <n v="0"/>
    <n v="0"/>
    <n v="2535.7440009058059"/>
    <n v="5071.4880018116119"/>
    <n v="0"/>
    <n v="0"/>
    <n v="0"/>
    <n v="0"/>
    <n v="0"/>
    <n v="0"/>
    <n v="0"/>
    <n v="0"/>
    <n v="0"/>
    <n v="0"/>
    <n v="0"/>
    <n v="2683.3333341244938"/>
    <n v="5366.6666682489877"/>
    <n v="0"/>
    <n v="0"/>
    <n v="0"/>
    <n v="0"/>
    <n v="0"/>
    <n v="0"/>
    <n v="0"/>
    <n v="0"/>
    <n v="0"/>
    <n v="0"/>
    <n v="0"/>
    <n v="2683.3333341244938"/>
    <n v="5366.6666682489877"/>
    <n v="0"/>
  </r>
  <r>
    <x v="0"/>
    <s v="Regulated Utility Other"/>
    <x v="7"/>
    <x v="3"/>
    <s v="PEF Solar Exp Battery BY - Vision FL"/>
    <s v="PEF Solar Growth Battery"/>
    <x v="38"/>
    <n v="0"/>
    <n v="0"/>
    <n v="0"/>
    <n v="0"/>
    <n v="0"/>
    <n v="0"/>
    <n v="0"/>
    <n v="0"/>
    <n v="0"/>
    <n v="0"/>
    <n v="0"/>
    <n v="0"/>
    <n v="0"/>
    <n v="0"/>
    <n v="1926.9166666666699"/>
    <n v="3853.8333333333399"/>
    <n v="5780.75000000001"/>
    <n v="7707.6666666666797"/>
    <n v="9634.5833333333503"/>
    <n v="11561.50000000002"/>
    <n v="13488.41666666669"/>
    <n v="15415.333333333359"/>
    <n v="17342.250000000029"/>
    <n v="19269.166666666701"/>
    <n v="21196.083333333372"/>
    <n v="0"/>
    <n v="23123.000000000044"/>
    <n v="25039.666666666715"/>
    <n v="26956.333333333387"/>
    <n v="28873.000000000058"/>
    <n v="30789.66666666673"/>
    <n v="32706.333333333401"/>
    <n v="34623.000000000073"/>
    <n v="36539.666666666744"/>
    <n v="38456.333333333416"/>
    <n v="40373.000000000087"/>
    <n v="42289.666666666759"/>
    <n v="44206.33333333343"/>
    <n v="23123.0000000000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7"/>
    <x v="5"/>
    <s v="PEF Solar Growth Battery BY"/>
    <s v="PEF Solar Growth Battery"/>
    <x v="38"/>
    <n v="34924.639999999999"/>
    <n v="35294.730000000003"/>
    <n v="21262.04"/>
    <n v="21729.87"/>
    <n v="21807.96"/>
    <n v="21899.7"/>
    <n v="308.45"/>
    <n v="308.45"/>
    <n v="308.45"/>
    <n v="0"/>
    <n v="0"/>
    <n v="0"/>
    <n v="3492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Renewable Generation"/>
    <x v="7"/>
    <x v="5"/>
    <s v="PEF Solar Growth Battery BY - Jennings"/>
    <s v="PEF Solar Growth Battery"/>
    <x v="38"/>
    <n v="7036.84"/>
    <n v="7159.76"/>
    <n v="7275.16"/>
    <n v="7538.69"/>
    <n v="7580.11"/>
    <n v="7668.46"/>
    <n v="69.14"/>
    <n v="69.14"/>
    <n v="69.14"/>
    <n v="69.14"/>
    <n v="99.990000000000009"/>
    <n v="102.56"/>
    <n v="7036.8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</r>
  <r>
    <x v="0"/>
    <s v="Renewable Generation"/>
    <x v="7"/>
    <x v="5"/>
    <s v="PEF Solar Growth Battery BY - Micanopy"/>
    <s v="PEF Solar Growth Battery"/>
    <x v="38"/>
    <n v="9111.77"/>
    <n v="9151.19"/>
    <n v="9193.43"/>
    <n v="9279.1299999999992"/>
    <n v="9325.19"/>
    <n v="9368.92"/>
    <n v="10727.97"/>
    <n v="11223.47"/>
    <n v="769.88"/>
    <n v="620.04"/>
    <n v="658.84999999999991"/>
    <n v="660.66"/>
    <n v="9111.77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</r>
  <r>
    <x v="0"/>
    <s v="Renewable Generation"/>
    <x v="7"/>
    <x v="5"/>
    <s v="PEF Solar Growth Battery BY - Trenton"/>
    <s v="PEF Solar Growth Battery"/>
    <x v="38"/>
    <n v="13006.29"/>
    <n v="13034.46"/>
    <n v="13070.73"/>
    <n v="13096.64"/>
    <n v="13127.44"/>
    <n v="273.93"/>
    <n v="273.93"/>
    <n v="274.31"/>
    <n v="274.27999999999997"/>
    <n v="8.4600000000000009"/>
    <n v="31.76"/>
    <n v="32.94"/>
    <n v="13006.29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</r>
  <r>
    <x v="0"/>
    <s v="Renewable Generation"/>
    <x v="11"/>
    <x v="4"/>
    <s v="PEF Solar - Transmission"/>
    <s v="PEF Solar Growth Transmission"/>
    <x v="38"/>
    <n v="15107.019999999999"/>
    <n v="21764.649999999998"/>
    <n v="23596.26"/>
    <n v="29353.510000000002"/>
    <n v="29096.34"/>
    <n v="8747.77"/>
    <n v="9066.619999999999"/>
    <n v="11416.87"/>
    <n v="14917.150000000001"/>
    <n v="20091.239999999998"/>
    <n v="23566.860000000008"/>
    <n v="27296.49"/>
    <n v="15107.019999999999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</r>
  <r>
    <x v="1"/>
    <s v="EHS and Coal Combustion Products"/>
    <x v="0"/>
    <x v="0"/>
    <s v="PEF Ash Strategy ABSAT"/>
    <s v="PEF Ash Strategy ECRC Crystal River ABSAT"/>
    <x v="38"/>
    <n v="0"/>
    <n v="128.68"/>
    <n v="315"/>
    <n v="-57.37"/>
    <n v="13.3"/>
    <n v="16.66"/>
    <n v="6.46"/>
    <n v="-0.03"/>
    <n v="0"/>
    <n v="0"/>
    <n v="0"/>
    <n v="0.05"/>
    <n v="422.75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rid Solutions"/>
    <x v="10"/>
    <x v="7"/>
    <s v="PEF Grid Solutions AMI - dist QQ"/>
    <s v="PEF Smart Grid - AMI Meters"/>
    <x v="38"/>
    <n v="2132.9899999999998"/>
    <n v="2058.27"/>
    <n v="1727.15"/>
    <n v="1453.37"/>
    <n v="1859.66"/>
    <n v="1706.92"/>
    <n v="1235.1300000000001"/>
    <n v="1269.6400000000001"/>
    <n v="1046.48"/>
    <n v="1067.9100000000001"/>
    <n v="574.04999999999995"/>
    <n v="915.22"/>
    <n v="1704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rid Solutions"/>
    <x v="10"/>
    <x v="5"/>
    <s v="PEF Grid Solutions Communication Monthly RR"/>
    <s v="PEF RUSD Communication"/>
    <x v="38"/>
    <n v="20.190000000000001"/>
    <n v="0.36999999999999966"/>
    <n v="1.33"/>
    <n v="16.670000000000002"/>
    <n v="-1.6900000000000013"/>
    <n v="-1.37"/>
    <n v="11.35"/>
    <n v="3.58"/>
    <n v="0.18"/>
    <n v="1.38"/>
    <n v="0"/>
    <n v="0"/>
    <n v="51.9900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Grid Solutions"/>
    <x v="10"/>
    <x v="5"/>
    <s v="PEF Grid Solutions Communications Quarterly RR "/>
    <s v="PEF RUSD Communication"/>
    <x v="38"/>
    <n v="509.99999999999989"/>
    <n v="2866.61"/>
    <n v="1367.63"/>
    <n v="2115.44"/>
    <n v="4227.579999999999"/>
    <n v="2194.4900000000002"/>
    <n v="3162.8199999999997"/>
    <n v="5021.4699999999993"/>
    <n v="221.76000000000013"/>
    <n v="5714.96"/>
    <n v="3590.8"/>
    <n v="7221.55"/>
    <n v="38215.11"/>
    <n v="2628.7293921"/>
    <n v="2448.2021221"/>
    <n v="4852.7760119000004"/>
    <n v="2746.0748918999998"/>
    <n v="1999.0942818999999"/>
    <n v="2922.9022235000002"/>
    <n v="2027.1554019"/>
    <n v="4780.9315819000003"/>
    <n v="2338.4541819000001"/>
    <n v="2868.1834819000001"/>
    <n v="2486.9275919000002"/>
    <n v="2588.0441968999999"/>
    <n v="34687.475359799995"/>
    <n v="1218.9174058000001"/>
    <n v="705.31399580000004"/>
    <n v="860.34879939999996"/>
    <n v="76.096999400000101"/>
    <n v="1306.5499354999999"/>
    <n v="1315.0212594"/>
    <n v="2036.5138093999999"/>
    <n v="2613.8209993999999"/>
    <n v="2643.2647694000002"/>
    <n v="2165.1999894"/>
    <n v="3720.3608355000001"/>
    <n v="12601.1140918"/>
    <n v="31262.522890200002"/>
    <n v="2379.6418871374676"/>
    <n v="2101.067742487297"/>
    <n v="2529.7384227240855"/>
    <n v="2608.58846121744"/>
    <n v="2766.1712211416575"/>
    <n v="2472.1318112356544"/>
    <n v="3198.4418198470762"/>
    <n v="3717.63384005034"/>
    <n v="3913.6274519348513"/>
    <n v="3828.328955134461"/>
    <n v="4732.9669762749936"/>
    <n v="3593.1678808146753"/>
    <n v="37841.50647"/>
    <n v="2588.5443992339451"/>
    <n v="2285.514961988235"/>
    <n v="2751.8175155113413"/>
    <n v="2837.5895918160154"/>
    <n v="3009.0061284060421"/>
    <n v="2689.1537708810092"/>
    <n v="3479.2246277863974"/>
    <n v="4043.9951519936299"/>
    <n v="4257.1945283668429"/>
    <n v="4164.4079005346484"/>
    <n v="5148.4617178820527"/>
    <n v="3908.6026555998324"/>
    <n v="41163.512949999997"/>
    <n v="1853.3793378556611"/>
    <n v="1636.4124208812268"/>
    <n v="1970.2817252458035"/>
    <n v="2031.6939204683804"/>
    <n v="2154.4269387533882"/>
    <n v="1925.4149307782675"/>
    <n v="2491.100032437605"/>
    <n v="2895.4717018999354"/>
    <n v="3048.12093562788"/>
    <n v="2981.6863715136292"/>
    <n v="3686.2618900751077"/>
    <n v="2798.5316444631135"/>
    <n v="29472.781849999999"/>
  </r>
  <r>
    <x v="1"/>
    <s v="Integrated Grid Strategy"/>
    <x v="12"/>
    <x v="5"/>
    <s v="PEF Solar Growth Battery BY - CR Powerline"/>
    <s v="PEF Solar Growth Battery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.66666666666663"/>
    <n v="646.66666666666663"/>
    <n v="646.66666666666663"/>
    <n v="646.66666666666663"/>
    <n v="646.66666666666663"/>
    <n v="646.66666666666663"/>
    <n v="646.66666666666663"/>
    <n v="646.66666666666663"/>
    <n v="646.66666666666663"/>
    <n v="646.66666666666663"/>
    <n v="646.66666666666663"/>
    <n v="646.66666666666606"/>
    <n v="7760"/>
    <n v="8083.333333333333"/>
    <n v="8083.333333333333"/>
    <n v="8083.333333333333"/>
    <n v="8083.333333333333"/>
    <n v="8083.333333333333"/>
    <n v="8083.333333333333"/>
    <n v="8083.333333333333"/>
    <n v="8083.333333333333"/>
    <n v="8083.333333333333"/>
    <n v="8083.333333333333"/>
    <n v="8083.333333333333"/>
    <n v="8083.333333333343"/>
    <n v="97000"/>
    <n v="4607.5"/>
    <n v="4607.5"/>
    <n v="4607.5"/>
    <n v="4607.5"/>
    <n v="4607.5"/>
    <n v="4607.5"/>
    <n v="4607.5"/>
    <n v="4607.5"/>
    <n v="4607.5"/>
    <n v="4607.5"/>
    <n v="4607.5"/>
    <n v="4607.5"/>
    <n v="55290"/>
  </r>
  <r>
    <x v="1"/>
    <s v="Integrated Grid Strategy"/>
    <x v="2"/>
    <x v="2"/>
    <s v="PEF IGS Exp Other OU"/>
    <s v="PEF Market Solutions Expansion"/>
    <x v="38"/>
    <n v="0"/>
    <n v="0"/>
    <n v="0"/>
    <n v="5.21"/>
    <n v="11.71"/>
    <n v="7.34"/>
    <n v="10.58"/>
    <n v="5.86"/>
    <n v="4.2"/>
    <n v="5.58"/>
    <n v="5.4"/>
    <n v="5.75"/>
    <n v="6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Other Departments (Savoy)"/>
    <x v="2"/>
    <x v="2"/>
    <s v="PEF Other Savoy Exp ISOP OU"/>
    <s v="PEF Other Esamann ISOP"/>
    <x v="38"/>
    <n v="0"/>
    <n v="0"/>
    <n v="0"/>
    <n v="0"/>
    <n v="0"/>
    <n v="0"/>
    <n v="0"/>
    <n v="0"/>
    <n v="0"/>
    <n v="0"/>
    <n v="0"/>
    <n v="0"/>
    <n v="0"/>
    <n v="20.0376899"/>
    <n v="20.0376899"/>
    <n v="20.739032999999999"/>
    <n v="20.739032999999999"/>
    <n v="20.739032999999999"/>
    <n v="20.739032999999999"/>
    <n v="20.739032999999999"/>
    <n v="20.739032999999999"/>
    <n v="20.739032999999999"/>
    <n v="20.739032999999999"/>
    <n v="20.739032999999999"/>
    <n v="20.739032999999999"/>
    <n v="247.4657098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Other Departments (Savoy)"/>
    <x v="2"/>
    <x v="2"/>
    <s v="PEF Other Savoy Exp Other OU"/>
    <s v="PEF Other Esamann ISOP"/>
    <x v="38"/>
    <n v="0"/>
    <n v="0"/>
    <n v="0"/>
    <n v="0"/>
    <n v="0"/>
    <n v="0"/>
    <n v="0"/>
    <n v="0"/>
    <n v="0"/>
    <n v="0"/>
    <n v="0"/>
    <n v="0"/>
    <n v="0"/>
    <n v="46.025089899999998"/>
    <n v="46.025089899999998"/>
    <n v="46.769708999999999"/>
    <n v="46.769708999999999"/>
    <n v="46.769708999999999"/>
    <n v="46.769708999999999"/>
    <n v="46.769708999999999"/>
    <n v="46.769708999999999"/>
    <n v="46.769708999999999"/>
    <n v="46.769708999999999"/>
    <n v="46.769708999999999"/>
    <n v="46.769708999999999"/>
    <n v="559.74726979999991"/>
    <n v="46.025089899999998"/>
    <n v="46.025089899999998"/>
    <n v="46.769708999999999"/>
    <n v="46.769708999999999"/>
    <n v="46.769708999999999"/>
    <n v="46.769708999999999"/>
    <n v="46.769708999999999"/>
    <n v="46.769708999999999"/>
    <n v="46.769708999999999"/>
    <n v="46.769708999999999"/>
    <n v="46.769708999999999"/>
    <n v="46.769708999999999"/>
    <n v="559.7472697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Other Departments (Savoy)"/>
    <x v="2"/>
    <x v="2"/>
    <s v="PEF Other Savoy Exp SEEM"/>
    <s v="PEF Other Esamann ISOP"/>
    <x v="38"/>
    <n v="0"/>
    <n v="0"/>
    <n v="0"/>
    <n v="0"/>
    <n v="0"/>
    <n v="0"/>
    <n v="0"/>
    <n v="0"/>
    <n v="0"/>
    <n v="0"/>
    <n v="0"/>
    <n v="0"/>
    <n v="0"/>
    <n v="34.4247114"/>
    <n v="34.4247114"/>
    <n v="66.133396000000005"/>
    <n v="34.951923000000001"/>
    <n v="34.951923000000001"/>
    <n v="34.951923000000001"/>
    <n v="19.361186499999999"/>
    <n v="0"/>
    <n v="0"/>
    <n v="0"/>
    <n v="0"/>
    <n v="0"/>
    <n v="259.19977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&amp; Renewable Energy"/>
    <x v="4"/>
    <x v="7"/>
    <s v="PEF Fossil Hydro ECRC Crystal River BA"/>
    <s v="PEF Fossil Hydro ECRC Crystal River"/>
    <x v="38"/>
    <n v="-8.0299999999999994"/>
    <n v="-8.42"/>
    <n v="-12.27"/>
    <n v="17.82"/>
    <n v="17.05"/>
    <n v="31.89"/>
    <n v="9.5500000000000007"/>
    <n v="2.64"/>
    <n v="0"/>
    <n v="1.76"/>
    <n v="151.11000000000001"/>
    <n v="110.05"/>
    <n v="313.15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gulated Utility Other"/>
    <x v="2"/>
    <x v="2"/>
    <s v="PEF Reg Other IT Spend TD"/>
    <s v="PEF Reg Other IT-Office Equip"/>
    <x v="38"/>
    <n v="0"/>
    <n v="0"/>
    <n v="0"/>
    <n v="0"/>
    <n v="0"/>
    <n v="0"/>
    <n v="0"/>
    <n v="0"/>
    <n v="159.75"/>
    <n v="-140.91999999999999"/>
    <n v="180.56"/>
    <n v="64.72"/>
    <n v="264.11"/>
    <n v="545.96923000000004"/>
    <n v="545.96923000000004"/>
    <n v="545.96923000000004"/>
    <n v="666.66666999999995"/>
    <n v="666.66666999999995"/>
    <n v="666.66666999999995"/>
    <n v="0"/>
    <n v="0"/>
    <n v="0"/>
    <n v="1187.7516700000001"/>
    <n v="1187.7516700000001"/>
    <n v="1187.7516700000001"/>
    <n v="7201.1627100000005"/>
    <n v="0"/>
    <n v="0"/>
    <n v="0"/>
    <n v="0"/>
    <n v="0"/>
    <n v="0"/>
    <n v="0"/>
    <n v="0"/>
    <n v="0"/>
    <n v="2175.3020000000001"/>
    <n v="2175.3020000000001"/>
    <n v="2175.3020000000001"/>
    <n v="6525.9060000000009"/>
    <n v="0"/>
    <n v="0"/>
    <n v="0"/>
    <n v="0"/>
    <n v="0"/>
    <n v="0"/>
    <n v="0"/>
    <n v="0"/>
    <n v="0"/>
    <n v="2535.7440009058059"/>
    <n v="2535.7440009058059"/>
    <n v="2535.7439981883881"/>
    <n v="7607.232"/>
    <n v="0"/>
    <n v="0"/>
    <n v="0"/>
    <n v="0"/>
    <n v="0"/>
    <n v="0"/>
    <n v="0"/>
    <n v="0"/>
    <n v="0"/>
    <n v="2683.3333341244938"/>
    <n v="2683.3333341244938"/>
    <n v="2683.3333317510123"/>
    <n v="8050"/>
    <n v="0"/>
    <n v="0"/>
    <n v="0"/>
    <n v="0"/>
    <n v="0"/>
    <n v="0"/>
    <n v="0"/>
    <n v="0"/>
    <n v="0"/>
    <n v="2683.3333341244938"/>
    <n v="2683.3333341244938"/>
    <n v="2683.3333317510123"/>
    <n v="8050"/>
  </r>
  <r>
    <x v="1"/>
    <s v="Regulated Utility Other"/>
    <x v="7"/>
    <x v="3"/>
    <s v="PEF Solar Exp Battery BY - Vision FL"/>
    <s v="PEF Solar Growth Battery"/>
    <x v="38"/>
    <n v="0"/>
    <n v="0"/>
    <n v="0"/>
    <n v="0"/>
    <n v="0"/>
    <n v="0"/>
    <n v="0"/>
    <n v="0"/>
    <n v="0"/>
    <n v="0"/>
    <n v="0"/>
    <n v="0"/>
    <n v="0"/>
    <n v="1926.9166666666699"/>
    <n v="1926.9166666666699"/>
    <n v="1926.9166666666699"/>
    <n v="1926.9166666666699"/>
    <n v="1926.9166666666699"/>
    <n v="1926.9166666666699"/>
    <n v="1926.9166666666699"/>
    <n v="1926.9166666666699"/>
    <n v="1926.9166666666699"/>
    <n v="1926.9166666666699"/>
    <n v="1926.9166666666699"/>
    <n v="1926.9166666666699"/>
    <n v="23123.000000000044"/>
    <n v="1916.6666666666699"/>
    <n v="1916.6666666666699"/>
    <n v="1916.6666666666699"/>
    <n v="1916.6666666666699"/>
    <n v="1916.6666666666699"/>
    <n v="1916.6666666666699"/>
    <n v="1916.6666666666699"/>
    <n v="1916.6666666666699"/>
    <n v="1916.6666666666699"/>
    <n v="1916.6666666666699"/>
    <n v="1916.6666666666699"/>
    <n v="1916.6666666666599"/>
    <n v="23000.000000000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7"/>
    <x v="5"/>
    <s v="PEF Solar Growth Battery BY"/>
    <s v="PEF Solar Growth Battery"/>
    <x v="38"/>
    <n v="370.11"/>
    <n v="-343.29"/>
    <n v="490.16999999999996"/>
    <n v="133.80000000000001"/>
    <n v="119.47"/>
    <n v="456.09"/>
    <n v="85.19"/>
    <n v="83.309999999999988"/>
    <n v="120.47"/>
    <n v="1154.27"/>
    <n v="1089.4199999999998"/>
    <n v="954.81000000000006"/>
    <n v="4713.82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7"/>
    <x v="5"/>
    <s v="PEF Solar Growth Battery BY - Jennings"/>
    <s v="PEF Solar Growth Battery"/>
    <x v="38"/>
    <n v="100.88"/>
    <n v="115.4"/>
    <n v="263.52999999999997"/>
    <n v="41.42"/>
    <n v="88.35"/>
    <n v="41.47"/>
    <n v="290.58"/>
    <n v="582.02"/>
    <n v="18.98"/>
    <n v="40.230000000000004"/>
    <n v="345.9"/>
    <n v="37.89"/>
    <n v="1966.6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7"/>
    <x v="5"/>
    <s v="PEF Solar Growth Battery BY - Micanopy"/>
    <s v="PEF Solar Growth Battery"/>
    <x v="38"/>
    <n v="39.42"/>
    <n v="42.24"/>
    <n v="85.7"/>
    <n v="46.06"/>
    <n v="43.72"/>
    <n v="1359.05"/>
    <n v="495.5"/>
    <n v="1262.1500000000001"/>
    <n v="-563.37"/>
    <n v="962.28"/>
    <n v="-308.65999999999997"/>
    <n v="41.97"/>
    <n v="35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7"/>
    <x v="5"/>
    <s v="PEF Solar Growth Battery BY - Trenton"/>
    <s v="PEF Solar Growth Battery"/>
    <x v="38"/>
    <n v="28.17"/>
    <n v="36.270000000000003"/>
    <n v="25.91"/>
    <n v="30.8"/>
    <n v="31.81"/>
    <n v="26.18"/>
    <n v="417.56"/>
    <n v="9.1000000000000014"/>
    <n v="5.85"/>
    <n v="930.9799999999999"/>
    <n v="1.31"/>
    <n v="33.33"/>
    <n v="157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Renewable Generation"/>
    <x v="11"/>
    <x v="4"/>
    <s v="PEF Solar - Transmission"/>
    <s v="PEF Solar Growth Transmission"/>
    <x v="38"/>
    <n v="6843.8400000000011"/>
    <n v="1994.3600000000001"/>
    <n v="6367.8499999999985"/>
    <n v="3190.0099999999998"/>
    <n v="1505.84"/>
    <n v="1594.86"/>
    <n v="3160.6800000000003"/>
    <n v="3643.7799999999997"/>
    <n v="5913.4999999999991"/>
    <n v="3936.2400000000002"/>
    <n v="3773.4500000000003"/>
    <n v="19436.529999999995"/>
    <n v="61360.93999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7"/>
    <x v="5"/>
    <s v="PEF Solar Growth Battery BY - Trenton"/>
    <s v="PEF Solar Growth Battery"/>
    <x v="38"/>
    <n v="0"/>
    <n v="0"/>
    <n v="0"/>
    <n v="0"/>
    <n v="12885.32"/>
    <n v="26.18"/>
    <n v="417.18"/>
    <n v="9.14"/>
    <n v="271.67"/>
    <n v="907.68"/>
    <n v="0.13"/>
    <n v="33.33"/>
    <n v="1455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7"/>
    <x v="5"/>
    <s v="PEF Solar Growth Battery BY - Micanopy"/>
    <s v="PEF Solar Growth Battery"/>
    <x v="38"/>
    <n v="0"/>
    <n v="0"/>
    <n v="0"/>
    <n v="0"/>
    <n v="0"/>
    <n v="0"/>
    <n v="0"/>
    <n v="11715.73"/>
    <n v="-413.53"/>
    <n v="923.46"/>
    <n v="-310.45999999999998"/>
    <n v="39.630000000000003"/>
    <n v="1195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7"/>
    <x v="5"/>
    <s v="PEF Solar Growth Battery BY - Jennings"/>
    <s v="PEF Solar Growth Battery"/>
    <x v="38"/>
    <n v="-22.04"/>
    <n v="0"/>
    <n v="0"/>
    <n v="0"/>
    <n v="0"/>
    <n v="7640.79"/>
    <n v="290.58"/>
    <n v="582.02"/>
    <n v="18.98"/>
    <n v="9.3800000000000008"/>
    <n v="343.33"/>
    <n v="43.11"/>
    <n v="890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Integrated Grid Strategy"/>
    <x v="12"/>
    <x v="5"/>
    <s v="PEF Solar Growth Battery BY - CR Powerline"/>
    <s v="PEF Solar Growth Battery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018.96348485553"/>
    <n v="4607.5"/>
    <n v="4607.5"/>
    <n v="4607.5"/>
    <n v="4607.5"/>
    <n v="4607.5"/>
    <n v="4607.5"/>
    <n v="4607.5"/>
    <n v="4607.5"/>
    <n v="4607.5"/>
    <n v="164486.46348485554"/>
  </r>
  <r>
    <x v="2"/>
    <s v="Renewable Generation"/>
    <x v="7"/>
    <x v="5"/>
    <s v="PEF Solar Growth Battery BY"/>
    <s v="PEF Solar Growth Battery"/>
    <x v="38"/>
    <n v="0"/>
    <n v="13689.4"/>
    <n v="22.34"/>
    <n v="55.71"/>
    <n v="27.74"/>
    <n v="22047.34"/>
    <n v="85.19"/>
    <n v="83.309999999999988"/>
    <n v="428.91999999999996"/>
    <n v="1154.27"/>
    <n v="1089.4199999999998"/>
    <n v="954.81000000000006"/>
    <n v="39638.4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Utility Other"/>
    <x v="7"/>
    <x v="3"/>
    <s v="PEF Solar Exp Battery BY - Vision FL"/>
    <s v="PEF Solar Growth Battery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23.000000000087"/>
    <n v="46123.0000000000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newable Generation"/>
    <x v="11"/>
    <x v="4"/>
    <s v="PEF Solar - Transmission"/>
    <s v="PEF Solar Growth Transmission"/>
    <x v="38"/>
    <n v="186.19"/>
    <n v="162.80000000000001"/>
    <n v="610.53000000000009"/>
    <n v="3447.17"/>
    <n v="21854.449999999997"/>
    <n v="1276.01"/>
    <n v="810.43999999999994"/>
    <n v="143.47999999999999"/>
    <n v="739.41"/>
    <n v="460.62"/>
    <n v="43.81"/>
    <n v="3896.51"/>
    <n v="3363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0"/>
    <s v="n"/>
    <s v="PEF RUSD Communication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3.94800000000004"/>
    <n v="423.948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Utility Other"/>
    <x v="2"/>
    <x v="2"/>
    <s v="PEF Reg Other IT Spend TD"/>
    <s v="PEF Reg Other IT-Office Equip"/>
    <x v="38"/>
    <n v="0"/>
    <n v="0"/>
    <n v="0"/>
    <n v="0"/>
    <n v="0"/>
    <n v="0"/>
    <n v="0"/>
    <n v="0"/>
    <n v="0"/>
    <n v="0"/>
    <n v="0"/>
    <n v="0"/>
    <n v="0"/>
    <n v="0"/>
    <n v="0"/>
    <n v="1902.0176900000001"/>
    <n v="0"/>
    <n v="0"/>
    <n v="2000.0000099999997"/>
    <n v="0"/>
    <n v="0"/>
    <n v="0"/>
    <n v="0"/>
    <n v="0"/>
    <n v="3563.2550100000003"/>
    <n v="7465.2727100000002"/>
    <n v="0"/>
    <n v="0"/>
    <n v="0"/>
    <n v="0"/>
    <n v="0"/>
    <n v="0"/>
    <n v="0"/>
    <n v="0"/>
    <n v="0"/>
    <n v="0"/>
    <n v="0"/>
    <n v="6525.9060000000009"/>
    <n v="6525.9060000000009"/>
    <n v="0"/>
    <n v="0"/>
    <n v="0"/>
    <n v="0"/>
    <n v="0"/>
    <n v="0"/>
    <n v="0"/>
    <n v="0"/>
    <n v="0"/>
    <n v="0"/>
    <n v="0"/>
    <n v="7607.232"/>
    <n v="7607.232"/>
    <n v="0"/>
    <n v="0"/>
    <n v="0"/>
    <n v="0"/>
    <n v="0"/>
    <n v="0"/>
    <n v="0"/>
    <n v="0"/>
    <n v="0"/>
    <n v="0"/>
    <n v="0"/>
    <n v="8050"/>
    <n v="8050"/>
    <n v="0"/>
    <n v="0"/>
    <n v="0"/>
    <n v="0"/>
    <n v="0"/>
    <n v="0"/>
    <n v="0"/>
    <n v="0"/>
    <n v="0"/>
    <n v="0"/>
    <n v="0"/>
    <n v="8050"/>
    <n v="8050"/>
  </r>
  <r>
    <x v="2"/>
    <s v="Other Departments (Savoy)"/>
    <x v="2"/>
    <x v="2"/>
    <s v="PEF Other Savoy Exp SEEM"/>
    <s v="PEF Other Esamann ISOP"/>
    <x v="38"/>
    <n v="0"/>
    <n v="0"/>
    <n v="0"/>
    <n v="0"/>
    <n v="0"/>
    <n v="0"/>
    <n v="0"/>
    <n v="0"/>
    <n v="0"/>
    <n v="0"/>
    <n v="0"/>
    <n v="0"/>
    <n v="0"/>
    <n v="34.4247114"/>
    <n v="34.4247114"/>
    <n v="66.133396000000005"/>
    <n v="34.951923000000001"/>
    <n v="34.951923000000001"/>
    <n v="34.951923000000001"/>
    <n v="19.361186499999999"/>
    <n v="0"/>
    <n v="0"/>
    <n v="0"/>
    <n v="0"/>
    <n v="0"/>
    <n v="259.19977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Other Departments (Savoy)"/>
    <x v="2"/>
    <x v="2"/>
    <s v="PEF Other Savoy Exp Other OU"/>
    <s v="PEF Other Esamann ISOP"/>
    <x v="38"/>
    <n v="0"/>
    <n v="0"/>
    <n v="0"/>
    <n v="0"/>
    <n v="0"/>
    <n v="0"/>
    <n v="0"/>
    <n v="0"/>
    <n v="0"/>
    <n v="0"/>
    <n v="0"/>
    <n v="0"/>
    <n v="0"/>
    <n v="0"/>
    <n v="0"/>
    <n v="138.8198888"/>
    <n v="0"/>
    <n v="0"/>
    <n v="140.30912699999999"/>
    <n v="0"/>
    <n v="0"/>
    <n v="140.30912699999999"/>
    <n v="0"/>
    <n v="0"/>
    <n v="140.30912699999999"/>
    <n v="559.74726979999991"/>
    <n v="0"/>
    <n v="0"/>
    <n v="138.8198888"/>
    <n v="0"/>
    <n v="0"/>
    <n v="140.30912699999999"/>
    <n v="0"/>
    <n v="0"/>
    <n v="140.30912699999999"/>
    <n v="0"/>
    <n v="0"/>
    <n v="140.30912699999999"/>
    <n v="559.7472697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Other Departments (Savoy)"/>
    <x v="2"/>
    <x v="2"/>
    <s v="PEF Other Savoy Exp ISOP OU"/>
    <s v="PEF Other Esamann ISOP"/>
    <x v="38"/>
    <n v="0"/>
    <n v="0"/>
    <n v="0"/>
    <n v="0"/>
    <n v="0"/>
    <n v="0"/>
    <n v="0"/>
    <n v="0"/>
    <n v="0"/>
    <n v="0"/>
    <n v="0"/>
    <n v="0"/>
    <n v="0"/>
    <n v="0"/>
    <n v="0"/>
    <n v="60.865944931181332"/>
    <n v="0"/>
    <n v="0"/>
    <n v="62.270927168494623"/>
    <n v="0"/>
    <n v="0"/>
    <n v="62.271424565804516"/>
    <n v="0"/>
    <n v="0"/>
    <n v="62.271927063621334"/>
    <n v="247.68022372910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Grid Solutions"/>
    <x v="10"/>
    <x v="5"/>
    <s v="PEF Grid Solutions Communications Quarterly RR "/>
    <s v="PEF RUSD Communication"/>
    <x v="38"/>
    <n v="296.91000000000003"/>
    <n v="832.27"/>
    <n v="-933.44999999999993"/>
    <n v="-462.61000000000007"/>
    <n v="454.32"/>
    <n v="7033.55"/>
    <n v="2677.3"/>
    <n v="2644.66"/>
    <n v="330.26000000000005"/>
    <n v="864.53"/>
    <n v="940.74000000000012"/>
    <n v="648.02"/>
    <n v="15326.500000000002"/>
    <n v="0"/>
    <n v="0"/>
    <n v="78478.142775577988"/>
    <n v="0"/>
    <n v="0"/>
    <n v="9084.2728248655694"/>
    <n v="0"/>
    <n v="0"/>
    <n v="9145.2957988833114"/>
    <n v="0"/>
    <n v="0"/>
    <n v="7967.1980812636684"/>
    <n v="104674.90948059052"/>
    <n v="0"/>
    <n v="0"/>
    <n v="2888.232558605273"/>
    <n v="0"/>
    <n v="0"/>
    <n v="2701.4794815861055"/>
    <n v="0"/>
    <n v="0"/>
    <n v="7201.7571762677217"/>
    <n v="0"/>
    <n v="0"/>
    <n v="18260.976561891355"/>
    <n v="31052.445778350455"/>
    <n v="0"/>
    <n v="0"/>
    <n v="7235.4586225397006"/>
    <n v="0"/>
    <n v="0"/>
    <n v="7834.6628361736512"/>
    <n v="0"/>
    <n v="0"/>
    <n v="10769.802306319096"/>
    <n v="0"/>
    <n v="0"/>
    <n v="12126.77058210603"/>
    <n v="37966.694347138473"/>
    <n v="0"/>
    <n v="0"/>
    <n v="7715.894750840971"/>
    <n v="0"/>
    <n v="0"/>
    <n v="8519.3523962978252"/>
    <n v="0"/>
    <n v="0"/>
    <n v="11715.193069909888"/>
    <n v="0"/>
    <n v="0"/>
    <n v="13191.3466899344"/>
    <n v="41141.786906983085"/>
    <n v="0"/>
    <n v="0"/>
    <n v="5614.6989481017263"/>
    <n v="0"/>
    <n v="0"/>
    <n v="6101.5990531620691"/>
    <n v="0"/>
    <n v="0"/>
    <n v="8388.0307976293516"/>
    <n v="0"/>
    <n v="0"/>
    <n v="9444.9109238834008"/>
    <n v="29549.239722776547"/>
  </r>
  <r>
    <x v="2"/>
    <s v="Grid Solutions"/>
    <x v="10"/>
    <x v="5"/>
    <s v="PEF Grid Solutions Communication Monthly RR"/>
    <s v="PEF RUSD Communication"/>
    <x v="38"/>
    <n v="23.73"/>
    <n v="-1.2100000000000004"/>
    <n v="1.33"/>
    <n v="16.670000000000002"/>
    <n v="-1.6900000000000013"/>
    <n v="-1.37"/>
    <n v="11.35"/>
    <n v="3.58"/>
    <n v="0.18"/>
    <n v="1.38"/>
    <n v="0"/>
    <n v="0"/>
    <n v="53.95"/>
    <n v="0"/>
    <n v="0"/>
    <n v="96.108599999999996"/>
    <n v="0"/>
    <n v="0"/>
    <n v="1.9221719999999975"/>
    <n v="0"/>
    <n v="0"/>
    <n v="3.8443440000000037E-2"/>
    <n v="0"/>
    <n v="0"/>
    <n v="7.6886880000000355E-4"/>
    <n v="98.069984308799988"/>
    <n v="0"/>
    <n v="0"/>
    <n v="1.5377376000000034E-5"/>
    <n v="0"/>
    <n v="0"/>
    <n v="3.0754752000000257E-7"/>
    <n v="0"/>
    <n v="0"/>
    <n v="0"/>
    <n v="0"/>
    <n v="0"/>
    <n v="0"/>
    <n v="1.5691197489408036E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Grid Solutions"/>
    <x v="10"/>
    <x v="7"/>
    <s v="PEF Grid Solutions AMI - dist QQ"/>
    <s v="PEF Smart Grid - AMI Meters"/>
    <x v="38"/>
    <n v="2132.9899999999998"/>
    <n v="2058.27"/>
    <n v="1727.15"/>
    <n v="1453.37"/>
    <n v="1859.66"/>
    <n v="1706.92"/>
    <n v="1235.1300000000001"/>
    <n v="1269.6400000000001"/>
    <n v="1046.48"/>
    <n v="1067.9100000000001"/>
    <n v="574.04999999999995"/>
    <n v="915.22"/>
    <n v="1704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Regulated &amp; Renewable Energy"/>
    <x v="4"/>
    <x v="7"/>
    <s v="PEF Fossil Hydro ECRC Crystal River BA"/>
    <s v="PEF Fossil Hydro ECRC Crystal River"/>
    <x v="38"/>
    <n v="0"/>
    <n v="0"/>
    <n v="12930.51"/>
    <n v="0"/>
    <n v="0"/>
    <n v="0"/>
    <n v="0"/>
    <n v="0"/>
    <n v="0"/>
    <n v="0"/>
    <n v="0"/>
    <n v="341.88"/>
    <n v="1327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EHS and Coal Combustion Products"/>
    <x v="0"/>
    <x v="0"/>
    <s v="PEF Ash Strategy ABSAT"/>
    <s v="PEF Ash Strategy ECRC Crystal River ABSAT"/>
    <x v="38"/>
    <n v="0"/>
    <n v="0"/>
    <n v="0"/>
    <n v="0"/>
    <n v="0"/>
    <n v="0"/>
    <n v="0"/>
    <n v="0"/>
    <n v="0"/>
    <n v="422.69"/>
    <n v="0"/>
    <n v="0.05"/>
    <n v="42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999999999999996"/>
    <n v="0.579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EHS and Coal Combustion Products"/>
    <x v="0"/>
    <x v="0"/>
    <s v="PEF Ash Strategy ABSAT"/>
    <s v="PEF Ash Strategy ECRC Crystal River ABSAT"/>
    <x v="38"/>
    <n v="0.57999999999999996"/>
    <n v="129.26000000000002"/>
    <n v="444.26"/>
    <n v="386.89"/>
    <n v="400.19"/>
    <n v="416.84"/>
    <n v="423.3"/>
    <n v="423.27"/>
    <n v="423.27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Grid Solutions"/>
    <x v="10"/>
    <x v="5"/>
    <s v="PEF Grid Solutions Communication Monthly RR"/>
    <s v="PEF RUSD Communication"/>
    <x v="24"/>
    <n v="96.49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1.9613999999999976"/>
    <n v="1.9613999999999976"/>
    <n v="1.9613999999999976"/>
    <n v="3.9228000000000041E-2"/>
    <n v="3.9228000000000041E-2"/>
    <n v="3.9228000000000041E-2"/>
    <n v="7.8456000000000359E-4"/>
    <n v="7.8456000000000359E-4"/>
    <n v="7.8456000000000359E-4"/>
    <n v="1.5691200000000037E-5"/>
    <n v="1.5691200000000037E-5"/>
    <n v="1.5691200000000037E-5"/>
    <n v="1.5691200000000037E-5"/>
    <n v="3.1382400000000264E-7"/>
    <n v="3.1382400000000264E-7"/>
    <n v="3.1382400000000264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Grid Solutions"/>
    <x v="10"/>
    <x v="5"/>
    <s v="PEF Grid Solutions Communications Quarterly RR "/>
    <s v="PEF RUSD Communication"/>
    <x v="24"/>
    <n v="47474.040000000008"/>
    <n v="49508.399999999994"/>
    <n v="51809.51"/>
    <n v="54387.700000000004"/>
    <n v="58160.99"/>
    <n v="53321.89"/>
    <n v="53807.43"/>
    <n v="56184.24"/>
    <n v="56075.729999999996"/>
    <n v="60926.14"/>
    <n v="63576.23000000001"/>
    <n v="70150.03"/>
    <n v="70150.03"/>
    <n v="72778.759392099993"/>
    <n v="75226.961514199997"/>
    <n v="1601.5947505220101"/>
    <n v="4347.6696424220099"/>
    <n v="6346.7639243220101"/>
    <n v="185.3933229564409"/>
    <n v="2212.5487248564409"/>
    <n v="6993.4803067564408"/>
    <n v="186.63868977312995"/>
    <n v="3054.82217167313"/>
    <n v="5541.7497635731306"/>
    <n v="162.59587920946251"/>
    <n v="162.59587920946251"/>
    <n v="1381.5132850094626"/>
    <n v="2086.8272808094625"/>
    <n v="58.9435216041893"/>
    <n v="135.0405210041894"/>
    <n v="1441.5904565041894"/>
    <n v="55.132234318084102"/>
    <n v="2091.646043718084"/>
    <n v="4705.4670431180839"/>
    <n v="146.97463625036289"/>
    <n v="2312.1746256503629"/>
    <n v="6032.5354611503626"/>
    <n v="372.67299105900747"/>
    <n v="372.67299105900747"/>
    <n v="2752.3148781964751"/>
    <n v="4853.3826206837721"/>
    <n v="147.66242086815691"/>
    <n v="2756.2508820855969"/>
    <n v="5522.4221032272544"/>
    <n v="159.89107828925808"/>
    <n v="3358.3328981363343"/>
    <n v="7075.9667381866748"/>
    <n v="219.79188380243068"/>
    <n v="4048.1208389368917"/>
    <n v="8781.0878152118858"/>
    <n v="247.48511392053115"/>
    <n v="247.48511392053115"/>
    <n v="2836.0295131544763"/>
    <n v="5121.5444751427112"/>
    <n v="157.46723981308151"/>
    <n v="2995.0568316290969"/>
    <n v="6004.0629600351385"/>
    <n v="173.86433461832348"/>
    <n v="3653.0889624047209"/>
    <n v="7697.0841143983507"/>
    <n v="239.08557285530514"/>
    <n v="4403.4934733899536"/>
    <n v="9551.9551912720053"/>
    <n v="269.21115693743741"/>
    <n v="269.21115693743741"/>
    <n v="2122.5904947930985"/>
    <n v="3759.0029156743253"/>
    <n v="114.58569281840209"/>
    <n v="2146.2796132867825"/>
    <n v="4300.7065520401702"/>
    <n v="124.52242965636833"/>
    <n v="2615.6224620939734"/>
    <n v="5511.0941639939083"/>
    <n v="171.1843019924363"/>
    <n v="3152.8706735060655"/>
    <n v="6839.1325635811736"/>
    <n v="192.75328416088632"/>
    <n v="192.75328416088632"/>
  </r>
  <r>
    <x v="3"/>
    <s v="Integrated Grid Strategy"/>
    <x v="12"/>
    <x v="5"/>
    <s v="PEF Solar Growth Battery BY - CR Powerline"/>
    <s v="PEF Solar Growth Battery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.66666666666663"/>
    <n v="1294.9964048582231"/>
    <n v="1946.676166304637"/>
    <n v="2601.7438271213609"/>
    <n v="3260.2377244944487"/>
    <n v="3922.1966630820075"/>
    <n v="4587.6599215152537"/>
    <n v="5256.6672590008775"/>
    <n v="5929.2589220264454"/>
    <n v="6605.4756511706428"/>
    <n v="7285.3586880201119"/>
    <n v="7968.9497821947871"/>
    <n v="7968.9497821947871"/>
    <n v="16091.488311757063"/>
    <n v="24236.800145888177"/>
    <n v="32424.326096176796"/>
    <n v="40654.543101269068"/>
    <n v="48927.933905632468"/>
    <n v="57244.987140164478"/>
    <n v="65606.19740405542"/>
    <n v="74012.065347927084"/>
    <n v="82463.097758268894"/>
    <n v="90959.807643194014"/>
    <n v="99502.714319538019"/>
    <n v="108092.34350132357"/>
    <n v="108092.34350132357"/>
    <n v="113233.39461918859"/>
    <n v="118411.46348485553"/>
    <n v="0"/>
    <n v="0"/>
    <n v="0"/>
    <n v="0"/>
    <n v="0"/>
    <n v="0"/>
    <n v="0"/>
    <n v="0"/>
    <n v="0"/>
    <n v="0"/>
    <n v="0"/>
  </r>
  <r>
    <x v="3"/>
    <s v="Integrated Grid Strategy"/>
    <x v="2"/>
    <x v="2"/>
    <s v="PEF IGS Exp Other OU"/>
    <s v="PEF Market Solutions Expansion"/>
    <x v="38"/>
    <n v="0"/>
    <n v="0"/>
    <n v="0"/>
    <n v="5.21"/>
    <n v="16.920000000000002"/>
    <n v="24.27"/>
    <n v="34.85"/>
    <n v="40.71"/>
    <n v="44.91"/>
    <n v="50.49"/>
    <n v="55.89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</r>
  <r>
    <x v="3"/>
    <s v="Nuclear"/>
    <x v="15"/>
    <x v="8"/>
    <s v="PEF Nuclear New Gen COLA"/>
    <s v="PEF Model Depr Group Nuclear 0%"/>
    <x v="38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</r>
  <r>
    <x v="3"/>
    <s v="Other Departments (Savoy)"/>
    <x v="2"/>
    <x v="2"/>
    <s v="PEF Other Savoy Exp ISOP OU"/>
    <s v="PEF Other Esamann ISOP"/>
    <x v="38"/>
    <n v="0"/>
    <n v="0"/>
    <n v="0"/>
    <n v="0"/>
    <n v="0"/>
    <n v="0"/>
    <n v="0"/>
    <n v="0"/>
    <n v="0"/>
    <n v="0"/>
    <n v="0"/>
    <n v="0"/>
    <n v="0"/>
    <n v="20.0376899"/>
    <n v="40.126911931181333"/>
    <n v="0"/>
    <n v="20.739032999999999"/>
    <n v="41.531894168494624"/>
    <n v="0"/>
    <n v="20.739032999999999"/>
    <n v="41.532391565804517"/>
    <n v="0"/>
    <n v="20.739032999999999"/>
    <n v="41.532894063621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Other Departments (Savoy)"/>
    <x v="2"/>
    <x v="2"/>
    <s v="PEF Other Savoy Exp Other OU"/>
    <s v="PEF Other Esamann ISOP"/>
    <x v="38"/>
    <n v="0"/>
    <n v="0"/>
    <n v="0"/>
    <n v="0"/>
    <n v="0"/>
    <n v="0"/>
    <n v="0"/>
    <n v="0"/>
    <n v="0"/>
    <n v="0"/>
    <n v="0"/>
    <n v="0"/>
    <n v="0"/>
    <n v="46.025089899999998"/>
    <n v="92.050179799999995"/>
    <n v="0"/>
    <n v="46.769708999999999"/>
    <n v="93.539417999999998"/>
    <n v="0"/>
    <n v="46.769708999999999"/>
    <n v="93.539417999999998"/>
    <n v="0"/>
    <n v="46.769708999999999"/>
    <n v="93.539417999999998"/>
    <n v="0"/>
    <n v="0"/>
    <n v="46.025089899999998"/>
    <n v="92.050179799999995"/>
    <n v="0"/>
    <n v="46.769708999999999"/>
    <n v="93.539417999999998"/>
    <n v="0"/>
    <n v="46.769708999999999"/>
    <n v="93.539417999999998"/>
    <n v="0"/>
    <n v="46.769708999999999"/>
    <n v="93.53941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&amp; Renewable Energy"/>
    <x v="4"/>
    <x v="0"/>
    <s v="PEF Fossil Hydro ECRC Crystal River BA"/>
    <s v="PEF Fossil Hydro ECRC Crystal River"/>
    <x v="38"/>
    <n v="12955.62"/>
    <n v="12947.19"/>
    <n v="0"/>
    <n v="17.82"/>
    <n v="34.869999999999997"/>
    <n v="66.760000000000005"/>
    <n v="76.31"/>
    <n v="78.95"/>
    <n v="78.95"/>
    <n v="80.709999999999994"/>
    <n v="23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gulated Utility Other"/>
    <x v="2"/>
    <x v="2"/>
    <s v="PEF Reg Other IT Spend TD"/>
    <s v="PEF Reg Other IT-Office Equip"/>
    <x v="38"/>
    <n v="0"/>
    <n v="0"/>
    <n v="0"/>
    <n v="0"/>
    <n v="0"/>
    <n v="0"/>
    <n v="0"/>
    <n v="0"/>
    <n v="159.75"/>
    <n v="18.829999999999998"/>
    <n v="199.39"/>
    <n v="264.11"/>
    <n v="264.11"/>
    <n v="810.07923000000005"/>
    <n v="1356.04846"/>
    <n v="0"/>
    <n v="666.66666999999995"/>
    <n v="1333.3333399999999"/>
    <n v="0"/>
    <n v="0"/>
    <n v="0"/>
    <n v="0"/>
    <n v="1187.7516700000001"/>
    <n v="2375.5033400000002"/>
    <n v="0"/>
    <n v="0"/>
    <n v="0"/>
    <n v="0"/>
    <n v="0"/>
    <n v="0"/>
    <n v="0"/>
    <n v="0"/>
    <n v="0"/>
    <n v="0"/>
    <n v="0"/>
    <n v="2175.3020000000001"/>
    <n v="4350.6040000000003"/>
    <n v="0"/>
    <n v="0"/>
    <n v="0"/>
    <n v="0"/>
    <n v="0"/>
    <n v="0"/>
    <n v="0"/>
    <n v="0"/>
    <n v="0"/>
    <n v="0"/>
    <n v="0"/>
    <n v="2535.7440009058059"/>
    <n v="5071.4880018116119"/>
    <n v="0"/>
    <n v="0"/>
    <n v="0"/>
    <n v="0"/>
    <n v="0"/>
    <n v="0"/>
    <n v="0"/>
    <n v="0"/>
    <n v="0"/>
    <n v="0"/>
    <n v="0"/>
    <n v="2683.3333341244938"/>
    <n v="5366.6666682489877"/>
    <n v="0"/>
    <n v="0"/>
    <n v="0"/>
    <n v="0"/>
    <n v="0"/>
    <n v="0"/>
    <n v="0"/>
    <n v="0"/>
    <n v="0"/>
    <n v="0"/>
    <n v="0"/>
    <n v="2683.3333341244938"/>
    <n v="5366.6666682489877"/>
    <n v="0"/>
    <n v="0"/>
  </r>
  <r>
    <x v="3"/>
    <s v="Regulated Utility Other"/>
    <x v="7"/>
    <x v="3"/>
    <s v="PEF Solar Exp Battery BY - Vision FL"/>
    <s v="PEF Solar Growth Battery"/>
    <x v="38"/>
    <n v="0"/>
    <n v="0"/>
    <n v="0"/>
    <n v="0"/>
    <n v="0"/>
    <n v="0"/>
    <n v="0"/>
    <n v="0"/>
    <n v="0"/>
    <n v="0"/>
    <n v="0"/>
    <n v="0"/>
    <n v="0"/>
    <n v="1926.9166666666699"/>
    <n v="3853.8333333333399"/>
    <n v="5780.75000000001"/>
    <n v="7707.6666666666797"/>
    <n v="9634.5833333333503"/>
    <n v="11561.50000000002"/>
    <n v="13488.41666666669"/>
    <n v="15415.333333333359"/>
    <n v="17342.250000000029"/>
    <n v="19269.166666666701"/>
    <n v="21196.083333333372"/>
    <n v="23123.000000000044"/>
    <n v="23123.000000000044"/>
    <n v="25039.666666666715"/>
    <n v="26956.333333333387"/>
    <n v="28873.000000000058"/>
    <n v="30789.66666666673"/>
    <n v="32706.333333333401"/>
    <n v="34623.000000000073"/>
    <n v="36539.666666666744"/>
    <n v="38456.333333333416"/>
    <n v="40373.000000000087"/>
    <n v="42289.666666666759"/>
    <n v="44206.33333333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7"/>
    <x v="5"/>
    <s v="PEF Solar Growth Battery BY"/>
    <s v="PEF Solar Growth Battery"/>
    <x v="14"/>
    <n v="35294.730000000003"/>
    <n v="21262.04"/>
    <n v="21729.87"/>
    <n v="21807.96"/>
    <n v="21899.7"/>
    <n v="308.45"/>
    <n v="308.45"/>
    <n v="30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s v="Renewable Generation"/>
    <x v="7"/>
    <x v="5"/>
    <s v="PEF Solar Growth Battery BY - Jennings"/>
    <s v="PEF Solar Growth Battery"/>
    <x v="14"/>
    <n v="7159.76"/>
    <n v="7275.16"/>
    <n v="7538.69"/>
    <n v="7580.11"/>
    <n v="7668.46"/>
    <n v="69.14"/>
    <n v="69.14"/>
    <n v="69.14"/>
    <n v="69.14"/>
    <n v="99.990000000000009"/>
    <n v="102.56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</r>
  <r>
    <x v="3"/>
    <s v="Renewable Generation"/>
    <x v="7"/>
    <x v="5"/>
    <s v="PEF Solar Growth Battery BY - Micanopy"/>
    <s v="PEF Solar Growth Battery"/>
    <x v="14"/>
    <n v="9151.19"/>
    <n v="9193.43"/>
    <n v="9279.1299999999992"/>
    <n v="9325.19"/>
    <n v="9368.92"/>
    <n v="10727.97"/>
    <n v="11223.47"/>
    <n v="769.88"/>
    <n v="620.04"/>
    <n v="658.84999999999991"/>
    <n v="660.66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</r>
  <r>
    <x v="3"/>
    <s v="Renewable Generation"/>
    <x v="7"/>
    <x v="5"/>
    <s v="PEF Solar Growth Battery BY - Trenton"/>
    <s v="PEF Solar Growth Battery"/>
    <x v="14"/>
    <n v="13034.46"/>
    <n v="13070.73"/>
    <n v="13096.64"/>
    <n v="13127.44"/>
    <n v="273.93"/>
    <n v="273.93"/>
    <n v="274.31"/>
    <n v="274.27999999999997"/>
    <n v="8.4600000000000009"/>
    <n v="31.76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</r>
  <r>
    <x v="3"/>
    <s v="Renewable Generation"/>
    <x v="11"/>
    <x v="4"/>
    <s v="PEF Solar - Transmission"/>
    <s v="PEF Solar Growth Transmission"/>
    <x v="19"/>
    <n v="21764.649999999998"/>
    <n v="23596.26"/>
    <n v="29353.510000000002"/>
    <n v="29096.34"/>
    <n v="8747.77"/>
    <n v="9066.619999999999"/>
    <n v="11416.87"/>
    <n v="14917.150000000001"/>
    <n v="20091.239999999998"/>
    <n v="23566.860000000008"/>
    <n v="27296.49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</r>
  <r>
    <x v="6"/>
    <m/>
    <x v="16"/>
    <x v="6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01A34F-4825-4F41-9DD0-C6E5ED2671C3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6:AL13" firstHeaderRow="0" firstDataRow="1" firstDataCol="1" rowPageCount="1" colPageCount="1"/>
  <pivotFields count="85">
    <pivotField axis="axisPage" showAll="0">
      <items count="8">
        <item x="4"/>
        <item x="5"/>
        <item x="0"/>
        <item x="1"/>
        <item x="2"/>
        <item x="3"/>
        <item x="6"/>
        <item t="default"/>
      </items>
    </pivotField>
    <pivotField multipleItemSelectionAllowed="1" showAll="0"/>
    <pivotField showAll="0">
      <items count="18">
        <item sd="0" x="12"/>
        <item sd="0" x="10"/>
        <item sd="0" x="14"/>
        <item sd="0" x="2"/>
        <item sd="0" x="1"/>
        <item sd="0" x="0"/>
        <item sd="0" x="4"/>
        <item sd="0" x="3"/>
        <item sd="0" x="5"/>
        <item sd="0" x="7"/>
        <item sd="0" x="8"/>
        <item sd="0" x="6"/>
        <item sd="0" x="13"/>
        <item sd="0" x="11"/>
        <item sd="0" x="9"/>
        <item sd="0" x="15"/>
        <item sd="0" x="16"/>
        <item t="default" sd="0"/>
      </items>
    </pivotField>
    <pivotField axis="axisRow" showAll="0">
      <items count="10">
        <item sd="0" x="7"/>
        <item sd="0" x="5"/>
        <item sd="0" x="2"/>
        <item sd="0" x="1"/>
        <item h="1" sd="0" x="8"/>
        <item sd="0" x="0"/>
        <item sd="0" x="4"/>
        <item sd="0" x="3"/>
        <item sd="0" x="6"/>
        <item t="default" sd="0"/>
      </items>
    </pivotField>
    <pivotField showAll="0"/>
    <pivotField showAll="0"/>
    <pivotField axis="axisRow" showAll="0">
      <items count="40">
        <item x="1"/>
        <item x="2"/>
        <item x="3"/>
        <item x="4"/>
        <item x="5"/>
        <item x="15"/>
        <item x="16"/>
        <item x="6"/>
        <item x="7"/>
        <item x="8"/>
        <item x="9"/>
        <item x="10"/>
        <item x="11"/>
        <item x="17"/>
        <item x="18"/>
        <item x="12"/>
        <item x="19"/>
        <item x="20"/>
        <item x="21"/>
        <item x="22"/>
        <item x="23"/>
        <item x="24"/>
        <item x="25"/>
        <item x="26"/>
        <item x="27"/>
        <item x="28"/>
        <item x="13"/>
        <item x="37"/>
        <item x="29"/>
        <item x="30"/>
        <item x="31"/>
        <item x="32"/>
        <item x="33"/>
        <item x="34"/>
        <item x="35"/>
        <item x="36"/>
        <item x="38"/>
        <item x="0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Fields count="2">
    <field x="3"/>
    <field x="6"/>
  </rowFields>
  <rowItems count="7">
    <i>
      <x v="1"/>
    </i>
    <i>
      <x v="2"/>
    </i>
    <i>
      <x v="3"/>
    </i>
    <i>
      <x v="5"/>
    </i>
    <i>
      <x v="6"/>
    </i>
    <i>
      <x v="7"/>
    </i>
    <i t="grand">
      <x/>
    </i>
  </rowItems>
  <colFields count="1">
    <field x="-2"/>
  </colFields>
  <colItems count="3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</colItems>
  <pageFields count="1">
    <pageField fld="0" item="5" hier="-1"/>
  </pageFields>
  <dataFields count="37">
    <dataField name="Sum of Dec - 2024" fld="44" baseField="0" baseItem="0"/>
    <dataField name="Sum of Jan - 2025" fld="46" baseField="0" baseItem="0"/>
    <dataField name="Sum of Feb - 2025" fld="47" baseField="0" baseItem="0"/>
    <dataField name="Sum of Mar - 2025" fld="48" baseField="0" baseItem="0"/>
    <dataField name="Sum of Apr - 2025" fld="49" baseField="0" baseItem="0"/>
    <dataField name="Sum of May - 2025" fld="50" baseField="0" baseItem="0"/>
    <dataField name="Sum of Jun - 2025" fld="51" baseField="0" baseItem="0"/>
    <dataField name="Sum of Jul - 2025" fld="52" baseField="0" baseItem="0"/>
    <dataField name="Sum of Aug - 2025" fld="53" baseField="0" baseItem="0"/>
    <dataField name="Sum of Sep - 2025" fld="54" baseField="0" baseItem="0"/>
    <dataField name="Sum of Oct - 2025" fld="55" baseField="0" baseItem="0"/>
    <dataField name="Sum of Nov - 2025" fld="56" baseField="0" baseItem="0"/>
    <dataField name="Sum of Dec - 2025" fld="57" baseField="0" baseItem="0"/>
    <dataField name="Sum of Jan - 2026" fld="59" baseField="0" baseItem="0"/>
    <dataField name="Sum of Feb - 2026" fld="60" baseField="0" baseItem="0"/>
    <dataField name="Sum of Mar - 2026" fld="61" baseField="0" baseItem="0"/>
    <dataField name="Sum of Apr - 2026" fld="62" baseField="0" baseItem="0"/>
    <dataField name="Sum of May - 2026" fld="63" baseField="0" baseItem="0"/>
    <dataField name="Sum of Jun - 2026" fld="64" baseField="0" baseItem="0"/>
    <dataField name="Sum of Jul - 2026" fld="65" baseField="0" baseItem="0"/>
    <dataField name="Sum of Aug - 2026" fld="66" baseField="0" baseItem="0"/>
    <dataField name="Sum of Sep - 2026" fld="67" baseField="0" baseItem="0"/>
    <dataField name="Sum of Oct - 2026" fld="68" baseField="0" baseItem="0"/>
    <dataField name="Sum of Nov - 2026" fld="69" baseField="0" baseItem="0"/>
    <dataField name="Sum of Dec - 2026" fld="70" baseField="0" baseItem="0"/>
    <dataField name="Sum of Jan - 2027" fld="72" baseField="0" baseItem="0"/>
    <dataField name="Sum of Feb - 2027" fld="73" baseField="0" baseItem="0"/>
    <dataField name="Sum of Mar - 2027" fld="74" baseField="0" baseItem="0"/>
    <dataField name="Sum of Apr - 2027" fld="75" baseField="0" baseItem="0"/>
    <dataField name="Sum of May - 2027" fld="76" baseField="0" baseItem="0"/>
    <dataField name="Sum of Jun - 2027" fld="77" baseField="0" baseItem="0"/>
    <dataField name="Sum of Jul - 2027" fld="78" baseField="0" baseItem="0"/>
    <dataField name="Sum of Aug - 2027" fld="79" baseField="0" baseItem="0"/>
    <dataField name="Sum of Sep - 2027" fld="80" baseField="0" baseItem="0"/>
    <dataField name="Sum of Oct - 2027" fld="81" baseField="0" baseItem="0"/>
    <dataField name="Sum of Nov - 2027" fld="82" baseField="0" baseItem="0"/>
    <dataField name="Sum of Dec - 2027" fld="83" baseField="0" baseItem="0"/>
  </dataFields>
  <formats count="7">
    <format dxfId="6">
      <pivotArea outline="0" collapsedLevelsAreSubtotals="1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3" type="button" dataOnly="0" labelOnly="1" outline="0" axis="axisRow" fieldPosition="0"/>
    </format>
    <format dxfId="2">
      <pivotArea dataOnly="0" labelOnly="1" fieldPosition="0">
        <references count="1">
          <reference field="3" count="6">
            <x v="1"/>
            <x v="2"/>
            <x v="3"/>
            <x v="5"/>
            <x v="6"/>
            <x v="7"/>
          </reference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3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78A189-7299-48DB-B657-125DDCC0D668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0:AL45" firstHeaderRow="0" firstDataRow="1" firstDataCol="1" rowPageCount="1" colPageCount="1"/>
  <pivotFields count="85">
    <pivotField axis="axisPage" showAll="0">
      <items count="8">
        <item x="4"/>
        <item x="5"/>
        <item x="0"/>
        <item x="1"/>
        <item x="2"/>
        <item x="3"/>
        <item x="6"/>
        <item t="default"/>
      </items>
    </pivotField>
    <pivotField multipleItemSelectionAllowed="1" showAll="0"/>
    <pivotField showAll="0"/>
    <pivotField axis="axisRow" showAll="0" sortType="ascending">
      <items count="10">
        <item h="1" sd="0" x="7"/>
        <item x="5"/>
        <item h="1" sd="0" x="2"/>
        <item h="1" sd="0" x="1"/>
        <item h="1" sd="0" x="8"/>
        <item h="1" sd="0" x="0"/>
        <item h="1" sd="0" x="4"/>
        <item h="1" sd="0" x="3"/>
        <item h="1" sd="0" x="6"/>
        <item t="default" sd="0"/>
      </items>
    </pivotField>
    <pivotField showAll="0"/>
    <pivotField showAll="0"/>
    <pivotField axis="axisRow" showAll="0" sortType="ascending">
      <items count="40">
        <item x="1"/>
        <item x="2"/>
        <item x="3"/>
        <item x="4"/>
        <item x="5"/>
        <item x="15"/>
        <item x="16"/>
        <item x="6"/>
        <item x="7"/>
        <item x="8"/>
        <item x="9"/>
        <item x="10"/>
        <item x="11"/>
        <item x="17"/>
        <item x="18"/>
        <item x="12"/>
        <item x="19"/>
        <item x="20"/>
        <item x="21"/>
        <item x="22"/>
        <item x="14"/>
        <item x="23"/>
        <item x="24"/>
        <item x="25"/>
        <item x="26"/>
        <item x="27"/>
        <item x="28"/>
        <item x="13"/>
        <item x="37"/>
        <item x="29"/>
        <item x="30"/>
        <item x="31"/>
        <item x="32"/>
        <item x="33"/>
        <item x="34"/>
        <item x="35"/>
        <item x="36"/>
        <item x="38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Fields count="2">
    <field x="3"/>
    <field x="6"/>
  </rowFields>
  <rowItems count="15">
    <i>
      <x v="1"/>
    </i>
    <i r="1">
      <x v="14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33"/>
    </i>
    <i r="1">
      <x v="35"/>
    </i>
    <i t="grand">
      <x/>
    </i>
  </rowItems>
  <colFields count="1">
    <field x="-2"/>
  </colFields>
  <colItems count="3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</colItems>
  <pageFields count="1">
    <pageField fld="0" item="5" hier="-1"/>
  </pageFields>
  <dataFields count="37">
    <dataField name="Sum of Dec - 2024" fld="44" baseField="0" baseItem="0"/>
    <dataField name="Sum of Jan - 2025" fld="46" baseField="0" baseItem="0"/>
    <dataField name="Sum of Feb - 2025" fld="47" baseField="0" baseItem="0"/>
    <dataField name="Sum of Mar - 2025" fld="48" baseField="0" baseItem="0"/>
    <dataField name="Sum of Apr - 2025" fld="49" baseField="0" baseItem="0"/>
    <dataField name="Sum of May - 2025" fld="50" baseField="0" baseItem="0"/>
    <dataField name="Sum of Jun - 2025" fld="51" baseField="0" baseItem="0"/>
    <dataField name="Sum of Jul - 2025" fld="52" baseField="0" baseItem="0"/>
    <dataField name="Sum of Aug - 2025" fld="53" baseField="0" baseItem="0"/>
    <dataField name="Sum of Sep - 2025" fld="54" baseField="0" baseItem="0"/>
    <dataField name="Sum of Oct - 2025" fld="55" baseField="0" baseItem="0"/>
    <dataField name="Sum of Nov - 2025" fld="56" baseField="0" baseItem="0"/>
    <dataField name="Sum of Dec - 2025" fld="57" baseField="0" baseItem="0"/>
    <dataField name="Sum of Jan - 2026" fld="59" baseField="0" baseItem="0"/>
    <dataField name="Sum of Feb - 2026" fld="60" baseField="0" baseItem="0"/>
    <dataField name="Sum of Mar - 2026" fld="61" baseField="0" baseItem="0"/>
    <dataField name="Sum of Apr - 2026" fld="62" baseField="0" baseItem="0"/>
    <dataField name="Sum of May - 2026" fld="63" baseField="0" baseItem="0"/>
    <dataField name="Sum of Jun - 2026" fld="64" baseField="0" baseItem="0"/>
    <dataField name="Sum of Jul - 2026" fld="65" baseField="0" baseItem="0"/>
    <dataField name="Sum of Aug - 2026" fld="66" baseField="0" baseItem="0"/>
    <dataField name="Sum of Sep - 2026" fld="67" baseField="0" baseItem="0"/>
    <dataField name="Sum of Oct - 2026" fld="68" baseField="0" baseItem="0"/>
    <dataField name="Sum of Nov - 2026" fld="69" baseField="0" baseItem="0"/>
    <dataField name="Sum of Dec - 2026" fld="70" baseField="0" baseItem="0"/>
    <dataField name="Sum of Jan - 2027" fld="72" baseField="0" baseItem="0"/>
    <dataField name="Sum of Feb - 2027" fld="73" baseField="0" baseItem="0"/>
    <dataField name="Sum of Mar - 2027" fld="74" baseField="0" baseItem="0"/>
    <dataField name="Sum of Apr - 2027" fld="75" baseField="0" baseItem="0"/>
    <dataField name="Sum of May - 2027" fld="76" baseField="0" baseItem="0"/>
    <dataField name="Sum of Jun - 2027" fld="77" baseField="0" baseItem="0"/>
    <dataField name="Sum of Jul - 2027" fld="78" baseField="0" baseItem="0"/>
    <dataField name="Sum of Aug - 2027" fld="79" baseField="0" baseItem="0"/>
    <dataField name="Sum of Sep - 2027" fld="80" baseField="0" baseItem="0"/>
    <dataField name="Sum of Oct - 2027" fld="81" baseField="0" baseItem="0"/>
    <dataField name="Sum of Nov - 2027" fld="82" baseField="0" baseItem="0"/>
    <dataField name="Sum of Dec - 2027" fld="83" baseField="0" baseItem="0"/>
  </dataFields>
  <formats count="8">
    <format dxfId="14">
      <pivotArea outline="0" collapsedLevelsAreSubtotals="1" fieldPosition="0"/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field="3" type="button" dataOnly="0" labelOnly="1" outline="0" axis="axisRow" fieldPosition="0"/>
    </format>
    <format dxfId="10">
      <pivotArea dataOnly="0" labelOnly="1" fieldPosition="0">
        <references count="1">
          <reference field="3" count="0"/>
        </references>
      </pivotArea>
    </format>
    <format dxfId="9">
      <pivotArea dataOnly="0" labelOnly="1" grandRow="1" outline="0" fieldPosition="0"/>
    </format>
    <format dxfId="8">
      <pivotArea dataOnly="0" labelOnly="1" fieldPosition="0">
        <references count="2">
          <reference field="3" count="0" selected="0"/>
          <reference field="6" count="13">
            <x v="14"/>
            <x v="18"/>
            <x v="19"/>
            <x v="20"/>
            <x v="21"/>
            <x v="22"/>
            <x v="23"/>
            <x v="24"/>
            <x v="25"/>
            <x v="26"/>
            <x v="27"/>
            <x v="33"/>
            <x v="35"/>
          </reference>
        </references>
      </pivotArea>
    </format>
    <format dxfId="7">
      <pivotArea dataOnly="0" labelOnly="1" outline="0" fieldPosition="0">
        <references count="1">
          <reference field="4294967294" count="3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69" dT="2023-08-14T13:58:59.60" personId="{50675505-9387-4731-80FA-8D8906ADB114}" id="{5836CF05-921E-4D2B-8A5B-70DBF2A3C705}">
    <text>Account not subject to SPP allocation. SPP spend does not include IS equipment.</text>
  </threadedComment>
  <threadedComment ref="AL69" dT="2023-08-14T16:34:56.01" personId="{50675505-9387-4731-80FA-8D8906ADB114}" id="{58CA679B-3EEF-4E95-BBA4-85D63F3A9692}">
    <text>Modified formula to appropriately allocate CWIP split. SPP split should be $0 to IS Equipment function.</text>
  </threadedComment>
  <threadedComment ref="N76" dT="2023-08-14T13:58:59.60" personId="{50675505-9387-4731-80FA-8D8906ADB114}" id="{48F26FD8-987F-425B-B15F-A74BA660D84F}">
    <text>Account not subject to SPP allocation. SPP spend does not include IS equipment.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5" dT="2023-08-13T15:45:43.92" personId="{50675505-9387-4731-80FA-8D8906ADB114}" id="{7F86FD15-C569-4789-ADE1-4D70638FB4AE}">
    <text>Added manually, based on UI Model Depr Groups in Report 1</text>
  </threadedComment>
  <threadedComment ref="H5" dT="2023-08-14T15:27:36.73" personId="{50675505-9387-4731-80FA-8D8906ADB114}" id="{B1EC7A5B-EB87-4869-9E49-5A0B876F5B05}">
    <text>Added manually based on Model Depr Group description.</text>
  </threadedComment>
  <threadedComment ref="E572" dT="2023-08-14T20:23:38.97" personId="{50675505-9387-4731-80FA-8D8906ADB114}" id="{8E3AF75B-0F20-4C45-A924-3E7B9D7046C1}">
    <text>Functionalized as Distribution based on UI Model. Forecasted in FERC 363.</text>
  </threadedComment>
  <threadedComment ref="E573" dT="2023-08-14T20:23:38.97" personId="{50675505-9387-4731-80FA-8D8906ADB114}" id="{9CE775C0-5162-40CD-AE18-20F2E273E0CD}">
    <text>Functionalized as Distribution based on UI Model. Forecasted in FERC 363.</text>
  </threadedComment>
  <threadedComment ref="E580" dT="2023-08-14T20:23:38.97" personId="{50675505-9387-4731-80FA-8D8906ADB114}" id="{A07B2DAF-0533-443A-AFA2-87BEF610E189}">
    <text>Functionalized as Distribution based on UI Model. Forecasted in FERC 363.</text>
  </threadedComment>
  <threadedComment ref="E2204" dT="2023-08-14T20:23:38.97" personId="{50675505-9387-4731-80FA-8D8906ADB114}" id="{5C2319CC-61C7-4B67-9588-EC61755ADDDA}">
    <text>Functionalized as Distribution based on UI Model. Forecasted in FERC 363.</text>
  </threadedComment>
  <threadedComment ref="E2212" dT="2023-08-14T20:23:38.97" personId="{50675505-9387-4731-80FA-8D8906ADB114}" id="{15D736F5-9D00-4BD0-A193-F3ACE359FC62}">
    <text>Functionalized as Distribution based on UI Model. Forecasted in FERC 363.</text>
  </threadedComment>
  <threadedComment ref="E2213" dT="2023-08-14T20:23:38.97" personId="{50675505-9387-4731-80FA-8D8906ADB114}" id="{E86A2A52-2459-455C-A907-B73546753338}">
    <text>Functionalized as Distribution based on UI Model. Forecasted in FERC 363.</text>
  </threadedComment>
  <threadedComment ref="E2214" dT="2023-08-14T20:23:38.97" personId="{50675505-9387-4731-80FA-8D8906ADB114}" id="{43D3A87C-D5B9-4506-B01E-3E7F89BF7270}">
    <text>Functionalized as Distribution based on UI Model. Forecasted in FERC 363.</text>
  </threadedComment>
  <threadedComment ref="E2215" dT="2023-08-14T20:23:38.97" personId="{50675505-9387-4731-80FA-8D8906ADB114}" id="{A74699FC-0AE8-479F-81E8-1A1D348CD673}">
    <text>Functionalized as Distribution based on UI Model. Forecasted in FERC 363.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C4ABF-644C-41E4-A0AC-80D430FB1E21}">
  <dimension ref="A2:AX117"/>
  <sheetViews>
    <sheetView tabSelected="1" zoomScale="90" zoomScaleNormal="90" workbookViewId="0">
      <selection activeCell="AR40" sqref="AR40"/>
    </sheetView>
  </sheetViews>
  <sheetFormatPr defaultColWidth="8.6640625" defaultRowHeight="14.4" outlineLevelCol="1"/>
  <cols>
    <col min="1" max="1" width="23.21875" style="7" bestFit="1" customWidth="1"/>
    <col min="2" max="2" width="15.88671875" style="7" hidden="1" customWidth="1" outlineLevel="1"/>
    <col min="3" max="3" width="15.44140625" style="7" hidden="1" customWidth="1" outlineLevel="1"/>
    <col min="4" max="4" width="15.6640625" style="7" hidden="1" customWidth="1" outlineLevel="1"/>
    <col min="5" max="5" width="16.109375" style="7" hidden="1" customWidth="1" outlineLevel="1"/>
    <col min="6" max="6" width="15.6640625" style="7" hidden="1" customWidth="1" outlineLevel="1"/>
    <col min="7" max="7" width="16.44140625" style="7" hidden="1" customWidth="1" outlineLevel="1"/>
    <col min="8" max="8" width="15.5546875" style="7" hidden="1" customWidth="1" outlineLevel="1"/>
    <col min="9" max="9" width="14.88671875" style="7" hidden="1" customWidth="1" outlineLevel="1"/>
    <col min="10" max="10" width="15.88671875" style="7" hidden="1" customWidth="1" outlineLevel="1"/>
    <col min="11" max="11" width="15.6640625" style="7" hidden="1" customWidth="1" outlineLevel="1"/>
    <col min="12" max="12" width="15.5546875" style="7" hidden="1" customWidth="1" outlineLevel="1"/>
    <col min="13" max="13" width="16" style="7" hidden="1" customWidth="1" outlineLevel="1"/>
    <col min="14" max="14" width="17.109375" style="7" bestFit="1" customWidth="1" collapsed="1"/>
    <col min="15" max="15" width="15.44140625" style="7" hidden="1" customWidth="1" outlineLevel="1"/>
    <col min="16" max="16" width="15.6640625" style="7" hidden="1" customWidth="1" outlineLevel="1"/>
    <col min="17" max="17" width="16.109375" style="7" hidden="1" customWidth="1" outlineLevel="1"/>
    <col min="18" max="18" width="15.6640625" style="7" hidden="1" customWidth="1" outlineLevel="1"/>
    <col min="19" max="19" width="16.44140625" style="7" hidden="1" customWidth="1" outlineLevel="1"/>
    <col min="20" max="20" width="15.5546875" style="7" hidden="1" customWidth="1" outlineLevel="1"/>
    <col min="21" max="21" width="14.88671875" style="7" hidden="1" customWidth="1" outlineLevel="1"/>
    <col min="22" max="22" width="15.88671875" style="7" hidden="1" customWidth="1" outlineLevel="1"/>
    <col min="23" max="23" width="15.6640625" style="7" hidden="1" customWidth="1" outlineLevel="1"/>
    <col min="24" max="24" width="15.5546875" style="7" hidden="1" customWidth="1" outlineLevel="1"/>
    <col min="25" max="25" width="16" style="7" hidden="1" customWidth="1" outlineLevel="1"/>
    <col min="26" max="26" width="17.109375" style="7" bestFit="1" customWidth="1" collapsed="1"/>
    <col min="27" max="27" width="15.44140625" style="7" hidden="1" customWidth="1" outlineLevel="1"/>
    <col min="28" max="28" width="15.6640625" style="7" hidden="1" customWidth="1" outlineLevel="1"/>
    <col min="29" max="29" width="16.109375" style="7" hidden="1" customWidth="1" outlineLevel="1"/>
    <col min="30" max="30" width="15.6640625" style="7" hidden="1" customWidth="1" outlineLevel="1"/>
    <col min="31" max="31" width="16.44140625" style="7" hidden="1" customWidth="1" outlineLevel="1"/>
    <col min="32" max="32" width="15.5546875" style="7" hidden="1" customWidth="1" outlineLevel="1"/>
    <col min="33" max="33" width="14.88671875" style="7" hidden="1" customWidth="1" outlineLevel="1"/>
    <col min="34" max="34" width="15.88671875" style="7" hidden="1" customWidth="1" outlineLevel="1"/>
    <col min="35" max="35" width="15.6640625" style="7" hidden="1" customWidth="1" outlineLevel="1"/>
    <col min="36" max="36" width="15.5546875" style="7" hidden="1" customWidth="1" outlineLevel="1"/>
    <col min="37" max="37" width="16" style="7" hidden="1" customWidth="1" outlineLevel="1"/>
    <col min="38" max="38" width="17.109375" style="7" bestFit="1" customWidth="1" collapsed="1"/>
    <col min="39" max="39" width="20.33203125" style="7" bestFit="1" customWidth="1"/>
    <col min="40" max="40" width="13.88671875" style="7" customWidth="1"/>
    <col min="41" max="41" width="5" style="7" customWidth="1"/>
    <col min="42" max="45" width="13.88671875" style="7" customWidth="1"/>
    <col min="46" max="46" width="4.88671875" style="7" customWidth="1"/>
    <col min="47" max="50" width="13.88671875" style="7" customWidth="1"/>
    <col min="51" max="51" width="15.6640625" style="7" bestFit="1" customWidth="1"/>
    <col min="52" max="52" width="16.109375" style="7" bestFit="1" customWidth="1"/>
    <col min="53" max="53" width="15.6640625" style="7" bestFit="1" customWidth="1"/>
    <col min="54" max="54" width="16.44140625" style="7" bestFit="1" customWidth="1"/>
    <col min="55" max="55" width="15.5546875" style="7" bestFit="1" customWidth="1"/>
    <col min="56" max="56" width="14.88671875" style="7" bestFit="1" customWidth="1"/>
    <col min="57" max="57" width="15.88671875" style="7" bestFit="1" customWidth="1"/>
    <col min="58" max="58" width="15.6640625" style="7" bestFit="1" customWidth="1"/>
    <col min="59" max="59" width="15.5546875" style="7" bestFit="1" customWidth="1"/>
    <col min="60" max="60" width="16" style="7" bestFit="1" customWidth="1"/>
    <col min="61" max="61" width="15.88671875" style="7" bestFit="1" customWidth="1"/>
    <col min="62" max="62" width="15.44140625" style="7" bestFit="1" customWidth="1"/>
    <col min="63" max="63" width="15.6640625" style="7" bestFit="1" customWidth="1"/>
    <col min="64" max="64" width="16.109375" style="7" bestFit="1" customWidth="1"/>
    <col min="65" max="65" width="15.6640625" style="7" bestFit="1" customWidth="1"/>
    <col min="66" max="66" width="16.44140625" style="7" bestFit="1" customWidth="1"/>
    <col min="67" max="67" width="15.5546875" style="7" bestFit="1" customWidth="1"/>
    <col min="68" max="68" width="14.88671875" style="7" bestFit="1" customWidth="1"/>
    <col min="69" max="69" width="15.88671875" style="7" bestFit="1" customWidth="1"/>
    <col min="70" max="70" width="15.6640625" style="7" bestFit="1" customWidth="1"/>
    <col min="71" max="71" width="15.5546875" style="7" bestFit="1" customWidth="1"/>
    <col min="72" max="72" width="16" style="7" bestFit="1" customWidth="1"/>
    <col min="73" max="73" width="15.88671875" style="7" bestFit="1" customWidth="1"/>
    <col min="74" max="74" width="15.44140625" style="7" bestFit="1" customWidth="1"/>
    <col min="75" max="75" width="15.6640625" style="7" bestFit="1" customWidth="1"/>
    <col min="76" max="76" width="16.109375" style="7" bestFit="1" customWidth="1"/>
    <col min="77" max="77" width="15.6640625" style="7" bestFit="1" customWidth="1"/>
    <col min="78" max="78" width="16.44140625" style="7" bestFit="1" customWidth="1"/>
    <col min="79" max="79" width="15.5546875" style="7" bestFit="1" customWidth="1"/>
    <col min="80" max="80" width="14.88671875" style="7" bestFit="1" customWidth="1"/>
    <col min="81" max="81" width="15.88671875" style="7" bestFit="1" customWidth="1"/>
    <col min="82" max="82" width="15.6640625" style="7" bestFit="1" customWidth="1"/>
    <col min="83" max="83" width="15.5546875" style="7" bestFit="1" customWidth="1"/>
    <col min="84" max="84" width="16" style="7" bestFit="1" customWidth="1"/>
    <col min="85" max="85" width="15.88671875" style="7" bestFit="1" customWidth="1"/>
    <col min="86" max="16384" width="8.6640625" style="7"/>
  </cols>
  <sheetData>
    <row r="2" spans="1:38">
      <c r="A2" s="27" t="s">
        <v>1380</v>
      </c>
      <c r="N2" s="28">
        <v>2025</v>
      </c>
      <c r="Z2" s="28">
        <v>2026</v>
      </c>
      <c r="AL2" s="28">
        <v>2027</v>
      </c>
    </row>
    <row r="3" spans="1:38">
      <c r="A3" s="29" t="s">
        <v>1392</v>
      </c>
    </row>
    <row r="4" spans="1:38">
      <c r="A4" s="7" t="s">
        <v>3</v>
      </c>
      <c r="B4" s="7" t="s">
        <v>723</v>
      </c>
    </row>
    <row r="6" spans="1:38">
      <c r="A6" s="7" t="s">
        <v>736</v>
      </c>
      <c r="B6" s="7" t="s">
        <v>738</v>
      </c>
      <c r="C6" s="7" t="s">
        <v>739</v>
      </c>
      <c r="D6" s="7" t="s">
        <v>740</v>
      </c>
      <c r="E6" s="7" t="s">
        <v>741</v>
      </c>
      <c r="F6" s="7" t="s">
        <v>742</v>
      </c>
      <c r="G6" s="7" t="s">
        <v>743</v>
      </c>
      <c r="H6" s="7" t="s">
        <v>744</v>
      </c>
      <c r="I6" s="7" t="s">
        <v>745</v>
      </c>
      <c r="J6" s="7" t="s">
        <v>746</v>
      </c>
      <c r="K6" s="7" t="s">
        <v>747</v>
      </c>
      <c r="L6" s="7" t="s">
        <v>748</v>
      </c>
      <c r="M6" s="7" t="s">
        <v>749</v>
      </c>
      <c r="N6" s="7" t="s">
        <v>750</v>
      </c>
      <c r="O6" s="7" t="s">
        <v>751</v>
      </c>
      <c r="P6" s="7" t="s">
        <v>752</v>
      </c>
      <c r="Q6" s="7" t="s">
        <v>753</v>
      </c>
      <c r="R6" s="7" t="s">
        <v>754</v>
      </c>
      <c r="S6" s="7" t="s">
        <v>755</v>
      </c>
      <c r="T6" s="7" t="s">
        <v>756</v>
      </c>
      <c r="U6" s="7" t="s">
        <v>757</v>
      </c>
      <c r="V6" s="7" t="s">
        <v>758</v>
      </c>
      <c r="W6" s="7" t="s">
        <v>759</v>
      </c>
      <c r="X6" s="7" t="s">
        <v>760</v>
      </c>
      <c r="Y6" s="7" t="s">
        <v>761</v>
      </c>
      <c r="Z6" s="7" t="s">
        <v>762</v>
      </c>
      <c r="AA6" s="7" t="s">
        <v>763</v>
      </c>
      <c r="AB6" s="7" t="s">
        <v>764</v>
      </c>
      <c r="AC6" s="7" t="s">
        <v>765</v>
      </c>
      <c r="AD6" s="7" t="s">
        <v>766</v>
      </c>
      <c r="AE6" s="7" t="s">
        <v>767</v>
      </c>
      <c r="AF6" s="7" t="s">
        <v>768</v>
      </c>
      <c r="AG6" s="7" t="s">
        <v>769</v>
      </c>
      <c r="AH6" s="7" t="s">
        <v>770</v>
      </c>
      <c r="AI6" s="7" t="s">
        <v>771</v>
      </c>
      <c r="AJ6" s="7" t="s">
        <v>772</v>
      </c>
      <c r="AK6" s="7" t="s">
        <v>773</v>
      </c>
      <c r="AL6" s="7" t="s">
        <v>774</v>
      </c>
    </row>
    <row r="7" spans="1:38">
      <c r="A7" s="30" t="s">
        <v>775</v>
      </c>
      <c r="B7" s="31">
        <v>525872.65134103096</v>
      </c>
      <c r="C7" s="31">
        <v>585463.18306271557</v>
      </c>
      <c r="D7" s="31">
        <v>646448.39806647378</v>
      </c>
      <c r="E7" s="31">
        <v>697958.02400373446</v>
      </c>
      <c r="F7" s="31">
        <v>761390.74360563199</v>
      </c>
      <c r="G7" s="31">
        <v>824649.21077736036</v>
      </c>
      <c r="H7" s="31">
        <v>829295.16881265747</v>
      </c>
      <c r="I7" s="31">
        <v>892362.53659631696</v>
      </c>
      <c r="J7" s="31">
        <v>954291.58674984484</v>
      </c>
      <c r="K7" s="31">
        <v>903882.30660577025</v>
      </c>
      <c r="L7" s="31">
        <v>966043.35759703396</v>
      </c>
      <c r="M7" s="31">
        <v>1027472.6703364582</v>
      </c>
      <c r="N7" s="31">
        <v>330601.68300701561</v>
      </c>
      <c r="O7" s="31">
        <v>398066.49932132149</v>
      </c>
      <c r="P7" s="31">
        <v>465766.79155536782</v>
      </c>
      <c r="Q7" s="31">
        <v>519511.29971685301</v>
      </c>
      <c r="R7" s="31">
        <v>588313.33120894281</v>
      </c>
      <c r="S7" s="31">
        <v>657105.64242911397</v>
      </c>
      <c r="T7" s="31">
        <v>665499.78809929243</v>
      </c>
      <c r="U7" s="31">
        <v>734428.03452847234</v>
      </c>
      <c r="V7" s="31">
        <v>803801.0610839827</v>
      </c>
      <c r="W7" s="31">
        <v>855273.96743659594</v>
      </c>
      <c r="X7" s="31">
        <v>925310.10542248783</v>
      </c>
      <c r="Y7" s="31">
        <v>995981.02040111483</v>
      </c>
      <c r="Z7" s="31">
        <v>806862.3111465571</v>
      </c>
      <c r="AA7" s="31">
        <v>873144.14425837144</v>
      </c>
      <c r="AB7" s="31">
        <v>939503.54355709825</v>
      </c>
      <c r="AC7" s="31">
        <v>869594.62266403693</v>
      </c>
      <c r="AD7" s="31">
        <v>931419.01243292587</v>
      </c>
      <c r="AE7" s="31">
        <v>993388.00401172799</v>
      </c>
      <c r="AF7" s="31">
        <v>988755.32701208326</v>
      </c>
      <c r="AG7" s="31">
        <v>1050876.5731849296</v>
      </c>
      <c r="AH7" s="31">
        <v>1113328.6309280815</v>
      </c>
      <c r="AI7" s="31">
        <v>1160125.042773905</v>
      </c>
      <c r="AJ7" s="31">
        <v>1222835.4830752038</v>
      </c>
      <c r="AK7" s="31">
        <v>1286060.1581100808</v>
      </c>
      <c r="AL7" s="31">
        <v>1198789.798490555</v>
      </c>
    </row>
    <row r="8" spans="1:38">
      <c r="A8" s="30" t="s">
        <v>778</v>
      </c>
      <c r="B8" s="31">
        <v>5510.5804562680041</v>
      </c>
      <c r="C8" s="31">
        <v>8341.828022402744</v>
      </c>
      <c r="D8" s="31">
        <v>11711.271976804794</v>
      </c>
      <c r="E8" s="31">
        <v>9755.6256539958649</v>
      </c>
      <c r="F8" s="31">
        <v>12476.625228576511</v>
      </c>
      <c r="G8" s="31">
        <v>15280.11714649088</v>
      </c>
      <c r="H8" s="31">
        <v>13055.090668010998</v>
      </c>
      <c r="I8" s="31">
        <v>15973.498777653545</v>
      </c>
      <c r="J8" s="31">
        <v>18886.334081523291</v>
      </c>
      <c r="K8" s="31">
        <v>17381.41887090489</v>
      </c>
      <c r="L8" s="31">
        <v>23733.499812085138</v>
      </c>
      <c r="M8" s="31">
        <v>30996.209814343325</v>
      </c>
      <c r="N8" s="31">
        <v>5292.6820568501635</v>
      </c>
      <c r="O8" s="31">
        <v>7458.3817386774081</v>
      </c>
      <c r="P8" s="31">
        <v>9368.9381872665836</v>
      </c>
      <c r="Q8" s="31">
        <v>6336.5764835471773</v>
      </c>
      <c r="R8" s="31">
        <v>8116.2147798277692</v>
      </c>
      <c r="S8" s="31">
        <v>9915.8530761083639</v>
      </c>
      <c r="T8" s="31">
        <v>6782.5322957908393</v>
      </c>
      <c r="U8" s="31">
        <v>8680.2115154733146</v>
      </c>
      <c r="V8" s="31">
        <v>10256.849811753906</v>
      </c>
      <c r="W8" s="31">
        <v>7240.4676467773861</v>
      </c>
      <c r="X8" s="31">
        <v>11821.357429491054</v>
      </c>
      <c r="Y8" s="31">
        <v>16499.185828433379</v>
      </c>
      <c r="Z8" s="31">
        <v>4965.1919256218061</v>
      </c>
      <c r="AA8" s="31">
        <v>7052.6951997746874</v>
      </c>
      <c r="AB8" s="31">
        <v>8703.1984739275686</v>
      </c>
      <c r="AC8" s="31">
        <v>5514.7017480804498</v>
      </c>
      <c r="AD8" s="31">
        <v>7138.2050222333291</v>
      </c>
      <c r="AE8" s="31">
        <v>8781.7082963862103</v>
      </c>
      <c r="AF8" s="31">
        <v>5544.2115705390916</v>
      </c>
      <c r="AG8" s="31">
        <v>7337.7148446919709</v>
      </c>
      <c r="AH8" s="31">
        <v>8758.218118844854</v>
      </c>
      <c r="AI8" s="31">
        <v>5559.7213929977352</v>
      </c>
      <c r="AJ8" s="31">
        <v>9880.558001275107</v>
      </c>
      <c r="AK8" s="31">
        <v>14220.394609552484</v>
      </c>
      <c r="AL8" s="31">
        <v>4994.8596803052433</v>
      </c>
    </row>
    <row r="9" spans="1:38">
      <c r="A9" s="30" t="s">
        <v>776</v>
      </c>
      <c r="B9" s="31">
        <v>4065.9047038559984</v>
      </c>
      <c r="C9" s="31">
        <v>5536.2447726242654</v>
      </c>
      <c r="D9" s="31">
        <v>6992.870799343561</v>
      </c>
      <c r="E9" s="31">
        <v>8495.4297870640676</v>
      </c>
      <c r="F9" s="31">
        <v>10000.834732217503</v>
      </c>
      <c r="G9" s="31">
        <v>11529.912158101457</v>
      </c>
      <c r="H9" s="31">
        <v>13052.151874895762</v>
      </c>
      <c r="I9" s="31">
        <v>15182.838463209662</v>
      </c>
      <c r="J9" s="31">
        <v>16854.566112367011</v>
      </c>
      <c r="K9" s="31">
        <v>18544.237963031541</v>
      </c>
      <c r="L9" s="31">
        <v>20423.030682203829</v>
      </c>
      <c r="M9" s="31">
        <v>22236.221941983218</v>
      </c>
      <c r="N9" s="31">
        <v>3838.127849677121</v>
      </c>
      <c r="O9" s="31">
        <v>5204.9080778321959</v>
      </c>
      <c r="P9" s="31">
        <v>6555.5984049798826</v>
      </c>
      <c r="Q9" s="31">
        <v>7946.6383635805441</v>
      </c>
      <c r="R9" s="31">
        <v>9341.9044490281904</v>
      </c>
      <c r="S9" s="31">
        <v>10756.221337797493</v>
      </c>
      <c r="T9" s="31">
        <v>12158.277871184444</v>
      </c>
      <c r="U9" s="31">
        <v>13967.154058020384</v>
      </c>
      <c r="V9" s="31">
        <v>15497.572278498919</v>
      </c>
      <c r="W9" s="31">
        <v>17044.894091290171</v>
      </c>
      <c r="X9" s="31">
        <v>18710.080455285959</v>
      </c>
      <c r="Y9" s="31">
        <v>20357.958255527017</v>
      </c>
      <c r="Z9" s="31">
        <v>3795.2876864815407</v>
      </c>
      <c r="AA9" s="31">
        <v>4736.5431208112559</v>
      </c>
      <c r="AB9" s="31">
        <v>5678.2977176997329</v>
      </c>
      <c r="AC9" s="31">
        <v>6518.9709442368758</v>
      </c>
      <c r="AD9" s="31">
        <v>7354.4685544844615</v>
      </c>
      <c r="AE9" s="31">
        <v>8240.400098236807</v>
      </c>
      <c r="AF9" s="31">
        <v>9236.7321663770599</v>
      </c>
      <c r="AG9" s="31">
        <v>10258.637351566327</v>
      </c>
      <c r="AH9" s="31">
        <v>12095.691414733359</v>
      </c>
      <c r="AI9" s="31">
        <v>13215.839052572072</v>
      </c>
      <c r="AJ9" s="31">
        <v>14255.858709965025</v>
      </c>
      <c r="AK9" s="31">
        <v>15268.703158754439</v>
      </c>
      <c r="AL9" s="31">
        <v>3679.8230640176307</v>
      </c>
    </row>
    <row r="10" spans="1:38">
      <c r="A10" s="30" t="s">
        <v>777</v>
      </c>
      <c r="B10" s="31">
        <v>507261.06567759241</v>
      </c>
      <c r="C10" s="31">
        <v>576173.59288604581</v>
      </c>
      <c r="D10" s="31">
        <v>638161.68748686381</v>
      </c>
      <c r="E10" s="31">
        <v>514910.79884298012</v>
      </c>
      <c r="F10" s="31">
        <v>571458.37064074562</v>
      </c>
      <c r="G10" s="31">
        <v>624675.47465472249</v>
      </c>
      <c r="H10" s="31">
        <v>669134.08551558701</v>
      </c>
      <c r="I10" s="31">
        <v>726288.42626241711</v>
      </c>
      <c r="J10" s="31">
        <v>765805.01148945396</v>
      </c>
      <c r="K10" s="31">
        <v>782741.48858365684</v>
      </c>
      <c r="L10" s="31">
        <v>848329.85156889912</v>
      </c>
      <c r="M10" s="31">
        <v>906060.36778233235</v>
      </c>
      <c r="N10" s="31">
        <v>421694.19241937867</v>
      </c>
      <c r="O10" s="31">
        <v>474727.14564698655</v>
      </c>
      <c r="P10" s="31">
        <v>526293.72036084149</v>
      </c>
      <c r="Q10" s="31">
        <v>582238.97479862405</v>
      </c>
      <c r="R10" s="31">
        <v>638438.0807562992</v>
      </c>
      <c r="S10" s="31">
        <v>692952.80601632944</v>
      </c>
      <c r="T10" s="31">
        <v>386952.48638521379</v>
      </c>
      <c r="U10" s="31">
        <v>416104.72732612235</v>
      </c>
      <c r="V10" s="31">
        <v>427989.15515559918</v>
      </c>
      <c r="W10" s="31">
        <v>467772.56854660681</v>
      </c>
      <c r="X10" s="31">
        <v>506901.18064521172</v>
      </c>
      <c r="Y10" s="31">
        <v>535603.09861496743</v>
      </c>
      <c r="Z10" s="31">
        <v>426244.18703028053</v>
      </c>
      <c r="AA10" s="31">
        <v>479465.50352168008</v>
      </c>
      <c r="AB10" s="31">
        <v>536311.19828268711</v>
      </c>
      <c r="AC10" s="31">
        <v>597169.66139245371</v>
      </c>
      <c r="AD10" s="31">
        <v>648178.284673666</v>
      </c>
      <c r="AE10" s="31">
        <v>700677.30252514407</v>
      </c>
      <c r="AF10" s="31">
        <v>393787.65301525209</v>
      </c>
      <c r="AG10" s="31">
        <v>420566.81651239598</v>
      </c>
      <c r="AH10" s="31">
        <v>454495.90489430371</v>
      </c>
      <c r="AI10" s="31">
        <v>484131.06361627422</v>
      </c>
      <c r="AJ10" s="31">
        <v>511615.22763561818</v>
      </c>
      <c r="AK10" s="31">
        <v>540520.67166132631</v>
      </c>
      <c r="AL10" s="31">
        <v>416025.92776025162</v>
      </c>
    </row>
    <row r="11" spans="1:38">
      <c r="A11" s="30" t="s">
        <v>129</v>
      </c>
      <c r="B11" s="31">
        <v>380264.085619708</v>
      </c>
      <c r="C11" s="31">
        <v>362801.59063839959</v>
      </c>
      <c r="D11" s="31">
        <v>412239.0289959808</v>
      </c>
      <c r="E11" s="31">
        <v>372246.24236873706</v>
      </c>
      <c r="F11" s="31">
        <v>378085.51045681344</v>
      </c>
      <c r="G11" s="31">
        <v>415718.70895043603</v>
      </c>
      <c r="H11" s="31">
        <v>380397.60794714093</v>
      </c>
      <c r="I11" s="31">
        <v>425105.7647192771</v>
      </c>
      <c r="J11" s="31">
        <v>484095.22760464472</v>
      </c>
      <c r="K11" s="31">
        <v>444338.59063456673</v>
      </c>
      <c r="L11" s="31">
        <v>483962.51975612133</v>
      </c>
      <c r="M11" s="31">
        <v>527502.61610627535</v>
      </c>
      <c r="N11" s="31">
        <v>322665.40807319758</v>
      </c>
      <c r="O11" s="31">
        <v>328652.89518992265</v>
      </c>
      <c r="P11" s="31">
        <v>356193.80157395988</v>
      </c>
      <c r="Q11" s="31">
        <v>330778.05952915124</v>
      </c>
      <c r="R11" s="31">
        <v>355109.39955789084</v>
      </c>
      <c r="S11" s="31">
        <v>330922.9924326234</v>
      </c>
      <c r="T11" s="31">
        <v>309157.53291061724</v>
      </c>
      <c r="U11" s="31">
        <v>213340.90987471168</v>
      </c>
      <c r="V11" s="31">
        <v>269422.84268190444</v>
      </c>
      <c r="W11" s="31">
        <v>251728.92298187924</v>
      </c>
      <c r="X11" s="31">
        <v>280233.3971376064</v>
      </c>
      <c r="Y11" s="31">
        <v>310791.15106416115</v>
      </c>
      <c r="Z11" s="31">
        <v>287528.95993749058</v>
      </c>
      <c r="AA11" s="31">
        <v>312282.24484670139</v>
      </c>
      <c r="AB11" s="31">
        <v>334894.19710218621</v>
      </c>
      <c r="AC11" s="31">
        <v>329216.71362336195</v>
      </c>
      <c r="AD11" s="31">
        <v>355653.974608902</v>
      </c>
      <c r="AE11" s="31">
        <v>363308.2038021828</v>
      </c>
      <c r="AF11" s="31">
        <v>355280.4043576371</v>
      </c>
      <c r="AG11" s="31">
        <v>240760.7123259379</v>
      </c>
      <c r="AH11" s="31">
        <v>286190.00334070669</v>
      </c>
      <c r="AI11" s="31">
        <v>261774.49140129864</v>
      </c>
      <c r="AJ11" s="31">
        <v>253890.37734923142</v>
      </c>
      <c r="AK11" s="31">
        <v>294272.35301952256</v>
      </c>
      <c r="AL11" s="31">
        <v>293368.64278505248</v>
      </c>
    </row>
    <row r="12" spans="1:38">
      <c r="A12" s="30" t="s">
        <v>1362</v>
      </c>
      <c r="B12" s="31">
        <v>2559.6700000000037</v>
      </c>
      <c r="C12" s="31">
        <v>2559.6700000000037</v>
      </c>
      <c r="D12" s="31">
        <v>2559.6700000000037</v>
      </c>
      <c r="E12" s="31">
        <v>2559.6700000000037</v>
      </c>
      <c r="F12" s="31">
        <v>2559.6700000000037</v>
      </c>
      <c r="G12" s="31">
        <v>2559.6700000000037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</row>
    <row r="13" spans="1:38">
      <c r="A13" s="30" t="s">
        <v>737</v>
      </c>
      <c r="B13" s="31">
        <v>1425533.9577984554</v>
      </c>
      <c r="C13" s="31">
        <v>1540876.1093821879</v>
      </c>
      <c r="D13" s="31">
        <v>1718112.9273254666</v>
      </c>
      <c r="E13" s="31">
        <v>1605925.7906565114</v>
      </c>
      <c r="F13" s="31">
        <v>1735971.754663985</v>
      </c>
      <c r="G13" s="31">
        <v>1894413.093687111</v>
      </c>
      <c r="H13" s="31">
        <v>1904934.1048182922</v>
      </c>
      <c r="I13" s="31">
        <v>2074913.0648188745</v>
      </c>
      <c r="J13" s="31">
        <v>2239932.7260378338</v>
      </c>
      <c r="K13" s="31">
        <v>2166888.0426579304</v>
      </c>
      <c r="L13" s="31">
        <v>2342492.2594163436</v>
      </c>
      <c r="M13" s="31">
        <v>2514268.0859813928</v>
      </c>
      <c r="N13" s="31">
        <v>1084092.0934061192</v>
      </c>
      <c r="O13" s="31">
        <v>1214109.8299747403</v>
      </c>
      <c r="P13" s="31">
        <v>1364178.8500824156</v>
      </c>
      <c r="Q13" s="31">
        <v>1446811.5488917562</v>
      </c>
      <c r="R13" s="31">
        <v>1599318.9307519887</v>
      </c>
      <c r="S13" s="31">
        <v>1701653.5152919728</v>
      </c>
      <c r="T13" s="31">
        <v>1380550.6175620987</v>
      </c>
      <c r="U13" s="31">
        <v>1386521.0373028</v>
      </c>
      <c r="V13" s="31">
        <v>1526967.481011739</v>
      </c>
      <c r="W13" s="31">
        <v>1599060.8207031495</v>
      </c>
      <c r="X13" s="31">
        <v>1742976.1210900829</v>
      </c>
      <c r="Y13" s="31">
        <v>1879232.4141642039</v>
      </c>
      <c r="Z13" s="31">
        <v>1529395.9377264315</v>
      </c>
      <c r="AA13" s="31">
        <v>1676681.1309473389</v>
      </c>
      <c r="AB13" s="31">
        <v>1825090.435133599</v>
      </c>
      <c r="AC13" s="31">
        <v>1808014.6703721697</v>
      </c>
      <c r="AD13" s="31">
        <v>1949743.9452922116</v>
      </c>
      <c r="AE13" s="31">
        <v>2074395.618733678</v>
      </c>
      <c r="AF13" s="31">
        <v>1752604.3281218885</v>
      </c>
      <c r="AG13" s="31">
        <v>1729800.4542195217</v>
      </c>
      <c r="AH13" s="31">
        <v>1874868.4486966701</v>
      </c>
      <c r="AI13" s="31">
        <v>1924806.1582370477</v>
      </c>
      <c r="AJ13" s="31">
        <v>2012477.5047712936</v>
      </c>
      <c r="AK13" s="31">
        <v>2150342.2805592366</v>
      </c>
      <c r="AL13" s="31">
        <v>1916859.0517801819</v>
      </c>
    </row>
    <row r="15" spans="1:38" ht="28.8">
      <c r="A15" s="27" t="s">
        <v>1380</v>
      </c>
      <c r="N15" s="28" t="s">
        <v>1381</v>
      </c>
      <c r="Z15" s="28" t="s">
        <v>1382</v>
      </c>
      <c r="AL15" s="28" t="s">
        <v>1383</v>
      </c>
    </row>
    <row r="16" spans="1:38">
      <c r="A16" s="32" t="s">
        <v>775</v>
      </c>
      <c r="N16" s="1">
        <f t="shared" ref="N16:N21" si="0">AVERAGE(B7:N7)</f>
        <v>765056.27081246499</v>
      </c>
      <c r="Z16" s="1">
        <f t="shared" ref="Z16:Z21" si="1">AVERAGE(N7:Z7)</f>
        <v>672809.34887362446</v>
      </c>
      <c r="AL16" s="1">
        <f t="shared" ref="AL16:AL21" si="2">AVERAGE(Z7:AL7)</f>
        <v>1033437.1270496582</v>
      </c>
    </row>
    <row r="17" spans="1:39">
      <c r="A17" s="32" t="s">
        <v>778</v>
      </c>
      <c r="N17" s="1">
        <f t="shared" si="0"/>
        <v>14491.906351223857</v>
      </c>
      <c r="Z17" s="1">
        <f t="shared" si="1"/>
        <v>8671.8802135091646</v>
      </c>
      <c r="AL17" s="1">
        <f t="shared" si="2"/>
        <v>7573.1829910946562</v>
      </c>
    </row>
    <row r="18" spans="1:39">
      <c r="A18" s="32" t="s">
        <v>776</v>
      </c>
      <c r="N18" s="1">
        <f t="shared" si="0"/>
        <v>12057.874756967307</v>
      </c>
      <c r="Z18" s="1">
        <f t="shared" si="1"/>
        <v>11167.278706091067</v>
      </c>
      <c r="AL18" s="1">
        <f t="shared" si="2"/>
        <v>8795.0194646105065</v>
      </c>
    </row>
    <row r="19" spans="1:39">
      <c r="A19" s="32" t="s">
        <v>777</v>
      </c>
      <c r="N19" s="1">
        <f t="shared" si="0"/>
        <v>657899.57029312872</v>
      </c>
      <c r="Z19" s="1">
        <f t="shared" si="1"/>
        <v>500300.94797711249</v>
      </c>
      <c r="AL19" s="1">
        <f t="shared" si="2"/>
        <v>508399.18480933335</v>
      </c>
    </row>
    <row r="20" spans="1:39">
      <c r="A20" s="32" t="s">
        <v>129</v>
      </c>
      <c r="N20" s="1">
        <f t="shared" si="0"/>
        <v>414570.99245163839</v>
      </c>
      <c r="Z20" s="1">
        <f t="shared" si="1"/>
        <v>303578.94407270127</v>
      </c>
      <c r="AL20" s="1">
        <f t="shared" si="2"/>
        <v>305263.17526924703</v>
      </c>
    </row>
    <row r="21" spans="1:39">
      <c r="A21" s="32" t="s">
        <v>1362</v>
      </c>
      <c r="N21" s="1">
        <f t="shared" si="0"/>
        <v>1181.3861538461556</v>
      </c>
      <c r="Z21" s="1">
        <f t="shared" si="1"/>
        <v>0</v>
      </c>
      <c r="AL21" s="1">
        <f t="shared" si="2"/>
        <v>0</v>
      </c>
    </row>
    <row r="22" spans="1:39">
      <c r="N22" s="33">
        <f>SUM(N16:N21)</f>
        <v>1865258.0008192693</v>
      </c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>
        <f>SUM(Z16:Z21)</f>
        <v>1496528.3998430385</v>
      </c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>
        <f>SUM(AL16:AL21)</f>
        <v>1863467.6895839439</v>
      </c>
    </row>
    <row r="23" spans="1:39">
      <c r="A23" s="2" t="s">
        <v>1384</v>
      </c>
      <c r="N23" s="34">
        <f>'[1]4-CWIP'!$C$29-'[1]4-CWIP'!$C$28-'[1]4-CWIP'!$C$26-'[1]4-CWIP'!$C$20</f>
        <v>1865258.0008192679</v>
      </c>
      <c r="O23" s="34">
        <f>'[1]4-CWIP'!$C$29-'[1]4-CWIP'!$C$28-'[1]4-CWIP'!$C$26-'[1]4-CWIP'!$C$20</f>
        <v>1865258.0008192679</v>
      </c>
      <c r="P23" s="34">
        <f>'[1]4-CWIP'!$C$29-'[1]4-CWIP'!$C$28-'[1]4-CWIP'!$C$26-'[1]4-CWIP'!$C$20</f>
        <v>1865258.0008192679</v>
      </c>
      <c r="Q23" s="34">
        <f>'[1]4-CWIP'!$C$29-'[1]4-CWIP'!$C$28-'[1]4-CWIP'!$C$26-'[1]4-CWIP'!$C$20</f>
        <v>1865258.0008192679</v>
      </c>
      <c r="R23" s="34">
        <f>'[1]4-CWIP'!$C$29-'[1]4-CWIP'!$C$28-'[1]4-CWIP'!$C$26-'[1]4-CWIP'!$C$20</f>
        <v>1865258.0008192679</v>
      </c>
      <c r="S23" s="34">
        <f>'[1]4-CWIP'!$C$29-'[1]4-CWIP'!$C$28-'[1]4-CWIP'!$C$26-'[1]4-CWIP'!$C$20</f>
        <v>1865258.0008192679</v>
      </c>
      <c r="T23" s="34">
        <f>'[1]4-CWIP'!$C$29-'[1]4-CWIP'!$C$28-'[1]4-CWIP'!$C$26-'[1]4-CWIP'!$C$20</f>
        <v>1865258.0008192679</v>
      </c>
      <c r="U23" s="34">
        <f>'[1]4-CWIP'!$C$29-'[1]4-CWIP'!$C$28-'[1]4-CWIP'!$C$26-'[1]4-CWIP'!$C$20</f>
        <v>1865258.0008192679</v>
      </c>
      <c r="V23" s="34">
        <f>'[1]4-CWIP'!$C$29-'[1]4-CWIP'!$C$28-'[1]4-CWIP'!$C$26-'[1]4-CWIP'!$C$20</f>
        <v>1865258.0008192679</v>
      </c>
      <c r="W23" s="34">
        <f>'[1]4-CWIP'!$C$29-'[1]4-CWIP'!$C$28-'[1]4-CWIP'!$C$26-'[1]4-CWIP'!$C$20</f>
        <v>1865258.0008192679</v>
      </c>
      <c r="X23" s="34">
        <f>'[1]4-CWIP'!$C$29-'[1]4-CWIP'!$C$28-'[1]4-CWIP'!$C$26-'[1]4-CWIP'!$C$20</f>
        <v>1865258.0008192679</v>
      </c>
      <c r="Y23" s="34">
        <f>'[1]4-CWIP'!$C$29-'[1]4-CWIP'!$C$28-'[1]4-CWIP'!$C$26-'[1]4-CWIP'!$C$20</f>
        <v>1865258.0008192679</v>
      </c>
      <c r="Z23" s="34">
        <f>'[2]4-CWIP'!$C$29-'[2]4-CWIP'!$C$28-'[2]4-CWIP'!$C$26-'[2]4-CWIP'!$C$20</f>
        <v>1496528.3998430374</v>
      </c>
      <c r="AA23" s="34">
        <f>'[1]4-CWIP'!$C$29-'[1]4-CWIP'!$C$28-'[1]4-CWIP'!$C$26-'[1]4-CWIP'!$C$20</f>
        <v>1865258.0008192679</v>
      </c>
      <c r="AB23" s="34">
        <f>'[1]4-CWIP'!$C$29-'[1]4-CWIP'!$C$28-'[1]4-CWIP'!$C$26-'[1]4-CWIP'!$C$20</f>
        <v>1865258.0008192679</v>
      </c>
      <c r="AC23" s="34">
        <f>'[1]4-CWIP'!$C$29-'[1]4-CWIP'!$C$28-'[1]4-CWIP'!$C$26-'[1]4-CWIP'!$C$20</f>
        <v>1865258.0008192679</v>
      </c>
      <c r="AD23" s="34">
        <f>'[1]4-CWIP'!$C$29-'[1]4-CWIP'!$C$28-'[1]4-CWIP'!$C$26-'[1]4-CWIP'!$C$20</f>
        <v>1865258.0008192679</v>
      </c>
      <c r="AE23" s="34">
        <f>'[1]4-CWIP'!$C$29-'[1]4-CWIP'!$C$28-'[1]4-CWIP'!$C$26-'[1]4-CWIP'!$C$20</f>
        <v>1865258.0008192679</v>
      </c>
      <c r="AF23" s="34">
        <f>'[1]4-CWIP'!$C$29-'[1]4-CWIP'!$C$28-'[1]4-CWIP'!$C$26-'[1]4-CWIP'!$C$20</f>
        <v>1865258.0008192679</v>
      </c>
      <c r="AG23" s="34">
        <f>'[1]4-CWIP'!$C$29-'[1]4-CWIP'!$C$28-'[1]4-CWIP'!$C$26-'[1]4-CWIP'!$C$20</f>
        <v>1865258.0008192679</v>
      </c>
      <c r="AH23" s="34">
        <f>'[1]4-CWIP'!$C$29-'[1]4-CWIP'!$C$28-'[1]4-CWIP'!$C$26-'[1]4-CWIP'!$C$20</f>
        <v>1865258.0008192679</v>
      </c>
      <c r="AI23" s="34">
        <f>'[1]4-CWIP'!$C$29-'[1]4-CWIP'!$C$28-'[1]4-CWIP'!$C$26-'[1]4-CWIP'!$C$20</f>
        <v>1865258.0008192679</v>
      </c>
      <c r="AJ23" s="34">
        <f>'[1]4-CWIP'!$C$29-'[1]4-CWIP'!$C$28-'[1]4-CWIP'!$C$26-'[1]4-CWIP'!$C$20</f>
        <v>1865258.0008192679</v>
      </c>
      <c r="AK23" s="34">
        <f>'[1]4-CWIP'!$C$29-'[1]4-CWIP'!$C$28-'[1]4-CWIP'!$C$26-'[1]4-CWIP'!$C$20</f>
        <v>1865258.0008192679</v>
      </c>
      <c r="AL23" s="34">
        <f>'[3]4-CWIP'!$C$29-'[3]4-CWIP'!$C$28-'[3]4-CWIP'!$C$26-'[3]4-CWIP'!$C$20</f>
        <v>1863467.6895839411</v>
      </c>
    </row>
    <row r="24" spans="1:39">
      <c r="A24" s="3" t="s">
        <v>1385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6">
        <f>+N22-N23</f>
        <v>0</v>
      </c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>
        <f>+Z22-Z23</f>
        <v>0</v>
      </c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>
        <f>+AL22-AL23</f>
        <v>2.7939677238464355E-9</v>
      </c>
    </row>
    <row r="27" spans="1:39">
      <c r="A27" s="37" t="s">
        <v>1393</v>
      </c>
    </row>
    <row r="28" spans="1:39">
      <c r="A28" s="7" t="s">
        <v>3</v>
      </c>
      <c r="B28" s="7" t="s">
        <v>723</v>
      </c>
    </row>
    <row r="30" spans="1:39">
      <c r="A30" s="7" t="s">
        <v>736</v>
      </c>
      <c r="B30" s="7" t="s">
        <v>738</v>
      </c>
      <c r="C30" s="7" t="s">
        <v>739</v>
      </c>
      <c r="D30" s="7" t="s">
        <v>740</v>
      </c>
      <c r="E30" s="7" t="s">
        <v>741</v>
      </c>
      <c r="F30" s="7" t="s">
        <v>742</v>
      </c>
      <c r="G30" s="7" t="s">
        <v>743</v>
      </c>
      <c r="H30" s="7" t="s">
        <v>744</v>
      </c>
      <c r="I30" s="7" t="s">
        <v>745</v>
      </c>
      <c r="J30" s="7" t="s">
        <v>746</v>
      </c>
      <c r="K30" s="7" t="s">
        <v>747</v>
      </c>
      <c r="L30" s="7" t="s">
        <v>748</v>
      </c>
      <c r="M30" s="7" t="s">
        <v>749</v>
      </c>
      <c r="N30" s="7" t="s">
        <v>750</v>
      </c>
      <c r="O30" s="7" t="s">
        <v>751</v>
      </c>
      <c r="P30" s="7" t="s">
        <v>752</v>
      </c>
      <c r="Q30" s="7" t="s">
        <v>753</v>
      </c>
      <c r="R30" s="7" t="s">
        <v>754</v>
      </c>
      <c r="S30" s="7" t="s">
        <v>755</v>
      </c>
      <c r="T30" s="7" t="s">
        <v>756</v>
      </c>
      <c r="U30" s="7" t="s">
        <v>757</v>
      </c>
      <c r="V30" s="7" t="s">
        <v>758</v>
      </c>
      <c r="W30" s="7" t="s">
        <v>759</v>
      </c>
      <c r="X30" s="7" t="s">
        <v>760</v>
      </c>
      <c r="Y30" s="7" t="s">
        <v>761</v>
      </c>
      <c r="Z30" s="7" t="s">
        <v>762</v>
      </c>
      <c r="AA30" s="7" t="s">
        <v>763</v>
      </c>
      <c r="AB30" s="7" t="s">
        <v>764</v>
      </c>
      <c r="AC30" s="7" t="s">
        <v>765</v>
      </c>
      <c r="AD30" s="7" t="s">
        <v>766</v>
      </c>
      <c r="AE30" s="7" t="s">
        <v>767</v>
      </c>
      <c r="AF30" s="7" t="s">
        <v>768</v>
      </c>
      <c r="AG30" s="7" t="s">
        <v>769</v>
      </c>
      <c r="AH30" s="7" t="s">
        <v>770</v>
      </c>
      <c r="AI30" s="7" t="s">
        <v>771</v>
      </c>
      <c r="AJ30" s="7" t="s">
        <v>772</v>
      </c>
      <c r="AK30" s="7" t="s">
        <v>773</v>
      </c>
      <c r="AL30" s="7" t="s">
        <v>774</v>
      </c>
    </row>
    <row r="31" spans="1:39">
      <c r="A31" s="30" t="s">
        <v>775</v>
      </c>
      <c r="B31" s="31">
        <v>525872.65134103107</v>
      </c>
      <c r="C31" s="31">
        <v>585463.18306271581</v>
      </c>
      <c r="D31" s="31">
        <v>646448.39806647401</v>
      </c>
      <c r="E31" s="31">
        <v>697958.02400373446</v>
      </c>
      <c r="F31" s="31">
        <v>761390.74360563245</v>
      </c>
      <c r="G31" s="31">
        <v>824649.21077736036</v>
      </c>
      <c r="H31" s="31">
        <v>829295.16881265701</v>
      </c>
      <c r="I31" s="31">
        <v>892362.53659631708</v>
      </c>
      <c r="J31" s="31">
        <v>954291.5867498453</v>
      </c>
      <c r="K31" s="31">
        <v>903882.30660577025</v>
      </c>
      <c r="L31" s="31">
        <v>966043.35759703384</v>
      </c>
      <c r="M31" s="31">
        <v>1027472.6703364578</v>
      </c>
      <c r="N31" s="31">
        <v>330601.68300701556</v>
      </c>
      <c r="O31" s="31">
        <v>398066.49932132137</v>
      </c>
      <c r="P31" s="31">
        <v>465766.79155536776</v>
      </c>
      <c r="Q31" s="31">
        <v>519511.29971685284</v>
      </c>
      <c r="R31" s="31">
        <v>588313.33120894292</v>
      </c>
      <c r="S31" s="31">
        <v>657105.64242911385</v>
      </c>
      <c r="T31" s="31">
        <v>665499.78809929255</v>
      </c>
      <c r="U31" s="31">
        <v>734428.03452847269</v>
      </c>
      <c r="V31" s="31">
        <v>803801.0610839827</v>
      </c>
      <c r="W31" s="31">
        <v>855273.96743659582</v>
      </c>
      <c r="X31" s="31">
        <v>925310.10542248806</v>
      </c>
      <c r="Y31" s="31">
        <v>995981.02040111471</v>
      </c>
      <c r="Z31" s="31">
        <v>806862.31114655768</v>
      </c>
      <c r="AA31" s="31">
        <v>873144.14425837132</v>
      </c>
      <c r="AB31" s="31">
        <v>939503.5435570986</v>
      </c>
      <c r="AC31" s="31">
        <v>869594.62266403716</v>
      </c>
      <c r="AD31" s="31">
        <v>931419.01243292622</v>
      </c>
      <c r="AE31" s="31">
        <v>993388.0040117281</v>
      </c>
      <c r="AF31" s="31">
        <v>988755.32701208431</v>
      </c>
      <c r="AG31" s="31">
        <v>1050876.5731849293</v>
      </c>
      <c r="AH31" s="31">
        <v>1113328.630928081</v>
      </c>
      <c r="AI31" s="31">
        <v>1160125.0427739047</v>
      </c>
      <c r="AJ31" s="31">
        <v>1222835.4830752036</v>
      </c>
      <c r="AK31" s="31">
        <v>1286060.1581100798</v>
      </c>
      <c r="AL31" s="31">
        <v>1198789.7984905548</v>
      </c>
    </row>
    <row r="32" spans="1:39">
      <c r="A32" s="38">
        <v>353</v>
      </c>
      <c r="B32" s="31">
        <v>0</v>
      </c>
      <c r="C32" s="31">
        <v>1204.6875</v>
      </c>
      <c r="D32" s="31">
        <v>2409.375</v>
      </c>
      <c r="E32" s="31">
        <v>3614.0625</v>
      </c>
      <c r="F32" s="31">
        <v>4818.75</v>
      </c>
      <c r="G32" s="31">
        <v>6023.4375</v>
      </c>
      <c r="H32" s="31">
        <v>6853.125</v>
      </c>
      <c r="I32" s="31">
        <v>7995.3125</v>
      </c>
      <c r="J32" s="31">
        <v>9137.5</v>
      </c>
      <c r="K32" s="31">
        <v>10279.6875</v>
      </c>
      <c r="L32" s="31">
        <v>11421.875</v>
      </c>
      <c r="M32" s="31">
        <v>12564.0625</v>
      </c>
      <c r="N32" s="31">
        <v>7031.25</v>
      </c>
      <c r="O32" s="31">
        <v>9936.1566666666658</v>
      </c>
      <c r="P32" s="31">
        <v>12841.063333333334</v>
      </c>
      <c r="Q32" s="31">
        <v>15745.97</v>
      </c>
      <c r="R32" s="31">
        <v>18650.876666666667</v>
      </c>
      <c r="S32" s="31">
        <v>21555.783333333333</v>
      </c>
      <c r="T32" s="31">
        <v>24460.69</v>
      </c>
      <c r="U32" s="31">
        <v>27365.596666666665</v>
      </c>
      <c r="V32" s="31">
        <v>30270.503333333334</v>
      </c>
      <c r="W32" s="31">
        <v>33175.409999999996</v>
      </c>
      <c r="X32" s="31">
        <v>36080.316666666666</v>
      </c>
      <c r="Y32" s="31">
        <v>38985.223333333328</v>
      </c>
      <c r="Z32" s="31">
        <v>29531.25</v>
      </c>
      <c r="AA32" s="31">
        <v>31914.0625</v>
      </c>
      <c r="AB32" s="31">
        <v>34296.875</v>
      </c>
      <c r="AC32" s="31">
        <v>36679.6875</v>
      </c>
      <c r="AD32" s="31">
        <v>39062.5</v>
      </c>
      <c r="AE32" s="31">
        <v>41445.3125</v>
      </c>
      <c r="AF32" s="31">
        <v>43828.125</v>
      </c>
      <c r="AG32" s="31">
        <v>46210.9375</v>
      </c>
      <c r="AH32" s="31">
        <v>48593.75</v>
      </c>
      <c r="AI32" s="31">
        <v>50976.5625</v>
      </c>
      <c r="AJ32" s="31">
        <v>53359.375</v>
      </c>
      <c r="AK32" s="31">
        <v>55742.1875</v>
      </c>
      <c r="AL32" s="31">
        <v>0</v>
      </c>
      <c r="AM32" s="7" t="s">
        <v>1395</v>
      </c>
    </row>
    <row r="33" spans="1:39">
      <c r="A33" s="38">
        <v>360</v>
      </c>
      <c r="B33" s="31">
        <v>5.8678399956323801</v>
      </c>
      <c r="C33" s="31">
        <v>5.1117166589084828</v>
      </c>
      <c r="D33" s="31">
        <v>4.4831126687602589</v>
      </c>
      <c r="E33" s="31">
        <v>3.9558916846860663</v>
      </c>
      <c r="F33" s="31">
        <v>3.5101432931016352</v>
      </c>
      <c r="G33" s="31">
        <v>3.1305104056216817</v>
      </c>
      <c r="H33" s="31">
        <v>2.8050021199002053</v>
      </c>
      <c r="I33" s="31">
        <v>2.5241922550062648</v>
      </c>
      <c r="J33" s="31">
        <v>2.1900599033860204</v>
      </c>
      <c r="K33" s="31">
        <v>1.9001573194144512</v>
      </c>
      <c r="L33" s="31">
        <v>1.6486297202883662</v>
      </c>
      <c r="M33" s="31">
        <v>1.4303973325137993</v>
      </c>
      <c r="N33" s="31">
        <v>1.2410526092857275</v>
      </c>
      <c r="O33" s="31">
        <v>1.2410526092857275</v>
      </c>
      <c r="P33" s="31">
        <v>1.2410526092857275</v>
      </c>
      <c r="Q33" s="31">
        <v>1.2410526092857275</v>
      </c>
      <c r="R33" s="31">
        <v>1.2410526092857275</v>
      </c>
      <c r="S33" s="31">
        <v>1.2410526092857275</v>
      </c>
      <c r="T33" s="31">
        <v>1.2410526092857275</v>
      </c>
      <c r="U33" s="31">
        <v>1.2410526092857275</v>
      </c>
      <c r="V33" s="31">
        <v>1.2410526092857275</v>
      </c>
      <c r="W33" s="31">
        <v>1.2410526092857275</v>
      </c>
      <c r="X33" s="31">
        <v>1.2410526092857275</v>
      </c>
      <c r="Y33" s="31">
        <v>1.2410526092857275</v>
      </c>
      <c r="Z33" s="31">
        <v>1.2410526092857275</v>
      </c>
      <c r="AA33" s="31">
        <v>1.2410526092857275</v>
      </c>
      <c r="AB33" s="31">
        <v>1.2410526092857275</v>
      </c>
      <c r="AC33" s="31">
        <v>1.2410526092857275</v>
      </c>
      <c r="AD33" s="31">
        <v>1.2410526092857275</v>
      </c>
      <c r="AE33" s="31">
        <v>1.2410526092857275</v>
      </c>
      <c r="AF33" s="31">
        <v>1.2410526092857275</v>
      </c>
      <c r="AG33" s="31">
        <v>1.2410526092857275</v>
      </c>
      <c r="AH33" s="31">
        <v>1.2410526092857275</v>
      </c>
      <c r="AI33" s="31">
        <v>1.2410526092857275</v>
      </c>
      <c r="AJ33" s="31">
        <v>1.2410526092857275</v>
      </c>
      <c r="AK33" s="31">
        <v>1.2410526092857275</v>
      </c>
      <c r="AL33" s="31">
        <v>1.2410526092857275</v>
      </c>
    </row>
    <row r="34" spans="1:39">
      <c r="A34" s="38">
        <v>362</v>
      </c>
      <c r="B34" s="31">
        <v>87461.492487514464</v>
      </c>
      <c r="C34" s="31">
        <v>89199.117872143965</v>
      </c>
      <c r="D34" s="31">
        <v>90979.611079892755</v>
      </c>
      <c r="E34" s="31">
        <v>91725.581935110808</v>
      </c>
      <c r="F34" s="31">
        <v>93520.020097230794</v>
      </c>
      <c r="G34" s="31">
        <v>95318.100327189997</v>
      </c>
      <c r="H34" s="31">
        <v>88434.683791540854</v>
      </c>
      <c r="I34" s="31">
        <v>90202.410113764927</v>
      </c>
      <c r="J34" s="31">
        <v>91952.936566521064</v>
      </c>
      <c r="K34" s="31">
        <v>92684.291613693495</v>
      </c>
      <c r="L34" s="31">
        <v>94457.325438854343</v>
      </c>
      <c r="M34" s="31">
        <v>96207.663874598249</v>
      </c>
      <c r="N34" s="31">
        <v>88719.970942086686</v>
      </c>
      <c r="O34" s="31">
        <v>90696.215184283952</v>
      </c>
      <c r="P34" s="31">
        <v>92770.078803393611</v>
      </c>
      <c r="Q34" s="31">
        <v>93544.51592012553</v>
      </c>
      <c r="R34" s="31">
        <v>95681.210442874653</v>
      </c>
      <c r="S34" s="31">
        <v>97774.976309718011</v>
      </c>
      <c r="T34" s="31">
        <v>90124.718544022195</v>
      </c>
      <c r="U34" s="31">
        <v>92145.326999777404</v>
      </c>
      <c r="V34" s="31">
        <v>94134.406814822782</v>
      </c>
      <c r="W34" s="31">
        <v>94906.383192997673</v>
      </c>
      <c r="X34" s="31">
        <v>96981.779655911057</v>
      </c>
      <c r="Y34" s="31">
        <v>98995.231157236864</v>
      </c>
      <c r="Z34" s="31">
        <v>90593.65824360367</v>
      </c>
      <c r="AA34" s="31">
        <v>92912.320829124277</v>
      </c>
      <c r="AB34" s="31">
        <v>95277.536578186089</v>
      </c>
      <c r="AC34" s="31">
        <v>96216.949347881338</v>
      </c>
      <c r="AD34" s="31">
        <v>98596.403172292339</v>
      </c>
      <c r="AE34" s="31">
        <v>100975.28905720013</v>
      </c>
      <c r="AF34" s="31">
        <v>91968.373116795148</v>
      </c>
      <c r="AG34" s="31">
        <v>94311.34277179715</v>
      </c>
      <c r="AH34" s="31">
        <v>96636.141519479585</v>
      </c>
      <c r="AI34" s="31">
        <v>97555.299917483542</v>
      </c>
      <c r="AJ34" s="31">
        <v>99905.381609020798</v>
      </c>
      <c r="AK34" s="31">
        <v>102227.60315032967</v>
      </c>
      <c r="AL34" s="31">
        <v>91155.14026215105</v>
      </c>
    </row>
    <row r="35" spans="1:39">
      <c r="A35" s="38">
        <v>363</v>
      </c>
      <c r="B35" s="31">
        <v>4693.2700000000004</v>
      </c>
      <c r="C35" s="31">
        <v>5339.9366666666665</v>
      </c>
      <c r="D35" s="31">
        <v>5988.2664048582228</v>
      </c>
      <c r="E35" s="31">
        <v>6639.9461663046368</v>
      </c>
      <c r="F35" s="31">
        <v>7295.0138271213609</v>
      </c>
      <c r="G35" s="31">
        <v>7953.5077244944487</v>
      </c>
      <c r="H35" s="31">
        <v>4715.4666630820075</v>
      </c>
      <c r="I35" s="31">
        <v>5380.9299215152541</v>
      </c>
      <c r="J35" s="31">
        <v>6049.9372590008779</v>
      </c>
      <c r="K35" s="31">
        <v>6722.5289220264458</v>
      </c>
      <c r="L35" s="31">
        <v>7398.7456511706432</v>
      </c>
      <c r="M35" s="31">
        <v>8078.6286880201123</v>
      </c>
      <c r="N35" s="31">
        <v>8762.2197821947866</v>
      </c>
      <c r="O35" s="31">
        <v>16884.758311757061</v>
      </c>
      <c r="P35" s="31">
        <v>25030.070145888178</v>
      </c>
      <c r="Q35" s="31">
        <v>33217.596096176792</v>
      </c>
      <c r="R35" s="31">
        <v>41447.813101269065</v>
      </c>
      <c r="S35" s="31">
        <v>49721.203905632465</v>
      </c>
      <c r="T35" s="31">
        <v>58038.257140164475</v>
      </c>
      <c r="U35" s="31">
        <v>66399.467404055424</v>
      </c>
      <c r="V35" s="31">
        <v>74805.335347927088</v>
      </c>
      <c r="W35" s="31">
        <v>83256.367758268898</v>
      </c>
      <c r="X35" s="31">
        <v>91753.077643194018</v>
      </c>
      <c r="Y35" s="31">
        <v>100295.98431953802</v>
      </c>
      <c r="Z35" s="31">
        <v>108885.61350132358</v>
      </c>
      <c r="AA35" s="31">
        <v>118068.33128585527</v>
      </c>
      <c r="AB35" s="31">
        <v>127298.46101521942</v>
      </c>
      <c r="AC35" s="31">
        <v>12959.996039403983</v>
      </c>
      <c r="AD35" s="31">
        <v>17054.168919508505</v>
      </c>
      <c r="AE35" s="31">
        <v>21169.755778090304</v>
      </c>
      <c r="AF35" s="31">
        <v>25306.999144262551</v>
      </c>
      <c r="AG35" s="31">
        <v>29466.144509470345</v>
      </c>
      <c r="AH35" s="31">
        <v>33647.440368755488</v>
      </c>
      <c r="AI35" s="31">
        <v>37851.138262665285</v>
      </c>
      <c r="AJ35" s="31">
        <v>42077.492819816507</v>
      </c>
      <c r="AK35" s="31">
        <v>46326.761800125685</v>
      </c>
      <c r="AL35" s="31">
        <v>50599.206138717411</v>
      </c>
    </row>
    <row r="36" spans="1:39">
      <c r="A36" s="38">
        <v>364</v>
      </c>
      <c r="B36" s="31">
        <v>141015.09842430695</v>
      </c>
      <c r="C36" s="31">
        <v>156472.71370376056</v>
      </c>
      <c r="D36" s="31">
        <v>172408.06265396412</v>
      </c>
      <c r="E36" s="31">
        <v>188509.42383459216</v>
      </c>
      <c r="F36" s="31">
        <v>205031.94696279292</v>
      </c>
      <c r="G36" s="31">
        <v>221448.33088073626</v>
      </c>
      <c r="H36" s="31">
        <v>231884.75768061026</v>
      </c>
      <c r="I36" s="31">
        <v>248155.1572538281</v>
      </c>
      <c r="J36" s="31">
        <v>263927.63347521721</v>
      </c>
      <c r="K36" s="31">
        <v>249211.07212817398</v>
      </c>
      <c r="L36" s="31">
        <v>264998.53184222692</v>
      </c>
      <c r="M36" s="31">
        <v>280301.14772012172</v>
      </c>
      <c r="N36" s="31">
        <v>76050.875819574372</v>
      </c>
      <c r="O36" s="31">
        <v>90851.21089188027</v>
      </c>
      <c r="P36" s="31">
        <v>105717.52385872626</v>
      </c>
      <c r="Q36" s="31">
        <v>119741.64108903217</v>
      </c>
      <c r="R36" s="31">
        <v>134691.48552606395</v>
      </c>
      <c r="S36" s="31">
        <v>149613.08427946924</v>
      </c>
      <c r="T36" s="31">
        <v>157910.78499529988</v>
      </c>
      <c r="U36" s="31">
        <v>172771.93007375163</v>
      </c>
      <c r="V36" s="31">
        <v>187612.35975701048</v>
      </c>
      <c r="W36" s="31">
        <v>201626.09881837704</v>
      </c>
      <c r="X36" s="31">
        <v>216523.58039559136</v>
      </c>
      <c r="Y36" s="31">
        <v>231358.10460458414</v>
      </c>
      <c r="Z36" s="31">
        <v>180206.02972956465</v>
      </c>
      <c r="AA36" s="31">
        <v>194365.26992234209</v>
      </c>
      <c r="AB36" s="31">
        <v>208556.33772757676</v>
      </c>
      <c r="AC36" s="31">
        <v>221818.92042684866</v>
      </c>
      <c r="AD36" s="31">
        <v>236059.94352241218</v>
      </c>
      <c r="AE36" s="31">
        <v>250301.65110654393</v>
      </c>
      <c r="AF36" s="31">
        <v>256805.01407765664</v>
      </c>
      <c r="AG36" s="31">
        <v>271010.62719452515</v>
      </c>
      <c r="AH36" s="31">
        <v>285204.04819710442</v>
      </c>
      <c r="AI36" s="31">
        <v>298442.32654769812</v>
      </c>
      <c r="AJ36" s="31">
        <v>312650.83723911463</v>
      </c>
      <c r="AK36" s="31">
        <v>326820.09071367187</v>
      </c>
      <c r="AL36" s="31">
        <v>327525.58853938145</v>
      </c>
    </row>
    <row r="37" spans="1:39">
      <c r="A37" s="38">
        <v>365</v>
      </c>
      <c r="B37" s="31">
        <v>136943.65666569278</v>
      </c>
      <c r="C37" s="31">
        <v>157789.67705279891</v>
      </c>
      <c r="D37" s="31">
        <v>178929.59833375347</v>
      </c>
      <c r="E37" s="31">
        <v>193391.24109985057</v>
      </c>
      <c r="F37" s="31">
        <v>215739.6636275512</v>
      </c>
      <c r="G37" s="31">
        <v>238119.21136056428</v>
      </c>
      <c r="H37" s="31">
        <v>244682.91723728398</v>
      </c>
      <c r="I37" s="31">
        <v>267322.99179580668</v>
      </c>
      <c r="J37" s="31">
        <v>289887.30352612928</v>
      </c>
      <c r="K37" s="31">
        <v>265444.25788237236</v>
      </c>
      <c r="L37" s="31">
        <v>288138.51165146229</v>
      </c>
      <c r="M37" s="31">
        <v>311157.54133999726</v>
      </c>
      <c r="N37" s="31">
        <v>58911.472781032993</v>
      </c>
      <c r="O37" s="31">
        <v>79072.944904082135</v>
      </c>
      <c r="P37" s="31">
        <v>99016.623960840574</v>
      </c>
      <c r="Q37" s="31">
        <v>110619.10969718228</v>
      </c>
      <c r="R37" s="31">
        <v>131218.70484472788</v>
      </c>
      <c r="S37" s="31">
        <v>151953.14992914003</v>
      </c>
      <c r="T37" s="31">
        <v>155294.48038191858</v>
      </c>
      <c r="U37" s="31">
        <v>176422.13597097524</v>
      </c>
      <c r="V37" s="31">
        <v>198087.74112676433</v>
      </c>
      <c r="W37" s="31">
        <v>207183.76228736198</v>
      </c>
      <c r="X37" s="31">
        <v>229043.61273373812</v>
      </c>
      <c r="Y37" s="31">
        <v>251808.27425001076</v>
      </c>
      <c r="Z37" s="31">
        <v>188047.79100519602</v>
      </c>
      <c r="AA37" s="31">
        <v>206770.5323413125</v>
      </c>
      <c r="AB37" s="31">
        <v>225317.38855241396</v>
      </c>
      <c r="AC37" s="31">
        <v>237380.42418839864</v>
      </c>
      <c r="AD37" s="31">
        <v>256383.09929926903</v>
      </c>
      <c r="AE37" s="31">
        <v>275509.2857736235</v>
      </c>
      <c r="AF37" s="31">
        <v>278311.86848108587</v>
      </c>
      <c r="AG37" s="31">
        <v>297729.26995783427</v>
      </c>
      <c r="AH37" s="31">
        <v>317535.28336945595</v>
      </c>
      <c r="AI37" s="31">
        <v>327872.4803769401</v>
      </c>
      <c r="AJ37" s="31">
        <v>347784.40087443084</v>
      </c>
      <c r="AK37" s="31">
        <v>368352.20642476017</v>
      </c>
      <c r="AL37" s="31">
        <v>365880.31779470958</v>
      </c>
    </row>
    <row r="38" spans="1:39">
      <c r="A38" s="38">
        <v>366</v>
      </c>
      <c r="B38" s="31">
        <v>652.21637320536479</v>
      </c>
      <c r="C38" s="31">
        <v>1205.6306299721834</v>
      </c>
      <c r="D38" s="31">
        <v>1771.8264435020576</v>
      </c>
      <c r="E38" s="31">
        <v>2005.0839583532641</v>
      </c>
      <c r="F38" s="31">
        <v>2574.3487695996705</v>
      </c>
      <c r="G38" s="31">
        <v>3144.2737296591508</v>
      </c>
      <c r="H38" s="31">
        <v>929.59574280763229</v>
      </c>
      <c r="I38" s="31">
        <v>1489.548862325558</v>
      </c>
      <c r="J38" s="31">
        <v>2044.3902537747595</v>
      </c>
      <c r="K38" s="31">
        <v>2271.662319152616</v>
      </c>
      <c r="L38" s="31">
        <v>2833.0940037483429</v>
      </c>
      <c r="M38" s="31">
        <v>3386.9823662110512</v>
      </c>
      <c r="N38" s="31">
        <v>1031.7141549964826</v>
      </c>
      <c r="O38" s="31">
        <v>1641.4101120299708</v>
      </c>
      <c r="P38" s="31">
        <v>2282.4490388977542</v>
      </c>
      <c r="Q38" s="31">
        <v>2506.2768846336471</v>
      </c>
      <c r="R38" s="31">
        <v>3167.4891335247221</v>
      </c>
      <c r="S38" s="31">
        <v>3814.9181397382063</v>
      </c>
      <c r="T38" s="31">
        <v>1333.5167795466921</v>
      </c>
      <c r="U38" s="31">
        <v>1957.4568984498228</v>
      </c>
      <c r="V38" s="31">
        <v>2571.2740144135828</v>
      </c>
      <c r="W38" s="31">
        <v>2794.3117828391537</v>
      </c>
      <c r="X38" s="31">
        <v>3435.8428648652934</v>
      </c>
      <c r="Y38" s="31">
        <v>4057.4850772483487</v>
      </c>
      <c r="Z38" s="31">
        <v>1440.6669411188782</v>
      </c>
      <c r="AA38" s="31">
        <v>2164.7652231129755</v>
      </c>
      <c r="AB38" s="31">
        <v>2903.8104802367452</v>
      </c>
      <c r="AC38" s="31">
        <v>3185.0685509150017</v>
      </c>
      <c r="AD38" s="31">
        <v>3928.6852730957171</v>
      </c>
      <c r="AE38" s="31">
        <v>4672.1196451548612</v>
      </c>
      <c r="AF38" s="31">
        <v>1759.6408355365365</v>
      </c>
      <c r="AG38" s="31">
        <v>2491.5434671385369</v>
      </c>
      <c r="AH38" s="31">
        <v>3217.6119065777234</v>
      </c>
      <c r="AI38" s="31">
        <v>3492.3668404530886</v>
      </c>
      <c r="AJ38" s="31">
        <v>4226.5529566751839</v>
      </c>
      <c r="AK38" s="31">
        <v>4951.7939241403865</v>
      </c>
      <c r="AL38" s="31">
        <v>1873.7878626428683</v>
      </c>
    </row>
    <row r="39" spans="1:39">
      <c r="A39" s="38">
        <v>367</v>
      </c>
      <c r="B39" s="31">
        <v>24999.396878009404</v>
      </c>
      <c r="C39" s="31">
        <v>26685.97840129117</v>
      </c>
      <c r="D39" s="31">
        <v>28411.142655858061</v>
      </c>
      <c r="E39" s="31">
        <v>29131.290921691547</v>
      </c>
      <c r="F39" s="31">
        <v>30865.719330268526</v>
      </c>
      <c r="G39" s="31">
        <v>32602.140480896731</v>
      </c>
      <c r="H39" s="31">
        <v>25928.072821163827</v>
      </c>
      <c r="I39" s="31">
        <v>27633.559387555742</v>
      </c>
      <c r="J39" s="31">
        <v>29323.615562266274</v>
      </c>
      <c r="K39" s="31">
        <v>30024.862665188681</v>
      </c>
      <c r="L39" s="31">
        <v>31734.812465771145</v>
      </c>
      <c r="M39" s="31">
        <v>33421.991803302866</v>
      </c>
      <c r="N39" s="31">
        <v>26238.705279282276</v>
      </c>
      <c r="O39" s="31">
        <v>28117.717951172814</v>
      </c>
      <c r="P39" s="31">
        <v>30091.343306450457</v>
      </c>
      <c r="Q39" s="31">
        <v>30805.564715662349</v>
      </c>
      <c r="R39" s="31">
        <v>32840.085772047714</v>
      </c>
      <c r="S39" s="31">
        <v>34833.000382640013</v>
      </c>
      <c r="T39" s="31">
        <v>27382.11360044391</v>
      </c>
      <c r="U39" s="31">
        <v>29304.124060319275</v>
      </c>
      <c r="V39" s="31">
        <v>31195.576967022229</v>
      </c>
      <c r="W39" s="31">
        <v>31907.413428811022</v>
      </c>
      <c r="X39" s="31">
        <v>33882.524415985579</v>
      </c>
      <c r="Y39" s="31">
        <v>35797.598357163348</v>
      </c>
      <c r="Z39" s="31">
        <v>27773.16460932004</v>
      </c>
      <c r="AA39" s="31">
        <v>29990.655002272233</v>
      </c>
      <c r="AB39" s="31">
        <v>32253.264713581128</v>
      </c>
      <c r="AC39" s="31">
        <v>33133.986418743094</v>
      </c>
      <c r="AD39" s="31">
        <v>35410.395670297425</v>
      </c>
      <c r="AE39" s="31">
        <v>37686.254474810994</v>
      </c>
      <c r="AF39" s="31">
        <v>28926.664450932785</v>
      </c>
      <c r="AG39" s="31">
        <v>31167.713251695095</v>
      </c>
      <c r="AH39" s="31">
        <v>33391.15081212631</v>
      </c>
      <c r="AI39" s="31">
        <v>34252.241983693995</v>
      </c>
      <c r="AJ39" s="31">
        <v>36500.183769041192</v>
      </c>
      <c r="AK39" s="31">
        <v>38721.123501316513</v>
      </c>
      <c r="AL39" s="31">
        <v>28686.856769913527</v>
      </c>
    </row>
    <row r="40" spans="1:39">
      <c r="A40" s="38">
        <v>368</v>
      </c>
      <c r="B40" s="31">
        <v>121464.10291263596</v>
      </c>
      <c r="C40" s="31">
        <v>137682.64302639384</v>
      </c>
      <c r="D40" s="31">
        <v>154399.75770934368</v>
      </c>
      <c r="E40" s="31">
        <v>171263.68770432161</v>
      </c>
      <c r="F40" s="31">
        <v>188592.60115933401</v>
      </c>
      <c r="G40" s="31">
        <v>205811.01940257</v>
      </c>
      <c r="H40" s="31">
        <v>216559.43364870985</v>
      </c>
      <c r="I40" s="31">
        <v>233621.09925519058</v>
      </c>
      <c r="J40" s="31">
        <v>250163.76323120098</v>
      </c>
      <c r="K40" s="31">
        <v>234925.57475326816</v>
      </c>
      <c r="L40" s="31">
        <v>251484.36090947199</v>
      </c>
      <c r="M40" s="31">
        <v>267537.57756070117</v>
      </c>
      <c r="N40" s="31">
        <v>54273.290788284758</v>
      </c>
      <c r="O40" s="31">
        <v>69918.462291118907</v>
      </c>
      <c r="P40" s="31">
        <v>85634.807833297513</v>
      </c>
      <c r="Q40" s="31">
        <v>100441.28787492312</v>
      </c>
      <c r="R40" s="31">
        <v>116246.21467372499</v>
      </c>
      <c r="S40" s="31">
        <v>132020.64266831113</v>
      </c>
      <c r="T40" s="31">
        <v>140650.7274707373</v>
      </c>
      <c r="U40" s="31">
        <v>156360.3505473425</v>
      </c>
      <c r="V40" s="31">
        <v>172047.60466325044</v>
      </c>
      <c r="W40" s="31">
        <v>186843.21363749637</v>
      </c>
      <c r="X40" s="31">
        <v>202592.0607239643</v>
      </c>
      <c r="Y40" s="31">
        <v>218273.77734589885</v>
      </c>
      <c r="Z40" s="31">
        <v>169790.59269028093</v>
      </c>
      <c r="AA40" s="31">
        <v>184744.27444894068</v>
      </c>
      <c r="AB40" s="31">
        <v>199732.27688813553</v>
      </c>
      <c r="AC40" s="31">
        <v>213717.36125620911</v>
      </c>
      <c r="AD40" s="31">
        <v>228757.75176987427</v>
      </c>
      <c r="AE40" s="31">
        <v>243798.84090700102</v>
      </c>
      <c r="AF40" s="31">
        <v>250493.28246648985</v>
      </c>
      <c r="AG40" s="31">
        <v>265495.87451405672</v>
      </c>
      <c r="AH40" s="31">
        <v>280485.31093229027</v>
      </c>
      <c r="AI40" s="31">
        <v>294444.57201908517</v>
      </c>
      <c r="AJ40" s="31">
        <v>309450.36091881269</v>
      </c>
      <c r="AK40" s="31">
        <v>324414.56133708864</v>
      </c>
      <c r="AL40" s="31">
        <v>321407.67640034406</v>
      </c>
    </row>
    <row r="41" spans="1:39">
      <c r="A41" s="38">
        <v>369</v>
      </c>
      <c r="B41" s="31">
        <v>916.77950069150234</v>
      </c>
      <c r="C41" s="31">
        <v>1694.6744853086918</v>
      </c>
      <c r="D41" s="31">
        <v>2490.5356998593511</v>
      </c>
      <c r="E41" s="31">
        <v>2818.4065053961476</v>
      </c>
      <c r="F41" s="31">
        <v>3618.5816168210886</v>
      </c>
      <c r="G41" s="31">
        <v>4419.6846577153401</v>
      </c>
      <c r="H41" s="31">
        <v>1306.6737554789615</v>
      </c>
      <c r="I41" s="31">
        <v>2093.7600079769268</v>
      </c>
      <c r="J41" s="31">
        <v>2873.6610261122964</v>
      </c>
      <c r="K41" s="31">
        <v>3193.1184620980189</v>
      </c>
      <c r="L41" s="31">
        <v>3982.2830404664505</v>
      </c>
      <c r="M41" s="31">
        <v>4760.8444456136858</v>
      </c>
      <c r="N41" s="31">
        <v>1450.2152574270635</v>
      </c>
      <c r="O41" s="31">
        <v>2307.1386485529097</v>
      </c>
      <c r="P41" s="31">
        <v>3208.1188794224699</v>
      </c>
      <c r="Q41" s="31">
        <v>3522.651755771878</v>
      </c>
      <c r="R41" s="31">
        <v>4451.9883555603456</v>
      </c>
      <c r="S41" s="31">
        <v>5361.9507187348472</v>
      </c>
      <c r="T41" s="31">
        <v>1874.4302310010489</v>
      </c>
      <c r="U41" s="31">
        <v>2751.3757438387815</v>
      </c>
      <c r="V41" s="31">
        <v>3614.0919886561996</v>
      </c>
      <c r="W41" s="31">
        <v>3927.5143030638378</v>
      </c>
      <c r="X41" s="31">
        <v>4829.1863254622567</v>
      </c>
      <c r="Y41" s="31">
        <v>5702.9018157502896</v>
      </c>
      <c r="Z41" s="31">
        <v>2025.0442774502906</v>
      </c>
      <c r="AA41" s="31">
        <v>3042.7935992057928</v>
      </c>
      <c r="AB41" s="31">
        <v>4081.5529432155295</v>
      </c>
      <c r="AC41" s="31">
        <v>4476.8296555256111</v>
      </c>
      <c r="AD41" s="31">
        <v>5522.014820151413</v>
      </c>
      <c r="AE41" s="31">
        <v>6566.9436665032554</v>
      </c>
      <c r="AF41" s="31">
        <v>2473.4079198469353</v>
      </c>
      <c r="AG41" s="31">
        <v>3502.1273246961659</v>
      </c>
      <c r="AH41" s="31">
        <v>4522.6459728998198</v>
      </c>
      <c r="AI41" s="31">
        <v>4908.7816351641932</v>
      </c>
      <c r="AJ41" s="31">
        <v>5940.7107906287329</v>
      </c>
      <c r="AK41" s="31">
        <v>6960.0663134249071</v>
      </c>
      <c r="AL41" s="31">
        <v>2633.8572403702401</v>
      </c>
    </row>
    <row r="42" spans="1:39">
      <c r="A42" s="38">
        <v>370</v>
      </c>
      <c r="B42" s="31">
        <v>1047.2588807389318</v>
      </c>
      <c r="C42" s="31">
        <v>1501.2810029530381</v>
      </c>
      <c r="D42" s="31">
        <v>1965.7883414780629</v>
      </c>
      <c r="E42" s="31">
        <v>2157.1732286058636</v>
      </c>
      <c r="F42" s="31">
        <v>2624.1981872686597</v>
      </c>
      <c r="G42" s="31">
        <v>3091.7646922500962</v>
      </c>
      <c r="H42" s="31">
        <v>1274.8083324536476</v>
      </c>
      <c r="I42" s="31">
        <v>1734.1945421642279</v>
      </c>
      <c r="J42" s="31">
        <v>2189.3873992575263</v>
      </c>
      <c r="K42" s="31">
        <v>2375.8621854874968</v>
      </c>
      <c r="L42" s="31">
        <v>2836.461320624197</v>
      </c>
      <c r="M42" s="31">
        <v>3290.8723705144916</v>
      </c>
      <c r="N42" s="31">
        <v>1358.5802312868784</v>
      </c>
      <c r="O42" s="31">
        <v>1858.6743967239313</v>
      </c>
      <c r="P42" s="31">
        <v>2384.4804398613878</v>
      </c>
      <c r="Q42" s="31">
        <v>2568.03173588544</v>
      </c>
      <c r="R42" s="31">
        <v>3110.3867528198061</v>
      </c>
      <c r="S42" s="31">
        <v>3641.4348305299845</v>
      </c>
      <c r="T42" s="31">
        <v>1606.1490320885077</v>
      </c>
      <c r="U42" s="31">
        <v>2117.9282470222793</v>
      </c>
      <c r="V42" s="31">
        <v>2621.40316230498</v>
      </c>
      <c r="W42" s="31">
        <v>2804.3063266993386</v>
      </c>
      <c r="X42" s="31">
        <v>3330.5161042251511</v>
      </c>
      <c r="Y42" s="31">
        <v>3840.4102552633094</v>
      </c>
      <c r="Z42" s="31">
        <v>1694.0482492503202</v>
      </c>
      <c r="AA42" s="31">
        <v>2288.0577878546992</v>
      </c>
      <c r="AB42" s="31">
        <v>2894.328921280779</v>
      </c>
      <c r="AC42" s="31">
        <v>3125.059123957592</v>
      </c>
      <c r="AD42" s="31">
        <v>3735.0804109696564</v>
      </c>
      <c r="AE42" s="31">
        <v>4344.9521088427528</v>
      </c>
      <c r="AF42" s="31">
        <v>1955.723106619158</v>
      </c>
      <c r="AG42" s="31">
        <v>2556.1348619558025</v>
      </c>
      <c r="AH42" s="31">
        <v>3151.7605987295028</v>
      </c>
      <c r="AI42" s="31">
        <v>3377.1560211578867</v>
      </c>
      <c r="AJ42" s="31">
        <v>3979.4410091980967</v>
      </c>
      <c r="AK42" s="31">
        <v>4574.3879378554284</v>
      </c>
      <c r="AL42" s="31">
        <v>2049.3625560751047</v>
      </c>
    </row>
    <row r="43" spans="1:39">
      <c r="A43" s="38">
        <v>394</v>
      </c>
      <c r="B43" s="31">
        <v>6639.341378240013</v>
      </c>
      <c r="C43" s="31">
        <v>6647.5610047677219</v>
      </c>
      <c r="D43" s="31">
        <v>6655.7806312954308</v>
      </c>
      <c r="E43" s="31">
        <v>6664.0002578231397</v>
      </c>
      <c r="F43" s="31">
        <v>6672.2198843508486</v>
      </c>
      <c r="G43" s="31">
        <v>6680.4395108785575</v>
      </c>
      <c r="H43" s="31">
        <v>6688.6591374062664</v>
      </c>
      <c r="I43" s="31">
        <v>6696.8787639339753</v>
      </c>
      <c r="J43" s="31">
        <v>6705.0983904616842</v>
      </c>
      <c r="K43" s="31">
        <v>6713.3180169893931</v>
      </c>
      <c r="L43" s="31">
        <v>6721.537643517102</v>
      </c>
      <c r="M43" s="31">
        <v>6729.7572700448109</v>
      </c>
      <c r="N43" s="31">
        <v>6737.976918240015</v>
      </c>
      <c r="O43" s="31">
        <v>6746.3989104434841</v>
      </c>
      <c r="P43" s="31">
        <v>6754.8209026469531</v>
      </c>
      <c r="Q43" s="31">
        <v>6763.2428948504221</v>
      </c>
      <c r="R43" s="31">
        <v>6771.6648870538911</v>
      </c>
      <c r="S43" s="31">
        <v>6780.0868792573601</v>
      </c>
      <c r="T43" s="31">
        <v>6788.5088714608291</v>
      </c>
      <c r="U43" s="31">
        <v>6796.9308636642982</v>
      </c>
      <c r="V43" s="31">
        <v>6805.3528558677672</v>
      </c>
      <c r="W43" s="31">
        <v>6813.7748480712362</v>
      </c>
      <c r="X43" s="31">
        <v>6822.1968402747052</v>
      </c>
      <c r="Y43" s="31">
        <v>6830.6188324781742</v>
      </c>
      <c r="Z43" s="31">
        <v>6839.0408468400165</v>
      </c>
      <c r="AA43" s="31">
        <v>6847.6702657415835</v>
      </c>
      <c r="AB43" s="31">
        <v>6856.2996846431506</v>
      </c>
      <c r="AC43" s="31">
        <v>6864.9291035447177</v>
      </c>
      <c r="AD43" s="31">
        <v>6873.5585224462848</v>
      </c>
      <c r="AE43" s="31">
        <v>6882.1879413478518</v>
      </c>
      <c r="AF43" s="31">
        <v>6890.8173602494189</v>
      </c>
      <c r="AG43" s="31">
        <v>6899.446779150986</v>
      </c>
      <c r="AH43" s="31">
        <v>6908.0761980525531</v>
      </c>
      <c r="AI43" s="31">
        <v>6916.7056169541202</v>
      </c>
      <c r="AJ43" s="31">
        <v>6925.3350358556872</v>
      </c>
      <c r="AK43" s="31">
        <v>6933.9644547572543</v>
      </c>
      <c r="AL43" s="31">
        <v>6942.5938736400158</v>
      </c>
      <c r="AM43" s="7" t="s">
        <v>1396</v>
      </c>
    </row>
    <row r="44" spans="1:39">
      <c r="A44" s="38">
        <v>397</v>
      </c>
      <c r="B44" s="31">
        <v>34.169999999999995</v>
      </c>
      <c r="C44" s="31">
        <v>34.169999999999995</v>
      </c>
      <c r="D44" s="31">
        <v>34.169999999999995</v>
      </c>
      <c r="E44" s="31">
        <v>34.169999999999995</v>
      </c>
      <c r="F44" s="31">
        <v>34.169999999999995</v>
      </c>
      <c r="G44" s="31">
        <v>34.169999999999995</v>
      </c>
      <c r="H44" s="31">
        <v>34.169999999999995</v>
      </c>
      <c r="I44" s="31">
        <v>34.169999999999995</v>
      </c>
      <c r="J44" s="31">
        <v>34.169999999999995</v>
      </c>
      <c r="K44" s="31">
        <v>34.169999999999995</v>
      </c>
      <c r="L44" s="31">
        <v>34.169999999999995</v>
      </c>
      <c r="M44" s="31">
        <v>34.169999999999995</v>
      </c>
      <c r="N44" s="31">
        <v>34.169999999999995</v>
      </c>
      <c r="O44" s="31">
        <v>34.169999999999995</v>
      </c>
      <c r="P44" s="31">
        <v>34.169999999999995</v>
      </c>
      <c r="Q44" s="31">
        <v>34.169999999999995</v>
      </c>
      <c r="R44" s="31">
        <v>34.169999999999995</v>
      </c>
      <c r="S44" s="31">
        <v>34.169999999999995</v>
      </c>
      <c r="T44" s="31">
        <v>34.169999999999995</v>
      </c>
      <c r="U44" s="31">
        <v>34.169999999999995</v>
      </c>
      <c r="V44" s="31">
        <v>34.169999999999995</v>
      </c>
      <c r="W44" s="31">
        <v>34.169999999999995</v>
      </c>
      <c r="X44" s="31">
        <v>34.169999999999995</v>
      </c>
      <c r="Y44" s="31">
        <v>34.169999999999995</v>
      </c>
      <c r="Z44" s="31">
        <v>34.169999999999995</v>
      </c>
      <c r="AA44" s="31">
        <v>34.169999999999995</v>
      </c>
      <c r="AB44" s="31">
        <v>34.169999999999995</v>
      </c>
      <c r="AC44" s="31">
        <v>34.169999999999995</v>
      </c>
      <c r="AD44" s="31">
        <v>34.169999999999995</v>
      </c>
      <c r="AE44" s="31">
        <v>34.169999999999995</v>
      </c>
      <c r="AF44" s="31">
        <v>34.169999999999995</v>
      </c>
      <c r="AG44" s="31">
        <v>34.169999999999995</v>
      </c>
      <c r="AH44" s="31">
        <v>34.169999999999995</v>
      </c>
      <c r="AI44" s="31">
        <v>34.169999999999995</v>
      </c>
      <c r="AJ44" s="31">
        <v>34.169999999999995</v>
      </c>
      <c r="AK44" s="31">
        <v>34.169999999999995</v>
      </c>
      <c r="AL44" s="31">
        <v>34.169999999999995</v>
      </c>
      <c r="AM44" s="7" t="s">
        <v>1396</v>
      </c>
    </row>
    <row r="45" spans="1:39">
      <c r="A45" s="30" t="s">
        <v>737</v>
      </c>
      <c r="B45" s="31">
        <v>525872.65134103107</v>
      </c>
      <c r="C45" s="31">
        <v>585463.18306271581</v>
      </c>
      <c r="D45" s="31">
        <v>646448.39806647401</v>
      </c>
      <c r="E45" s="31">
        <v>697958.02400373446</v>
      </c>
      <c r="F45" s="31">
        <v>761390.74360563245</v>
      </c>
      <c r="G45" s="31">
        <v>824649.21077736036</v>
      </c>
      <c r="H45" s="31">
        <v>829295.16881265701</v>
      </c>
      <c r="I45" s="31">
        <v>892362.53659631708</v>
      </c>
      <c r="J45" s="31">
        <v>954291.5867498453</v>
      </c>
      <c r="K45" s="31">
        <v>903882.30660577025</v>
      </c>
      <c r="L45" s="31">
        <v>966043.35759703384</v>
      </c>
      <c r="M45" s="31">
        <v>1027472.6703364578</v>
      </c>
      <c r="N45" s="31">
        <v>330601.68300701556</v>
      </c>
      <c r="O45" s="31">
        <v>398066.49932132137</v>
      </c>
      <c r="P45" s="31">
        <v>465766.79155536776</v>
      </c>
      <c r="Q45" s="31">
        <v>519511.29971685284</v>
      </c>
      <c r="R45" s="31">
        <v>588313.33120894292</v>
      </c>
      <c r="S45" s="31">
        <v>657105.64242911385</v>
      </c>
      <c r="T45" s="31">
        <v>665499.78809929255</v>
      </c>
      <c r="U45" s="31">
        <v>734428.03452847269</v>
      </c>
      <c r="V45" s="31">
        <v>803801.0610839827</v>
      </c>
      <c r="W45" s="31">
        <v>855273.96743659582</v>
      </c>
      <c r="X45" s="31">
        <v>925310.10542248806</v>
      </c>
      <c r="Y45" s="31">
        <v>995981.02040111471</v>
      </c>
      <c r="Z45" s="31">
        <v>806862.31114655768</v>
      </c>
      <c r="AA45" s="31">
        <v>873144.14425837132</v>
      </c>
      <c r="AB45" s="31">
        <v>939503.5435570986</v>
      </c>
      <c r="AC45" s="31">
        <v>869594.62266403716</v>
      </c>
      <c r="AD45" s="31">
        <v>931419.01243292622</v>
      </c>
      <c r="AE45" s="31">
        <v>993388.0040117281</v>
      </c>
      <c r="AF45" s="31">
        <v>988755.32701208431</v>
      </c>
      <c r="AG45" s="31">
        <v>1050876.5731849293</v>
      </c>
      <c r="AH45" s="31">
        <v>1113328.630928081</v>
      </c>
      <c r="AI45" s="31">
        <v>1160125.0427739047</v>
      </c>
      <c r="AJ45" s="31">
        <v>1222835.4830752036</v>
      </c>
      <c r="AK45" s="31">
        <v>1286060.1581100798</v>
      </c>
      <c r="AL45" s="31">
        <v>1198789.7984905548</v>
      </c>
    </row>
    <row r="47" spans="1:39">
      <c r="A47" s="37" t="s">
        <v>1386</v>
      </c>
      <c r="AM47" s="37" t="s">
        <v>1387</v>
      </c>
    </row>
    <row r="48" spans="1:39">
      <c r="A48" s="38">
        <v>362</v>
      </c>
      <c r="N48" s="31">
        <f>AVERAGE(B32:N32)</f>
        <v>6411.7788461538457</v>
      </c>
      <c r="Z48" s="31">
        <f>AVERAGE(N32:Z32)</f>
        <v>23510.006923076922</v>
      </c>
      <c r="AL48" s="31">
        <f>AVERAGE(Z32:AL32)</f>
        <v>39356.971153846156</v>
      </c>
      <c r="AM48" s="30">
        <v>353</v>
      </c>
    </row>
    <row r="49" spans="1:50">
      <c r="A49" s="38">
        <v>360</v>
      </c>
      <c r="N49" s="31">
        <f>AVERAGE(B33:N33)</f>
        <v>3.0614389205004104</v>
      </c>
      <c r="Z49" s="31">
        <f t="shared" ref="Z49:Z60" si="3">AVERAGE(N33:Z33)</f>
        <v>1.2410526092857275</v>
      </c>
      <c r="AL49" s="31">
        <f t="shared" ref="AL49:AL60" si="4">AVERAGE(Z33:AL33)</f>
        <v>1.2410526092857275</v>
      </c>
      <c r="AM49" s="30"/>
    </row>
    <row r="50" spans="1:50">
      <c r="A50" s="38">
        <v>362</v>
      </c>
      <c r="N50" s="31">
        <f>AVERAGE(B34:N34)</f>
        <v>91604.862010780183</v>
      </c>
      <c r="Z50" s="31">
        <f t="shared" si="3"/>
        <v>93620.651708527235</v>
      </c>
      <c r="AL50" s="31">
        <f t="shared" si="4"/>
        <v>96025.495351949605</v>
      </c>
      <c r="AM50" s="30"/>
    </row>
    <row r="51" spans="1:50">
      <c r="A51" s="38">
        <v>363</v>
      </c>
      <c r="N51" s="31">
        <f t="shared" ref="N51:N60" si="5">AVERAGE(B35:N35)</f>
        <v>6539.8767443427287</v>
      </c>
      <c r="Z51" s="31">
        <f t="shared" si="3"/>
        <v>58345.981881337691</v>
      </c>
      <c r="AL51" s="31">
        <f t="shared" si="4"/>
        <v>51593.193044862637</v>
      </c>
      <c r="AM51" s="30"/>
    </row>
    <row r="52" spans="1:50">
      <c r="A52" s="38">
        <v>364</v>
      </c>
      <c r="N52" s="31">
        <f t="shared" si="5"/>
        <v>207647.28864460814</v>
      </c>
      <c r="Z52" s="31">
        <f t="shared" si="3"/>
        <v>155744.20844914814</v>
      </c>
      <c r="AL52" s="31">
        <f t="shared" si="4"/>
        <v>259212.82191880312</v>
      </c>
      <c r="AM52" s="30"/>
    </row>
    <row r="53" spans="1:50">
      <c r="A53" s="38">
        <v>365</v>
      </c>
      <c r="N53" s="31">
        <f t="shared" si="5"/>
        <v>218958.3111041766</v>
      </c>
      <c r="Z53" s="31">
        <f t="shared" si="3"/>
        <v>156667.67722099775</v>
      </c>
      <c r="AL53" s="31">
        <f t="shared" si="4"/>
        <v>284067.25757226389</v>
      </c>
      <c r="AM53" s="30"/>
    </row>
    <row r="54" spans="1:50">
      <c r="A54" s="38">
        <v>366</v>
      </c>
      <c r="N54" s="31">
        <f t="shared" si="5"/>
        <v>1949.2590467160105</v>
      </c>
      <c r="Z54" s="31">
        <f t="shared" si="3"/>
        <v>2464.2162940232733</v>
      </c>
      <c r="AL54" s="31">
        <f t="shared" si="4"/>
        <v>3100.6472235998854</v>
      </c>
      <c r="AM54" s="30"/>
    </row>
    <row r="55" spans="1:50">
      <c r="A55" s="38">
        <v>367</v>
      </c>
      <c r="N55" s="31">
        <f t="shared" si="5"/>
        <v>29000.099127118941</v>
      </c>
      <c r="Z55" s="31">
        <f t="shared" si="3"/>
        <v>30782.225603563154</v>
      </c>
      <c r="AL55" s="31">
        <f t="shared" si="4"/>
        <v>32914.896571364945</v>
      </c>
      <c r="AM55" s="30"/>
    </row>
    <row r="56" spans="1:50">
      <c r="A56" s="38">
        <v>368</v>
      </c>
      <c r="N56" s="31">
        <f t="shared" si="5"/>
        <v>191367.60862010979</v>
      </c>
      <c r="Z56" s="31">
        <f t="shared" si="3"/>
        <v>138853.31024681777</v>
      </c>
      <c r="AL56" s="31">
        <f t="shared" si="4"/>
        <v>252825.59511912375</v>
      </c>
      <c r="AM56" s="30"/>
    </row>
    <row r="57" spans="1:50">
      <c r="A57" s="38">
        <v>369</v>
      </c>
      <c r="N57" s="31">
        <f t="shared" si="5"/>
        <v>2739.9398816127332</v>
      </c>
      <c r="Z57" s="31">
        <f t="shared" si="3"/>
        <v>3463.5852538994009</v>
      </c>
      <c r="AL57" s="31">
        <f t="shared" si="4"/>
        <v>4358.2135506986833</v>
      </c>
      <c r="AM57" s="30"/>
    </row>
    <row r="58" spans="1:50">
      <c r="A58" s="38">
        <v>370</v>
      </c>
      <c r="N58" s="31">
        <f t="shared" si="5"/>
        <v>2111.3562088525478</v>
      </c>
      <c r="Z58" s="31">
        <f t="shared" si="3"/>
        <v>2533.5653664585625</v>
      </c>
      <c r="AL58" s="31">
        <f t="shared" si="4"/>
        <v>3055.8071302882136</v>
      </c>
      <c r="AM58" s="30"/>
    </row>
    <row r="59" spans="1:50">
      <c r="A59" s="38">
        <v>364</v>
      </c>
      <c r="N59" s="31">
        <f>AVERAGE(B43:N43)</f>
        <v>6688.6591390729973</v>
      </c>
      <c r="Z59" s="31">
        <f t="shared" si="3"/>
        <v>6788.5088731653177</v>
      </c>
      <c r="AL59" s="31">
        <f t="shared" si="4"/>
        <v>6890.8173602479719</v>
      </c>
      <c r="AM59" s="30">
        <v>394</v>
      </c>
    </row>
    <row r="60" spans="1:50">
      <c r="A60" s="38">
        <v>364</v>
      </c>
      <c r="N60" s="31">
        <f t="shared" si="5"/>
        <v>34.17</v>
      </c>
      <c r="Z60" s="31">
        <f t="shared" si="3"/>
        <v>34.17</v>
      </c>
      <c r="AL60" s="31">
        <f t="shared" si="4"/>
        <v>34.17</v>
      </c>
      <c r="AM60" s="30">
        <v>397</v>
      </c>
    </row>
    <row r="61" spans="1:50">
      <c r="N61" s="33">
        <f>SUM(N48:Y60)</f>
        <v>765056.27081246499</v>
      </c>
      <c r="O61" s="33">
        <f t="shared" ref="O61:AK61" si="6">SUM(O48:Z60)</f>
        <v>672809.34887362469</v>
      </c>
      <c r="P61" s="33">
        <f t="shared" si="6"/>
        <v>672809.34887362469</v>
      </c>
      <c r="Q61" s="33">
        <f t="shared" si="6"/>
        <v>672809.34887362469</v>
      </c>
      <c r="R61" s="33">
        <f t="shared" si="6"/>
        <v>672809.34887362469</v>
      </c>
      <c r="S61" s="33">
        <f t="shared" si="6"/>
        <v>672809.34887362469</v>
      </c>
      <c r="T61" s="33">
        <f t="shared" si="6"/>
        <v>672809.34887362469</v>
      </c>
      <c r="U61" s="33">
        <f t="shared" si="6"/>
        <v>672809.34887362469</v>
      </c>
      <c r="V61" s="33">
        <f t="shared" si="6"/>
        <v>672809.34887362469</v>
      </c>
      <c r="W61" s="33">
        <f t="shared" si="6"/>
        <v>672809.34887362469</v>
      </c>
      <c r="X61" s="33">
        <f t="shared" si="6"/>
        <v>672809.34887362469</v>
      </c>
      <c r="Y61" s="33">
        <f t="shared" si="6"/>
        <v>672809.34887362469</v>
      </c>
      <c r="Z61" s="33">
        <f>SUM(Z48:AK60)</f>
        <v>672809.34887362469</v>
      </c>
      <c r="AA61" s="33">
        <f t="shared" si="6"/>
        <v>1033437.1270496582</v>
      </c>
      <c r="AB61" s="33">
        <f t="shared" si="6"/>
        <v>1034581.1270496582</v>
      </c>
      <c r="AC61" s="33">
        <f t="shared" si="6"/>
        <v>1034581.1270496582</v>
      </c>
      <c r="AD61" s="33">
        <f t="shared" si="6"/>
        <v>1034581.1270496582</v>
      </c>
      <c r="AE61" s="33">
        <f t="shared" si="6"/>
        <v>1034581.1270496582</v>
      </c>
      <c r="AF61" s="33">
        <f t="shared" si="6"/>
        <v>1034581.1270496582</v>
      </c>
      <c r="AG61" s="33">
        <f t="shared" si="6"/>
        <v>1034581.1270496582</v>
      </c>
      <c r="AH61" s="33">
        <f t="shared" si="6"/>
        <v>1034581.1270496582</v>
      </c>
      <c r="AI61" s="33">
        <f t="shared" si="6"/>
        <v>1034581.1270496582</v>
      </c>
      <c r="AJ61" s="33">
        <f t="shared" si="6"/>
        <v>1034581.1270496582</v>
      </c>
      <c r="AK61" s="33">
        <f t="shared" si="6"/>
        <v>1034581.1270496582</v>
      </c>
      <c r="AL61" s="33">
        <f>SUM(AL48:AL60)</f>
        <v>1033437.1270496582</v>
      </c>
    </row>
    <row r="62" spans="1:50">
      <c r="N62" s="31"/>
      <c r="Z62" s="31"/>
      <c r="AL62" s="31"/>
    </row>
    <row r="63" spans="1:50" ht="43.2">
      <c r="A63" s="4" t="s">
        <v>1388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50">
      <c r="A64" s="4" t="s">
        <v>1389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67">
        <v>2025</v>
      </c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9"/>
      <c r="AO64" s="8"/>
      <c r="AP64" s="67">
        <v>2026</v>
      </c>
      <c r="AQ64" s="68"/>
      <c r="AR64" s="68"/>
      <c r="AS64" s="69"/>
      <c r="AT64" s="8"/>
      <c r="AU64" s="67">
        <v>2027</v>
      </c>
      <c r="AV64" s="68"/>
      <c r="AW64" s="68"/>
      <c r="AX64" s="69"/>
    </row>
    <row r="65" spans="1:50">
      <c r="A65" s="27" t="s">
        <v>1377</v>
      </c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 t="s">
        <v>1376</v>
      </c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9" t="s">
        <v>1365</v>
      </c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 t="s">
        <v>1364</v>
      </c>
      <c r="AM65" s="6" t="s">
        <v>1378</v>
      </c>
      <c r="AN65" s="10" t="s">
        <v>1379</v>
      </c>
      <c r="AO65" s="11"/>
      <c r="AP65" s="9" t="s">
        <v>1365</v>
      </c>
      <c r="AQ65" s="6" t="s">
        <v>1364</v>
      </c>
      <c r="AR65" s="6" t="s">
        <v>1378</v>
      </c>
      <c r="AS65" s="10" t="s">
        <v>1379</v>
      </c>
      <c r="AT65" s="11"/>
      <c r="AU65" s="9" t="s">
        <v>1365</v>
      </c>
      <c r="AV65" s="6" t="s">
        <v>1364</v>
      </c>
      <c r="AW65" s="6" t="s">
        <v>1378</v>
      </c>
      <c r="AX65" s="10" t="s">
        <v>1379</v>
      </c>
    </row>
    <row r="66" spans="1:50">
      <c r="A66" s="7" t="s">
        <v>727</v>
      </c>
      <c r="N66" s="39" t="s">
        <v>1366</v>
      </c>
      <c r="O66" s="40" t="e">
        <f ca="1">OFFSET('[4]REG FL  EPIS - 2 System Per Boo'!$A$1,$AD66-1,'[1]Instructions &amp; Inputs'!$E$43)/1000</f>
        <v>#VALUE!</v>
      </c>
      <c r="Z66" s="41">
        <v>160849.949648379</v>
      </c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42">
        <f>Z66/Z66</f>
        <v>1</v>
      </c>
      <c r="AM66" s="15">
        <f>SUMIF($A$48:$A$60,$A66,$N$48:$N$60)*AL66</f>
        <v>3.0614389205004104</v>
      </c>
      <c r="AN66" s="43">
        <f>SUMIF([5]SPP!$A$301:$A$304,A66,[5]SPP!$BG$301:$BG$304)*AL66/1000</f>
        <v>0</v>
      </c>
      <c r="AP66" s="41">
        <v>161049.542342381</v>
      </c>
      <c r="AQ66" s="42">
        <f>AP66/AP66</f>
        <v>1</v>
      </c>
      <c r="AR66" s="15">
        <f ca="1">SUMIF($A$48:$M$60,$A66,$Z$48:$AK$60)*AQ66</f>
        <v>1.2410526092857275</v>
      </c>
      <c r="AS66" s="16">
        <f>SUMIF([5]SPP!$A$301:$A$304,$A66,[5]SPP!$BT$301:$BT$304)*AQ66/1000</f>
        <v>0</v>
      </c>
      <c r="AU66" s="41">
        <v>164785.77618853599</v>
      </c>
      <c r="AV66" s="42">
        <f>AU66/AU66</f>
        <v>1</v>
      </c>
      <c r="AW66" s="15">
        <f ca="1">SUMIF($A$48:$M$60,$A66,$AL$48:$AL$60)*AV66</f>
        <v>1.2410526092857275</v>
      </c>
      <c r="AX66" s="16">
        <f>SUMIF([5]SPP!$A$301:$A$304,$A66,[5]SPP!$CG$301:$CG$304)*AV66/1000</f>
        <v>0</v>
      </c>
    </row>
    <row r="67" spans="1:50">
      <c r="A67" s="7" t="s">
        <v>1368</v>
      </c>
      <c r="N67" s="39" t="s">
        <v>1366</v>
      </c>
      <c r="O67" s="40" t="e">
        <f ca="1">OFFSET('[4]REG FL  EPIS - 2 System Per Boo'!$A$1,$AD67-1,'[1]Instructions &amp; Inputs'!$E$43)/1000</f>
        <v>#VALUE!</v>
      </c>
      <c r="Z67" s="41">
        <v>174245.89909632501</v>
      </c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42">
        <f>Z67/Z67</f>
        <v>1</v>
      </c>
      <c r="AM67" s="15">
        <f>SUMIF($A$48:$A$60,$A67,$N$48:$N$60)*AL67</f>
        <v>0</v>
      </c>
      <c r="AN67" s="16">
        <f>SUMIF([5]SPP!$A$301:$A$304,A67,[5]SPP!$BG$301:$BG$304)*AL67/1000</f>
        <v>0</v>
      </c>
      <c r="AP67" s="41">
        <v>211470.81862546899</v>
      </c>
      <c r="AQ67" s="42">
        <f>AP67/AP67</f>
        <v>1</v>
      </c>
      <c r="AR67" s="15">
        <f t="shared" ref="AR67:AR88" ca="1" si="7">SUMIF($A$48:$M$60,$A67,$Z$48:$AK$60)*AQ67</f>
        <v>0</v>
      </c>
      <c r="AS67" s="16">
        <f>SUMIF([5]SPP!$A$301:$A$304,$A67,[5]SPP!$BT$301:$BT$304)*AQ67/1000</f>
        <v>0</v>
      </c>
      <c r="AU67" s="41">
        <v>246529.70427979698</v>
      </c>
      <c r="AV67" s="42">
        <f>AU67/AU67</f>
        <v>1</v>
      </c>
      <c r="AW67" s="15">
        <f t="shared" ref="AW67:AW88" ca="1" si="8">SUMIF($A$48:$M$60,$A67,$AL$48:$AL$60)*AV67</f>
        <v>0</v>
      </c>
      <c r="AX67" s="16">
        <f>SUMIF([5]SPP!$A$301:$A$304,$A67,[5]SPP!$CG$301:$CG$304)*AV67/1000</f>
        <v>0</v>
      </c>
    </row>
    <row r="68" spans="1:50">
      <c r="A68" s="7" t="s">
        <v>728</v>
      </c>
      <c r="N68" s="39" t="s">
        <v>1366</v>
      </c>
      <c r="O68" s="40" t="e">
        <f ca="1">OFFSET('[4]REG FL  EPIS - 2 System Per Boo'!$A$1,$AD68-1,'[1]Instructions &amp; Inputs'!$E$43)/1000</f>
        <v>#VALUE!</v>
      </c>
      <c r="Z68" s="41">
        <v>1838146.7531898001</v>
      </c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42">
        <f>Z68/Z68</f>
        <v>1</v>
      </c>
      <c r="AM68" s="15">
        <f>SUMIF($A$48:$A$60,$A68,$N$48:$N$60)*AL68-AM69</f>
        <v>97773.746073761606</v>
      </c>
      <c r="AN68" s="16">
        <f>SUMIF([5]SPP!$A$301:$A$304,A68,[5]SPP!$BG$301:$BG$304)*AL68/1000</f>
        <v>0</v>
      </c>
      <c r="AP68" s="41">
        <v>1977048.54181149</v>
      </c>
      <c r="AQ68" s="42">
        <v>1</v>
      </c>
      <c r="AR68" s="15">
        <f>SUMIF($A$48:$A$60,$A68,$Z$48:$Z$60)*AQ68-AR69</f>
        <v>116904.7896180354</v>
      </c>
      <c r="AS68" s="16">
        <f>SUMIF([5]SPP!$A$301:$A$304,$A68,[5]SPP!$BT$301:$BT$304)*AQ68/1000</f>
        <v>0</v>
      </c>
      <c r="AU68" s="41">
        <v>2106074.3673624699</v>
      </c>
      <c r="AV68" s="42">
        <f>+AU68/AU68</f>
        <v>1</v>
      </c>
      <c r="AW68" s="15">
        <f>SUMIF($A$48:$A$60,$A68,$AL$48:$AL$60)*AV68-AW69</f>
        <v>135170.40511694402</v>
      </c>
      <c r="AX68" s="16">
        <f>SUMIF([5]SPP!$A$301:$A$304,$A68,[5]SPP!$CG$301:$CG$304)*AV68/1000</f>
        <v>0</v>
      </c>
    </row>
    <row r="69" spans="1:50">
      <c r="A69" s="7" t="s">
        <v>728</v>
      </c>
      <c r="N69" s="39" t="s">
        <v>1367</v>
      </c>
      <c r="O69" s="40" t="e">
        <f ca="1">OFFSET('[4]REG FL  EPIS - 2 System Per Boo'!$A$1,$AD69-1,'[1]Instructions &amp; Inputs'!$E$43)/1000</f>
        <v>#VALUE!</v>
      </c>
      <c r="Z69" s="41">
        <v>4566.4227359999995</v>
      </c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42">
        <f>Z69/SUM(Z68:Z69)</f>
        <v>2.4780974031434798E-3</v>
      </c>
      <c r="AM69" s="15">
        <f>SUMIF($A$48:$A$60,$A69,$N$48:$N$60)*AL69</f>
        <v>242.89478317241532</v>
      </c>
      <c r="AN69" s="16"/>
      <c r="AP69" s="41">
        <v>4566.4227360000004</v>
      </c>
      <c r="AQ69" s="42">
        <f>+AP69/SUM(AP68:AP69)</f>
        <v>2.3043945558025004E-3</v>
      </c>
      <c r="AR69" s="15">
        <f>SUMIF($A$48:$A$60,$A69,$N$48:$N$60)*AQ69</f>
        <v>225.86901356876768</v>
      </c>
      <c r="AS69" s="16"/>
      <c r="AU69" s="41">
        <v>4566.4227359999995</v>
      </c>
      <c r="AV69" s="42">
        <f>+AU69/SUM(AU68:AU69)</f>
        <v>2.1635243464554468E-3</v>
      </c>
      <c r="AW69" s="15">
        <f>SUMIF($A$48:$A$60,$A69,$N$48:$N$60)*AV69</f>
        <v>212.06138885175645</v>
      </c>
      <c r="AX69" s="16"/>
    </row>
    <row r="70" spans="1:50">
      <c r="A70" s="7" t="s">
        <v>1369</v>
      </c>
      <c r="N70" s="44" t="s">
        <v>1366</v>
      </c>
      <c r="O70" s="40" t="e">
        <f ca="1">OFFSET('[4]REG FL  EPIS - 2 System Per Boo'!$A$1,$AD70-1,'[1]Instructions &amp; Inputs'!$E$43)/1000</f>
        <v>#VALUE!</v>
      </c>
      <c r="Z70" s="41">
        <v>82008.613846153894</v>
      </c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42">
        <f>Z70/Z70</f>
        <v>1</v>
      </c>
      <c r="AM70" s="15">
        <f>SUMIF($A$48:$A$60,$A70,$N$48:$N$60)*AL70</f>
        <v>6539.8767443427287</v>
      </c>
      <c r="AN70" s="16">
        <f>SUMIF([5]SPP!$A$301:$A$304,A70,[5]SPP!$BG$301:$BG$304)*AL70/1000</f>
        <v>0</v>
      </c>
      <c r="AP70" s="41">
        <v>84990.000000000102</v>
      </c>
      <c r="AQ70" s="42">
        <f>AP70/AP70</f>
        <v>1</v>
      </c>
      <c r="AR70" s="15">
        <f t="shared" ca="1" si="7"/>
        <v>58345.981881337691</v>
      </c>
      <c r="AS70" s="16">
        <f>SUMIF([5]SPP!$A$301:$A$304,$A70,[5]SPP!$BT$301:$BT$304)*AQ70/1000</f>
        <v>0</v>
      </c>
      <c r="AU70" s="41">
        <v>195569.01037296501</v>
      </c>
      <c r="AV70" s="42">
        <f>AU70/AU70</f>
        <v>1</v>
      </c>
      <c r="AW70" s="15">
        <f t="shared" ca="1" si="8"/>
        <v>51593.193044862637</v>
      </c>
      <c r="AX70" s="16">
        <f>SUMIF([5]SPP!$A$301:$A$304,$A70,[5]SPP!$CG$301:$CG$304)*AV70/1000</f>
        <v>0</v>
      </c>
    </row>
    <row r="71" spans="1:50">
      <c r="A71" s="7" t="s">
        <v>729</v>
      </c>
      <c r="N71" s="39" t="s">
        <v>1366</v>
      </c>
      <c r="O71" s="40" t="e">
        <f ca="1">OFFSET('[4]REG FL  EPIS - 2 System Per Boo'!$A$1,$AD71-1,'[1]Instructions &amp; Inputs'!$E$43)/1000</f>
        <v>#VALUE!</v>
      </c>
      <c r="Z71" s="41">
        <v>920613.18602206395</v>
      </c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42">
        <f>Z71/SUM($Z$71:$Z$73)</f>
        <v>0.66815238801176213</v>
      </c>
      <c r="AM71" s="15">
        <f>SUMIF($A$48:$A$60,$A71,$N$48:$N$60)*AL71</f>
        <v>143231.90611552927</v>
      </c>
      <c r="AN71" s="16">
        <f>SUMIF([5]SPP!$A$301:$A$304,A71,[5]SPP!$BG$301:$BG$304)*AL71/1000</f>
        <v>121984.27197293277</v>
      </c>
      <c r="AP71" s="41">
        <v>1100849.7385118699</v>
      </c>
      <c r="AQ71" s="42">
        <f>AP71/SUM($AP$71:$AP$73)</f>
        <v>0.66892622984308059</v>
      </c>
      <c r="AR71" s="15">
        <f t="shared" ca="1" si="7"/>
        <v>108745.25503384005</v>
      </c>
      <c r="AS71" s="16">
        <f>SUMIF([5]SPP!$A$301:$A$304,$A71,[5]SPP!$BT$301:$BT$304)*AQ71/1000</f>
        <v>98125.959532227993</v>
      </c>
      <c r="AU71" s="41">
        <v>1186317.19636678</v>
      </c>
      <c r="AV71" s="42">
        <f>AU71/SUM($AU$71:$AU$73)</f>
        <v>0.66892622984307881</v>
      </c>
      <c r="AW71" s="15">
        <f t="shared" ca="1" si="8"/>
        <v>178026.56137973201</v>
      </c>
      <c r="AX71" s="16">
        <f>SUMIF([5]SPP!$A$301:$A$304,$A71,[5]SPP!$CG$301:$CG$304)*AV71/1000</f>
        <v>166198.25045405581</v>
      </c>
    </row>
    <row r="72" spans="1:50">
      <c r="A72" s="7" t="s">
        <v>729</v>
      </c>
      <c r="N72" s="39" t="s">
        <v>1371</v>
      </c>
      <c r="O72" s="40" t="e">
        <f ca="1">OFFSET('[4]REG FL  EPIS - 2 System Per Boo'!$A$1,$AD72-1,'[1]Instructions &amp; Inputs'!$E$43)/1000</f>
        <v>#VALUE!</v>
      </c>
      <c r="Z72" s="41">
        <v>338285.04649509001</v>
      </c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42">
        <f>Z72/SUM($Z$71:$Z$73)</f>
        <v>0.2455167545676967</v>
      </c>
      <c r="AM72" s="15">
        <f>SUMIF($A$48:$A$60,$A72,$N$48:$N$60)*AL72</f>
        <v>52631.455594544277</v>
      </c>
      <c r="AN72" s="16">
        <f>SUMIF([5]SPP!$A$301:$A$304,A72,[5]SPP!$BG$301:$BG$304)*AL72/1000</f>
        <v>44823.880151380188</v>
      </c>
      <c r="AP72" s="41">
        <v>404514.08977284702</v>
      </c>
      <c r="AQ72" s="42">
        <f>AP72/SUM($AP$71:$AP$73)</f>
        <v>0.24580110756617884</v>
      </c>
      <c r="AR72" s="15">
        <f t="shared" ca="1" si="7"/>
        <v>39959.120957410851</v>
      </c>
      <c r="AS72" s="16">
        <f>SUMIF([5]SPP!$A$301:$A$304,$A72,[5]SPP!$BT$301:$BT$304)*AQ72/1000</f>
        <v>36056.994714759094</v>
      </c>
      <c r="AU72" s="41">
        <v>435919.63924058597</v>
      </c>
      <c r="AV72" s="42">
        <f>AU72/SUM($AU$71:$AU$73)</f>
        <v>0.24580110756618018</v>
      </c>
      <c r="AW72" s="15">
        <f t="shared" ca="1" si="8"/>
        <v>65416.968286027579</v>
      </c>
      <c r="AX72" s="16">
        <f>SUMIF([5]SPP!$A$301:$A$304,$A72,[5]SPP!$CG$301:$CG$304)*AV72/1000</f>
        <v>61070.581799059662</v>
      </c>
    </row>
    <row r="73" spans="1:50">
      <c r="A73" s="7" t="s">
        <v>729</v>
      </c>
      <c r="N73" s="39" t="s">
        <v>1372</v>
      </c>
      <c r="O73" s="40" t="e">
        <f ca="1">OFFSET('[4]REG FL  EPIS - 2 System Per Boo'!$A$1,$AD73-1,'[1]Instructions &amp; Inputs'!$E$43)/1000</f>
        <v>#VALUE!</v>
      </c>
      <c r="Z73" s="41">
        <v>118950.89672349099</v>
      </c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42">
        <f>Z73/SUM($Z$71:$Z$73)</f>
        <v>8.6330857420541224E-2</v>
      </c>
      <c r="AM73" s="15">
        <f>SUMIF($A$48:$A$60,$A73,$N$48:$N$60)*AL73</f>
        <v>18506.756073607605</v>
      </c>
      <c r="AN73" s="16">
        <f>SUMIF([5]SPP!$A$301:$A$304,A73,[5]SPP!$BG$301:$BG$304)*AL73/1000</f>
        <v>15761.384648464946</v>
      </c>
      <c r="AP73" s="41">
        <v>140332.945737901</v>
      </c>
      <c r="AQ73" s="42">
        <f>AP73/SUM($AP$71:$AP$73)</f>
        <v>8.5272662590740622E-2</v>
      </c>
      <c r="AR73" s="15">
        <f t="shared" ca="1" si="7"/>
        <v>13862.511331062586</v>
      </c>
      <c r="AS73" s="16">
        <f>SUMIF([5]SPP!$A$301:$A$304,$A73,[5]SPP!$BT$301:$BT$304)*AQ73/1000</f>
        <v>12508.796135184022</v>
      </c>
      <c r="AU73" s="41">
        <v>151228.07493303</v>
      </c>
      <c r="AV73" s="42">
        <f>AU73/SUM($AU$71:$AU$73)</f>
        <v>8.527266259074108E-2</v>
      </c>
      <c r="AW73" s="15">
        <f t="shared" ca="1" si="8"/>
        <v>22694.279613291525</v>
      </c>
      <c r="AX73" s="16">
        <f>SUMIF([5]SPP!$A$301:$A$304,$A73,[5]SPP!$CG$301:$CG$304)*AV73/1000</f>
        <v>21186.442842082579</v>
      </c>
    </row>
    <row r="74" spans="1:50">
      <c r="A74" s="7" t="s">
        <v>730</v>
      </c>
      <c r="N74" s="39" t="s">
        <v>1366</v>
      </c>
      <c r="O74" s="40" t="e">
        <f ca="1">OFFSET('[4]REG FL  EPIS - 2 System Per Boo'!$A$1,$AD74-1,'[1]Instructions &amp; Inputs'!$E$43)/1000</f>
        <v>#VALUE!</v>
      </c>
      <c r="Z74" s="41">
        <v>1149294.6512044</v>
      </c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42">
        <f>Z74/SUM($Z$74:$Z$75)</f>
        <v>0.69074092891545147</v>
      </c>
      <c r="AM74" s="15">
        <f>SUMIF($A$48:$A$60,$A74,$N$48:$N$60)*AL74-AM76</f>
        <v>150819.66280458469</v>
      </c>
      <c r="AN74" s="16">
        <f>SUMIF([5]SPP!$A$301:$A$304,A74,[5]SPP!$BG$301:$BG$304)*AL74/1000</f>
        <v>128482.92207819538</v>
      </c>
      <c r="AP74" s="41">
        <v>1358042.7774986201</v>
      </c>
      <c r="AQ74" s="42">
        <f>AP74/SUM($AP$74:$AP$75)</f>
        <v>0.68999999999999972</v>
      </c>
      <c r="AR74" s="15">
        <f ca="1">SUMIF($A$48:$M$60,$A74,$Z$48:$AK$60)*AQ74-AR76</f>
        <v>107844.26939100765</v>
      </c>
      <c r="AS74" s="16">
        <f>SUMIF([5]SPP!$A$301:$A$304,$A74,[5]SPP!$BT$301:$BT$304)*AQ74/1000</f>
        <v>99157.827772206525</v>
      </c>
      <c r="AU74" s="41">
        <v>1448481.10346349</v>
      </c>
      <c r="AV74" s="42">
        <f>AU74/SUM($AU$74:$AU$75)</f>
        <v>0.68999999999999884</v>
      </c>
      <c r="AW74" s="15">
        <f ca="1">SUMIF($A$48:$M$60,$A74,$AL$48:$AL$60)*AV74-AW76</f>
        <v>195570.442311886</v>
      </c>
      <c r="AX74" s="16">
        <f>SUMIF([5]SPP!$A$301:$A$304,$A74,[5]SPP!$CG$301:$CG$304)*AV74/1000</f>
        <v>186982.01384242869</v>
      </c>
    </row>
    <row r="75" spans="1:50">
      <c r="A75" s="7" t="s">
        <v>730</v>
      </c>
      <c r="N75" s="39" t="s">
        <v>1371</v>
      </c>
      <c r="O75" s="40" t="e">
        <f ca="1">OFFSET('[4]REG FL  EPIS - 2 System Per Boo'!$A$1,$AD75-1,'[1]Instructions &amp; Inputs'!$E$43)/1000</f>
        <v>#VALUE!</v>
      </c>
      <c r="Z75" s="41">
        <v>514563.10369791102</v>
      </c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42">
        <f>Z75/SUM($Z$74:$Z$75)</f>
        <v>0.30925907108454842</v>
      </c>
      <c r="AM75" s="15">
        <f t="shared" ref="AM75:AM88" si="9">SUMIF($A$48:$A$60,$A75,$N$48:$N$60)*AL75</f>
        <v>67714.843898319217</v>
      </c>
      <c r="AN75" s="16">
        <f>SUMIF([5]SPP!$A$301:$A$304,A75,[5]SPP!$BG$301:$BG$304)*AL75/1000</f>
        <v>57524.474761498794</v>
      </c>
      <c r="AP75" s="41">
        <v>610135.16090517794</v>
      </c>
      <c r="AQ75" s="42">
        <f>AP75/SUM($AP$74:$AP$75)</f>
        <v>0.31000000000000028</v>
      </c>
      <c r="AR75" s="15">
        <f t="shared" ca="1" si="7"/>
        <v>48566.979938509343</v>
      </c>
      <c r="AS75" s="16">
        <f>SUMIF([5]SPP!$A$301:$A$304,$A75,[5]SPP!$BT$301:$BT$304)*AQ75/1000</f>
        <v>44549.168999107336</v>
      </c>
      <c r="AU75" s="41">
        <v>650766.87257055705</v>
      </c>
      <c r="AV75" s="42">
        <f>AU75/SUM($AU$74:$AU$75)</f>
        <v>0.31000000000000116</v>
      </c>
      <c r="AW75" s="15">
        <f t="shared" ca="1" si="8"/>
        <v>88060.849847402133</v>
      </c>
      <c r="AX75" s="16">
        <f>SUMIF([5]SPP!$A$301:$A$304,$A75,[5]SPP!$CG$301:$CG$304)*AV75/1000</f>
        <v>84006.41201616406</v>
      </c>
    </row>
    <row r="76" spans="1:50">
      <c r="A76" s="7" t="s">
        <v>730</v>
      </c>
      <c r="N76" s="39" t="s">
        <v>1367</v>
      </c>
      <c r="O76" s="40" t="e">
        <f ca="1">OFFSET('[4]REG FL  EPIS - 2 System Per Boo'!$A$1,$AD76-1,'[1]Instructions &amp; Inputs'!$E$43)/1000</f>
        <v>#VALUE!</v>
      </c>
      <c r="Z76" s="41">
        <v>3226.7226364297098</v>
      </c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42">
        <f>Z76/SUM(Z74:Z76)</f>
        <v>1.9355483659673899E-3</v>
      </c>
      <c r="AM76" s="15">
        <f t="shared" si="9"/>
        <v>423.80440127266843</v>
      </c>
      <c r="AN76" s="16"/>
      <c r="AP76" s="41">
        <v>3226.7226364297098</v>
      </c>
      <c r="AQ76" s="42">
        <f>AP76/SUM(AP74:AP76)</f>
        <v>1.6367632177186307E-3</v>
      </c>
      <c r="AR76" s="15">
        <f ca="1">SUMIF($A$48:$M$60,$A76,$Z$48:$AK$60)*AQ76</f>
        <v>256.42789148074411</v>
      </c>
      <c r="AS76" s="16"/>
      <c r="AU76" s="41">
        <v>3226.7226364297098</v>
      </c>
      <c r="AV76" s="42">
        <f>AU76/SUM(AU74:AU76)</f>
        <v>1.5347260247508157E-3</v>
      </c>
      <c r="AW76" s="15">
        <f ca="1">SUMIF($A$48:$M$60,$A76,$AL$48:$AL$60)*AV76</f>
        <v>435.96541297574657</v>
      </c>
      <c r="AX76" s="16"/>
    </row>
    <row r="77" spans="1:50">
      <c r="A77" s="7" t="s">
        <v>731</v>
      </c>
      <c r="N77" s="39" t="s">
        <v>1366</v>
      </c>
      <c r="O77" s="40" t="e">
        <f ca="1">OFFSET('[4]REG FL  EPIS - 2 System Per Boo'!$A$1,$AD77-1,'[1]Instructions &amp; Inputs'!$E$43)/1000</f>
        <v>#VALUE!</v>
      </c>
      <c r="Z77" s="41">
        <v>548008.50866204</v>
      </c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42">
        <f>+Z77/SUM(Z77:Z78)</f>
        <v>1</v>
      </c>
      <c r="AM77" s="15">
        <f t="shared" si="9"/>
        <v>1949.2590467160105</v>
      </c>
      <c r="AN77" s="16">
        <f>SUMIF([5]SPP!$A$301:$A$304,A77,[5]SPP!$BG$301:$BG$304)*AL77/1000</f>
        <v>0</v>
      </c>
      <c r="AP77" s="41">
        <v>570398.33975322801</v>
      </c>
      <c r="AQ77" s="42">
        <f>+AP77/SUM(AP77:AP78)</f>
        <v>1</v>
      </c>
      <c r="AR77" s="15">
        <f t="shared" ca="1" si="7"/>
        <v>2464.2162940232733</v>
      </c>
      <c r="AS77" s="16">
        <f>SUMIF([5]SPP!$A$301:$A$304,$A77,[5]SPP!$BT$301:$BT$304)*AQ77/1000</f>
        <v>0</v>
      </c>
      <c r="AU77" s="41">
        <v>594291.62147149711</v>
      </c>
      <c r="AV77" s="42">
        <f>+AU77/SUM(AU77:AU78)</f>
        <v>1</v>
      </c>
      <c r="AW77" s="15">
        <f t="shared" ca="1" si="8"/>
        <v>3100.6472235998854</v>
      </c>
      <c r="AX77" s="16">
        <f>SUMIF([5]SPP!$A$301:$A$304,$A77,[5]SPP!$CG$301:$CG$304)*AV77/1000</f>
        <v>0</v>
      </c>
    </row>
    <row r="78" spans="1:50">
      <c r="A78" s="7" t="s">
        <v>731</v>
      </c>
      <c r="N78" s="39" t="s">
        <v>1371</v>
      </c>
      <c r="O78" s="40" t="e">
        <f ca="1">OFFSET('[4]REG FL  EPIS - 2 System Per Boo'!$A$1,$AD78-1,'[1]Instructions &amp; Inputs'!$E$43)/1000</f>
        <v>#VALUE!</v>
      </c>
      <c r="Z78" s="41">
        <v>0</v>
      </c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42">
        <f>1-AL77</f>
        <v>0</v>
      </c>
      <c r="AM78" s="15">
        <f t="shared" si="9"/>
        <v>0</v>
      </c>
      <c r="AN78" s="16">
        <f>SUMIF([5]SPP!$A$301:$A$304,A78,[5]SPP!$BG$301:$BG$304)*AL78/1000</f>
        <v>0</v>
      </c>
      <c r="AP78" s="41">
        <v>0</v>
      </c>
      <c r="AQ78" s="42">
        <f>1-AQ77</f>
        <v>0</v>
      </c>
      <c r="AR78" s="15">
        <f t="shared" ca="1" si="7"/>
        <v>0</v>
      </c>
      <c r="AS78" s="16">
        <f>SUMIF([5]SPP!$A$301:$A$304,$A78,[5]SPP!$BT$301:$BT$304)*AQ78/1000</f>
        <v>0</v>
      </c>
      <c r="AU78" s="41">
        <v>0</v>
      </c>
      <c r="AV78" s="42">
        <f>1-AV77</f>
        <v>0</v>
      </c>
      <c r="AW78" s="15">
        <f t="shared" ca="1" si="8"/>
        <v>0</v>
      </c>
      <c r="AX78" s="16">
        <f>SUMIF([5]SPP!$A$301:$A$304,$A78,[5]SPP!$CG$301:$CG$304)*AV78/1000</f>
        <v>0</v>
      </c>
    </row>
    <row r="79" spans="1:50">
      <c r="A79" s="7" t="s">
        <v>732</v>
      </c>
      <c r="N79" s="39" t="s">
        <v>1366</v>
      </c>
      <c r="O79" s="40" t="e">
        <f ca="1">OFFSET('[4]REG FL  EPIS - 2 System Per Boo'!$A$1,$AD79-1,'[1]Instructions &amp; Inputs'!$E$43)/1000</f>
        <v>#VALUE!</v>
      </c>
      <c r="Z79" s="41">
        <v>933614.46131436399</v>
      </c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42">
        <f>+Z79/SUM(Z79:Z80)</f>
        <v>0.63150716631371273</v>
      </c>
      <c r="AM79" s="15">
        <f t="shared" si="9"/>
        <v>18313.770422583657</v>
      </c>
      <c r="AN79" s="16">
        <f>SUMIF([5]SPP!$A$301:$A$304,A79,[5]SPP!$BG$301:$BG$304)*AL79/1000</f>
        <v>0</v>
      </c>
      <c r="AP79" s="41">
        <v>974028.83001279901</v>
      </c>
      <c r="AQ79" s="42">
        <f>+AP79/SUM(AP79:AP80)</f>
        <v>0.62999999999999989</v>
      </c>
      <c r="AR79" s="15">
        <f t="shared" ca="1" si="7"/>
        <v>19392.802130244785</v>
      </c>
      <c r="AS79" s="16">
        <f>SUMIF([5]SPP!$A$301:$A$304,$A79,[5]SPP!$BT$301:$BT$304)*AQ79/1000</f>
        <v>0</v>
      </c>
      <c r="AU79" s="41">
        <v>1019600.02737098</v>
      </c>
      <c r="AV79" s="42">
        <f>+AU79/SUM(AU79:AU80)</f>
        <v>0.62999999999999778</v>
      </c>
      <c r="AW79" s="15">
        <f t="shared" ca="1" si="8"/>
        <v>20736.384839959843</v>
      </c>
      <c r="AX79" s="16">
        <f>SUMIF([5]SPP!$A$301:$A$304,$A79,[5]SPP!$CG$301:$CG$304)*AV79/1000</f>
        <v>0</v>
      </c>
    </row>
    <row r="80" spans="1:50">
      <c r="A80" s="7" t="s">
        <v>732</v>
      </c>
      <c r="N80" s="39" t="s">
        <v>1371</v>
      </c>
      <c r="O80" s="40" t="e">
        <f ca="1">OFFSET('[4]REG FL  EPIS - 2 System Per Boo'!$A$1,$AD80-1,'[1]Instructions &amp; Inputs'!$E$43)/1000</f>
        <v>#VALUE!</v>
      </c>
      <c r="Z80" s="41">
        <v>544776.45982773101</v>
      </c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42">
        <f>1-AL79</f>
        <v>0.36849283368628727</v>
      </c>
      <c r="AM80" s="15">
        <f t="shared" si="9"/>
        <v>10686.328704535284</v>
      </c>
      <c r="AN80" s="16">
        <f>SUMIF([5]SPP!$A$301:$A$304,A80,[5]SPP!$BG$301:$BG$304)*AL80/1000</f>
        <v>0</v>
      </c>
      <c r="AP80" s="41">
        <v>572048.67794402502</v>
      </c>
      <c r="AQ80" s="42">
        <f>1-AQ79</f>
        <v>0.37000000000000011</v>
      </c>
      <c r="AR80" s="15">
        <f t="shared" ca="1" si="7"/>
        <v>11389.423473318371</v>
      </c>
      <c r="AS80" s="16">
        <f>SUMIF([5]SPP!$A$301:$A$304,$A80,[5]SPP!$BT$301:$BT$304)*AQ80/1000</f>
        <v>0</v>
      </c>
      <c r="AU80" s="41">
        <v>598812.71448772389</v>
      </c>
      <c r="AV80" s="42">
        <f>1-AV79</f>
        <v>0.37000000000000222</v>
      </c>
      <c r="AW80" s="15">
        <f t="shared" ca="1" si="8"/>
        <v>12178.511731405102</v>
      </c>
      <c r="AX80" s="16">
        <f>SUMIF([5]SPP!$A$301:$A$304,$A80,[5]SPP!$CG$301:$CG$304)*AV80/1000</f>
        <v>0</v>
      </c>
    </row>
    <row r="81" spans="1:50">
      <c r="A81" s="7" t="s">
        <v>733</v>
      </c>
      <c r="N81" s="39" t="s">
        <v>1371</v>
      </c>
      <c r="O81" s="40" t="e">
        <f ca="1">OFFSET('[4]REG FL  EPIS - 2 System Per Boo'!$A$1,$AD81-1,'[1]Instructions &amp; Inputs'!$E$43)/1000</f>
        <v>#VALUE!</v>
      </c>
      <c r="Z81" s="41">
        <v>1379693.1167330001</v>
      </c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42">
        <f>+Z81/Z81</f>
        <v>1</v>
      </c>
      <c r="AM81" s="15">
        <f t="shared" si="9"/>
        <v>191367.60862010979</v>
      </c>
      <c r="AN81" s="16">
        <f>SUMIF([5]SPP!$A$301:$A$304,A81,[5]SPP!$BG$301:$BG$304)*AL81/1000</f>
        <v>164699.94049755062</v>
      </c>
      <c r="AP81" s="41">
        <v>1644053.4833016901</v>
      </c>
      <c r="AQ81" s="42">
        <f>+AP81/AP81</f>
        <v>1</v>
      </c>
      <c r="AR81" s="15">
        <f t="shared" ca="1" si="7"/>
        <v>138853.31024681777</v>
      </c>
      <c r="AS81" s="16">
        <f>SUMIF([5]SPP!$A$301:$A$304,$A81,[5]SPP!$BT$301:$BT$304)*AQ81/1000</f>
        <v>127761.93454814854</v>
      </c>
      <c r="AU81" s="41">
        <v>1758012.05383013</v>
      </c>
      <c r="AV81" s="42">
        <f>+AU81/AU81</f>
        <v>1</v>
      </c>
      <c r="AW81" s="15">
        <f t="shared" ca="1" si="8"/>
        <v>252825.59511912375</v>
      </c>
      <c r="AX81" s="16">
        <f>SUMIF([5]SPP!$A$301:$A$304,$A81,[5]SPP!$CG$301:$CG$304)*AV81/1000</f>
        <v>238907.97991117366</v>
      </c>
    </row>
    <row r="82" spans="1:50">
      <c r="A82" s="7" t="s">
        <v>734</v>
      </c>
      <c r="N82" s="39" t="s">
        <v>1373</v>
      </c>
      <c r="O82" s="40" t="e">
        <f ca="1">OFFSET('[4]REG FL  EPIS - 2 System Per Boo'!$A$1,$AD82-1,'[1]Instructions &amp; Inputs'!$E$43)/1000</f>
        <v>#VALUE!</v>
      </c>
      <c r="Z82" s="41">
        <v>192589.61823655502</v>
      </c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42">
        <f>+Z82/SUM(Z82:Z83)</f>
        <v>0.2738816503527004</v>
      </c>
      <c r="AM82" s="15">
        <f t="shared" si="9"/>
        <v>750.41925664327789</v>
      </c>
      <c r="AN82" s="16">
        <f>SUMIF([5]SPP!$A$301:$A$304,A82,[5]SPP!$BG$301:$BG$304)*AL82/1000</f>
        <v>0</v>
      </c>
      <c r="AP82" s="41">
        <v>210133.29366867797</v>
      </c>
      <c r="AQ82" s="42">
        <f>+AP82/SUM(AP82:AP83)</f>
        <v>0.28602903210232355</v>
      </c>
      <c r="AR82" s="15">
        <f t="shared" ca="1" si="7"/>
        <v>990.68593777672618</v>
      </c>
      <c r="AS82" s="16">
        <f>SUMIF([5]SPP!$A$301:$A$304,$A82,[5]SPP!$BT$301:$BT$304)*AQ82/1000</f>
        <v>0</v>
      </c>
      <c r="AU82" s="41">
        <v>229441.530050895</v>
      </c>
      <c r="AV82" s="42">
        <f>+AU82/SUM(AU82:AU83)</f>
        <v>0.298658018253455</v>
      </c>
      <c r="AW82" s="15">
        <f t="shared" ca="1" si="8"/>
        <v>1301.6154221770223</v>
      </c>
      <c r="AX82" s="16">
        <f>SUMIF([5]SPP!$A$301:$A$304,$A82,[5]SPP!$CG$301:$CG$304)*AV82/1000</f>
        <v>0</v>
      </c>
    </row>
    <row r="83" spans="1:50">
      <c r="A83" s="7" t="s">
        <v>734</v>
      </c>
      <c r="N83" s="39" t="s">
        <v>1373</v>
      </c>
      <c r="O83" s="40" t="e">
        <f ca="1">OFFSET('[4]REG FL  EPIS - 2 System Per Boo'!$A$1,$AD83-1,'[1]Instructions &amp; Inputs'!$E$43)/1000</f>
        <v>#VALUE!</v>
      </c>
      <c r="Z83" s="41">
        <v>510595.92920169502</v>
      </c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42">
        <f>1-AL82</f>
        <v>0.7261183496472996</v>
      </c>
      <c r="AM83" s="15">
        <f t="shared" si="9"/>
        <v>1989.5206249694552</v>
      </c>
      <c r="AN83" s="16">
        <f>SUMIF([5]SPP!$A$301:$A$304,A83,[5]SPP!$BG$301:$BG$304)*AL83/1000</f>
        <v>0</v>
      </c>
      <c r="AP83" s="41">
        <v>524523.92669874697</v>
      </c>
      <c r="AQ83" s="42">
        <f>1-AQ82</f>
        <v>0.71397096789767645</v>
      </c>
      <c r="AR83" s="15">
        <f t="shared" ca="1" si="7"/>
        <v>2472.8993161226745</v>
      </c>
      <c r="AS83" s="16">
        <f>SUMIF([5]SPP!$A$301:$A$304,$A83,[5]SPP!$BT$301:$BT$304)*AQ83/1000</f>
        <v>0</v>
      </c>
      <c r="AU83" s="41">
        <v>538800.12437600992</v>
      </c>
      <c r="AV83" s="42">
        <f>1-AV82</f>
        <v>0.70134198174654494</v>
      </c>
      <c r="AW83" s="15">
        <f t="shared" ca="1" si="8"/>
        <v>3056.5981285216608</v>
      </c>
      <c r="AX83" s="16">
        <f>SUMIF([5]SPP!$A$301:$A$304,$A83,[5]SPP!$CG$301:$CG$304)*AV83/1000</f>
        <v>0</v>
      </c>
    </row>
    <row r="84" spans="1:50">
      <c r="A84" s="7" t="s">
        <v>726</v>
      </c>
      <c r="N84" s="39" t="s">
        <v>1374</v>
      </c>
      <c r="O84" s="40" t="e">
        <f ca="1">OFFSET('[4]REG FL  EPIS - 2 System Per Boo'!$A$1,$AD84-1,'[1]Instructions &amp; Inputs'!$E$43)/1000</f>
        <v>#VALUE!</v>
      </c>
      <c r="Z84" s="41">
        <v>437025.17842515302</v>
      </c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42">
        <f>+Z84/Z84</f>
        <v>1</v>
      </c>
      <c r="AM84" s="15">
        <f t="shared" si="9"/>
        <v>2111.3562088525478</v>
      </c>
      <c r="AN84" s="16">
        <f>SUMIF([5]SPP!$A$301:$A$304,A84,[5]SPP!$BG$301:$BG$304)*AL84/1000</f>
        <v>0</v>
      </c>
      <c r="AP84" s="41">
        <v>474254.66545156698</v>
      </c>
      <c r="AQ84" s="42">
        <f>+AP84/AP84</f>
        <v>1</v>
      </c>
      <c r="AR84" s="15">
        <f t="shared" ca="1" si="7"/>
        <v>2533.5653664585625</v>
      </c>
      <c r="AS84" s="16">
        <f>SUMIF([5]SPP!$A$301:$A$304,$A84,[5]SPP!$BT$301:$BT$304)*AQ84/1000</f>
        <v>0</v>
      </c>
      <c r="AU84" s="41">
        <v>512843.46001474099</v>
      </c>
      <c r="AV84" s="42">
        <f>+AU84/AU84</f>
        <v>1</v>
      </c>
      <c r="AW84" s="15">
        <f t="shared" ca="1" si="8"/>
        <v>3055.8071302882136</v>
      </c>
      <c r="AX84" s="16">
        <f>SUMIF([5]SPP!$A$301:$A$304,$A84,[5]SPP!$CG$301:$CG$304)*AV84/1000</f>
        <v>0</v>
      </c>
    </row>
    <row r="85" spans="1:50">
      <c r="A85" s="7" t="s">
        <v>1370</v>
      </c>
      <c r="N85" s="39" t="s">
        <v>1374</v>
      </c>
      <c r="O85" s="40" t="e">
        <f ca="1">OFFSET('[4]REG FL  EPIS - 2 System Per Boo'!$A$1,$AD85-1,'[1]Instructions &amp; Inputs'!$E$43)/1000-O86</f>
        <v>#VALUE!</v>
      </c>
      <c r="Z85" s="41">
        <v>15972.628380998114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42">
        <f>+Z85/SUM(Z85:Z86)</f>
        <v>0.40438460996441117</v>
      </c>
      <c r="AM85" s="15">
        <f t="shared" si="9"/>
        <v>0</v>
      </c>
      <c r="AN85" s="16">
        <f>SUMIF([5]SPP!$A$301:$A$304,A85,[5]SPP!$BG$301:$BG$304)*AL85/1000</f>
        <v>0</v>
      </c>
      <c r="AP85" s="41">
        <v>22721.705999996371</v>
      </c>
      <c r="AQ85" s="42">
        <f>+AP85/SUM(AP85:AP86)</f>
        <v>0.45518165572693658</v>
      </c>
      <c r="AR85" s="15">
        <f t="shared" ca="1" si="7"/>
        <v>0</v>
      </c>
      <c r="AS85" s="16">
        <f>SUMIF([5]SPP!$A$301:$A$304,$A85,[5]SPP!$BT$301:$BT$304)*AQ85/1000</f>
        <v>0</v>
      </c>
      <c r="AU85" s="41">
        <v>31728.986000000004</v>
      </c>
      <c r="AV85" s="42">
        <f>+AU85/SUM(AU85:AU86)</f>
        <v>0.51371604139881577</v>
      </c>
      <c r="AW85" s="15">
        <f t="shared" ca="1" si="8"/>
        <v>0</v>
      </c>
      <c r="AX85" s="16">
        <f>SUMIF([5]SPP!$A$301:$A$304,$A85,[5]SPP!$CG$301:$CG$304)*AV85/1000</f>
        <v>0</v>
      </c>
    </row>
    <row r="86" spans="1:50">
      <c r="A86" s="7" t="s">
        <v>1370</v>
      </c>
      <c r="N86" s="39" t="s">
        <v>1375</v>
      </c>
      <c r="O86" s="40" t="e">
        <f>HLOOKUP('[1]Instructions &amp; Inputs'!O24,'[1]Instructions &amp; Inputs'!BH148:BJ151,2,FALSE)/1000</f>
        <v>#N/A</v>
      </c>
      <c r="Z86" s="41">
        <v>23525.977617889486</v>
      </c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42">
        <f>1-AL85</f>
        <v>0.59561539003558883</v>
      </c>
      <c r="AM86" s="15">
        <f t="shared" si="9"/>
        <v>0</v>
      </c>
      <c r="AN86" s="16">
        <f>SUMIF([5]SPP!$A$301:$A$304,A86,[5]SPP!$BG$301:$BG$304)*AL86/1000</f>
        <v>0</v>
      </c>
      <c r="AP86" s="41">
        <v>27196.180000284625</v>
      </c>
      <c r="AQ86" s="42">
        <f>1-AQ85</f>
        <v>0.54481834427306342</v>
      </c>
      <c r="AR86" s="15">
        <f t="shared" ca="1" si="7"/>
        <v>0</v>
      </c>
      <c r="AS86" s="16">
        <f>SUMIF([5]SPP!$A$301:$A$304,$A86,[5]SPP!$BT$301:$BT$304)*AQ86/1000</f>
        <v>0</v>
      </c>
      <c r="AU86" s="41">
        <v>30034.680000391993</v>
      </c>
      <c r="AV86" s="42">
        <f>1-AV85</f>
        <v>0.48628395860118423</v>
      </c>
      <c r="AW86" s="15">
        <f t="shared" ca="1" si="8"/>
        <v>0</v>
      </c>
      <c r="AX86" s="16">
        <f>SUMIF([5]SPP!$A$301:$A$304,$A86,[5]SPP!$CG$301:$CG$304)*AV86/1000</f>
        <v>0</v>
      </c>
    </row>
    <row r="87" spans="1:50">
      <c r="A87" s="7" t="s">
        <v>735</v>
      </c>
      <c r="N87" s="39" t="s">
        <v>1366</v>
      </c>
      <c r="O87" s="40" t="e">
        <f ca="1">OFFSET('[4]REG FL  EPIS - 2 System Per Boo'!$A$1,$AD87-1,'[1]Instructions &amp; Inputs'!$E$43)/1000</f>
        <v>#VALUE!</v>
      </c>
      <c r="Z87" s="41">
        <v>0</v>
      </c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42">
        <f>+Z87/SUM(Z87:Z88)</f>
        <v>0</v>
      </c>
      <c r="AM87" s="15">
        <f t="shared" si="9"/>
        <v>0</v>
      </c>
      <c r="AN87" s="16">
        <f>SUMIF([5]SPP!$A$301:$A$304,A87,[5]SPP!$BG$301:$BG$304)*AL87/1000</f>
        <v>0</v>
      </c>
      <c r="AP87" s="41">
        <v>0</v>
      </c>
      <c r="AQ87" s="42">
        <f>+AP87/SUM(AP87:AP88)</f>
        <v>0</v>
      </c>
      <c r="AR87" s="15">
        <f t="shared" ca="1" si="7"/>
        <v>0</v>
      </c>
      <c r="AS87" s="16">
        <f>SUMIF([5]SPP!$A$301:$A$304,$A87,[5]SPP!$BT$301:$BT$304)*AQ87/1000</f>
        <v>0</v>
      </c>
      <c r="AU87" s="41">
        <v>0</v>
      </c>
      <c r="AV87" s="42">
        <f>+AU87/SUM(AU87:AU88)</f>
        <v>0</v>
      </c>
      <c r="AW87" s="15">
        <f t="shared" ca="1" si="8"/>
        <v>0</v>
      </c>
      <c r="AX87" s="16">
        <f>SUMIF([5]SPP!$A$301:$A$304,$A87,[5]SPP!$CG$301:$CG$304)*AV87/1000</f>
        <v>0</v>
      </c>
    </row>
    <row r="88" spans="1:50">
      <c r="A88" s="7" t="s">
        <v>735</v>
      </c>
      <c r="N88" s="39" t="s">
        <v>1372</v>
      </c>
      <c r="O88" s="40" t="e">
        <f ca="1">OFFSET('[4]REG FL  EPIS - 2 System Per Boo'!$A$1,$AD88-1,'[1]Instructions &amp; Inputs'!$E$43)/1000</f>
        <v>#VALUE!</v>
      </c>
      <c r="Z88" s="41">
        <v>729913.57231644401</v>
      </c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42">
        <f>1-AL87</f>
        <v>1</v>
      </c>
      <c r="AM88" s="15">
        <f t="shared" si="9"/>
        <v>0</v>
      </c>
      <c r="AN88" s="16">
        <f>SUMIF([5]SPP!$A$301:$A$304,A88,[5]SPP!$BG$301:$BG$304)*AL88/1000</f>
        <v>0</v>
      </c>
      <c r="AP88" s="41">
        <v>773962.60703736905</v>
      </c>
      <c r="AQ88" s="42">
        <f>1-AQ87</f>
        <v>1</v>
      </c>
      <c r="AR88" s="15">
        <f t="shared" ca="1" si="7"/>
        <v>0</v>
      </c>
      <c r="AS88" s="16">
        <f>SUMIF([5]SPP!$A$301:$A$304,$A88,[5]SPP!$BT$301:$BT$304)*AQ88/1000</f>
        <v>0</v>
      </c>
      <c r="AU88" s="41">
        <v>820350.13752565207</v>
      </c>
      <c r="AV88" s="42">
        <f>1-AV87</f>
        <v>1</v>
      </c>
      <c r="AW88" s="15">
        <f t="shared" ca="1" si="8"/>
        <v>0</v>
      </c>
      <c r="AX88" s="16">
        <f>SUMIF([5]SPP!$A$301:$A$304,$A88,[5]SPP!$CG$301:$CG$304)*AV88/1000</f>
        <v>0</v>
      </c>
    </row>
    <row r="89" spans="1:50">
      <c r="Z89" s="12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33">
        <f>SUM(AM66:AM88)</f>
        <v>765056.27081246511</v>
      </c>
      <c r="AN89" s="45">
        <f>SUM(AN66:AN88)</f>
        <v>533276.87411002268</v>
      </c>
      <c r="AP89" s="12"/>
      <c r="AQ89" s="8"/>
      <c r="AR89" s="33">
        <f ca="1">SUM(AR66:AR88)</f>
        <v>672809.34887362458</v>
      </c>
      <c r="AS89" s="45">
        <f>SUM(AS66:AS88)</f>
        <v>418160.6817016335</v>
      </c>
      <c r="AU89" s="12"/>
      <c r="AV89" s="8"/>
      <c r="AW89" s="33">
        <f ca="1">SUM(AW66:AW88)</f>
        <v>1033437.1270496581</v>
      </c>
      <c r="AX89" s="45">
        <f>SUM(AX66:AX88)</f>
        <v>758351.6808649645</v>
      </c>
    </row>
    <row r="90" spans="1:50">
      <c r="N90" s="39" t="s">
        <v>1391</v>
      </c>
      <c r="Z90" s="12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46">
        <f>+AM89-N61</f>
        <v>0</v>
      </c>
      <c r="AN90" s="47">
        <f>+AN89-[5]SPP!$BG$305/1000</f>
        <v>0</v>
      </c>
      <c r="AP90" s="12"/>
      <c r="AQ90" s="8"/>
      <c r="AR90" s="46">
        <f ca="1">+Z61-AR89</f>
        <v>0</v>
      </c>
      <c r="AS90" s="47">
        <f>+AS89-[5]SPP!$BT$305/1000</f>
        <v>0</v>
      </c>
      <c r="AU90" s="12"/>
      <c r="AV90" s="8"/>
      <c r="AW90" s="46">
        <f ca="1">+AW89-AL61</f>
        <v>0</v>
      </c>
      <c r="AX90" s="47">
        <f>+AX89-[5]SPP!$CG$305/1000</f>
        <v>0</v>
      </c>
    </row>
    <row r="91" spans="1:50">
      <c r="A91" s="19" t="s">
        <v>1390</v>
      </c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1" t="s">
        <v>1366</v>
      </c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2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3">
        <f t="shared" ref="AM91:AM97" si="10">SUMIF($N$66:$N$88,$N91,$AM$66:$AM$88)</f>
        <v>418631.28264643851</v>
      </c>
      <c r="AN91" s="24">
        <f t="shared" ref="AN91:AN97" si="11">SUMIF($N$66:$N$88,$N91,$AN$66:$AN$88)</f>
        <v>250467.19405112814</v>
      </c>
      <c r="AP91" s="22"/>
      <c r="AQ91" s="20"/>
      <c r="AR91" s="23">
        <f t="shared" ref="AR91:AR97" ca="1" si="12">SUMIF($N$66:$N$88,$N91,$AR$66:$AR$88)</f>
        <v>413698.5554010981</v>
      </c>
      <c r="AS91" s="24">
        <f t="shared" ref="AS91:AS97" si="13">SUMIF($N$66:$N$88,$N91,$AS$66:$AS$88)</f>
        <v>197283.78730443452</v>
      </c>
      <c r="AU91" s="22"/>
      <c r="AV91" s="20"/>
      <c r="AW91" s="23">
        <f t="shared" ref="AW91:AW97" ca="1" si="14">SUMIF($N$66:$N$88,$N91,$AW$66:$AW$88)</f>
        <v>584198.8749695936</v>
      </c>
      <c r="AX91" s="24">
        <f t="shared" ref="AX91:AX97" si="15">SUMIF($N$66:$N$88,$N91,$AX$66:$AX$88)</f>
        <v>353180.26429648453</v>
      </c>
    </row>
    <row r="92" spans="1:50">
      <c r="A92" s="12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25" t="s">
        <v>1367</v>
      </c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12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15">
        <f t="shared" si="10"/>
        <v>666.6991844450838</v>
      </c>
      <c r="AN92" s="16">
        <f t="shared" si="11"/>
        <v>0</v>
      </c>
      <c r="AP92" s="12"/>
      <c r="AQ92" s="8"/>
      <c r="AR92" s="15">
        <f ca="1">SUMIF($N$66:$N$88,$N92,$AR$66:$AR$88)</f>
        <v>482.29690504951179</v>
      </c>
      <c r="AS92" s="16">
        <f t="shared" si="13"/>
        <v>0</v>
      </c>
      <c r="AU92" s="12"/>
      <c r="AV92" s="8"/>
      <c r="AW92" s="15">
        <f t="shared" ca="1" si="14"/>
        <v>648.02680182750305</v>
      </c>
      <c r="AX92" s="16">
        <f t="shared" si="15"/>
        <v>0</v>
      </c>
    </row>
    <row r="93" spans="1:50">
      <c r="A93" s="12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25" t="s">
        <v>1371</v>
      </c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12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15">
        <f t="shared" si="10"/>
        <v>322400.23681750859</v>
      </c>
      <c r="AN93" s="16">
        <f t="shared" si="11"/>
        <v>267048.29541042959</v>
      </c>
      <c r="AP93" s="12"/>
      <c r="AQ93" s="8"/>
      <c r="AR93" s="15">
        <f t="shared" ca="1" si="12"/>
        <v>238768.83461605632</v>
      </c>
      <c r="AS93" s="16">
        <f t="shared" si="13"/>
        <v>208368.09826201497</v>
      </c>
      <c r="AU93" s="12"/>
      <c r="AV93" s="8"/>
      <c r="AW93" s="15">
        <f t="shared" ca="1" si="14"/>
        <v>418481.9249839586</v>
      </c>
      <c r="AX93" s="16">
        <f t="shared" si="15"/>
        <v>383984.97372639738</v>
      </c>
    </row>
    <row r="94" spans="1:50">
      <c r="A94" s="12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25" t="s">
        <v>1372</v>
      </c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12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15">
        <f t="shared" si="10"/>
        <v>18506.756073607605</v>
      </c>
      <c r="AN94" s="16">
        <f t="shared" si="11"/>
        <v>15761.384648464946</v>
      </c>
      <c r="AP94" s="12"/>
      <c r="AQ94" s="8"/>
      <c r="AR94" s="15">
        <f t="shared" ca="1" si="12"/>
        <v>13862.511331062586</v>
      </c>
      <c r="AS94" s="16">
        <f t="shared" si="13"/>
        <v>12508.796135184022</v>
      </c>
      <c r="AU94" s="12"/>
      <c r="AV94" s="8"/>
      <c r="AW94" s="15">
        <f t="shared" ca="1" si="14"/>
        <v>22694.279613291525</v>
      </c>
      <c r="AX94" s="16">
        <f t="shared" si="15"/>
        <v>21186.442842082579</v>
      </c>
    </row>
    <row r="95" spans="1:50">
      <c r="A95" s="12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25" t="s">
        <v>1373</v>
      </c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12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15">
        <f t="shared" si="10"/>
        <v>2739.9398816127332</v>
      </c>
      <c r="AN95" s="16">
        <f t="shared" si="11"/>
        <v>0</v>
      </c>
      <c r="AP95" s="12"/>
      <c r="AQ95" s="8"/>
      <c r="AR95" s="15">
        <f t="shared" ca="1" si="12"/>
        <v>3463.5852538994004</v>
      </c>
      <c r="AS95" s="16">
        <f t="shared" si="13"/>
        <v>0</v>
      </c>
      <c r="AU95" s="12"/>
      <c r="AV95" s="8"/>
      <c r="AW95" s="15">
        <f t="shared" ca="1" si="14"/>
        <v>4358.2135506986833</v>
      </c>
      <c r="AX95" s="16">
        <f t="shared" si="15"/>
        <v>0</v>
      </c>
    </row>
    <row r="96" spans="1:50">
      <c r="A96" s="12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25" t="s">
        <v>1374</v>
      </c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12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15">
        <f t="shared" si="10"/>
        <v>2111.3562088525478</v>
      </c>
      <c r="AN96" s="16">
        <f t="shared" si="11"/>
        <v>0</v>
      </c>
      <c r="AP96" s="12"/>
      <c r="AQ96" s="8"/>
      <c r="AR96" s="15">
        <f t="shared" ca="1" si="12"/>
        <v>2533.5653664585625</v>
      </c>
      <c r="AS96" s="16">
        <f t="shared" si="13"/>
        <v>0</v>
      </c>
      <c r="AU96" s="12"/>
      <c r="AV96" s="8"/>
      <c r="AW96" s="15">
        <f t="shared" ca="1" si="14"/>
        <v>3055.8071302882136</v>
      </c>
      <c r="AX96" s="16">
        <f t="shared" si="15"/>
        <v>0</v>
      </c>
    </row>
    <row r="97" spans="1:50">
      <c r="A97" s="1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26" t="s">
        <v>1375</v>
      </c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3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7">
        <f t="shared" si="10"/>
        <v>0</v>
      </c>
      <c r="AN97" s="18">
        <f t="shared" si="11"/>
        <v>0</v>
      </c>
      <c r="AP97" s="13"/>
      <c r="AQ97" s="14"/>
      <c r="AR97" s="17">
        <f t="shared" ca="1" si="12"/>
        <v>0</v>
      </c>
      <c r="AS97" s="18">
        <f t="shared" si="13"/>
        <v>0</v>
      </c>
      <c r="AU97" s="13"/>
      <c r="AV97" s="14"/>
      <c r="AW97" s="17">
        <f t="shared" ca="1" si="14"/>
        <v>0</v>
      </c>
      <c r="AX97" s="18">
        <f t="shared" si="15"/>
        <v>0</v>
      </c>
    </row>
    <row r="98" spans="1:50">
      <c r="AM98" s="15">
        <f>SUM(AM91:AM97)</f>
        <v>765056.27081246511</v>
      </c>
      <c r="AN98" s="15">
        <f>SUM(AN91:AN97)</f>
        <v>533276.87411002268</v>
      </c>
      <c r="AR98" s="15">
        <f ca="1">SUM(AR91:AR97)</f>
        <v>672809.34887362458</v>
      </c>
      <c r="AS98" s="15">
        <f>SUM(AS91:AS97)</f>
        <v>418160.6817016335</v>
      </c>
      <c r="AW98" s="15">
        <f ca="1">SUM(AW91:AW97)</f>
        <v>1033437.1270496581</v>
      </c>
      <c r="AX98" s="15">
        <f>SUM(AX91:AX97)</f>
        <v>758351.6808649645</v>
      </c>
    </row>
    <row r="99" spans="1:50">
      <c r="N99" s="39" t="s">
        <v>1391</v>
      </c>
      <c r="AM99" s="15">
        <f>+AM89-AM98</f>
        <v>0</v>
      </c>
      <c r="AN99" s="31">
        <f>+AN98-AN89</f>
        <v>0</v>
      </c>
      <c r="AR99" s="31">
        <f ca="1">+AR98-AR89</f>
        <v>0</v>
      </c>
      <c r="AS99" s="31">
        <f>+AS98-AS89</f>
        <v>0</v>
      </c>
      <c r="AW99" s="31">
        <f ca="1">+AW98-AW89</f>
        <v>0</v>
      </c>
      <c r="AX99" s="31">
        <f>+AX98-AX89</f>
        <v>0</v>
      </c>
    </row>
    <row r="117" ht="26.1" customHeight="1"/>
  </sheetData>
  <mergeCells count="3">
    <mergeCell ref="AU64:AX64"/>
    <mergeCell ref="Z64:AN64"/>
    <mergeCell ref="AP64:AS64"/>
  </mergeCells>
  <phoneticPr fontId="14" type="noConversion"/>
  <pageMargins left="0.7" right="0.7" top="0.75" bottom="0.75" header="0.3" footer="0.3"/>
  <pageSetup orientation="portrait" horizontalDpi="1200" verticalDpi="1200" r:id="rId3"/>
  <headerFooter>
    <oddHeader xml:space="preserve">&amp;RDEF’s Response to OPC POD 1 (1-26)
Q7
Page &amp;P of &amp;N
</oddHeader>
    <oddFooter>&amp;R20240025-OPCPOD1-00004319</oddFooter>
  </headerFooter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82330-1312-45EB-8055-85488B3AA1A7}">
  <sheetPr codeName="Sheet3"/>
  <dimension ref="A1:CH2280"/>
  <sheetViews>
    <sheetView showGridLines="0" tabSelected="1" zoomScale="80" zoomScaleNormal="80" workbookViewId="0">
      <pane xSplit="7" ySplit="5" topLeftCell="H6" activePane="bottomRight" state="frozen"/>
      <selection activeCell="AR40" sqref="AR40"/>
      <selection pane="topRight" activeCell="AR40" sqref="AR40"/>
      <selection pane="bottomLeft" activeCell="AR40" sqref="AR40"/>
      <selection pane="bottomRight" activeCell="AR40" sqref="AR40"/>
    </sheetView>
  </sheetViews>
  <sheetFormatPr defaultRowHeight="14.4" outlineLevelCol="1"/>
  <cols>
    <col min="1" max="1" width="16.44140625" style="54" customWidth="1"/>
    <col min="2" max="2" width="13.88671875" style="54" customWidth="1"/>
    <col min="3" max="3" width="40.44140625" style="54" bestFit="1" customWidth="1"/>
    <col min="4" max="4" width="34.5546875" style="54" bestFit="1" customWidth="1"/>
    <col min="5" max="5" width="14.5546875" style="54" customWidth="1"/>
    <col min="6" max="6" width="63.44140625" style="54" bestFit="1" customWidth="1"/>
    <col min="7" max="7" width="50.109375" style="54" bestFit="1" customWidth="1"/>
    <col min="8" max="8" width="17.109375" style="54" bestFit="1" customWidth="1"/>
    <col min="9" max="20" width="11.5546875" style="54" hidden="1" customWidth="1" outlineLevel="1"/>
    <col min="21" max="21" width="11.5546875" style="54" customWidth="1" collapsed="1"/>
    <col min="22" max="33" width="11.5546875" style="54" hidden="1" customWidth="1" outlineLevel="1"/>
    <col min="34" max="34" width="11.5546875" style="54" customWidth="1" collapsed="1"/>
    <col min="35" max="46" width="11.5546875" style="54" hidden="1" customWidth="1" outlineLevel="1"/>
    <col min="47" max="47" width="11.5546875" style="54" customWidth="1" collapsed="1"/>
    <col min="48" max="59" width="11.5546875" style="54" hidden="1" customWidth="1" outlineLevel="1"/>
    <col min="60" max="60" width="11.5546875" style="54" customWidth="1" collapsed="1"/>
    <col min="61" max="72" width="11.5546875" style="54" hidden="1" customWidth="1" outlineLevel="1"/>
    <col min="73" max="73" width="11.5546875" style="54" customWidth="1" collapsed="1"/>
    <col min="74" max="85" width="11.5546875" style="54" hidden="1" customWidth="1" outlineLevel="1"/>
    <col min="86" max="86" width="11.5546875" style="54" customWidth="1" collapsed="1"/>
    <col min="87" max="16384" width="8.88671875" style="54"/>
  </cols>
  <sheetData>
    <row r="1" spans="1:86" ht="15" thickBot="1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</row>
    <row r="2" spans="1:86" ht="15" customHeight="1">
      <c r="A2" s="53" t="s">
        <v>0</v>
      </c>
    </row>
    <row r="3" spans="1:86" ht="15" customHeight="1">
      <c r="A3" s="53" t="s">
        <v>1</v>
      </c>
      <c r="F3" s="54" t="s">
        <v>1363</v>
      </c>
    </row>
    <row r="4" spans="1:86" ht="15" thickBot="1">
      <c r="A4" s="55"/>
      <c r="B4" s="55"/>
      <c r="C4" s="55"/>
      <c r="D4" s="55"/>
      <c r="E4" s="55"/>
      <c r="F4" s="50" t="s">
        <v>1363</v>
      </c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</row>
    <row r="5" spans="1:86" ht="40.200000000000003" thickBot="1">
      <c r="A5" s="56" t="s">
        <v>2</v>
      </c>
      <c r="B5" s="56" t="s">
        <v>3</v>
      </c>
      <c r="C5" s="56" t="s">
        <v>4</v>
      </c>
      <c r="D5" s="56" t="s">
        <v>5</v>
      </c>
      <c r="E5" s="56" t="s">
        <v>779</v>
      </c>
      <c r="F5" s="56" t="s">
        <v>6</v>
      </c>
      <c r="G5" s="56" t="s">
        <v>7</v>
      </c>
      <c r="H5" s="56" t="s">
        <v>724</v>
      </c>
      <c r="I5" s="56" t="s">
        <v>8</v>
      </c>
      <c r="J5" s="56" t="s">
        <v>9</v>
      </c>
      <c r="K5" s="56" t="s">
        <v>10</v>
      </c>
      <c r="L5" s="56" t="s">
        <v>11</v>
      </c>
      <c r="M5" s="56" t="s">
        <v>12</v>
      </c>
      <c r="N5" s="56" t="s">
        <v>13</v>
      </c>
      <c r="O5" s="56" t="s">
        <v>14</v>
      </c>
      <c r="P5" s="56" t="s">
        <v>15</v>
      </c>
      <c r="Q5" s="56" t="s">
        <v>16</v>
      </c>
      <c r="R5" s="56" t="s">
        <v>17</v>
      </c>
      <c r="S5" s="56" t="s">
        <v>18</v>
      </c>
      <c r="T5" s="56" t="s">
        <v>19</v>
      </c>
      <c r="U5" s="56" t="s">
        <v>20</v>
      </c>
      <c r="V5" s="56" t="s">
        <v>21</v>
      </c>
      <c r="W5" s="56" t="s">
        <v>22</v>
      </c>
      <c r="X5" s="56" t="s">
        <v>23</v>
      </c>
      <c r="Y5" s="56" t="s">
        <v>24</v>
      </c>
      <c r="Z5" s="56" t="s">
        <v>25</v>
      </c>
      <c r="AA5" s="56" t="s">
        <v>26</v>
      </c>
      <c r="AB5" s="56" t="s">
        <v>27</v>
      </c>
      <c r="AC5" s="56" t="s">
        <v>28</v>
      </c>
      <c r="AD5" s="56" t="s">
        <v>29</v>
      </c>
      <c r="AE5" s="56" t="s">
        <v>30</v>
      </c>
      <c r="AF5" s="56" t="s">
        <v>31</v>
      </c>
      <c r="AG5" s="56" t="s">
        <v>32</v>
      </c>
      <c r="AH5" s="56" t="s">
        <v>33</v>
      </c>
      <c r="AI5" s="56" t="s">
        <v>34</v>
      </c>
      <c r="AJ5" s="56" t="s">
        <v>35</v>
      </c>
      <c r="AK5" s="56" t="s">
        <v>36</v>
      </c>
      <c r="AL5" s="56" t="s">
        <v>37</v>
      </c>
      <c r="AM5" s="56" t="s">
        <v>38</v>
      </c>
      <c r="AN5" s="56" t="s">
        <v>39</v>
      </c>
      <c r="AO5" s="56" t="s">
        <v>40</v>
      </c>
      <c r="AP5" s="56" t="s">
        <v>41</v>
      </c>
      <c r="AQ5" s="56" t="s">
        <v>42</v>
      </c>
      <c r="AR5" s="56" t="s">
        <v>43</v>
      </c>
      <c r="AS5" s="56" t="s">
        <v>44</v>
      </c>
      <c r="AT5" s="56" t="s">
        <v>45</v>
      </c>
      <c r="AU5" s="56" t="s">
        <v>46</v>
      </c>
      <c r="AV5" s="56" t="s">
        <v>47</v>
      </c>
      <c r="AW5" s="56" t="s">
        <v>48</v>
      </c>
      <c r="AX5" s="56" t="s">
        <v>49</v>
      </c>
      <c r="AY5" s="56" t="s">
        <v>50</v>
      </c>
      <c r="AZ5" s="56" t="s">
        <v>51</v>
      </c>
      <c r="BA5" s="56" t="s">
        <v>52</v>
      </c>
      <c r="BB5" s="56" t="s">
        <v>53</v>
      </c>
      <c r="BC5" s="56" t="s">
        <v>54</v>
      </c>
      <c r="BD5" s="56" t="s">
        <v>55</v>
      </c>
      <c r="BE5" s="56" t="s">
        <v>56</v>
      </c>
      <c r="BF5" s="56" t="s">
        <v>57</v>
      </c>
      <c r="BG5" s="56" t="s">
        <v>58</v>
      </c>
      <c r="BH5" s="56" t="s">
        <v>59</v>
      </c>
      <c r="BI5" s="56" t="s">
        <v>60</v>
      </c>
      <c r="BJ5" s="56" t="s">
        <v>61</v>
      </c>
      <c r="BK5" s="56" t="s">
        <v>62</v>
      </c>
      <c r="BL5" s="56" t="s">
        <v>63</v>
      </c>
      <c r="BM5" s="56" t="s">
        <v>64</v>
      </c>
      <c r="BN5" s="56" t="s">
        <v>65</v>
      </c>
      <c r="BO5" s="56" t="s">
        <v>66</v>
      </c>
      <c r="BP5" s="56" t="s">
        <v>67</v>
      </c>
      <c r="BQ5" s="56" t="s">
        <v>68</v>
      </c>
      <c r="BR5" s="56" t="s">
        <v>69</v>
      </c>
      <c r="BS5" s="56" t="s">
        <v>70</v>
      </c>
      <c r="BT5" s="56" t="s">
        <v>71</v>
      </c>
      <c r="BU5" s="56" t="s">
        <v>72</v>
      </c>
      <c r="BV5" s="56" t="s">
        <v>73</v>
      </c>
      <c r="BW5" s="56" t="s">
        <v>74</v>
      </c>
      <c r="BX5" s="56" t="s">
        <v>75</v>
      </c>
      <c r="BY5" s="56" t="s">
        <v>76</v>
      </c>
      <c r="BZ5" s="56" t="s">
        <v>77</v>
      </c>
      <c r="CA5" s="56" t="s">
        <v>78</v>
      </c>
      <c r="CB5" s="56" t="s">
        <v>79</v>
      </c>
      <c r="CC5" s="56" t="s">
        <v>80</v>
      </c>
      <c r="CD5" s="56" t="s">
        <v>81</v>
      </c>
      <c r="CE5" s="56" t="s">
        <v>82</v>
      </c>
      <c r="CF5" s="56" t="s">
        <v>83</v>
      </c>
      <c r="CG5" s="56" t="s">
        <v>84</v>
      </c>
      <c r="CH5" s="56" t="s">
        <v>85</v>
      </c>
    </row>
    <row r="6" spans="1:86">
      <c r="A6" s="57" t="s">
        <v>86</v>
      </c>
      <c r="B6" s="58" t="s">
        <v>132</v>
      </c>
      <c r="C6" s="59" t="s">
        <v>287</v>
      </c>
      <c r="D6" s="58" t="s">
        <v>288</v>
      </c>
      <c r="E6" s="58" t="str">
        <f>VLOOKUP(CONCATENATE($F$4,F6),'REG FL  CWIP - 1 System Per Boo'!$A$29:$B$1161,2,FALSE)</f>
        <v>Production</v>
      </c>
      <c r="F6" s="58" t="s">
        <v>291</v>
      </c>
      <c r="G6" s="58" t="s">
        <v>290</v>
      </c>
      <c r="H6" s="63"/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53.55</v>
      </c>
      <c r="O6" s="60">
        <v>89.5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-1.9919503999999999</v>
      </c>
      <c r="X6" s="60">
        <v>-1.9919507999999999</v>
      </c>
      <c r="Y6" s="60">
        <v>0</v>
      </c>
      <c r="Z6" s="60">
        <v>-4.4000000000000002E-6</v>
      </c>
      <c r="AA6" s="60">
        <v>154.97061120000001</v>
      </c>
      <c r="AB6" s="60">
        <v>0</v>
      </c>
      <c r="AC6" s="60">
        <v>51.651745599999998</v>
      </c>
      <c r="AD6" s="60">
        <v>51.651741199999996</v>
      </c>
      <c r="AE6" s="60">
        <v>0</v>
      </c>
      <c r="AF6" s="60">
        <v>-4.4000000000000002E-6</v>
      </c>
      <c r="AG6" s="60">
        <v>-8.8000000000000004E-6</v>
      </c>
      <c r="AH6" s="60">
        <v>0</v>
      </c>
      <c r="AI6" s="60">
        <v>0</v>
      </c>
      <c r="AJ6" s="60">
        <v>2.0999999999999998E-6</v>
      </c>
      <c r="AK6" s="60">
        <v>4.1999999999999996E-6</v>
      </c>
      <c r="AL6" s="60">
        <v>0</v>
      </c>
      <c r="AM6" s="60">
        <v>1.1999999999999999E-6</v>
      </c>
      <c r="AN6" s="60">
        <v>4.5000000000000001E-6</v>
      </c>
      <c r="AO6" s="60">
        <v>0</v>
      </c>
      <c r="AP6" s="60">
        <v>1.1999999999999999E-6</v>
      </c>
      <c r="AQ6" s="60">
        <v>2.3999999999999999E-6</v>
      </c>
      <c r="AR6" s="60">
        <v>0</v>
      </c>
      <c r="AS6" s="60">
        <v>1.1999999999999999E-6</v>
      </c>
      <c r="AT6" s="60">
        <v>4.5000000000000001E-6</v>
      </c>
      <c r="AU6" s="60">
        <v>0</v>
      </c>
      <c r="AV6" s="60">
        <v>0</v>
      </c>
      <c r="AW6" s="60">
        <v>2.4912958333333299</v>
      </c>
      <c r="AX6" s="60">
        <v>4.9825916666666599</v>
      </c>
      <c r="AY6" s="60">
        <v>0</v>
      </c>
      <c r="AZ6" s="60">
        <v>2.4912958333333299</v>
      </c>
      <c r="BA6" s="60">
        <v>4.9825916666666599</v>
      </c>
      <c r="BB6" s="60">
        <v>0</v>
      </c>
      <c r="BC6" s="60">
        <v>2.4912958333333299</v>
      </c>
      <c r="BD6" s="60">
        <v>4.9825916666666599</v>
      </c>
      <c r="BE6" s="60">
        <v>0</v>
      </c>
      <c r="BF6" s="60">
        <v>2.4912958333333299</v>
      </c>
      <c r="BG6" s="60">
        <v>4.9825916666666599</v>
      </c>
      <c r="BH6" s="60">
        <v>0</v>
      </c>
      <c r="BI6" s="60">
        <v>0</v>
      </c>
      <c r="BJ6" s="60">
        <v>2.4912958333333299</v>
      </c>
      <c r="BK6" s="60">
        <v>4.9825916666666599</v>
      </c>
      <c r="BL6" s="60">
        <v>0</v>
      </c>
      <c r="BM6" s="60">
        <v>2.4912958333333299</v>
      </c>
      <c r="BN6" s="60">
        <v>4.9825916666666599</v>
      </c>
      <c r="BO6" s="60">
        <v>0</v>
      </c>
      <c r="BP6" s="60">
        <v>2.4912958333333299</v>
      </c>
      <c r="BQ6" s="60">
        <v>4.9825916666666599</v>
      </c>
      <c r="BR6" s="60">
        <v>0</v>
      </c>
      <c r="BS6" s="60">
        <v>2.4912958333333299</v>
      </c>
      <c r="BT6" s="60">
        <v>4.9825916666666599</v>
      </c>
      <c r="BU6" s="60">
        <v>0</v>
      </c>
      <c r="BV6" s="60">
        <v>0</v>
      </c>
      <c r="BW6" s="60">
        <v>2.4912958333333299</v>
      </c>
      <c r="BX6" s="60">
        <v>4.9825916666666599</v>
      </c>
      <c r="BY6" s="60">
        <v>0</v>
      </c>
      <c r="BZ6" s="60">
        <v>2.4912958333333299</v>
      </c>
      <c r="CA6" s="60">
        <v>4.9825916666666599</v>
      </c>
      <c r="CB6" s="60">
        <v>0</v>
      </c>
      <c r="CC6" s="60">
        <v>2.4912958333333299</v>
      </c>
      <c r="CD6" s="60">
        <v>4.9825916666666599</v>
      </c>
      <c r="CE6" s="60">
        <v>0</v>
      </c>
      <c r="CF6" s="60">
        <v>2.4912958333333299</v>
      </c>
      <c r="CG6" s="60">
        <v>4.9825916666666599</v>
      </c>
      <c r="CH6" s="60">
        <v>0</v>
      </c>
    </row>
    <row r="7" spans="1:86">
      <c r="A7" s="57" t="s">
        <v>86</v>
      </c>
      <c r="B7" s="57" t="s">
        <v>701</v>
      </c>
      <c r="C7" s="58" t="s">
        <v>287</v>
      </c>
      <c r="D7" s="58" t="s">
        <v>288</v>
      </c>
      <c r="E7" s="58" t="str">
        <f>VLOOKUP(CONCATENATE($F$4,F7),'REG FL  CWIP - 1 System Per Boo'!$A$29:$B$1161,2,FALSE)</f>
        <v>Production</v>
      </c>
      <c r="F7" s="58" t="s">
        <v>291</v>
      </c>
      <c r="G7" s="58" t="s">
        <v>290</v>
      </c>
      <c r="H7" s="63"/>
      <c r="I7" s="60">
        <v>0</v>
      </c>
      <c r="J7" s="60">
        <v>0</v>
      </c>
      <c r="K7" s="60">
        <v>0</v>
      </c>
      <c r="L7" s="60">
        <v>0</v>
      </c>
      <c r="M7" s="60">
        <v>53.55</v>
      </c>
      <c r="N7" s="60">
        <v>35.950000000000003</v>
      </c>
      <c r="O7" s="60">
        <v>0</v>
      </c>
      <c r="P7" s="60">
        <v>2.4300000000000002</v>
      </c>
      <c r="Q7" s="60">
        <v>0</v>
      </c>
      <c r="R7" s="60">
        <v>0</v>
      </c>
      <c r="S7" s="60">
        <v>0</v>
      </c>
      <c r="T7" s="60">
        <v>0</v>
      </c>
      <c r="U7" s="60">
        <v>91.93</v>
      </c>
      <c r="V7" s="60">
        <v>-1.9919503999999999</v>
      </c>
      <c r="W7" s="60">
        <v>-3.9999999999999998E-7</v>
      </c>
      <c r="X7" s="60">
        <v>-4.4000000000000002E-6</v>
      </c>
      <c r="Y7" s="60">
        <v>-4.4000000000000002E-6</v>
      </c>
      <c r="Z7" s="60">
        <v>154.9706156</v>
      </c>
      <c r="AA7" s="60">
        <v>154.94875880000001</v>
      </c>
      <c r="AB7" s="60">
        <v>51.651745599999998</v>
      </c>
      <c r="AC7" s="60">
        <v>-4.4000000000000002E-6</v>
      </c>
      <c r="AD7" s="60">
        <v>-4.4000000000000002E-6</v>
      </c>
      <c r="AE7" s="60">
        <v>-4.4000000000000002E-6</v>
      </c>
      <c r="AF7" s="60">
        <v>-4.4000000000000002E-6</v>
      </c>
      <c r="AG7" s="60">
        <v>-1.1999999999999999E-6</v>
      </c>
      <c r="AH7" s="60">
        <v>359.5791415999999</v>
      </c>
      <c r="AI7" s="60">
        <v>2.0999999999999998E-6</v>
      </c>
      <c r="AJ7" s="60">
        <v>2.0999999999999998E-6</v>
      </c>
      <c r="AK7" s="60">
        <v>1.1999999999999999E-6</v>
      </c>
      <c r="AL7" s="60">
        <v>1.1999999999999999E-6</v>
      </c>
      <c r="AM7" s="60">
        <v>3.3000000000000002E-6</v>
      </c>
      <c r="AN7" s="60">
        <v>1.1999999999999999E-6</v>
      </c>
      <c r="AO7" s="60">
        <v>1.1999999999999999E-6</v>
      </c>
      <c r="AP7" s="60">
        <v>1.1999999999999999E-6</v>
      </c>
      <c r="AQ7" s="60">
        <v>1.1999999999999999E-6</v>
      </c>
      <c r="AR7" s="60">
        <v>1.1999999999999999E-6</v>
      </c>
      <c r="AS7" s="60">
        <v>3.3000000000000002E-6</v>
      </c>
      <c r="AT7" s="60">
        <v>1.1999999999999999E-6</v>
      </c>
      <c r="AU7" s="60">
        <v>2.0399999999999998E-5</v>
      </c>
      <c r="AV7" s="60">
        <v>2.4912958333333299</v>
      </c>
      <c r="AW7" s="60">
        <v>2.4912958333333299</v>
      </c>
      <c r="AX7" s="60">
        <v>2.4912958333333299</v>
      </c>
      <c r="AY7" s="60">
        <v>2.4912958333333299</v>
      </c>
      <c r="AZ7" s="60">
        <v>2.4912958333333299</v>
      </c>
      <c r="BA7" s="60">
        <v>2.4912958333333299</v>
      </c>
      <c r="BB7" s="60">
        <v>2.4912958333333299</v>
      </c>
      <c r="BC7" s="60">
        <v>2.4912958333333299</v>
      </c>
      <c r="BD7" s="60">
        <v>2.4912958333333299</v>
      </c>
      <c r="BE7" s="60">
        <v>2.4912958333333299</v>
      </c>
      <c r="BF7" s="60">
        <v>2.4912958333333299</v>
      </c>
      <c r="BG7" s="60">
        <v>2.4912958333333699</v>
      </c>
      <c r="BH7" s="60">
        <v>29.895549999999997</v>
      </c>
      <c r="BI7" s="60">
        <v>2.4912958333333299</v>
      </c>
      <c r="BJ7" s="60">
        <v>2.4912958333333299</v>
      </c>
      <c r="BK7" s="60">
        <v>2.4912958333333299</v>
      </c>
      <c r="BL7" s="60">
        <v>2.4912958333333299</v>
      </c>
      <c r="BM7" s="60">
        <v>2.4912958333333299</v>
      </c>
      <c r="BN7" s="60">
        <v>2.4912958333333299</v>
      </c>
      <c r="BO7" s="60">
        <v>2.4912958333333299</v>
      </c>
      <c r="BP7" s="60">
        <v>2.4912958333333299</v>
      </c>
      <c r="BQ7" s="60">
        <v>2.4912958333333299</v>
      </c>
      <c r="BR7" s="60">
        <v>2.4912958333333299</v>
      </c>
      <c r="BS7" s="60">
        <v>2.4912958333333299</v>
      </c>
      <c r="BT7" s="60">
        <v>2.4912958333333699</v>
      </c>
      <c r="BU7" s="60">
        <v>29.895549999999997</v>
      </c>
      <c r="BV7" s="60">
        <v>2.4912958333333299</v>
      </c>
      <c r="BW7" s="60">
        <v>2.4912958333333299</v>
      </c>
      <c r="BX7" s="60">
        <v>2.4912958333333299</v>
      </c>
      <c r="BY7" s="60">
        <v>2.4912958333333299</v>
      </c>
      <c r="BZ7" s="60">
        <v>2.4912958333333299</v>
      </c>
      <c r="CA7" s="60">
        <v>2.4912958333333299</v>
      </c>
      <c r="CB7" s="60">
        <v>2.4912958333333299</v>
      </c>
      <c r="CC7" s="60">
        <v>2.4912958333333299</v>
      </c>
      <c r="CD7" s="60">
        <v>2.4912958333333299</v>
      </c>
      <c r="CE7" s="60">
        <v>2.4912958333333299</v>
      </c>
      <c r="CF7" s="60">
        <v>2.4912958333333299</v>
      </c>
      <c r="CG7" s="60">
        <v>2.4912958333333699</v>
      </c>
      <c r="CH7" s="60">
        <v>29.895549999999997</v>
      </c>
    </row>
    <row r="8" spans="1:86">
      <c r="A8" s="57" t="s">
        <v>86</v>
      </c>
      <c r="B8" s="58" t="s">
        <v>719</v>
      </c>
      <c r="C8" s="59" t="s">
        <v>287</v>
      </c>
      <c r="D8" s="58" t="s">
        <v>288</v>
      </c>
      <c r="E8" s="58" t="str">
        <f>VLOOKUP(CONCATENATE($F$4,F8),'REG FL  CWIP - 1 System Per Boo'!$A$29:$B$1161,2,FALSE)</f>
        <v>Production</v>
      </c>
      <c r="F8" s="58" t="s">
        <v>291</v>
      </c>
      <c r="G8" s="58" t="s">
        <v>290</v>
      </c>
      <c r="H8" s="63"/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89.5</v>
      </c>
      <c r="P8" s="60">
        <v>2.4300000000000002</v>
      </c>
      <c r="Q8" s="60">
        <v>0</v>
      </c>
      <c r="R8" s="60">
        <v>0</v>
      </c>
      <c r="S8" s="60">
        <v>0</v>
      </c>
      <c r="T8" s="60">
        <v>0</v>
      </c>
      <c r="U8" s="60">
        <v>91.93</v>
      </c>
      <c r="V8" s="60">
        <v>0</v>
      </c>
      <c r="W8" s="60">
        <v>0</v>
      </c>
      <c r="X8" s="60">
        <v>-1.9919551999999998</v>
      </c>
      <c r="Y8" s="60">
        <v>0</v>
      </c>
      <c r="Z8" s="60">
        <v>0</v>
      </c>
      <c r="AA8" s="60">
        <v>309.91937000000001</v>
      </c>
      <c r="AB8" s="60">
        <v>0</v>
      </c>
      <c r="AC8" s="60">
        <v>0</v>
      </c>
      <c r="AD8" s="60">
        <v>51.651736799999995</v>
      </c>
      <c r="AE8" s="60">
        <v>0</v>
      </c>
      <c r="AF8" s="60">
        <v>0</v>
      </c>
      <c r="AG8" s="60">
        <v>-1.0000000000000001E-5</v>
      </c>
      <c r="AH8" s="60">
        <v>359.57914160000001</v>
      </c>
      <c r="AI8" s="60">
        <v>0</v>
      </c>
      <c r="AJ8" s="60">
        <v>0</v>
      </c>
      <c r="AK8" s="60">
        <v>5.3999999999999991E-6</v>
      </c>
      <c r="AL8" s="60">
        <v>0</v>
      </c>
      <c r="AM8" s="60">
        <v>0</v>
      </c>
      <c r="AN8" s="60">
        <v>5.6999999999999996E-6</v>
      </c>
      <c r="AO8" s="60">
        <v>0</v>
      </c>
      <c r="AP8" s="60">
        <v>0</v>
      </c>
      <c r="AQ8" s="60">
        <v>3.5999999999999998E-6</v>
      </c>
      <c r="AR8" s="60">
        <v>0</v>
      </c>
      <c r="AS8" s="60">
        <v>0</v>
      </c>
      <c r="AT8" s="60">
        <v>5.6999999999999996E-6</v>
      </c>
      <c r="AU8" s="60">
        <v>2.0399999999999998E-5</v>
      </c>
      <c r="AV8" s="60">
        <v>0</v>
      </c>
      <c r="AW8" s="60">
        <v>0</v>
      </c>
      <c r="AX8" s="60">
        <v>7.4738874999999894</v>
      </c>
      <c r="AY8" s="60">
        <v>0</v>
      </c>
      <c r="AZ8" s="60">
        <v>0</v>
      </c>
      <c r="BA8" s="60">
        <v>7.4738874999999894</v>
      </c>
      <c r="BB8" s="60">
        <v>0</v>
      </c>
      <c r="BC8" s="60">
        <v>0</v>
      </c>
      <c r="BD8" s="60">
        <v>7.4738874999999894</v>
      </c>
      <c r="BE8" s="60">
        <v>0</v>
      </c>
      <c r="BF8" s="60">
        <v>0</v>
      </c>
      <c r="BG8" s="60">
        <v>7.4738875000000302</v>
      </c>
      <c r="BH8" s="60">
        <v>29.89555</v>
      </c>
      <c r="BI8" s="60">
        <v>0</v>
      </c>
      <c r="BJ8" s="60">
        <v>0</v>
      </c>
      <c r="BK8" s="60">
        <v>7.4738874999999894</v>
      </c>
      <c r="BL8" s="60">
        <v>0</v>
      </c>
      <c r="BM8" s="60">
        <v>0</v>
      </c>
      <c r="BN8" s="60">
        <v>7.4738874999999894</v>
      </c>
      <c r="BO8" s="60">
        <v>0</v>
      </c>
      <c r="BP8" s="60">
        <v>0</v>
      </c>
      <c r="BQ8" s="60">
        <v>7.4738874999999894</v>
      </c>
      <c r="BR8" s="60">
        <v>0</v>
      </c>
      <c r="BS8" s="60">
        <v>0</v>
      </c>
      <c r="BT8" s="60">
        <v>7.4738875000000302</v>
      </c>
      <c r="BU8" s="60">
        <v>29.89555</v>
      </c>
      <c r="BV8" s="60">
        <v>0</v>
      </c>
      <c r="BW8" s="60">
        <v>0</v>
      </c>
      <c r="BX8" s="60">
        <v>7.4738874999999894</v>
      </c>
      <c r="BY8" s="60">
        <v>0</v>
      </c>
      <c r="BZ8" s="60">
        <v>0</v>
      </c>
      <c r="CA8" s="60">
        <v>7.4738874999999894</v>
      </c>
      <c r="CB8" s="60">
        <v>0</v>
      </c>
      <c r="CC8" s="60">
        <v>0</v>
      </c>
      <c r="CD8" s="60">
        <v>7.4738874999999894</v>
      </c>
      <c r="CE8" s="60">
        <v>0</v>
      </c>
      <c r="CF8" s="60">
        <v>0</v>
      </c>
      <c r="CG8" s="60">
        <v>7.4738875000000302</v>
      </c>
      <c r="CH8" s="60">
        <v>29.89555</v>
      </c>
    </row>
    <row r="9" spans="1:86">
      <c r="A9" s="57" t="s">
        <v>86</v>
      </c>
      <c r="B9" s="58" t="s">
        <v>723</v>
      </c>
      <c r="C9" s="59" t="s">
        <v>287</v>
      </c>
      <c r="D9" s="58" t="s">
        <v>288</v>
      </c>
      <c r="E9" s="58" t="str">
        <f>VLOOKUP(CONCATENATE($F$4,F9),'REG FL  CWIP - 1 System Per Boo'!$A$29:$B$1161,2,FALSE)</f>
        <v>Production</v>
      </c>
      <c r="F9" s="58" t="s">
        <v>291</v>
      </c>
      <c r="G9" s="58" t="s">
        <v>290</v>
      </c>
      <c r="H9" s="63"/>
      <c r="I9" s="60">
        <v>0</v>
      </c>
      <c r="J9" s="60">
        <v>0</v>
      </c>
      <c r="K9" s="60">
        <v>0</v>
      </c>
      <c r="L9" s="60">
        <v>0</v>
      </c>
      <c r="M9" s="60">
        <v>53.55</v>
      </c>
      <c r="N9" s="60">
        <v>89.5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-1.9919503999999999</v>
      </c>
      <c r="W9" s="60">
        <v>-1.9919507999999999</v>
      </c>
      <c r="X9" s="60">
        <v>0</v>
      </c>
      <c r="Y9" s="60">
        <v>-4.4000000000000002E-6</v>
      </c>
      <c r="Z9" s="60">
        <v>154.97061120000001</v>
      </c>
      <c r="AA9" s="60">
        <v>0</v>
      </c>
      <c r="AB9" s="60">
        <v>51.651745599999998</v>
      </c>
      <c r="AC9" s="60">
        <v>51.651741199999996</v>
      </c>
      <c r="AD9" s="60">
        <v>0</v>
      </c>
      <c r="AE9" s="60">
        <v>-4.4000000000000002E-6</v>
      </c>
      <c r="AF9" s="60">
        <v>-8.8000000000000004E-6</v>
      </c>
      <c r="AG9" s="60">
        <v>0</v>
      </c>
      <c r="AH9" s="60">
        <v>0</v>
      </c>
      <c r="AI9" s="60">
        <v>2.0999999999999998E-6</v>
      </c>
      <c r="AJ9" s="60">
        <v>4.1999999999999996E-6</v>
      </c>
      <c r="AK9" s="60">
        <v>0</v>
      </c>
      <c r="AL9" s="60">
        <v>1.1999999999999999E-6</v>
      </c>
      <c r="AM9" s="60">
        <v>4.5000000000000001E-6</v>
      </c>
      <c r="AN9" s="60">
        <v>0</v>
      </c>
      <c r="AO9" s="60">
        <v>1.1999999999999999E-6</v>
      </c>
      <c r="AP9" s="60">
        <v>2.3999999999999999E-6</v>
      </c>
      <c r="AQ9" s="60">
        <v>0</v>
      </c>
      <c r="AR9" s="60">
        <v>1.1999999999999999E-6</v>
      </c>
      <c r="AS9" s="60">
        <v>4.5000000000000001E-6</v>
      </c>
      <c r="AT9" s="60">
        <v>0</v>
      </c>
      <c r="AU9" s="60">
        <v>0</v>
      </c>
      <c r="AV9" s="60">
        <v>2.4912958333333299</v>
      </c>
      <c r="AW9" s="60">
        <v>4.9825916666666599</v>
      </c>
      <c r="AX9" s="60">
        <v>0</v>
      </c>
      <c r="AY9" s="60">
        <v>2.4912958333333299</v>
      </c>
      <c r="AZ9" s="60">
        <v>4.9825916666666599</v>
      </c>
      <c r="BA9" s="60">
        <v>0</v>
      </c>
      <c r="BB9" s="60">
        <v>2.4912958333333299</v>
      </c>
      <c r="BC9" s="60">
        <v>4.9825916666666599</v>
      </c>
      <c r="BD9" s="60">
        <v>0</v>
      </c>
      <c r="BE9" s="60">
        <v>2.4912958333333299</v>
      </c>
      <c r="BF9" s="60">
        <v>4.9825916666666599</v>
      </c>
      <c r="BG9" s="60">
        <v>0</v>
      </c>
      <c r="BH9" s="60">
        <v>0</v>
      </c>
      <c r="BI9" s="60">
        <v>2.4912958333333299</v>
      </c>
      <c r="BJ9" s="60">
        <v>4.9825916666666599</v>
      </c>
      <c r="BK9" s="60">
        <v>0</v>
      </c>
      <c r="BL9" s="60">
        <v>2.4912958333333299</v>
      </c>
      <c r="BM9" s="60">
        <v>4.9825916666666599</v>
      </c>
      <c r="BN9" s="60">
        <v>0</v>
      </c>
      <c r="BO9" s="60">
        <v>2.4912958333333299</v>
      </c>
      <c r="BP9" s="60">
        <v>4.9825916666666599</v>
      </c>
      <c r="BQ9" s="60">
        <v>0</v>
      </c>
      <c r="BR9" s="60">
        <v>2.4912958333333299</v>
      </c>
      <c r="BS9" s="60">
        <v>4.9825916666666599</v>
      </c>
      <c r="BT9" s="60">
        <v>0</v>
      </c>
      <c r="BU9" s="60">
        <v>0</v>
      </c>
      <c r="BV9" s="60">
        <v>2.4912958333333299</v>
      </c>
      <c r="BW9" s="60">
        <v>4.9825916666666599</v>
      </c>
      <c r="BX9" s="60">
        <v>0</v>
      </c>
      <c r="BY9" s="60">
        <v>2.4912958333333299</v>
      </c>
      <c r="BZ9" s="60">
        <v>4.9825916666666599</v>
      </c>
      <c r="CA9" s="60">
        <v>0</v>
      </c>
      <c r="CB9" s="60">
        <v>2.4912958333333299</v>
      </c>
      <c r="CC9" s="60">
        <v>4.9825916666666599</v>
      </c>
      <c r="CD9" s="60">
        <v>0</v>
      </c>
      <c r="CE9" s="60">
        <v>2.4912958333333299</v>
      </c>
      <c r="CF9" s="60">
        <v>4.9825916666666599</v>
      </c>
      <c r="CG9" s="60">
        <v>0</v>
      </c>
      <c r="CH9" s="60">
        <v>0</v>
      </c>
    </row>
    <row r="10" spans="1:86">
      <c r="A10" s="57" t="s">
        <v>86</v>
      </c>
      <c r="B10" s="57" t="s">
        <v>87</v>
      </c>
      <c r="C10" s="58" t="s">
        <v>98</v>
      </c>
      <c r="D10" s="58" t="s">
        <v>89</v>
      </c>
      <c r="E10" s="58" t="str">
        <f>VLOOKUP(CONCATENATE($F$4,F10),'REG FL  CWIP - 1 System Per Boo'!$A$29:$B$1161,2,FALSE)</f>
        <v>Intangible</v>
      </c>
      <c r="F10" s="58" t="s">
        <v>99</v>
      </c>
      <c r="G10" s="58" t="s">
        <v>100</v>
      </c>
      <c r="H10" s="63"/>
      <c r="I10" s="60">
        <v>0</v>
      </c>
      <c r="J10" s="60">
        <v>-1.67</v>
      </c>
      <c r="K10" s="60">
        <v>1.67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0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>
        <v>0</v>
      </c>
      <c r="Z10" s="60">
        <v>0</v>
      </c>
      <c r="AA10" s="60">
        <v>0</v>
      </c>
      <c r="AB10" s="60">
        <v>0</v>
      </c>
      <c r="AC10" s="60">
        <v>0</v>
      </c>
      <c r="AD10" s="60">
        <v>0</v>
      </c>
      <c r="AE10" s="60">
        <v>0</v>
      </c>
      <c r="AF10" s="60">
        <v>0</v>
      </c>
      <c r="AG10" s="60">
        <v>0</v>
      </c>
      <c r="AH10" s="60">
        <v>0</v>
      </c>
      <c r="AI10" s="60">
        <v>0</v>
      </c>
      <c r="AJ10" s="60">
        <v>0</v>
      </c>
      <c r="AK10" s="60">
        <v>0</v>
      </c>
      <c r="AL10" s="60">
        <v>0</v>
      </c>
      <c r="AM10" s="60">
        <v>0</v>
      </c>
      <c r="AN10" s="60">
        <v>0</v>
      </c>
      <c r="AO10" s="60">
        <v>0</v>
      </c>
      <c r="AP10" s="60">
        <v>0</v>
      </c>
      <c r="AQ10" s="60">
        <v>0</v>
      </c>
      <c r="AR10" s="60">
        <v>0</v>
      </c>
      <c r="AS10" s="60">
        <v>0</v>
      </c>
      <c r="AT10" s="60">
        <v>0</v>
      </c>
      <c r="AU10" s="60">
        <v>0</v>
      </c>
      <c r="AV10" s="60">
        <v>0</v>
      </c>
      <c r="AW10" s="60">
        <v>0</v>
      </c>
      <c r="AX10" s="60">
        <v>0</v>
      </c>
      <c r="AY10" s="60">
        <v>0</v>
      </c>
      <c r="AZ10" s="60">
        <v>0</v>
      </c>
      <c r="BA10" s="60">
        <v>0</v>
      </c>
      <c r="BB10" s="60">
        <v>0</v>
      </c>
      <c r="BC10" s="60">
        <v>0</v>
      </c>
      <c r="BD10" s="60">
        <v>0</v>
      </c>
      <c r="BE10" s="60">
        <v>0</v>
      </c>
      <c r="BF10" s="60">
        <v>0</v>
      </c>
      <c r="BG10" s="60">
        <v>0</v>
      </c>
      <c r="BH10" s="60">
        <v>0</v>
      </c>
      <c r="BI10" s="60">
        <v>0</v>
      </c>
      <c r="BJ10" s="60">
        <v>0</v>
      </c>
      <c r="BK10" s="60">
        <v>0</v>
      </c>
      <c r="BL10" s="60">
        <v>0</v>
      </c>
      <c r="BM10" s="60">
        <v>0</v>
      </c>
      <c r="BN10" s="60">
        <v>0</v>
      </c>
      <c r="BO10" s="60">
        <v>0</v>
      </c>
      <c r="BP10" s="60">
        <v>0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60">
        <v>0</v>
      </c>
      <c r="BW10" s="60">
        <v>0</v>
      </c>
      <c r="BX10" s="60">
        <v>0</v>
      </c>
      <c r="BY10" s="60">
        <v>0</v>
      </c>
      <c r="BZ10" s="60">
        <v>0</v>
      </c>
      <c r="CA10" s="60">
        <v>0</v>
      </c>
      <c r="CB10" s="60">
        <v>0</v>
      </c>
      <c r="CC10" s="60">
        <v>0</v>
      </c>
      <c r="CD10" s="60">
        <v>0</v>
      </c>
      <c r="CE10" s="60">
        <v>0</v>
      </c>
      <c r="CF10" s="60">
        <v>0</v>
      </c>
      <c r="CG10" s="60">
        <v>0</v>
      </c>
      <c r="CH10" s="60">
        <v>0</v>
      </c>
    </row>
    <row r="11" spans="1:86">
      <c r="A11" s="57" t="s">
        <v>86</v>
      </c>
      <c r="B11" s="58" t="s">
        <v>132</v>
      </c>
      <c r="C11" s="59" t="s">
        <v>88</v>
      </c>
      <c r="D11" s="58" t="s">
        <v>89</v>
      </c>
      <c r="E11" s="58" t="str">
        <f>VLOOKUP(CONCATENATE($F$4,F11),'REG FL  CWIP - 1 System Per Boo'!$A$29:$B$1161,2,FALSE)</f>
        <v>Intangible</v>
      </c>
      <c r="F11" s="58" t="s">
        <v>133</v>
      </c>
      <c r="G11" s="58" t="s">
        <v>134</v>
      </c>
      <c r="H11" s="63"/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60">
        <v>0</v>
      </c>
      <c r="S11" s="60">
        <v>0</v>
      </c>
      <c r="T11" s="60">
        <v>0</v>
      </c>
      <c r="U11" s="60">
        <v>0</v>
      </c>
      <c r="V11" s="60">
        <v>0</v>
      </c>
      <c r="W11" s="60">
        <v>87.151889999999995</v>
      </c>
      <c r="X11" s="60">
        <v>174.30377999999999</v>
      </c>
      <c r="Y11" s="60">
        <v>261.45567</v>
      </c>
      <c r="Z11" s="60">
        <v>345.55790999999999</v>
      </c>
      <c r="AA11" s="60">
        <v>429.66014999999999</v>
      </c>
      <c r="AB11" s="60">
        <v>513.76238999999998</v>
      </c>
      <c r="AC11" s="60">
        <v>597.86463000000003</v>
      </c>
      <c r="AD11" s="60">
        <v>681.96686999999997</v>
      </c>
      <c r="AE11" s="60">
        <v>766.06910999999991</v>
      </c>
      <c r="AF11" s="60">
        <v>850.17134999999985</v>
      </c>
      <c r="AG11" s="60">
        <v>934.27358999999979</v>
      </c>
      <c r="AH11" s="60">
        <v>0</v>
      </c>
      <c r="AI11" s="60">
        <v>0</v>
      </c>
      <c r="AJ11" s="60">
        <v>0</v>
      </c>
      <c r="AK11" s="60">
        <v>0</v>
      </c>
      <c r="AL11" s="60">
        <v>0</v>
      </c>
      <c r="AM11" s="60">
        <v>0</v>
      </c>
      <c r="AN11" s="60">
        <v>0</v>
      </c>
      <c r="AO11" s="60">
        <v>0</v>
      </c>
      <c r="AP11" s="60">
        <v>0</v>
      </c>
      <c r="AQ11" s="60">
        <v>0</v>
      </c>
      <c r="AR11" s="60">
        <v>0</v>
      </c>
      <c r="AS11" s="60">
        <v>0</v>
      </c>
      <c r="AT11" s="60">
        <v>0</v>
      </c>
      <c r="AU11" s="60">
        <v>0</v>
      </c>
      <c r="AV11" s="60">
        <v>0</v>
      </c>
      <c r="AW11" s="60">
        <v>0</v>
      </c>
      <c r="AX11" s="60">
        <v>0</v>
      </c>
      <c r="AY11" s="60">
        <v>0</v>
      </c>
      <c r="AZ11" s="60">
        <v>0</v>
      </c>
      <c r="BA11" s="60">
        <v>0</v>
      </c>
      <c r="BB11" s="60">
        <v>0</v>
      </c>
      <c r="BC11" s="60">
        <v>0</v>
      </c>
      <c r="BD11" s="60">
        <v>0</v>
      </c>
      <c r="BE11" s="60">
        <v>0</v>
      </c>
      <c r="BF11" s="60">
        <v>0</v>
      </c>
      <c r="BG11" s="60">
        <v>0</v>
      </c>
      <c r="BH11" s="60">
        <v>0</v>
      </c>
      <c r="BI11" s="60">
        <v>0</v>
      </c>
      <c r="BJ11" s="60">
        <v>0</v>
      </c>
      <c r="BK11" s="60">
        <v>0</v>
      </c>
      <c r="BL11" s="60">
        <v>0</v>
      </c>
      <c r="BM11" s="60">
        <v>0</v>
      </c>
      <c r="BN11" s="60">
        <v>0</v>
      </c>
      <c r="BO11" s="60">
        <v>0</v>
      </c>
      <c r="BP11" s="60">
        <v>0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60">
        <v>0</v>
      </c>
      <c r="BW11" s="60">
        <v>0</v>
      </c>
      <c r="BX11" s="60">
        <v>0</v>
      </c>
      <c r="BY11" s="60">
        <v>0</v>
      </c>
      <c r="BZ11" s="60">
        <v>0</v>
      </c>
      <c r="CA11" s="60">
        <v>0</v>
      </c>
      <c r="CB11" s="60">
        <v>0</v>
      </c>
      <c r="CC11" s="60">
        <v>0</v>
      </c>
      <c r="CD11" s="60">
        <v>0</v>
      </c>
      <c r="CE11" s="60">
        <v>0</v>
      </c>
      <c r="CF11" s="60">
        <v>0</v>
      </c>
      <c r="CG11" s="60">
        <v>0</v>
      </c>
      <c r="CH11" s="60">
        <v>0</v>
      </c>
    </row>
    <row r="12" spans="1:86">
      <c r="A12" s="57" t="s">
        <v>86</v>
      </c>
      <c r="B12" s="58" t="s">
        <v>132</v>
      </c>
      <c r="C12" s="59" t="s">
        <v>88</v>
      </c>
      <c r="D12" s="58" t="s">
        <v>89</v>
      </c>
      <c r="E12" s="58" t="str">
        <f>VLOOKUP(CONCATENATE($F$4,F12),'REG FL  CWIP - 1 System Per Boo'!$A$29:$B$1161,2,FALSE)</f>
        <v>Intangible</v>
      </c>
      <c r="F12" s="58" t="s">
        <v>135</v>
      </c>
      <c r="G12" s="58" t="s">
        <v>134</v>
      </c>
      <c r="H12" s="63"/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0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>
        <v>0</v>
      </c>
      <c r="Z12" s="60">
        <v>0</v>
      </c>
      <c r="AA12" s="60">
        <v>0</v>
      </c>
      <c r="AB12" s="60">
        <v>0</v>
      </c>
      <c r="AC12" s="60">
        <v>0</v>
      </c>
      <c r="AD12" s="60">
        <v>0</v>
      </c>
      <c r="AE12" s="60">
        <v>0</v>
      </c>
      <c r="AF12" s="60">
        <v>0</v>
      </c>
      <c r="AG12" s="60">
        <v>0</v>
      </c>
      <c r="AH12" s="60">
        <v>0</v>
      </c>
      <c r="AI12" s="60">
        <v>0</v>
      </c>
      <c r="AJ12" s="60">
        <v>126.08333333333333</v>
      </c>
      <c r="AK12" s="60">
        <v>252.16666666666666</v>
      </c>
      <c r="AL12" s="60">
        <v>378.25</v>
      </c>
      <c r="AM12" s="60">
        <v>504.33333333333331</v>
      </c>
      <c r="AN12" s="60">
        <v>630.41666666666663</v>
      </c>
      <c r="AO12" s="60">
        <v>756.5</v>
      </c>
      <c r="AP12" s="60">
        <v>882.58333333333337</v>
      </c>
      <c r="AQ12" s="60">
        <v>1008.6666666666667</v>
      </c>
      <c r="AR12" s="60">
        <v>1134.75</v>
      </c>
      <c r="AS12" s="60">
        <v>1260.8333333333333</v>
      </c>
      <c r="AT12" s="60">
        <v>1386.9166666666665</v>
      </c>
      <c r="AU12" s="60">
        <v>0</v>
      </c>
      <c r="AV12" s="60">
        <v>0</v>
      </c>
      <c r="AW12" s="60">
        <v>0</v>
      </c>
      <c r="AX12" s="60">
        <v>0</v>
      </c>
      <c r="AY12" s="60">
        <v>0</v>
      </c>
      <c r="AZ12" s="60">
        <v>0</v>
      </c>
      <c r="BA12" s="60">
        <v>0</v>
      </c>
      <c r="BB12" s="60">
        <v>0</v>
      </c>
      <c r="BC12" s="60">
        <v>0</v>
      </c>
      <c r="BD12" s="60">
        <v>0</v>
      </c>
      <c r="BE12" s="60">
        <v>0</v>
      </c>
      <c r="BF12" s="60">
        <v>0</v>
      </c>
      <c r="BG12" s="60">
        <v>0</v>
      </c>
      <c r="BH12" s="60">
        <v>0</v>
      </c>
      <c r="BI12" s="60">
        <v>0</v>
      </c>
      <c r="BJ12" s="60">
        <v>0</v>
      </c>
      <c r="BK12" s="60">
        <v>0</v>
      </c>
      <c r="BL12" s="60">
        <v>0</v>
      </c>
      <c r="BM12" s="60">
        <v>0</v>
      </c>
      <c r="BN12" s="60">
        <v>0</v>
      </c>
      <c r="BO12" s="60">
        <v>0</v>
      </c>
      <c r="BP12" s="60">
        <v>0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60">
        <v>0</v>
      </c>
      <c r="BW12" s="60">
        <v>0</v>
      </c>
      <c r="BX12" s="60">
        <v>0</v>
      </c>
      <c r="BY12" s="60">
        <v>0</v>
      </c>
      <c r="BZ12" s="60">
        <v>0</v>
      </c>
      <c r="CA12" s="60">
        <v>0</v>
      </c>
      <c r="CB12" s="60">
        <v>0</v>
      </c>
      <c r="CC12" s="60">
        <v>0</v>
      </c>
      <c r="CD12" s="60">
        <v>0</v>
      </c>
      <c r="CE12" s="60">
        <v>0</v>
      </c>
      <c r="CF12" s="60">
        <v>0</v>
      </c>
      <c r="CG12" s="60">
        <v>0</v>
      </c>
      <c r="CH12" s="60">
        <v>0</v>
      </c>
    </row>
    <row r="13" spans="1:86">
      <c r="A13" s="57" t="s">
        <v>86</v>
      </c>
      <c r="B13" s="58" t="s">
        <v>132</v>
      </c>
      <c r="C13" s="59" t="s">
        <v>278</v>
      </c>
      <c r="D13" s="58" t="s">
        <v>113</v>
      </c>
      <c r="E13" s="58" t="str">
        <f>VLOOKUP(CONCATENATE($F$4,F13),'REG FL  CWIP - 1 System Per Boo'!$A$29:$B$1161,2,FALSE)</f>
        <v>General</v>
      </c>
      <c r="F13" s="58" t="s">
        <v>281</v>
      </c>
      <c r="G13" s="58" t="s">
        <v>134</v>
      </c>
      <c r="H13" s="63"/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889</v>
      </c>
      <c r="X13" s="60">
        <v>923</v>
      </c>
      <c r="Y13" s="60">
        <v>1149</v>
      </c>
      <c r="Z13" s="60">
        <v>934</v>
      </c>
      <c r="AA13" s="60">
        <v>934</v>
      </c>
      <c r="AB13" s="60">
        <v>1156</v>
      </c>
      <c r="AC13" s="60">
        <v>1115</v>
      </c>
      <c r="AD13" s="60">
        <v>927</v>
      </c>
      <c r="AE13" s="60">
        <v>1149</v>
      </c>
      <c r="AF13" s="60">
        <v>927</v>
      </c>
      <c r="AG13" s="60">
        <v>496</v>
      </c>
      <c r="AH13" s="60">
        <v>0</v>
      </c>
      <c r="AI13" s="60">
        <v>0</v>
      </c>
      <c r="AJ13" s="60">
        <v>495</v>
      </c>
      <c r="AK13" s="60">
        <v>528</v>
      </c>
      <c r="AL13" s="60">
        <v>533</v>
      </c>
      <c r="AM13" s="60">
        <v>540</v>
      </c>
      <c r="AN13" s="60">
        <v>540</v>
      </c>
      <c r="AO13" s="60">
        <v>540</v>
      </c>
      <c r="AP13" s="60">
        <v>721</v>
      </c>
      <c r="AQ13" s="60">
        <v>533</v>
      </c>
      <c r="AR13" s="60">
        <v>533</v>
      </c>
      <c r="AS13" s="60">
        <v>533</v>
      </c>
      <c r="AT13" s="60">
        <v>527</v>
      </c>
      <c r="AU13" s="60">
        <v>0</v>
      </c>
      <c r="AV13" s="60">
        <v>0</v>
      </c>
      <c r="AW13" s="60">
        <v>491</v>
      </c>
      <c r="AX13" s="60">
        <v>525</v>
      </c>
      <c r="AY13" s="60">
        <v>527</v>
      </c>
      <c r="AZ13" s="60">
        <v>534</v>
      </c>
      <c r="BA13" s="60">
        <v>534</v>
      </c>
      <c r="BB13" s="60">
        <v>534</v>
      </c>
      <c r="BC13" s="60">
        <v>715</v>
      </c>
      <c r="BD13" s="60">
        <v>527</v>
      </c>
      <c r="BE13" s="60">
        <v>527</v>
      </c>
      <c r="BF13" s="60">
        <v>527</v>
      </c>
      <c r="BG13" s="60">
        <v>521</v>
      </c>
      <c r="BH13" s="60">
        <v>0</v>
      </c>
      <c r="BI13" s="60">
        <v>0</v>
      </c>
      <c r="BJ13" s="60">
        <v>491</v>
      </c>
      <c r="BK13" s="60">
        <v>525</v>
      </c>
      <c r="BL13" s="60">
        <v>527</v>
      </c>
      <c r="BM13" s="60">
        <v>534</v>
      </c>
      <c r="BN13" s="60">
        <v>534</v>
      </c>
      <c r="BO13" s="60">
        <v>534</v>
      </c>
      <c r="BP13" s="60">
        <v>715</v>
      </c>
      <c r="BQ13" s="60">
        <v>527</v>
      </c>
      <c r="BR13" s="60">
        <v>527</v>
      </c>
      <c r="BS13" s="60">
        <v>527</v>
      </c>
      <c r="BT13" s="60">
        <v>521</v>
      </c>
      <c r="BU13" s="60">
        <v>0</v>
      </c>
      <c r="BV13" s="60">
        <v>0</v>
      </c>
      <c r="BW13" s="60">
        <v>491</v>
      </c>
      <c r="BX13" s="60">
        <v>525</v>
      </c>
      <c r="BY13" s="60">
        <v>527</v>
      </c>
      <c r="BZ13" s="60">
        <v>534</v>
      </c>
      <c r="CA13" s="60">
        <v>534</v>
      </c>
      <c r="CB13" s="60">
        <v>534</v>
      </c>
      <c r="CC13" s="60">
        <v>715</v>
      </c>
      <c r="CD13" s="60">
        <v>527</v>
      </c>
      <c r="CE13" s="60">
        <v>527</v>
      </c>
      <c r="CF13" s="60">
        <v>527</v>
      </c>
      <c r="CG13" s="60">
        <v>521</v>
      </c>
      <c r="CH13" s="60">
        <v>0</v>
      </c>
    </row>
    <row r="14" spans="1:86">
      <c r="A14" s="57" t="s">
        <v>86</v>
      </c>
      <c r="B14" s="58" t="s">
        <v>132</v>
      </c>
      <c r="C14" s="59" t="s">
        <v>98</v>
      </c>
      <c r="D14" s="58" t="s">
        <v>89</v>
      </c>
      <c r="E14" s="58" t="str">
        <f>VLOOKUP(CONCATENATE($F$4,F14),'REG FL  CWIP - 1 System Per Boo'!$A$29:$B$1161,2,FALSE)</f>
        <v>Intangible</v>
      </c>
      <c r="F14" s="58" t="s">
        <v>99</v>
      </c>
      <c r="G14" s="58" t="s">
        <v>100</v>
      </c>
      <c r="H14" s="63"/>
      <c r="I14" s="60">
        <v>3215.97</v>
      </c>
      <c r="J14" s="60">
        <v>3310.45</v>
      </c>
      <c r="K14" s="60">
        <v>3518.74</v>
      </c>
      <c r="L14" s="60">
        <v>3779.23</v>
      </c>
      <c r="M14" s="60">
        <v>4014.11</v>
      </c>
      <c r="N14" s="60">
        <v>4607.5500000000011</v>
      </c>
      <c r="O14" s="60">
        <v>4938.8600000000006</v>
      </c>
      <c r="P14" s="60">
        <v>5330.7999999999993</v>
      </c>
      <c r="Q14" s="60">
        <v>5931.9400000000005</v>
      </c>
      <c r="R14" s="60">
        <v>6478.2699999999995</v>
      </c>
      <c r="S14" s="60">
        <v>6984.81</v>
      </c>
      <c r="T14" s="60">
        <v>7107.19</v>
      </c>
      <c r="U14" s="60">
        <v>3215.97</v>
      </c>
      <c r="V14" s="60">
        <v>7580.8</v>
      </c>
      <c r="W14" s="60">
        <v>7962.4087201000002</v>
      </c>
      <c r="X14" s="60">
        <v>8327.2967002000005</v>
      </c>
      <c r="Y14" s="60">
        <v>8720.3805903000011</v>
      </c>
      <c r="Z14" s="60">
        <v>9066.1095504000004</v>
      </c>
      <c r="AA14" s="60">
        <v>9442.2699005000013</v>
      </c>
      <c r="AB14" s="60">
        <v>9825.4535406000014</v>
      </c>
      <c r="AC14" s="60">
        <v>10180.750180700001</v>
      </c>
      <c r="AD14" s="60">
        <v>10567.916600800001</v>
      </c>
      <c r="AE14" s="60">
        <v>10925.690980900001</v>
      </c>
      <c r="AF14" s="60">
        <v>11304.934131</v>
      </c>
      <c r="AG14" s="60">
        <v>11659.909271099999</v>
      </c>
      <c r="AH14" s="60">
        <v>7580.8</v>
      </c>
      <c r="AI14" s="60">
        <v>240.0676482240012</v>
      </c>
      <c r="AJ14" s="60">
        <v>565.00665822400128</v>
      </c>
      <c r="AK14" s="60">
        <v>846.33641822400136</v>
      </c>
      <c r="AL14" s="60">
        <v>1120.9682082240013</v>
      </c>
      <c r="AM14" s="60">
        <v>1404.0296382240012</v>
      </c>
      <c r="AN14" s="60">
        <v>1686.9169382240013</v>
      </c>
      <c r="AO14" s="60">
        <v>1956.5685582240014</v>
      </c>
      <c r="AP14" s="60">
        <v>2239.0460082240011</v>
      </c>
      <c r="AQ14" s="60">
        <v>2521.3832782240011</v>
      </c>
      <c r="AR14" s="60">
        <v>2790.3841682240013</v>
      </c>
      <c r="AS14" s="60">
        <v>3079.2212782240013</v>
      </c>
      <c r="AT14" s="60">
        <v>3341.5011282240011</v>
      </c>
      <c r="AU14" s="60">
        <v>240.0676482240012</v>
      </c>
      <c r="AV14" s="60">
        <v>72.199092564480324</v>
      </c>
      <c r="AW14" s="60">
        <v>147.15084045699206</v>
      </c>
      <c r="AX14" s="60">
        <v>221.98367434401675</v>
      </c>
      <c r="AY14" s="60">
        <v>297.16209788799938</v>
      </c>
      <c r="AZ14" s="60">
        <v>371.66139929113274</v>
      </c>
      <c r="BA14" s="60">
        <v>446.59698059498953</v>
      </c>
      <c r="BB14" s="60">
        <v>521.52643808443554</v>
      </c>
      <c r="BC14" s="60">
        <v>596.12450921978314</v>
      </c>
      <c r="BD14" s="60">
        <v>671.08074988832607</v>
      </c>
      <c r="BE14" s="60">
        <v>745.58357357693262</v>
      </c>
      <c r="BF14" s="60">
        <v>820.35406940716086</v>
      </c>
      <c r="BG14" s="60">
        <v>894.80876627350074</v>
      </c>
      <c r="BH14" s="60">
        <v>72.199092564480324</v>
      </c>
      <c r="BI14" s="60">
        <v>19.383855651289625</v>
      </c>
      <c r="BJ14" s="60">
        <v>20.806454871460115</v>
      </c>
      <c r="BK14" s="60">
        <v>22.226797079936684</v>
      </c>
      <c r="BL14" s="60">
        <v>23.653698649473018</v>
      </c>
      <c r="BM14" s="60">
        <v>25.067710344454884</v>
      </c>
      <c r="BN14" s="60">
        <v>26.490002719527563</v>
      </c>
      <c r="BO14" s="60">
        <v>27.912178863373484</v>
      </c>
      <c r="BP14" s="60">
        <v>29.328065227698961</v>
      </c>
      <c r="BQ14" s="60">
        <v>30.750749721660366</v>
      </c>
      <c r="BR14" s="60">
        <v>32.16482827032754</v>
      </c>
      <c r="BS14" s="60">
        <v>33.583987289972903</v>
      </c>
      <c r="BT14" s="60">
        <v>34.997152381892896</v>
      </c>
      <c r="BU14" s="60">
        <v>19.383855651289625</v>
      </c>
      <c r="BV14" s="60">
        <v>0.72817951302579254</v>
      </c>
      <c r="BW14" s="60">
        <v>2.150778733196284</v>
      </c>
      <c r="BX14" s="60">
        <v>3.571120941672854</v>
      </c>
      <c r="BY14" s="60">
        <v>4.9980225112091867</v>
      </c>
      <c r="BZ14" s="60">
        <v>6.4120342061910511</v>
      </c>
      <c r="CA14" s="60">
        <v>7.8343265812637286</v>
      </c>
      <c r="CB14" s="60">
        <v>9.2565027251096481</v>
      </c>
      <c r="CC14" s="60">
        <v>10.672389089435125</v>
      </c>
      <c r="CD14" s="60">
        <v>12.095073583396529</v>
      </c>
      <c r="CE14" s="60">
        <v>13.509152132063708</v>
      </c>
      <c r="CF14" s="60">
        <v>14.928311151709075</v>
      </c>
      <c r="CG14" s="60">
        <v>16.341476243629064</v>
      </c>
      <c r="CH14" s="60">
        <v>0.72817951302579254</v>
      </c>
    </row>
    <row r="15" spans="1:86">
      <c r="A15" s="57" t="s">
        <v>86</v>
      </c>
      <c r="B15" s="57" t="s">
        <v>701</v>
      </c>
      <c r="C15" s="58" t="s">
        <v>88</v>
      </c>
      <c r="D15" s="58" t="s">
        <v>89</v>
      </c>
      <c r="E15" s="58" t="str">
        <f>VLOOKUP(CONCATENATE($F$4,F15),'REG FL  CWIP - 1 System Per Boo'!$A$29:$B$1161,2,FALSE)</f>
        <v>Intangible</v>
      </c>
      <c r="F15" s="58" t="s">
        <v>133</v>
      </c>
      <c r="G15" s="58" t="s">
        <v>134</v>
      </c>
      <c r="H15" s="63"/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87.151889999999995</v>
      </c>
      <c r="W15" s="60">
        <v>87.151889999999995</v>
      </c>
      <c r="X15" s="60">
        <v>87.151889999999995</v>
      </c>
      <c r="Y15" s="60">
        <v>84.102239999999995</v>
      </c>
      <c r="Z15" s="60">
        <v>84.102239999999995</v>
      </c>
      <c r="AA15" s="60">
        <v>84.102239999999995</v>
      </c>
      <c r="AB15" s="60">
        <v>84.102239999999995</v>
      </c>
      <c r="AC15" s="60">
        <v>84.102239999999995</v>
      </c>
      <c r="AD15" s="60">
        <v>84.102239999999995</v>
      </c>
      <c r="AE15" s="60">
        <v>84.102239999999995</v>
      </c>
      <c r="AF15" s="60">
        <v>84.102239999999995</v>
      </c>
      <c r="AG15" s="60">
        <v>84.102239999999995</v>
      </c>
      <c r="AH15" s="60">
        <v>1018.3758299999997</v>
      </c>
      <c r="AI15" s="60">
        <v>0</v>
      </c>
      <c r="AJ15" s="60">
        <v>0</v>
      </c>
      <c r="AK15" s="60">
        <v>0</v>
      </c>
      <c r="AL15" s="60">
        <v>0</v>
      </c>
      <c r="AM15" s="60">
        <v>0</v>
      </c>
      <c r="AN15" s="60">
        <v>0</v>
      </c>
      <c r="AO15" s="60">
        <v>0</v>
      </c>
      <c r="AP15" s="60">
        <v>0</v>
      </c>
      <c r="AQ15" s="60">
        <v>0</v>
      </c>
      <c r="AR15" s="60">
        <v>0</v>
      </c>
      <c r="AS15" s="60">
        <v>0</v>
      </c>
      <c r="AT15" s="60">
        <v>0</v>
      </c>
      <c r="AU15" s="60">
        <v>0</v>
      </c>
      <c r="AV15" s="60">
        <v>0</v>
      </c>
      <c r="AW15" s="60">
        <v>0</v>
      </c>
      <c r="AX15" s="60">
        <v>0</v>
      </c>
      <c r="AY15" s="60">
        <v>0</v>
      </c>
      <c r="AZ15" s="60">
        <v>0</v>
      </c>
      <c r="BA15" s="60">
        <v>0</v>
      </c>
      <c r="BB15" s="60">
        <v>0</v>
      </c>
      <c r="BC15" s="60">
        <v>0</v>
      </c>
      <c r="BD15" s="60">
        <v>0</v>
      </c>
      <c r="BE15" s="60">
        <v>0</v>
      </c>
      <c r="BF15" s="60">
        <v>0</v>
      </c>
      <c r="BG15" s="60">
        <v>0</v>
      </c>
      <c r="BH15" s="60">
        <v>0</v>
      </c>
      <c r="BI15" s="60">
        <v>0</v>
      </c>
      <c r="BJ15" s="60">
        <v>0</v>
      </c>
      <c r="BK15" s="60">
        <v>0</v>
      </c>
      <c r="BL15" s="60">
        <v>0</v>
      </c>
      <c r="BM15" s="60">
        <v>0</v>
      </c>
      <c r="BN15" s="60">
        <v>0</v>
      </c>
      <c r="BO15" s="60">
        <v>0</v>
      </c>
      <c r="BP15" s="60">
        <v>0</v>
      </c>
      <c r="BQ15" s="60">
        <v>0</v>
      </c>
      <c r="BR15" s="60">
        <v>0</v>
      </c>
      <c r="BS15" s="60">
        <v>0</v>
      </c>
      <c r="BT15" s="60">
        <v>0</v>
      </c>
      <c r="BU15" s="60">
        <v>0</v>
      </c>
      <c r="BV15" s="60">
        <v>0</v>
      </c>
      <c r="BW15" s="60">
        <v>0</v>
      </c>
      <c r="BX15" s="60">
        <v>0</v>
      </c>
      <c r="BY15" s="60">
        <v>0</v>
      </c>
      <c r="BZ15" s="60">
        <v>0</v>
      </c>
      <c r="CA15" s="60">
        <v>0</v>
      </c>
      <c r="CB15" s="60">
        <v>0</v>
      </c>
      <c r="CC15" s="60">
        <v>0</v>
      </c>
      <c r="CD15" s="60">
        <v>0</v>
      </c>
      <c r="CE15" s="60">
        <v>0</v>
      </c>
      <c r="CF15" s="60">
        <v>0</v>
      </c>
      <c r="CG15" s="60">
        <v>0</v>
      </c>
      <c r="CH15" s="60">
        <v>0</v>
      </c>
    </row>
    <row r="16" spans="1:86">
      <c r="A16" s="57" t="s">
        <v>86</v>
      </c>
      <c r="B16" s="57" t="s">
        <v>701</v>
      </c>
      <c r="C16" s="58" t="s">
        <v>88</v>
      </c>
      <c r="D16" s="58" t="s">
        <v>89</v>
      </c>
      <c r="E16" s="58" t="str">
        <f>VLOOKUP(CONCATENATE($F$4,F16),'REG FL  CWIP - 1 System Per Boo'!$A$29:$B$1161,2,FALSE)</f>
        <v>Intangible</v>
      </c>
      <c r="F16" s="58" t="s">
        <v>135</v>
      </c>
      <c r="G16" s="58" t="s">
        <v>134</v>
      </c>
      <c r="H16" s="63"/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  <c r="AG16" s="60">
        <v>0</v>
      </c>
      <c r="AH16" s="60">
        <v>0</v>
      </c>
      <c r="AI16" s="60">
        <v>126.08333333333333</v>
      </c>
      <c r="AJ16" s="60">
        <v>126.08333333333333</v>
      </c>
      <c r="AK16" s="60">
        <v>126.08333333333333</v>
      </c>
      <c r="AL16" s="60">
        <v>126.08333333333333</v>
      </c>
      <c r="AM16" s="60">
        <v>126.08333333333333</v>
      </c>
      <c r="AN16" s="60">
        <v>126.08333333333333</v>
      </c>
      <c r="AO16" s="60">
        <v>126.08333333333333</v>
      </c>
      <c r="AP16" s="60">
        <v>126.08333333333333</v>
      </c>
      <c r="AQ16" s="60">
        <v>126.08333333333333</v>
      </c>
      <c r="AR16" s="60">
        <v>126.08333333333333</v>
      </c>
      <c r="AS16" s="60">
        <v>126.08333333333333</v>
      </c>
      <c r="AT16" s="60">
        <v>126.08333333333348</v>
      </c>
      <c r="AU16" s="60">
        <v>1513</v>
      </c>
      <c r="AV16" s="60">
        <v>0</v>
      </c>
      <c r="AW16" s="60">
        <v>0</v>
      </c>
      <c r="AX16" s="60">
        <v>0</v>
      </c>
      <c r="AY16" s="60">
        <v>0</v>
      </c>
      <c r="AZ16" s="60">
        <v>0</v>
      </c>
      <c r="BA16" s="60">
        <v>0</v>
      </c>
      <c r="BB16" s="60">
        <v>0</v>
      </c>
      <c r="BC16" s="60">
        <v>0</v>
      </c>
      <c r="BD16" s="60">
        <v>0</v>
      </c>
      <c r="BE16" s="60">
        <v>0</v>
      </c>
      <c r="BF16" s="60">
        <v>0</v>
      </c>
      <c r="BG16" s="60">
        <v>0</v>
      </c>
      <c r="BH16" s="60">
        <v>0</v>
      </c>
      <c r="BI16" s="60">
        <v>0</v>
      </c>
      <c r="BJ16" s="60">
        <v>0</v>
      </c>
      <c r="BK16" s="60">
        <v>0</v>
      </c>
      <c r="BL16" s="60">
        <v>0</v>
      </c>
      <c r="BM16" s="60">
        <v>0</v>
      </c>
      <c r="BN16" s="60">
        <v>0</v>
      </c>
      <c r="BO16" s="60">
        <v>0</v>
      </c>
      <c r="BP16" s="60">
        <v>0</v>
      </c>
      <c r="BQ16" s="60">
        <v>0</v>
      </c>
      <c r="BR16" s="60">
        <v>0</v>
      </c>
      <c r="BS16" s="60">
        <v>0</v>
      </c>
      <c r="BT16" s="60">
        <v>0</v>
      </c>
      <c r="BU16" s="60">
        <v>0</v>
      </c>
      <c r="BV16" s="60">
        <v>0</v>
      </c>
      <c r="BW16" s="60">
        <v>0</v>
      </c>
      <c r="BX16" s="60">
        <v>0</v>
      </c>
      <c r="BY16" s="60">
        <v>0</v>
      </c>
      <c r="BZ16" s="60">
        <v>0</v>
      </c>
      <c r="CA16" s="60">
        <v>0</v>
      </c>
      <c r="CB16" s="60">
        <v>0</v>
      </c>
      <c r="CC16" s="60">
        <v>0</v>
      </c>
      <c r="CD16" s="60">
        <v>0</v>
      </c>
      <c r="CE16" s="60">
        <v>0</v>
      </c>
      <c r="CF16" s="60">
        <v>0</v>
      </c>
      <c r="CG16" s="60">
        <v>0</v>
      </c>
      <c r="CH16" s="60">
        <v>0</v>
      </c>
    </row>
    <row r="17" spans="1:86">
      <c r="A17" s="57" t="s">
        <v>86</v>
      </c>
      <c r="B17" s="57" t="s">
        <v>701</v>
      </c>
      <c r="C17" s="58" t="s">
        <v>278</v>
      </c>
      <c r="D17" s="58" t="s">
        <v>113</v>
      </c>
      <c r="E17" s="58" t="str">
        <f>VLOOKUP(CONCATENATE($F$4,F17),'REG FL  CWIP - 1 System Per Boo'!$A$29:$B$1161,2,FALSE)</f>
        <v>General</v>
      </c>
      <c r="F17" s="58" t="s">
        <v>281</v>
      </c>
      <c r="G17" s="58" t="s">
        <v>134</v>
      </c>
      <c r="H17" s="63"/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889</v>
      </c>
      <c r="W17" s="60">
        <v>923</v>
      </c>
      <c r="X17" s="60">
        <v>1149</v>
      </c>
      <c r="Y17" s="60">
        <v>934</v>
      </c>
      <c r="Z17" s="60">
        <v>934</v>
      </c>
      <c r="AA17" s="60">
        <v>1156</v>
      </c>
      <c r="AB17" s="60">
        <v>1115</v>
      </c>
      <c r="AC17" s="60">
        <v>927</v>
      </c>
      <c r="AD17" s="60">
        <v>1149</v>
      </c>
      <c r="AE17" s="60">
        <v>927</v>
      </c>
      <c r="AF17" s="60">
        <v>496</v>
      </c>
      <c r="AG17" s="60">
        <v>452</v>
      </c>
      <c r="AH17" s="60">
        <v>11051</v>
      </c>
      <c r="AI17" s="60">
        <v>495</v>
      </c>
      <c r="AJ17" s="60">
        <v>528</v>
      </c>
      <c r="AK17" s="60">
        <v>533</v>
      </c>
      <c r="AL17" s="60">
        <v>540</v>
      </c>
      <c r="AM17" s="60">
        <v>540</v>
      </c>
      <c r="AN17" s="60">
        <v>540</v>
      </c>
      <c r="AO17" s="60">
        <v>721</v>
      </c>
      <c r="AP17" s="60">
        <v>533</v>
      </c>
      <c r="AQ17" s="60">
        <v>533</v>
      </c>
      <c r="AR17" s="60">
        <v>533</v>
      </c>
      <c r="AS17" s="60">
        <v>527</v>
      </c>
      <c r="AT17" s="60">
        <v>483</v>
      </c>
      <c r="AU17" s="60">
        <v>6506</v>
      </c>
      <c r="AV17" s="60">
        <v>491</v>
      </c>
      <c r="AW17" s="60">
        <v>525</v>
      </c>
      <c r="AX17" s="60">
        <v>527</v>
      </c>
      <c r="AY17" s="60">
        <v>534</v>
      </c>
      <c r="AZ17" s="60">
        <v>534</v>
      </c>
      <c r="BA17" s="60">
        <v>534</v>
      </c>
      <c r="BB17" s="60">
        <v>715</v>
      </c>
      <c r="BC17" s="60">
        <v>527</v>
      </c>
      <c r="BD17" s="60">
        <v>527</v>
      </c>
      <c r="BE17" s="60">
        <v>527</v>
      </c>
      <c r="BF17" s="60">
        <v>521</v>
      </c>
      <c r="BG17" s="60">
        <v>477</v>
      </c>
      <c r="BH17" s="60">
        <v>6439</v>
      </c>
      <c r="BI17" s="60">
        <v>491</v>
      </c>
      <c r="BJ17" s="60">
        <v>525</v>
      </c>
      <c r="BK17" s="60">
        <v>527</v>
      </c>
      <c r="BL17" s="60">
        <v>534</v>
      </c>
      <c r="BM17" s="60">
        <v>534</v>
      </c>
      <c r="BN17" s="60">
        <v>534</v>
      </c>
      <c r="BO17" s="60">
        <v>715</v>
      </c>
      <c r="BP17" s="60">
        <v>527</v>
      </c>
      <c r="BQ17" s="60">
        <v>527</v>
      </c>
      <c r="BR17" s="60">
        <v>527</v>
      </c>
      <c r="BS17" s="60">
        <v>521</v>
      </c>
      <c r="BT17" s="60">
        <v>477</v>
      </c>
      <c r="BU17" s="60">
        <v>6439</v>
      </c>
      <c r="BV17" s="60">
        <v>491</v>
      </c>
      <c r="BW17" s="60">
        <v>525</v>
      </c>
      <c r="BX17" s="60">
        <v>527</v>
      </c>
      <c r="BY17" s="60">
        <v>534</v>
      </c>
      <c r="BZ17" s="60">
        <v>534</v>
      </c>
      <c r="CA17" s="60">
        <v>534</v>
      </c>
      <c r="CB17" s="60">
        <v>715</v>
      </c>
      <c r="CC17" s="60">
        <v>527</v>
      </c>
      <c r="CD17" s="60">
        <v>527</v>
      </c>
      <c r="CE17" s="60">
        <v>527</v>
      </c>
      <c r="CF17" s="60">
        <v>521</v>
      </c>
      <c r="CG17" s="60">
        <v>477</v>
      </c>
      <c r="CH17" s="60">
        <v>6439</v>
      </c>
    </row>
    <row r="18" spans="1:86">
      <c r="A18" s="57" t="s">
        <v>86</v>
      </c>
      <c r="B18" s="57" t="s">
        <v>701</v>
      </c>
      <c r="C18" s="58" t="s">
        <v>98</v>
      </c>
      <c r="D18" s="58" t="s">
        <v>89</v>
      </c>
      <c r="E18" s="58" t="str">
        <f>VLOOKUP(CONCATENATE($F$4,F18),'REG FL  CWIP - 1 System Per Boo'!$A$29:$B$1161,2,FALSE)</f>
        <v>Intangible</v>
      </c>
      <c r="F18" s="58" t="s">
        <v>99</v>
      </c>
      <c r="G18" s="58" t="s">
        <v>100</v>
      </c>
      <c r="H18" s="63"/>
      <c r="I18" s="60">
        <v>100.02</v>
      </c>
      <c r="J18" s="60">
        <v>211.66</v>
      </c>
      <c r="K18" s="60">
        <v>252.25999999999996</v>
      </c>
      <c r="L18" s="60">
        <v>243.39999999999998</v>
      </c>
      <c r="M18" s="60">
        <v>592.92000000000007</v>
      </c>
      <c r="N18" s="60">
        <v>437.13</v>
      </c>
      <c r="O18" s="60">
        <v>416.14000000000004</v>
      </c>
      <c r="P18" s="60">
        <v>590.20999999999992</v>
      </c>
      <c r="Q18" s="60">
        <v>576.70000000000005</v>
      </c>
      <c r="R18" s="60">
        <v>531.56999999999994</v>
      </c>
      <c r="S18" s="60">
        <v>483.47</v>
      </c>
      <c r="T18" s="60">
        <v>333.73</v>
      </c>
      <c r="U18" s="60">
        <v>4769.2099999999991</v>
      </c>
      <c r="V18" s="60">
        <v>381.60872010000003</v>
      </c>
      <c r="W18" s="60">
        <v>364.88798009999999</v>
      </c>
      <c r="X18" s="60">
        <v>393.08389010000002</v>
      </c>
      <c r="Y18" s="60">
        <v>345.72896009999999</v>
      </c>
      <c r="Z18" s="60">
        <v>376.16035010000002</v>
      </c>
      <c r="AA18" s="60">
        <v>383.18364009999999</v>
      </c>
      <c r="AB18" s="60">
        <v>355.29664009999999</v>
      </c>
      <c r="AC18" s="60">
        <v>387.16642009999998</v>
      </c>
      <c r="AD18" s="60">
        <v>357.77438009999997</v>
      </c>
      <c r="AE18" s="60">
        <v>379.24315009999998</v>
      </c>
      <c r="AF18" s="60">
        <v>354.97514009999998</v>
      </c>
      <c r="AG18" s="60">
        <v>343.47314010000002</v>
      </c>
      <c r="AH18" s="60">
        <v>4422.5824112</v>
      </c>
      <c r="AI18" s="60">
        <v>324.93901</v>
      </c>
      <c r="AJ18" s="60">
        <v>281.32976000000002</v>
      </c>
      <c r="AK18" s="60">
        <v>274.63179000000002</v>
      </c>
      <c r="AL18" s="60">
        <v>283.06142999999997</v>
      </c>
      <c r="AM18" s="60">
        <v>282.88729999999998</v>
      </c>
      <c r="AN18" s="60">
        <v>269.65161999999998</v>
      </c>
      <c r="AO18" s="60">
        <v>282.47744999999998</v>
      </c>
      <c r="AP18" s="60">
        <v>282.33726999999999</v>
      </c>
      <c r="AQ18" s="60">
        <v>269.00089000000003</v>
      </c>
      <c r="AR18" s="60">
        <v>288.83711</v>
      </c>
      <c r="AS18" s="60">
        <v>262.27985000000001</v>
      </c>
      <c r="AT18" s="60">
        <v>268.45350000000002</v>
      </c>
      <c r="AU18" s="60">
        <v>3369.8869800000002</v>
      </c>
      <c r="AV18" s="60">
        <v>74.951747892511747</v>
      </c>
      <c r="AW18" s="60">
        <v>74.832833887024691</v>
      </c>
      <c r="AX18" s="60">
        <v>75.178423543982575</v>
      </c>
      <c r="AY18" s="60">
        <v>74.499301403133373</v>
      </c>
      <c r="AZ18" s="60">
        <v>74.935581303856779</v>
      </c>
      <c r="BA18" s="60">
        <v>74.929457489446008</v>
      </c>
      <c r="BB18" s="60">
        <v>74.598071135347539</v>
      </c>
      <c r="BC18" s="60">
        <v>74.956240668542918</v>
      </c>
      <c r="BD18" s="60">
        <v>74.502823688606526</v>
      </c>
      <c r="BE18" s="60">
        <v>74.770495830228214</v>
      </c>
      <c r="BF18" s="60">
        <v>74.454696866339816</v>
      </c>
      <c r="BG18" s="60">
        <v>74.384016290979616</v>
      </c>
      <c r="BH18" s="60">
        <v>896.99369000000002</v>
      </c>
      <c r="BI18" s="60">
        <v>1.4225992201704913</v>
      </c>
      <c r="BJ18" s="60">
        <v>1.4203422084765702</v>
      </c>
      <c r="BK18" s="60">
        <v>1.4269015695363325</v>
      </c>
      <c r="BL18" s="60">
        <v>1.4140116949818646</v>
      </c>
      <c r="BM18" s="60">
        <v>1.4222923750726777</v>
      </c>
      <c r="BN18" s="60">
        <v>1.4221761438459195</v>
      </c>
      <c r="BO18" s="60">
        <v>1.4158863643254778</v>
      </c>
      <c r="BP18" s="60">
        <v>1.4226844939614043</v>
      </c>
      <c r="BQ18" s="60">
        <v>1.4140785486671783</v>
      </c>
      <c r="BR18" s="60">
        <v>1.4191590196453665</v>
      </c>
      <c r="BS18" s="60">
        <v>1.4131650919199907</v>
      </c>
      <c r="BT18" s="60">
        <v>1.411823269396729</v>
      </c>
      <c r="BU18" s="60">
        <v>17.025120000000001</v>
      </c>
      <c r="BV18" s="60">
        <v>1.4225992201704913</v>
      </c>
      <c r="BW18" s="60">
        <v>1.4203422084765702</v>
      </c>
      <c r="BX18" s="60">
        <v>1.4269015695363325</v>
      </c>
      <c r="BY18" s="60">
        <v>1.4140116949818646</v>
      </c>
      <c r="BZ18" s="60">
        <v>1.4222923750726777</v>
      </c>
      <c r="CA18" s="60">
        <v>1.4221761438459195</v>
      </c>
      <c r="CB18" s="60">
        <v>1.4158863643254778</v>
      </c>
      <c r="CC18" s="60">
        <v>1.4226844939614043</v>
      </c>
      <c r="CD18" s="60">
        <v>1.4140785486671783</v>
      </c>
      <c r="CE18" s="60">
        <v>1.4191590196453665</v>
      </c>
      <c r="CF18" s="60">
        <v>1.4131650919199907</v>
      </c>
      <c r="CG18" s="60">
        <v>1.411823269396729</v>
      </c>
      <c r="CH18" s="60">
        <v>17.025120000000001</v>
      </c>
    </row>
    <row r="19" spans="1:86">
      <c r="A19" s="57" t="s">
        <v>86</v>
      </c>
      <c r="B19" s="58" t="s">
        <v>719</v>
      </c>
      <c r="C19" s="59" t="s">
        <v>98</v>
      </c>
      <c r="D19" s="58" t="s">
        <v>89</v>
      </c>
      <c r="E19" s="58" t="str">
        <f>VLOOKUP(CONCATENATE($F$4,F19),'REG FL  CWIP - 1 System Per Boo'!$A$29:$B$1161,2,FALSE)</f>
        <v>Intangible</v>
      </c>
      <c r="F19" s="58" t="s">
        <v>99</v>
      </c>
      <c r="G19" s="58" t="s">
        <v>100</v>
      </c>
      <c r="H19" s="63"/>
      <c r="I19" s="60">
        <v>0</v>
      </c>
      <c r="J19" s="60">
        <v>0</v>
      </c>
      <c r="K19" s="60">
        <v>0.8</v>
      </c>
      <c r="L19" s="60">
        <v>0</v>
      </c>
      <c r="M19" s="60">
        <v>0</v>
      </c>
      <c r="N19" s="60">
        <v>0</v>
      </c>
      <c r="O19" s="60">
        <v>0.04</v>
      </c>
      <c r="P19" s="60">
        <v>0.05</v>
      </c>
      <c r="Q19" s="60">
        <v>0</v>
      </c>
      <c r="R19" s="60">
        <v>0</v>
      </c>
      <c r="S19" s="60">
        <v>0</v>
      </c>
      <c r="T19" s="60">
        <v>0</v>
      </c>
      <c r="U19" s="60">
        <v>0.89000000000000012</v>
      </c>
      <c r="V19" s="60">
        <v>0</v>
      </c>
      <c r="W19" s="60">
        <v>0</v>
      </c>
      <c r="X19" s="60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0">
        <v>0</v>
      </c>
      <c r="AF19" s="60">
        <v>0</v>
      </c>
      <c r="AG19" s="60">
        <v>11763.314762975999</v>
      </c>
      <c r="AH19" s="60">
        <v>11763.314762975999</v>
      </c>
      <c r="AI19" s="60">
        <v>0</v>
      </c>
      <c r="AJ19" s="60">
        <v>0</v>
      </c>
      <c r="AK19" s="60">
        <v>0</v>
      </c>
      <c r="AL19" s="60">
        <v>0</v>
      </c>
      <c r="AM19" s="60">
        <v>0</v>
      </c>
      <c r="AN19" s="60">
        <v>0</v>
      </c>
      <c r="AO19" s="60">
        <v>0</v>
      </c>
      <c r="AP19" s="60">
        <v>0</v>
      </c>
      <c r="AQ19" s="60">
        <v>0</v>
      </c>
      <c r="AR19" s="60">
        <v>0</v>
      </c>
      <c r="AS19" s="60">
        <v>0</v>
      </c>
      <c r="AT19" s="60">
        <v>3537.7555356595212</v>
      </c>
      <c r="AU19" s="60">
        <v>3537.7555356595212</v>
      </c>
      <c r="AV19" s="60">
        <v>0</v>
      </c>
      <c r="AW19" s="60">
        <v>0</v>
      </c>
      <c r="AX19" s="60">
        <v>0</v>
      </c>
      <c r="AY19" s="60">
        <v>0</v>
      </c>
      <c r="AZ19" s="60">
        <v>0</v>
      </c>
      <c r="BA19" s="60">
        <v>0</v>
      </c>
      <c r="BB19" s="60">
        <v>0</v>
      </c>
      <c r="BC19" s="60">
        <v>0</v>
      </c>
      <c r="BD19" s="60">
        <v>0</v>
      </c>
      <c r="BE19" s="60">
        <v>0</v>
      </c>
      <c r="BF19" s="60">
        <v>0</v>
      </c>
      <c r="BG19" s="60">
        <v>949.8089269131907</v>
      </c>
      <c r="BH19" s="60">
        <v>949.8089269131907</v>
      </c>
      <c r="BI19" s="60">
        <v>0</v>
      </c>
      <c r="BJ19" s="60">
        <v>0</v>
      </c>
      <c r="BK19" s="60">
        <v>0</v>
      </c>
      <c r="BL19" s="60">
        <v>0</v>
      </c>
      <c r="BM19" s="60">
        <v>0</v>
      </c>
      <c r="BN19" s="60">
        <v>0</v>
      </c>
      <c r="BO19" s="60">
        <v>0</v>
      </c>
      <c r="BP19" s="60">
        <v>0</v>
      </c>
      <c r="BQ19" s="60">
        <v>0</v>
      </c>
      <c r="BR19" s="60">
        <v>0</v>
      </c>
      <c r="BS19" s="60">
        <v>0</v>
      </c>
      <c r="BT19" s="60">
        <v>35.680796138263837</v>
      </c>
      <c r="BU19" s="60">
        <v>35.680796138263837</v>
      </c>
      <c r="BV19" s="60">
        <v>0</v>
      </c>
      <c r="BW19" s="60">
        <v>0</v>
      </c>
      <c r="BX19" s="60">
        <v>0</v>
      </c>
      <c r="BY19" s="60">
        <v>0</v>
      </c>
      <c r="BZ19" s="60">
        <v>0</v>
      </c>
      <c r="CA19" s="60">
        <v>0</v>
      </c>
      <c r="CB19" s="60">
        <v>0</v>
      </c>
      <c r="CC19" s="60">
        <v>0</v>
      </c>
      <c r="CD19" s="60">
        <v>0</v>
      </c>
      <c r="CE19" s="60">
        <v>0</v>
      </c>
      <c r="CF19" s="60">
        <v>0</v>
      </c>
      <c r="CG19" s="60">
        <v>17.398233522765278</v>
      </c>
      <c r="CH19" s="60">
        <v>17.398233522765278</v>
      </c>
    </row>
    <row r="20" spans="1:86">
      <c r="A20" s="57" t="s">
        <v>86</v>
      </c>
      <c r="B20" s="58" t="s">
        <v>719</v>
      </c>
      <c r="C20" s="59" t="s">
        <v>278</v>
      </c>
      <c r="D20" s="58" t="s">
        <v>113</v>
      </c>
      <c r="E20" s="58" t="str">
        <f>VLOOKUP(CONCATENATE($F$4,F20),'REG FL  CWIP - 1 System Per Boo'!$A$29:$B$1161,2,FALSE)</f>
        <v>General</v>
      </c>
      <c r="F20" s="58" t="s">
        <v>281</v>
      </c>
      <c r="G20" s="58" t="s">
        <v>134</v>
      </c>
      <c r="H20" s="63"/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0">
        <v>0</v>
      </c>
      <c r="W20" s="60">
        <v>889</v>
      </c>
      <c r="X20" s="60">
        <v>923</v>
      </c>
      <c r="Y20" s="60">
        <v>1149</v>
      </c>
      <c r="Z20" s="60">
        <v>934</v>
      </c>
      <c r="AA20" s="60">
        <v>934</v>
      </c>
      <c r="AB20" s="60">
        <v>1156</v>
      </c>
      <c r="AC20" s="60">
        <v>1115</v>
      </c>
      <c r="AD20" s="60">
        <v>927</v>
      </c>
      <c r="AE20" s="60">
        <v>1149</v>
      </c>
      <c r="AF20" s="60">
        <v>927</v>
      </c>
      <c r="AG20" s="60">
        <v>948</v>
      </c>
      <c r="AH20" s="60">
        <v>11051</v>
      </c>
      <c r="AI20" s="60">
        <v>0</v>
      </c>
      <c r="AJ20" s="60">
        <v>495</v>
      </c>
      <c r="AK20" s="60">
        <v>528</v>
      </c>
      <c r="AL20" s="60">
        <v>533</v>
      </c>
      <c r="AM20" s="60">
        <v>540</v>
      </c>
      <c r="AN20" s="60">
        <v>540</v>
      </c>
      <c r="AO20" s="60">
        <v>540</v>
      </c>
      <c r="AP20" s="60">
        <v>721</v>
      </c>
      <c r="AQ20" s="60">
        <v>533</v>
      </c>
      <c r="AR20" s="60">
        <v>533</v>
      </c>
      <c r="AS20" s="60">
        <v>533</v>
      </c>
      <c r="AT20" s="60">
        <v>1010</v>
      </c>
      <c r="AU20" s="60">
        <v>6506</v>
      </c>
      <c r="AV20" s="60">
        <v>0</v>
      </c>
      <c r="AW20" s="60">
        <v>491</v>
      </c>
      <c r="AX20" s="60">
        <v>525</v>
      </c>
      <c r="AY20" s="60">
        <v>527</v>
      </c>
      <c r="AZ20" s="60">
        <v>534</v>
      </c>
      <c r="BA20" s="60">
        <v>534</v>
      </c>
      <c r="BB20" s="60">
        <v>534</v>
      </c>
      <c r="BC20" s="60">
        <v>715</v>
      </c>
      <c r="BD20" s="60">
        <v>527</v>
      </c>
      <c r="BE20" s="60">
        <v>527</v>
      </c>
      <c r="BF20" s="60">
        <v>527</v>
      </c>
      <c r="BG20" s="60">
        <v>998</v>
      </c>
      <c r="BH20" s="60">
        <v>6439</v>
      </c>
      <c r="BI20" s="60">
        <v>0</v>
      </c>
      <c r="BJ20" s="60">
        <v>491</v>
      </c>
      <c r="BK20" s="60">
        <v>525</v>
      </c>
      <c r="BL20" s="60">
        <v>527</v>
      </c>
      <c r="BM20" s="60">
        <v>534</v>
      </c>
      <c r="BN20" s="60">
        <v>534</v>
      </c>
      <c r="BO20" s="60">
        <v>534</v>
      </c>
      <c r="BP20" s="60">
        <v>715</v>
      </c>
      <c r="BQ20" s="60">
        <v>527</v>
      </c>
      <c r="BR20" s="60">
        <v>527</v>
      </c>
      <c r="BS20" s="60">
        <v>527</v>
      </c>
      <c r="BT20" s="60">
        <v>998</v>
      </c>
      <c r="BU20" s="60">
        <v>6439</v>
      </c>
      <c r="BV20" s="60">
        <v>0</v>
      </c>
      <c r="BW20" s="60">
        <v>491</v>
      </c>
      <c r="BX20" s="60">
        <v>525</v>
      </c>
      <c r="BY20" s="60">
        <v>527</v>
      </c>
      <c r="BZ20" s="60">
        <v>534</v>
      </c>
      <c r="CA20" s="60">
        <v>534</v>
      </c>
      <c r="CB20" s="60">
        <v>534</v>
      </c>
      <c r="CC20" s="60">
        <v>715</v>
      </c>
      <c r="CD20" s="60">
        <v>527</v>
      </c>
      <c r="CE20" s="60">
        <v>527</v>
      </c>
      <c r="CF20" s="60">
        <v>527</v>
      </c>
      <c r="CG20" s="60">
        <v>998</v>
      </c>
      <c r="CH20" s="60">
        <v>6439</v>
      </c>
    </row>
    <row r="21" spans="1:86">
      <c r="A21" s="57" t="s">
        <v>86</v>
      </c>
      <c r="B21" s="58" t="s">
        <v>719</v>
      </c>
      <c r="C21" s="59" t="s">
        <v>88</v>
      </c>
      <c r="D21" s="58" t="s">
        <v>89</v>
      </c>
      <c r="E21" s="58" t="str">
        <f>VLOOKUP(CONCATENATE($F$4,F21),'REG FL  CWIP - 1 System Per Boo'!$A$29:$B$1161,2,FALSE)</f>
        <v>Intangible</v>
      </c>
      <c r="F21" s="58" t="s">
        <v>135</v>
      </c>
      <c r="G21" s="58" t="s">
        <v>134</v>
      </c>
      <c r="H21" s="63"/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0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0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0">
        <v>0</v>
      </c>
      <c r="AT21" s="60">
        <v>1513</v>
      </c>
      <c r="AU21" s="60">
        <v>1513</v>
      </c>
      <c r="AV21" s="60">
        <v>0</v>
      </c>
      <c r="AW21" s="60">
        <v>0</v>
      </c>
      <c r="AX21" s="60">
        <v>0</v>
      </c>
      <c r="AY21" s="60">
        <v>0</v>
      </c>
      <c r="AZ21" s="60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0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60">
        <v>0</v>
      </c>
      <c r="BO21" s="60">
        <v>0</v>
      </c>
      <c r="BP21" s="60">
        <v>0</v>
      </c>
      <c r="BQ21" s="60">
        <v>0</v>
      </c>
      <c r="BR21" s="60">
        <v>0</v>
      </c>
      <c r="BS21" s="60">
        <v>0</v>
      </c>
      <c r="BT21" s="60">
        <v>0</v>
      </c>
      <c r="BU21" s="60">
        <v>0</v>
      </c>
      <c r="BV21" s="60">
        <v>0</v>
      </c>
      <c r="BW21" s="60">
        <v>0</v>
      </c>
      <c r="BX21" s="60">
        <v>0</v>
      </c>
      <c r="BY21" s="60">
        <v>0</v>
      </c>
      <c r="BZ21" s="60">
        <v>0</v>
      </c>
      <c r="CA21" s="60">
        <v>0</v>
      </c>
      <c r="CB21" s="60">
        <v>0</v>
      </c>
      <c r="CC21" s="60">
        <v>0</v>
      </c>
      <c r="CD21" s="60">
        <v>0</v>
      </c>
      <c r="CE21" s="60">
        <v>0</v>
      </c>
      <c r="CF21" s="60">
        <v>0</v>
      </c>
      <c r="CG21" s="60">
        <v>0</v>
      </c>
      <c r="CH21" s="60">
        <v>0</v>
      </c>
    </row>
    <row r="22" spans="1:86">
      <c r="A22" s="57" t="s">
        <v>86</v>
      </c>
      <c r="B22" s="58" t="s">
        <v>719</v>
      </c>
      <c r="C22" s="59" t="s">
        <v>88</v>
      </c>
      <c r="D22" s="58" t="s">
        <v>89</v>
      </c>
      <c r="E22" s="58" t="str">
        <f>VLOOKUP(CONCATENATE($F$4,F22),'REG FL  CWIP - 1 System Per Boo'!$A$29:$B$1161,2,FALSE)</f>
        <v>Intangible</v>
      </c>
      <c r="F22" s="58" t="s">
        <v>133</v>
      </c>
      <c r="G22" s="58" t="s">
        <v>134</v>
      </c>
      <c r="H22" s="63"/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0">
        <v>0</v>
      </c>
      <c r="AF22" s="60">
        <v>0</v>
      </c>
      <c r="AG22" s="60">
        <v>1018.3758299999997</v>
      </c>
      <c r="AH22" s="60">
        <v>1018.3758299999997</v>
      </c>
      <c r="AI22" s="60">
        <v>0</v>
      </c>
      <c r="AJ22" s="60">
        <v>0</v>
      </c>
      <c r="AK22" s="60">
        <v>0</v>
      </c>
      <c r="AL22" s="60">
        <v>0</v>
      </c>
      <c r="AM22" s="60">
        <v>0</v>
      </c>
      <c r="AN22" s="60">
        <v>0</v>
      </c>
      <c r="AO22" s="60">
        <v>0</v>
      </c>
      <c r="AP22" s="60">
        <v>0</v>
      </c>
      <c r="AQ22" s="60">
        <v>0</v>
      </c>
      <c r="AR22" s="60">
        <v>0</v>
      </c>
      <c r="AS22" s="60">
        <v>0</v>
      </c>
      <c r="AT22" s="60">
        <v>0</v>
      </c>
      <c r="AU22" s="60">
        <v>0</v>
      </c>
      <c r="AV22" s="60">
        <v>0</v>
      </c>
      <c r="AW22" s="60">
        <v>0</v>
      </c>
      <c r="AX22" s="60">
        <v>0</v>
      </c>
      <c r="AY22" s="60">
        <v>0</v>
      </c>
      <c r="AZ22" s="60">
        <v>0</v>
      </c>
      <c r="BA22" s="60">
        <v>0</v>
      </c>
      <c r="BB22" s="60">
        <v>0</v>
      </c>
      <c r="BC22" s="60">
        <v>0</v>
      </c>
      <c r="BD22" s="60">
        <v>0</v>
      </c>
      <c r="BE22" s="60">
        <v>0</v>
      </c>
      <c r="BF22" s="60">
        <v>0</v>
      </c>
      <c r="BG22" s="60">
        <v>0</v>
      </c>
      <c r="BH22" s="60">
        <v>0</v>
      </c>
      <c r="BI22" s="60">
        <v>0</v>
      </c>
      <c r="BJ22" s="60">
        <v>0</v>
      </c>
      <c r="BK22" s="60">
        <v>0</v>
      </c>
      <c r="BL22" s="60">
        <v>0</v>
      </c>
      <c r="BM22" s="60">
        <v>0</v>
      </c>
      <c r="BN22" s="60">
        <v>0</v>
      </c>
      <c r="BO22" s="60">
        <v>0</v>
      </c>
      <c r="BP22" s="60">
        <v>0</v>
      </c>
      <c r="BQ22" s="60">
        <v>0</v>
      </c>
      <c r="BR22" s="60">
        <v>0</v>
      </c>
      <c r="BS22" s="60">
        <v>0</v>
      </c>
      <c r="BT22" s="60">
        <v>0</v>
      </c>
      <c r="BU22" s="60">
        <v>0</v>
      </c>
      <c r="BV22" s="60">
        <v>0</v>
      </c>
      <c r="BW22" s="60">
        <v>0</v>
      </c>
      <c r="BX22" s="60">
        <v>0</v>
      </c>
      <c r="BY22" s="60">
        <v>0</v>
      </c>
      <c r="BZ22" s="60">
        <v>0</v>
      </c>
      <c r="CA22" s="60">
        <v>0</v>
      </c>
      <c r="CB22" s="60">
        <v>0</v>
      </c>
      <c r="CC22" s="60">
        <v>0</v>
      </c>
      <c r="CD22" s="60">
        <v>0</v>
      </c>
      <c r="CE22" s="60">
        <v>0</v>
      </c>
      <c r="CF22" s="60">
        <v>0</v>
      </c>
      <c r="CG22" s="60">
        <v>0</v>
      </c>
      <c r="CH22" s="60">
        <v>0</v>
      </c>
    </row>
    <row r="23" spans="1:86">
      <c r="A23" s="57" t="s">
        <v>86</v>
      </c>
      <c r="B23" s="58" t="s">
        <v>723</v>
      </c>
      <c r="C23" s="59" t="s">
        <v>88</v>
      </c>
      <c r="D23" s="58" t="s">
        <v>89</v>
      </c>
      <c r="E23" s="58" t="str">
        <f>VLOOKUP(CONCATENATE($F$4,F23),'REG FL  CWIP - 1 System Per Boo'!$A$29:$B$1161,2,FALSE)</f>
        <v>Intangible</v>
      </c>
      <c r="F23" s="58" t="s">
        <v>133</v>
      </c>
      <c r="G23" s="58" t="s">
        <v>134</v>
      </c>
      <c r="H23" s="63"/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87.151889999999995</v>
      </c>
      <c r="W23" s="60">
        <v>174.30377999999999</v>
      </c>
      <c r="X23" s="60">
        <v>261.45567</v>
      </c>
      <c r="Y23" s="60">
        <v>345.55790999999999</v>
      </c>
      <c r="Z23" s="60">
        <v>429.66014999999999</v>
      </c>
      <c r="AA23" s="60">
        <v>513.76238999999998</v>
      </c>
      <c r="AB23" s="60">
        <v>597.86463000000003</v>
      </c>
      <c r="AC23" s="60">
        <v>681.96686999999997</v>
      </c>
      <c r="AD23" s="60">
        <v>766.06910999999991</v>
      </c>
      <c r="AE23" s="60">
        <v>850.17134999999985</v>
      </c>
      <c r="AF23" s="60">
        <v>934.27358999999979</v>
      </c>
      <c r="AG23" s="60">
        <v>0</v>
      </c>
      <c r="AH23" s="60">
        <v>0</v>
      </c>
      <c r="AI23" s="60">
        <v>0</v>
      </c>
      <c r="AJ23" s="60">
        <v>0</v>
      </c>
      <c r="AK23" s="60">
        <v>0</v>
      </c>
      <c r="AL23" s="60">
        <v>0</v>
      </c>
      <c r="AM23" s="60">
        <v>0</v>
      </c>
      <c r="AN23" s="60">
        <v>0</v>
      </c>
      <c r="AO23" s="60">
        <v>0</v>
      </c>
      <c r="AP23" s="60">
        <v>0</v>
      </c>
      <c r="AQ23" s="60">
        <v>0</v>
      </c>
      <c r="AR23" s="60">
        <v>0</v>
      </c>
      <c r="AS23" s="60">
        <v>0</v>
      </c>
      <c r="AT23" s="60">
        <v>0</v>
      </c>
      <c r="AU23" s="60">
        <v>0</v>
      </c>
      <c r="AV23" s="60">
        <v>0</v>
      </c>
      <c r="AW23" s="60">
        <v>0</v>
      </c>
      <c r="AX23" s="60">
        <v>0</v>
      </c>
      <c r="AY23" s="60">
        <v>0</v>
      </c>
      <c r="AZ23" s="60">
        <v>0</v>
      </c>
      <c r="BA23" s="60">
        <v>0</v>
      </c>
      <c r="BB23" s="60">
        <v>0</v>
      </c>
      <c r="BC23" s="60">
        <v>0</v>
      </c>
      <c r="BD23" s="60">
        <v>0</v>
      </c>
      <c r="BE23" s="60">
        <v>0</v>
      </c>
      <c r="BF23" s="60">
        <v>0</v>
      </c>
      <c r="BG23" s="60">
        <v>0</v>
      </c>
      <c r="BH23" s="60">
        <v>0</v>
      </c>
      <c r="BI23" s="60">
        <v>0</v>
      </c>
      <c r="BJ23" s="60">
        <v>0</v>
      </c>
      <c r="BK23" s="60">
        <v>0</v>
      </c>
      <c r="BL23" s="60">
        <v>0</v>
      </c>
      <c r="BM23" s="60">
        <v>0</v>
      </c>
      <c r="BN23" s="60">
        <v>0</v>
      </c>
      <c r="BO23" s="60">
        <v>0</v>
      </c>
      <c r="BP23" s="60">
        <v>0</v>
      </c>
      <c r="BQ23" s="60">
        <v>0</v>
      </c>
      <c r="BR23" s="60">
        <v>0</v>
      </c>
      <c r="BS23" s="60">
        <v>0</v>
      </c>
      <c r="BT23" s="60">
        <v>0</v>
      </c>
      <c r="BU23" s="60">
        <v>0</v>
      </c>
      <c r="BV23" s="60">
        <v>0</v>
      </c>
      <c r="BW23" s="60">
        <v>0</v>
      </c>
      <c r="BX23" s="60">
        <v>0</v>
      </c>
      <c r="BY23" s="60">
        <v>0</v>
      </c>
      <c r="BZ23" s="60">
        <v>0</v>
      </c>
      <c r="CA23" s="60">
        <v>0</v>
      </c>
      <c r="CB23" s="60">
        <v>0</v>
      </c>
      <c r="CC23" s="60">
        <v>0</v>
      </c>
      <c r="CD23" s="60">
        <v>0</v>
      </c>
      <c r="CE23" s="60">
        <v>0</v>
      </c>
      <c r="CF23" s="60">
        <v>0</v>
      </c>
      <c r="CG23" s="60">
        <v>0</v>
      </c>
      <c r="CH23" s="60">
        <v>0</v>
      </c>
    </row>
    <row r="24" spans="1:86">
      <c r="A24" s="57" t="s">
        <v>86</v>
      </c>
      <c r="B24" s="58" t="s">
        <v>723</v>
      </c>
      <c r="C24" s="59" t="s">
        <v>88</v>
      </c>
      <c r="D24" s="58" t="s">
        <v>89</v>
      </c>
      <c r="E24" s="58" t="str">
        <f>VLOOKUP(CONCATENATE($F$4,F24),'REG FL  CWIP - 1 System Per Boo'!$A$29:$B$1161,2,FALSE)</f>
        <v>Intangible</v>
      </c>
      <c r="F24" s="58" t="s">
        <v>135</v>
      </c>
      <c r="G24" s="58" t="s">
        <v>134</v>
      </c>
      <c r="H24" s="63"/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60">
        <v>0</v>
      </c>
      <c r="AC24" s="60">
        <v>0</v>
      </c>
      <c r="AD24" s="60">
        <v>0</v>
      </c>
      <c r="AE24" s="60">
        <v>0</v>
      </c>
      <c r="AF24" s="60">
        <v>0</v>
      </c>
      <c r="AG24" s="60">
        <v>0</v>
      </c>
      <c r="AH24" s="60">
        <v>0</v>
      </c>
      <c r="AI24" s="60">
        <v>126.08333333333333</v>
      </c>
      <c r="AJ24" s="60">
        <v>252.16666666666666</v>
      </c>
      <c r="AK24" s="60">
        <v>378.25</v>
      </c>
      <c r="AL24" s="60">
        <v>504.33333333333331</v>
      </c>
      <c r="AM24" s="60">
        <v>630.41666666666663</v>
      </c>
      <c r="AN24" s="60">
        <v>756.5</v>
      </c>
      <c r="AO24" s="60">
        <v>882.58333333333337</v>
      </c>
      <c r="AP24" s="60">
        <v>1008.6666666666667</v>
      </c>
      <c r="AQ24" s="60">
        <v>1134.75</v>
      </c>
      <c r="AR24" s="60">
        <v>1260.8333333333333</v>
      </c>
      <c r="AS24" s="60">
        <v>1386.9166666666665</v>
      </c>
      <c r="AT24" s="60">
        <v>0</v>
      </c>
      <c r="AU24" s="60">
        <v>0</v>
      </c>
      <c r="AV24" s="60">
        <v>0</v>
      </c>
      <c r="AW24" s="60">
        <v>0</v>
      </c>
      <c r="AX24" s="60">
        <v>0</v>
      </c>
      <c r="AY24" s="60">
        <v>0</v>
      </c>
      <c r="AZ24" s="60">
        <v>0</v>
      </c>
      <c r="BA24" s="60">
        <v>0</v>
      </c>
      <c r="BB24" s="60">
        <v>0</v>
      </c>
      <c r="BC24" s="60">
        <v>0</v>
      </c>
      <c r="BD24" s="60">
        <v>0</v>
      </c>
      <c r="BE24" s="60">
        <v>0</v>
      </c>
      <c r="BF24" s="60">
        <v>0</v>
      </c>
      <c r="BG24" s="60">
        <v>0</v>
      </c>
      <c r="BH24" s="60">
        <v>0</v>
      </c>
      <c r="BI24" s="60">
        <v>0</v>
      </c>
      <c r="BJ24" s="60">
        <v>0</v>
      </c>
      <c r="BK24" s="60">
        <v>0</v>
      </c>
      <c r="BL24" s="60">
        <v>0</v>
      </c>
      <c r="BM24" s="60">
        <v>0</v>
      </c>
      <c r="BN24" s="60">
        <v>0</v>
      </c>
      <c r="BO24" s="60">
        <v>0</v>
      </c>
      <c r="BP24" s="60">
        <v>0</v>
      </c>
      <c r="BQ24" s="60">
        <v>0</v>
      </c>
      <c r="BR24" s="60">
        <v>0</v>
      </c>
      <c r="BS24" s="60">
        <v>0</v>
      </c>
      <c r="BT24" s="60">
        <v>0</v>
      </c>
      <c r="BU24" s="60">
        <v>0</v>
      </c>
      <c r="BV24" s="60">
        <v>0</v>
      </c>
      <c r="BW24" s="60">
        <v>0</v>
      </c>
      <c r="BX24" s="60">
        <v>0</v>
      </c>
      <c r="BY24" s="60">
        <v>0</v>
      </c>
      <c r="BZ24" s="60">
        <v>0</v>
      </c>
      <c r="CA24" s="60">
        <v>0</v>
      </c>
      <c r="CB24" s="60">
        <v>0</v>
      </c>
      <c r="CC24" s="60">
        <v>0</v>
      </c>
      <c r="CD24" s="60">
        <v>0</v>
      </c>
      <c r="CE24" s="60">
        <v>0</v>
      </c>
      <c r="CF24" s="60">
        <v>0</v>
      </c>
      <c r="CG24" s="60">
        <v>0</v>
      </c>
      <c r="CH24" s="60">
        <v>0</v>
      </c>
    </row>
    <row r="25" spans="1:86">
      <c r="A25" s="57" t="s">
        <v>86</v>
      </c>
      <c r="B25" s="58" t="s">
        <v>723</v>
      </c>
      <c r="C25" s="59" t="s">
        <v>278</v>
      </c>
      <c r="D25" s="58" t="s">
        <v>113</v>
      </c>
      <c r="E25" s="58" t="str">
        <f>VLOOKUP(CONCATENATE($F$4,F25),'REG FL  CWIP - 1 System Per Boo'!$A$29:$B$1161,2,FALSE)</f>
        <v>General</v>
      </c>
      <c r="F25" s="58" t="s">
        <v>281</v>
      </c>
      <c r="G25" s="58" t="s">
        <v>134</v>
      </c>
      <c r="H25" s="63"/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889</v>
      </c>
      <c r="W25" s="60">
        <v>923</v>
      </c>
      <c r="X25" s="60">
        <v>1149</v>
      </c>
      <c r="Y25" s="60">
        <v>934</v>
      </c>
      <c r="Z25" s="60">
        <v>934</v>
      </c>
      <c r="AA25" s="60">
        <v>1156</v>
      </c>
      <c r="AB25" s="60">
        <v>1115</v>
      </c>
      <c r="AC25" s="60">
        <v>927</v>
      </c>
      <c r="AD25" s="60">
        <v>1149</v>
      </c>
      <c r="AE25" s="60">
        <v>927</v>
      </c>
      <c r="AF25" s="60">
        <v>496</v>
      </c>
      <c r="AG25" s="60">
        <v>0</v>
      </c>
      <c r="AH25" s="60">
        <v>0</v>
      </c>
      <c r="AI25" s="60">
        <v>495</v>
      </c>
      <c r="AJ25" s="60">
        <v>528</v>
      </c>
      <c r="AK25" s="60">
        <v>533</v>
      </c>
      <c r="AL25" s="60">
        <v>540</v>
      </c>
      <c r="AM25" s="60">
        <v>540</v>
      </c>
      <c r="AN25" s="60">
        <v>540</v>
      </c>
      <c r="AO25" s="60">
        <v>721</v>
      </c>
      <c r="AP25" s="60">
        <v>533</v>
      </c>
      <c r="AQ25" s="60">
        <v>533</v>
      </c>
      <c r="AR25" s="60">
        <v>533</v>
      </c>
      <c r="AS25" s="60">
        <v>527</v>
      </c>
      <c r="AT25" s="60">
        <v>0</v>
      </c>
      <c r="AU25" s="60">
        <v>0</v>
      </c>
      <c r="AV25" s="60">
        <v>491</v>
      </c>
      <c r="AW25" s="60">
        <v>525</v>
      </c>
      <c r="AX25" s="60">
        <v>527</v>
      </c>
      <c r="AY25" s="60">
        <v>534</v>
      </c>
      <c r="AZ25" s="60">
        <v>534</v>
      </c>
      <c r="BA25" s="60">
        <v>534</v>
      </c>
      <c r="BB25" s="60">
        <v>715</v>
      </c>
      <c r="BC25" s="60">
        <v>527</v>
      </c>
      <c r="BD25" s="60">
        <v>527</v>
      </c>
      <c r="BE25" s="60">
        <v>527</v>
      </c>
      <c r="BF25" s="60">
        <v>521</v>
      </c>
      <c r="BG25" s="60">
        <v>0</v>
      </c>
      <c r="BH25" s="60">
        <v>0</v>
      </c>
      <c r="BI25" s="60">
        <v>491</v>
      </c>
      <c r="BJ25" s="60">
        <v>525</v>
      </c>
      <c r="BK25" s="60">
        <v>527</v>
      </c>
      <c r="BL25" s="60">
        <v>534</v>
      </c>
      <c r="BM25" s="60">
        <v>534</v>
      </c>
      <c r="BN25" s="60">
        <v>534</v>
      </c>
      <c r="BO25" s="60">
        <v>715</v>
      </c>
      <c r="BP25" s="60">
        <v>527</v>
      </c>
      <c r="BQ25" s="60">
        <v>527</v>
      </c>
      <c r="BR25" s="60">
        <v>527</v>
      </c>
      <c r="BS25" s="60">
        <v>521</v>
      </c>
      <c r="BT25" s="60">
        <v>0</v>
      </c>
      <c r="BU25" s="60">
        <v>0</v>
      </c>
      <c r="BV25" s="60">
        <v>491</v>
      </c>
      <c r="BW25" s="60">
        <v>525</v>
      </c>
      <c r="BX25" s="60">
        <v>527</v>
      </c>
      <c r="BY25" s="60">
        <v>534</v>
      </c>
      <c r="BZ25" s="60">
        <v>534</v>
      </c>
      <c r="CA25" s="60">
        <v>534</v>
      </c>
      <c r="CB25" s="60">
        <v>715</v>
      </c>
      <c r="CC25" s="60">
        <v>527</v>
      </c>
      <c r="CD25" s="60">
        <v>527</v>
      </c>
      <c r="CE25" s="60">
        <v>527</v>
      </c>
      <c r="CF25" s="60">
        <v>521</v>
      </c>
      <c r="CG25" s="60">
        <v>0</v>
      </c>
      <c r="CH25" s="60">
        <v>0</v>
      </c>
    </row>
    <row r="26" spans="1:86">
      <c r="A26" s="57" t="s">
        <v>86</v>
      </c>
      <c r="B26" s="58" t="s">
        <v>723</v>
      </c>
      <c r="C26" s="59" t="s">
        <v>98</v>
      </c>
      <c r="D26" s="58" t="s">
        <v>89</v>
      </c>
      <c r="E26" s="58" t="str">
        <f>VLOOKUP(CONCATENATE($F$4,F26),'REG FL  CWIP - 1 System Per Boo'!$A$29:$B$1161,2,FALSE)</f>
        <v>Intangible</v>
      </c>
      <c r="F26" s="58" t="s">
        <v>99</v>
      </c>
      <c r="G26" s="58" t="s">
        <v>100</v>
      </c>
      <c r="H26" s="63"/>
      <c r="I26" s="60">
        <v>3310.45</v>
      </c>
      <c r="J26" s="60">
        <v>3518.74</v>
      </c>
      <c r="K26" s="60">
        <v>3779.23</v>
      </c>
      <c r="L26" s="60">
        <v>4014.11</v>
      </c>
      <c r="M26" s="60">
        <v>4607.5500000000011</v>
      </c>
      <c r="N26" s="60">
        <v>4938.8600000000006</v>
      </c>
      <c r="O26" s="60">
        <v>5330.7999999999993</v>
      </c>
      <c r="P26" s="60">
        <v>5931.9400000000005</v>
      </c>
      <c r="Q26" s="60">
        <v>6478.2699999999995</v>
      </c>
      <c r="R26" s="60">
        <v>6984.81</v>
      </c>
      <c r="S26" s="60">
        <v>7107.19</v>
      </c>
      <c r="T26" s="60">
        <v>7580.8</v>
      </c>
      <c r="U26" s="60">
        <v>7580.8</v>
      </c>
      <c r="V26" s="60">
        <v>7962.4087201000002</v>
      </c>
      <c r="W26" s="60">
        <v>8327.2967002000005</v>
      </c>
      <c r="X26" s="60">
        <v>8720.3805903000011</v>
      </c>
      <c r="Y26" s="60">
        <v>9066.1095504000004</v>
      </c>
      <c r="Z26" s="60">
        <v>9442.2699005000013</v>
      </c>
      <c r="AA26" s="60">
        <v>9825.4535406000014</v>
      </c>
      <c r="AB26" s="60">
        <v>10180.750180700001</v>
      </c>
      <c r="AC26" s="60">
        <v>10567.916600800001</v>
      </c>
      <c r="AD26" s="60">
        <v>10925.690980900001</v>
      </c>
      <c r="AE26" s="60">
        <v>11304.934131</v>
      </c>
      <c r="AF26" s="60">
        <v>11659.909271099999</v>
      </c>
      <c r="AG26" s="60">
        <v>240.0676482240012</v>
      </c>
      <c r="AH26" s="60">
        <v>240.0676482240012</v>
      </c>
      <c r="AI26" s="60">
        <v>565.00665822400128</v>
      </c>
      <c r="AJ26" s="60">
        <v>846.33641822400136</v>
      </c>
      <c r="AK26" s="60">
        <v>1120.9682082240013</v>
      </c>
      <c r="AL26" s="60">
        <v>1404.0296382240012</v>
      </c>
      <c r="AM26" s="60">
        <v>1686.9169382240013</v>
      </c>
      <c r="AN26" s="60">
        <v>1956.5685582240014</v>
      </c>
      <c r="AO26" s="60">
        <v>2239.0460082240011</v>
      </c>
      <c r="AP26" s="60">
        <v>2521.3832782240011</v>
      </c>
      <c r="AQ26" s="60">
        <v>2790.3841682240013</v>
      </c>
      <c r="AR26" s="60">
        <v>3079.2212782240013</v>
      </c>
      <c r="AS26" s="60">
        <v>3341.5011282240011</v>
      </c>
      <c r="AT26" s="60">
        <v>72.199092564480324</v>
      </c>
      <c r="AU26" s="60">
        <v>72.199092564480324</v>
      </c>
      <c r="AV26" s="60">
        <v>147.15084045699206</v>
      </c>
      <c r="AW26" s="60">
        <v>221.98367434401675</v>
      </c>
      <c r="AX26" s="60">
        <v>297.16209788799938</v>
      </c>
      <c r="AY26" s="60">
        <v>371.66139929113274</v>
      </c>
      <c r="AZ26" s="60">
        <v>446.59698059498953</v>
      </c>
      <c r="BA26" s="60">
        <v>521.52643808443554</v>
      </c>
      <c r="BB26" s="60">
        <v>596.12450921978314</v>
      </c>
      <c r="BC26" s="60">
        <v>671.08074988832607</v>
      </c>
      <c r="BD26" s="60">
        <v>745.58357357693262</v>
      </c>
      <c r="BE26" s="60">
        <v>820.35406940716086</v>
      </c>
      <c r="BF26" s="60">
        <v>894.80876627350074</v>
      </c>
      <c r="BG26" s="60">
        <v>19.383855651289625</v>
      </c>
      <c r="BH26" s="60">
        <v>19.383855651289625</v>
      </c>
      <c r="BI26" s="60">
        <v>20.806454871460115</v>
      </c>
      <c r="BJ26" s="60">
        <v>22.226797079936684</v>
      </c>
      <c r="BK26" s="60">
        <v>23.653698649473018</v>
      </c>
      <c r="BL26" s="60">
        <v>25.067710344454884</v>
      </c>
      <c r="BM26" s="60">
        <v>26.490002719527563</v>
      </c>
      <c r="BN26" s="60">
        <v>27.912178863373484</v>
      </c>
      <c r="BO26" s="60">
        <v>29.328065227698961</v>
      </c>
      <c r="BP26" s="60">
        <v>30.750749721660366</v>
      </c>
      <c r="BQ26" s="60">
        <v>32.16482827032754</v>
      </c>
      <c r="BR26" s="60">
        <v>33.583987289972903</v>
      </c>
      <c r="BS26" s="60">
        <v>34.997152381892896</v>
      </c>
      <c r="BT26" s="60">
        <v>0.72817951302579254</v>
      </c>
      <c r="BU26" s="60">
        <v>0.72817951302579254</v>
      </c>
      <c r="BV26" s="60">
        <v>2.150778733196284</v>
      </c>
      <c r="BW26" s="60">
        <v>3.571120941672854</v>
      </c>
      <c r="BX26" s="60">
        <v>4.9980225112091867</v>
      </c>
      <c r="BY26" s="60">
        <v>6.4120342061910511</v>
      </c>
      <c r="BZ26" s="60">
        <v>7.8343265812637286</v>
      </c>
      <c r="CA26" s="60">
        <v>9.2565027251096481</v>
      </c>
      <c r="CB26" s="60">
        <v>10.672389089435125</v>
      </c>
      <c r="CC26" s="60">
        <v>12.095073583396529</v>
      </c>
      <c r="CD26" s="60">
        <v>13.509152132063708</v>
      </c>
      <c r="CE26" s="60">
        <v>14.928311151709075</v>
      </c>
      <c r="CF26" s="60">
        <v>16.341476243629064</v>
      </c>
      <c r="CG26" s="60">
        <v>0.35506599026051788</v>
      </c>
      <c r="CH26" s="60">
        <v>0.35506599026051788</v>
      </c>
    </row>
    <row r="27" spans="1:86">
      <c r="A27" s="57" t="s">
        <v>86</v>
      </c>
      <c r="B27" s="57" t="s">
        <v>87</v>
      </c>
      <c r="C27" s="58" t="s">
        <v>88</v>
      </c>
      <c r="D27" s="58" t="s">
        <v>89</v>
      </c>
      <c r="E27" s="58" t="str">
        <f>VLOOKUP(CONCATENATE($F$4,F27),'REG FL  CWIP - 1 System Per Boo'!$A$29:$B$1161,2,FALSE)</f>
        <v>Intangible</v>
      </c>
      <c r="F27" s="58" t="s">
        <v>90</v>
      </c>
      <c r="G27" s="58" t="s">
        <v>91</v>
      </c>
      <c r="H27" s="63"/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3.5391682256045205</v>
      </c>
      <c r="W27" s="60">
        <v>3.9509450732698292</v>
      </c>
      <c r="X27" s="60">
        <v>3.9565940523988088</v>
      </c>
      <c r="Y27" s="60">
        <v>3.9622511083218184</v>
      </c>
      <c r="Z27" s="60">
        <v>3.9679162525859235</v>
      </c>
      <c r="AA27" s="60">
        <v>3.9735894967546934</v>
      </c>
      <c r="AB27" s="60">
        <v>3.9792708524101008</v>
      </c>
      <c r="AC27" s="60">
        <v>3.9849603311506767</v>
      </c>
      <c r="AD27" s="60">
        <v>3.9906579445883867</v>
      </c>
      <c r="AE27" s="60">
        <v>3.9963637043566953</v>
      </c>
      <c r="AF27" s="60">
        <v>4.0020776221006553</v>
      </c>
      <c r="AG27" s="60">
        <v>4.0077997094856004</v>
      </c>
      <c r="AH27" s="60">
        <v>47.311594373027717</v>
      </c>
      <c r="AI27" s="60">
        <v>3.9453041594007252</v>
      </c>
      <c r="AJ27" s="60">
        <v>3.9509450732698292</v>
      </c>
      <c r="AK27" s="60">
        <v>3.9565940523988088</v>
      </c>
      <c r="AL27" s="60">
        <v>3.9622511083218184</v>
      </c>
      <c r="AM27" s="60">
        <v>3.9679162525859235</v>
      </c>
      <c r="AN27" s="60">
        <v>3.9735894967546934</v>
      </c>
      <c r="AO27" s="60">
        <v>3.9792708524101008</v>
      </c>
      <c r="AP27" s="60">
        <v>3.9849603311506767</v>
      </c>
      <c r="AQ27" s="60">
        <v>3.9906579445883867</v>
      </c>
      <c r="AR27" s="60">
        <v>3.9963637043566953</v>
      </c>
      <c r="AS27" s="60">
        <v>4.0020776221006553</v>
      </c>
      <c r="AT27" s="60">
        <v>4.0077997094856004</v>
      </c>
      <c r="AU27" s="60">
        <v>47.717730306823917</v>
      </c>
      <c r="AV27" s="60">
        <v>3.9453041594007252</v>
      </c>
      <c r="AW27" s="60">
        <v>3.9509450732698292</v>
      </c>
      <c r="AX27" s="60">
        <v>3.9565940523988088</v>
      </c>
      <c r="AY27" s="60">
        <v>3.9622511083218184</v>
      </c>
      <c r="AZ27" s="60">
        <v>3.9679162525859235</v>
      </c>
      <c r="BA27" s="60">
        <v>3.9735894967546934</v>
      </c>
      <c r="BB27" s="60">
        <v>3.9792708524101008</v>
      </c>
      <c r="BC27" s="60">
        <v>3.9849603311506767</v>
      </c>
      <c r="BD27" s="60">
        <v>3.9906579445883867</v>
      </c>
      <c r="BE27" s="60">
        <v>3.9963637043566953</v>
      </c>
      <c r="BF27" s="60">
        <v>4.0020776221006553</v>
      </c>
      <c r="BG27" s="60">
        <v>4.0077997094856004</v>
      </c>
      <c r="BH27" s="60">
        <v>47.717730306823917</v>
      </c>
      <c r="BI27" s="60">
        <v>3.9453041594007252</v>
      </c>
      <c r="BJ27" s="60">
        <v>3.9509450732698292</v>
      </c>
      <c r="BK27" s="60">
        <v>3.9565940523988088</v>
      </c>
      <c r="BL27" s="60">
        <v>3.9622511083218184</v>
      </c>
      <c r="BM27" s="60">
        <v>3.9679162525859235</v>
      </c>
      <c r="BN27" s="60">
        <v>3.9735894967546934</v>
      </c>
      <c r="BO27" s="60">
        <v>3.9792708524101008</v>
      </c>
      <c r="BP27" s="60">
        <v>3.9849603311506767</v>
      </c>
      <c r="BQ27" s="60">
        <v>3.9906579445883867</v>
      </c>
      <c r="BR27" s="60">
        <v>3.9963637043566953</v>
      </c>
      <c r="BS27" s="60">
        <v>4.0020776221006553</v>
      </c>
      <c r="BT27" s="60">
        <v>4.0077997094856004</v>
      </c>
      <c r="BU27" s="60">
        <v>47.717730306823917</v>
      </c>
      <c r="BV27" s="60">
        <v>3.9453041594007252</v>
      </c>
      <c r="BW27" s="60">
        <v>3.9509450732698292</v>
      </c>
      <c r="BX27" s="60">
        <v>3.9565940523988088</v>
      </c>
      <c r="BY27" s="60">
        <v>3.9622511083218184</v>
      </c>
      <c r="BZ27" s="60">
        <v>3.9679162525859235</v>
      </c>
      <c r="CA27" s="60">
        <v>3.9735894967546934</v>
      </c>
      <c r="CB27" s="60">
        <v>3.9792708524101008</v>
      </c>
      <c r="CC27" s="60">
        <v>3.9849603311506767</v>
      </c>
      <c r="CD27" s="60">
        <v>3.9906579445883867</v>
      </c>
      <c r="CE27" s="60">
        <v>3.9963637043566953</v>
      </c>
      <c r="CF27" s="60">
        <v>4.0020776221006553</v>
      </c>
      <c r="CG27" s="60">
        <v>4.0077997094856004</v>
      </c>
      <c r="CH27" s="60">
        <v>47.717730306823917</v>
      </c>
    </row>
    <row r="28" spans="1:86">
      <c r="A28" s="57" t="s">
        <v>86</v>
      </c>
      <c r="B28" s="57" t="s">
        <v>131</v>
      </c>
      <c r="C28" s="58" t="s">
        <v>88</v>
      </c>
      <c r="D28" s="58" t="s">
        <v>89</v>
      </c>
      <c r="E28" s="58" t="str">
        <f>VLOOKUP(CONCATENATE($F$4,F28),'REG FL  CWIP - 1 System Per Boo'!$A$29:$B$1161,2,FALSE)</f>
        <v>Intangible</v>
      </c>
      <c r="F28" s="58" t="s">
        <v>90</v>
      </c>
      <c r="G28" s="58" t="s">
        <v>91</v>
      </c>
      <c r="H28" s="63"/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9.1538046699771254</v>
      </c>
      <c r="W28" s="60">
        <v>10.241981641215482</v>
      </c>
      <c r="X28" s="60">
        <v>10.279856707873696</v>
      </c>
      <c r="Y28" s="60">
        <v>10.317871837337371</v>
      </c>
      <c r="Z28" s="60">
        <v>10.356027547560673</v>
      </c>
      <c r="AA28" s="60">
        <v>10.394324358415016</v>
      </c>
      <c r="AB28" s="60">
        <v>10.432762791692618</v>
      </c>
      <c r="AC28" s="60">
        <v>10.471343371116903</v>
      </c>
      <c r="AD28" s="60">
        <v>10.510066622347473</v>
      </c>
      <c r="AE28" s="60">
        <v>10.548933072986863</v>
      </c>
      <c r="AF28" s="60">
        <v>10.587943252589618</v>
      </c>
      <c r="AG28" s="60">
        <v>10.627097692670356</v>
      </c>
      <c r="AH28" s="60">
        <v>123.9220135657832</v>
      </c>
      <c r="AI28" s="60">
        <v>10.204246121313959</v>
      </c>
      <c r="AJ28" s="60">
        <v>10.241981641215482</v>
      </c>
      <c r="AK28" s="60">
        <v>10.279856707873696</v>
      </c>
      <c r="AL28" s="60">
        <v>10.317871837337371</v>
      </c>
      <c r="AM28" s="60">
        <v>10.356027547560673</v>
      </c>
      <c r="AN28" s="60">
        <v>10.394324358415016</v>
      </c>
      <c r="AO28" s="60">
        <v>10.432762791692618</v>
      </c>
      <c r="AP28" s="60">
        <v>10.471343371116903</v>
      </c>
      <c r="AQ28" s="60">
        <v>10.510066622347473</v>
      </c>
      <c r="AR28" s="60">
        <v>10.548933072986863</v>
      </c>
      <c r="AS28" s="60">
        <v>10.587943252589618</v>
      </c>
      <c r="AT28" s="60">
        <v>10.627097692670356</v>
      </c>
      <c r="AU28" s="60">
        <v>124.97245501712004</v>
      </c>
      <c r="AV28" s="60">
        <v>10.204246121313959</v>
      </c>
      <c r="AW28" s="60">
        <v>10.241981641215482</v>
      </c>
      <c r="AX28" s="60">
        <v>10.279856707873696</v>
      </c>
      <c r="AY28" s="60">
        <v>10.317871837337371</v>
      </c>
      <c r="AZ28" s="60">
        <v>10.356027547560673</v>
      </c>
      <c r="BA28" s="60">
        <v>10.394324358415016</v>
      </c>
      <c r="BB28" s="60">
        <v>10.432762791692618</v>
      </c>
      <c r="BC28" s="60">
        <v>10.471343371116903</v>
      </c>
      <c r="BD28" s="60">
        <v>10.510066622347473</v>
      </c>
      <c r="BE28" s="60">
        <v>10.548933072986863</v>
      </c>
      <c r="BF28" s="60">
        <v>10.587943252589618</v>
      </c>
      <c r="BG28" s="60">
        <v>10.627097692670356</v>
      </c>
      <c r="BH28" s="60">
        <v>124.97245501712004</v>
      </c>
      <c r="BI28" s="60">
        <v>10.204246121313959</v>
      </c>
      <c r="BJ28" s="60">
        <v>10.241981641215482</v>
      </c>
      <c r="BK28" s="60">
        <v>10.279856707873696</v>
      </c>
      <c r="BL28" s="60">
        <v>10.317871837337371</v>
      </c>
      <c r="BM28" s="60">
        <v>10.356027547560673</v>
      </c>
      <c r="BN28" s="60">
        <v>10.394324358415016</v>
      </c>
      <c r="BO28" s="60">
        <v>10.432762791692618</v>
      </c>
      <c r="BP28" s="60">
        <v>10.471343371116903</v>
      </c>
      <c r="BQ28" s="60">
        <v>10.510066622347473</v>
      </c>
      <c r="BR28" s="60">
        <v>10.548933072986863</v>
      </c>
      <c r="BS28" s="60">
        <v>10.587943252589618</v>
      </c>
      <c r="BT28" s="60">
        <v>10.627097692670356</v>
      </c>
      <c r="BU28" s="60">
        <v>124.97245501712004</v>
      </c>
      <c r="BV28" s="60">
        <v>10.204246121313959</v>
      </c>
      <c r="BW28" s="60">
        <v>10.241981641215482</v>
      </c>
      <c r="BX28" s="60">
        <v>10.279856707873696</v>
      </c>
      <c r="BY28" s="60">
        <v>10.317871837337371</v>
      </c>
      <c r="BZ28" s="60">
        <v>10.356027547560673</v>
      </c>
      <c r="CA28" s="60">
        <v>10.394324358415016</v>
      </c>
      <c r="CB28" s="60">
        <v>10.432762791692618</v>
      </c>
      <c r="CC28" s="60">
        <v>10.471343371116903</v>
      </c>
      <c r="CD28" s="60">
        <v>10.510066622347473</v>
      </c>
      <c r="CE28" s="60">
        <v>10.548933072986863</v>
      </c>
      <c r="CF28" s="60">
        <v>10.587943252589618</v>
      </c>
      <c r="CG28" s="60">
        <v>10.627097692670356</v>
      </c>
      <c r="CH28" s="60">
        <v>124.97245501712004</v>
      </c>
    </row>
    <row r="29" spans="1:86">
      <c r="A29" s="57" t="s">
        <v>86</v>
      </c>
      <c r="B29" s="58" t="s">
        <v>132</v>
      </c>
      <c r="C29" s="59" t="s">
        <v>88</v>
      </c>
      <c r="D29" s="58" t="s">
        <v>89</v>
      </c>
      <c r="E29" s="58" t="str">
        <f>VLOOKUP(CONCATENATE($F$4,F29),'REG FL  CWIP - 1 System Per Boo'!$A$29:$B$1161,2,FALSE)</f>
        <v>Intangible</v>
      </c>
      <c r="F29" s="58" t="s">
        <v>90</v>
      </c>
      <c r="G29" s="58" t="s">
        <v>91</v>
      </c>
      <c r="H29" s="63"/>
      <c r="I29" s="60">
        <v>5730.85</v>
      </c>
      <c r="J29" s="60">
        <v>6153.06</v>
      </c>
      <c r="K29" s="60">
        <v>7192.2800000000007</v>
      </c>
      <c r="L29" s="60">
        <v>7488.0300000000007</v>
      </c>
      <c r="M29" s="60">
        <v>749.79</v>
      </c>
      <c r="N29" s="60">
        <v>310.39999999999998</v>
      </c>
      <c r="O29" s="60">
        <v>210.56</v>
      </c>
      <c r="P29" s="60">
        <v>895.05</v>
      </c>
      <c r="Q29" s="60">
        <v>947.02</v>
      </c>
      <c r="R29" s="60">
        <v>1243.96</v>
      </c>
      <c r="S29" s="60">
        <v>1496.68</v>
      </c>
      <c r="T29" s="60">
        <v>1946.56</v>
      </c>
      <c r="U29" s="60">
        <v>5730.85</v>
      </c>
      <c r="V29" s="60">
        <v>2759.38</v>
      </c>
      <c r="W29" s="60">
        <v>2759.38</v>
      </c>
      <c r="X29" s="60">
        <v>2759.38</v>
      </c>
      <c r="Y29" s="60">
        <v>2759.38</v>
      </c>
      <c r="Z29" s="60">
        <v>2759.38</v>
      </c>
      <c r="AA29" s="60">
        <v>2759.38</v>
      </c>
      <c r="AB29" s="60">
        <v>2759.38</v>
      </c>
      <c r="AC29" s="60">
        <v>2759.38</v>
      </c>
      <c r="AD29" s="60">
        <v>2759.38</v>
      </c>
      <c r="AE29" s="60">
        <v>2759.38</v>
      </c>
      <c r="AF29" s="60">
        <v>2759.38</v>
      </c>
      <c r="AG29" s="60">
        <v>2759.38</v>
      </c>
      <c r="AH29" s="60">
        <v>2759.38</v>
      </c>
      <c r="AI29" s="60">
        <v>2759.38</v>
      </c>
      <c r="AJ29" s="60">
        <v>2759.38</v>
      </c>
      <c r="AK29" s="60">
        <v>2759.38</v>
      </c>
      <c r="AL29" s="60">
        <v>2759.38</v>
      </c>
      <c r="AM29" s="60">
        <v>2759.38</v>
      </c>
      <c r="AN29" s="60">
        <v>2759.38</v>
      </c>
      <c r="AO29" s="60">
        <v>2759.38</v>
      </c>
      <c r="AP29" s="60">
        <v>2759.38</v>
      </c>
      <c r="AQ29" s="60">
        <v>2759.38</v>
      </c>
      <c r="AR29" s="60">
        <v>2759.38</v>
      </c>
      <c r="AS29" s="60">
        <v>2759.38</v>
      </c>
      <c r="AT29" s="60">
        <v>2759.38</v>
      </c>
      <c r="AU29" s="60">
        <v>2759.38</v>
      </c>
      <c r="AV29" s="60">
        <v>2759.38</v>
      </c>
      <c r="AW29" s="60">
        <v>2759.38</v>
      </c>
      <c r="AX29" s="60">
        <v>2759.38</v>
      </c>
      <c r="AY29" s="60">
        <v>2759.38</v>
      </c>
      <c r="AZ29" s="60">
        <v>2759.38</v>
      </c>
      <c r="BA29" s="60">
        <v>2759.38</v>
      </c>
      <c r="BB29" s="60">
        <v>2759.38</v>
      </c>
      <c r="BC29" s="60">
        <v>2759.38</v>
      </c>
      <c r="BD29" s="60">
        <v>2759.38</v>
      </c>
      <c r="BE29" s="60">
        <v>2759.38</v>
      </c>
      <c r="BF29" s="60">
        <v>2759.38</v>
      </c>
      <c r="BG29" s="60">
        <v>2759.38</v>
      </c>
      <c r="BH29" s="60">
        <v>2759.38</v>
      </c>
      <c r="BI29" s="60">
        <v>2759.38</v>
      </c>
      <c r="BJ29" s="60">
        <v>2759.38</v>
      </c>
      <c r="BK29" s="60">
        <v>2759.38</v>
      </c>
      <c r="BL29" s="60">
        <v>2759.38</v>
      </c>
      <c r="BM29" s="60">
        <v>2759.38</v>
      </c>
      <c r="BN29" s="60">
        <v>2759.38</v>
      </c>
      <c r="BO29" s="60">
        <v>2759.38</v>
      </c>
      <c r="BP29" s="60">
        <v>2759.38</v>
      </c>
      <c r="BQ29" s="60">
        <v>2759.38</v>
      </c>
      <c r="BR29" s="60">
        <v>2759.38</v>
      </c>
      <c r="BS29" s="60">
        <v>2759.38</v>
      </c>
      <c r="BT29" s="60">
        <v>2759.38</v>
      </c>
      <c r="BU29" s="60">
        <v>2759.38</v>
      </c>
      <c r="BV29" s="60">
        <v>2759.38</v>
      </c>
      <c r="BW29" s="60">
        <v>2759.38</v>
      </c>
      <c r="BX29" s="60">
        <v>2759.38</v>
      </c>
      <c r="BY29" s="60">
        <v>2759.38</v>
      </c>
      <c r="BZ29" s="60">
        <v>2759.38</v>
      </c>
      <c r="CA29" s="60">
        <v>2759.38</v>
      </c>
      <c r="CB29" s="60">
        <v>2759.38</v>
      </c>
      <c r="CC29" s="60">
        <v>2759.38</v>
      </c>
      <c r="CD29" s="60">
        <v>2759.38</v>
      </c>
      <c r="CE29" s="60">
        <v>2759.38</v>
      </c>
      <c r="CF29" s="60">
        <v>2759.38</v>
      </c>
      <c r="CG29" s="60">
        <v>2759.38</v>
      </c>
      <c r="CH29" s="60">
        <v>2759.38</v>
      </c>
    </row>
    <row r="30" spans="1:86">
      <c r="A30" s="57" t="s">
        <v>86</v>
      </c>
      <c r="B30" s="57" t="s">
        <v>701</v>
      </c>
      <c r="C30" s="58" t="s">
        <v>88</v>
      </c>
      <c r="D30" s="58" t="s">
        <v>89</v>
      </c>
      <c r="E30" s="58" t="str">
        <f>VLOOKUP(CONCATENATE($F$4,F30),'REG FL  CWIP - 1 System Per Boo'!$A$29:$B$1161,2,FALSE)</f>
        <v>Intangible</v>
      </c>
      <c r="F30" s="58" t="s">
        <v>90</v>
      </c>
      <c r="G30" s="58" t="s">
        <v>91</v>
      </c>
      <c r="H30" s="63"/>
      <c r="I30" s="60">
        <v>1937.72</v>
      </c>
      <c r="J30" s="60">
        <v>789.57</v>
      </c>
      <c r="K30" s="60">
        <v>816.45</v>
      </c>
      <c r="L30" s="60">
        <v>1227.21</v>
      </c>
      <c r="M30" s="60">
        <v>270.66000000000003</v>
      </c>
      <c r="N30" s="60">
        <v>268.27</v>
      </c>
      <c r="O30" s="60">
        <v>715.49</v>
      </c>
      <c r="P30" s="60">
        <v>102.11</v>
      </c>
      <c r="Q30" s="60">
        <v>292.64999999999998</v>
      </c>
      <c r="R30" s="60">
        <v>463.44</v>
      </c>
      <c r="S30" s="60">
        <v>240.84</v>
      </c>
      <c r="T30" s="60">
        <v>568.11</v>
      </c>
      <c r="U30" s="60">
        <v>7692.5199999999977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0</v>
      </c>
      <c r="AG30" s="60">
        <v>0</v>
      </c>
      <c r="AH30" s="60">
        <v>0</v>
      </c>
      <c r="AI30" s="60">
        <v>0</v>
      </c>
      <c r="AJ30" s="60">
        <v>0</v>
      </c>
      <c r="AK30" s="60">
        <v>0</v>
      </c>
      <c r="AL30" s="60">
        <v>0</v>
      </c>
      <c r="AM30" s="60">
        <v>0</v>
      </c>
      <c r="AN30" s="60">
        <v>0</v>
      </c>
      <c r="AO30" s="60">
        <v>0</v>
      </c>
      <c r="AP30" s="60">
        <v>0</v>
      </c>
      <c r="AQ30" s="60">
        <v>0</v>
      </c>
      <c r="AR30" s="60">
        <v>0</v>
      </c>
      <c r="AS30" s="60">
        <v>0</v>
      </c>
      <c r="AT30" s="60">
        <v>0</v>
      </c>
      <c r="AU30" s="60">
        <v>0</v>
      </c>
      <c r="AV30" s="60">
        <v>0</v>
      </c>
      <c r="AW30" s="60">
        <v>0</v>
      </c>
      <c r="AX30" s="60">
        <v>0</v>
      </c>
      <c r="AY30" s="60">
        <v>0</v>
      </c>
      <c r="AZ30" s="60">
        <v>0</v>
      </c>
      <c r="BA30" s="60">
        <v>0</v>
      </c>
      <c r="BB30" s="60">
        <v>0</v>
      </c>
      <c r="BC30" s="60">
        <v>0</v>
      </c>
      <c r="BD30" s="60">
        <v>0</v>
      </c>
      <c r="BE30" s="60">
        <v>0</v>
      </c>
      <c r="BF30" s="60">
        <v>0</v>
      </c>
      <c r="BG30" s="60">
        <v>0</v>
      </c>
      <c r="BH30" s="60">
        <v>0</v>
      </c>
      <c r="BI30" s="60">
        <v>0</v>
      </c>
      <c r="BJ30" s="60">
        <v>0</v>
      </c>
      <c r="BK30" s="60">
        <v>0</v>
      </c>
      <c r="BL30" s="60">
        <v>0</v>
      </c>
      <c r="BM30" s="60">
        <v>0</v>
      </c>
      <c r="BN30" s="60">
        <v>0</v>
      </c>
      <c r="BO30" s="60">
        <v>0</v>
      </c>
      <c r="BP30" s="60">
        <v>0</v>
      </c>
      <c r="BQ30" s="60">
        <v>0</v>
      </c>
      <c r="BR30" s="60">
        <v>0</v>
      </c>
      <c r="BS30" s="60">
        <v>0</v>
      </c>
      <c r="BT30" s="60">
        <v>0</v>
      </c>
      <c r="BU30" s="60">
        <v>0</v>
      </c>
      <c r="BV30" s="60">
        <v>0</v>
      </c>
      <c r="BW30" s="60">
        <v>0</v>
      </c>
      <c r="BX30" s="60">
        <v>0</v>
      </c>
      <c r="BY30" s="60">
        <v>0</v>
      </c>
      <c r="BZ30" s="60">
        <v>0</v>
      </c>
      <c r="CA30" s="60">
        <v>0</v>
      </c>
      <c r="CB30" s="60">
        <v>0</v>
      </c>
      <c r="CC30" s="60">
        <v>0</v>
      </c>
      <c r="CD30" s="60">
        <v>0</v>
      </c>
      <c r="CE30" s="60">
        <v>0</v>
      </c>
      <c r="CF30" s="60">
        <v>0</v>
      </c>
      <c r="CG30" s="60">
        <v>0</v>
      </c>
      <c r="CH30" s="60">
        <v>0</v>
      </c>
    </row>
    <row r="31" spans="1:86">
      <c r="A31" s="57" t="s">
        <v>86</v>
      </c>
      <c r="B31" s="58" t="s">
        <v>719</v>
      </c>
      <c r="C31" s="59" t="s">
        <v>88</v>
      </c>
      <c r="D31" s="58" t="s">
        <v>89</v>
      </c>
      <c r="E31" s="58" t="str">
        <f>VLOOKUP(CONCATENATE($F$4,F31),'REG FL  CWIP - 1 System Per Boo'!$A$29:$B$1161,2,FALSE)</f>
        <v>Intangible</v>
      </c>
      <c r="F31" s="58" t="s">
        <v>90</v>
      </c>
      <c r="G31" s="58" t="s">
        <v>91</v>
      </c>
      <c r="H31" s="63"/>
      <c r="I31" s="60">
        <v>-502.39</v>
      </c>
      <c r="J31" s="60">
        <v>0.06</v>
      </c>
      <c r="K31" s="60">
        <v>0</v>
      </c>
      <c r="L31" s="60">
        <v>0</v>
      </c>
      <c r="M31" s="60">
        <v>0</v>
      </c>
      <c r="N31" s="60">
        <v>117.08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-385.25</v>
      </c>
      <c r="V31" s="60">
        <v>12.692972895581645</v>
      </c>
      <c r="W31" s="60">
        <v>14.19292671448531</v>
      </c>
      <c r="X31" s="60">
        <v>14.236450760272504</v>
      </c>
      <c r="Y31" s="60">
        <v>14.28012294565919</v>
      </c>
      <c r="Z31" s="60">
        <v>14.323943800146598</v>
      </c>
      <c r="AA31" s="60">
        <v>14.367913855169709</v>
      </c>
      <c r="AB31" s="60">
        <v>14.412033644102719</v>
      </c>
      <c r="AC31" s="60">
        <v>14.456303702267579</v>
      </c>
      <c r="AD31" s="60">
        <v>14.50072456693586</v>
      </c>
      <c r="AE31" s="60">
        <v>14.545296777343559</v>
      </c>
      <c r="AF31" s="60">
        <v>14.590020874690273</v>
      </c>
      <c r="AG31" s="60">
        <v>14.634897402155957</v>
      </c>
      <c r="AH31" s="60">
        <v>171.23360793881091</v>
      </c>
      <c r="AI31" s="60">
        <v>14.149550280714685</v>
      </c>
      <c r="AJ31" s="60">
        <v>14.19292671448531</v>
      </c>
      <c r="AK31" s="60">
        <v>14.236450760272504</v>
      </c>
      <c r="AL31" s="60">
        <v>14.28012294565919</v>
      </c>
      <c r="AM31" s="60">
        <v>14.323943800146598</v>
      </c>
      <c r="AN31" s="60">
        <v>14.367913855169709</v>
      </c>
      <c r="AO31" s="60">
        <v>14.412033644102719</v>
      </c>
      <c r="AP31" s="60">
        <v>14.456303702267579</v>
      </c>
      <c r="AQ31" s="60">
        <v>14.50072456693586</v>
      </c>
      <c r="AR31" s="60">
        <v>14.545296777343559</v>
      </c>
      <c r="AS31" s="60">
        <v>14.590020874690273</v>
      </c>
      <c r="AT31" s="60">
        <v>14.634897402155957</v>
      </c>
      <c r="AU31" s="60">
        <v>172.69018532394395</v>
      </c>
      <c r="AV31" s="60">
        <v>14.149550280714685</v>
      </c>
      <c r="AW31" s="60">
        <v>14.19292671448531</v>
      </c>
      <c r="AX31" s="60">
        <v>14.236450760272504</v>
      </c>
      <c r="AY31" s="60">
        <v>14.28012294565919</v>
      </c>
      <c r="AZ31" s="60">
        <v>14.323943800146598</v>
      </c>
      <c r="BA31" s="60">
        <v>14.367913855169709</v>
      </c>
      <c r="BB31" s="60">
        <v>14.412033644102719</v>
      </c>
      <c r="BC31" s="60">
        <v>14.456303702267579</v>
      </c>
      <c r="BD31" s="60">
        <v>14.50072456693586</v>
      </c>
      <c r="BE31" s="60">
        <v>14.545296777343559</v>
      </c>
      <c r="BF31" s="60">
        <v>14.590020874690273</v>
      </c>
      <c r="BG31" s="60">
        <v>14.634897402155957</v>
      </c>
      <c r="BH31" s="60">
        <v>172.69018532394395</v>
      </c>
      <c r="BI31" s="60">
        <v>14.149550280714685</v>
      </c>
      <c r="BJ31" s="60">
        <v>14.19292671448531</v>
      </c>
      <c r="BK31" s="60">
        <v>14.236450760272504</v>
      </c>
      <c r="BL31" s="60">
        <v>14.28012294565919</v>
      </c>
      <c r="BM31" s="60">
        <v>14.323943800146598</v>
      </c>
      <c r="BN31" s="60">
        <v>14.367913855169709</v>
      </c>
      <c r="BO31" s="60">
        <v>14.412033644102719</v>
      </c>
      <c r="BP31" s="60">
        <v>14.456303702267579</v>
      </c>
      <c r="BQ31" s="60">
        <v>14.50072456693586</v>
      </c>
      <c r="BR31" s="60">
        <v>14.545296777343559</v>
      </c>
      <c r="BS31" s="60">
        <v>14.590020874690273</v>
      </c>
      <c r="BT31" s="60">
        <v>14.634897402155957</v>
      </c>
      <c r="BU31" s="60">
        <v>172.69018532394395</v>
      </c>
      <c r="BV31" s="60">
        <v>14.149550280714685</v>
      </c>
      <c r="BW31" s="60">
        <v>14.19292671448531</v>
      </c>
      <c r="BX31" s="60">
        <v>14.236450760272504</v>
      </c>
      <c r="BY31" s="60">
        <v>14.28012294565919</v>
      </c>
      <c r="BZ31" s="60">
        <v>14.323943800146598</v>
      </c>
      <c r="CA31" s="60">
        <v>14.367913855169709</v>
      </c>
      <c r="CB31" s="60">
        <v>14.412033644102719</v>
      </c>
      <c r="CC31" s="60">
        <v>14.456303702267579</v>
      </c>
      <c r="CD31" s="60">
        <v>14.50072456693586</v>
      </c>
      <c r="CE31" s="60">
        <v>14.545296777343559</v>
      </c>
      <c r="CF31" s="60">
        <v>14.590020874690273</v>
      </c>
      <c r="CG31" s="60">
        <v>14.634897402155957</v>
      </c>
      <c r="CH31" s="60">
        <v>172.69018532394395</v>
      </c>
    </row>
    <row r="32" spans="1:86">
      <c r="A32" s="57" t="s">
        <v>86</v>
      </c>
      <c r="B32" s="58" t="s">
        <v>723</v>
      </c>
      <c r="C32" s="59" t="s">
        <v>88</v>
      </c>
      <c r="D32" s="58" t="s">
        <v>89</v>
      </c>
      <c r="E32" s="58" t="str">
        <f>VLOOKUP(CONCATENATE($F$4,F32),'REG FL  CWIP - 1 System Per Boo'!$A$29:$B$1161,2,FALSE)</f>
        <v>Intangible</v>
      </c>
      <c r="F32" s="58" t="s">
        <v>90</v>
      </c>
      <c r="G32" s="58" t="s">
        <v>91</v>
      </c>
      <c r="H32" s="63"/>
      <c r="I32" s="60">
        <v>6153.06</v>
      </c>
      <c r="J32" s="60">
        <v>7192.2800000000007</v>
      </c>
      <c r="K32" s="60">
        <v>7488.0300000000007</v>
      </c>
      <c r="L32" s="60">
        <v>749.79</v>
      </c>
      <c r="M32" s="60">
        <v>310.39999999999998</v>
      </c>
      <c r="N32" s="60">
        <v>210.56</v>
      </c>
      <c r="O32" s="60">
        <v>895.05</v>
      </c>
      <c r="P32" s="60">
        <v>947.02</v>
      </c>
      <c r="Q32" s="60">
        <v>1243.96</v>
      </c>
      <c r="R32" s="60">
        <v>1496.68</v>
      </c>
      <c r="S32" s="60">
        <v>1946.56</v>
      </c>
      <c r="T32" s="60">
        <v>2759.38</v>
      </c>
      <c r="U32" s="60">
        <v>2759.38</v>
      </c>
      <c r="V32" s="60">
        <v>2759.38</v>
      </c>
      <c r="W32" s="60">
        <v>2759.38</v>
      </c>
      <c r="X32" s="60">
        <v>2759.38</v>
      </c>
      <c r="Y32" s="60">
        <v>2759.38</v>
      </c>
      <c r="Z32" s="60">
        <v>2759.38</v>
      </c>
      <c r="AA32" s="60">
        <v>2759.38</v>
      </c>
      <c r="AB32" s="60">
        <v>2759.38</v>
      </c>
      <c r="AC32" s="60">
        <v>2759.38</v>
      </c>
      <c r="AD32" s="60">
        <v>2759.38</v>
      </c>
      <c r="AE32" s="60">
        <v>2759.38</v>
      </c>
      <c r="AF32" s="60">
        <v>2759.38</v>
      </c>
      <c r="AG32" s="60">
        <v>2759.38</v>
      </c>
      <c r="AH32" s="60">
        <v>2759.38</v>
      </c>
      <c r="AI32" s="60">
        <v>2759.38</v>
      </c>
      <c r="AJ32" s="60">
        <v>2759.38</v>
      </c>
      <c r="AK32" s="60">
        <v>2759.38</v>
      </c>
      <c r="AL32" s="60">
        <v>2759.38</v>
      </c>
      <c r="AM32" s="60">
        <v>2759.38</v>
      </c>
      <c r="AN32" s="60">
        <v>2759.38</v>
      </c>
      <c r="AO32" s="60">
        <v>2759.38</v>
      </c>
      <c r="AP32" s="60">
        <v>2759.38</v>
      </c>
      <c r="AQ32" s="60">
        <v>2759.38</v>
      </c>
      <c r="AR32" s="60">
        <v>2759.38</v>
      </c>
      <c r="AS32" s="60">
        <v>2759.38</v>
      </c>
      <c r="AT32" s="60">
        <v>2759.38</v>
      </c>
      <c r="AU32" s="60">
        <v>2759.38</v>
      </c>
      <c r="AV32" s="60">
        <v>2759.38</v>
      </c>
      <c r="AW32" s="60">
        <v>2759.38</v>
      </c>
      <c r="AX32" s="60">
        <v>2759.38</v>
      </c>
      <c r="AY32" s="60">
        <v>2759.38</v>
      </c>
      <c r="AZ32" s="60">
        <v>2759.38</v>
      </c>
      <c r="BA32" s="60">
        <v>2759.38</v>
      </c>
      <c r="BB32" s="60">
        <v>2759.38</v>
      </c>
      <c r="BC32" s="60">
        <v>2759.38</v>
      </c>
      <c r="BD32" s="60">
        <v>2759.38</v>
      </c>
      <c r="BE32" s="60">
        <v>2759.38</v>
      </c>
      <c r="BF32" s="60">
        <v>2759.38</v>
      </c>
      <c r="BG32" s="60">
        <v>2759.38</v>
      </c>
      <c r="BH32" s="60">
        <v>2759.38</v>
      </c>
      <c r="BI32" s="60">
        <v>2759.38</v>
      </c>
      <c r="BJ32" s="60">
        <v>2759.38</v>
      </c>
      <c r="BK32" s="60">
        <v>2759.38</v>
      </c>
      <c r="BL32" s="60">
        <v>2759.38</v>
      </c>
      <c r="BM32" s="60">
        <v>2759.38</v>
      </c>
      <c r="BN32" s="60">
        <v>2759.38</v>
      </c>
      <c r="BO32" s="60">
        <v>2759.38</v>
      </c>
      <c r="BP32" s="60">
        <v>2759.38</v>
      </c>
      <c r="BQ32" s="60">
        <v>2759.38</v>
      </c>
      <c r="BR32" s="60">
        <v>2759.38</v>
      </c>
      <c r="BS32" s="60">
        <v>2759.38</v>
      </c>
      <c r="BT32" s="60">
        <v>2759.38</v>
      </c>
      <c r="BU32" s="60">
        <v>2759.38</v>
      </c>
      <c r="BV32" s="60">
        <v>2759.38</v>
      </c>
      <c r="BW32" s="60">
        <v>2759.38</v>
      </c>
      <c r="BX32" s="60">
        <v>2759.38</v>
      </c>
      <c r="BY32" s="60">
        <v>2759.38</v>
      </c>
      <c r="BZ32" s="60">
        <v>2759.38</v>
      </c>
      <c r="CA32" s="60">
        <v>2759.38</v>
      </c>
      <c r="CB32" s="60">
        <v>2759.38</v>
      </c>
      <c r="CC32" s="60">
        <v>2759.38</v>
      </c>
      <c r="CD32" s="60">
        <v>2759.38</v>
      </c>
      <c r="CE32" s="60">
        <v>2759.38</v>
      </c>
      <c r="CF32" s="60">
        <v>2759.38</v>
      </c>
      <c r="CG32" s="60">
        <v>2759.38</v>
      </c>
      <c r="CH32" s="60">
        <v>2759.38</v>
      </c>
    </row>
    <row r="33" spans="1:86">
      <c r="A33" s="57" t="s">
        <v>86</v>
      </c>
      <c r="B33" s="57" t="s">
        <v>87</v>
      </c>
      <c r="C33" s="58" t="s">
        <v>92</v>
      </c>
      <c r="D33" s="58" t="s">
        <v>89</v>
      </c>
      <c r="E33" s="58" t="str">
        <f>VLOOKUP(CONCATENATE($F$4,F33),'REG FL  CWIP - 1 System Per Boo'!$A$29:$B$1161,2,FALSE)</f>
        <v>Intangible</v>
      </c>
      <c r="F33" s="58" t="s">
        <v>96</v>
      </c>
      <c r="G33" s="58" t="s">
        <v>97</v>
      </c>
      <c r="H33" s="63">
        <v>303</v>
      </c>
      <c r="I33" s="60">
        <v>0</v>
      </c>
      <c r="J33" s="60">
        <v>-0.99</v>
      </c>
      <c r="K33" s="60">
        <v>0.99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60">
        <v>0</v>
      </c>
      <c r="Z33" s="60">
        <v>0</v>
      </c>
      <c r="AA33" s="60">
        <v>0</v>
      </c>
      <c r="AB33" s="60">
        <v>0</v>
      </c>
      <c r="AC33" s="60">
        <v>0</v>
      </c>
      <c r="AD33" s="60">
        <v>0</v>
      </c>
      <c r="AE33" s="60">
        <v>0</v>
      </c>
      <c r="AF33" s="60">
        <v>0</v>
      </c>
      <c r="AG33" s="60">
        <v>0</v>
      </c>
      <c r="AH33" s="60">
        <v>0</v>
      </c>
      <c r="AI33" s="60">
        <v>0</v>
      </c>
      <c r="AJ33" s="60">
        <v>0</v>
      </c>
      <c r="AK33" s="60">
        <v>0</v>
      </c>
      <c r="AL33" s="60">
        <v>0</v>
      </c>
      <c r="AM33" s="60">
        <v>0</v>
      </c>
      <c r="AN33" s="60">
        <v>0</v>
      </c>
      <c r="AO33" s="60">
        <v>0</v>
      </c>
      <c r="AP33" s="60">
        <v>0</v>
      </c>
      <c r="AQ33" s="60">
        <v>0</v>
      </c>
      <c r="AR33" s="60">
        <v>0</v>
      </c>
      <c r="AS33" s="60">
        <v>0</v>
      </c>
      <c r="AT33" s="60">
        <v>0</v>
      </c>
      <c r="AU33" s="60">
        <v>0</v>
      </c>
      <c r="AV33" s="60">
        <v>0</v>
      </c>
      <c r="AW33" s="60">
        <v>0</v>
      </c>
      <c r="AX33" s="60">
        <v>0</v>
      </c>
      <c r="AY33" s="60">
        <v>0</v>
      </c>
      <c r="AZ33" s="60">
        <v>0</v>
      </c>
      <c r="BA33" s="60">
        <v>0</v>
      </c>
      <c r="BB33" s="60">
        <v>0</v>
      </c>
      <c r="BC33" s="60">
        <v>0</v>
      </c>
      <c r="BD33" s="60">
        <v>0</v>
      </c>
      <c r="BE33" s="60">
        <v>0</v>
      </c>
      <c r="BF33" s="60">
        <v>0</v>
      </c>
      <c r="BG33" s="60">
        <v>0</v>
      </c>
      <c r="BH33" s="60">
        <v>0</v>
      </c>
      <c r="BI33" s="60">
        <v>0</v>
      </c>
      <c r="BJ33" s="60">
        <v>0</v>
      </c>
      <c r="BK33" s="60">
        <v>0</v>
      </c>
      <c r="BL33" s="60">
        <v>0</v>
      </c>
      <c r="BM33" s="60">
        <v>0</v>
      </c>
      <c r="BN33" s="60">
        <v>0</v>
      </c>
      <c r="BO33" s="60">
        <v>0</v>
      </c>
      <c r="BP33" s="60">
        <v>0</v>
      </c>
      <c r="BQ33" s="60">
        <v>0</v>
      </c>
      <c r="BR33" s="60">
        <v>0</v>
      </c>
      <c r="BS33" s="60">
        <v>0</v>
      </c>
      <c r="BT33" s="60">
        <v>0</v>
      </c>
      <c r="BU33" s="60">
        <v>0</v>
      </c>
      <c r="BV33" s="60">
        <v>0</v>
      </c>
      <c r="BW33" s="60">
        <v>0</v>
      </c>
      <c r="BX33" s="60">
        <v>0</v>
      </c>
      <c r="BY33" s="60">
        <v>0</v>
      </c>
      <c r="BZ33" s="60">
        <v>0</v>
      </c>
      <c r="CA33" s="60">
        <v>0</v>
      </c>
      <c r="CB33" s="60">
        <v>0</v>
      </c>
      <c r="CC33" s="60">
        <v>0</v>
      </c>
      <c r="CD33" s="60">
        <v>0</v>
      </c>
      <c r="CE33" s="60">
        <v>0</v>
      </c>
      <c r="CF33" s="60">
        <v>0</v>
      </c>
      <c r="CG33" s="60">
        <v>0</v>
      </c>
      <c r="CH33" s="60">
        <v>0</v>
      </c>
    </row>
    <row r="34" spans="1:86">
      <c r="A34" s="57" t="s">
        <v>86</v>
      </c>
      <c r="B34" s="58" t="s">
        <v>132</v>
      </c>
      <c r="C34" s="59" t="s">
        <v>92</v>
      </c>
      <c r="D34" s="58" t="s">
        <v>89</v>
      </c>
      <c r="E34" s="58" t="str">
        <f>VLOOKUP(CONCATENATE($F$4,F34),'REG FL  CWIP - 1 System Per Boo'!$A$29:$B$1161,2,FALSE)</f>
        <v>Intangible</v>
      </c>
      <c r="F34" s="58" t="s">
        <v>96</v>
      </c>
      <c r="G34" s="58" t="s">
        <v>97</v>
      </c>
      <c r="H34" s="63">
        <v>303</v>
      </c>
      <c r="I34" s="60">
        <v>1154.96</v>
      </c>
      <c r="J34" s="60">
        <v>1228.73</v>
      </c>
      <c r="K34" s="60">
        <v>1170.3</v>
      </c>
      <c r="L34" s="60">
        <v>1225.5700000000002</v>
      </c>
      <c r="M34" s="60">
        <v>1316.59</v>
      </c>
      <c r="N34" s="60">
        <v>1398.3100000000002</v>
      </c>
      <c r="O34" s="60">
        <v>1454.3600000000001</v>
      </c>
      <c r="P34" s="60">
        <v>1555.26</v>
      </c>
      <c r="Q34" s="60">
        <v>1673.5600000000002</v>
      </c>
      <c r="R34" s="60">
        <v>1763.22</v>
      </c>
      <c r="S34" s="60">
        <v>1876.6000000000001</v>
      </c>
      <c r="T34" s="60">
        <v>123.44999999999999</v>
      </c>
      <c r="U34" s="60">
        <v>1154.96</v>
      </c>
      <c r="V34" s="60">
        <v>33.479999999999997</v>
      </c>
      <c r="W34" s="60">
        <v>2940.1379299999999</v>
      </c>
      <c r="X34" s="60">
        <v>3689.05051</v>
      </c>
      <c r="Y34" s="60">
        <v>4437.8921700000001</v>
      </c>
      <c r="Z34" s="60">
        <v>5543.9094599999999</v>
      </c>
      <c r="AA34" s="60">
        <v>6672.8931999999995</v>
      </c>
      <c r="AB34" s="60">
        <v>7835.9741399999994</v>
      </c>
      <c r="AC34" s="60">
        <v>8953.4520499999999</v>
      </c>
      <c r="AD34" s="60">
        <v>10070.878259999999</v>
      </c>
      <c r="AE34" s="60">
        <v>11019.766809999999</v>
      </c>
      <c r="AF34" s="60">
        <v>11818.58714</v>
      </c>
      <c r="AG34" s="60">
        <v>12517.391540000001</v>
      </c>
      <c r="AH34" s="60">
        <v>33.479999999999997</v>
      </c>
      <c r="AI34" s="60">
        <v>264.32349840000097</v>
      </c>
      <c r="AJ34" s="60">
        <v>995.65640840000094</v>
      </c>
      <c r="AK34" s="60">
        <v>1727.0015884000009</v>
      </c>
      <c r="AL34" s="60">
        <v>2458.3239184000008</v>
      </c>
      <c r="AM34" s="60">
        <v>3189.6742884000009</v>
      </c>
      <c r="AN34" s="60">
        <v>3921.0385484000008</v>
      </c>
      <c r="AO34" s="60">
        <v>4652.3946584000005</v>
      </c>
      <c r="AP34" s="60">
        <v>5383.6718184000001</v>
      </c>
      <c r="AQ34" s="60">
        <v>6114.9372383999998</v>
      </c>
      <c r="AR34" s="60">
        <v>6846.2000183999999</v>
      </c>
      <c r="AS34" s="60">
        <v>7577.4526083999999</v>
      </c>
      <c r="AT34" s="60">
        <v>8308.7292684000004</v>
      </c>
      <c r="AU34" s="60">
        <v>264.32349840000097</v>
      </c>
      <c r="AV34" s="60">
        <v>180.79945176799993</v>
      </c>
      <c r="AW34" s="60">
        <v>1131.4661185329999</v>
      </c>
      <c r="AX34" s="60">
        <v>2082.1327852979998</v>
      </c>
      <c r="AY34" s="60">
        <v>3032.799452063</v>
      </c>
      <c r="AZ34" s="60">
        <v>3983.4661188279997</v>
      </c>
      <c r="BA34" s="60">
        <v>4934.1327855929994</v>
      </c>
      <c r="BB34" s="60">
        <v>5884.7994523579991</v>
      </c>
      <c r="BC34" s="60">
        <v>6835.4661191229989</v>
      </c>
      <c r="BD34" s="60">
        <v>7786.1327858879986</v>
      </c>
      <c r="BE34" s="60">
        <v>8736.7994526529983</v>
      </c>
      <c r="BF34" s="60">
        <v>9687.4661194179989</v>
      </c>
      <c r="BG34" s="60">
        <v>10638.132786183</v>
      </c>
      <c r="BH34" s="60">
        <v>180.79945176799993</v>
      </c>
      <c r="BI34" s="60">
        <v>231.77598903536091</v>
      </c>
      <c r="BJ34" s="60">
        <v>1238.0259884103609</v>
      </c>
      <c r="BK34" s="60">
        <v>2244.2759877853609</v>
      </c>
      <c r="BL34" s="60">
        <v>3250.5259871603612</v>
      </c>
      <c r="BM34" s="60">
        <v>4256.775986535361</v>
      </c>
      <c r="BN34" s="60">
        <v>5263.0259859103608</v>
      </c>
      <c r="BO34" s="60">
        <v>6269.2759852853605</v>
      </c>
      <c r="BP34" s="60">
        <v>7275.5259846603603</v>
      </c>
      <c r="BQ34" s="60">
        <v>8281.775984035361</v>
      </c>
      <c r="BR34" s="60">
        <v>9288.0259834103617</v>
      </c>
      <c r="BS34" s="60">
        <v>10294.275982785362</v>
      </c>
      <c r="BT34" s="60">
        <v>11300.525982160363</v>
      </c>
      <c r="BU34" s="60">
        <v>231.77598903536091</v>
      </c>
      <c r="BV34" s="60">
        <v>246.13551978070609</v>
      </c>
      <c r="BW34" s="60">
        <v>1156.155231382982</v>
      </c>
      <c r="BX34" s="60">
        <v>2069.5894737840749</v>
      </c>
      <c r="BY34" s="60">
        <v>2877.4961426029586</v>
      </c>
      <c r="BZ34" s="60">
        <v>3679.4582418023429</v>
      </c>
      <c r="CA34" s="60">
        <v>4530.1787761966625</v>
      </c>
      <c r="CB34" s="60">
        <v>5494.3997958487098</v>
      </c>
      <c r="CC34" s="60">
        <v>6476.5918668141157</v>
      </c>
      <c r="CD34" s="60">
        <v>8268.5089550885896</v>
      </c>
      <c r="CE34" s="60">
        <v>9341.4893268103788</v>
      </c>
      <c r="CF34" s="60">
        <v>10335.24542853487</v>
      </c>
      <c r="CG34" s="60">
        <v>11292.335242354437</v>
      </c>
      <c r="CH34" s="60">
        <v>246.13551978070609</v>
      </c>
    </row>
    <row r="35" spans="1:86">
      <c r="A35" s="57" t="s">
        <v>86</v>
      </c>
      <c r="B35" s="58" t="s">
        <v>132</v>
      </c>
      <c r="C35" s="59" t="s">
        <v>98</v>
      </c>
      <c r="D35" s="58" t="s">
        <v>89</v>
      </c>
      <c r="E35" s="58" t="str">
        <f>VLOOKUP(CONCATENATE($F$4,F35),'REG FL  CWIP - 1 System Per Boo'!$A$29:$B$1161,2,FALSE)</f>
        <v>Intangible</v>
      </c>
      <c r="F35" s="58" t="s">
        <v>314</v>
      </c>
      <c r="G35" s="58" t="s">
        <v>315</v>
      </c>
      <c r="H35" s="63">
        <v>303</v>
      </c>
      <c r="I35" s="60">
        <v>753.77</v>
      </c>
      <c r="J35" s="60">
        <v>834.46</v>
      </c>
      <c r="K35" s="60">
        <v>925.64</v>
      </c>
      <c r="L35" s="60">
        <v>1194.42</v>
      </c>
      <c r="M35" s="60">
        <v>1755.76</v>
      </c>
      <c r="N35" s="60">
        <v>2589.37</v>
      </c>
      <c r="O35" s="60">
        <v>308.72000000000003</v>
      </c>
      <c r="P35" s="60">
        <v>805.68000000000006</v>
      </c>
      <c r="Q35" s="60">
        <v>1086.3200000000002</v>
      </c>
      <c r="R35" s="60">
        <v>1395.26</v>
      </c>
      <c r="S35" s="60">
        <v>1458.96</v>
      </c>
      <c r="T35" s="60">
        <v>1758.62</v>
      </c>
      <c r="U35" s="60">
        <v>753.77</v>
      </c>
      <c r="V35" s="60">
        <v>1817.21</v>
      </c>
      <c r="W35" s="60">
        <v>2893.4797641</v>
      </c>
      <c r="X35" s="60">
        <v>3710.9993602</v>
      </c>
      <c r="Y35" s="60">
        <v>4827.4562902999996</v>
      </c>
      <c r="Z35" s="60">
        <v>5558.6025423999999</v>
      </c>
      <c r="AA35" s="60">
        <v>6105.1886565000004</v>
      </c>
      <c r="AB35" s="60">
        <v>6657.9374306000009</v>
      </c>
      <c r="AC35" s="60">
        <v>7053.2318167000012</v>
      </c>
      <c r="AD35" s="60">
        <v>7486.1224828000013</v>
      </c>
      <c r="AE35" s="60">
        <v>8002.848402900001</v>
      </c>
      <c r="AF35" s="60">
        <v>8348.0094330000011</v>
      </c>
      <c r="AG35" s="60">
        <v>8756.6072931000017</v>
      </c>
      <c r="AH35" s="60">
        <v>1817.21</v>
      </c>
      <c r="AI35" s="60">
        <v>183.30502562400034</v>
      </c>
      <c r="AJ35" s="60">
        <v>659.07732562400031</v>
      </c>
      <c r="AK35" s="60">
        <v>1131.8937456240003</v>
      </c>
      <c r="AL35" s="60">
        <v>2624.660885624</v>
      </c>
      <c r="AM35" s="60">
        <v>3271.7562456240003</v>
      </c>
      <c r="AN35" s="60">
        <v>3770.3365956240004</v>
      </c>
      <c r="AO35" s="60">
        <v>4244.369195624</v>
      </c>
      <c r="AP35" s="60">
        <v>4868.7388956240002</v>
      </c>
      <c r="AQ35" s="60">
        <v>5437.3296956240001</v>
      </c>
      <c r="AR35" s="60">
        <v>6275.1136656239996</v>
      </c>
      <c r="AS35" s="60">
        <v>6900.7691156239998</v>
      </c>
      <c r="AT35" s="60">
        <v>7376.5268756240002</v>
      </c>
      <c r="AU35" s="60">
        <v>183.30502562400034</v>
      </c>
      <c r="AV35" s="60">
        <v>156.94620031247905</v>
      </c>
      <c r="AW35" s="60">
        <v>295.05427730866484</v>
      </c>
      <c r="AX35" s="60">
        <v>449.52716836683021</v>
      </c>
      <c r="AY35" s="60">
        <v>603.92783768076697</v>
      </c>
      <c r="AZ35" s="60">
        <v>753.81270679904014</v>
      </c>
      <c r="BA35" s="60">
        <v>909.78724860300167</v>
      </c>
      <c r="BB35" s="60">
        <v>1090.810610179059</v>
      </c>
      <c r="BC35" s="60">
        <v>1802.3639675874924</v>
      </c>
      <c r="BD35" s="60">
        <v>1998.888344245875</v>
      </c>
      <c r="BE35" s="60">
        <v>2192.8412666806494</v>
      </c>
      <c r="BF35" s="60">
        <v>2584.9938611901812</v>
      </c>
      <c r="BG35" s="60">
        <v>2814.1879836920398</v>
      </c>
      <c r="BH35" s="60">
        <v>156.94620031247905</v>
      </c>
      <c r="BI35" s="60">
        <v>67.699205806249665</v>
      </c>
      <c r="BJ35" s="60">
        <v>155.58616624791097</v>
      </c>
      <c r="BK35" s="60">
        <v>253.88709955330324</v>
      </c>
      <c r="BL35" s="60">
        <v>352.14207356568312</v>
      </c>
      <c r="BM35" s="60">
        <v>447.52335646751567</v>
      </c>
      <c r="BN35" s="60">
        <v>546.77988572763707</v>
      </c>
      <c r="BO35" s="60">
        <v>661.97657345134564</v>
      </c>
      <c r="BP35" s="60">
        <v>1114.7832675624613</v>
      </c>
      <c r="BQ35" s="60">
        <v>1239.8442378754028</v>
      </c>
      <c r="BR35" s="60">
        <v>1363.2688281840522</v>
      </c>
      <c r="BS35" s="60">
        <v>1612.8204859173352</v>
      </c>
      <c r="BT35" s="60">
        <v>1758.6712950509561</v>
      </c>
      <c r="BU35" s="60">
        <v>67.699205806249665</v>
      </c>
      <c r="BV35" s="60">
        <v>42.43780091612507</v>
      </c>
      <c r="BW35" s="60">
        <v>42.43780091612507</v>
      </c>
      <c r="BX35" s="60">
        <v>42.43780091612507</v>
      </c>
      <c r="BY35" s="60">
        <v>42.43780091612507</v>
      </c>
      <c r="BZ35" s="60">
        <v>42.43780091612507</v>
      </c>
      <c r="CA35" s="60">
        <v>42.43780091612507</v>
      </c>
      <c r="CB35" s="60">
        <v>42.43780091612507</v>
      </c>
      <c r="CC35" s="60">
        <v>42.43780091612507</v>
      </c>
      <c r="CD35" s="60">
        <v>42.43780091612507</v>
      </c>
      <c r="CE35" s="60">
        <v>42.43780091612507</v>
      </c>
      <c r="CF35" s="60">
        <v>42.43780091612507</v>
      </c>
      <c r="CG35" s="60">
        <v>42.43780091612507</v>
      </c>
      <c r="CH35" s="60">
        <v>42.43780091612507</v>
      </c>
    </row>
    <row r="36" spans="1:86">
      <c r="A36" s="57" t="s">
        <v>86</v>
      </c>
      <c r="B36" s="58" t="s">
        <v>132</v>
      </c>
      <c r="C36" s="59" t="s">
        <v>98</v>
      </c>
      <c r="D36" s="58" t="s">
        <v>89</v>
      </c>
      <c r="E36" s="58" t="str">
        <f>VLOOKUP(CONCATENATE($F$4,F36),'REG FL  CWIP - 1 System Per Boo'!$A$29:$B$1161,2,FALSE)</f>
        <v>Intangible</v>
      </c>
      <c r="F36" s="58" t="s">
        <v>316</v>
      </c>
      <c r="G36" s="58" t="s">
        <v>315</v>
      </c>
      <c r="H36" s="63">
        <v>303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295.47287230000001</v>
      </c>
      <c r="X36" s="60">
        <v>531.94076459999997</v>
      </c>
      <c r="Y36" s="60">
        <v>795.74264689999995</v>
      </c>
      <c r="Z36" s="60">
        <v>1041.6492392</v>
      </c>
      <c r="AA36" s="60">
        <v>1348.5037615000001</v>
      </c>
      <c r="AB36" s="60">
        <v>1582.7144938000001</v>
      </c>
      <c r="AC36" s="60">
        <v>1756.8315161</v>
      </c>
      <c r="AD36" s="60">
        <v>1969.1154684000001</v>
      </c>
      <c r="AE36" s="60">
        <v>2113.1676307000002</v>
      </c>
      <c r="AF36" s="60">
        <v>2202.3953330000004</v>
      </c>
      <c r="AG36" s="60">
        <v>2099.6463653000005</v>
      </c>
      <c r="AH36" s="60">
        <v>0</v>
      </c>
      <c r="AI36" s="60">
        <v>41.503190552000206</v>
      </c>
      <c r="AJ36" s="60">
        <v>1152.4957005520002</v>
      </c>
      <c r="AK36" s="60">
        <v>2148.8857105520001</v>
      </c>
      <c r="AL36" s="60">
        <v>3074.6018805520002</v>
      </c>
      <c r="AM36" s="60">
        <v>3995.7881505520004</v>
      </c>
      <c r="AN36" s="60">
        <v>4914.8457605520007</v>
      </c>
      <c r="AO36" s="60">
        <v>5826.4044505520005</v>
      </c>
      <c r="AP36" s="60">
        <v>6733.4139905520005</v>
      </c>
      <c r="AQ36" s="60">
        <v>7621.4600205520001</v>
      </c>
      <c r="AR36" s="60">
        <v>8504.2485505519999</v>
      </c>
      <c r="AS36" s="60">
        <v>9467.9090405520001</v>
      </c>
      <c r="AT36" s="60">
        <v>10314.966860552</v>
      </c>
      <c r="AU36" s="60">
        <v>41.503190552000206</v>
      </c>
      <c r="AV36" s="60">
        <v>223.00417921103872</v>
      </c>
      <c r="AW36" s="60">
        <v>529.61775632560841</v>
      </c>
      <c r="AX36" s="60">
        <v>806.2713913347136</v>
      </c>
      <c r="AY36" s="60">
        <v>1128.5846194323026</v>
      </c>
      <c r="AZ36" s="60">
        <v>1458.9387272993292</v>
      </c>
      <c r="BA36" s="60">
        <v>1806.4393633104692</v>
      </c>
      <c r="BB36" s="60">
        <v>2122.0595942742693</v>
      </c>
      <c r="BC36" s="60">
        <v>2515.9280872793879</v>
      </c>
      <c r="BD36" s="60">
        <v>2965.5084523448086</v>
      </c>
      <c r="BE36" s="60">
        <v>3436.0578901209587</v>
      </c>
      <c r="BF36" s="60">
        <v>3897.2608521884877</v>
      </c>
      <c r="BG36" s="60">
        <v>4456.1366258346752</v>
      </c>
      <c r="BH36" s="60">
        <v>223.00417921103872</v>
      </c>
      <c r="BI36" s="60">
        <v>97.843483584220849</v>
      </c>
      <c r="BJ36" s="60">
        <v>369.06415270246339</v>
      </c>
      <c r="BK36" s="60">
        <v>613.78320496128163</v>
      </c>
      <c r="BL36" s="60">
        <v>898.89128860502728</v>
      </c>
      <c r="BM36" s="60">
        <v>1191.1120800808574</v>
      </c>
      <c r="BN36" s="60">
        <v>1498.5001478399668</v>
      </c>
      <c r="BO36" s="60">
        <v>1777.6878179843638</v>
      </c>
      <c r="BP36" s="60">
        <v>2126.0914249698612</v>
      </c>
      <c r="BQ36" s="60">
        <v>2523.7759912664951</v>
      </c>
      <c r="BR36" s="60">
        <v>2940.0091358254281</v>
      </c>
      <c r="BS36" s="60">
        <v>3347.9746836932909</v>
      </c>
      <c r="BT36" s="60">
        <v>3842.3385103338032</v>
      </c>
      <c r="BU36" s="60">
        <v>97.843483584220849</v>
      </c>
      <c r="BV36" s="60">
        <v>84.560870671683915</v>
      </c>
      <c r="BW36" s="60">
        <v>114.37399417895392</v>
      </c>
      <c r="BX36" s="60">
        <v>141.27400645786133</v>
      </c>
      <c r="BY36" s="60">
        <v>172.61366260658343</v>
      </c>
      <c r="BZ36" s="60">
        <v>204.73516195980193</v>
      </c>
      <c r="CA36" s="60">
        <v>238.52387894275483</v>
      </c>
      <c r="CB36" s="60">
        <v>269.21275128711568</v>
      </c>
      <c r="CC36" s="60">
        <v>307.50997914665112</v>
      </c>
      <c r="CD36" s="60">
        <v>351.22426954524815</v>
      </c>
      <c r="CE36" s="60">
        <v>396.9774571135041</v>
      </c>
      <c r="CF36" s="60">
        <v>441.82185376231979</v>
      </c>
      <c r="CG36" s="60">
        <v>496.16332364024692</v>
      </c>
      <c r="CH36" s="60">
        <v>84.560870671683915</v>
      </c>
    </row>
    <row r="37" spans="1:86">
      <c r="A37" s="57" t="s">
        <v>86</v>
      </c>
      <c r="B37" s="57" t="s">
        <v>701</v>
      </c>
      <c r="C37" s="58" t="s">
        <v>92</v>
      </c>
      <c r="D37" s="58" t="s">
        <v>89</v>
      </c>
      <c r="E37" s="58" t="str">
        <f>VLOOKUP(CONCATENATE($F$4,F37),'REG FL  CWIP - 1 System Per Boo'!$A$29:$B$1161,2,FALSE)</f>
        <v>Intangible</v>
      </c>
      <c r="F37" s="58" t="s">
        <v>96</v>
      </c>
      <c r="G37" s="58" t="s">
        <v>97</v>
      </c>
      <c r="H37" s="63">
        <v>303</v>
      </c>
      <c r="I37" s="60">
        <v>72.929999999999993</v>
      </c>
      <c r="J37" s="60">
        <v>75.05</v>
      </c>
      <c r="K37" s="60">
        <v>78.72999999999999</v>
      </c>
      <c r="L37" s="60">
        <v>91.02</v>
      </c>
      <c r="M37" s="60">
        <v>81.72</v>
      </c>
      <c r="N37" s="60">
        <v>93.35</v>
      </c>
      <c r="O37" s="60">
        <v>100.9</v>
      </c>
      <c r="P37" s="60">
        <v>118.30000000000001</v>
      </c>
      <c r="Q37" s="60">
        <v>89.66</v>
      </c>
      <c r="R37" s="60">
        <v>113.36999999999999</v>
      </c>
      <c r="S37" s="60">
        <v>57.7</v>
      </c>
      <c r="T37" s="60">
        <v>29.450000000000003</v>
      </c>
      <c r="U37" s="60">
        <v>1002.1800000000001</v>
      </c>
      <c r="V37" s="60">
        <v>2906.6579299999999</v>
      </c>
      <c r="W37" s="60">
        <v>748.91258000000005</v>
      </c>
      <c r="X37" s="60">
        <v>748.84166000000005</v>
      </c>
      <c r="Y37" s="60">
        <v>1106.01729</v>
      </c>
      <c r="Z37" s="60">
        <v>1128.9837399999999</v>
      </c>
      <c r="AA37" s="60">
        <v>1163.0809400000001</v>
      </c>
      <c r="AB37" s="60">
        <v>1117.4779100000001</v>
      </c>
      <c r="AC37" s="60">
        <v>1117.4262100000001</v>
      </c>
      <c r="AD37" s="60">
        <v>948.88855000000001</v>
      </c>
      <c r="AE37" s="60">
        <v>798.82033000000001</v>
      </c>
      <c r="AF37" s="60">
        <v>698.80439999999999</v>
      </c>
      <c r="AG37" s="60">
        <v>698.78337999999997</v>
      </c>
      <c r="AH37" s="60">
        <v>13182.694919999998</v>
      </c>
      <c r="AI37" s="60">
        <v>731.33290999999997</v>
      </c>
      <c r="AJ37" s="60">
        <v>731.34518000000003</v>
      </c>
      <c r="AK37" s="60">
        <v>731.32232999999997</v>
      </c>
      <c r="AL37" s="60">
        <v>731.35037</v>
      </c>
      <c r="AM37" s="60">
        <v>731.36425999999994</v>
      </c>
      <c r="AN37" s="60">
        <v>731.35610999999994</v>
      </c>
      <c r="AO37" s="60">
        <v>731.27715999999998</v>
      </c>
      <c r="AP37" s="60">
        <v>731.26541999999995</v>
      </c>
      <c r="AQ37" s="60">
        <v>731.26278000000002</v>
      </c>
      <c r="AR37" s="60">
        <v>731.25259000000005</v>
      </c>
      <c r="AS37" s="60">
        <v>731.27665999999999</v>
      </c>
      <c r="AT37" s="60">
        <v>731.24332000000004</v>
      </c>
      <c r="AU37" s="60">
        <v>8775.649089999999</v>
      </c>
      <c r="AV37" s="60">
        <v>950.66666676499995</v>
      </c>
      <c r="AW37" s="60">
        <v>950.66666676499995</v>
      </c>
      <c r="AX37" s="60">
        <v>950.66666676499995</v>
      </c>
      <c r="AY37" s="60">
        <v>950.66666676499995</v>
      </c>
      <c r="AZ37" s="60">
        <v>950.66666676499995</v>
      </c>
      <c r="BA37" s="60">
        <v>950.66666676499995</v>
      </c>
      <c r="BB37" s="60">
        <v>950.66666676499995</v>
      </c>
      <c r="BC37" s="60">
        <v>950.66666676499995</v>
      </c>
      <c r="BD37" s="60">
        <v>950.66666676499995</v>
      </c>
      <c r="BE37" s="60">
        <v>950.66666676499995</v>
      </c>
      <c r="BF37" s="60">
        <v>950.66666676499995</v>
      </c>
      <c r="BG37" s="60">
        <v>950.66666558500037</v>
      </c>
      <c r="BH37" s="60">
        <v>11408</v>
      </c>
      <c r="BI37" s="60">
        <v>1006.249999375</v>
      </c>
      <c r="BJ37" s="60">
        <v>1006.249999375</v>
      </c>
      <c r="BK37" s="60">
        <v>1006.249999375</v>
      </c>
      <c r="BL37" s="60">
        <v>1006.249999375</v>
      </c>
      <c r="BM37" s="60">
        <v>1006.249999375</v>
      </c>
      <c r="BN37" s="60">
        <v>1006.249999375</v>
      </c>
      <c r="BO37" s="60">
        <v>1006.249999375</v>
      </c>
      <c r="BP37" s="60">
        <v>1006.249999375</v>
      </c>
      <c r="BQ37" s="60">
        <v>1006.249999375</v>
      </c>
      <c r="BR37" s="60">
        <v>1006.249999375</v>
      </c>
      <c r="BS37" s="60">
        <v>1006.249999375</v>
      </c>
      <c r="BT37" s="60">
        <v>1006.2500068749996</v>
      </c>
      <c r="BU37" s="60">
        <v>12075</v>
      </c>
      <c r="BV37" s="60">
        <v>910.01971160227606</v>
      </c>
      <c r="BW37" s="60">
        <v>913.43424240109277</v>
      </c>
      <c r="BX37" s="60">
        <v>807.90666881888387</v>
      </c>
      <c r="BY37" s="60">
        <v>801.96209919938417</v>
      </c>
      <c r="BZ37" s="60">
        <v>850.72053439431954</v>
      </c>
      <c r="CA37" s="60">
        <v>964.22101965204718</v>
      </c>
      <c r="CB37" s="60">
        <v>982.19207096540561</v>
      </c>
      <c r="CC37" s="60">
        <v>1791.9170882744738</v>
      </c>
      <c r="CD37" s="60">
        <v>1072.9803717217899</v>
      </c>
      <c r="CE37" s="60">
        <v>993.75610172449149</v>
      </c>
      <c r="CF37" s="60">
        <v>957.08981381956687</v>
      </c>
      <c r="CG37" s="60">
        <v>1028.8002774262695</v>
      </c>
      <c r="CH37" s="60">
        <v>12075</v>
      </c>
    </row>
    <row r="38" spans="1:86">
      <c r="A38" s="57" t="s">
        <v>86</v>
      </c>
      <c r="B38" s="57" t="s">
        <v>701</v>
      </c>
      <c r="C38" s="58" t="s">
        <v>98</v>
      </c>
      <c r="D38" s="58" t="s">
        <v>89</v>
      </c>
      <c r="E38" s="58" t="str">
        <f>VLOOKUP(CONCATENATE($F$4,F38),'REG FL  CWIP - 1 System Per Boo'!$A$29:$B$1161,2,FALSE)</f>
        <v>Intangible</v>
      </c>
      <c r="F38" s="58" t="s">
        <v>314</v>
      </c>
      <c r="G38" s="58" t="s">
        <v>315</v>
      </c>
      <c r="H38" s="63">
        <v>303</v>
      </c>
      <c r="I38" s="60">
        <v>80.69</v>
      </c>
      <c r="J38" s="60">
        <v>91.17</v>
      </c>
      <c r="K38" s="60">
        <v>268.77999999999997</v>
      </c>
      <c r="L38" s="60">
        <v>561.35</v>
      </c>
      <c r="M38" s="60">
        <v>833.59999999999991</v>
      </c>
      <c r="N38" s="60">
        <v>252.86</v>
      </c>
      <c r="O38" s="60">
        <v>470.51</v>
      </c>
      <c r="P38" s="60">
        <v>408.6</v>
      </c>
      <c r="Q38" s="60">
        <v>903.25</v>
      </c>
      <c r="R38" s="60">
        <v>63.74</v>
      </c>
      <c r="S38" s="60">
        <v>299.79000000000002</v>
      </c>
      <c r="T38" s="60">
        <v>58.59</v>
      </c>
      <c r="U38" s="60">
        <v>4292.93</v>
      </c>
      <c r="V38" s="60">
        <v>1076.2697641</v>
      </c>
      <c r="W38" s="60">
        <v>817.51959609999994</v>
      </c>
      <c r="X38" s="60">
        <v>1116.4569300999999</v>
      </c>
      <c r="Y38" s="60">
        <v>731.14625209999997</v>
      </c>
      <c r="Z38" s="60">
        <v>546.58611410000003</v>
      </c>
      <c r="AA38" s="60">
        <v>552.74877409999999</v>
      </c>
      <c r="AB38" s="60">
        <v>395.2943861</v>
      </c>
      <c r="AC38" s="60">
        <v>432.89066609999998</v>
      </c>
      <c r="AD38" s="60">
        <v>516.72592010000005</v>
      </c>
      <c r="AE38" s="60">
        <v>345.1610301</v>
      </c>
      <c r="AF38" s="60">
        <v>408.59786009999999</v>
      </c>
      <c r="AG38" s="60">
        <v>408.6439881</v>
      </c>
      <c r="AH38" s="60">
        <v>7348.0412811999995</v>
      </c>
      <c r="AI38" s="60">
        <v>475.77229999999997</v>
      </c>
      <c r="AJ38" s="60">
        <v>472.81641999999999</v>
      </c>
      <c r="AK38" s="60">
        <v>1492.7671399999999</v>
      </c>
      <c r="AL38" s="60">
        <v>647.09536000000003</v>
      </c>
      <c r="AM38" s="60">
        <v>498.58035000000001</v>
      </c>
      <c r="AN38" s="60">
        <v>474.0326</v>
      </c>
      <c r="AO38" s="60">
        <v>624.36969999999997</v>
      </c>
      <c r="AP38" s="60">
        <v>568.59079999999994</v>
      </c>
      <c r="AQ38" s="60">
        <v>837.78396999999995</v>
      </c>
      <c r="AR38" s="60">
        <v>625.65544999999997</v>
      </c>
      <c r="AS38" s="60">
        <v>475.75776000000002</v>
      </c>
      <c r="AT38" s="60">
        <v>470.78314</v>
      </c>
      <c r="AU38" s="60">
        <v>7664.0049899999995</v>
      </c>
      <c r="AV38" s="60">
        <v>138.10807699618579</v>
      </c>
      <c r="AW38" s="60">
        <v>154.4728910581654</v>
      </c>
      <c r="AX38" s="60">
        <v>154.40066931393679</v>
      </c>
      <c r="AY38" s="60">
        <v>149.88486911827323</v>
      </c>
      <c r="AZ38" s="60">
        <v>155.9745418039615</v>
      </c>
      <c r="BA38" s="60">
        <v>181.02336157605743</v>
      </c>
      <c r="BB38" s="60">
        <v>711.5533574084335</v>
      </c>
      <c r="BC38" s="60">
        <v>196.52437665838269</v>
      </c>
      <c r="BD38" s="60">
        <v>193.95292243477448</v>
      </c>
      <c r="BE38" s="60">
        <v>392.1525945095317</v>
      </c>
      <c r="BF38" s="60">
        <v>229.19412250185849</v>
      </c>
      <c r="BG38" s="60">
        <v>570.77230662043939</v>
      </c>
      <c r="BH38" s="60">
        <v>3228.0140900000001</v>
      </c>
      <c r="BI38" s="60">
        <v>87.886960441661316</v>
      </c>
      <c r="BJ38" s="60">
        <v>98.300933305392277</v>
      </c>
      <c r="BK38" s="60">
        <v>98.25497401237989</v>
      </c>
      <c r="BL38" s="60">
        <v>95.38128290183252</v>
      </c>
      <c r="BM38" s="60">
        <v>99.256529260121397</v>
      </c>
      <c r="BN38" s="60">
        <v>115.19668772370858</v>
      </c>
      <c r="BO38" s="60">
        <v>452.80669411111563</v>
      </c>
      <c r="BP38" s="60">
        <v>125.06097031294151</v>
      </c>
      <c r="BQ38" s="60">
        <v>123.42459030864936</v>
      </c>
      <c r="BR38" s="60">
        <v>249.55165773328309</v>
      </c>
      <c r="BS38" s="60">
        <v>145.85080913362094</v>
      </c>
      <c r="BT38" s="60">
        <v>363.21875075529374</v>
      </c>
      <c r="BU38" s="60">
        <v>2054.1908400000002</v>
      </c>
      <c r="BV38" s="60">
        <v>0</v>
      </c>
      <c r="BW38" s="60">
        <v>0</v>
      </c>
      <c r="BX38" s="60">
        <v>0</v>
      </c>
      <c r="BY38" s="60">
        <v>0</v>
      </c>
      <c r="BZ38" s="60">
        <v>0</v>
      </c>
      <c r="CA38" s="60">
        <v>0</v>
      </c>
      <c r="CB38" s="60">
        <v>0</v>
      </c>
      <c r="CC38" s="60">
        <v>0</v>
      </c>
      <c r="CD38" s="60">
        <v>0</v>
      </c>
      <c r="CE38" s="60">
        <v>0</v>
      </c>
      <c r="CF38" s="60">
        <v>0</v>
      </c>
      <c r="CG38" s="60">
        <v>0</v>
      </c>
      <c r="CH38" s="60">
        <v>0</v>
      </c>
    </row>
    <row r="39" spans="1:86">
      <c r="A39" s="57" t="s">
        <v>86</v>
      </c>
      <c r="B39" s="57" t="s">
        <v>701</v>
      </c>
      <c r="C39" s="58" t="s">
        <v>98</v>
      </c>
      <c r="D39" s="58" t="s">
        <v>89</v>
      </c>
      <c r="E39" s="58" t="str">
        <f>VLOOKUP(CONCATENATE($F$4,F39),'REG FL  CWIP - 1 System Per Boo'!$A$29:$B$1161,2,FALSE)</f>
        <v>Intangible</v>
      </c>
      <c r="F39" s="58" t="s">
        <v>316</v>
      </c>
      <c r="G39" s="58" t="s">
        <v>315</v>
      </c>
      <c r="H39" s="63">
        <v>303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</v>
      </c>
      <c r="V39" s="60">
        <v>295.47287230000001</v>
      </c>
      <c r="W39" s="60">
        <v>236.46789229999999</v>
      </c>
      <c r="X39" s="60">
        <v>263.80188229999999</v>
      </c>
      <c r="Y39" s="60">
        <v>245.9065923</v>
      </c>
      <c r="Z39" s="60">
        <v>306.85452229999999</v>
      </c>
      <c r="AA39" s="60">
        <v>234.21073229999999</v>
      </c>
      <c r="AB39" s="60">
        <v>174.1170223</v>
      </c>
      <c r="AC39" s="60">
        <v>212.28395230000001</v>
      </c>
      <c r="AD39" s="60">
        <v>144.05216229999999</v>
      </c>
      <c r="AE39" s="60">
        <v>89.227702300000004</v>
      </c>
      <c r="AF39" s="60">
        <v>-102.74896769999999</v>
      </c>
      <c r="AG39" s="60">
        <v>-24.486837699999899</v>
      </c>
      <c r="AH39" s="60">
        <v>2075.1595276000007</v>
      </c>
      <c r="AI39" s="60">
        <v>1110.99251</v>
      </c>
      <c r="AJ39" s="60">
        <v>996.39000999999996</v>
      </c>
      <c r="AK39" s="60">
        <v>925.71617000000003</v>
      </c>
      <c r="AL39" s="60">
        <v>921.18627000000004</v>
      </c>
      <c r="AM39" s="60">
        <v>919.05760999999995</v>
      </c>
      <c r="AN39" s="60">
        <v>911.55868999999996</v>
      </c>
      <c r="AO39" s="60">
        <v>907.00954000000002</v>
      </c>
      <c r="AP39" s="60">
        <v>888.04602999999997</v>
      </c>
      <c r="AQ39" s="60">
        <v>882.78853000000004</v>
      </c>
      <c r="AR39" s="60">
        <v>963.66048999999998</v>
      </c>
      <c r="AS39" s="60">
        <v>847.05781999999999</v>
      </c>
      <c r="AT39" s="60">
        <v>835.24210000000005</v>
      </c>
      <c r="AU39" s="60">
        <v>11108.70577</v>
      </c>
      <c r="AV39" s="60">
        <v>306.61357711456969</v>
      </c>
      <c r="AW39" s="60">
        <v>276.65363500910524</v>
      </c>
      <c r="AX39" s="60">
        <v>322.31322809758888</v>
      </c>
      <c r="AY39" s="60">
        <v>330.35410786702658</v>
      </c>
      <c r="AZ39" s="60">
        <v>347.50063601114005</v>
      </c>
      <c r="BA39" s="60">
        <v>315.62023096380028</v>
      </c>
      <c r="BB39" s="60">
        <v>393.86849300511858</v>
      </c>
      <c r="BC39" s="60">
        <v>449.58036506542055</v>
      </c>
      <c r="BD39" s="60">
        <v>470.54943777615017</v>
      </c>
      <c r="BE39" s="60">
        <v>461.20296206752874</v>
      </c>
      <c r="BF39" s="60">
        <v>558.87577364618801</v>
      </c>
      <c r="BG39" s="60">
        <v>436.03755337636358</v>
      </c>
      <c r="BH39" s="60">
        <v>4669.17</v>
      </c>
      <c r="BI39" s="60">
        <v>271.22066911824254</v>
      </c>
      <c r="BJ39" s="60">
        <v>244.71905225881821</v>
      </c>
      <c r="BK39" s="60">
        <v>285.1080836437456</v>
      </c>
      <c r="BL39" s="60">
        <v>292.22079147583003</v>
      </c>
      <c r="BM39" s="60">
        <v>307.38806775910933</v>
      </c>
      <c r="BN39" s="60">
        <v>279.18767014439715</v>
      </c>
      <c r="BO39" s="60">
        <v>348.40360698549756</v>
      </c>
      <c r="BP39" s="60">
        <v>397.6845662966337</v>
      </c>
      <c r="BQ39" s="60">
        <v>416.23314455893308</v>
      </c>
      <c r="BR39" s="60">
        <v>407.9655478678626</v>
      </c>
      <c r="BS39" s="60">
        <v>494.36382664051251</v>
      </c>
      <c r="BT39" s="60">
        <v>385.70502325041798</v>
      </c>
      <c r="BU39" s="60">
        <v>4130.2000500000004</v>
      </c>
      <c r="BV39" s="60">
        <v>29.813123507270006</v>
      </c>
      <c r="BW39" s="60">
        <v>26.900012278907418</v>
      </c>
      <c r="BX39" s="60">
        <v>31.339656148722113</v>
      </c>
      <c r="BY39" s="60">
        <v>32.121499353218496</v>
      </c>
      <c r="BZ39" s="60">
        <v>33.788716982952891</v>
      </c>
      <c r="CA39" s="60">
        <v>30.688872344360824</v>
      </c>
      <c r="CB39" s="60">
        <v>38.297227859535425</v>
      </c>
      <c r="CC39" s="60">
        <v>43.714290398597015</v>
      </c>
      <c r="CD39" s="60">
        <v>45.753187568255981</v>
      </c>
      <c r="CE39" s="60">
        <v>44.844396648815682</v>
      </c>
      <c r="CF39" s="60">
        <v>54.341469877927132</v>
      </c>
      <c r="CG39" s="60">
        <v>42.397477031437006</v>
      </c>
      <c r="CH39" s="60">
        <v>453.99993000000001</v>
      </c>
    </row>
    <row r="40" spans="1:86">
      <c r="A40" s="57" t="s">
        <v>86</v>
      </c>
      <c r="B40" s="58" t="s">
        <v>719</v>
      </c>
      <c r="C40" s="59" t="s">
        <v>92</v>
      </c>
      <c r="D40" s="58" t="s">
        <v>89</v>
      </c>
      <c r="E40" s="58" t="str">
        <f>VLOOKUP(CONCATENATE($F$4,F40),'REG FL  CWIP - 1 System Per Boo'!$A$29:$B$1161,2,FALSE)</f>
        <v>Intangible</v>
      </c>
      <c r="F40" s="58" t="s">
        <v>96</v>
      </c>
      <c r="G40" s="58" t="s">
        <v>97</v>
      </c>
      <c r="H40" s="63">
        <v>303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0">
        <v>0</v>
      </c>
      <c r="AF40" s="60">
        <v>0</v>
      </c>
      <c r="AG40" s="60">
        <v>12951.8514216</v>
      </c>
      <c r="AH40" s="60">
        <v>12951.8514216</v>
      </c>
      <c r="AI40" s="60">
        <v>0</v>
      </c>
      <c r="AJ40" s="60">
        <v>0</v>
      </c>
      <c r="AK40" s="60">
        <v>0</v>
      </c>
      <c r="AL40" s="60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0">
        <v>0</v>
      </c>
      <c r="AT40" s="60">
        <v>8859.173136632</v>
      </c>
      <c r="AU40" s="60">
        <v>8859.173136632</v>
      </c>
      <c r="AV40" s="60">
        <v>0</v>
      </c>
      <c r="AW40" s="60">
        <v>0</v>
      </c>
      <c r="AX40" s="60">
        <v>0</v>
      </c>
      <c r="AY40" s="60">
        <v>0</v>
      </c>
      <c r="AZ40" s="60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0">
        <v>11357.023462732639</v>
      </c>
      <c r="BH40" s="60">
        <v>11357.023462732639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60">
        <v>0</v>
      </c>
      <c r="BO40" s="60">
        <v>0</v>
      </c>
      <c r="BP40" s="60">
        <v>0</v>
      </c>
      <c r="BQ40" s="60">
        <v>0</v>
      </c>
      <c r="BR40" s="60">
        <v>0</v>
      </c>
      <c r="BS40" s="60">
        <v>0</v>
      </c>
      <c r="BT40" s="60">
        <v>12060.640469254657</v>
      </c>
      <c r="BU40" s="60">
        <v>12060.640469254657</v>
      </c>
      <c r="BV40" s="60">
        <v>0</v>
      </c>
      <c r="BW40" s="60">
        <v>0</v>
      </c>
      <c r="BX40" s="60">
        <v>0</v>
      </c>
      <c r="BY40" s="60">
        <v>0</v>
      </c>
      <c r="BZ40" s="60">
        <v>0</v>
      </c>
      <c r="CA40" s="60">
        <v>0</v>
      </c>
      <c r="CB40" s="60">
        <v>0</v>
      </c>
      <c r="CC40" s="60">
        <v>0</v>
      </c>
      <c r="CD40" s="60">
        <v>0</v>
      </c>
      <c r="CE40" s="60">
        <v>0</v>
      </c>
      <c r="CF40" s="60">
        <v>0</v>
      </c>
      <c r="CG40" s="60">
        <v>12074.712809385092</v>
      </c>
      <c r="CH40" s="60">
        <v>12074.712809385092</v>
      </c>
    </row>
    <row r="41" spans="1:86">
      <c r="A41" s="57" t="s">
        <v>86</v>
      </c>
      <c r="B41" s="58" t="s">
        <v>719</v>
      </c>
      <c r="C41" s="59" t="s">
        <v>98</v>
      </c>
      <c r="D41" s="58" t="s">
        <v>89</v>
      </c>
      <c r="E41" s="58" t="str">
        <f>VLOOKUP(CONCATENATE($F$4,F41),'REG FL  CWIP - 1 System Per Boo'!$A$29:$B$1161,2,FALSE)</f>
        <v>Intangible</v>
      </c>
      <c r="F41" s="58" t="s">
        <v>316</v>
      </c>
      <c r="G41" s="58" t="s">
        <v>315</v>
      </c>
      <c r="H41" s="63">
        <v>303</v>
      </c>
      <c r="I41" s="60">
        <v>0</v>
      </c>
      <c r="J41" s="60">
        <v>0</v>
      </c>
      <c r="K41" s="60">
        <v>0</v>
      </c>
      <c r="L41" s="60">
        <v>0</v>
      </c>
      <c r="M41" s="60">
        <v>0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0</v>
      </c>
      <c r="T41" s="60">
        <v>0</v>
      </c>
      <c r="U41" s="60">
        <v>0</v>
      </c>
      <c r="V41" s="60">
        <v>0</v>
      </c>
      <c r="W41" s="60">
        <v>0</v>
      </c>
      <c r="X41" s="60">
        <v>0</v>
      </c>
      <c r="Y41" s="60">
        <v>0</v>
      </c>
      <c r="Z41" s="60">
        <v>0</v>
      </c>
      <c r="AA41" s="60">
        <v>0</v>
      </c>
      <c r="AB41" s="60">
        <v>0</v>
      </c>
      <c r="AC41" s="60">
        <v>0</v>
      </c>
      <c r="AD41" s="60">
        <v>0</v>
      </c>
      <c r="AE41" s="60">
        <v>0</v>
      </c>
      <c r="AF41" s="60">
        <v>0</v>
      </c>
      <c r="AG41" s="60">
        <v>2033.6563370480005</v>
      </c>
      <c r="AH41" s="60">
        <v>2033.6563370480005</v>
      </c>
      <c r="AI41" s="60">
        <v>0</v>
      </c>
      <c r="AJ41" s="60">
        <v>0</v>
      </c>
      <c r="AK41" s="60">
        <v>0</v>
      </c>
      <c r="AL41" s="60">
        <v>0</v>
      </c>
      <c r="AM41" s="60">
        <v>0</v>
      </c>
      <c r="AN41" s="60">
        <v>0</v>
      </c>
      <c r="AO41" s="60">
        <v>0</v>
      </c>
      <c r="AP41" s="60">
        <v>0</v>
      </c>
      <c r="AQ41" s="60">
        <v>0</v>
      </c>
      <c r="AR41" s="60">
        <v>0</v>
      </c>
      <c r="AS41" s="60">
        <v>0</v>
      </c>
      <c r="AT41" s="60">
        <v>10927.204781340961</v>
      </c>
      <c r="AU41" s="60">
        <v>10927.204781340961</v>
      </c>
      <c r="AV41" s="60">
        <v>0</v>
      </c>
      <c r="AW41" s="60">
        <v>0</v>
      </c>
      <c r="AX41" s="60">
        <v>0</v>
      </c>
      <c r="AY41" s="60">
        <v>0</v>
      </c>
      <c r="AZ41" s="60">
        <v>0</v>
      </c>
      <c r="BA41" s="60">
        <v>0</v>
      </c>
      <c r="BB41" s="60">
        <v>0</v>
      </c>
      <c r="BC41" s="60">
        <v>0</v>
      </c>
      <c r="BD41" s="60">
        <v>0</v>
      </c>
      <c r="BE41" s="60">
        <v>0</v>
      </c>
      <c r="BF41" s="60">
        <v>0</v>
      </c>
      <c r="BG41" s="60">
        <v>4794.3306956268179</v>
      </c>
      <c r="BH41" s="60">
        <v>4794.3306956268179</v>
      </c>
      <c r="BI41" s="60">
        <v>0</v>
      </c>
      <c r="BJ41" s="60">
        <v>0</v>
      </c>
      <c r="BK41" s="60">
        <v>0</v>
      </c>
      <c r="BL41" s="60">
        <v>0</v>
      </c>
      <c r="BM41" s="60">
        <v>0</v>
      </c>
      <c r="BN41" s="60">
        <v>0</v>
      </c>
      <c r="BO41" s="60">
        <v>0</v>
      </c>
      <c r="BP41" s="60">
        <v>0</v>
      </c>
      <c r="BQ41" s="60">
        <v>0</v>
      </c>
      <c r="BR41" s="60">
        <v>0</v>
      </c>
      <c r="BS41" s="60">
        <v>0</v>
      </c>
      <c r="BT41" s="60">
        <v>4143.4826629125373</v>
      </c>
      <c r="BU41" s="60">
        <v>4143.4826629125373</v>
      </c>
      <c r="BV41" s="60">
        <v>0</v>
      </c>
      <c r="BW41" s="60">
        <v>0</v>
      </c>
      <c r="BX41" s="60">
        <v>0</v>
      </c>
      <c r="BY41" s="60">
        <v>0</v>
      </c>
      <c r="BZ41" s="60">
        <v>0</v>
      </c>
      <c r="CA41" s="60">
        <v>0</v>
      </c>
      <c r="CB41" s="60">
        <v>0</v>
      </c>
      <c r="CC41" s="60">
        <v>0</v>
      </c>
      <c r="CD41" s="60">
        <v>0</v>
      </c>
      <c r="CE41" s="60">
        <v>0</v>
      </c>
      <c r="CF41" s="60">
        <v>0</v>
      </c>
      <c r="CG41" s="60">
        <v>527.78958465825031</v>
      </c>
      <c r="CH41" s="60">
        <v>527.78958465825031</v>
      </c>
    </row>
    <row r="42" spans="1:86">
      <c r="A42" s="57" t="s">
        <v>86</v>
      </c>
      <c r="B42" s="58" t="s">
        <v>719</v>
      </c>
      <c r="C42" s="59" t="s">
        <v>98</v>
      </c>
      <c r="D42" s="58" t="s">
        <v>89</v>
      </c>
      <c r="E42" s="58" t="str">
        <f>VLOOKUP(CONCATENATE($F$4,F42),'REG FL  CWIP - 1 System Per Boo'!$A$29:$B$1161,2,FALSE)</f>
        <v>Intangible</v>
      </c>
      <c r="F42" s="58" t="s">
        <v>314</v>
      </c>
      <c r="G42" s="58" t="s">
        <v>315</v>
      </c>
      <c r="H42" s="63">
        <v>303</v>
      </c>
      <c r="I42" s="60">
        <v>0</v>
      </c>
      <c r="J42" s="60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0">
        <v>0</v>
      </c>
      <c r="AF42" s="60">
        <v>0</v>
      </c>
      <c r="AG42" s="60">
        <v>8981.9462555760019</v>
      </c>
      <c r="AH42" s="60">
        <v>8981.9462555760019</v>
      </c>
      <c r="AI42" s="60">
        <v>0</v>
      </c>
      <c r="AJ42" s="60">
        <v>0</v>
      </c>
      <c r="AK42" s="60">
        <v>0</v>
      </c>
      <c r="AL42" s="60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0">
        <v>0</v>
      </c>
      <c r="AT42" s="60">
        <v>7690.3638153115207</v>
      </c>
      <c r="AU42" s="60">
        <v>7690.3638153115207</v>
      </c>
      <c r="AV42" s="60">
        <v>0</v>
      </c>
      <c r="AW42" s="60">
        <v>0</v>
      </c>
      <c r="AX42" s="60">
        <v>0</v>
      </c>
      <c r="AY42" s="60">
        <v>0</v>
      </c>
      <c r="AZ42" s="60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0">
        <v>3317.2610845062295</v>
      </c>
      <c r="BH42" s="60">
        <v>3317.2610845062295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60">
        <v>0</v>
      </c>
      <c r="BO42" s="60">
        <v>0</v>
      </c>
      <c r="BP42" s="60">
        <v>0</v>
      </c>
      <c r="BQ42" s="60">
        <v>0</v>
      </c>
      <c r="BR42" s="60">
        <v>0</v>
      </c>
      <c r="BS42" s="60">
        <v>0</v>
      </c>
      <c r="BT42" s="60">
        <v>2079.4522448901248</v>
      </c>
      <c r="BU42" s="60">
        <v>2079.4522448901248</v>
      </c>
      <c r="BV42" s="60">
        <v>0</v>
      </c>
      <c r="BW42" s="60">
        <v>0</v>
      </c>
      <c r="BX42" s="60">
        <v>0</v>
      </c>
      <c r="BY42" s="60">
        <v>0</v>
      </c>
      <c r="BZ42" s="60">
        <v>0</v>
      </c>
      <c r="CA42" s="60">
        <v>0</v>
      </c>
      <c r="CB42" s="60">
        <v>0</v>
      </c>
      <c r="CC42" s="60">
        <v>0</v>
      </c>
      <c r="CD42" s="60">
        <v>0</v>
      </c>
      <c r="CE42" s="60">
        <v>0</v>
      </c>
      <c r="CF42" s="60">
        <v>0</v>
      </c>
      <c r="CG42" s="60">
        <v>41.589044897802566</v>
      </c>
      <c r="CH42" s="60">
        <v>41.589044897802566</v>
      </c>
    </row>
    <row r="43" spans="1:86">
      <c r="A43" s="57" t="s">
        <v>86</v>
      </c>
      <c r="B43" s="58" t="s">
        <v>723</v>
      </c>
      <c r="C43" s="59" t="s">
        <v>92</v>
      </c>
      <c r="D43" s="58" t="s">
        <v>89</v>
      </c>
      <c r="E43" s="58" t="str">
        <f>VLOOKUP(CONCATENATE($F$4,F43),'REG FL  CWIP - 1 System Per Boo'!$A$29:$B$1161,2,FALSE)</f>
        <v>Intangible</v>
      </c>
      <c r="F43" s="58" t="s">
        <v>96</v>
      </c>
      <c r="G43" s="58" t="s">
        <v>97</v>
      </c>
      <c r="H43" s="63">
        <v>303</v>
      </c>
      <c r="I43" s="60">
        <v>1228.73</v>
      </c>
      <c r="J43" s="60">
        <v>1170.3</v>
      </c>
      <c r="K43" s="60">
        <v>1225.5700000000002</v>
      </c>
      <c r="L43" s="60">
        <v>1316.59</v>
      </c>
      <c r="M43" s="60">
        <v>1398.3100000000002</v>
      </c>
      <c r="N43" s="60">
        <v>1454.3600000000001</v>
      </c>
      <c r="O43" s="60">
        <v>1555.26</v>
      </c>
      <c r="P43" s="60">
        <v>1673.5600000000002</v>
      </c>
      <c r="Q43" s="60">
        <v>1763.22</v>
      </c>
      <c r="R43" s="60">
        <v>1876.6000000000001</v>
      </c>
      <c r="S43" s="60">
        <v>123.44999999999999</v>
      </c>
      <c r="T43" s="60">
        <v>33.479999999999997</v>
      </c>
      <c r="U43" s="60">
        <v>33.479999999999997</v>
      </c>
      <c r="V43" s="60">
        <v>2940.1379299999999</v>
      </c>
      <c r="W43" s="60">
        <v>3689.05051</v>
      </c>
      <c r="X43" s="60">
        <v>4437.8921700000001</v>
      </c>
      <c r="Y43" s="60">
        <v>5543.9094599999999</v>
      </c>
      <c r="Z43" s="60">
        <v>6672.8931999999995</v>
      </c>
      <c r="AA43" s="60">
        <v>7835.9741399999994</v>
      </c>
      <c r="AB43" s="60">
        <v>8953.4520499999999</v>
      </c>
      <c r="AC43" s="60">
        <v>10070.878259999999</v>
      </c>
      <c r="AD43" s="60">
        <v>11019.766809999999</v>
      </c>
      <c r="AE43" s="60">
        <v>11818.58714</v>
      </c>
      <c r="AF43" s="60">
        <v>12517.391540000001</v>
      </c>
      <c r="AG43" s="60">
        <v>264.32349840000097</v>
      </c>
      <c r="AH43" s="60">
        <v>264.32349840000097</v>
      </c>
      <c r="AI43" s="60">
        <v>995.65640840000094</v>
      </c>
      <c r="AJ43" s="60">
        <v>1727.0015884000009</v>
      </c>
      <c r="AK43" s="60">
        <v>2458.3239184000008</v>
      </c>
      <c r="AL43" s="60">
        <v>3189.6742884000009</v>
      </c>
      <c r="AM43" s="60">
        <v>3921.0385484000008</v>
      </c>
      <c r="AN43" s="60">
        <v>4652.3946584000005</v>
      </c>
      <c r="AO43" s="60">
        <v>5383.6718184000001</v>
      </c>
      <c r="AP43" s="60">
        <v>6114.9372383999998</v>
      </c>
      <c r="AQ43" s="60">
        <v>6846.2000183999999</v>
      </c>
      <c r="AR43" s="60">
        <v>7577.4526083999999</v>
      </c>
      <c r="AS43" s="60">
        <v>8308.7292684000004</v>
      </c>
      <c r="AT43" s="60">
        <v>180.79945176799993</v>
      </c>
      <c r="AU43" s="60">
        <v>180.79945176799993</v>
      </c>
      <c r="AV43" s="60">
        <v>1131.4661185329999</v>
      </c>
      <c r="AW43" s="60">
        <v>2082.1327852979998</v>
      </c>
      <c r="AX43" s="60">
        <v>3032.799452063</v>
      </c>
      <c r="AY43" s="60">
        <v>3983.4661188279997</v>
      </c>
      <c r="AZ43" s="60">
        <v>4934.1327855929994</v>
      </c>
      <c r="BA43" s="60">
        <v>5884.7994523579991</v>
      </c>
      <c r="BB43" s="60">
        <v>6835.4661191229989</v>
      </c>
      <c r="BC43" s="60">
        <v>7786.1327858879986</v>
      </c>
      <c r="BD43" s="60">
        <v>8736.7994526529983</v>
      </c>
      <c r="BE43" s="60">
        <v>9687.4661194179989</v>
      </c>
      <c r="BF43" s="60">
        <v>10638.132786183</v>
      </c>
      <c r="BG43" s="60">
        <v>231.77598903536091</v>
      </c>
      <c r="BH43" s="60">
        <v>231.77598903536091</v>
      </c>
      <c r="BI43" s="60">
        <v>1238.0259884103609</v>
      </c>
      <c r="BJ43" s="60">
        <v>2244.2759877853609</v>
      </c>
      <c r="BK43" s="60">
        <v>3250.5259871603612</v>
      </c>
      <c r="BL43" s="60">
        <v>4256.775986535361</v>
      </c>
      <c r="BM43" s="60">
        <v>5263.0259859103608</v>
      </c>
      <c r="BN43" s="60">
        <v>6269.2759852853605</v>
      </c>
      <c r="BO43" s="60">
        <v>7275.5259846603603</v>
      </c>
      <c r="BP43" s="60">
        <v>8281.775984035361</v>
      </c>
      <c r="BQ43" s="60">
        <v>9288.0259834103617</v>
      </c>
      <c r="BR43" s="60">
        <v>10294.275982785362</v>
      </c>
      <c r="BS43" s="60">
        <v>11300.525982160363</v>
      </c>
      <c r="BT43" s="60">
        <v>246.13551978070609</v>
      </c>
      <c r="BU43" s="60">
        <v>246.13551978070609</v>
      </c>
      <c r="BV43" s="60">
        <v>1156.155231382982</v>
      </c>
      <c r="BW43" s="60">
        <v>2069.5894737840749</v>
      </c>
      <c r="BX43" s="60">
        <v>2877.4961426029586</v>
      </c>
      <c r="BY43" s="60">
        <v>3679.4582418023429</v>
      </c>
      <c r="BZ43" s="60">
        <v>4530.1787761966625</v>
      </c>
      <c r="CA43" s="60">
        <v>5494.3997958487098</v>
      </c>
      <c r="CB43" s="60">
        <v>6476.5918668141157</v>
      </c>
      <c r="CC43" s="60">
        <v>8268.5089550885896</v>
      </c>
      <c r="CD43" s="60">
        <v>9341.4893268103788</v>
      </c>
      <c r="CE43" s="60">
        <v>10335.24542853487</v>
      </c>
      <c r="CF43" s="60">
        <v>11292.335242354437</v>
      </c>
      <c r="CG43" s="60">
        <v>246.42271039561456</v>
      </c>
      <c r="CH43" s="60">
        <v>246.42271039561456</v>
      </c>
    </row>
    <row r="44" spans="1:86">
      <c r="A44" s="57" t="s">
        <v>86</v>
      </c>
      <c r="B44" s="58" t="s">
        <v>723</v>
      </c>
      <c r="C44" s="59" t="s">
        <v>98</v>
      </c>
      <c r="D44" s="58" t="s">
        <v>89</v>
      </c>
      <c r="E44" s="58" t="str">
        <f>VLOOKUP(CONCATENATE($F$4,F44),'REG FL  CWIP - 1 System Per Boo'!$A$29:$B$1161,2,FALSE)</f>
        <v>Intangible</v>
      </c>
      <c r="F44" s="58" t="s">
        <v>314</v>
      </c>
      <c r="G44" s="58" t="s">
        <v>315</v>
      </c>
      <c r="H44" s="63">
        <v>303</v>
      </c>
      <c r="I44" s="60">
        <v>834.46</v>
      </c>
      <c r="J44" s="60">
        <v>925.64</v>
      </c>
      <c r="K44" s="60">
        <v>1194.42</v>
      </c>
      <c r="L44" s="60">
        <v>1755.76</v>
      </c>
      <c r="M44" s="60">
        <v>2589.37</v>
      </c>
      <c r="N44" s="60">
        <v>308.72000000000003</v>
      </c>
      <c r="O44" s="60">
        <v>805.68000000000006</v>
      </c>
      <c r="P44" s="60">
        <v>1086.3200000000002</v>
      </c>
      <c r="Q44" s="60">
        <v>1395.26</v>
      </c>
      <c r="R44" s="60">
        <v>1458.96</v>
      </c>
      <c r="S44" s="60">
        <v>1758.62</v>
      </c>
      <c r="T44" s="60">
        <v>1817.21</v>
      </c>
      <c r="U44" s="60">
        <v>1817.21</v>
      </c>
      <c r="V44" s="60">
        <v>2893.4797641</v>
      </c>
      <c r="W44" s="60">
        <v>3710.9993602</v>
      </c>
      <c r="X44" s="60">
        <v>4827.4562902999996</v>
      </c>
      <c r="Y44" s="60">
        <v>5558.6025423999999</v>
      </c>
      <c r="Z44" s="60">
        <v>6105.1886565000004</v>
      </c>
      <c r="AA44" s="60">
        <v>6657.9374306000009</v>
      </c>
      <c r="AB44" s="60">
        <v>7053.2318167000012</v>
      </c>
      <c r="AC44" s="60">
        <v>7486.1224828000013</v>
      </c>
      <c r="AD44" s="60">
        <v>8002.848402900001</v>
      </c>
      <c r="AE44" s="60">
        <v>8348.0094330000011</v>
      </c>
      <c r="AF44" s="60">
        <v>8756.6072931000017</v>
      </c>
      <c r="AG44" s="60">
        <v>183.30502562400034</v>
      </c>
      <c r="AH44" s="60">
        <v>183.30502562400034</v>
      </c>
      <c r="AI44" s="60">
        <v>659.07732562400031</v>
      </c>
      <c r="AJ44" s="60">
        <v>1131.8937456240003</v>
      </c>
      <c r="AK44" s="60">
        <v>2624.660885624</v>
      </c>
      <c r="AL44" s="60">
        <v>3271.7562456240003</v>
      </c>
      <c r="AM44" s="60">
        <v>3770.3365956240004</v>
      </c>
      <c r="AN44" s="60">
        <v>4244.369195624</v>
      </c>
      <c r="AO44" s="60">
        <v>4868.7388956240002</v>
      </c>
      <c r="AP44" s="60">
        <v>5437.3296956240001</v>
      </c>
      <c r="AQ44" s="60">
        <v>6275.1136656239996</v>
      </c>
      <c r="AR44" s="60">
        <v>6900.7691156239998</v>
      </c>
      <c r="AS44" s="60">
        <v>7376.5268756240002</v>
      </c>
      <c r="AT44" s="60">
        <v>156.94620031247905</v>
      </c>
      <c r="AU44" s="60">
        <v>156.94620031247905</v>
      </c>
      <c r="AV44" s="60">
        <v>295.05427730866484</v>
      </c>
      <c r="AW44" s="60">
        <v>449.52716836683021</v>
      </c>
      <c r="AX44" s="60">
        <v>603.92783768076697</v>
      </c>
      <c r="AY44" s="60">
        <v>753.81270679904014</v>
      </c>
      <c r="AZ44" s="60">
        <v>909.78724860300167</v>
      </c>
      <c r="BA44" s="60">
        <v>1090.810610179059</v>
      </c>
      <c r="BB44" s="60">
        <v>1802.3639675874924</v>
      </c>
      <c r="BC44" s="60">
        <v>1998.888344245875</v>
      </c>
      <c r="BD44" s="60">
        <v>2192.8412666806494</v>
      </c>
      <c r="BE44" s="60">
        <v>2584.9938611901812</v>
      </c>
      <c r="BF44" s="60">
        <v>2814.1879836920398</v>
      </c>
      <c r="BG44" s="60">
        <v>67.699205806249665</v>
      </c>
      <c r="BH44" s="60">
        <v>67.699205806249665</v>
      </c>
      <c r="BI44" s="60">
        <v>155.58616624791097</v>
      </c>
      <c r="BJ44" s="60">
        <v>253.88709955330324</v>
      </c>
      <c r="BK44" s="60">
        <v>352.14207356568312</v>
      </c>
      <c r="BL44" s="60">
        <v>447.52335646751567</v>
      </c>
      <c r="BM44" s="60">
        <v>546.77988572763707</v>
      </c>
      <c r="BN44" s="60">
        <v>661.97657345134564</v>
      </c>
      <c r="BO44" s="60">
        <v>1114.7832675624613</v>
      </c>
      <c r="BP44" s="60">
        <v>1239.8442378754028</v>
      </c>
      <c r="BQ44" s="60">
        <v>1363.2688281840522</v>
      </c>
      <c r="BR44" s="60">
        <v>1612.8204859173352</v>
      </c>
      <c r="BS44" s="60">
        <v>1758.6712950509561</v>
      </c>
      <c r="BT44" s="60">
        <v>42.43780091612507</v>
      </c>
      <c r="BU44" s="60">
        <v>42.43780091612507</v>
      </c>
      <c r="BV44" s="60">
        <v>42.43780091612507</v>
      </c>
      <c r="BW44" s="60">
        <v>42.43780091612507</v>
      </c>
      <c r="BX44" s="60">
        <v>42.43780091612507</v>
      </c>
      <c r="BY44" s="60">
        <v>42.43780091612507</v>
      </c>
      <c r="BZ44" s="60">
        <v>42.43780091612507</v>
      </c>
      <c r="CA44" s="60">
        <v>42.43780091612507</v>
      </c>
      <c r="CB44" s="60">
        <v>42.43780091612507</v>
      </c>
      <c r="CC44" s="60">
        <v>42.43780091612507</v>
      </c>
      <c r="CD44" s="60">
        <v>42.43780091612507</v>
      </c>
      <c r="CE44" s="60">
        <v>42.43780091612507</v>
      </c>
      <c r="CF44" s="60">
        <v>42.43780091612507</v>
      </c>
      <c r="CG44" s="60">
        <v>0.84875601832250425</v>
      </c>
      <c r="CH44" s="60">
        <v>0.84875601832250425</v>
      </c>
    </row>
    <row r="45" spans="1:86">
      <c r="A45" s="57" t="s">
        <v>86</v>
      </c>
      <c r="B45" s="58" t="s">
        <v>723</v>
      </c>
      <c r="C45" s="59" t="s">
        <v>98</v>
      </c>
      <c r="D45" s="58" t="s">
        <v>89</v>
      </c>
      <c r="E45" s="58" t="str">
        <f>VLOOKUP(CONCATENATE($F$4,F45),'REG FL  CWIP - 1 System Per Boo'!$A$29:$B$1161,2,FALSE)</f>
        <v>Intangible</v>
      </c>
      <c r="F45" s="58" t="s">
        <v>316</v>
      </c>
      <c r="G45" s="58" t="s">
        <v>315</v>
      </c>
      <c r="H45" s="63">
        <v>303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  <c r="S45" s="60">
        <v>0</v>
      </c>
      <c r="T45" s="60">
        <v>0</v>
      </c>
      <c r="U45" s="60">
        <v>0</v>
      </c>
      <c r="V45" s="60">
        <v>295.47287230000001</v>
      </c>
      <c r="W45" s="60">
        <v>531.94076459999997</v>
      </c>
      <c r="X45" s="60">
        <v>795.74264689999995</v>
      </c>
      <c r="Y45" s="60">
        <v>1041.6492392</v>
      </c>
      <c r="Z45" s="60">
        <v>1348.5037615000001</v>
      </c>
      <c r="AA45" s="60">
        <v>1582.7144938000001</v>
      </c>
      <c r="AB45" s="60">
        <v>1756.8315161</v>
      </c>
      <c r="AC45" s="60">
        <v>1969.1154684000001</v>
      </c>
      <c r="AD45" s="60">
        <v>2113.1676307000002</v>
      </c>
      <c r="AE45" s="60">
        <v>2202.3953330000004</v>
      </c>
      <c r="AF45" s="60">
        <v>2099.6463653000005</v>
      </c>
      <c r="AG45" s="60">
        <v>41.503190552000206</v>
      </c>
      <c r="AH45" s="60">
        <v>41.503190552000206</v>
      </c>
      <c r="AI45" s="60">
        <v>1152.4957005520002</v>
      </c>
      <c r="AJ45" s="60">
        <v>2148.8857105520001</v>
      </c>
      <c r="AK45" s="60">
        <v>3074.6018805520002</v>
      </c>
      <c r="AL45" s="60">
        <v>3995.7881505520004</v>
      </c>
      <c r="AM45" s="60">
        <v>4914.8457605520007</v>
      </c>
      <c r="AN45" s="60">
        <v>5826.4044505520005</v>
      </c>
      <c r="AO45" s="60">
        <v>6733.4139905520005</v>
      </c>
      <c r="AP45" s="60">
        <v>7621.4600205520001</v>
      </c>
      <c r="AQ45" s="60">
        <v>8504.2485505519999</v>
      </c>
      <c r="AR45" s="60">
        <v>9467.9090405520001</v>
      </c>
      <c r="AS45" s="60">
        <v>10314.966860552</v>
      </c>
      <c r="AT45" s="60">
        <v>223.00417921103872</v>
      </c>
      <c r="AU45" s="60">
        <v>223.00417921103872</v>
      </c>
      <c r="AV45" s="60">
        <v>529.61775632560841</v>
      </c>
      <c r="AW45" s="60">
        <v>806.2713913347136</v>
      </c>
      <c r="AX45" s="60">
        <v>1128.5846194323026</v>
      </c>
      <c r="AY45" s="60">
        <v>1458.9387272993292</v>
      </c>
      <c r="AZ45" s="60">
        <v>1806.4393633104692</v>
      </c>
      <c r="BA45" s="60">
        <v>2122.0595942742693</v>
      </c>
      <c r="BB45" s="60">
        <v>2515.9280872793879</v>
      </c>
      <c r="BC45" s="60">
        <v>2965.5084523448086</v>
      </c>
      <c r="BD45" s="60">
        <v>3436.0578901209587</v>
      </c>
      <c r="BE45" s="60">
        <v>3897.2608521884877</v>
      </c>
      <c r="BF45" s="60">
        <v>4456.1366258346752</v>
      </c>
      <c r="BG45" s="60">
        <v>97.843483584220849</v>
      </c>
      <c r="BH45" s="60">
        <v>97.843483584220849</v>
      </c>
      <c r="BI45" s="60">
        <v>369.06415270246339</v>
      </c>
      <c r="BJ45" s="60">
        <v>613.78320496128163</v>
      </c>
      <c r="BK45" s="60">
        <v>898.89128860502728</v>
      </c>
      <c r="BL45" s="60">
        <v>1191.1120800808574</v>
      </c>
      <c r="BM45" s="60">
        <v>1498.5001478399668</v>
      </c>
      <c r="BN45" s="60">
        <v>1777.6878179843638</v>
      </c>
      <c r="BO45" s="60">
        <v>2126.0914249698612</v>
      </c>
      <c r="BP45" s="60">
        <v>2523.7759912664951</v>
      </c>
      <c r="BQ45" s="60">
        <v>2940.0091358254281</v>
      </c>
      <c r="BR45" s="60">
        <v>3347.9746836932909</v>
      </c>
      <c r="BS45" s="60">
        <v>3842.3385103338032</v>
      </c>
      <c r="BT45" s="60">
        <v>84.560870671683915</v>
      </c>
      <c r="BU45" s="60">
        <v>84.560870671683915</v>
      </c>
      <c r="BV45" s="60">
        <v>114.37399417895392</v>
      </c>
      <c r="BW45" s="60">
        <v>141.27400645786133</v>
      </c>
      <c r="BX45" s="60">
        <v>172.61366260658343</v>
      </c>
      <c r="BY45" s="60">
        <v>204.73516195980193</v>
      </c>
      <c r="BZ45" s="60">
        <v>238.52387894275483</v>
      </c>
      <c r="CA45" s="60">
        <v>269.21275128711568</v>
      </c>
      <c r="CB45" s="60">
        <v>307.50997914665112</v>
      </c>
      <c r="CC45" s="60">
        <v>351.22426954524815</v>
      </c>
      <c r="CD45" s="60">
        <v>396.9774571135041</v>
      </c>
      <c r="CE45" s="60">
        <v>441.82185376231979</v>
      </c>
      <c r="CF45" s="60">
        <v>496.16332364024692</v>
      </c>
      <c r="CG45" s="60">
        <v>10.771216013433559</v>
      </c>
      <c r="CH45" s="60">
        <v>10.771216013433559</v>
      </c>
    </row>
    <row r="46" spans="1:86">
      <c r="A46" s="57" t="s">
        <v>86</v>
      </c>
      <c r="B46" s="58" t="s">
        <v>132</v>
      </c>
      <c r="C46" s="59" t="s">
        <v>116</v>
      </c>
      <c r="D46" s="58" t="s">
        <v>544</v>
      </c>
      <c r="E46" s="58" t="str">
        <f>VLOOKUP(CONCATENATE($F$4,F46),'REG FL  CWIP - 1 System Per Boo'!$A$29:$B$1161,2,FALSE)</f>
        <v>Production</v>
      </c>
      <c r="F46" s="58" t="s">
        <v>545</v>
      </c>
      <c r="G46" s="58" t="s">
        <v>546</v>
      </c>
      <c r="H46" s="63">
        <v>311</v>
      </c>
      <c r="I46" s="60">
        <v>3446.2400000000007</v>
      </c>
      <c r="J46" s="60">
        <v>2815.46</v>
      </c>
      <c r="K46" s="60">
        <v>2775.14</v>
      </c>
      <c r="L46" s="60">
        <v>2417.5</v>
      </c>
      <c r="M46" s="60">
        <v>2088.5899999999997</v>
      </c>
      <c r="N46" s="60">
        <v>2979.08</v>
      </c>
      <c r="O46" s="60">
        <v>4123.41</v>
      </c>
      <c r="P46" s="60">
        <v>2810.54</v>
      </c>
      <c r="Q46" s="60">
        <v>2696.8</v>
      </c>
      <c r="R46" s="60">
        <v>2498.7199999999998</v>
      </c>
      <c r="S46" s="60">
        <v>2852.2299999999996</v>
      </c>
      <c r="T46" s="60">
        <v>2639.77</v>
      </c>
      <c r="U46" s="60">
        <v>3446.2400000000007</v>
      </c>
      <c r="V46" s="60">
        <v>1558.4099999999999</v>
      </c>
      <c r="W46" s="60">
        <v>1561.3246554323998</v>
      </c>
      <c r="X46" s="60">
        <v>1565.7288730052999</v>
      </c>
      <c r="Y46" s="60">
        <v>1582.3260885589998</v>
      </c>
      <c r="Z46" s="60">
        <v>1610.3375362304998</v>
      </c>
      <c r="AA46" s="60">
        <v>1647.7233545878998</v>
      </c>
      <c r="AB46" s="60">
        <v>1699.5487845816999</v>
      </c>
      <c r="AC46" s="60">
        <v>1401.5598805868524</v>
      </c>
      <c r="AD46" s="60">
        <v>1462.1453118137524</v>
      </c>
      <c r="AE46" s="60">
        <v>1466.7020432257525</v>
      </c>
      <c r="AF46" s="60">
        <v>1447.5497968060315</v>
      </c>
      <c r="AG46" s="60">
        <v>1484.5592140137314</v>
      </c>
      <c r="AH46" s="60">
        <v>1558.4099999999999</v>
      </c>
      <c r="AI46" s="60">
        <v>1050.192201467989</v>
      </c>
      <c r="AJ46" s="60">
        <v>1075.1017150963889</v>
      </c>
      <c r="AK46" s="60">
        <v>1113.8638787727889</v>
      </c>
      <c r="AL46" s="60">
        <v>1193.061577169789</v>
      </c>
      <c r="AM46" s="60">
        <v>1244.7304180642889</v>
      </c>
      <c r="AN46" s="60">
        <v>1273.136304660389</v>
      </c>
      <c r="AO46" s="60">
        <v>1075.7044610006644</v>
      </c>
      <c r="AP46" s="60">
        <v>1091.9152555678645</v>
      </c>
      <c r="AQ46" s="60">
        <v>1127.9075258177645</v>
      </c>
      <c r="AR46" s="60">
        <v>1138.7328837769644</v>
      </c>
      <c r="AS46" s="60">
        <v>1154.5912586056645</v>
      </c>
      <c r="AT46" s="60">
        <v>1191.8086861584645</v>
      </c>
      <c r="AU46" s="60">
        <v>1050.192201467989</v>
      </c>
      <c r="AV46" s="60">
        <v>1066.2224896261237</v>
      </c>
      <c r="AW46" s="60">
        <v>1227.5466562927904</v>
      </c>
      <c r="AX46" s="60">
        <v>1357.1991962611667</v>
      </c>
      <c r="AY46" s="60">
        <v>1518.5233629278334</v>
      </c>
      <c r="AZ46" s="60">
        <v>1032.0912117438384</v>
      </c>
      <c r="BA46" s="60">
        <v>1007.8746031309954</v>
      </c>
      <c r="BB46" s="60">
        <v>29.871515635329843</v>
      </c>
      <c r="BC46" s="60">
        <v>181.2927992712807</v>
      </c>
      <c r="BD46" s="60">
        <v>332.58217125733842</v>
      </c>
      <c r="BE46" s="60">
        <v>493.90633792400513</v>
      </c>
      <c r="BF46" s="60">
        <v>566.00443775803478</v>
      </c>
      <c r="BG46" s="60">
        <v>727.32860442470144</v>
      </c>
      <c r="BH46" s="60">
        <v>1066.2224896261237</v>
      </c>
      <c r="BI46" s="60">
        <v>537.27244256457823</v>
      </c>
      <c r="BJ46" s="60">
        <v>589.88577589791157</v>
      </c>
      <c r="BK46" s="60">
        <v>642.49910923124492</v>
      </c>
      <c r="BL46" s="60">
        <v>343.29330588100817</v>
      </c>
      <c r="BM46" s="60">
        <v>200.31906961108226</v>
      </c>
      <c r="BN46" s="60">
        <v>221.2244185355903</v>
      </c>
      <c r="BO46" s="60">
        <v>264.74297624435599</v>
      </c>
      <c r="BP46" s="60">
        <v>317.35630957768933</v>
      </c>
      <c r="BQ46" s="60">
        <v>369.96964291102267</v>
      </c>
      <c r="BR46" s="60">
        <v>422.58297624435602</v>
      </c>
      <c r="BS46" s="60">
        <v>475.19630957768936</v>
      </c>
      <c r="BT46" s="60">
        <v>527.80964291102271</v>
      </c>
      <c r="BU46" s="60">
        <v>537.27244256457823</v>
      </c>
      <c r="BV46" s="60">
        <v>494.78276919845689</v>
      </c>
      <c r="BW46" s="60">
        <v>554.01670341188412</v>
      </c>
      <c r="BX46" s="60">
        <v>646.19174494140657</v>
      </c>
      <c r="BY46" s="60">
        <v>802.84568395386998</v>
      </c>
      <c r="BZ46" s="60">
        <v>831.3544574725978</v>
      </c>
      <c r="CA46" s="60">
        <v>940.35390807527779</v>
      </c>
      <c r="CB46" s="60">
        <v>938.47647151289186</v>
      </c>
      <c r="CC46" s="60">
        <v>977.02516231695984</v>
      </c>
      <c r="CD46" s="60">
        <v>1062.6134961551509</v>
      </c>
      <c r="CE46" s="60">
        <v>1088.3558109493254</v>
      </c>
      <c r="CF46" s="60">
        <v>511.27197107074267</v>
      </c>
      <c r="CG46" s="60">
        <v>599.77368524078975</v>
      </c>
      <c r="CH46" s="60">
        <v>494.78276919845689</v>
      </c>
    </row>
    <row r="47" spans="1:86">
      <c r="A47" s="57" t="s">
        <v>86</v>
      </c>
      <c r="B47" s="58" t="s">
        <v>132</v>
      </c>
      <c r="C47" s="59" t="s">
        <v>116</v>
      </c>
      <c r="D47" s="58" t="s">
        <v>544</v>
      </c>
      <c r="E47" s="58" t="str">
        <f>VLOOKUP(CONCATENATE($F$4,F47),'REG FL  CWIP - 1 System Per Boo'!$A$29:$B$1161,2,FALSE)</f>
        <v>Production</v>
      </c>
      <c r="F47" s="58" t="s">
        <v>555</v>
      </c>
      <c r="G47" s="58" t="s">
        <v>546</v>
      </c>
      <c r="H47" s="63">
        <v>311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9</v>
      </c>
      <c r="X47" s="60">
        <v>18</v>
      </c>
      <c r="Y47" s="60">
        <v>27</v>
      </c>
      <c r="Z47" s="60">
        <v>36</v>
      </c>
      <c r="AA47" s="60">
        <v>45</v>
      </c>
      <c r="AB47" s="60">
        <v>54</v>
      </c>
      <c r="AC47" s="60">
        <v>63</v>
      </c>
      <c r="AD47" s="60">
        <v>72</v>
      </c>
      <c r="AE47" s="60">
        <v>81</v>
      </c>
      <c r="AF47" s="60">
        <v>90</v>
      </c>
      <c r="AG47" s="60">
        <v>99</v>
      </c>
      <c r="AH47" s="60">
        <v>0</v>
      </c>
      <c r="AI47" s="60">
        <v>0</v>
      </c>
      <c r="AJ47" s="60">
        <v>44</v>
      </c>
      <c r="AK47" s="60">
        <v>88</v>
      </c>
      <c r="AL47" s="60">
        <v>132</v>
      </c>
      <c r="AM47" s="60">
        <v>176</v>
      </c>
      <c r="AN47" s="60">
        <v>220</v>
      </c>
      <c r="AO47" s="60">
        <v>264</v>
      </c>
      <c r="AP47" s="60">
        <v>308</v>
      </c>
      <c r="AQ47" s="60">
        <v>352</v>
      </c>
      <c r="AR47" s="60">
        <v>396</v>
      </c>
      <c r="AS47" s="60">
        <v>440</v>
      </c>
      <c r="AT47" s="60">
        <v>484</v>
      </c>
      <c r="AU47" s="60">
        <v>0</v>
      </c>
      <c r="AV47" s="60">
        <v>0</v>
      </c>
      <c r="AW47" s="60">
        <v>48.749999979999998</v>
      </c>
      <c r="AX47" s="60">
        <v>97.499999959999997</v>
      </c>
      <c r="AY47" s="60">
        <v>146.24999994000001</v>
      </c>
      <c r="AZ47" s="60">
        <v>194.99999991999999</v>
      </c>
      <c r="BA47" s="60">
        <v>243.74999989999998</v>
      </c>
      <c r="BB47" s="60">
        <v>292.49999987999996</v>
      </c>
      <c r="BC47" s="60">
        <v>341.24999985999995</v>
      </c>
      <c r="BD47" s="60">
        <v>389.99999983999993</v>
      </c>
      <c r="BE47" s="60">
        <v>438.74999981999991</v>
      </c>
      <c r="BF47" s="60">
        <v>487.4999997999999</v>
      </c>
      <c r="BG47" s="60">
        <v>536.24999977999994</v>
      </c>
      <c r="BH47" s="60">
        <v>0</v>
      </c>
      <c r="BI47" s="60">
        <v>0</v>
      </c>
      <c r="BJ47" s="60">
        <v>54.666666648000003</v>
      </c>
      <c r="BK47" s="60">
        <v>109.33333329600001</v>
      </c>
      <c r="BL47" s="60">
        <v>163.99999994400002</v>
      </c>
      <c r="BM47" s="60">
        <v>218.66666659200001</v>
      </c>
      <c r="BN47" s="60">
        <v>273.33333324</v>
      </c>
      <c r="BO47" s="60">
        <v>327.99999988799999</v>
      </c>
      <c r="BP47" s="60">
        <v>382.66666653599998</v>
      </c>
      <c r="BQ47" s="60">
        <v>437.33333318399997</v>
      </c>
      <c r="BR47" s="60">
        <v>491.99999983199996</v>
      </c>
      <c r="BS47" s="60">
        <v>546.66666648</v>
      </c>
      <c r="BT47" s="60">
        <v>601.33333312800005</v>
      </c>
      <c r="BU47" s="60">
        <v>0</v>
      </c>
      <c r="BV47" s="60">
        <v>0</v>
      </c>
      <c r="BW47" s="60">
        <v>143.83333333600001</v>
      </c>
      <c r="BX47" s="60">
        <v>287.66666667200002</v>
      </c>
      <c r="BY47" s="60">
        <v>431.50000000800003</v>
      </c>
      <c r="BZ47" s="60">
        <v>575.33333334400004</v>
      </c>
      <c r="CA47" s="60">
        <v>719.16666668000005</v>
      </c>
      <c r="CB47" s="60">
        <v>863.00000001600006</v>
      </c>
      <c r="CC47" s="60">
        <v>1006.8333333520001</v>
      </c>
      <c r="CD47" s="60">
        <v>1150.6666666880001</v>
      </c>
      <c r="CE47" s="60">
        <v>1294.5000000240002</v>
      </c>
      <c r="CF47" s="60">
        <v>1438.3333333600003</v>
      </c>
      <c r="CG47" s="60">
        <v>1582.1666666960004</v>
      </c>
      <c r="CH47" s="60">
        <v>0</v>
      </c>
    </row>
    <row r="48" spans="1:86">
      <c r="A48" s="57" t="s">
        <v>86</v>
      </c>
      <c r="B48" s="58" t="s">
        <v>132</v>
      </c>
      <c r="C48" s="59" t="s">
        <v>116</v>
      </c>
      <c r="D48" s="58" t="s">
        <v>544</v>
      </c>
      <c r="E48" s="58" t="str">
        <f>VLOOKUP(CONCATENATE($F$4,F48),'REG FL  CWIP - 1 System Per Boo'!$A$29:$B$1161,2,FALSE)</f>
        <v>Production</v>
      </c>
      <c r="F48" s="58" t="s">
        <v>632</v>
      </c>
      <c r="G48" s="58" t="s">
        <v>546</v>
      </c>
      <c r="H48" s="63">
        <v>311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0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0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0">
        <v>0</v>
      </c>
      <c r="AT48" s="60">
        <v>0</v>
      </c>
      <c r="AU48" s="60">
        <v>0</v>
      </c>
      <c r="AV48" s="60">
        <v>0</v>
      </c>
      <c r="AW48" s="60">
        <v>10.60294644945</v>
      </c>
      <c r="AX48" s="60">
        <v>21.2058928989</v>
      </c>
      <c r="AY48" s="60">
        <v>31.808839348349998</v>
      </c>
      <c r="AZ48" s="60">
        <v>42.4117857978</v>
      </c>
      <c r="BA48" s="60">
        <v>53.014732247250002</v>
      </c>
      <c r="BB48" s="60">
        <v>63.617678696700004</v>
      </c>
      <c r="BC48" s="60">
        <v>74.220625146149999</v>
      </c>
      <c r="BD48" s="60">
        <v>84.823571595600001</v>
      </c>
      <c r="BE48" s="60">
        <v>95.426518045050003</v>
      </c>
      <c r="BF48" s="60">
        <v>106.0294644945</v>
      </c>
      <c r="BG48" s="60">
        <v>116.63241094395001</v>
      </c>
      <c r="BH48" s="60">
        <v>0</v>
      </c>
      <c r="BI48" s="60">
        <v>127.23535739339999</v>
      </c>
      <c r="BJ48" s="60">
        <v>159.83941879504999</v>
      </c>
      <c r="BK48" s="60">
        <v>192.44348019669999</v>
      </c>
      <c r="BL48" s="60">
        <v>225.04754159834999</v>
      </c>
      <c r="BM48" s="60">
        <v>257.65160300000002</v>
      </c>
      <c r="BN48" s="60">
        <v>290.25566440165005</v>
      </c>
      <c r="BO48" s="60">
        <v>322.85972580330008</v>
      </c>
      <c r="BP48" s="60">
        <v>355.46378720495011</v>
      </c>
      <c r="BQ48" s="60">
        <v>388.06784860660014</v>
      </c>
      <c r="BR48" s="60">
        <v>420.67191000825017</v>
      </c>
      <c r="BS48" s="60">
        <v>453.27597140990019</v>
      </c>
      <c r="BT48" s="60">
        <v>485.88003281155022</v>
      </c>
      <c r="BU48" s="60">
        <v>127.23535739339999</v>
      </c>
      <c r="BV48" s="60">
        <v>518.48409421320014</v>
      </c>
      <c r="BW48" s="60">
        <v>568.61283842430009</v>
      </c>
      <c r="BX48" s="60">
        <v>618.74158263540005</v>
      </c>
      <c r="BY48" s="60">
        <v>668.87032684650001</v>
      </c>
      <c r="BZ48" s="60">
        <v>718.99907105759996</v>
      </c>
      <c r="CA48" s="60">
        <v>769.12781526869992</v>
      </c>
      <c r="CB48" s="60">
        <v>819.25655947979988</v>
      </c>
      <c r="CC48" s="60">
        <v>869.38530369089983</v>
      </c>
      <c r="CD48" s="60">
        <v>919.51404790199979</v>
      </c>
      <c r="CE48" s="60">
        <v>969.64279211309974</v>
      </c>
      <c r="CF48" s="60">
        <v>1019.7715363241997</v>
      </c>
      <c r="CG48" s="60">
        <v>1069.9002805352998</v>
      </c>
      <c r="CH48" s="60">
        <v>518.48409421320014</v>
      </c>
    </row>
    <row r="49" spans="1:86">
      <c r="A49" s="57" t="s">
        <v>86</v>
      </c>
      <c r="B49" s="57" t="s">
        <v>701</v>
      </c>
      <c r="C49" s="58" t="s">
        <v>116</v>
      </c>
      <c r="D49" s="58" t="s">
        <v>544</v>
      </c>
      <c r="E49" s="58" t="str">
        <f>VLOOKUP(CONCATENATE($F$4,F49),'REG FL  CWIP - 1 System Per Boo'!$A$29:$B$1161,2,FALSE)</f>
        <v>Production</v>
      </c>
      <c r="F49" s="58" t="s">
        <v>545</v>
      </c>
      <c r="G49" s="58" t="s">
        <v>546</v>
      </c>
      <c r="H49" s="63">
        <v>311</v>
      </c>
      <c r="I49" s="60">
        <v>87.4</v>
      </c>
      <c r="J49" s="60">
        <v>272.98999999999995</v>
      </c>
      <c r="K49" s="60">
        <v>136.82999999999998</v>
      </c>
      <c r="L49" s="60">
        <v>609.01</v>
      </c>
      <c r="M49" s="60">
        <v>934.63</v>
      </c>
      <c r="N49" s="60">
        <v>1284.28</v>
      </c>
      <c r="O49" s="60">
        <v>186.97000000000003</v>
      </c>
      <c r="P49" s="60">
        <v>1141.6799999999998</v>
      </c>
      <c r="Q49" s="60">
        <v>996.5100000000001</v>
      </c>
      <c r="R49" s="60">
        <v>367.08000000000004</v>
      </c>
      <c r="S49" s="60">
        <v>882.3</v>
      </c>
      <c r="T49" s="60">
        <v>1318.94</v>
      </c>
      <c r="U49" s="60">
        <v>8218.6200000000008</v>
      </c>
      <c r="V49" s="60">
        <v>2.9146554324</v>
      </c>
      <c r="W49" s="60">
        <v>4.4042175729000004</v>
      </c>
      <c r="X49" s="60">
        <v>16.5972155537</v>
      </c>
      <c r="Y49" s="60">
        <v>28.011447671500001</v>
      </c>
      <c r="Z49" s="60">
        <v>94.194185782999995</v>
      </c>
      <c r="AA49" s="60">
        <v>137.22121739319999</v>
      </c>
      <c r="AB49" s="60">
        <v>60.7590942936</v>
      </c>
      <c r="AC49" s="60">
        <v>60.585431226899999</v>
      </c>
      <c r="AD49" s="60">
        <v>4.5567314120000004</v>
      </c>
      <c r="AE49" s="60">
        <v>5.8588936431</v>
      </c>
      <c r="AF49" s="60">
        <v>37.009417207699997</v>
      </c>
      <c r="AG49" s="60">
        <v>6.1029635529000004</v>
      </c>
      <c r="AH49" s="60">
        <v>458.21547074289998</v>
      </c>
      <c r="AI49" s="60">
        <v>24.909513628399999</v>
      </c>
      <c r="AJ49" s="60">
        <v>38.7621636764</v>
      </c>
      <c r="AK49" s="60">
        <v>79.197698396999996</v>
      </c>
      <c r="AL49" s="60">
        <v>51.668840894500001</v>
      </c>
      <c r="AM49" s="60">
        <v>100.50502239719999</v>
      </c>
      <c r="AN49" s="60">
        <v>9.4485500126000002</v>
      </c>
      <c r="AO49" s="60">
        <v>16.210794567200001</v>
      </c>
      <c r="AP49" s="60">
        <v>35.992270249900002</v>
      </c>
      <c r="AQ49" s="60">
        <v>10.8253579592</v>
      </c>
      <c r="AR49" s="60">
        <v>15.858374828700001</v>
      </c>
      <c r="AS49" s="60">
        <v>37.217427552799997</v>
      </c>
      <c r="AT49" s="60">
        <v>15.6468675079</v>
      </c>
      <c r="AU49" s="60">
        <v>436.24288167180003</v>
      </c>
      <c r="AV49" s="60">
        <v>161.32416666666668</v>
      </c>
      <c r="AW49" s="60">
        <v>161.32416666666668</v>
      </c>
      <c r="AX49" s="60">
        <v>161.32416666666668</v>
      </c>
      <c r="AY49" s="60">
        <v>161.32416666666668</v>
      </c>
      <c r="AZ49" s="60">
        <v>161.32416666666668</v>
      </c>
      <c r="BA49" s="60">
        <v>161.32416666666668</v>
      </c>
      <c r="BB49" s="60">
        <v>161.32416666666668</v>
      </c>
      <c r="BC49" s="60">
        <v>161.32416666666668</v>
      </c>
      <c r="BD49" s="60">
        <v>161.32416666666668</v>
      </c>
      <c r="BE49" s="60">
        <v>161.32416666666668</v>
      </c>
      <c r="BF49" s="60">
        <v>161.32416666666668</v>
      </c>
      <c r="BG49" s="60">
        <v>161.32416666666631</v>
      </c>
      <c r="BH49" s="60">
        <v>1935.89</v>
      </c>
      <c r="BI49" s="60">
        <v>52.613333333333337</v>
      </c>
      <c r="BJ49" s="60">
        <v>52.613333333333337</v>
      </c>
      <c r="BK49" s="60">
        <v>52.613333333333337</v>
      </c>
      <c r="BL49" s="60">
        <v>52.613333333333337</v>
      </c>
      <c r="BM49" s="60">
        <v>52.613333333333337</v>
      </c>
      <c r="BN49" s="60">
        <v>52.613333333333337</v>
      </c>
      <c r="BO49" s="60">
        <v>52.613333333333337</v>
      </c>
      <c r="BP49" s="60">
        <v>52.613333333333337</v>
      </c>
      <c r="BQ49" s="60">
        <v>52.613333333333337</v>
      </c>
      <c r="BR49" s="60">
        <v>52.613333333333337</v>
      </c>
      <c r="BS49" s="60">
        <v>52.613333333333337</v>
      </c>
      <c r="BT49" s="60">
        <v>52.613333333333344</v>
      </c>
      <c r="BU49" s="60">
        <v>631.36</v>
      </c>
      <c r="BV49" s="60">
        <v>59.233934213427204</v>
      </c>
      <c r="BW49" s="60">
        <v>92.175041529522446</v>
      </c>
      <c r="BX49" s="60">
        <v>188.32929966782632</v>
      </c>
      <c r="BY49" s="60">
        <v>122.86665922450759</v>
      </c>
      <c r="BZ49" s="60">
        <v>238.9973555327571</v>
      </c>
      <c r="CA49" s="60">
        <v>22.468314645073001</v>
      </c>
      <c r="CB49" s="60">
        <v>38.548690804067938</v>
      </c>
      <c r="CC49" s="60">
        <v>85.58833383819109</v>
      </c>
      <c r="CD49" s="60">
        <v>25.742314794174529</v>
      </c>
      <c r="CE49" s="60">
        <v>37.71064924624234</v>
      </c>
      <c r="CF49" s="60">
        <v>88.501714170047052</v>
      </c>
      <c r="CG49" s="60">
        <v>37.207692334163312</v>
      </c>
      <c r="CH49" s="60">
        <v>1037.3699999999999</v>
      </c>
    </row>
    <row r="50" spans="1:86">
      <c r="A50" s="57" t="s">
        <v>86</v>
      </c>
      <c r="B50" s="57" t="s">
        <v>701</v>
      </c>
      <c r="C50" s="58" t="s">
        <v>116</v>
      </c>
      <c r="D50" s="58" t="s">
        <v>544</v>
      </c>
      <c r="E50" s="58" t="str">
        <f>VLOOKUP(CONCATENATE($F$4,F50),'REG FL  CWIP - 1 System Per Boo'!$A$29:$B$1161,2,FALSE)</f>
        <v>Production</v>
      </c>
      <c r="F50" s="58" t="s">
        <v>555</v>
      </c>
      <c r="G50" s="58" t="s">
        <v>546</v>
      </c>
      <c r="H50" s="63">
        <v>311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0</v>
      </c>
      <c r="V50" s="60">
        <v>9</v>
      </c>
      <c r="W50" s="60">
        <v>9</v>
      </c>
      <c r="X50" s="60">
        <v>9</v>
      </c>
      <c r="Y50" s="60">
        <v>9</v>
      </c>
      <c r="Z50" s="60">
        <v>9</v>
      </c>
      <c r="AA50" s="60">
        <v>9</v>
      </c>
      <c r="AB50" s="60">
        <v>9</v>
      </c>
      <c r="AC50" s="60">
        <v>9</v>
      </c>
      <c r="AD50" s="60">
        <v>9</v>
      </c>
      <c r="AE50" s="60">
        <v>9</v>
      </c>
      <c r="AF50" s="60">
        <v>9</v>
      </c>
      <c r="AG50" s="60">
        <v>9</v>
      </c>
      <c r="AH50" s="60">
        <v>108</v>
      </c>
      <c r="AI50" s="60">
        <v>44</v>
      </c>
      <c r="AJ50" s="60">
        <v>44</v>
      </c>
      <c r="AK50" s="60">
        <v>44</v>
      </c>
      <c r="AL50" s="60">
        <v>44</v>
      </c>
      <c r="AM50" s="60">
        <v>44</v>
      </c>
      <c r="AN50" s="60">
        <v>44</v>
      </c>
      <c r="AO50" s="60">
        <v>44</v>
      </c>
      <c r="AP50" s="60">
        <v>44</v>
      </c>
      <c r="AQ50" s="60">
        <v>44</v>
      </c>
      <c r="AR50" s="60">
        <v>44</v>
      </c>
      <c r="AS50" s="60">
        <v>44</v>
      </c>
      <c r="AT50" s="60">
        <v>44</v>
      </c>
      <c r="AU50" s="60">
        <v>528</v>
      </c>
      <c r="AV50" s="60">
        <v>48.749999979999998</v>
      </c>
      <c r="AW50" s="60">
        <v>48.749999979999998</v>
      </c>
      <c r="AX50" s="60">
        <v>48.749999979999998</v>
      </c>
      <c r="AY50" s="60">
        <v>48.749999979999998</v>
      </c>
      <c r="AZ50" s="60">
        <v>48.749999979999998</v>
      </c>
      <c r="BA50" s="60">
        <v>48.749999979999998</v>
      </c>
      <c r="BB50" s="60">
        <v>48.749999979999998</v>
      </c>
      <c r="BC50" s="60">
        <v>48.749999979999998</v>
      </c>
      <c r="BD50" s="60">
        <v>48.749999979999998</v>
      </c>
      <c r="BE50" s="60">
        <v>48.749999979999998</v>
      </c>
      <c r="BF50" s="60">
        <v>48.749999979999998</v>
      </c>
      <c r="BG50" s="60">
        <v>48.750000220000061</v>
      </c>
      <c r="BH50" s="60">
        <v>585</v>
      </c>
      <c r="BI50" s="60">
        <v>54.666666648000003</v>
      </c>
      <c r="BJ50" s="60">
        <v>54.666666648000003</v>
      </c>
      <c r="BK50" s="60">
        <v>54.666666648000003</v>
      </c>
      <c r="BL50" s="60">
        <v>54.666666648000003</v>
      </c>
      <c r="BM50" s="60">
        <v>54.666666648000003</v>
      </c>
      <c r="BN50" s="60">
        <v>54.666666648000003</v>
      </c>
      <c r="BO50" s="60">
        <v>54.666666648000003</v>
      </c>
      <c r="BP50" s="60">
        <v>54.666666648000003</v>
      </c>
      <c r="BQ50" s="60">
        <v>54.666666648000003</v>
      </c>
      <c r="BR50" s="60">
        <v>54.666666648000003</v>
      </c>
      <c r="BS50" s="60">
        <v>54.666666648000003</v>
      </c>
      <c r="BT50" s="60">
        <v>54.666666871999951</v>
      </c>
      <c r="BU50" s="60">
        <v>656</v>
      </c>
      <c r="BV50" s="60">
        <v>143.83333333600001</v>
      </c>
      <c r="BW50" s="60">
        <v>143.83333333600001</v>
      </c>
      <c r="BX50" s="60">
        <v>143.83333333600001</v>
      </c>
      <c r="BY50" s="60">
        <v>143.83333333600001</v>
      </c>
      <c r="BZ50" s="60">
        <v>143.83333333600001</v>
      </c>
      <c r="CA50" s="60">
        <v>143.83333333600001</v>
      </c>
      <c r="CB50" s="60">
        <v>143.83333333600001</v>
      </c>
      <c r="CC50" s="60">
        <v>143.83333333600001</v>
      </c>
      <c r="CD50" s="60">
        <v>143.83333333600001</v>
      </c>
      <c r="CE50" s="60">
        <v>143.83333333600001</v>
      </c>
      <c r="CF50" s="60">
        <v>143.83333333600001</v>
      </c>
      <c r="CG50" s="60">
        <v>143.83333330399955</v>
      </c>
      <c r="CH50" s="60">
        <v>1726</v>
      </c>
    </row>
    <row r="51" spans="1:86">
      <c r="A51" s="57" t="s">
        <v>86</v>
      </c>
      <c r="B51" s="57" t="s">
        <v>701</v>
      </c>
      <c r="C51" s="58" t="s">
        <v>116</v>
      </c>
      <c r="D51" s="58" t="s">
        <v>544</v>
      </c>
      <c r="E51" s="58" t="str">
        <f>VLOOKUP(CONCATENATE($F$4,F51),'REG FL  CWIP - 1 System Per Boo'!$A$29:$B$1161,2,FALSE)</f>
        <v>Production</v>
      </c>
      <c r="F51" s="58" t="s">
        <v>632</v>
      </c>
      <c r="G51" s="58" t="s">
        <v>546</v>
      </c>
      <c r="H51" s="63">
        <v>311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0">
        <v>0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0">
        <v>0</v>
      </c>
      <c r="AM51" s="60">
        <v>0</v>
      </c>
      <c r="AN51" s="60">
        <v>0</v>
      </c>
      <c r="AO51" s="60">
        <v>0</v>
      </c>
      <c r="AP51" s="60">
        <v>0</v>
      </c>
      <c r="AQ51" s="60">
        <v>0</v>
      </c>
      <c r="AR51" s="60">
        <v>0</v>
      </c>
      <c r="AS51" s="60">
        <v>0</v>
      </c>
      <c r="AT51" s="60">
        <v>0</v>
      </c>
      <c r="AU51" s="60">
        <v>0</v>
      </c>
      <c r="AV51" s="60">
        <v>10.60294644945</v>
      </c>
      <c r="AW51" s="60">
        <v>10.60294644945</v>
      </c>
      <c r="AX51" s="60">
        <v>10.60294644945</v>
      </c>
      <c r="AY51" s="60">
        <v>10.60294644945</v>
      </c>
      <c r="AZ51" s="60">
        <v>10.60294644945</v>
      </c>
      <c r="BA51" s="60">
        <v>10.60294644945</v>
      </c>
      <c r="BB51" s="60">
        <v>10.60294644945</v>
      </c>
      <c r="BC51" s="60">
        <v>10.60294644945</v>
      </c>
      <c r="BD51" s="60">
        <v>10.60294644945</v>
      </c>
      <c r="BE51" s="60">
        <v>10.60294644945</v>
      </c>
      <c r="BF51" s="60">
        <v>10.60294644945</v>
      </c>
      <c r="BG51" s="60">
        <v>10.602946449449988</v>
      </c>
      <c r="BH51" s="60">
        <v>127.23535739339999</v>
      </c>
      <c r="BI51" s="60">
        <v>32.60406140165</v>
      </c>
      <c r="BJ51" s="60">
        <v>32.60406140165</v>
      </c>
      <c r="BK51" s="60">
        <v>32.60406140165</v>
      </c>
      <c r="BL51" s="60">
        <v>32.60406140165</v>
      </c>
      <c r="BM51" s="60">
        <v>32.60406140165</v>
      </c>
      <c r="BN51" s="60">
        <v>32.60406140165</v>
      </c>
      <c r="BO51" s="60">
        <v>32.60406140165</v>
      </c>
      <c r="BP51" s="60">
        <v>32.60406140165</v>
      </c>
      <c r="BQ51" s="60">
        <v>32.60406140165</v>
      </c>
      <c r="BR51" s="60">
        <v>32.60406140165</v>
      </c>
      <c r="BS51" s="60">
        <v>32.60406140165</v>
      </c>
      <c r="BT51" s="60">
        <v>32.604061401649915</v>
      </c>
      <c r="BU51" s="60">
        <v>391.2487368198</v>
      </c>
      <c r="BV51" s="60">
        <v>50.128744211100006</v>
      </c>
      <c r="BW51" s="60">
        <v>50.128744211100006</v>
      </c>
      <c r="BX51" s="60">
        <v>50.128744211100006</v>
      </c>
      <c r="BY51" s="60">
        <v>50.128744211100006</v>
      </c>
      <c r="BZ51" s="60">
        <v>50.128744211100006</v>
      </c>
      <c r="CA51" s="60">
        <v>50.128744211100006</v>
      </c>
      <c r="CB51" s="60">
        <v>50.128744211100006</v>
      </c>
      <c r="CC51" s="60">
        <v>50.128744211100006</v>
      </c>
      <c r="CD51" s="60">
        <v>50.128744211100006</v>
      </c>
      <c r="CE51" s="60">
        <v>50.128744211100006</v>
      </c>
      <c r="CF51" s="60">
        <v>50.128744211100006</v>
      </c>
      <c r="CG51" s="60">
        <v>50.128744211099956</v>
      </c>
      <c r="CH51" s="60">
        <v>601.54493053320004</v>
      </c>
    </row>
    <row r="52" spans="1:86">
      <c r="A52" s="57" t="s">
        <v>86</v>
      </c>
      <c r="B52" s="58" t="s">
        <v>719</v>
      </c>
      <c r="C52" s="59" t="s">
        <v>116</v>
      </c>
      <c r="D52" s="58" t="s">
        <v>544</v>
      </c>
      <c r="E52" s="58" t="str">
        <f>VLOOKUP(CONCATENATE($F$4,F52),'REG FL  CWIP - 1 System Per Boo'!$A$29:$B$1161,2,FALSE)</f>
        <v>Production</v>
      </c>
      <c r="F52" s="58" t="s">
        <v>555</v>
      </c>
      <c r="G52" s="58" t="s">
        <v>546</v>
      </c>
      <c r="H52" s="63">
        <v>311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0</v>
      </c>
      <c r="V52" s="60">
        <v>0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60">
        <v>0</v>
      </c>
      <c r="AC52" s="60">
        <v>0</v>
      </c>
      <c r="AD52" s="60">
        <v>0</v>
      </c>
      <c r="AE52" s="60">
        <v>0</v>
      </c>
      <c r="AF52" s="60">
        <v>0</v>
      </c>
      <c r="AG52" s="60">
        <v>108</v>
      </c>
      <c r="AH52" s="60">
        <v>108</v>
      </c>
      <c r="AI52" s="60">
        <v>0</v>
      </c>
      <c r="AJ52" s="60">
        <v>0</v>
      </c>
      <c r="AK52" s="60">
        <v>0</v>
      </c>
      <c r="AL52" s="60">
        <v>0</v>
      </c>
      <c r="AM52" s="60">
        <v>0</v>
      </c>
      <c r="AN52" s="60">
        <v>0</v>
      </c>
      <c r="AO52" s="60">
        <v>0</v>
      </c>
      <c r="AP52" s="60">
        <v>0</v>
      </c>
      <c r="AQ52" s="60">
        <v>0</v>
      </c>
      <c r="AR52" s="60">
        <v>0</v>
      </c>
      <c r="AS52" s="60">
        <v>0</v>
      </c>
      <c r="AT52" s="60">
        <v>528</v>
      </c>
      <c r="AU52" s="60">
        <v>528</v>
      </c>
      <c r="AV52" s="60">
        <v>0</v>
      </c>
      <c r="AW52" s="60">
        <v>0</v>
      </c>
      <c r="AX52" s="60">
        <v>0</v>
      </c>
      <c r="AY52" s="60">
        <v>0</v>
      </c>
      <c r="AZ52" s="60">
        <v>0</v>
      </c>
      <c r="BA52" s="60">
        <v>0</v>
      </c>
      <c r="BB52" s="60">
        <v>0</v>
      </c>
      <c r="BC52" s="60">
        <v>0</v>
      </c>
      <c r="BD52" s="60">
        <v>0</v>
      </c>
      <c r="BE52" s="60">
        <v>0</v>
      </c>
      <c r="BF52" s="60">
        <v>0</v>
      </c>
      <c r="BG52" s="60">
        <v>585</v>
      </c>
      <c r="BH52" s="60">
        <v>585</v>
      </c>
      <c r="BI52" s="60">
        <v>0</v>
      </c>
      <c r="BJ52" s="60">
        <v>0</v>
      </c>
      <c r="BK52" s="60">
        <v>0</v>
      </c>
      <c r="BL52" s="60">
        <v>0</v>
      </c>
      <c r="BM52" s="60">
        <v>0</v>
      </c>
      <c r="BN52" s="60">
        <v>0</v>
      </c>
      <c r="BO52" s="60">
        <v>0</v>
      </c>
      <c r="BP52" s="60">
        <v>0</v>
      </c>
      <c r="BQ52" s="60">
        <v>0</v>
      </c>
      <c r="BR52" s="60">
        <v>0</v>
      </c>
      <c r="BS52" s="60">
        <v>0</v>
      </c>
      <c r="BT52" s="60">
        <v>656</v>
      </c>
      <c r="BU52" s="60">
        <v>656</v>
      </c>
      <c r="BV52" s="60">
        <v>0</v>
      </c>
      <c r="BW52" s="60">
        <v>0</v>
      </c>
      <c r="BX52" s="60">
        <v>0</v>
      </c>
      <c r="BY52" s="60">
        <v>0</v>
      </c>
      <c r="BZ52" s="60">
        <v>0</v>
      </c>
      <c r="CA52" s="60">
        <v>0</v>
      </c>
      <c r="CB52" s="60">
        <v>0</v>
      </c>
      <c r="CC52" s="60">
        <v>0</v>
      </c>
      <c r="CD52" s="60">
        <v>0</v>
      </c>
      <c r="CE52" s="60">
        <v>0</v>
      </c>
      <c r="CF52" s="60">
        <v>0</v>
      </c>
      <c r="CG52" s="60">
        <v>1726</v>
      </c>
      <c r="CH52" s="60">
        <v>1726</v>
      </c>
    </row>
    <row r="53" spans="1:86">
      <c r="A53" s="57" t="s">
        <v>86</v>
      </c>
      <c r="B53" s="58" t="s">
        <v>719</v>
      </c>
      <c r="C53" s="59" t="s">
        <v>116</v>
      </c>
      <c r="D53" s="58" t="s">
        <v>544</v>
      </c>
      <c r="E53" s="58" t="str">
        <f>VLOOKUP(CONCATENATE($F$4,F53),'REG FL  CWIP - 1 System Per Boo'!$A$29:$B$1161,2,FALSE)</f>
        <v>Production</v>
      </c>
      <c r="F53" s="58" t="s">
        <v>545</v>
      </c>
      <c r="G53" s="58" t="s">
        <v>546</v>
      </c>
      <c r="H53" s="63">
        <v>311</v>
      </c>
      <c r="I53" s="60">
        <v>718.17000000000007</v>
      </c>
      <c r="J53" s="60">
        <v>313.27999999999997</v>
      </c>
      <c r="K53" s="60">
        <v>494.46</v>
      </c>
      <c r="L53" s="60">
        <v>937.95</v>
      </c>
      <c r="M53" s="60">
        <v>44.120000000000005</v>
      </c>
      <c r="N53" s="60">
        <v>139.96</v>
      </c>
      <c r="O53" s="60">
        <v>1499.8299999999997</v>
      </c>
      <c r="P53" s="60">
        <v>1255.4099999999999</v>
      </c>
      <c r="Q53" s="60">
        <v>1194.56</v>
      </c>
      <c r="R53" s="60">
        <v>13.579999999999998</v>
      </c>
      <c r="S53" s="60">
        <v>1094.76</v>
      </c>
      <c r="T53" s="60">
        <v>2400.2900000000004</v>
      </c>
      <c r="U53" s="60">
        <v>10106.370000000001</v>
      </c>
      <c r="V53" s="60">
        <v>0</v>
      </c>
      <c r="W53" s="60">
        <v>0</v>
      </c>
      <c r="X53" s="60">
        <v>0</v>
      </c>
      <c r="Y53" s="60">
        <v>0</v>
      </c>
      <c r="Z53" s="60">
        <v>56.808367425600018</v>
      </c>
      <c r="AA53" s="60">
        <v>85.395787399400007</v>
      </c>
      <c r="AB53" s="60">
        <v>358.74799828844743</v>
      </c>
      <c r="AC53" s="60">
        <v>0</v>
      </c>
      <c r="AD53" s="60">
        <v>0</v>
      </c>
      <c r="AE53" s="60">
        <v>25.011140062820839</v>
      </c>
      <c r="AF53" s="60">
        <v>0</v>
      </c>
      <c r="AG53" s="60">
        <v>440.46997609864252</v>
      </c>
      <c r="AH53" s="60">
        <v>966.4332692749108</v>
      </c>
      <c r="AI53" s="60">
        <v>0</v>
      </c>
      <c r="AJ53" s="60">
        <v>0</v>
      </c>
      <c r="AK53" s="60">
        <v>0</v>
      </c>
      <c r="AL53" s="60">
        <v>0</v>
      </c>
      <c r="AM53" s="60">
        <v>72.09913580109999</v>
      </c>
      <c r="AN53" s="60">
        <v>206.88039367232454</v>
      </c>
      <c r="AO53" s="60">
        <v>0</v>
      </c>
      <c r="AP53" s="60">
        <v>0</v>
      </c>
      <c r="AQ53" s="60">
        <v>0</v>
      </c>
      <c r="AR53" s="60">
        <v>0</v>
      </c>
      <c r="AS53" s="60">
        <v>0</v>
      </c>
      <c r="AT53" s="60">
        <v>141.23306404024095</v>
      </c>
      <c r="AU53" s="60">
        <v>420.21259351366547</v>
      </c>
      <c r="AV53" s="60">
        <v>0</v>
      </c>
      <c r="AW53" s="60">
        <v>31.671626698290531</v>
      </c>
      <c r="AX53" s="60">
        <v>0</v>
      </c>
      <c r="AY53" s="60">
        <v>647.75631785066173</v>
      </c>
      <c r="AZ53" s="60">
        <v>185.54077527950966</v>
      </c>
      <c r="BA53" s="60">
        <v>1139.3272541623323</v>
      </c>
      <c r="BB53" s="60">
        <v>9.9028830307158167</v>
      </c>
      <c r="BC53" s="60">
        <v>10.034794680608972</v>
      </c>
      <c r="BD53" s="60">
        <v>0</v>
      </c>
      <c r="BE53" s="60">
        <v>89.226066832637031</v>
      </c>
      <c r="BF53" s="60">
        <v>0</v>
      </c>
      <c r="BG53" s="60">
        <v>351.38032852678953</v>
      </c>
      <c r="BH53" s="60">
        <v>2464.8400470615456</v>
      </c>
      <c r="BI53" s="60">
        <v>0</v>
      </c>
      <c r="BJ53" s="60">
        <v>0</v>
      </c>
      <c r="BK53" s="60">
        <v>351.81913668357009</v>
      </c>
      <c r="BL53" s="60">
        <v>195.58756960325925</v>
      </c>
      <c r="BM53" s="60">
        <v>31.70798440882529</v>
      </c>
      <c r="BN53" s="60">
        <v>9.0947756245676654</v>
      </c>
      <c r="BO53" s="60">
        <v>0</v>
      </c>
      <c r="BP53" s="60">
        <v>0</v>
      </c>
      <c r="BQ53" s="60">
        <v>0</v>
      </c>
      <c r="BR53" s="60">
        <v>0</v>
      </c>
      <c r="BS53" s="60">
        <v>0</v>
      </c>
      <c r="BT53" s="60">
        <v>85.640207045899189</v>
      </c>
      <c r="BU53" s="60">
        <v>673.84967336612146</v>
      </c>
      <c r="BV53" s="60">
        <v>0</v>
      </c>
      <c r="BW53" s="60">
        <v>0</v>
      </c>
      <c r="BX53" s="60">
        <v>31.675360655362834</v>
      </c>
      <c r="BY53" s="60">
        <v>94.357885705779722</v>
      </c>
      <c r="BZ53" s="60">
        <v>129.99790493007708</v>
      </c>
      <c r="CA53" s="60">
        <v>24.345751207458832</v>
      </c>
      <c r="CB53" s="60">
        <v>0</v>
      </c>
      <c r="CC53" s="60">
        <v>0</v>
      </c>
      <c r="CD53" s="60">
        <v>0</v>
      </c>
      <c r="CE53" s="60">
        <v>614.79448912482508</v>
      </c>
      <c r="CF53" s="60">
        <v>0</v>
      </c>
      <c r="CG53" s="60">
        <v>85.579454286300319</v>
      </c>
      <c r="CH53" s="60">
        <v>980.75084590980384</v>
      </c>
    </row>
    <row r="54" spans="1:86">
      <c r="A54" s="57" t="s">
        <v>86</v>
      </c>
      <c r="B54" s="58" t="s">
        <v>723</v>
      </c>
      <c r="C54" s="59" t="s">
        <v>116</v>
      </c>
      <c r="D54" s="58" t="s">
        <v>544</v>
      </c>
      <c r="E54" s="58" t="str">
        <f>VLOOKUP(CONCATENATE($F$4,F54),'REG FL  CWIP - 1 System Per Boo'!$A$29:$B$1161,2,FALSE)</f>
        <v>Production</v>
      </c>
      <c r="F54" s="58" t="s">
        <v>545</v>
      </c>
      <c r="G54" s="58" t="s">
        <v>546</v>
      </c>
      <c r="H54" s="63">
        <v>311</v>
      </c>
      <c r="I54" s="60">
        <v>2815.46</v>
      </c>
      <c r="J54" s="60">
        <v>2775.14</v>
      </c>
      <c r="K54" s="60">
        <v>2417.5</v>
      </c>
      <c r="L54" s="60">
        <v>2088.5899999999997</v>
      </c>
      <c r="M54" s="60">
        <v>2979.08</v>
      </c>
      <c r="N54" s="60">
        <v>4123.41</v>
      </c>
      <c r="O54" s="60">
        <v>2810.54</v>
      </c>
      <c r="P54" s="60">
        <v>2696.8</v>
      </c>
      <c r="Q54" s="60">
        <v>2498.7199999999998</v>
      </c>
      <c r="R54" s="60">
        <v>2852.2299999999996</v>
      </c>
      <c r="S54" s="60">
        <v>2639.77</v>
      </c>
      <c r="T54" s="60">
        <v>1558.4099999999999</v>
      </c>
      <c r="U54" s="60">
        <v>1558.4099999999999</v>
      </c>
      <c r="V54" s="60">
        <v>1561.3246554323998</v>
      </c>
      <c r="W54" s="60">
        <v>1565.7288730052999</v>
      </c>
      <c r="X54" s="60">
        <v>1582.3260885589998</v>
      </c>
      <c r="Y54" s="60">
        <v>1610.3375362304998</v>
      </c>
      <c r="Z54" s="60">
        <v>1647.7233545878998</v>
      </c>
      <c r="AA54" s="60">
        <v>1699.5487845816999</v>
      </c>
      <c r="AB54" s="60">
        <v>1401.5598805868524</v>
      </c>
      <c r="AC54" s="60">
        <v>1462.1453118137524</v>
      </c>
      <c r="AD54" s="60">
        <v>1466.7020432257525</v>
      </c>
      <c r="AE54" s="60">
        <v>1447.5497968060315</v>
      </c>
      <c r="AF54" s="60">
        <v>1484.5592140137314</v>
      </c>
      <c r="AG54" s="60">
        <v>1050.192201467989</v>
      </c>
      <c r="AH54" s="60">
        <v>1050.192201467989</v>
      </c>
      <c r="AI54" s="60">
        <v>1075.1017150963889</v>
      </c>
      <c r="AJ54" s="60">
        <v>1113.8638787727889</v>
      </c>
      <c r="AK54" s="60">
        <v>1193.061577169789</v>
      </c>
      <c r="AL54" s="60">
        <v>1244.7304180642889</v>
      </c>
      <c r="AM54" s="60">
        <v>1273.136304660389</v>
      </c>
      <c r="AN54" s="60">
        <v>1075.7044610006644</v>
      </c>
      <c r="AO54" s="60">
        <v>1091.9152555678645</v>
      </c>
      <c r="AP54" s="60">
        <v>1127.9075258177645</v>
      </c>
      <c r="AQ54" s="60">
        <v>1138.7328837769644</v>
      </c>
      <c r="AR54" s="60">
        <v>1154.5912586056645</v>
      </c>
      <c r="AS54" s="60">
        <v>1191.8086861584645</v>
      </c>
      <c r="AT54" s="60">
        <v>1066.2224896261237</v>
      </c>
      <c r="AU54" s="60">
        <v>1066.2224896261237</v>
      </c>
      <c r="AV54" s="60">
        <v>1227.5466562927904</v>
      </c>
      <c r="AW54" s="60">
        <v>1357.1991962611667</v>
      </c>
      <c r="AX54" s="60">
        <v>1518.5233629278334</v>
      </c>
      <c r="AY54" s="60">
        <v>1032.0912117438384</v>
      </c>
      <c r="AZ54" s="60">
        <v>1007.8746031309954</v>
      </c>
      <c r="BA54" s="60">
        <v>29.871515635329843</v>
      </c>
      <c r="BB54" s="60">
        <v>181.2927992712807</v>
      </c>
      <c r="BC54" s="60">
        <v>332.58217125733842</v>
      </c>
      <c r="BD54" s="60">
        <v>493.90633792400513</v>
      </c>
      <c r="BE54" s="60">
        <v>566.00443775803478</v>
      </c>
      <c r="BF54" s="60">
        <v>727.32860442470144</v>
      </c>
      <c r="BG54" s="60">
        <v>537.27244256457823</v>
      </c>
      <c r="BH54" s="60">
        <v>537.27244256457823</v>
      </c>
      <c r="BI54" s="60">
        <v>589.88577589791157</v>
      </c>
      <c r="BJ54" s="60">
        <v>642.49910923124492</v>
      </c>
      <c r="BK54" s="60">
        <v>343.29330588100817</v>
      </c>
      <c r="BL54" s="60">
        <v>200.31906961108226</v>
      </c>
      <c r="BM54" s="60">
        <v>221.2244185355903</v>
      </c>
      <c r="BN54" s="60">
        <v>264.74297624435599</v>
      </c>
      <c r="BO54" s="60">
        <v>317.35630957768933</v>
      </c>
      <c r="BP54" s="60">
        <v>369.96964291102267</v>
      </c>
      <c r="BQ54" s="60">
        <v>422.58297624435602</v>
      </c>
      <c r="BR54" s="60">
        <v>475.19630957768936</v>
      </c>
      <c r="BS54" s="60">
        <v>527.80964291102271</v>
      </c>
      <c r="BT54" s="60">
        <v>494.78276919845689</v>
      </c>
      <c r="BU54" s="60">
        <v>494.78276919845689</v>
      </c>
      <c r="BV54" s="60">
        <v>554.01670341188412</v>
      </c>
      <c r="BW54" s="60">
        <v>646.19174494140657</v>
      </c>
      <c r="BX54" s="60">
        <v>802.84568395386998</v>
      </c>
      <c r="BY54" s="60">
        <v>831.3544574725978</v>
      </c>
      <c r="BZ54" s="60">
        <v>940.35390807527779</v>
      </c>
      <c r="CA54" s="60">
        <v>938.47647151289186</v>
      </c>
      <c r="CB54" s="60">
        <v>977.02516231695984</v>
      </c>
      <c r="CC54" s="60">
        <v>1062.6134961551509</v>
      </c>
      <c r="CD54" s="60">
        <v>1088.3558109493254</v>
      </c>
      <c r="CE54" s="60">
        <v>511.27197107074267</v>
      </c>
      <c r="CF54" s="60">
        <v>599.77368524078975</v>
      </c>
      <c r="CG54" s="60">
        <v>551.40192328865271</v>
      </c>
      <c r="CH54" s="60">
        <v>551.40192328865271</v>
      </c>
    </row>
    <row r="55" spans="1:86">
      <c r="A55" s="57" t="s">
        <v>86</v>
      </c>
      <c r="B55" s="58" t="s">
        <v>723</v>
      </c>
      <c r="C55" s="59" t="s">
        <v>116</v>
      </c>
      <c r="D55" s="58" t="s">
        <v>544</v>
      </c>
      <c r="E55" s="58" t="str">
        <f>VLOOKUP(CONCATENATE($F$4,F55),'REG FL  CWIP - 1 System Per Boo'!$A$29:$B$1161,2,FALSE)</f>
        <v>Production</v>
      </c>
      <c r="F55" s="58" t="s">
        <v>555</v>
      </c>
      <c r="G55" s="58" t="s">
        <v>546</v>
      </c>
      <c r="H55" s="63">
        <v>311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0</v>
      </c>
      <c r="V55" s="60">
        <v>9</v>
      </c>
      <c r="W55" s="60">
        <v>18</v>
      </c>
      <c r="X55" s="60">
        <v>27</v>
      </c>
      <c r="Y55" s="60">
        <v>36</v>
      </c>
      <c r="Z55" s="60">
        <v>45</v>
      </c>
      <c r="AA55" s="60">
        <v>54</v>
      </c>
      <c r="AB55" s="60">
        <v>63</v>
      </c>
      <c r="AC55" s="60">
        <v>72</v>
      </c>
      <c r="AD55" s="60">
        <v>81</v>
      </c>
      <c r="AE55" s="60">
        <v>90</v>
      </c>
      <c r="AF55" s="60">
        <v>99</v>
      </c>
      <c r="AG55" s="60">
        <v>0</v>
      </c>
      <c r="AH55" s="60">
        <v>0</v>
      </c>
      <c r="AI55" s="60">
        <v>44</v>
      </c>
      <c r="AJ55" s="60">
        <v>88</v>
      </c>
      <c r="AK55" s="60">
        <v>132</v>
      </c>
      <c r="AL55" s="60">
        <v>176</v>
      </c>
      <c r="AM55" s="60">
        <v>220</v>
      </c>
      <c r="AN55" s="60">
        <v>264</v>
      </c>
      <c r="AO55" s="60">
        <v>308</v>
      </c>
      <c r="AP55" s="60">
        <v>352</v>
      </c>
      <c r="AQ55" s="60">
        <v>396</v>
      </c>
      <c r="AR55" s="60">
        <v>440</v>
      </c>
      <c r="AS55" s="60">
        <v>484</v>
      </c>
      <c r="AT55" s="60">
        <v>0</v>
      </c>
      <c r="AU55" s="60">
        <v>0</v>
      </c>
      <c r="AV55" s="60">
        <v>48.749999979999998</v>
      </c>
      <c r="AW55" s="60">
        <v>97.499999959999997</v>
      </c>
      <c r="AX55" s="60">
        <v>146.24999994000001</v>
      </c>
      <c r="AY55" s="60">
        <v>194.99999991999999</v>
      </c>
      <c r="AZ55" s="60">
        <v>243.74999989999998</v>
      </c>
      <c r="BA55" s="60">
        <v>292.49999987999996</v>
      </c>
      <c r="BB55" s="60">
        <v>341.24999985999995</v>
      </c>
      <c r="BC55" s="60">
        <v>389.99999983999993</v>
      </c>
      <c r="BD55" s="60">
        <v>438.74999981999991</v>
      </c>
      <c r="BE55" s="60">
        <v>487.4999997999999</v>
      </c>
      <c r="BF55" s="60">
        <v>536.24999977999994</v>
      </c>
      <c r="BG55" s="60">
        <v>0</v>
      </c>
      <c r="BH55" s="60">
        <v>0</v>
      </c>
      <c r="BI55" s="60">
        <v>54.666666648000003</v>
      </c>
      <c r="BJ55" s="60">
        <v>109.33333329600001</v>
      </c>
      <c r="BK55" s="60">
        <v>163.99999994400002</v>
      </c>
      <c r="BL55" s="60">
        <v>218.66666659200001</v>
      </c>
      <c r="BM55" s="60">
        <v>273.33333324</v>
      </c>
      <c r="BN55" s="60">
        <v>327.99999988799999</v>
      </c>
      <c r="BO55" s="60">
        <v>382.66666653599998</v>
      </c>
      <c r="BP55" s="60">
        <v>437.33333318399997</v>
      </c>
      <c r="BQ55" s="60">
        <v>491.99999983199996</v>
      </c>
      <c r="BR55" s="60">
        <v>546.66666648</v>
      </c>
      <c r="BS55" s="60">
        <v>601.33333312800005</v>
      </c>
      <c r="BT55" s="60">
        <v>0</v>
      </c>
      <c r="BU55" s="60">
        <v>0</v>
      </c>
      <c r="BV55" s="60">
        <v>143.83333333600001</v>
      </c>
      <c r="BW55" s="60">
        <v>287.66666667200002</v>
      </c>
      <c r="BX55" s="60">
        <v>431.50000000800003</v>
      </c>
      <c r="BY55" s="60">
        <v>575.33333334400004</v>
      </c>
      <c r="BZ55" s="60">
        <v>719.16666668000005</v>
      </c>
      <c r="CA55" s="60">
        <v>863.00000001600006</v>
      </c>
      <c r="CB55" s="60">
        <v>1006.8333333520001</v>
      </c>
      <c r="CC55" s="60">
        <v>1150.6666666880001</v>
      </c>
      <c r="CD55" s="60">
        <v>1294.5000000240002</v>
      </c>
      <c r="CE55" s="60">
        <v>1438.3333333600003</v>
      </c>
      <c r="CF55" s="60">
        <v>1582.1666666960004</v>
      </c>
      <c r="CG55" s="60">
        <v>0</v>
      </c>
      <c r="CH55" s="60">
        <v>0</v>
      </c>
    </row>
    <row r="56" spans="1:86">
      <c r="A56" s="57" t="s">
        <v>86</v>
      </c>
      <c r="B56" s="58" t="s">
        <v>723</v>
      </c>
      <c r="C56" s="59" t="s">
        <v>116</v>
      </c>
      <c r="D56" s="58" t="s">
        <v>544</v>
      </c>
      <c r="E56" s="58" t="str">
        <f>VLOOKUP(CONCATENATE($F$4,F56),'REG FL  CWIP - 1 System Per Boo'!$A$29:$B$1161,2,FALSE)</f>
        <v>Production</v>
      </c>
      <c r="F56" s="58" t="s">
        <v>632</v>
      </c>
      <c r="G56" s="58" t="s">
        <v>546</v>
      </c>
      <c r="H56" s="63">
        <v>311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60">
        <v>0</v>
      </c>
      <c r="P56" s="60">
        <v>0</v>
      </c>
      <c r="Q56" s="60">
        <v>0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60">
        <v>0</v>
      </c>
      <c r="AC56" s="60">
        <v>0</v>
      </c>
      <c r="AD56" s="60">
        <v>0</v>
      </c>
      <c r="AE56" s="60">
        <v>0</v>
      </c>
      <c r="AF56" s="60">
        <v>0</v>
      </c>
      <c r="AG56" s="60">
        <v>0</v>
      </c>
      <c r="AH56" s="60">
        <v>0</v>
      </c>
      <c r="AI56" s="60">
        <v>0</v>
      </c>
      <c r="AJ56" s="60">
        <v>0</v>
      </c>
      <c r="AK56" s="60">
        <v>0</v>
      </c>
      <c r="AL56" s="60">
        <v>0</v>
      </c>
      <c r="AM56" s="60">
        <v>0</v>
      </c>
      <c r="AN56" s="60">
        <v>0</v>
      </c>
      <c r="AO56" s="60">
        <v>0</v>
      </c>
      <c r="AP56" s="60">
        <v>0</v>
      </c>
      <c r="AQ56" s="60">
        <v>0</v>
      </c>
      <c r="AR56" s="60">
        <v>0</v>
      </c>
      <c r="AS56" s="60">
        <v>0</v>
      </c>
      <c r="AT56" s="60">
        <v>0</v>
      </c>
      <c r="AU56" s="60">
        <v>0</v>
      </c>
      <c r="AV56" s="60">
        <v>10.60294644945</v>
      </c>
      <c r="AW56" s="60">
        <v>21.2058928989</v>
      </c>
      <c r="AX56" s="60">
        <v>31.808839348349998</v>
      </c>
      <c r="AY56" s="60">
        <v>42.4117857978</v>
      </c>
      <c r="AZ56" s="60">
        <v>53.014732247250002</v>
      </c>
      <c r="BA56" s="60">
        <v>63.617678696700004</v>
      </c>
      <c r="BB56" s="60">
        <v>74.220625146149999</v>
      </c>
      <c r="BC56" s="60">
        <v>84.823571595600001</v>
      </c>
      <c r="BD56" s="60">
        <v>95.426518045050003</v>
      </c>
      <c r="BE56" s="60">
        <v>106.0294644945</v>
      </c>
      <c r="BF56" s="60">
        <v>116.63241094395001</v>
      </c>
      <c r="BG56" s="60">
        <v>127.23535739339999</v>
      </c>
      <c r="BH56" s="60">
        <v>127.23535739339999</v>
      </c>
      <c r="BI56" s="60">
        <v>159.83941879504999</v>
      </c>
      <c r="BJ56" s="60">
        <v>192.44348019669999</v>
      </c>
      <c r="BK56" s="60">
        <v>225.04754159834999</v>
      </c>
      <c r="BL56" s="60">
        <v>257.65160300000002</v>
      </c>
      <c r="BM56" s="60">
        <v>290.25566440165005</v>
      </c>
      <c r="BN56" s="60">
        <v>322.85972580330008</v>
      </c>
      <c r="BO56" s="60">
        <v>355.46378720495011</v>
      </c>
      <c r="BP56" s="60">
        <v>388.06784860660014</v>
      </c>
      <c r="BQ56" s="60">
        <v>420.67191000825017</v>
      </c>
      <c r="BR56" s="60">
        <v>453.27597140990019</v>
      </c>
      <c r="BS56" s="60">
        <v>485.88003281155022</v>
      </c>
      <c r="BT56" s="60">
        <v>518.48409421320014</v>
      </c>
      <c r="BU56" s="60">
        <v>518.48409421320014</v>
      </c>
      <c r="BV56" s="60">
        <v>568.61283842430009</v>
      </c>
      <c r="BW56" s="60">
        <v>618.74158263540005</v>
      </c>
      <c r="BX56" s="60">
        <v>668.87032684650001</v>
      </c>
      <c r="BY56" s="60">
        <v>718.99907105759996</v>
      </c>
      <c r="BZ56" s="60">
        <v>769.12781526869992</v>
      </c>
      <c r="CA56" s="60">
        <v>819.25655947979988</v>
      </c>
      <c r="CB56" s="60">
        <v>869.38530369089983</v>
      </c>
      <c r="CC56" s="60">
        <v>919.51404790199979</v>
      </c>
      <c r="CD56" s="60">
        <v>969.64279211309974</v>
      </c>
      <c r="CE56" s="60">
        <v>1019.7715363241997</v>
      </c>
      <c r="CF56" s="60">
        <v>1069.9002805352998</v>
      </c>
      <c r="CG56" s="60">
        <v>1120.0290247463997</v>
      </c>
      <c r="CH56" s="60">
        <v>1120.0290247463997</v>
      </c>
    </row>
    <row r="57" spans="1:86">
      <c r="A57" s="57" t="s">
        <v>86</v>
      </c>
      <c r="B57" s="58" t="s">
        <v>132</v>
      </c>
      <c r="C57" s="59" t="s">
        <v>116</v>
      </c>
      <c r="D57" s="58" t="s">
        <v>544</v>
      </c>
      <c r="E57" s="58" t="str">
        <f>VLOOKUP(CONCATENATE($F$4,F57),'REG FL  CWIP - 1 System Per Boo'!$A$29:$B$1161,2,FALSE)</f>
        <v>Production</v>
      </c>
      <c r="F57" s="58" t="s">
        <v>547</v>
      </c>
      <c r="G57" s="58" t="s">
        <v>548</v>
      </c>
      <c r="H57" s="63">
        <v>312</v>
      </c>
      <c r="I57" s="60">
        <v>0</v>
      </c>
      <c r="J57" s="60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14.5921853808</v>
      </c>
      <c r="X57" s="60">
        <v>36.641844687599999</v>
      </c>
      <c r="Y57" s="60">
        <v>119.735593428</v>
      </c>
      <c r="Z57" s="60">
        <v>259.974550206</v>
      </c>
      <c r="AA57" s="60">
        <v>447.14617468679984</v>
      </c>
      <c r="AB57" s="60">
        <v>706.60953131639985</v>
      </c>
      <c r="AC57" s="60">
        <v>582.71676536610607</v>
      </c>
      <c r="AD57" s="60">
        <v>886.0369568409061</v>
      </c>
      <c r="AE57" s="60">
        <v>908.8501747449061</v>
      </c>
      <c r="AF57" s="60">
        <v>896.98237747434507</v>
      </c>
      <c r="AG57" s="60">
        <v>1082.2695543827451</v>
      </c>
      <c r="AH57" s="60">
        <v>0</v>
      </c>
      <c r="AI57" s="60">
        <v>765.60842785519344</v>
      </c>
      <c r="AJ57" s="60">
        <v>890.31759126799341</v>
      </c>
      <c r="AK57" s="60">
        <v>1084.3798710967935</v>
      </c>
      <c r="AL57" s="60">
        <v>1480.8821416207934</v>
      </c>
      <c r="AM57" s="60">
        <v>1739.5615369147934</v>
      </c>
      <c r="AN57" s="60">
        <v>1881.7752471559936</v>
      </c>
      <c r="AO57" s="60">
        <v>1589.9586089537347</v>
      </c>
      <c r="AP57" s="60">
        <v>1671.1177459361347</v>
      </c>
      <c r="AQ57" s="60">
        <v>1851.3125895269347</v>
      </c>
      <c r="AR57" s="60">
        <v>1905.5096065733348</v>
      </c>
      <c r="AS57" s="60">
        <v>1984.9043586137348</v>
      </c>
      <c r="AT57" s="60">
        <v>2171.2329366713348</v>
      </c>
      <c r="AU57" s="60">
        <v>765.60842785519344</v>
      </c>
      <c r="AV57" s="60">
        <v>1942.4404387904772</v>
      </c>
      <c r="AW57" s="60">
        <v>2750.1079387904774</v>
      </c>
      <c r="AX57" s="60">
        <v>3399.2118206736945</v>
      </c>
      <c r="AY57" s="60">
        <v>4206.8793206736946</v>
      </c>
      <c r="AZ57" s="60">
        <v>2859.2797988716584</v>
      </c>
      <c r="BA57" s="60">
        <v>2792.1907092485708</v>
      </c>
      <c r="BB57" s="60">
        <v>82.755303257999458</v>
      </c>
      <c r="BC57" s="60">
        <v>840.84413847718656</v>
      </c>
      <c r="BD57" s="60">
        <v>1598.2725596078246</v>
      </c>
      <c r="BE57" s="60">
        <v>2405.9400596078249</v>
      </c>
      <c r="BF57" s="60">
        <v>2766.8983292266635</v>
      </c>
      <c r="BG57" s="60">
        <v>3574.5658292266635</v>
      </c>
      <c r="BH57" s="60">
        <v>1942.4404387904772</v>
      </c>
      <c r="BI57" s="60">
        <v>2640.506234036493</v>
      </c>
      <c r="BJ57" s="60">
        <v>2903.9129007031597</v>
      </c>
      <c r="BK57" s="60">
        <v>3167.3195673698265</v>
      </c>
      <c r="BL57" s="60">
        <v>1692.3285798247696</v>
      </c>
      <c r="BM57" s="60">
        <v>987.51033235774094</v>
      </c>
      <c r="BN57" s="60">
        <v>1092.1721723674011</v>
      </c>
      <c r="BO57" s="60">
        <v>1310.0461882861848</v>
      </c>
      <c r="BP57" s="60">
        <v>1573.4528549528516</v>
      </c>
      <c r="BQ57" s="60">
        <v>1836.8595216195183</v>
      </c>
      <c r="BR57" s="60">
        <v>2100.2661882861848</v>
      </c>
      <c r="BS57" s="60">
        <v>2363.6728549528516</v>
      </c>
      <c r="BT57" s="60">
        <v>2627.0795216195183</v>
      </c>
      <c r="BU57" s="60">
        <v>2640.506234036493</v>
      </c>
      <c r="BV57" s="60">
        <v>2462.6940755430392</v>
      </c>
      <c r="BW57" s="60">
        <v>2759.2468882719254</v>
      </c>
      <c r="BX57" s="60">
        <v>3220.718309881222</v>
      </c>
      <c r="BY57" s="60">
        <v>4005.001286457084</v>
      </c>
      <c r="BZ57" s="60">
        <v>4147.729556775369</v>
      </c>
      <c r="CA57" s="60">
        <v>4693.4318487362634</v>
      </c>
      <c r="CB57" s="60">
        <v>4684.0613123028907</v>
      </c>
      <c r="CC57" s="60">
        <v>4877.0541100423179</v>
      </c>
      <c r="CD57" s="60">
        <v>5305.5493885264714</v>
      </c>
      <c r="CE57" s="60">
        <v>5434.4274709928295</v>
      </c>
      <c r="CF57" s="60">
        <v>2552.9063352103171</v>
      </c>
      <c r="CG57" s="60">
        <v>2995.9873599129792</v>
      </c>
      <c r="CH57" s="60">
        <v>2462.6940755430392</v>
      </c>
    </row>
    <row r="58" spans="1:86">
      <c r="A58" s="57" t="s">
        <v>86</v>
      </c>
      <c r="B58" s="58" t="s">
        <v>132</v>
      </c>
      <c r="C58" s="59" t="s">
        <v>116</v>
      </c>
      <c r="D58" s="58" t="s">
        <v>544</v>
      </c>
      <c r="E58" s="58" t="str">
        <f>VLOOKUP(CONCATENATE($F$4,F58),'REG FL  CWIP - 1 System Per Boo'!$A$29:$B$1161,2,FALSE)</f>
        <v>Production</v>
      </c>
      <c r="F58" s="58" t="s">
        <v>556</v>
      </c>
      <c r="G58" s="58" t="s">
        <v>548</v>
      </c>
      <c r="H58" s="63">
        <v>312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0">
        <v>0</v>
      </c>
      <c r="W58" s="60">
        <v>44</v>
      </c>
      <c r="X58" s="60">
        <v>88</v>
      </c>
      <c r="Y58" s="60">
        <v>132</v>
      </c>
      <c r="Z58" s="60">
        <v>176</v>
      </c>
      <c r="AA58" s="60">
        <v>220</v>
      </c>
      <c r="AB58" s="60">
        <v>264</v>
      </c>
      <c r="AC58" s="60">
        <v>308</v>
      </c>
      <c r="AD58" s="60">
        <v>352</v>
      </c>
      <c r="AE58" s="60">
        <v>396</v>
      </c>
      <c r="AF58" s="60">
        <v>440</v>
      </c>
      <c r="AG58" s="60">
        <v>484</v>
      </c>
      <c r="AH58" s="60">
        <v>0</v>
      </c>
      <c r="AI58" s="60">
        <v>0</v>
      </c>
      <c r="AJ58" s="60">
        <v>221</v>
      </c>
      <c r="AK58" s="60">
        <v>442</v>
      </c>
      <c r="AL58" s="60">
        <v>663</v>
      </c>
      <c r="AM58" s="60">
        <v>884</v>
      </c>
      <c r="AN58" s="60">
        <v>1105</v>
      </c>
      <c r="AO58" s="60">
        <v>1326</v>
      </c>
      <c r="AP58" s="60">
        <v>1547</v>
      </c>
      <c r="AQ58" s="60">
        <v>1768</v>
      </c>
      <c r="AR58" s="60">
        <v>1989</v>
      </c>
      <c r="AS58" s="60">
        <v>2210</v>
      </c>
      <c r="AT58" s="60">
        <v>2431</v>
      </c>
      <c r="AU58" s="60">
        <v>0</v>
      </c>
      <c r="AV58" s="60">
        <v>0</v>
      </c>
      <c r="AW58" s="60">
        <v>244.25000001999999</v>
      </c>
      <c r="AX58" s="60">
        <v>488.50000003999997</v>
      </c>
      <c r="AY58" s="60">
        <v>732.75000005999993</v>
      </c>
      <c r="AZ58" s="60">
        <v>977.00000007999995</v>
      </c>
      <c r="BA58" s="60">
        <v>1221.2500000999999</v>
      </c>
      <c r="BB58" s="60">
        <v>1465.5000001199999</v>
      </c>
      <c r="BC58" s="60">
        <v>1709.7500001399999</v>
      </c>
      <c r="BD58" s="60">
        <v>1954.0000001599999</v>
      </c>
      <c r="BE58" s="60">
        <v>2198.2500001799999</v>
      </c>
      <c r="BF58" s="60">
        <v>2442.5000001999997</v>
      </c>
      <c r="BG58" s="60">
        <v>2686.7500002199995</v>
      </c>
      <c r="BH58" s="60">
        <v>0</v>
      </c>
      <c r="BI58" s="60">
        <v>0</v>
      </c>
      <c r="BJ58" s="60">
        <v>273.91666675099998</v>
      </c>
      <c r="BK58" s="60">
        <v>547.83333350199996</v>
      </c>
      <c r="BL58" s="60">
        <v>821.75000025299994</v>
      </c>
      <c r="BM58" s="60">
        <v>1095.6666670039999</v>
      </c>
      <c r="BN58" s="60">
        <v>1369.5833337549998</v>
      </c>
      <c r="BO58" s="60">
        <v>1643.5000005059997</v>
      </c>
      <c r="BP58" s="60">
        <v>1917.4166672569995</v>
      </c>
      <c r="BQ58" s="60">
        <v>2191.3333340079994</v>
      </c>
      <c r="BR58" s="60">
        <v>2465.2500007589992</v>
      </c>
      <c r="BS58" s="60">
        <v>2739.1666675099991</v>
      </c>
      <c r="BT58" s="60">
        <v>3013.083334260999</v>
      </c>
      <c r="BU58" s="60">
        <v>0</v>
      </c>
      <c r="BV58" s="60">
        <v>0</v>
      </c>
      <c r="BW58" s="60">
        <v>720.08333334600002</v>
      </c>
      <c r="BX58" s="60">
        <v>1440.166666692</v>
      </c>
      <c r="BY58" s="60">
        <v>2160.2500000380001</v>
      </c>
      <c r="BZ58" s="60">
        <v>2880.3333333840001</v>
      </c>
      <c r="CA58" s="60">
        <v>3600.4166667300001</v>
      </c>
      <c r="CB58" s="60">
        <v>4320.5000000760001</v>
      </c>
      <c r="CC58" s="60">
        <v>5040.5833334220006</v>
      </c>
      <c r="CD58" s="60">
        <v>5760.6666667680001</v>
      </c>
      <c r="CE58" s="60">
        <v>6480.7500001139997</v>
      </c>
      <c r="CF58" s="60">
        <v>7200.8333334599993</v>
      </c>
      <c r="CG58" s="60">
        <v>7920.9166668059988</v>
      </c>
      <c r="CH58" s="60">
        <v>0</v>
      </c>
    </row>
    <row r="59" spans="1:86">
      <c r="A59" s="57" t="s">
        <v>86</v>
      </c>
      <c r="B59" s="58" t="s">
        <v>132</v>
      </c>
      <c r="C59" s="59" t="s">
        <v>116</v>
      </c>
      <c r="D59" s="58" t="s">
        <v>544</v>
      </c>
      <c r="E59" s="58" t="str">
        <f>VLOOKUP(CONCATENATE($F$4,F59),'REG FL  CWIP - 1 System Per Boo'!$A$29:$B$1161,2,FALSE)</f>
        <v>Production</v>
      </c>
      <c r="F59" s="58" t="s">
        <v>633</v>
      </c>
      <c r="G59" s="58" t="s">
        <v>548</v>
      </c>
      <c r="H59" s="63">
        <v>312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60">
        <v>0</v>
      </c>
      <c r="S59" s="60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60">
        <v>0</v>
      </c>
      <c r="AC59" s="60">
        <v>0</v>
      </c>
      <c r="AD59" s="60">
        <v>0</v>
      </c>
      <c r="AE59" s="60">
        <v>0</v>
      </c>
      <c r="AF59" s="60">
        <v>0</v>
      </c>
      <c r="AG59" s="60">
        <v>0</v>
      </c>
      <c r="AH59" s="60">
        <v>0</v>
      </c>
      <c r="AI59" s="60">
        <v>0</v>
      </c>
      <c r="AJ59" s="60">
        <v>0</v>
      </c>
      <c r="AK59" s="60">
        <v>0</v>
      </c>
      <c r="AL59" s="60">
        <v>0</v>
      </c>
      <c r="AM59" s="60">
        <v>0</v>
      </c>
      <c r="AN59" s="60">
        <v>0</v>
      </c>
      <c r="AO59" s="60">
        <v>0</v>
      </c>
      <c r="AP59" s="60">
        <v>0</v>
      </c>
      <c r="AQ59" s="60">
        <v>0</v>
      </c>
      <c r="AR59" s="60">
        <v>0</v>
      </c>
      <c r="AS59" s="60">
        <v>0</v>
      </c>
      <c r="AT59" s="60">
        <v>0</v>
      </c>
      <c r="AU59" s="60">
        <v>0</v>
      </c>
      <c r="AV59" s="60">
        <v>0</v>
      </c>
      <c r="AW59" s="60">
        <v>53.083516649399996</v>
      </c>
      <c r="AX59" s="60">
        <v>106.16703329879999</v>
      </c>
      <c r="AY59" s="60">
        <v>159.25054994819999</v>
      </c>
      <c r="AZ59" s="60">
        <v>212.33406659759999</v>
      </c>
      <c r="BA59" s="60">
        <v>265.41758324699998</v>
      </c>
      <c r="BB59" s="60">
        <v>318.50109989639998</v>
      </c>
      <c r="BC59" s="60">
        <v>371.58461654579997</v>
      </c>
      <c r="BD59" s="60">
        <v>424.66813319519997</v>
      </c>
      <c r="BE59" s="60">
        <v>477.75164984459997</v>
      </c>
      <c r="BF59" s="60">
        <v>530.83516649399996</v>
      </c>
      <c r="BG59" s="60">
        <v>583.9186831433999</v>
      </c>
      <c r="BH59" s="60">
        <v>0</v>
      </c>
      <c r="BI59" s="60">
        <v>637.00219979279996</v>
      </c>
      <c r="BJ59" s="60">
        <v>800.23401884459997</v>
      </c>
      <c r="BK59" s="60">
        <v>963.46583789639999</v>
      </c>
      <c r="BL59" s="60">
        <v>1126.6976569481999</v>
      </c>
      <c r="BM59" s="60">
        <v>1289.9294759999998</v>
      </c>
      <c r="BN59" s="60">
        <v>1453.1612950517997</v>
      </c>
      <c r="BO59" s="60">
        <v>1616.3931141035996</v>
      </c>
      <c r="BP59" s="60">
        <v>1779.6249331553995</v>
      </c>
      <c r="BQ59" s="60">
        <v>1942.8567522071994</v>
      </c>
      <c r="BR59" s="60">
        <v>2106.0885712589993</v>
      </c>
      <c r="BS59" s="60">
        <v>2269.3203903107992</v>
      </c>
      <c r="BT59" s="60">
        <v>2432.5522093625991</v>
      </c>
      <c r="BU59" s="60">
        <v>637.00219979279996</v>
      </c>
      <c r="BV59" s="60">
        <v>2595.7840284143995</v>
      </c>
      <c r="BW59" s="60">
        <v>2846.7529492355993</v>
      </c>
      <c r="BX59" s="60">
        <v>3097.7218700567992</v>
      </c>
      <c r="BY59" s="60">
        <v>3348.690790877999</v>
      </c>
      <c r="BZ59" s="60">
        <v>3599.6597116991989</v>
      </c>
      <c r="CA59" s="60">
        <v>3850.6286325203987</v>
      </c>
      <c r="CB59" s="60">
        <v>4101.5975533415985</v>
      </c>
      <c r="CC59" s="60">
        <v>4352.5664741627988</v>
      </c>
      <c r="CD59" s="60">
        <v>4603.5353949839991</v>
      </c>
      <c r="CE59" s="60">
        <v>4854.5043158051994</v>
      </c>
      <c r="CF59" s="60">
        <v>5105.4732366263997</v>
      </c>
      <c r="CG59" s="60">
        <v>5356.4421574476</v>
      </c>
      <c r="CH59" s="60">
        <v>2595.7840284143995</v>
      </c>
    </row>
    <row r="60" spans="1:86">
      <c r="A60" s="57" t="s">
        <v>86</v>
      </c>
      <c r="B60" s="57" t="s">
        <v>701</v>
      </c>
      <c r="C60" s="58" t="s">
        <v>116</v>
      </c>
      <c r="D60" s="58" t="s">
        <v>544</v>
      </c>
      <c r="E60" s="58" t="str">
        <f>VLOOKUP(CONCATENATE($F$4,F60),'REG FL  CWIP - 1 System Per Boo'!$A$29:$B$1161,2,FALSE)</f>
        <v>Production</v>
      </c>
      <c r="F60" s="58" t="s">
        <v>547</v>
      </c>
      <c r="G60" s="58" t="s">
        <v>548</v>
      </c>
      <c r="H60" s="63">
        <v>312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14.5921853808</v>
      </c>
      <c r="W60" s="60">
        <v>22.049659306799999</v>
      </c>
      <c r="X60" s="60">
        <v>83.093748740400002</v>
      </c>
      <c r="Y60" s="60">
        <v>140.23895677799999</v>
      </c>
      <c r="Z60" s="60">
        <v>471.58199403600003</v>
      </c>
      <c r="AA60" s="60">
        <v>686.99628097439995</v>
      </c>
      <c r="AB60" s="60">
        <v>304.18963341120002</v>
      </c>
      <c r="AC60" s="60">
        <v>303.32019147480003</v>
      </c>
      <c r="AD60" s="60">
        <v>22.813217903999998</v>
      </c>
      <c r="AE60" s="60">
        <v>29.3324765652</v>
      </c>
      <c r="AF60" s="60">
        <v>185.2871769084</v>
      </c>
      <c r="AG60" s="60">
        <v>30.554409466799999</v>
      </c>
      <c r="AH60" s="60">
        <v>2294.0499309467996</v>
      </c>
      <c r="AI60" s="60">
        <v>124.7091634128</v>
      </c>
      <c r="AJ60" s="60">
        <v>194.0622798288</v>
      </c>
      <c r="AK60" s="60">
        <v>396.50227052399998</v>
      </c>
      <c r="AL60" s="60">
        <v>258.67939529400002</v>
      </c>
      <c r="AM60" s="60">
        <v>503.17711734239998</v>
      </c>
      <c r="AN60" s="60">
        <v>47.304045559199999</v>
      </c>
      <c r="AO60" s="60">
        <v>81.1591369824</v>
      </c>
      <c r="AP60" s="60">
        <v>180.19484359079999</v>
      </c>
      <c r="AQ60" s="60">
        <v>54.197017046399999</v>
      </c>
      <c r="AR60" s="60">
        <v>79.394752040399993</v>
      </c>
      <c r="AS60" s="60">
        <v>186.3285780576</v>
      </c>
      <c r="AT60" s="60">
        <v>78.335843326800003</v>
      </c>
      <c r="AU60" s="60">
        <v>2184.0444430056</v>
      </c>
      <c r="AV60" s="60">
        <v>807.66750000000002</v>
      </c>
      <c r="AW60" s="60">
        <v>807.66750000000002</v>
      </c>
      <c r="AX60" s="60">
        <v>807.66750000000002</v>
      </c>
      <c r="AY60" s="60">
        <v>807.66750000000002</v>
      </c>
      <c r="AZ60" s="60">
        <v>807.66750000000002</v>
      </c>
      <c r="BA60" s="60">
        <v>807.66750000000002</v>
      </c>
      <c r="BB60" s="60">
        <v>807.66750000000002</v>
      </c>
      <c r="BC60" s="60">
        <v>807.66750000000002</v>
      </c>
      <c r="BD60" s="60">
        <v>807.66750000000002</v>
      </c>
      <c r="BE60" s="60">
        <v>807.66750000000002</v>
      </c>
      <c r="BF60" s="60">
        <v>807.66750000000002</v>
      </c>
      <c r="BG60" s="60">
        <v>807.66750000000138</v>
      </c>
      <c r="BH60" s="60">
        <v>9692.01</v>
      </c>
      <c r="BI60" s="60">
        <v>263.40666666666669</v>
      </c>
      <c r="BJ60" s="60">
        <v>263.40666666666669</v>
      </c>
      <c r="BK60" s="60">
        <v>263.40666666666669</v>
      </c>
      <c r="BL60" s="60">
        <v>263.40666666666669</v>
      </c>
      <c r="BM60" s="60">
        <v>263.40666666666669</v>
      </c>
      <c r="BN60" s="60">
        <v>263.40666666666669</v>
      </c>
      <c r="BO60" s="60">
        <v>263.40666666666669</v>
      </c>
      <c r="BP60" s="60">
        <v>263.40666666666669</v>
      </c>
      <c r="BQ60" s="60">
        <v>263.40666666666669</v>
      </c>
      <c r="BR60" s="60">
        <v>263.40666666666669</v>
      </c>
      <c r="BS60" s="60">
        <v>263.40666666666669</v>
      </c>
      <c r="BT60" s="60">
        <v>263.4066666666663</v>
      </c>
      <c r="BU60" s="60">
        <v>3160.88</v>
      </c>
      <c r="BV60" s="60">
        <v>296.55281272888641</v>
      </c>
      <c r="BW60" s="60">
        <v>461.4714216092965</v>
      </c>
      <c r="BX60" s="60">
        <v>942.86466494901822</v>
      </c>
      <c r="BY60" s="60">
        <v>615.12803205581872</v>
      </c>
      <c r="BZ60" s="60">
        <v>1196.5326794372997</v>
      </c>
      <c r="CA60" s="60">
        <v>112.48690457173187</v>
      </c>
      <c r="CB60" s="60">
        <v>192.9927977394274</v>
      </c>
      <c r="CC60" s="60">
        <v>428.49527848415312</v>
      </c>
      <c r="CD60" s="60">
        <v>128.87808246635777</v>
      </c>
      <c r="CE60" s="60">
        <v>188.79716926299668</v>
      </c>
      <c r="CF60" s="60">
        <v>443.08102470266203</v>
      </c>
      <c r="CG60" s="60">
        <v>186.27913199235263</v>
      </c>
      <c r="CH60" s="60">
        <v>5193.5600000000004</v>
      </c>
    </row>
    <row r="61" spans="1:86">
      <c r="A61" s="57" t="s">
        <v>86</v>
      </c>
      <c r="B61" s="57" t="s">
        <v>701</v>
      </c>
      <c r="C61" s="58" t="s">
        <v>116</v>
      </c>
      <c r="D61" s="58" t="s">
        <v>544</v>
      </c>
      <c r="E61" s="58" t="str">
        <f>VLOOKUP(CONCATENATE($F$4,F61),'REG FL  CWIP - 1 System Per Boo'!$A$29:$B$1161,2,FALSE)</f>
        <v>Production</v>
      </c>
      <c r="F61" s="58" t="s">
        <v>556</v>
      </c>
      <c r="G61" s="58" t="s">
        <v>548</v>
      </c>
      <c r="H61" s="63">
        <v>312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0">
        <v>44</v>
      </c>
      <c r="W61" s="60">
        <v>44</v>
      </c>
      <c r="X61" s="60">
        <v>44</v>
      </c>
      <c r="Y61" s="60">
        <v>44</v>
      </c>
      <c r="Z61" s="60">
        <v>44</v>
      </c>
      <c r="AA61" s="60">
        <v>44</v>
      </c>
      <c r="AB61" s="60">
        <v>44</v>
      </c>
      <c r="AC61" s="60">
        <v>44</v>
      </c>
      <c r="AD61" s="60">
        <v>44</v>
      </c>
      <c r="AE61" s="60">
        <v>44</v>
      </c>
      <c r="AF61" s="60">
        <v>44</v>
      </c>
      <c r="AG61" s="60">
        <v>44</v>
      </c>
      <c r="AH61" s="60">
        <v>528</v>
      </c>
      <c r="AI61" s="60">
        <v>221</v>
      </c>
      <c r="AJ61" s="60">
        <v>221</v>
      </c>
      <c r="AK61" s="60">
        <v>221</v>
      </c>
      <c r="AL61" s="60">
        <v>221</v>
      </c>
      <c r="AM61" s="60">
        <v>221</v>
      </c>
      <c r="AN61" s="60">
        <v>221</v>
      </c>
      <c r="AO61" s="60">
        <v>221</v>
      </c>
      <c r="AP61" s="60">
        <v>221</v>
      </c>
      <c r="AQ61" s="60">
        <v>221</v>
      </c>
      <c r="AR61" s="60">
        <v>221</v>
      </c>
      <c r="AS61" s="60">
        <v>221</v>
      </c>
      <c r="AT61" s="60">
        <v>221</v>
      </c>
      <c r="AU61" s="60">
        <v>2652</v>
      </c>
      <c r="AV61" s="60">
        <v>244.25000001999999</v>
      </c>
      <c r="AW61" s="60">
        <v>244.25000001999999</v>
      </c>
      <c r="AX61" s="60">
        <v>244.25000001999999</v>
      </c>
      <c r="AY61" s="60">
        <v>244.25000001999999</v>
      </c>
      <c r="AZ61" s="60">
        <v>244.25000001999999</v>
      </c>
      <c r="BA61" s="60">
        <v>244.25000001999999</v>
      </c>
      <c r="BB61" s="60">
        <v>244.25000001999999</v>
      </c>
      <c r="BC61" s="60">
        <v>244.25000001999999</v>
      </c>
      <c r="BD61" s="60">
        <v>244.25000001999999</v>
      </c>
      <c r="BE61" s="60">
        <v>244.25000001999999</v>
      </c>
      <c r="BF61" s="60">
        <v>244.25000001999999</v>
      </c>
      <c r="BG61" s="60">
        <v>244.24999978000051</v>
      </c>
      <c r="BH61" s="60">
        <v>2931</v>
      </c>
      <c r="BI61" s="60">
        <v>273.91666675099998</v>
      </c>
      <c r="BJ61" s="60">
        <v>273.91666675099998</v>
      </c>
      <c r="BK61" s="60">
        <v>273.91666675099998</v>
      </c>
      <c r="BL61" s="60">
        <v>273.91666675099998</v>
      </c>
      <c r="BM61" s="60">
        <v>273.91666675099998</v>
      </c>
      <c r="BN61" s="60">
        <v>273.91666675099998</v>
      </c>
      <c r="BO61" s="60">
        <v>273.91666675099998</v>
      </c>
      <c r="BP61" s="60">
        <v>273.91666675099998</v>
      </c>
      <c r="BQ61" s="60">
        <v>273.91666675099998</v>
      </c>
      <c r="BR61" s="60">
        <v>273.91666675099998</v>
      </c>
      <c r="BS61" s="60">
        <v>273.91666675099998</v>
      </c>
      <c r="BT61" s="60">
        <v>273.91666573900102</v>
      </c>
      <c r="BU61" s="60">
        <v>3287</v>
      </c>
      <c r="BV61" s="60">
        <v>720.08333334600002</v>
      </c>
      <c r="BW61" s="60">
        <v>720.08333334600002</v>
      </c>
      <c r="BX61" s="60">
        <v>720.08333334600002</v>
      </c>
      <c r="BY61" s="60">
        <v>720.08333334600002</v>
      </c>
      <c r="BZ61" s="60">
        <v>720.08333334600002</v>
      </c>
      <c r="CA61" s="60">
        <v>720.08333334600002</v>
      </c>
      <c r="CB61" s="60">
        <v>720.08333334600002</v>
      </c>
      <c r="CC61" s="60">
        <v>720.08333334600002</v>
      </c>
      <c r="CD61" s="60">
        <v>720.08333334600002</v>
      </c>
      <c r="CE61" s="60">
        <v>720.08333334600002</v>
      </c>
      <c r="CF61" s="60">
        <v>720.08333334600002</v>
      </c>
      <c r="CG61" s="60">
        <v>720.08333319400117</v>
      </c>
      <c r="CH61" s="60">
        <v>8641</v>
      </c>
    </row>
    <row r="62" spans="1:86">
      <c r="A62" s="57" t="s">
        <v>86</v>
      </c>
      <c r="B62" s="57" t="s">
        <v>701</v>
      </c>
      <c r="C62" s="58" t="s">
        <v>116</v>
      </c>
      <c r="D62" s="58" t="s">
        <v>544</v>
      </c>
      <c r="E62" s="58" t="str">
        <f>VLOOKUP(CONCATENATE($F$4,F62),'REG FL  CWIP - 1 System Per Boo'!$A$29:$B$1161,2,FALSE)</f>
        <v>Production</v>
      </c>
      <c r="F62" s="58" t="s">
        <v>633</v>
      </c>
      <c r="G62" s="58" t="s">
        <v>548</v>
      </c>
      <c r="H62" s="63">
        <v>312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0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0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0">
        <v>0</v>
      </c>
      <c r="AT62" s="60">
        <v>0</v>
      </c>
      <c r="AU62" s="60">
        <v>0</v>
      </c>
      <c r="AV62" s="60">
        <v>53.083516649399996</v>
      </c>
      <c r="AW62" s="60">
        <v>53.083516649399996</v>
      </c>
      <c r="AX62" s="60">
        <v>53.083516649399996</v>
      </c>
      <c r="AY62" s="60">
        <v>53.083516649399996</v>
      </c>
      <c r="AZ62" s="60">
        <v>53.083516649399996</v>
      </c>
      <c r="BA62" s="60">
        <v>53.083516649399996</v>
      </c>
      <c r="BB62" s="60">
        <v>53.083516649399996</v>
      </c>
      <c r="BC62" s="60">
        <v>53.083516649399996</v>
      </c>
      <c r="BD62" s="60">
        <v>53.083516649399996</v>
      </c>
      <c r="BE62" s="60">
        <v>53.083516649399996</v>
      </c>
      <c r="BF62" s="60">
        <v>53.083516649399996</v>
      </c>
      <c r="BG62" s="60">
        <v>53.083516649400053</v>
      </c>
      <c r="BH62" s="60">
        <v>637.00219979279996</v>
      </c>
      <c r="BI62" s="60">
        <v>163.23181905179999</v>
      </c>
      <c r="BJ62" s="60">
        <v>163.23181905179999</v>
      </c>
      <c r="BK62" s="60">
        <v>163.23181905179999</v>
      </c>
      <c r="BL62" s="60">
        <v>163.23181905179999</v>
      </c>
      <c r="BM62" s="60">
        <v>163.23181905179999</v>
      </c>
      <c r="BN62" s="60">
        <v>163.23181905179999</v>
      </c>
      <c r="BO62" s="60">
        <v>163.23181905179999</v>
      </c>
      <c r="BP62" s="60">
        <v>163.23181905179999</v>
      </c>
      <c r="BQ62" s="60">
        <v>163.23181905179999</v>
      </c>
      <c r="BR62" s="60">
        <v>163.23181905179999</v>
      </c>
      <c r="BS62" s="60">
        <v>163.23181905179999</v>
      </c>
      <c r="BT62" s="60">
        <v>163.23181905180036</v>
      </c>
      <c r="BU62" s="60">
        <v>1958.7818286216</v>
      </c>
      <c r="BV62" s="60">
        <v>250.96892082119999</v>
      </c>
      <c r="BW62" s="60">
        <v>250.96892082119999</v>
      </c>
      <c r="BX62" s="60">
        <v>250.96892082119999</v>
      </c>
      <c r="BY62" s="60">
        <v>250.96892082119999</v>
      </c>
      <c r="BZ62" s="60">
        <v>250.96892082119999</v>
      </c>
      <c r="CA62" s="60">
        <v>250.96892082119999</v>
      </c>
      <c r="CB62" s="60">
        <v>250.96892082119999</v>
      </c>
      <c r="CC62" s="60">
        <v>250.96892082119999</v>
      </c>
      <c r="CD62" s="60">
        <v>250.96892082119999</v>
      </c>
      <c r="CE62" s="60">
        <v>250.96892082119999</v>
      </c>
      <c r="CF62" s="60">
        <v>250.96892082119999</v>
      </c>
      <c r="CG62" s="60">
        <v>250.9689208212003</v>
      </c>
      <c r="CH62" s="60">
        <v>3011.6270498544</v>
      </c>
    </row>
    <row r="63" spans="1:86">
      <c r="A63" s="57" t="s">
        <v>86</v>
      </c>
      <c r="B63" s="58" t="s">
        <v>719</v>
      </c>
      <c r="C63" s="59" t="s">
        <v>116</v>
      </c>
      <c r="D63" s="58" t="s">
        <v>544</v>
      </c>
      <c r="E63" s="58" t="str">
        <f>VLOOKUP(CONCATENATE($F$4,F63),'REG FL  CWIP - 1 System Per Boo'!$A$29:$B$1161,2,FALSE)</f>
        <v>Production</v>
      </c>
      <c r="F63" s="58" t="s">
        <v>556</v>
      </c>
      <c r="G63" s="58" t="s">
        <v>548</v>
      </c>
      <c r="H63" s="63">
        <v>312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60">
        <v>0</v>
      </c>
      <c r="Z63" s="60">
        <v>0</v>
      </c>
      <c r="AA63" s="60">
        <v>0</v>
      </c>
      <c r="AB63" s="60">
        <v>0</v>
      </c>
      <c r="AC63" s="60">
        <v>0</v>
      </c>
      <c r="AD63" s="60">
        <v>0</v>
      </c>
      <c r="AE63" s="60">
        <v>0</v>
      </c>
      <c r="AF63" s="60">
        <v>0</v>
      </c>
      <c r="AG63" s="60">
        <v>528</v>
      </c>
      <c r="AH63" s="60">
        <v>528</v>
      </c>
      <c r="AI63" s="60">
        <v>0</v>
      </c>
      <c r="AJ63" s="60">
        <v>0</v>
      </c>
      <c r="AK63" s="60">
        <v>0</v>
      </c>
      <c r="AL63" s="60">
        <v>0</v>
      </c>
      <c r="AM63" s="60">
        <v>0</v>
      </c>
      <c r="AN63" s="60">
        <v>0</v>
      </c>
      <c r="AO63" s="60">
        <v>0</v>
      </c>
      <c r="AP63" s="60">
        <v>0</v>
      </c>
      <c r="AQ63" s="60">
        <v>0</v>
      </c>
      <c r="AR63" s="60">
        <v>0</v>
      </c>
      <c r="AS63" s="60">
        <v>0</v>
      </c>
      <c r="AT63" s="60">
        <v>2652</v>
      </c>
      <c r="AU63" s="60">
        <v>2652</v>
      </c>
      <c r="AV63" s="60">
        <v>0</v>
      </c>
      <c r="AW63" s="60">
        <v>0</v>
      </c>
      <c r="AX63" s="60">
        <v>0</v>
      </c>
      <c r="AY63" s="60">
        <v>0</v>
      </c>
      <c r="AZ63" s="60">
        <v>0</v>
      </c>
      <c r="BA63" s="60">
        <v>0</v>
      </c>
      <c r="BB63" s="60">
        <v>0</v>
      </c>
      <c r="BC63" s="60">
        <v>0</v>
      </c>
      <c r="BD63" s="60">
        <v>0</v>
      </c>
      <c r="BE63" s="60">
        <v>0</v>
      </c>
      <c r="BF63" s="60">
        <v>0</v>
      </c>
      <c r="BG63" s="60">
        <v>2931</v>
      </c>
      <c r="BH63" s="60">
        <v>2931</v>
      </c>
      <c r="BI63" s="60">
        <v>0</v>
      </c>
      <c r="BJ63" s="60">
        <v>0</v>
      </c>
      <c r="BK63" s="60">
        <v>0</v>
      </c>
      <c r="BL63" s="60">
        <v>0</v>
      </c>
      <c r="BM63" s="60">
        <v>0</v>
      </c>
      <c r="BN63" s="60">
        <v>0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3287</v>
      </c>
      <c r="BU63" s="60">
        <v>3287</v>
      </c>
      <c r="BV63" s="60">
        <v>0</v>
      </c>
      <c r="BW63" s="60">
        <v>0</v>
      </c>
      <c r="BX63" s="60">
        <v>0</v>
      </c>
      <c r="BY63" s="60">
        <v>0</v>
      </c>
      <c r="BZ63" s="60">
        <v>0</v>
      </c>
      <c r="CA63" s="60">
        <v>0</v>
      </c>
      <c r="CB63" s="60">
        <v>0</v>
      </c>
      <c r="CC63" s="60">
        <v>0</v>
      </c>
      <c r="CD63" s="60">
        <v>0</v>
      </c>
      <c r="CE63" s="60">
        <v>0</v>
      </c>
      <c r="CF63" s="60">
        <v>0</v>
      </c>
      <c r="CG63" s="60">
        <v>8641</v>
      </c>
      <c r="CH63" s="60">
        <v>8641</v>
      </c>
    </row>
    <row r="64" spans="1:86">
      <c r="A64" s="57" t="s">
        <v>86</v>
      </c>
      <c r="B64" s="58" t="s">
        <v>719</v>
      </c>
      <c r="C64" s="59" t="s">
        <v>116</v>
      </c>
      <c r="D64" s="58" t="s">
        <v>544</v>
      </c>
      <c r="E64" s="58" t="str">
        <f>VLOOKUP(CONCATENATE($F$4,F64),'REG FL  CWIP - 1 System Per Boo'!$A$29:$B$1161,2,FALSE)</f>
        <v>Production</v>
      </c>
      <c r="F64" s="58" t="s">
        <v>547</v>
      </c>
      <c r="G64" s="58" t="s">
        <v>548</v>
      </c>
      <c r="H64" s="63">
        <v>312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60">
        <v>0</v>
      </c>
      <c r="Z64" s="60">
        <v>284.41036955520013</v>
      </c>
      <c r="AA64" s="60">
        <v>427.53292434480005</v>
      </c>
      <c r="AB64" s="60">
        <v>428.0823993614938</v>
      </c>
      <c r="AC64" s="60">
        <v>0</v>
      </c>
      <c r="AD64" s="60">
        <v>0</v>
      </c>
      <c r="AE64" s="60">
        <v>41.200273835760974</v>
      </c>
      <c r="AF64" s="60">
        <v>0</v>
      </c>
      <c r="AG64" s="60">
        <v>347.21553599435174</v>
      </c>
      <c r="AH64" s="60">
        <v>1528.4415030916066</v>
      </c>
      <c r="AI64" s="60">
        <v>0</v>
      </c>
      <c r="AJ64" s="60">
        <v>0</v>
      </c>
      <c r="AK64" s="60">
        <v>0</v>
      </c>
      <c r="AL64" s="60">
        <v>0</v>
      </c>
      <c r="AM64" s="60">
        <v>360.96340710119995</v>
      </c>
      <c r="AN64" s="60">
        <v>339.12068376145896</v>
      </c>
      <c r="AO64" s="60">
        <v>0</v>
      </c>
      <c r="AP64" s="60">
        <v>0</v>
      </c>
      <c r="AQ64" s="60">
        <v>0</v>
      </c>
      <c r="AR64" s="60">
        <v>0</v>
      </c>
      <c r="AS64" s="60">
        <v>0</v>
      </c>
      <c r="AT64" s="60">
        <v>307.12834120765746</v>
      </c>
      <c r="AU64" s="60">
        <v>1007.2124320703165</v>
      </c>
      <c r="AV64" s="60">
        <v>0</v>
      </c>
      <c r="AW64" s="60">
        <v>158.56361811678286</v>
      </c>
      <c r="AX64" s="60">
        <v>0</v>
      </c>
      <c r="AY64" s="60">
        <v>2155.2670218020367</v>
      </c>
      <c r="AZ64" s="60">
        <v>874.75658962308751</v>
      </c>
      <c r="BA64" s="60">
        <v>3517.1029059905713</v>
      </c>
      <c r="BB64" s="60">
        <v>49.578664780812957</v>
      </c>
      <c r="BC64" s="60">
        <v>50.239078869361869</v>
      </c>
      <c r="BD64" s="60">
        <v>0</v>
      </c>
      <c r="BE64" s="60">
        <v>446.70923038116126</v>
      </c>
      <c r="BF64" s="60">
        <v>0</v>
      </c>
      <c r="BG64" s="60">
        <v>1741.7270951901719</v>
      </c>
      <c r="BH64" s="60">
        <v>8993.9442047539869</v>
      </c>
      <c r="BI64" s="60">
        <v>0</v>
      </c>
      <c r="BJ64" s="60">
        <v>0</v>
      </c>
      <c r="BK64" s="60">
        <v>1738.3976542117236</v>
      </c>
      <c r="BL64" s="60">
        <v>968.22491413369539</v>
      </c>
      <c r="BM64" s="60">
        <v>158.7448266570066</v>
      </c>
      <c r="BN64" s="60">
        <v>45.532650747883054</v>
      </c>
      <c r="BO64" s="60">
        <v>0</v>
      </c>
      <c r="BP64" s="60">
        <v>0</v>
      </c>
      <c r="BQ64" s="60">
        <v>0</v>
      </c>
      <c r="BR64" s="60">
        <v>0</v>
      </c>
      <c r="BS64" s="60">
        <v>0</v>
      </c>
      <c r="BT64" s="60">
        <v>427.79211274314559</v>
      </c>
      <c r="BU64" s="60">
        <v>3338.6921584934544</v>
      </c>
      <c r="BV64" s="60">
        <v>0</v>
      </c>
      <c r="BW64" s="60">
        <v>0</v>
      </c>
      <c r="BX64" s="60">
        <v>158.58168837315625</v>
      </c>
      <c r="BY64" s="60">
        <v>472.39976173753382</v>
      </c>
      <c r="BZ64" s="60">
        <v>650.83038747640524</v>
      </c>
      <c r="CA64" s="60">
        <v>121.85744100510436</v>
      </c>
      <c r="CB64" s="60">
        <v>0</v>
      </c>
      <c r="CC64" s="60">
        <v>0</v>
      </c>
      <c r="CD64" s="60">
        <v>0</v>
      </c>
      <c r="CE64" s="60">
        <v>3070.3183050455086</v>
      </c>
      <c r="CF64" s="60">
        <v>0</v>
      </c>
      <c r="CG64" s="60">
        <v>427.9055836882801</v>
      </c>
      <c r="CH64" s="60">
        <v>4901.8931673259885</v>
      </c>
    </row>
    <row r="65" spans="1:86">
      <c r="A65" s="57" t="s">
        <v>86</v>
      </c>
      <c r="B65" s="58" t="s">
        <v>723</v>
      </c>
      <c r="C65" s="59" t="s">
        <v>116</v>
      </c>
      <c r="D65" s="58" t="s">
        <v>544</v>
      </c>
      <c r="E65" s="58" t="str">
        <f>VLOOKUP(CONCATENATE($F$4,F65),'REG FL  CWIP - 1 System Per Boo'!$A$29:$B$1161,2,FALSE)</f>
        <v>Production</v>
      </c>
      <c r="F65" s="58" t="s">
        <v>547</v>
      </c>
      <c r="G65" s="58" t="s">
        <v>548</v>
      </c>
      <c r="H65" s="63">
        <v>312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0</v>
      </c>
      <c r="U65" s="60">
        <v>0</v>
      </c>
      <c r="V65" s="60">
        <v>14.5921853808</v>
      </c>
      <c r="W65" s="60">
        <v>36.641844687599999</v>
      </c>
      <c r="X65" s="60">
        <v>119.735593428</v>
      </c>
      <c r="Y65" s="60">
        <v>259.974550206</v>
      </c>
      <c r="Z65" s="60">
        <v>447.14617468679984</v>
      </c>
      <c r="AA65" s="60">
        <v>706.60953131639985</v>
      </c>
      <c r="AB65" s="60">
        <v>582.71676536610607</v>
      </c>
      <c r="AC65" s="60">
        <v>886.0369568409061</v>
      </c>
      <c r="AD65" s="60">
        <v>908.8501747449061</v>
      </c>
      <c r="AE65" s="60">
        <v>896.98237747434507</v>
      </c>
      <c r="AF65" s="60">
        <v>1082.2695543827451</v>
      </c>
      <c r="AG65" s="60">
        <v>765.60842785519344</v>
      </c>
      <c r="AH65" s="60">
        <v>765.60842785519344</v>
      </c>
      <c r="AI65" s="60">
        <v>890.31759126799341</v>
      </c>
      <c r="AJ65" s="60">
        <v>1084.3798710967935</v>
      </c>
      <c r="AK65" s="60">
        <v>1480.8821416207934</v>
      </c>
      <c r="AL65" s="60">
        <v>1739.5615369147934</v>
      </c>
      <c r="AM65" s="60">
        <v>1881.7752471559936</v>
      </c>
      <c r="AN65" s="60">
        <v>1589.9586089537347</v>
      </c>
      <c r="AO65" s="60">
        <v>1671.1177459361347</v>
      </c>
      <c r="AP65" s="60">
        <v>1851.3125895269347</v>
      </c>
      <c r="AQ65" s="60">
        <v>1905.5096065733348</v>
      </c>
      <c r="AR65" s="60">
        <v>1984.9043586137348</v>
      </c>
      <c r="AS65" s="60">
        <v>2171.2329366713348</v>
      </c>
      <c r="AT65" s="60">
        <v>1942.4404387904772</v>
      </c>
      <c r="AU65" s="60">
        <v>1942.4404387904772</v>
      </c>
      <c r="AV65" s="60">
        <v>2750.1079387904774</v>
      </c>
      <c r="AW65" s="60">
        <v>3399.2118206736945</v>
      </c>
      <c r="AX65" s="60">
        <v>4206.8793206736946</v>
      </c>
      <c r="AY65" s="60">
        <v>2859.2797988716584</v>
      </c>
      <c r="AZ65" s="60">
        <v>2792.1907092485708</v>
      </c>
      <c r="BA65" s="60">
        <v>82.755303257999458</v>
      </c>
      <c r="BB65" s="60">
        <v>840.84413847718656</v>
      </c>
      <c r="BC65" s="60">
        <v>1598.2725596078246</v>
      </c>
      <c r="BD65" s="60">
        <v>2405.9400596078249</v>
      </c>
      <c r="BE65" s="60">
        <v>2766.8983292266635</v>
      </c>
      <c r="BF65" s="60">
        <v>3574.5658292266635</v>
      </c>
      <c r="BG65" s="60">
        <v>2640.506234036493</v>
      </c>
      <c r="BH65" s="60">
        <v>2640.506234036493</v>
      </c>
      <c r="BI65" s="60">
        <v>2903.9129007031597</v>
      </c>
      <c r="BJ65" s="60">
        <v>3167.3195673698265</v>
      </c>
      <c r="BK65" s="60">
        <v>1692.3285798247696</v>
      </c>
      <c r="BL65" s="60">
        <v>987.51033235774094</v>
      </c>
      <c r="BM65" s="60">
        <v>1092.1721723674011</v>
      </c>
      <c r="BN65" s="60">
        <v>1310.0461882861848</v>
      </c>
      <c r="BO65" s="60">
        <v>1573.4528549528516</v>
      </c>
      <c r="BP65" s="60">
        <v>1836.8595216195183</v>
      </c>
      <c r="BQ65" s="60">
        <v>2100.2661882861848</v>
      </c>
      <c r="BR65" s="60">
        <v>2363.6728549528516</v>
      </c>
      <c r="BS65" s="60">
        <v>2627.0795216195183</v>
      </c>
      <c r="BT65" s="60">
        <v>2462.6940755430392</v>
      </c>
      <c r="BU65" s="60">
        <v>2462.6940755430392</v>
      </c>
      <c r="BV65" s="60">
        <v>2759.2468882719254</v>
      </c>
      <c r="BW65" s="60">
        <v>3220.718309881222</v>
      </c>
      <c r="BX65" s="60">
        <v>4005.001286457084</v>
      </c>
      <c r="BY65" s="60">
        <v>4147.729556775369</v>
      </c>
      <c r="BZ65" s="60">
        <v>4693.4318487362634</v>
      </c>
      <c r="CA65" s="60">
        <v>4684.0613123028907</v>
      </c>
      <c r="CB65" s="60">
        <v>4877.0541100423179</v>
      </c>
      <c r="CC65" s="60">
        <v>5305.5493885264714</v>
      </c>
      <c r="CD65" s="60">
        <v>5434.4274709928295</v>
      </c>
      <c r="CE65" s="60">
        <v>2552.9063352103171</v>
      </c>
      <c r="CF65" s="60">
        <v>2995.9873599129792</v>
      </c>
      <c r="CG65" s="60">
        <v>2754.3609082170515</v>
      </c>
      <c r="CH65" s="60">
        <v>2754.3609082170515</v>
      </c>
    </row>
    <row r="66" spans="1:86">
      <c r="A66" s="57" t="s">
        <v>86</v>
      </c>
      <c r="B66" s="58" t="s">
        <v>723</v>
      </c>
      <c r="C66" s="59" t="s">
        <v>116</v>
      </c>
      <c r="D66" s="58" t="s">
        <v>544</v>
      </c>
      <c r="E66" s="58" t="str">
        <f>VLOOKUP(CONCATENATE($F$4,F66),'REG FL  CWIP - 1 System Per Boo'!$A$29:$B$1161,2,FALSE)</f>
        <v>Production</v>
      </c>
      <c r="F66" s="58" t="s">
        <v>556</v>
      </c>
      <c r="G66" s="58" t="s">
        <v>548</v>
      </c>
      <c r="H66" s="63">
        <v>312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0">
        <v>44</v>
      </c>
      <c r="W66" s="60">
        <v>88</v>
      </c>
      <c r="X66" s="60">
        <v>132</v>
      </c>
      <c r="Y66" s="60">
        <v>176</v>
      </c>
      <c r="Z66" s="60">
        <v>220</v>
      </c>
      <c r="AA66" s="60">
        <v>264</v>
      </c>
      <c r="AB66" s="60">
        <v>308</v>
      </c>
      <c r="AC66" s="60">
        <v>352</v>
      </c>
      <c r="AD66" s="60">
        <v>396</v>
      </c>
      <c r="AE66" s="60">
        <v>440</v>
      </c>
      <c r="AF66" s="60">
        <v>484</v>
      </c>
      <c r="AG66" s="60">
        <v>0</v>
      </c>
      <c r="AH66" s="60">
        <v>0</v>
      </c>
      <c r="AI66" s="60">
        <v>221</v>
      </c>
      <c r="AJ66" s="60">
        <v>442</v>
      </c>
      <c r="AK66" s="60">
        <v>663</v>
      </c>
      <c r="AL66" s="60">
        <v>884</v>
      </c>
      <c r="AM66" s="60">
        <v>1105</v>
      </c>
      <c r="AN66" s="60">
        <v>1326</v>
      </c>
      <c r="AO66" s="60">
        <v>1547</v>
      </c>
      <c r="AP66" s="60">
        <v>1768</v>
      </c>
      <c r="AQ66" s="60">
        <v>1989</v>
      </c>
      <c r="AR66" s="60">
        <v>2210</v>
      </c>
      <c r="AS66" s="60">
        <v>2431</v>
      </c>
      <c r="AT66" s="60">
        <v>0</v>
      </c>
      <c r="AU66" s="60">
        <v>0</v>
      </c>
      <c r="AV66" s="60">
        <v>244.25000001999999</v>
      </c>
      <c r="AW66" s="60">
        <v>488.50000003999997</v>
      </c>
      <c r="AX66" s="60">
        <v>732.75000005999993</v>
      </c>
      <c r="AY66" s="60">
        <v>977.00000007999995</v>
      </c>
      <c r="AZ66" s="60">
        <v>1221.2500000999999</v>
      </c>
      <c r="BA66" s="60">
        <v>1465.5000001199999</v>
      </c>
      <c r="BB66" s="60">
        <v>1709.7500001399999</v>
      </c>
      <c r="BC66" s="60">
        <v>1954.0000001599999</v>
      </c>
      <c r="BD66" s="60">
        <v>2198.2500001799999</v>
      </c>
      <c r="BE66" s="60">
        <v>2442.5000001999997</v>
      </c>
      <c r="BF66" s="60">
        <v>2686.7500002199995</v>
      </c>
      <c r="BG66" s="60">
        <v>0</v>
      </c>
      <c r="BH66" s="60">
        <v>0</v>
      </c>
      <c r="BI66" s="60">
        <v>273.91666675099998</v>
      </c>
      <c r="BJ66" s="60">
        <v>547.83333350199996</v>
      </c>
      <c r="BK66" s="60">
        <v>821.75000025299994</v>
      </c>
      <c r="BL66" s="60">
        <v>1095.6666670039999</v>
      </c>
      <c r="BM66" s="60">
        <v>1369.5833337549998</v>
      </c>
      <c r="BN66" s="60">
        <v>1643.5000005059997</v>
      </c>
      <c r="BO66" s="60">
        <v>1917.4166672569995</v>
      </c>
      <c r="BP66" s="60">
        <v>2191.3333340079994</v>
      </c>
      <c r="BQ66" s="60">
        <v>2465.2500007589992</v>
      </c>
      <c r="BR66" s="60">
        <v>2739.1666675099991</v>
      </c>
      <c r="BS66" s="60">
        <v>3013.083334260999</v>
      </c>
      <c r="BT66" s="60">
        <v>0</v>
      </c>
      <c r="BU66" s="60">
        <v>0</v>
      </c>
      <c r="BV66" s="60">
        <v>720.08333334600002</v>
      </c>
      <c r="BW66" s="60">
        <v>1440.166666692</v>
      </c>
      <c r="BX66" s="60">
        <v>2160.2500000380001</v>
      </c>
      <c r="BY66" s="60">
        <v>2880.3333333840001</v>
      </c>
      <c r="BZ66" s="60">
        <v>3600.4166667300001</v>
      </c>
      <c r="CA66" s="60">
        <v>4320.5000000760001</v>
      </c>
      <c r="CB66" s="60">
        <v>5040.5833334220006</v>
      </c>
      <c r="CC66" s="60">
        <v>5760.6666667680001</v>
      </c>
      <c r="CD66" s="60">
        <v>6480.7500001139997</v>
      </c>
      <c r="CE66" s="60">
        <v>7200.8333334599993</v>
      </c>
      <c r="CF66" s="60">
        <v>7920.9166668059988</v>
      </c>
      <c r="CG66" s="60">
        <v>0</v>
      </c>
      <c r="CH66" s="60">
        <v>0</v>
      </c>
    </row>
    <row r="67" spans="1:86">
      <c r="A67" s="57" t="s">
        <v>86</v>
      </c>
      <c r="B67" s="58" t="s">
        <v>723</v>
      </c>
      <c r="C67" s="59" t="s">
        <v>116</v>
      </c>
      <c r="D67" s="58" t="s">
        <v>544</v>
      </c>
      <c r="E67" s="58" t="str">
        <f>VLOOKUP(CONCATENATE($F$4,F67),'REG FL  CWIP - 1 System Per Boo'!$A$29:$B$1161,2,FALSE)</f>
        <v>Production</v>
      </c>
      <c r="F67" s="58" t="s">
        <v>633</v>
      </c>
      <c r="G67" s="58" t="s">
        <v>548</v>
      </c>
      <c r="H67" s="63">
        <v>312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0">
        <v>0</v>
      </c>
      <c r="AE67" s="60">
        <v>0</v>
      </c>
      <c r="AF67" s="60">
        <v>0</v>
      </c>
      <c r="AG67" s="60">
        <v>0</v>
      </c>
      <c r="AH67" s="60">
        <v>0</v>
      </c>
      <c r="AI67" s="60">
        <v>0</v>
      </c>
      <c r="AJ67" s="60">
        <v>0</v>
      </c>
      <c r="AK67" s="60">
        <v>0</v>
      </c>
      <c r="AL67" s="60">
        <v>0</v>
      </c>
      <c r="AM67" s="60">
        <v>0</v>
      </c>
      <c r="AN67" s="60">
        <v>0</v>
      </c>
      <c r="AO67" s="60">
        <v>0</v>
      </c>
      <c r="AP67" s="60">
        <v>0</v>
      </c>
      <c r="AQ67" s="60">
        <v>0</v>
      </c>
      <c r="AR67" s="60">
        <v>0</v>
      </c>
      <c r="AS67" s="60">
        <v>0</v>
      </c>
      <c r="AT67" s="60">
        <v>0</v>
      </c>
      <c r="AU67" s="60">
        <v>0</v>
      </c>
      <c r="AV67" s="60">
        <v>53.083516649399996</v>
      </c>
      <c r="AW67" s="60">
        <v>106.16703329879999</v>
      </c>
      <c r="AX67" s="60">
        <v>159.25054994819999</v>
      </c>
      <c r="AY67" s="60">
        <v>212.33406659759999</v>
      </c>
      <c r="AZ67" s="60">
        <v>265.41758324699998</v>
      </c>
      <c r="BA67" s="60">
        <v>318.50109989639998</v>
      </c>
      <c r="BB67" s="60">
        <v>371.58461654579997</v>
      </c>
      <c r="BC67" s="60">
        <v>424.66813319519997</v>
      </c>
      <c r="BD67" s="60">
        <v>477.75164984459997</v>
      </c>
      <c r="BE67" s="60">
        <v>530.83516649399996</v>
      </c>
      <c r="BF67" s="60">
        <v>583.9186831433999</v>
      </c>
      <c r="BG67" s="60">
        <v>637.00219979279996</v>
      </c>
      <c r="BH67" s="60">
        <v>637.00219979279996</v>
      </c>
      <c r="BI67" s="60">
        <v>800.23401884459997</v>
      </c>
      <c r="BJ67" s="60">
        <v>963.46583789639999</v>
      </c>
      <c r="BK67" s="60">
        <v>1126.6976569481999</v>
      </c>
      <c r="BL67" s="60">
        <v>1289.9294759999998</v>
      </c>
      <c r="BM67" s="60">
        <v>1453.1612950517997</v>
      </c>
      <c r="BN67" s="60">
        <v>1616.3931141035996</v>
      </c>
      <c r="BO67" s="60">
        <v>1779.6249331553995</v>
      </c>
      <c r="BP67" s="60">
        <v>1942.8567522071994</v>
      </c>
      <c r="BQ67" s="60">
        <v>2106.0885712589993</v>
      </c>
      <c r="BR67" s="60">
        <v>2269.3203903107992</v>
      </c>
      <c r="BS67" s="60">
        <v>2432.5522093625991</v>
      </c>
      <c r="BT67" s="60">
        <v>2595.7840284143995</v>
      </c>
      <c r="BU67" s="60">
        <v>2595.7840284143995</v>
      </c>
      <c r="BV67" s="60">
        <v>2846.7529492355993</v>
      </c>
      <c r="BW67" s="60">
        <v>3097.7218700567992</v>
      </c>
      <c r="BX67" s="60">
        <v>3348.690790877999</v>
      </c>
      <c r="BY67" s="60">
        <v>3599.6597116991989</v>
      </c>
      <c r="BZ67" s="60">
        <v>3850.6286325203987</v>
      </c>
      <c r="CA67" s="60">
        <v>4101.5975533415985</v>
      </c>
      <c r="CB67" s="60">
        <v>4352.5664741627988</v>
      </c>
      <c r="CC67" s="60">
        <v>4603.5353949839991</v>
      </c>
      <c r="CD67" s="60">
        <v>4854.5043158051994</v>
      </c>
      <c r="CE67" s="60">
        <v>5105.4732366263997</v>
      </c>
      <c r="CF67" s="60">
        <v>5356.4421574476</v>
      </c>
      <c r="CG67" s="60">
        <v>5607.4110782688003</v>
      </c>
      <c r="CH67" s="60">
        <v>5607.4110782688003</v>
      </c>
    </row>
    <row r="68" spans="1:86">
      <c r="A68" s="57" t="s">
        <v>86</v>
      </c>
      <c r="B68" s="58" t="s">
        <v>132</v>
      </c>
      <c r="C68" s="59" t="s">
        <v>116</v>
      </c>
      <c r="D68" s="58" t="s">
        <v>544</v>
      </c>
      <c r="E68" s="58" t="str">
        <f>VLOOKUP(CONCATENATE($F$4,F68),'REG FL  CWIP - 1 System Per Boo'!$A$29:$B$1161,2,FALSE)</f>
        <v>Production</v>
      </c>
      <c r="F68" s="58" t="s">
        <v>549</v>
      </c>
      <c r="G68" s="58" t="s">
        <v>550</v>
      </c>
      <c r="H68" s="63">
        <v>314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10.3291569684</v>
      </c>
      <c r="X68" s="60">
        <v>25.937126997299998</v>
      </c>
      <c r="Y68" s="60">
        <v>84.755484319000004</v>
      </c>
      <c r="Z68" s="60">
        <v>184.02438475050002</v>
      </c>
      <c r="AA68" s="60">
        <v>316.51482664389994</v>
      </c>
      <c r="AB68" s="60">
        <v>500.17736026969993</v>
      </c>
      <c r="AC68" s="60">
        <v>412.47919900362717</v>
      </c>
      <c r="AD68" s="60">
        <v>627.18602924652714</v>
      </c>
      <c r="AE68" s="60">
        <v>643.33448833852719</v>
      </c>
      <c r="AF68" s="60">
        <v>634.93380415875606</v>
      </c>
      <c r="AG68" s="60">
        <v>766.09032969445605</v>
      </c>
      <c r="AH68" s="60">
        <v>0</v>
      </c>
      <c r="AI68" s="60">
        <v>541.94004676307691</v>
      </c>
      <c r="AJ68" s="60">
        <v>630.21609936747689</v>
      </c>
      <c r="AK68" s="60">
        <v>767.58412873987686</v>
      </c>
      <c r="AL68" s="60">
        <v>1048.2503952168768</v>
      </c>
      <c r="AM68" s="60">
        <v>1231.3579975913767</v>
      </c>
      <c r="AN68" s="60">
        <v>1332.0247378914769</v>
      </c>
      <c r="AO68" s="60">
        <v>1125.4607597537024</v>
      </c>
      <c r="AP68" s="60">
        <v>1182.9096917289023</v>
      </c>
      <c r="AQ68" s="60">
        <v>1310.4615817148024</v>
      </c>
      <c r="AR68" s="60">
        <v>1348.8252319620024</v>
      </c>
      <c r="AS68" s="60">
        <v>1405.0252345587023</v>
      </c>
      <c r="AT68" s="60">
        <v>1536.9189215035024</v>
      </c>
      <c r="AU68" s="60">
        <v>541.94004676307691</v>
      </c>
      <c r="AV68" s="60">
        <v>1374.966920337647</v>
      </c>
      <c r="AW68" s="60">
        <v>1946.6785870043136</v>
      </c>
      <c r="AX68" s="60">
        <v>2406.1501667710581</v>
      </c>
      <c r="AY68" s="60">
        <v>2977.8618334377247</v>
      </c>
      <c r="AZ68" s="60">
        <v>2023.9563665011135</v>
      </c>
      <c r="BA68" s="60">
        <v>1976.4669986823378</v>
      </c>
      <c r="BB68" s="60">
        <v>58.578780207818454</v>
      </c>
      <c r="BC68" s="60">
        <v>595.19592954780489</v>
      </c>
      <c r="BD68" s="60">
        <v>1131.3456013190462</v>
      </c>
      <c r="BE68" s="60">
        <v>1703.0572679857128</v>
      </c>
      <c r="BF68" s="60">
        <v>1958.5634681496445</v>
      </c>
      <c r="BG68" s="60">
        <v>2530.275134816311</v>
      </c>
      <c r="BH68" s="60">
        <v>1374.966920337647</v>
      </c>
      <c r="BI68" s="60">
        <v>1869.0961606253136</v>
      </c>
      <c r="BJ68" s="60">
        <v>2055.5503272919805</v>
      </c>
      <c r="BK68" s="60">
        <v>2242.0044939586469</v>
      </c>
      <c r="BL68" s="60">
        <v>1197.9240491898124</v>
      </c>
      <c r="BM68" s="60">
        <v>699.01459448096716</v>
      </c>
      <c r="BN68" s="60">
        <v>773.10017632197787</v>
      </c>
      <c r="BO68" s="60">
        <v>927.32375232533207</v>
      </c>
      <c r="BP68" s="60">
        <v>1113.7779189919988</v>
      </c>
      <c r="BQ68" s="60">
        <v>1300.2320856586655</v>
      </c>
      <c r="BR68" s="60">
        <v>1486.6862523253321</v>
      </c>
      <c r="BS68" s="60">
        <v>1673.1404189919988</v>
      </c>
      <c r="BT68" s="60">
        <v>1859.5945856586654</v>
      </c>
      <c r="BU68" s="60">
        <v>1869.0961606253136</v>
      </c>
      <c r="BV68" s="60">
        <v>1743.2333248101716</v>
      </c>
      <c r="BW68" s="60">
        <v>1953.1498637432624</v>
      </c>
      <c r="BX68" s="60">
        <v>2279.8049466924072</v>
      </c>
      <c r="BY68" s="60">
        <v>2834.9639636377578</v>
      </c>
      <c r="BZ68" s="60">
        <v>2935.9949545004606</v>
      </c>
      <c r="CA68" s="60">
        <v>3322.273322128055</v>
      </c>
      <c r="CB68" s="60">
        <v>3315.6403328336637</v>
      </c>
      <c r="CC68" s="60">
        <v>3452.2513457850455</v>
      </c>
      <c r="CD68" s="60">
        <v>3755.5640845207135</v>
      </c>
      <c r="CE68" s="60">
        <v>3846.7911437643033</v>
      </c>
      <c r="CF68" s="60">
        <v>1807.0896214118948</v>
      </c>
      <c r="CG68" s="60">
        <v>2120.7269608005499</v>
      </c>
      <c r="CH68" s="60">
        <v>1743.2333248101716</v>
      </c>
    </row>
    <row r="69" spans="1:86">
      <c r="A69" s="57" t="s">
        <v>86</v>
      </c>
      <c r="B69" s="58" t="s">
        <v>132</v>
      </c>
      <c r="C69" s="59" t="s">
        <v>116</v>
      </c>
      <c r="D69" s="58" t="s">
        <v>544</v>
      </c>
      <c r="E69" s="58" t="str">
        <f>VLOOKUP(CONCATENATE($F$4,F69),'REG FL  CWIP - 1 System Per Boo'!$A$29:$B$1161,2,FALSE)</f>
        <v>Production</v>
      </c>
      <c r="F69" s="58" t="s">
        <v>557</v>
      </c>
      <c r="G69" s="58" t="s">
        <v>550</v>
      </c>
      <c r="H69" s="63">
        <v>314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31</v>
      </c>
      <c r="X69" s="60">
        <v>62</v>
      </c>
      <c r="Y69" s="60">
        <v>93</v>
      </c>
      <c r="Z69" s="60">
        <v>124</v>
      </c>
      <c r="AA69" s="60">
        <v>155</v>
      </c>
      <c r="AB69" s="60">
        <v>186</v>
      </c>
      <c r="AC69" s="60">
        <v>217</v>
      </c>
      <c r="AD69" s="60">
        <v>248</v>
      </c>
      <c r="AE69" s="60">
        <v>279</v>
      </c>
      <c r="AF69" s="60">
        <v>310</v>
      </c>
      <c r="AG69" s="60">
        <v>341</v>
      </c>
      <c r="AH69" s="60">
        <v>0</v>
      </c>
      <c r="AI69" s="60">
        <v>0</v>
      </c>
      <c r="AJ69" s="60">
        <v>156</v>
      </c>
      <c r="AK69" s="60">
        <v>312</v>
      </c>
      <c r="AL69" s="60">
        <v>468</v>
      </c>
      <c r="AM69" s="60">
        <v>624</v>
      </c>
      <c r="AN69" s="60">
        <v>780</v>
      </c>
      <c r="AO69" s="60">
        <v>936</v>
      </c>
      <c r="AP69" s="60">
        <v>1092</v>
      </c>
      <c r="AQ69" s="60">
        <v>1248</v>
      </c>
      <c r="AR69" s="60">
        <v>1404</v>
      </c>
      <c r="AS69" s="60">
        <v>1560</v>
      </c>
      <c r="AT69" s="60">
        <v>1716</v>
      </c>
      <c r="AU69" s="60">
        <v>0</v>
      </c>
      <c r="AV69" s="60">
        <v>0</v>
      </c>
      <c r="AW69" s="60">
        <v>172.833333348</v>
      </c>
      <c r="AX69" s="60">
        <v>345.66666669599999</v>
      </c>
      <c r="AY69" s="60">
        <v>518.50000004399999</v>
      </c>
      <c r="AZ69" s="60">
        <v>691.33333339199999</v>
      </c>
      <c r="BA69" s="60">
        <v>864.16666673999998</v>
      </c>
      <c r="BB69" s="60">
        <v>1037.000000088</v>
      </c>
      <c r="BC69" s="60">
        <v>1209.833333436</v>
      </c>
      <c r="BD69" s="60">
        <v>1382.666666784</v>
      </c>
      <c r="BE69" s="60">
        <v>1555.500000132</v>
      </c>
      <c r="BF69" s="60">
        <v>1728.33333348</v>
      </c>
      <c r="BG69" s="60">
        <v>1901.166666828</v>
      </c>
      <c r="BH69" s="60">
        <v>0</v>
      </c>
      <c r="BI69" s="60">
        <v>0</v>
      </c>
      <c r="BJ69" s="60">
        <v>193.83333340799999</v>
      </c>
      <c r="BK69" s="60">
        <v>387.66666681599997</v>
      </c>
      <c r="BL69" s="60">
        <v>581.5000002239999</v>
      </c>
      <c r="BM69" s="60">
        <v>775.33333363199995</v>
      </c>
      <c r="BN69" s="60">
        <v>969.16666703999999</v>
      </c>
      <c r="BO69" s="60">
        <v>1163.000000448</v>
      </c>
      <c r="BP69" s="60">
        <v>1356.8333338560001</v>
      </c>
      <c r="BQ69" s="60">
        <v>1550.6666672640001</v>
      </c>
      <c r="BR69" s="60">
        <v>1744.5000006720002</v>
      </c>
      <c r="BS69" s="60">
        <v>1938.3333340800002</v>
      </c>
      <c r="BT69" s="60">
        <v>2132.1666674880003</v>
      </c>
      <c r="BU69" s="60">
        <v>0</v>
      </c>
      <c r="BV69" s="60">
        <v>0</v>
      </c>
      <c r="BW69" s="60">
        <v>509.666666652</v>
      </c>
      <c r="BX69" s="60">
        <v>1019.333333304</v>
      </c>
      <c r="BY69" s="60">
        <v>1528.999999956</v>
      </c>
      <c r="BZ69" s="60">
        <v>2038.666666608</v>
      </c>
      <c r="CA69" s="60">
        <v>2548.33333326</v>
      </c>
      <c r="CB69" s="60">
        <v>3057.999999912</v>
      </c>
      <c r="CC69" s="60">
        <v>3567.666666564</v>
      </c>
      <c r="CD69" s="60">
        <v>4077.333333216</v>
      </c>
      <c r="CE69" s="60">
        <v>4586.9999998679996</v>
      </c>
      <c r="CF69" s="60">
        <v>5096.6666665199991</v>
      </c>
      <c r="CG69" s="60">
        <v>5606.3333331719987</v>
      </c>
      <c r="CH69" s="60">
        <v>0</v>
      </c>
    </row>
    <row r="70" spans="1:86">
      <c r="A70" s="57" t="s">
        <v>86</v>
      </c>
      <c r="B70" s="58" t="s">
        <v>132</v>
      </c>
      <c r="C70" s="59" t="s">
        <v>116</v>
      </c>
      <c r="D70" s="58" t="s">
        <v>544</v>
      </c>
      <c r="E70" s="58" t="str">
        <f>VLOOKUP(CONCATENATE($F$4,F70),'REG FL  CWIP - 1 System Per Boo'!$A$29:$B$1161,2,FALSE)</f>
        <v>Production</v>
      </c>
      <c r="F70" s="58" t="s">
        <v>634</v>
      </c>
      <c r="G70" s="58" t="s">
        <v>550</v>
      </c>
      <c r="H70" s="63">
        <v>314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0">
        <v>0</v>
      </c>
      <c r="AE70" s="60">
        <v>0</v>
      </c>
      <c r="AF70" s="60">
        <v>0</v>
      </c>
      <c r="AG70" s="60">
        <v>0</v>
      </c>
      <c r="AH70" s="60">
        <v>0</v>
      </c>
      <c r="AI70" s="60">
        <v>0</v>
      </c>
      <c r="AJ70" s="60">
        <v>0</v>
      </c>
      <c r="AK70" s="60">
        <v>0</v>
      </c>
      <c r="AL70" s="60">
        <v>0</v>
      </c>
      <c r="AM70" s="60">
        <v>0</v>
      </c>
      <c r="AN70" s="60">
        <v>0</v>
      </c>
      <c r="AO70" s="60">
        <v>0</v>
      </c>
      <c r="AP70" s="60">
        <v>0</v>
      </c>
      <c r="AQ70" s="60">
        <v>0</v>
      </c>
      <c r="AR70" s="60">
        <v>0</v>
      </c>
      <c r="AS70" s="60">
        <v>0</v>
      </c>
      <c r="AT70" s="60">
        <v>0</v>
      </c>
      <c r="AU70" s="60">
        <v>0</v>
      </c>
      <c r="AV70" s="60">
        <v>0</v>
      </c>
      <c r="AW70" s="60">
        <v>37.57545299745</v>
      </c>
      <c r="AX70" s="60">
        <v>75.1509059949</v>
      </c>
      <c r="AY70" s="60">
        <v>112.72635899235</v>
      </c>
      <c r="AZ70" s="60">
        <v>150.3018119898</v>
      </c>
      <c r="BA70" s="60">
        <v>187.87726498724999</v>
      </c>
      <c r="BB70" s="60">
        <v>225.45271798469997</v>
      </c>
      <c r="BC70" s="60">
        <v>263.02817098214996</v>
      </c>
      <c r="BD70" s="60">
        <v>300.60362397959994</v>
      </c>
      <c r="BE70" s="60">
        <v>338.17907697704993</v>
      </c>
      <c r="BF70" s="60">
        <v>375.75452997449992</v>
      </c>
      <c r="BG70" s="60">
        <v>413.3299829719499</v>
      </c>
      <c r="BH70" s="60">
        <v>0</v>
      </c>
      <c r="BI70" s="60">
        <v>450.9054359694</v>
      </c>
      <c r="BJ70" s="60">
        <v>566.44995772704999</v>
      </c>
      <c r="BK70" s="60">
        <v>681.99447948470004</v>
      </c>
      <c r="BL70" s="60">
        <v>797.53900124235008</v>
      </c>
      <c r="BM70" s="60">
        <v>913.08352300000013</v>
      </c>
      <c r="BN70" s="60">
        <v>1028.6280447576501</v>
      </c>
      <c r="BO70" s="60">
        <v>1144.1725665153001</v>
      </c>
      <c r="BP70" s="60">
        <v>1259.7170882729501</v>
      </c>
      <c r="BQ70" s="60">
        <v>1375.2616100306002</v>
      </c>
      <c r="BR70" s="60">
        <v>1490.8061317882502</v>
      </c>
      <c r="BS70" s="60">
        <v>1606.3506535459003</v>
      </c>
      <c r="BT70" s="60">
        <v>1721.8951753035503</v>
      </c>
      <c r="BU70" s="60">
        <v>450.9054359694</v>
      </c>
      <c r="BV70" s="60">
        <v>1837.4396970612001</v>
      </c>
      <c r="BW70" s="60">
        <v>2015.0893985763</v>
      </c>
      <c r="BX70" s="60">
        <v>2192.7391000913999</v>
      </c>
      <c r="BY70" s="60">
        <v>2370.3888016064998</v>
      </c>
      <c r="BZ70" s="60">
        <v>2548.0385031215997</v>
      </c>
      <c r="CA70" s="60">
        <v>2725.6882046366995</v>
      </c>
      <c r="CB70" s="60">
        <v>2903.3379061517994</v>
      </c>
      <c r="CC70" s="60">
        <v>3080.9876076668993</v>
      </c>
      <c r="CD70" s="60">
        <v>3258.6373091819992</v>
      </c>
      <c r="CE70" s="60">
        <v>3436.287010697099</v>
      </c>
      <c r="CF70" s="60">
        <v>3613.9367122121989</v>
      </c>
      <c r="CG70" s="60">
        <v>3791.5864137272988</v>
      </c>
      <c r="CH70" s="60">
        <v>1837.4396970612001</v>
      </c>
    </row>
    <row r="71" spans="1:86">
      <c r="A71" s="57" t="s">
        <v>86</v>
      </c>
      <c r="B71" s="57" t="s">
        <v>701</v>
      </c>
      <c r="C71" s="58" t="s">
        <v>116</v>
      </c>
      <c r="D71" s="58" t="s">
        <v>544</v>
      </c>
      <c r="E71" s="58" t="str">
        <f>VLOOKUP(CONCATENATE($F$4,F71),'REG FL  CWIP - 1 System Per Boo'!$A$29:$B$1161,2,FALSE)</f>
        <v>Production</v>
      </c>
      <c r="F71" s="58" t="s">
        <v>549</v>
      </c>
      <c r="G71" s="58" t="s">
        <v>550</v>
      </c>
      <c r="H71" s="63">
        <v>314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0">
        <v>0</v>
      </c>
      <c r="V71" s="60">
        <v>10.3291569684</v>
      </c>
      <c r="W71" s="60">
        <v>15.607970028900001</v>
      </c>
      <c r="X71" s="60">
        <v>58.818357321699999</v>
      </c>
      <c r="Y71" s="60">
        <v>99.268900431500001</v>
      </c>
      <c r="Z71" s="60">
        <v>333.81185290299999</v>
      </c>
      <c r="AA71" s="60">
        <v>486.29401544119997</v>
      </c>
      <c r="AB71" s="60">
        <v>215.3222693976</v>
      </c>
      <c r="AC71" s="60">
        <v>214.7068302429</v>
      </c>
      <c r="AD71" s="60">
        <v>16.148459092</v>
      </c>
      <c r="AE71" s="60">
        <v>20.763151427099999</v>
      </c>
      <c r="AF71" s="60">
        <v>131.15652553570001</v>
      </c>
      <c r="AG71" s="60">
        <v>21.628103208900001</v>
      </c>
      <c r="AH71" s="60">
        <v>1623.8555919988999</v>
      </c>
      <c r="AI71" s="60">
        <v>88.276052604399993</v>
      </c>
      <c r="AJ71" s="60">
        <v>137.3680293724</v>
      </c>
      <c r="AK71" s="60">
        <v>280.66626647700002</v>
      </c>
      <c r="AL71" s="60">
        <v>183.1076023745</v>
      </c>
      <c r="AM71" s="60">
        <v>356.17663100520002</v>
      </c>
      <c r="AN71" s="60">
        <v>33.484423276599998</v>
      </c>
      <c r="AO71" s="60">
        <v>57.448931975199997</v>
      </c>
      <c r="AP71" s="60">
        <v>127.5518899859</v>
      </c>
      <c r="AQ71" s="60">
        <v>38.363650247199999</v>
      </c>
      <c r="AR71" s="60">
        <v>56.200002596700003</v>
      </c>
      <c r="AS71" s="60">
        <v>131.89368694480001</v>
      </c>
      <c r="AT71" s="60">
        <v>55.450448363900001</v>
      </c>
      <c r="AU71" s="60">
        <v>1545.9876152238</v>
      </c>
      <c r="AV71" s="60">
        <v>571.7116666666667</v>
      </c>
      <c r="AW71" s="60">
        <v>571.7116666666667</v>
      </c>
      <c r="AX71" s="60">
        <v>571.7116666666667</v>
      </c>
      <c r="AY71" s="60">
        <v>571.7116666666667</v>
      </c>
      <c r="AZ71" s="60">
        <v>571.7116666666667</v>
      </c>
      <c r="BA71" s="60">
        <v>571.7116666666667</v>
      </c>
      <c r="BB71" s="60">
        <v>571.7116666666667</v>
      </c>
      <c r="BC71" s="60">
        <v>571.7116666666667</v>
      </c>
      <c r="BD71" s="60">
        <v>571.7116666666667</v>
      </c>
      <c r="BE71" s="60">
        <v>571.7116666666667</v>
      </c>
      <c r="BF71" s="60">
        <v>571.7116666666667</v>
      </c>
      <c r="BG71" s="60">
        <v>571.71166666666522</v>
      </c>
      <c r="BH71" s="60">
        <v>6860.54</v>
      </c>
      <c r="BI71" s="60">
        <v>186.45416666666665</v>
      </c>
      <c r="BJ71" s="60">
        <v>186.45416666666665</v>
      </c>
      <c r="BK71" s="60">
        <v>186.45416666666665</v>
      </c>
      <c r="BL71" s="60">
        <v>186.45416666666665</v>
      </c>
      <c r="BM71" s="60">
        <v>186.45416666666665</v>
      </c>
      <c r="BN71" s="60">
        <v>186.45416666666665</v>
      </c>
      <c r="BO71" s="60">
        <v>186.45416666666665</v>
      </c>
      <c r="BP71" s="60">
        <v>186.45416666666665</v>
      </c>
      <c r="BQ71" s="60">
        <v>186.45416666666665</v>
      </c>
      <c r="BR71" s="60">
        <v>186.45416666666665</v>
      </c>
      <c r="BS71" s="60">
        <v>186.45416666666665</v>
      </c>
      <c r="BT71" s="60">
        <v>186.45416666666642</v>
      </c>
      <c r="BU71" s="60">
        <v>2237.4499999999998</v>
      </c>
      <c r="BV71" s="60">
        <v>209.91653893309072</v>
      </c>
      <c r="BW71" s="60">
        <v>326.65508294914486</v>
      </c>
      <c r="BX71" s="60">
        <v>667.4119369400504</v>
      </c>
      <c r="BY71" s="60">
        <v>435.42175945547172</v>
      </c>
      <c r="BZ71" s="60">
        <v>846.97223565854688</v>
      </c>
      <c r="CA71" s="60">
        <v>79.624473852426718</v>
      </c>
      <c r="CB71" s="60">
        <v>136.61101295138181</v>
      </c>
      <c r="CC71" s="60">
        <v>303.31273873566823</v>
      </c>
      <c r="CD71" s="60">
        <v>91.227059243589636</v>
      </c>
      <c r="CE71" s="60">
        <v>133.64111426683746</v>
      </c>
      <c r="CF71" s="60">
        <v>313.63733938865528</v>
      </c>
      <c r="CG71" s="60">
        <v>131.85870762513696</v>
      </c>
      <c r="CH71" s="60">
        <v>3676.29</v>
      </c>
    </row>
    <row r="72" spans="1:86">
      <c r="A72" s="57" t="s">
        <v>86</v>
      </c>
      <c r="B72" s="57" t="s">
        <v>701</v>
      </c>
      <c r="C72" s="58" t="s">
        <v>116</v>
      </c>
      <c r="D72" s="58" t="s">
        <v>544</v>
      </c>
      <c r="E72" s="58" t="str">
        <f>VLOOKUP(CONCATENATE($F$4,F72),'REG FL  CWIP - 1 System Per Boo'!$A$29:$B$1161,2,FALSE)</f>
        <v>Production</v>
      </c>
      <c r="F72" s="58" t="s">
        <v>557</v>
      </c>
      <c r="G72" s="58" t="s">
        <v>550</v>
      </c>
      <c r="H72" s="63">
        <v>314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31</v>
      </c>
      <c r="W72" s="60">
        <v>31</v>
      </c>
      <c r="X72" s="60">
        <v>31</v>
      </c>
      <c r="Y72" s="60">
        <v>31</v>
      </c>
      <c r="Z72" s="60">
        <v>31</v>
      </c>
      <c r="AA72" s="60">
        <v>31</v>
      </c>
      <c r="AB72" s="60">
        <v>31</v>
      </c>
      <c r="AC72" s="60">
        <v>31</v>
      </c>
      <c r="AD72" s="60">
        <v>31</v>
      </c>
      <c r="AE72" s="60">
        <v>31</v>
      </c>
      <c r="AF72" s="60">
        <v>31</v>
      </c>
      <c r="AG72" s="60">
        <v>31</v>
      </c>
      <c r="AH72" s="60">
        <v>372</v>
      </c>
      <c r="AI72" s="60">
        <v>156</v>
      </c>
      <c r="AJ72" s="60">
        <v>156</v>
      </c>
      <c r="AK72" s="60">
        <v>156</v>
      </c>
      <c r="AL72" s="60">
        <v>156</v>
      </c>
      <c r="AM72" s="60">
        <v>156</v>
      </c>
      <c r="AN72" s="60">
        <v>156</v>
      </c>
      <c r="AO72" s="60">
        <v>156</v>
      </c>
      <c r="AP72" s="60">
        <v>156</v>
      </c>
      <c r="AQ72" s="60">
        <v>156</v>
      </c>
      <c r="AR72" s="60">
        <v>156</v>
      </c>
      <c r="AS72" s="60">
        <v>156</v>
      </c>
      <c r="AT72" s="60">
        <v>156</v>
      </c>
      <c r="AU72" s="60">
        <v>1872</v>
      </c>
      <c r="AV72" s="60">
        <v>172.833333348</v>
      </c>
      <c r="AW72" s="60">
        <v>172.833333348</v>
      </c>
      <c r="AX72" s="60">
        <v>172.833333348</v>
      </c>
      <c r="AY72" s="60">
        <v>172.833333348</v>
      </c>
      <c r="AZ72" s="60">
        <v>172.833333348</v>
      </c>
      <c r="BA72" s="60">
        <v>172.833333348</v>
      </c>
      <c r="BB72" s="60">
        <v>172.833333348</v>
      </c>
      <c r="BC72" s="60">
        <v>172.833333348</v>
      </c>
      <c r="BD72" s="60">
        <v>172.833333348</v>
      </c>
      <c r="BE72" s="60">
        <v>172.833333348</v>
      </c>
      <c r="BF72" s="60">
        <v>172.833333348</v>
      </c>
      <c r="BG72" s="60">
        <v>172.83333317200004</v>
      </c>
      <c r="BH72" s="60">
        <v>2074</v>
      </c>
      <c r="BI72" s="60">
        <v>193.83333340799999</v>
      </c>
      <c r="BJ72" s="60">
        <v>193.83333340799999</v>
      </c>
      <c r="BK72" s="60">
        <v>193.83333340799999</v>
      </c>
      <c r="BL72" s="60">
        <v>193.83333340799999</v>
      </c>
      <c r="BM72" s="60">
        <v>193.83333340799999</v>
      </c>
      <c r="BN72" s="60">
        <v>193.83333340799999</v>
      </c>
      <c r="BO72" s="60">
        <v>193.83333340799999</v>
      </c>
      <c r="BP72" s="60">
        <v>193.83333340799999</v>
      </c>
      <c r="BQ72" s="60">
        <v>193.83333340799999</v>
      </c>
      <c r="BR72" s="60">
        <v>193.83333340799999</v>
      </c>
      <c r="BS72" s="60">
        <v>193.83333340799999</v>
      </c>
      <c r="BT72" s="60">
        <v>193.83333251199974</v>
      </c>
      <c r="BU72" s="60">
        <v>2326</v>
      </c>
      <c r="BV72" s="60">
        <v>509.666666652</v>
      </c>
      <c r="BW72" s="60">
        <v>509.666666652</v>
      </c>
      <c r="BX72" s="60">
        <v>509.666666652</v>
      </c>
      <c r="BY72" s="60">
        <v>509.666666652</v>
      </c>
      <c r="BZ72" s="60">
        <v>509.666666652</v>
      </c>
      <c r="CA72" s="60">
        <v>509.666666652</v>
      </c>
      <c r="CB72" s="60">
        <v>509.666666652</v>
      </c>
      <c r="CC72" s="60">
        <v>509.666666652</v>
      </c>
      <c r="CD72" s="60">
        <v>509.666666652</v>
      </c>
      <c r="CE72" s="60">
        <v>509.666666652</v>
      </c>
      <c r="CF72" s="60">
        <v>509.666666652</v>
      </c>
      <c r="CG72" s="60">
        <v>509.66666682800133</v>
      </c>
      <c r="CH72" s="60">
        <v>6116</v>
      </c>
    </row>
    <row r="73" spans="1:86">
      <c r="A73" s="57" t="s">
        <v>86</v>
      </c>
      <c r="B73" s="57" t="s">
        <v>701</v>
      </c>
      <c r="C73" s="58" t="s">
        <v>116</v>
      </c>
      <c r="D73" s="58" t="s">
        <v>544</v>
      </c>
      <c r="E73" s="58" t="str">
        <f>VLOOKUP(CONCATENATE($F$4,F73),'REG FL  CWIP - 1 System Per Boo'!$A$29:$B$1161,2,FALSE)</f>
        <v>Production</v>
      </c>
      <c r="F73" s="58" t="s">
        <v>634</v>
      </c>
      <c r="G73" s="58" t="s">
        <v>550</v>
      </c>
      <c r="H73" s="63">
        <v>314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0">
        <v>0</v>
      </c>
      <c r="W73" s="60">
        <v>0</v>
      </c>
      <c r="X73" s="60">
        <v>0</v>
      </c>
      <c r="Y73" s="60">
        <v>0</v>
      </c>
      <c r="Z73" s="60">
        <v>0</v>
      </c>
      <c r="AA73" s="60">
        <v>0</v>
      </c>
      <c r="AB73" s="60">
        <v>0</v>
      </c>
      <c r="AC73" s="60">
        <v>0</v>
      </c>
      <c r="AD73" s="60">
        <v>0</v>
      </c>
      <c r="AE73" s="60">
        <v>0</v>
      </c>
      <c r="AF73" s="60">
        <v>0</v>
      </c>
      <c r="AG73" s="60">
        <v>0</v>
      </c>
      <c r="AH73" s="60">
        <v>0</v>
      </c>
      <c r="AI73" s="60">
        <v>0</v>
      </c>
      <c r="AJ73" s="60">
        <v>0</v>
      </c>
      <c r="AK73" s="60">
        <v>0</v>
      </c>
      <c r="AL73" s="60">
        <v>0</v>
      </c>
      <c r="AM73" s="60">
        <v>0</v>
      </c>
      <c r="AN73" s="60">
        <v>0</v>
      </c>
      <c r="AO73" s="60">
        <v>0</v>
      </c>
      <c r="AP73" s="60">
        <v>0</v>
      </c>
      <c r="AQ73" s="60">
        <v>0</v>
      </c>
      <c r="AR73" s="60">
        <v>0</v>
      </c>
      <c r="AS73" s="60">
        <v>0</v>
      </c>
      <c r="AT73" s="60">
        <v>0</v>
      </c>
      <c r="AU73" s="60">
        <v>0</v>
      </c>
      <c r="AV73" s="60">
        <v>37.57545299745</v>
      </c>
      <c r="AW73" s="60">
        <v>37.57545299745</v>
      </c>
      <c r="AX73" s="60">
        <v>37.57545299745</v>
      </c>
      <c r="AY73" s="60">
        <v>37.57545299745</v>
      </c>
      <c r="AZ73" s="60">
        <v>37.57545299745</v>
      </c>
      <c r="BA73" s="60">
        <v>37.57545299745</v>
      </c>
      <c r="BB73" s="60">
        <v>37.57545299745</v>
      </c>
      <c r="BC73" s="60">
        <v>37.57545299745</v>
      </c>
      <c r="BD73" s="60">
        <v>37.57545299745</v>
      </c>
      <c r="BE73" s="60">
        <v>37.57545299745</v>
      </c>
      <c r="BF73" s="60">
        <v>37.57545299745</v>
      </c>
      <c r="BG73" s="60">
        <v>37.5754529974501</v>
      </c>
      <c r="BH73" s="60">
        <v>450.9054359694</v>
      </c>
      <c r="BI73" s="60">
        <v>115.54452175765</v>
      </c>
      <c r="BJ73" s="60">
        <v>115.54452175765</v>
      </c>
      <c r="BK73" s="60">
        <v>115.54452175765</v>
      </c>
      <c r="BL73" s="60">
        <v>115.54452175765</v>
      </c>
      <c r="BM73" s="60">
        <v>115.54452175765</v>
      </c>
      <c r="BN73" s="60">
        <v>115.54452175765</v>
      </c>
      <c r="BO73" s="60">
        <v>115.54452175765</v>
      </c>
      <c r="BP73" s="60">
        <v>115.54452175765</v>
      </c>
      <c r="BQ73" s="60">
        <v>115.54452175765</v>
      </c>
      <c r="BR73" s="60">
        <v>115.54452175765</v>
      </c>
      <c r="BS73" s="60">
        <v>115.54452175765</v>
      </c>
      <c r="BT73" s="60">
        <v>115.54452175764982</v>
      </c>
      <c r="BU73" s="60">
        <v>1386.5342610918001</v>
      </c>
      <c r="BV73" s="60">
        <v>177.64970151509999</v>
      </c>
      <c r="BW73" s="60">
        <v>177.64970151509999</v>
      </c>
      <c r="BX73" s="60">
        <v>177.64970151509999</v>
      </c>
      <c r="BY73" s="60">
        <v>177.64970151509999</v>
      </c>
      <c r="BZ73" s="60">
        <v>177.64970151509999</v>
      </c>
      <c r="CA73" s="60">
        <v>177.64970151509999</v>
      </c>
      <c r="CB73" s="60">
        <v>177.64970151509999</v>
      </c>
      <c r="CC73" s="60">
        <v>177.64970151509999</v>
      </c>
      <c r="CD73" s="60">
        <v>177.64970151509999</v>
      </c>
      <c r="CE73" s="60">
        <v>177.64970151509999</v>
      </c>
      <c r="CF73" s="60">
        <v>177.64970151509999</v>
      </c>
      <c r="CG73" s="60">
        <v>177.64970151510033</v>
      </c>
      <c r="CH73" s="60">
        <v>2131.7964181811999</v>
      </c>
    </row>
    <row r="74" spans="1:86">
      <c r="A74" s="57" t="s">
        <v>86</v>
      </c>
      <c r="B74" s="58" t="s">
        <v>719</v>
      </c>
      <c r="C74" s="59" t="s">
        <v>116</v>
      </c>
      <c r="D74" s="58" t="s">
        <v>544</v>
      </c>
      <c r="E74" s="58" t="str">
        <f>VLOOKUP(CONCATENATE($F$4,F74),'REG FL  CWIP - 1 System Per Boo'!$A$29:$B$1161,2,FALSE)</f>
        <v>Production</v>
      </c>
      <c r="F74" s="58" t="s">
        <v>557</v>
      </c>
      <c r="G74" s="58" t="s">
        <v>550</v>
      </c>
      <c r="H74" s="63">
        <v>314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0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60">
        <v>0</v>
      </c>
      <c r="AC74" s="60">
        <v>0</v>
      </c>
      <c r="AD74" s="60">
        <v>0</v>
      </c>
      <c r="AE74" s="60">
        <v>0</v>
      </c>
      <c r="AF74" s="60">
        <v>0</v>
      </c>
      <c r="AG74" s="60">
        <v>372</v>
      </c>
      <c r="AH74" s="60">
        <v>372</v>
      </c>
      <c r="AI74" s="60">
        <v>0</v>
      </c>
      <c r="AJ74" s="60">
        <v>0</v>
      </c>
      <c r="AK74" s="60">
        <v>0</v>
      </c>
      <c r="AL74" s="60">
        <v>0</v>
      </c>
      <c r="AM74" s="60">
        <v>0</v>
      </c>
      <c r="AN74" s="60">
        <v>0</v>
      </c>
      <c r="AO74" s="60">
        <v>0</v>
      </c>
      <c r="AP74" s="60">
        <v>0</v>
      </c>
      <c r="AQ74" s="60">
        <v>0</v>
      </c>
      <c r="AR74" s="60">
        <v>0</v>
      </c>
      <c r="AS74" s="60">
        <v>0</v>
      </c>
      <c r="AT74" s="60">
        <v>1872</v>
      </c>
      <c r="AU74" s="60">
        <v>1872</v>
      </c>
      <c r="AV74" s="60">
        <v>0</v>
      </c>
      <c r="AW74" s="60">
        <v>0</v>
      </c>
      <c r="AX74" s="60">
        <v>0</v>
      </c>
      <c r="AY74" s="60">
        <v>0</v>
      </c>
      <c r="AZ74" s="60">
        <v>0</v>
      </c>
      <c r="BA74" s="60">
        <v>0</v>
      </c>
      <c r="BB74" s="60">
        <v>0</v>
      </c>
      <c r="BC74" s="60">
        <v>0</v>
      </c>
      <c r="BD74" s="60">
        <v>0</v>
      </c>
      <c r="BE74" s="60">
        <v>0</v>
      </c>
      <c r="BF74" s="60">
        <v>0</v>
      </c>
      <c r="BG74" s="60">
        <v>2074</v>
      </c>
      <c r="BH74" s="60">
        <v>2074</v>
      </c>
      <c r="BI74" s="60">
        <v>0</v>
      </c>
      <c r="BJ74" s="60">
        <v>0</v>
      </c>
      <c r="BK74" s="60">
        <v>0</v>
      </c>
      <c r="BL74" s="60">
        <v>0</v>
      </c>
      <c r="BM74" s="60">
        <v>0</v>
      </c>
      <c r="BN74" s="60">
        <v>0</v>
      </c>
      <c r="BO74" s="60">
        <v>0</v>
      </c>
      <c r="BP74" s="60">
        <v>0</v>
      </c>
      <c r="BQ74" s="60">
        <v>0</v>
      </c>
      <c r="BR74" s="60">
        <v>0</v>
      </c>
      <c r="BS74" s="60">
        <v>0</v>
      </c>
      <c r="BT74" s="60">
        <v>2326</v>
      </c>
      <c r="BU74" s="60">
        <v>2326</v>
      </c>
      <c r="BV74" s="60">
        <v>0</v>
      </c>
      <c r="BW74" s="60">
        <v>0</v>
      </c>
      <c r="BX74" s="60">
        <v>0</v>
      </c>
      <c r="BY74" s="60">
        <v>0</v>
      </c>
      <c r="BZ74" s="60">
        <v>0</v>
      </c>
      <c r="CA74" s="60">
        <v>0</v>
      </c>
      <c r="CB74" s="60">
        <v>0</v>
      </c>
      <c r="CC74" s="60">
        <v>0</v>
      </c>
      <c r="CD74" s="60">
        <v>0</v>
      </c>
      <c r="CE74" s="60">
        <v>0</v>
      </c>
      <c r="CF74" s="60">
        <v>0</v>
      </c>
      <c r="CG74" s="60">
        <v>6116</v>
      </c>
      <c r="CH74" s="60">
        <v>6116</v>
      </c>
    </row>
    <row r="75" spans="1:86">
      <c r="A75" s="57" t="s">
        <v>86</v>
      </c>
      <c r="B75" s="58" t="s">
        <v>719</v>
      </c>
      <c r="C75" s="59" t="s">
        <v>116</v>
      </c>
      <c r="D75" s="58" t="s">
        <v>544</v>
      </c>
      <c r="E75" s="58" t="str">
        <f>VLOOKUP(CONCATENATE($F$4,F75),'REG FL  CWIP - 1 System Per Boo'!$A$29:$B$1161,2,FALSE)</f>
        <v>Production</v>
      </c>
      <c r="F75" s="58" t="s">
        <v>549</v>
      </c>
      <c r="G75" s="58" t="s">
        <v>550</v>
      </c>
      <c r="H75" s="63">
        <v>314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201.32141100960007</v>
      </c>
      <c r="AA75" s="60">
        <v>302.63148181540004</v>
      </c>
      <c r="AB75" s="60">
        <v>303.02043066367276</v>
      </c>
      <c r="AC75" s="60">
        <v>0</v>
      </c>
      <c r="AD75" s="60">
        <v>0</v>
      </c>
      <c r="AE75" s="60">
        <v>29.163835606871075</v>
      </c>
      <c r="AF75" s="60">
        <v>0</v>
      </c>
      <c r="AG75" s="60">
        <v>245.77838614027917</v>
      </c>
      <c r="AH75" s="60">
        <v>1081.9155452358232</v>
      </c>
      <c r="AI75" s="60">
        <v>0</v>
      </c>
      <c r="AJ75" s="60">
        <v>0</v>
      </c>
      <c r="AK75" s="60">
        <v>0</v>
      </c>
      <c r="AL75" s="60">
        <v>0</v>
      </c>
      <c r="AM75" s="60">
        <v>255.50989070509996</v>
      </c>
      <c r="AN75" s="60">
        <v>240.0484014143745</v>
      </c>
      <c r="AO75" s="60">
        <v>0</v>
      </c>
      <c r="AP75" s="60">
        <v>0</v>
      </c>
      <c r="AQ75" s="60">
        <v>0</v>
      </c>
      <c r="AR75" s="60">
        <v>0</v>
      </c>
      <c r="AS75" s="60">
        <v>0</v>
      </c>
      <c r="AT75" s="60">
        <v>217.40244952975544</v>
      </c>
      <c r="AU75" s="60">
        <v>712.96074164922993</v>
      </c>
      <c r="AV75" s="60">
        <v>0</v>
      </c>
      <c r="AW75" s="60">
        <v>112.24008689992206</v>
      </c>
      <c r="AX75" s="60">
        <v>0</v>
      </c>
      <c r="AY75" s="60">
        <v>1525.6171336032778</v>
      </c>
      <c r="AZ75" s="60">
        <v>619.20103448544262</v>
      </c>
      <c r="BA75" s="60">
        <v>2489.599885141186</v>
      </c>
      <c r="BB75" s="60">
        <v>35.094517326680283</v>
      </c>
      <c r="BC75" s="60">
        <v>35.5619948954254</v>
      </c>
      <c r="BD75" s="60">
        <v>0</v>
      </c>
      <c r="BE75" s="60">
        <v>316.20546650273496</v>
      </c>
      <c r="BF75" s="60">
        <v>0</v>
      </c>
      <c r="BG75" s="60">
        <v>1232.8906408576627</v>
      </c>
      <c r="BH75" s="60">
        <v>6366.4107597123311</v>
      </c>
      <c r="BI75" s="60">
        <v>0</v>
      </c>
      <c r="BJ75" s="60">
        <v>0</v>
      </c>
      <c r="BK75" s="60">
        <v>1230.5346114355009</v>
      </c>
      <c r="BL75" s="60">
        <v>685.36362137551191</v>
      </c>
      <c r="BM75" s="60">
        <v>112.36858482565593</v>
      </c>
      <c r="BN75" s="60">
        <v>32.230590663312405</v>
      </c>
      <c r="BO75" s="60">
        <v>0</v>
      </c>
      <c r="BP75" s="60">
        <v>0</v>
      </c>
      <c r="BQ75" s="60">
        <v>0</v>
      </c>
      <c r="BR75" s="60">
        <v>0</v>
      </c>
      <c r="BS75" s="60">
        <v>0</v>
      </c>
      <c r="BT75" s="60">
        <v>302.81542751516037</v>
      </c>
      <c r="BU75" s="60">
        <v>2363.3128358151416</v>
      </c>
      <c r="BV75" s="60">
        <v>0</v>
      </c>
      <c r="BW75" s="60">
        <v>0</v>
      </c>
      <c r="BX75" s="60">
        <v>112.25291999469991</v>
      </c>
      <c r="BY75" s="60">
        <v>334.39076859276889</v>
      </c>
      <c r="BZ75" s="60">
        <v>460.69386803095244</v>
      </c>
      <c r="CA75" s="60">
        <v>86.257463146817926</v>
      </c>
      <c r="CB75" s="60">
        <v>0</v>
      </c>
      <c r="CC75" s="60">
        <v>0</v>
      </c>
      <c r="CD75" s="60">
        <v>0</v>
      </c>
      <c r="CE75" s="60">
        <v>2173.3426366192462</v>
      </c>
      <c r="CF75" s="60">
        <v>0</v>
      </c>
      <c r="CG75" s="60">
        <v>302.89538735565787</v>
      </c>
      <c r="CH75" s="60">
        <v>3469.8330437401432</v>
      </c>
    </row>
    <row r="76" spans="1:86">
      <c r="A76" s="57" t="s">
        <v>86</v>
      </c>
      <c r="B76" s="58" t="s">
        <v>723</v>
      </c>
      <c r="C76" s="59" t="s">
        <v>116</v>
      </c>
      <c r="D76" s="58" t="s">
        <v>544</v>
      </c>
      <c r="E76" s="58" t="str">
        <f>VLOOKUP(CONCATENATE($F$4,F76),'REG FL  CWIP - 1 System Per Boo'!$A$29:$B$1161,2,FALSE)</f>
        <v>Production</v>
      </c>
      <c r="F76" s="58" t="s">
        <v>549</v>
      </c>
      <c r="G76" s="58" t="s">
        <v>550</v>
      </c>
      <c r="H76" s="63">
        <v>314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10.3291569684</v>
      </c>
      <c r="W76" s="60">
        <v>25.937126997299998</v>
      </c>
      <c r="X76" s="60">
        <v>84.755484319000004</v>
      </c>
      <c r="Y76" s="60">
        <v>184.02438475050002</v>
      </c>
      <c r="Z76" s="60">
        <v>316.51482664389994</v>
      </c>
      <c r="AA76" s="60">
        <v>500.17736026969993</v>
      </c>
      <c r="AB76" s="60">
        <v>412.47919900362717</v>
      </c>
      <c r="AC76" s="60">
        <v>627.18602924652714</v>
      </c>
      <c r="AD76" s="60">
        <v>643.33448833852719</v>
      </c>
      <c r="AE76" s="60">
        <v>634.93380415875606</v>
      </c>
      <c r="AF76" s="60">
        <v>766.09032969445605</v>
      </c>
      <c r="AG76" s="60">
        <v>541.94004676307691</v>
      </c>
      <c r="AH76" s="60">
        <v>541.94004676307691</v>
      </c>
      <c r="AI76" s="60">
        <v>630.21609936747689</v>
      </c>
      <c r="AJ76" s="60">
        <v>767.58412873987686</v>
      </c>
      <c r="AK76" s="60">
        <v>1048.2503952168768</v>
      </c>
      <c r="AL76" s="60">
        <v>1231.3579975913767</v>
      </c>
      <c r="AM76" s="60">
        <v>1332.0247378914769</v>
      </c>
      <c r="AN76" s="60">
        <v>1125.4607597537024</v>
      </c>
      <c r="AO76" s="60">
        <v>1182.9096917289023</v>
      </c>
      <c r="AP76" s="60">
        <v>1310.4615817148024</v>
      </c>
      <c r="AQ76" s="60">
        <v>1348.8252319620024</v>
      </c>
      <c r="AR76" s="60">
        <v>1405.0252345587023</v>
      </c>
      <c r="AS76" s="60">
        <v>1536.9189215035024</v>
      </c>
      <c r="AT76" s="60">
        <v>1374.966920337647</v>
      </c>
      <c r="AU76" s="60">
        <v>1374.966920337647</v>
      </c>
      <c r="AV76" s="60">
        <v>1946.6785870043136</v>
      </c>
      <c r="AW76" s="60">
        <v>2406.1501667710581</v>
      </c>
      <c r="AX76" s="60">
        <v>2977.8618334377247</v>
      </c>
      <c r="AY76" s="60">
        <v>2023.9563665011135</v>
      </c>
      <c r="AZ76" s="60">
        <v>1976.4669986823378</v>
      </c>
      <c r="BA76" s="60">
        <v>58.578780207818454</v>
      </c>
      <c r="BB76" s="60">
        <v>595.19592954780489</v>
      </c>
      <c r="BC76" s="60">
        <v>1131.3456013190462</v>
      </c>
      <c r="BD76" s="60">
        <v>1703.0572679857128</v>
      </c>
      <c r="BE76" s="60">
        <v>1958.5634681496445</v>
      </c>
      <c r="BF76" s="60">
        <v>2530.275134816311</v>
      </c>
      <c r="BG76" s="60">
        <v>1869.0961606253136</v>
      </c>
      <c r="BH76" s="60">
        <v>1869.0961606253136</v>
      </c>
      <c r="BI76" s="60">
        <v>2055.5503272919805</v>
      </c>
      <c r="BJ76" s="60">
        <v>2242.0044939586469</v>
      </c>
      <c r="BK76" s="60">
        <v>1197.9240491898124</v>
      </c>
      <c r="BL76" s="60">
        <v>699.01459448096716</v>
      </c>
      <c r="BM76" s="60">
        <v>773.10017632197787</v>
      </c>
      <c r="BN76" s="60">
        <v>927.32375232533207</v>
      </c>
      <c r="BO76" s="60">
        <v>1113.7779189919988</v>
      </c>
      <c r="BP76" s="60">
        <v>1300.2320856586655</v>
      </c>
      <c r="BQ76" s="60">
        <v>1486.6862523253321</v>
      </c>
      <c r="BR76" s="60">
        <v>1673.1404189919988</v>
      </c>
      <c r="BS76" s="60">
        <v>1859.5945856586654</v>
      </c>
      <c r="BT76" s="60">
        <v>1743.2333248101716</v>
      </c>
      <c r="BU76" s="60">
        <v>1743.2333248101716</v>
      </c>
      <c r="BV76" s="60">
        <v>1953.1498637432624</v>
      </c>
      <c r="BW76" s="60">
        <v>2279.8049466924072</v>
      </c>
      <c r="BX76" s="60">
        <v>2834.9639636377578</v>
      </c>
      <c r="BY76" s="60">
        <v>2935.9949545004606</v>
      </c>
      <c r="BZ76" s="60">
        <v>3322.273322128055</v>
      </c>
      <c r="CA76" s="60">
        <v>3315.6403328336637</v>
      </c>
      <c r="CB76" s="60">
        <v>3452.2513457850455</v>
      </c>
      <c r="CC76" s="60">
        <v>3755.5640845207135</v>
      </c>
      <c r="CD76" s="60">
        <v>3846.7911437643033</v>
      </c>
      <c r="CE76" s="60">
        <v>1807.0896214118948</v>
      </c>
      <c r="CF76" s="60">
        <v>2120.7269608005499</v>
      </c>
      <c r="CG76" s="60">
        <v>1949.690281070029</v>
      </c>
      <c r="CH76" s="60">
        <v>1949.690281070029</v>
      </c>
    </row>
    <row r="77" spans="1:86">
      <c r="A77" s="57" t="s">
        <v>86</v>
      </c>
      <c r="B77" s="58" t="s">
        <v>723</v>
      </c>
      <c r="C77" s="59" t="s">
        <v>116</v>
      </c>
      <c r="D77" s="58" t="s">
        <v>544</v>
      </c>
      <c r="E77" s="58" t="str">
        <f>VLOOKUP(CONCATENATE($F$4,F77),'REG FL  CWIP - 1 System Per Boo'!$A$29:$B$1161,2,FALSE)</f>
        <v>Production</v>
      </c>
      <c r="F77" s="58" t="s">
        <v>557</v>
      </c>
      <c r="G77" s="58" t="s">
        <v>550</v>
      </c>
      <c r="H77" s="63">
        <v>314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31</v>
      </c>
      <c r="W77" s="60">
        <v>62</v>
      </c>
      <c r="X77" s="60">
        <v>93</v>
      </c>
      <c r="Y77" s="60">
        <v>124</v>
      </c>
      <c r="Z77" s="60">
        <v>155</v>
      </c>
      <c r="AA77" s="60">
        <v>186</v>
      </c>
      <c r="AB77" s="60">
        <v>217</v>
      </c>
      <c r="AC77" s="60">
        <v>248</v>
      </c>
      <c r="AD77" s="60">
        <v>279</v>
      </c>
      <c r="AE77" s="60">
        <v>310</v>
      </c>
      <c r="AF77" s="60">
        <v>341</v>
      </c>
      <c r="AG77" s="60">
        <v>0</v>
      </c>
      <c r="AH77" s="60">
        <v>0</v>
      </c>
      <c r="AI77" s="60">
        <v>156</v>
      </c>
      <c r="AJ77" s="60">
        <v>312</v>
      </c>
      <c r="AK77" s="60">
        <v>468</v>
      </c>
      <c r="AL77" s="60">
        <v>624</v>
      </c>
      <c r="AM77" s="60">
        <v>780</v>
      </c>
      <c r="AN77" s="60">
        <v>936</v>
      </c>
      <c r="AO77" s="60">
        <v>1092</v>
      </c>
      <c r="AP77" s="60">
        <v>1248</v>
      </c>
      <c r="AQ77" s="60">
        <v>1404</v>
      </c>
      <c r="AR77" s="60">
        <v>1560</v>
      </c>
      <c r="AS77" s="60">
        <v>1716</v>
      </c>
      <c r="AT77" s="60">
        <v>0</v>
      </c>
      <c r="AU77" s="60">
        <v>0</v>
      </c>
      <c r="AV77" s="60">
        <v>172.833333348</v>
      </c>
      <c r="AW77" s="60">
        <v>345.66666669599999</v>
      </c>
      <c r="AX77" s="60">
        <v>518.50000004399999</v>
      </c>
      <c r="AY77" s="60">
        <v>691.33333339199999</v>
      </c>
      <c r="AZ77" s="60">
        <v>864.16666673999998</v>
      </c>
      <c r="BA77" s="60">
        <v>1037.000000088</v>
      </c>
      <c r="BB77" s="60">
        <v>1209.833333436</v>
      </c>
      <c r="BC77" s="60">
        <v>1382.666666784</v>
      </c>
      <c r="BD77" s="60">
        <v>1555.500000132</v>
      </c>
      <c r="BE77" s="60">
        <v>1728.33333348</v>
      </c>
      <c r="BF77" s="60">
        <v>1901.166666828</v>
      </c>
      <c r="BG77" s="60">
        <v>0</v>
      </c>
      <c r="BH77" s="60">
        <v>0</v>
      </c>
      <c r="BI77" s="60">
        <v>193.83333340799999</v>
      </c>
      <c r="BJ77" s="60">
        <v>387.66666681599997</v>
      </c>
      <c r="BK77" s="60">
        <v>581.5000002239999</v>
      </c>
      <c r="BL77" s="60">
        <v>775.33333363199995</v>
      </c>
      <c r="BM77" s="60">
        <v>969.16666703999999</v>
      </c>
      <c r="BN77" s="60">
        <v>1163.000000448</v>
      </c>
      <c r="BO77" s="60">
        <v>1356.8333338560001</v>
      </c>
      <c r="BP77" s="60">
        <v>1550.6666672640001</v>
      </c>
      <c r="BQ77" s="60">
        <v>1744.5000006720002</v>
      </c>
      <c r="BR77" s="60">
        <v>1938.3333340800002</v>
      </c>
      <c r="BS77" s="60">
        <v>2132.1666674880003</v>
      </c>
      <c r="BT77" s="60">
        <v>0</v>
      </c>
      <c r="BU77" s="60">
        <v>0</v>
      </c>
      <c r="BV77" s="60">
        <v>509.666666652</v>
      </c>
      <c r="BW77" s="60">
        <v>1019.333333304</v>
      </c>
      <c r="BX77" s="60">
        <v>1528.999999956</v>
      </c>
      <c r="BY77" s="60">
        <v>2038.666666608</v>
      </c>
      <c r="BZ77" s="60">
        <v>2548.33333326</v>
      </c>
      <c r="CA77" s="60">
        <v>3057.999999912</v>
      </c>
      <c r="CB77" s="60">
        <v>3567.666666564</v>
      </c>
      <c r="CC77" s="60">
        <v>4077.333333216</v>
      </c>
      <c r="CD77" s="60">
        <v>4586.9999998679996</v>
      </c>
      <c r="CE77" s="60">
        <v>5096.6666665199991</v>
      </c>
      <c r="CF77" s="60">
        <v>5606.3333331719987</v>
      </c>
      <c r="CG77" s="60">
        <v>0</v>
      </c>
      <c r="CH77" s="60">
        <v>0</v>
      </c>
    </row>
    <row r="78" spans="1:86">
      <c r="A78" s="57" t="s">
        <v>86</v>
      </c>
      <c r="B78" s="58" t="s">
        <v>723</v>
      </c>
      <c r="C78" s="59" t="s">
        <v>116</v>
      </c>
      <c r="D78" s="58" t="s">
        <v>544</v>
      </c>
      <c r="E78" s="58" t="str">
        <f>VLOOKUP(CONCATENATE($F$4,F78),'REG FL  CWIP - 1 System Per Boo'!$A$29:$B$1161,2,FALSE)</f>
        <v>Production</v>
      </c>
      <c r="F78" s="58" t="s">
        <v>634</v>
      </c>
      <c r="G78" s="58" t="s">
        <v>550</v>
      </c>
      <c r="H78" s="63">
        <v>314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0</v>
      </c>
      <c r="AG78" s="60">
        <v>0</v>
      </c>
      <c r="AH78" s="60">
        <v>0</v>
      </c>
      <c r="AI78" s="60">
        <v>0</v>
      </c>
      <c r="AJ78" s="60">
        <v>0</v>
      </c>
      <c r="AK78" s="60">
        <v>0</v>
      </c>
      <c r="AL78" s="60">
        <v>0</v>
      </c>
      <c r="AM78" s="60">
        <v>0</v>
      </c>
      <c r="AN78" s="60">
        <v>0</v>
      </c>
      <c r="AO78" s="60">
        <v>0</v>
      </c>
      <c r="AP78" s="60">
        <v>0</v>
      </c>
      <c r="AQ78" s="60">
        <v>0</v>
      </c>
      <c r="AR78" s="60">
        <v>0</v>
      </c>
      <c r="AS78" s="60">
        <v>0</v>
      </c>
      <c r="AT78" s="60">
        <v>0</v>
      </c>
      <c r="AU78" s="60">
        <v>0</v>
      </c>
      <c r="AV78" s="60">
        <v>37.57545299745</v>
      </c>
      <c r="AW78" s="60">
        <v>75.1509059949</v>
      </c>
      <c r="AX78" s="60">
        <v>112.72635899235</v>
      </c>
      <c r="AY78" s="60">
        <v>150.3018119898</v>
      </c>
      <c r="AZ78" s="60">
        <v>187.87726498724999</v>
      </c>
      <c r="BA78" s="60">
        <v>225.45271798469997</v>
      </c>
      <c r="BB78" s="60">
        <v>263.02817098214996</v>
      </c>
      <c r="BC78" s="60">
        <v>300.60362397959994</v>
      </c>
      <c r="BD78" s="60">
        <v>338.17907697704993</v>
      </c>
      <c r="BE78" s="60">
        <v>375.75452997449992</v>
      </c>
      <c r="BF78" s="60">
        <v>413.3299829719499</v>
      </c>
      <c r="BG78" s="60">
        <v>450.9054359694</v>
      </c>
      <c r="BH78" s="60">
        <v>450.9054359694</v>
      </c>
      <c r="BI78" s="60">
        <v>566.44995772704999</v>
      </c>
      <c r="BJ78" s="60">
        <v>681.99447948470004</v>
      </c>
      <c r="BK78" s="60">
        <v>797.53900124235008</v>
      </c>
      <c r="BL78" s="60">
        <v>913.08352300000013</v>
      </c>
      <c r="BM78" s="60">
        <v>1028.6280447576501</v>
      </c>
      <c r="BN78" s="60">
        <v>1144.1725665153001</v>
      </c>
      <c r="BO78" s="60">
        <v>1259.7170882729501</v>
      </c>
      <c r="BP78" s="60">
        <v>1375.2616100306002</v>
      </c>
      <c r="BQ78" s="60">
        <v>1490.8061317882502</v>
      </c>
      <c r="BR78" s="60">
        <v>1606.3506535459003</v>
      </c>
      <c r="BS78" s="60">
        <v>1721.8951753035503</v>
      </c>
      <c r="BT78" s="60">
        <v>1837.4396970612001</v>
      </c>
      <c r="BU78" s="60">
        <v>1837.4396970612001</v>
      </c>
      <c r="BV78" s="60">
        <v>2015.0893985763</v>
      </c>
      <c r="BW78" s="60">
        <v>2192.7391000913999</v>
      </c>
      <c r="BX78" s="60">
        <v>2370.3888016064998</v>
      </c>
      <c r="BY78" s="60">
        <v>2548.0385031215997</v>
      </c>
      <c r="BZ78" s="60">
        <v>2725.6882046366995</v>
      </c>
      <c r="CA78" s="60">
        <v>2903.3379061517994</v>
      </c>
      <c r="CB78" s="60">
        <v>3080.9876076668993</v>
      </c>
      <c r="CC78" s="60">
        <v>3258.6373091819992</v>
      </c>
      <c r="CD78" s="60">
        <v>3436.287010697099</v>
      </c>
      <c r="CE78" s="60">
        <v>3613.9367122121989</v>
      </c>
      <c r="CF78" s="60">
        <v>3791.5864137272988</v>
      </c>
      <c r="CG78" s="60">
        <v>3969.2361152423991</v>
      </c>
      <c r="CH78" s="60">
        <v>3969.2361152423991</v>
      </c>
    </row>
    <row r="79" spans="1:86">
      <c r="A79" s="57" t="s">
        <v>86</v>
      </c>
      <c r="B79" s="58" t="s">
        <v>132</v>
      </c>
      <c r="C79" s="59" t="s">
        <v>116</v>
      </c>
      <c r="D79" s="58" t="s">
        <v>544</v>
      </c>
      <c r="E79" s="58" t="str">
        <f>VLOOKUP(CONCATENATE($F$4,F79),'REG FL  CWIP - 1 System Per Boo'!$A$29:$B$1161,2,FALSE)</f>
        <v>Production</v>
      </c>
      <c r="F79" s="58" t="s">
        <v>551</v>
      </c>
      <c r="G79" s="58" t="s">
        <v>552</v>
      </c>
      <c r="H79" s="63">
        <v>315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2.5172728668</v>
      </c>
      <c r="X79" s="60">
        <v>6.3210217670999995</v>
      </c>
      <c r="Y79" s="60">
        <v>20.655381812999998</v>
      </c>
      <c r="Z79" s="60">
        <v>44.847763663499997</v>
      </c>
      <c r="AA79" s="60">
        <v>77.136419505299983</v>
      </c>
      <c r="AB79" s="60">
        <v>121.89599804189997</v>
      </c>
      <c r="AC79" s="60">
        <v>100.52346952880761</v>
      </c>
      <c r="AD79" s="60">
        <v>152.84871540710762</v>
      </c>
      <c r="AE79" s="60">
        <v>156.78418449110762</v>
      </c>
      <c r="AF79" s="60">
        <v>154.73689114345223</v>
      </c>
      <c r="AG79" s="60">
        <v>186.70046416735224</v>
      </c>
      <c r="AH79" s="60">
        <v>0</v>
      </c>
      <c r="AI79" s="60">
        <v>132.0737964697941</v>
      </c>
      <c r="AJ79" s="60">
        <v>153.58716030859409</v>
      </c>
      <c r="AK79" s="60">
        <v>187.0645112833941</v>
      </c>
      <c r="AL79" s="60">
        <v>255.46443776239408</v>
      </c>
      <c r="AM79" s="60">
        <v>300.08877647389409</v>
      </c>
      <c r="AN79" s="60">
        <v>324.62181965659408</v>
      </c>
      <c r="AO79" s="60">
        <v>274.28103201872034</v>
      </c>
      <c r="AP79" s="60">
        <v>288.28165550912036</v>
      </c>
      <c r="AQ79" s="60">
        <v>319.36675884842037</v>
      </c>
      <c r="AR79" s="60">
        <v>328.71619328282037</v>
      </c>
      <c r="AS79" s="60">
        <v>342.41244575372036</v>
      </c>
      <c r="AT79" s="60">
        <v>374.55566910332038</v>
      </c>
      <c r="AU79" s="60">
        <v>132.0737964697941</v>
      </c>
      <c r="AV79" s="60">
        <v>335.08706779287678</v>
      </c>
      <c r="AW79" s="60">
        <v>474.41623445954349</v>
      </c>
      <c r="AX79" s="60">
        <v>586.39189640321092</v>
      </c>
      <c r="AY79" s="60">
        <v>725.72106306987757</v>
      </c>
      <c r="AZ79" s="60">
        <v>493.24913245171626</v>
      </c>
      <c r="BA79" s="60">
        <v>481.67571621360548</v>
      </c>
      <c r="BB79" s="60">
        <v>14.275966120522639</v>
      </c>
      <c r="BC79" s="60">
        <v>145.05241270329751</v>
      </c>
      <c r="BD79" s="60">
        <v>275.71493252213492</v>
      </c>
      <c r="BE79" s="60">
        <v>415.04409918880162</v>
      </c>
      <c r="BF79" s="60">
        <v>477.31231588370986</v>
      </c>
      <c r="BG79" s="60">
        <v>616.64148255037651</v>
      </c>
      <c r="BH79" s="60">
        <v>335.08706779287678</v>
      </c>
      <c r="BI79" s="60">
        <v>455.50865661132218</v>
      </c>
      <c r="BJ79" s="60">
        <v>500.94865661132218</v>
      </c>
      <c r="BK79" s="60">
        <v>546.38865661132218</v>
      </c>
      <c r="BL79" s="60">
        <v>291.94058875570209</v>
      </c>
      <c r="BM79" s="60">
        <v>170.35364837997895</v>
      </c>
      <c r="BN79" s="60">
        <v>188.40874952917395</v>
      </c>
      <c r="BO79" s="60">
        <v>225.99396105260865</v>
      </c>
      <c r="BP79" s="60">
        <v>271.43396105260865</v>
      </c>
      <c r="BQ79" s="60">
        <v>316.87396105260865</v>
      </c>
      <c r="BR79" s="60">
        <v>362.31396105260865</v>
      </c>
      <c r="BS79" s="60">
        <v>407.75396105260864</v>
      </c>
      <c r="BT79" s="60">
        <v>453.19396105260864</v>
      </c>
      <c r="BU79" s="60">
        <v>455.50865661132218</v>
      </c>
      <c r="BV79" s="60">
        <v>424.83604846042584</v>
      </c>
      <c r="BW79" s="60">
        <v>475.99374406246903</v>
      </c>
      <c r="BX79" s="60">
        <v>555.60119845985218</v>
      </c>
      <c r="BY79" s="60">
        <v>690.89618828755829</v>
      </c>
      <c r="BZ79" s="60">
        <v>715.51793892805642</v>
      </c>
      <c r="CA79" s="60">
        <v>809.65588179422252</v>
      </c>
      <c r="CB79" s="60">
        <v>808.03938661897246</v>
      </c>
      <c r="CC79" s="60">
        <v>841.33216408173905</v>
      </c>
      <c r="CD79" s="60">
        <v>915.25097409702437</v>
      </c>
      <c r="CE79" s="60">
        <v>937.4834582603645</v>
      </c>
      <c r="CF79" s="60">
        <v>440.39735050701154</v>
      </c>
      <c r="CG79" s="60">
        <v>516.83231661034347</v>
      </c>
      <c r="CH79" s="60">
        <v>424.83604846042584</v>
      </c>
    </row>
    <row r="80" spans="1:86">
      <c r="A80" s="57" t="s">
        <v>86</v>
      </c>
      <c r="B80" s="58" t="s">
        <v>132</v>
      </c>
      <c r="C80" s="59" t="s">
        <v>116</v>
      </c>
      <c r="D80" s="58" t="s">
        <v>544</v>
      </c>
      <c r="E80" s="58" t="str">
        <f>VLOOKUP(CONCATENATE($F$4,F80),'REG FL  CWIP - 1 System Per Boo'!$A$29:$B$1161,2,FALSE)</f>
        <v>Production</v>
      </c>
      <c r="F80" s="58" t="s">
        <v>558</v>
      </c>
      <c r="G80" s="58" t="s">
        <v>552</v>
      </c>
      <c r="H80" s="63">
        <v>315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8</v>
      </c>
      <c r="X80" s="60">
        <v>16</v>
      </c>
      <c r="Y80" s="60">
        <v>24</v>
      </c>
      <c r="Z80" s="60">
        <v>32</v>
      </c>
      <c r="AA80" s="60">
        <v>40</v>
      </c>
      <c r="AB80" s="60">
        <v>48</v>
      </c>
      <c r="AC80" s="60">
        <v>56</v>
      </c>
      <c r="AD80" s="60">
        <v>64</v>
      </c>
      <c r="AE80" s="60">
        <v>72</v>
      </c>
      <c r="AF80" s="60">
        <v>80</v>
      </c>
      <c r="AG80" s="60">
        <v>88</v>
      </c>
      <c r="AH80" s="60">
        <v>0</v>
      </c>
      <c r="AI80" s="60">
        <v>0</v>
      </c>
      <c r="AJ80" s="60">
        <v>38</v>
      </c>
      <c r="AK80" s="60">
        <v>76</v>
      </c>
      <c r="AL80" s="60">
        <v>114</v>
      </c>
      <c r="AM80" s="60">
        <v>152</v>
      </c>
      <c r="AN80" s="60">
        <v>190</v>
      </c>
      <c r="AO80" s="60">
        <v>228</v>
      </c>
      <c r="AP80" s="60">
        <v>266</v>
      </c>
      <c r="AQ80" s="60">
        <v>304</v>
      </c>
      <c r="AR80" s="60">
        <v>342</v>
      </c>
      <c r="AS80" s="60">
        <v>380</v>
      </c>
      <c r="AT80" s="60">
        <v>418</v>
      </c>
      <c r="AU80" s="60">
        <v>0</v>
      </c>
      <c r="AV80" s="60">
        <v>0</v>
      </c>
      <c r="AW80" s="60">
        <v>42.166666673999998</v>
      </c>
      <c r="AX80" s="60">
        <v>84.333333347999996</v>
      </c>
      <c r="AY80" s="60">
        <v>126.50000002199999</v>
      </c>
      <c r="AZ80" s="60">
        <v>168.66666669599999</v>
      </c>
      <c r="BA80" s="60">
        <v>210.83333336999999</v>
      </c>
      <c r="BB80" s="60">
        <v>253.00000004399999</v>
      </c>
      <c r="BC80" s="60">
        <v>295.16666671799999</v>
      </c>
      <c r="BD80" s="60">
        <v>337.33333339199999</v>
      </c>
      <c r="BE80" s="60">
        <v>379.50000006599998</v>
      </c>
      <c r="BF80" s="60">
        <v>421.66666673999998</v>
      </c>
      <c r="BG80" s="60">
        <v>463.83333341399998</v>
      </c>
      <c r="BH80" s="60">
        <v>0</v>
      </c>
      <c r="BI80" s="60">
        <v>0</v>
      </c>
      <c r="BJ80" s="60">
        <v>47.250000014000001</v>
      </c>
      <c r="BK80" s="60">
        <v>94.500000028000002</v>
      </c>
      <c r="BL80" s="60">
        <v>141.75000004200001</v>
      </c>
      <c r="BM80" s="60">
        <v>189.000000056</v>
      </c>
      <c r="BN80" s="60">
        <v>236.25000007</v>
      </c>
      <c r="BO80" s="60">
        <v>283.50000008400002</v>
      </c>
      <c r="BP80" s="60">
        <v>330.75000009800004</v>
      </c>
      <c r="BQ80" s="60">
        <v>378.00000011200007</v>
      </c>
      <c r="BR80" s="60">
        <v>425.25000012600009</v>
      </c>
      <c r="BS80" s="60">
        <v>472.50000014000011</v>
      </c>
      <c r="BT80" s="60">
        <v>519.75000015400008</v>
      </c>
      <c r="BU80" s="60">
        <v>0</v>
      </c>
      <c r="BV80" s="60">
        <v>0</v>
      </c>
      <c r="BW80" s="60">
        <v>124.249999996</v>
      </c>
      <c r="BX80" s="60">
        <v>248.499999992</v>
      </c>
      <c r="BY80" s="60">
        <v>372.74999998800001</v>
      </c>
      <c r="BZ80" s="60">
        <v>496.999999984</v>
      </c>
      <c r="CA80" s="60">
        <v>621.24999997999998</v>
      </c>
      <c r="CB80" s="60">
        <v>745.49999997600003</v>
      </c>
      <c r="CC80" s="60">
        <v>869.74999997200007</v>
      </c>
      <c r="CD80" s="60">
        <v>993.99999996800011</v>
      </c>
      <c r="CE80" s="60">
        <v>1118.2499999640002</v>
      </c>
      <c r="CF80" s="60">
        <v>1242.4999999600002</v>
      </c>
      <c r="CG80" s="60">
        <v>1366.7499999560002</v>
      </c>
      <c r="CH80" s="60">
        <v>0</v>
      </c>
    </row>
    <row r="81" spans="1:86">
      <c r="A81" s="57" t="s">
        <v>86</v>
      </c>
      <c r="B81" s="58" t="s">
        <v>132</v>
      </c>
      <c r="C81" s="59" t="s">
        <v>116</v>
      </c>
      <c r="D81" s="58" t="s">
        <v>544</v>
      </c>
      <c r="E81" s="58" t="str">
        <f>VLOOKUP(CONCATENATE($F$4,F81),'REG FL  CWIP - 1 System Per Boo'!$A$29:$B$1161,2,FALSE)</f>
        <v>Production</v>
      </c>
      <c r="F81" s="58" t="s">
        <v>635</v>
      </c>
      <c r="G81" s="58" t="s">
        <v>552</v>
      </c>
      <c r="H81" s="63">
        <v>315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0">
        <v>0</v>
      </c>
      <c r="AF81" s="60">
        <v>0</v>
      </c>
      <c r="AG81" s="60">
        <v>0</v>
      </c>
      <c r="AH81" s="60">
        <v>0</v>
      </c>
      <c r="AI81" s="60">
        <v>0</v>
      </c>
      <c r="AJ81" s="60">
        <v>0</v>
      </c>
      <c r="AK81" s="60">
        <v>0</v>
      </c>
      <c r="AL81" s="60">
        <v>0</v>
      </c>
      <c r="AM81" s="60">
        <v>0</v>
      </c>
      <c r="AN81" s="60">
        <v>0</v>
      </c>
      <c r="AO81" s="60">
        <v>0</v>
      </c>
      <c r="AP81" s="60">
        <v>0</v>
      </c>
      <c r="AQ81" s="60">
        <v>0</v>
      </c>
      <c r="AR81" s="60">
        <v>0</v>
      </c>
      <c r="AS81" s="60">
        <v>0</v>
      </c>
      <c r="AT81" s="60">
        <v>0</v>
      </c>
      <c r="AU81" s="60">
        <v>0</v>
      </c>
      <c r="AV81" s="60">
        <v>0</v>
      </c>
      <c r="AW81" s="60">
        <v>9.1573463911499999</v>
      </c>
      <c r="AX81" s="60">
        <v>18.3146927823</v>
      </c>
      <c r="AY81" s="60">
        <v>27.47203917345</v>
      </c>
      <c r="AZ81" s="60">
        <v>36.6293855646</v>
      </c>
      <c r="BA81" s="60">
        <v>45.78673195575</v>
      </c>
      <c r="BB81" s="60">
        <v>54.9440783469</v>
      </c>
      <c r="BC81" s="60">
        <v>64.10142473805</v>
      </c>
      <c r="BD81" s="60">
        <v>73.258771129199999</v>
      </c>
      <c r="BE81" s="60">
        <v>82.416117520349999</v>
      </c>
      <c r="BF81" s="60">
        <v>91.573463911499999</v>
      </c>
      <c r="BG81" s="60">
        <v>100.73081030265</v>
      </c>
      <c r="BH81" s="60">
        <v>0</v>
      </c>
      <c r="BI81" s="60">
        <v>109.8881566938</v>
      </c>
      <c r="BJ81" s="60">
        <v>138.04699777035</v>
      </c>
      <c r="BK81" s="60">
        <v>166.20583884690001</v>
      </c>
      <c r="BL81" s="60">
        <v>194.36467992345001</v>
      </c>
      <c r="BM81" s="60">
        <v>222.52352100000002</v>
      </c>
      <c r="BN81" s="60">
        <v>250.68236207655002</v>
      </c>
      <c r="BO81" s="60">
        <v>278.84120315310003</v>
      </c>
      <c r="BP81" s="60">
        <v>307.00004422965003</v>
      </c>
      <c r="BQ81" s="60">
        <v>335.15888530620003</v>
      </c>
      <c r="BR81" s="60">
        <v>363.31772638275004</v>
      </c>
      <c r="BS81" s="60">
        <v>391.47656745930004</v>
      </c>
      <c r="BT81" s="60">
        <v>419.63540853585005</v>
      </c>
      <c r="BU81" s="60">
        <v>109.8881566938</v>
      </c>
      <c r="BV81" s="60">
        <v>447.79424961240005</v>
      </c>
      <c r="BW81" s="60">
        <v>491.08846760010005</v>
      </c>
      <c r="BX81" s="60">
        <v>534.3826855878001</v>
      </c>
      <c r="BY81" s="60">
        <v>577.67690357550009</v>
      </c>
      <c r="BZ81" s="60">
        <v>620.97112156320009</v>
      </c>
      <c r="CA81" s="60">
        <v>664.26533955090008</v>
      </c>
      <c r="CB81" s="60">
        <v>707.55955753860007</v>
      </c>
      <c r="CC81" s="60">
        <v>750.85377552630007</v>
      </c>
      <c r="CD81" s="60">
        <v>794.14799351400006</v>
      </c>
      <c r="CE81" s="60">
        <v>837.44221150170006</v>
      </c>
      <c r="CF81" s="60">
        <v>880.73642948940005</v>
      </c>
      <c r="CG81" s="60">
        <v>924.03064747710005</v>
      </c>
      <c r="CH81" s="60">
        <v>447.79424961240005</v>
      </c>
    </row>
    <row r="82" spans="1:86">
      <c r="A82" s="57" t="s">
        <v>86</v>
      </c>
      <c r="B82" s="57" t="s">
        <v>701</v>
      </c>
      <c r="C82" s="58" t="s">
        <v>116</v>
      </c>
      <c r="D82" s="58" t="s">
        <v>544</v>
      </c>
      <c r="E82" s="58" t="str">
        <f>VLOOKUP(CONCATENATE($F$4,F82),'REG FL  CWIP - 1 System Per Boo'!$A$29:$B$1161,2,FALSE)</f>
        <v>Production</v>
      </c>
      <c r="F82" s="58" t="s">
        <v>551</v>
      </c>
      <c r="G82" s="58" t="s">
        <v>552</v>
      </c>
      <c r="H82" s="63">
        <v>315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2.5172728668</v>
      </c>
      <c r="W82" s="60">
        <v>3.8037489003</v>
      </c>
      <c r="X82" s="60">
        <v>14.3343600459</v>
      </c>
      <c r="Y82" s="60">
        <v>24.192381850499999</v>
      </c>
      <c r="Z82" s="60">
        <v>81.351800780999994</v>
      </c>
      <c r="AA82" s="60">
        <v>118.5125498724</v>
      </c>
      <c r="AB82" s="60">
        <v>52.475231815199997</v>
      </c>
      <c r="AC82" s="60">
        <v>52.325245878300002</v>
      </c>
      <c r="AD82" s="60">
        <v>3.9354690840000002</v>
      </c>
      <c r="AE82" s="60">
        <v>5.0600952117000002</v>
      </c>
      <c r="AF82" s="60">
        <v>31.9635730239</v>
      </c>
      <c r="AG82" s="60">
        <v>5.2708887603000001</v>
      </c>
      <c r="AH82" s="60">
        <v>395.74261809029997</v>
      </c>
      <c r="AI82" s="60">
        <v>21.5133638388</v>
      </c>
      <c r="AJ82" s="60">
        <v>33.477350974799997</v>
      </c>
      <c r="AK82" s="60">
        <v>68.399926479000001</v>
      </c>
      <c r="AL82" s="60">
        <v>44.624338711500002</v>
      </c>
      <c r="AM82" s="60">
        <v>86.802221300400006</v>
      </c>
      <c r="AN82" s="60">
        <v>8.1603397482000002</v>
      </c>
      <c r="AO82" s="60">
        <v>14.000623490400001</v>
      </c>
      <c r="AP82" s="60">
        <v>31.085103339300002</v>
      </c>
      <c r="AQ82" s="60">
        <v>9.3494344344000009</v>
      </c>
      <c r="AR82" s="60">
        <v>13.696252470899999</v>
      </c>
      <c r="AS82" s="60">
        <v>32.143223349599999</v>
      </c>
      <c r="AT82" s="60">
        <v>13.5135819453</v>
      </c>
      <c r="AU82" s="60">
        <v>376.76576008260002</v>
      </c>
      <c r="AV82" s="60">
        <v>139.32916666666668</v>
      </c>
      <c r="AW82" s="60">
        <v>139.32916666666668</v>
      </c>
      <c r="AX82" s="60">
        <v>139.32916666666668</v>
      </c>
      <c r="AY82" s="60">
        <v>139.32916666666668</v>
      </c>
      <c r="AZ82" s="60">
        <v>139.32916666666668</v>
      </c>
      <c r="BA82" s="60">
        <v>139.32916666666668</v>
      </c>
      <c r="BB82" s="60">
        <v>139.32916666666668</v>
      </c>
      <c r="BC82" s="60">
        <v>139.32916666666668</v>
      </c>
      <c r="BD82" s="60">
        <v>139.32916666666668</v>
      </c>
      <c r="BE82" s="60">
        <v>139.32916666666668</v>
      </c>
      <c r="BF82" s="60">
        <v>139.32916666666668</v>
      </c>
      <c r="BG82" s="60">
        <v>139.32916666666665</v>
      </c>
      <c r="BH82" s="60">
        <v>1671.95</v>
      </c>
      <c r="BI82" s="60">
        <v>45.44</v>
      </c>
      <c r="BJ82" s="60">
        <v>45.44</v>
      </c>
      <c r="BK82" s="60">
        <v>45.44</v>
      </c>
      <c r="BL82" s="60">
        <v>45.44</v>
      </c>
      <c r="BM82" s="60">
        <v>45.44</v>
      </c>
      <c r="BN82" s="60">
        <v>45.44</v>
      </c>
      <c r="BO82" s="60">
        <v>45.44</v>
      </c>
      <c r="BP82" s="60">
        <v>45.44</v>
      </c>
      <c r="BQ82" s="60">
        <v>45.44</v>
      </c>
      <c r="BR82" s="60">
        <v>45.44</v>
      </c>
      <c r="BS82" s="60">
        <v>45.44</v>
      </c>
      <c r="BT82" s="60">
        <v>45.44</v>
      </c>
      <c r="BU82" s="60">
        <v>545.28</v>
      </c>
      <c r="BV82" s="60">
        <v>51.157695602043205</v>
      </c>
      <c r="BW82" s="60">
        <v>79.607454397383151</v>
      </c>
      <c r="BX82" s="60">
        <v>162.65157993116517</v>
      </c>
      <c r="BY82" s="60">
        <v>106.11442977263044</v>
      </c>
      <c r="BZ82" s="60">
        <v>206.41131011126652</v>
      </c>
      <c r="CA82" s="60">
        <v>19.404876893066824</v>
      </c>
      <c r="CB82" s="60">
        <v>33.292777462766615</v>
      </c>
      <c r="CC82" s="60">
        <v>73.918810015285302</v>
      </c>
      <c r="CD82" s="60">
        <v>22.232484163340175</v>
      </c>
      <c r="CE82" s="60">
        <v>32.568998509259494</v>
      </c>
      <c r="CF82" s="60">
        <v>76.434966103331902</v>
      </c>
      <c r="CG82" s="60">
        <v>32.134617038461215</v>
      </c>
      <c r="CH82" s="60">
        <v>895.93</v>
      </c>
    </row>
    <row r="83" spans="1:86">
      <c r="A83" s="57" t="s">
        <v>86</v>
      </c>
      <c r="B83" s="57" t="s">
        <v>701</v>
      </c>
      <c r="C83" s="58" t="s">
        <v>116</v>
      </c>
      <c r="D83" s="58" t="s">
        <v>544</v>
      </c>
      <c r="E83" s="58" t="str">
        <f>VLOOKUP(CONCATENATE($F$4,F83),'REG FL  CWIP - 1 System Per Boo'!$A$29:$B$1161,2,FALSE)</f>
        <v>Production</v>
      </c>
      <c r="F83" s="58" t="s">
        <v>558</v>
      </c>
      <c r="G83" s="58" t="s">
        <v>552</v>
      </c>
      <c r="H83" s="63">
        <v>315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8</v>
      </c>
      <c r="W83" s="60">
        <v>8</v>
      </c>
      <c r="X83" s="60">
        <v>8</v>
      </c>
      <c r="Y83" s="60">
        <v>8</v>
      </c>
      <c r="Z83" s="60">
        <v>8</v>
      </c>
      <c r="AA83" s="60">
        <v>8</v>
      </c>
      <c r="AB83" s="60">
        <v>8</v>
      </c>
      <c r="AC83" s="60">
        <v>8</v>
      </c>
      <c r="AD83" s="60">
        <v>8</v>
      </c>
      <c r="AE83" s="60">
        <v>8</v>
      </c>
      <c r="AF83" s="60">
        <v>8</v>
      </c>
      <c r="AG83" s="60">
        <v>8</v>
      </c>
      <c r="AH83" s="60">
        <v>96</v>
      </c>
      <c r="AI83" s="60">
        <v>38</v>
      </c>
      <c r="AJ83" s="60">
        <v>38</v>
      </c>
      <c r="AK83" s="60">
        <v>38</v>
      </c>
      <c r="AL83" s="60">
        <v>38</v>
      </c>
      <c r="AM83" s="60">
        <v>38</v>
      </c>
      <c r="AN83" s="60">
        <v>38</v>
      </c>
      <c r="AO83" s="60">
        <v>38</v>
      </c>
      <c r="AP83" s="60">
        <v>38</v>
      </c>
      <c r="AQ83" s="60">
        <v>38</v>
      </c>
      <c r="AR83" s="60">
        <v>38</v>
      </c>
      <c r="AS83" s="60">
        <v>38</v>
      </c>
      <c r="AT83" s="60">
        <v>38</v>
      </c>
      <c r="AU83" s="60">
        <v>456</v>
      </c>
      <c r="AV83" s="60">
        <v>42.166666673999998</v>
      </c>
      <c r="AW83" s="60">
        <v>42.166666673999998</v>
      </c>
      <c r="AX83" s="60">
        <v>42.166666673999998</v>
      </c>
      <c r="AY83" s="60">
        <v>42.166666673999998</v>
      </c>
      <c r="AZ83" s="60">
        <v>42.166666673999998</v>
      </c>
      <c r="BA83" s="60">
        <v>42.166666673999998</v>
      </c>
      <c r="BB83" s="60">
        <v>42.166666673999998</v>
      </c>
      <c r="BC83" s="60">
        <v>42.166666673999998</v>
      </c>
      <c r="BD83" s="60">
        <v>42.166666673999998</v>
      </c>
      <c r="BE83" s="60">
        <v>42.166666673999998</v>
      </c>
      <c r="BF83" s="60">
        <v>42.166666673999998</v>
      </c>
      <c r="BG83" s="60">
        <v>42.166666586000019</v>
      </c>
      <c r="BH83" s="60">
        <v>506</v>
      </c>
      <c r="BI83" s="60">
        <v>47.250000014000001</v>
      </c>
      <c r="BJ83" s="60">
        <v>47.250000014000001</v>
      </c>
      <c r="BK83" s="60">
        <v>47.250000014000001</v>
      </c>
      <c r="BL83" s="60">
        <v>47.250000014000001</v>
      </c>
      <c r="BM83" s="60">
        <v>47.250000014000001</v>
      </c>
      <c r="BN83" s="60">
        <v>47.250000014000001</v>
      </c>
      <c r="BO83" s="60">
        <v>47.250000014000001</v>
      </c>
      <c r="BP83" s="60">
        <v>47.250000014000001</v>
      </c>
      <c r="BQ83" s="60">
        <v>47.250000014000001</v>
      </c>
      <c r="BR83" s="60">
        <v>47.250000014000001</v>
      </c>
      <c r="BS83" s="60">
        <v>47.250000014000001</v>
      </c>
      <c r="BT83" s="60">
        <v>47.249999845999923</v>
      </c>
      <c r="BU83" s="60">
        <v>567</v>
      </c>
      <c r="BV83" s="60">
        <v>124.249999996</v>
      </c>
      <c r="BW83" s="60">
        <v>124.249999996</v>
      </c>
      <c r="BX83" s="60">
        <v>124.249999996</v>
      </c>
      <c r="BY83" s="60">
        <v>124.249999996</v>
      </c>
      <c r="BZ83" s="60">
        <v>124.249999996</v>
      </c>
      <c r="CA83" s="60">
        <v>124.249999996</v>
      </c>
      <c r="CB83" s="60">
        <v>124.249999996</v>
      </c>
      <c r="CC83" s="60">
        <v>124.249999996</v>
      </c>
      <c r="CD83" s="60">
        <v>124.249999996</v>
      </c>
      <c r="CE83" s="60">
        <v>124.249999996</v>
      </c>
      <c r="CF83" s="60">
        <v>124.249999996</v>
      </c>
      <c r="CG83" s="60">
        <v>124.25000004399976</v>
      </c>
      <c r="CH83" s="60">
        <v>1491</v>
      </c>
    </row>
    <row r="84" spans="1:86">
      <c r="A84" s="57" t="s">
        <v>86</v>
      </c>
      <c r="B84" s="57" t="s">
        <v>701</v>
      </c>
      <c r="C84" s="58" t="s">
        <v>116</v>
      </c>
      <c r="D84" s="58" t="s">
        <v>544</v>
      </c>
      <c r="E84" s="58" t="str">
        <f>VLOOKUP(CONCATENATE($F$4,F84),'REG FL  CWIP - 1 System Per Boo'!$A$29:$B$1161,2,FALSE)</f>
        <v>Production</v>
      </c>
      <c r="F84" s="58" t="s">
        <v>635</v>
      </c>
      <c r="G84" s="58" t="s">
        <v>552</v>
      </c>
      <c r="H84" s="63">
        <v>315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0">
        <v>0</v>
      </c>
      <c r="AF84" s="60">
        <v>0</v>
      </c>
      <c r="AG84" s="60">
        <v>0</v>
      </c>
      <c r="AH84" s="60">
        <v>0</v>
      </c>
      <c r="AI84" s="60">
        <v>0</v>
      </c>
      <c r="AJ84" s="60">
        <v>0</v>
      </c>
      <c r="AK84" s="60">
        <v>0</v>
      </c>
      <c r="AL84" s="60">
        <v>0</v>
      </c>
      <c r="AM84" s="60">
        <v>0</v>
      </c>
      <c r="AN84" s="60">
        <v>0</v>
      </c>
      <c r="AO84" s="60">
        <v>0</v>
      </c>
      <c r="AP84" s="60">
        <v>0</v>
      </c>
      <c r="AQ84" s="60">
        <v>0</v>
      </c>
      <c r="AR84" s="60">
        <v>0</v>
      </c>
      <c r="AS84" s="60">
        <v>0</v>
      </c>
      <c r="AT84" s="60">
        <v>0</v>
      </c>
      <c r="AU84" s="60">
        <v>0</v>
      </c>
      <c r="AV84" s="60">
        <v>9.1573463911499999</v>
      </c>
      <c r="AW84" s="60">
        <v>9.1573463911499999</v>
      </c>
      <c r="AX84" s="60">
        <v>9.1573463911499999</v>
      </c>
      <c r="AY84" s="60">
        <v>9.1573463911499999</v>
      </c>
      <c r="AZ84" s="60">
        <v>9.1573463911499999</v>
      </c>
      <c r="BA84" s="60">
        <v>9.1573463911499999</v>
      </c>
      <c r="BB84" s="60">
        <v>9.1573463911499999</v>
      </c>
      <c r="BC84" s="60">
        <v>9.1573463911499999</v>
      </c>
      <c r="BD84" s="60">
        <v>9.1573463911499999</v>
      </c>
      <c r="BE84" s="60">
        <v>9.1573463911499999</v>
      </c>
      <c r="BF84" s="60">
        <v>9.1573463911499999</v>
      </c>
      <c r="BG84" s="60">
        <v>9.1573463911499999</v>
      </c>
      <c r="BH84" s="60">
        <v>109.8881566938</v>
      </c>
      <c r="BI84" s="60">
        <v>28.158841076550001</v>
      </c>
      <c r="BJ84" s="60">
        <v>28.158841076550001</v>
      </c>
      <c r="BK84" s="60">
        <v>28.158841076550001</v>
      </c>
      <c r="BL84" s="60">
        <v>28.158841076550001</v>
      </c>
      <c r="BM84" s="60">
        <v>28.158841076550001</v>
      </c>
      <c r="BN84" s="60">
        <v>28.158841076550001</v>
      </c>
      <c r="BO84" s="60">
        <v>28.158841076550001</v>
      </c>
      <c r="BP84" s="60">
        <v>28.158841076550001</v>
      </c>
      <c r="BQ84" s="60">
        <v>28.158841076550001</v>
      </c>
      <c r="BR84" s="60">
        <v>28.158841076550001</v>
      </c>
      <c r="BS84" s="60">
        <v>28.158841076550001</v>
      </c>
      <c r="BT84" s="60">
        <v>28.158841076550004</v>
      </c>
      <c r="BU84" s="60">
        <v>337.9060929186</v>
      </c>
      <c r="BV84" s="60">
        <v>43.294217987700002</v>
      </c>
      <c r="BW84" s="60">
        <v>43.294217987700002</v>
      </c>
      <c r="BX84" s="60">
        <v>43.294217987700002</v>
      </c>
      <c r="BY84" s="60">
        <v>43.294217987700002</v>
      </c>
      <c r="BZ84" s="60">
        <v>43.294217987700002</v>
      </c>
      <c r="CA84" s="60">
        <v>43.294217987700002</v>
      </c>
      <c r="CB84" s="60">
        <v>43.294217987700002</v>
      </c>
      <c r="CC84" s="60">
        <v>43.294217987700002</v>
      </c>
      <c r="CD84" s="60">
        <v>43.294217987700002</v>
      </c>
      <c r="CE84" s="60">
        <v>43.294217987700002</v>
      </c>
      <c r="CF84" s="60">
        <v>43.294217987700002</v>
      </c>
      <c r="CG84" s="60">
        <v>43.294217987700051</v>
      </c>
      <c r="CH84" s="60">
        <v>519.53061585240005</v>
      </c>
    </row>
    <row r="85" spans="1:86">
      <c r="A85" s="57" t="s">
        <v>86</v>
      </c>
      <c r="B85" s="58" t="s">
        <v>719</v>
      </c>
      <c r="C85" s="59" t="s">
        <v>116</v>
      </c>
      <c r="D85" s="58" t="s">
        <v>544</v>
      </c>
      <c r="E85" s="58" t="str">
        <f>VLOOKUP(CONCATENATE($F$4,F85),'REG FL  CWIP - 1 System Per Boo'!$A$29:$B$1161,2,FALSE)</f>
        <v>Production</v>
      </c>
      <c r="F85" s="58" t="s">
        <v>558</v>
      </c>
      <c r="G85" s="58" t="s">
        <v>552</v>
      </c>
      <c r="H85" s="63">
        <v>315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0">
        <v>0</v>
      </c>
      <c r="AE85" s="60">
        <v>0</v>
      </c>
      <c r="AF85" s="60">
        <v>0</v>
      </c>
      <c r="AG85" s="60">
        <v>96</v>
      </c>
      <c r="AH85" s="60">
        <v>96</v>
      </c>
      <c r="AI85" s="60">
        <v>0</v>
      </c>
      <c r="AJ85" s="60">
        <v>0</v>
      </c>
      <c r="AK85" s="60">
        <v>0</v>
      </c>
      <c r="AL85" s="60">
        <v>0</v>
      </c>
      <c r="AM85" s="60">
        <v>0</v>
      </c>
      <c r="AN85" s="60">
        <v>0</v>
      </c>
      <c r="AO85" s="60">
        <v>0</v>
      </c>
      <c r="AP85" s="60">
        <v>0</v>
      </c>
      <c r="AQ85" s="60">
        <v>0</v>
      </c>
      <c r="AR85" s="60">
        <v>0</v>
      </c>
      <c r="AS85" s="60">
        <v>0</v>
      </c>
      <c r="AT85" s="60">
        <v>456</v>
      </c>
      <c r="AU85" s="60">
        <v>456</v>
      </c>
      <c r="AV85" s="60">
        <v>0</v>
      </c>
      <c r="AW85" s="60">
        <v>0</v>
      </c>
      <c r="AX85" s="60">
        <v>0</v>
      </c>
      <c r="AY85" s="60">
        <v>0</v>
      </c>
      <c r="AZ85" s="60">
        <v>0</v>
      </c>
      <c r="BA85" s="60">
        <v>0</v>
      </c>
      <c r="BB85" s="60">
        <v>0</v>
      </c>
      <c r="BC85" s="60">
        <v>0</v>
      </c>
      <c r="BD85" s="60">
        <v>0</v>
      </c>
      <c r="BE85" s="60">
        <v>0</v>
      </c>
      <c r="BF85" s="60">
        <v>0</v>
      </c>
      <c r="BG85" s="60">
        <v>506</v>
      </c>
      <c r="BH85" s="60">
        <v>506</v>
      </c>
      <c r="BI85" s="60">
        <v>0</v>
      </c>
      <c r="BJ85" s="60">
        <v>0</v>
      </c>
      <c r="BK85" s="60">
        <v>0</v>
      </c>
      <c r="BL85" s="60">
        <v>0</v>
      </c>
      <c r="BM85" s="60">
        <v>0</v>
      </c>
      <c r="BN85" s="60">
        <v>0</v>
      </c>
      <c r="BO85" s="60">
        <v>0</v>
      </c>
      <c r="BP85" s="60">
        <v>0</v>
      </c>
      <c r="BQ85" s="60">
        <v>0</v>
      </c>
      <c r="BR85" s="60">
        <v>0</v>
      </c>
      <c r="BS85" s="60">
        <v>0</v>
      </c>
      <c r="BT85" s="60">
        <v>567</v>
      </c>
      <c r="BU85" s="60">
        <v>567</v>
      </c>
      <c r="BV85" s="60">
        <v>0</v>
      </c>
      <c r="BW85" s="60">
        <v>0</v>
      </c>
      <c r="BX85" s="60">
        <v>0</v>
      </c>
      <c r="BY85" s="60">
        <v>0</v>
      </c>
      <c r="BZ85" s="60">
        <v>0</v>
      </c>
      <c r="CA85" s="60">
        <v>0</v>
      </c>
      <c r="CB85" s="60">
        <v>0</v>
      </c>
      <c r="CC85" s="60">
        <v>0</v>
      </c>
      <c r="CD85" s="60">
        <v>0</v>
      </c>
      <c r="CE85" s="60">
        <v>0</v>
      </c>
      <c r="CF85" s="60">
        <v>0</v>
      </c>
      <c r="CG85" s="60">
        <v>1491</v>
      </c>
      <c r="CH85" s="60">
        <v>1491</v>
      </c>
    </row>
    <row r="86" spans="1:86">
      <c r="A86" s="57" t="s">
        <v>86</v>
      </c>
      <c r="B86" s="58" t="s">
        <v>719</v>
      </c>
      <c r="C86" s="59" t="s">
        <v>116</v>
      </c>
      <c r="D86" s="58" t="s">
        <v>544</v>
      </c>
      <c r="E86" s="58" t="str">
        <f>VLOOKUP(CONCATENATE($F$4,F86),'REG FL  CWIP - 1 System Per Boo'!$A$29:$B$1161,2,FALSE)</f>
        <v>Production</v>
      </c>
      <c r="F86" s="58" t="s">
        <v>551</v>
      </c>
      <c r="G86" s="58" t="s">
        <v>552</v>
      </c>
      <c r="H86" s="63">
        <v>315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>
        <v>0</v>
      </c>
      <c r="Z86" s="60">
        <v>49.063144939200015</v>
      </c>
      <c r="AA86" s="60">
        <v>73.752971335800012</v>
      </c>
      <c r="AB86" s="60">
        <v>73.847760328292352</v>
      </c>
      <c r="AC86" s="60">
        <v>0</v>
      </c>
      <c r="AD86" s="60">
        <v>0</v>
      </c>
      <c r="AE86" s="60">
        <v>7.1073885593554014</v>
      </c>
      <c r="AF86" s="60">
        <v>0</v>
      </c>
      <c r="AG86" s="60">
        <v>59.897556457858158</v>
      </c>
      <c r="AH86" s="60">
        <v>263.66882162050592</v>
      </c>
      <c r="AI86" s="60">
        <v>0</v>
      </c>
      <c r="AJ86" s="60">
        <v>0</v>
      </c>
      <c r="AK86" s="60">
        <v>0</v>
      </c>
      <c r="AL86" s="60">
        <v>0</v>
      </c>
      <c r="AM86" s="60">
        <v>62.269178117699994</v>
      </c>
      <c r="AN86" s="60">
        <v>58.501127386073755</v>
      </c>
      <c r="AO86" s="60">
        <v>0</v>
      </c>
      <c r="AP86" s="60">
        <v>0</v>
      </c>
      <c r="AQ86" s="60">
        <v>0</v>
      </c>
      <c r="AR86" s="60">
        <v>0</v>
      </c>
      <c r="AS86" s="60">
        <v>0</v>
      </c>
      <c r="AT86" s="60">
        <v>52.982183255743607</v>
      </c>
      <c r="AU86" s="60">
        <v>173.75248875951735</v>
      </c>
      <c r="AV86" s="60">
        <v>0</v>
      </c>
      <c r="AW86" s="60">
        <v>27.353504722999165</v>
      </c>
      <c r="AX86" s="60">
        <v>0</v>
      </c>
      <c r="AY86" s="60">
        <v>371.80109728482796</v>
      </c>
      <c r="AZ86" s="60">
        <v>150.90258290477746</v>
      </c>
      <c r="BA86" s="60">
        <v>606.7289167597495</v>
      </c>
      <c r="BB86" s="60">
        <v>8.5527200838918063</v>
      </c>
      <c r="BC86" s="60">
        <v>8.6666468478292522</v>
      </c>
      <c r="BD86" s="60">
        <v>0</v>
      </c>
      <c r="BE86" s="60">
        <v>77.060949971758447</v>
      </c>
      <c r="BF86" s="60">
        <v>0</v>
      </c>
      <c r="BG86" s="60">
        <v>300.46199260572098</v>
      </c>
      <c r="BH86" s="60">
        <v>1551.5284111815545</v>
      </c>
      <c r="BI86" s="60">
        <v>0</v>
      </c>
      <c r="BJ86" s="60">
        <v>0</v>
      </c>
      <c r="BK86" s="60">
        <v>299.88806785562014</v>
      </c>
      <c r="BL86" s="60">
        <v>167.02694037572314</v>
      </c>
      <c r="BM86" s="60">
        <v>27.384898850805008</v>
      </c>
      <c r="BN86" s="60">
        <v>7.8547884765652816</v>
      </c>
      <c r="BO86" s="60">
        <v>0</v>
      </c>
      <c r="BP86" s="60">
        <v>0</v>
      </c>
      <c r="BQ86" s="60">
        <v>0</v>
      </c>
      <c r="BR86" s="60">
        <v>0</v>
      </c>
      <c r="BS86" s="60">
        <v>0</v>
      </c>
      <c r="BT86" s="60">
        <v>73.797912592182783</v>
      </c>
      <c r="BU86" s="60">
        <v>575.95260815089637</v>
      </c>
      <c r="BV86" s="60">
        <v>0</v>
      </c>
      <c r="BW86" s="60">
        <v>0</v>
      </c>
      <c r="BX86" s="60">
        <v>27.356590103459055</v>
      </c>
      <c r="BY86" s="60">
        <v>81.492679132132395</v>
      </c>
      <c r="BZ86" s="60">
        <v>112.27336724510047</v>
      </c>
      <c r="CA86" s="60">
        <v>21.021372068316872</v>
      </c>
      <c r="CB86" s="60">
        <v>0</v>
      </c>
      <c r="CC86" s="60">
        <v>0</v>
      </c>
      <c r="CD86" s="60">
        <v>0</v>
      </c>
      <c r="CE86" s="60">
        <v>529.65510626261243</v>
      </c>
      <c r="CF86" s="60">
        <v>0</v>
      </c>
      <c r="CG86" s="60">
        <v>73.817155641685048</v>
      </c>
      <c r="CH86" s="60">
        <v>845.61627045330636</v>
      </c>
    </row>
    <row r="87" spans="1:86">
      <c r="A87" s="57" t="s">
        <v>86</v>
      </c>
      <c r="B87" s="58" t="s">
        <v>723</v>
      </c>
      <c r="C87" s="59" t="s">
        <v>116</v>
      </c>
      <c r="D87" s="58" t="s">
        <v>544</v>
      </c>
      <c r="E87" s="58" t="str">
        <f>VLOOKUP(CONCATENATE($F$4,F87),'REG FL  CWIP - 1 System Per Boo'!$A$29:$B$1161,2,FALSE)</f>
        <v>Production</v>
      </c>
      <c r="F87" s="58" t="s">
        <v>551</v>
      </c>
      <c r="G87" s="58" t="s">
        <v>552</v>
      </c>
      <c r="H87" s="63">
        <v>315</v>
      </c>
      <c r="I87" s="60">
        <v>0</v>
      </c>
      <c r="J87" s="60">
        <v>0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0">
        <v>2.5172728668</v>
      </c>
      <c r="W87" s="60">
        <v>6.3210217670999995</v>
      </c>
      <c r="X87" s="60">
        <v>20.655381812999998</v>
      </c>
      <c r="Y87" s="60">
        <v>44.847763663499997</v>
      </c>
      <c r="Z87" s="60">
        <v>77.136419505299983</v>
      </c>
      <c r="AA87" s="60">
        <v>121.89599804189997</v>
      </c>
      <c r="AB87" s="60">
        <v>100.52346952880761</v>
      </c>
      <c r="AC87" s="60">
        <v>152.84871540710762</v>
      </c>
      <c r="AD87" s="60">
        <v>156.78418449110762</v>
      </c>
      <c r="AE87" s="60">
        <v>154.73689114345223</v>
      </c>
      <c r="AF87" s="60">
        <v>186.70046416735224</v>
      </c>
      <c r="AG87" s="60">
        <v>132.0737964697941</v>
      </c>
      <c r="AH87" s="60">
        <v>132.0737964697941</v>
      </c>
      <c r="AI87" s="60">
        <v>153.58716030859409</v>
      </c>
      <c r="AJ87" s="60">
        <v>187.0645112833941</v>
      </c>
      <c r="AK87" s="60">
        <v>255.46443776239408</v>
      </c>
      <c r="AL87" s="60">
        <v>300.08877647389409</v>
      </c>
      <c r="AM87" s="60">
        <v>324.62181965659408</v>
      </c>
      <c r="AN87" s="60">
        <v>274.28103201872034</v>
      </c>
      <c r="AO87" s="60">
        <v>288.28165550912036</v>
      </c>
      <c r="AP87" s="60">
        <v>319.36675884842037</v>
      </c>
      <c r="AQ87" s="60">
        <v>328.71619328282037</v>
      </c>
      <c r="AR87" s="60">
        <v>342.41244575372036</v>
      </c>
      <c r="AS87" s="60">
        <v>374.55566910332038</v>
      </c>
      <c r="AT87" s="60">
        <v>335.08706779287678</v>
      </c>
      <c r="AU87" s="60">
        <v>335.08706779287678</v>
      </c>
      <c r="AV87" s="60">
        <v>474.41623445954349</v>
      </c>
      <c r="AW87" s="60">
        <v>586.39189640321092</v>
      </c>
      <c r="AX87" s="60">
        <v>725.72106306987757</v>
      </c>
      <c r="AY87" s="60">
        <v>493.24913245171626</v>
      </c>
      <c r="AZ87" s="60">
        <v>481.67571621360548</v>
      </c>
      <c r="BA87" s="60">
        <v>14.275966120522639</v>
      </c>
      <c r="BB87" s="60">
        <v>145.05241270329751</v>
      </c>
      <c r="BC87" s="60">
        <v>275.71493252213492</v>
      </c>
      <c r="BD87" s="60">
        <v>415.04409918880162</v>
      </c>
      <c r="BE87" s="60">
        <v>477.31231588370986</v>
      </c>
      <c r="BF87" s="60">
        <v>616.64148255037651</v>
      </c>
      <c r="BG87" s="60">
        <v>455.50865661132218</v>
      </c>
      <c r="BH87" s="60">
        <v>455.50865661132218</v>
      </c>
      <c r="BI87" s="60">
        <v>500.94865661132218</v>
      </c>
      <c r="BJ87" s="60">
        <v>546.38865661132218</v>
      </c>
      <c r="BK87" s="60">
        <v>291.94058875570209</v>
      </c>
      <c r="BL87" s="60">
        <v>170.35364837997895</v>
      </c>
      <c r="BM87" s="60">
        <v>188.40874952917395</v>
      </c>
      <c r="BN87" s="60">
        <v>225.99396105260865</v>
      </c>
      <c r="BO87" s="60">
        <v>271.43396105260865</v>
      </c>
      <c r="BP87" s="60">
        <v>316.87396105260865</v>
      </c>
      <c r="BQ87" s="60">
        <v>362.31396105260865</v>
      </c>
      <c r="BR87" s="60">
        <v>407.75396105260864</v>
      </c>
      <c r="BS87" s="60">
        <v>453.19396105260864</v>
      </c>
      <c r="BT87" s="60">
        <v>424.83604846042584</v>
      </c>
      <c r="BU87" s="60">
        <v>424.83604846042584</v>
      </c>
      <c r="BV87" s="60">
        <v>475.99374406246903</v>
      </c>
      <c r="BW87" s="60">
        <v>555.60119845985218</v>
      </c>
      <c r="BX87" s="60">
        <v>690.89618828755829</v>
      </c>
      <c r="BY87" s="60">
        <v>715.51793892805642</v>
      </c>
      <c r="BZ87" s="60">
        <v>809.65588179422252</v>
      </c>
      <c r="CA87" s="60">
        <v>808.03938661897246</v>
      </c>
      <c r="CB87" s="60">
        <v>841.33216408173905</v>
      </c>
      <c r="CC87" s="60">
        <v>915.25097409702437</v>
      </c>
      <c r="CD87" s="60">
        <v>937.4834582603645</v>
      </c>
      <c r="CE87" s="60">
        <v>440.39735050701154</v>
      </c>
      <c r="CF87" s="60">
        <v>516.83231661034347</v>
      </c>
      <c r="CG87" s="60">
        <v>475.14977800711961</v>
      </c>
      <c r="CH87" s="60">
        <v>475.14977800711961</v>
      </c>
    </row>
    <row r="88" spans="1:86">
      <c r="A88" s="57" t="s">
        <v>86</v>
      </c>
      <c r="B88" s="58" t="s">
        <v>723</v>
      </c>
      <c r="C88" s="59" t="s">
        <v>116</v>
      </c>
      <c r="D88" s="58" t="s">
        <v>544</v>
      </c>
      <c r="E88" s="58" t="str">
        <f>VLOOKUP(CONCATENATE($F$4,F88),'REG FL  CWIP - 1 System Per Boo'!$A$29:$B$1161,2,FALSE)</f>
        <v>Production</v>
      </c>
      <c r="F88" s="58" t="s">
        <v>558</v>
      </c>
      <c r="G88" s="58" t="s">
        <v>552</v>
      </c>
      <c r="H88" s="63">
        <v>315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8</v>
      </c>
      <c r="W88" s="60">
        <v>16</v>
      </c>
      <c r="X88" s="60">
        <v>24</v>
      </c>
      <c r="Y88" s="60">
        <v>32</v>
      </c>
      <c r="Z88" s="60">
        <v>40</v>
      </c>
      <c r="AA88" s="60">
        <v>48</v>
      </c>
      <c r="AB88" s="60">
        <v>56</v>
      </c>
      <c r="AC88" s="60">
        <v>64</v>
      </c>
      <c r="AD88" s="60">
        <v>72</v>
      </c>
      <c r="AE88" s="60">
        <v>80</v>
      </c>
      <c r="AF88" s="60">
        <v>88</v>
      </c>
      <c r="AG88" s="60">
        <v>0</v>
      </c>
      <c r="AH88" s="60">
        <v>0</v>
      </c>
      <c r="AI88" s="60">
        <v>38</v>
      </c>
      <c r="AJ88" s="60">
        <v>76</v>
      </c>
      <c r="AK88" s="60">
        <v>114</v>
      </c>
      <c r="AL88" s="60">
        <v>152</v>
      </c>
      <c r="AM88" s="60">
        <v>190</v>
      </c>
      <c r="AN88" s="60">
        <v>228</v>
      </c>
      <c r="AO88" s="60">
        <v>266</v>
      </c>
      <c r="AP88" s="60">
        <v>304</v>
      </c>
      <c r="AQ88" s="60">
        <v>342</v>
      </c>
      <c r="AR88" s="60">
        <v>380</v>
      </c>
      <c r="AS88" s="60">
        <v>418</v>
      </c>
      <c r="AT88" s="60">
        <v>0</v>
      </c>
      <c r="AU88" s="60">
        <v>0</v>
      </c>
      <c r="AV88" s="60">
        <v>42.166666673999998</v>
      </c>
      <c r="AW88" s="60">
        <v>84.333333347999996</v>
      </c>
      <c r="AX88" s="60">
        <v>126.50000002199999</v>
      </c>
      <c r="AY88" s="60">
        <v>168.66666669599999</v>
      </c>
      <c r="AZ88" s="60">
        <v>210.83333336999999</v>
      </c>
      <c r="BA88" s="60">
        <v>253.00000004399999</v>
      </c>
      <c r="BB88" s="60">
        <v>295.16666671799999</v>
      </c>
      <c r="BC88" s="60">
        <v>337.33333339199999</v>
      </c>
      <c r="BD88" s="60">
        <v>379.50000006599998</v>
      </c>
      <c r="BE88" s="60">
        <v>421.66666673999998</v>
      </c>
      <c r="BF88" s="60">
        <v>463.83333341399998</v>
      </c>
      <c r="BG88" s="60">
        <v>0</v>
      </c>
      <c r="BH88" s="60">
        <v>0</v>
      </c>
      <c r="BI88" s="60">
        <v>47.250000014000001</v>
      </c>
      <c r="BJ88" s="60">
        <v>94.500000028000002</v>
      </c>
      <c r="BK88" s="60">
        <v>141.75000004200001</v>
      </c>
      <c r="BL88" s="60">
        <v>189.000000056</v>
      </c>
      <c r="BM88" s="60">
        <v>236.25000007</v>
      </c>
      <c r="BN88" s="60">
        <v>283.50000008400002</v>
      </c>
      <c r="BO88" s="60">
        <v>330.75000009800004</v>
      </c>
      <c r="BP88" s="60">
        <v>378.00000011200007</v>
      </c>
      <c r="BQ88" s="60">
        <v>425.25000012600009</v>
      </c>
      <c r="BR88" s="60">
        <v>472.50000014000011</v>
      </c>
      <c r="BS88" s="60">
        <v>519.75000015400008</v>
      </c>
      <c r="BT88" s="60">
        <v>0</v>
      </c>
      <c r="BU88" s="60">
        <v>0</v>
      </c>
      <c r="BV88" s="60">
        <v>124.249999996</v>
      </c>
      <c r="BW88" s="60">
        <v>248.499999992</v>
      </c>
      <c r="BX88" s="60">
        <v>372.74999998800001</v>
      </c>
      <c r="BY88" s="60">
        <v>496.999999984</v>
      </c>
      <c r="BZ88" s="60">
        <v>621.24999997999998</v>
      </c>
      <c r="CA88" s="60">
        <v>745.49999997600003</v>
      </c>
      <c r="CB88" s="60">
        <v>869.74999997200007</v>
      </c>
      <c r="CC88" s="60">
        <v>993.99999996800011</v>
      </c>
      <c r="CD88" s="60">
        <v>1118.2499999640002</v>
      </c>
      <c r="CE88" s="60">
        <v>1242.4999999600002</v>
      </c>
      <c r="CF88" s="60">
        <v>1366.7499999560002</v>
      </c>
      <c r="CG88" s="60">
        <v>0</v>
      </c>
      <c r="CH88" s="60">
        <v>0</v>
      </c>
    </row>
    <row r="89" spans="1:86">
      <c r="A89" s="57" t="s">
        <v>86</v>
      </c>
      <c r="B89" s="58" t="s">
        <v>723</v>
      </c>
      <c r="C89" s="59" t="s">
        <v>116</v>
      </c>
      <c r="D89" s="58" t="s">
        <v>544</v>
      </c>
      <c r="E89" s="58" t="str">
        <f>VLOOKUP(CONCATENATE($F$4,F89),'REG FL  CWIP - 1 System Per Boo'!$A$29:$B$1161,2,FALSE)</f>
        <v>Production</v>
      </c>
      <c r="F89" s="58" t="s">
        <v>635</v>
      </c>
      <c r="G89" s="58" t="s">
        <v>552</v>
      </c>
      <c r="H89" s="63">
        <v>315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0">
        <v>0</v>
      </c>
      <c r="AE89" s="60">
        <v>0</v>
      </c>
      <c r="AF89" s="60">
        <v>0</v>
      </c>
      <c r="AG89" s="60">
        <v>0</v>
      </c>
      <c r="AH89" s="60">
        <v>0</v>
      </c>
      <c r="AI89" s="60">
        <v>0</v>
      </c>
      <c r="AJ89" s="60">
        <v>0</v>
      </c>
      <c r="AK89" s="60">
        <v>0</v>
      </c>
      <c r="AL89" s="60">
        <v>0</v>
      </c>
      <c r="AM89" s="60">
        <v>0</v>
      </c>
      <c r="AN89" s="60">
        <v>0</v>
      </c>
      <c r="AO89" s="60">
        <v>0</v>
      </c>
      <c r="AP89" s="60">
        <v>0</v>
      </c>
      <c r="AQ89" s="60">
        <v>0</v>
      </c>
      <c r="AR89" s="60">
        <v>0</v>
      </c>
      <c r="AS89" s="60">
        <v>0</v>
      </c>
      <c r="AT89" s="60">
        <v>0</v>
      </c>
      <c r="AU89" s="60">
        <v>0</v>
      </c>
      <c r="AV89" s="60">
        <v>9.1573463911499999</v>
      </c>
      <c r="AW89" s="60">
        <v>18.3146927823</v>
      </c>
      <c r="AX89" s="60">
        <v>27.47203917345</v>
      </c>
      <c r="AY89" s="60">
        <v>36.6293855646</v>
      </c>
      <c r="AZ89" s="60">
        <v>45.78673195575</v>
      </c>
      <c r="BA89" s="60">
        <v>54.9440783469</v>
      </c>
      <c r="BB89" s="60">
        <v>64.10142473805</v>
      </c>
      <c r="BC89" s="60">
        <v>73.258771129199999</v>
      </c>
      <c r="BD89" s="60">
        <v>82.416117520349999</v>
      </c>
      <c r="BE89" s="60">
        <v>91.573463911499999</v>
      </c>
      <c r="BF89" s="60">
        <v>100.73081030265</v>
      </c>
      <c r="BG89" s="60">
        <v>109.8881566938</v>
      </c>
      <c r="BH89" s="60">
        <v>109.8881566938</v>
      </c>
      <c r="BI89" s="60">
        <v>138.04699777035</v>
      </c>
      <c r="BJ89" s="60">
        <v>166.20583884690001</v>
      </c>
      <c r="BK89" s="60">
        <v>194.36467992345001</v>
      </c>
      <c r="BL89" s="60">
        <v>222.52352100000002</v>
      </c>
      <c r="BM89" s="60">
        <v>250.68236207655002</v>
      </c>
      <c r="BN89" s="60">
        <v>278.84120315310003</v>
      </c>
      <c r="BO89" s="60">
        <v>307.00004422965003</v>
      </c>
      <c r="BP89" s="60">
        <v>335.15888530620003</v>
      </c>
      <c r="BQ89" s="60">
        <v>363.31772638275004</v>
      </c>
      <c r="BR89" s="60">
        <v>391.47656745930004</v>
      </c>
      <c r="BS89" s="60">
        <v>419.63540853585005</v>
      </c>
      <c r="BT89" s="60">
        <v>447.79424961240005</v>
      </c>
      <c r="BU89" s="60">
        <v>447.79424961240005</v>
      </c>
      <c r="BV89" s="60">
        <v>491.08846760010005</v>
      </c>
      <c r="BW89" s="60">
        <v>534.3826855878001</v>
      </c>
      <c r="BX89" s="60">
        <v>577.67690357550009</v>
      </c>
      <c r="BY89" s="60">
        <v>620.97112156320009</v>
      </c>
      <c r="BZ89" s="60">
        <v>664.26533955090008</v>
      </c>
      <c r="CA89" s="60">
        <v>707.55955753860007</v>
      </c>
      <c r="CB89" s="60">
        <v>750.85377552630007</v>
      </c>
      <c r="CC89" s="60">
        <v>794.14799351400006</v>
      </c>
      <c r="CD89" s="60">
        <v>837.44221150170006</v>
      </c>
      <c r="CE89" s="60">
        <v>880.73642948940005</v>
      </c>
      <c r="CF89" s="60">
        <v>924.03064747710005</v>
      </c>
      <c r="CG89" s="60">
        <v>967.32486546480004</v>
      </c>
      <c r="CH89" s="60">
        <v>967.32486546480004</v>
      </c>
    </row>
    <row r="90" spans="1:86">
      <c r="A90" s="57" t="s">
        <v>86</v>
      </c>
      <c r="B90" s="58" t="s">
        <v>132</v>
      </c>
      <c r="C90" s="59" t="s">
        <v>116</v>
      </c>
      <c r="D90" s="58" t="s">
        <v>333</v>
      </c>
      <c r="E90" s="58" t="str">
        <f>VLOOKUP(CONCATENATE($F$4,F90),'REG FL  CWIP - 1 System Per Boo'!$A$29:$B$1161,2,FALSE)</f>
        <v>Production</v>
      </c>
      <c r="F90" s="58" t="s">
        <v>356</v>
      </c>
      <c r="G90" s="58" t="s">
        <v>357</v>
      </c>
      <c r="H90" s="63">
        <v>341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34.416385746800003</v>
      </c>
      <c r="X90" s="60">
        <v>109.87511911920004</v>
      </c>
      <c r="Y90" s="60">
        <v>194.15671463360007</v>
      </c>
      <c r="Z90" s="60">
        <v>316.62978889840008</v>
      </c>
      <c r="AA90" s="60">
        <v>561.78892255560004</v>
      </c>
      <c r="AB90" s="60">
        <v>601.23565310140009</v>
      </c>
      <c r="AC90" s="60">
        <v>656.80097830620014</v>
      </c>
      <c r="AD90" s="60">
        <v>899.85210229000018</v>
      </c>
      <c r="AE90" s="60">
        <v>984.19571712380014</v>
      </c>
      <c r="AF90" s="60">
        <v>1151.0578829496001</v>
      </c>
      <c r="AG90" s="60">
        <v>1029.632543232226</v>
      </c>
      <c r="AH90" s="60">
        <v>0</v>
      </c>
      <c r="AI90" s="60">
        <v>848.38028458638723</v>
      </c>
      <c r="AJ90" s="60">
        <v>862.64283245118725</v>
      </c>
      <c r="AK90" s="60">
        <v>1356.6939455471872</v>
      </c>
      <c r="AL90" s="60">
        <v>1428.7101812393873</v>
      </c>
      <c r="AM90" s="60">
        <v>1453.1913954871873</v>
      </c>
      <c r="AN90" s="60">
        <v>1058.3833539741368</v>
      </c>
      <c r="AO90" s="60">
        <v>1072.1126961843368</v>
      </c>
      <c r="AP90" s="60">
        <v>1548.9985977691367</v>
      </c>
      <c r="AQ90" s="60">
        <v>1642.1984079397366</v>
      </c>
      <c r="AR90" s="60">
        <v>1970.8350573247367</v>
      </c>
      <c r="AS90" s="60">
        <v>1680.2904874942833</v>
      </c>
      <c r="AT90" s="60">
        <v>1450.0571170206256</v>
      </c>
      <c r="AU90" s="60">
        <v>848.38028458638723</v>
      </c>
      <c r="AV90" s="60">
        <v>1454.8256284192255</v>
      </c>
      <c r="AW90" s="60">
        <v>1564.4231284192256</v>
      </c>
      <c r="AX90" s="60">
        <v>1674.0206284192257</v>
      </c>
      <c r="AY90" s="60">
        <v>1783.6181284192257</v>
      </c>
      <c r="AZ90" s="60">
        <v>1893.2156284192258</v>
      </c>
      <c r="BA90" s="60">
        <v>1976.0172052159057</v>
      </c>
      <c r="BB90" s="60">
        <v>2085.6147052159058</v>
      </c>
      <c r="BC90" s="60">
        <v>2195.2122052159057</v>
      </c>
      <c r="BD90" s="60">
        <v>2304.8097052159055</v>
      </c>
      <c r="BE90" s="60">
        <v>2414.4072052159054</v>
      </c>
      <c r="BF90" s="60">
        <v>2524.0047052159052</v>
      </c>
      <c r="BG90" s="60">
        <v>2552.6631850611948</v>
      </c>
      <c r="BH90" s="60">
        <v>1454.8256284192255</v>
      </c>
      <c r="BI90" s="60">
        <v>2026.9083911063685</v>
      </c>
      <c r="BJ90" s="60">
        <v>2189.9992244397017</v>
      </c>
      <c r="BK90" s="60">
        <v>2353.0900577730349</v>
      </c>
      <c r="BL90" s="60">
        <v>2516.1808911063681</v>
      </c>
      <c r="BM90" s="60">
        <v>2679.2717244397013</v>
      </c>
      <c r="BN90" s="60">
        <v>2724.4514191147773</v>
      </c>
      <c r="BO90" s="60">
        <v>2887.5422524481105</v>
      </c>
      <c r="BP90" s="60">
        <v>3050.6330857814437</v>
      </c>
      <c r="BQ90" s="60">
        <v>3213.7239191147769</v>
      </c>
      <c r="BR90" s="60">
        <v>3376.8147524481101</v>
      </c>
      <c r="BS90" s="60">
        <v>3539.9055857814433</v>
      </c>
      <c r="BT90" s="60">
        <v>3558.0158862618887</v>
      </c>
      <c r="BU90" s="60">
        <v>2026.9083911063685</v>
      </c>
      <c r="BV90" s="60">
        <v>2994.7703311357513</v>
      </c>
      <c r="BW90" s="60">
        <v>3009.1104415027744</v>
      </c>
      <c r="BX90" s="60">
        <v>3505.8483003977062</v>
      </c>
      <c r="BY90" s="60">
        <v>3578.2561743507499</v>
      </c>
      <c r="BZ90" s="60">
        <v>3602.870522190985</v>
      </c>
      <c r="CA90" s="60">
        <v>4115.968009748316</v>
      </c>
      <c r="CB90" s="60">
        <v>4129.7720147849477</v>
      </c>
      <c r="CC90" s="60">
        <v>4609.2513144184304</v>
      </c>
      <c r="CD90" s="60">
        <v>4702.9579632375016</v>
      </c>
      <c r="CE90" s="60">
        <v>5025.0939810422806</v>
      </c>
      <c r="CF90" s="60">
        <v>5264.631568621834</v>
      </c>
      <c r="CG90" s="60">
        <v>5416.9428938318142</v>
      </c>
      <c r="CH90" s="60">
        <v>2994.7703311357513</v>
      </c>
    </row>
    <row r="91" spans="1:86">
      <c r="A91" s="57" t="s">
        <v>86</v>
      </c>
      <c r="B91" s="58" t="s">
        <v>132</v>
      </c>
      <c r="C91" s="59" t="s">
        <v>116</v>
      </c>
      <c r="D91" s="58" t="s">
        <v>333</v>
      </c>
      <c r="E91" s="58" t="str">
        <f>VLOOKUP(CONCATENATE($F$4,F91),'REG FL  CWIP - 1 System Per Boo'!$A$29:$B$1161,2,FALSE)</f>
        <v>Production</v>
      </c>
      <c r="F91" s="58" t="s">
        <v>367</v>
      </c>
      <c r="G91" s="58" t="s">
        <v>368</v>
      </c>
      <c r="H91" s="63">
        <v>341</v>
      </c>
      <c r="I91" s="60">
        <v>0</v>
      </c>
      <c r="J91" s="60">
        <v>0</v>
      </c>
      <c r="K91" s="60">
        <v>0</v>
      </c>
      <c r="L91" s="60">
        <v>0</v>
      </c>
      <c r="M91" s="60">
        <v>0</v>
      </c>
      <c r="N91" s="60">
        <v>0</v>
      </c>
      <c r="O91" s="60">
        <v>0</v>
      </c>
      <c r="P91" s="60">
        <v>0</v>
      </c>
      <c r="Q91" s="60">
        <v>14.32</v>
      </c>
      <c r="R91" s="60">
        <v>21.26</v>
      </c>
      <c r="S91" s="60">
        <v>171.68</v>
      </c>
      <c r="T91" s="60">
        <v>187.67</v>
      </c>
      <c r="U91" s="60">
        <v>0</v>
      </c>
      <c r="V91" s="60">
        <v>374.79</v>
      </c>
      <c r="W91" s="60">
        <v>374.79</v>
      </c>
      <c r="X91" s="60">
        <v>374.79</v>
      </c>
      <c r="Y91" s="60">
        <v>374.79</v>
      </c>
      <c r="Z91" s="60">
        <v>374.79</v>
      </c>
      <c r="AA91" s="60">
        <v>374.79</v>
      </c>
      <c r="AB91" s="60">
        <v>374.79</v>
      </c>
      <c r="AC91" s="60">
        <v>374.79</v>
      </c>
      <c r="AD91" s="60">
        <v>374.79</v>
      </c>
      <c r="AE91" s="60">
        <v>374.79</v>
      </c>
      <c r="AF91" s="60">
        <v>374.79</v>
      </c>
      <c r="AG91" s="60">
        <v>374.79</v>
      </c>
      <c r="AH91" s="60">
        <v>374.79</v>
      </c>
      <c r="AI91" s="60">
        <v>374.79</v>
      </c>
      <c r="AJ91" s="60">
        <v>374.79</v>
      </c>
      <c r="AK91" s="60">
        <v>374.79</v>
      </c>
      <c r="AL91" s="60">
        <v>374.79</v>
      </c>
      <c r="AM91" s="60">
        <v>374.79</v>
      </c>
      <c r="AN91" s="60">
        <v>374.79</v>
      </c>
      <c r="AO91" s="60">
        <v>374.79</v>
      </c>
      <c r="AP91" s="60">
        <v>374.79</v>
      </c>
      <c r="AQ91" s="60">
        <v>374.79</v>
      </c>
      <c r="AR91" s="60">
        <v>374.79</v>
      </c>
      <c r="AS91" s="60">
        <v>374.79</v>
      </c>
      <c r="AT91" s="60">
        <v>374.79</v>
      </c>
      <c r="AU91" s="60">
        <v>374.79</v>
      </c>
      <c r="AV91" s="60">
        <v>374.79</v>
      </c>
      <c r="AW91" s="60">
        <v>374.79</v>
      </c>
      <c r="AX91" s="60">
        <v>374.79</v>
      </c>
      <c r="AY91" s="60">
        <v>374.79</v>
      </c>
      <c r="AZ91" s="60">
        <v>374.79</v>
      </c>
      <c r="BA91" s="60">
        <v>374.79</v>
      </c>
      <c r="BB91" s="60">
        <v>374.79</v>
      </c>
      <c r="BC91" s="60">
        <v>374.79</v>
      </c>
      <c r="BD91" s="60">
        <v>374.79</v>
      </c>
      <c r="BE91" s="60">
        <v>374.79</v>
      </c>
      <c r="BF91" s="60">
        <v>374.79</v>
      </c>
      <c r="BG91" s="60">
        <v>374.79</v>
      </c>
      <c r="BH91" s="60">
        <v>374.79</v>
      </c>
      <c r="BI91" s="60">
        <v>374.79</v>
      </c>
      <c r="BJ91" s="60">
        <v>374.79</v>
      </c>
      <c r="BK91" s="60">
        <v>374.79</v>
      </c>
      <c r="BL91" s="60">
        <v>374.79</v>
      </c>
      <c r="BM91" s="60">
        <v>374.79</v>
      </c>
      <c r="BN91" s="60">
        <v>374.79</v>
      </c>
      <c r="BO91" s="60">
        <v>374.79</v>
      </c>
      <c r="BP91" s="60">
        <v>374.79</v>
      </c>
      <c r="BQ91" s="60">
        <v>374.79</v>
      </c>
      <c r="BR91" s="60">
        <v>374.79</v>
      </c>
      <c r="BS91" s="60">
        <v>374.79</v>
      </c>
      <c r="BT91" s="60">
        <v>374.79</v>
      </c>
      <c r="BU91" s="60">
        <v>374.79</v>
      </c>
      <c r="BV91" s="60">
        <v>374.79</v>
      </c>
      <c r="BW91" s="60">
        <v>374.79</v>
      </c>
      <c r="BX91" s="60">
        <v>374.79</v>
      </c>
      <c r="BY91" s="60">
        <v>374.79</v>
      </c>
      <c r="BZ91" s="60">
        <v>374.79</v>
      </c>
      <c r="CA91" s="60">
        <v>374.79</v>
      </c>
      <c r="CB91" s="60">
        <v>374.79</v>
      </c>
      <c r="CC91" s="60">
        <v>374.79</v>
      </c>
      <c r="CD91" s="60">
        <v>374.79</v>
      </c>
      <c r="CE91" s="60">
        <v>374.79</v>
      </c>
      <c r="CF91" s="60">
        <v>374.79</v>
      </c>
      <c r="CG91" s="60">
        <v>374.79</v>
      </c>
      <c r="CH91" s="60">
        <v>374.79</v>
      </c>
    </row>
    <row r="92" spans="1:86">
      <c r="A92" s="57" t="s">
        <v>86</v>
      </c>
      <c r="B92" s="58" t="s">
        <v>132</v>
      </c>
      <c r="C92" s="59" t="s">
        <v>116</v>
      </c>
      <c r="D92" s="58" t="s">
        <v>333</v>
      </c>
      <c r="E92" s="58" t="str">
        <f>VLOOKUP(CONCATENATE($F$4,F92),'REG FL  CWIP - 1 System Per Boo'!$A$29:$B$1161,2,FALSE)</f>
        <v>Production</v>
      </c>
      <c r="F92" s="58" t="s">
        <v>369</v>
      </c>
      <c r="G92" s="58" t="s">
        <v>368</v>
      </c>
      <c r="H92" s="63">
        <v>341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50.28</v>
      </c>
      <c r="U92" s="60">
        <v>0</v>
      </c>
      <c r="V92" s="60">
        <v>190.12</v>
      </c>
      <c r="W92" s="60">
        <v>190.12</v>
      </c>
      <c r="X92" s="60">
        <v>190.12</v>
      </c>
      <c r="Y92" s="60">
        <v>190.12</v>
      </c>
      <c r="Z92" s="60">
        <v>190.12</v>
      </c>
      <c r="AA92" s="60">
        <v>190.12</v>
      </c>
      <c r="AB92" s="60">
        <v>190.12</v>
      </c>
      <c r="AC92" s="60">
        <v>190.12</v>
      </c>
      <c r="AD92" s="60">
        <v>190.12</v>
      </c>
      <c r="AE92" s="60">
        <v>190.12</v>
      </c>
      <c r="AF92" s="60">
        <v>190.12</v>
      </c>
      <c r="AG92" s="60">
        <v>190.12</v>
      </c>
      <c r="AH92" s="60">
        <v>190.12</v>
      </c>
      <c r="AI92" s="60">
        <v>190.12</v>
      </c>
      <c r="AJ92" s="60">
        <v>190.12</v>
      </c>
      <c r="AK92" s="60">
        <v>190.12</v>
      </c>
      <c r="AL92" s="60">
        <v>190.12</v>
      </c>
      <c r="AM92" s="60">
        <v>190.12</v>
      </c>
      <c r="AN92" s="60">
        <v>190.12</v>
      </c>
      <c r="AO92" s="60">
        <v>190.12</v>
      </c>
      <c r="AP92" s="60">
        <v>190.12</v>
      </c>
      <c r="AQ92" s="60">
        <v>190.12</v>
      </c>
      <c r="AR92" s="60">
        <v>190.12</v>
      </c>
      <c r="AS92" s="60">
        <v>190.12</v>
      </c>
      <c r="AT92" s="60">
        <v>190.12</v>
      </c>
      <c r="AU92" s="60">
        <v>190.12</v>
      </c>
      <c r="AV92" s="60">
        <v>190.12</v>
      </c>
      <c r="AW92" s="60">
        <v>190.12</v>
      </c>
      <c r="AX92" s="60">
        <v>190.12</v>
      </c>
      <c r="AY92" s="60">
        <v>190.12</v>
      </c>
      <c r="AZ92" s="60">
        <v>190.12</v>
      </c>
      <c r="BA92" s="60">
        <v>190.12</v>
      </c>
      <c r="BB92" s="60">
        <v>190.12</v>
      </c>
      <c r="BC92" s="60">
        <v>190.12</v>
      </c>
      <c r="BD92" s="60">
        <v>190.12</v>
      </c>
      <c r="BE92" s="60">
        <v>190.12</v>
      </c>
      <c r="BF92" s="60">
        <v>190.12</v>
      </c>
      <c r="BG92" s="60">
        <v>190.12</v>
      </c>
      <c r="BH92" s="60">
        <v>190.12</v>
      </c>
      <c r="BI92" s="60">
        <v>190.12</v>
      </c>
      <c r="BJ92" s="60">
        <v>190.12</v>
      </c>
      <c r="BK92" s="60">
        <v>190.12</v>
      </c>
      <c r="BL92" s="60">
        <v>190.12</v>
      </c>
      <c r="BM92" s="60">
        <v>190.12</v>
      </c>
      <c r="BN92" s="60">
        <v>190.12</v>
      </c>
      <c r="BO92" s="60">
        <v>190.12</v>
      </c>
      <c r="BP92" s="60">
        <v>190.12</v>
      </c>
      <c r="BQ92" s="60">
        <v>190.12</v>
      </c>
      <c r="BR92" s="60">
        <v>190.12</v>
      </c>
      <c r="BS92" s="60">
        <v>190.12</v>
      </c>
      <c r="BT92" s="60">
        <v>190.12</v>
      </c>
      <c r="BU92" s="60">
        <v>190.12</v>
      </c>
      <c r="BV92" s="60">
        <v>190.12</v>
      </c>
      <c r="BW92" s="60">
        <v>190.12</v>
      </c>
      <c r="BX92" s="60">
        <v>190.12</v>
      </c>
      <c r="BY92" s="60">
        <v>190.12</v>
      </c>
      <c r="BZ92" s="60">
        <v>190.12</v>
      </c>
      <c r="CA92" s="60">
        <v>190.12</v>
      </c>
      <c r="CB92" s="60">
        <v>190.12</v>
      </c>
      <c r="CC92" s="60">
        <v>190.12</v>
      </c>
      <c r="CD92" s="60">
        <v>190.12</v>
      </c>
      <c r="CE92" s="60">
        <v>190.12</v>
      </c>
      <c r="CF92" s="60">
        <v>190.12</v>
      </c>
      <c r="CG92" s="60">
        <v>190.12</v>
      </c>
      <c r="CH92" s="60">
        <v>190.12</v>
      </c>
    </row>
    <row r="93" spans="1:86">
      <c r="A93" s="57" t="s">
        <v>86</v>
      </c>
      <c r="B93" s="58" t="s">
        <v>132</v>
      </c>
      <c r="C93" s="59" t="s">
        <v>116</v>
      </c>
      <c r="D93" s="58" t="s">
        <v>333</v>
      </c>
      <c r="E93" s="58" t="str">
        <f>VLOOKUP(CONCATENATE($F$4,F93),'REG FL  CWIP - 1 System Per Boo'!$A$29:$B$1161,2,FALSE)</f>
        <v>Production</v>
      </c>
      <c r="F93" s="58" t="s">
        <v>370</v>
      </c>
      <c r="G93" s="58" t="s">
        <v>357</v>
      </c>
      <c r="H93" s="63">
        <v>341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0">
        <v>0</v>
      </c>
      <c r="W93" s="60">
        <v>12</v>
      </c>
      <c r="X93" s="60">
        <v>24</v>
      </c>
      <c r="Y93" s="60">
        <v>36</v>
      </c>
      <c r="Z93" s="60">
        <v>48</v>
      </c>
      <c r="AA93" s="60">
        <v>60</v>
      </c>
      <c r="AB93" s="60">
        <v>72</v>
      </c>
      <c r="AC93" s="60">
        <v>84</v>
      </c>
      <c r="AD93" s="60">
        <v>96</v>
      </c>
      <c r="AE93" s="60">
        <v>108</v>
      </c>
      <c r="AF93" s="60">
        <v>120</v>
      </c>
      <c r="AG93" s="60">
        <v>132</v>
      </c>
      <c r="AH93" s="60">
        <v>0</v>
      </c>
      <c r="AI93" s="60">
        <v>0</v>
      </c>
      <c r="AJ93" s="60">
        <v>58</v>
      </c>
      <c r="AK93" s="60">
        <v>116</v>
      </c>
      <c r="AL93" s="60">
        <v>174</v>
      </c>
      <c r="AM93" s="60">
        <v>232</v>
      </c>
      <c r="AN93" s="60">
        <v>290</v>
      </c>
      <c r="AO93" s="60">
        <v>348</v>
      </c>
      <c r="AP93" s="60">
        <v>406</v>
      </c>
      <c r="AQ93" s="60">
        <v>464</v>
      </c>
      <c r="AR93" s="60">
        <v>522</v>
      </c>
      <c r="AS93" s="60">
        <v>580</v>
      </c>
      <c r="AT93" s="60">
        <v>638</v>
      </c>
      <c r="AU93" s="60">
        <v>0</v>
      </c>
      <c r="AV93" s="60">
        <v>0</v>
      </c>
      <c r="AW93" s="60">
        <v>64.416666672000005</v>
      </c>
      <c r="AX93" s="60">
        <v>128.83333334400001</v>
      </c>
      <c r="AY93" s="60">
        <v>193.250000016</v>
      </c>
      <c r="AZ93" s="60">
        <v>257.66666668800002</v>
      </c>
      <c r="BA93" s="60">
        <v>322.08333336000004</v>
      </c>
      <c r="BB93" s="60">
        <v>386.50000003200006</v>
      </c>
      <c r="BC93" s="60">
        <v>450.91666670400008</v>
      </c>
      <c r="BD93" s="60">
        <v>515.33333337600004</v>
      </c>
      <c r="BE93" s="60">
        <v>579.75000004800006</v>
      </c>
      <c r="BF93" s="60">
        <v>644.16666672000008</v>
      </c>
      <c r="BG93" s="60">
        <v>708.5833333920001</v>
      </c>
      <c r="BH93" s="60">
        <v>0</v>
      </c>
      <c r="BI93" s="60">
        <v>0</v>
      </c>
      <c r="BJ93" s="60">
        <v>72.249999990000006</v>
      </c>
      <c r="BK93" s="60">
        <v>144.49999998000001</v>
      </c>
      <c r="BL93" s="60">
        <v>216.74999997000003</v>
      </c>
      <c r="BM93" s="60">
        <v>288.99999996000003</v>
      </c>
      <c r="BN93" s="60">
        <v>361.24999995000002</v>
      </c>
      <c r="BO93" s="60">
        <v>433.49999994000001</v>
      </c>
      <c r="BP93" s="60">
        <v>505.74999993</v>
      </c>
      <c r="BQ93" s="60">
        <v>577.99999992000005</v>
      </c>
      <c r="BR93" s="60">
        <v>650.24999991000004</v>
      </c>
      <c r="BS93" s="60">
        <v>722.49999990000003</v>
      </c>
      <c r="BT93" s="60">
        <v>794.74999989000003</v>
      </c>
      <c r="BU93" s="60">
        <v>0</v>
      </c>
      <c r="BV93" s="60">
        <v>0</v>
      </c>
      <c r="BW93" s="60">
        <v>0</v>
      </c>
      <c r="BX93" s="60">
        <v>0</v>
      </c>
      <c r="BY93" s="60">
        <v>0</v>
      </c>
      <c r="BZ93" s="60">
        <v>0</v>
      </c>
      <c r="CA93" s="60">
        <v>0</v>
      </c>
      <c r="CB93" s="60">
        <v>0</v>
      </c>
      <c r="CC93" s="60">
        <v>0</v>
      </c>
      <c r="CD93" s="60">
        <v>0</v>
      </c>
      <c r="CE93" s="60">
        <v>0</v>
      </c>
      <c r="CF93" s="60">
        <v>0</v>
      </c>
      <c r="CG93" s="60">
        <v>0</v>
      </c>
      <c r="CH93" s="60">
        <v>0</v>
      </c>
    </row>
    <row r="94" spans="1:86">
      <c r="A94" s="57" t="s">
        <v>86</v>
      </c>
      <c r="B94" s="58" t="s">
        <v>132</v>
      </c>
      <c r="C94" s="59" t="s">
        <v>116</v>
      </c>
      <c r="D94" s="58" t="s">
        <v>333</v>
      </c>
      <c r="E94" s="58" t="str">
        <f>VLOOKUP(CONCATENATE($F$4,F94),'REG FL  CWIP - 1 System Per Boo'!$A$29:$B$1161,2,FALSE)</f>
        <v>Production</v>
      </c>
      <c r="F94" s="58" t="s">
        <v>378</v>
      </c>
      <c r="G94" s="58" t="s">
        <v>379</v>
      </c>
      <c r="H94" s="63">
        <v>341</v>
      </c>
      <c r="I94" s="60">
        <v>1716.33</v>
      </c>
      <c r="J94" s="60">
        <v>1479.62</v>
      </c>
      <c r="K94" s="60">
        <v>1541.39</v>
      </c>
      <c r="L94" s="60">
        <v>1543.47</v>
      </c>
      <c r="M94" s="60">
        <v>809.72</v>
      </c>
      <c r="N94" s="60">
        <v>602.65</v>
      </c>
      <c r="O94" s="60">
        <v>564.95000000000005</v>
      </c>
      <c r="P94" s="60">
        <v>564.95000000000005</v>
      </c>
      <c r="Q94" s="60">
        <v>564.95000000000005</v>
      </c>
      <c r="R94" s="60">
        <v>564.95000000000005</v>
      </c>
      <c r="S94" s="60">
        <v>564.95000000000005</v>
      </c>
      <c r="T94" s="60">
        <v>564.95000000000005</v>
      </c>
      <c r="U94" s="60">
        <v>1716.33</v>
      </c>
      <c r="V94" s="60">
        <v>158.34</v>
      </c>
      <c r="W94" s="60">
        <v>159.74474212679999</v>
      </c>
      <c r="X94" s="60">
        <v>161.14954854679999</v>
      </c>
      <c r="Y94" s="60">
        <v>182.8935212616</v>
      </c>
      <c r="Z94" s="60">
        <v>182.23050012398539</v>
      </c>
      <c r="AA94" s="60">
        <v>288.61042227998541</v>
      </c>
      <c r="AB94" s="60">
        <v>604.32026263958539</v>
      </c>
      <c r="AC94" s="60">
        <v>648.66982139398544</v>
      </c>
      <c r="AD94" s="60">
        <v>672.52646578198551</v>
      </c>
      <c r="AE94" s="60">
        <v>661.37379426922314</v>
      </c>
      <c r="AF94" s="60">
        <v>638.4182385318104</v>
      </c>
      <c r="AG94" s="60">
        <v>704.00137219541034</v>
      </c>
      <c r="AH94" s="60">
        <v>158.34</v>
      </c>
      <c r="AI94" s="60">
        <v>614.65339028602625</v>
      </c>
      <c r="AJ94" s="60">
        <v>810.01371462002624</v>
      </c>
      <c r="AK94" s="60">
        <v>880.20851411522619</v>
      </c>
      <c r="AL94" s="60">
        <v>968.06687808402626</v>
      </c>
      <c r="AM94" s="60">
        <v>1052.8235164172263</v>
      </c>
      <c r="AN94" s="60">
        <v>1177.1474797328262</v>
      </c>
      <c r="AO94" s="60">
        <v>1232.4198898820262</v>
      </c>
      <c r="AP94" s="60">
        <v>1246.9356237784261</v>
      </c>
      <c r="AQ94" s="60">
        <v>1280.3259056816262</v>
      </c>
      <c r="AR94" s="60">
        <v>1325.0014012124261</v>
      </c>
      <c r="AS94" s="60">
        <v>1382.4504989104262</v>
      </c>
      <c r="AT94" s="60">
        <v>1182.7151480868076</v>
      </c>
      <c r="AU94" s="60">
        <v>614.65339028602625</v>
      </c>
      <c r="AV94" s="60">
        <v>1221.9475429216077</v>
      </c>
      <c r="AW94" s="60">
        <v>1411.3083762549411</v>
      </c>
      <c r="AX94" s="60">
        <v>1600.6692095882745</v>
      </c>
      <c r="AY94" s="60">
        <v>1790.0300429216079</v>
      </c>
      <c r="AZ94" s="60">
        <v>1979.3908762549413</v>
      </c>
      <c r="BA94" s="60">
        <v>2168.7517095882745</v>
      </c>
      <c r="BB94" s="60">
        <v>1862.4041017863924</v>
      </c>
      <c r="BC94" s="60">
        <v>2051.7649351197256</v>
      </c>
      <c r="BD94" s="60">
        <v>2138.6141420918239</v>
      </c>
      <c r="BE94" s="60">
        <v>2250.6910703737972</v>
      </c>
      <c r="BF94" s="60">
        <v>2440.0519037071304</v>
      </c>
      <c r="BG94" s="60">
        <v>2629.4127370404635</v>
      </c>
      <c r="BH94" s="60">
        <v>1221.9475429216077</v>
      </c>
      <c r="BI94" s="60">
        <v>1726.1487144930113</v>
      </c>
      <c r="BJ94" s="60">
        <v>1946.187881159678</v>
      </c>
      <c r="BK94" s="60">
        <v>2166.2270478263445</v>
      </c>
      <c r="BL94" s="60">
        <v>2350.5308375966124</v>
      </c>
      <c r="BM94" s="60">
        <v>2570.5700042632789</v>
      </c>
      <c r="BN94" s="60">
        <v>2790.6091709299453</v>
      </c>
      <c r="BO94" s="60">
        <v>2314.0586680253091</v>
      </c>
      <c r="BP94" s="60">
        <v>2518.1734744910596</v>
      </c>
      <c r="BQ94" s="60">
        <v>2738.212641157726</v>
      </c>
      <c r="BR94" s="60">
        <v>2909.7588786360402</v>
      </c>
      <c r="BS94" s="60">
        <v>3129.7980453027067</v>
      </c>
      <c r="BT94" s="60">
        <v>3097.4878735368529</v>
      </c>
      <c r="BU94" s="60">
        <v>1726.1487144930113</v>
      </c>
      <c r="BV94" s="60">
        <v>2091.7814592527461</v>
      </c>
      <c r="BW94" s="60">
        <v>2284.9189592527459</v>
      </c>
      <c r="BX94" s="60">
        <v>2478.0564592527458</v>
      </c>
      <c r="BY94" s="60">
        <v>2671.1939592527456</v>
      </c>
      <c r="BZ94" s="60">
        <v>2864.3314592527454</v>
      </c>
      <c r="CA94" s="60">
        <v>3057.4689592527452</v>
      </c>
      <c r="CB94" s="60">
        <v>2960.8038565274342</v>
      </c>
      <c r="CC94" s="60">
        <v>2864.1387538021231</v>
      </c>
      <c r="CD94" s="60">
        <v>3057.2762538021229</v>
      </c>
      <c r="CE94" s="60">
        <v>3206.9456552598349</v>
      </c>
      <c r="CF94" s="60">
        <v>3400.0831552598347</v>
      </c>
      <c r="CG94" s="60">
        <v>3336.1963624727587</v>
      </c>
      <c r="CH94" s="60">
        <v>2091.7814592527461</v>
      </c>
    </row>
    <row r="95" spans="1:86">
      <c r="A95" s="57" t="s">
        <v>86</v>
      </c>
      <c r="B95" s="58" t="s">
        <v>132</v>
      </c>
      <c r="C95" s="59" t="s">
        <v>116</v>
      </c>
      <c r="D95" s="58" t="s">
        <v>333</v>
      </c>
      <c r="E95" s="58" t="str">
        <f>VLOOKUP(CONCATENATE($F$4,F95),'REG FL  CWIP - 1 System Per Boo'!$A$29:$B$1161,2,FALSE)</f>
        <v>Production</v>
      </c>
      <c r="F95" s="58" t="s">
        <v>389</v>
      </c>
      <c r="G95" s="58" t="s">
        <v>379</v>
      </c>
      <c r="H95" s="63">
        <v>341</v>
      </c>
      <c r="I95" s="60">
        <v>0</v>
      </c>
      <c r="J95" s="60">
        <v>0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0">
        <v>0</v>
      </c>
      <c r="W95" s="60">
        <v>9</v>
      </c>
      <c r="X95" s="60">
        <v>18</v>
      </c>
      <c r="Y95" s="60">
        <v>27</v>
      </c>
      <c r="Z95" s="60">
        <v>36</v>
      </c>
      <c r="AA95" s="60">
        <v>45</v>
      </c>
      <c r="AB95" s="60">
        <v>54</v>
      </c>
      <c r="AC95" s="60">
        <v>63</v>
      </c>
      <c r="AD95" s="60">
        <v>72</v>
      </c>
      <c r="AE95" s="60">
        <v>81</v>
      </c>
      <c r="AF95" s="60">
        <v>90</v>
      </c>
      <c r="AG95" s="60">
        <v>99</v>
      </c>
      <c r="AH95" s="60">
        <v>0</v>
      </c>
      <c r="AI95" s="60">
        <v>0</v>
      </c>
      <c r="AJ95" s="60">
        <v>45</v>
      </c>
      <c r="AK95" s="60">
        <v>90</v>
      </c>
      <c r="AL95" s="60">
        <v>135</v>
      </c>
      <c r="AM95" s="60">
        <v>180</v>
      </c>
      <c r="AN95" s="60">
        <v>225</v>
      </c>
      <c r="AO95" s="60">
        <v>270</v>
      </c>
      <c r="AP95" s="60">
        <v>315</v>
      </c>
      <c r="AQ95" s="60">
        <v>360</v>
      </c>
      <c r="AR95" s="60">
        <v>405</v>
      </c>
      <c r="AS95" s="60">
        <v>450</v>
      </c>
      <c r="AT95" s="60">
        <v>495</v>
      </c>
      <c r="AU95" s="60">
        <v>0</v>
      </c>
      <c r="AV95" s="60">
        <v>0</v>
      </c>
      <c r="AW95" s="60">
        <v>49.750000020000002</v>
      </c>
      <c r="AX95" s="60">
        <v>99.500000040000003</v>
      </c>
      <c r="AY95" s="60">
        <v>149.25000005999999</v>
      </c>
      <c r="AZ95" s="60">
        <v>199.00000008000001</v>
      </c>
      <c r="BA95" s="60">
        <v>248.75000010000002</v>
      </c>
      <c r="BB95" s="60">
        <v>298.50000012000004</v>
      </c>
      <c r="BC95" s="60">
        <v>348.25000014000005</v>
      </c>
      <c r="BD95" s="60">
        <v>398.00000016000007</v>
      </c>
      <c r="BE95" s="60">
        <v>447.75000018000009</v>
      </c>
      <c r="BF95" s="60">
        <v>497.5000002000001</v>
      </c>
      <c r="BG95" s="60">
        <v>547.25000022000006</v>
      </c>
      <c r="BH95" s="60">
        <v>0</v>
      </c>
      <c r="BI95" s="60">
        <v>0</v>
      </c>
      <c r="BJ95" s="60">
        <v>55.833333345</v>
      </c>
      <c r="BK95" s="60">
        <v>111.66666669</v>
      </c>
      <c r="BL95" s="60">
        <v>167.500000035</v>
      </c>
      <c r="BM95" s="60">
        <v>223.33333338</v>
      </c>
      <c r="BN95" s="60">
        <v>279.16666672500003</v>
      </c>
      <c r="BO95" s="60">
        <v>335.00000007000006</v>
      </c>
      <c r="BP95" s="60">
        <v>390.83333341500008</v>
      </c>
      <c r="BQ95" s="60">
        <v>446.66666676000011</v>
      </c>
      <c r="BR95" s="60">
        <v>502.50000010500014</v>
      </c>
      <c r="BS95" s="60">
        <v>558.33333345000017</v>
      </c>
      <c r="BT95" s="60">
        <v>614.1666667950002</v>
      </c>
      <c r="BU95" s="60">
        <v>0</v>
      </c>
      <c r="BV95" s="60">
        <v>0</v>
      </c>
      <c r="BW95" s="60">
        <v>146.749999995</v>
      </c>
      <c r="BX95" s="60">
        <v>293.49999998999999</v>
      </c>
      <c r="BY95" s="60">
        <v>440.24999998499999</v>
      </c>
      <c r="BZ95" s="60">
        <v>586.99999997999998</v>
      </c>
      <c r="CA95" s="60">
        <v>733.74999997500004</v>
      </c>
      <c r="CB95" s="60">
        <v>880.49999997000009</v>
      </c>
      <c r="CC95" s="60">
        <v>1027.2499999650001</v>
      </c>
      <c r="CD95" s="60">
        <v>1173.9999999600002</v>
      </c>
      <c r="CE95" s="60">
        <v>1320.7499999550002</v>
      </c>
      <c r="CF95" s="60">
        <v>1467.4999999500003</v>
      </c>
      <c r="CG95" s="60">
        <v>1614.2499999450004</v>
      </c>
      <c r="CH95" s="60">
        <v>0</v>
      </c>
    </row>
    <row r="96" spans="1:86">
      <c r="A96" s="57" t="s">
        <v>86</v>
      </c>
      <c r="B96" s="58" t="s">
        <v>132</v>
      </c>
      <c r="C96" s="59" t="s">
        <v>116</v>
      </c>
      <c r="D96" s="58" t="s">
        <v>333</v>
      </c>
      <c r="E96" s="58" t="str">
        <f>VLOOKUP(CONCATENATE($F$4,F96),'REG FL  CWIP - 1 System Per Boo'!$A$29:$B$1161,2,FALSE)</f>
        <v>Production</v>
      </c>
      <c r="F96" s="58" t="s">
        <v>488</v>
      </c>
      <c r="G96" s="58" t="s">
        <v>489</v>
      </c>
      <c r="H96" s="63">
        <v>341</v>
      </c>
      <c r="I96" s="60">
        <v>13459.15</v>
      </c>
      <c r="J96" s="60">
        <v>13571.390000000001</v>
      </c>
      <c r="K96" s="60">
        <v>13744.12</v>
      </c>
      <c r="L96" s="60">
        <v>14071.070000000002</v>
      </c>
      <c r="M96" s="60">
        <v>11194.98</v>
      </c>
      <c r="N96" s="60">
        <v>11557.380000000001</v>
      </c>
      <c r="O96" s="60">
        <v>9345.8900000000012</v>
      </c>
      <c r="P96" s="60">
        <v>8104.8799999999992</v>
      </c>
      <c r="Q96" s="60">
        <v>8362.369999999999</v>
      </c>
      <c r="R96" s="60">
        <v>10572.569999999998</v>
      </c>
      <c r="S96" s="60">
        <v>13299.210000000001</v>
      </c>
      <c r="T96" s="60">
        <v>13654.490000000002</v>
      </c>
      <c r="U96" s="60">
        <v>13459.15</v>
      </c>
      <c r="V96" s="60">
        <v>22246.819999999996</v>
      </c>
      <c r="W96" s="60">
        <v>22516.557188874995</v>
      </c>
      <c r="X96" s="60">
        <v>22811.784495065396</v>
      </c>
      <c r="Y96" s="60">
        <v>24009.078455863197</v>
      </c>
      <c r="Z96" s="60">
        <v>25079.023792082997</v>
      </c>
      <c r="AA96" s="60">
        <v>20177.247673764276</v>
      </c>
      <c r="AB96" s="60">
        <v>16904.163636732701</v>
      </c>
      <c r="AC96" s="60">
        <v>16904.163636732701</v>
      </c>
      <c r="AD96" s="60">
        <v>17074.322796425902</v>
      </c>
      <c r="AE96" s="60">
        <v>17030.236075326517</v>
      </c>
      <c r="AF96" s="60">
        <v>17034.430739329218</v>
      </c>
      <c r="AG96" s="60">
        <v>17150.979225754218</v>
      </c>
      <c r="AH96" s="60">
        <v>22246.819999999996</v>
      </c>
      <c r="AI96" s="60">
        <v>16033.473143305526</v>
      </c>
      <c r="AJ96" s="60">
        <v>16080.363745689925</v>
      </c>
      <c r="AK96" s="60">
        <v>16113.465851564226</v>
      </c>
      <c r="AL96" s="60">
        <v>16336.918049973227</v>
      </c>
      <c r="AM96" s="60">
        <v>16386.520749006526</v>
      </c>
      <c r="AN96" s="60">
        <v>15868.371766931334</v>
      </c>
      <c r="AO96" s="60">
        <v>14954.373499159898</v>
      </c>
      <c r="AP96" s="60">
        <v>14957.975858323398</v>
      </c>
      <c r="AQ96" s="60">
        <v>14992.939807981898</v>
      </c>
      <c r="AR96" s="60">
        <v>14995.674698555398</v>
      </c>
      <c r="AS96" s="60">
        <v>14997.650573645598</v>
      </c>
      <c r="AT96" s="60">
        <v>14616.32538782564</v>
      </c>
      <c r="AU96" s="60">
        <v>16033.473143305526</v>
      </c>
      <c r="AV96" s="60">
        <v>14618.301248523139</v>
      </c>
      <c r="AW96" s="60">
        <v>14673.021769782516</v>
      </c>
      <c r="AX96" s="60">
        <v>14711.651354307269</v>
      </c>
      <c r="AY96" s="60">
        <v>14972.416201669565</v>
      </c>
      <c r="AZ96" s="60">
        <v>15061.192440881285</v>
      </c>
      <c r="BA96" s="60">
        <v>15106.005388516729</v>
      </c>
      <c r="BB96" s="60">
        <v>14145.412440725831</v>
      </c>
      <c r="BC96" s="60">
        <v>14149.616331509196</v>
      </c>
      <c r="BD96" s="60">
        <v>14190.418655499734</v>
      </c>
      <c r="BE96" s="60">
        <v>14193.610225455317</v>
      </c>
      <c r="BF96" s="60">
        <v>14195.916037481207</v>
      </c>
      <c r="BG96" s="60">
        <v>14224.544420102766</v>
      </c>
      <c r="BH96" s="60">
        <v>14618.301248523139</v>
      </c>
      <c r="BI96" s="60">
        <v>13564.248252417663</v>
      </c>
      <c r="BJ96" s="60">
        <v>13615.474783226882</v>
      </c>
      <c r="BK96" s="60">
        <v>13651.637808656133</v>
      </c>
      <c r="BL96" s="60">
        <v>13895.752414656476</v>
      </c>
      <c r="BM96" s="60">
        <v>13978.86015282201</v>
      </c>
      <c r="BN96" s="60">
        <v>14020.811724003464</v>
      </c>
      <c r="BO96" s="60">
        <v>12917.31750847293</v>
      </c>
      <c r="BP96" s="60">
        <v>12921.252974286786</v>
      </c>
      <c r="BQ96" s="60">
        <v>12959.450006385248</v>
      </c>
      <c r="BR96" s="60">
        <v>12962.437789631766</v>
      </c>
      <c r="BS96" s="60">
        <v>12964.596371971005</v>
      </c>
      <c r="BT96" s="60">
        <v>12991.396787804582</v>
      </c>
      <c r="BU96" s="60">
        <v>13564.248252417663</v>
      </c>
      <c r="BV96" s="60">
        <v>12763.461765766833</v>
      </c>
      <c r="BW96" s="60">
        <v>12920.8934598411</v>
      </c>
      <c r="BX96" s="60">
        <v>13032.031307090221</v>
      </c>
      <c r="BY96" s="60">
        <v>13782.255368017435</v>
      </c>
      <c r="BZ96" s="60">
        <v>14037.665832153838</v>
      </c>
      <c r="CA96" s="60">
        <v>13562.242060575409</v>
      </c>
      <c r="CB96" s="60">
        <v>12019.719484594425</v>
      </c>
      <c r="CC96" s="60">
        <v>12031.814136335612</v>
      </c>
      <c r="CD96" s="60">
        <v>12149.202984982527</v>
      </c>
      <c r="CE96" s="60">
        <v>12127.359268110971</v>
      </c>
      <c r="CF96" s="60">
        <v>12133.993121098811</v>
      </c>
      <c r="CG96" s="60">
        <v>12216.357372589669</v>
      </c>
      <c r="CH96" s="60">
        <v>12763.461765766833</v>
      </c>
    </row>
    <row r="97" spans="1:86">
      <c r="A97" s="57" t="s">
        <v>86</v>
      </c>
      <c r="B97" s="58" t="s">
        <v>132</v>
      </c>
      <c r="C97" s="59" t="s">
        <v>116</v>
      </c>
      <c r="D97" s="58" t="s">
        <v>333</v>
      </c>
      <c r="E97" s="58" t="str">
        <f>VLOOKUP(CONCATENATE($F$4,F97),'REG FL  CWIP - 1 System Per Boo'!$A$29:$B$1161,2,FALSE)</f>
        <v>Production</v>
      </c>
      <c r="F97" s="58" t="s">
        <v>500</v>
      </c>
      <c r="G97" s="58" t="s">
        <v>501</v>
      </c>
      <c r="H97" s="63">
        <v>341</v>
      </c>
      <c r="I97" s="60">
        <v>273.02</v>
      </c>
      <c r="J97" s="60">
        <v>34.520000000000003</v>
      </c>
      <c r="K97" s="60">
        <v>12.25</v>
      </c>
      <c r="L97" s="60">
        <v>31.61</v>
      </c>
      <c r="M97" s="60">
        <v>58.44</v>
      </c>
      <c r="N97" s="60">
        <v>89.19</v>
      </c>
      <c r="O97" s="60">
        <v>123.39</v>
      </c>
      <c r="P97" s="60">
        <v>213.05</v>
      </c>
      <c r="Q97" s="60">
        <v>295.13</v>
      </c>
      <c r="R97" s="60">
        <v>432.94</v>
      </c>
      <c r="S97" s="60">
        <v>1615.45</v>
      </c>
      <c r="T97" s="60">
        <v>1774.35</v>
      </c>
      <c r="U97" s="60">
        <v>273.02</v>
      </c>
      <c r="V97" s="60">
        <v>2857.54</v>
      </c>
      <c r="W97" s="60">
        <v>2857.54</v>
      </c>
      <c r="X97" s="60">
        <v>2857.54</v>
      </c>
      <c r="Y97" s="60">
        <v>2937.9217207247998</v>
      </c>
      <c r="Z97" s="60">
        <v>2960.1768616327995</v>
      </c>
      <c r="AA97" s="60">
        <v>2978.4807321341996</v>
      </c>
      <c r="AB97" s="60">
        <v>2930.1525805253118</v>
      </c>
      <c r="AC97" s="60">
        <v>2930.1525805253118</v>
      </c>
      <c r="AD97" s="60">
        <v>2944.2581671644116</v>
      </c>
      <c r="AE97" s="60">
        <v>2944.2581671644116</v>
      </c>
      <c r="AF97" s="60">
        <v>2944.2581671644116</v>
      </c>
      <c r="AG97" s="60">
        <v>2954.7648622578117</v>
      </c>
      <c r="AH97" s="60">
        <v>2857.54</v>
      </c>
      <c r="AI97" s="60">
        <v>2744.1403097384846</v>
      </c>
      <c r="AJ97" s="60">
        <v>2968.0678724489844</v>
      </c>
      <c r="AK97" s="60">
        <v>2983.1552726713844</v>
      </c>
      <c r="AL97" s="60">
        <v>3020.0624282137842</v>
      </c>
      <c r="AM97" s="60">
        <v>3057.8260123841842</v>
      </c>
      <c r="AN97" s="60">
        <v>3066.5650407591843</v>
      </c>
      <c r="AO97" s="60">
        <v>3015.7358732988132</v>
      </c>
      <c r="AP97" s="60">
        <v>3015.7358732988132</v>
      </c>
      <c r="AQ97" s="60">
        <v>3025.587141648813</v>
      </c>
      <c r="AR97" s="60">
        <v>1638.0056713904376</v>
      </c>
      <c r="AS97" s="60">
        <v>1627.1712258085904</v>
      </c>
      <c r="AT97" s="60">
        <v>1559.4315115346665</v>
      </c>
      <c r="AU97" s="60">
        <v>2744.1403097384846</v>
      </c>
      <c r="AV97" s="60">
        <v>1559.4315115346665</v>
      </c>
      <c r="AW97" s="60">
        <v>1839.0083395622278</v>
      </c>
      <c r="AX97" s="60">
        <v>1857.8451787896265</v>
      </c>
      <c r="AY97" s="60">
        <v>1903.9243007751766</v>
      </c>
      <c r="AZ97" s="60">
        <v>1925.4951772493073</v>
      </c>
      <c r="BA97" s="60">
        <v>1936.4059816342237</v>
      </c>
      <c r="BB97" s="60">
        <v>1936.4059816342237</v>
      </c>
      <c r="BC97" s="60">
        <v>1936.4059816342237</v>
      </c>
      <c r="BD97" s="60">
        <v>1948.7054338499477</v>
      </c>
      <c r="BE97" s="60">
        <v>1949.5880374686128</v>
      </c>
      <c r="BF97" s="60">
        <v>1972.9047290651108</v>
      </c>
      <c r="BG97" s="60">
        <v>1985.160395884202</v>
      </c>
      <c r="BH97" s="60">
        <v>1559.4315115346665</v>
      </c>
      <c r="BI97" s="60">
        <v>1856.3235300327633</v>
      </c>
      <c r="BJ97" s="60">
        <v>2086.2141066115419</v>
      </c>
      <c r="BK97" s="60">
        <v>2101.7032723677307</v>
      </c>
      <c r="BL97" s="60">
        <v>2139.5932362686649</v>
      </c>
      <c r="BM97" s="60">
        <v>2192.4792222794354</v>
      </c>
      <c r="BN97" s="60">
        <v>2201.4509640674901</v>
      </c>
      <c r="BO97" s="60">
        <v>2201.4509640674901</v>
      </c>
      <c r="BP97" s="60">
        <v>2201.4509640674901</v>
      </c>
      <c r="BQ97" s="60">
        <v>1129.7206238233623</v>
      </c>
      <c r="BR97" s="60">
        <v>1130.4463715765539</v>
      </c>
      <c r="BS97" s="60">
        <v>1162.541994005509</v>
      </c>
      <c r="BT97" s="60">
        <v>1087.3122004277573</v>
      </c>
      <c r="BU97" s="60">
        <v>1856.3235300327633</v>
      </c>
      <c r="BV97" s="60">
        <v>1020.2213150811733</v>
      </c>
      <c r="BW97" s="60">
        <v>1036.9200529318539</v>
      </c>
      <c r="BX97" s="60">
        <v>1038.0451513257835</v>
      </c>
      <c r="BY97" s="60">
        <v>1040.7973936480635</v>
      </c>
      <c r="BZ97" s="60">
        <v>1044.638913511606</v>
      </c>
      <c r="CA97" s="60">
        <v>1045.290600790016</v>
      </c>
      <c r="CB97" s="60">
        <v>1045.290600790016</v>
      </c>
      <c r="CC97" s="60">
        <v>1045.290600790016</v>
      </c>
      <c r="CD97" s="60">
        <v>1046.0252300856782</v>
      </c>
      <c r="CE97" s="60">
        <v>1046.0779467809714</v>
      </c>
      <c r="CF97" s="60">
        <v>1048.4093010847084</v>
      </c>
      <c r="CG97" s="60">
        <v>1049.1413151390962</v>
      </c>
      <c r="CH97" s="60">
        <v>1020.2213150811733</v>
      </c>
    </row>
    <row r="98" spans="1:86">
      <c r="A98" s="57" t="s">
        <v>86</v>
      </c>
      <c r="B98" s="58" t="s">
        <v>132</v>
      </c>
      <c r="C98" s="59" t="s">
        <v>116</v>
      </c>
      <c r="D98" s="58" t="s">
        <v>333</v>
      </c>
      <c r="E98" s="58" t="str">
        <f>VLOOKUP(CONCATENATE($F$4,F98),'REG FL  CWIP - 1 System Per Boo'!$A$29:$B$1161,2,FALSE)</f>
        <v>Production</v>
      </c>
      <c r="F98" s="58" t="s">
        <v>512</v>
      </c>
      <c r="G98" s="58" t="s">
        <v>501</v>
      </c>
      <c r="H98" s="63">
        <v>341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0">
        <v>0</v>
      </c>
      <c r="AF98" s="60">
        <v>0</v>
      </c>
      <c r="AG98" s="60">
        <v>0</v>
      </c>
      <c r="AH98" s="60">
        <v>0</v>
      </c>
      <c r="AI98" s="60">
        <v>0</v>
      </c>
      <c r="AJ98" s="60">
        <v>0</v>
      </c>
      <c r="AK98" s="60">
        <v>0</v>
      </c>
      <c r="AL98" s="60">
        <v>0</v>
      </c>
      <c r="AM98" s="60">
        <v>0</v>
      </c>
      <c r="AN98" s="60">
        <v>0</v>
      </c>
      <c r="AO98" s="60">
        <v>0</v>
      </c>
      <c r="AP98" s="60">
        <v>0</v>
      </c>
      <c r="AQ98" s="60">
        <v>0</v>
      </c>
      <c r="AR98" s="60">
        <v>0</v>
      </c>
      <c r="AS98" s="60">
        <v>0</v>
      </c>
      <c r="AT98" s="60">
        <v>0</v>
      </c>
      <c r="AU98" s="60">
        <v>0</v>
      </c>
      <c r="AV98" s="60">
        <v>0</v>
      </c>
      <c r="AW98" s="60">
        <v>0</v>
      </c>
      <c r="AX98" s="60">
        <v>0</v>
      </c>
      <c r="AY98" s="60">
        <v>0</v>
      </c>
      <c r="AZ98" s="60">
        <v>0</v>
      </c>
      <c r="BA98" s="60">
        <v>0</v>
      </c>
      <c r="BB98" s="60">
        <v>0</v>
      </c>
      <c r="BC98" s="60">
        <v>0</v>
      </c>
      <c r="BD98" s="60">
        <v>0</v>
      </c>
      <c r="BE98" s="60">
        <v>0</v>
      </c>
      <c r="BF98" s="60">
        <v>0</v>
      </c>
      <c r="BG98" s="60">
        <v>0</v>
      </c>
      <c r="BH98" s="60">
        <v>0</v>
      </c>
      <c r="BI98" s="60">
        <v>0</v>
      </c>
      <c r="BJ98" s="60">
        <v>0</v>
      </c>
      <c r="BK98" s="60">
        <v>0</v>
      </c>
      <c r="BL98" s="60">
        <v>0</v>
      </c>
      <c r="BM98" s="60">
        <v>0</v>
      </c>
      <c r="BN98" s="60">
        <v>0</v>
      </c>
      <c r="BO98" s="60">
        <v>0</v>
      </c>
      <c r="BP98" s="60">
        <v>0</v>
      </c>
      <c r="BQ98" s="60">
        <v>0</v>
      </c>
      <c r="BR98" s="60">
        <v>0</v>
      </c>
      <c r="BS98" s="60">
        <v>0</v>
      </c>
      <c r="BT98" s="60">
        <v>0</v>
      </c>
      <c r="BU98" s="60">
        <v>0</v>
      </c>
      <c r="BV98" s="60">
        <v>0</v>
      </c>
      <c r="BW98" s="60">
        <v>384.75</v>
      </c>
      <c r="BX98" s="60">
        <v>769.5</v>
      </c>
      <c r="BY98" s="60">
        <v>1154.25</v>
      </c>
      <c r="BZ98" s="60">
        <v>1539</v>
      </c>
      <c r="CA98" s="60">
        <v>1923.75</v>
      </c>
      <c r="CB98" s="60">
        <v>2308.5</v>
      </c>
      <c r="CC98" s="60">
        <v>2693.25</v>
      </c>
      <c r="CD98" s="60">
        <v>3078</v>
      </c>
      <c r="CE98" s="60">
        <v>3462.75</v>
      </c>
      <c r="CF98" s="60">
        <v>3847.5</v>
      </c>
      <c r="CG98" s="60">
        <v>4232.25</v>
      </c>
      <c r="CH98" s="60">
        <v>0</v>
      </c>
    </row>
    <row r="99" spans="1:86">
      <c r="A99" s="57" t="s">
        <v>86</v>
      </c>
      <c r="B99" s="58" t="s">
        <v>132</v>
      </c>
      <c r="C99" s="59" t="s">
        <v>116</v>
      </c>
      <c r="D99" s="58" t="s">
        <v>544</v>
      </c>
      <c r="E99" s="58" t="str">
        <f>VLOOKUP(CONCATENATE($F$4,F99),'REG FL  CWIP - 1 System Per Boo'!$A$29:$B$1161,2,FALSE)</f>
        <v>Production</v>
      </c>
      <c r="F99" s="58" t="s">
        <v>608</v>
      </c>
      <c r="G99" s="58" t="s">
        <v>609</v>
      </c>
      <c r="H99" s="63">
        <v>341</v>
      </c>
      <c r="I99" s="60">
        <v>4422.51</v>
      </c>
      <c r="J99" s="60">
        <v>3400.88</v>
      </c>
      <c r="K99" s="60">
        <v>3717.27</v>
      </c>
      <c r="L99" s="60">
        <v>4504.22</v>
      </c>
      <c r="M99" s="60">
        <v>4566.49</v>
      </c>
      <c r="N99" s="60">
        <v>5376.13</v>
      </c>
      <c r="O99" s="60">
        <v>5759.64</v>
      </c>
      <c r="P99" s="60">
        <v>5950.56</v>
      </c>
      <c r="Q99" s="60">
        <v>6050.23</v>
      </c>
      <c r="R99" s="60">
        <v>6223.7400000000016</v>
      </c>
      <c r="S99" s="60">
        <v>6367.9600000000009</v>
      </c>
      <c r="T99" s="60">
        <v>7281.1799999999994</v>
      </c>
      <c r="U99" s="60">
        <v>4422.51</v>
      </c>
      <c r="V99" s="60">
        <v>9102.8300000000017</v>
      </c>
      <c r="W99" s="60">
        <v>9108.7918614240025</v>
      </c>
      <c r="X99" s="60">
        <v>9142.9766876904032</v>
      </c>
      <c r="Y99" s="60">
        <v>9226.4455908360032</v>
      </c>
      <c r="Z99" s="60">
        <v>8580.8604954647744</v>
      </c>
      <c r="AA99" s="60">
        <v>8597.7881522383741</v>
      </c>
      <c r="AB99" s="60">
        <v>8605.0358476511738</v>
      </c>
      <c r="AC99" s="60">
        <v>8642.9483256287731</v>
      </c>
      <c r="AD99" s="60">
        <v>8654.7637816063725</v>
      </c>
      <c r="AE99" s="60">
        <v>7518.225792017859</v>
      </c>
      <c r="AF99" s="60">
        <v>7518.225792017859</v>
      </c>
      <c r="AG99" s="60">
        <v>7523.9986748330593</v>
      </c>
      <c r="AH99" s="60">
        <v>9102.8300000000017</v>
      </c>
      <c r="AI99" s="60">
        <v>7303.2357318376298</v>
      </c>
      <c r="AJ99" s="60">
        <v>7306.5952961624298</v>
      </c>
      <c r="AK99" s="60">
        <v>7309.9558163360298</v>
      </c>
      <c r="AL99" s="60">
        <v>7314.9616720296299</v>
      </c>
      <c r="AM99" s="60">
        <v>7320.7443214544301</v>
      </c>
      <c r="AN99" s="60">
        <v>7329.3846625536298</v>
      </c>
      <c r="AO99" s="60">
        <v>7333.0941388712299</v>
      </c>
      <c r="AP99" s="60">
        <v>7336.7814896808295</v>
      </c>
      <c r="AQ99" s="60">
        <v>7362.7179030672296</v>
      </c>
      <c r="AR99" s="60">
        <v>7375.486367992029</v>
      </c>
      <c r="AS99" s="60">
        <v>7391.5911253864288</v>
      </c>
      <c r="AT99" s="60">
        <v>7088.6170189620952</v>
      </c>
      <c r="AU99" s="60">
        <v>7303.2357318376298</v>
      </c>
      <c r="AV99" s="60">
        <v>6625.2953965782208</v>
      </c>
      <c r="AW99" s="60">
        <v>6625.8257226061151</v>
      </c>
      <c r="AX99" s="60">
        <v>6626.3561705924685</v>
      </c>
      <c r="AY99" s="60">
        <v>6627.1181050606683</v>
      </c>
      <c r="AZ99" s="60">
        <v>6627.9728122541555</v>
      </c>
      <c r="BA99" s="60">
        <v>6629.2446942355673</v>
      </c>
      <c r="BB99" s="60">
        <v>6629.822892087218</v>
      </c>
      <c r="BC99" s="60">
        <v>6630.3982077995679</v>
      </c>
      <c r="BD99" s="60">
        <v>6634.0061752532238</v>
      </c>
      <c r="BE99" s="60">
        <v>6636.4174455770144</v>
      </c>
      <c r="BF99" s="60">
        <v>6638.7060873197643</v>
      </c>
      <c r="BG99" s="60">
        <v>6641.2280770342159</v>
      </c>
      <c r="BH99" s="60">
        <v>6625.2953965782208</v>
      </c>
      <c r="BI99" s="60">
        <v>6505.5434881430847</v>
      </c>
      <c r="BJ99" s="60">
        <v>6512.7065392851846</v>
      </c>
      <c r="BK99" s="60">
        <v>6519.8716284278034</v>
      </c>
      <c r="BL99" s="60">
        <v>6530.5447981833377</v>
      </c>
      <c r="BM99" s="60">
        <v>6542.8741985347187</v>
      </c>
      <c r="BN99" s="60">
        <v>4850.6558616897573</v>
      </c>
      <c r="BO99" s="60">
        <v>4858.5649731115063</v>
      </c>
      <c r="BP99" s="60">
        <v>4866.4269099207086</v>
      </c>
      <c r="BQ99" s="60">
        <v>4921.7268945520436</v>
      </c>
      <c r="BR99" s="60">
        <v>4958.1036560860357</v>
      </c>
      <c r="BS99" s="60">
        <v>4992.4412039625931</v>
      </c>
      <c r="BT99" s="60">
        <v>5029.8542037693996</v>
      </c>
      <c r="BU99" s="60">
        <v>6505.5434881430847</v>
      </c>
      <c r="BV99" s="60">
        <v>4969.3559322142528</v>
      </c>
      <c r="BW99" s="60">
        <v>4969.8695651689331</v>
      </c>
      <c r="BX99" s="60">
        <v>4970.3833162431865</v>
      </c>
      <c r="BY99" s="60">
        <v>4971.1212672989332</v>
      </c>
      <c r="BZ99" s="60">
        <v>4971.9490708727471</v>
      </c>
      <c r="CA99" s="60">
        <v>4973.1809178230305</v>
      </c>
      <c r="CB99" s="60">
        <v>4973.7409157399961</v>
      </c>
      <c r="CC99" s="60">
        <v>4974.2981222387643</v>
      </c>
      <c r="CD99" s="60">
        <v>4977.7925216952108</v>
      </c>
      <c r="CE99" s="60">
        <v>4980.1278924592298</v>
      </c>
      <c r="CF99" s="60">
        <v>4982.3444946222462</v>
      </c>
      <c r="CG99" s="60">
        <v>4984.7870996624924</v>
      </c>
      <c r="CH99" s="60">
        <v>4969.3559322142528</v>
      </c>
    </row>
    <row r="100" spans="1:86">
      <c r="A100" s="57" t="s">
        <v>86</v>
      </c>
      <c r="B100" s="58" t="s">
        <v>132</v>
      </c>
      <c r="C100" s="59" t="s">
        <v>116</v>
      </c>
      <c r="D100" s="58" t="s">
        <v>544</v>
      </c>
      <c r="E100" s="58" t="str">
        <f>VLOOKUP(CONCATENATE($F$4,F100),'REG FL  CWIP - 1 System Per Boo'!$A$29:$B$1161,2,FALSE)</f>
        <v>Production</v>
      </c>
      <c r="F100" s="58" t="s">
        <v>620</v>
      </c>
      <c r="G100" s="58" t="s">
        <v>621</v>
      </c>
      <c r="H100" s="63">
        <v>341</v>
      </c>
      <c r="I100" s="60">
        <v>538.95000000000005</v>
      </c>
      <c r="J100" s="60">
        <v>537.49</v>
      </c>
      <c r="K100" s="60">
        <v>1407.8500000000001</v>
      </c>
      <c r="L100" s="60">
        <v>1332.17</v>
      </c>
      <c r="M100" s="60">
        <v>1158.78</v>
      </c>
      <c r="N100" s="60">
        <v>1160.5700000000002</v>
      </c>
      <c r="O100" s="60">
        <v>1163.77</v>
      </c>
      <c r="P100" s="60">
        <v>1165.98</v>
      </c>
      <c r="Q100" s="60">
        <v>1169.4100000000001</v>
      </c>
      <c r="R100" s="60">
        <v>1174.27</v>
      </c>
      <c r="S100" s="60">
        <v>1206.1899999999998</v>
      </c>
      <c r="T100" s="60">
        <v>818.71</v>
      </c>
      <c r="U100" s="60">
        <v>538.95000000000005</v>
      </c>
      <c r="V100" s="60">
        <v>1350.93</v>
      </c>
      <c r="W100" s="60">
        <v>1376.409925341</v>
      </c>
      <c r="X100" s="60">
        <v>1376.409925341</v>
      </c>
      <c r="Y100" s="60">
        <v>1376.409925341</v>
      </c>
      <c r="Z100" s="60">
        <v>1382.9183466847999</v>
      </c>
      <c r="AA100" s="60">
        <v>1168.8662642662023</v>
      </c>
      <c r="AB100" s="60">
        <v>1168.8662642662023</v>
      </c>
      <c r="AC100" s="60">
        <v>1168.8662642662023</v>
      </c>
      <c r="AD100" s="60">
        <v>1168.8662642662023</v>
      </c>
      <c r="AE100" s="60">
        <v>1505.1492671745023</v>
      </c>
      <c r="AF100" s="60">
        <v>1505.1492671745023</v>
      </c>
      <c r="AG100" s="60">
        <v>1505.1492671745023</v>
      </c>
      <c r="AH100" s="60">
        <v>1350.93</v>
      </c>
      <c r="AI100" s="60">
        <v>1505.1492671745023</v>
      </c>
      <c r="AJ100" s="60">
        <v>1567.9084556005023</v>
      </c>
      <c r="AK100" s="60">
        <v>1572.2777374755024</v>
      </c>
      <c r="AL100" s="60">
        <v>1576.6470193505024</v>
      </c>
      <c r="AM100" s="60">
        <v>1583.3179212746024</v>
      </c>
      <c r="AN100" s="60">
        <v>1587.9203996578024</v>
      </c>
      <c r="AO100" s="60">
        <v>1602.5063430841024</v>
      </c>
      <c r="AP100" s="60">
        <v>1617.0921544798023</v>
      </c>
      <c r="AQ100" s="60">
        <v>1628.5323706845022</v>
      </c>
      <c r="AR100" s="60">
        <v>1638.3313568181022</v>
      </c>
      <c r="AS100" s="60">
        <v>1658.3055705924023</v>
      </c>
      <c r="AT100" s="60">
        <v>1677.6509513948024</v>
      </c>
      <c r="AU100" s="60">
        <v>1505.1492671745023</v>
      </c>
      <c r="AV100" s="60">
        <v>1299.9563775321344</v>
      </c>
      <c r="AW100" s="60">
        <v>2176.0043040717105</v>
      </c>
      <c r="AX100" s="60">
        <v>2236.994581719644</v>
      </c>
      <c r="AY100" s="60">
        <v>2297.9848593675774</v>
      </c>
      <c r="AZ100" s="60">
        <v>2391.1031731209082</v>
      </c>
      <c r="BA100" s="60">
        <v>216.90316654166463</v>
      </c>
      <c r="BB100" s="60">
        <v>420.50658805977946</v>
      </c>
      <c r="BC100" s="60">
        <v>624.10816657870532</v>
      </c>
      <c r="BD100" s="60">
        <v>783.80076198422341</v>
      </c>
      <c r="BE100" s="60">
        <v>920.58362517647561</v>
      </c>
      <c r="BF100" s="60">
        <v>1199.4012612882977</v>
      </c>
      <c r="BG100" s="60">
        <v>1469.4410939423478</v>
      </c>
      <c r="BH100" s="60">
        <v>1299.9563775321344</v>
      </c>
      <c r="BI100" s="60">
        <v>239.5682227612001</v>
      </c>
      <c r="BJ100" s="60">
        <v>239.5682227612001</v>
      </c>
      <c r="BK100" s="60">
        <v>239.5682227612001</v>
      </c>
      <c r="BL100" s="60">
        <v>239.5682227612001</v>
      </c>
      <c r="BM100" s="60">
        <v>239.5682227612001</v>
      </c>
      <c r="BN100" s="60">
        <v>239.5682227612001</v>
      </c>
      <c r="BO100" s="60">
        <v>239.5682227612001</v>
      </c>
      <c r="BP100" s="60">
        <v>239.5682227612001</v>
      </c>
      <c r="BQ100" s="60">
        <v>239.5682227612001</v>
      </c>
      <c r="BR100" s="60">
        <v>239.5682227612001</v>
      </c>
      <c r="BS100" s="60">
        <v>239.5682227612001</v>
      </c>
      <c r="BT100" s="60">
        <v>239.5682227612001</v>
      </c>
      <c r="BU100" s="60">
        <v>239.5682227612001</v>
      </c>
      <c r="BV100" s="60">
        <v>239.5682227612001</v>
      </c>
      <c r="BW100" s="60">
        <v>489.9724350775449</v>
      </c>
      <c r="BX100" s="60">
        <v>507.40552517537981</v>
      </c>
      <c r="BY100" s="60">
        <v>524.83861527321471</v>
      </c>
      <c r="BZ100" s="60">
        <v>251.60299524715288</v>
      </c>
      <c r="CA100" s="60">
        <v>269.9665210216632</v>
      </c>
      <c r="CB100" s="60">
        <v>169.30936766631072</v>
      </c>
      <c r="CC100" s="60">
        <v>227.50560482513799</v>
      </c>
      <c r="CD100" s="60">
        <v>273.15116524924002</v>
      </c>
      <c r="CE100" s="60">
        <v>312.24834712526263</v>
      </c>
      <c r="CF100" s="60">
        <v>391.94388481835028</v>
      </c>
      <c r="CG100" s="60">
        <v>469.13042854646932</v>
      </c>
      <c r="CH100" s="60">
        <v>239.5682227612001</v>
      </c>
    </row>
    <row r="101" spans="1:86">
      <c r="A101" s="57" t="s">
        <v>86</v>
      </c>
      <c r="B101" s="58" t="s">
        <v>132</v>
      </c>
      <c r="C101" s="59" t="s">
        <v>116</v>
      </c>
      <c r="D101" s="58" t="s">
        <v>637</v>
      </c>
      <c r="E101" s="58" t="str">
        <f>VLOOKUP(CONCATENATE($F$4,F101),'REG FL  CWIP - 1 System Per Boo'!$A$29:$B$1161,2,FALSE)</f>
        <v>Production</v>
      </c>
      <c r="F101" s="58" t="s">
        <v>638</v>
      </c>
      <c r="G101" s="58" t="s">
        <v>639</v>
      </c>
      <c r="H101" s="63">
        <v>341</v>
      </c>
      <c r="I101" s="60">
        <v>0</v>
      </c>
      <c r="J101" s="60">
        <v>0</v>
      </c>
      <c r="K101" s="60">
        <v>0</v>
      </c>
      <c r="L101" s="60">
        <v>0</v>
      </c>
      <c r="M101" s="60">
        <v>0</v>
      </c>
      <c r="N101" s="60">
        <v>0</v>
      </c>
      <c r="O101" s="60">
        <v>0</v>
      </c>
      <c r="P101" s="60">
        <v>0</v>
      </c>
      <c r="Q101" s="60">
        <v>0</v>
      </c>
      <c r="R101" s="60">
        <v>0</v>
      </c>
      <c r="S101" s="60">
        <v>0</v>
      </c>
      <c r="T101" s="60">
        <v>0</v>
      </c>
      <c r="U101" s="60">
        <v>0</v>
      </c>
      <c r="V101" s="60">
        <v>0</v>
      </c>
      <c r="W101" s="60">
        <v>2.839070268</v>
      </c>
      <c r="X101" s="60">
        <v>5.6781572096000001</v>
      </c>
      <c r="Y101" s="60">
        <v>21.726417764799997</v>
      </c>
      <c r="Z101" s="60">
        <v>62.593108297599997</v>
      </c>
      <c r="AA101" s="60">
        <v>130.06508261440001</v>
      </c>
      <c r="AB101" s="60">
        <v>130.37873362720001</v>
      </c>
      <c r="AC101" s="60">
        <v>143.5435329064</v>
      </c>
      <c r="AD101" s="60">
        <v>145.8325067824</v>
      </c>
      <c r="AE101" s="60">
        <v>136.81530571599998</v>
      </c>
      <c r="AF101" s="60">
        <v>73.485209095999906</v>
      </c>
      <c r="AG101" s="60">
        <v>15.832895510399972</v>
      </c>
      <c r="AH101" s="60">
        <v>0</v>
      </c>
      <c r="AI101" s="60">
        <v>0</v>
      </c>
      <c r="AJ101" s="60">
        <v>0</v>
      </c>
      <c r="AK101" s="60">
        <v>0</v>
      </c>
      <c r="AL101" s="60">
        <v>41.144007809599998</v>
      </c>
      <c r="AM101" s="60">
        <v>88.242860432000001</v>
      </c>
      <c r="AN101" s="60">
        <v>115.86461198879999</v>
      </c>
      <c r="AO101" s="60">
        <v>126.12468232479999</v>
      </c>
      <c r="AP101" s="60">
        <v>0</v>
      </c>
      <c r="AQ101" s="60">
        <v>0</v>
      </c>
      <c r="AR101" s="60">
        <v>0</v>
      </c>
      <c r="AS101" s="60">
        <v>0</v>
      </c>
      <c r="AT101" s="60">
        <v>0</v>
      </c>
      <c r="AU101" s="60">
        <v>0</v>
      </c>
      <c r="AV101" s="60">
        <v>0</v>
      </c>
      <c r="AW101" s="60">
        <v>0</v>
      </c>
      <c r="AX101" s="60">
        <v>0</v>
      </c>
      <c r="AY101" s="60">
        <v>0</v>
      </c>
      <c r="AZ101" s="60">
        <v>0</v>
      </c>
      <c r="BA101" s="60">
        <v>0</v>
      </c>
      <c r="BB101" s="60">
        <v>0</v>
      </c>
      <c r="BC101" s="60">
        <v>0</v>
      </c>
      <c r="BD101" s="60">
        <v>0</v>
      </c>
      <c r="BE101" s="60">
        <v>0</v>
      </c>
      <c r="BF101" s="60">
        <v>0</v>
      </c>
      <c r="BG101" s="60">
        <v>0</v>
      </c>
      <c r="BH101" s="60">
        <v>0</v>
      </c>
      <c r="BI101" s="60">
        <v>0</v>
      </c>
      <c r="BJ101" s="60">
        <v>18.791666666666668</v>
      </c>
      <c r="BK101" s="60">
        <v>37.583333333333336</v>
      </c>
      <c r="BL101" s="60">
        <v>56.375</v>
      </c>
      <c r="BM101" s="60">
        <v>75.166666666666671</v>
      </c>
      <c r="BN101" s="60">
        <v>93.958333333333343</v>
      </c>
      <c r="BO101" s="60">
        <v>112.75000000000001</v>
      </c>
      <c r="BP101" s="60">
        <v>131.54166666666669</v>
      </c>
      <c r="BQ101" s="60">
        <v>150.33333333333334</v>
      </c>
      <c r="BR101" s="60">
        <v>169.125</v>
      </c>
      <c r="BS101" s="60">
        <v>126.47266449869782</v>
      </c>
      <c r="BT101" s="60">
        <v>40.266394287109378</v>
      </c>
      <c r="BU101" s="60">
        <v>0</v>
      </c>
      <c r="BV101" s="60">
        <v>59.058060953776064</v>
      </c>
      <c r="BW101" s="60">
        <v>60.038060953776061</v>
      </c>
      <c r="BX101" s="60">
        <v>61.018060953776057</v>
      </c>
      <c r="BY101" s="60">
        <v>61.998060953776054</v>
      </c>
      <c r="BZ101" s="60">
        <v>62.978060953776051</v>
      </c>
      <c r="CA101" s="60">
        <v>63.958060953776048</v>
      </c>
      <c r="CB101" s="60">
        <v>64.938060953776045</v>
      </c>
      <c r="CC101" s="60">
        <v>65.918060953776049</v>
      </c>
      <c r="CD101" s="60">
        <v>66.898060953776053</v>
      </c>
      <c r="CE101" s="60">
        <v>67.878060953776057</v>
      </c>
      <c r="CF101" s="60">
        <v>68.858060953776061</v>
      </c>
      <c r="CG101" s="60">
        <v>69.838060953776065</v>
      </c>
      <c r="CH101" s="60">
        <v>59.058060953776064</v>
      </c>
    </row>
    <row r="102" spans="1:86">
      <c r="A102" s="57" t="s">
        <v>86</v>
      </c>
      <c r="B102" s="58" t="s">
        <v>132</v>
      </c>
      <c r="C102" s="59" t="s">
        <v>116</v>
      </c>
      <c r="D102" s="58" t="s">
        <v>637</v>
      </c>
      <c r="E102" s="58" t="str">
        <f>VLOOKUP(CONCATENATE($F$4,F102),'REG FL  CWIP - 1 System Per Boo'!$A$29:$B$1161,2,FALSE)</f>
        <v>Production</v>
      </c>
      <c r="F102" s="58" t="s">
        <v>650</v>
      </c>
      <c r="G102" s="58" t="s">
        <v>639</v>
      </c>
      <c r="H102" s="63">
        <v>341</v>
      </c>
      <c r="I102" s="60">
        <v>861.53</v>
      </c>
      <c r="J102" s="60">
        <v>253.26</v>
      </c>
      <c r="K102" s="60">
        <v>217.49</v>
      </c>
      <c r="L102" s="60">
        <v>172.23000000000002</v>
      </c>
      <c r="M102" s="60">
        <v>207.19</v>
      </c>
      <c r="N102" s="60">
        <v>254.82</v>
      </c>
      <c r="O102" s="60">
        <v>776.82999999999993</v>
      </c>
      <c r="P102" s="60">
        <v>1172.95</v>
      </c>
      <c r="Q102" s="60">
        <v>1555.9</v>
      </c>
      <c r="R102" s="60">
        <v>2399.71</v>
      </c>
      <c r="S102" s="60">
        <v>6032.77</v>
      </c>
      <c r="T102" s="60">
        <v>6606.1200000000008</v>
      </c>
      <c r="U102" s="60">
        <v>861.53</v>
      </c>
      <c r="V102" s="60">
        <v>8886.0400000000009</v>
      </c>
      <c r="W102" s="60">
        <v>8907.092878302501</v>
      </c>
      <c r="X102" s="60">
        <v>8923.6645375197004</v>
      </c>
      <c r="Y102" s="60">
        <v>8959.9722427803008</v>
      </c>
      <c r="Z102" s="60">
        <v>8832.3139371758552</v>
      </c>
      <c r="AA102" s="60">
        <v>8848.4731880696545</v>
      </c>
      <c r="AB102" s="60">
        <v>8848.4731880696545</v>
      </c>
      <c r="AC102" s="60">
        <v>8848.4731880696545</v>
      </c>
      <c r="AD102" s="60">
        <v>8896.9975750821541</v>
      </c>
      <c r="AE102" s="60">
        <v>8896.9975750821541</v>
      </c>
      <c r="AF102" s="60">
        <v>8896.9975750821541</v>
      </c>
      <c r="AG102" s="60">
        <v>8931.6578515196543</v>
      </c>
      <c r="AH102" s="60">
        <v>8886.0400000000009</v>
      </c>
      <c r="AI102" s="60">
        <v>7640.0237607947674</v>
      </c>
      <c r="AJ102" s="60">
        <v>7640.0237607947674</v>
      </c>
      <c r="AK102" s="60">
        <v>7640.0237607947674</v>
      </c>
      <c r="AL102" s="60">
        <v>7642.5345839697675</v>
      </c>
      <c r="AM102" s="60">
        <v>7642.5345839697675</v>
      </c>
      <c r="AN102" s="60">
        <v>7650.0670534947676</v>
      </c>
      <c r="AO102" s="60">
        <v>7650.0670534947676</v>
      </c>
      <c r="AP102" s="60">
        <v>7650.0670534947676</v>
      </c>
      <c r="AQ102" s="60">
        <v>7658.8549346072678</v>
      </c>
      <c r="AR102" s="60">
        <v>7666.3166305848681</v>
      </c>
      <c r="AS102" s="60">
        <v>7677.9953052317678</v>
      </c>
      <c r="AT102" s="60">
        <v>7576.9567305101127</v>
      </c>
      <c r="AU102" s="60">
        <v>7640.0237607947674</v>
      </c>
      <c r="AV102" s="60">
        <v>7379.7369309506348</v>
      </c>
      <c r="AW102" s="60">
        <v>7379.9212238457476</v>
      </c>
      <c r="AX102" s="60">
        <v>7380.1055167408604</v>
      </c>
      <c r="AY102" s="60">
        <v>7386.3802597521872</v>
      </c>
      <c r="AZ102" s="60">
        <v>7393.4135264455872</v>
      </c>
      <c r="BA102" s="60">
        <v>7398.2628673888503</v>
      </c>
      <c r="BB102" s="60">
        <v>7400.049839886794</v>
      </c>
      <c r="BC102" s="60">
        <v>7400.4250928201527</v>
      </c>
      <c r="BD102" s="60">
        <v>7401.2413182231185</v>
      </c>
      <c r="BE102" s="60">
        <v>7401.9620315223183</v>
      </c>
      <c r="BF102" s="60">
        <v>7402.9591413213057</v>
      </c>
      <c r="BG102" s="60">
        <v>7404.6608697895344</v>
      </c>
      <c r="BH102" s="60">
        <v>7379.7369309506348</v>
      </c>
      <c r="BI102" s="60">
        <v>7212.0732045635959</v>
      </c>
      <c r="BJ102" s="60">
        <v>7212.2574974587087</v>
      </c>
      <c r="BK102" s="60">
        <v>7212.4417903538215</v>
      </c>
      <c r="BL102" s="60">
        <v>7218.7165333651483</v>
      </c>
      <c r="BM102" s="60">
        <v>7225.7498000585483</v>
      </c>
      <c r="BN102" s="60">
        <v>7230.5991410018114</v>
      </c>
      <c r="BO102" s="60">
        <v>7232.3861134997551</v>
      </c>
      <c r="BP102" s="60">
        <v>7232.7613664331138</v>
      </c>
      <c r="BQ102" s="60">
        <v>7233.5775918360796</v>
      </c>
      <c r="BR102" s="60">
        <v>7234.2983051352794</v>
      </c>
      <c r="BS102" s="60">
        <v>7235.2954149342668</v>
      </c>
      <c r="BT102" s="60">
        <v>7236.9971434024956</v>
      </c>
      <c r="BU102" s="60">
        <v>7212.0732045635959</v>
      </c>
      <c r="BV102" s="60">
        <v>7048.7744133724482</v>
      </c>
      <c r="BW102" s="60">
        <v>7048.958706267561</v>
      </c>
      <c r="BX102" s="60">
        <v>7049.1429991626737</v>
      </c>
      <c r="BY102" s="60">
        <v>7055.4177421740005</v>
      </c>
      <c r="BZ102" s="60">
        <v>7062.4510088674006</v>
      </c>
      <c r="CA102" s="60">
        <v>7067.3003498106636</v>
      </c>
      <c r="CB102" s="60">
        <v>7069.0873223086073</v>
      </c>
      <c r="CC102" s="60">
        <v>7069.4625752419661</v>
      </c>
      <c r="CD102" s="60">
        <v>7070.2788006449318</v>
      </c>
      <c r="CE102" s="60">
        <v>7070.9995139441316</v>
      </c>
      <c r="CF102" s="60">
        <v>7071.996623743119</v>
      </c>
      <c r="CG102" s="60">
        <v>7073.6983522113478</v>
      </c>
      <c r="CH102" s="60">
        <v>7048.7744133724482</v>
      </c>
    </row>
    <row r="103" spans="1:86">
      <c r="A103" s="57" t="s">
        <v>86</v>
      </c>
      <c r="B103" s="57" t="s">
        <v>701</v>
      </c>
      <c r="C103" s="58" t="s">
        <v>116</v>
      </c>
      <c r="D103" s="58" t="s">
        <v>333</v>
      </c>
      <c r="E103" s="58" t="str">
        <f>VLOOKUP(CONCATENATE($F$4,F103),'REG FL  CWIP - 1 System Per Boo'!$A$29:$B$1161,2,FALSE)</f>
        <v>Production</v>
      </c>
      <c r="F103" s="58" t="s">
        <v>356</v>
      </c>
      <c r="G103" s="58" t="s">
        <v>357</v>
      </c>
      <c r="H103" s="63">
        <v>341</v>
      </c>
      <c r="I103" s="60">
        <v>0</v>
      </c>
      <c r="J103" s="60">
        <v>0</v>
      </c>
      <c r="K103" s="60">
        <v>0</v>
      </c>
      <c r="L103" s="60">
        <v>0</v>
      </c>
      <c r="M103" s="60">
        <v>0</v>
      </c>
      <c r="N103" s="60">
        <v>0</v>
      </c>
      <c r="O103" s="60">
        <v>0</v>
      </c>
      <c r="P103" s="60">
        <v>0</v>
      </c>
      <c r="Q103" s="60">
        <v>0</v>
      </c>
      <c r="R103" s="60">
        <v>0</v>
      </c>
      <c r="S103" s="60">
        <v>0</v>
      </c>
      <c r="T103" s="60">
        <v>0</v>
      </c>
      <c r="U103" s="60">
        <v>0</v>
      </c>
      <c r="V103" s="60">
        <v>34.416385746800003</v>
      </c>
      <c r="W103" s="60">
        <v>142.1818778482</v>
      </c>
      <c r="X103" s="60">
        <v>118.3375519624</v>
      </c>
      <c r="Y103" s="60">
        <v>122.4730742648</v>
      </c>
      <c r="Z103" s="60">
        <v>245.15913365719999</v>
      </c>
      <c r="AA103" s="60">
        <v>45.146658410800001</v>
      </c>
      <c r="AB103" s="60">
        <v>91.094862520199996</v>
      </c>
      <c r="AC103" s="60">
        <v>243.05112398380001</v>
      </c>
      <c r="AD103" s="60">
        <v>84.343614833800004</v>
      </c>
      <c r="AE103" s="60">
        <v>306.91314646559999</v>
      </c>
      <c r="AF103" s="60">
        <v>309.44893876399999</v>
      </c>
      <c r="AG103" s="60">
        <v>41.148871244399999</v>
      </c>
      <c r="AH103" s="60">
        <v>1783.7152397020002</v>
      </c>
      <c r="AI103" s="60">
        <v>14.2625478648</v>
      </c>
      <c r="AJ103" s="60">
        <v>494.05111309599999</v>
      </c>
      <c r="AK103" s="60">
        <v>72.016235692199999</v>
      </c>
      <c r="AL103" s="60">
        <v>24.481214247800001</v>
      </c>
      <c r="AM103" s="60">
        <v>510.32225612600001</v>
      </c>
      <c r="AN103" s="60">
        <v>13.7293422102</v>
      </c>
      <c r="AO103" s="60">
        <v>476.88590158480002</v>
      </c>
      <c r="AP103" s="60">
        <v>93.199810170600003</v>
      </c>
      <c r="AQ103" s="60">
        <v>343.18908201059998</v>
      </c>
      <c r="AR103" s="60">
        <v>238.24198146539999</v>
      </c>
      <c r="AS103" s="60">
        <v>206.06430843379999</v>
      </c>
      <c r="AT103" s="60">
        <v>4.7685113986000003</v>
      </c>
      <c r="AU103" s="60">
        <v>2491.2123043007996</v>
      </c>
      <c r="AV103" s="60">
        <v>109.59750000000001</v>
      </c>
      <c r="AW103" s="60">
        <v>109.59750000000001</v>
      </c>
      <c r="AX103" s="60">
        <v>109.59750000000001</v>
      </c>
      <c r="AY103" s="60">
        <v>109.59750000000001</v>
      </c>
      <c r="AZ103" s="60">
        <v>109.59750000000001</v>
      </c>
      <c r="BA103" s="60">
        <v>109.59750000000001</v>
      </c>
      <c r="BB103" s="60">
        <v>109.59750000000001</v>
      </c>
      <c r="BC103" s="60">
        <v>109.59750000000001</v>
      </c>
      <c r="BD103" s="60">
        <v>109.59750000000001</v>
      </c>
      <c r="BE103" s="60">
        <v>109.59750000000001</v>
      </c>
      <c r="BF103" s="60">
        <v>109.59750000000001</v>
      </c>
      <c r="BG103" s="60">
        <v>109.59750000000008</v>
      </c>
      <c r="BH103" s="60">
        <v>1315.17</v>
      </c>
      <c r="BI103" s="60">
        <v>163.09083333333334</v>
      </c>
      <c r="BJ103" s="60">
        <v>163.09083333333334</v>
      </c>
      <c r="BK103" s="60">
        <v>163.09083333333334</v>
      </c>
      <c r="BL103" s="60">
        <v>163.09083333333334</v>
      </c>
      <c r="BM103" s="60">
        <v>163.09083333333334</v>
      </c>
      <c r="BN103" s="60">
        <v>163.09083333333334</v>
      </c>
      <c r="BO103" s="60">
        <v>163.09083333333334</v>
      </c>
      <c r="BP103" s="60">
        <v>163.09083333333334</v>
      </c>
      <c r="BQ103" s="60">
        <v>163.09083333333334</v>
      </c>
      <c r="BR103" s="60">
        <v>163.09083333333334</v>
      </c>
      <c r="BS103" s="60">
        <v>163.09083333333334</v>
      </c>
      <c r="BT103" s="60">
        <v>163.09083333333297</v>
      </c>
      <c r="BU103" s="60">
        <v>1957.09</v>
      </c>
      <c r="BV103" s="60">
        <v>14.340110367023069</v>
      </c>
      <c r="BW103" s="60">
        <v>496.737858894932</v>
      </c>
      <c r="BX103" s="60">
        <v>72.407873953043904</v>
      </c>
      <c r="BY103" s="60">
        <v>24.614347840235101</v>
      </c>
      <c r="BZ103" s="60">
        <v>513.09748755733085</v>
      </c>
      <c r="CA103" s="60">
        <v>13.804005036631457</v>
      </c>
      <c r="CB103" s="60">
        <v>479.47929963348304</v>
      </c>
      <c r="CC103" s="60">
        <v>93.706648819070892</v>
      </c>
      <c r="CD103" s="60">
        <v>345.05541081725556</v>
      </c>
      <c r="CE103" s="60">
        <v>239.53758757955325</v>
      </c>
      <c r="CF103" s="60">
        <v>207.18492611953883</v>
      </c>
      <c r="CG103" s="60">
        <v>4.7944433819025107</v>
      </c>
      <c r="CH103" s="60">
        <v>2504.7600000000002</v>
      </c>
    </row>
    <row r="104" spans="1:86">
      <c r="A104" s="57" t="s">
        <v>86</v>
      </c>
      <c r="B104" s="57" t="s">
        <v>701</v>
      </c>
      <c r="C104" s="58" t="s">
        <v>116</v>
      </c>
      <c r="D104" s="58" t="s">
        <v>333</v>
      </c>
      <c r="E104" s="58" t="str">
        <f>VLOOKUP(CONCATENATE($F$4,F104),'REG FL  CWIP - 1 System Per Boo'!$A$29:$B$1161,2,FALSE)</f>
        <v>Production</v>
      </c>
      <c r="F104" s="58" t="s">
        <v>367</v>
      </c>
      <c r="G104" s="58" t="s">
        <v>368</v>
      </c>
      <c r="H104" s="63">
        <v>341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14.32</v>
      </c>
      <c r="Q104" s="60">
        <v>6.94</v>
      </c>
      <c r="R104" s="60">
        <v>150.41</v>
      </c>
      <c r="S104" s="60">
        <v>15.99</v>
      </c>
      <c r="T104" s="60">
        <v>187.12</v>
      </c>
      <c r="U104" s="60">
        <v>374.78</v>
      </c>
      <c r="V104" s="60">
        <v>0</v>
      </c>
      <c r="W104" s="60">
        <v>0</v>
      </c>
      <c r="X104" s="60">
        <v>0</v>
      </c>
      <c r="Y104" s="60">
        <v>0</v>
      </c>
      <c r="Z104" s="60">
        <v>0</v>
      </c>
      <c r="AA104" s="60">
        <v>0</v>
      </c>
      <c r="AB104" s="60">
        <v>0</v>
      </c>
      <c r="AC104" s="60">
        <v>0</v>
      </c>
      <c r="AD104" s="60">
        <v>0</v>
      </c>
      <c r="AE104" s="60">
        <v>0</v>
      </c>
      <c r="AF104" s="60">
        <v>0</v>
      </c>
      <c r="AG104" s="60">
        <v>0</v>
      </c>
      <c r="AH104" s="60">
        <v>0</v>
      </c>
      <c r="AI104" s="60">
        <v>0</v>
      </c>
      <c r="AJ104" s="60">
        <v>0</v>
      </c>
      <c r="AK104" s="60">
        <v>0</v>
      </c>
      <c r="AL104" s="60">
        <v>0</v>
      </c>
      <c r="AM104" s="60">
        <v>0</v>
      </c>
      <c r="AN104" s="60">
        <v>0</v>
      </c>
      <c r="AO104" s="60">
        <v>0</v>
      </c>
      <c r="AP104" s="60">
        <v>0</v>
      </c>
      <c r="AQ104" s="60">
        <v>0</v>
      </c>
      <c r="AR104" s="60">
        <v>0</v>
      </c>
      <c r="AS104" s="60">
        <v>0</v>
      </c>
      <c r="AT104" s="60">
        <v>0</v>
      </c>
      <c r="AU104" s="60">
        <v>0</v>
      </c>
      <c r="AV104" s="60">
        <v>0</v>
      </c>
      <c r="AW104" s="60">
        <v>0</v>
      </c>
      <c r="AX104" s="60">
        <v>0</v>
      </c>
      <c r="AY104" s="60">
        <v>0</v>
      </c>
      <c r="AZ104" s="60">
        <v>0</v>
      </c>
      <c r="BA104" s="60">
        <v>0</v>
      </c>
      <c r="BB104" s="60">
        <v>0</v>
      </c>
      <c r="BC104" s="60">
        <v>0</v>
      </c>
      <c r="BD104" s="60">
        <v>0</v>
      </c>
      <c r="BE104" s="60">
        <v>0</v>
      </c>
      <c r="BF104" s="60">
        <v>0</v>
      </c>
      <c r="BG104" s="60">
        <v>0</v>
      </c>
      <c r="BH104" s="60">
        <v>0</v>
      </c>
      <c r="BI104" s="60">
        <v>0</v>
      </c>
      <c r="BJ104" s="60">
        <v>0</v>
      </c>
      <c r="BK104" s="60">
        <v>0</v>
      </c>
      <c r="BL104" s="60">
        <v>0</v>
      </c>
      <c r="BM104" s="60">
        <v>0</v>
      </c>
      <c r="BN104" s="60">
        <v>0</v>
      </c>
      <c r="BO104" s="60">
        <v>0</v>
      </c>
      <c r="BP104" s="60">
        <v>0</v>
      </c>
      <c r="BQ104" s="60">
        <v>0</v>
      </c>
      <c r="BR104" s="60">
        <v>0</v>
      </c>
      <c r="BS104" s="60">
        <v>0</v>
      </c>
      <c r="BT104" s="60">
        <v>0</v>
      </c>
      <c r="BU104" s="60">
        <v>0</v>
      </c>
      <c r="BV104" s="60">
        <v>0</v>
      </c>
      <c r="BW104" s="60">
        <v>0</v>
      </c>
      <c r="BX104" s="60">
        <v>0</v>
      </c>
      <c r="BY104" s="60">
        <v>0</v>
      </c>
      <c r="BZ104" s="60">
        <v>0</v>
      </c>
      <c r="CA104" s="60">
        <v>0</v>
      </c>
      <c r="CB104" s="60">
        <v>0</v>
      </c>
      <c r="CC104" s="60">
        <v>0</v>
      </c>
      <c r="CD104" s="60">
        <v>0</v>
      </c>
      <c r="CE104" s="60">
        <v>0</v>
      </c>
      <c r="CF104" s="60">
        <v>0</v>
      </c>
      <c r="CG104" s="60">
        <v>0</v>
      </c>
      <c r="CH104" s="60">
        <v>0</v>
      </c>
    </row>
    <row r="105" spans="1:86">
      <c r="A105" s="57" t="s">
        <v>86</v>
      </c>
      <c r="B105" s="57" t="s">
        <v>701</v>
      </c>
      <c r="C105" s="58" t="s">
        <v>116</v>
      </c>
      <c r="D105" s="58" t="s">
        <v>333</v>
      </c>
      <c r="E105" s="58" t="str">
        <f>VLOOKUP(CONCATENATE($F$4,F105),'REG FL  CWIP - 1 System Per Boo'!$A$29:$B$1161,2,FALSE)</f>
        <v>Production</v>
      </c>
      <c r="F105" s="58" t="s">
        <v>369</v>
      </c>
      <c r="G105" s="58" t="s">
        <v>368</v>
      </c>
      <c r="H105" s="63">
        <v>341</v>
      </c>
      <c r="I105" s="60">
        <v>2.5499999999999998</v>
      </c>
      <c r="J105" s="60">
        <v>0</v>
      </c>
      <c r="K105" s="60">
        <v>0</v>
      </c>
      <c r="L105" s="60">
        <v>0</v>
      </c>
      <c r="M105" s="60">
        <v>0</v>
      </c>
      <c r="N105" s="60">
        <v>0</v>
      </c>
      <c r="O105" s="60">
        <v>0</v>
      </c>
      <c r="P105" s="60">
        <v>0</v>
      </c>
      <c r="Q105" s="60">
        <v>0</v>
      </c>
      <c r="R105" s="60">
        <v>0</v>
      </c>
      <c r="S105" s="60">
        <v>50.28</v>
      </c>
      <c r="T105" s="60">
        <v>139.84</v>
      </c>
      <c r="U105" s="60">
        <v>192.67000000000002</v>
      </c>
      <c r="V105" s="60">
        <v>0</v>
      </c>
      <c r="W105" s="60">
        <v>0</v>
      </c>
      <c r="X105" s="60">
        <v>0</v>
      </c>
      <c r="Y105" s="60">
        <v>0</v>
      </c>
      <c r="Z105" s="60">
        <v>0</v>
      </c>
      <c r="AA105" s="60">
        <v>0</v>
      </c>
      <c r="AB105" s="60">
        <v>0</v>
      </c>
      <c r="AC105" s="60">
        <v>0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0</v>
      </c>
      <c r="AJ105" s="60">
        <v>0</v>
      </c>
      <c r="AK105" s="60">
        <v>0</v>
      </c>
      <c r="AL105" s="60">
        <v>0</v>
      </c>
      <c r="AM105" s="60">
        <v>0</v>
      </c>
      <c r="AN105" s="60">
        <v>0</v>
      </c>
      <c r="AO105" s="60">
        <v>0</v>
      </c>
      <c r="AP105" s="60">
        <v>0</v>
      </c>
      <c r="AQ105" s="60">
        <v>0</v>
      </c>
      <c r="AR105" s="60">
        <v>0</v>
      </c>
      <c r="AS105" s="60">
        <v>0</v>
      </c>
      <c r="AT105" s="60">
        <v>0</v>
      </c>
      <c r="AU105" s="60">
        <v>0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  <c r="BB105" s="60">
        <v>0</v>
      </c>
      <c r="BC105" s="60">
        <v>0</v>
      </c>
      <c r="BD105" s="60">
        <v>0</v>
      </c>
      <c r="BE105" s="60">
        <v>0</v>
      </c>
      <c r="BF105" s="60">
        <v>0</v>
      </c>
      <c r="BG105" s="60">
        <v>0</v>
      </c>
      <c r="BH105" s="60">
        <v>0</v>
      </c>
      <c r="BI105" s="60">
        <v>0</v>
      </c>
      <c r="BJ105" s="60">
        <v>0</v>
      </c>
      <c r="BK105" s="60">
        <v>0</v>
      </c>
      <c r="BL105" s="60">
        <v>0</v>
      </c>
      <c r="BM105" s="60">
        <v>0</v>
      </c>
      <c r="BN105" s="60">
        <v>0</v>
      </c>
      <c r="BO105" s="60">
        <v>0</v>
      </c>
      <c r="BP105" s="60">
        <v>0</v>
      </c>
      <c r="BQ105" s="60">
        <v>0</v>
      </c>
      <c r="BR105" s="60">
        <v>0</v>
      </c>
      <c r="BS105" s="60">
        <v>0</v>
      </c>
      <c r="BT105" s="60">
        <v>0</v>
      </c>
      <c r="BU105" s="60">
        <v>0</v>
      </c>
      <c r="BV105" s="60">
        <v>0</v>
      </c>
      <c r="BW105" s="60">
        <v>0</v>
      </c>
      <c r="BX105" s="60">
        <v>0</v>
      </c>
      <c r="BY105" s="60">
        <v>0</v>
      </c>
      <c r="BZ105" s="60">
        <v>0</v>
      </c>
      <c r="CA105" s="60">
        <v>0</v>
      </c>
      <c r="CB105" s="60">
        <v>0</v>
      </c>
      <c r="CC105" s="60">
        <v>0</v>
      </c>
      <c r="CD105" s="60">
        <v>0</v>
      </c>
      <c r="CE105" s="60">
        <v>0</v>
      </c>
      <c r="CF105" s="60">
        <v>0</v>
      </c>
      <c r="CG105" s="60">
        <v>0</v>
      </c>
      <c r="CH105" s="60">
        <v>0</v>
      </c>
    </row>
    <row r="106" spans="1:86">
      <c r="A106" s="57" t="s">
        <v>86</v>
      </c>
      <c r="B106" s="57" t="s">
        <v>701</v>
      </c>
      <c r="C106" s="58" t="s">
        <v>116</v>
      </c>
      <c r="D106" s="58" t="s">
        <v>333</v>
      </c>
      <c r="E106" s="58" t="str">
        <f>VLOOKUP(CONCATENATE($F$4,F106),'REG FL  CWIP - 1 System Per Boo'!$A$29:$B$1161,2,FALSE)</f>
        <v>Production</v>
      </c>
      <c r="F106" s="58" t="s">
        <v>370</v>
      </c>
      <c r="G106" s="58" t="s">
        <v>357</v>
      </c>
      <c r="H106" s="63">
        <v>341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12</v>
      </c>
      <c r="W106" s="60">
        <v>12</v>
      </c>
      <c r="X106" s="60">
        <v>12</v>
      </c>
      <c r="Y106" s="60">
        <v>12</v>
      </c>
      <c r="Z106" s="60">
        <v>12</v>
      </c>
      <c r="AA106" s="60">
        <v>12</v>
      </c>
      <c r="AB106" s="60">
        <v>12</v>
      </c>
      <c r="AC106" s="60">
        <v>12</v>
      </c>
      <c r="AD106" s="60">
        <v>12</v>
      </c>
      <c r="AE106" s="60">
        <v>12</v>
      </c>
      <c r="AF106" s="60">
        <v>12</v>
      </c>
      <c r="AG106" s="60">
        <v>12</v>
      </c>
      <c r="AH106" s="60">
        <v>144</v>
      </c>
      <c r="AI106" s="60">
        <v>58</v>
      </c>
      <c r="AJ106" s="60">
        <v>58</v>
      </c>
      <c r="AK106" s="60">
        <v>58</v>
      </c>
      <c r="AL106" s="60">
        <v>58</v>
      </c>
      <c r="AM106" s="60">
        <v>58</v>
      </c>
      <c r="AN106" s="60">
        <v>58</v>
      </c>
      <c r="AO106" s="60">
        <v>58</v>
      </c>
      <c r="AP106" s="60">
        <v>58</v>
      </c>
      <c r="AQ106" s="60">
        <v>58</v>
      </c>
      <c r="AR106" s="60">
        <v>58</v>
      </c>
      <c r="AS106" s="60">
        <v>58</v>
      </c>
      <c r="AT106" s="60">
        <v>58</v>
      </c>
      <c r="AU106" s="60">
        <v>696</v>
      </c>
      <c r="AV106" s="60">
        <v>64.416666672000005</v>
      </c>
      <c r="AW106" s="60">
        <v>64.416666672000005</v>
      </c>
      <c r="AX106" s="60">
        <v>64.416666672000005</v>
      </c>
      <c r="AY106" s="60">
        <v>64.416666672000005</v>
      </c>
      <c r="AZ106" s="60">
        <v>64.416666672000005</v>
      </c>
      <c r="BA106" s="60">
        <v>64.416666672000005</v>
      </c>
      <c r="BB106" s="60">
        <v>64.416666672000005</v>
      </c>
      <c r="BC106" s="60">
        <v>64.416666672000005</v>
      </c>
      <c r="BD106" s="60">
        <v>64.416666672000005</v>
      </c>
      <c r="BE106" s="60">
        <v>64.416666672000005</v>
      </c>
      <c r="BF106" s="60">
        <v>64.416666672000005</v>
      </c>
      <c r="BG106" s="60">
        <v>64.4166666079999</v>
      </c>
      <c r="BH106" s="60">
        <v>773</v>
      </c>
      <c r="BI106" s="60">
        <v>72.249999990000006</v>
      </c>
      <c r="BJ106" s="60">
        <v>72.249999990000006</v>
      </c>
      <c r="BK106" s="60">
        <v>72.249999990000006</v>
      </c>
      <c r="BL106" s="60">
        <v>72.249999990000006</v>
      </c>
      <c r="BM106" s="60">
        <v>72.249999990000006</v>
      </c>
      <c r="BN106" s="60">
        <v>72.249999990000006</v>
      </c>
      <c r="BO106" s="60">
        <v>72.249999990000006</v>
      </c>
      <c r="BP106" s="60">
        <v>72.249999990000006</v>
      </c>
      <c r="BQ106" s="60">
        <v>72.249999990000006</v>
      </c>
      <c r="BR106" s="60">
        <v>72.249999990000006</v>
      </c>
      <c r="BS106" s="60">
        <v>72.249999990000006</v>
      </c>
      <c r="BT106" s="60">
        <v>72.250000109999974</v>
      </c>
      <c r="BU106" s="60">
        <v>867</v>
      </c>
      <c r="BV106" s="60">
        <v>0</v>
      </c>
      <c r="BW106" s="60">
        <v>0</v>
      </c>
      <c r="BX106" s="60">
        <v>0</v>
      </c>
      <c r="BY106" s="60">
        <v>0</v>
      </c>
      <c r="BZ106" s="60">
        <v>0</v>
      </c>
      <c r="CA106" s="60">
        <v>0</v>
      </c>
      <c r="CB106" s="60">
        <v>0</v>
      </c>
      <c r="CC106" s="60">
        <v>0</v>
      </c>
      <c r="CD106" s="60">
        <v>0</v>
      </c>
      <c r="CE106" s="60">
        <v>0</v>
      </c>
      <c r="CF106" s="60">
        <v>0</v>
      </c>
      <c r="CG106" s="60">
        <v>0</v>
      </c>
      <c r="CH106" s="60">
        <v>0</v>
      </c>
    </row>
    <row r="107" spans="1:86">
      <c r="A107" s="57" t="s">
        <v>86</v>
      </c>
      <c r="B107" s="57" t="s">
        <v>701</v>
      </c>
      <c r="C107" s="58" t="s">
        <v>116</v>
      </c>
      <c r="D107" s="58" t="s">
        <v>333</v>
      </c>
      <c r="E107" s="58" t="str">
        <f>VLOOKUP(CONCATENATE($F$4,F107),'REG FL  CWIP - 1 System Per Boo'!$A$29:$B$1161,2,FALSE)</f>
        <v>Production</v>
      </c>
      <c r="F107" s="58" t="s">
        <v>378</v>
      </c>
      <c r="G107" s="58" t="s">
        <v>379</v>
      </c>
      <c r="H107" s="63">
        <v>341</v>
      </c>
      <c r="I107" s="60">
        <v>371.17</v>
      </c>
      <c r="J107" s="60">
        <v>77.83</v>
      </c>
      <c r="K107" s="60">
        <v>46.65</v>
      </c>
      <c r="L107" s="60">
        <v>30.23</v>
      </c>
      <c r="M107" s="60">
        <v>48.47</v>
      </c>
      <c r="N107" s="60">
        <v>8.82</v>
      </c>
      <c r="O107" s="60">
        <v>0</v>
      </c>
      <c r="P107" s="60">
        <v>0</v>
      </c>
      <c r="Q107" s="60">
        <v>5.38</v>
      </c>
      <c r="R107" s="60">
        <v>0</v>
      </c>
      <c r="S107" s="60">
        <v>0</v>
      </c>
      <c r="T107" s="60">
        <v>0</v>
      </c>
      <c r="U107" s="60">
        <v>588.55000000000007</v>
      </c>
      <c r="V107" s="60">
        <v>1.4047421268</v>
      </c>
      <c r="W107" s="60">
        <v>1.4048064199999999</v>
      </c>
      <c r="X107" s="60">
        <v>21.743972714800002</v>
      </c>
      <c r="Y107" s="60">
        <v>42.841661546799997</v>
      </c>
      <c r="Z107" s="60">
        <v>106.37992215600001</v>
      </c>
      <c r="AA107" s="60">
        <v>315.70984035959998</v>
      </c>
      <c r="AB107" s="60">
        <v>44.3495587544</v>
      </c>
      <c r="AC107" s="60">
        <v>107.6895976704</v>
      </c>
      <c r="AD107" s="60">
        <v>24.033769275200001</v>
      </c>
      <c r="AE107" s="60">
        <v>45.139585919200002</v>
      </c>
      <c r="AF107" s="60">
        <v>65.583133663599995</v>
      </c>
      <c r="AG107" s="60">
        <v>22.389155936400002</v>
      </c>
      <c r="AH107" s="60">
        <v>798.66974654319995</v>
      </c>
      <c r="AI107" s="60">
        <v>195.36032433400001</v>
      </c>
      <c r="AJ107" s="60">
        <v>70.194799495200002</v>
      </c>
      <c r="AK107" s="60">
        <v>87.858363968800006</v>
      </c>
      <c r="AL107" s="60">
        <v>84.756638333200002</v>
      </c>
      <c r="AM107" s="60">
        <v>124.3239633156</v>
      </c>
      <c r="AN107" s="60">
        <v>55.272410149199999</v>
      </c>
      <c r="AO107" s="60">
        <v>65.7821220772</v>
      </c>
      <c r="AP107" s="60">
        <v>106.5002137736</v>
      </c>
      <c r="AQ107" s="60">
        <v>44.675495530799999</v>
      </c>
      <c r="AR107" s="60">
        <v>57.449097698000003</v>
      </c>
      <c r="AS107" s="60">
        <v>83.393479512799999</v>
      </c>
      <c r="AT107" s="60">
        <v>39.232394834799997</v>
      </c>
      <c r="AU107" s="60">
        <v>1014.7993030232</v>
      </c>
      <c r="AV107" s="60">
        <v>189.36083333333332</v>
      </c>
      <c r="AW107" s="60">
        <v>189.36083333333332</v>
      </c>
      <c r="AX107" s="60">
        <v>189.36083333333332</v>
      </c>
      <c r="AY107" s="60">
        <v>189.36083333333332</v>
      </c>
      <c r="AZ107" s="60">
        <v>189.36083333333332</v>
      </c>
      <c r="BA107" s="60">
        <v>189.36083333333332</v>
      </c>
      <c r="BB107" s="60">
        <v>189.36083333333332</v>
      </c>
      <c r="BC107" s="60">
        <v>189.36083333333332</v>
      </c>
      <c r="BD107" s="60">
        <v>189.36083333333332</v>
      </c>
      <c r="BE107" s="60">
        <v>189.36083333333332</v>
      </c>
      <c r="BF107" s="60">
        <v>189.36083333333332</v>
      </c>
      <c r="BG107" s="60">
        <v>189.36083333333318</v>
      </c>
      <c r="BH107" s="60">
        <v>2272.33</v>
      </c>
      <c r="BI107" s="60">
        <v>220.03916666666666</v>
      </c>
      <c r="BJ107" s="60">
        <v>220.03916666666666</v>
      </c>
      <c r="BK107" s="60">
        <v>220.03916666666666</v>
      </c>
      <c r="BL107" s="60">
        <v>220.03916666666666</v>
      </c>
      <c r="BM107" s="60">
        <v>220.03916666666666</v>
      </c>
      <c r="BN107" s="60">
        <v>220.03916666666666</v>
      </c>
      <c r="BO107" s="60">
        <v>220.03916666666666</v>
      </c>
      <c r="BP107" s="60">
        <v>220.03916666666666</v>
      </c>
      <c r="BQ107" s="60">
        <v>220.03916666666666</v>
      </c>
      <c r="BR107" s="60">
        <v>220.03916666666666</v>
      </c>
      <c r="BS107" s="60">
        <v>220.03916666666666</v>
      </c>
      <c r="BT107" s="60">
        <v>220.03916666666692</v>
      </c>
      <c r="BU107" s="60">
        <v>2640.47</v>
      </c>
      <c r="BV107" s="60">
        <v>193.13750000000002</v>
      </c>
      <c r="BW107" s="60">
        <v>193.13750000000002</v>
      </c>
      <c r="BX107" s="60">
        <v>193.13750000000002</v>
      </c>
      <c r="BY107" s="60">
        <v>193.13750000000002</v>
      </c>
      <c r="BZ107" s="60">
        <v>193.13750000000002</v>
      </c>
      <c r="CA107" s="60">
        <v>193.13750000000002</v>
      </c>
      <c r="CB107" s="60">
        <v>193.13750000000002</v>
      </c>
      <c r="CC107" s="60">
        <v>193.13750000000002</v>
      </c>
      <c r="CD107" s="60">
        <v>193.13750000000002</v>
      </c>
      <c r="CE107" s="60">
        <v>193.13750000000002</v>
      </c>
      <c r="CF107" s="60">
        <v>193.13750000000002</v>
      </c>
      <c r="CG107" s="60">
        <v>193.13749999999982</v>
      </c>
      <c r="CH107" s="60">
        <v>2317.65</v>
      </c>
    </row>
    <row r="108" spans="1:86">
      <c r="A108" s="57" t="s">
        <v>86</v>
      </c>
      <c r="B108" s="57" t="s">
        <v>701</v>
      </c>
      <c r="C108" s="58" t="s">
        <v>116</v>
      </c>
      <c r="D108" s="58" t="s">
        <v>333</v>
      </c>
      <c r="E108" s="58" t="str">
        <f>VLOOKUP(CONCATENATE($F$4,F108),'REG FL  CWIP - 1 System Per Boo'!$A$29:$B$1161,2,FALSE)</f>
        <v>Production</v>
      </c>
      <c r="F108" s="58" t="s">
        <v>389</v>
      </c>
      <c r="G108" s="58" t="s">
        <v>379</v>
      </c>
      <c r="H108" s="63">
        <v>341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9</v>
      </c>
      <c r="W108" s="60">
        <v>9</v>
      </c>
      <c r="X108" s="60">
        <v>9</v>
      </c>
      <c r="Y108" s="60">
        <v>9</v>
      </c>
      <c r="Z108" s="60">
        <v>9</v>
      </c>
      <c r="AA108" s="60">
        <v>9</v>
      </c>
      <c r="AB108" s="60">
        <v>9</v>
      </c>
      <c r="AC108" s="60">
        <v>9</v>
      </c>
      <c r="AD108" s="60">
        <v>9</v>
      </c>
      <c r="AE108" s="60">
        <v>9</v>
      </c>
      <c r="AF108" s="60">
        <v>9</v>
      </c>
      <c r="AG108" s="60">
        <v>9</v>
      </c>
      <c r="AH108" s="60">
        <v>108</v>
      </c>
      <c r="AI108" s="60">
        <v>45</v>
      </c>
      <c r="AJ108" s="60">
        <v>45</v>
      </c>
      <c r="AK108" s="60">
        <v>45</v>
      </c>
      <c r="AL108" s="60">
        <v>45</v>
      </c>
      <c r="AM108" s="60">
        <v>45</v>
      </c>
      <c r="AN108" s="60">
        <v>45</v>
      </c>
      <c r="AO108" s="60">
        <v>45</v>
      </c>
      <c r="AP108" s="60">
        <v>45</v>
      </c>
      <c r="AQ108" s="60">
        <v>45</v>
      </c>
      <c r="AR108" s="60">
        <v>45</v>
      </c>
      <c r="AS108" s="60">
        <v>45</v>
      </c>
      <c r="AT108" s="60">
        <v>45</v>
      </c>
      <c r="AU108" s="60">
        <v>540</v>
      </c>
      <c r="AV108" s="60">
        <v>49.750000020000002</v>
      </c>
      <c r="AW108" s="60">
        <v>49.750000020000002</v>
      </c>
      <c r="AX108" s="60">
        <v>49.750000020000002</v>
      </c>
      <c r="AY108" s="60">
        <v>49.750000020000002</v>
      </c>
      <c r="AZ108" s="60">
        <v>49.750000020000002</v>
      </c>
      <c r="BA108" s="60">
        <v>49.750000020000002</v>
      </c>
      <c r="BB108" s="60">
        <v>49.750000020000002</v>
      </c>
      <c r="BC108" s="60">
        <v>49.750000020000002</v>
      </c>
      <c r="BD108" s="60">
        <v>49.750000020000002</v>
      </c>
      <c r="BE108" s="60">
        <v>49.750000020000002</v>
      </c>
      <c r="BF108" s="60">
        <v>49.750000020000002</v>
      </c>
      <c r="BG108" s="60">
        <v>49.749999779999939</v>
      </c>
      <c r="BH108" s="60">
        <v>597</v>
      </c>
      <c r="BI108" s="60">
        <v>55.833333345</v>
      </c>
      <c r="BJ108" s="60">
        <v>55.833333345</v>
      </c>
      <c r="BK108" s="60">
        <v>55.833333345</v>
      </c>
      <c r="BL108" s="60">
        <v>55.833333345</v>
      </c>
      <c r="BM108" s="60">
        <v>55.833333345</v>
      </c>
      <c r="BN108" s="60">
        <v>55.833333345</v>
      </c>
      <c r="BO108" s="60">
        <v>55.833333345</v>
      </c>
      <c r="BP108" s="60">
        <v>55.833333345</v>
      </c>
      <c r="BQ108" s="60">
        <v>55.833333345</v>
      </c>
      <c r="BR108" s="60">
        <v>55.833333345</v>
      </c>
      <c r="BS108" s="60">
        <v>55.833333345</v>
      </c>
      <c r="BT108" s="60">
        <v>55.833333204999803</v>
      </c>
      <c r="BU108" s="60">
        <v>670</v>
      </c>
      <c r="BV108" s="60">
        <v>146.749999995</v>
      </c>
      <c r="BW108" s="60">
        <v>146.749999995</v>
      </c>
      <c r="BX108" s="60">
        <v>146.749999995</v>
      </c>
      <c r="BY108" s="60">
        <v>146.749999995</v>
      </c>
      <c r="BZ108" s="60">
        <v>146.749999995</v>
      </c>
      <c r="CA108" s="60">
        <v>146.749999995</v>
      </c>
      <c r="CB108" s="60">
        <v>146.749999995</v>
      </c>
      <c r="CC108" s="60">
        <v>146.749999995</v>
      </c>
      <c r="CD108" s="60">
        <v>146.749999995</v>
      </c>
      <c r="CE108" s="60">
        <v>146.749999995</v>
      </c>
      <c r="CF108" s="60">
        <v>146.749999995</v>
      </c>
      <c r="CG108" s="60">
        <v>146.75000005499965</v>
      </c>
      <c r="CH108" s="60">
        <v>1761</v>
      </c>
    </row>
    <row r="109" spans="1:86">
      <c r="A109" s="57" t="s">
        <v>86</v>
      </c>
      <c r="B109" s="57" t="s">
        <v>701</v>
      </c>
      <c r="C109" s="58" t="s">
        <v>116</v>
      </c>
      <c r="D109" s="58" t="s">
        <v>333</v>
      </c>
      <c r="E109" s="58" t="str">
        <f>VLOOKUP(CONCATENATE($F$4,F109),'REG FL  CWIP - 1 System Per Boo'!$A$29:$B$1161,2,FALSE)</f>
        <v>Production</v>
      </c>
      <c r="F109" s="58" t="s">
        <v>488</v>
      </c>
      <c r="G109" s="58" t="s">
        <v>489</v>
      </c>
      <c r="H109" s="63">
        <v>341</v>
      </c>
      <c r="I109" s="60">
        <v>112.23000000000002</v>
      </c>
      <c r="J109" s="60">
        <v>172.74</v>
      </c>
      <c r="K109" s="60">
        <v>326.95000000000005</v>
      </c>
      <c r="L109" s="60">
        <v>2439.79</v>
      </c>
      <c r="M109" s="60">
        <v>374.26</v>
      </c>
      <c r="N109" s="60">
        <v>928.36000000000013</v>
      </c>
      <c r="O109" s="60">
        <v>-1221.29</v>
      </c>
      <c r="P109" s="60">
        <v>261.27000000000004</v>
      </c>
      <c r="Q109" s="60">
        <v>2207.6</v>
      </c>
      <c r="R109" s="60">
        <v>2923.44</v>
      </c>
      <c r="S109" s="60">
        <v>357.78999999999996</v>
      </c>
      <c r="T109" s="60">
        <v>8735.2099999999991</v>
      </c>
      <c r="U109" s="60">
        <v>17618.349999999999</v>
      </c>
      <c r="V109" s="60">
        <v>269.73718887500002</v>
      </c>
      <c r="W109" s="60">
        <v>295.22730619039999</v>
      </c>
      <c r="X109" s="60">
        <v>1197.2939607978001</v>
      </c>
      <c r="Y109" s="60">
        <v>1069.9453362198001</v>
      </c>
      <c r="Z109" s="60">
        <v>1709.9924699389001</v>
      </c>
      <c r="AA109" s="60">
        <v>471.65399738180002</v>
      </c>
      <c r="AB109" s="60">
        <v>0</v>
      </c>
      <c r="AC109" s="60">
        <v>170.1591596932</v>
      </c>
      <c r="AD109" s="60">
        <v>13.982493657299999</v>
      </c>
      <c r="AE109" s="60">
        <v>4.1946640026999997</v>
      </c>
      <c r="AF109" s="60">
        <v>116.54848642499999</v>
      </c>
      <c r="AG109" s="60">
        <v>106.3961061282</v>
      </c>
      <c r="AH109" s="60">
        <v>5425.1311693101006</v>
      </c>
      <c r="AI109" s="60">
        <v>46.890602384399998</v>
      </c>
      <c r="AJ109" s="60">
        <v>33.102105874300001</v>
      </c>
      <c r="AK109" s="60">
        <v>223.452198409</v>
      </c>
      <c r="AL109" s="60">
        <v>76.0733128679</v>
      </c>
      <c r="AM109" s="60">
        <v>38.400696135300002</v>
      </c>
      <c r="AN109" s="60">
        <v>6.4337589588000004</v>
      </c>
      <c r="AO109" s="60">
        <v>3.6023591635000001</v>
      </c>
      <c r="AP109" s="60">
        <v>34.963949658499999</v>
      </c>
      <c r="AQ109" s="60">
        <v>2.7348905735</v>
      </c>
      <c r="AR109" s="60">
        <v>1.9758750902</v>
      </c>
      <c r="AS109" s="60">
        <v>24.5319685471</v>
      </c>
      <c r="AT109" s="60">
        <v>1.9758606974999999</v>
      </c>
      <c r="AU109" s="60">
        <v>494.13757836000008</v>
      </c>
      <c r="AV109" s="60">
        <v>54.720521259376923</v>
      </c>
      <c r="AW109" s="60">
        <v>38.629584524753312</v>
      </c>
      <c r="AX109" s="60">
        <v>260.76484736229634</v>
      </c>
      <c r="AY109" s="60">
        <v>88.776239211720238</v>
      </c>
      <c r="AZ109" s="60">
        <v>44.812947635444303</v>
      </c>
      <c r="BA109" s="60">
        <v>7.5080853301182646</v>
      </c>
      <c r="BB109" s="60">
        <v>4.2038907833650203</v>
      </c>
      <c r="BC109" s="60">
        <v>40.802323990536962</v>
      </c>
      <c r="BD109" s="60">
        <v>3.1915699555837822</v>
      </c>
      <c r="BE109" s="60">
        <v>2.3058120258897135</v>
      </c>
      <c r="BF109" s="60">
        <v>28.628382621558181</v>
      </c>
      <c r="BG109" s="60">
        <v>2.305795299356987</v>
      </c>
      <c r="BH109" s="60">
        <v>576.65</v>
      </c>
      <c r="BI109" s="60">
        <v>51.226530809219952</v>
      </c>
      <c r="BJ109" s="60">
        <v>36.163025429249615</v>
      </c>
      <c r="BK109" s="60">
        <v>244.11460600034337</v>
      </c>
      <c r="BL109" s="60">
        <v>83.107738165534599</v>
      </c>
      <c r="BM109" s="60">
        <v>41.951571181454547</v>
      </c>
      <c r="BN109" s="60">
        <v>7.0286823961065279</v>
      </c>
      <c r="BO109" s="60">
        <v>3.9354658138557381</v>
      </c>
      <c r="BP109" s="60">
        <v>38.197032098462429</v>
      </c>
      <c r="BQ109" s="60">
        <v>2.9877832465179077</v>
      </c>
      <c r="BR109" s="60">
        <v>2.1585823392402061</v>
      </c>
      <c r="BS109" s="60">
        <v>26.80041583357691</v>
      </c>
      <c r="BT109" s="60">
        <v>2.1585666864382347</v>
      </c>
      <c r="BU109" s="60">
        <v>539.83000000000004</v>
      </c>
      <c r="BV109" s="60">
        <v>157.43169407426586</v>
      </c>
      <c r="BW109" s="60">
        <v>111.13784724912185</v>
      </c>
      <c r="BX109" s="60">
        <v>750.22406092721337</v>
      </c>
      <c r="BY109" s="60">
        <v>255.41046413640333</v>
      </c>
      <c r="BZ109" s="60">
        <v>128.927468166258</v>
      </c>
      <c r="CA109" s="60">
        <v>21.600865005870393</v>
      </c>
      <c r="CB109" s="60">
        <v>12.094651741186349</v>
      </c>
      <c r="CC109" s="60">
        <v>117.38884864691501</v>
      </c>
      <c r="CD109" s="60">
        <v>9.1821907631770507</v>
      </c>
      <c r="CE109" s="60">
        <v>6.6338529878391359</v>
      </c>
      <c r="CF109" s="60">
        <v>82.364251490858251</v>
      </c>
      <c r="CG109" s="60">
        <v>6.6338048108912062</v>
      </c>
      <c r="CH109" s="60">
        <v>1659.03</v>
      </c>
    </row>
    <row r="110" spans="1:86">
      <c r="A110" s="57" t="s">
        <v>86</v>
      </c>
      <c r="B110" s="57" t="s">
        <v>701</v>
      </c>
      <c r="C110" s="58" t="s">
        <v>116</v>
      </c>
      <c r="D110" s="58" t="s">
        <v>333</v>
      </c>
      <c r="E110" s="58" t="str">
        <f>VLOOKUP(CONCATENATE($F$4,F110),'REG FL  CWIP - 1 System Per Boo'!$A$29:$B$1161,2,FALSE)</f>
        <v>Production</v>
      </c>
      <c r="F110" s="58" t="s">
        <v>500</v>
      </c>
      <c r="G110" s="58" t="s">
        <v>501</v>
      </c>
      <c r="H110" s="63">
        <v>341</v>
      </c>
      <c r="I110" s="60">
        <v>10.79</v>
      </c>
      <c r="J110" s="60">
        <v>12.74</v>
      </c>
      <c r="K110" s="60">
        <v>13.3</v>
      </c>
      <c r="L110" s="60">
        <v>25.570000000000004</v>
      </c>
      <c r="M110" s="60">
        <v>30.75</v>
      </c>
      <c r="N110" s="60">
        <v>34.18</v>
      </c>
      <c r="O110" s="60">
        <v>89.660000000000011</v>
      </c>
      <c r="P110" s="60">
        <v>82.09</v>
      </c>
      <c r="Q110" s="60">
        <v>137.82</v>
      </c>
      <c r="R110" s="60">
        <v>1182.5</v>
      </c>
      <c r="S110" s="60">
        <v>158.88999999999999</v>
      </c>
      <c r="T110" s="60">
        <v>1114.27</v>
      </c>
      <c r="U110" s="60">
        <v>2892.56</v>
      </c>
      <c r="V110" s="60">
        <v>0</v>
      </c>
      <c r="W110" s="60">
        <v>0</v>
      </c>
      <c r="X110" s="60">
        <v>80.381720724800005</v>
      </c>
      <c r="Y110" s="60">
        <v>34.149486753799998</v>
      </c>
      <c r="Z110" s="60">
        <v>18.303870501399999</v>
      </c>
      <c r="AA110" s="60">
        <v>9.0971796497999993</v>
      </c>
      <c r="AB110" s="60">
        <v>0</v>
      </c>
      <c r="AC110" s="60">
        <v>14.1055866391</v>
      </c>
      <c r="AD110" s="60">
        <v>0</v>
      </c>
      <c r="AE110" s="60">
        <v>0</v>
      </c>
      <c r="AF110" s="60">
        <v>10.506695093399999</v>
      </c>
      <c r="AG110" s="60">
        <v>0</v>
      </c>
      <c r="AH110" s="60">
        <v>166.54453936230001</v>
      </c>
      <c r="AI110" s="60">
        <v>223.92756271050001</v>
      </c>
      <c r="AJ110" s="60">
        <v>15.087400222399999</v>
      </c>
      <c r="AK110" s="60">
        <v>36.907155542399998</v>
      </c>
      <c r="AL110" s="60">
        <v>51.514203518800002</v>
      </c>
      <c r="AM110" s="60">
        <v>8.7390283750000002</v>
      </c>
      <c r="AN110" s="60">
        <v>0</v>
      </c>
      <c r="AO110" s="60">
        <v>0</v>
      </c>
      <c r="AP110" s="60">
        <v>9.8512683499999998</v>
      </c>
      <c r="AQ110" s="60">
        <v>0.70692295409999995</v>
      </c>
      <c r="AR110" s="60">
        <v>31.263110524799998</v>
      </c>
      <c r="AS110" s="60">
        <v>9.8161983578999994</v>
      </c>
      <c r="AT110" s="60">
        <v>0</v>
      </c>
      <c r="AU110" s="60">
        <v>387.81285055590001</v>
      </c>
      <c r="AV110" s="60">
        <v>279.57682802756136</v>
      </c>
      <c r="AW110" s="60">
        <v>18.836839227398645</v>
      </c>
      <c r="AX110" s="60">
        <v>46.079121985549989</v>
      </c>
      <c r="AY110" s="60">
        <v>64.316234427880119</v>
      </c>
      <c r="AZ110" s="60">
        <v>10.91080438491635</v>
      </c>
      <c r="BA110" s="60">
        <v>0</v>
      </c>
      <c r="BB110" s="60">
        <v>0</v>
      </c>
      <c r="BC110" s="60">
        <v>12.299452215723885</v>
      </c>
      <c r="BD110" s="60">
        <v>0.88260361866513559</v>
      </c>
      <c r="BE110" s="60">
        <v>39.032449462679807</v>
      </c>
      <c r="BF110" s="60">
        <v>12.2556668190912</v>
      </c>
      <c r="BG110" s="60">
        <v>-1.6946643199844402E-7</v>
      </c>
      <c r="BH110" s="60">
        <v>484.19</v>
      </c>
      <c r="BI110" s="60">
        <v>229.89057657877851</v>
      </c>
      <c r="BJ110" s="60">
        <v>15.489165756188935</v>
      </c>
      <c r="BK110" s="60">
        <v>37.889963900934077</v>
      </c>
      <c r="BL110" s="60">
        <v>52.885986010770658</v>
      </c>
      <c r="BM110" s="60">
        <v>8.9717417880548052</v>
      </c>
      <c r="BN110" s="60">
        <v>0</v>
      </c>
      <c r="BO110" s="60">
        <v>0</v>
      </c>
      <c r="BP110" s="60">
        <v>10.113599833807235</v>
      </c>
      <c r="BQ110" s="60">
        <v>0.72574775319162632</v>
      </c>
      <c r="BR110" s="60">
        <v>32.095622428954997</v>
      </c>
      <c r="BS110" s="60">
        <v>10.077595955557976</v>
      </c>
      <c r="BT110" s="60">
        <v>0</v>
      </c>
      <c r="BU110" s="60">
        <v>398.14</v>
      </c>
      <c r="BV110" s="60">
        <v>16.698737850680669</v>
      </c>
      <c r="BW110" s="60">
        <v>1.1250983939296244</v>
      </c>
      <c r="BX110" s="60">
        <v>2.7522423222799408</v>
      </c>
      <c r="BY110" s="60">
        <v>3.8415198635425365</v>
      </c>
      <c r="BZ110" s="60">
        <v>0.65168727840997553</v>
      </c>
      <c r="CA110" s="60">
        <v>0</v>
      </c>
      <c r="CB110" s="60">
        <v>0</v>
      </c>
      <c r="CC110" s="60">
        <v>0.73462929566215418</v>
      </c>
      <c r="CD110" s="60">
        <v>5.2716695293138813E-2</v>
      </c>
      <c r="CE110" s="60">
        <v>2.3313543037371329</v>
      </c>
      <c r="CF110" s="60">
        <v>0.73201405438763345</v>
      </c>
      <c r="CG110" s="60">
        <v>-5.7922800777987504E-8</v>
      </c>
      <c r="CH110" s="60">
        <v>28.92</v>
      </c>
    </row>
    <row r="111" spans="1:86">
      <c r="A111" s="57" t="s">
        <v>86</v>
      </c>
      <c r="B111" s="57" t="s">
        <v>701</v>
      </c>
      <c r="C111" s="58" t="s">
        <v>116</v>
      </c>
      <c r="D111" s="58" t="s">
        <v>333</v>
      </c>
      <c r="E111" s="58" t="str">
        <f>VLOOKUP(CONCATENATE($F$4,F111),'REG FL  CWIP - 1 System Per Boo'!$A$29:$B$1161,2,FALSE)</f>
        <v>Production</v>
      </c>
      <c r="F111" s="58" t="s">
        <v>512</v>
      </c>
      <c r="G111" s="58" t="s">
        <v>501</v>
      </c>
      <c r="H111" s="63">
        <v>341</v>
      </c>
      <c r="I111" s="60">
        <v>0</v>
      </c>
      <c r="J111" s="60">
        <v>0</v>
      </c>
      <c r="K111" s="60">
        <v>0</v>
      </c>
      <c r="L111" s="60">
        <v>0</v>
      </c>
      <c r="M111" s="60">
        <v>0</v>
      </c>
      <c r="N111" s="60">
        <v>0</v>
      </c>
      <c r="O111" s="60">
        <v>0</v>
      </c>
      <c r="P111" s="60">
        <v>0</v>
      </c>
      <c r="Q111" s="60">
        <v>0</v>
      </c>
      <c r="R111" s="60">
        <v>0</v>
      </c>
      <c r="S111" s="60">
        <v>0</v>
      </c>
      <c r="T111" s="60">
        <v>0</v>
      </c>
      <c r="U111" s="60">
        <v>0</v>
      </c>
      <c r="V111" s="60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60">
        <v>0</v>
      </c>
      <c r="AC111" s="60">
        <v>0</v>
      </c>
      <c r="AD111" s="60">
        <v>0</v>
      </c>
      <c r="AE111" s="60">
        <v>0</v>
      </c>
      <c r="AF111" s="60">
        <v>0</v>
      </c>
      <c r="AG111" s="60">
        <v>0</v>
      </c>
      <c r="AH111" s="60">
        <v>0</v>
      </c>
      <c r="AI111" s="60">
        <v>0</v>
      </c>
      <c r="AJ111" s="60">
        <v>0</v>
      </c>
      <c r="AK111" s="60">
        <v>0</v>
      </c>
      <c r="AL111" s="60">
        <v>0</v>
      </c>
      <c r="AM111" s="60">
        <v>0</v>
      </c>
      <c r="AN111" s="60">
        <v>0</v>
      </c>
      <c r="AO111" s="60">
        <v>0</v>
      </c>
      <c r="AP111" s="60">
        <v>0</v>
      </c>
      <c r="AQ111" s="60">
        <v>0</v>
      </c>
      <c r="AR111" s="60">
        <v>0</v>
      </c>
      <c r="AS111" s="60">
        <v>0</v>
      </c>
      <c r="AT111" s="60">
        <v>0</v>
      </c>
      <c r="AU111" s="60">
        <v>0</v>
      </c>
      <c r="AV111" s="60">
        <v>0</v>
      </c>
      <c r="AW111" s="60">
        <v>0</v>
      </c>
      <c r="AX111" s="60">
        <v>0</v>
      </c>
      <c r="AY111" s="60">
        <v>0</v>
      </c>
      <c r="AZ111" s="60">
        <v>0</v>
      </c>
      <c r="BA111" s="60">
        <v>0</v>
      </c>
      <c r="BB111" s="60">
        <v>0</v>
      </c>
      <c r="BC111" s="60">
        <v>0</v>
      </c>
      <c r="BD111" s="60">
        <v>0</v>
      </c>
      <c r="BE111" s="60">
        <v>0</v>
      </c>
      <c r="BF111" s="60">
        <v>0</v>
      </c>
      <c r="BG111" s="60">
        <v>0</v>
      </c>
      <c r="BH111" s="60">
        <v>0</v>
      </c>
      <c r="BI111" s="60">
        <v>0</v>
      </c>
      <c r="BJ111" s="60">
        <v>0</v>
      </c>
      <c r="BK111" s="60">
        <v>0</v>
      </c>
      <c r="BL111" s="60">
        <v>0</v>
      </c>
      <c r="BM111" s="60">
        <v>0</v>
      </c>
      <c r="BN111" s="60">
        <v>0</v>
      </c>
      <c r="BO111" s="60">
        <v>0</v>
      </c>
      <c r="BP111" s="60">
        <v>0</v>
      </c>
      <c r="BQ111" s="60">
        <v>0</v>
      </c>
      <c r="BR111" s="60">
        <v>0</v>
      </c>
      <c r="BS111" s="60">
        <v>0</v>
      </c>
      <c r="BT111" s="60">
        <v>0</v>
      </c>
      <c r="BU111" s="60">
        <v>0</v>
      </c>
      <c r="BV111" s="60">
        <v>384.75</v>
      </c>
      <c r="BW111" s="60">
        <v>384.75</v>
      </c>
      <c r="BX111" s="60">
        <v>384.75</v>
      </c>
      <c r="BY111" s="60">
        <v>384.75</v>
      </c>
      <c r="BZ111" s="60">
        <v>384.75</v>
      </c>
      <c r="CA111" s="60">
        <v>384.75</v>
      </c>
      <c r="CB111" s="60">
        <v>384.75</v>
      </c>
      <c r="CC111" s="60">
        <v>384.75</v>
      </c>
      <c r="CD111" s="60">
        <v>384.75</v>
      </c>
      <c r="CE111" s="60">
        <v>384.75</v>
      </c>
      <c r="CF111" s="60">
        <v>384.75</v>
      </c>
      <c r="CG111" s="60">
        <v>384.75</v>
      </c>
      <c r="CH111" s="60">
        <v>4617</v>
      </c>
    </row>
    <row r="112" spans="1:86">
      <c r="A112" s="57" t="s">
        <v>86</v>
      </c>
      <c r="B112" s="57" t="s">
        <v>701</v>
      </c>
      <c r="C112" s="58" t="s">
        <v>116</v>
      </c>
      <c r="D112" s="58" t="s">
        <v>544</v>
      </c>
      <c r="E112" s="58" t="str">
        <f>VLOOKUP(CONCATENATE($F$4,F112),'REG FL  CWIP - 1 System Per Boo'!$A$29:$B$1161,2,FALSE)</f>
        <v>Production</v>
      </c>
      <c r="F112" s="58" t="s">
        <v>608</v>
      </c>
      <c r="G112" s="58" t="s">
        <v>609</v>
      </c>
      <c r="H112" s="63">
        <v>341</v>
      </c>
      <c r="I112" s="60">
        <v>233.48</v>
      </c>
      <c r="J112" s="60">
        <v>326.13</v>
      </c>
      <c r="K112" s="60">
        <v>802.48</v>
      </c>
      <c r="L112" s="60">
        <v>62.279999999999994</v>
      </c>
      <c r="M112" s="60">
        <v>809.63000000000011</v>
      </c>
      <c r="N112" s="60">
        <v>1112.75</v>
      </c>
      <c r="O112" s="60">
        <v>191.04999999999998</v>
      </c>
      <c r="P112" s="60">
        <v>99.66</v>
      </c>
      <c r="Q112" s="60">
        <v>174.05</v>
      </c>
      <c r="R112" s="60">
        <v>144.41</v>
      </c>
      <c r="S112" s="60">
        <v>913.20999999999981</v>
      </c>
      <c r="T112" s="60">
        <v>1999.1699999999998</v>
      </c>
      <c r="U112" s="60">
        <v>6868.3</v>
      </c>
      <c r="V112" s="60">
        <v>5.9618614240000003</v>
      </c>
      <c r="W112" s="60">
        <v>34.184826266400002</v>
      </c>
      <c r="X112" s="60">
        <v>117.2014727832</v>
      </c>
      <c r="Y112" s="60">
        <v>14.7242054192</v>
      </c>
      <c r="Z112" s="60">
        <v>16.927656773599999</v>
      </c>
      <c r="AA112" s="60">
        <v>8.9545971624000007</v>
      </c>
      <c r="AB112" s="60">
        <v>37.912477977599998</v>
      </c>
      <c r="AC112" s="60">
        <v>11.815455977599999</v>
      </c>
      <c r="AD112" s="60">
        <v>22.162041732799999</v>
      </c>
      <c r="AE112" s="60">
        <v>0</v>
      </c>
      <c r="AF112" s="60">
        <v>5.7728828152</v>
      </c>
      <c r="AG112" s="60">
        <v>8.3920000000000005E-7</v>
      </c>
      <c r="AH112" s="60">
        <v>275.61747917119999</v>
      </c>
      <c r="AI112" s="60">
        <v>3.3595643248</v>
      </c>
      <c r="AJ112" s="60">
        <v>3.3605201735999999</v>
      </c>
      <c r="AK112" s="60">
        <v>5.0058556936</v>
      </c>
      <c r="AL112" s="60">
        <v>5.7826494247999998</v>
      </c>
      <c r="AM112" s="60">
        <v>8.6403410992000005</v>
      </c>
      <c r="AN112" s="60">
        <v>3.7094763176000001</v>
      </c>
      <c r="AO112" s="60">
        <v>3.6873508095999998</v>
      </c>
      <c r="AP112" s="60">
        <v>25.936413386400002</v>
      </c>
      <c r="AQ112" s="60">
        <v>17.061175171999999</v>
      </c>
      <c r="AR112" s="60">
        <v>16.1047573944</v>
      </c>
      <c r="AS112" s="60">
        <v>17.547184424800001</v>
      </c>
      <c r="AT112" s="60">
        <v>3.3595248824000001</v>
      </c>
      <c r="AU112" s="60">
        <v>113.55481310319999</v>
      </c>
      <c r="AV112" s="60">
        <v>0.53032602789425898</v>
      </c>
      <c r="AW112" s="60">
        <v>0.53044798635311941</v>
      </c>
      <c r="AX112" s="60">
        <v>0.76193446819963695</v>
      </c>
      <c r="AY112" s="60">
        <v>0.85470719348686786</v>
      </c>
      <c r="AZ112" s="60">
        <v>1.2718819814114495</v>
      </c>
      <c r="BA112" s="60">
        <v>0.5781978516505375</v>
      </c>
      <c r="BB112" s="60">
        <v>0.5753157123497642</v>
      </c>
      <c r="BC112" s="60">
        <v>3.6079674536559261</v>
      </c>
      <c r="BD112" s="60">
        <v>2.4112703237902893</v>
      </c>
      <c r="BE112" s="60">
        <v>2.2886417427494061</v>
      </c>
      <c r="BF112" s="60">
        <v>2.5219897144515393</v>
      </c>
      <c r="BG112" s="60">
        <v>0.530325544007205</v>
      </c>
      <c r="BH112" s="60">
        <v>16.463006</v>
      </c>
      <c r="BI112" s="60">
        <v>7.1630511420996443</v>
      </c>
      <c r="BJ112" s="60">
        <v>7.16508914261893</v>
      </c>
      <c r="BK112" s="60">
        <v>10.673169755534335</v>
      </c>
      <c r="BL112" s="60">
        <v>12.329400351380793</v>
      </c>
      <c r="BM112" s="60">
        <v>18.422390284918727</v>
      </c>
      <c r="BN112" s="60">
        <v>7.909111421749035</v>
      </c>
      <c r="BO112" s="60">
        <v>7.8619368092021027</v>
      </c>
      <c r="BP112" s="60">
        <v>55.299984631334908</v>
      </c>
      <c r="BQ112" s="60">
        <v>36.376761533992074</v>
      </c>
      <c r="BR112" s="60">
        <v>34.337547876557515</v>
      </c>
      <c r="BS112" s="60">
        <v>37.412999806806596</v>
      </c>
      <c r="BT112" s="60">
        <v>7.1629669974053343</v>
      </c>
      <c r="BU112" s="60">
        <v>242.1144097536</v>
      </c>
      <c r="BV112" s="60">
        <v>0.51363295468075854</v>
      </c>
      <c r="BW112" s="60">
        <v>0.51375107425301769</v>
      </c>
      <c r="BX112" s="60">
        <v>0.73795105574664288</v>
      </c>
      <c r="BY112" s="60">
        <v>0.82780357381420389</v>
      </c>
      <c r="BZ112" s="60">
        <v>1.2318469502836418</v>
      </c>
      <c r="CA112" s="60">
        <v>0.55999791696542423</v>
      </c>
      <c r="CB112" s="60">
        <v>0.55720649876795103</v>
      </c>
      <c r="CC112" s="60">
        <v>3.4943994564468324</v>
      </c>
      <c r="CD112" s="60">
        <v>2.3353707640187333</v>
      </c>
      <c r="CE112" s="60">
        <v>2.2166021630159998</v>
      </c>
      <c r="CF112" s="60">
        <v>2.4426050402461303</v>
      </c>
      <c r="CG112" s="60">
        <v>0.51363255176066325</v>
      </c>
      <c r="CH112" s="60">
        <v>15.944800000000001</v>
      </c>
    </row>
    <row r="113" spans="1:86">
      <c r="A113" s="57" t="s">
        <v>86</v>
      </c>
      <c r="B113" s="57" t="s">
        <v>701</v>
      </c>
      <c r="C113" s="58" t="s">
        <v>116</v>
      </c>
      <c r="D113" s="58" t="s">
        <v>544</v>
      </c>
      <c r="E113" s="58" t="str">
        <f>VLOOKUP(CONCATENATE($F$4,F113),'REG FL  CWIP - 1 System Per Boo'!$A$29:$B$1161,2,FALSE)</f>
        <v>Production</v>
      </c>
      <c r="F113" s="58" t="s">
        <v>620</v>
      </c>
      <c r="G113" s="58" t="s">
        <v>621</v>
      </c>
      <c r="H113" s="63">
        <v>341</v>
      </c>
      <c r="I113" s="60">
        <v>17.330000000000013</v>
      </c>
      <c r="J113" s="60">
        <v>871.29</v>
      </c>
      <c r="K113" s="60">
        <v>-75.27</v>
      </c>
      <c r="L113" s="60">
        <v>16.27</v>
      </c>
      <c r="M113" s="60">
        <v>12.010000000000002</v>
      </c>
      <c r="N113" s="60">
        <v>6.9</v>
      </c>
      <c r="O113" s="60">
        <v>2.2200000000000002</v>
      </c>
      <c r="P113" s="60">
        <v>3.44</v>
      </c>
      <c r="Q113" s="60">
        <v>4.8600000000000003</v>
      </c>
      <c r="R113" s="60">
        <v>31.71</v>
      </c>
      <c r="S113" s="60">
        <v>38.53</v>
      </c>
      <c r="T113" s="60">
        <v>546.67000000000007</v>
      </c>
      <c r="U113" s="60">
        <v>1475.96</v>
      </c>
      <c r="V113" s="60">
        <v>25.479925341000001</v>
      </c>
      <c r="W113" s="60">
        <v>0</v>
      </c>
      <c r="X113" s="60">
        <v>0</v>
      </c>
      <c r="Y113" s="60">
        <v>6.5084213438000003</v>
      </c>
      <c r="Z113" s="60">
        <v>50.504558392200003</v>
      </c>
      <c r="AA113" s="60">
        <v>0</v>
      </c>
      <c r="AB113" s="60">
        <v>0</v>
      </c>
      <c r="AC113" s="60">
        <v>0</v>
      </c>
      <c r="AD113" s="60">
        <v>336.28300290829998</v>
      </c>
      <c r="AE113" s="60">
        <v>0</v>
      </c>
      <c r="AF113" s="60">
        <v>0</v>
      </c>
      <c r="AG113" s="60">
        <v>0</v>
      </c>
      <c r="AH113" s="60">
        <v>418.77590798529997</v>
      </c>
      <c r="AI113" s="60">
        <v>62.759188426000001</v>
      </c>
      <c r="AJ113" s="60">
        <v>4.3692818750000004</v>
      </c>
      <c r="AK113" s="60">
        <v>4.3692818750000004</v>
      </c>
      <c r="AL113" s="60">
        <v>6.6709019240999998</v>
      </c>
      <c r="AM113" s="60">
        <v>4.6024783832000002</v>
      </c>
      <c r="AN113" s="60">
        <v>14.5859434263</v>
      </c>
      <c r="AO113" s="60">
        <v>14.5858113957</v>
      </c>
      <c r="AP113" s="60">
        <v>11.4402162047</v>
      </c>
      <c r="AQ113" s="60">
        <v>9.7989861335999997</v>
      </c>
      <c r="AR113" s="60">
        <v>19.974213774300001</v>
      </c>
      <c r="AS113" s="60">
        <v>19.345380802400001</v>
      </c>
      <c r="AT113" s="60">
        <v>8.8552838784999999</v>
      </c>
      <c r="AU113" s="60">
        <v>181.35696809880002</v>
      </c>
      <c r="AV113" s="60">
        <v>876.047926539576</v>
      </c>
      <c r="AW113" s="60">
        <v>60.990277647933276</v>
      </c>
      <c r="AX113" s="60">
        <v>60.990277647933276</v>
      </c>
      <c r="AY113" s="60">
        <v>93.118313753330767</v>
      </c>
      <c r="AZ113" s="60">
        <v>64.245439523166283</v>
      </c>
      <c r="BA113" s="60">
        <v>203.60342151811486</v>
      </c>
      <c r="BB113" s="60">
        <v>203.60157851892589</v>
      </c>
      <c r="BC113" s="60">
        <v>159.69259540551809</v>
      </c>
      <c r="BD113" s="60">
        <v>136.78286319225222</v>
      </c>
      <c r="BE113" s="60">
        <v>278.8176361118222</v>
      </c>
      <c r="BF113" s="60">
        <v>270.03983265405009</v>
      </c>
      <c r="BG113" s="60">
        <v>123.60983748737726</v>
      </c>
      <c r="BH113" s="60">
        <v>2531.54</v>
      </c>
      <c r="BI113" s="60">
        <v>0</v>
      </c>
      <c r="BJ113" s="60">
        <v>0</v>
      </c>
      <c r="BK113" s="60">
        <v>0</v>
      </c>
      <c r="BL113" s="60">
        <v>0</v>
      </c>
      <c r="BM113" s="60">
        <v>0</v>
      </c>
      <c r="BN113" s="60">
        <v>0</v>
      </c>
      <c r="BO113" s="60">
        <v>0</v>
      </c>
      <c r="BP113" s="60">
        <v>0</v>
      </c>
      <c r="BQ113" s="60">
        <v>0</v>
      </c>
      <c r="BR113" s="60">
        <v>0</v>
      </c>
      <c r="BS113" s="60">
        <v>0</v>
      </c>
      <c r="BT113" s="60">
        <v>0</v>
      </c>
      <c r="BU113" s="60">
        <v>0</v>
      </c>
      <c r="BV113" s="60">
        <v>250.4042123163448</v>
      </c>
      <c r="BW113" s="60">
        <v>17.433090097834928</v>
      </c>
      <c r="BX113" s="60">
        <v>17.433090097834928</v>
      </c>
      <c r="BY113" s="60">
        <v>26.616372576478756</v>
      </c>
      <c r="BZ113" s="60">
        <v>18.363525774510308</v>
      </c>
      <c r="CA113" s="60">
        <v>58.196763950508682</v>
      </c>
      <c r="CB113" s="60">
        <v>58.19623715882728</v>
      </c>
      <c r="CC113" s="60">
        <v>45.645560424102015</v>
      </c>
      <c r="CD113" s="60">
        <v>39.097181876022574</v>
      </c>
      <c r="CE113" s="60">
        <v>79.695537693087687</v>
      </c>
      <c r="CF113" s="60">
        <v>77.18654372811902</v>
      </c>
      <c r="CG113" s="60">
        <v>35.33188430632913</v>
      </c>
      <c r="CH113" s="60">
        <v>723.6</v>
      </c>
    </row>
    <row r="114" spans="1:86">
      <c r="A114" s="57" t="s">
        <v>86</v>
      </c>
      <c r="B114" s="57" t="s">
        <v>701</v>
      </c>
      <c r="C114" s="58" t="s">
        <v>116</v>
      </c>
      <c r="D114" s="58" t="s">
        <v>637</v>
      </c>
      <c r="E114" s="58" t="str">
        <f>VLOOKUP(CONCATENATE($F$4,F114),'REG FL  CWIP - 1 System Per Boo'!$A$29:$B$1161,2,FALSE)</f>
        <v>Production</v>
      </c>
      <c r="F114" s="58" t="s">
        <v>638</v>
      </c>
      <c r="G114" s="58" t="s">
        <v>639</v>
      </c>
      <c r="H114" s="63">
        <v>341</v>
      </c>
      <c r="I114" s="60">
        <v>0</v>
      </c>
      <c r="J114" s="60">
        <v>0</v>
      </c>
      <c r="K114" s="60">
        <v>0</v>
      </c>
      <c r="L114" s="60">
        <v>0</v>
      </c>
      <c r="M114" s="60">
        <v>0</v>
      </c>
      <c r="N114" s="60">
        <v>0</v>
      </c>
      <c r="O114" s="60">
        <v>0</v>
      </c>
      <c r="P114" s="60">
        <v>0</v>
      </c>
      <c r="Q114" s="60">
        <v>0</v>
      </c>
      <c r="R114" s="60">
        <v>0</v>
      </c>
      <c r="S114" s="60">
        <v>0</v>
      </c>
      <c r="T114" s="60">
        <v>0</v>
      </c>
      <c r="U114" s="60">
        <v>0</v>
      </c>
      <c r="V114" s="60">
        <v>2.839070268</v>
      </c>
      <c r="W114" s="60">
        <v>2.8390869416000002</v>
      </c>
      <c r="X114" s="60">
        <v>16.048260555199999</v>
      </c>
      <c r="Y114" s="60">
        <v>40.8666905328</v>
      </c>
      <c r="Z114" s="60">
        <v>67.471974316800001</v>
      </c>
      <c r="AA114" s="60">
        <v>56.099561046399998</v>
      </c>
      <c r="AB114" s="60">
        <v>13.1647992792</v>
      </c>
      <c r="AC114" s="60">
        <v>2.288973876</v>
      </c>
      <c r="AD114" s="60">
        <v>2.1202385152000001</v>
      </c>
      <c r="AE114" s="60">
        <v>2.1202385152000001</v>
      </c>
      <c r="AF114" s="60">
        <v>1.6957904496</v>
      </c>
      <c r="AG114" s="60">
        <v>1.6957845648000001</v>
      </c>
      <c r="AH114" s="60">
        <v>209.25046886079997</v>
      </c>
      <c r="AI114" s="60">
        <v>0</v>
      </c>
      <c r="AJ114" s="60">
        <v>0</v>
      </c>
      <c r="AK114" s="60">
        <v>41.144007809599998</v>
      </c>
      <c r="AL114" s="60">
        <v>47.098852622400003</v>
      </c>
      <c r="AM114" s="60">
        <v>27.6217515568</v>
      </c>
      <c r="AN114" s="60">
        <v>10.260070336</v>
      </c>
      <c r="AO114" s="60">
        <v>1.2269847232</v>
      </c>
      <c r="AP114" s="60">
        <v>0</v>
      </c>
      <c r="AQ114" s="60">
        <v>0</v>
      </c>
      <c r="AR114" s="60">
        <v>0</v>
      </c>
      <c r="AS114" s="60">
        <v>0</v>
      </c>
      <c r="AT114" s="60">
        <v>0</v>
      </c>
      <c r="AU114" s="60">
        <v>127.351667048</v>
      </c>
      <c r="AV114" s="60">
        <v>0</v>
      </c>
      <c r="AW114" s="60">
        <v>0</v>
      </c>
      <c r="AX114" s="60">
        <v>0</v>
      </c>
      <c r="AY114" s="60">
        <v>0</v>
      </c>
      <c r="AZ114" s="60">
        <v>0</v>
      </c>
      <c r="BA114" s="60">
        <v>0</v>
      </c>
      <c r="BB114" s="60">
        <v>0</v>
      </c>
      <c r="BC114" s="60">
        <v>0</v>
      </c>
      <c r="BD114" s="60">
        <v>0</v>
      </c>
      <c r="BE114" s="60">
        <v>0</v>
      </c>
      <c r="BF114" s="60">
        <v>0</v>
      </c>
      <c r="BG114" s="60">
        <v>0</v>
      </c>
      <c r="BH114" s="60">
        <v>0</v>
      </c>
      <c r="BI114" s="60">
        <v>18.791666666666668</v>
      </c>
      <c r="BJ114" s="60">
        <v>18.791666666666668</v>
      </c>
      <c r="BK114" s="60">
        <v>18.791666666666668</v>
      </c>
      <c r="BL114" s="60">
        <v>18.791666666666668</v>
      </c>
      <c r="BM114" s="60">
        <v>18.791666666666668</v>
      </c>
      <c r="BN114" s="60">
        <v>18.791666666666668</v>
      </c>
      <c r="BO114" s="60">
        <v>18.791666666666668</v>
      </c>
      <c r="BP114" s="60">
        <v>18.791666666666668</v>
      </c>
      <c r="BQ114" s="60">
        <v>18.791666666666668</v>
      </c>
      <c r="BR114" s="60">
        <v>18.791666666666668</v>
      </c>
      <c r="BS114" s="60">
        <v>18.791666666666668</v>
      </c>
      <c r="BT114" s="60">
        <v>18.791666666666686</v>
      </c>
      <c r="BU114" s="60">
        <v>225.5</v>
      </c>
      <c r="BV114" s="60">
        <v>0.98</v>
      </c>
      <c r="BW114" s="60">
        <v>0.98</v>
      </c>
      <c r="BX114" s="60">
        <v>0.98</v>
      </c>
      <c r="BY114" s="60">
        <v>0.98</v>
      </c>
      <c r="BZ114" s="60">
        <v>0.98</v>
      </c>
      <c r="CA114" s="60">
        <v>0.98</v>
      </c>
      <c r="CB114" s="60">
        <v>0.98</v>
      </c>
      <c r="CC114" s="60">
        <v>0.98</v>
      </c>
      <c r="CD114" s="60">
        <v>0.98</v>
      </c>
      <c r="CE114" s="60">
        <v>0.98</v>
      </c>
      <c r="CF114" s="60">
        <v>0.98</v>
      </c>
      <c r="CG114" s="60">
        <v>0.97999999999999687</v>
      </c>
      <c r="CH114" s="60">
        <v>11.76</v>
      </c>
    </row>
    <row r="115" spans="1:86">
      <c r="A115" s="57" t="s">
        <v>86</v>
      </c>
      <c r="B115" s="57" t="s">
        <v>701</v>
      </c>
      <c r="C115" s="58" t="s">
        <v>116</v>
      </c>
      <c r="D115" s="58" t="s">
        <v>637</v>
      </c>
      <c r="E115" s="58" t="str">
        <f>VLOOKUP(CONCATENATE($F$4,F115),'REG FL  CWIP - 1 System Per Boo'!$A$29:$B$1161,2,FALSE)</f>
        <v>Production</v>
      </c>
      <c r="F115" s="58" t="s">
        <v>650</v>
      </c>
      <c r="G115" s="58" t="s">
        <v>639</v>
      </c>
      <c r="H115" s="63">
        <v>341</v>
      </c>
      <c r="I115" s="60">
        <v>105.03999999999999</v>
      </c>
      <c r="J115" s="60">
        <v>32.42</v>
      </c>
      <c r="K115" s="60">
        <v>70.900000000000006</v>
      </c>
      <c r="L115" s="60">
        <v>125.95</v>
      </c>
      <c r="M115" s="60">
        <v>54.699999999999996</v>
      </c>
      <c r="N115" s="60">
        <v>525.15</v>
      </c>
      <c r="O115" s="60">
        <v>398.64</v>
      </c>
      <c r="P115" s="60">
        <v>386.64</v>
      </c>
      <c r="Q115" s="60">
        <v>843.87</v>
      </c>
      <c r="R115" s="60">
        <v>3707.89</v>
      </c>
      <c r="S115" s="60">
        <v>1269.54</v>
      </c>
      <c r="T115" s="60">
        <v>2644.06</v>
      </c>
      <c r="U115" s="60">
        <v>10164.799999999999</v>
      </c>
      <c r="V115" s="60">
        <v>21.052878302500002</v>
      </c>
      <c r="W115" s="60">
        <v>16.571659217200001</v>
      </c>
      <c r="X115" s="60">
        <v>36.307705260600002</v>
      </c>
      <c r="Y115" s="60">
        <v>14.7603076594</v>
      </c>
      <c r="Z115" s="60">
        <v>46.298995717399997</v>
      </c>
      <c r="AA115" s="60">
        <v>0</v>
      </c>
      <c r="AB115" s="60">
        <v>0</v>
      </c>
      <c r="AC115" s="60">
        <v>48.5243870125</v>
      </c>
      <c r="AD115" s="60">
        <v>0</v>
      </c>
      <c r="AE115" s="60">
        <v>0</v>
      </c>
      <c r="AF115" s="60">
        <v>34.660276437500002</v>
      </c>
      <c r="AG115" s="60">
        <v>0</v>
      </c>
      <c r="AH115" s="60">
        <v>218.17620960710002</v>
      </c>
      <c r="AI115" s="60">
        <v>0</v>
      </c>
      <c r="AJ115" s="60">
        <v>0</v>
      </c>
      <c r="AK115" s="60">
        <v>2.5108231749999899</v>
      </c>
      <c r="AL115" s="60">
        <v>0</v>
      </c>
      <c r="AM115" s="60">
        <v>7.5324695249999998</v>
      </c>
      <c r="AN115" s="60">
        <v>0</v>
      </c>
      <c r="AO115" s="60">
        <v>0</v>
      </c>
      <c r="AP115" s="60">
        <v>8.7878811124999991</v>
      </c>
      <c r="AQ115" s="60">
        <v>7.4616959775999998</v>
      </c>
      <c r="AR115" s="60">
        <v>11.678674646899999</v>
      </c>
      <c r="AS115" s="60">
        <v>21.1022965045</v>
      </c>
      <c r="AT115" s="60">
        <v>0</v>
      </c>
      <c r="AU115" s="60">
        <v>59.073840941499995</v>
      </c>
      <c r="AV115" s="60">
        <v>0.18429289511282587</v>
      </c>
      <c r="AW115" s="60">
        <v>0.18429289511282587</v>
      </c>
      <c r="AX115" s="60">
        <v>6.2747430113272173</v>
      </c>
      <c r="AY115" s="60">
        <v>7.0332666934000772</v>
      </c>
      <c r="AZ115" s="60">
        <v>4.8493409432632548</v>
      </c>
      <c r="BA115" s="60">
        <v>1.7869724979440811</v>
      </c>
      <c r="BB115" s="60">
        <v>0.3752529333590483</v>
      </c>
      <c r="BC115" s="60">
        <v>0.81622540296556045</v>
      </c>
      <c r="BD115" s="60">
        <v>0.72071329919975902</v>
      </c>
      <c r="BE115" s="60">
        <v>0.99710979898710794</v>
      </c>
      <c r="BF115" s="60">
        <v>1.7017284682291471</v>
      </c>
      <c r="BG115" s="60">
        <v>0.1842929110990994</v>
      </c>
      <c r="BH115" s="60">
        <v>25.108231750000002</v>
      </c>
      <c r="BI115" s="60">
        <v>0.18429289511282587</v>
      </c>
      <c r="BJ115" s="60">
        <v>0.18429289511282587</v>
      </c>
      <c r="BK115" s="60">
        <v>6.2747430113272173</v>
      </c>
      <c r="BL115" s="60">
        <v>7.0332666934000772</v>
      </c>
      <c r="BM115" s="60">
        <v>4.8493409432632548</v>
      </c>
      <c r="BN115" s="60">
        <v>1.7869724979440811</v>
      </c>
      <c r="BO115" s="60">
        <v>0.3752529333590483</v>
      </c>
      <c r="BP115" s="60">
        <v>0.81622540296556045</v>
      </c>
      <c r="BQ115" s="60">
        <v>0.72071329919975902</v>
      </c>
      <c r="BR115" s="60">
        <v>0.99710979898710794</v>
      </c>
      <c r="BS115" s="60">
        <v>1.7017284682291471</v>
      </c>
      <c r="BT115" s="60">
        <v>0.1842929110990994</v>
      </c>
      <c r="BU115" s="60">
        <v>25.108231750000002</v>
      </c>
      <c r="BV115" s="60">
        <v>0.18429289511282587</v>
      </c>
      <c r="BW115" s="60">
        <v>0.18429289511282587</v>
      </c>
      <c r="BX115" s="60">
        <v>6.2747430113272173</v>
      </c>
      <c r="BY115" s="60">
        <v>7.0332666934000772</v>
      </c>
      <c r="BZ115" s="60">
        <v>4.8493409432632548</v>
      </c>
      <c r="CA115" s="60">
        <v>1.7869724979440811</v>
      </c>
      <c r="CB115" s="60">
        <v>0.3752529333590483</v>
      </c>
      <c r="CC115" s="60">
        <v>0.81622540296556045</v>
      </c>
      <c r="CD115" s="60">
        <v>0.72071329919975902</v>
      </c>
      <c r="CE115" s="60">
        <v>0.99710979898710794</v>
      </c>
      <c r="CF115" s="60">
        <v>1.7017284682291471</v>
      </c>
      <c r="CG115" s="60">
        <v>0.1842929110990994</v>
      </c>
      <c r="CH115" s="60">
        <v>25.108231750000002</v>
      </c>
    </row>
    <row r="116" spans="1:86">
      <c r="A116" s="57" t="s">
        <v>86</v>
      </c>
      <c r="B116" s="57" t="s">
        <v>701</v>
      </c>
      <c r="C116" s="58" t="s">
        <v>120</v>
      </c>
      <c r="D116" s="58" t="s">
        <v>125</v>
      </c>
      <c r="E116" s="58" t="s">
        <v>777</v>
      </c>
      <c r="F116" s="58" t="s">
        <v>708</v>
      </c>
      <c r="G116" s="58" t="s">
        <v>709</v>
      </c>
      <c r="H116" s="63">
        <v>341</v>
      </c>
      <c r="I116" s="60">
        <v>0</v>
      </c>
      <c r="J116" s="60">
        <v>0</v>
      </c>
      <c r="K116" s="60">
        <v>0</v>
      </c>
      <c r="L116" s="60">
        <v>0</v>
      </c>
      <c r="M116" s="60">
        <v>0</v>
      </c>
      <c r="N116" s="60">
        <v>0</v>
      </c>
      <c r="O116" s="60">
        <v>0</v>
      </c>
      <c r="P116" s="60">
        <v>0</v>
      </c>
      <c r="Q116" s="60">
        <v>0</v>
      </c>
      <c r="R116" s="60">
        <v>0</v>
      </c>
      <c r="S116" s="60">
        <v>-30</v>
      </c>
      <c r="T116" s="60">
        <v>0</v>
      </c>
      <c r="U116" s="60">
        <v>-30</v>
      </c>
      <c r="V116" s="60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60">
        <v>0</v>
      </c>
      <c r="AC116" s="60">
        <v>0</v>
      </c>
      <c r="AD116" s="60">
        <v>0</v>
      </c>
      <c r="AE116" s="60">
        <v>0</v>
      </c>
      <c r="AF116" s="60">
        <v>0</v>
      </c>
      <c r="AG116" s="60">
        <v>0</v>
      </c>
      <c r="AH116" s="60">
        <v>0</v>
      </c>
      <c r="AI116" s="60">
        <v>0</v>
      </c>
      <c r="AJ116" s="60">
        <v>0</v>
      </c>
      <c r="AK116" s="60">
        <v>0</v>
      </c>
      <c r="AL116" s="60">
        <v>0</v>
      </c>
      <c r="AM116" s="60">
        <v>0</v>
      </c>
      <c r="AN116" s="60">
        <v>0</v>
      </c>
      <c r="AO116" s="60">
        <v>0</v>
      </c>
      <c r="AP116" s="60">
        <v>0</v>
      </c>
      <c r="AQ116" s="60">
        <v>0</v>
      </c>
      <c r="AR116" s="60">
        <v>0</v>
      </c>
      <c r="AS116" s="60">
        <v>0</v>
      </c>
      <c r="AT116" s="60">
        <v>0</v>
      </c>
      <c r="AU116" s="60">
        <v>0</v>
      </c>
      <c r="AV116" s="60">
        <v>0</v>
      </c>
      <c r="AW116" s="60">
        <v>0</v>
      </c>
      <c r="AX116" s="60">
        <v>0</v>
      </c>
      <c r="AY116" s="60">
        <v>0</v>
      </c>
      <c r="AZ116" s="60">
        <v>0</v>
      </c>
      <c r="BA116" s="60">
        <v>0</v>
      </c>
      <c r="BB116" s="60">
        <v>0</v>
      </c>
      <c r="BC116" s="60">
        <v>0</v>
      </c>
      <c r="BD116" s="60">
        <v>0</v>
      </c>
      <c r="BE116" s="60">
        <v>0</v>
      </c>
      <c r="BF116" s="60">
        <v>0</v>
      </c>
      <c r="BG116" s="60">
        <v>0</v>
      </c>
      <c r="BH116" s="60">
        <v>0</v>
      </c>
      <c r="BI116" s="60">
        <v>0</v>
      </c>
      <c r="BJ116" s="60">
        <v>0</v>
      </c>
      <c r="BK116" s="60">
        <v>0</v>
      </c>
      <c r="BL116" s="60">
        <v>0</v>
      </c>
      <c r="BM116" s="60">
        <v>0</v>
      </c>
      <c r="BN116" s="60">
        <v>0</v>
      </c>
      <c r="BO116" s="60">
        <v>0</v>
      </c>
      <c r="BP116" s="60">
        <v>0</v>
      </c>
      <c r="BQ116" s="60">
        <v>0</v>
      </c>
      <c r="BR116" s="60">
        <v>0</v>
      </c>
      <c r="BS116" s="60">
        <v>0</v>
      </c>
      <c r="BT116" s="60">
        <v>0</v>
      </c>
      <c r="BU116" s="60">
        <v>0</v>
      </c>
      <c r="BV116" s="60">
        <v>0</v>
      </c>
      <c r="BW116" s="60">
        <v>0</v>
      </c>
      <c r="BX116" s="60">
        <v>0</v>
      </c>
      <c r="BY116" s="60">
        <v>0</v>
      </c>
      <c r="BZ116" s="60">
        <v>0</v>
      </c>
      <c r="CA116" s="60">
        <v>0</v>
      </c>
      <c r="CB116" s="60">
        <v>0</v>
      </c>
      <c r="CC116" s="60">
        <v>0</v>
      </c>
      <c r="CD116" s="60">
        <v>0</v>
      </c>
      <c r="CE116" s="60">
        <v>0</v>
      </c>
      <c r="CF116" s="60">
        <v>0</v>
      </c>
      <c r="CG116" s="60">
        <v>0</v>
      </c>
      <c r="CH116" s="60">
        <v>0</v>
      </c>
    </row>
    <row r="117" spans="1:86">
      <c r="A117" s="57" t="s">
        <v>86</v>
      </c>
      <c r="B117" s="58" t="s">
        <v>719</v>
      </c>
      <c r="C117" s="59" t="s">
        <v>116</v>
      </c>
      <c r="D117" s="58" t="s">
        <v>333</v>
      </c>
      <c r="E117" s="58" t="str">
        <f>VLOOKUP(CONCATENATE($F$4,F117),'REG FL  CWIP - 1 System Per Boo'!$A$29:$B$1161,2,FALSE)</f>
        <v>Production</v>
      </c>
      <c r="F117" s="58" t="s">
        <v>512</v>
      </c>
      <c r="G117" s="58" t="s">
        <v>501</v>
      </c>
      <c r="H117" s="63">
        <v>341</v>
      </c>
      <c r="I117" s="60">
        <v>0</v>
      </c>
      <c r="J117" s="60">
        <v>0</v>
      </c>
      <c r="K117" s="60">
        <v>0</v>
      </c>
      <c r="L117" s="60">
        <v>0</v>
      </c>
      <c r="M117" s="60">
        <v>0</v>
      </c>
      <c r="N117" s="60">
        <v>0</v>
      </c>
      <c r="O117" s="60">
        <v>0</v>
      </c>
      <c r="P117" s="60">
        <v>0</v>
      </c>
      <c r="Q117" s="60">
        <v>0</v>
      </c>
      <c r="R117" s="60">
        <v>0</v>
      </c>
      <c r="S117" s="60">
        <v>0</v>
      </c>
      <c r="T117" s="60">
        <v>0</v>
      </c>
      <c r="U117" s="60">
        <v>0</v>
      </c>
      <c r="V117" s="60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60">
        <v>0</v>
      </c>
      <c r="AC117" s="60">
        <v>0</v>
      </c>
      <c r="AD117" s="60">
        <v>0</v>
      </c>
      <c r="AE117" s="60">
        <v>0</v>
      </c>
      <c r="AF117" s="60">
        <v>0</v>
      </c>
      <c r="AG117" s="60">
        <v>0</v>
      </c>
      <c r="AH117" s="60">
        <v>0</v>
      </c>
      <c r="AI117" s="60">
        <v>0</v>
      </c>
      <c r="AJ117" s="60">
        <v>0</v>
      </c>
      <c r="AK117" s="60">
        <v>0</v>
      </c>
      <c r="AL117" s="60">
        <v>0</v>
      </c>
      <c r="AM117" s="60">
        <v>0</v>
      </c>
      <c r="AN117" s="60">
        <v>0</v>
      </c>
      <c r="AO117" s="60">
        <v>0</v>
      </c>
      <c r="AP117" s="60">
        <v>0</v>
      </c>
      <c r="AQ117" s="60">
        <v>0</v>
      </c>
      <c r="AR117" s="60">
        <v>0</v>
      </c>
      <c r="AS117" s="60">
        <v>0</v>
      </c>
      <c r="AT117" s="60">
        <v>0</v>
      </c>
      <c r="AU117" s="60">
        <v>0</v>
      </c>
      <c r="AV117" s="60">
        <v>0</v>
      </c>
      <c r="AW117" s="60">
        <v>0</v>
      </c>
      <c r="AX117" s="60">
        <v>0</v>
      </c>
      <c r="AY117" s="60">
        <v>0</v>
      </c>
      <c r="AZ117" s="60">
        <v>0</v>
      </c>
      <c r="BA117" s="60">
        <v>0</v>
      </c>
      <c r="BB117" s="60">
        <v>0</v>
      </c>
      <c r="BC117" s="60">
        <v>0</v>
      </c>
      <c r="BD117" s="60">
        <v>0</v>
      </c>
      <c r="BE117" s="60">
        <v>0</v>
      </c>
      <c r="BF117" s="60">
        <v>0</v>
      </c>
      <c r="BG117" s="60">
        <v>0</v>
      </c>
      <c r="BH117" s="60">
        <v>0</v>
      </c>
      <c r="BI117" s="60">
        <v>0</v>
      </c>
      <c r="BJ117" s="60">
        <v>0</v>
      </c>
      <c r="BK117" s="60">
        <v>0</v>
      </c>
      <c r="BL117" s="60">
        <v>0</v>
      </c>
      <c r="BM117" s="60">
        <v>0</v>
      </c>
      <c r="BN117" s="60">
        <v>0</v>
      </c>
      <c r="BO117" s="60">
        <v>0</v>
      </c>
      <c r="BP117" s="60">
        <v>0</v>
      </c>
      <c r="BQ117" s="60">
        <v>0</v>
      </c>
      <c r="BR117" s="60">
        <v>0</v>
      </c>
      <c r="BS117" s="60">
        <v>0</v>
      </c>
      <c r="BT117" s="60">
        <v>0</v>
      </c>
      <c r="BU117" s="60">
        <v>0</v>
      </c>
      <c r="BV117" s="60">
        <v>0</v>
      </c>
      <c r="BW117" s="60">
        <v>0</v>
      </c>
      <c r="BX117" s="60">
        <v>0</v>
      </c>
      <c r="BY117" s="60">
        <v>0</v>
      </c>
      <c r="BZ117" s="60">
        <v>0</v>
      </c>
      <c r="CA117" s="60">
        <v>0</v>
      </c>
      <c r="CB117" s="60">
        <v>0</v>
      </c>
      <c r="CC117" s="60">
        <v>0</v>
      </c>
      <c r="CD117" s="60">
        <v>0</v>
      </c>
      <c r="CE117" s="60">
        <v>0</v>
      </c>
      <c r="CF117" s="60">
        <v>0</v>
      </c>
      <c r="CG117" s="60">
        <v>4617</v>
      </c>
      <c r="CH117" s="60">
        <v>4617</v>
      </c>
    </row>
    <row r="118" spans="1:86">
      <c r="A118" s="57" t="s">
        <v>86</v>
      </c>
      <c r="B118" s="58" t="s">
        <v>719</v>
      </c>
      <c r="C118" s="59" t="s">
        <v>116</v>
      </c>
      <c r="D118" s="58" t="s">
        <v>333</v>
      </c>
      <c r="E118" s="58" t="str">
        <f>VLOOKUP(CONCATENATE($F$4,F118),'REG FL  CWIP - 1 System Per Boo'!$A$29:$B$1161,2,FALSE)</f>
        <v>Production</v>
      </c>
      <c r="F118" s="58" t="s">
        <v>500</v>
      </c>
      <c r="G118" s="58" t="s">
        <v>501</v>
      </c>
      <c r="H118" s="63">
        <v>341</v>
      </c>
      <c r="I118" s="60">
        <v>249.3</v>
      </c>
      <c r="J118" s="60">
        <v>35.01</v>
      </c>
      <c r="K118" s="60">
        <v>-6.05</v>
      </c>
      <c r="L118" s="60">
        <v>-1.26</v>
      </c>
      <c r="M118" s="60">
        <v>0</v>
      </c>
      <c r="N118" s="60">
        <v>0</v>
      </c>
      <c r="O118" s="60">
        <v>0</v>
      </c>
      <c r="P118" s="60">
        <v>0</v>
      </c>
      <c r="Q118" s="60">
        <v>0</v>
      </c>
      <c r="R118" s="60">
        <v>0</v>
      </c>
      <c r="S118" s="60">
        <v>0</v>
      </c>
      <c r="T118" s="60">
        <v>31.06</v>
      </c>
      <c r="U118" s="60">
        <v>308.06</v>
      </c>
      <c r="V118" s="60">
        <v>0</v>
      </c>
      <c r="W118" s="60">
        <v>0</v>
      </c>
      <c r="X118" s="60">
        <v>0</v>
      </c>
      <c r="Y118" s="60">
        <v>11.894345845800007</v>
      </c>
      <c r="Z118" s="60">
        <v>0</v>
      </c>
      <c r="AA118" s="60">
        <v>57.425331258688054</v>
      </c>
      <c r="AB118" s="60">
        <v>0</v>
      </c>
      <c r="AC118" s="60">
        <v>0</v>
      </c>
      <c r="AD118" s="60">
        <v>0</v>
      </c>
      <c r="AE118" s="60">
        <v>0</v>
      </c>
      <c r="AF118" s="60">
        <v>0</v>
      </c>
      <c r="AG118" s="60">
        <v>210.62455251932693</v>
      </c>
      <c r="AH118" s="60">
        <v>279.94422962381498</v>
      </c>
      <c r="AI118" s="60">
        <v>0</v>
      </c>
      <c r="AJ118" s="60">
        <v>0</v>
      </c>
      <c r="AK118" s="60">
        <v>0</v>
      </c>
      <c r="AL118" s="60">
        <v>13.750619348400017</v>
      </c>
      <c r="AM118" s="60">
        <v>0</v>
      </c>
      <c r="AN118" s="60">
        <v>50.82916746037094</v>
      </c>
      <c r="AO118" s="60">
        <v>0</v>
      </c>
      <c r="AP118" s="60">
        <v>0</v>
      </c>
      <c r="AQ118" s="60">
        <v>1388.2883932124753</v>
      </c>
      <c r="AR118" s="60">
        <v>42.097556106647026</v>
      </c>
      <c r="AS118" s="60">
        <v>77.555912631823958</v>
      </c>
      <c r="AT118" s="60">
        <v>0</v>
      </c>
      <c r="AU118" s="60">
        <v>1572.5216487597172</v>
      </c>
      <c r="AV118" s="60">
        <v>0</v>
      </c>
      <c r="AW118" s="60">
        <v>0</v>
      </c>
      <c r="AX118" s="60">
        <v>0</v>
      </c>
      <c r="AY118" s="60">
        <v>42.745357953749362</v>
      </c>
      <c r="AZ118" s="60">
        <v>0</v>
      </c>
      <c r="BA118" s="60">
        <v>0</v>
      </c>
      <c r="BB118" s="60">
        <v>0</v>
      </c>
      <c r="BC118" s="60">
        <v>0</v>
      </c>
      <c r="BD118" s="60">
        <v>0</v>
      </c>
      <c r="BE118" s="60">
        <v>15.715757866181875</v>
      </c>
      <c r="BF118" s="60">
        <v>0</v>
      </c>
      <c r="BG118" s="60">
        <v>128.83686568197223</v>
      </c>
      <c r="BH118" s="60">
        <v>187.29798150190345</v>
      </c>
      <c r="BI118" s="60">
        <v>0</v>
      </c>
      <c r="BJ118" s="60">
        <v>0</v>
      </c>
      <c r="BK118" s="60">
        <v>0</v>
      </c>
      <c r="BL118" s="60">
        <v>0</v>
      </c>
      <c r="BM118" s="60">
        <v>0</v>
      </c>
      <c r="BN118" s="60">
        <v>0</v>
      </c>
      <c r="BO118" s="60">
        <v>0</v>
      </c>
      <c r="BP118" s="60">
        <v>1081.843940077935</v>
      </c>
      <c r="BQ118" s="60">
        <v>0</v>
      </c>
      <c r="BR118" s="60">
        <v>0</v>
      </c>
      <c r="BS118" s="60">
        <v>85.307389533309731</v>
      </c>
      <c r="BT118" s="60">
        <v>67.090885340345068</v>
      </c>
      <c r="BU118" s="60">
        <v>1234.2422149515899</v>
      </c>
      <c r="BV118" s="60">
        <v>0</v>
      </c>
      <c r="BW118" s="60">
        <v>0</v>
      </c>
      <c r="BX118" s="60">
        <v>0</v>
      </c>
      <c r="BY118" s="60">
        <v>0</v>
      </c>
      <c r="BZ118" s="60">
        <v>0</v>
      </c>
      <c r="CA118" s="60">
        <v>0</v>
      </c>
      <c r="CB118" s="60">
        <v>0</v>
      </c>
      <c r="CC118" s="60">
        <v>0</v>
      </c>
      <c r="CD118" s="60">
        <v>0</v>
      </c>
      <c r="CE118" s="60">
        <v>0</v>
      </c>
      <c r="CF118" s="60">
        <v>0</v>
      </c>
      <c r="CG118" s="60">
        <v>64.738296151082338</v>
      </c>
      <c r="CH118" s="60">
        <v>64.738296151082338</v>
      </c>
    </row>
    <row r="119" spans="1:86">
      <c r="A119" s="57" t="s">
        <v>86</v>
      </c>
      <c r="B119" s="58" t="s">
        <v>719</v>
      </c>
      <c r="C119" s="59" t="s">
        <v>116</v>
      </c>
      <c r="D119" s="58" t="s">
        <v>544</v>
      </c>
      <c r="E119" s="58" t="str">
        <f>VLOOKUP(CONCATENATE($F$4,F119),'REG FL  CWIP - 1 System Per Boo'!$A$29:$B$1161,2,FALSE)</f>
        <v>Production</v>
      </c>
      <c r="F119" s="58" t="s">
        <v>620</v>
      </c>
      <c r="G119" s="58" t="s">
        <v>621</v>
      </c>
      <c r="H119" s="63">
        <v>341</v>
      </c>
      <c r="I119" s="60">
        <v>18.78</v>
      </c>
      <c r="J119" s="60">
        <v>0.94</v>
      </c>
      <c r="K119" s="60">
        <v>0.4</v>
      </c>
      <c r="L119" s="60">
        <v>189.63</v>
      </c>
      <c r="M119" s="60">
        <v>10.220000000000001</v>
      </c>
      <c r="N119" s="60">
        <v>3.72</v>
      </c>
      <c r="O119" s="60">
        <v>0</v>
      </c>
      <c r="P119" s="60">
        <v>0</v>
      </c>
      <c r="Q119" s="60">
        <v>0</v>
      </c>
      <c r="R119" s="60">
        <v>-0.21</v>
      </c>
      <c r="S119" s="60">
        <v>426.01</v>
      </c>
      <c r="T119" s="60">
        <v>14.45</v>
      </c>
      <c r="U119" s="60">
        <v>663.94</v>
      </c>
      <c r="V119" s="60">
        <v>0</v>
      </c>
      <c r="W119" s="60">
        <v>0</v>
      </c>
      <c r="X119" s="60">
        <v>0</v>
      </c>
      <c r="Y119" s="60">
        <v>0</v>
      </c>
      <c r="Z119" s="60">
        <v>264.55664081079743</v>
      </c>
      <c r="AA119" s="60">
        <v>0</v>
      </c>
      <c r="AB119" s="60">
        <v>0</v>
      </c>
      <c r="AC119" s="60">
        <v>0</v>
      </c>
      <c r="AD119" s="60">
        <v>0</v>
      </c>
      <c r="AE119" s="60">
        <v>0</v>
      </c>
      <c r="AF119" s="60">
        <v>0</v>
      </c>
      <c r="AG119" s="60">
        <v>0</v>
      </c>
      <c r="AH119" s="60">
        <v>264.55664081079743</v>
      </c>
      <c r="AI119" s="60">
        <v>0</v>
      </c>
      <c r="AJ119" s="60">
        <v>0</v>
      </c>
      <c r="AK119" s="60">
        <v>0</v>
      </c>
      <c r="AL119" s="60">
        <v>0</v>
      </c>
      <c r="AM119" s="60">
        <v>0</v>
      </c>
      <c r="AN119" s="60">
        <v>0</v>
      </c>
      <c r="AO119" s="60">
        <v>0</v>
      </c>
      <c r="AP119" s="60">
        <v>0</v>
      </c>
      <c r="AQ119" s="60">
        <v>0</v>
      </c>
      <c r="AR119" s="60">
        <v>0</v>
      </c>
      <c r="AS119" s="60">
        <v>0</v>
      </c>
      <c r="AT119" s="60">
        <v>386.54985774116801</v>
      </c>
      <c r="AU119" s="60">
        <v>386.54985774116801</v>
      </c>
      <c r="AV119" s="60">
        <v>0</v>
      </c>
      <c r="AW119" s="60">
        <v>0</v>
      </c>
      <c r="AX119" s="60">
        <v>0</v>
      </c>
      <c r="AY119" s="60">
        <v>0</v>
      </c>
      <c r="AZ119" s="60">
        <v>2238.4454461024097</v>
      </c>
      <c r="BA119" s="60">
        <v>0</v>
      </c>
      <c r="BB119" s="60">
        <v>0</v>
      </c>
      <c r="BC119" s="60">
        <v>0</v>
      </c>
      <c r="BD119" s="60">
        <v>0</v>
      </c>
      <c r="BE119" s="60">
        <v>0</v>
      </c>
      <c r="BF119" s="60">
        <v>0</v>
      </c>
      <c r="BG119" s="60">
        <v>1353.482708668525</v>
      </c>
      <c r="BH119" s="60">
        <v>3591.9281547709347</v>
      </c>
      <c r="BI119" s="60">
        <v>0</v>
      </c>
      <c r="BJ119" s="60">
        <v>0</v>
      </c>
      <c r="BK119" s="60">
        <v>0</v>
      </c>
      <c r="BL119" s="60">
        <v>0</v>
      </c>
      <c r="BM119" s="60">
        <v>0</v>
      </c>
      <c r="BN119" s="60">
        <v>0</v>
      </c>
      <c r="BO119" s="60">
        <v>0</v>
      </c>
      <c r="BP119" s="60">
        <v>0</v>
      </c>
      <c r="BQ119" s="60">
        <v>0</v>
      </c>
      <c r="BR119" s="60">
        <v>0</v>
      </c>
      <c r="BS119" s="60">
        <v>0</v>
      </c>
      <c r="BT119" s="60">
        <v>0</v>
      </c>
      <c r="BU119" s="60">
        <v>0</v>
      </c>
      <c r="BV119" s="60">
        <v>0</v>
      </c>
      <c r="BW119" s="60">
        <v>0</v>
      </c>
      <c r="BX119" s="60">
        <v>0</v>
      </c>
      <c r="BY119" s="60">
        <v>299.85199260254058</v>
      </c>
      <c r="BZ119" s="60">
        <v>0</v>
      </c>
      <c r="CA119" s="60">
        <v>158.85391730586116</v>
      </c>
      <c r="CB119" s="60">
        <v>0</v>
      </c>
      <c r="CC119" s="60">
        <v>0</v>
      </c>
      <c r="CD119" s="60">
        <v>0</v>
      </c>
      <c r="CE119" s="60">
        <v>0</v>
      </c>
      <c r="CF119" s="60">
        <v>0</v>
      </c>
      <c r="CG119" s="60">
        <v>274.21151592987997</v>
      </c>
      <c r="CH119" s="60">
        <v>732.9174258382817</v>
      </c>
    </row>
    <row r="120" spans="1:86">
      <c r="A120" s="57" t="s">
        <v>86</v>
      </c>
      <c r="B120" s="58" t="s">
        <v>719</v>
      </c>
      <c r="C120" s="59" t="s">
        <v>116</v>
      </c>
      <c r="D120" s="58" t="s">
        <v>544</v>
      </c>
      <c r="E120" s="58" t="str">
        <f>VLOOKUP(CONCATENATE($F$4,F120),'REG FL  CWIP - 1 System Per Boo'!$A$29:$B$1161,2,FALSE)</f>
        <v>Production</v>
      </c>
      <c r="F120" s="58" t="s">
        <v>608</v>
      </c>
      <c r="G120" s="58" t="s">
        <v>609</v>
      </c>
      <c r="H120" s="63">
        <v>341</v>
      </c>
      <c r="I120" s="60">
        <v>1255.07</v>
      </c>
      <c r="J120" s="60">
        <v>9.83</v>
      </c>
      <c r="K120" s="60">
        <v>15.53</v>
      </c>
      <c r="L120" s="60">
        <v>0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60">
        <v>0</v>
      </c>
      <c r="T120" s="60">
        <v>27.3</v>
      </c>
      <c r="U120" s="60">
        <v>1307.7299999999998</v>
      </c>
      <c r="V120" s="60">
        <v>0</v>
      </c>
      <c r="W120" s="60">
        <v>0</v>
      </c>
      <c r="X120" s="60">
        <v>33.732569637600022</v>
      </c>
      <c r="Y120" s="60">
        <v>660.30930079042832</v>
      </c>
      <c r="Z120" s="60">
        <v>0</v>
      </c>
      <c r="AA120" s="60">
        <v>1.7069017495999981</v>
      </c>
      <c r="AB120" s="60">
        <v>0</v>
      </c>
      <c r="AC120" s="60">
        <v>0</v>
      </c>
      <c r="AD120" s="60">
        <v>1158.7000313213127</v>
      </c>
      <c r="AE120" s="60">
        <v>0</v>
      </c>
      <c r="AF120" s="60">
        <v>0</v>
      </c>
      <c r="AG120" s="60">
        <v>220.76294383462943</v>
      </c>
      <c r="AH120" s="60">
        <v>2075.2117473335707</v>
      </c>
      <c r="AI120" s="60">
        <v>0</v>
      </c>
      <c r="AJ120" s="60">
        <v>0</v>
      </c>
      <c r="AK120" s="60">
        <v>0</v>
      </c>
      <c r="AL120" s="60">
        <v>0</v>
      </c>
      <c r="AM120" s="60">
        <v>0</v>
      </c>
      <c r="AN120" s="60">
        <v>0</v>
      </c>
      <c r="AO120" s="60">
        <v>0</v>
      </c>
      <c r="AP120" s="60">
        <v>0</v>
      </c>
      <c r="AQ120" s="60">
        <v>4.2927102471999943</v>
      </c>
      <c r="AR120" s="60">
        <v>0</v>
      </c>
      <c r="AS120" s="60">
        <v>320.52129084913361</v>
      </c>
      <c r="AT120" s="60">
        <v>466.6811472662751</v>
      </c>
      <c r="AU120" s="60">
        <v>791.49514836260869</v>
      </c>
      <c r="AV120" s="60">
        <v>0</v>
      </c>
      <c r="AW120" s="60">
        <v>0</v>
      </c>
      <c r="AX120" s="60">
        <v>0</v>
      </c>
      <c r="AY120" s="60">
        <v>0</v>
      </c>
      <c r="AZ120" s="60">
        <v>0</v>
      </c>
      <c r="BA120" s="60">
        <v>0</v>
      </c>
      <c r="BB120" s="60">
        <v>0</v>
      </c>
      <c r="BC120" s="60">
        <v>0</v>
      </c>
      <c r="BD120" s="60">
        <v>0</v>
      </c>
      <c r="BE120" s="60">
        <v>0</v>
      </c>
      <c r="BF120" s="60">
        <v>0</v>
      </c>
      <c r="BG120" s="60">
        <v>136.21491443513855</v>
      </c>
      <c r="BH120" s="60">
        <v>136.21491443513855</v>
      </c>
      <c r="BI120" s="60">
        <v>0</v>
      </c>
      <c r="BJ120" s="60">
        <v>0</v>
      </c>
      <c r="BK120" s="60">
        <v>0</v>
      </c>
      <c r="BL120" s="60">
        <v>0</v>
      </c>
      <c r="BM120" s="60">
        <v>1710.6407271298806</v>
      </c>
      <c r="BN120" s="60">
        <v>0</v>
      </c>
      <c r="BO120" s="60">
        <v>0</v>
      </c>
      <c r="BP120" s="60">
        <v>0</v>
      </c>
      <c r="BQ120" s="60">
        <v>0</v>
      </c>
      <c r="BR120" s="60">
        <v>0</v>
      </c>
      <c r="BS120" s="60">
        <v>0</v>
      </c>
      <c r="BT120" s="60">
        <v>67.661238552552348</v>
      </c>
      <c r="BU120" s="60">
        <v>1778.3019656824329</v>
      </c>
      <c r="BV120" s="60">
        <v>0</v>
      </c>
      <c r="BW120" s="60">
        <v>0</v>
      </c>
      <c r="BX120" s="60">
        <v>0</v>
      </c>
      <c r="BY120" s="60">
        <v>0</v>
      </c>
      <c r="BZ120" s="60">
        <v>0</v>
      </c>
      <c r="CA120" s="60">
        <v>0</v>
      </c>
      <c r="CB120" s="60">
        <v>0</v>
      </c>
      <c r="CC120" s="60">
        <v>0</v>
      </c>
      <c r="CD120" s="60">
        <v>0</v>
      </c>
      <c r="CE120" s="60">
        <v>0</v>
      </c>
      <c r="CF120" s="60">
        <v>0</v>
      </c>
      <c r="CG120" s="60">
        <v>99.213839371784204</v>
      </c>
      <c r="CH120" s="60">
        <v>99.213839371784204</v>
      </c>
    </row>
    <row r="121" spans="1:86">
      <c r="A121" s="57" t="s">
        <v>86</v>
      </c>
      <c r="B121" s="58" t="s">
        <v>719</v>
      </c>
      <c r="C121" s="59" t="s">
        <v>116</v>
      </c>
      <c r="D121" s="58" t="s">
        <v>333</v>
      </c>
      <c r="E121" s="58" t="str">
        <f>VLOOKUP(CONCATENATE($F$4,F121),'REG FL  CWIP - 1 System Per Boo'!$A$29:$B$1161,2,FALSE)</f>
        <v>Production</v>
      </c>
      <c r="F121" s="58" t="s">
        <v>488</v>
      </c>
      <c r="G121" s="58" t="s">
        <v>489</v>
      </c>
      <c r="H121" s="63">
        <v>341</v>
      </c>
      <c r="I121" s="60">
        <v>0</v>
      </c>
      <c r="J121" s="60">
        <v>0</v>
      </c>
      <c r="K121" s="60">
        <v>0</v>
      </c>
      <c r="L121" s="60">
        <v>5315.87</v>
      </c>
      <c r="M121" s="60">
        <v>11.860000000000001</v>
      </c>
      <c r="N121" s="60">
        <v>3139.8399999999997</v>
      </c>
      <c r="O121" s="60">
        <v>19.72</v>
      </c>
      <c r="P121" s="60">
        <v>3.79</v>
      </c>
      <c r="Q121" s="60">
        <v>-2.6</v>
      </c>
      <c r="R121" s="60">
        <v>196.79999999999998</v>
      </c>
      <c r="S121" s="60">
        <v>2.52</v>
      </c>
      <c r="T121" s="60">
        <v>142.88999999999999</v>
      </c>
      <c r="U121" s="60">
        <v>8830.6899999999987</v>
      </c>
      <c r="V121" s="60">
        <v>0</v>
      </c>
      <c r="W121" s="60">
        <v>0</v>
      </c>
      <c r="X121" s="60">
        <v>0</v>
      </c>
      <c r="Y121" s="60">
        <v>0</v>
      </c>
      <c r="Z121" s="60">
        <v>6611.7685882576234</v>
      </c>
      <c r="AA121" s="60">
        <v>3744.7380344133762</v>
      </c>
      <c r="AB121" s="60">
        <v>0</v>
      </c>
      <c r="AC121" s="60">
        <v>0</v>
      </c>
      <c r="AD121" s="60">
        <v>58.069214756685973</v>
      </c>
      <c r="AE121" s="60">
        <v>0</v>
      </c>
      <c r="AF121" s="60">
        <v>0</v>
      </c>
      <c r="AG121" s="60">
        <v>1223.90218857689</v>
      </c>
      <c r="AH121" s="60">
        <v>11638.478026004577</v>
      </c>
      <c r="AI121" s="60">
        <v>0</v>
      </c>
      <c r="AJ121" s="60">
        <v>0</v>
      </c>
      <c r="AK121" s="60">
        <v>0</v>
      </c>
      <c r="AL121" s="60">
        <v>26.47061383459998</v>
      </c>
      <c r="AM121" s="60">
        <v>556.54967821049195</v>
      </c>
      <c r="AN121" s="60">
        <v>920.43202673023632</v>
      </c>
      <c r="AO121" s="60">
        <v>0</v>
      </c>
      <c r="AP121" s="60">
        <v>0</v>
      </c>
      <c r="AQ121" s="60">
        <v>0</v>
      </c>
      <c r="AR121" s="60">
        <v>0</v>
      </c>
      <c r="AS121" s="60">
        <v>405.85715436705885</v>
      </c>
      <c r="AT121" s="60">
        <v>0</v>
      </c>
      <c r="AU121" s="60">
        <v>1909.3094731423871</v>
      </c>
      <c r="AV121" s="60">
        <v>0</v>
      </c>
      <c r="AW121" s="60">
        <v>0</v>
      </c>
      <c r="AX121" s="60">
        <v>0</v>
      </c>
      <c r="AY121" s="60">
        <v>0</v>
      </c>
      <c r="AZ121" s="60">
        <v>0</v>
      </c>
      <c r="BA121" s="60">
        <v>968.10103312101614</v>
      </c>
      <c r="BB121" s="60">
        <v>0</v>
      </c>
      <c r="BC121" s="60">
        <v>0</v>
      </c>
      <c r="BD121" s="60">
        <v>0</v>
      </c>
      <c r="BE121" s="60">
        <v>0</v>
      </c>
      <c r="BF121" s="60">
        <v>0</v>
      </c>
      <c r="BG121" s="60">
        <v>662.60196298445896</v>
      </c>
      <c r="BH121" s="60">
        <v>1630.702996105475</v>
      </c>
      <c r="BI121" s="60">
        <v>0</v>
      </c>
      <c r="BJ121" s="60">
        <v>0</v>
      </c>
      <c r="BK121" s="60">
        <v>0</v>
      </c>
      <c r="BL121" s="60">
        <v>0</v>
      </c>
      <c r="BM121" s="60">
        <v>0</v>
      </c>
      <c r="BN121" s="60">
        <v>1110.5228979266419</v>
      </c>
      <c r="BO121" s="60">
        <v>0</v>
      </c>
      <c r="BP121" s="60">
        <v>0</v>
      </c>
      <c r="BQ121" s="60">
        <v>0</v>
      </c>
      <c r="BR121" s="60">
        <v>0</v>
      </c>
      <c r="BS121" s="60">
        <v>0</v>
      </c>
      <c r="BT121" s="60">
        <v>230.09358872418738</v>
      </c>
      <c r="BU121" s="60">
        <v>1340.6164866508293</v>
      </c>
      <c r="BV121" s="60">
        <v>0</v>
      </c>
      <c r="BW121" s="60">
        <v>0</v>
      </c>
      <c r="BX121" s="60">
        <v>0</v>
      </c>
      <c r="BY121" s="60">
        <v>0</v>
      </c>
      <c r="BZ121" s="60">
        <v>604.35123974468684</v>
      </c>
      <c r="CA121" s="60">
        <v>1564.123440986853</v>
      </c>
      <c r="CB121" s="60">
        <v>0</v>
      </c>
      <c r="CC121" s="60">
        <v>0</v>
      </c>
      <c r="CD121" s="60">
        <v>31.02590763473248</v>
      </c>
      <c r="CE121" s="60">
        <v>0</v>
      </c>
      <c r="CF121" s="60">
        <v>0</v>
      </c>
      <c r="CG121" s="60">
        <v>1304.35659807211</v>
      </c>
      <c r="CH121" s="60">
        <v>3503.8571864383821</v>
      </c>
    </row>
    <row r="122" spans="1:86">
      <c r="A122" s="57" t="s">
        <v>86</v>
      </c>
      <c r="B122" s="58" t="s">
        <v>719</v>
      </c>
      <c r="C122" s="59" t="s">
        <v>116</v>
      </c>
      <c r="D122" s="58" t="s">
        <v>637</v>
      </c>
      <c r="E122" s="58" t="str">
        <f>VLOOKUP(CONCATENATE($F$4,F122),'REG FL  CWIP - 1 System Per Boo'!$A$29:$B$1161,2,FALSE)</f>
        <v>Production</v>
      </c>
      <c r="F122" s="58" t="s">
        <v>650</v>
      </c>
      <c r="G122" s="58" t="s">
        <v>639</v>
      </c>
      <c r="H122" s="63">
        <v>341</v>
      </c>
      <c r="I122" s="60">
        <v>713.31000000000006</v>
      </c>
      <c r="J122" s="60">
        <v>68.179999999999993</v>
      </c>
      <c r="K122" s="60">
        <v>116.16999999999999</v>
      </c>
      <c r="L122" s="60">
        <v>91</v>
      </c>
      <c r="M122" s="60">
        <v>7.07</v>
      </c>
      <c r="N122" s="60">
        <v>3.14</v>
      </c>
      <c r="O122" s="60">
        <v>2.52</v>
      </c>
      <c r="P122" s="60">
        <v>3.6799999999999997</v>
      </c>
      <c r="Q122" s="60">
        <v>0.06</v>
      </c>
      <c r="R122" s="60">
        <v>74.849999999999994</v>
      </c>
      <c r="S122" s="60">
        <v>696.19999999999993</v>
      </c>
      <c r="T122" s="60">
        <v>364.13</v>
      </c>
      <c r="U122" s="60">
        <v>2140.31</v>
      </c>
      <c r="V122" s="60">
        <v>0</v>
      </c>
      <c r="W122" s="60">
        <v>0</v>
      </c>
      <c r="X122" s="60">
        <v>0</v>
      </c>
      <c r="Y122" s="60">
        <v>142.41861326384586</v>
      </c>
      <c r="Z122" s="60">
        <v>30.139744823599983</v>
      </c>
      <c r="AA122" s="60">
        <v>0</v>
      </c>
      <c r="AB122" s="60">
        <v>0</v>
      </c>
      <c r="AC122" s="60">
        <v>0</v>
      </c>
      <c r="AD122" s="60">
        <v>0</v>
      </c>
      <c r="AE122" s="60">
        <v>0</v>
      </c>
      <c r="AF122" s="60">
        <v>0</v>
      </c>
      <c r="AG122" s="60">
        <v>1291.6340907248868</v>
      </c>
      <c r="AH122" s="60">
        <v>1464.1924488123327</v>
      </c>
      <c r="AI122" s="60">
        <v>0</v>
      </c>
      <c r="AJ122" s="60">
        <v>0</v>
      </c>
      <c r="AK122" s="60">
        <v>0</v>
      </c>
      <c r="AL122" s="60">
        <v>0</v>
      </c>
      <c r="AM122" s="60">
        <v>0</v>
      </c>
      <c r="AN122" s="60">
        <v>0</v>
      </c>
      <c r="AO122" s="60">
        <v>0</v>
      </c>
      <c r="AP122" s="60">
        <v>0</v>
      </c>
      <c r="AQ122" s="60">
        <v>0</v>
      </c>
      <c r="AR122" s="60">
        <v>0</v>
      </c>
      <c r="AS122" s="60">
        <v>122.14087122615584</v>
      </c>
      <c r="AT122" s="60">
        <v>197.21979955947813</v>
      </c>
      <c r="AU122" s="60">
        <v>319.36067078563394</v>
      </c>
      <c r="AV122" s="60">
        <v>0</v>
      </c>
      <c r="AW122" s="60">
        <v>0</v>
      </c>
      <c r="AX122" s="60">
        <v>0</v>
      </c>
      <c r="AY122" s="60">
        <v>0</v>
      </c>
      <c r="AZ122" s="60">
        <v>0</v>
      </c>
      <c r="BA122" s="60">
        <v>0</v>
      </c>
      <c r="BB122" s="60">
        <v>0</v>
      </c>
      <c r="BC122" s="60">
        <v>0</v>
      </c>
      <c r="BD122" s="60">
        <v>0</v>
      </c>
      <c r="BE122" s="60">
        <v>0</v>
      </c>
      <c r="BF122" s="60">
        <v>0</v>
      </c>
      <c r="BG122" s="60">
        <v>192.77195813703705</v>
      </c>
      <c r="BH122" s="60">
        <v>192.77195813703705</v>
      </c>
      <c r="BI122" s="60">
        <v>0</v>
      </c>
      <c r="BJ122" s="60">
        <v>0</v>
      </c>
      <c r="BK122" s="60">
        <v>0</v>
      </c>
      <c r="BL122" s="60">
        <v>0</v>
      </c>
      <c r="BM122" s="60">
        <v>0</v>
      </c>
      <c r="BN122" s="60">
        <v>0</v>
      </c>
      <c r="BO122" s="60">
        <v>0</v>
      </c>
      <c r="BP122" s="60">
        <v>0</v>
      </c>
      <c r="BQ122" s="60">
        <v>0</v>
      </c>
      <c r="BR122" s="60">
        <v>0</v>
      </c>
      <c r="BS122" s="60">
        <v>0</v>
      </c>
      <c r="BT122" s="60">
        <v>188.40702294114595</v>
      </c>
      <c r="BU122" s="60">
        <v>188.40702294114595</v>
      </c>
      <c r="BV122" s="60">
        <v>0</v>
      </c>
      <c r="BW122" s="60">
        <v>0</v>
      </c>
      <c r="BX122" s="60">
        <v>0</v>
      </c>
      <c r="BY122" s="60">
        <v>0</v>
      </c>
      <c r="BZ122" s="60">
        <v>0</v>
      </c>
      <c r="CA122" s="60">
        <v>0</v>
      </c>
      <c r="CB122" s="60">
        <v>0</v>
      </c>
      <c r="CC122" s="60">
        <v>0</v>
      </c>
      <c r="CD122" s="60">
        <v>0</v>
      </c>
      <c r="CE122" s="60">
        <v>0</v>
      </c>
      <c r="CF122" s="60">
        <v>0</v>
      </c>
      <c r="CG122" s="60">
        <v>184.15572388871303</v>
      </c>
      <c r="CH122" s="60">
        <v>184.15572388871303</v>
      </c>
    </row>
    <row r="123" spans="1:86">
      <c r="A123" s="57" t="s">
        <v>86</v>
      </c>
      <c r="B123" s="58" t="s">
        <v>719</v>
      </c>
      <c r="C123" s="59" t="s">
        <v>116</v>
      </c>
      <c r="D123" s="58" t="s">
        <v>637</v>
      </c>
      <c r="E123" s="58" t="str">
        <f>VLOOKUP(CONCATENATE($F$4,F123),'REG FL  CWIP - 1 System Per Boo'!$A$29:$B$1161,2,FALSE)</f>
        <v>Production</v>
      </c>
      <c r="F123" s="58" t="s">
        <v>638</v>
      </c>
      <c r="G123" s="58" t="s">
        <v>639</v>
      </c>
      <c r="H123" s="63">
        <v>341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55.785910033599997</v>
      </c>
      <c r="AB123" s="60">
        <v>0</v>
      </c>
      <c r="AC123" s="60">
        <v>0</v>
      </c>
      <c r="AD123" s="60">
        <v>11.137439581599995</v>
      </c>
      <c r="AE123" s="60">
        <v>65.450335135200064</v>
      </c>
      <c r="AF123" s="60">
        <v>59.348104035199931</v>
      </c>
      <c r="AG123" s="60">
        <v>17.528680075199972</v>
      </c>
      <c r="AH123" s="60">
        <v>209.25046886079997</v>
      </c>
      <c r="AI123" s="60">
        <v>0</v>
      </c>
      <c r="AJ123" s="60">
        <v>0</v>
      </c>
      <c r="AK123" s="60">
        <v>0</v>
      </c>
      <c r="AL123" s="60">
        <v>0</v>
      </c>
      <c r="AM123" s="60">
        <v>0</v>
      </c>
      <c r="AN123" s="60">
        <v>0</v>
      </c>
      <c r="AO123" s="60">
        <v>127.351667048</v>
      </c>
      <c r="AP123" s="60">
        <v>0</v>
      </c>
      <c r="AQ123" s="60">
        <v>0</v>
      </c>
      <c r="AR123" s="60">
        <v>0</v>
      </c>
      <c r="AS123" s="60">
        <v>0</v>
      </c>
      <c r="AT123" s="60">
        <v>0</v>
      </c>
      <c r="AU123" s="60">
        <v>127.351667048</v>
      </c>
      <c r="AV123" s="60">
        <v>0</v>
      </c>
      <c r="AW123" s="60">
        <v>0</v>
      </c>
      <c r="AX123" s="60">
        <v>0</v>
      </c>
      <c r="AY123" s="60">
        <v>0</v>
      </c>
      <c r="AZ123" s="60">
        <v>0</v>
      </c>
      <c r="BA123" s="60">
        <v>0</v>
      </c>
      <c r="BB123" s="60">
        <v>0</v>
      </c>
      <c r="BC123" s="60">
        <v>0</v>
      </c>
      <c r="BD123" s="60">
        <v>0</v>
      </c>
      <c r="BE123" s="60">
        <v>0</v>
      </c>
      <c r="BF123" s="60">
        <v>0</v>
      </c>
      <c r="BG123" s="60">
        <v>0</v>
      </c>
      <c r="BH123" s="60">
        <v>0</v>
      </c>
      <c r="BI123" s="60">
        <v>0</v>
      </c>
      <c r="BJ123" s="60">
        <v>0</v>
      </c>
      <c r="BK123" s="60">
        <v>0</v>
      </c>
      <c r="BL123" s="60">
        <v>0</v>
      </c>
      <c r="BM123" s="60">
        <v>0</v>
      </c>
      <c r="BN123" s="60">
        <v>0</v>
      </c>
      <c r="BO123" s="60">
        <v>0</v>
      </c>
      <c r="BP123" s="60">
        <v>0</v>
      </c>
      <c r="BQ123" s="60">
        <v>0</v>
      </c>
      <c r="BR123" s="60">
        <v>61.444002167968833</v>
      </c>
      <c r="BS123" s="60">
        <v>104.99793687825512</v>
      </c>
      <c r="BT123" s="60">
        <v>0</v>
      </c>
      <c r="BU123" s="60">
        <v>166.44193904622395</v>
      </c>
      <c r="BV123" s="60">
        <v>0</v>
      </c>
      <c r="BW123" s="60">
        <v>0</v>
      </c>
      <c r="BX123" s="60">
        <v>0</v>
      </c>
      <c r="BY123" s="60">
        <v>0</v>
      </c>
      <c r="BZ123" s="60">
        <v>0</v>
      </c>
      <c r="CA123" s="60">
        <v>0</v>
      </c>
      <c r="CB123" s="60">
        <v>0</v>
      </c>
      <c r="CC123" s="60">
        <v>0</v>
      </c>
      <c r="CD123" s="60">
        <v>0</v>
      </c>
      <c r="CE123" s="60">
        <v>0</v>
      </c>
      <c r="CF123" s="60">
        <v>0</v>
      </c>
      <c r="CG123" s="60">
        <v>0</v>
      </c>
      <c r="CH123" s="60">
        <v>0</v>
      </c>
    </row>
    <row r="124" spans="1:86">
      <c r="A124" s="57" t="s">
        <v>86</v>
      </c>
      <c r="B124" s="58" t="s">
        <v>719</v>
      </c>
      <c r="C124" s="59" t="s">
        <v>116</v>
      </c>
      <c r="D124" s="58" t="s">
        <v>333</v>
      </c>
      <c r="E124" s="58" t="str">
        <f>VLOOKUP(CONCATENATE($F$4,F124),'REG FL  CWIP - 1 System Per Boo'!$A$29:$B$1161,2,FALSE)</f>
        <v>Production</v>
      </c>
      <c r="F124" s="58" t="s">
        <v>389</v>
      </c>
      <c r="G124" s="58" t="s">
        <v>379</v>
      </c>
      <c r="H124" s="63">
        <v>341</v>
      </c>
      <c r="I124" s="60">
        <v>0</v>
      </c>
      <c r="J124" s="60">
        <v>0</v>
      </c>
      <c r="K124" s="60">
        <v>0</v>
      </c>
      <c r="L124" s="60">
        <v>0</v>
      </c>
      <c r="M124" s="60">
        <v>0</v>
      </c>
      <c r="N124" s="60">
        <v>0</v>
      </c>
      <c r="O124" s="60">
        <v>0</v>
      </c>
      <c r="P124" s="60">
        <v>0</v>
      </c>
      <c r="Q124" s="60">
        <v>0</v>
      </c>
      <c r="R124" s="60">
        <v>0</v>
      </c>
      <c r="S124" s="60">
        <v>0</v>
      </c>
      <c r="T124" s="60">
        <v>0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0">
        <v>0</v>
      </c>
      <c r="AC124" s="60">
        <v>0</v>
      </c>
      <c r="AD124" s="60">
        <v>0</v>
      </c>
      <c r="AE124" s="60">
        <v>0</v>
      </c>
      <c r="AF124" s="60">
        <v>0</v>
      </c>
      <c r="AG124" s="60">
        <v>108</v>
      </c>
      <c r="AH124" s="60">
        <v>108</v>
      </c>
      <c r="AI124" s="60">
        <v>0</v>
      </c>
      <c r="AJ124" s="60">
        <v>0</v>
      </c>
      <c r="AK124" s="60">
        <v>0</v>
      </c>
      <c r="AL124" s="60">
        <v>0</v>
      </c>
      <c r="AM124" s="60">
        <v>0</v>
      </c>
      <c r="AN124" s="60">
        <v>0</v>
      </c>
      <c r="AO124" s="60">
        <v>0</v>
      </c>
      <c r="AP124" s="60">
        <v>0</v>
      </c>
      <c r="AQ124" s="60">
        <v>0</v>
      </c>
      <c r="AR124" s="60">
        <v>0</v>
      </c>
      <c r="AS124" s="60">
        <v>0</v>
      </c>
      <c r="AT124" s="60">
        <v>540</v>
      </c>
      <c r="AU124" s="60">
        <v>540</v>
      </c>
      <c r="AV124" s="60">
        <v>0</v>
      </c>
      <c r="AW124" s="60">
        <v>0</v>
      </c>
      <c r="AX124" s="60">
        <v>0</v>
      </c>
      <c r="AY124" s="60">
        <v>0</v>
      </c>
      <c r="AZ124" s="60">
        <v>0</v>
      </c>
      <c r="BA124" s="60">
        <v>0</v>
      </c>
      <c r="BB124" s="60">
        <v>0</v>
      </c>
      <c r="BC124" s="60">
        <v>0</v>
      </c>
      <c r="BD124" s="60">
        <v>0</v>
      </c>
      <c r="BE124" s="60">
        <v>0</v>
      </c>
      <c r="BF124" s="60">
        <v>0</v>
      </c>
      <c r="BG124" s="60">
        <v>597</v>
      </c>
      <c r="BH124" s="60">
        <v>597</v>
      </c>
      <c r="BI124" s="60">
        <v>0</v>
      </c>
      <c r="BJ124" s="60">
        <v>0</v>
      </c>
      <c r="BK124" s="60">
        <v>0</v>
      </c>
      <c r="BL124" s="60">
        <v>0</v>
      </c>
      <c r="BM124" s="60">
        <v>0</v>
      </c>
      <c r="BN124" s="60">
        <v>0</v>
      </c>
      <c r="BO124" s="60">
        <v>0</v>
      </c>
      <c r="BP124" s="60">
        <v>0</v>
      </c>
      <c r="BQ124" s="60">
        <v>0</v>
      </c>
      <c r="BR124" s="60">
        <v>0</v>
      </c>
      <c r="BS124" s="60">
        <v>0</v>
      </c>
      <c r="BT124" s="60">
        <v>670</v>
      </c>
      <c r="BU124" s="60">
        <v>670</v>
      </c>
      <c r="BV124" s="60">
        <v>0</v>
      </c>
      <c r="BW124" s="60">
        <v>0</v>
      </c>
      <c r="BX124" s="60">
        <v>0</v>
      </c>
      <c r="BY124" s="60">
        <v>0</v>
      </c>
      <c r="BZ124" s="60">
        <v>0</v>
      </c>
      <c r="CA124" s="60">
        <v>0</v>
      </c>
      <c r="CB124" s="60">
        <v>0</v>
      </c>
      <c r="CC124" s="60">
        <v>0</v>
      </c>
      <c r="CD124" s="60">
        <v>0</v>
      </c>
      <c r="CE124" s="60">
        <v>0</v>
      </c>
      <c r="CF124" s="60">
        <v>0</v>
      </c>
      <c r="CG124" s="60">
        <v>1761</v>
      </c>
      <c r="CH124" s="60">
        <v>1761</v>
      </c>
    </row>
    <row r="125" spans="1:86">
      <c r="A125" s="57" t="s">
        <v>86</v>
      </c>
      <c r="B125" s="58" t="s">
        <v>719</v>
      </c>
      <c r="C125" s="59" t="s">
        <v>116</v>
      </c>
      <c r="D125" s="58" t="s">
        <v>333</v>
      </c>
      <c r="E125" s="58" t="str">
        <f>VLOOKUP(CONCATENATE($F$4,F125),'REG FL  CWIP - 1 System Per Boo'!$A$29:$B$1161,2,FALSE)</f>
        <v>Production</v>
      </c>
      <c r="F125" s="58" t="s">
        <v>378</v>
      </c>
      <c r="G125" s="58" t="s">
        <v>379</v>
      </c>
      <c r="H125" s="63">
        <v>341</v>
      </c>
      <c r="I125" s="60">
        <v>607.89</v>
      </c>
      <c r="J125" s="60">
        <v>16.05</v>
      </c>
      <c r="K125" s="60">
        <v>44.57</v>
      </c>
      <c r="L125" s="60">
        <v>763.97</v>
      </c>
      <c r="M125" s="60">
        <v>255.55</v>
      </c>
      <c r="N125" s="60">
        <v>46.52</v>
      </c>
      <c r="O125" s="60">
        <v>0</v>
      </c>
      <c r="P125" s="60">
        <v>0</v>
      </c>
      <c r="Q125" s="60">
        <v>5.38</v>
      </c>
      <c r="R125" s="60">
        <v>0</v>
      </c>
      <c r="S125" s="60">
        <v>0</v>
      </c>
      <c r="T125" s="60">
        <v>406.61</v>
      </c>
      <c r="U125" s="60">
        <v>2146.54</v>
      </c>
      <c r="V125" s="60">
        <v>0</v>
      </c>
      <c r="W125" s="60">
        <v>0</v>
      </c>
      <c r="X125" s="60">
        <v>0</v>
      </c>
      <c r="Y125" s="60">
        <v>43.504682684414618</v>
      </c>
      <c r="Z125" s="60">
        <v>0</v>
      </c>
      <c r="AA125" s="60">
        <v>0</v>
      </c>
      <c r="AB125" s="60">
        <v>0</v>
      </c>
      <c r="AC125" s="60">
        <v>83.832953282399956</v>
      </c>
      <c r="AD125" s="60">
        <v>35.186440787962383</v>
      </c>
      <c r="AE125" s="60">
        <v>68.095141656612839</v>
      </c>
      <c r="AF125" s="60">
        <v>0</v>
      </c>
      <c r="AG125" s="60">
        <v>111.7371378457841</v>
      </c>
      <c r="AH125" s="60">
        <v>342.3563562571739</v>
      </c>
      <c r="AI125" s="60">
        <v>0</v>
      </c>
      <c r="AJ125" s="60">
        <v>0</v>
      </c>
      <c r="AK125" s="60">
        <v>0</v>
      </c>
      <c r="AL125" s="60">
        <v>0</v>
      </c>
      <c r="AM125" s="60">
        <v>0</v>
      </c>
      <c r="AN125" s="60">
        <v>0</v>
      </c>
      <c r="AO125" s="60">
        <v>51.266388180799993</v>
      </c>
      <c r="AP125" s="60">
        <v>73.109931870400018</v>
      </c>
      <c r="AQ125" s="60">
        <v>0</v>
      </c>
      <c r="AR125" s="60">
        <v>0</v>
      </c>
      <c r="AS125" s="60">
        <v>283.12883033641856</v>
      </c>
      <c r="AT125" s="60">
        <v>0</v>
      </c>
      <c r="AU125" s="60">
        <v>407.50515038761858</v>
      </c>
      <c r="AV125" s="60">
        <v>0</v>
      </c>
      <c r="AW125" s="60">
        <v>0</v>
      </c>
      <c r="AX125" s="60">
        <v>0</v>
      </c>
      <c r="AY125" s="60">
        <v>0</v>
      </c>
      <c r="AZ125" s="60">
        <v>0</v>
      </c>
      <c r="BA125" s="60">
        <v>495.70844113521537</v>
      </c>
      <c r="BB125" s="60">
        <v>0</v>
      </c>
      <c r="BC125" s="60">
        <v>102.51162636123502</v>
      </c>
      <c r="BD125" s="60">
        <v>77.283905051359994</v>
      </c>
      <c r="BE125" s="60">
        <v>0</v>
      </c>
      <c r="BF125" s="60">
        <v>0</v>
      </c>
      <c r="BG125" s="60">
        <v>1092.6248558807854</v>
      </c>
      <c r="BH125" s="60">
        <v>1768.1288284285956</v>
      </c>
      <c r="BI125" s="60">
        <v>0</v>
      </c>
      <c r="BJ125" s="60">
        <v>0</v>
      </c>
      <c r="BK125" s="60">
        <v>35.735376896398506</v>
      </c>
      <c r="BL125" s="60">
        <v>0</v>
      </c>
      <c r="BM125" s="60">
        <v>0</v>
      </c>
      <c r="BN125" s="60">
        <v>696.58966957130247</v>
      </c>
      <c r="BO125" s="60">
        <v>15.92436020091583</v>
      </c>
      <c r="BP125" s="60">
        <v>0</v>
      </c>
      <c r="BQ125" s="60">
        <v>48.492929188352278</v>
      </c>
      <c r="BR125" s="60">
        <v>0</v>
      </c>
      <c r="BS125" s="60">
        <v>252.34933843252031</v>
      </c>
      <c r="BT125" s="60">
        <v>1225.7455809507737</v>
      </c>
      <c r="BU125" s="60">
        <v>2274.8372552402634</v>
      </c>
      <c r="BV125" s="60">
        <v>0</v>
      </c>
      <c r="BW125" s="60">
        <v>0</v>
      </c>
      <c r="BX125" s="60">
        <v>0</v>
      </c>
      <c r="BY125" s="60">
        <v>0</v>
      </c>
      <c r="BZ125" s="60">
        <v>0</v>
      </c>
      <c r="CA125" s="60">
        <v>289.80260272531086</v>
      </c>
      <c r="CB125" s="60">
        <v>289.80260272531081</v>
      </c>
      <c r="CC125" s="60">
        <v>0</v>
      </c>
      <c r="CD125" s="60">
        <v>43.46809854228767</v>
      </c>
      <c r="CE125" s="60">
        <v>0</v>
      </c>
      <c r="CF125" s="60">
        <v>257.02429278707609</v>
      </c>
      <c r="CG125" s="60">
        <v>1156.6522090674989</v>
      </c>
      <c r="CH125" s="60">
        <v>2036.7498058474844</v>
      </c>
    </row>
    <row r="126" spans="1:86">
      <c r="A126" s="57" t="s">
        <v>86</v>
      </c>
      <c r="B126" s="58" t="s">
        <v>719</v>
      </c>
      <c r="C126" s="59" t="s">
        <v>116</v>
      </c>
      <c r="D126" s="58" t="s">
        <v>333</v>
      </c>
      <c r="E126" s="58" t="str">
        <f>VLOOKUP(CONCATENATE($F$4,F126),'REG FL  CWIP - 1 System Per Boo'!$A$29:$B$1161,2,FALSE)</f>
        <v>Production</v>
      </c>
      <c r="F126" s="58" t="s">
        <v>370</v>
      </c>
      <c r="G126" s="58" t="s">
        <v>357</v>
      </c>
      <c r="H126" s="63">
        <v>341</v>
      </c>
      <c r="I126" s="60">
        <v>0</v>
      </c>
      <c r="J126" s="60">
        <v>0</v>
      </c>
      <c r="K126" s="60">
        <v>0</v>
      </c>
      <c r="L126" s="60">
        <v>0</v>
      </c>
      <c r="M126" s="60">
        <v>0</v>
      </c>
      <c r="N126" s="60">
        <v>0</v>
      </c>
      <c r="O126" s="60">
        <v>0</v>
      </c>
      <c r="P126" s="60">
        <v>0</v>
      </c>
      <c r="Q126" s="60">
        <v>0</v>
      </c>
      <c r="R126" s="60">
        <v>0</v>
      </c>
      <c r="S126" s="60">
        <v>0</v>
      </c>
      <c r="T126" s="60">
        <v>0</v>
      </c>
      <c r="U126" s="60">
        <v>0</v>
      </c>
      <c r="V126" s="60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60">
        <v>0</v>
      </c>
      <c r="AC126" s="60">
        <v>0</v>
      </c>
      <c r="AD126" s="60">
        <v>0</v>
      </c>
      <c r="AE126" s="60">
        <v>0</v>
      </c>
      <c r="AF126" s="60">
        <v>0</v>
      </c>
      <c r="AG126" s="60">
        <v>144</v>
      </c>
      <c r="AH126" s="60">
        <v>144</v>
      </c>
      <c r="AI126" s="60">
        <v>0</v>
      </c>
      <c r="AJ126" s="60">
        <v>0</v>
      </c>
      <c r="AK126" s="60">
        <v>0</v>
      </c>
      <c r="AL126" s="60">
        <v>0</v>
      </c>
      <c r="AM126" s="60">
        <v>0</v>
      </c>
      <c r="AN126" s="60">
        <v>0</v>
      </c>
      <c r="AO126" s="60">
        <v>0</v>
      </c>
      <c r="AP126" s="60">
        <v>0</v>
      </c>
      <c r="AQ126" s="60">
        <v>0</v>
      </c>
      <c r="AR126" s="60">
        <v>0</v>
      </c>
      <c r="AS126" s="60">
        <v>0</v>
      </c>
      <c r="AT126" s="60">
        <v>696</v>
      </c>
      <c r="AU126" s="60">
        <v>696</v>
      </c>
      <c r="AV126" s="60">
        <v>0</v>
      </c>
      <c r="AW126" s="60">
        <v>0</v>
      </c>
      <c r="AX126" s="60">
        <v>0</v>
      </c>
      <c r="AY126" s="60">
        <v>0</v>
      </c>
      <c r="AZ126" s="60">
        <v>0</v>
      </c>
      <c r="BA126" s="60">
        <v>0</v>
      </c>
      <c r="BB126" s="60">
        <v>0</v>
      </c>
      <c r="BC126" s="60">
        <v>0</v>
      </c>
      <c r="BD126" s="60">
        <v>0</v>
      </c>
      <c r="BE126" s="60">
        <v>0</v>
      </c>
      <c r="BF126" s="60">
        <v>0</v>
      </c>
      <c r="BG126" s="60">
        <v>773</v>
      </c>
      <c r="BH126" s="60">
        <v>773</v>
      </c>
      <c r="BI126" s="60">
        <v>0</v>
      </c>
      <c r="BJ126" s="60">
        <v>0</v>
      </c>
      <c r="BK126" s="60">
        <v>0</v>
      </c>
      <c r="BL126" s="60">
        <v>0</v>
      </c>
      <c r="BM126" s="60">
        <v>0</v>
      </c>
      <c r="BN126" s="60">
        <v>0</v>
      </c>
      <c r="BO126" s="60">
        <v>0</v>
      </c>
      <c r="BP126" s="60">
        <v>0</v>
      </c>
      <c r="BQ126" s="60">
        <v>0</v>
      </c>
      <c r="BR126" s="60">
        <v>0</v>
      </c>
      <c r="BS126" s="60">
        <v>0</v>
      </c>
      <c r="BT126" s="60">
        <v>867</v>
      </c>
      <c r="BU126" s="60">
        <v>867</v>
      </c>
      <c r="BV126" s="60">
        <v>0</v>
      </c>
      <c r="BW126" s="60">
        <v>0</v>
      </c>
      <c r="BX126" s="60">
        <v>0</v>
      </c>
      <c r="BY126" s="60">
        <v>0</v>
      </c>
      <c r="BZ126" s="60">
        <v>0</v>
      </c>
      <c r="CA126" s="60">
        <v>0</v>
      </c>
      <c r="CB126" s="60">
        <v>0</v>
      </c>
      <c r="CC126" s="60">
        <v>0</v>
      </c>
      <c r="CD126" s="60">
        <v>0</v>
      </c>
      <c r="CE126" s="60">
        <v>0</v>
      </c>
      <c r="CF126" s="60">
        <v>0</v>
      </c>
      <c r="CG126" s="60">
        <v>0</v>
      </c>
      <c r="CH126" s="60">
        <v>0</v>
      </c>
    </row>
    <row r="127" spans="1:86">
      <c r="A127" s="57" t="s">
        <v>86</v>
      </c>
      <c r="B127" s="58" t="s">
        <v>719</v>
      </c>
      <c r="C127" s="59" t="s">
        <v>116</v>
      </c>
      <c r="D127" s="58" t="s">
        <v>333</v>
      </c>
      <c r="E127" s="58" t="str">
        <f>VLOOKUP(CONCATENATE($F$4,F127),'REG FL  CWIP - 1 System Per Boo'!$A$29:$B$1161,2,FALSE)</f>
        <v>Production</v>
      </c>
      <c r="F127" s="58" t="s">
        <v>369</v>
      </c>
      <c r="G127" s="58" t="s">
        <v>368</v>
      </c>
      <c r="H127" s="63">
        <v>341</v>
      </c>
      <c r="I127" s="60">
        <v>2.5499999999999998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2.5499999999999998</v>
      </c>
      <c r="V127" s="60">
        <v>0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60">
        <v>0</v>
      </c>
      <c r="AC127" s="60">
        <v>0</v>
      </c>
      <c r="AD127" s="60">
        <v>0</v>
      </c>
      <c r="AE127" s="60">
        <v>0</v>
      </c>
      <c r="AF127" s="60">
        <v>0</v>
      </c>
      <c r="AG127" s="60">
        <v>0</v>
      </c>
      <c r="AH127" s="60">
        <v>0</v>
      </c>
      <c r="AI127" s="60">
        <v>0</v>
      </c>
      <c r="AJ127" s="60">
        <v>0</v>
      </c>
      <c r="AK127" s="60">
        <v>0</v>
      </c>
      <c r="AL127" s="60">
        <v>0</v>
      </c>
      <c r="AM127" s="60">
        <v>0</v>
      </c>
      <c r="AN127" s="60">
        <v>0</v>
      </c>
      <c r="AO127" s="60">
        <v>0</v>
      </c>
      <c r="AP127" s="60">
        <v>0</v>
      </c>
      <c r="AQ127" s="60">
        <v>0</v>
      </c>
      <c r="AR127" s="60">
        <v>0</v>
      </c>
      <c r="AS127" s="60">
        <v>0</v>
      </c>
      <c r="AT127" s="60">
        <v>0</v>
      </c>
      <c r="AU127" s="60">
        <v>0</v>
      </c>
      <c r="AV127" s="60">
        <v>0</v>
      </c>
      <c r="AW127" s="60">
        <v>0</v>
      </c>
      <c r="AX127" s="60">
        <v>0</v>
      </c>
      <c r="AY127" s="60">
        <v>0</v>
      </c>
      <c r="AZ127" s="60">
        <v>0</v>
      </c>
      <c r="BA127" s="60">
        <v>0</v>
      </c>
      <c r="BB127" s="60">
        <v>0</v>
      </c>
      <c r="BC127" s="60">
        <v>0</v>
      </c>
      <c r="BD127" s="60">
        <v>0</v>
      </c>
      <c r="BE127" s="60">
        <v>0</v>
      </c>
      <c r="BF127" s="60">
        <v>0</v>
      </c>
      <c r="BG127" s="60">
        <v>0</v>
      </c>
      <c r="BH127" s="60">
        <v>0</v>
      </c>
      <c r="BI127" s="60">
        <v>0</v>
      </c>
      <c r="BJ127" s="60">
        <v>0</v>
      </c>
      <c r="BK127" s="60">
        <v>0</v>
      </c>
      <c r="BL127" s="60">
        <v>0</v>
      </c>
      <c r="BM127" s="60">
        <v>0</v>
      </c>
      <c r="BN127" s="60">
        <v>0</v>
      </c>
      <c r="BO127" s="60">
        <v>0</v>
      </c>
      <c r="BP127" s="60">
        <v>0</v>
      </c>
      <c r="BQ127" s="60">
        <v>0</v>
      </c>
      <c r="BR127" s="60">
        <v>0</v>
      </c>
      <c r="BS127" s="60">
        <v>0</v>
      </c>
      <c r="BT127" s="60">
        <v>0</v>
      </c>
      <c r="BU127" s="60">
        <v>0</v>
      </c>
      <c r="BV127" s="60">
        <v>0</v>
      </c>
      <c r="BW127" s="60">
        <v>0</v>
      </c>
      <c r="BX127" s="60">
        <v>0</v>
      </c>
      <c r="BY127" s="60">
        <v>0</v>
      </c>
      <c r="BZ127" s="60">
        <v>0</v>
      </c>
      <c r="CA127" s="60">
        <v>0</v>
      </c>
      <c r="CB127" s="60">
        <v>0</v>
      </c>
      <c r="CC127" s="60">
        <v>0</v>
      </c>
      <c r="CD127" s="60">
        <v>0</v>
      </c>
      <c r="CE127" s="60">
        <v>0</v>
      </c>
      <c r="CF127" s="60">
        <v>0</v>
      </c>
      <c r="CG127" s="60">
        <v>0</v>
      </c>
      <c r="CH127" s="60">
        <v>0</v>
      </c>
    </row>
    <row r="128" spans="1:86">
      <c r="A128" s="57" t="s">
        <v>86</v>
      </c>
      <c r="B128" s="58" t="s">
        <v>719</v>
      </c>
      <c r="C128" s="59" t="s">
        <v>116</v>
      </c>
      <c r="D128" s="58" t="s">
        <v>333</v>
      </c>
      <c r="E128" s="58" t="str">
        <f>VLOOKUP(CONCATENATE($F$4,F128),'REG FL  CWIP - 1 System Per Boo'!$A$29:$B$1161,2,FALSE)</f>
        <v>Production</v>
      </c>
      <c r="F128" s="58" t="s">
        <v>356</v>
      </c>
      <c r="G128" s="58" t="s">
        <v>357</v>
      </c>
      <c r="H128" s="63">
        <v>341</v>
      </c>
      <c r="I128" s="60">
        <v>0</v>
      </c>
      <c r="J128" s="60">
        <v>0</v>
      </c>
      <c r="K128" s="60">
        <v>0</v>
      </c>
      <c r="L128" s="60">
        <v>0</v>
      </c>
      <c r="M128" s="60">
        <v>0</v>
      </c>
      <c r="N128" s="60">
        <v>0</v>
      </c>
      <c r="O128" s="60">
        <v>0</v>
      </c>
      <c r="P128" s="60">
        <v>0</v>
      </c>
      <c r="Q128" s="60">
        <v>0</v>
      </c>
      <c r="R128" s="60">
        <v>0</v>
      </c>
      <c r="S128" s="60">
        <v>0</v>
      </c>
      <c r="T128" s="60">
        <v>0</v>
      </c>
      <c r="U128" s="60">
        <v>0</v>
      </c>
      <c r="V128" s="60">
        <v>0</v>
      </c>
      <c r="W128" s="60">
        <v>66.723144475799955</v>
      </c>
      <c r="X128" s="60">
        <v>34.055956447999954</v>
      </c>
      <c r="Y128" s="60">
        <v>0</v>
      </c>
      <c r="Z128" s="60">
        <v>0</v>
      </c>
      <c r="AA128" s="60">
        <v>5.6999278649999932</v>
      </c>
      <c r="AB128" s="60">
        <v>35.529537315399971</v>
      </c>
      <c r="AC128" s="60">
        <v>0</v>
      </c>
      <c r="AD128" s="60">
        <v>0</v>
      </c>
      <c r="AE128" s="60">
        <v>140.05098063980014</v>
      </c>
      <c r="AF128" s="60">
        <v>430.87427848137395</v>
      </c>
      <c r="AG128" s="60">
        <v>222.40112989023874</v>
      </c>
      <c r="AH128" s="60">
        <v>935.33495511561273</v>
      </c>
      <c r="AI128" s="60">
        <v>0</v>
      </c>
      <c r="AJ128" s="60">
        <v>0</v>
      </c>
      <c r="AK128" s="60">
        <v>0</v>
      </c>
      <c r="AL128" s="60">
        <v>0</v>
      </c>
      <c r="AM128" s="60">
        <v>905.13029763905035</v>
      </c>
      <c r="AN128" s="60">
        <v>0</v>
      </c>
      <c r="AO128" s="60">
        <v>0</v>
      </c>
      <c r="AP128" s="60">
        <v>0</v>
      </c>
      <c r="AQ128" s="60">
        <v>14.552432625600012</v>
      </c>
      <c r="AR128" s="60">
        <v>528.78655129585331</v>
      </c>
      <c r="AS128" s="60">
        <v>436.29767890745779</v>
      </c>
      <c r="AT128" s="60">
        <v>0</v>
      </c>
      <c r="AU128" s="60">
        <v>1884.7669604679613</v>
      </c>
      <c r="AV128" s="60">
        <v>0</v>
      </c>
      <c r="AW128" s="60">
        <v>0</v>
      </c>
      <c r="AX128" s="60">
        <v>0</v>
      </c>
      <c r="AY128" s="60">
        <v>0</v>
      </c>
      <c r="AZ128" s="60">
        <v>26.795923203320083</v>
      </c>
      <c r="BA128" s="60">
        <v>0</v>
      </c>
      <c r="BB128" s="60">
        <v>0</v>
      </c>
      <c r="BC128" s="60">
        <v>0</v>
      </c>
      <c r="BD128" s="60">
        <v>0</v>
      </c>
      <c r="BE128" s="60">
        <v>0</v>
      </c>
      <c r="BF128" s="60">
        <v>80.939020154710533</v>
      </c>
      <c r="BG128" s="60">
        <v>635.35229395482622</v>
      </c>
      <c r="BH128" s="60">
        <v>743.08723731285681</v>
      </c>
      <c r="BI128" s="60">
        <v>0</v>
      </c>
      <c r="BJ128" s="60">
        <v>0</v>
      </c>
      <c r="BK128" s="60">
        <v>0</v>
      </c>
      <c r="BL128" s="60">
        <v>0</v>
      </c>
      <c r="BM128" s="60">
        <v>117.91113865825723</v>
      </c>
      <c r="BN128" s="60">
        <v>0</v>
      </c>
      <c r="BO128" s="60">
        <v>0</v>
      </c>
      <c r="BP128" s="60">
        <v>0</v>
      </c>
      <c r="BQ128" s="60">
        <v>0</v>
      </c>
      <c r="BR128" s="60">
        <v>0</v>
      </c>
      <c r="BS128" s="60">
        <v>144.98053285288773</v>
      </c>
      <c r="BT128" s="60">
        <v>726.33638845947053</v>
      </c>
      <c r="BU128" s="60">
        <v>989.2280599706155</v>
      </c>
      <c r="BV128" s="60">
        <v>0</v>
      </c>
      <c r="BW128" s="60">
        <v>0</v>
      </c>
      <c r="BX128" s="60">
        <v>0</v>
      </c>
      <c r="BY128" s="60">
        <v>0</v>
      </c>
      <c r="BZ128" s="60">
        <v>0</v>
      </c>
      <c r="CA128" s="60">
        <v>0</v>
      </c>
      <c r="CB128" s="60">
        <v>0</v>
      </c>
      <c r="CC128" s="60">
        <v>0</v>
      </c>
      <c r="CD128" s="60">
        <v>22.919393012476608</v>
      </c>
      <c r="CE128" s="60">
        <v>0</v>
      </c>
      <c r="CF128" s="60">
        <v>54.873600909558242</v>
      </c>
      <c r="CG128" s="60">
        <v>1529.7633983793226</v>
      </c>
      <c r="CH128" s="60">
        <v>1607.5563923013574</v>
      </c>
    </row>
    <row r="129" spans="1:86">
      <c r="A129" s="57" t="s">
        <v>86</v>
      </c>
      <c r="B129" s="58" t="s">
        <v>723</v>
      </c>
      <c r="C129" s="59" t="s">
        <v>116</v>
      </c>
      <c r="D129" s="58" t="s">
        <v>333</v>
      </c>
      <c r="E129" s="58" t="str">
        <f>VLOOKUP(CONCATENATE($F$4,F129),'REG FL  CWIP - 1 System Per Boo'!$A$29:$B$1161,2,FALSE)</f>
        <v>Production</v>
      </c>
      <c r="F129" s="58" t="s">
        <v>356</v>
      </c>
      <c r="G129" s="58" t="s">
        <v>357</v>
      </c>
      <c r="H129" s="63">
        <v>341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34.416385746800003</v>
      </c>
      <c r="W129" s="60">
        <v>109.87511911920004</v>
      </c>
      <c r="X129" s="60">
        <v>194.15671463360007</v>
      </c>
      <c r="Y129" s="60">
        <v>316.62978889840008</v>
      </c>
      <c r="Z129" s="60">
        <v>561.78892255560004</v>
      </c>
      <c r="AA129" s="60">
        <v>601.23565310140009</v>
      </c>
      <c r="AB129" s="60">
        <v>656.80097830620014</v>
      </c>
      <c r="AC129" s="60">
        <v>899.85210229000018</v>
      </c>
      <c r="AD129" s="60">
        <v>984.19571712380014</v>
      </c>
      <c r="AE129" s="60">
        <v>1151.0578829496001</v>
      </c>
      <c r="AF129" s="60">
        <v>1029.632543232226</v>
      </c>
      <c r="AG129" s="60">
        <v>848.38028458638723</v>
      </c>
      <c r="AH129" s="60">
        <v>848.38028458638723</v>
      </c>
      <c r="AI129" s="60">
        <v>862.64283245118725</v>
      </c>
      <c r="AJ129" s="60">
        <v>1356.6939455471872</v>
      </c>
      <c r="AK129" s="60">
        <v>1428.7101812393873</v>
      </c>
      <c r="AL129" s="60">
        <v>1453.1913954871873</v>
      </c>
      <c r="AM129" s="60">
        <v>1058.3833539741368</v>
      </c>
      <c r="AN129" s="60">
        <v>1072.1126961843368</v>
      </c>
      <c r="AO129" s="60">
        <v>1548.9985977691367</v>
      </c>
      <c r="AP129" s="60">
        <v>1642.1984079397366</v>
      </c>
      <c r="AQ129" s="60">
        <v>1970.8350573247367</v>
      </c>
      <c r="AR129" s="60">
        <v>1680.2904874942833</v>
      </c>
      <c r="AS129" s="60">
        <v>1450.0571170206256</v>
      </c>
      <c r="AT129" s="60">
        <v>1454.8256284192255</v>
      </c>
      <c r="AU129" s="60">
        <v>1454.8256284192255</v>
      </c>
      <c r="AV129" s="60">
        <v>1564.4231284192256</v>
      </c>
      <c r="AW129" s="60">
        <v>1674.0206284192257</v>
      </c>
      <c r="AX129" s="60">
        <v>1783.6181284192257</v>
      </c>
      <c r="AY129" s="60">
        <v>1893.2156284192258</v>
      </c>
      <c r="AZ129" s="60">
        <v>1976.0172052159057</v>
      </c>
      <c r="BA129" s="60">
        <v>2085.6147052159058</v>
      </c>
      <c r="BB129" s="60">
        <v>2195.2122052159057</v>
      </c>
      <c r="BC129" s="60">
        <v>2304.8097052159055</v>
      </c>
      <c r="BD129" s="60">
        <v>2414.4072052159054</v>
      </c>
      <c r="BE129" s="60">
        <v>2524.0047052159052</v>
      </c>
      <c r="BF129" s="60">
        <v>2552.6631850611948</v>
      </c>
      <c r="BG129" s="60">
        <v>2026.9083911063685</v>
      </c>
      <c r="BH129" s="60">
        <v>2026.9083911063685</v>
      </c>
      <c r="BI129" s="60">
        <v>2189.9992244397017</v>
      </c>
      <c r="BJ129" s="60">
        <v>2353.0900577730349</v>
      </c>
      <c r="BK129" s="60">
        <v>2516.1808911063681</v>
      </c>
      <c r="BL129" s="60">
        <v>2679.2717244397013</v>
      </c>
      <c r="BM129" s="60">
        <v>2724.4514191147773</v>
      </c>
      <c r="BN129" s="60">
        <v>2887.5422524481105</v>
      </c>
      <c r="BO129" s="60">
        <v>3050.6330857814437</v>
      </c>
      <c r="BP129" s="60">
        <v>3213.7239191147769</v>
      </c>
      <c r="BQ129" s="60">
        <v>3376.8147524481101</v>
      </c>
      <c r="BR129" s="60">
        <v>3539.9055857814433</v>
      </c>
      <c r="BS129" s="60">
        <v>3558.0158862618887</v>
      </c>
      <c r="BT129" s="60">
        <v>2994.7703311357513</v>
      </c>
      <c r="BU129" s="60">
        <v>2994.7703311357513</v>
      </c>
      <c r="BV129" s="60">
        <v>3009.1104415027744</v>
      </c>
      <c r="BW129" s="60">
        <v>3505.8483003977062</v>
      </c>
      <c r="BX129" s="60">
        <v>3578.2561743507499</v>
      </c>
      <c r="BY129" s="60">
        <v>3602.870522190985</v>
      </c>
      <c r="BZ129" s="60">
        <v>4115.968009748316</v>
      </c>
      <c r="CA129" s="60">
        <v>4129.7720147849477</v>
      </c>
      <c r="CB129" s="60">
        <v>4609.2513144184304</v>
      </c>
      <c r="CC129" s="60">
        <v>4702.9579632375016</v>
      </c>
      <c r="CD129" s="60">
        <v>5025.0939810422806</v>
      </c>
      <c r="CE129" s="60">
        <v>5264.631568621834</v>
      </c>
      <c r="CF129" s="60">
        <v>5416.9428938318142</v>
      </c>
      <c r="CG129" s="60">
        <v>3891.9739388343946</v>
      </c>
      <c r="CH129" s="60">
        <v>3891.9739388343946</v>
      </c>
    </row>
    <row r="130" spans="1:86">
      <c r="A130" s="57" t="s">
        <v>86</v>
      </c>
      <c r="B130" s="58" t="s">
        <v>723</v>
      </c>
      <c r="C130" s="59" t="s">
        <v>116</v>
      </c>
      <c r="D130" s="58" t="s">
        <v>333</v>
      </c>
      <c r="E130" s="58" t="str">
        <f>VLOOKUP(CONCATENATE($F$4,F130),'REG FL  CWIP - 1 System Per Boo'!$A$29:$B$1161,2,FALSE)</f>
        <v>Production</v>
      </c>
      <c r="F130" s="58" t="s">
        <v>367</v>
      </c>
      <c r="G130" s="58" t="s">
        <v>368</v>
      </c>
      <c r="H130" s="63">
        <v>341</v>
      </c>
      <c r="I130" s="60">
        <v>0</v>
      </c>
      <c r="J130" s="60">
        <v>0</v>
      </c>
      <c r="K130" s="60">
        <v>0</v>
      </c>
      <c r="L130" s="60">
        <v>0</v>
      </c>
      <c r="M130" s="60">
        <v>0</v>
      </c>
      <c r="N130" s="60">
        <v>0</v>
      </c>
      <c r="O130" s="60">
        <v>0</v>
      </c>
      <c r="P130" s="60">
        <v>14.32</v>
      </c>
      <c r="Q130" s="60">
        <v>21.26</v>
      </c>
      <c r="R130" s="60">
        <v>171.68</v>
      </c>
      <c r="S130" s="60">
        <v>187.67</v>
      </c>
      <c r="T130" s="60">
        <v>374.79</v>
      </c>
      <c r="U130" s="60">
        <v>374.79</v>
      </c>
      <c r="V130" s="60">
        <v>374.79</v>
      </c>
      <c r="W130" s="60">
        <v>374.79</v>
      </c>
      <c r="X130" s="60">
        <v>374.79</v>
      </c>
      <c r="Y130" s="60">
        <v>374.79</v>
      </c>
      <c r="Z130" s="60">
        <v>374.79</v>
      </c>
      <c r="AA130" s="60">
        <v>374.79</v>
      </c>
      <c r="AB130" s="60">
        <v>374.79</v>
      </c>
      <c r="AC130" s="60">
        <v>374.79</v>
      </c>
      <c r="AD130" s="60">
        <v>374.79</v>
      </c>
      <c r="AE130" s="60">
        <v>374.79</v>
      </c>
      <c r="AF130" s="60">
        <v>374.79</v>
      </c>
      <c r="AG130" s="60">
        <v>374.79</v>
      </c>
      <c r="AH130" s="60">
        <v>374.79</v>
      </c>
      <c r="AI130" s="60">
        <v>374.79</v>
      </c>
      <c r="AJ130" s="60">
        <v>374.79</v>
      </c>
      <c r="AK130" s="60">
        <v>374.79</v>
      </c>
      <c r="AL130" s="60">
        <v>374.79</v>
      </c>
      <c r="AM130" s="60">
        <v>374.79</v>
      </c>
      <c r="AN130" s="60">
        <v>374.79</v>
      </c>
      <c r="AO130" s="60">
        <v>374.79</v>
      </c>
      <c r="AP130" s="60">
        <v>374.79</v>
      </c>
      <c r="AQ130" s="60">
        <v>374.79</v>
      </c>
      <c r="AR130" s="60">
        <v>374.79</v>
      </c>
      <c r="AS130" s="60">
        <v>374.79</v>
      </c>
      <c r="AT130" s="60">
        <v>374.79</v>
      </c>
      <c r="AU130" s="60">
        <v>374.79</v>
      </c>
      <c r="AV130" s="60">
        <v>374.79</v>
      </c>
      <c r="AW130" s="60">
        <v>374.79</v>
      </c>
      <c r="AX130" s="60">
        <v>374.79</v>
      </c>
      <c r="AY130" s="60">
        <v>374.79</v>
      </c>
      <c r="AZ130" s="60">
        <v>374.79</v>
      </c>
      <c r="BA130" s="60">
        <v>374.79</v>
      </c>
      <c r="BB130" s="60">
        <v>374.79</v>
      </c>
      <c r="BC130" s="60">
        <v>374.79</v>
      </c>
      <c r="BD130" s="60">
        <v>374.79</v>
      </c>
      <c r="BE130" s="60">
        <v>374.79</v>
      </c>
      <c r="BF130" s="60">
        <v>374.79</v>
      </c>
      <c r="BG130" s="60">
        <v>374.79</v>
      </c>
      <c r="BH130" s="60">
        <v>374.79</v>
      </c>
      <c r="BI130" s="60">
        <v>374.79</v>
      </c>
      <c r="BJ130" s="60">
        <v>374.79</v>
      </c>
      <c r="BK130" s="60">
        <v>374.79</v>
      </c>
      <c r="BL130" s="60">
        <v>374.79</v>
      </c>
      <c r="BM130" s="60">
        <v>374.79</v>
      </c>
      <c r="BN130" s="60">
        <v>374.79</v>
      </c>
      <c r="BO130" s="60">
        <v>374.79</v>
      </c>
      <c r="BP130" s="60">
        <v>374.79</v>
      </c>
      <c r="BQ130" s="60">
        <v>374.79</v>
      </c>
      <c r="BR130" s="60">
        <v>374.79</v>
      </c>
      <c r="BS130" s="60">
        <v>374.79</v>
      </c>
      <c r="BT130" s="60">
        <v>374.79</v>
      </c>
      <c r="BU130" s="60">
        <v>374.79</v>
      </c>
      <c r="BV130" s="60">
        <v>374.79</v>
      </c>
      <c r="BW130" s="60">
        <v>374.79</v>
      </c>
      <c r="BX130" s="60">
        <v>374.79</v>
      </c>
      <c r="BY130" s="60">
        <v>374.79</v>
      </c>
      <c r="BZ130" s="60">
        <v>374.79</v>
      </c>
      <c r="CA130" s="60">
        <v>374.79</v>
      </c>
      <c r="CB130" s="60">
        <v>374.79</v>
      </c>
      <c r="CC130" s="60">
        <v>374.79</v>
      </c>
      <c r="CD130" s="60">
        <v>374.79</v>
      </c>
      <c r="CE130" s="60">
        <v>374.79</v>
      </c>
      <c r="CF130" s="60">
        <v>374.79</v>
      </c>
      <c r="CG130" s="60">
        <v>374.79</v>
      </c>
      <c r="CH130" s="60">
        <v>374.79</v>
      </c>
    </row>
    <row r="131" spans="1:86">
      <c r="A131" s="57" t="s">
        <v>86</v>
      </c>
      <c r="B131" s="58" t="s">
        <v>723</v>
      </c>
      <c r="C131" s="59" t="s">
        <v>116</v>
      </c>
      <c r="D131" s="58" t="s">
        <v>333</v>
      </c>
      <c r="E131" s="58" t="str">
        <f>VLOOKUP(CONCATENATE($F$4,F131),'REG FL  CWIP - 1 System Per Boo'!$A$29:$B$1161,2,FALSE)</f>
        <v>Production</v>
      </c>
      <c r="F131" s="58" t="s">
        <v>369</v>
      </c>
      <c r="G131" s="58" t="s">
        <v>368</v>
      </c>
      <c r="H131" s="63">
        <v>341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50.28</v>
      </c>
      <c r="T131" s="60">
        <v>190.12</v>
      </c>
      <c r="U131" s="60">
        <v>190.12</v>
      </c>
      <c r="V131" s="60">
        <v>190.12</v>
      </c>
      <c r="W131" s="60">
        <v>190.12</v>
      </c>
      <c r="X131" s="60">
        <v>190.12</v>
      </c>
      <c r="Y131" s="60">
        <v>190.12</v>
      </c>
      <c r="Z131" s="60">
        <v>190.12</v>
      </c>
      <c r="AA131" s="60">
        <v>190.12</v>
      </c>
      <c r="AB131" s="60">
        <v>190.12</v>
      </c>
      <c r="AC131" s="60">
        <v>190.12</v>
      </c>
      <c r="AD131" s="60">
        <v>190.12</v>
      </c>
      <c r="AE131" s="60">
        <v>190.12</v>
      </c>
      <c r="AF131" s="60">
        <v>190.12</v>
      </c>
      <c r="AG131" s="60">
        <v>190.12</v>
      </c>
      <c r="AH131" s="60">
        <v>190.12</v>
      </c>
      <c r="AI131" s="60">
        <v>190.12</v>
      </c>
      <c r="AJ131" s="60">
        <v>190.12</v>
      </c>
      <c r="AK131" s="60">
        <v>190.12</v>
      </c>
      <c r="AL131" s="60">
        <v>190.12</v>
      </c>
      <c r="AM131" s="60">
        <v>190.12</v>
      </c>
      <c r="AN131" s="60">
        <v>190.12</v>
      </c>
      <c r="AO131" s="60">
        <v>190.12</v>
      </c>
      <c r="AP131" s="60">
        <v>190.12</v>
      </c>
      <c r="AQ131" s="60">
        <v>190.12</v>
      </c>
      <c r="AR131" s="60">
        <v>190.12</v>
      </c>
      <c r="AS131" s="60">
        <v>190.12</v>
      </c>
      <c r="AT131" s="60">
        <v>190.12</v>
      </c>
      <c r="AU131" s="60">
        <v>190.12</v>
      </c>
      <c r="AV131" s="60">
        <v>190.12</v>
      </c>
      <c r="AW131" s="60">
        <v>190.12</v>
      </c>
      <c r="AX131" s="60">
        <v>190.12</v>
      </c>
      <c r="AY131" s="60">
        <v>190.12</v>
      </c>
      <c r="AZ131" s="60">
        <v>190.12</v>
      </c>
      <c r="BA131" s="60">
        <v>190.12</v>
      </c>
      <c r="BB131" s="60">
        <v>190.12</v>
      </c>
      <c r="BC131" s="60">
        <v>190.12</v>
      </c>
      <c r="BD131" s="60">
        <v>190.12</v>
      </c>
      <c r="BE131" s="60">
        <v>190.12</v>
      </c>
      <c r="BF131" s="60">
        <v>190.12</v>
      </c>
      <c r="BG131" s="60">
        <v>190.12</v>
      </c>
      <c r="BH131" s="60">
        <v>190.12</v>
      </c>
      <c r="BI131" s="60">
        <v>190.12</v>
      </c>
      <c r="BJ131" s="60">
        <v>190.12</v>
      </c>
      <c r="BK131" s="60">
        <v>190.12</v>
      </c>
      <c r="BL131" s="60">
        <v>190.12</v>
      </c>
      <c r="BM131" s="60">
        <v>190.12</v>
      </c>
      <c r="BN131" s="60">
        <v>190.12</v>
      </c>
      <c r="BO131" s="60">
        <v>190.12</v>
      </c>
      <c r="BP131" s="60">
        <v>190.12</v>
      </c>
      <c r="BQ131" s="60">
        <v>190.12</v>
      </c>
      <c r="BR131" s="60">
        <v>190.12</v>
      </c>
      <c r="BS131" s="60">
        <v>190.12</v>
      </c>
      <c r="BT131" s="60">
        <v>190.12</v>
      </c>
      <c r="BU131" s="60">
        <v>190.12</v>
      </c>
      <c r="BV131" s="60">
        <v>190.12</v>
      </c>
      <c r="BW131" s="60">
        <v>190.12</v>
      </c>
      <c r="BX131" s="60">
        <v>190.12</v>
      </c>
      <c r="BY131" s="60">
        <v>190.12</v>
      </c>
      <c r="BZ131" s="60">
        <v>190.12</v>
      </c>
      <c r="CA131" s="60">
        <v>190.12</v>
      </c>
      <c r="CB131" s="60">
        <v>190.12</v>
      </c>
      <c r="CC131" s="60">
        <v>190.12</v>
      </c>
      <c r="CD131" s="60">
        <v>190.12</v>
      </c>
      <c r="CE131" s="60">
        <v>190.12</v>
      </c>
      <c r="CF131" s="60">
        <v>190.12</v>
      </c>
      <c r="CG131" s="60">
        <v>190.12</v>
      </c>
      <c r="CH131" s="60">
        <v>190.12</v>
      </c>
    </row>
    <row r="132" spans="1:86">
      <c r="A132" s="57" t="s">
        <v>86</v>
      </c>
      <c r="B132" s="58" t="s">
        <v>723</v>
      </c>
      <c r="C132" s="59" t="s">
        <v>116</v>
      </c>
      <c r="D132" s="58" t="s">
        <v>333</v>
      </c>
      <c r="E132" s="58" t="str">
        <f>VLOOKUP(CONCATENATE($F$4,F132),'REG FL  CWIP - 1 System Per Boo'!$A$29:$B$1161,2,FALSE)</f>
        <v>Production</v>
      </c>
      <c r="F132" s="58" t="s">
        <v>370</v>
      </c>
      <c r="G132" s="58" t="s">
        <v>357</v>
      </c>
      <c r="H132" s="63">
        <v>341</v>
      </c>
      <c r="I132" s="60">
        <v>0</v>
      </c>
      <c r="J132" s="60">
        <v>0</v>
      </c>
      <c r="K132" s="60">
        <v>0</v>
      </c>
      <c r="L132" s="60">
        <v>0</v>
      </c>
      <c r="M132" s="60">
        <v>0</v>
      </c>
      <c r="N132" s="60">
        <v>0</v>
      </c>
      <c r="O132" s="60">
        <v>0</v>
      </c>
      <c r="P132" s="60">
        <v>0</v>
      </c>
      <c r="Q132" s="60">
        <v>0</v>
      </c>
      <c r="R132" s="60">
        <v>0</v>
      </c>
      <c r="S132" s="60">
        <v>0</v>
      </c>
      <c r="T132" s="60">
        <v>0</v>
      </c>
      <c r="U132" s="60">
        <v>0</v>
      </c>
      <c r="V132" s="60">
        <v>12</v>
      </c>
      <c r="W132" s="60">
        <v>24</v>
      </c>
      <c r="X132" s="60">
        <v>36</v>
      </c>
      <c r="Y132" s="60">
        <v>48</v>
      </c>
      <c r="Z132" s="60">
        <v>60</v>
      </c>
      <c r="AA132" s="60">
        <v>72</v>
      </c>
      <c r="AB132" s="60">
        <v>84</v>
      </c>
      <c r="AC132" s="60">
        <v>96</v>
      </c>
      <c r="AD132" s="60">
        <v>108</v>
      </c>
      <c r="AE132" s="60">
        <v>120</v>
      </c>
      <c r="AF132" s="60">
        <v>132</v>
      </c>
      <c r="AG132" s="60">
        <v>0</v>
      </c>
      <c r="AH132" s="60">
        <v>0</v>
      </c>
      <c r="AI132" s="60">
        <v>58</v>
      </c>
      <c r="AJ132" s="60">
        <v>116</v>
      </c>
      <c r="AK132" s="60">
        <v>174</v>
      </c>
      <c r="AL132" s="60">
        <v>232</v>
      </c>
      <c r="AM132" s="60">
        <v>290</v>
      </c>
      <c r="AN132" s="60">
        <v>348</v>
      </c>
      <c r="AO132" s="60">
        <v>406</v>
      </c>
      <c r="AP132" s="60">
        <v>464</v>
      </c>
      <c r="AQ132" s="60">
        <v>522</v>
      </c>
      <c r="AR132" s="60">
        <v>580</v>
      </c>
      <c r="AS132" s="60">
        <v>638</v>
      </c>
      <c r="AT132" s="60">
        <v>0</v>
      </c>
      <c r="AU132" s="60">
        <v>0</v>
      </c>
      <c r="AV132" s="60">
        <v>64.416666672000005</v>
      </c>
      <c r="AW132" s="60">
        <v>128.83333334400001</v>
      </c>
      <c r="AX132" s="60">
        <v>193.250000016</v>
      </c>
      <c r="AY132" s="60">
        <v>257.66666668800002</v>
      </c>
      <c r="AZ132" s="60">
        <v>322.08333336000004</v>
      </c>
      <c r="BA132" s="60">
        <v>386.50000003200006</v>
      </c>
      <c r="BB132" s="60">
        <v>450.91666670400008</v>
      </c>
      <c r="BC132" s="60">
        <v>515.33333337600004</v>
      </c>
      <c r="BD132" s="60">
        <v>579.75000004800006</v>
      </c>
      <c r="BE132" s="60">
        <v>644.16666672000008</v>
      </c>
      <c r="BF132" s="60">
        <v>708.5833333920001</v>
      </c>
      <c r="BG132" s="60">
        <v>0</v>
      </c>
      <c r="BH132" s="60">
        <v>0</v>
      </c>
      <c r="BI132" s="60">
        <v>72.249999990000006</v>
      </c>
      <c r="BJ132" s="60">
        <v>144.49999998000001</v>
      </c>
      <c r="BK132" s="60">
        <v>216.74999997000003</v>
      </c>
      <c r="BL132" s="60">
        <v>288.99999996000003</v>
      </c>
      <c r="BM132" s="60">
        <v>361.24999995000002</v>
      </c>
      <c r="BN132" s="60">
        <v>433.49999994000001</v>
      </c>
      <c r="BO132" s="60">
        <v>505.74999993</v>
      </c>
      <c r="BP132" s="60">
        <v>577.99999992000005</v>
      </c>
      <c r="BQ132" s="60">
        <v>650.24999991000004</v>
      </c>
      <c r="BR132" s="60">
        <v>722.49999990000003</v>
      </c>
      <c r="BS132" s="60">
        <v>794.74999989000003</v>
      </c>
      <c r="BT132" s="60">
        <v>0</v>
      </c>
      <c r="BU132" s="60">
        <v>0</v>
      </c>
      <c r="BV132" s="60">
        <v>0</v>
      </c>
      <c r="BW132" s="60">
        <v>0</v>
      </c>
      <c r="BX132" s="60">
        <v>0</v>
      </c>
      <c r="BY132" s="60">
        <v>0</v>
      </c>
      <c r="BZ132" s="60">
        <v>0</v>
      </c>
      <c r="CA132" s="60">
        <v>0</v>
      </c>
      <c r="CB132" s="60">
        <v>0</v>
      </c>
      <c r="CC132" s="60">
        <v>0</v>
      </c>
      <c r="CD132" s="60">
        <v>0</v>
      </c>
      <c r="CE132" s="60">
        <v>0</v>
      </c>
      <c r="CF132" s="60">
        <v>0</v>
      </c>
      <c r="CG132" s="60">
        <v>0</v>
      </c>
      <c r="CH132" s="60">
        <v>0</v>
      </c>
    </row>
    <row r="133" spans="1:86">
      <c r="A133" s="57" t="s">
        <v>86</v>
      </c>
      <c r="B133" s="58" t="s">
        <v>723</v>
      </c>
      <c r="C133" s="59" t="s">
        <v>116</v>
      </c>
      <c r="D133" s="58" t="s">
        <v>333</v>
      </c>
      <c r="E133" s="58" t="str">
        <f>VLOOKUP(CONCATENATE($F$4,F133),'REG FL  CWIP - 1 System Per Boo'!$A$29:$B$1161,2,FALSE)</f>
        <v>Production</v>
      </c>
      <c r="F133" s="58" t="s">
        <v>378</v>
      </c>
      <c r="G133" s="58" t="s">
        <v>379</v>
      </c>
      <c r="H133" s="63">
        <v>341</v>
      </c>
      <c r="I133" s="60">
        <v>1479.62</v>
      </c>
      <c r="J133" s="60">
        <v>1541.39</v>
      </c>
      <c r="K133" s="60">
        <v>1543.47</v>
      </c>
      <c r="L133" s="60">
        <v>809.72</v>
      </c>
      <c r="M133" s="60">
        <v>602.65</v>
      </c>
      <c r="N133" s="60">
        <v>564.95000000000005</v>
      </c>
      <c r="O133" s="60">
        <v>564.95000000000005</v>
      </c>
      <c r="P133" s="60">
        <v>564.95000000000005</v>
      </c>
      <c r="Q133" s="60">
        <v>564.95000000000005</v>
      </c>
      <c r="R133" s="60">
        <v>564.95000000000005</v>
      </c>
      <c r="S133" s="60">
        <v>564.95000000000005</v>
      </c>
      <c r="T133" s="60">
        <v>158.34</v>
      </c>
      <c r="U133" s="60">
        <v>158.34</v>
      </c>
      <c r="V133" s="60">
        <v>159.74474212679999</v>
      </c>
      <c r="W133" s="60">
        <v>161.14954854679999</v>
      </c>
      <c r="X133" s="60">
        <v>182.8935212616</v>
      </c>
      <c r="Y133" s="60">
        <v>182.23050012398539</v>
      </c>
      <c r="Z133" s="60">
        <v>288.61042227998541</v>
      </c>
      <c r="AA133" s="60">
        <v>604.32026263958539</v>
      </c>
      <c r="AB133" s="60">
        <v>648.66982139398544</v>
      </c>
      <c r="AC133" s="60">
        <v>672.52646578198551</v>
      </c>
      <c r="AD133" s="60">
        <v>661.37379426922314</v>
      </c>
      <c r="AE133" s="60">
        <v>638.4182385318104</v>
      </c>
      <c r="AF133" s="60">
        <v>704.00137219541034</v>
      </c>
      <c r="AG133" s="60">
        <v>614.65339028602625</v>
      </c>
      <c r="AH133" s="60">
        <v>614.65339028602625</v>
      </c>
      <c r="AI133" s="60">
        <v>810.01371462002624</v>
      </c>
      <c r="AJ133" s="60">
        <v>880.20851411522619</v>
      </c>
      <c r="AK133" s="60">
        <v>968.06687808402626</v>
      </c>
      <c r="AL133" s="60">
        <v>1052.8235164172263</v>
      </c>
      <c r="AM133" s="60">
        <v>1177.1474797328262</v>
      </c>
      <c r="AN133" s="60">
        <v>1232.4198898820262</v>
      </c>
      <c r="AO133" s="60">
        <v>1246.9356237784261</v>
      </c>
      <c r="AP133" s="60">
        <v>1280.3259056816262</v>
      </c>
      <c r="AQ133" s="60">
        <v>1325.0014012124261</v>
      </c>
      <c r="AR133" s="60">
        <v>1382.4504989104262</v>
      </c>
      <c r="AS133" s="60">
        <v>1182.7151480868076</v>
      </c>
      <c r="AT133" s="60">
        <v>1221.9475429216077</v>
      </c>
      <c r="AU133" s="60">
        <v>1221.9475429216077</v>
      </c>
      <c r="AV133" s="60">
        <v>1411.3083762549411</v>
      </c>
      <c r="AW133" s="60">
        <v>1600.6692095882745</v>
      </c>
      <c r="AX133" s="60">
        <v>1790.0300429216079</v>
      </c>
      <c r="AY133" s="60">
        <v>1979.3908762549413</v>
      </c>
      <c r="AZ133" s="60">
        <v>2168.7517095882745</v>
      </c>
      <c r="BA133" s="60">
        <v>1862.4041017863924</v>
      </c>
      <c r="BB133" s="60">
        <v>2051.7649351197256</v>
      </c>
      <c r="BC133" s="60">
        <v>2138.6141420918239</v>
      </c>
      <c r="BD133" s="60">
        <v>2250.6910703737972</v>
      </c>
      <c r="BE133" s="60">
        <v>2440.0519037071304</v>
      </c>
      <c r="BF133" s="60">
        <v>2629.4127370404635</v>
      </c>
      <c r="BG133" s="60">
        <v>1726.1487144930113</v>
      </c>
      <c r="BH133" s="60">
        <v>1726.1487144930113</v>
      </c>
      <c r="BI133" s="60">
        <v>1946.187881159678</v>
      </c>
      <c r="BJ133" s="60">
        <v>2166.2270478263445</v>
      </c>
      <c r="BK133" s="60">
        <v>2350.5308375966124</v>
      </c>
      <c r="BL133" s="60">
        <v>2570.5700042632789</v>
      </c>
      <c r="BM133" s="60">
        <v>2790.6091709299453</v>
      </c>
      <c r="BN133" s="60">
        <v>2314.0586680253091</v>
      </c>
      <c r="BO133" s="60">
        <v>2518.1734744910596</v>
      </c>
      <c r="BP133" s="60">
        <v>2738.212641157726</v>
      </c>
      <c r="BQ133" s="60">
        <v>2909.7588786360402</v>
      </c>
      <c r="BR133" s="60">
        <v>3129.7980453027067</v>
      </c>
      <c r="BS133" s="60">
        <v>3097.4878735368529</v>
      </c>
      <c r="BT133" s="60">
        <v>2091.7814592527461</v>
      </c>
      <c r="BU133" s="60">
        <v>2091.7814592527461</v>
      </c>
      <c r="BV133" s="60">
        <v>2284.9189592527459</v>
      </c>
      <c r="BW133" s="60">
        <v>2478.0564592527458</v>
      </c>
      <c r="BX133" s="60">
        <v>2671.1939592527456</v>
      </c>
      <c r="BY133" s="60">
        <v>2864.3314592527454</v>
      </c>
      <c r="BZ133" s="60">
        <v>3057.4689592527452</v>
      </c>
      <c r="CA133" s="60">
        <v>2960.8038565274342</v>
      </c>
      <c r="CB133" s="60">
        <v>2864.1387538021231</v>
      </c>
      <c r="CC133" s="60">
        <v>3057.2762538021229</v>
      </c>
      <c r="CD133" s="60">
        <v>3206.9456552598349</v>
      </c>
      <c r="CE133" s="60">
        <v>3400.0831552598347</v>
      </c>
      <c r="CF133" s="60">
        <v>3336.1963624727587</v>
      </c>
      <c r="CG133" s="60">
        <v>2372.6816534052596</v>
      </c>
      <c r="CH133" s="60">
        <v>2372.6816534052596</v>
      </c>
    </row>
    <row r="134" spans="1:86">
      <c r="A134" s="57" t="s">
        <v>86</v>
      </c>
      <c r="B134" s="58" t="s">
        <v>723</v>
      </c>
      <c r="C134" s="59" t="s">
        <v>116</v>
      </c>
      <c r="D134" s="58" t="s">
        <v>333</v>
      </c>
      <c r="E134" s="58" t="str">
        <f>VLOOKUP(CONCATENATE($F$4,F134),'REG FL  CWIP - 1 System Per Boo'!$A$29:$B$1161,2,FALSE)</f>
        <v>Production</v>
      </c>
      <c r="F134" s="58" t="s">
        <v>389</v>
      </c>
      <c r="G134" s="58" t="s">
        <v>379</v>
      </c>
      <c r="H134" s="63">
        <v>341</v>
      </c>
      <c r="I134" s="60">
        <v>0</v>
      </c>
      <c r="J134" s="60">
        <v>0</v>
      </c>
      <c r="K134" s="60">
        <v>0</v>
      </c>
      <c r="L134" s="60">
        <v>0</v>
      </c>
      <c r="M134" s="60">
        <v>0</v>
      </c>
      <c r="N134" s="60">
        <v>0</v>
      </c>
      <c r="O134" s="60">
        <v>0</v>
      </c>
      <c r="P134" s="60">
        <v>0</v>
      </c>
      <c r="Q134" s="60">
        <v>0</v>
      </c>
      <c r="R134" s="60">
        <v>0</v>
      </c>
      <c r="S134" s="60">
        <v>0</v>
      </c>
      <c r="T134" s="60">
        <v>0</v>
      </c>
      <c r="U134" s="60">
        <v>0</v>
      </c>
      <c r="V134" s="60">
        <v>9</v>
      </c>
      <c r="W134" s="60">
        <v>18</v>
      </c>
      <c r="X134" s="60">
        <v>27</v>
      </c>
      <c r="Y134" s="60">
        <v>36</v>
      </c>
      <c r="Z134" s="60">
        <v>45</v>
      </c>
      <c r="AA134" s="60">
        <v>54</v>
      </c>
      <c r="AB134" s="60">
        <v>63</v>
      </c>
      <c r="AC134" s="60">
        <v>72</v>
      </c>
      <c r="AD134" s="60">
        <v>81</v>
      </c>
      <c r="AE134" s="60">
        <v>90</v>
      </c>
      <c r="AF134" s="60">
        <v>99</v>
      </c>
      <c r="AG134" s="60">
        <v>0</v>
      </c>
      <c r="AH134" s="60">
        <v>0</v>
      </c>
      <c r="AI134" s="60">
        <v>45</v>
      </c>
      <c r="AJ134" s="60">
        <v>90</v>
      </c>
      <c r="AK134" s="60">
        <v>135</v>
      </c>
      <c r="AL134" s="60">
        <v>180</v>
      </c>
      <c r="AM134" s="60">
        <v>225</v>
      </c>
      <c r="AN134" s="60">
        <v>270</v>
      </c>
      <c r="AO134" s="60">
        <v>315</v>
      </c>
      <c r="AP134" s="60">
        <v>360</v>
      </c>
      <c r="AQ134" s="60">
        <v>405</v>
      </c>
      <c r="AR134" s="60">
        <v>450</v>
      </c>
      <c r="AS134" s="60">
        <v>495</v>
      </c>
      <c r="AT134" s="60">
        <v>0</v>
      </c>
      <c r="AU134" s="60">
        <v>0</v>
      </c>
      <c r="AV134" s="60">
        <v>49.750000020000002</v>
      </c>
      <c r="AW134" s="60">
        <v>99.500000040000003</v>
      </c>
      <c r="AX134" s="60">
        <v>149.25000005999999</v>
      </c>
      <c r="AY134" s="60">
        <v>199.00000008000001</v>
      </c>
      <c r="AZ134" s="60">
        <v>248.75000010000002</v>
      </c>
      <c r="BA134" s="60">
        <v>298.50000012000004</v>
      </c>
      <c r="BB134" s="60">
        <v>348.25000014000005</v>
      </c>
      <c r="BC134" s="60">
        <v>398.00000016000007</v>
      </c>
      <c r="BD134" s="60">
        <v>447.75000018000009</v>
      </c>
      <c r="BE134" s="60">
        <v>497.5000002000001</v>
      </c>
      <c r="BF134" s="60">
        <v>547.25000022000006</v>
      </c>
      <c r="BG134" s="60">
        <v>0</v>
      </c>
      <c r="BH134" s="60">
        <v>0</v>
      </c>
      <c r="BI134" s="60">
        <v>55.833333345</v>
      </c>
      <c r="BJ134" s="60">
        <v>111.66666669</v>
      </c>
      <c r="BK134" s="60">
        <v>167.500000035</v>
      </c>
      <c r="BL134" s="60">
        <v>223.33333338</v>
      </c>
      <c r="BM134" s="60">
        <v>279.16666672500003</v>
      </c>
      <c r="BN134" s="60">
        <v>335.00000007000006</v>
      </c>
      <c r="BO134" s="60">
        <v>390.83333341500008</v>
      </c>
      <c r="BP134" s="60">
        <v>446.66666676000011</v>
      </c>
      <c r="BQ134" s="60">
        <v>502.50000010500014</v>
      </c>
      <c r="BR134" s="60">
        <v>558.33333345000017</v>
      </c>
      <c r="BS134" s="60">
        <v>614.1666667950002</v>
      </c>
      <c r="BT134" s="60">
        <v>0</v>
      </c>
      <c r="BU134" s="60">
        <v>0</v>
      </c>
      <c r="BV134" s="60">
        <v>146.749999995</v>
      </c>
      <c r="BW134" s="60">
        <v>293.49999998999999</v>
      </c>
      <c r="BX134" s="60">
        <v>440.24999998499999</v>
      </c>
      <c r="BY134" s="60">
        <v>586.99999997999998</v>
      </c>
      <c r="BZ134" s="60">
        <v>733.74999997500004</v>
      </c>
      <c r="CA134" s="60">
        <v>880.49999997000009</v>
      </c>
      <c r="CB134" s="60">
        <v>1027.2499999650001</v>
      </c>
      <c r="CC134" s="60">
        <v>1173.9999999600002</v>
      </c>
      <c r="CD134" s="60">
        <v>1320.7499999550002</v>
      </c>
      <c r="CE134" s="60">
        <v>1467.4999999500003</v>
      </c>
      <c r="CF134" s="60">
        <v>1614.2499999450004</v>
      </c>
      <c r="CG134" s="60">
        <v>0</v>
      </c>
      <c r="CH134" s="60">
        <v>0</v>
      </c>
    </row>
    <row r="135" spans="1:86">
      <c r="A135" s="57" t="s">
        <v>86</v>
      </c>
      <c r="B135" s="58" t="s">
        <v>723</v>
      </c>
      <c r="C135" s="59" t="s">
        <v>116</v>
      </c>
      <c r="D135" s="58" t="s">
        <v>333</v>
      </c>
      <c r="E135" s="58" t="str">
        <f>VLOOKUP(CONCATENATE($F$4,F135),'REG FL  CWIP - 1 System Per Boo'!$A$29:$B$1161,2,FALSE)</f>
        <v>Production</v>
      </c>
      <c r="F135" s="58" t="s">
        <v>488</v>
      </c>
      <c r="G135" s="58" t="s">
        <v>489</v>
      </c>
      <c r="H135" s="63">
        <v>341</v>
      </c>
      <c r="I135" s="60">
        <v>13571.390000000001</v>
      </c>
      <c r="J135" s="60">
        <v>13744.12</v>
      </c>
      <c r="K135" s="60">
        <v>14071.070000000002</v>
      </c>
      <c r="L135" s="60">
        <v>11194.98</v>
      </c>
      <c r="M135" s="60">
        <v>11557.380000000001</v>
      </c>
      <c r="N135" s="60">
        <v>9345.8900000000012</v>
      </c>
      <c r="O135" s="60">
        <v>8104.8799999999992</v>
      </c>
      <c r="P135" s="60">
        <v>8362.369999999999</v>
      </c>
      <c r="Q135" s="60">
        <v>10572.569999999998</v>
      </c>
      <c r="R135" s="60">
        <v>13299.210000000001</v>
      </c>
      <c r="S135" s="60">
        <v>13654.490000000002</v>
      </c>
      <c r="T135" s="60">
        <v>22246.819999999996</v>
      </c>
      <c r="U135" s="60">
        <v>22246.819999999996</v>
      </c>
      <c r="V135" s="60">
        <v>22516.557188874995</v>
      </c>
      <c r="W135" s="60">
        <v>22811.784495065396</v>
      </c>
      <c r="X135" s="60">
        <v>24009.078455863197</v>
      </c>
      <c r="Y135" s="60">
        <v>25079.023792082997</v>
      </c>
      <c r="Z135" s="60">
        <v>20177.247673764276</v>
      </c>
      <c r="AA135" s="60">
        <v>16904.163636732701</v>
      </c>
      <c r="AB135" s="60">
        <v>16904.163636732701</v>
      </c>
      <c r="AC135" s="60">
        <v>17074.322796425902</v>
      </c>
      <c r="AD135" s="60">
        <v>17030.236075326517</v>
      </c>
      <c r="AE135" s="60">
        <v>17034.430739329218</v>
      </c>
      <c r="AF135" s="60">
        <v>17150.979225754218</v>
      </c>
      <c r="AG135" s="60">
        <v>16033.473143305526</v>
      </c>
      <c r="AH135" s="60">
        <v>16033.473143305526</v>
      </c>
      <c r="AI135" s="60">
        <v>16080.363745689925</v>
      </c>
      <c r="AJ135" s="60">
        <v>16113.465851564226</v>
      </c>
      <c r="AK135" s="60">
        <v>16336.918049973227</v>
      </c>
      <c r="AL135" s="60">
        <v>16386.520749006526</v>
      </c>
      <c r="AM135" s="60">
        <v>15868.371766931334</v>
      </c>
      <c r="AN135" s="60">
        <v>14954.373499159898</v>
      </c>
      <c r="AO135" s="60">
        <v>14957.975858323398</v>
      </c>
      <c r="AP135" s="60">
        <v>14992.939807981898</v>
      </c>
      <c r="AQ135" s="60">
        <v>14995.674698555398</v>
      </c>
      <c r="AR135" s="60">
        <v>14997.650573645598</v>
      </c>
      <c r="AS135" s="60">
        <v>14616.32538782564</v>
      </c>
      <c r="AT135" s="60">
        <v>14618.301248523139</v>
      </c>
      <c r="AU135" s="60">
        <v>14618.301248523139</v>
      </c>
      <c r="AV135" s="60">
        <v>14673.021769782516</v>
      </c>
      <c r="AW135" s="60">
        <v>14711.651354307269</v>
      </c>
      <c r="AX135" s="60">
        <v>14972.416201669565</v>
      </c>
      <c r="AY135" s="60">
        <v>15061.192440881285</v>
      </c>
      <c r="AZ135" s="60">
        <v>15106.005388516729</v>
      </c>
      <c r="BA135" s="60">
        <v>14145.412440725831</v>
      </c>
      <c r="BB135" s="60">
        <v>14149.616331509196</v>
      </c>
      <c r="BC135" s="60">
        <v>14190.418655499734</v>
      </c>
      <c r="BD135" s="60">
        <v>14193.610225455317</v>
      </c>
      <c r="BE135" s="60">
        <v>14195.916037481207</v>
      </c>
      <c r="BF135" s="60">
        <v>14224.544420102766</v>
      </c>
      <c r="BG135" s="60">
        <v>13564.248252417663</v>
      </c>
      <c r="BH135" s="60">
        <v>13564.248252417663</v>
      </c>
      <c r="BI135" s="60">
        <v>13615.474783226882</v>
      </c>
      <c r="BJ135" s="60">
        <v>13651.637808656133</v>
      </c>
      <c r="BK135" s="60">
        <v>13895.752414656476</v>
      </c>
      <c r="BL135" s="60">
        <v>13978.86015282201</v>
      </c>
      <c r="BM135" s="60">
        <v>14020.811724003464</v>
      </c>
      <c r="BN135" s="60">
        <v>12917.31750847293</v>
      </c>
      <c r="BO135" s="60">
        <v>12921.252974286786</v>
      </c>
      <c r="BP135" s="60">
        <v>12959.450006385248</v>
      </c>
      <c r="BQ135" s="60">
        <v>12962.437789631766</v>
      </c>
      <c r="BR135" s="60">
        <v>12964.596371971005</v>
      </c>
      <c r="BS135" s="60">
        <v>12991.396787804582</v>
      </c>
      <c r="BT135" s="60">
        <v>12763.461765766833</v>
      </c>
      <c r="BU135" s="60">
        <v>12763.461765766833</v>
      </c>
      <c r="BV135" s="60">
        <v>12920.8934598411</v>
      </c>
      <c r="BW135" s="60">
        <v>13032.031307090221</v>
      </c>
      <c r="BX135" s="60">
        <v>13782.255368017435</v>
      </c>
      <c r="BY135" s="60">
        <v>14037.665832153838</v>
      </c>
      <c r="BZ135" s="60">
        <v>13562.242060575409</v>
      </c>
      <c r="CA135" s="60">
        <v>12019.719484594425</v>
      </c>
      <c r="CB135" s="60">
        <v>12031.814136335612</v>
      </c>
      <c r="CC135" s="60">
        <v>12149.202984982527</v>
      </c>
      <c r="CD135" s="60">
        <v>12127.359268110971</v>
      </c>
      <c r="CE135" s="60">
        <v>12133.993121098811</v>
      </c>
      <c r="CF135" s="60">
        <v>12216.357372589669</v>
      </c>
      <c r="CG135" s="60">
        <v>10918.634579328451</v>
      </c>
      <c r="CH135" s="60">
        <v>10918.634579328451</v>
      </c>
    </row>
    <row r="136" spans="1:86">
      <c r="A136" s="57" t="s">
        <v>86</v>
      </c>
      <c r="B136" s="58" t="s">
        <v>723</v>
      </c>
      <c r="C136" s="59" t="s">
        <v>116</v>
      </c>
      <c r="D136" s="58" t="s">
        <v>333</v>
      </c>
      <c r="E136" s="58" t="str">
        <f>VLOOKUP(CONCATENATE($F$4,F136),'REG FL  CWIP - 1 System Per Boo'!$A$29:$B$1161,2,FALSE)</f>
        <v>Production</v>
      </c>
      <c r="F136" s="58" t="s">
        <v>500</v>
      </c>
      <c r="G136" s="58" t="s">
        <v>501</v>
      </c>
      <c r="H136" s="63">
        <v>341</v>
      </c>
      <c r="I136" s="60">
        <v>34.520000000000003</v>
      </c>
      <c r="J136" s="60">
        <v>12.25</v>
      </c>
      <c r="K136" s="60">
        <v>31.61</v>
      </c>
      <c r="L136" s="60">
        <v>58.44</v>
      </c>
      <c r="M136" s="60">
        <v>89.19</v>
      </c>
      <c r="N136" s="60">
        <v>123.39</v>
      </c>
      <c r="O136" s="60">
        <v>213.05</v>
      </c>
      <c r="P136" s="60">
        <v>295.13</v>
      </c>
      <c r="Q136" s="60">
        <v>432.94</v>
      </c>
      <c r="R136" s="60">
        <v>1615.45</v>
      </c>
      <c r="S136" s="60">
        <v>1774.35</v>
      </c>
      <c r="T136" s="60">
        <v>2857.54</v>
      </c>
      <c r="U136" s="60">
        <v>2857.54</v>
      </c>
      <c r="V136" s="60">
        <v>2857.54</v>
      </c>
      <c r="W136" s="60">
        <v>2857.54</v>
      </c>
      <c r="X136" s="60">
        <v>2937.9217207247998</v>
      </c>
      <c r="Y136" s="60">
        <v>2960.1768616327995</v>
      </c>
      <c r="Z136" s="60">
        <v>2978.4807321341996</v>
      </c>
      <c r="AA136" s="60">
        <v>2930.1525805253118</v>
      </c>
      <c r="AB136" s="60">
        <v>2930.1525805253118</v>
      </c>
      <c r="AC136" s="60">
        <v>2944.2581671644116</v>
      </c>
      <c r="AD136" s="60">
        <v>2944.2581671644116</v>
      </c>
      <c r="AE136" s="60">
        <v>2944.2581671644116</v>
      </c>
      <c r="AF136" s="60">
        <v>2954.7648622578117</v>
      </c>
      <c r="AG136" s="60">
        <v>2744.1403097384846</v>
      </c>
      <c r="AH136" s="60">
        <v>2744.1403097384846</v>
      </c>
      <c r="AI136" s="60">
        <v>2968.0678724489844</v>
      </c>
      <c r="AJ136" s="60">
        <v>2983.1552726713844</v>
      </c>
      <c r="AK136" s="60">
        <v>3020.0624282137842</v>
      </c>
      <c r="AL136" s="60">
        <v>3057.8260123841842</v>
      </c>
      <c r="AM136" s="60">
        <v>3066.5650407591843</v>
      </c>
      <c r="AN136" s="60">
        <v>3015.7358732988132</v>
      </c>
      <c r="AO136" s="60">
        <v>3015.7358732988132</v>
      </c>
      <c r="AP136" s="60">
        <v>3025.587141648813</v>
      </c>
      <c r="AQ136" s="60">
        <v>1638.0056713904376</v>
      </c>
      <c r="AR136" s="60">
        <v>1627.1712258085904</v>
      </c>
      <c r="AS136" s="60">
        <v>1559.4315115346665</v>
      </c>
      <c r="AT136" s="60">
        <v>1559.4315115346665</v>
      </c>
      <c r="AU136" s="60">
        <v>1559.4315115346665</v>
      </c>
      <c r="AV136" s="60">
        <v>1839.0083395622278</v>
      </c>
      <c r="AW136" s="60">
        <v>1857.8451787896265</v>
      </c>
      <c r="AX136" s="60">
        <v>1903.9243007751766</v>
      </c>
      <c r="AY136" s="60">
        <v>1925.4951772493073</v>
      </c>
      <c r="AZ136" s="60">
        <v>1936.4059816342237</v>
      </c>
      <c r="BA136" s="60">
        <v>1936.4059816342237</v>
      </c>
      <c r="BB136" s="60">
        <v>1936.4059816342237</v>
      </c>
      <c r="BC136" s="60">
        <v>1948.7054338499477</v>
      </c>
      <c r="BD136" s="60">
        <v>1949.5880374686128</v>
      </c>
      <c r="BE136" s="60">
        <v>1972.9047290651108</v>
      </c>
      <c r="BF136" s="60">
        <v>1985.160395884202</v>
      </c>
      <c r="BG136" s="60">
        <v>1856.3235300327633</v>
      </c>
      <c r="BH136" s="60">
        <v>1856.3235300327633</v>
      </c>
      <c r="BI136" s="60">
        <v>2086.2141066115419</v>
      </c>
      <c r="BJ136" s="60">
        <v>2101.7032723677307</v>
      </c>
      <c r="BK136" s="60">
        <v>2139.5932362686649</v>
      </c>
      <c r="BL136" s="60">
        <v>2192.4792222794354</v>
      </c>
      <c r="BM136" s="60">
        <v>2201.4509640674901</v>
      </c>
      <c r="BN136" s="60">
        <v>2201.4509640674901</v>
      </c>
      <c r="BO136" s="60">
        <v>2201.4509640674901</v>
      </c>
      <c r="BP136" s="60">
        <v>1129.7206238233623</v>
      </c>
      <c r="BQ136" s="60">
        <v>1130.4463715765539</v>
      </c>
      <c r="BR136" s="60">
        <v>1162.541994005509</v>
      </c>
      <c r="BS136" s="60">
        <v>1087.3122004277573</v>
      </c>
      <c r="BT136" s="60">
        <v>1020.2213150811733</v>
      </c>
      <c r="BU136" s="60">
        <v>1020.2213150811733</v>
      </c>
      <c r="BV136" s="60">
        <v>1036.9200529318539</v>
      </c>
      <c r="BW136" s="60">
        <v>1038.0451513257835</v>
      </c>
      <c r="BX136" s="60">
        <v>1040.7973936480635</v>
      </c>
      <c r="BY136" s="60">
        <v>1044.638913511606</v>
      </c>
      <c r="BZ136" s="60">
        <v>1045.290600790016</v>
      </c>
      <c r="CA136" s="60">
        <v>1045.290600790016</v>
      </c>
      <c r="CB136" s="60">
        <v>1045.290600790016</v>
      </c>
      <c r="CC136" s="60">
        <v>1046.0252300856782</v>
      </c>
      <c r="CD136" s="60">
        <v>1046.0779467809714</v>
      </c>
      <c r="CE136" s="60">
        <v>1048.4093010847084</v>
      </c>
      <c r="CF136" s="60">
        <v>1049.1413151390962</v>
      </c>
      <c r="CG136" s="60">
        <v>984.40301893009109</v>
      </c>
      <c r="CH136" s="60">
        <v>984.40301893009109</v>
      </c>
    </row>
    <row r="137" spans="1:86">
      <c r="A137" s="57" t="s">
        <v>86</v>
      </c>
      <c r="B137" s="58" t="s">
        <v>723</v>
      </c>
      <c r="C137" s="59" t="s">
        <v>116</v>
      </c>
      <c r="D137" s="58" t="s">
        <v>333</v>
      </c>
      <c r="E137" s="58" t="str">
        <f>VLOOKUP(CONCATENATE($F$4,F137),'REG FL  CWIP - 1 System Per Boo'!$A$29:$B$1161,2,FALSE)</f>
        <v>Production</v>
      </c>
      <c r="F137" s="58" t="s">
        <v>512</v>
      </c>
      <c r="G137" s="58" t="s">
        <v>501</v>
      </c>
      <c r="H137" s="63">
        <v>341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60">
        <v>0</v>
      </c>
      <c r="Y137" s="60">
        <v>0</v>
      </c>
      <c r="Z137" s="60">
        <v>0</v>
      </c>
      <c r="AA137" s="60">
        <v>0</v>
      </c>
      <c r="AB137" s="60">
        <v>0</v>
      </c>
      <c r="AC137" s="60">
        <v>0</v>
      </c>
      <c r="AD137" s="60">
        <v>0</v>
      </c>
      <c r="AE137" s="60">
        <v>0</v>
      </c>
      <c r="AF137" s="60">
        <v>0</v>
      </c>
      <c r="AG137" s="60">
        <v>0</v>
      </c>
      <c r="AH137" s="60">
        <v>0</v>
      </c>
      <c r="AI137" s="60">
        <v>0</v>
      </c>
      <c r="AJ137" s="60">
        <v>0</v>
      </c>
      <c r="AK137" s="60">
        <v>0</v>
      </c>
      <c r="AL137" s="60">
        <v>0</v>
      </c>
      <c r="AM137" s="60">
        <v>0</v>
      </c>
      <c r="AN137" s="60">
        <v>0</v>
      </c>
      <c r="AO137" s="60">
        <v>0</v>
      </c>
      <c r="AP137" s="60">
        <v>0</v>
      </c>
      <c r="AQ137" s="60">
        <v>0</v>
      </c>
      <c r="AR137" s="60">
        <v>0</v>
      </c>
      <c r="AS137" s="60">
        <v>0</v>
      </c>
      <c r="AT137" s="60">
        <v>0</v>
      </c>
      <c r="AU137" s="60">
        <v>0</v>
      </c>
      <c r="AV137" s="60">
        <v>0</v>
      </c>
      <c r="AW137" s="60">
        <v>0</v>
      </c>
      <c r="AX137" s="60">
        <v>0</v>
      </c>
      <c r="AY137" s="60">
        <v>0</v>
      </c>
      <c r="AZ137" s="60">
        <v>0</v>
      </c>
      <c r="BA137" s="60">
        <v>0</v>
      </c>
      <c r="BB137" s="60">
        <v>0</v>
      </c>
      <c r="BC137" s="60">
        <v>0</v>
      </c>
      <c r="BD137" s="60">
        <v>0</v>
      </c>
      <c r="BE137" s="60">
        <v>0</v>
      </c>
      <c r="BF137" s="60">
        <v>0</v>
      </c>
      <c r="BG137" s="60">
        <v>0</v>
      </c>
      <c r="BH137" s="60">
        <v>0</v>
      </c>
      <c r="BI137" s="60">
        <v>0</v>
      </c>
      <c r="BJ137" s="60">
        <v>0</v>
      </c>
      <c r="BK137" s="60">
        <v>0</v>
      </c>
      <c r="BL137" s="60">
        <v>0</v>
      </c>
      <c r="BM137" s="60">
        <v>0</v>
      </c>
      <c r="BN137" s="60">
        <v>0</v>
      </c>
      <c r="BO137" s="60">
        <v>0</v>
      </c>
      <c r="BP137" s="60">
        <v>0</v>
      </c>
      <c r="BQ137" s="60">
        <v>0</v>
      </c>
      <c r="BR137" s="60">
        <v>0</v>
      </c>
      <c r="BS137" s="60">
        <v>0</v>
      </c>
      <c r="BT137" s="60">
        <v>0</v>
      </c>
      <c r="BU137" s="60">
        <v>0</v>
      </c>
      <c r="BV137" s="60">
        <v>384.75</v>
      </c>
      <c r="BW137" s="60">
        <v>769.5</v>
      </c>
      <c r="BX137" s="60">
        <v>1154.25</v>
      </c>
      <c r="BY137" s="60">
        <v>1539</v>
      </c>
      <c r="BZ137" s="60">
        <v>1923.75</v>
      </c>
      <c r="CA137" s="60">
        <v>2308.5</v>
      </c>
      <c r="CB137" s="60">
        <v>2693.25</v>
      </c>
      <c r="CC137" s="60">
        <v>3078</v>
      </c>
      <c r="CD137" s="60">
        <v>3462.75</v>
      </c>
      <c r="CE137" s="60">
        <v>3847.5</v>
      </c>
      <c r="CF137" s="60">
        <v>4232.25</v>
      </c>
      <c r="CG137" s="60">
        <v>0</v>
      </c>
      <c r="CH137" s="60">
        <v>0</v>
      </c>
    </row>
    <row r="138" spans="1:86">
      <c r="A138" s="57" t="s">
        <v>86</v>
      </c>
      <c r="B138" s="58" t="s">
        <v>723</v>
      </c>
      <c r="C138" s="59" t="s">
        <v>116</v>
      </c>
      <c r="D138" s="58" t="s">
        <v>544</v>
      </c>
      <c r="E138" s="58" t="str">
        <f>VLOOKUP(CONCATENATE($F$4,F138),'REG FL  CWIP - 1 System Per Boo'!$A$29:$B$1161,2,FALSE)</f>
        <v>Production</v>
      </c>
      <c r="F138" s="58" t="s">
        <v>608</v>
      </c>
      <c r="G138" s="58" t="s">
        <v>609</v>
      </c>
      <c r="H138" s="63">
        <v>341</v>
      </c>
      <c r="I138" s="60">
        <v>3400.88</v>
      </c>
      <c r="J138" s="60">
        <v>3717.27</v>
      </c>
      <c r="K138" s="60">
        <v>4504.22</v>
      </c>
      <c r="L138" s="60">
        <v>4566.49</v>
      </c>
      <c r="M138" s="60">
        <v>5376.13</v>
      </c>
      <c r="N138" s="60">
        <v>5759.64</v>
      </c>
      <c r="O138" s="60">
        <v>5950.56</v>
      </c>
      <c r="P138" s="60">
        <v>6050.23</v>
      </c>
      <c r="Q138" s="60">
        <v>6223.7400000000016</v>
      </c>
      <c r="R138" s="60">
        <v>6367.9600000000009</v>
      </c>
      <c r="S138" s="60">
        <v>7281.1799999999994</v>
      </c>
      <c r="T138" s="60">
        <v>9102.8300000000017</v>
      </c>
      <c r="U138" s="60">
        <v>9102.8300000000017</v>
      </c>
      <c r="V138" s="60">
        <v>9108.7918614240025</v>
      </c>
      <c r="W138" s="60">
        <v>9142.9766876904032</v>
      </c>
      <c r="X138" s="60">
        <v>9226.4455908360032</v>
      </c>
      <c r="Y138" s="60">
        <v>8580.8604954647744</v>
      </c>
      <c r="Z138" s="60">
        <v>8597.7881522383741</v>
      </c>
      <c r="AA138" s="60">
        <v>8605.0358476511738</v>
      </c>
      <c r="AB138" s="60">
        <v>8642.9483256287731</v>
      </c>
      <c r="AC138" s="60">
        <v>8654.7637816063725</v>
      </c>
      <c r="AD138" s="60">
        <v>7518.225792017859</v>
      </c>
      <c r="AE138" s="60">
        <v>7518.225792017859</v>
      </c>
      <c r="AF138" s="60">
        <v>7523.9986748330593</v>
      </c>
      <c r="AG138" s="60">
        <v>7303.2357318376298</v>
      </c>
      <c r="AH138" s="60">
        <v>7303.2357318376298</v>
      </c>
      <c r="AI138" s="60">
        <v>7306.5952961624298</v>
      </c>
      <c r="AJ138" s="60">
        <v>7309.9558163360298</v>
      </c>
      <c r="AK138" s="60">
        <v>7314.9616720296299</v>
      </c>
      <c r="AL138" s="60">
        <v>7320.7443214544301</v>
      </c>
      <c r="AM138" s="60">
        <v>7329.3846625536298</v>
      </c>
      <c r="AN138" s="60">
        <v>7333.0941388712299</v>
      </c>
      <c r="AO138" s="60">
        <v>7336.7814896808295</v>
      </c>
      <c r="AP138" s="60">
        <v>7362.7179030672296</v>
      </c>
      <c r="AQ138" s="60">
        <v>7375.486367992029</v>
      </c>
      <c r="AR138" s="60">
        <v>7391.5911253864288</v>
      </c>
      <c r="AS138" s="60">
        <v>7088.6170189620952</v>
      </c>
      <c r="AT138" s="60">
        <v>6625.2953965782208</v>
      </c>
      <c r="AU138" s="60">
        <v>6625.2953965782208</v>
      </c>
      <c r="AV138" s="60">
        <v>6625.8257226061151</v>
      </c>
      <c r="AW138" s="60">
        <v>6626.3561705924685</v>
      </c>
      <c r="AX138" s="60">
        <v>6627.1181050606683</v>
      </c>
      <c r="AY138" s="60">
        <v>6627.9728122541555</v>
      </c>
      <c r="AZ138" s="60">
        <v>6629.2446942355673</v>
      </c>
      <c r="BA138" s="60">
        <v>6629.822892087218</v>
      </c>
      <c r="BB138" s="60">
        <v>6630.3982077995679</v>
      </c>
      <c r="BC138" s="60">
        <v>6634.0061752532238</v>
      </c>
      <c r="BD138" s="60">
        <v>6636.4174455770144</v>
      </c>
      <c r="BE138" s="60">
        <v>6638.7060873197643</v>
      </c>
      <c r="BF138" s="60">
        <v>6641.2280770342159</v>
      </c>
      <c r="BG138" s="60">
        <v>6505.5434881430847</v>
      </c>
      <c r="BH138" s="60">
        <v>6505.5434881430847</v>
      </c>
      <c r="BI138" s="60">
        <v>6512.7065392851846</v>
      </c>
      <c r="BJ138" s="60">
        <v>6519.8716284278034</v>
      </c>
      <c r="BK138" s="60">
        <v>6530.5447981833377</v>
      </c>
      <c r="BL138" s="60">
        <v>6542.8741985347187</v>
      </c>
      <c r="BM138" s="60">
        <v>4850.6558616897573</v>
      </c>
      <c r="BN138" s="60">
        <v>4858.5649731115063</v>
      </c>
      <c r="BO138" s="60">
        <v>4866.4269099207086</v>
      </c>
      <c r="BP138" s="60">
        <v>4921.7268945520436</v>
      </c>
      <c r="BQ138" s="60">
        <v>4958.1036560860357</v>
      </c>
      <c r="BR138" s="60">
        <v>4992.4412039625931</v>
      </c>
      <c r="BS138" s="60">
        <v>5029.8542037693996</v>
      </c>
      <c r="BT138" s="60">
        <v>4969.3559322142528</v>
      </c>
      <c r="BU138" s="60">
        <v>4969.3559322142528</v>
      </c>
      <c r="BV138" s="60">
        <v>4969.8695651689331</v>
      </c>
      <c r="BW138" s="60">
        <v>4970.3833162431865</v>
      </c>
      <c r="BX138" s="60">
        <v>4971.1212672989332</v>
      </c>
      <c r="BY138" s="60">
        <v>4971.9490708727471</v>
      </c>
      <c r="BZ138" s="60">
        <v>4973.1809178230305</v>
      </c>
      <c r="CA138" s="60">
        <v>4973.7409157399961</v>
      </c>
      <c r="CB138" s="60">
        <v>4974.2981222387643</v>
      </c>
      <c r="CC138" s="60">
        <v>4977.7925216952108</v>
      </c>
      <c r="CD138" s="60">
        <v>4980.1278924592298</v>
      </c>
      <c r="CE138" s="60">
        <v>4982.3444946222462</v>
      </c>
      <c r="CF138" s="60">
        <v>4984.7870996624924</v>
      </c>
      <c r="CG138" s="60">
        <v>4886.0868928424688</v>
      </c>
      <c r="CH138" s="60">
        <v>4886.0868928424688</v>
      </c>
    </row>
    <row r="139" spans="1:86">
      <c r="A139" s="57" t="s">
        <v>86</v>
      </c>
      <c r="B139" s="58" t="s">
        <v>723</v>
      </c>
      <c r="C139" s="59" t="s">
        <v>116</v>
      </c>
      <c r="D139" s="58" t="s">
        <v>544</v>
      </c>
      <c r="E139" s="58" t="str">
        <f>VLOOKUP(CONCATENATE($F$4,F139),'REG FL  CWIP - 1 System Per Boo'!$A$29:$B$1161,2,FALSE)</f>
        <v>Production</v>
      </c>
      <c r="F139" s="58" t="s">
        <v>620</v>
      </c>
      <c r="G139" s="58" t="s">
        <v>621</v>
      </c>
      <c r="H139" s="63">
        <v>341</v>
      </c>
      <c r="I139" s="60">
        <v>537.49</v>
      </c>
      <c r="J139" s="60">
        <v>1407.8500000000001</v>
      </c>
      <c r="K139" s="60">
        <v>1332.17</v>
      </c>
      <c r="L139" s="60">
        <v>1158.78</v>
      </c>
      <c r="M139" s="60">
        <v>1160.5700000000002</v>
      </c>
      <c r="N139" s="60">
        <v>1163.77</v>
      </c>
      <c r="O139" s="60">
        <v>1165.98</v>
      </c>
      <c r="P139" s="60">
        <v>1169.4100000000001</v>
      </c>
      <c r="Q139" s="60">
        <v>1174.27</v>
      </c>
      <c r="R139" s="60">
        <v>1206.1899999999998</v>
      </c>
      <c r="S139" s="60">
        <v>818.71</v>
      </c>
      <c r="T139" s="60">
        <v>1350.93</v>
      </c>
      <c r="U139" s="60">
        <v>1350.93</v>
      </c>
      <c r="V139" s="60">
        <v>1376.409925341</v>
      </c>
      <c r="W139" s="60">
        <v>1376.409925341</v>
      </c>
      <c r="X139" s="60">
        <v>1376.409925341</v>
      </c>
      <c r="Y139" s="60">
        <v>1382.9183466847999</v>
      </c>
      <c r="Z139" s="60">
        <v>1168.8662642662023</v>
      </c>
      <c r="AA139" s="60">
        <v>1168.8662642662023</v>
      </c>
      <c r="AB139" s="60">
        <v>1168.8662642662023</v>
      </c>
      <c r="AC139" s="60">
        <v>1168.8662642662023</v>
      </c>
      <c r="AD139" s="60">
        <v>1505.1492671745023</v>
      </c>
      <c r="AE139" s="60">
        <v>1505.1492671745023</v>
      </c>
      <c r="AF139" s="60">
        <v>1505.1492671745023</v>
      </c>
      <c r="AG139" s="60">
        <v>1505.1492671745023</v>
      </c>
      <c r="AH139" s="60">
        <v>1505.1492671745023</v>
      </c>
      <c r="AI139" s="60">
        <v>1567.9084556005023</v>
      </c>
      <c r="AJ139" s="60">
        <v>1572.2777374755024</v>
      </c>
      <c r="AK139" s="60">
        <v>1576.6470193505024</v>
      </c>
      <c r="AL139" s="60">
        <v>1583.3179212746024</v>
      </c>
      <c r="AM139" s="60">
        <v>1587.9203996578024</v>
      </c>
      <c r="AN139" s="60">
        <v>1602.5063430841024</v>
      </c>
      <c r="AO139" s="60">
        <v>1617.0921544798023</v>
      </c>
      <c r="AP139" s="60">
        <v>1628.5323706845022</v>
      </c>
      <c r="AQ139" s="60">
        <v>1638.3313568181022</v>
      </c>
      <c r="AR139" s="60">
        <v>1658.3055705924023</v>
      </c>
      <c r="AS139" s="60">
        <v>1677.6509513948024</v>
      </c>
      <c r="AT139" s="60">
        <v>1299.9563775321344</v>
      </c>
      <c r="AU139" s="60">
        <v>1299.9563775321344</v>
      </c>
      <c r="AV139" s="60">
        <v>2176.0043040717105</v>
      </c>
      <c r="AW139" s="60">
        <v>2236.994581719644</v>
      </c>
      <c r="AX139" s="60">
        <v>2297.9848593675774</v>
      </c>
      <c r="AY139" s="60">
        <v>2391.1031731209082</v>
      </c>
      <c r="AZ139" s="60">
        <v>216.90316654166463</v>
      </c>
      <c r="BA139" s="60">
        <v>420.50658805977946</v>
      </c>
      <c r="BB139" s="60">
        <v>624.10816657870532</v>
      </c>
      <c r="BC139" s="60">
        <v>783.80076198422341</v>
      </c>
      <c r="BD139" s="60">
        <v>920.58362517647561</v>
      </c>
      <c r="BE139" s="60">
        <v>1199.4012612882977</v>
      </c>
      <c r="BF139" s="60">
        <v>1469.4410939423478</v>
      </c>
      <c r="BG139" s="60">
        <v>239.5682227612001</v>
      </c>
      <c r="BH139" s="60">
        <v>239.5682227612001</v>
      </c>
      <c r="BI139" s="60">
        <v>239.5682227612001</v>
      </c>
      <c r="BJ139" s="60">
        <v>239.5682227612001</v>
      </c>
      <c r="BK139" s="60">
        <v>239.5682227612001</v>
      </c>
      <c r="BL139" s="60">
        <v>239.5682227612001</v>
      </c>
      <c r="BM139" s="60">
        <v>239.5682227612001</v>
      </c>
      <c r="BN139" s="60">
        <v>239.5682227612001</v>
      </c>
      <c r="BO139" s="60">
        <v>239.5682227612001</v>
      </c>
      <c r="BP139" s="60">
        <v>239.5682227612001</v>
      </c>
      <c r="BQ139" s="60">
        <v>239.5682227612001</v>
      </c>
      <c r="BR139" s="60">
        <v>239.5682227612001</v>
      </c>
      <c r="BS139" s="60">
        <v>239.5682227612001</v>
      </c>
      <c r="BT139" s="60">
        <v>239.5682227612001</v>
      </c>
      <c r="BU139" s="60">
        <v>239.5682227612001</v>
      </c>
      <c r="BV139" s="60">
        <v>489.9724350775449</v>
      </c>
      <c r="BW139" s="60">
        <v>507.40552517537981</v>
      </c>
      <c r="BX139" s="60">
        <v>524.83861527321471</v>
      </c>
      <c r="BY139" s="60">
        <v>251.60299524715288</v>
      </c>
      <c r="BZ139" s="60">
        <v>269.9665210216632</v>
      </c>
      <c r="CA139" s="60">
        <v>169.30936766631072</v>
      </c>
      <c r="CB139" s="60">
        <v>227.50560482513799</v>
      </c>
      <c r="CC139" s="60">
        <v>273.15116524924002</v>
      </c>
      <c r="CD139" s="60">
        <v>312.24834712526263</v>
      </c>
      <c r="CE139" s="60">
        <v>391.94388481835028</v>
      </c>
      <c r="CF139" s="60">
        <v>469.13042854646932</v>
      </c>
      <c r="CG139" s="60">
        <v>230.25079692291848</v>
      </c>
      <c r="CH139" s="60">
        <v>230.25079692291848</v>
      </c>
    </row>
    <row r="140" spans="1:86">
      <c r="A140" s="57" t="s">
        <v>86</v>
      </c>
      <c r="B140" s="58" t="s">
        <v>723</v>
      </c>
      <c r="C140" s="59" t="s">
        <v>116</v>
      </c>
      <c r="D140" s="58" t="s">
        <v>637</v>
      </c>
      <c r="E140" s="58" t="str">
        <f>VLOOKUP(CONCATENATE($F$4,F140),'REG FL  CWIP - 1 System Per Boo'!$A$29:$B$1161,2,FALSE)</f>
        <v>Production</v>
      </c>
      <c r="F140" s="58" t="s">
        <v>638</v>
      </c>
      <c r="G140" s="58" t="s">
        <v>639</v>
      </c>
      <c r="H140" s="63">
        <v>341</v>
      </c>
      <c r="I140" s="60">
        <v>0</v>
      </c>
      <c r="J140" s="60">
        <v>0</v>
      </c>
      <c r="K140" s="60">
        <v>0</v>
      </c>
      <c r="L140" s="60">
        <v>0</v>
      </c>
      <c r="M140" s="60">
        <v>0</v>
      </c>
      <c r="N140" s="60">
        <v>0</v>
      </c>
      <c r="O140" s="60">
        <v>0</v>
      </c>
      <c r="P140" s="60">
        <v>0</v>
      </c>
      <c r="Q140" s="60">
        <v>0</v>
      </c>
      <c r="R140" s="60">
        <v>0</v>
      </c>
      <c r="S140" s="60">
        <v>0</v>
      </c>
      <c r="T140" s="60">
        <v>0</v>
      </c>
      <c r="U140" s="60">
        <v>0</v>
      </c>
      <c r="V140" s="60">
        <v>2.839070268</v>
      </c>
      <c r="W140" s="60">
        <v>5.6781572096000001</v>
      </c>
      <c r="X140" s="60">
        <v>21.726417764799997</v>
      </c>
      <c r="Y140" s="60">
        <v>62.593108297599997</v>
      </c>
      <c r="Z140" s="60">
        <v>130.06508261440001</v>
      </c>
      <c r="AA140" s="60">
        <v>130.37873362720001</v>
      </c>
      <c r="AB140" s="60">
        <v>143.5435329064</v>
      </c>
      <c r="AC140" s="60">
        <v>145.8325067824</v>
      </c>
      <c r="AD140" s="60">
        <v>136.81530571599998</v>
      </c>
      <c r="AE140" s="60">
        <v>73.485209095999906</v>
      </c>
      <c r="AF140" s="60">
        <v>15.832895510399972</v>
      </c>
      <c r="AG140" s="60">
        <v>0</v>
      </c>
      <c r="AH140" s="60">
        <v>0</v>
      </c>
      <c r="AI140" s="60">
        <v>0</v>
      </c>
      <c r="AJ140" s="60">
        <v>0</v>
      </c>
      <c r="AK140" s="60">
        <v>41.144007809599998</v>
      </c>
      <c r="AL140" s="60">
        <v>88.242860432000001</v>
      </c>
      <c r="AM140" s="60">
        <v>115.86461198879999</v>
      </c>
      <c r="AN140" s="60">
        <v>126.12468232479999</v>
      </c>
      <c r="AO140" s="60">
        <v>0</v>
      </c>
      <c r="AP140" s="60">
        <v>0</v>
      </c>
      <c r="AQ140" s="60">
        <v>0</v>
      </c>
      <c r="AR140" s="60">
        <v>0</v>
      </c>
      <c r="AS140" s="60">
        <v>0</v>
      </c>
      <c r="AT140" s="60">
        <v>0</v>
      </c>
      <c r="AU140" s="60">
        <v>0</v>
      </c>
      <c r="AV140" s="60">
        <v>0</v>
      </c>
      <c r="AW140" s="60">
        <v>0</v>
      </c>
      <c r="AX140" s="60">
        <v>0</v>
      </c>
      <c r="AY140" s="60">
        <v>0</v>
      </c>
      <c r="AZ140" s="60">
        <v>0</v>
      </c>
      <c r="BA140" s="60">
        <v>0</v>
      </c>
      <c r="BB140" s="60">
        <v>0</v>
      </c>
      <c r="BC140" s="60">
        <v>0</v>
      </c>
      <c r="BD140" s="60">
        <v>0</v>
      </c>
      <c r="BE140" s="60">
        <v>0</v>
      </c>
      <c r="BF140" s="60">
        <v>0</v>
      </c>
      <c r="BG140" s="60">
        <v>0</v>
      </c>
      <c r="BH140" s="60">
        <v>0</v>
      </c>
      <c r="BI140" s="60">
        <v>18.791666666666668</v>
      </c>
      <c r="BJ140" s="60">
        <v>37.583333333333336</v>
      </c>
      <c r="BK140" s="60">
        <v>56.375</v>
      </c>
      <c r="BL140" s="60">
        <v>75.166666666666671</v>
      </c>
      <c r="BM140" s="60">
        <v>93.958333333333343</v>
      </c>
      <c r="BN140" s="60">
        <v>112.75000000000001</v>
      </c>
      <c r="BO140" s="60">
        <v>131.54166666666669</v>
      </c>
      <c r="BP140" s="60">
        <v>150.33333333333334</v>
      </c>
      <c r="BQ140" s="60">
        <v>169.125</v>
      </c>
      <c r="BR140" s="60">
        <v>126.47266449869782</v>
      </c>
      <c r="BS140" s="60">
        <v>40.266394287109378</v>
      </c>
      <c r="BT140" s="60">
        <v>59.058060953776064</v>
      </c>
      <c r="BU140" s="60">
        <v>59.058060953776064</v>
      </c>
      <c r="BV140" s="60">
        <v>60.038060953776061</v>
      </c>
      <c r="BW140" s="60">
        <v>61.018060953776057</v>
      </c>
      <c r="BX140" s="60">
        <v>61.998060953776054</v>
      </c>
      <c r="BY140" s="60">
        <v>62.978060953776051</v>
      </c>
      <c r="BZ140" s="60">
        <v>63.958060953776048</v>
      </c>
      <c r="CA140" s="60">
        <v>64.938060953776045</v>
      </c>
      <c r="CB140" s="60">
        <v>65.918060953776049</v>
      </c>
      <c r="CC140" s="60">
        <v>66.898060953776053</v>
      </c>
      <c r="CD140" s="60">
        <v>67.878060953776057</v>
      </c>
      <c r="CE140" s="60">
        <v>68.858060953776061</v>
      </c>
      <c r="CF140" s="60">
        <v>69.838060953776065</v>
      </c>
      <c r="CG140" s="60">
        <v>70.818060953776069</v>
      </c>
      <c r="CH140" s="60">
        <v>70.818060953776069</v>
      </c>
    </row>
    <row r="141" spans="1:86">
      <c r="A141" s="57" t="s">
        <v>86</v>
      </c>
      <c r="B141" s="58" t="s">
        <v>723</v>
      </c>
      <c r="C141" s="59" t="s">
        <v>116</v>
      </c>
      <c r="D141" s="58" t="s">
        <v>637</v>
      </c>
      <c r="E141" s="58" t="str">
        <f>VLOOKUP(CONCATENATE($F$4,F141),'REG FL  CWIP - 1 System Per Boo'!$A$29:$B$1161,2,FALSE)</f>
        <v>Production</v>
      </c>
      <c r="F141" s="58" t="s">
        <v>650</v>
      </c>
      <c r="G141" s="58" t="s">
        <v>639</v>
      </c>
      <c r="H141" s="63">
        <v>341</v>
      </c>
      <c r="I141" s="60">
        <v>253.26</v>
      </c>
      <c r="J141" s="60">
        <v>217.49</v>
      </c>
      <c r="K141" s="60">
        <v>172.23000000000002</v>
      </c>
      <c r="L141" s="60">
        <v>207.19</v>
      </c>
      <c r="M141" s="60">
        <v>254.82</v>
      </c>
      <c r="N141" s="60">
        <v>776.82999999999993</v>
      </c>
      <c r="O141" s="60">
        <v>1172.95</v>
      </c>
      <c r="P141" s="60">
        <v>1555.9</v>
      </c>
      <c r="Q141" s="60">
        <v>2399.71</v>
      </c>
      <c r="R141" s="60">
        <v>6032.77</v>
      </c>
      <c r="S141" s="60">
        <v>6606.1200000000008</v>
      </c>
      <c r="T141" s="60">
        <v>8886.0400000000009</v>
      </c>
      <c r="U141" s="60">
        <v>8886.0400000000009</v>
      </c>
      <c r="V141" s="60">
        <v>8907.092878302501</v>
      </c>
      <c r="W141" s="60">
        <v>8923.6645375197004</v>
      </c>
      <c r="X141" s="60">
        <v>8959.9722427803008</v>
      </c>
      <c r="Y141" s="60">
        <v>8832.3139371758552</v>
      </c>
      <c r="Z141" s="60">
        <v>8848.4731880696545</v>
      </c>
      <c r="AA141" s="60">
        <v>8848.4731880696545</v>
      </c>
      <c r="AB141" s="60">
        <v>8848.4731880696545</v>
      </c>
      <c r="AC141" s="60">
        <v>8896.9975750821541</v>
      </c>
      <c r="AD141" s="60">
        <v>8896.9975750821541</v>
      </c>
      <c r="AE141" s="60">
        <v>8896.9975750821541</v>
      </c>
      <c r="AF141" s="60">
        <v>8931.6578515196543</v>
      </c>
      <c r="AG141" s="60">
        <v>7640.0237607947674</v>
      </c>
      <c r="AH141" s="60">
        <v>7640.0237607947674</v>
      </c>
      <c r="AI141" s="60">
        <v>7640.0237607947674</v>
      </c>
      <c r="AJ141" s="60">
        <v>7640.0237607947674</v>
      </c>
      <c r="AK141" s="60">
        <v>7642.5345839697675</v>
      </c>
      <c r="AL141" s="60">
        <v>7642.5345839697675</v>
      </c>
      <c r="AM141" s="60">
        <v>7650.0670534947676</v>
      </c>
      <c r="AN141" s="60">
        <v>7650.0670534947676</v>
      </c>
      <c r="AO141" s="60">
        <v>7650.0670534947676</v>
      </c>
      <c r="AP141" s="60">
        <v>7658.8549346072678</v>
      </c>
      <c r="AQ141" s="60">
        <v>7666.3166305848681</v>
      </c>
      <c r="AR141" s="60">
        <v>7677.9953052317678</v>
      </c>
      <c r="AS141" s="60">
        <v>7576.9567305101127</v>
      </c>
      <c r="AT141" s="60">
        <v>7379.7369309506348</v>
      </c>
      <c r="AU141" s="60">
        <v>7379.7369309506348</v>
      </c>
      <c r="AV141" s="60">
        <v>7379.9212238457476</v>
      </c>
      <c r="AW141" s="60">
        <v>7380.1055167408604</v>
      </c>
      <c r="AX141" s="60">
        <v>7386.3802597521872</v>
      </c>
      <c r="AY141" s="60">
        <v>7393.4135264455872</v>
      </c>
      <c r="AZ141" s="60">
        <v>7398.2628673888503</v>
      </c>
      <c r="BA141" s="60">
        <v>7400.049839886794</v>
      </c>
      <c r="BB141" s="60">
        <v>7400.4250928201527</v>
      </c>
      <c r="BC141" s="60">
        <v>7401.2413182231185</v>
      </c>
      <c r="BD141" s="60">
        <v>7401.9620315223183</v>
      </c>
      <c r="BE141" s="60">
        <v>7402.9591413213057</v>
      </c>
      <c r="BF141" s="60">
        <v>7404.6608697895344</v>
      </c>
      <c r="BG141" s="60">
        <v>7212.0732045635959</v>
      </c>
      <c r="BH141" s="60">
        <v>7212.0732045635959</v>
      </c>
      <c r="BI141" s="60">
        <v>7212.2574974587087</v>
      </c>
      <c r="BJ141" s="60">
        <v>7212.4417903538215</v>
      </c>
      <c r="BK141" s="60">
        <v>7218.7165333651483</v>
      </c>
      <c r="BL141" s="60">
        <v>7225.7498000585483</v>
      </c>
      <c r="BM141" s="60">
        <v>7230.5991410018114</v>
      </c>
      <c r="BN141" s="60">
        <v>7232.3861134997551</v>
      </c>
      <c r="BO141" s="60">
        <v>7232.7613664331138</v>
      </c>
      <c r="BP141" s="60">
        <v>7233.5775918360796</v>
      </c>
      <c r="BQ141" s="60">
        <v>7234.2983051352794</v>
      </c>
      <c r="BR141" s="60">
        <v>7235.2954149342668</v>
      </c>
      <c r="BS141" s="60">
        <v>7236.9971434024956</v>
      </c>
      <c r="BT141" s="60">
        <v>7048.7744133724482</v>
      </c>
      <c r="BU141" s="60">
        <v>7048.7744133724482</v>
      </c>
      <c r="BV141" s="60">
        <v>7048.958706267561</v>
      </c>
      <c r="BW141" s="60">
        <v>7049.1429991626737</v>
      </c>
      <c r="BX141" s="60">
        <v>7055.4177421740005</v>
      </c>
      <c r="BY141" s="60">
        <v>7062.4510088674006</v>
      </c>
      <c r="BZ141" s="60">
        <v>7067.3003498106636</v>
      </c>
      <c r="CA141" s="60">
        <v>7069.0873223086073</v>
      </c>
      <c r="CB141" s="60">
        <v>7069.4625752419661</v>
      </c>
      <c r="CC141" s="60">
        <v>7070.2788006449318</v>
      </c>
      <c r="CD141" s="60">
        <v>7070.9995139441316</v>
      </c>
      <c r="CE141" s="60">
        <v>7071.996623743119</v>
      </c>
      <c r="CF141" s="60">
        <v>7073.6983522113478</v>
      </c>
      <c r="CG141" s="60">
        <v>6889.7269212337342</v>
      </c>
      <c r="CH141" s="60">
        <v>6889.7269212337342</v>
      </c>
    </row>
    <row r="142" spans="1:86">
      <c r="A142" s="57" t="s">
        <v>86</v>
      </c>
      <c r="B142" s="58" t="s">
        <v>132</v>
      </c>
      <c r="C142" s="59" t="s">
        <v>116</v>
      </c>
      <c r="D142" s="58" t="s">
        <v>333</v>
      </c>
      <c r="E142" s="58" t="str">
        <f>VLOOKUP(CONCATENATE($F$4,F142),'REG FL  CWIP - 1 System Per Boo'!$A$29:$B$1161,2,FALSE)</f>
        <v>Production</v>
      </c>
      <c r="F142" s="58" t="s">
        <v>358</v>
      </c>
      <c r="G142" s="58" t="s">
        <v>359</v>
      </c>
      <c r="H142" s="63">
        <v>342</v>
      </c>
      <c r="I142" s="60">
        <v>0</v>
      </c>
      <c r="J142" s="60">
        <v>0</v>
      </c>
      <c r="K142" s="60">
        <v>0</v>
      </c>
      <c r="L142" s="60">
        <v>0</v>
      </c>
      <c r="M142" s="60">
        <v>0</v>
      </c>
      <c r="N142" s="60">
        <v>0</v>
      </c>
      <c r="O142" s="60">
        <v>0</v>
      </c>
      <c r="P142" s="60">
        <v>0</v>
      </c>
      <c r="Q142" s="60">
        <v>0</v>
      </c>
      <c r="R142" s="60">
        <v>0</v>
      </c>
      <c r="S142" s="60">
        <v>0</v>
      </c>
      <c r="T142" s="60">
        <v>0</v>
      </c>
      <c r="U142" s="60">
        <v>0</v>
      </c>
      <c r="V142" s="60">
        <v>0</v>
      </c>
      <c r="W142" s="60">
        <v>15.8505991674</v>
      </c>
      <c r="X142" s="60">
        <v>50.603409795600029</v>
      </c>
      <c r="Y142" s="60">
        <v>89.419623604800051</v>
      </c>
      <c r="Z142" s="60">
        <v>145.82507022120006</v>
      </c>
      <c r="AA142" s="60">
        <v>258.73405457580009</v>
      </c>
      <c r="AB142" s="60">
        <v>276.9013984377001</v>
      </c>
      <c r="AC142" s="60">
        <v>302.49222322410014</v>
      </c>
      <c r="AD142" s="60">
        <v>414.43035559500015</v>
      </c>
      <c r="AE142" s="60">
        <v>453.27513264090015</v>
      </c>
      <c r="AF142" s="60">
        <v>530.12414654280008</v>
      </c>
      <c r="AG142" s="60">
        <v>474.20123811234635</v>
      </c>
      <c r="AH142" s="60">
        <v>0</v>
      </c>
      <c r="AI142" s="60">
        <v>390.72481147308986</v>
      </c>
      <c r="AJ142" s="60">
        <v>397.29348288948984</v>
      </c>
      <c r="AK142" s="60">
        <v>624.83062811748982</v>
      </c>
      <c r="AL142" s="60">
        <v>657.99798316458987</v>
      </c>
      <c r="AM142" s="60">
        <v>669.2729007874899</v>
      </c>
      <c r="AN142" s="60">
        <v>487.44253486443716</v>
      </c>
      <c r="AO142" s="60">
        <v>493.76563636053714</v>
      </c>
      <c r="AP142" s="60">
        <v>713.39727723693716</v>
      </c>
      <c r="AQ142" s="60">
        <v>756.32080919523719</v>
      </c>
      <c r="AR142" s="60">
        <v>907.67568531273719</v>
      </c>
      <c r="AS142" s="60">
        <v>773.86426331949747</v>
      </c>
      <c r="AT142" s="60">
        <v>667.82939675374348</v>
      </c>
      <c r="AU142" s="60">
        <v>390.72481147308986</v>
      </c>
      <c r="AV142" s="60">
        <v>670.02555306604347</v>
      </c>
      <c r="AW142" s="60">
        <v>720.50138639937677</v>
      </c>
      <c r="AX142" s="60">
        <v>770.97721973271007</v>
      </c>
      <c r="AY142" s="60">
        <v>821.45305306604337</v>
      </c>
      <c r="AZ142" s="60">
        <v>871.92888639937667</v>
      </c>
      <c r="BA142" s="60">
        <v>910.06368500451288</v>
      </c>
      <c r="BB142" s="60">
        <v>960.53951833784618</v>
      </c>
      <c r="BC142" s="60">
        <v>1011.0153516711795</v>
      </c>
      <c r="BD142" s="60">
        <v>1061.4911850045128</v>
      </c>
      <c r="BE142" s="60">
        <v>1111.9670183378462</v>
      </c>
      <c r="BF142" s="60">
        <v>1162.4428516711796</v>
      </c>
      <c r="BG142" s="60">
        <v>1175.641698837014</v>
      </c>
      <c r="BH142" s="60">
        <v>670.02555306604347</v>
      </c>
      <c r="BI142" s="60">
        <v>933.50271914160282</v>
      </c>
      <c r="BJ142" s="60">
        <v>1008.6152191416028</v>
      </c>
      <c r="BK142" s="60">
        <v>1083.7277191416028</v>
      </c>
      <c r="BL142" s="60">
        <v>1158.8402191416028</v>
      </c>
      <c r="BM142" s="60">
        <v>1233.9527191416028</v>
      </c>
      <c r="BN142" s="60">
        <v>1254.7605091744474</v>
      </c>
      <c r="BO142" s="60">
        <v>1329.8730091744474</v>
      </c>
      <c r="BP142" s="60">
        <v>1404.9855091744473</v>
      </c>
      <c r="BQ142" s="60">
        <v>1480.0980091744473</v>
      </c>
      <c r="BR142" s="60">
        <v>1555.2105091744472</v>
      </c>
      <c r="BS142" s="60">
        <v>1630.3230091744472</v>
      </c>
      <c r="BT142" s="60">
        <v>1638.6638209603382</v>
      </c>
      <c r="BU142" s="60">
        <v>933.50271914160282</v>
      </c>
      <c r="BV142" s="60">
        <v>1379.2579770837917</v>
      </c>
      <c r="BW142" s="60">
        <v>1385.8623880896</v>
      </c>
      <c r="BX142" s="60">
        <v>1614.6375438116654</v>
      </c>
      <c r="BY142" s="60">
        <v>1647.9853596515188</v>
      </c>
      <c r="BZ142" s="60">
        <v>1659.3216231541119</v>
      </c>
      <c r="CA142" s="60">
        <v>1895.6312893383385</v>
      </c>
      <c r="CB142" s="60">
        <v>1901.9887942985383</v>
      </c>
      <c r="CC142" s="60">
        <v>2122.8154324838888</v>
      </c>
      <c r="CD142" s="60">
        <v>2165.9725077739972</v>
      </c>
      <c r="CE142" s="60">
        <v>2314.333894604717</v>
      </c>
      <c r="CF142" s="60">
        <v>2424.65415290295</v>
      </c>
      <c r="CG142" s="60">
        <v>2494.8019109592124</v>
      </c>
      <c r="CH142" s="60">
        <v>1379.2579770837917</v>
      </c>
    </row>
    <row r="143" spans="1:86">
      <c r="A143" s="57" t="s">
        <v>86</v>
      </c>
      <c r="B143" s="58" t="s">
        <v>132</v>
      </c>
      <c r="C143" s="59" t="s">
        <v>116</v>
      </c>
      <c r="D143" s="58" t="s">
        <v>333</v>
      </c>
      <c r="E143" s="58" t="str">
        <f>VLOOKUP(CONCATENATE($F$4,F143),'REG FL  CWIP - 1 System Per Boo'!$A$29:$B$1161,2,FALSE)</f>
        <v>Production</v>
      </c>
      <c r="F143" s="58" t="s">
        <v>371</v>
      </c>
      <c r="G143" s="58" t="s">
        <v>359</v>
      </c>
      <c r="H143" s="63">
        <v>342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5</v>
      </c>
      <c r="X143" s="60">
        <v>10</v>
      </c>
      <c r="Y143" s="60">
        <v>15</v>
      </c>
      <c r="Z143" s="60">
        <v>20</v>
      </c>
      <c r="AA143" s="60">
        <v>25</v>
      </c>
      <c r="AB143" s="60">
        <v>30</v>
      </c>
      <c r="AC143" s="60">
        <v>35</v>
      </c>
      <c r="AD143" s="60">
        <v>40</v>
      </c>
      <c r="AE143" s="60">
        <v>45</v>
      </c>
      <c r="AF143" s="60">
        <v>50</v>
      </c>
      <c r="AG143" s="60">
        <v>55</v>
      </c>
      <c r="AH143" s="60">
        <v>0</v>
      </c>
      <c r="AI143" s="60">
        <v>0</v>
      </c>
      <c r="AJ143" s="60">
        <v>27</v>
      </c>
      <c r="AK143" s="60">
        <v>54</v>
      </c>
      <c r="AL143" s="60">
        <v>81</v>
      </c>
      <c r="AM143" s="60">
        <v>108</v>
      </c>
      <c r="AN143" s="60">
        <v>135</v>
      </c>
      <c r="AO143" s="60">
        <v>162</v>
      </c>
      <c r="AP143" s="60">
        <v>189</v>
      </c>
      <c r="AQ143" s="60">
        <v>216</v>
      </c>
      <c r="AR143" s="60">
        <v>243</v>
      </c>
      <c r="AS143" s="60">
        <v>270</v>
      </c>
      <c r="AT143" s="60">
        <v>297</v>
      </c>
      <c r="AU143" s="60">
        <v>0</v>
      </c>
      <c r="AV143" s="60">
        <v>0</v>
      </c>
      <c r="AW143" s="60">
        <v>29.666666664000001</v>
      </c>
      <c r="AX143" s="60">
        <v>59.333333328000002</v>
      </c>
      <c r="AY143" s="60">
        <v>88.999999991999999</v>
      </c>
      <c r="AZ143" s="60">
        <v>118.666666656</v>
      </c>
      <c r="BA143" s="60">
        <v>148.33333332000001</v>
      </c>
      <c r="BB143" s="60">
        <v>177.999999984</v>
      </c>
      <c r="BC143" s="60">
        <v>207.66666664799999</v>
      </c>
      <c r="BD143" s="60">
        <v>237.33333331199998</v>
      </c>
      <c r="BE143" s="60">
        <v>266.99999997599997</v>
      </c>
      <c r="BF143" s="60">
        <v>296.66666663999996</v>
      </c>
      <c r="BG143" s="60">
        <v>326.33333330399995</v>
      </c>
      <c r="BH143" s="60">
        <v>0</v>
      </c>
      <c r="BI143" s="60">
        <v>0</v>
      </c>
      <c r="BJ143" s="60">
        <v>33.249999987000002</v>
      </c>
      <c r="BK143" s="60">
        <v>66.499999974000005</v>
      </c>
      <c r="BL143" s="60">
        <v>99.749999961000015</v>
      </c>
      <c r="BM143" s="60">
        <v>132.99999994800001</v>
      </c>
      <c r="BN143" s="60">
        <v>166.24999993500001</v>
      </c>
      <c r="BO143" s="60">
        <v>199.499999922</v>
      </c>
      <c r="BP143" s="60">
        <v>232.749999909</v>
      </c>
      <c r="BQ143" s="60">
        <v>265.99999989600002</v>
      </c>
      <c r="BR143" s="60">
        <v>299.24999988300004</v>
      </c>
      <c r="BS143" s="60">
        <v>332.49999987000007</v>
      </c>
      <c r="BT143" s="60">
        <v>365.74999985700009</v>
      </c>
      <c r="BU143" s="60">
        <v>0</v>
      </c>
      <c r="BV143" s="60">
        <v>0</v>
      </c>
      <c r="BW143" s="60">
        <v>0</v>
      </c>
      <c r="BX143" s="60">
        <v>0</v>
      </c>
      <c r="BY143" s="60">
        <v>0</v>
      </c>
      <c r="BZ143" s="60">
        <v>0</v>
      </c>
      <c r="CA143" s="60">
        <v>0</v>
      </c>
      <c r="CB143" s="60">
        <v>0</v>
      </c>
      <c r="CC143" s="60">
        <v>0</v>
      </c>
      <c r="CD143" s="60">
        <v>0</v>
      </c>
      <c r="CE143" s="60">
        <v>0</v>
      </c>
      <c r="CF143" s="60">
        <v>0</v>
      </c>
      <c r="CG143" s="60">
        <v>0</v>
      </c>
      <c r="CH143" s="60">
        <v>0</v>
      </c>
    </row>
    <row r="144" spans="1:86">
      <c r="A144" s="57" t="s">
        <v>86</v>
      </c>
      <c r="B144" s="58" t="s">
        <v>132</v>
      </c>
      <c r="C144" s="59" t="s">
        <v>116</v>
      </c>
      <c r="D144" s="58" t="s">
        <v>333</v>
      </c>
      <c r="E144" s="58" t="str">
        <f>VLOOKUP(CONCATENATE($F$4,F144),'REG FL  CWIP - 1 System Per Boo'!$A$29:$B$1161,2,FALSE)</f>
        <v>Production</v>
      </c>
      <c r="F144" s="58" t="s">
        <v>376</v>
      </c>
      <c r="G144" s="58" t="s">
        <v>377</v>
      </c>
      <c r="H144" s="63">
        <v>342</v>
      </c>
      <c r="I144" s="60">
        <v>5607.49</v>
      </c>
      <c r="J144" s="60">
        <v>5951.8399999999992</v>
      </c>
      <c r="K144" s="60">
        <v>6200.44</v>
      </c>
      <c r="L144" s="60">
        <v>7064.8200000000015</v>
      </c>
      <c r="M144" s="60">
        <v>5641.4900000000007</v>
      </c>
      <c r="N144" s="60">
        <v>8276.41</v>
      </c>
      <c r="O144" s="60">
        <v>10128.48</v>
      </c>
      <c r="P144" s="60">
        <v>10912.320000000002</v>
      </c>
      <c r="Q144" s="60">
        <v>13305.240000000002</v>
      </c>
      <c r="R144" s="60">
        <v>17018.79</v>
      </c>
      <c r="S144" s="60">
        <v>19642.410000000003</v>
      </c>
      <c r="T144" s="60">
        <v>21207.870000000006</v>
      </c>
      <c r="U144" s="60">
        <v>5607.49</v>
      </c>
      <c r="V144" s="60">
        <v>22667.72</v>
      </c>
      <c r="W144" s="60">
        <v>22667.72</v>
      </c>
      <c r="X144" s="60">
        <v>22667.72</v>
      </c>
      <c r="Y144" s="60">
        <v>22667.72</v>
      </c>
      <c r="Z144" s="60">
        <v>22585.545533688357</v>
      </c>
      <c r="AA144" s="60">
        <v>22585.545533688357</v>
      </c>
      <c r="AB144" s="60">
        <v>22585.545533688357</v>
      </c>
      <c r="AC144" s="60">
        <v>22585.545533688357</v>
      </c>
      <c r="AD144" s="60">
        <v>22585.545533688357</v>
      </c>
      <c r="AE144" s="60">
        <v>22211.003886497005</v>
      </c>
      <c r="AF144" s="60">
        <v>21440.084412338303</v>
      </c>
      <c r="AG144" s="60">
        <v>21440.084412338303</v>
      </c>
      <c r="AH144" s="60">
        <v>22667.72</v>
      </c>
      <c r="AI144" s="60">
        <v>18719.026826561967</v>
      </c>
      <c r="AJ144" s="60">
        <v>18719.026826561967</v>
      </c>
      <c r="AK144" s="60">
        <v>18719.026826561967</v>
      </c>
      <c r="AL144" s="60">
        <v>18719.026826561967</v>
      </c>
      <c r="AM144" s="60">
        <v>18719.026826561967</v>
      </c>
      <c r="AN144" s="60">
        <v>18719.026826561967</v>
      </c>
      <c r="AO144" s="60">
        <v>18719.026826561967</v>
      </c>
      <c r="AP144" s="60">
        <v>18719.026826561967</v>
      </c>
      <c r="AQ144" s="60">
        <v>18719.026826561967</v>
      </c>
      <c r="AR144" s="60">
        <v>18719.026826561967</v>
      </c>
      <c r="AS144" s="60">
        <v>18719.026826561967</v>
      </c>
      <c r="AT144" s="60">
        <v>16014.516688060194</v>
      </c>
      <c r="AU144" s="60">
        <v>18719.026826561967</v>
      </c>
      <c r="AV144" s="60">
        <v>16014.516688060194</v>
      </c>
      <c r="AW144" s="60">
        <v>16014.516688060194</v>
      </c>
      <c r="AX144" s="60">
        <v>16014.516688060194</v>
      </c>
      <c r="AY144" s="60">
        <v>16014.516688060194</v>
      </c>
      <c r="AZ144" s="60">
        <v>16014.516688060194</v>
      </c>
      <c r="BA144" s="60">
        <v>16014.516688060194</v>
      </c>
      <c r="BB144" s="60">
        <v>13752.381813053253</v>
      </c>
      <c r="BC144" s="60">
        <v>13752.381813053253</v>
      </c>
      <c r="BD144" s="60">
        <v>13752.381813053253</v>
      </c>
      <c r="BE144" s="60">
        <v>13752.381813053253</v>
      </c>
      <c r="BF144" s="60">
        <v>13752.381813053253</v>
      </c>
      <c r="BG144" s="60">
        <v>13752.381813053253</v>
      </c>
      <c r="BH144" s="60">
        <v>16014.516688060194</v>
      </c>
      <c r="BI144" s="60">
        <v>9028.1209387226118</v>
      </c>
      <c r="BJ144" s="60">
        <v>9028.1209387226118</v>
      </c>
      <c r="BK144" s="60">
        <v>9028.1209387226118</v>
      </c>
      <c r="BL144" s="60">
        <v>9028.1209387226118</v>
      </c>
      <c r="BM144" s="60">
        <v>9028.1209387226118</v>
      </c>
      <c r="BN144" s="60">
        <v>9028.1209387226118</v>
      </c>
      <c r="BO144" s="60">
        <v>7486.3946309149105</v>
      </c>
      <c r="BP144" s="60">
        <v>7486.3946309149105</v>
      </c>
      <c r="BQ144" s="60">
        <v>7486.3946309149105</v>
      </c>
      <c r="BR144" s="60">
        <v>7486.3946309149105</v>
      </c>
      <c r="BS144" s="60">
        <v>7486.3946309149105</v>
      </c>
      <c r="BT144" s="60">
        <v>7409.109549599566</v>
      </c>
      <c r="BU144" s="60">
        <v>9028.1209387226118</v>
      </c>
      <c r="BV144" s="60">
        <v>5003.4862502070882</v>
      </c>
      <c r="BW144" s="60">
        <v>5003.4862502070882</v>
      </c>
      <c r="BX144" s="60">
        <v>5003.4862502070882</v>
      </c>
      <c r="BY144" s="60">
        <v>5003.4862502070882</v>
      </c>
      <c r="BZ144" s="60">
        <v>5003.4862502070882</v>
      </c>
      <c r="CA144" s="60">
        <v>5003.4862502070882</v>
      </c>
      <c r="CB144" s="60">
        <v>4845.2957603585319</v>
      </c>
      <c r="CC144" s="60">
        <v>4687.1052705099755</v>
      </c>
      <c r="CD144" s="60">
        <v>4687.1052705099755</v>
      </c>
      <c r="CE144" s="60">
        <v>4687.1052705099755</v>
      </c>
      <c r="CF144" s="60">
        <v>4687.1052705099755</v>
      </c>
      <c r="CG144" s="60">
        <v>4599.0356235294157</v>
      </c>
      <c r="CH144" s="60">
        <v>5003.4862502070882</v>
      </c>
    </row>
    <row r="145" spans="1:86">
      <c r="A145" s="57" t="s">
        <v>86</v>
      </c>
      <c r="B145" s="58" t="s">
        <v>132</v>
      </c>
      <c r="C145" s="59" t="s">
        <v>116</v>
      </c>
      <c r="D145" s="58" t="s">
        <v>333</v>
      </c>
      <c r="E145" s="58" t="str">
        <f>VLOOKUP(CONCATENATE($F$4,F145),'REG FL  CWIP - 1 System Per Boo'!$A$29:$B$1161,2,FALSE)</f>
        <v>Production</v>
      </c>
      <c r="F145" s="58" t="s">
        <v>380</v>
      </c>
      <c r="G145" s="58" t="s">
        <v>377</v>
      </c>
      <c r="H145" s="63">
        <v>342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1029.5700000000002</v>
      </c>
      <c r="U145" s="60">
        <v>0</v>
      </c>
      <c r="V145" s="60">
        <v>1135.97</v>
      </c>
      <c r="W145" s="60">
        <v>1138.8064197008</v>
      </c>
      <c r="X145" s="60">
        <v>1141.6429692208001</v>
      </c>
      <c r="Y145" s="60">
        <v>1185.5478478496</v>
      </c>
      <c r="Z145" s="60">
        <v>1181.2500286739632</v>
      </c>
      <c r="AA145" s="60">
        <v>1396.0496714099631</v>
      </c>
      <c r="AB145" s="60">
        <v>2033.5229797475631</v>
      </c>
      <c r="AC145" s="60">
        <v>2123.0724847939632</v>
      </c>
      <c r="AD145" s="60">
        <v>2171.2432165219634</v>
      </c>
      <c r="AE145" s="60">
        <v>2135.2369571399972</v>
      </c>
      <c r="AF145" s="60">
        <v>2061.1252348326898</v>
      </c>
      <c r="AG145" s="60">
        <v>2193.5490361942898</v>
      </c>
      <c r="AH145" s="60">
        <v>1135.97</v>
      </c>
      <c r="AI145" s="60">
        <v>1915.1558577945843</v>
      </c>
      <c r="AJ145" s="60">
        <v>2309.6224734985844</v>
      </c>
      <c r="AK145" s="60">
        <v>2451.3580336297846</v>
      </c>
      <c r="AL145" s="60">
        <v>2628.7594154825847</v>
      </c>
      <c r="AM145" s="60">
        <v>2799.8978715417848</v>
      </c>
      <c r="AN145" s="60">
        <v>3050.9296674153848</v>
      </c>
      <c r="AO145" s="60">
        <v>3162.5343171705849</v>
      </c>
      <c r="AP145" s="60">
        <v>3191.8441191689853</v>
      </c>
      <c r="AQ145" s="60">
        <v>3259.2649301481856</v>
      </c>
      <c r="AR145" s="60">
        <v>3349.4725584729858</v>
      </c>
      <c r="AS145" s="60">
        <v>3465.4723205609857</v>
      </c>
      <c r="AT145" s="60">
        <v>2964.7836302517667</v>
      </c>
      <c r="AU145" s="60">
        <v>1915.1558577945843</v>
      </c>
      <c r="AV145" s="60">
        <v>3044.0006876005668</v>
      </c>
      <c r="AW145" s="60">
        <v>3426.3531876005668</v>
      </c>
      <c r="AX145" s="60">
        <v>3808.7056876005668</v>
      </c>
      <c r="AY145" s="60">
        <v>4191.0581876005672</v>
      </c>
      <c r="AZ145" s="60">
        <v>4573.4106876005671</v>
      </c>
      <c r="BA145" s="60">
        <v>4955.7631876005671</v>
      </c>
      <c r="BB145" s="60">
        <v>4255.7355216201759</v>
      </c>
      <c r="BC145" s="60">
        <v>4638.0880216201758</v>
      </c>
      <c r="BD145" s="60">
        <v>4813.4516954288174</v>
      </c>
      <c r="BE145" s="60">
        <v>5039.7545320111794</v>
      </c>
      <c r="BF145" s="60">
        <v>5422.1070320111794</v>
      </c>
      <c r="BG145" s="60">
        <v>5804.4595320111794</v>
      </c>
      <c r="BH145" s="60">
        <v>3044.0006876005668</v>
      </c>
      <c r="BI145" s="60">
        <v>3810.4935822228877</v>
      </c>
      <c r="BJ145" s="60">
        <v>4254.7902488895543</v>
      </c>
      <c r="BK145" s="60">
        <v>4699.0869155562214</v>
      </c>
      <c r="BL145" s="60">
        <v>5071.2277516147915</v>
      </c>
      <c r="BM145" s="60">
        <v>5515.5244182814586</v>
      </c>
      <c r="BN145" s="60">
        <v>5959.8210849481256</v>
      </c>
      <c r="BO145" s="60">
        <v>4942.066336329126</v>
      </c>
      <c r="BP145" s="60">
        <v>5354.2089994006774</v>
      </c>
      <c r="BQ145" s="60">
        <v>5798.5056660673445</v>
      </c>
      <c r="BR145" s="60">
        <v>6144.8868246830007</v>
      </c>
      <c r="BS145" s="60">
        <v>6589.1834913496677</v>
      </c>
      <c r="BT145" s="60">
        <v>6521.1606837050158</v>
      </c>
      <c r="BU145" s="60">
        <v>3810.4935822228877</v>
      </c>
      <c r="BV145" s="60">
        <v>4403.8406501996651</v>
      </c>
      <c r="BW145" s="60">
        <v>4793.8189835329986</v>
      </c>
      <c r="BX145" s="60">
        <v>5183.797316866332</v>
      </c>
      <c r="BY145" s="60">
        <v>5573.7756501996655</v>
      </c>
      <c r="BZ145" s="60">
        <v>5963.753983532999</v>
      </c>
      <c r="CA145" s="60">
        <v>6353.7323168663324</v>
      </c>
      <c r="CB145" s="60">
        <v>6152.8523748998505</v>
      </c>
      <c r="CC145" s="60">
        <v>5951.9724329333685</v>
      </c>
      <c r="CD145" s="60">
        <v>6341.950766266702</v>
      </c>
      <c r="CE145" s="60">
        <v>6644.1594193323999</v>
      </c>
      <c r="CF145" s="60">
        <v>7034.1377526657334</v>
      </c>
      <c r="CG145" s="60">
        <v>6901.9678966593847</v>
      </c>
      <c r="CH145" s="60">
        <v>4403.8406501996651</v>
      </c>
    </row>
    <row r="146" spans="1:86">
      <c r="A146" s="57" t="s">
        <v>86</v>
      </c>
      <c r="B146" s="58" t="s">
        <v>132</v>
      </c>
      <c r="C146" s="59" t="s">
        <v>116</v>
      </c>
      <c r="D146" s="58" t="s">
        <v>333</v>
      </c>
      <c r="E146" s="58" t="str">
        <f>VLOOKUP(CONCATENATE($F$4,F146),'REG FL  CWIP - 1 System Per Boo'!$A$29:$B$1161,2,FALSE)</f>
        <v>Production</v>
      </c>
      <c r="F146" s="58" t="s">
        <v>390</v>
      </c>
      <c r="G146" s="58" t="s">
        <v>377</v>
      </c>
      <c r="H146" s="63">
        <v>342</v>
      </c>
      <c r="I146" s="60">
        <v>0</v>
      </c>
      <c r="J146" s="60">
        <v>0</v>
      </c>
      <c r="K146" s="60">
        <v>0</v>
      </c>
      <c r="L146" s="60">
        <v>0</v>
      </c>
      <c r="M146" s="60">
        <v>0</v>
      </c>
      <c r="N146" s="60">
        <v>0</v>
      </c>
      <c r="O146" s="60">
        <v>0</v>
      </c>
      <c r="P146" s="60">
        <v>0</v>
      </c>
      <c r="Q146" s="60">
        <v>0</v>
      </c>
      <c r="R146" s="60">
        <v>0</v>
      </c>
      <c r="S146" s="60">
        <v>0</v>
      </c>
      <c r="T146" s="60">
        <v>0</v>
      </c>
      <c r="U146" s="60">
        <v>0</v>
      </c>
      <c r="V146" s="60">
        <v>0</v>
      </c>
      <c r="W146" s="60">
        <v>18</v>
      </c>
      <c r="X146" s="60">
        <v>36</v>
      </c>
      <c r="Y146" s="60">
        <v>54</v>
      </c>
      <c r="Z146" s="60">
        <v>72</v>
      </c>
      <c r="AA146" s="60">
        <v>90</v>
      </c>
      <c r="AB146" s="60">
        <v>108</v>
      </c>
      <c r="AC146" s="60">
        <v>126</v>
      </c>
      <c r="AD146" s="60">
        <v>144</v>
      </c>
      <c r="AE146" s="60">
        <v>162</v>
      </c>
      <c r="AF146" s="60">
        <v>180</v>
      </c>
      <c r="AG146" s="60">
        <v>198</v>
      </c>
      <c r="AH146" s="60">
        <v>0</v>
      </c>
      <c r="AI146" s="60">
        <v>0</v>
      </c>
      <c r="AJ146" s="60">
        <v>91</v>
      </c>
      <c r="AK146" s="60">
        <v>182</v>
      </c>
      <c r="AL146" s="60">
        <v>273</v>
      </c>
      <c r="AM146" s="60">
        <v>364</v>
      </c>
      <c r="AN146" s="60">
        <v>455</v>
      </c>
      <c r="AO146" s="60">
        <v>546</v>
      </c>
      <c r="AP146" s="60">
        <v>637</v>
      </c>
      <c r="AQ146" s="60">
        <v>728</v>
      </c>
      <c r="AR146" s="60">
        <v>819</v>
      </c>
      <c r="AS146" s="60">
        <v>910</v>
      </c>
      <c r="AT146" s="60">
        <v>1001</v>
      </c>
      <c r="AU146" s="60">
        <v>0</v>
      </c>
      <c r="AV146" s="60">
        <v>0</v>
      </c>
      <c r="AW146" s="60">
        <v>100.499999964</v>
      </c>
      <c r="AX146" s="60">
        <v>200.99999992799999</v>
      </c>
      <c r="AY146" s="60">
        <v>301.49999989200001</v>
      </c>
      <c r="AZ146" s="60">
        <v>401.99999985599999</v>
      </c>
      <c r="BA146" s="60">
        <v>502.49999981999997</v>
      </c>
      <c r="BB146" s="60">
        <v>602.99999978400001</v>
      </c>
      <c r="BC146" s="60">
        <v>703.49999974800005</v>
      </c>
      <c r="BD146" s="60">
        <v>803.99999971200009</v>
      </c>
      <c r="BE146" s="60">
        <v>904.49999967600013</v>
      </c>
      <c r="BF146" s="60">
        <v>1004.9999996400002</v>
      </c>
      <c r="BG146" s="60">
        <v>1105.4999996040001</v>
      </c>
      <c r="BH146" s="60">
        <v>0</v>
      </c>
      <c r="BI146" s="60">
        <v>0</v>
      </c>
      <c r="BJ146" s="60">
        <v>112.749999999</v>
      </c>
      <c r="BK146" s="60">
        <v>225.49999999799999</v>
      </c>
      <c r="BL146" s="60">
        <v>338.24999999699997</v>
      </c>
      <c r="BM146" s="60">
        <v>450.99999999599999</v>
      </c>
      <c r="BN146" s="60">
        <v>563.74999999499994</v>
      </c>
      <c r="BO146" s="60">
        <v>676.49999999399995</v>
      </c>
      <c r="BP146" s="60">
        <v>789.24999999299996</v>
      </c>
      <c r="BQ146" s="60">
        <v>901.99999999199997</v>
      </c>
      <c r="BR146" s="60">
        <v>1014.749999991</v>
      </c>
      <c r="BS146" s="60">
        <v>1127.4999999899999</v>
      </c>
      <c r="BT146" s="60">
        <v>1240.2499999889999</v>
      </c>
      <c r="BU146" s="60">
        <v>0</v>
      </c>
      <c r="BV146" s="60">
        <v>0</v>
      </c>
      <c r="BW146" s="60">
        <v>296.33333329599998</v>
      </c>
      <c r="BX146" s="60">
        <v>592.66666659199996</v>
      </c>
      <c r="BY146" s="60">
        <v>888.99999988799993</v>
      </c>
      <c r="BZ146" s="60">
        <v>1185.3333331839999</v>
      </c>
      <c r="CA146" s="60">
        <v>1481.66666648</v>
      </c>
      <c r="CB146" s="60">
        <v>1777.9999997760001</v>
      </c>
      <c r="CC146" s="60">
        <v>2074.3333330720002</v>
      </c>
      <c r="CD146" s="60">
        <v>2370.6666663680003</v>
      </c>
      <c r="CE146" s="60">
        <v>2666.9999996640004</v>
      </c>
      <c r="CF146" s="60">
        <v>2963.3333329600005</v>
      </c>
      <c r="CG146" s="60">
        <v>3259.6666662560006</v>
      </c>
      <c r="CH146" s="60">
        <v>0</v>
      </c>
    </row>
    <row r="147" spans="1:86">
      <c r="A147" s="57" t="s">
        <v>86</v>
      </c>
      <c r="B147" s="58" t="s">
        <v>132</v>
      </c>
      <c r="C147" s="59" t="s">
        <v>116</v>
      </c>
      <c r="D147" s="58" t="s">
        <v>333</v>
      </c>
      <c r="E147" s="58" t="str">
        <f>VLOOKUP(CONCATENATE($F$4,F147),'REG FL  CWIP - 1 System Per Boo'!$A$29:$B$1161,2,FALSE)</f>
        <v>Production</v>
      </c>
      <c r="F147" s="58" t="s">
        <v>490</v>
      </c>
      <c r="G147" s="58" t="s">
        <v>491</v>
      </c>
      <c r="H147" s="63">
        <v>342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52.318073499999997</v>
      </c>
      <c r="X147" s="60">
        <v>109.5801958232</v>
      </c>
      <c r="Y147" s="60">
        <v>341.80665930559996</v>
      </c>
      <c r="Z147" s="60">
        <v>549.33265516400002</v>
      </c>
      <c r="AA147" s="60">
        <v>441.96381527536175</v>
      </c>
      <c r="AB147" s="60">
        <v>370.26995830772887</v>
      </c>
      <c r="AC147" s="60">
        <v>370.26995830772887</v>
      </c>
      <c r="AD147" s="60">
        <v>403.27393325332889</v>
      </c>
      <c r="AE147" s="60">
        <v>402.23266059883082</v>
      </c>
      <c r="AF147" s="60">
        <v>403.04625527043083</v>
      </c>
      <c r="AG147" s="60">
        <v>425.65193417043082</v>
      </c>
      <c r="AH147" s="60">
        <v>0</v>
      </c>
      <c r="AI147" s="60">
        <v>397.91773782045016</v>
      </c>
      <c r="AJ147" s="60">
        <v>407.01261269565015</v>
      </c>
      <c r="AK147" s="60">
        <v>413.43307854005013</v>
      </c>
      <c r="AL147" s="60">
        <v>456.77374131205011</v>
      </c>
      <c r="AM147" s="60">
        <v>466.39465292845011</v>
      </c>
      <c r="AN147" s="60">
        <v>451.64704918988099</v>
      </c>
      <c r="AO147" s="60">
        <v>425.63274686152931</v>
      </c>
      <c r="AP147" s="60">
        <v>426.33145841952933</v>
      </c>
      <c r="AQ147" s="60">
        <v>433.11304643752931</v>
      </c>
      <c r="AR147" s="60">
        <v>433.64350427552932</v>
      </c>
      <c r="AS147" s="60">
        <v>434.02674389712934</v>
      </c>
      <c r="AT147" s="60">
        <v>422.99132685265999</v>
      </c>
      <c r="AU147" s="60">
        <v>397.91773782045016</v>
      </c>
      <c r="AV147" s="60">
        <v>423.37456368265998</v>
      </c>
      <c r="AW147" s="60">
        <v>433.98843743859902</v>
      </c>
      <c r="AX147" s="60">
        <v>441.48123034250159</v>
      </c>
      <c r="AY147" s="60">
        <v>492.06052136882465</v>
      </c>
      <c r="AZ147" s="60">
        <v>509.28001734281042</v>
      </c>
      <c r="BA147" s="60">
        <v>517.97216715950481</v>
      </c>
      <c r="BB147" s="60">
        <v>485.03424623809281</v>
      </c>
      <c r="BC147" s="60">
        <v>485.84965451695211</v>
      </c>
      <c r="BD147" s="60">
        <v>493.76388314302301</v>
      </c>
      <c r="BE147" s="60">
        <v>494.38293646730051</v>
      </c>
      <c r="BF147" s="60">
        <v>494.83018362767962</v>
      </c>
      <c r="BG147" s="60">
        <v>500.38309196971898</v>
      </c>
      <c r="BH147" s="60">
        <v>423.37456368265998</v>
      </c>
      <c r="BI147" s="60">
        <v>477.15556156564571</v>
      </c>
      <c r="BJ147" s="60">
        <v>487.09094451380065</v>
      </c>
      <c r="BK147" s="60">
        <v>494.10476138813783</v>
      </c>
      <c r="BL147" s="60">
        <v>541.45077634441202</v>
      </c>
      <c r="BM147" s="60">
        <v>557.56951777753204</v>
      </c>
      <c r="BN147" s="60">
        <v>565.70602279515299</v>
      </c>
      <c r="BO147" s="60">
        <v>521.18268590613957</v>
      </c>
      <c r="BP147" s="60">
        <v>521.94596929313389</v>
      </c>
      <c r="BQ147" s="60">
        <v>529.35428165366727</v>
      </c>
      <c r="BR147" s="60">
        <v>529.93376205671836</v>
      </c>
      <c r="BS147" s="60">
        <v>530.35241898754487</v>
      </c>
      <c r="BT147" s="60">
        <v>535.55035822469608</v>
      </c>
      <c r="BU147" s="60">
        <v>477.15556156564571</v>
      </c>
      <c r="BV147" s="60">
        <v>526.15408739268969</v>
      </c>
      <c r="BW147" s="60">
        <v>556.68902077532118</v>
      </c>
      <c r="BX147" s="60">
        <v>578.24495194913004</v>
      </c>
      <c r="BY147" s="60">
        <v>723.75594233238292</v>
      </c>
      <c r="BZ147" s="60">
        <v>773.29451557515722</v>
      </c>
      <c r="CA147" s="60">
        <v>747.10479147632918</v>
      </c>
      <c r="CB147" s="60">
        <v>662.13167255332803</v>
      </c>
      <c r="CC147" s="60">
        <v>664.47751140982302</v>
      </c>
      <c r="CD147" s="60">
        <v>687.24586624697827</v>
      </c>
      <c r="CE147" s="60">
        <v>686.01022929680119</v>
      </c>
      <c r="CF147" s="60">
        <v>687.29690959485026</v>
      </c>
      <c r="CG147" s="60">
        <v>703.2720088096072</v>
      </c>
      <c r="CH147" s="60">
        <v>526.15408739268969</v>
      </c>
    </row>
    <row r="148" spans="1:86">
      <c r="A148" s="57" t="s">
        <v>86</v>
      </c>
      <c r="B148" s="58" t="s">
        <v>132</v>
      </c>
      <c r="C148" s="59" t="s">
        <v>116</v>
      </c>
      <c r="D148" s="58" t="s">
        <v>333</v>
      </c>
      <c r="E148" s="58" t="str">
        <f>VLOOKUP(CONCATENATE($F$4,F148),'REG FL  CWIP - 1 System Per Boo'!$A$29:$B$1161,2,FALSE)</f>
        <v>Production</v>
      </c>
      <c r="F148" s="58" t="s">
        <v>502</v>
      </c>
      <c r="G148" s="58" t="s">
        <v>503</v>
      </c>
      <c r="H148" s="63">
        <v>342</v>
      </c>
      <c r="I148" s="60">
        <v>0</v>
      </c>
      <c r="J148" s="60">
        <v>0</v>
      </c>
      <c r="K148" s="60">
        <v>0</v>
      </c>
      <c r="L148" s="60">
        <v>0</v>
      </c>
      <c r="M148" s="60">
        <v>0</v>
      </c>
      <c r="N148" s="60">
        <v>0</v>
      </c>
      <c r="O148" s="60">
        <v>0</v>
      </c>
      <c r="P148" s="60">
        <v>0</v>
      </c>
      <c r="Q148" s="60">
        <v>0</v>
      </c>
      <c r="R148" s="60">
        <v>0</v>
      </c>
      <c r="S148" s="60">
        <v>0</v>
      </c>
      <c r="T148" s="60">
        <v>0</v>
      </c>
      <c r="U148" s="60">
        <v>0</v>
      </c>
      <c r="V148" s="60">
        <v>0</v>
      </c>
      <c r="W148" s="60">
        <v>0</v>
      </c>
      <c r="X148" s="60">
        <v>0</v>
      </c>
      <c r="Y148" s="60">
        <v>55.957461441600003</v>
      </c>
      <c r="Z148" s="60">
        <v>71.4503020776</v>
      </c>
      <c r="AA148" s="60">
        <v>84.192479261399995</v>
      </c>
      <c r="AB148" s="60">
        <v>82.826391222563643</v>
      </c>
      <c r="AC148" s="60">
        <v>82.826391222563643</v>
      </c>
      <c r="AD148" s="60">
        <v>92.645947377263639</v>
      </c>
      <c r="AE148" s="60">
        <v>92.645947377263639</v>
      </c>
      <c r="AF148" s="60">
        <v>92.645947377263639</v>
      </c>
      <c r="AG148" s="60">
        <v>99.960147425063639</v>
      </c>
      <c r="AH148" s="60">
        <v>0</v>
      </c>
      <c r="AI148" s="60">
        <v>92.834686583796554</v>
      </c>
      <c r="AJ148" s="60">
        <v>248.72109761229655</v>
      </c>
      <c r="AK148" s="60">
        <v>259.22413995309654</v>
      </c>
      <c r="AL148" s="60">
        <v>284.91693073389655</v>
      </c>
      <c r="AM148" s="60">
        <v>311.20592139069652</v>
      </c>
      <c r="AN148" s="60">
        <v>317.28956626569652</v>
      </c>
      <c r="AO148" s="60">
        <v>312.0304035599367</v>
      </c>
      <c r="AP148" s="60">
        <v>312.0304035599367</v>
      </c>
      <c r="AQ148" s="60">
        <v>318.88833050993668</v>
      </c>
      <c r="AR148" s="60">
        <v>172.64116664339457</v>
      </c>
      <c r="AS148" s="60">
        <v>171.49924671121468</v>
      </c>
      <c r="AT148" s="60">
        <v>164.35967234672955</v>
      </c>
      <c r="AU148" s="60">
        <v>92.834686583796554</v>
      </c>
      <c r="AV148" s="60">
        <v>164.35967234672955</v>
      </c>
      <c r="AW148" s="60">
        <v>358.98773450205897</v>
      </c>
      <c r="AX148" s="60">
        <v>372.10104414873206</v>
      </c>
      <c r="AY148" s="60">
        <v>404.17913259811712</v>
      </c>
      <c r="AZ148" s="60">
        <v>419.19574866308722</v>
      </c>
      <c r="BA148" s="60">
        <v>426.79133063235827</v>
      </c>
      <c r="BB148" s="60">
        <v>426.79133063235827</v>
      </c>
      <c r="BC148" s="60">
        <v>426.79133063235827</v>
      </c>
      <c r="BD148" s="60">
        <v>435.35362303408198</v>
      </c>
      <c r="BE148" s="60">
        <v>435.96804960571166</v>
      </c>
      <c r="BF148" s="60">
        <v>452.20001894779347</v>
      </c>
      <c r="BG148" s="60">
        <v>460.73183004333225</v>
      </c>
      <c r="BH148" s="60">
        <v>164.35967234672955</v>
      </c>
      <c r="BI148" s="60">
        <v>430.83034439949728</v>
      </c>
      <c r="BJ148" s="60">
        <v>590.87146343769052</v>
      </c>
      <c r="BK148" s="60">
        <v>601.65443443841389</v>
      </c>
      <c r="BL148" s="60">
        <v>628.03199333302234</v>
      </c>
      <c r="BM148" s="60">
        <v>664.84921528514337</v>
      </c>
      <c r="BN148" s="60">
        <v>671.09500237589862</v>
      </c>
      <c r="BO148" s="60">
        <v>671.09500237589862</v>
      </c>
      <c r="BP148" s="60">
        <v>671.09500237589862</v>
      </c>
      <c r="BQ148" s="60">
        <v>344.38644198917444</v>
      </c>
      <c r="BR148" s="60">
        <v>344.89168010849528</v>
      </c>
      <c r="BS148" s="60">
        <v>367.2354377613762</v>
      </c>
      <c r="BT148" s="60">
        <v>343.47109520886733</v>
      </c>
      <c r="BU148" s="60">
        <v>430.83034439949728</v>
      </c>
      <c r="BV148" s="60">
        <v>322.27775260376313</v>
      </c>
      <c r="BW148" s="60">
        <v>333.90104419401086</v>
      </c>
      <c r="BX148" s="60">
        <v>334.68417803426274</v>
      </c>
      <c r="BY148" s="60">
        <v>336.59989857104426</v>
      </c>
      <c r="BZ148" s="60">
        <v>339.27381955375273</v>
      </c>
      <c r="CA148" s="60">
        <v>339.7274317566837</v>
      </c>
      <c r="CB148" s="60">
        <v>339.7274317566837</v>
      </c>
      <c r="CC148" s="60">
        <v>339.7274317566837</v>
      </c>
      <c r="CD148" s="60">
        <v>340.23877642180588</v>
      </c>
      <c r="CE148" s="60">
        <v>340.27547030409482</v>
      </c>
      <c r="CF148" s="60">
        <v>341.8982283301699</v>
      </c>
      <c r="CG148" s="60">
        <v>342.40775263544305</v>
      </c>
      <c r="CH148" s="60">
        <v>322.27775260376313</v>
      </c>
    </row>
    <row r="149" spans="1:86">
      <c r="A149" s="57" t="s">
        <v>86</v>
      </c>
      <c r="B149" s="58" t="s">
        <v>132</v>
      </c>
      <c r="C149" s="59" t="s">
        <v>116</v>
      </c>
      <c r="D149" s="58" t="s">
        <v>333</v>
      </c>
      <c r="E149" s="58" t="str">
        <f>VLOOKUP(CONCATENATE($F$4,F149),'REG FL  CWIP - 1 System Per Boo'!$A$29:$B$1161,2,FALSE)</f>
        <v>Production</v>
      </c>
      <c r="F149" s="58" t="s">
        <v>513</v>
      </c>
      <c r="G149" s="58" t="s">
        <v>503</v>
      </c>
      <c r="H149" s="63">
        <v>342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60">
        <v>0</v>
      </c>
      <c r="Y149" s="60">
        <v>0</v>
      </c>
      <c r="Z149" s="60">
        <v>0</v>
      </c>
      <c r="AA149" s="60">
        <v>0</v>
      </c>
      <c r="AB149" s="60">
        <v>0</v>
      </c>
      <c r="AC149" s="60">
        <v>0</v>
      </c>
      <c r="AD149" s="60">
        <v>0</v>
      </c>
      <c r="AE149" s="60">
        <v>0</v>
      </c>
      <c r="AF149" s="60">
        <v>0</v>
      </c>
      <c r="AG149" s="60">
        <v>0</v>
      </c>
      <c r="AH149" s="60">
        <v>0</v>
      </c>
      <c r="AI149" s="60">
        <v>0</v>
      </c>
      <c r="AJ149" s="60">
        <v>0</v>
      </c>
      <c r="AK149" s="60">
        <v>0</v>
      </c>
      <c r="AL149" s="60">
        <v>0</v>
      </c>
      <c r="AM149" s="60">
        <v>0</v>
      </c>
      <c r="AN149" s="60">
        <v>0</v>
      </c>
      <c r="AO149" s="60">
        <v>0</v>
      </c>
      <c r="AP149" s="60">
        <v>0</v>
      </c>
      <c r="AQ149" s="60">
        <v>0</v>
      </c>
      <c r="AR149" s="60">
        <v>0</v>
      </c>
      <c r="AS149" s="60">
        <v>0</v>
      </c>
      <c r="AT149" s="60">
        <v>0</v>
      </c>
      <c r="AU149" s="60">
        <v>0</v>
      </c>
      <c r="AV149" s="60">
        <v>0</v>
      </c>
      <c r="AW149" s="60">
        <v>0</v>
      </c>
      <c r="AX149" s="60">
        <v>0</v>
      </c>
      <c r="AY149" s="60">
        <v>0</v>
      </c>
      <c r="AZ149" s="60">
        <v>0</v>
      </c>
      <c r="BA149" s="60">
        <v>0</v>
      </c>
      <c r="BB149" s="60">
        <v>0</v>
      </c>
      <c r="BC149" s="60">
        <v>0</v>
      </c>
      <c r="BD149" s="60">
        <v>0</v>
      </c>
      <c r="BE149" s="60">
        <v>0</v>
      </c>
      <c r="BF149" s="60">
        <v>0</v>
      </c>
      <c r="BG149" s="60">
        <v>0</v>
      </c>
      <c r="BH149" s="60">
        <v>0</v>
      </c>
      <c r="BI149" s="60">
        <v>0</v>
      </c>
      <c r="BJ149" s="60">
        <v>0</v>
      </c>
      <c r="BK149" s="60">
        <v>0</v>
      </c>
      <c r="BL149" s="60">
        <v>0</v>
      </c>
      <c r="BM149" s="60">
        <v>0</v>
      </c>
      <c r="BN149" s="60">
        <v>0</v>
      </c>
      <c r="BO149" s="60">
        <v>0</v>
      </c>
      <c r="BP149" s="60">
        <v>0</v>
      </c>
      <c r="BQ149" s="60">
        <v>0</v>
      </c>
      <c r="BR149" s="60">
        <v>0</v>
      </c>
      <c r="BS149" s="60">
        <v>0</v>
      </c>
      <c r="BT149" s="60">
        <v>0</v>
      </c>
      <c r="BU149" s="60">
        <v>0</v>
      </c>
      <c r="BV149" s="60">
        <v>0</v>
      </c>
      <c r="BW149" s="60">
        <v>267.83333333333331</v>
      </c>
      <c r="BX149" s="60">
        <v>535.66666666666663</v>
      </c>
      <c r="BY149" s="60">
        <v>803.5</v>
      </c>
      <c r="BZ149" s="60">
        <v>1071.3333333333333</v>
      </c>
      <c r="CA149" s="60">
        <v>1339.1666666666665</v>
      </c>
      <c r="CB149" s="60">
        <v>1606.9999999999998</v>
      </c>
      <c r="CC149" s="60">
        <v>1874.833333333333</v>
      </c>
      <c r="CD149" s="60">
        <v>2142.6666666666665</v>
      </c>
      <c r="CE149" s="60">
        <v>2410.5</v>
      </c>
      <c r="CF149" s="60">
        <v>2678.3333333333335</v>
      </c>
      <c r="CG149" s="60">
        <v>2946.166666666667</v>
      </c>
      <c r="CH149" s="60">
        <v>0</v>
      </c>
    </row>
    <row r="150" spans="1:86">
      <c r="A150" s="57" t="s">
        <v>86</v>
      </c>
      <c r="B150" s="58" t="s">
        <v>132</v>
      </c>
      <c r="C150" s="59" t="s">
        <v>116</v>
      </c>
      <c r="D150" s="58" t="s">
        <v>544</v>
      </c>
      <c r="E150" s="58" t="str">
        <f>VLOOKUP(CONCATENATE($F$4,F150),'REG FL  CWIP - 1 System Per Boo'!$A$29:$B$1161,2,FALSE)</f>
        <v>Production</v>
      </c>
      <c r="F150" s="58" t="s">
        <v>610</v>
      </c>
      <c r="G150" s="58" t="s">
        <v>611</v>
      </c>
      <c r="H150" s="63">
        <v>342</v>
      </c>
      <c r="I150" s="60">
        <v>0</v>
      </c>
      <c r="J150" s="60">
        <v>0</v>
      </c>
      <c r="K150" s="60">
        <v>0</v>
      </c>
      <c r="L150" s="60">
        <v>0</v>
      </c>
      <c r="M150" s="60">
        <v>0</v>
      </c>
      <c r="N150" s="60">
        <v>0</v>
      </c>
      <c r="O150" s="60">
        <v>0</v>
      </c>
      <c r="P150" s="60">
        <v>0</v>
      </c>
      <c r="Q150" s="60">
        <v>0</v>
      </c>
      <c r="R150" s="60">
        <v>0</v>
      </c>
      <c r="S150" s="60">
        <v>0</v>
      </c>
      <c r="T150" s="60">
        <v>0</v>
      </c>
      <c r="U150" s="60">
        <v>0</v>
      </c>
      <c r="V150" s="60">
        <v>0</v>
      </c>
      <c r="W150" s="60">
        <v>8.1620383580000002</v>
      </c>
      <c r="X150" s="60">
        <v>54.962499389300007</v>
      </c>
      <c r="Y150" s="60">
        <v>169.23492887449999</v>
      </c>
      <c r="Z150" s="60">
        <v>157.39336468578324</v>
      </c>
      <c r="AA150" s="60">
        <v>180.56803683448325</v>
      </c>
      <c r="AB150" s="60">
        <v>190.49043585708324</v>
      </c>
      <c r="AC150" s="60">
        <v>242.39420843628324</v>
      </c>
      <c r="AD150" s="60">
        <v>258.57006326548321</v>
      </c>
      <c r="AE150" s="60">
        <v>224.61480957085467</v>
      </c>
      <c r="AF150" s="60">
        <v>224.61480957085467</v>
      </c>
      <c r="AG150" s="60">
        <v>232.51812828675469</v>
      </c>
      <c r="AH150" s="60">
        <v>0</v>
      </c>
      <c r="AI150" s="60">
        <v>225.6957748986716</v>
      </c>
      <c r="AJ150" s="60">
        <v>230.2951593752716</v>
      </c>
      <c r="AK150" s="60">
        <v>234.8958524489716</v>
      </c>
      <c r="AL150" s="60">
        <v>241.74907886267158</v>
      </c>
      <c r="AM150" s="60">
        <v>249.66576847677158</v>
      </c>
      <c r="AN150" s="60">
        <v>261.49475785817157</v>
      </c>
      <c r="AO150" s="60">
        <v>266.57318652987158</v>
      </c>
      <c r="AP150" s="60">
        <v>271.62132445307157</v>
      </c>
      <c r="AQ150" s="60">
        <v>307.12936227437154</v>
      </c>
      <c r="AR150" s="60">
        <v>324.60992632597151</v>
      </c>
      <c r="AS150" s="60">
        <v>346.65801470827154</v>
      </c>
      <c r="AT150" s="60">
        <v>332.44884100541992</v>
      </c>
      <c r="AU150" s="60">
        <v>225.6957748986716</v>
      </c>
      <c r="AV150" s="60">
        <v>310.7195338694529</v>
      </c>
      <c r="AW150" s="60">
        <v>311.44557244601117</v>
      </c>
      <c r="AX150" s="60">
        <v>312.17177798881517</v>
      </c>
      <c r="AY150" s="60">
        <v>313.2148982349002</v>
      </c>
      <c r="AZ150" s="60">
        <v>314.38502823322847</v>
      </c>
      <c r="BA150" s="60">
        <v>316.12628801450063</v>
      </c>
      <c r="BB150" s="60">
        <v>316.91786512575101</v>
      </c>
      <c r="BC150" s="60">
        <v>317.70549646740812</v>
      </c>
      <c r="BD150" s="60">
        <v>322.6449552466089</v>
      </c>
      <c r="BE150" s="60">
        <v>325.94608545991048</v>
      </c>
      <c r="BF150" s="60">
        <v>329.07933200214688</v>
      </c>
      <c r="BG150" s="60">
        <v>332.53204170535633</v>
      </c>
      <c r="BH150" s="60">
        <v>310.7195338694529</v>
      </c>
      <c r="BI150" s="60">
        <v>325.73819682477682</v>
      </c>
      <c r="BJ150" s="60">
        <v>335.54471429040871</v>
      </c>
      <c r="BK150" s="60">
        <v>345.35402186423482</v>
      </c>
      <c r="BL150" s="60">
        <v>359.96603894256344</v>
      </c>
      <c r="BM150" s="60">
        <v>376.8455051767167</v>
      </c>
      <c r="BN150" s="60">
        <v>279.37994880694004</v>
      </c>
      <c r="BO150" s="60">
        <v>290.20785408869347</v>
      </c>
      <c r="BP150" s="60">
        <v>300.97117534714471</v>
      </c>
      <c r="BQ150" s="60">
        <v>376.6791738492189</v>
      </c>
      <c r="BR150" s="60">
        <v>426.48048620193993</v>
      </c>
      <c r="BS150" s="60">
        <v>473.49002952340908</v>
      </c>
      <c r="BT150" s="60">
        <v>524.70999553632623</v>
      </c>
      <c r="BU150" s="60">
        <v>325.73819682477682</v>
      </c>
      <c r="BV150" s="60">
        <v>518.39886871005206</v>
      </c>
      <c r="BW150" s="60">
        <v>519.10205376919498</v>
      </c>
      <c r="BX150" s="60">
        <v>519.80540053898676</v>
      </c>
      <c r="BY150" s="60">
        <v>520.81568648744644</v>
      </c>
      <c r="BZ150" s="60">
        <v>521.94898430197827</v>
      </c>
      <c r="CA150" s="60">
        <v>523.63543444637878</v>
      </c>
      <c r="CB150" s="60">
        <v>524.40209508365422</v>
      </c>
      <c r="CC150" s="60">
        <v>525.16493415233208</v>
      </c>
      <c r="CD150" s="60">
        <v>529.94891357977701</v>
      </c>
      <c r="CE150" s="60">
        <v>533.14613411216635</v>
      </c>
      <c r="CF150" s="60">
        <v>536.18075544806845</v>
      </c>
      <c r="CG150" s="60">
        <v>539.52478420252362</v>
      </c>
      <c r="CH150" s="60">
        <v>518.39886871005206</v>
      </c>
    </row>
    <row r="151" spans="1:86">
      <c r="A151" s="57" t="s">
        <v>86</v>
      </c>
      <c r="B151" s="58" t="s">
        <v>132</v>
      </c>
      <c r="C151" s="59" t="s">
        <v>116</v>
      </c>
      <c r="D151" s="58" t="s">
        <v>544</v>
      </c>
      <c r="E151" s="58" t="str">
        <f>VLOOKUP(CONCATENATE($F$4,F151),'REG FL  CWIP - 1 System Per Boo'!$A$29:$B$1161,2,FALSE)</f>
        <v>Production</v>
      </c>
      <c r="F151" s="58" t="s">
        <v>622</v>
      </c>
      <c r="G151" s="58" t="s">
        <v>623</v>
      </c>
      <c r="H151" s="63">
        <v>342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12.421595315999999</v>
      </c>
      <c r="X151" s="60">
        <v>12.421595315999999</v>
      </c>
      <c r="Y151" s="60">
        <v>12.421595315999999</v>
      </c>
      <c r="Z151" s="60">
        <v>15.5944843648</v>
      </c>
      <c r="AA151" s="60">
        <v>13.180725186225359</v>
      </c>
      <c r="AB151" s="60">
        <v>13.180725186225359</v>
      </c>
      <c r="AC151" s="60">
        <v>13.180725186225359</v>
      </c>
      <c r="AD151" s="60">
        <v>13.180725186225359</v>
      </c>
      <c r="AE151" s="60">
        <v>177.12042743702534</v>
      </c>
      <c r="AF151" s="60">
        <v>177.12042743702534</v>
      </c>
      <c r="AG151" s="60">
        <v>177.12042743702534</v>
      </c>
      <c r="AH151" s="60">
        <v>0</v>
      </c>
      <c r="AI151" s="60">
        <v>177.12042743702534</v>
      </c>
      <c r="AJ151" s="60">
        <v>207.71585621302535</v>
      </c>
      <c r="AK151" s="60">
        <v>209.84590371302534</v>
      </c>
      <c r="AL151" s="60">
        <v>211.97595121302533</v>
      </c>
      <c r="AM151" s="60">
        <v>215.22805038462533</v>
      </c>
      <c r="AN151" s="60">
        <v>217.47178238782533</v>
      </c>
      <c r="AO151" s="60">
        <v>224.58250520662534</v>
      </c>
      <c r="AP151" s="60">
        <v>231.69316365982533</v>
      </c>
      <c r="AQ151" s="60">
        <v>237.27032819702532</v>
      </c>
      <c r="AR151" s="60">
        <v>242.04738459062531</v>
      </c>
      <c r="AS151" s="60">
        <v>251.7849170574253</v>
      </c>
      <c r="AT151" s="60">
        <v>261.21589019982531</v>
      </c>
      <c r="AU151" s="60">
        <v>177.12042743702534</v>
      </c>
      <c r="AV151" s="60">
        <v>202.40757595951538</v>
      </c>
      <c r="AW151" s="60">
        <v>629.48587142197448</v>
      </c>
      <c r="AX151" s="60">
        <v>659.21897508965924</v>
      </c>
      <c r="AY151" s="60">
        <v>688.952078757344</v>
      </c>
      <c r="AZ151" s="60">
        <v>734.3477808751486</v>
      </c>
      <c r="BA151" s="60">
        <v>66.614590622940909</v>
      </c>
      <c r="BB151" s="60">
        <v>165.87240469682973</v>
      </c>
      <c r="BC151" s="60">
        <v>265.12932029823969</v>
      </c>
      <c r="BD151" s="60">
        <v>342.98035946816549</v>
      </c>
      <c r="BE151" s="60">
        <v>409.66277522522489</v>
      </c>
      <c r="BF151" s="60">
        <v>545.58794229441469</v>
      </c>
      <c r="BG151" s="60">
        <v>677.23388076767856</v>
      </c>
      <c r="BH151" s="60">
        <v>202.40757595951538</v>
      </c>
      <c r="BI151" s="60">
        <v>110.4118551454834</v>
      </c>
      <c r="BJ151" s="60">
        <v>110.4118551454834</v>
      </c>
      <c r="BK151" s="60">
        <v>110.4118551454834</v>
      </c>
      <c r="BL151" s="60">
        <v>110.4118551454834</v>
      </c>
      <c r="BM151" s="60">
        <v>110.4118551454834</v>
      </c>
      <c r="BN151" s="60">
        <v>110.4118551454834</v>
      </c>
      <c r="BO151" s="60">
        <v>110.4118551454834</v>
      </c>
      <c r="BP151" s="60">
        <v>110.4118551454834</v>
      </c>
      <c r="BQ151" s="60">
        <v>110.4118551454834</v>
      </c>
      <c r="BR151" s="60">
        <v>110.4118551454834</v>
      </c>
      <c r="BS151" s="60">
        <v>110.4118551454834</v>
      </c>
      <c r="BT151" s="60">
        <v>110.4118551454834</v>
      </c>
      <c r="BU151" s="60">
        <v>110.4118551454834</v>
      </c>
      <c r="BV151" s="60">
        <v>110.4118551454834</v>
      </c>
      <c r="BW151" s="60">
        <v>232.48563891571132</v>
      </c>
      <c r="BX151" s="60">
        <v>240.9843907991719</v>
      </c>
      <c r="BY151" s="60">
        <v>249.48314268263249</v>
      </c>
      <c r="BZ151" s="60">
        <v>119.60001443481184</v>
      </c>
      <c r="CA151" s="60">
        <v>128.55236013986152</v>
      </c>
      <c r="CB151" s="60">
        <v>80.62154790499109</v>
      </c>
      <c r="CC151" s="60">
        <v>108.9926156496205</v>
      </c>
      <c r="CD151" s="60">
        <v>131.24514176225327</v>
      </c>
      <c r="CE151" s="60">
        <v>150.30528808411017</v>
      </c>
      <c r="CF151" s="60">
        <v>189.15741339703169</v>
      </c>
      <c r="CG151" s="60">
        <v>226.7863868151542</v>
      </c>
      <c r="CH151" s="60">
        <v>110.4118551454834</v>
      </c>
    </row>
    <row r="152" spans="1:86">
      <c r="A152" s="57" t="s">
        <v>86</v>
      </c>
      <c r="B152" s="58" t="s">
        <v>132</v>
      </c>
      <c r="C152" s="59" t="s">
        <v>116</v>
      </c>
      <c r="D152" s="58" t="s">
        <v>637</v>
      </c>
      <c r="E152" s="58" t="str">
        <f>VLOOKUP(CONCATENATE($F$4,F152),'REG FL  CWIP - 1 System Per Boo'!$A$29:$B$1161,2,FALSE)</f>
        <v>Production</v>
      </c>
      <c r="F152" s="58" t="s">
        <v>640</v>
      </c>
      <c r="G152" s="58" t="s">
        <v>641</v>
      </c>
      <c r="H152" s="63">
        <v>342</v>
      </c>
      <c r="I152" s="60">
        <v>0</v>
      </c>
      <c r="J152" s="60">
        <v>0</v>
      </c>
      <c r="K152" s="60">
        <v>0</v>
      </c>
      <c r="L152" s="60">
        <v>0</v>
      </c>
      <c r="M152" s="60">
        <v>0</v>
      </c>
      <c r="N152" s="60">
        <v>0</v>
      </c>
      <c r="O152" s="60">
        <v>0</v>
      </c>
      <c r="P152" s="60">
        <v>0</v>
      </c>
      <c r="Q152" s="60">
        <v>0</v>
      </c>
      <c r="R152" s="60">
        <v>0</v>
      </c>
      <c r="S152" s="60">
        <v>0</v>
      </c>
      <c r="T152" s="60">
        <v>0</v>
      </c>
      <c r="U152" s="60">
        <v>0</v>
      </c>
      <c r="V152" s="60">
        <v>0</v>
      </c>
      <c r="W152" s="60">
        <v>3.4093158254999998</v>
      </c>
      <c r="X152" s="60">
        <v>6.8186516735999998</v>
      </c>
      <c r="Y152" s="60">
        <v>26.090308771799997</v>
      </c>
      <c r="Z152" s="60">
        <v>75.165337431599994</v>
      </c>
      <c r="AA152" s="60">
        <v>156.1894925604</v>
      </c>
      <c r="AB152" s="60">
        <v>156.56614240019996</v>
      </c>
      <c r="AC152" s="60">
        <v>172.37517644489998</v>
      </c>
      <c r="AD152" s="60">
        <v>175.12390547339999</v>
      </c>
      <c r="AE152" s="60">
        <v>164.29554146850001</v>
      </c>
      <c r="AF152" s="60">
        <v>88.245186860999922</v>
      </c>
      <c r="AG152" s="60">
        <v>19.013034596399976</v>
      </c>
      <c r="AH152" s="60">
        <v>0</v>
      </c>
      <c r="AI152" s="60">
        <v>0</v>
      </c>
      <c r="AJ152" s="60">
        <v>0</v>
      </c>
      <c r="AK152" s="60">
        <v>0</v>
      </c>
      <c r="AL152" s="60">
        <v>49.408046898599999</v>
      </c>
      <c r="AM152" s="60">
        <v>105.96700756199999</v>
      </c>
      <c r="AN152" s="60">
        <v>139.13676590579999</v>
      </c>
      <c r="AO152" s="60">
        <v>151.45763748179999</v>
      </c>
      <c r="AP152" s="60">
        <v>0</v>
      </c>
      <c r="AQ152" s="60">
        <v>0</v>
      </c>
      <c r="AR152" s="60">
        <v>0</v>
      </c>
      <c r="AS152" s="60">
        <v>0</v>
      </c>
      <c r="AT152" s="60">
        <v>0</v>
      </c>
      <c r="AU152" s="60">
        <v>0</v>
      </c>
      <c r="AV152" s="60">
        <v>0</v>
      </c>
      <c r="AW152" s="60">
        <v>0</v>
      </c>
      <c r="AX152" s="60">
        <v>0</v>
      </c>
      <c r="AY152" s="60">
        <v>0</v>
      </c>
      <c r="AZ152" s="60">
        <v>0</v>
      </c>
      <c r="BA152" s="60">
        <v>0</v>
      </c>
      <c r="BB152" s="60">
        <v>0</v>
      </c>
      <c r="BC152" s="60">
        <v>0</v>
      </c>
      <c r="BD152" s="60">
        <v>0</v>
      </c>
      <c r="BE152" s="60">
        <v>0</v>
      </c>
      <c r="BF152" s="60">
        <v>0</v>
      </c>
      <c r="BG152" s="60">
        <v>0</v>
      </c>
      <c r="BH152" s="60">
        <v>0</v>
      </c>
      <c r="BI152" s="60">
        <v>0</v>
      </c>
      <c r="BJ152" s="60">
        <v>22.565833333333334</v>
      </c>
      <c r="BK152" s="60">
        <v>45.131666666666668</v>
      </c>
      <c r="BL152" s="60">
        <v>67.697500000000005</v>
      </c>
      <c r="BM152" s="60">
        <v>90.263333333333335</v>
      </c>
      <c r="BN152" s="60">
        <v>112.82916666666667</v>
      </c>
      <c r="BO152" s="60">
        <v>135.39500000000001</v>
      </c>
      <c r="BP152" s="60">
        <v>157.96083333333334</v>
      </c>
      <c r="BQ152" s="60">
        <v>180.52666666666667</v>
      </c>
      <c r="BR152" s="60">
        <v>203.0925</v>
      </c>
      <c r="BS152" s="60">
        <v>151.87375973216137</v>
      </c>
      <c r="BT152" s="60">
        <v>48.353600483398452</v>
      </c>
      <c r="BU152" s="60">
        <v>0</v>
      </c>
      <c r="BV152" s="60">
        <v>70.919433816731811</v>
      </c>
      <c r="BW152" s="60">
        <v>72.096100483398473</v>
      </c>
      <c r="BX152" s="60">
        <v>73.272767150065135</v>
      </c>
      <c r="BY152" s="60">
        <v>74.449433816731798</v>
      </c>
      <c r="BZ152" s="60">
        <v>75.62610048339846</v>
      </c>
      <c r="CA152" s="60">
        <v>76.802767150065122</v>
      </c>
      <c r="CB152" s="60">
        <v>77.979433816731785</v>
      </c>
      <c r="CC152" s="60">
        <v>79.156100483398447</v>
      </c>
      <c r="CD152" s="60">
        <v>80.332767150065109</v>
      </c>
      <c r="CE152" s="60">
        <v>81.509433816731772</v>
      </c>
      <c r="CF152" s="60">
        <v>82.686100483398434</v>
      </c>
      <c r="CG152" s="60">
        <v>83.862767150065096</v>
      </c>
      <c r="CH152" s="60">
        <v>70.919433816731811</v>
      </c>
    </row>
    <row r="153" spans="1:86">
      <c r="A153" s="57" t="s">
        <v>86</v>
      </c>
      <c r="B153" s="58" t="s">
        <v>132</v>
      </c>
      <c r="C153" s="59" t="s">
        <v>116</v>
      </c>
      <c r="D153" s="58" t="s">
        <v>637</v>
      </c>
      <c r="E153" s="58" t="str">
        <f>VLOOKUP(CONCATENATE($F$4,F153),'REG FL  CWIP - 1 System Per Boo'!$A$29:$B$1161,2,FALSE)</f>
        <v>Production</v>
      </c>
      <c r="F153" s="58" t="s">
        <v>651</v>
      </c>
      <c r="G153" s="58" t="s">
        <v>641</v>
      </c>
      <c r="H153" s="63">
        <v>342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34.690555734999997</v>
      </c>
      <c r="X153" s="60">
        <v>61.997038935799992</v>
      </c>
      <c r="Y153" s="60">
        <v>121.8242252642</v>
      </c>
      <c r="Z153" s="60">
        <v>120.08851964398077</v>
      </c>
      <c r="AA153" s="60">
        <v>146.7154437971808</v>
      </c>
      <c r="AB153" s="60">
        <v>146.7154437971808</v>
      </c>
      <c r="AC153" s="60">
        <v>146.7154437971808</v>
      </c>
      <c r="AD153" s="60">
        <v>226.6730594721808</v>
      </c>
      <c r="AE153" s="60">
        <v>226.6730594721808</v>
      </c>
      <c r="AF153" s="60">
        <v>226.6730594721808</v>
      </c>
      <c r="AG153" s="60">
        <v>283.78564209718081</v>
      </c>
      <c r="AH153" s="60">
        <v>0</v>
      </c>
      <c r="AI153" s="60">
        <v>242.746540971223</v>
      </c>
      <c r="AJ153" s="60">
        <v>242.746540971223</v>
      </c>
      <c r="AK153" s="60">
        <v>242.746540971223</v>
      </c>
      <c r="AL153" s="60">
        <v>246.883830421223</v>
      </c>
      <c r="AM153" s="60">
        <v>246.883830421223</v>
      </c>
      <c r="AN153" s="60">
        <v>259.29569877122299</v>
      </c>
      <c r="AO153" s="60">
        <v>259.29569877122299</v>
      </c>
      <c r="AP153" s="60">
        <v>259.29569877122299</v>
      </c>
      <c r="AQ153" s="60">
        <v>273.77621184622296</v>
      </c>
      <c r="AR153" s="60">
        <v>286.07146081262295</v>
      </c>
      <c r="AS153" s="60">
        <v>305.31537168922296</v>
      </c>
      <c r="AT153" s="60">
        <v>301.29757423432329</v>
      </c>
      <c r="AU153" s="60">
        <v>242.746540971223</v>
      </c>
      <c r="AV153" s="60">
        <v>293.4551317720381</v>
      </c>
      <c r="AW153" s="60">
        <v>293.75880630326441</v>
      </c>
      <c r="AX153" s="60">
        <v>294.06248083449071</v>
      </c>
      <c r="AY153" s="60">
        <v>304.40188996561176</v>
      </c>
      <c r="AZ153" s="60">
        <v>315.99118083219804</v>
      </c>
      <c r="BA153" s="60">
        <v>323.98183796957932</v>
      </c>
      <c r="BB153" s="60">
        <v>326.92637924066435</v>
      </c>
      <c r="BC153" s="60">
        <v>327.54471430213994</v>
      </c>
      <c r="BD153" s="60">
        <v>328.88967589964926</v>
      </c>
      <c r="BE153" s="60">
        <v>330.07725436353445</v>
      </c>
      <c r="BF153" s="60">
        <v>331.72027402852581</v>
      </c>
      <c r="BG153" s="60">
        <v>334.52435171447001</v>
      </c>
      <c r="BH153" s="60">
        <v>293.4551317720381</v>
      </c>
      <c r="BI153" s="60">
        <v>326.11906370663252</v>
      </c>
      <c r="BJ153" s="60">
        <v>326.42273823785882</v>
      </c>
      <c r="BK153" s="60">
        <v>326.72641276908513</v>
      </c>
      <c r="BL153" s="60">
        <v>337.06582190020617</v>
      </c>
      <c r="BM153" s="60">
        <v>348.65511276679246</v>
      </c>
      <c r="BN153" s="60">
        <v>356.64576990417373</v>
      </c>
      <c r="BO153" s="60">
        <v>359.59031117525876</v>
      </c>
      <c r="BP153" s="60">
        <v>360.20864623673435</v>
      </c>
      <c r="BQ153" s="60">
        <v>361.55360783424368</v>
      </c>
      <c r="BR153" s="60">
        <v>362.74118629812887</v>
      </c>
      <c r="BS153" s="60">
        <v>364.38420596312022</v>
      </c>
      <c r="BT153" s="60">
        <v>367.18828364906443</v>
      </c>
      <c r="BU153" s="60">
        <v>326.11906370663252</v>
      </c>
      <c r="BV153" s="60">
        <v>357.93262717328309</v>
      </c>
      <c r="BW153" s="60">
        <v>358.2363017045094</v>
      </c>
      <c r="BX153" s="60">
        <v>358.53997623573571</v>
      </c>
      <c r="BY153" s="60">
        <v>368.87938536685675</v>
      </c>
      <c r="BZ153" s="60">
        <v>380.46867623344303</v>
      </c>
      <c r="CA153" s="60">
        <v>388.45933337082431</v>
      </c>
      <c r="CB153" s="60">
        <v>391.40387464190934</v>
      </c>
      <c r="CC153" s="60">
        <v>392.02220970338493</v>
      </c>
      <c r="CD153" s="60">
        <v>393.36717130089426</v>
      </c>
      <c r="CE153" s="60">
        <v>394.55474976477944</v>
      </c>
      <c r="CF153" s="60">
        <v>396.1977694297708</v>
      </c>
      <c r="CG153" s="60">
        <v>399.00184711571501</v>
      </c>
      <c r="CH153" s="60">
        <v>357.93262717328309</v>
      </c>
    </row>
    <row r="154" spans="1:86">
      <c r="A154" s="57" t="s">
        <v>86</v>
      </c>
      <c r="B154" s="57" t="s">
        <v>701</v>
      </c>
      <c r="C154" s="58" t="s">
        <v>116</v>
      </c>
      <c r="D154" s="58" t="s">
        <v>333</v>
      </c>
      <c r="E154" s="58" t="str">
        <f>VLOOKUP(CONCATENATE($F$4,F154),'REG FL  CWIP - 1 System Per Boo'!$A$29:$B$1161,2,FALSE)</f>
        <v>Production</v>
      </c>
      <c r="F154" s="58" t="s">
        <v>358</v>
      </c>
      <c r="G154" s="58" t="s">
        <v>359</v>
      </c>
      <c r="H154" s="63">
        <v>342</v>
      </c>
      <c r="I154" s="60">
        <v>0</v>
      </c>
      <c r="J154" s="60">
        <v>0</v>
      </c>
      <c r="K154" s="60">
        <v>0</v>
      </c>
      <c r="L154" s="60">
        <v>0</v>
      </c>
      <c r="M154" s="60">
        <v>0</v>
      </c>
      <c r="N154" s="60">
        <v>0</v>
      </c>
      <c r="O154" s="60">
        <v>0</v>
      </c>
      <c r="P154" s="60">
        <v>0</v>
      </c>
      <c r="Q154" s="60">
        <v>0</v>
      </c>
      <c r="R154" s="60">
        <v>0</v>
      </c>
      <c r="S154" s="60">
        <v>0</v>
      </c>
      <c r="T154" s="60">
        <v>0</v>
      </c>
      <c r="U154" s="60">
        <v>0</v>
      </c>
      <c r="V154" s="60">
        <v>15.8505991674</v>
      </c>
      <c r="W154" s="60">
        <v>65.482412105099996</v>
      </c>
      <c r="X154" s="60">
        <v>54.500815873199997</v>
      </c>
      <c r="Y154" s="60">
        <v>56.405446616399999</v>
      </c>
      <c r="Z154" s="60">
        <v>112.90898435459999</v>
      </c>
      <c r="AA154" s="60">
        <v>20.7924676194</v>
      </c>
      <c r="AB154" s="60">
        <v>41.954090201100001</v>
      </c>
      <c r="AC154" s="60">
        <v>111.93813237089999</v>
      </c>
      <c r="AD154" s="60">
        <v>38.844777045900003</v>
      </c>
      <c r="AE154" s="60">
        <v>141.35003308079999</v>
      </c>
      <c r="AF154" s="60">
        <v>142.517902002</v>
      </c>
      <c r="AG154" s="60">
        <v>18.9512713242</v>
      </c>
      <c r="AH154" s="60">
        <v>821.49693176100016</v>
      </c>
      <c r="AI154" s="60">
        <v>6.5686714164</v>
      </c>
      <c r="AJ154" s="60">
        <v>227.53714522800001</v>
      </c>
      <c r="AK154" s="60">
        <v>33.167355047100003</v>
      </c>
      <c r="AL154" s="60">
        <v>11.2749176229</v>
      </c>
      <c r="AM154" s="60">
        <v>235.03088289300001</v>
      </c>
      <c r="AN154" s="60">
        <v>6.3231014960999996</v>
      </c>
      <c r="AO154" s="60">
        <v>219.63164087640001</v>
      </c>
      <c r="AP154" s="60">
        <v>42.923531958300003</v>
      </c>
      <c r="AQ154" s="60">
        <v>158.05705507830001</v>
      </c>
      <c r="AR154" s="60">
        <v>109.7232632397</v>
      </c>
      <c r="AS154" s="60">
        <v>94.903711845900006</v>
      </c>
      <c r="AT154" s="60">
        <v>2.1961563122999999</v>
      </c>
      <c r="AU154" s="60">
        <v>1147.3374330144002</v>
      </c>
      <c r="AV154" s="60">
        <v>50.475833333333334</v>
      </c>
      <c r="AW154" s="60">
        <v>50.475833333333334</v>
      </c>
      <c r="AX154" s="60">
        <v>50.475833333333334</v>
      </c>
      <c r="AY154" s="60">
        <v>50.475833333333334</v>
      </c>
      <c r="AZ154" s="60">
        <v>50.475833333333334</v>
      </c>
      <c r="BA154" s="60">
        <v>50.475833333333334</v>
      </c>
      <c r="BB154" s="60">
        <v>50.475833333333334</v>
      </c>
      <c r="BC154" s="60">
        <v>50.475833333333334</v>
      </c>
      <c r="BD154" s="60">
        <v>50.475833333333334</v>
      </c>
      <c r="BE154" s="60">
        <v>50.475833333333334</v>
      </c>
      <c r="BF154" s="60">
        <v>50.475833333333334</v>
      </c>
      <c r="BG154" s="60">
        <v>50.475833333333298</v>
      </c>
      <c r="BH154" s="60">
        <v>605.71</v>
      </c>
      <c r="BI154" s="60">
        <v>75.112499999999997</v>
      </c>
      <c r="BJ154" s="60">
        <v>75.112499999999997</v>
      </c>
      <c r="BK154" s="60">
        <v>75.112499999999997</v>
      </c>
      <c r="BL154" s="60">
        <v>75.112499999999997</v>
      </c>
      <c r="BM154" s="60">
        <v>75.112499999999997</v>
      </c>
      <c r="BN154" s="60">
        <v>75.112499999999997</v>
      </c>
      <c r="BO154" s="60">
        <v>75.112499999999997</v>
      </c>
      <c r="BP154" s="60">
        <v>75.112499999999997</v>
      </c>
      <c r="BQ154" s="60">
        <v>75.112499999999997</v>
      </c>
      <c r="BR154" s="60">
        <v>75.112499999999997</v>
      </c>
      <c r="BS154" s="60">
        <v>75.112499999999997</v>
      </c>
      <c r="BT154" s="60">
        <v>75.112500000000182</v>
      </c>
      <c r="BU154" s="60">
        <v>901.35</v>
      </c>
      <c r="BV154" s="60">
        <v>6.6044110058082337</v>
      </c>
      <c r="BW154" s="60">
        <v>228.77515572206534</v>
      </c>
      <c r="BX154" s="60">
        <v>33.347815839853446</v>
      </c>
      <c r="BY154" s="60">
        <v>11.336263502593118</v>
      </c>
      <c r="BZ154" s="60">
        <v>236.30966618422664</v>
      </c>
      <c r="CA154" s="60">
        <v>6.3575049601997549</v>
      </c>
      <c r="CB154" s="60">
        <v>220.82663818535065</v>
      </c>
      <c r="CC154" s="60">
        <v>43.157075290108423</v>
      </c>
      <c r="CD154" s="60">
        <v>158.9170302381884</v>
      </c>
      <c r="CE154" s="60">
        <v>110.3202582982331</v>
      </c>
      <c r="CF154" s="60">
        <v>95.420074970141741</v>
      </c>
      <c r="CG154" s="60">
        <v>2.2081058032308647</v>
      </c>
      <c r="CH154" s="60">
        <v>1153.58</v>
      </c>
    </row>
    <row r="155" spans="1:86">
      <c r="A155" s="57" t="s">
        <v>86</v>
      </c>
      <c r="B155" s="57" t="s">
        <v>701</v>
      </c>
      <c r="C155" s="58" t="s">
        <v>116</v>
      </c>
      <c r="D155" s="58" t="s">
        <v>333</v>
      </c>
      <c r="E155" s="58" t="str">
        <f>VLOOKUP(CONCATENATE($F$4,F155),'REG FL  CWIP - 1 System Per Boo'!$A$29:$B$1161,2,FALSE)</f>
        <v>Production</v>
      </c>
      <c r="F155" s="58" t="s">
        <v>371</v>
      </c>
      <c r="G155" s="58" t="s">
        <v>359</v>
      </c>
      <c r="H155" s="63">
        <v>342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5</v>
      </c>
      <c r="W155" s="60">
        <v>5</v>
      </c>
      <c r="X155" s="60">
        <v>5</v>
      </c>
      <c r="Y155" s="60">
        <v>5</v>
      </c>
      <c r="Z155" s="60">
        <v>5</v>
      </c>
      <c r="AA155" s="60">
        <v>5</v>
      </c>
      <c r="AB155" s="60">
        <v>5</v>
      </c>
      <c r="AC155" s="60">
        <v>5</v>
      </c>
      <c r="AD155" s="60">
        <v>5</v>
      </c>
      <c r="AE155" s="60">
        <v>5</v>
      </c>
      <c r="AF155" s="60">
        <v>5</v>
      </c>
      <c r="AG155" s="60">
        <v>5</v>
      </c>
      <c r="AH155" s="60">
        <v>60</v>
      </c>
      <c r="AI155" s="60">
        <v>27</v>
      </c>
      <c r="AJ155" s="60">
        <v>27</v>
      </c>
      <c r="AK155" s="60">
        <v>27</v>
      </c>
      <c r="AL155" s="60">
        <v>27</v>
      </c>
      <c r="AM155" s="60">
        <v>27</v>
      </c>
      <c r="AN155" s="60">
        <v>27</v>
      </c>
      <c r="AO155" s="60">
        <v>27</v>
      </c>
      <c r="AP155" s="60">
        <v>27</v>
      </c>
      <c r="AQ155" s="60">
        <v>27</v>
      </c>
      <c r="AR155" s="60">
        <v>27</v>
      </c>
      <c r="AS155" s="60">
        <v>27</v>
      </c>
      <c r="AT155" s="60">
        <v>27</v>
      </c>
      <c r="AU155" s="60">
        <v>324</v>
      </c>
      <c r="AV155" s="60">
        <v>29.666666664000001</v>
      </c>
      <c r="AW155" s="60">
        <v>29.666666664000001</v>
      </c>
      <c r="AX155" s="60">
        <v>29.666666664000001</v>
      </c>
      <c r="AY155" s="60">
        <v>29.666666664000001</v>
      </c>
      <c r="AZ155" s="60">
        <v>29.666666664000001</v>
      </c>
      <c r="BA155" s="60">
        <v>29.666666664000001</v>
      </c>
      <c r="BB155" s="60">
        <v>29.666666664000001</v>
      </c>
      <c r="BC155" s="60">
        <v>29.666666664000001</v>
      </c>
      <c r="BD155" s="60">
        <v>29.666666664000001</v>
      </c>
      <c r="BE155" s="60">
        <v>29.666666664000001</v>
      </c>
      <c r="BF155" s="60">
        <v>29.666666664000001</v>
      </c>
      <c r="BG155" s="60">
        <v>29.66666669600005</v>
      </c>
      <c r="BH155" s="60">
        <v>356</v>
      </c>
      <c r="BI155" s="60">
        <v>33.249999987000002</v>
      </c>
      <c r="BJ155" s="60">
        <v>33.249999987000002</v>
      </c>
      <c r="BK155" s="60">
        <v>33.249999987000002</v>
      </c>
      <c r="BL155" s="60">
        <v>33.249999987000002</v>
      </c>
      <c r="BM155" s="60">
        <v>33.249999987000002</v>
      </c>
      <c r="BN155" s="60">
        <v>33.249999987000002</v>
      </c>
      <c r="BO155" s="60">
        <v>33.249999987000002</v>
      </c>
      <c r="BP155" s="60">
        <v>33.249999987000002</v>
      </c>
      <c r="BQ155" s="60">
        <v>33.249999987000002</v>
      </c>
      <c r="BR155" s="60">
        <v>33.249999987000002</v>
      </c>
      <c r="BS155" s="60">
        <v>33.249999987000002</v>
      </c>
      <c r="BT155" s="60">
        <v>33.250000142999909</v>
      </c>
      <c r="BU155" s="60">
        <v>399</v>
      </c>
      <c r="BV155" s="60">
        <v>0</v>
      </c>
      <c r="BW155" s="60">
        <v>0</v>
      </c>
      <c r="BX155" s="60">
        <v>0</v>
      </c>
      <c r="BY155" s="60">
        <v>0</v>
      </c>
      <c r="BZ155" s="60">
        <v>0</v>
      </c>
      <c r="CA155" s="60">
        <v>0</v>
      </c>
      <c r="CB155" s="60">
        <v>0</v>
      </c>
      <c r="CC155" s="60">
        <v>0</v>
      </c>
      <c r="CD155" s="60">
        <v>0</v>
      </c>
      <c r="CE155" s="60">
        <v>0</v>
      </c>
      <c r="CF155" s="60">
        <v>0</v>
      </c>
      <c r="CG155" s="60">
        <v>0</v>
      </c>
      <c r="CH155" s="60">
        <v>0</v>
      </c>
    </row>
    <row r="156" spans="1:86">
      <c r="A156" s="57" t="s">
        <v>86</v>
      </c>
      <c r="B156" s="57" t="s">
        <v>701</v>
      </c>
      <c r="C156" s="58" t="s">
        <v>116</v>
      </c>
      <c r="D156" s="58" t="s">
        <v>333</v>
      </c>
      <c r="E156" s="58" t="str">
        <f>VLOOKUP(CONCATENATE($F$4,F156),'REG FL  CWIP - 1 System Per Boo'!$A$29:$B$1161,2,FALSE)</f>
        <v>Production</v>
      </c>
      <c r="F156" s="58" t="s">
        <v>376</v>
      </c>
      <c r="G156" s="58" t="s">
        <v>377</v>
      </c>
      <c r="H156" s="63">
        <v>342</v>
      </c>
      <c r="I156" s="60">
        <v>344.34999999999997</v>
      </c>
      <c r="J156" s="60">
        <v>248.60999999999999</v>
      </c>
      <c r="K156" s="60">
        <v>864.3900000000001</v>
      </c>
      <c r="L156" s="60">
        <v>-1328.78</v>
      </c>
      <c r="M156" s="60">
        <v>2634.9300000000003</v>
      </c>
      <c r="N156" s="60">
        <v>1852.0600000000002</v>
      </c>
      <c r="O156" s="60">
        <v>783.87</v>
      </c>
      <c r="P156" s="60">
        <v>2392.9</v>
      </c>
      <c r="Q156" s="60">
        <v>3713.5399999999995</v>
      </c>
      <c r="R156" s="60">
        <v>2658.1099999999992</v>
      </c>
      <c r="S156" s="60">
        <v>1571.2500000000002</v>
      </c>
      <c r="T156" s="60">
        <v>1494.4099999999999</v>
      </c>
      <c r="U156" s="60">
        <v>17229.64</v>
      </c>
      <c r="V156" s="60">
        <v>0</v>
      </c>
      <c r="W156" s="60">
        <v>0</v>
      </c>
      <c r="X156" s="60">
        <v>0</v>
      </c>
      <c r="Y156" s="60">
        <v>0</v>
      </c>
      <c r="Z156" s="60">
        <v>0</v>
      </c>
      <c r="AA156" s="60">
        <v>0</v>
      </c>
      <c r="AB156" s="60">
        <v>0</v>
      </c>
      <c r="AC156" s="60">
        <v>0</v>
      </c>
      <c r="AD156" s="60">
        <v>0</v>
      </c>
      <c r="AE156" s="60">
        <v>0</v>
      </c>
      <c r="AF156" s="60">
        <v>0</v>
      </c>
      <c r="AG156" s="60">
        <v>0</v>
      </c>
      <c r="AH156" s="60">
        <v>0</v>
      </c>
      <c r="AI156" s="60">
        <v>0</v>
      </c>
      <c r="AJ156" s="60">
        <v>0</v>
      </c>
      <c r="AK156" s="60">
        <v>0</v>
      </c>
      <c r="AL156" s="60">
        <v>0</v>
      </c>
      <c r="AM156" s="60">
        <v>0</v>
      </c>
      <c r="AN156" s="60">
        <v>0</v>
      </c>
      <c r="AO156" s="60">
        <v>0</v>
      </c>
      <c r="AP156" s="60">
        <v>0</v>
      </c>
      <c r="AQ156" s="60">
        <v>0</v>
      </c>
      <c r="AR156" s="60">
        <v>0</v>
      </c>
      <c r="AS156" s="60">
        <v>0</v>
      </c>
      <c r="AT156" s="60">
        <v>0</v>
      </c>
      <c r="AU156" s="60">
        <v>0</v>
      </c>
      <c r="AV156" s="60">
        <v>0</v>
      </c>
      <c r="AW156" s="60">
        <v>0</v>
      </c>
      <c r="AX156" s="60">
        <v>0</v>
      </c>
      <c r="AY156" s="60">
        <v>0</v>
      </c>
      <c r="AZ156" s="60">
        <v>0</v>
      </c>
      <c r="BA156" s="60">
        <v>0</v>
      </c>
      <c r="BB156" s="60">
        <v>0</v>
      </c>
      <c r="BC156" s="60">
        <v>0</v>
      </c>
      <c r="BD156" s="60">
        <v>0</v>
      </c>
      <c r="BE156" s="60">
        <v>0</v>
      </c>
      <c r="BF156" s="60">
        <v>0</v>
      </c>
      <c r="BG156" s="60">
        <v>0</v>
      </c>
      <c r="BH156" s="60">
        <v>0</v>
      </c>
      <c r="BI156" s="60">
        <v>0</v>
      </c>
      <c r="BJ156" s="60">
        <v>0</v>
      </c>
      <c r="BK156" s="60">
        <v>0</v>
      </c>
      <c r="BL156" s="60">
        <v>0</v>
      </c>
      <c r="BM156" s="60">
        <v>0</v>
      </c>
      <c r="BN156" s="60">
        <v>0</v>
      </c>
      <c r="BO156" s="60">
        <v>0</v>
      </c>
      <c r="BP156" s="60">
        <v>0</v>
      </c>
      <c r="BQ156" s="60">
        <v>0</v>
      </c>
      <c r="BR156" s="60">
        <v>0</v>
      </c>
      <c r="BS156" s="60">
        <v>0</v>
      </c>
      <c r="BT156" s="60">
        <v>0</v>
      </c>
      <c r="BU156" s="60">
        <v>0</v>
      </c>
      <c r="BV156" s="60">
        <v>0</v>
      </c>
      <c r="BW156" s="60">
        <v>0</v>
      </c>
      <c r="BX156" s="60">
        <v>0</v>
      </c>
      <c r="BY156" s="60">
        <v>0</v>
      </c>
      <c r="BZ156" s="60">
        <v>0</v>
      </c>
      <c r="CA156" s="60">
        <v>0</v>
      </c>
      <c r="CB156" s="60">
        <v>0</v>
      </c>
      <c r="CC156" s="60">
        <v>0</v>
      </c>
      <c r="CD156" s="60">
        <v>0</v>
      </c>
      <c r="CE156" s="60">
        <v>0</v>
      </c>
      <c r="CF156" s="60">
        <v>0</v>
      </c>
      <c r="CG156" s="60">
        <v>0</v>
      </c>
      <c r="CH156" s="60">
        <v>0</v>
      </c>
    </row>
    <row r="157" spans="1:86">
      <c r="A157" s="57" t="s">
        <v>86</v>
      </c>
      <c r="B157" s="57" t="s">
        <v>701</v>
      </c>
      <c r="C157" s="58" t="s">
        <v>116</v>
      </c>
      <c r="D157" s="58" t="s">
        <v>333</v>
      </c>
      <c r="E157" s="58" t="str">
        <f>VLOOKUP(CONCATENATE($F$4,F157),'REG FL  CWIP - 1 System Per Boo'!$A$29:$B$1161,2,FALSE)</f>
        <v>Production</v>
      </c>
      <c r="F157" s="58" t="s">
        <v>380</v>
      </c>
      <c r="G157" s="58" t="s">
        <v>377</v>
      </c>
      <c r="H157" s="63">
        <v>342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1029.57</v>
      </c>
      <c r="T157" s="60">
        <v>106.41999999999999</v>
      </c>
      <c r="U157" s="60">
        <v>1135.99</v>
      </c>
      <c r="V157" s="60">
        <v>2.8364197008000001</v>
      </c>
      <c r="W157" s="60">
        <v>2.8365495200000002</v>
      </c>
      <c r="X157" s="60">
        <v>43.904878628799999</v>
      </c>
      <c r="Y157" s="60">
        <v>86.5047972208</v>
      </c>
      <c r="Z157" s="60">
        <v>214.79964273600001</v>
      </c>
      <c r="AA157" s="60">
        <v>637.47330833759997</v>
      </c>
      <c r="AB157" s="60">
        <v>89.5495050464</v>
      </c>
      <c r="AC157" s="60">
        <v>217.4441063424</v>
      </c>
      <c r="AD157" s="60">
        <v>48.528377811200002</v>
      </c>
      <c r="AE157" s="60">
        <v>91.144707875199998</v>
      </c>
      <c r="AF157" s="60">
        <v>132.4238013616</v>
      </c>
      <c r="AG157" s="60">
        <v>45.2076162384</v>
      </c>
      <c r="AH157" s="60">
        <v>1612.6537108192001</v>
      </c>
      <c r="AI157" s="60">
        <v>394.46661570399999</v>
      </c>
      <c r="AJ157" s="60">
        <v>141.7355601312</v>
      </c>
      <c r="AK157" s="60">
        <v>177.4013818528</v>
      </c>
      <c r="AL157" s="60">
        <v>171.1384560592</v>
      </c>
      <c r="AM157" s="60">
        <v>251.0317958736</v>
      </c>
      <c r="AN157" s="60">
        <v>111.6046497552</v>
      </c>
      <c r="AO157" s="60">
        <v>132.8255937232</v>
      </c>
      <c r="AP157" s="60">
        <v>215.04253252160001</v>
      </c>
      <c r="AQ157" s="60">
        <v>90.207628324799998</v>
      </c>
      <c r="AR157" s="60">
        <v>115.999762088</v>
      </c>
      <c r="AS157" s="60">
        <v>168.38600031679999</v>
      </c>
      <c r="AT157" s="60">
        <v>79.217057348799997</v>
      </c>
      <c r="AU157" s="60">
        <v>2049.0570336991996</v>
      </c>
      <c r="AV157" s="60">
        <v>382.35249999999996</v>
      </c>
      <c r="AW157" s="60">
        <v>382.35249999999996</v>
      </c>
      <c r="AX157" s="60">
        <v>382.35249999999996</v>
      </c>
      <c r="AY157" s="60">
        <v>382.35249999999996</v>
      </c>
      <c r="AZ157" s="60">
        <v>382.35249999999996</v>
      </c>
      <c r="BA157" s="60">
        <v>382.35249999999996</v>
      </c>
      <c r="BB157" s="60">
        <v>382.35249999999996</v>
      </c>
      <c r="BC157" s="60">
        <v>382.35249999999996</v>
      </c>
      <c r="BD157" s="60">
        <v>382.35249999999996</v>
      </c>
      <c r="BE157" s="60">
        <v>382.35249999999996</v>
      </c>
      <c r="BF157" s="60">
        <v>382.35249999999996</v>
      </c>
      <c r="BG157" s="60">
        <v>382.35249999999996</v>
      </c>
      <c r="BH157" s="60">
        <v>4588.2299999999996</v>
      </c>
      <c r="BI157" s="60">
        <v>444.29666666666668</v>
      </c>
      <c r="BJ157" s="60">
        <v>444.29666666666668</v>
      </c>
      <c r="BK157" s="60">
        <v>444.29666666666668</v>
      </c>
      <c r="BL157" s="60">
        <v>444.29666666666668</v>
      </c>
      <c r="BM157" s="60">
        <v>444.29666666666668</v>
      </c>
      <c r="BN157" s="60">
        <v>444.29666666666668</v>
      </c>
      <c r="BO157" s="60">
        <v>444.29666666666668</v>
      </c>
      <c r="BP157" s="60">
        <v>444.29666666666668</v>
      </c>
      <c r="BQ157" s="60">
        <v>444.29666666666668</v>
      </c>
      <c r="BR157" s="60">
        <v>444.29666666666668</v>
      </c>
      <c r="BS157" s="60">
        <v>444.29666666666668</v>
      </c>
      <c r="BT157" s="60">
        <v>444.29666666666617</v>
      </c>
      <c r="BU157" s="60">
        <v>5331.56</v>
      </c>
      <c r="BV157" s="60">
        <v>389.9783333333333</v>
      </c>
      <c r="BW157" s="60">
        <v>389.9783333333333</v>
      </c>
      <c r="BX157" s="60">
        <v>389.9783333333333</v>
      </c>
      <c r="BY157" s="60">
        <v>389.9783333333333</v>
      </c>
      <c r="BZ157" s="60">
        <v>389.9783333333333</v>
      </c>
      <c r="CA157" s="60">
        <v>389.9783333333333</v>
      </c>
      <c r="CB157" s="60">
        <v>389.9783333333333</v>
      </c>
      <c r="CC157" s="60">
        <v>389.9783333333333</v>
      </c>
      <c r="CD157" s="60">
        <v>389.9783333333333</v>
      </c>
      <c r="CE157" s="60">
        <v>389.9783333333333</v>
      </c>
      <c r="CF157" s="60">
        <v>389.9783333333333</v>
      </c>
      <c r="CG157" s="60">
        <v>389.97833333333256</v>
      </c>
      <c r="CH157" s="60">
        <v>4679.74</v>
      </c>
    </row>
    <row r="158" spans="1:86">
      <c r="A158" s="57" t="s">
        <v>86</v>
      </c>
      <c r="B158" s="57" t="s">
        <v>701</v>
      </c>
      <c r="C158" s="58" t="s">
        <v>116</v>
      </c>
      <c r="D158" s="58" t="s">
        <v>333</v>
      </c>
      <c r="E158" s="58" t="str">
        <f>VLOOKUP(CONCATENATE($F$4,F158),'REG FL  CWIP - 1 System Per Boo'!$A$29:$B$1161,2,FALSE)</f>
        <v>Production</v>
      </c>
      <c r="F158" s="58" t="s">
        <v>390</v>
      </c>
      <c r="G158" s="58" t="s">
        <v>377</v>
      </c>
      <c r="H158" s="63">
        <v>342</v>
      </c>
      <c r="I158" s="60">
        <v>0</v>
      </c>
      <c r="J158" s="60">
        <v>0</v>
      </c>
      <c r="K158" s="60">
        <v>0</v>
      </c>
      <c r="L158" s="60">
        <v>0</v>
      </c>
      <c r="M158" s="60">
        <v>0</v>
      </c>
      <c r="N158" s="60">
        <v>0</v>
      </c>
      <c r="O158" s="60">
        <v>0</v>
      </c>
      <c r="P158" s="60">
        <v>0</v>
      </c>
      <c r="Q158" s="60">
        <v>0</v>
      </c>
      <c r="R158" s="60">
        <v>0</v>
      </c>
      <c r="S158" s="60">
        <v>0</v>
      </c>
      <c r="T158" s="60">
        <v>0</v>
      </c>
      <c r="U158" s="60">
        <v>0</v>
      </c>
      <c r="V158" s="60">
        <v>18</v>
      </c>
      <c r="W158" s="60">
        <v>18</v>
      </c>
      <c r="X158" s="60">
        <v>18</v>
      </c>
      <c r="Y158" s="60">
        <v>18</v>
      </c>
      <c r="Z158" s="60">
        <v>18</v>
      </c>
      <c r="AA158" s="60">
        <v>18</v>
      </c>
      <c r="AB158" s="60">
        <v>18</v>
      </c>
      <c r="AC158" s="60">
        <v>18</v>
      </c>
      <c r="AD158" s="60">
        <v>18</v>
      </c>
      <c r="AE158" s="60">
        <v>18</v>
      </c>
      <c r="AF158" s="60">
        <v>18</v>
      </c>
      <c r="AG158" s="60">
        <v>18</v>
      </c>
      <c r="AH158" s="60">
        <v>216</v>
      </c>
      <c r="AI158" s="60">
        <v>91</v>
      </c>
      <c r="AJ158" s="60">
        <v>91</v>
      </c>
      <c r="AK158" s="60">
        <v>91</v>
      </c>
      <c r="AL158" s="60">
        <v>91</v>
      </c>
      <c r="AM158" s="60">
        <v>91</v>
      </c>
      <c r="AN158" s="60">
        <v>91</v>
      </c>
      <c r="AO158" s="60">
        <v>91</v>
      </c>
      <c r="AP158" s="60">
        <v>91</v>
      </c>
      <c r="AQ158" s="60">
        <v>91</v>
      </c>
      <c r="AR158" s="60">
        <v>91</v>
      </c>
      <c r="AS158" s="60">
        <v>91</v>
      </c>
      <c r="AT158" s="60">
        <v>91</v>
      </c>
      <c r="AU158" s="60">
        <v>1092</v>
      </c>
      <c r="AV158" s="60">
        <v>100.499999964</v>
      </c>
      <c r="AW158" s="60">
        <v>100.499999964</v>
      </c>
      <c r="AX158" s="60">
        <v>100.499999964</v>
      </c>
      <c r="AY158" s="60">
        <v>100.499999964</v>
      </c>
      <c r="AZ158" s="60">
        <v>100.499999964</v>
      </c>
      <c r="BA158" s="60">
        <v>100.499999964</v>
      </c>
      <c r="BB158" s="60">
        <v>100.499999964</v>
      </c>
      <c r="BC158" s="60">
        <v>100.499999964</v>
      </c>
      <c r="BD158" s="60">
        <v>100.499999964</v>
      </c>
      <c r="BE158" s="60">
        <v>100.499999964</v>
      </c>
      <c r="BF158" s="60">
        <v>100.499999964</v>
      </c>
      <c r="BG158" s="60">
        <v>100.5000003959999</v>
      </c>
      <c r="BH158" s="60">
        <v>1206</v>
      </c>
      <c r="BI158" s="60">
        <v>112.749999999</v>
      </c>
      <c r="BJ158" s="60">
        <v>112.749999999</v>
      </c>
      <c r="BK158" s="60">
        <v>112.749999999</v>
      </c>
      <c r="BL158" s="60">
        <v>112.749999999</v>
      </c>
      <c r="BM158" s="60">
        <v>112.749999999</v>
      </c>
      <c r="BN158" s="60">
        <v>112.749999999</v>
      </c>
      <c r="BO158" s="60">
        <v>112.749999999</v>
      </c>
      <c r="BP158" s="60">
        <v>112.749999999</v>
      </c>
      <c r="BQ158" s="60">
        <v>112.749999999</v>
      </c>
      <c r="BR158" s="60">
        <v>112.749999999</v>
      </c>
      <c r="BS158" s="60">
        <v>112.749999999</v>
      </c>
      <c r="BT158" s="60">
        <v>112.75000001100011</v>
      </c>
      <c r="BU158" s="60">
        <v>1353</v>
      </c>
      <c r="BV158" s="60">
        <v>296.33333329599998</v>
      </c>
      <c r="BW158" s="60">
        <v>296.33333329599998</v>
      </c>
      <c r="BX158" s="60">
        <v>296.33333329599998</v>
      </c>
      <c r="BY158" s="60">
        <v>296.33333329599998</v>
      </c>
      <c r="BZ158" s="60">
        <v>296.33333329599998</v>
      </c>
      <c r="CA158" s="60">
        <v>296.33333329599998</v>
      </c>
      <c r="CB158" s="60">
        <v>296.33333329599998</v>
      </c>
      <c r="CC158" s="60">
        <v>296.33333329599998</v>
      </c>
      <c r="CD158" s="60">
        <v>296.33333329599998</v>
      </c>
      <c r="CE158" s="60">
        <v>296.33333329599998</v>
      </c>
      <c r="CF158" s="60">
        <v>296.33333329599998</v>
      </c>
      <c r="CG158" s="60">
        <v>296.33333374399945</v>
      </c>
      <c r="CH158" s="60">
        <v>3556</v>
      </c>
    </row>
    <row r="159" spans="1:86">
      <c r="A159" s="57" t="s">
        <v>86</v>
      </c>
      <c r="B159" s="57" t="s">
        <v>701</v>
      </c>
      <c r="C159" s="58" t="s">
        <v>116</v>
      </c>
      <c r="D159" s="58" t="s">
        <v>333</v>
      </c>
      <c r="E159" s="58" t="str">
        <f>VLOOKUP(CONCATENATE($F$4,F159),'REG FL  CWIP - 1 System Per Boo'!$A$29:$B$1161,2,FALSE)</f>
        <v>Production</v>
      </c>
      <c r="F159" s="58" t="s">
        <v>490</v>
      </c>
      <c r="G159" s="58" t="s">
        <v>491</v>
      </c>
      <c r="H159" s="63">
        <v>342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52.318073499999997</v>
      </c>
      <c r="W159" s="60">
        <v>57.262122323200003</v>
      </c>
      <c r="X159" s="60">
        <v>232.22646348239999</v>
      </c>
      <c r="Y159" s="60">
        <v>207.52599585839999</v>
      </c>
      <c r="Z159" s="60">
        <v>331.6691780612</v>
      </c>
      <c r="AA159" s="60">
        <v>91.481744154400005</v>
      </c>
      <c r="AB159" s="60">
        <v>0</v>
      </c>
      <c r="AC159" s="60">
        <v>33.0039749456</v>
      </c>
      <c r="AD159" s="60">
        <v>2.7120366084</v>
      </c>
      <c r="AE159" s="60">
        <v>0.81359467159999999</v>
      </c>
      <c r="AF159" s="60">
        <v>22.605678900000001</v>
      </c>
      <c r="AG159" s="60">
        <v>20.6365289256</v>
      </c>
      <c r="AH159" s="60">
        <v>1052.2553914308</v>
      </c>
      <c r="AI159" s="60">
        <v>9.0948748752000004</v>
      </c>
      <c r="AJ159" s="60">
        <v>6.4204658443999998</v>
      </c>
      <c r="AK159" s="60">
        <v>43.340662772000002</v>
      </c>
      <c r="AL159" s="60">
        <v>14.755136993200001</v>
      </c>
      <c r="AM159" s="60">
        <v>7.4481774323999996</v>
      </c>
      <c r="AN159" s="60">
        <v>1.2478882704000001</v>
      </c>
      <c r="AO159" s="60">
        <v>0.69871155799999995</v>
      </c>
      <c r="AP159" s="60">
        <v>6.7815880179999999</v>
      </c>
      <c r="AQ159" s="60">
        <v>0.53045783800000001</v>
      </c>
      <c r="AR159" s="60">
        <v>0.38323962160000002</v>
      </c>
      <c r="AS159" s="60">
        <v>4.7582068268000004</v>
      </c>
      <c r="AT159" s="60">
        <v>0.38323682999999997</v>
      </c>
      <c r="AU159" s="60">
        <v>95.842646880000004</v>
      </c>
      <c r="AV159" s="60">
        <v>10.613873755939027</v>
      </c>
      <c r="AW159" s="60">
        <v>7.49279290390254</v>
      </c>
      <c r="AX159" s="60">
        <v>50.579291026323055</v>
      </c>
      <c r="AY159" s="60">
        <v>17.219495973985751</v>
      </c>
      <c r="AZ159" s="60">
        <v>8.6921498166943447</v>
      </c>
      <c r="BA159" s="60">
        <v>1.4563068481193857</v>
      </c>
      <c r="BB159" s="60">
        <v>0.81540827885929401</v>
      </c>
      <c r="BC159" s="60">
        <v>7.9142286260708907</v>
      </c>
      <c r="BD159" s="60">
        <v>0.61905332427748705</v>
      </c>
      <c r="BE159" s="60">
        <v>0.44724716037908041</v>
      </c>
      <c r="BF159" s="60">
        <v>5.5529083420393786</v>
      </c>
      <c r="BG159" s="60">
        <v>0.4472439434097879</v>
      </c>
      <c r="BH159" s="60">
        <v>111.85</v>
      </c>
      <c r="BI159" s="60">
        <v>9.9353829481549116</v>
      </c>
      <c r="BJ159" s="60">
        <v>7.0138168743371549</v>
      </c>
      <c r="BK159" s="60">
        <v>47.346014956274146</v>
      </c>
      <c r="BL159" s="60">
        <v>16.118741433120075</v>
      </c>
      <c r="BM159" s="60">
        <v>8.1365050176209142</v>
      </c>
      <c r="BN159" s="60">
        <v>1.3632125799489949</v>
      </c>
      <c r="BO159" s="60">
        <v>0.76328338699429277</v>
      </c>
      <c r="BP159" s="60">
        <v>7.4083123605334045</v>
      </c>
      <c r="BQ159" s="60">
        <v>0.57948040305111115</v>
      </c>
      <c r="BR159" s="60">
        <v>0.41865693082646716</v>
      </c>
      <c r="BS159" s="60">
        <v>5.1979392371512336</v>
      </c>
      <c r="BT159" s="60">
        <v>0.41865387198730275</v>
      </c>
      <c r="BU159" s="60">
        <v>104.7</v>
      </c>
      <c r="BV159" s="60">
        <v>30.534933382631468</v>
      </c>
      <c r="BW159" s="60">
        <v>21.555931173808865</v>
      </c>
      <c r="BX159" s="60">
        <v>145.5109903832529</v>
      </c>
      <c r="BY159" s="60">
        <v>49.538573242774326</v>
      </c>
      <c r="BZ159" s="60">
        <v>25.006347513423247</v>
      </c>
      <c r="CA159" s="60">
        <v>4.1896327028680842</v>
      </c>
      <c r="CB159" s="60">
        <v>2.3458388564950408</v>
      </c>
      <c r="CC159" s="60">
        <v>22.768354837155261</v>
      </c>
      <c r="CD159" s="60">
        <v>1.78094750811715</v>
      </c>
      <c r="CE159" s="60">
        <v>1.2866802980490213</v>
      </c>
      <c r="CF159" s="60">
        <v>15.975099214756954</v>
      </c>
      <c r="CG159" s="60">
        <v>1.2866708866676504</v>
      </c>
      <c r="CH159" s="60">
        <v>321.77999999999997</v>
      </c>
    </row>
    <row r="160" spans="1:86">
      <c r="A160" s="57" t="s">
        <v>86</v>
      </c>
      <c r="B160" s="57" t="s">
        <v>701</v>
      </c>
      <c r="C160" s="58" t="s">
        <v>116</v>
      </c>
      <c r="D160" s="58" t="s">
        <v>333</v>
      </c>
      <c r="E160" s="58" t="str">
        <f>VLOOKUP(CONCATENATE($F$4,F160),'REG FL  CWIP - 1 System Per Boo'!$A$29:$B$1161,2,FALSE)</f>
        <v>Production</v>
      </c>
      <c r="F160" s="58" t="s">
        <v>502</v>
      </c>
      <c r="G160" s="58" t="s">
        <v>503</v>
      </c>
      <c r="H160" s="63">
        <v>342</v>
      </c>
      <c r="I160" s="60">
        <v>0</v>
      </c>
      <c r="J160" s="60">
        <v>0</v>
      </c>
      <c r="K160" s="60">
        <v>0</v>
      </c>
      <c r="L160" s="60">
        <v>0</v>
      </c>
      <c r="M160" s="60">
        <v>0</v>
      </c>
      <c r="N160" s="60">
        <v>0</v>
      </c>
      <c r="O160" s="60">
        <v>0</v>
      </c>
      <c r="P160" s="60">
        <v>0</v>
      </c>
      <c r="Q160" s="60">
        <v>0</v>
      </c>
      <c r="R160" s="60">
        <v>0</v>
      </c>
      <c r="S160" s="60">
        <v>0</v>
      </c>
      <c r="T160" s="60">
        <v>0</v>
      </c>
      <c r="U160" s="60">
        <v>0</v>
      </c>
      <c r="V160" s="60">
        <v>0</v>
      </c>
      <c r="W160" s="60">
        <v>0</v>
      </c>
      <c r="X160" s="60">
        <v>55.957461441600003</v>
      </c>
      <c r="Y160" s="60">
        <v>23.7730490346</v>
      </c>
      <c r="Z160" s="60">
        <v>12.742177183800001</v>
      </c>
      <c r="AA160" s="60">
        <v>6.3329706665999996</v>
      </c>
      <c r="AB160" s="60">
        <v>0</v>
      </c>
      <c r="AC160" s="60">
        <v>9.8195561547000008</v>
      </c>
      <c r="AD160" s="60">
        <v>0</v>
      </c>
      <c r="AE160" s="60">
        <v>0</v>
      </c>
      <c r="AF160" s="60">
        <v>7.3142000478</v>
      </c>
      <c r="AG160" s="60">
        <v>0</v>
      </c>
      <c r="AH160" s="60">
        <v>115.93941452910001</v>
      </c>
      <c r="AI160" s="60">
        <v>155.88641102849999</v>
      </c>
      <c r="AJ160" s="60">
        <v>10.5030423408</v>
      </c>
      <c r="AK160" s="60">
        <v>25.692790780799999</v>
      </c>
      <c r="AL160" s="60">
        <v>35.861437539599997</v>
      </c>
      <c r="AM160" s="60">
        <v>6.0836448750000001</v>
      </c>
      <c r="AN160" s="60">
        <v>0</v>
      </c>
      <c r="AO160" s="60">
        <v>0</v>
      </c>
      <c r="AP160" s="60">
        <v>6.8579269500000004</v>
      </c>
      <c r="AQ160" s="60">
        <v>0.49212200969999997</v>
      </c>
      <c r="AR160" s="60">
        <v>21.763708041600001</v>
      </c>
      <c r="AS160" s="60">
        <v>6.8335130942999998</v>
      </c>
      <c r="AT160" s="60">
        <v>0</v>
      </c>
      <c r="AU160" s="60">
        <v>269.97459666029999</v>
      </c>
      <c r="AV160" s="60">
        <v>194.62806215532942</v>
      </c>
      <c r="AW160" s="60">
        <v>13.113309646673112</v>
      </c>
      <c r="AX160" s="60">
        <v>32.078088449385056</v>
      </c>
      <c r="AY160" s="60">
        <v>44.773896893172271</v>
      </c>
      <c r="AZ160" s="60">
        <v>7.5955819692710556</v>
      </c>
      <c r="BA160" s="60">
        <v>0</v>
      </c>
      <c r="BB160" s="60">
        <v>0</v>
      </c>
      <c r="BC160" s="60">
        <v>8.5622924017237345</v>
      </c>
      <c r="BD160" s="60">
        <v>0.61442657162968528</v>
      </c>
      <c r="BE160" s="60">
        <v>27.172530905702551</v>
      </c>
      <c r="BF160" s="60">
        <v>8.5318110955387976</v>
      </c>
      <c r="BG160" s="60">
        <v>-8.8425679223291809E-8</v>
      </c>
      <c r="BH160" s="60">
        <v>337.07</v>
      </c>
      <c r="BI160" s="60">
        <v>160.04111903819324</v>
      </c>
      <c r="BJ160" s="60">
        <v>10.782971000723352</v>
      </c>
      <c r="BK160" s="60">
        <v>26.377558894608498</v>
      </c>
      <c r="BL160" s="60">
        <v>36.817221952121052</v>
      </c>
      <c r="BM160" s="60">
        <v>6.2457870907552309</v>
      </c>
      <c r="BN160" s="60">
        <v>0</v>
      </c>
      <c r="BO160" s="60">
        <v>0</v>
      </c>
      <c r="BP160" s="60">
        <v>7.0407054477604429</v>
      </c>
      <c r="BQ160" s="60">
        <v>0.50523811932082585</v>
      </c>
      <c r="BR160" s="60">
        <v>22.343757652880928</v>
      </c>
      <c r="BS160" s="60">
        <v>7.0156409103162476</v>
      </c>
      <c r="BT160" s="60">
        <v>-1.0667986316548195E-7</v>
      </c>
      <c r="BU160" s="60">
        <v>277.17</v>
      </c>
      <c r="BV160" s="60">
        <v>11.623291590247714</v>
      </c>
      <c r="BW160" s="60">
        <v>0.78313384025190624</v>
      </c>
      <c r="BX160" s="60">
        <v>1.9157205367815455</v>
      </c>
      <c r="BY160" s="60">
        <v>2.6739209827084904</v>
      </c>
      <c r="BZ160" s="60">
        <v>0.45361220293097365</v>
      </c>
      <c r="CA160" s="60">
        <v>0</v>
      </c>
      <c r="CB160" s="60">
        <v>0</v>
      </c>
      <c r="CC160" s="60">
        <v>0.51134466512218846</v>
      </c>
      <c r="CD160" s="60">
        <v>3.6693882288918941E-2</v>
      </c>
      <c r="CE160" s="60">
        <v>1.6227580260750709</v>
      </c>
      <c r="CF160" s="60">
        <v>0.50952430527317349</v>
      </c>
      <c r="CG160" s="60">
        <v>-3.1679984857646559E-8</v>
      </c>
      <c r="CH160" s="60">
        <v>20.13</v>
      </c>
    </row>
    <row r="161" spans="1:86">
      <c r="A161" s="57" t="s">
        <v>86</v>
      </c>
      <c r="B161" s="57" t="s">
        <v>701</v>
      </c>
      <c r="C161" s="58" t="s">
        <v>116</v>
      </c>
      <c r="D161" s="58" t="s">
        <v>333</v>
      </c>
      <c r="E161" s="58" t="str">
        <f>VLOOKUP(CONCATENATE($F$4,F161),'REG FL  CWIP - 1 System Per Boo'!$A$29:$B$1161,2,FALSE)</f>
        <v>Production</v>
      </c>
      <c r="F161" s="58" t="s">
        <v>513</v>
      </c>
      <c r="G161" s="58" t="s">
        <v>503</v>
      </c>
      <c r="H161" s="63">
        <v>342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60">
        <v>0</v>
      </c>
      <c r="Y161" s="60">
        <v>0</v>
      </c>
      <c r="Z161" s="60">
        <v>0</v>
      </c>
      <c r="AA161" s="60">
        <v>0</v>
      </c>
      <c r="AB161" s="60">
        <v>0</v>
      </c>
      <c r="AC161" s="60">
        <v>0</v>
      </c>
      <c r="AD161" s="60">
        <v>0</v>
      </c>
      <c r="AE161" s="60">
        <v>0</v>
      </c>
      <c r="AF161" s="60">
        <v>0</v>
      </c>
      <c r="AG161" s="60">
        <v>0</v>
      </c>
      <c r="AH161" s="60">
        <v>0</v>
      </c>
      <c r="AI161" s="60">
        <v>0</v>
      </c>
      <c r="AJ161" s="60">
        <v>0</v>
      </c>
      <c r="AK161" s="60">
        <v>0</v>
      </c>
      <c r="AL161" s="60">
        <v>0</v>
      </c>
      <c r="AM161" s="60">
        <v>0</v>
      </c>
      <c r="AN161" s="60">
        <v>0</v>
      </c>
      <c r="AO161" s="60">
        <v>0</v>
      </c>
      <c r="AP161" s="60">
        <v>0</v>
      </c>
      <c r="AQ161" s="60">
        <v>0</v>
      </c>
      <c r="AR161" s="60">
        <v>0</v>
      </c>
      <c r="AS161" s="60">
        <v>0</v>
      </c>
      <c r="AT161" s="60">
        <v>0</v>
      </c>
      <c r="AU161" s="60">
        <v>0</v>
      </c>
      <c r="AV161" s="60">
        <v>0</v>
      </c>
      <c r="AW161" s="60">
        <v>0</v>
      </c>
      <c r="AX161" s="60">
        <v>0</v>
      </c>
      <c r="AY161" s="60">
        <v>0</v>
      </c>
      <c r="AZ161" s="60">
        <v>0</v>
      </c>
      <c r="BA161" s="60">
        <v>0</v>
      </c>
      <c r="BB161" s="60">
        <v>0</v>
      </c>
      <c r="BC161" s="60">
        <v>0</v>
      </c>
      <c r="BD161" s="60">
        <v>0</v>
      </c>
      <c r="BE161" s="60">
        <v>0</v>
      </c>
      <c r="BF161" s="60">
        <v>0</v>
      </c>
      <c r="BG161" s="60">
        <v>0</v>
      </c>
      <c r="BH161" s="60">
        <v>0</v>
      </c>
      <c r="BI161" s="60">
        <v>0</v>
      </c>
      <c r="BJ161" s="60">
        <v>0</v>
      </c>
      <c r="BK161" s="60">
        <v>0</v>
      </c>
      <c r="BL161" s="60">
        <v>0</v>
      </c>
      <c r="BM161" s="60">
        <v>0</v>
      </c>
      <c r="BN161" s="60">
        <v>0</v>
      </c>
      <c r="BO161" s="60">
        <v>0</v>
      </c>
      <c r="BP161" s="60">
        <v>0</v>
      </c>
      <c r="BQ161" s="60">
        <v>0</v>
      </c>
      <c r="BR161" s="60">
        <v>0</v>
      </c>
      <c r="BS161" s="60">
        <v>0</v>
      </c>
      <c r="BT161" s="60">
        <v>0</v>
      </c>
      <c r="BU161" s="60">
        <v>0</v>
      </c>
      <c r="BV161" s="60">
        <v>267.83333333333331</v>
      </c>
      <c r="BW161" s="60">
        <v>267.83333333333331</v>
      </c>
      <c r="BX161" s="60">
        <v>267.83333333333331</v>
      </c>
      <c r="BY161" s="60">
        <v>267.83333333333331</v>
      </c>
      <c r="BZ161" s="60">
        <v>267.83333333333331</v>
      </c>
      <c r="CA161" s="60">
        <v>267.83333333333331</v>
      </c>
      <c r="CB161" s="60">
        <v>267.83333333333331</v>
      </c>
      <c r="CC161" s="60">
        <v>267.83333333333331</v>
      </c>
      <c r="CD161" s="60">
        <v>267.83333333333331</v>
      </c>
      <c r="CE161" s="60">
        <v>267.83333333333331</v>
      </c>
      <c r="CF161" s="60">
        <v>267.83333333333331</v>
      </c>
      <c r="CG161" s="60">
        <v>267.83333333333303</v>
      </c>
      <c r="CH161" s="60">
        <v>3214</v>
      </c>
    </row>
    <row r="162" spans="1:86">
      <c r="A162" s="57" t="s">
        <v>86</v>
      </c>
      <c r="B162" s="57" t="s">
        <v>701</v>
      </c>
      <c r="C162" s="58" t="s">
        <v>116</v>
      </c>
      <c r="D162" s="58" t="s">
        <v>544</v>
      </c>
      <c r="E162" s="58" t="str">
        <f>VLOOKUP(CONCATENATE($F$4,F162),'REG FL  CWIP - 1 System Per Boo'!$A$29:$B$1161,2,FALSE)</f>
        <v>Production</v>
      </c>
      <c r="F162" s="58" t="s">
        <v>610</v>
      </c>
      <c r="G162" s="58" t="s">
        <v>611</v>
      </c>
      <c r="H162" s="63">
        <v>342</v>
      </c>
      <c r="I162" s="60">
        <v>0</v>
      </c>
      <c r="J162" s="60">
        <v>0</v>
      </c>
      <c r="K162" s="60">
        <v>0</v>
      </c>
      <c r="L162" s="60">
        <v>0</v>
      </c>
      <c r="M162" s="60">
        <v>0</v>
      </c>
      <c r="N162" s="60">
        <v>0</v>
      </c>
      <c r="O162" s="60">
        <v>0</v>
      </c>
      <c r="P162" s="60">
        <v>0</v>
      </c>
      <c r="Q162" s="60">
        <v>0</v>
      </c>
      <c r="R162" s="60">
        <v>0</v>
      </c>
      <c r="S162" s="60">
        <v>0</v>
      </c>
      <c r="T162" s="60">
        <v>0</v>
      </c>
      <c r="U162" s="60">
        <v>0</v>
      </c>
      <c r="V162" s="60">
        <v>8.1620383580000002</v>
      </c>
      <c r="W162" s="60">
        <v>46.800461031300003</v>
      </c>
      <c r="X162" s="60">
        <v>160.4537322219</v>
      </c>
      <c r="Y162" s="60">
        <v>20.1580548214</v>
      </c>
      <c r="Z162" s="60">
        <v>23.174672148700001</v>
      </c>
      <c r="AA162" s="60">
        <v>12.2592191133</v>
      </c>
      <c r="AB162" s="60">
        <v>51.903772579200002</v>
      </c>
      <c r="AC162" s="60">
        <v>16.175854829199999</v>
      </c>
      <c r="AD162" s="60">
        <v>30.340764712599999</v>
      </c>
      <c r="AE162" s="60">
        <v>0</v>
      </c>
      <c r="AF162" s="60">
        <v>7.9033187159000002</v>
      </c>
      <c r="AG162" s="60">
        <v>1.1488999999999999E-6</v>
      </c>
      <c r="AH162" s="60">
        <v>377.33188968039997</v>
      </c>
      <c r="AI162" s="60">
        <v>4.5993844766</v>
      </c>
      <c r="AJ162" s="60">
        <v>4.6006930736999996</v>
      </c>
      <c r="AK162" s="60">
        <v>6.8532264136999999</v>
      </c>
      <c r="AL162" s="60">
        <v>7.9166896141</v>
      </c>
      <c r="AM162" s="60">
        <v>11.8289893814</v>
      </c>
      <c r="AN162" s="60">
        <v>5.0784286717000002</v>
      </c>
      <c r="AO162" s="60">
        <v>5.0481379231999997</v>
      </c>
      <c r="AP162" s="60">
        <v>35.5080378213</v>
      </c>
      <c r="AQ162" s="60">
        <v>23.357464436499999</v>
      </c>
      <c r="AR162" s="60">
        <v>22.048088382300001</v>
      </c>
      <c r="AS162" s="60">
        <v>24.0228314891</v>
      </c>
      <c r="AT162" s="60">
        <v>4.5993304782999997</v>
      </c>
      <c r="AU162" s="60">
        <v>155.46130216190002</v>
      </c>
      <c r="AV162" s="60">
        <v>0.72603857655828663</v>
      </c>
      <c r="AW162" s="60">
        <v>0.72620554280397853</v>
      </c>
      <c r="AX162" s="60">
        <v>1.0431202460850368</v>
      </c>
      <c r="AY162" s="60">
        <v>1.170129998328244</v>
      </c>
      <c r="AZ162" s="60">
        <v>1.7412597812721811</v>
      </c>
      <c r="BA162" s="60">
        <v>0.79157711125036057</v>
      </c>
      <c r="BB162" s="60">
        <v>0.7876313416571068</v>
      </c>
      <c r="BC162" s="60">
        <v>4.9394587792007787</v>
      </c>
      <c r="BD162" s="60">
        <v>3.3011302133015534</v>
      </c>
      <c r="BE162" s="60">
        <v>3.1332465422364071</v>
      </c>
      <c r="BF162" s="60">
        <v>3.4527097032094538</v>
      </c>
      <c r="BG162" s="60">
        <v>0.72603791409661156</v>
      </c>
      <c r="BH162" s="60">
        <v>22.538545750000001</v>
      </c>
      <c r="BI162" s="60">
        <v>9.8065174656318899</v>
      </c>
      <c r="BJ162" s="60">
        <v>9.8093075738261302</v>
      </c>
      <c r="BK162" s="60">
        <v>14.612017078328643</v>
      </c>
      <c r="BL162" s="60">
        <v>16.879466234153231</v>
      </c>
      <c r="BM162" s="60">
        <v>25.221025021857869</v>
      </c>
      <c r="BN162" s="60">
        <v>10.827905281753415</v>
      </c>
      <c r="BO162" s="60">
        <v>10.763321258451258</v>
      </c>
      <c r="BP162" s="60">
        <v>75.707998502074204</v>
      </c>
      <c r="BQ162" s="60">
        <v>49.801312352721041</v>
      </c>
      <c r="BR162" s="60">
        <v>47.009543321469167</v>
      </c>
      <c r="BS162" s="60">
        <v>51.219966012917183</v>
      </c>
      <c r="BT162" s="60">
        <v>9.8064022680160292</v>
      </c>
      <c r="BU162" s="60">
        <v>331.46478237119999</v>
      </c>
      <c r="BV162" s="60">
        <v>0.70318505914290219</v>
      </c>
      <c r="BW162" s="60">
        <v>0.7033467697918161</v>
      </c>
      <c r="BX162" s="60">
        <v>1.0102859484596258</v>
      </c>
      <c r="BY162" s="60">
        <v>1.1332978145318622</v>
      </c>
      <c r="BZ162" s="60">
        <v>1.6864501444004718</v>
      </c>
      <c r="CA162" s="60">
        <v>0.76666063727547173</v>
      </c>
      <c r="CB162" s="60">
        <v>0.76283906867790618</v>
      </c>
      <c r="CC162" s="60">
        <v>4.7839794274449066</v>
      </c>
      <c r="CD162" s="60">
        <v>3.1972205323893266</v>
      </c>
      <c r="CE162" s="60">
        <v>3.0346213359021479</v>
      </c>
      <c r="CF162" s="60">
        <v>3.3440287544551701</v>
      </c>
      <c r="CG162" s="60">
        <v>0.70318450752839112</v>
      </c>
      <c r="CH162" s="60">
        <v>21.8291</v>
      </c>
    </row>
    <row r="163" spans="1:86">
      <c r="A163" s="57" t="s">
        <v>86</v>
      </c>
      <c r="B163" s="57" t="s">
        <v>701</v>
      </c>
      <c r="C163" s="58" t="s">
        <v>116</v>
      </c>
      <c r="D163" s="58" t="s">
        <v>544</v>
      </c>
      <c r="E163" s="58" t="str">
        <f>VLOOKUP(CONCATENATE($F$4,F163),'REG FL  CWIP - 1 System Per Boo'!$A$29:$B$1161,2,FALSE)</f>
        <v>Production</v>
      </c>
      <c r="F163" s="58" t="s">
        <v>622</v>
      </c>
      <c r="G163" s="58" t="s">
        <v>623</v>
      </c>
      <c r="H163" s="63">
        <v>342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12.421595315999999</v>
      </c>
      <c r="W163" s="60">
        <v>0</v>
      </c>
      <c r="X163" s="60">
        <v>0</v>
      </c>
      <c r="Y163" s="60">
        <v>3.1728890488000001</v>
      </c>
      <c r="Z163" s="60">
        <v>24.621233287199999</v>
      </c>
      <c r="AA163" s="60">
        <v>0</v>
      </c>
      <c r="AB163" s="60">
        <v>0</v>
      </c>
      <c r="AC163" s="60">
        <v>0</v>
      </c>
      <c r="AD163" s="60">
        <v>163.9397022508</v>
      </c>
      <c r="AE163" s="60">
        <v>0</v>
      </c>
      <c r="AF163" s="60">
        <v>0</v>
      </c>
      <c r="AG163" s="60">
        <v>0</v>
      </c>
      <c r="AH163" s="60">
        <v>204.15541990279999</v>
      </c>
      <c r="AI163" s="60">
        <v>30.595428775999999</v>
      </c>
      <c r="AJ163" s="60">
        <v>2.1300474999999999</v>
      </c>
      <c r="AK163" s="60">
        <v>2.1300474999999999</v>
      </c>
      <c r="AL163" s="60">
        <v>3.2520991715999998</v>
      </c>
      <c r="AM163" s="60">
        <v>2.2437320031999999</v>
      </c>
      <c r="AN163" s="60">
        <v>7.1107228188000002</v>
      </c>
      <c r="AO163" s="60">
        <v>7.1106584532000001</v>
      </c>
      <c r="AP163" s="60">
        <v>5.5771645371999998</v>
      </c>
      <c r="AQ163" s="60">
        <v>4.7770563935999997</v>
      </c>
      <c r="AR163" s="60">
        <v>9.7375324667999994</v>
      </c>
      <c r="AS163" s="60">
        <v>9.4309731423999992</v>
      </c>
      <c r="AT163" s="60">
        <v>4.3169966659999996</v>
      </c>
      <c r="AU163" s="60">
        <v>88.412459428799991</v>
      </c>
      <c r="AV163" s="60">
        <v>427.0782954624591</v>
      </c>
      <c r="AW163" s="60">
        <v>29.733103667684723</v>
      </c>
      <c r="AX163" s="60">
        <v>29.733103667684723</v>
      </c>
      <c r="AY163" s="60">
        <v>45.395702117804611</v>
      </c>
      <c r="AZ163" s="60">
        <v>31.320013405169377</v>
      </c>
      <c r="BA163" s="60">
        <v>99.257814073888838</v>
      </c>
      <c r="BB163" s="60">
        <v>99.256915601409972</v>
      </c>
      <c r="BC163" s="60">
        <v>77.851039169925784</v>
      </c>
      <c r="BD163" s="60">
        <v>66.682415757059374</v>
      </c>
      <c r="BE163" s="60">
        <v>135.92516706918985</v>
      </c>
      <c r="BF163" s="60">
        <v>131.6459384732639</v>
      </c>
      <c r="BG163" s="60">
        <v>60.260491534459788</v>
      </c>
      <c r="BH163" s="60">
        <v>1234.1400000000001</v>
      </c>
      <c r="BI163" s="60">
        <v>0</v>
      </c>
      <c r="BJ163" s="60">
        <v>0</v>
      </c>
      <c r="BK163" s="60">
        <v>0</v>
      </c>
      <c r="BL163" s="60">
        <v>0</v>
      </c>
      <c r="BM163" s="60">
        <v>0</v>
      </c>
      <c r="BN163" s="60">
        <v>0</v>
      </c>
      <c r="BO163" s="60">
        <v>0</v>
      </c>
      <c r="BP163" s="60">
        <v>0</v>
      </c>
      <c r="BQ163" s="60">
        <v>0</v>
      </c>
      <c r="BR163" s="60">
        <v>0</v>
      </c>
      <c r="BS163" s="60">
        <v>0</v>
      </c>
      <c r="BT163" s="60">
        <v>0</v>
      </c>
      <c r="BU163" s="60">
        <v>0</v>
      </c>
      <c r="BV163" s="60">
        <v>122.07378377022792</v>
      </c>
      <c r="BW163" s="60">
        <v>8.4987518834605975</v>
      </c>
      <c r="BX163" s="60">
        <v>8.4987518834605975</v>
      </c>
      <c r="BY163" s="60">
        <v>12.97566554728763</v>
      </c>
      <c r="BZ163" s="60">
        <v>8.9523457050496855</v>
      </c>
      <c r="CA163" s="60">
        <v>28.371324559214173</v>
      </c>
      <c r="CB163" s="60">
        <v>28.371067744629414</v>
      </c>
      <c r="CC163" s="60">
        <v>22.252526112632772</v>
      </c>
      <c r="CD163" s="60">
        <v>19.060146321856902</v>
      </c>
      <c r="CE163" s="60">
        <v>38.85212531292153</v>
      </c>
      <c r="CF163" s="60">
        <v>37.628973418122513</v>
      </c>
      <c r="CG163" s="60">
        <v>17.22453774113626</v>
      </c>
      <c r="CH163" s="60">
        <v>352.76</v>
      </c>
    </row>
    <row r="164" spans="1:86">
      <c r="A164" s="57" t="s">
        <v>86</v>
      </c>
      <c r="B164" s="57" t="s">
        <v>701</v>
      </c>
      <c r="C164" s="58" t="s">
        <v>116</v>
      </c>
      <c r="D164" s="58" t="s">
        <v>637</v>
      </c>
      <c r="E164" s="58" t="str">
        <f>VLOOKUP(CONCATENATE($F$4,F164),'REG FL  CWIP - 1 System Per Boo'!$A$29:$B$1161,2,FALSE)</f>
        <v>Production</v>
      </c>
      <c r="F164" s="58" t="s">
        <v>640</v>
      </c>
      <c r="G164" s="58" t="s">
        <v>641</v>
      </c>
      <c r="H164" s="63">
        <v>342</v>
      </c>
      <c r="I164" s="60">
        <v>0</v>
      </c>
      <c r="J164" s="60">
        <v>0</v>
      </c>
      <c r="K164" s="60">
        <v>0</v>
      </c>
      <c r="L164" s="60">
        <v>0</v>
      </c>
      <c r="M164" s="60">
        <v>0</v>
      </c>
      <c r="N164" s="60">
        <v>0</v>
      </c>
      <c r="O164" s="60">
        <v>0</v>
      </c>
      <c r="P164" s="60">
        <v>0</v>
      </c>
      <c r="Q164" s="60">
        <v>0</v>
      </c>
      <c r="R164" s="60">
        <v>0</v>
      </c>
      <c r="S164" s="60">
        <v>0</v>
      </c>
      <c r="T164" s="60">
        <v>0</v>
      </c>
      <c r="U164" s="60">
        <v>0</v>
      </c>
      <c r="V164" s="60">
        <v>3.4093158254999998</v>
      </c>
      <c r="W164" s="60">
        <v>3.4093358481</v>
      </c>
      <c r="X164" s="60">
        <v>19.271657098199999</v>
      </c>
      <c r="Y164" s="60">
        <v>49.075028659799997</v>
      </c>
      <c r="Z164" s="60">
        <v>81.024155128800004</v>
      </c>
      <c r="AA164" s="60">
        <v>67.367519372399997</v>
      </c>
      <c r="AB164" s="60">
        <v>15.809034044700001</v>
      </c>
      <c r="AC164" s="60">
        <v>2.7487290285000001</v>
      </c>
      <c r="AD164" s="60">
        <v>2.5461020832000001</v>
      </c>
      <c r="AE164" s="60">
        <v>2.5461020832000001</v>
      </c>
      <c r="AF164" s="60">
        <v>2.0364008885999998</v>
      </c>
      <c r="AG164" s="60">
        <v>2.0363938217999999</v>
      </c>
      <c r="AH164" s="60">
        <v>251.27977388280001</v>
      </c>
      <c r="AI164" s="60">
        <v>0</v>
      </c>
      <c r="AJ164" s="60">
        <v>0</v>
      </c>
      <c r="AK164" s="60">
        <v>49.408046898599999</v>
      </c>
      <c r="AL164" s="60">
        <v>56.558960663400001</v>
      </c>
      <c r="AM164" s="60">
        <v>33.169758343799998</v>
      </c>
      <c r="AN164" s="60">
        <v>12.320871576</v>
      </c>
      <c r="AO164" s="60">
        <v>1.4734325112</v>
      </c>
      <c r="AP164" s="60">
        <v>0</v>
      </c>
      <c r="AQ164" s="60">
        <v>0</v>
      </c>
      <c r="AR164" s="60">
        <v>0</v>
      </c>
      <c r="AS164" s="60">
        <v>0</v>
      </c>
      <c r="AT164" s="60">
        <v>0</v>
      </c>
      <c r="AU164" s="60">
        <v>152.93106999299999</v>
      </c>
      <c r="AV164" s="60">
        <v>0</v>
      </c>
      <c r="AW164" s="60">
        <v>0</v>
      </c>
      <c r="AX164" s="60">
        <v>0</v>
      </c>
      <c r="AY164" s="60">
        <v>0</v>
      </c>
      <c r="AZ164" s="60">
        <v>0</v>
      </c>
      <c r="BA164" s="60">
        <v>0</v>
      </c>
      <c r="BB164" s="60">
        <v>0</v>
      </c>
      <c r="BC164" s="60">
        <v>0</v>
      </c>
      <c r="BD164" s="60">
        <v>0</v>
      </c>
      <c r="BE164" s="60">
        <v>0</v>
      </c>
      <c r="BF164" s="60">
        <v>0</v>
      </c>
      <c r="BG164" s="60">
        <v>0</v>
      </c>
      <c r="BH164" s="60">
        <v>0</v>
      </c>
      <c r="BI164" s="60">
        <v>22.565833333333334</v>
      </c>
      <c r="BJ164" s="60">
        <v>22.565833333333334</v>
      </c>
      <c r="BK164" s="60">
        <v>22.565833333333334</v>
      </c>
      <c r="BL164" s="60">
        <v>22.565833333333334</v>
      </c>
      <c r="BM164" s="60">
        <v>22.565833333333334</v>
      </c>
      <c r="BN164" s="60">
        <v>22.565833333333334</v>
      </c>
      <c r="BO164" s="60">
        <v>22.565833333333334</v>
      </c>
      <c r="BP164" s="60">
        <v>22.565833333333334</v>
      </c>
      <c r="BQ164" s="60">
        <v>22.565833333333334</v>
      </c>
      <c r="BR164" s="60">
        <v>22.565833333333334</v>
      </c>
      <c r="BS164" s="60">
        <v>22.565833333333334</v>
      </c>
      <c r="BT164" s="60">
        <v>22.565833333333359</v>
      </c>
      <c r="BU164" s="60">
        <v>270.79000000000002</v>
      </c>
      <c r="BV164" s="60">
        <v>1.1766666666666665</v>
      </c>
      <c r="BW164" s="60">
        <v>1.1766666666666665</v>
      </c>
      <c r="BX164" s="60">
        <v>1.1766666666666665</v>
      </c>
      <c r="BY164" s="60">
        <v>1.1766666666666665</v>
      </c>
      <c r="BZ164" s="60">
        <v>1.1766666666666665</v>
      </c>
      <c r="CA164" s="60">
        <v>1.1766666666666665</v>
      </c>
      <c r="CB164" s="60">
        <v>1.1766666666666665</v>
      </c>
      <c r="CC164" s="60">
        <v>1.1766666666666665</v>
      </c>
      <c r="CD164" s="60">
        <v>1.1766666666666665</v>
      </c>
      <c r="CE164" s="60">
        <v>1.1766666666666665</v>
      </c>
      <c r="CF164" s="60">
        <v>1.1766666666666665</v>
      </c>
      <c r="CG164" s="60">
        <v>1.1766666666666694</v>
      </c>
      <c r="CH164" s="60">
        <v>14.12</v>
      </c>
    </row>
    <row r="165" spans="1:86">
      <c r="A165" s="57" t="s">
        <v>86</v>
      </c>
      <c r="B165" s="57" t="s">
        <v>701</v>
      </c>
      <c r="C165" s="58" t="s">
        <v>116</v>
      </c>
      <c r="D165" s="58" t="s">
        <v>637</v>
      </c>
      <c r="E165" s="58" t="str">
        <f>VLOOKUP(CONCATENATE($F$4,F165),'REG FL  CWIP - 1 System Per Boo'!$A$29:$B$1161,2,FALSE)</f>
        <v>Production</v>
      </c>
      <c r="F165" s="58" t="s">
        <v>651</v>
      </c>
      <c r="G165" s="58" t="s">
        <v>641</v>
      </c>
      <c r="H165" s="63">
        <v>342</v>
      </c>
      <c r="I165" s="60">
        <v>0</v>
      </c>
      <c r="J165" s="60">
        <v>0</v>
      </c>
      <c r="K165" s="60">
        <v>0</v>
      </c>
      <c r="L165" s="60">
        <v>0</v>
      </c>
      <c r="M165" s="60">
        <v>0</v>
      </c>
      <c r="N165" s="60">
        <v>0</v>
      </c>
      <c r="O165" s="60">
        <v>0</v>
      </c>
      <c r="P165" s="60">
        <v>0</v>
      </c>
      <c r="Q165" s="60">
        <v>0</v>
      </c>
      <c r="R165" s="60">
        <v>0</v>
      </c>
      <c r="S165" s="60">
        <v>0</v>
      </c>
      <c r="T165" s="60">
        <v>0</v>
      </c>
      <c r="U165" s="60">
        <v>0</v>
      </c>
      <c r="V165" s="60">
        <v>34.690555734999997</v>
      </c>
      <c r="W165" s="60">
        <v>27.306483200799999</v>
      </c>
      <c r="X165" s="60">
        <v>59.827186328400003</v>
      </c>
      <c r="Y165" s="60">
        <v>24.3217705516</v>
      </c>
      <c r="Z165" s="60">
        <v>76.2906557636</v>
      </c>
      <c r="AA165" s="60">
        <v>0</v>
      </c>
      <c r="AB165" s="60">
        <v>0</v>
      </c>
      <c r="AC165" s="60">
        <v>79.957615675</v>
      </c>
      <c r="AD165" s="60">
        <v>0</v>
      </c>
      <c r="AE165" s="60">
        <v>0</v>
      </c>
      <c r="AF165" s="60">
        <v>57.112582625000002</v>
      </c>
      <c r="AG165" s="60">
        <v>0</v>
      </c>
      <c r="AH165" s="60">
        <v>359.50684987940002</v>
      </c>
      <c r="AI165" s="60">
        <v>0</v>
      </c>
      <c r="AJ165" s="60">
        <v>0</v>
      </c>
      <c r="AK165" s="60">
        <v>4.1372894499999902</v>
      </c>
      <c r="AL165" s="60">
        <v>0</v>
      </c>
      <c r="AM165" s="60">
        <v>12.411868350000001</v>
      </c>
      <c r="AN165" s="60">
        <v>0</v>
      </c>
      <c r="AO165" s="60">
        <v>0</v>
      </c>
      <c r="AP165" s="60">
        <v>14.480513074999999</v>
      </c>
      <c r="AQ165" s="60">
        <v>12.295248966400001</v>
      </c>
      <c r="AR165" s="60">
        <v>19.243910876600001</v>
      </c>
      <c r="AS165" s="60">
        <v>34.771986163000001</v>
      </c>
      <c r="AT165" s="60">
        <v>0</v>
      </c>
      <c r="AU165" s="60">
        <v>97.340816880999995</v>
      </c>
      <c r="AV165" s="60">
        <v>0.30367453122629839</v>
      </c>
      <c r="AW165" s="60">
        <v>0.30367453122629839</v>
      </c>
      <c r="AX165" s="60">
        <v>10.33940913112105</v>
      </c>
      <c r="AY165" s="60">
        <v>11.589290866586264</v>
      </c>
      <c r="AZ165" s="60">
        <v>7.9906571373812767</v>
      </c>
      <c r="BA165" s="60">
        <v>2.9445412710850087</v>
      </c>
      <c r="BB165" s="60">
        <v>0.61833506147558437</v>
      </c>
      <c r="BC165" s="60">
        <v>1.344961597509313</v>
      </c>
      <c r="BD165" s="60">
        <v>1.1875784638851932</v>
      </c>
      <c r="BE165" s="60">
        <v>1.643019664991336</v>
      </c>
      <c r="BF165" s="60">
        <v>2.8040776859442151</v>
      </c>
      <c r="BG165" s="60">
        <v>0.30367455756816497</v>
      </c>
      <c r="BH165" s="60">
        <v>41.372894500000001</v>
      </c>
      <c r="BI165" s="60">
        <v>0.30367453122629839</v>
      </c>
      <c r="BJ165" s="60">
        <v>0.30367453122629839</v>
      </c>
      <c r="BK165" s="60">
        <v>10.33940913112105</v>
      </c>
      <c r="BL165" s="60">
        <v>11.589290866586264</v>
      </c>
      <c r="BM165" s="60">
        <v>7.9906571373812767</v>
      </c>
      <c r="BN165" s="60">
        <v>2.9445412710850087</v>
      </c>
      <c r="BO165" s="60">
        <v>0.61833506147558437</v>
      </c>
      <c r="BP165" s="60">
        <v>1.344961597509313</v>
      </c>
      <c r="BQ165" s="60">
        <v>1.1875784638851932</v>
      </c>
      <c r="BR165" s="60">
        <v>1.643019664991336</v>
      </c>
      <c r="BS165" s="60">
        <v>2.8040776859442151</v>
      </c>
      <c r="BT165" s="60">
        <v>0.30367455756816497</v>
      </c>
      <c r="BU165" s="60">
        <v>41.372894500000001</v>
      </c>
      <c r="BV165" s="60">
        <v>0.30367453122629839</v>
      </c>
      <c r="BW165" s="60">
        <v>0.30367453122629839</v>
      </c>
      <c r="BX165" s="60">
        <v>10.33940913112105</v>
      </c>
      <c r="BY165" s="60">
        <v>11.589290866586264</v>
      </c>
      <c r="BZ165" s="60">
        <v>7.9906571373812767</v>
      </c>
      <c r="CA165" s="60">
        <v>2.9445412710850087</v>
      </c>
      <c r="CB165" s="60">
        <v>0.61833506147558437</v>
      </c>
      <c r="CC165" s="60">
        <v>1.344961597509313</v>
      </c>
      <c r="CD165" s="60">
        <v>1.1875784638851932</v>
      </c>
      <c r="CE165" s="60">
        <v>1.643019664991336</v>
      </c>
      <c r="CF165" s="60">
        <v>2.8040776859442151</v>
      </c>
      <c r="CG165" s="60">
        <v>0.30367455756816497</v>
      </c>
      <c r="CH165" s="60">
        <v>41.372894500000001</v>
      </c>
    </row>
    <row r="166" spans="1:86">
      <c r="A166" s="57" t="s">
        <v>86</v>
      </c>
      <c r="B166" s="58" t="s">
        <v>719</v>
      </c>
      <c r="C166" s="59" t="s">
        <v>116</v>
      </c>
      <c r="D166" s="58" t="s">
        <v>333</v>
      </c>
      <c r="E166" s="58" t="str">
        <f>VLOOKUP(CONCATENATE($F$4,F166),'REG FL  CWIP - 1 System Per Boo'!$A$29:$B$1161,2,FALSE)</f>
        <v>Production</v>
      </c>
      <c r="F166" s="58" t="s">
        <v>513</v>
      </c>
      <c r="G166" s="58" t="s">
        <v>503</v>
      </c>
      <c r="H166" s="63">
        <v>342</v>
      </c>
      <c r="I166" s="60">
        <v>0</v>
      </c>
      <c r="J166" s="60">
        <v>0</v>
      </c>
      <c r="K166" s="60">
        <v>0</v>
      </c>
      <c r="L166" s="60">
        <v>0</v>
      </c>
      <c r="M166" s="60">
        <v>0</v>
      </c>
      <c r="N166" s="60">
        <v>0</v>
      </c>
      <c r="O166" s="60">
        <v>0</v>
      </c>
      <c r="P166" s="60">
        <v>0</v>
      </c>
      <c r="Q166" s="60">
        <v>0</v>
      </c>
      <c r="R166" s="60">
        <v>0</v>
      </c>
      <c r="S166" s="60">
        <v>0</v>
      </c>
      <c r="T166" s="60">
        <v>0</v>
      </c>
      <c r="U166" s="60">
        <v>0</v>
      </c>
      <c r="V166" s="60">
        <v>0</v>
      </c>
      <c r="W166" s="60">
        <v>0</v>
      </c>
      <c r="X166" s="60">
        <v>0</v>
      </c>
      <c r="Y166" s="60">
        <v>0</v>
      </c>
      <c r="Z166" s="60">
        <v>0</v>
      </c>
      <c r="AA166" s="60">
        <v>0</v>
      </c>
      <c r="AB166" s="60">
        <v>0</v>
      </c>
      <c r="AC166" s="60">
        <v>0</v>
      </c>
      <c r="AD166" s="60">
        <v>0</v>
      </c>
      <c r="AE166" s="60">
        <v>0</v>
      </c>
      <c r="AF166" s="60">
        <v>0</v>
      </c>
      <c r="AG166" s="60">
        <v>0</v>
      </c>
      <c r="AH166" s="60">
        <v>0</v>
      </c>
      <c r="AI166" s="60">
        <v>0</v>
      </c>
      <c r="AJ166" s="60">
        <v>0</v>
      </c>
      <c r="AK166" s="60">
        <v>0</v>
      </c>
      <c r="AL166" s="60">
        <v>0</v>
      </c>
      <c r="AM166" s="60">
        <v>0</v>
      </c>
      <c r="AN166" s="60">
        <v>0</v>
      </c>
      <c r="AO166" s="60">
        <v>0</v>
      </c>
      <c r="AP166" s="60">
        <v>0</v>
      </c>
      <c r="AQ166" s="60">
        <v>0</v>
      </c>
      <c r="AR166" s="60">
        <v>0</v>
      </c>
      <c r="AS166" s="60">
        <v>0</v>
      </c>
      <c r="AT166" s="60">
        <v>0</v>
      </c>
      <c r="AU166" s="60">
        <v>0</v>
      </c>
      <c r="AV166" s="60">
        <v>0</v>
      </c>
      <c r="AW166" s="60">
        <v>0</v>
      </c>
      <c r="AX166" s="60">
        <v>0</v>
      </c>
      <c r="AY166" s="60">
        <v>0</v>
      </c>
      <c r="AZ166" s="60">
        <v>0</v>
      </c>
      <c r="BA166" s="60">
        <v>0</v>
      </c>
      <c r="BB166" s="60">
        <v>0</v>
      </c>
      <c r="BC166" s="60">
        <v>0</v>
      </c>
      <c r="BD166" s="60">
        <v>0</v>
      </c>
      <c r="BE166" s="60">
        <v>0</v>
      </c>
      <c r="BF166" s="60">
        <v>0</v>
      </c>
      <c r="BG166" s="60">
        <v>0</v>
      </c>
      <c r="BH166" s="60">
        <v>0</v>
      </c>
      <c r="BI166" s="60">
        <v>0</v>
      </c>
      <c r="BJ166" s="60">
        <v>0</v>
      </c>
      <c r="BK166" s="60">
        <v>0</v>
      </c>
      <c r="BL166" s="60">
        <v>0</v>
      </c>
      <c r="BM166" s="60">
        <v>0</v>
      </c>
      <c r="BN166" s="60">
        <v>0</v>
      </c>
      <c r="BO166" s="60">
        <v>0</v>
      </c>
      <c r="BP166" s="60">
        <v>0</v>
      </c>
      <c r="BQ166" s="60">
        <v>0</v>
      </c>
      <c r="BR166" s="60">
        <v>0</v>
      </c>
      <c r="BS166" s="60">
        <v>0</v>
      </c>
      <c r="BT166" s="60">
        <v>0</v>
      </c>
      <c r="BU166" s="60">
        <v>0</v>
      </c>
      <c r="BV166" s="60">
        <v>0</v>
      </c>
      <c r="BW166" s="60">
        <v>0</v>
      </c>
      <c r="BX166" s="60">
        <v>0</v>
      </c>
      <c r="BY166" s="60">
        <v>0</v>
      </c>
      <c r="BZ166" s="60">
        <v>0</v>
      </c>
      <c r="CA166" s="60">
        <v>0</v>
      </c>
      <c r="CB166" s="60">
        <v>0</v>
      </c>
      <c r="CC166" s="60">
        <v>0</v>
      </c>
      <c r="CD166" s="60">
        <v>0</v>
      </c>
      <c r="CE166" s="60">
        <v>0</v>
      </c>
      <c r="CF166" s="60">
        <v>0</v>
      </c>
      <c r="CG166" s="60">
        <v>3214</v>
      </c>
      <c r="CH166" s="60">
        <v>3214</v>
      </c>
    </row>
    <row r="167" spans="1:86">
      <c r="A167" s="57" t="s">
        <v>86</v>
      </c>
      <c r="B167" s="58" t="s">
        <v>719</v>
      </c>
      <c r="C167" s="59" t="s">
        <v>116</v>
      </c>
      <c r="D167" s="58" t="s">
        <v>333</v>
      </c>
      <c r="E167" s="58" t="str">
        <f>VLOOKUP(CONCATENATE($F$4,F167),'REG FL  CWIP - 1 System Per Boo'!$A$29:$B$1161,2,FALSE)</f>
        <v>Production</v>
      </c>
      <c r="F167" s="58" t="s">
        <v>502</v>
      </c>
      <c r="G167" s="58" t="s">
        <v>503</v>
      </c>
      <c r="H167" s="63">
        <v>342</v>
      </c>
      <c r="I167" s="60">
        <v>0</v>
      </c>
      <c r="J167" s="60">
        <v>0</v>
      </c>
      <c r="K167" s="60">
        <v>0</v>
      </c>
      <c r="L167" s="60">
        <v>0</v>
      </c>
      <c r="M167" s="60">
        <v>0</v>
      </c>
      <c r="N167" s="60">
        <v>0</v>
      </c>
      <c r="O167" s="60">
        <v>0</v>
      </c>
      <c r="P167" s="60">
        <v>0</v>
      </c>
      <c r="Q167" s="60">
        <v>0</v>
      </c>
      <c r="R167" s="60">
        <v>0</v>
      </c>
      <c r="S167" s="60">
        <v>0</v>
      </c>
      <c r="T167" s="60">
        <v>0</v>
      </c>
      <c r="U167" s="60">
        <v>0</v>
      </c>
      <c r="V167" s="60">
        <v>0</v>
      </c>
      <c r="W167" s="60">
        <v>0</v>
      </c>
      <c r="X167" s="60">
        <v>0</v>
      </c>
      <c r="Y167" s="60">
        <v>8.2802083986000046</v>
      </c>
      <c r="Z167" s="60">
        <v>0</v>
      </c>
      <c r="AA167" s="60">
        <v>7.6990587054363626</v>
      </c>
      <c r="AB167" s="60">
        <v>0</v>
      </c>
      <c r="AC167" s="60">
        <v>0</v>
      </c>
      <c r="AD167" s="60">
        <v>0</v>
      </c>
      <c r="AE167" s="60">
        <v>0</v>
      </c>
      <c r="AF167" s="60">
        <v>0</v>
      </c>
      <c r="AG167" s="60">
        <v>7.1254608412670883</v>
      </c>
      <c r="AH167" s="60">
        <v>23.104727945303456</v>
      </c>
      <c r="AI167" s="60">
        <v>0</v>
      </c>
      <c r="AJ167" s="60">
        <v>0</v>
      </c>
      <c r="AK167" s="60">
        <v>0</v>
      </c>
      <c r="AL167" s="60">
        <v>9.5724468828000102</v>
      </c>
      <c r="AM167" s="60">
        <v>0</v>
      </c>
      <c r="AN167" s="60">
        <v>5.259162705759822</v>
      </c>
      <c r="AO167" s="60">
        <v>0</v>
      </c>
      <c r="AP167" s="60">
        <v>0</v>
      </c>
      <c r="AQ167" s="60">
        <v>146.73928587624209</v>
      </c>
      <c r="AR167" s="60">
        <v>22.90562797377989</v>
      </c>
      <c r="AS167" s="60">
        <v>13.973087458785141</v>
      </c>
      <c r="AT167" s="60">
        <v>0</v>
      </c>
      <c r="AU167" s="60">
        <v>198.44961089736697</v>
      </c>
      <c r="AV167" s="60">
        <v>0</v>
      </c>
      <c r="AW167" s="60">
        <v>0</v>
      </c>
      <c r="AX167" s="60">
        <v>0</v>
      </c>
      <c r="AY167" s="60">
        <v>29.757280828202198</v>
      </c>
      <c r="AZ167" s="60">
        <v>0</v>
      </c>
      <c r="BA167" s="60">
        <v>0</v>
      </c>
      <c r="BB167" s="60">
        <v>0</v>
      </c>
      <c r="BC167" s="60">
        <v>0</v>
      </c>
      <c r="BD167" s="60">
        <v>0</v>
      </c>
      <c r="BE167" s="60">
        <v>10.940561563620774</v>
      </c>
      <c r="BF167" s="60">
        <v>0</v>
      </c>
      <c r="BG167" s="60">
        <v>29.901485555409291</v>
      </c>
      <c r="BH167" s="60">
        <v>70.599327947232268</v>
      </c>
      <c r="BI167" s="60">
        <v>0</v>
      </c>
      <c r="BJ167" s="60">
        <v>0</v>
      </c>
      <c r="BK167" s="60">
        <v>0</v>
      </c>
      <c r="BL167" s="60">
        <v>0</v>
      </c>
      <c r="BM167" s="60">
        <v>0</v>
      </c>
      <c r="BN167" s="60">
        <v>0</v>
      </c>
      <c r="BO167" s="60">
        <v>0</v>
      </c>
      <c r="BP167" s="60">
        <v>333.74926583448456</v>
      </c>
      <c r="BQ167" s="60">
        <v>0</v>
      </c>
      <c r="BR167" s="60">
        <v>0</v>
      </c>
      <c r="BS167" s="60">
        <v>30.779983462825122</v>
      </c>
      <c r="BT167" s="60">
        <v>21.193342498424332</v>
      </c>
      <c r="BU167" s="60">
        <v>385.72259179573399</v>
      </c>
      <c r="BV167" s="60">
        <v>0</v>
      </c>
      <c r="BW167" s="60">
        <v>0</v>
      </c>
      <c r="BX167" s="60">
        <v>0</v>
      </c>
      <c r="BY167" s="60">
        <v>0</v>
      </c>
      <c r="BZ167" s="60">
        <v>0</v>
      </c>
      <c r="CA167" s="60">
        <v>0</v>
      </c>
      <c r="CB167" s="60">
        <v>0</v>
      </c>
      <c r="CC167" s="60">
        <v>0</v>
      </c>
      <c r="CD167" s="60">
        <v>0</v>
      </c>
      <c r="CE167" s="60">
        <v>0</v>
      </c>
      <c r="CF167" s="60">
        <v>0</v>
      </c>
      <c r="CG167" s="60">
        <v>21.128606961399615</v>
      </c>
      <c r="CH167" s="60">
        <v>21.128606961399615</v>
      </c>
    </row>
    <row r="168" spans="1:86">
      <c r="A168" s="57" t="s">
        <v>86</v>
      </c>
      <c r="B168" s="58" t="s">
        <v>719</v>
      </c>
      <c r="C168" s="59" t="s">
        <v>116</v>
      </c>
      <c r="D168" s="58" t="s">
        <v>544</v>
      </c>
      <c r="E168" s="58" t="str">
        <f>VLOOKUP(CONCATENATE($F$4,F168),'REG FL  CWIP - 1 System Per Boo'!$A$29:$B$1161,2,FALSE)</f>
        <v>Production</v>
      </c>
      <c r="F168" s="58" t="s">
        <v>622</v>
      </c>
      <c r="G168" s="58" t="s">
        <v>623</v>
      </c>
      <c r="H168" s="63">
        <v>342</v>
      </c>
      <c r="I168" s="60">
        <v>0</v>
      </c>
      <c r="J168" s="60">
        <v>0</v>
      </c>
      <c r="K168" s="60">
        <v>0</v>
      </c>
      <c r="L168" s="60">
        <v>0</v>
      </c>
      <c r="M168" s="60">
        <v>0</v>
      </c>
      <c r="N168" s="60">
        <v>0</v>
      </c>
      <c r="O168" s="60">
        <v>0</v>
      </c>
      <c r="P168" s="60">
        <v>0</v>
      </c>
      <c r="Q168" s="60">
        <v>0</v>
      </c>
      <c r="R168" s="60">
        <v>0</v>
      </c>
      <c r="S168" s="60">
        <v>0</v>
      </c>
      <c r="T168" s="60">
        <v>0</v>
      </c>
      <c r="U168" s="60">
        <v>0</v>
      </c>
      <c r="V168" s="60">
        <v>0</v>
      </c>
      <c r="W168" s="60">
        <v>0</v>
      </c>
      <c r="X168" s="60">
        <v>0</v>
      </c>
      <c r="Y168" s="60">
        <v>0</v>
      </c>
      <c r="Z168" s="60">
        <v>27.034992465774636</v>
      </c>
      <c r="AA168" s="60">
        <v>0</v>
      </c>
      <c r="AB168" s="60">
        <v>0</v>
      </c>
      <c r="AC168" s="60">
        <v>0</v>
      </c>
      <c r="AD168" s="60">
        <v>0</v>
      </c>
      <c r="AE168" s="60">
        <v>0</v>
      </c>
      <c r="AF168" s="60">
        <v>0</v>
      </c>
      <c r="AG168" s="60">
        <v>0</v>
      </c>
      <c r="AH168" s="60">
        <v>27.034992465774636</v>
      </c>
      <c r="AI168" s="60">
        <v>0</v>
      </c>
      <c r="AJ168" s="60">
        <v>0</v>
      </c>
      <c r="AK168" s="60">
        <v>0</v>
      </c>
      <c r="AL168" s="60">
        <v>0</v>
      </c>
      <c r="AM168" s="60">
        <v>0</v>
      </c>
      <c r="AN168" s="60">
        <v>0</v>
      </c>
      <c r="AO168" s="60">
        <v>0</v>
      </c>
      <c r="AP168" s="60">
        <v>0</v>
      </c>
      <c r="AQ168" s="60">
        <v>0</v>
      </c>
      <c r="AR168" s="60">
        <v>0</v>
      </c>
      <c r="AS168" s="60">
        <v>0</v>
      </c>
      <c r="AT168" s="60">
        <v>63.125310906309949</v>
      </c>
      <c r="AU168" s="60">
        <v>63.125310906309949</v>
      </c>
      <c r="AV168" s="60">
        <v>0</v>
      </c>
      <c r="AW168" s="60">
        <v>0</v>
      </c>
      <c r="AX168" s="60">
        <v>0</v>
      </c>
      <c r="AY168" s="60">
        <v>0</v>
      </c>
      <c r="AZ168" s="60">
        <v>699.05320365737703</v>
      </c>
      <c r="BA168" s="60">
        <v>0</v>
      </c>
      <c r="BB168" s="60">
        <v>0</v>
      </c>
      <c r="BC168" s="60">
        <v>0</v>
      </c>
      <c r="BD168" s="60">
        <v>0</v>
      </c>
      <c r="BE168" s="60">
        <v>0</v>
      </c>
      <c r="BF168" s="60">
        <v>0</v>
      </c>
      <c r="BG168" s="60">
        <v>627.08251715665494</v>
      </c>
      <c r="BH168" s="60">
        <v>1326.1357208140321</v>
      </c>
      <c r="BI168" s="60">
        <v>0</v>
      </c>
      <c r="BJ168" s="60">
        <v>0</v>
      </c>
      <c r="BK168" s="60">
        <v>0</v>
      </c>
      <c r="BL168" s="60">
        <v>0</v>
      </c>
      <c r="BM168" s="60">
        <v>0</v>
      </c>
      <c r="BN168" s="60">
        <v>0</v>
      </c>
      <c r="BO168" s="60">
        <v>0</v>
      </c>
      <c r="BP168" s="60">
        <v>0</v>
      </c>
      <c r="BQ168" s="60">
        <v>0</v>
      </c>
      <c r="BR168" s="60">
        <v>0</v>
      </c>
      <c r="BS168" s="60">
        <v>0</v>
      </c>
      <c r="BT168" s="60">
        <v>0</v>
      </c>
      <c r="BU168" s="60">
        <v>0</v>
      </c>
      <c r="BV168" s="60">
        <v>0</v>
      </c>
      <c r="BW168" s="60">
        <v>0</v>
      </c>
      <c r="BX168" s="60">
        <v>0</v>
      </c>
      <c r="BY168" s="60">
        <v>142.85879379510828</v>
      </c>
      <c r="BZ168" s="60">
        <v>0</v>
      </c>
      <c r="CA168" s="60">
        <v>76.302136794084603</v>
      </c>
      <c r="CB168" s="60">
        <v>0</v>
      </c>
      <c r="CC168" s="60">
        <v>0</v>
      </c>
      <c r="CD168" s="60">
        <v>0</v>
      </c>
      <c r="CE168" s="60">
        <v>0</v>
      </c>
      <c r="CF168" s="60">
        <v>0</v>
      </c>
      <c r="CG168" s="60">
        <v>132.70340085281333</v>
      </c>
      <c r="CH168" s="60">
        <v>351.86433144200623</v>
      </c>
    </row>
    <row r="169" spans="1:86">
      <c r="A169" s="57" t="s">
        <v>86</v>
      </c>
      <c r="B169" s="58" t="s">
        <v>719</v>
      </c>
      <c r="C169" s="59" t="s">
        <v>116</v>
      </c>
      <c r="D169" s="58" t="s">
        <v>544</v>
      </c>
      <c r="E169" s="58" t="str">
        <f>VLOOKUP(CONCATENATE($F$4,F169),'REG FL  CWIP - 1 System Per Boo'!$A$29:$B$1161,2,FALSE)</f>
        <v>Production</v>
      </c>
      <c r="F169" s="58" t="s">
        <v>610</v>
      </c>
      <c r="G169" s="58" t="s">
        <v>611</v>
      </c>
      <c r="H169" s="63">
        <v>342</v>
      </c>
      <c r="I169" s="60">
        <v>0</v>
      </c>
      <c r="J169" s="60">
        <v>0</v>
      </c>
      <c r="K169" s="60">
        <v>0</v>
      </c>
      <c r="L169" s="60">
        <v>0</v>
      </c>
      <c r="M169" s="60">
        <v>0</v>
      </c>
      <c r="N169" s="60">
        <v>0</v>
      </c>
      <c r="O169" s="60">
        <v>0</v>
      </c>
      <c r="P169" s="60">
        <v>0</v>
      </c>
      <c r="Q169" s="60">
        <v>0</v>
      </c>
      <c r="R169" s="60">
        <v>0</v>
      </c>
      <c r="S169" s="60">
        <v>0</v>
      </c>
      <c r="T169" s="60">
        <v>0</v>
      </c>
      <c r="U169" s="60">
        <v>0</v>
      </c>
      <c r="V169" s="60">
        <v>0</v>
      </c>
      <c r="W169" s="60">
        <v>0</v>
      </c>
      <c r="X169" s="60">
        <v>46.181302736700026</v>
      </c>
      <c r="Y169" s="60">
        <v>31.999619010116746</v>
      </c>
      <c r="Z169" s="60">
        <v>0</v>
      </c>
      <c r="AA169" s="60">
        <v>2.3368200906999972</v>
      </c>
      <c r="AB169" s="60">
        <v>0</v>
      </c>
      <c r="AC169" s="60">
        <v>0</v>
      </c>
      <c r="AD169" s="60">
        <v>64.296018407228516</v>
      </c>
      <c r="AE169" s="60">
        <v>0</v>
      </c>
      <c r="AF169" s="60">
        <v>0</v>
      </c>
      <c r="AG169" s="60">
        <v>6.8223545369830774</v>
      </c>
      <c r="AH169" s="60">
        <v>151.63611478172839</v>
      </c>
      <c r="AI169" s="60">
        <v>0</v>
      </c>
      <c r="AJ169" s="60">
        <v>0</v>
      </c>
      <c r="AK169" s="60">
        <v>0</v>
      </c>
      <c r="AL169" s="60">
        <v>0</v>
      </c>
      <c r="AM169" s="60">
        <v>0</v>
      </c>
      <c r="AN169" s="60">
        <v>0</v>
      </c>
      <c r="AO169" s="60">
        <v>0</v>
      </c>
      <c r="AP169" s="60">
        <v>0</v>
      </c>
      <c r="AQ169" s="60">
        <v>5.8769003848999919</v>
      </c>
      <c r="AR169" s="60">
        <v>0</v>
      </c>
      <c r="AS169" s="60">
        <v>38.232005191951593</v>
      </c>
      <c r="AT169" s="60">
        <v>26.328637614266988</v>
      </c>
      <c r="AU169" s="60">
        <v>70.437543191118579</v>
      </c>
      <c r="AV169" s="60">
        <v>0</v>
      </c>
      <c r="AW169" s="60">
        <v>0</v>
      </c>
      <c r="AX169" s="60">
        <v>0</v>
      </c>
      <c r="AY169" s="60">
        <v>0</v>
      </c>
      <c r="AZ169" s="60">
        <v>0</v>
      </c>
      <c r="BA169" s="60">
        <v>0</v>
      </c>
      <c r="BB169" s="60">
        <v>0</v>
      </c>
      <c r="BC169" s="60">
        <v>0</v>
      </c>
      <c r="BD169" s="60">
        <v>0</v>
      </c>
      <c r="BE169" s="60">
        <v>0</v>
      </c>
      <c r="BF169" s="60">
        <v>0</v>
      </c>
      <c r="BG169" s="60">
        <v>7.5198827946761222</v>
      </c>
      <c r="BH169" s="60">
        <v>7.5198827946761222</v>
      </c>
      <c r="BI169" s="60">
        <v>0</v>
      </c>
      <c r="BJ169" s="60">
        <v>0</v>
      </c>
      <c r="BK169" s="60">
        <v>0</v>
      </c>
      <c r="BL169" s="60">
        <v>0</v>
      </c>
      <c r="BM169" s="60">
        <v>122.68658139163455</v>
      </c>
      <c r="BN169" s="60">
        <v>0</v>
      </c>
      <c r="BO169" s="60">
        <v>0</v>
      </c>
      <c r="BP169" s="60">
        <v>0</v>
      </c>
      <c r="BQ169" s="60">
        <v>0</v>
      </c>
      <c r="BR169" s="60">
        <v>0</v>
      </c>
      <c r="BS169" s="60">
        <v>0</v>
      </c>
      <c r="BT169" s="60">
        <v>16.117529094290134</v>
      </c>
      <c r="BU169" s="60">
        <v>138.8041104859247</v>
      </c>
      <c r="BV169" s="60">
        <v>0</v>
      </c>
      <c r="BW169" s="60">
        <v>0</v>
      </c>
      <c r="BX169" s="60">
        <v>0</v>
      </c>
      <c r="BY169" s="60">
        <v>0</v>
      </c>
      <c r="BZ169" s="60">
        <v>0</v>
      </c>
      <c r="CA169" s="60">
        <v>0</v>
      </c>
      <c r="CB169" s="60">
        <v>0</v>
      </c>
      <c r="CC169" s="60">
        <v>0</v>
      </c>
      <c r="CD169" s="60">
        <v>0</v>
      </c>
      <c r="CE169" s="60">
        <v>0</v>
      </c>
      <c r="CF169" s="60">
        <v>0</v>
      </c>
      <c r="CG169" s="60">
        <v>11.385929170569899</v>
      </c>
      <c r="CH169" s="60">
        <v>11.385929170569899</v>
      </c>
    </row>
    <row r="170" spans="1:86">
      <c r="A170" s="57" t="s">
        <v>86</v>
      </c>
      <c r="B170" s="58" t="s">
        <v>719</v>
      </c>
      <c r="C170" s="59" t="s">
        <v>116</v>
      </c>
      <c r="D170" s="58" t="s">
        <v>333</v>
      </c>
      <c r="E170" s="58" t="str">
        <f>VLOOKUP(CONCATENATE($F$4,F170),'REG FL  CWIP - 1 System Per Boo'!$A$29:$B$1161,2,FALSE)</f>
        <v>Production</v>
      </c>
      <c r="F170" s="58" t="s">
        <v>490</v>
      </c>
      <c r="G170" s="58" t="s">
        <v>491</v>
      </c>
      <c r="H170" s="63">
        <v>342</v>
      </c>
      <c r="I170" s="60">
        <v>0</v>
      </c>
      <c r="J170" s="60">
        <v>0</v>
      </c>
      <c r="K170" s="60">
        <v>0</v>
      </c>
      <c r="L170" s="60">
        <v>0</v>
      </c>
      <c r="M170" s="60">
        <v>0</v>
      </c>
      <c r="N170" s="60">
        <v>0</v>
      </c>
      <c r="O170" s="60">
        <v>0</v>
      </c>
      <c r="P170" s="60">
        <v>0</v>
      </c>
      <c r="Q170" s="60">
        <v>0</v>
      </c>
      <c r="R170" s="60">
        <v>0</v>
      </c>
      <c r="S170" s="60">
        <v>0</v>
      </c>
      <c r="T170" s="60">
        <v>0</v>
      </c>
      <c r="U170" s="60">
        <v>0</v>
      </c>
      <c r="V170" s="60">
        <v>0</v>
      </c>
      <c r="W170" s="60">
        <v>0</v>
      </c>
      <c r="X170" s="60">
        <v>0</v>
      </c>
      <c r="Y170" s="60">
        <v>0</v>
      </c>
      <c r="Z170" s="60">
        <v>439.03801794983826</v>
      </c>
      <c r="AA170" s="60">
        <v>163.17560112203287</v>
      </c>
      <c r="AB170" s="60">
        <v>0</v>
      </c>
      <c r="AC170" s="60">
        <v>0</v>
      </c>
      <c r="AD170" s="60">
        <v>3.7533092628981048</v>
      </c>
      <c r="AE170" s="60">
        <v>0</v>
      </c>
      <c r="AF170" s="60">
        <v>0</v>
      </c>
      <c r="AG170" s="60">
        <v>48.370725275580611</v>
      </c>
      <c r="AH170" s="60">
        <v>654.33765361034989</v>
      </c>
      <c r="AI170" s="60">
        <v>0</v>
      </c>
      <c r="AJ170" s="60">
        <v>0</v>
      </c>
      <c r="AK170" s="60">
        <v>0</v>
      </c>
      <c r="AL170" s="60">
        <v>5.1342253767999964</v>
      </c>
      <c r="AM170" s="60">
        <v>22.195781170969106</v>
      </c>
      <c r="AN170" s="60">
        <v>27.262190598751683</v>
      </c>
      <c r="AO170" s="60">
        <v>0</v>
      </c>
      <c r="AP170" s="60">
        <v>0</v>
      </c>
      <c r="AQ170" s="60">
        <v>0</v>
      </c>
      <c r="AR170" s="60">
        <v>0</v>
      </c>
      <c r="AS170" s="60">
        <v>15.793623871269375</v>
      </c>
      <c r="AT170" s="60">
        <v>0</v>
      </c>
      <c r="AU170" s="60">
        <v>70.385821017790164</v>
      </c>
      <c r="AV170" s="60">
        <v>0</v>
      </c>
      <c r="AW170" s="60">
        <v>0</v>
      </c>
      <c r="AX170" s="60">
        <v>0</v>
      </c>
      <c r="AY170" s="60">
        <v>0</v>
      </c>
      <c r="AZ170" s="60">
        <v>0</v>
      </c>
      <c r="BA170" s="60">
        <v>34.394227769531433</v>
      </c>
      <c r="BB170" s="60">
        <v>0</v>
      </c>
      <c r="BC170" s="60">
        <v>0</v>
      </c>
      <c r="BD170" s="60">
        <v>0</v>
      </c>
      <c r="BE170" s="60">
        <v>0</v>
      </c>
      <c r="BF170" s="60">
        <v>0</v>
      </c>
      <c r="BG170" s="60">
        <v>23.67477434748303</v>
      </c>
      <c r="BH170" s="60">
        <v>58.069002117014463</v>
      </c>
      <c r="BI170" s="60">
        <v>0</v>
      </c>
      <c r="BJ170" s="60">
        <v>0</v>
      </c>
      <c r="BK170" s="60">
        <v>0</v>
      </c>
      <c r="BL170" s="60">
        <v>0</v>
      </c>
      <c r="BM170" s="60">
        <v>0</v>
      </c>
      <c r="BN170" s="60">
        <v>45.886549468962507</v>
      </c>
      <c r="BO170" s="60">
        <v>0</v>
      </c>
      <c r="BP170" s="60">
        <v>0</v>
      </c>
      <c r="BQ170" s="60">
        <v>0</v>
      </c>
      <c r="BR170" s="60">
        <v>0</v>
      </c>
      <c r="BS170" s="60">
        <v>0</v>
      </c>
      <c r="BT170" s="60">
        <v>9.8149247039937588</v>
      </c>
      <c r="BU170" s="60">
        <v>55.701474172956267</v>
      </c>
      <c r="BV170" s="60">
        <v>0</v>
      </c>
      <c r="BW170" s="60">
        <v>0</v>
      </c>
      <c r="BX170" s="60">
        <v>0</v>
      </c>
      <c r="BY170" s="60">
        <v>0</v>
      </c>
      <c r="BZ170" s="60">
        <v>51.196071612251352</v>
      </c>
      <c r="CA170" s="60">
        <v>89.16275162586922</v>
      </c>
      <c r="CB170" s="60">
        <v>0</v>
      </c>
      <c r="CC170" s="60">
        <v>0</v>
      </c>
      <c r="CD170" s="60">
        <v>3.0165844582942101</v>
      </c>
      <c r="CE170" s="60">
        <v>0</v>
      </c>
      <c r="CF170" s="60">
        <v>0</v>
      </c>
      <c r="CG170" s="60">
        <v>75.994056063740658</v>
      </c>
      <c r="CH170" s="60">
        <v>219.36946376015544</v>
      </c>
    </row>
    <row r="171" spans="1:86">
      <c r="A171" s="57" t="s">
        <v>86</v>
      </c>
      <c r="B171" s="58" t="s">
        <v>719</v>
      </c>
      <c r="C171" s="59" t="s">
        <v>116</v>
      </c>
      <c r="D171" s="58" t="s">
        <v>637</v>
      </c>
      <c r="E171" s="58" t="str">
        <f>VLOOKUP(CONCATENATE($F$4,F171),'REG FL  CWIP - 1 System Per Boo'!$A$29:$B$1161,2,FALSE)</f>
        <v>Production</v>
      </c>
      <c r="F171" s="58" t="s">
        <v>651</v>
      </c>
      <c r="G171" s="58" t="s">
        <v>641</v>
      </c>
      <c r="H171" s="63">
        <v>342</v>
      </c>
      <c r="I171" s="60">
        <v>0</v>
      </c>
      <c r="J171" s="60">
        <v>0</v>
      </c>
      <c r="K171" s="60">
        <v>0</v>
      </c>
      <c r="L171" s="60">
        <v>0</v>
      </c>
      <c r="M171" s="60">
        <v>0</v>
      </c>
      <c r="N171" s="60">
        <v>0</v>
      </c>
      <c r="O171" s="60">
        <v>0</v>
      </c>
      <c r="P171" s="60">
        <v>0</v>
      </c>
      <c r="Q171" s="60">
        <v>0</v>
      </c>
      <c r="R171" s="60">
        <v>0</v>
      </c>
      <c r="S171" s="60">
        <v>0</v>
      </c>
      <c r="T171" s="60">
        <v>0</v>
      </c>
      <c r="U171" s="60">
        <v>0</v>
      </c>
      <c r="V171" s="60">
        <v>0</v>
      </c>
      <c r="W171" s="60">
        <v>0</v>
      </c>
      <c r="X171" s="60">
        <v>0</v>
      </c>
      <c r="Y171" s="60">
        <v>26.057476171819232</v>
      </c>
      <c r="Z171" s="60">
        <v>49.663731610399971</v>
      </c>
      <c r="AA171" s="60">
        <v>0</v>
      </c>
      <c r="AB171" s="60">
        <v>0</v>
      </c>
      <c r="AC171" s="60">
        <v>0</v>
      </c>
      <c r="AD171" s="60">
        <v>0</v>
      </c>
      <c r="AE171" s="60">
        <v>0</v>
      </c>
      <c r="AF171" s="60">
        <v>0</v>
      </c>
      <c r="AG171" s="60">
        <v>41.039101125957828</v>
      </c>
      <c r="AH171" s="60">
        <v>116.76030890817704</v>
      </c>
      <c r="AI171" s="60">
        <v>0</v>
      </c>
      <c r="AJ171" s="60">
        <v>0</v>
      </c>
      <c r="AK171" s="60">
        <v>0</v>
      </c>
      <c r="AL171" s="60">
        <v>0</v>
      </c>
      <c r="AM171" s="60">
        <v>0</v>
      </c>
      <c r="AN171" s="60">
        <v>0</v>
      </c>
      <c r="AO171" s="60">
        <v>0</v>
      </c>
      <c r="AP171" s="60">
        <v>0</v>
      </c>
      <c r="AQ171" s="60">
        <v>0</v>
      </c>
      <c r="AR171" s="60">
        <v>0</v>
      </c>
      <c r="AS171" s="60">
        <v>38.789783617899651</v>
      </c>
      <c r="AT171" s="60">
        <v>7.8424424622852102</v>
      </c>
      <c r="AU171" s="60">
        <v>46.632226080184864</v>
      </c>
      <c r="AV171" s="60">
        <v>0</v>
      </c>
      <c r="AW171" s="60">
        <v>0</v>
      </c>
      <c r="AX171" s="60">
        <v>0</v>
      </c>
      <c r="AY171" s="60">
        <v>0</v>
      </c>
      <c r="AZ171" s="60">
        <v>0</v>
      </c>
      <c r="BA171" s="60">
        <v>0</v>
      </c>
      <c r="BB171" s="60">
        <v>0</v>
      </c>
      <c r="BC171" s="60">
        <v>0</v>
      </c>
      <c r="BD171" s="60">
        <v>0</v>
      </c>
      <c r="BE171" s="60">
        <v>0</v>
      </c>
      <c r="BF171" s="60">
        <v>0</v>
      </c>
      <c r="BG171" s="60">
        <v>8.7089625654056739</v>
      </c>
      <c r="BH171" s="60">
        <v>8.7089625654056739</v>
      </c>
      <c r="BI171" s="60">
        <v>0</v>
      </c>
      <c r="BJ171" s="60">
        <v>0</v>
      </c>
      <c r="BK171" s="60">
        <v>0</v>
      </c>
      <c r="BL171" s="60">
        <v>0</v>
      </c>
      <c r="BM171" s="60">
        <v>0</v>
      </c>
      <c r="BN171" s="60">
        <v>0</v>
      </c>
      <c r="BO171" s="60">
        <v>0</v>
      </c>
      <c r="BP171" s="60">
        <v>0</v>
      </c>
      <c r="BQ171" s="60">
        <v>0</v>
      </c>
      <c r="BR171" s="60">
        <v>0</v>
      </c>
      <c r="BS171" s="60">
        <v>0</v>
      </c>
      <c r="BT171" s="60">
        <v>9.5593310333495189</v>
      </c>
      <c r="BU171" s="60">
        <v>9.5593310333495189</v>
      </c>
      <c r="BV171" s="60">
        <v>0</v>
      </c>
      <c r="BW171" s="60">
        <v>0</v>
      </c>
      <c r="BX171" s="60">
        <v>0</v>
      </c>
      <c r="BY171" s="60">
        <v>0</v>
      </c>
      <c r="BZ171" s="60">
        <v>0</v>
      </c>
      <c r="CA171" s="60">
        <v>0</v>
      </c>
      <c r="CB171" s="60">
        <v>0</v>
      </c>
      <c r="CC171" s="60">
        <v>0</v>
      </c>
      <c r="CD171" s="60">
        <v>0</v>
      </c>
      <c r="CE171" s="60">
        <v>0</v>
      </c>
      <c r="CF171" s="60">
        <v>0</v>
      </c>
      <c r="CG171" s="60">
        <v>10.387561121482879</v>
      </c>
      <c r="CH171" s="60">
        <v>10.387561121482879</v>
      </c>
    </row>
    <row r="172" spans="1:86">
      <c r="A172" s="57" t="s">
        <v>86</v>
      </c>
      <c r="B172" s="58" t="s">
        <v>719</v>
      </c>
      <c r="C172" s="59" t="s">
        <v>116</v>
      </c>
      <c r="D172" s="58" t="s">
        <v>637</v>
      </c>
      <c r="E172" s="58" t="str">
        <f>VLOOKUP(CONCATENATE($F$4,F172),'REG FL  CWIP - 1 System Per Boo'!$A$29:$B$1161,2,FALSE)</f>
        <v>Production</v>
      </c>
      <c r="F172" s="58" t="s">
        <v>640</v>
      </c>
      <c r="G172" s="58" t="s">
        <v>641</v>
      </c>
      <c r="H172" s="63">
        <v>342</v>
      </c>
      <c r="I172" s="60">
        <v>0</v>
      </c>
      <c r="J172" s="60">
        <v>0</v>
      </c>
      <c r="K172" s="60">
        <v>0</v>
      </c>
      <c r="L172" s="60">
        <v>0</v>
      </c>
      <c r="M172" s="60">
        <v>0</v>
      </c>
      <c r="N172" s="60">
        <v>0</v>
      </c>
      <c r="O172" s="60">
        <v>0</v>
      </c>
      <c r="P172" s="60">
        <v>0</v>
      </c>
      <c r="Q172" s="60">
        <v>0</v>
      </c>
      <c r="R172" s="60">
        <v>0</v>
      </c>
      <c r="S172" s="60">
        <v>0</v>
      </c>
      <c r="T172" s="60">
        <v>0</v>
      </c>
      <c r="U172" s="60">
        <v>0</v>
      </c>
      <c r="V172" s="60">
        <v>0</v>
      </c>
      <c r="W172" s="60">
        <v>0</v>
      </c>
      <c r="X172" s="60">
        <v>0</v>
      </c>
      <c r="Y172" s="60">
        <v>0</v>
      </c>
      <c r="Z172" s="60">
        <v>0</v>
      </c>
      <c r="AA172" s="60">
        <v>66.990869532600001</v>
      </c>
      <c r="AB172" s="60">
        <v>0</v>
      </c>
      <c r="AC172" s="60">
        <v>0</v>
      </c>
      <c r="AD172" s="60">
        <v>13.374466088099993</v>
      </c>
      <c r="AE172" s="60">
        <v>78.59645669070008</v>
      </c>
      <c r="AF172" s="60">
        <v>71.268553153199946</v>
      </c>
      <c r="AG172" s="60">
        <v>21.049428418199977</v>
      </c>
      <c r="AH172" s="60">
        <v>251.27977388279999</v>
      </c>
      <c r="AI172" s="60">
        <v>0</v>
      </c>
      <c r="AJ172" s="60">
        <v>0</v>
      </c>
      <c r="AK172" s="60">
        <v>0</v>
      </c>
      <c r="AL172" s="60">
        <v>0</v>
      </c>
      <c r="AM172" s="60">
        <v>0</v>
      </c>
      <c r="AN172" s="60">
        <v>0</v>
      </c>
      <c r="AO172" s="60">
        <v>152.93106999299999</v>
      </c>
      <c r="AP172" s="60">
        <v>0</v>
      </c>
      <c r="AQ172" s="60">
        <v>0</v>
      </c>
      <c r="AR172" s="60">
        <v>0</v>
      </c>
      <c r="AS172" s="60">
        <v>0</v>
      </c>
      <c r="AT172" s="60">
        <v>0</v>
      </c>
      <c r="AU172" s="60">
        <v>152.93106999299999</v>
      </c>
      <c r="AV172" s="60">
        <v>0</v>
      </c>
      <c r="AW172" s="60">
        <v>0</v>
      </c>
      <c r="AX172" s="60">
        <v>0</v>
      </c>
      <c r="AY172" s="60">
        <v>0</v>
      </c>
      <c r="AZ172" s="60">
        <v>0</v>
      </c>
      <c r="BA172" s="60">
        <v>0</v>
      </c>
      <c r="BB172" s="60">
        <v>0</v>
      </c>
      <c r="BC172" s="60">
        <v>0</v>
      </c>
      <c r="BD172" s="60">
        <v>0</v>
      </c>
      <c r="BE172" s="60">
        <v>0</v>
      </c>
      <c r="BF172" s="60">
        <v>0</v>
      </c>
      <c r="BG172" s="60">
        <v>0</v>
      </c>
      <c r="BH172" s="60">
        <v>0</v>
      </c>
      <c r="BI172" s="60">
        <v>0</v>
      </c>
      <c r="BJ172" s="60">
        <v>0</v>
      </c>
      <c r="BK172" s="60">
        <v>0</v>
      </c>
      <c r="BL172" s="60">
        <v>0</v>
      </c>
      <c r="BM172" s="60">
        <v>0</v>
      </c>
      <c r="BN172" s="60">
        <v>0</v>
      </c>
      <c r="BO172" s="60">
        <v>0</v>
      </c>
      <c r="BP172" s="60">
        <v>0</v>
      </c>
      <c r="BQ172" s="60">
        <v>0</v>
      </c>
      <c r="BR172" s="60">
        <v>73.784573601171971</v>
      </c>
      <c r="BS172" s="60">
        <v>126.08599258209625</v>
      </c>
      <c r="BT172" s="60">
        <v>0</v>
      </c>
      <c r="BU172" s="60">
        <v>199.87056618326824</v>
      </c>
      <c r="BV172" s="60">
        <v>0</v>
      </c>
      <c r="BW172" s="60">
        <v>0</v>
      </c>
      <c r="BX172" s="60">
        <v>0</v>
      </c>
      <c r="BY172" s="60">
        <v>0</v>
      </c>
      <c r="BZ172" s="60">
        <v>0</v>
      </c>
      <c r="CA172" s="60">
        <v>0</v>
      </c>
      <c r="CB172" s="60">
        <v>0</v>
      </c>
      <c r="CC172" s="60">
        <v>0</v>
      </c>
      <c r="CD172" s="60">
        <v>0</v>
      </c>
      <c r="CE172" s="60">
        <v>0</v>
      </c>
      <c r="CF172" s="60">
        <v>0</v>
      </c>
      <c r="CG172" s="60">
        <v>0</v>
      </c>
      <c r="CH172" s="60">
        <v>0</v>
      </c>
    </row>
    <row r="173" spans="1:86">
      <c r="A173" s="57" t="s">
        <v>86</v>
      </c>
      <c r="B173" s="58" t="s">
        <v>719</v>
      </c>
      <c r="C173" s="59" t="s">
        <v>116</v>
      </c>
      <c r="D173" s="58" t="s">
        <v>333</v>
      </c>
      <c r="E173" s="58" t="str">
        <f>VLOOKUP(CONCATENATE($F$4,F173),'REG FL  CWIP - 1 System Per Boo'!$A$29:$B$1161,2,FALSE)</f>
        <v>Production</v>
      </c>
      <c r="F173" s="58" t="s">
        <v>390</v>
      </c>
      <c r="G173" s="58" t="s">
        <v>377</v>
      </c>
      <c r="H173" s="63">
        <v>342</v>
      </c>
      <c r="I173" s="60">
        <v>0</v>
      </c>
      <c r="J173" s="60">
        <v>0</v>
      </c>
      <c r="K173" s="60">
        <v>0</v>
      </c>
      <c r="L173" s="60">
        <v>0</v>
      </c>
      <c r="M173" s="60">
        <v>0</v>
      </c>
      <c r="N173" s="60">
        <v>0</v>
      </c>
      <c r="O173" s="60">
        <v>0</v>
      </c>
      <c r="P173" s="60">
        <v>0</v>
      </c>
      <c r="Q173" s="60">
        <v>0</v>
      </c>
      <c r="R173" s="60">
        <v>0</v>
      </c>
      <c r="S173" s="60">
        <v>0</v>
      </c>
      <c r="T173" s="60">
        <v>0</v>
      </c>
      <c r="U173" s="60">
        <v>0</v>
      </c>
      <c r="V173" s="60">
        <v>0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60">
        <v>0</v>
      </c>
      <c r="AC173" s="60">
        <v>0</v>
      </c>
      <c r="AD173" s="60">
        <v>0</v>
      </c>
      <c r="AE173" s="60">
        <v>0</v>
      </c>
      <c r="AF173" s="60">
        <v>0</v>
      </c>
      <c r="AG173" s="60">
        <v>216</v>
      </c>
      <c r="AH173" s="60">
        <v>216</v>
      </c>
      <c r="AI173" s="60">
        <v>0</v>
      </c>
      <c r="AJ173" s="60">
        <v>0</v>
      </c>
      <c r="AK173" s="60">
        <v>0</v>
      </c>
      <c r="AL173" s="60">
        <v>0</v>
      </c>
      <c r="AM173" s="60">
        <v>0</v>
      </c>
      <c r="AN173" s="60">
        <v>0</v>
      </c>
      <c r="AO173" s="60">
        <v>0</v>
      </c>
      <c r="AP173" s="60">
        <v>0</v>
      </c>
      <c r="AQ173" s="60">
        <v>0</v>
      </c>
      <c r="AR173" s="60">
        <v>0</v>
      </c>
      <c r="AS173" s="60">
        <v>0</v>
      </c>
      <c r="AT173" s="60">
        <v>1092</v>
      </c>
      <c r="AU173" s="60">
        <v>1092</v>
      </c>
      <c r="AV173" s="60">
        <v>0</v>
      </c>
      <c r="AW173" s="60">
        <v>0</v>
      </c>
      <c r="AX173" s="60">
        <v>0</v>
      </c>
      <c r="AY173" s="60">
        <v>0</v>
      </c>
      <c r="AZ173" s="60">
        <v>0</v>
      </c>
      <c r="BA173" s="60">
        <v>0</v>
      </c>
      <c r="BB173" s="60">
        <v>0</v>
      </c>
      <c r="BC173" s="60">
        <v>0</v>
      </c>
      <c r="BD173" s="60">
        <v>0</v>
      </c>
      <c r="BE173" s="60">
        <v>0</v>
      </c>
      <c r="BF173" s="60">
        <v>0</v>
      </c>
      <c r="BG173" s="60">
        <v>1206</v>
      </c>
      <c r="BH173" s="60">
        <v>1206</v>
      </c>
      <c r="BI173" s="60">
        <v>0</v>
      </c>
      <c r="BJ173" s="60">
        <v>0</v>
      </c>
      <c r="BK173" s="60">
        <v>0</v>
      </c>
      <c r="BL173" s="60">
        <v>0</v>
      </c>
      <c r="BM173" s="60">
        <v>0</v>
      </c>
      <c r="BN173" s="60">
        <v>0</v>
      </c>
      <c r="BO173" s="60">
        <v>0</v>
      </c>
      <c r="BP173" s="60">
        <v>0</v>
      </c>
      <c r="BQ173" s="60">
        <v>0</v>
      </c>
      <c r="BR173" s="60">
        <v>0</v>
      </c>
      <c r="BS173" s="60">
        <v>0</v>
      </c>
      <c r="BT173" s="60">
        <v>1353</v>
      </c>
      <c r="BU173" s="60">
        <v>1353</v>
      </c>
      <c r="BV173" s="60">
        <v>0</v>
      </c>
      <c r="BW173" s="60">
        <v>0</v>
      </c>
      <c r="BX173" s="60">
        <v>0</v>
      </c>
      <c r="BY173" s="60">
        <v>0</v>
      </c>
      <c r="BZ173" s="60">
        <v>0</v>
      </c>
      <c r="CA173" s="60">
        <v>0</v>
      </c>
      <c r="CB173" s="60">
        <v>0</v>
      </c>
      <c r="CC173" s="60">
        <v>0</v>
      </c>
      <c r="CD173" s="60">
        <v>0</v>
      </c>
      <c r="CE173" s="60">
        <v>0</v>
      </c>
      <c r="CF173" s="60">
        <v>0</v>
      </c>
      <c r="CG173" s="60">
        <v>3556</v>
      </c>
      <c r="CH173" s="60">
        <v>3556</v>
      </c>
    </row>
    <row r="174" spans="1:86">
      <c r="A174" s="57" t="s">
        <v>86</v>
      </c>
      <c r="B174" s="58" t="s">
        <v>719</v>
      </c>
      <c r="C174" s="59" t="s">
        <v>116</v>
      </c>
      <c r="D174" s="58" t="s">
        <v>333</v>
      </c>
      <c r="E174" s="58" t="str">
        <f>VLOOKUP(CONCATENATE($F$4,F174),'REG FL  CWIP - 1 System Per Boo'!$A$29:$B$1161,2,FALSE)</f>
        <v>Production</v>
      </c>
      <c r="F174" s="58" t="s">
        <v>380</v>
      </c>
      <c r="G174" s="58" t="s">
        <v>377</v>
      </c>
      <c r="H174" s="63">
        <v>342</v>
      </c>
      <c r="I174" s="60">
        <v>0</v>
      </c>
      <c r="J174" s="60">
        <v>0</v>
      </c>
      <c r="K174" s="60">
        <v>0</v>
      </c>
      <c r="L174" s="60">
        <v>0</v>
      </c>
      <c r="M174" s="60">
        <v>0</v>
      </c>
      <c r="N174" s="60">
        <v>0</v>
      </c>
      <c r="O174" s="60">
        <v>0</v>
      </c>
      <c r="P174" s="60">
        <v>0</v>
      </c>
      <c r="Q174" s="60">
        <v>0</v>
      </c>
      <c r="R174" s="60">
        <v>0</v>
      </c>
      <c r="S174" s="60">
        <v>0</v>
      </c>
      <c r="T174" s="60">
        <v>0</v>
      </c>
      <c r="U174" s="60">
        <v>0</v>
      </c>
      <c r="V174" s="60">
        <v>0</v>
      </c>
      <c r="W174" s="60">
        <v>0</v>
      </c>
      <c r="X174" s="60">
        <v>0</v>
      </c>
      <c r="Y174" s="60">
        <v>90.802616396436605</v>
      </c>
      <c r="Z174" s="60">
        <v>0</v>
      </c>
      <c r="AA174" s="60">
        <v>0</v>
      </c>
      <c r="AB174" s="60">
        <v>0</v>
      </c>
      <c r="AC174" s="60">
        <v>169.27337461439993</v>
      </c>
      <c r="AD174" s="60">
        <v>84.53463719316602</v>
      </c>
      <c r="AE174" s="60">
        <v>165.2564301825075</v>
      </c>
      <c r="AF174" s="60">
        <v>0</v>
      </c>
      <c r="AG174" s="60">
        <v>323.60079463810553</v>
      </c>
      <c r="AH174" s="60">
        <v>833.46785302461558</v>
      </c>
      <c r="AI174" s="60">
        <v>0</v>
      </c>
      <c r="AJ174" s="60">
        <v>0</v>
      </c>
      <c r="AK174" s="60">
        <v>0</v>
      </c>
      <c r="AL174" s="60">
        <v>0</v>
      </c>
      <c r="AM174" s="60">
        <v>0</v>
      </c>
      <c r="AN174" s="60">
        <v>0</v>
      </c>
      <c r="AO174" s="60">
        <v>103.5157917248</v>
      </c>
      <c r="AP174" s="60">
        <v>147.62172154240005</v>
      </c>
      <c r="AQ174" s="60">
        <v>0</v>
      </c>
      <c r="AR174" s="60">
        <v>0</v>
      </c>
      <c r="AS174" s="60">
        <v>669.07469062601922</v>
      </c>
      <c r="AT174" s="60">
        <v>0</v>
      </c>
      <c r="AU174" s="60">
        <v>920.21220389321934</v>
      </c>
      <c r="AV174" s="60">
        <v>0</v>
      </c>
      <c r="AW174" s="60">
        <v>0</v>
      </c>
      <c r="AX174" s="60">
        <v>0</v>
      </c>
      <c r="AY174" s="60">
        <v>0</v>
      </c>
      <c r="AZ174" s="60">
        <v>0</v>
      </c>
      <c r="BA174" s="60">
        <v>1082.3801659803914</v>
      </c>
      <c r="BB174" s="60">
        <v>0</v>
      </c>
      <c r="BC174" s="60">
        <v>206.98882619135836</v>
      </c>
      <c r="BD174" s="60">
        <v>156.04966341763804</v>
      </c>
      <c r="BE174" s="60">
        <v>0</v>
      </c>
      <c r="BF174" s="60">
        <v>0</v>
      </c>
      <c r="BG174" s="60">
        <v>2376.3184497882917</v>
      </c>
      <c r="BH174" s="60">
        <v>3821.7371053776797</v>
      </c>
      <c r="BI174" s="60">
        <v>0</v>
      </c>
      <c r="BJ174" s="60">
        <v>0</v>
      </c>
      <c r="BK174" s="60">
        <v>72.155830608097205</v>
      </c>
      <c r="BL174" s="60">
        <v>0</v>
      </c>
      <c r="BM174" s="60">
        <v>0</v>
      </c>
      <c r="BN174" s="60">
        <v>1462.0514152856663</v>
      </c>
      <c r="BO174" s="60">
        <v>32.154003595115569</v>
      </c>
      <c r="BP174" s="60">
        <v>0</v>
      </c>
      <c r="BQ174" s="60">
        <v>97.91550805101042</v>
      </c>
      <c r="BR174" s="60">
        <v>0</v>
      </c>
      <c r="BS174" s="60">
        <v>512.31947431131903</v>
      </c>
      <c r="BT174" s="60">
        <v>2561.6167001720164</v>
      </c>
      <c r="BU174" s="60">
        <v>4738.2129320232252</v>
      </c>
      <c r="BV174" s="60">
        <v>0</v>
      </c>
      <c r="BW174" s="60">
        <v>0</v>
      </c>
      <c r="BX174" s="60">
        <v>0</v>
      </c>
      <c r="BY174" s="60">
        <v>0</v>
      </c>
      <c r="BZ174" s="60">
        <v>0</v>
      </c>
      <c r="CA174" s="60">
        <v>590.8582752998152</v>
      </c>
      <c r="CB174" s="60">
        <v>590.85827529981509</v>
      </c>
      <c r="CC174" s="60">
        <v>0</v>
      </c>
      <c r="CD174" s="60">
        <v>87.769680267635437</v>
      </c>
      <c r="CE174" s="60">
        <v>0</v>
      </c>
      <c r="CF174" s="60">
        <v>522.14818933968218</v>
      </c>
      <c r="CG174" s="60">
        <v>2383.3105198758408</v>
      </c>
      <c r="CH174" s="60">
        <v>4174.9449400827889</v>
      </c>
    </row>
    <row r="175" spans="1:86">
      <c r="A175" s="57" t="s">
        <v>86</v>
      </c>
      <c r="B175" s="58" t="s">
        <v>719</v>
      </c>
      <c r="C175" s="59" t="s">
        <v>116</v>
      </c>
      <c r="D175" s="58" t="s">
        <v>333</v>
      </c>
      <c r="E175" s="58" t="str">
        <f>VLOOKUP(CONCATENATE($F$4,F175),'REG FL  CWIP - 1 System Per Boo'!$A$29:$B$1161,2,FALSE)</f>
        <v>Production</v>
      </c>
      <c r="F175" s="58" t="s">
        <v>376</v>
      </c>
      <c r="G175" s="58" t="s">
        <v>377</v>
      </c>
      <c r="H175" s="63">
        <v>342</v>
      </c>
      <c r="I175" s="60">
        <v>0</v>
      </c>
      <c r="J175" s="60">
        <v>0</v>
      </c>
      <c r="K175" s="60">
        <v>0</v>
      </c>
      <c r="L175" s="60">
        <v>94.54</v>
      </c>
      <c r="M175" s="60">
        <v>0</v>
      </c>
      <c r="N175" s="60">
        <v>0</v>
      </c>
      <c r="O175" s="60">
        <v>0</v>
      </c>
      <c r="P175" s="60">
        <v>0</v>
      </c>
      <c r="Q175" s="60">
        <v>0</v>
      </c>
      <c r="R175" s="60">
        <v>34.450000000000003</v>
      </c>
      <c r="S175" s="60">
        <v>5.78</v>
      </c>
      <c r="T175" s="60">
        <v>34.57</v>
      </c>
      <c r="U175" s="60">
        <v>169.34</v>
      </c>
      <c r="V175" s="60">
        <v>0</v>
      </c>
      <c r="W175" s="60">
        <v>0</v>
      </c>
      <c r="X175" s="60">
        <v>0</v>
      </c>
      <c r="Y175" s="60">
        <v>82.174466311645972</v>
      </c>
      <c r="Z175" s="60">
        <v>0</v>
      </c>
      <c r="AA175" s="60">
        <v>0</v>
      </c>
      <c r="AB175" s="60">
        <v>0</v>
      </c>
      <c r="AC175" s="60">
        <v>0</v>
      </c>
      <c r="AD175" s="60">
        <v>374.54164719135281</v>
      </c>
      <c r="AE175" s="60">
        <v>770.91947415870197</v>
      </c>
      <c r="AF175" s="60">
        <v>0</v>
      </c>
      <c r="AG175" s="60">
        <v>2721.0575857763361</v>
      </c>
      <c r="AH175" s="60">
        <v>3948.6931734380369</v>
      </c>
      <c r="AI175" s="60">
        <v>0</v>
      </c>
      <c r="AJ175" s="60">
        <v>0</v>
      </c>
      <c r="AK175" s="60">
        <v>0</v>
      </c>
      <c r="AL175" s="60">
        <v>0</v>
      </c>
      <c r="AM175" s="60">
        <v>0</v>
      </c>
      <c r="AN175" s="60">
        <v>0</v>
      </c>
      <c r="AO175" s="60">
        <v>0</v>
      </c>
      <c r="AP175" s="60">
        <v>0</v>
      </c>
      <c r="AQ175" s="60">
        <v>0</v>
      </c>
      <c r="AR175" s="60">
        <v>0</v>
      </c>
      <c r="AS175" s="60">
        <v>2704.5101385017729</v>
      </c>
      <c r="AT175" s="60">
        <v>0</v>
      </c>
      <c r="AU175" s="60">
        <v>2704.5101385017729</v>
      </c>
      <c r="AV175" s="60">
        <v>0</v>
      </c>
      <c r="AW175" s="60">
        <v>0</v>
      </c>
      <c r="AX175" s="60">
        <v>0</v>
      </c>
      <c r="AY175" s="60">
        <v>0</v>
      </c>
      <c r="AZ175" s="60">
        <v>0</v>
      </c>
      <c r="BA175" s="60">
        <v>2262.1348750069405</v>
      </c>
      <c r="BB175" s="60">
        <v>0</v>
      </c>
      <c r="BC175" s="60">
        <v>0</v>
      </c>
      <c r="BD175" s="60">
        <v>0</v>
      </c>
      <c r="BE175" s="60">
        <v>0</v>
      </c>
      <c r="BF175" s="60">
        <v>0</v>
      </c>
      <c r="BG175" s="60">
        <v>4724.2608743306409</v>
      </c>
      <c r="BH175" s="60">
        <v>6986.3957493375819</v>
      </c>
      <c r="BI175" s="60">
        <v>0</v>
      </c>
      <c r="BJ175" s="60">
        <v>0</v>
      </c>
      <c r="BK175" s="60">
        <v>0</v>
      </c>
      <c r="BL175" s="60">
        <v>0</v>
      </c>
      <c r="BM175" s="60">
        <v>0</v>
      </c>
      <c r="BN175" s="60">
        <v>1541.7263078077008</v>
      </c>
      <c r="BO175" s="60">
        <v>0</v>
      </c>
      <c r="BP175" s="60">
        <v>0</v>
      </c>
      <c r="BQ175" s="60">
        <v>0</v>
      </c>
      <c r="BR175" s="60">
        <v>0</v>
      </c>
      <c r="BS175" s="60">
        <v>77.285081315344328</v>
      </c>
      <c r="BT175" s="60">
        <v>2405.6232993924773</v>
      </c>
      <c r="BU175" s="60">
        <v>4024.6346885155226</v>
      </c>
      <c r="BV175" s="60">
        <v>0</v>
      </c>
      <c r="BW175" s="60">
        <v>0</v>
      </c>
      <c r="BX175" s="60">
        <v>0</v>
      </c>
      <c r="BY175" s="60">
        <v>0</v>
      </c>
      <c r="BZ175" s="60">
        <v>0</v>
      </c>
      <c r="CA175" s="60">
        <v>158.19048984855672</v>
      </c>
      <c r="CB175" s="60">
        <v>158.19048984855661</v>
      </c>
      <c r="CC175" s="60">
        <v>0</v>
      </c>
      <c r="CD175" s="60">
        <v>0</v>
      </c>
      <c r="CE175" s="60">
        <v>0</v>
      </c>
      <c r="CF175" s="60">
        <v>88.069646980560236</v>
      </c>
      <c r="CG175" s="60">
        <v>1328.2307122688712</v>
      </c>
      <c r="CH175" s="60">
        <v>1732.6813389465447</v>
      </c>
    </row>
    <row r="176" spans="1:86">
      <c r="A176" s="57" t="s">
        <v>86</v>
      </c>
      <c r="B176" s="58" t="s">
        <v>719</v>
      </c>
      <c r="C176" s="59" t="s">
        <v>116</v>
      </c>
      <c r="D176" s="58" t="s">
        <v>333</v>
      </c>
      <c r="E176" s="58" t="str">
        <f>VLOOKUP(CONCATENATE($F$4,F176),'REG FL  CWIP - 1 System Per Boo'!$A$29:$B$1161,2,FALSE)</f>
        <v>Production</v>
      </c>
      <c r="F176" s="58" t="s">
        <v>371</v>
      </c>
      <c r="G176" s="58" t="s">
        <v>359</v>
      </c>
      <c r="H176" s="63">
        <v>342</v>
      </c>
      <c r="I176" s="60">
        <v>0</v>
      </c>
      <c r="J176" s="60">
        <v>0</v>
      </c>
      <c r="K176" s="60">
        <v>0</v>
      </c>
      <c r="L176" s="60">
        <v>0</v>
      </c>
      <c r="M176" s="60">
        <v>0</v>
      </c>
      <c r="N176" s="60">
        <v>0</v>
      </c>
      <c r="O176" s="60">
        <v>0</v>
      </c>
      <c r="P176" s="60">
        <v>0</v>
      </c>
      <c r="Q176" s="60">
        <v>0</v>
      </c>
      <c r="R176" s="60">
        <v>0</v>
      </c>
      <c r="S176" s="60">
        <v>0</v>
      </c>
      <c r="T176" s="60">
        <v>0</v>
      </c>
      <c r="U176" s="60">
        <v>0</v>
      </c>
      <c r="V176" s="60">
        <v>0</v>
      </c>
      <c r="W176" s="60">
        <v>0</v>
      </c>
      <c r="X176" s="60">
        <v>0</v>
      </c>
      <c r="Y176" s="60">
        <v>0</v>
      </c>
      <c r="Z176" s="60">
        <v>0</v>
      </c>
      <c r="AA176" s="60">
        <v>0</v>
      </c>
      <c r="AB176" s="60">
        <v>0</v>
      </c>
      <c r="AC176" s="60">
        <v>0</v>
      </c>
      <c r="AD176" s="60">
        <v>0</v>
      </c>
      <c r="AE176" s="60">
        <v>0</v>
      </c>
      <c r="AF176" s="60">
        <v>0</v>
      </c>
      <c r="AG176" s="60">
        <v>60</v>
      </c>
      <c r="AH176" s="60">
        <v>60</v>
      </c>
      <c r="AI176" s="60">
        <v>0</v>
      </c>
      <c r="AJ176" s="60">
        <v>0</v>
      </c>
      <c r="AK176" s="60">
        <v>0</v>
      </c>
      <c r="AL176" s="60">
        <v>0</v>
      </c>
      <c r="AM176" s="60">
        <v>0</v>
      </c>
      <c r="AN176" s="60">
        <v>0</v>
      </c>
      <c r="AO176" s="60">
        <v>0</v>
      </c>
      <c r="AP176" s="60">
        <v>0</v>
      </c>
      <c r="AQ176" s="60">
        <v>0</v>
      </c>
      <c r="AR176" s="60">
        <v>0</v>
      </c>
      <c r="AS176" s="60">
        <v>0</v>
      </c>
      <c r="AT176" s="60">
        <v>324</v>
      </c>
      <c r="AU176" s="60">
        <v>324</v>
      </c>
      <c r="AV176" s="60">
        <v>0</v>
      </c>
      <c r="AW176" s="60">
        <v>0</v>
      </c>
      <c r="AX176" s="60">
        <v>0</v>
      </c>
      <c r="AY176" s="60">
        <v>0</v>
      </c>
      <c r="AZ176" s="60">
        <v>0</v>
      </c>
      <c r="BA176" s="60">
        <v>0</v>
      </c>
      <c r="BB176" s="60">
        <v>0</v>
      </c>
      <c r="BC176" s="60">
        <v>0</v>
      </c>
      <c r="BD176" s="60">
        <v>0</v>
      </c>
      <c r="BE176" s="60">
        <v>0</v>
      </c>
      <c r="BF176" s="60">
        <v>0</v>
      </c>
      <c r="BG176" s="60">
        <v>356</v>
      </c>
      <c r="BH176" s="60">
        <v>356</v>
      </c>
      <c r="BI176" s="60">
        <v>0</v>
      </c>
      <c r="BJ176" s="60">
        <v>0</v>
      </c>
      <c r="BK176" s="60">
        <v>0</v>
      </c>
      <c r="BL176" s="60">
        <v>0</v>
      </c>
      <c r="BM176" s="60">
        <v>0</v>
      </c>
      <c r="BN176" s="60">
        <v>0</v>
      </c>
      <c r="BO176" s="60">
        <v>0</v>
      </c>
      <c r="BP176" s="60">
        <v>0</v>
      </c>
      <c r="BQ176" s="60">
        <v>0</v>
      </c>
      <c r="BR176" s="60">
        <v>0</v>
      </c>
      <c r="BS176" s="60">
        <v>0</v>
      </c>
      <c r="BT176" s="60">
        <v>399</v>
      </c>
      <c r="BU176" s="60">
        <v>399</v>
      </c>
      <c r="BV176" s="60">
        <v>0</v>
      </c>
      <c r="BW176" s="60">
        <v>0</v>
      </c>
      <c r="BX176" s="60">
        <v>0</v>
      </c>
      <c r="BY176" s="60">
        <v>0</v>
      </c>
      <c r="BZ176" s="60">
        <v>0</v>
      </c>
      <c r="CA176" s="60">
        <v>0</v>
      </c>
      <c r="CB176" s="60">
        <v>0</v>
      </c>
      <c r="CC176" s="60">
        <v>0</v>
      </c>
      <c r="CD176" s="60">
        <v>0</v>
      </c>
      <c r="CE176" s="60">
        <v>0</v>
      </c>
      <c r="CF176" s="60">
        <v>0</v>
      </c>
      <c r="CG176" s="60">
        <v>0</v>
      </c>
      <c r="CH176" s="60">
        <v>0</v>
      </c>
    </row>
    <row r="177" spans="1:86">
      <c r="A177" s="57" t="s">
        <v>86</v>
      </c>
      <c r="B177" s="58" t="s">
        <v>719</v>
      </c>
      <c r="C177" s="59" t="s">
        <v>116</v>
      </c>
      <c r="D177" s="58" t="s">
        <v>333</v>
      </c>
      <c r="E177" s="58" t="str">
        <f>VLOOKUP(CONCATENATE($F$4,F177),'REG FL  CWIP - 1 System Per Boo'!$A$29:$B$1161,2,FALSE)</f>
        <v>Production</v>
      </c>
      <c r="F177" s="58" t="s">
        <v>358</v>
      </c>
      <c r="G177" s="58" t="s">
        <v>359</v>
      </c>
      <c r="H177" s="63">
        <v>342</v>
      </c>
      <c r="I177" s="60">
        <v>0</v>
      </c>
      <c r="J177" s="60">
        <v>0</v>
      </c>
      <c r="K177" s="60">
        <v>0</v>
      </c>
      <c r="L177" s="60">
        <v>0</v>
      </c>
      <c r="M177" s="60">
        <v>0</v>
      </c>
      <c r="N177" s="60">
        <v>0</v>
      </c>
      <c r="O177" s="60">
        <v>0</v>
      </c>
      <c r="P177" s="60">
        <v>0</v>
      </c>
      <c r="Q177" s="60">
        <v>0</v>
      </c>
      <c r="R177" s="60">
        <v>0</v>
      </c>
      <c r="S177" s="60">
        <v>0</v>
      </c>
      <c r="T177" s="60">
        <v>0</v>
      </c>
      <c r="U177" s="60">
        <v>0</v>
      </c>
      <c r="V177" s="60">
        <v>0</v>
      </c>
      <c r="W177" s="60">
        <v>30.729601476899976</v>
      </c>
      <c r="X177" s="60">
        <v>15.684602063999979</v>
      </c>
      <c r="Y177" s="60">
        <v>0</v>
      </c>
      <c r="Z177" s="60">
        <v>0</v>
      </c>
      <c r="AA177" s="60">
        <v>2.6251237574999968</v>
      </c>
      <c r="AB177" s="60">
        <v>16.363265414699988</v>
      </c>
      <c r="AC177" s="60">
        <v>0</v>
      </c>
      <c r="AD177" s="60">
        <v>0</v>
      </c>
      <c r="AE177" s="60">
        <v>64.501019178900066</v>
      </c>
      <c r="AF177" s="60">
        <v>198.44081043245376</v>
      </c>
      <c r="AG177" s="60">
        <v>102.42769796345644</v>
      </c>
      <c r="AH177" s="60">
        <v>430.77212028791018</v>
      </c>
      <c r="AI177" s="60">
        <v>0</v>
      </c>
      <c r="AJ177" s="60">
        <v>0</v>
      </c>
      <c r="AK177" s="60">
        <v>0</v>
      </c>
      <c r="AL177" s="60">
        <v>0</v>
      </c>
      <c r="AM177" s="60">
        <v>416.86124881605275</v>
      </c>
      <c r="AN177" s="60">
        <v>0</v>
      </c>
      <c r="AO177" s="60">
        <v>0</v>
      </c>
      <c r="AP177" s="60">
        <v>0</v>
      </c>
      <c r="AQ177" s="60">
        <v>6.7021789608000066</v>
      </c>
      <c r="AR177" s="60">
        <v>243.53468523293972</v>
      </c>
      <c r="AS177" s="60">
        <v>200.93857841165402</v>
      </c>
      <c r="AT177" s="60">
        <v>0</v>
      </c>
      <c r="AU177" s="60">
        <v>868.03669142144645</v>
      </c>
      <c r="AV177" s="60">
        <v>0</v>
      </c>
      <c r="AW177" s="60">
        <v>0</v>
      </c>
      <c r="AX177" s="60">
        <v>0</v>
      </c>
      <c r="AY177" s="60">
        <v>0</v>
      </c>
      <c r="AZ177" s="60">
        <v>12.341034728197121</v>
      </c>
      <c r="BA177" s="60">
        <v>0</v>
      </c>
      <c r="BB177" s="60">
        <v>0</v>
      </c>
      <c r="BC177" s="60">
        <v>0</v>
      </c>
      <c r="BD177" s="60">
        <v>0</v>
      </c>
      <c r="BE177" s="60">
        <v>0</v>
      </c>
      <c r="BF177" s="60">
        <v>37.276986167499039</v>
      </c>
      <c r="BG177" s="60">
        <v>292.61481302874438</v>
      </c>
      <c r="BH177" s="60">
        <v>342.23283392444057</v>
      </c>
      <c r="BI177" s="60">
        <v>0</v>
      </c>
      <c r="BJ177" s="60">
        <v>0</v>
      </c>
      <c r="BK177" s="60">
        <v>0</v>
      </c>
      <c r="BL177" s="60">
        <v>0</v>
      </c>
      <c r="BM177" s="60">
        <v>54.304709967155397</v>
      </c>
      <c r="BN177" s="60">
        <v>0</v>
      </c>
      <c r="BO177" s="60">
        <v>0</v>
      </c>
      <c r="BP177" s="60">
        <v>0</v>
      </c>
      <c r="BQ177" s="60">
        <v>0</v>
      </c>
      <c r="BR177" s="60">
        <v>0</v>
      </c>
      <c r="BS177" s="60">
        <v>66.771688214108877</v>
      </c>
      <c r="BT177" s="60">
        <v>334.51834387654657</v>
      </c>
      <c r="BU177" s="60">
        <v>455.59474205781083</v>
      </c>
      <c r="BV177" s="60">
        <v>0</v>
      </c>
      <c r="BW177" s="60">
        <v>0</v>
      </c>
      <c r="BX177" s="60">
        <v>0</v>
      </c>
      <c r="BY177" s="60">
        <v>0</v>
      </c>
      <c r="BZ177" s="60">
        <v>0</v>
      </c>
      <c r="CA177" s="60">
        <v>0</v>
      </c>
      <c r="CB177" s="60">
        <v>0</v>
      </c>
      <c r="CC177" s="60">
        <v>0</v>
      </c>
      <c r="CD177" s="60">
        <v>10.555643407468994</v>
      </c>
      <c r="CE177" s="60">
        <v>0</v>
      </c>
      <c r="CF177" s="60">
        <v>25.27231691387945</v>
      </c>
      <c r="CG177" s="60">
        <v>704.54068298678487</v>
      </c>
      <c r="CH177" s="60">
        <v>740.3686433081333</v>
      </c>
    </row>
    <row r="178" spans="1:86">
      <c r="A178" s="57" t="s">
        <v>86</v>
      </c>
      <c r="B178" s="58" t="s">
        <v>723</v>
      </c>
      <c r="C178" s="59" t="s">
        <v>116</v>
      </c>
      <c r="D178" s="58" t="s">
        <v>333</v>
      </c>
      <c r="E178" s="58" t="str">
        <f>VLOOKUP(CONCATENATE($F$4,F178),'REG FL  CWIP - 1 System Per Boo'!$A$29:$B$1161,2,FALSE)</f>
        <v>Production</v>
      </c>
      <c r="F178" s="58" t="s">
        <v>358</v>
      </c>
      <c r="G178" s="58" t="s">
        <v>359</v>
      </c>
      <c r="H178" s="63">
        <v>342</v>
      </c>
      <c r="I178" s="60">
        <v>0</v>
      </c>
      <c r="J178" s="60">
        <v>0</v>
      </c>
      <c r="K178" s="60">
        <v>0</v>
      </c>
      <c r="L178" s="60">
        <v>0</v>
      </c>
      <c r="M178" s="60">
        <v>0</v>
      </c>
      <c r="N178" s="60">
        <v>0</v>
      </c>
      <c r="O178" s="60">
        <v>0</v>
      </c>
      <c r="P178" s="60">
        <v>0</v>
      </c>
      <c r="Q178" s="60">
        <v>0</v>
      </c>
      <c r="R178" s="60">
        <v>0</v>
      </c>
      <c r="S178" s="60">
        <v>0</v>
      </c>
      <c r="T178" s="60">
        <v>0</v>
      </c>
      <c r="U178" s="60">
        <v>0</v>
      </c>
      <c r="V178" s="60">
        <v>15.8505991674</v>
      </c>
      <c r="W178" s="60">
        <v>50.603409795600029</v>
      </c>
      <c r="X178" s="60">
        <v>89.419623604800051</v>
      </c>
      <c r="Y178" s="60">
        <v>145.82507022120006</v>
      </c>
      <c r="Z178" s="60">
        <v>258.73405457580009</v>
      </c>
      <c r="AA178" s="60">
        <v>276.9013984377001</v>
      </c>
      <c r="AB178" s="60">
        <v>302.49222322410014</v>
      </c>
      <c r="AC178" s="60">
        <v>414.43035559500015</v>
      </c>
      <c r="AD178" s="60">
        <v>453.27513264090015</v>
      </c>
      <c r="AE178" s="60">
        <v>530.12414654280008</v>
      </c>
      <c r="AF178" s="60">
        <v>474.20123811234635</v>
      </c>
      <c r="AG178" s="60">
        <v>390.72481147308986</v>
      </c>
      <c r="AH178" s="60">
        <v>390.72481147308986</v>
      </c>
      <c r="AI178" s="60">
        <v>397.29348288948984</v>
      </c>
      <c r="AJ178" s="60">
        <v>624.83062811748982</v>
      </c>
      <c r="AK178" s="60">
        <v>657.99798316458987</v>
      </c>
      <c r="AL178" s="60">
        <v>669.2729007874899</v>
      </c>
      <c r="AM178" s="60">
        <v>487.44253486443716</v>
      </c>
      <c r="AN178" s="60">
        <v>493.76563636053714</v>
      </c>
      <c r="AO178" s="60">
        <v>713.39727723693716</v>
      </c>
      <c r="AP178" s="60">
        <v>756.32080919523719</v>
      </c>
      <c r="AQ178" s="60">
        <v>907.67568531273719</v>
      </c>
      <c r="AR178" s="60">
        <v>773.86426331949747</v>
      </c>
      <c r="AS178" s="60">
        <v>667.82939675374348</v>
      </c>
      <c r="AT178" s="60">
        <v>670.02555306604347</v>
      </c>
      <c r="AU178" s="60">
        <v>670.02555306604347</v>
      </c>
      <c r="AV178" s="60">
        <v>720.50138639937677</v>
      </c>
      <c r="AW178" s="60">
        <v>770.97721973271007</v>
      </c>
      <c r="AX178" s="60">
        <v>821.45305306604337</v>
      </c>
      <c r="AY178" s="60">
        <v>871.92888639937667</v>
      </c>
      <c r="AZ178" s="60">
        <v>910.06368500451288</v>
      </c>
      <c r="BA178" s="60">
        <v>960.53951833784618</v>
      </c>
      <c r="BB178" s="60">
        <v>1011.0153516711795</v>
      </c>
      <c r="BC178" s="60">
        <v>1061.4911850045128</v>
      </c>
      <c r="BD178" s="60">
        <v>1111.9670183378462</v>
      </c>
      <c r="BE178" s="60">
        <v>1162.4428516711796</v>
      </c>
      <c r="BF178" s="60">
        <v>1175.641698837014</v>
      </c>
      <c r="BG178" s="60">
        <v>933.50271914160282</v>
      </c>
      <c r="BH178" s="60">
        <v>933.50271914160282</v>
      </c>
      <c r="BI178" s="60">
        <v>1008.6152191416028</v>
      </c>
      <c r="BJ178" s="60">
        <v>1083.7277191416028</v>
      </c>
      <c r="BK178" s="60">
        <v>1158.8402191416028</v>
      </c>
      <c r="BL178" s="60">
        <v>1233.9527191416028</v>
      </c>
      <c r="BM178" s="60">
        <v>1254.7605091744474</v>
      </c>
      <c r="BN178" s="60">
        <v>1329.8730091744474</v>
      </c>
      <c r="BO178" s="60">
        <v>1404.9855091744473</v>
      </c>
      <c r="BP178" s="60">
        <v>1480.0980091744473</v>
      </c>
      <c r="BQ178" s="60">
        <v>1555.2105091744472</v>
      </c>
      <c r="BR178" s="60">
        <v>1630.3230091744472</v>
      </c>
      <c r="BS178" s="60">
        <v>1638.6638209603382</v>
      </c>
      <c r="BT178" s="60">
        <v>1379.2579770837917</v>
      </c>
      <c r="BU178" s="60">
        <v>1379.2579770837917</v>
      </c>
      <c r="BV178" s="60">
        <v>1385.8623880896</v>
      </c>
      <c r="BW178" s="60">
        <v>1614.6375438116654</v>
      </c>
      <c r="BX178" s="60">
        <v>1647.9853596515188</v>
      </c>
      <c r="BY178" s="60">
        <v>1659.3216231541119</v>
      </c>
      <c r="BZ178" s="60">
        <v>1895.6312893383385</v>
      </c>
      <c r="CA178" s="60">
        <v>1901.9887942985383</v>
      </c>
      <c r="CB178" s="60">
        <v>2122.8154324838888</v>
      </c>
      <c r="CC178" s="60">
        <v>2165.9725077739972</v>
      </c>
      <c r="CD178" s="60">
        <v>2314.333894604717</v>
      </c>
      <c r="CE178" s="60">
        <v>2424.65415290295</v>
      </c>
      <c r="CF178" s="60">
        <v>2494.8019109592124</v>
      </c>
      <c r="CG178" s="60">
        <v>1792.4693337756585</v>
      </c>
      <c r="CH178" s="60">
        <v>1792.4693337756585</v>
      </c>
    </row>
    <row r="179" spans="1:86">
      <c r="A179" s="57" t="s">
        <v>86</v>
      </c>
      <c r="B179" s="58" t="s">
        <v>723</v>
      </c>
      <c r="C179" s="59" t="s">
        <v>116</v>
      </c>
      <c r="D179" s="58" t="s">
        <v>333</v>
      </c>
      <c r="E179" s="58" t="str">
        <f>VLOOKUP(CONCATENATE($F$4,F179),'REG FL  CWIP - 1 System Per Boo'!$A$29:$B$1161,2,FALSE)</f>
        <v>Production</v>
      </c>
      <c r="F179" s="58" t="s">
        <v>371</v>
      </c>
      <c r="G179" s="58" t="s">
        <v>359</v>
      </c>
      <c r="H179" s="63">
        <v>342</v>
      </c>
      <c r="I179" s="60">
        <v>0</v>
      </c>
      <c r="J179" s="60">
        <v>0</v>
      </c>
      <c r="K179" s="60">
        <v>0</v>
      </c>
      <c r="L179" s="60">
        <v>0</v>
      </c>
      <c r="M179" s="60">
        <v>0</v>
      </c>
      <c r="N179" s="60">
        <v>0</v>
      </c>
      <c r="O179" s="60">
        <v>0</v>
      </c>
      <c r="P179" s="60">
        <v>0</v>
      </c>
      <c r="Q179" s="60">
        <v>0</v>
      </c>
      <c r="R179" s="60">
        <v>0</v>
      </c>
      <c r="S179" s="60">
        <v>0</v>
      </c>
      <c r="T179" s="60">
        <v>0</v>
      </c>
      <c r="U179" s="60">
        <v>0</v>
      </c>
      <c r="V179" s="60">
        <v>5</v>
      </c>
      <c r="W179" s="60">
        <v>10</v>
      </c>
      <c r="X179" s="60">
        <v>15</v>
      </c>
      <c r="Y179" s="60">
        <v>20</v>
      </c>
      <c r="Z179" s="60">
        <v>25</v>
      </c>
      <c r="AA179" s="60">
        <v>30</v>
      </c>
      <c r="AB179" s="60">
        <v>35</v>
      </c>
      <c r="AC179" s="60">
        <v>40</v>
      </c>
      <c r="AD179" s="60">
        <v>45</v>
      </c>
      <c r="AE179" s="60">
        <v>50</v>
      </c>
      <c r="AF179" s="60">
        <v>55</v>
      </c>
      <c r="AG179" s="60">
        <v>0</v>
      </c>
      <c r="AH179" s="60">
        <v>0</v>
      </c>
      <c r="AI179" s="60">
        <v>27</v>
      </c>
      <c r="AJ179" s="60">
        <v>54</v>
      </c>
      <c r="AK179" s="60">
        <v>81</v>
      </c>
      <c r="AL179" s="60">
        <v>108</v>
      </c>
      <c r="AM179" s="60">
        <v>135</v>
      </c>
      <c r="AN179" s="60">
        <v>162</v>
      </c>
      <c r="AO179" s="60">
        <v>189</v>
      </c>
      <c r="AP179" s="60">
        <v>216</v>
      </c>
      <c r="AQ179" s="60">
        <v>243</v>
      </c>
      <c r="AR179" s="60">
        <v>270</v>
      </c>
      <c r="AS179" s="60">
        <v>297</v>
      </c>
      <c r="AT179" s="60">
        <v>0</v>
      </c>
      <c r="AU179" s="60">
        <v>0</v>
      </c>
      <c r="AV179" s="60">
        <v>29.666666664000001</v>
      </c>
      <c r="AW179" s="60">
        <v>59.333333328000002</v>
      </c>
      <c r="AX179" s="60">
        <v>88.999999991999999</v>
      </c>
      <c r="AY179" s="60">
        <v>118.666666656</v>
      </c>
      <c r="AZ179" s="60">
        <v>148.33333332000001</v>
      </c>
      <c r="BA179" s="60">
        <v>177.999999984</v>
      </c>
      <c r="BB179" s="60">
        <v>207.66666664799999</v>
      </c>
      <c r="BC179" s="60">
        <v>237.33333331199998</v>
      </c>
      <c r="BD179" s="60">
        <v>266.99999997599997</v>
      </c>
      <c r="BE179" s="60">
        <v>296.66666663999996</v>
      </c>
      <c r="BF179" s="60">
        <v>326.33333330399995</v>
      </c>
      <c r="BG179" s="60">
        <v>0</v>
      </c>
      <c r="BH179" s="60">
        <v>0</v>
      </c>
      <c r="BI179" s="60">
        <v>33.249999987000002</v>
      </c>
      <c r="BJ179" s="60">
        <v>66.499999974000005</v>
      </c>
      <c r="BK179" s="60">
        <v>99.749999961000015</v>
      </c>
      <c r="BL179" s="60">
        <v>132.99999994800001</v>
      </c>
      <c r="BM179" s="60">
        <v>166.24999993500001</v>
      </c>
      <c r="BN179" s="60">
        <v>199.499999922</v>
      </c>
      <c r="BO179" s="60">
        <v>232.749999909</v>
      </c>
      <c r="BP179" s="60">
        <v>265.99999989600002</v>
      </c>
      <c r="BQ179" s="60">
        <v>299.24999988300004</v>
      </c>
      <c r="BR179" s="60">
        <v>332.49999987000007</v>
      </c>
      <c r="BS179" s="60">
        <v>365.74999985700009</v>
      </c>
      <c r="BT179" s="60">
        <v>0</v>
      </c>
      <c r="BU179" s="60">
        <v>0</v>
      </c>
      <c r="BV179" s="60">
        <v>0</v>
      </c>
      <c r="BW179" s="60">
        <v>0</v>
      </c>
      <c r="BX179" s="60">
        <v>0</v>
      </c>
      <c r="BY179" s="60">
        <v>0</v>
      </c>
      <c r="BZ179" s="60">
        <v>0</v>
      </c>
      <c r="CA179" s="60">
        <v>0</v>
      </c>
      <c r="CB179" s="60">
        <v>0</v>
      </c>
      <c r="CC179" s="60">
        <v>0</v>
      </c>
      <c r="CD179" s="60">
        <v>0</v>
      </c>
      <c r="CE179" s="60">
        <v>0</v>
      </c>
      <c r="CF179" s="60">
        <v>0</v>
      </c>
      <c r="CG179" s="60">
        <v>0</v>
      </c>
      <c r="CH179" s="60">
        <v>0</v>
      </c>
    </row>
    <row r="180" spans="1:86">
      <c r="A180" s="57" t="s">
        <v>86</v>
      </c>
      <c r="B180" s="58" t="s">
        <v>723</v>
      </c>
      <c r="C180" s="59" t="s">
        <v>116</v>
      </c>
      <c r="D180" s="58" t="s">
        <v>333</v>
      </c>
      <c r="E180" s="58" t="str">
        <f>VLOOKUP(CONCATENATE($F$4,F180),'REG FL  CWIP - 1 System Per Boo'!$A$29:$B$1161,2,FALSE)</f>
        <v>Production</v>
      </c>
      <c r="F180" s="58" t="s">
        <v>376</v>
      </c>
      <c r="G180" s="58" t="s">
        <v>377</v>
      </c>
      <c r="H180" s="63">
        <v>342</v>
      </c>
      <c r="I180" s="60">
        <v>5951.8399999999992</v>
      </c>
      <c r="J180" s="60">
        <v>6200.44</v>
      </c>
      <c r="K180" s="60">
        <v>7064.8200000000015</v>
      </c>
      <c r="L180" s="60">
        <v>5641.4900000000007</v>
      </c>
      <c r="M180" s="60">
        <v>8276.41</v>
      </c>
      <c r="N180" s="60">
        <v>10128.48</v>
      </c>
      <c r="O180" s="60">
        <v>10912.320000000002</v>
      </c>
      <c r="P180" s="60">
        <v>13305.240000000002</v>
      </c>
      <c r="Q180" s="60">
        <v>17018.79</v>
      </c>
      <c r="R180" s="60">
        <v>19642.410000000003</v>
      </c>
      <c r="S180" s="60">
        <v>21207.870000000006</v>
      </c>
      <c r="T180" s="60">
        <v>22667.72</v>
      </c>
      <c r="U180" s="60">
        <v>22667.72</v>
      </c>
      <c r="V180" s="60">
        <v>22667.72</v>
      </c>
      <c r="W180" s="60">
        <v>22667.72</v>
      </c>
      <c r="X180" s="60">
        <v>22667.72</v>
      </c>
      <c r="Y180" s="60">
        <v>22585.545533688357</v>
      </c>
      <c r="Z180" s="60">
        <v>22585.545533688357</v>
      </c>
      <c r="AA180" s="60">
        <v>22585.545533688357</v>
      </c>
      <c r="AB180" s="60">
        <v>22585.545533688357</v>
      </c>
      <c r="AC180" s="60">
        <v>22585.545533688357</v>
      </c>
      <c r="AD180" s="60">
        <v>22211.003886497005</v>
      </c>
      <c r="AE180" s="60">
        <v>21440.084412338303</v>
      </c>
      <c r="AF180" s="60">
        <v>21440.084412338303</v>
      </c>
      <c r="AG180" s="60">
        <v>18719.026826561967</v>
      </c>
      <c r="AH180" s="60">
        <v>18719.026826561967</v>
      </c>
      <c r="AI180" s="60">
        <v>18719.026826561967</v>
      </c>
      <c r="AJ180" s="60">
        <v>18719.026826561967</v>
      </c>
      <c r="AK180" s="60">
        <v>18719.026826561967</v>
      </c>
      <c r="AL180" s="60">
        <v>18719.026826561967</v>
      </c>
      <c r="AM180" s="60">
        <v>18719.026826561967</v>
      </c>
      <c r="AN180" s="60">
        <v>18719.026826561967</v>
      </c>
      <c r="AO180" s="60">
        <v>18719.026826561967</v>
      </c>
      <c r="AP180" s="60">
        <v>18719.026826561967</v>
      </c>
      <c r="AQ180" s="60">
        <v>18719.026826561967</v>
      </c>
      <c r="AR180" s="60">
        <v>18719.026826561967</v>
      </c>
      <c r="AS180" s="60">
        <v>16014.516688060194</v>
      </c>
      <c r="AT180" s="60">
        <v>16014.516688060194</v>
      </c>
      <c r="AU180" s="60">
        <v>16014.516688060194</v>
      </c>
      <c r="AV180" s="60">
        <v>16014.516688060194</v>
      </c>
      <c r="AW180" s="60">
        <v>16014.516688060194</v>
      </c>
      <c r="AX180" s="60">
        <v>16014.516688060194</v>
      </c>
      <c r="AY180" s="60">
        <v>16014.516688060194</v>
      </c>
      <c r="AZ180" s="60">
        <v>16014.516688060194</v>
      </c>
      <c r="BA180" s="60">
        <v>13752.381813053253</v>
      </c>
      <c r="BB180" s="60">
        <v>13752.381813053253</v>
      </c>
      <c r="BC180" s="60">
        <v>13752.381813053253</v>
      </c>
      <c r="BD180" s="60">
        <v>13752.381813053253</v>
      </c>
      <c r="BE180" s="60">
        <v>13752.381813053253</v>
      </c>
      <c r="BF180" s="60">
        <v>13752.381813053253</v>
      </c>
      <c r="BG180" s="60">
        <v>9028.1209387226118</v>
      </c>
      <c r="BH180" s="60">
        <v>9028.1209387226118</v>
      </c>
      <c r="BI180" s="60">
        <v>9028.1209387226118</v>
      </c>
      <c r="BJ180" s="60">
        <v>9028.1209387226118</v>
      </c>
      <c r="BK180" s="60">
        <v>9028.1209387226118</v>
      </c>
      <c r="BL180" s="60">
        <v>9028.1209387226118</v>
      </c>
      <c r="BM180" s="60">
        <v>9028.1209387226118</v>
      </c>
      <c r="BN180" s="60">
        <v>7486.3946309149105</v>
      </c>
      <c r="BO180" s="60">
        <v>7486.3946309149105</v>
      </c>
      <c r="BP180" s="60">
        <v>7486.3946309149105</v>
      </c>
      <c r="BQ180" s="60">
        <v>7486.3946309149105</v>
      </c>
      <c r="BR180" s="60">
        <v>7486.3946309149105</v>
      </c>
      <c r="BS180" s="60">
        <v>7409.109549599566</v>
      </c>
      <c r="BT180" s="60">
        <v>5003.4862502070882</v>
      </c>
      <c r="BU180" s="60">
        <v>5003.4862502070882</v>
      </c>
      <c r="BV180" s="60">
        <v>5003.4862502070882</v>
      </c>
      <c r="BW180" s="60">
        <v>5003.4862502070882</v>
      </c>
      <c r="BX180" s="60">
        <v>5003.4862502070882</v>
      </c>
      <c r="BY180" s="60">
        <v>5003.4862502070882</v>
      </c>
      <c r="BZ180" s="60">
        <v>5003.4862502070882</v>
      </c>
      <c r="CA180" s="60">
        <v>4845.2957603585319</v>
      </c>
      <c r="CB180" s="60">
        <v>4687.1052705099755</v>
      </c>
      <c r="CC180" s="60">
        <v>4687.1052705099755</v>
      </c>
      <c r="CD180" s="60">
        <v>4687.1052705099755</v>
      </c>
      <c r="CE180" s="60">
        <v>4687.1052705099755</v>
      </c>
      <c r="CF180" s="60">
        <v>4599.0356235294157</v>
      </c>
      <c r="CG180" s="60">
        <v>3270.8049112605445</v>
      </c>
      <c r="CH180" s="60">
        <v>3270.8049112605445</v>
      </c>
    </row>
    <row r="181" spans="1:86">
      <c r="A181" s="57" t="s">
        <v>86</v>
      </c>
      <c r="B181" s="58" t="s">
        <v>723</v>
      </c>
      <c r="C181" s="59" t="s">
        <v>116</v>
      </c>
      <c r="D181" s="58" t="s">
        <v>333</v>
      </c>
      <c r="E181" s="58" t="str">
        <f>VLOOKUP(CONCATENATE($F$4,F181),'REG FL  CWIP - 1 System Per Boo'!$A$29:$B$1161,2,FALSE)</f>
        <v>Production</v>
      </c>
      <c r="F181" s="58" t="s">
        <v>380</v>
      </c>
      <c r="G181" s="58" t="s">
        <v>377</v>
      </c>
      <c r="H181" s="63">
        <v>342</v>
      </c>
      <c r="I181" s="60">
        <v>0</v>
      </c>
      <c r="J181" s="60">
        <v>0</v>
      </c>
      <c r="K181" s="60">
        <v>0</v>
      </c>
      <c r="L181" s="60">
        <v>0</v>
      </c>
      <c r="M181" s="60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60">
        <v>1029.5700000000002</v>
      </c>
      <c r="T181" s="60">
        <v>1135.97</v>
      </c>
      <c r="U181" s="60">
        <v>1135.97</v>
      </c>
      <c r="V181" s="60">
        <v>1138.8064197008</v>
      </c>
      <c r="W181" s="60">
        <v>1141.6429692208001</v>
      </c>
      <c r="X181" s="60">
        <v>1185.5478478496</v>
      </c>
      <c r="Y181" s="60">
        <v>1181.2500286739632</v>
      </c>
      <c r="Z181" s="60">
        <v>1396.0496714099631</v>
      </c>
      <c r="AA181" s="60">
        <v>2033.5229797475631</v>
      </c>
      <c r="AB181" s="60">
        <v>2123.0724847939632</v>
      </c>
      <c r="AC181" s="60">
        <v>2171.2432165219634</v>
      </c>
      <c r="AD181" s="60">
        <v>2135.2369571399972</v>
      </c>
      <c r="AE181" s="60">
        <v>2061.1252348326898</v>
      </c>
      <c r="AF181" s="60">
        <v>2193.5490361942898</v>
      </c>
      <c r="AG181" s="60">
        <v>1915.1558577945843</v>
      </c>
      <c r="AH181" s="60">
        <v>1915.1558577945843</v>
      </c>
      <c r="AI181" s="60">
        <v>2309.6224734985844</v>
      </c>
      <c r="AJ181" s="60">
        <v>2451.3580336297846</v>
      </c>
      <c r="AK181" s="60">
        <v>2628.7594154825847</v>
      </c>
      <c r="AL181" s="60">
        <v>2799.8978715417848</v>
      </c>
      <c r="AM181" s="60">
        <v>3050.9296674153848</v>
      </c>
      <c r="AN181" s="60">
        <v>3162.5343171705849</v>
      </c>
      <c r="AO181" s="60">
        <v>3191.8441191689853</v>
      </c>
      <c r="AP181" s="60">
        <v>3259.2649301481856</v>
      </c>
      <c r="AQ181" s="60">
        <v>3349.4725584729858</v>
      </c>
      <c r="AR181" s="60">
        <v>3465.4723205609857</v>
      </c>
      <c r="AS181" s="60">
        <v>2964.7836302517667</v>
      </c>
      <c r="AT181" s="60">
        <v>3044.0006876005668</v>
      </c>
      <c r="AU181" s="60">
        <v>3044.0006876005668</v>
      </c>
      <c r="AV181" s="60">
        <v>3426.3531876005668</v>
      </c>
      <c r="AW181" s="60">
        <v>3808.7056876005668</v>
      </c>
      <c r="AX181" s="60">
        <v>4191.0581876005672</v>
      </c>
      <c r="AY181" s="60">
        <v>4573.4106876005671</v>
      </c>
      <c r="AZ181" s="60">
        <v>4955.7631876005671</v>
      </c>
      <c r="BA181" s="60">
        <v>4255.7355216201759</v>
      </c>
      <c r="BB181" s="60">
        <v>4638.0880216201758</v>
      </c>
      <c r="BC181" s="60">
        <v>4813.4516954288174</v>
      </c>
      <c r="BD181" s="60">
        <v>5039.7545320111794</v>
      </c>
      <c r="BE181" s="60">
        <v>5422.1070320111794</v>
      </c>
      <c r="BF181" s="60">
        <v>5804.4595320111794</v>
      </c>
      <c r="BG181" s="60">
        <v>3810.4935822228877</v>
      </c>
      <c r="BH181" s="60">
        <v>3810.4935822228877</v>
      </c>
      <c r="BI181" s="60">
        <v>4254.7902488895543</v>
      </c>
      <c r="BJ181" s="60">
        <v>4699.0869155562214</v>
      </c>
      <c r="BK181" s="60">
        <v>5071.2277516147915</v>
      </c>
      <c r="BL181" s="60">
        <v>5515.5244182814586</v>
      </c>
      <c r="BM181" s="60">
        <v>5959.8210849481256</v>
      </c>
      <c r="BN181" s="60">
        <v>4942.066336329126</v>
      </c>
      <c r="BO181" s="60">
        <v>5354.2089994006774</v>
      </c>
      <c r="BP181" s="60">
        <v>5798.5056660673445</v>
      </c>
      <c r="BQ181" s="60">
        <v>6144.8868246830007</v>
      </c>
      <c r="BR181" s="60">
        <v>6589.1834913496677</v>
      </c>
      <c r="BS181" s="60">
        <v>6521.1606837050158</v>
      </c>
      <c r="BT181" s="60">
        <v>4403.8406501996651</v>
      </c>
      <c r="BU181" s="60">
        <v>4403.8406501996651</v>
      </c>
      <c r="BV181" s="60">
        <v>4793.8189835329986</v>
      </c>
      <c r="BW181" s="60">
        <v>5183.797316866332</v>
      </c>
      <c r="BX181" s="60">
        <v>5573.7756501996655</v>
      </c>
      <c r="BY181" s="60">
        <v>5963.753983532999</v>
      </c>
      <c r="BZ181" s="60">
        <v>6353.7323168663324</v>
      </c>
      <c r="CA181" s="60">
        <v>6152.8523748998505</v>
      </c>
      <c r="CB181" s="60">
        <v>5951.9724329333685</v>
      </c>
      <c r="CC181" s="60">
        <v>6341.950766266702</v>
      </c>
      <c r="CD181" s="60">
        <v>6644.1594193323999</v>
      </c>
      <c r="CE181" s="60">
        <v>7034.1377526657334</v>
      </c>
      <c r="CF181" s="60">
        <v>6901.9678966593847</v>
      </c>
      <c r="CG181" s="60">
        <v>4908.635710116876</v>
      </c>
      <c r="CH181" s="60">
        <v>4908.635710116876</v>
      </c>
    </row>
    <row r="182" spans="1:86">
      <c r="A182" s="57" t="s">
        <v>86</v>
      </c>
      <c r="B182" s="58" t="s">
        <v>723</v>
      </c>
      <c r="C182" s="59" t="s">
        <v>116</v>
      </c>
      <c r="D182" s="58" t="s">
        <v>333</v>
      </c>
      <c r="E182" s="58" t="str">
        <f>VLOOKUP(CONCATENATE($F$4,F182),'REG FL  CWIP - 1 System Per Boo'!$A$29:$B$1161,2,FALSE)</f>
        <v>Production</v>
      </c>
      <c r="F182" s="58" t="s">
        <v>390</v>
      </c>
      <c r="G182" s="58" t="s">
        <v>377</v>
      </c>
      <c r="H182" s="63">
        <v>342</v>
      </c>
      <c r="I182" s="60">
        <v>0</v>
      </c>
      <c r="J182" s="60">
        <v>0</v>
      </c>
      <c r="K182" s="60">
        <v>0</v>
      </c>
      <c r="L182" s="60">
        <v>0</v>
      </c>
      <c r="M182" s="60">
        <v>0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60">
        <v>0</v>
      </c>
      <c r="T182" s="60">
        <v>0</v>
      </c>
      <c r="U182" s="60">
        <v>0</v>
      </c>
      <c r="V182" s="60">
        <v>18</v>
      </c>
      <c r="W182" s="60">
        <v>36</v>
      </c>
      <c r="X182" s="60">
        <v>54</v>
      </c>
      <c r="Y182" s="60">
        <v>72</v>
      </c>
      <c r="Z182" s="60">
        <v>90</v>
      </c>
      <c r="AA182" s="60">
        <v>108</v>
      </c>
      <c r="AB182" s="60">
        <v>126</v>
      </c>
      <c r="AC182" s="60">
        <v>144</v>
      </c>
      <c r="AD182" s="60">
        <v>162</v>
      </c>
      <c r="AE182" s="60">
        <v>180</v>
      </c>
      <c r="AF182" s="60">
        <v>198</v>
      </c>
      <c r="AG182" s="60">
        <v>0</v>
      </c>
      <c r="AH182" s="60">
        <v>0</v>
      </c>
      <c r="AI182" s="60">
        <v>91</v>
      </c>
      <c r="AJ182" s="60">
        <v>182</v>
      </c>
      <c r="AK182" s="60">
        <v>273</v>
      </c>
      <c r="AL182" s="60">
        <v>364</v>
      </c>
      <c r="AM182" s="60">
        <v>455</v>
      </c>
      <c r="AN182" s="60">
        <v>546</v>
      </c>
      <c r="AO182" s="60">
        <v>637</v>
      </c>
      <c r="AP182" s="60">
        <v>728</v>
      </c>
      <c r="AQ182" s="60">
        <v>819</v>
      </c>
      <c r="AR182" s="60">
        <v>910</v>
      </c>
      <c r="AS182" s="60">
        <v>1001</v>
      </c>
      <c r="AT182" s="60">
        <v>0</v>
      </c>
      <c r="AU182" s="60">
        <v>0</v>
      </c>
      <c r="AV182" s="60">
        <v>100.499999964</v>
      </c>
      <c r="AW182" s="60">
        <v>200.99999992799999</v>
      </c>
      <c r="AX182" s="60">
        <v>301.49999989200001</v>
      </c>
      <c r="AY182" s="60">
        <v>401.99999985599999</v>
      </c>
      <c r="AZ182" s="60">
        <v>502.49999981999997</v>
      </c>
      <c r="BA182" s="60">
        <v>602.99999978400001</v>
      </c>
      <c r="BB182" s="60">
        <v>703.49999974800005</v>
      </c>
      <c r="BC182" s="60">
        <v>803.99999971200009</v>
      </c>
      <c r="BD182" s="60">
        <v>904.49999967600013</v>
      </c>
      <c r="BE182" s="60">
        <v>1004.9999996400002</v>
      </c>
      <c r="BF182" s="60">
        <v>1105.4999996040001</v>
      </c>
      <c r="BG182" s="60">
        <v>0</v>
      </c>
      <c r="BH182" s="60">
        <v>0</v>
      </c>
      <c r="BI182" s="60">
        <v>112.749999999</v>
      </c>
      <c r="BJ182" s="60">
        <v>225.49999999799999</v>
      </c>
      <c r="BK182" s="60">
        <v>338.24999999699997</v>
      </c>
      <c r="BL182" s="60">
        <v>450.99999999599999</v>
      </c>
      <c r="BM182" s="60">
        <v>563.74999999499994</v>
      </c>
      <c r="BN182" s="60">
        <v>676.49999999399995</v>
      </c>
      <c r="BO182" s="60">
        <v>789.24999999299996</v>
      </c>
      <c r="BP182" s="60">
        <v>901.99999999199997</v>
      </c>
      <c r="BQ182" s="60">
        <v>1014.749999991</v>
      </c>
      <c r="BR182" s="60">
        <v>1127.4999999899999</v>
      </c>
      <c r="BS182" s="60">
        <v>1240.2499999889999</v>
      </c>
      <c r="BT182" s="60">
        <v>0</v>
      </c>
      <c r="BU182" s="60">
        <v>0</v>
      </c>
      <c r="BV182" s="60">
        <v>296.33333329599998</v>
      </c>
      <c r="BW182" s="60">
        <v>592.66666659199996</v>
      </c>
      <c r="BX182" s="60">
        <v>888.99999988799993</v>
      </c>
      <c r="BY182" s="60">
        <v>1185.3333331839999</v>
      </c>
      <c r="BZ182" s="60">
        <v>1481.66666648</v>
      </c>
      <c r="CA182" s="60">
        <v>1777.9999997760001</v>
      </c>
      <c r="CB182" s="60">
        <v>2074.3333330720002</v>
      </c>
      <c r="CC182" s="60">
        <v>2370.6666663680003</v>
      </c>
      <c r="CD182" s="60">
        <v>2666.9999996640004</v>
      </c>
      <c r="CE182" s="60">
        <v>2963.3333329600005</v>
      </c>
      <c r="CF182" s="60">
        <v>3259.6666662560006</v>
      </c>
      <c r="CG182" s="60">
        <v>0</v>
      </c>
      <c r="CH182" s="60">
        <v>0</v>
      </c>
    </row>
    <row r="183" spans="1:86">
      <c r="A183" s="57" t="s">
        <v>86</v>
      </c>
      <c r="B183" s="58" t="s">
        <v>723</v>
      </c>
      <c r="C183" s="59" t="s">
        <v>116</v>
      </c>
      <c r="D183" s="58" t="s">
        <v>333</v>
      </c>
      <c r="E183" s="58" t="str">
        <f>VLOOKUP(CONCATENATE($F$4,F183),'REG FL  CWIP - 1 System Per Boo'!$A$29:$B$1161,2,FALSE)</f>
        <v>Production</v>
      </c>
      <c r="F183" s="58" t="s">
        <v>490</v>
      </c>
      <c r="G183" s="58" t="s">
        <v>491</v>
      </c>
      <c r="H183" s="63">
        <v>342</v>
      </c>
      <c r="I183" s="60">
        <v>0</v>
      </c>
      <c r="J183" s="60">
        <v>0</v>
      </c>
      <c r="K183" s="60">
        <v>0</v>
      </c>
      <c r="L183" s="60">
        <v>0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60">
        <v>0</v>
      </c>
      <c r="T183" s="60">
        <v>0</v>
      </c>
      <c r="U183" s="60">
        <v>0</v>
      </c>
      <c r="V183" s="60">
        <v>52.318073499999997</v>
      </c>
      <c r="W183" s="60">
        <v>109.5801958232</v>
      </c>
      <c r="X183" s="60">
        <v>341.80665930559996</v>
      </c>
      <c r="Y183" s="60">
        <v>549.33265516400002</v>
      </c>
      <c r="Z183" s="60">
        <v>441.96381527536175</v>
      </c>
      <c r="AA183" s="60">
        <v>370.26995830772887</v>
      </c>
      <c r="AB183" s="60">
        <v>370.26995830772887</v>
      </c>
      <c r="AC183" s="60">
        <v>403.27393325332889</v>
      </c>
      <c r="AD183" s="60">
        <v>402.23266059883082</v>
      </c>
      <c r="AE183" s="60">
        <v>403.04625527043083</v>
      </c>
      <c r="AF183" s="60">
        <v>425.65193417043082</v>
      </c>
      <c r="AG183" s="60">
        <v>397.91773782045016</v>
      </c>
      <c r="AH183" s="60">
        <v>397.91773782045016</v>
      </c>
      <c r="AI183" s="60">
        <v>407.01261269565015</v>
      </c>
      <c r="AJ183" s="60">
        <v>413.43307854005013</v>
      </c>
      <c r="AK183" s="60">
        <v>456.77374131205011</v>
      </c>
      <c r="AL183" s="60">
        <v>466.39465292845011</v>
      </c>
      <c r="AM183" s="60">
        <v>451.64704918988099</v>
      </c>
      <c r="AN183" s="60">
        <v>425.63274686152931</v>
      </c>
      <c r="AO183" s="60">
        <v>426.33145841952933</v>
      </c>
      <c r="AP183" s="60">
        <v>433.11304643752931</v>
      </c>
      <c r="AQ183" s="60">
        <v>433.64350427552932</v>
      </c>
      <c r="AR183" s="60">
        <v>434.02674389712934</v>
      </c>
      <c r="AS183" s="60">
        <v>422.99132685265999</v>
      </c>
      <c r="AT183" s="60">
        <v>423.37456368265998</v>
      </c>
      <c r="AU183" s="60">
        <v>423.37456368265998</v>
      </c>
      <c r="AV183" s="60">
        <v>433.98843743859902</v>
      </c>
      <c r="AW183" s="60">
        <v>441.48123034250159</v>
      </c>
      <c r="AX183" s="60">
        <v>492.06052136882465</v>
      </c>
      <c r="AY183" s="60">
        <v>509.28001734281042</v>
      </c>
      <c r="AZ183" s="60">
        <v>517.97216715950481</v>
      </c>
      <c r="BA183" s="60">
        <v>485.03424623809281</v>
      </c>
      <c r="BB183" s="60">
        <v>485.84965451695211</v>
      </c>
      <c r="BC183" s="60">
        <v>493.76388314302301</v>
      </c>
      <c r="BD183" s="60">
        <v>494.38293646730051</v>
      </c>
      <c r="BE183" s="60">
        <v>494.83018362767962</v>
      </c>
      <c r="BF183" s="60">
        <v>500.38309196971898</v>
      </c>
      <c r="BG183" s="60">
        <v>477.15556156564571</v>
      </c>
      <c r="BH183" s="60">
        <v>477.15556156564571</v>
      </c>
      <c r="BI183" s="60">
        <v>487.09094451380065</v>
      </c>
      <c r="BJ183" s="60">
        <v>494.10476138813783</v>
      </c>
      <c r="BK183" s="60">
        <v>541.45077634441202</v>
      </c>
      <c r="BL183" s="60">
        <v>557.56951777753204</v>
      </c>
      <c r="BM183" s="60">
        <v>565.70602279515299</v>
      </c>
      <c r="BN183" s="60">
        <v>521.18268590613957</v>
      </c>
      <c r="BO183" s="60">
        <v>521.94596929313389</v>
      </c>
      <c r="BP183" s="60">
        <v>529.35428165366727</v>
      </c>
      <c r="BQ183" s="60">
        <v>529.93376205671836</v>
      </c>
      <c r="BR183" s="60">
        <v>530.35241898754487</v>
      </c>
      <c r="BS183" s="60">
        <v>535.55035822469608</v>
      </c>
      <c r="BT183" s="60">
        <v>526.15408739268969</v>
      </c>
      <c r="BU183" s="60">
        <v>526.15408739268969</v>
      </c>
      <c r="BV183" s="60">
        <v>556.68902077532118</v>
      </c>
      <c r="BW183" s="60">
        <v>578.24495194913004</v>
      </c>
      <c r="BX183" s="60">
        <v>723.75594233238292</v>
      </c>
      <c r="BY183" s="60">
        <v>773.29451557515722</v>
      </c>
      <c r="BZ183" s="60">
        <v>747.10479147632918</v>
      </c>
      <c r="CA183" s="60">
        <v>662.13167255332803</v>
      </c>
      <c r="CB183" s="60">
        <v>664.47751140982302</v>
      </c>
      <c r="CC183" s="60">
        <v>687.24586624697827</v>
      </c>
      <c r="CD183" s="60">
        <v>686.01022929680119</v>
      </c>
      <c r="CE183" s="60">
        <v>687.29690959485026</v>
      </c>
      <c r="CF183" s="60">
        <v>703.2720088096072</v>
      </c>
      <c r="CG183" s="60">
        <v>628.56462363253411</v>
      </c>
      <c r="CH183" s="60">
        <v>628.56462363253411</v>
      </c>
    </row>
    <row r="184" spans="1:86">
      <c r="A184" s="57" t="s">
        <v>86</v>
      </c>
      <c r="B184" s="58" t="s">
        <v>723</v>
      </c>
      <c r="C184" s="59" t="s">
        <v>116</v>
      </c>
      <c r="D184" s="58" t="s">
        <v>333</v>
      </c>
      <c r="E184" s="58" t="str">
        <f>VLOOKUP(CONCATENATE($F$4,F184),'REG FL  CWIP - 1 System Per Boo'!$A$29:$B$1161,2,FALSE)</f>
        <v>Production</v>
      </c>
      <c r="F184" s="58" t="s">
        <v>502</v>
      </c>
      <c r="G184" s="58" t="s">
        <v>503</v>
      </c>
      <c r="H184" s="63">
        <v>342</v>
      </c>
      <c r="I184" s="60">
        <v>0</v>
      </c>
      <c r="J184" s="60">
        <v>0</v>
      </c>
      <c r="K184" s="60">
        <v>0</v>
      </c>
      <c r="L184" s="60">
        <v>0</v>
      </c>
      <c r="M184" s="60">
        <v>0</v>
      </c>
      <c r="N184" s="60">
        <v>0</v>
      </c>
      <c r="O184" s="60">
        <v>0</v>
      </c>
      <c r="P184" s="60">
        <v>0</v>
      </c>
      <c r="Q184" s="60">
        <v>0</v>
      </c>
      <c r="R184" s="60">
        <v>0</v>
      </c>
      <c r="S184" s="60">
        <v>0</v>
      </c>
      <c r="T184" s="60">
        <v>0</v>
      </c>
      <c r="U184" s="60">
        <v>0</v>
      </c>
      <c r="V184" s="60">
        <v>0</v>
      </c>
      <c r="W184" s="60">
        <v>0</v>
      </c>
      <c r="X184" s="60">
        <v>55.957461441600003</v>
      </c>
      <c r="Y184" s="60">
        <v>71.4503020776</v>
      </c>
      <c r="Z184" s="60">
        <v>84.192479261399995</v>
      </c>
      <c r="AA184" s="60">
        <v>82.826391222563643</v>
      </c>
      <c r="AB184" s="60">
        <v>82.826391222563643</v>
      </c>
      <c r="AC184" s="60">
        <v>92.645947377263639</v>
      </c>
      <c r="AD184" s="60">
        <v>92.645947377263639</v>
      </c>
      <c r="AE184" s="60">
        <v>92.645947377263639</v>
      </c>
      <c r="AF184" s="60">
        <v>99.960147425063639</v>
      </c>
      <c r="AG184" s="60">
        <v>92.834686583796554</v>
      </c>
      <c r="AH184" s="60">
        <v>92.834686583796554</v>
      </c>
      <c r="AI184" s="60">
        <v>248.72109761229655</v>
      </c>
      <c r="AJ184" s="60">
        <v>259.22413995309654</v>
      </c>
      <c r="AK184" s="60">
        <v>284.91693073389655</v>
      </c>
      <c r="AL184" s="60">
        <v>311.20592139069652</v>
      </c>
      <c r="AM184" s="60">
        <v>317.28956626569652</v>
      </c>
      <c r="AN184" s="60">
        <v>312.0304035599367</v>
      </c>
      <c r="AO184" s="60">
        <v>312.0304035599367</v>
      </c>
      <c r="AP184" s="60">
        <v>318.88833050993668</v>
      </c>
      <c r="AQ184" s="60">
        <v>172.64116664339457</v>
      </c>
      <c r="AR184" s="60">
        <v>171.49924671121468</v>
      </c>
      <c r="AS184" s="60">
        <v>164.35967234672955</v>
      </c>
      <c r="AT184" s="60">
        <v>164.35967234672955</v>
      </c>
      <c r="AU184" s="60">
        <v>164.35967234672955</v>
      </c>
      <c r="AV184" s="60">
        <v>358.98773450205897</v>
      </c>
      <c r="AW184" s="60">
        <v>372.10104414873206</v>
      </c>
      <c r="AX184" s="60">
        <v>404.17913259811712</v>
      </c>
      <c r="AY184" s="60">
        <v>419.19574866308722</v>
      </c>
      <c r="AZ184" s="60">
        <v>426.79133063235827</v>
      </c>
      <c r="BA184" s="60">
        <v>426.79133063235827</v>
      </c>
      <c r="BB184" s="60">
        <v>426.79133063235827</v>
      </c>
      <c r="BC184" s="60">
        <v>435.35362303408198</v>
      </c>
      <c r="BD184" s="60">
        <v>435.96804960571166</v>
      </c>
      <c r="BE184" s="60">
        <v>452.20001894779347</v>
      </c>
      <c r="BF184" s="60">
        <v>460.73183004333225</v>
      </c>
      <c r="BG184" s="60">
        <v>430.83034439949728</v>
      </c>
      <c r="BH184" s="60">
        <v>430.83034439949728</v>
      </c>
      <c r="BI184" s="60">
        <v>590.87146343769052</v>
      </c>
      <c r="BJ184" s="60">
        <v>601.65443443841389</v>
      </c>
      <c r="BK184" s="60">
        <v>628.03199333302234</v>
      </c>
      <c r="BL184" s="60">
        <v>664.84921528514337</v>
      </c>
      <c r="BM184" s="60">
        <v>671.09500237589862</v>
      </c>
      <c r="BN184" s="60">
        <v>671.09500237589862</v>
      </c>
      <c r="BO184" s="60">
        <v>671.09500237589862</v>
      </c>
      <c r="BP184" s="60">
        <v>344.38644198917444</v>
      </c>
      <c r="BQ184" s="60">
        <v>344.89168010849528</v>
      </c>
      <c r="BR184" s="60">
        <v>367.2354377613762</v>
      </c>
      <c r="BS184" s="60">
        <v>343.47109520886733</v>
      </c>
      <c r="BT184" s="60">
        <v>322.27775260376313</v>
      </c>
      <c r="BU184" s="60">
        <v>322.27775260376313</v>
      </c>
      <c r="BV184" s="60">
        <v>333.90104419401086</v>
      </c>
      <c r="BW184" s="60">
        <v>334.68417803426274</v>
      </c>
      <c r="BX184" s="60">
        <v>336.59989857104426</v>
      </c>
      <c r="BY184" s="60">
        <v>339.27381955375273</v>
      </c>
      <c r="BZ184" s="60">
        <v>339.7274317566837</v>
      </c>
      <c r="CA184" s="60">
        <v>339.7274317566837</v>
      </c>
      <c r="CB184" s="60">
        <v>339.7274317566837</v>
      </c>
      <c r="CC184" s="60">
        <v>340.23877642180588</v>
      </c>
      <c r="CD184" s="60">
        <v>340.27547030409482</v>
      </c>
      <c r="CE184" s="60">
        <v>341.8982283301699</v>
      </c>
      <c r="CF184" s="60">
        <v>342.40775263544305</v>
      </c>
      <c r="CG184" s="60">
        <v>321.27914564236346</v>
      </c>
      <c r="CH184" s="60">
        <v>321.27914564236346</v>
      </c>
    </row>
    <row r="185" spans="1:86">
      <c r="A185" s="57" t="s">
        <v>86</v>
      </c>
      <c r="B185" s="58" t="s">
        <v>723</v>
      </c>
      <c r="C185" s="59" t="s">
        <v>116</v>
      </c>
      <c r="D185" s="58" t="s">
        <v>333</v>
      </c>
      <c r="E185" s="58" t="str">
        <f>VLOOKUP(CONCATENATE($F$4,F185),'REG FL  CWIP - 1 System Per Boo'!$A$29:$B$1161,2,FALSE)</f>
        <v>Production</v>
      </c>
      <c r="F185" s="58" t="s">
        <v>513</v>
      </c>
      <c r="G185" s="58" t="s">
        <v>503</v>
      </c>
      <c r="H185" s="63">
        <v>342</v>
      </c>
      <c r="I185" s="60">
        <v>0</v>
      </c>
      <c r="J185" s="60">
        <v>0</v>
      </c>
      <c r="K185" s="60">
        <v>0</v>
      </c>
      <c r="L185" s="60">
        <v>0</v>
      </c>
      <c r="M185" s="60">
        <v>0</v>
      </c>
      <c r="N185" s="60">
        <v>0</v>
      </c>
      <c r="O185" s="60">
        <v>0</v>
      </c>
      <c r="P185" s="60">
        <v>0</v>
      </c>
      <c r="Q185" s="60">
        <v>0</v>
      </c>
      <c r="R185" s="60">
        <v>0</v>
      </c>
      <c r="S185" s="60">
        <v>0</v>
      </c>
      <c r="T185" s="60">
        <v>0</v>
      </c>
      <c r="U185" s="60">
        <v>0</v>
      </c>
      <c r="V185" s="60">
        <v>0</v>
      </c>
      <c r="W185" s="60">
        <v>0</v>
      </c>
      <c r="X185" s="60">
        <v>0</v>
      </c>
      <c r="Y185" s="60">
        <v>0</v>
      </c>
      <c r="Z185" s="60">
        <v>0</v>
      </c>
      <c r="AA185" s="60">
        <v>0</v>
      </c>
      <c r="AB185" s="60">
        <v>0</v>
      </c>
      <c r="AC185" s="60">
        <v>0</v>
      </c>
      <c r="AD185" s="60">
        <v>0</v>
      </c>
      <c r="AE185" s="60">
        <v>0</v>
      </c>
      <c r="AF185" s="60">
        <v>0</v>
      </c>
      <c r="AG185" s="60">
        <v>0</v>
      </c>
      <c r="AH185" s="60">
        <v>0</v>
      </c>
      <c r="AI185" s="60">
        <v>0</v>
      </c>
      <c r="AJ185" s="60">
        <v>0</v>
      </c>
      <c r="AK185" s="60">
        <v>0</v>
      </c>
      <c r="AL185" s="60">
        <v>0</v>
      </c>
      <c r="AM185" s="60">
        <v>0</v>
      </c>
      <c r="AN185" s="60">
        <v>0</v>
      </c>
      <c r="AO185" s="60">
        <v>0</v>
      </c>
      <c r="AP185" s="60">
        <v>0</v>
      </c>
      <c r="AQ185" s="60">
        <v>0</v>
      </c>
      <c r="AR185" s="60">
        <v>0</v>
      </c>
      <c r="AS185" s="60">
        <v>0</v>
      </c>
      <c r="AT185" s="60">
        <v>0</v>
      </c>
      <c r="AU185" s="60">
        <v>0</v>
      </c>
      <c r="AV185" s="60">
        <v>0</v>
      </c>
      <c r="AW185" s="60">
        <v>0</v>
      </c>
      <c r="AX185" s="60">
        <v>0</v>
      </c>
      <c r="AY185" s="60">
        <v>0</v>
      </c>
      <c r="AZ185" s="60">
        <v>0</v>
      </c>
      <c r="BA185" s="60">
        <v>0</v>
      </c>
      <c r="BB185" s="60">
        <v>0</v>
      </c>
      <c r="BC185" s="60">
        <v>0</v>
      </c>
      <c r="BD185" s="60">
        <v>0</v>
      </c>
      <c r="BE185" s="60">
        <v>0</v>
      </c>
      <c r="BF185" s="60">
        <v>0</v>
      </c>
      <c r="BG185" s="60">
        <v>0</v>
      </c>
      <c r="BH185" s="60">
        <v>0</v>
      </c>
      <c r="BI185" s="60">
        <v>0</v>
      </c>
      <c r="BJ185" s="60">
        <v>0</v>
      </c>
      <c r="BK185" s="60">
        <v>0</v>
      </c>
      <c r="BL185" s="60">
        <v>0</v>
      </c>
      <c r="BM185" s="60">
        <v>0</v>
      </c>
      <c r="BN185" s="60">
        <v>0</v>
      </c>
      <c r="BO185" s="60">
        <v>0</v>
      </c>
      <c r="BP185" s="60">
        <v>0</v>
      </c>
      <c r="BQ185" s="60">
        <v>0</v>
      </c>
      <c r="BR185" s="60">
        <v>0</v>
      </c>
      <c r="BS185" s="60">
        <v>0</v>
      </c>
      <c r="BT185" s="60">
        <v>0</v>
      </c>
      <c r="BU185" s="60">
        <v>0</v>
      </c>
      <c r="BV185" s="60">
        <v>267.83333333333331</v>
      </c>
      <c r="BW185" s="60">
        <v>535.66666666666663</v>
      </c>
      <c r="BX185" s="60">
        <v>803.5</v>
      </c>
      <c r="BY185" s="60">
        <v>1071.3333333333333</v>
      </c>
      <c r="BZ185" s="60">
        <v>1339.1666666666665</v>
      </c>
      <c r="CA185" s="60">
        <v>1606.9999999999998</v>
      </c>
      <c r="CB185" s="60">
        <v>1874.833333333333</v>
      </c>
      <c r="CC185" s="60">
        <v>2142.6666666666665</v>
      </c>
      <c r="CD185" s="60">
        <v>2410.5</v>
      </c>
      <c r="CE185" s="60">
        <v>2678.3333333333335</v>
      </c>
      <c r="CF185" s="60">
        <v>2946.166666666667</v>
      </c>
      <c r="CG185" s="60">
        <v>0</v>
      </c>
      <c r="CH185" s="60">
        <v>0</v>
      </c>
    </row>
    <row r="186" spans="1:86">
      <c r="A186" s="57" t="s">
        <v>86</v>
      </c>
      <c r="B186" s="58" t="s">
        <v>723</v>
      </c>
      <c r="C186" s="59" t="s">
        <v>116</v>
      </c>
      <c r="D186" s="58" t="s">
        <v>544</v>
      </c>
      <c r="E186" s="58" t="str">
        <f>VLOOKUP(CONCATENATE($F$4,F186),'REG FL  CWIP - 1 System Per Boo'!$A$29:$B$1161,2,FALSE)</f>
        <v>Production</v>
      </c>
      <c r="F186" s="58" t="s">
        <v>610</v>
      </c>
      <c r="G186" s="58" t="s">
        <v>611</v>
      </c>
      <c r="H186" s="63">
        <v>342</v>
      </c>
      <c r="I186" s="60">
        <v>0</v>
      </c>
      <c r="J186" s="60">
        <v>0</v>
      </c>
      <c r="K186" s="60">
        <v>0</v>
      </c>
      <c r="L186" s="60">
        <v>0</v>
      </c>
      <c r="M186" s="60">
        <v>0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60">
        <v>0</v>
      </c>
      <c r="T186" s="60">
        <v>0</v>
      </c>
      <c r="U186" s="60">
        <v>0</v>
      </c>
      <c r="V186" s="60">
        <v>8.1620383580000002</v>
      </c>
      <c r="W186" s="60">
        <v>54.962499389300007</v>
      </c>
      <c r="X186" s="60">
        <v>169.23492887449999</v>
      </c>
      <c r="Y186" s="60">
        <v>157.39336468578324</v>
      </c>
      <c r="Z186" s="60">
        <v>180.56803683448325</v>
      </c>
      <c r="AA186" s="60">
        <v>190.49043585708324</v>
      </c>
      <c r="AB186" s="60">
        <v>242.39420843628324</v>
      </c>
      <c r="AC186" s="60">
        <v>258.57006326548321</v>
      </c>
      <c r="AD186" s="60">
        <v>224.61480957085467</v>
      </c>
      <c r="AE186" s="60">
        <v>224.61480957085467</v>
      </c>
      <c r="AF186" s="60">
        <v>232.51812828675469</v>
      </c>
      <c r="AG186" s="60">
        <v>225.6957748986716</v>
      </c>
      <c r="AH186" s="60">
        <v>225.6957748986716</v>
      </c>
      <c r="AI186" s="60">
        <v>230.2951593752716</v>
      </c>
      <c r="AJ186" s="60">
        <v>234.8958524489716</v>
      </c>
      <c r="AK186" s="60">
        <v>241.74907886267158</v>
      </c>
      <c r="AL186" s="60">
        <v>249.66576847677158</v>
      </c>
      <c r="AM186" s="60">
        <v>261.49475785817157</v>
      </c>
      <c r="AN186" s="60">
        <v>266.57318652987158</v>
      </c>
      <c r="AO186" s="60">
        <v>271.62132445307157</v>
      </c>
      <c r="AP186" s="60">
        <v>307.12936227437154</v>
      </c>
      <c r="AQ186" s="60">
        <v>324.60992632597151</v>
      </c>
      <c r="AR186" s="60">
        <v>346.65801470827154</v>
      </c>
      <c r="AS186" s="60">
        <v>332.44884100541992</v>
      </c>
      <c r="AT186" s="60">
        <v>310.7195338694529</v>
      </c>
      <c r="AU186" s="60">
        <v>310.7195338694529</v>
      </c>
      <c r="AV186" s="60">
        <v>311.44557244601117</v>
      </c>
      <c r="AW186" s="60">
        <v>312.17177798881517</v>
      </c>
      <c r="AX186" s="60">
        <v>313.2148982349002</v>
      </c>
      <c r="AY186" s="60">
        <v>314.38502823322847</v>
      </c>
      <c r="AZ186" s="60">
        <v>316.12628801450063</v>
      </c>
      <c r="BA186" s="60">
        <v>316.91786512575101</v>
      </c>
      <c r="BB186" s="60">
        <v>317.70549646740812</v>
      </c>
      <c r="BC186" s="60">
        <v>322.6449552466089</v>
      </c>
      <c r="BD186" s="60">
        <v>325.94608545991048</v>
      </c>
      <c r="BE186" s="60">
        <v>329.07933200214688</v>
      </c>
      <c r="BF186" s="60">
        <v>332.53204170535633</v>
      </c>
      <c r="BG186" s="60">
        <v>325.73819682477682</v>
      </c>
      <c r="BH186" s="60">
        <v>325.73819682477682</v>
      </c>
      <c r="BI186" s="60">
        <v>335.54471429040871</v>
      </c>
      <c r="BJ186" s="60">
        <v>345.35402186423482</v>
      </c>
      <c r="BK186" s="60">
        <v>359.96603894256344</v>
      </c>
      <c r="BL186" s="60">
        <v>376.8455051767167</v>
      </c>
      <c r="BM186" s="60">
        <v>279.37994880694004</v>
      </c>
      <c r="BN186" s="60">
        <v>290.20785408869347</v>
      </c>
      <c r="BO186" s="60">
        <v>300.97117534714471</v>
      </c>
      <c r="BP186" s="60">
        <v>376.6791738492189</v>
      </c>
      <c r="BQ186" s="60">
        <v>426.48048620193993</v>
      </c>
      <c r="BR186" s="60">
        <v>473.49002952340908</v>
      </c>
      <c r="BS186" s="60">
        <v>524.70999553632623</v>
      </c>
      <c r="BT186" s="60">
        <v>518.39886871005206</v>
      </c>
      <c r="BU186" s="60">
        <v>518.39886871005206</v>
      </c>
      <c r="BV186" s="60">
        <v>519.10205376919498</v>
      </c>
      <c r="BW186" s="60">
        <v>519.80540053898676</v>
      </c>
      <c r="BX186" s="60">
        <v>520.81568648744644</v>
      </c>
      <c r="BY186" s="60">
        <v>521.94898430197827</v>
      </c>
      <c r="BZ186" s="60">
        <v>523.63543444637878</v>
      </c>
      <c r="CA186" s="60">
        <v>524.40209508365422</v>
      </c>
      <c r="CB186" s="60">
        <v>525.16493415233208</v>
      </c>
      <c r="CC186" s="60">
        <v>529.94891357977701</v>
      </c>
      <c r="CD186" s="60">
        <v>533.14613411216635</v>
      </c>
      <c r="CE186" s="60">
        <v>536.18075544806845</v>
      </c>
      <c r="CF186" s="60">
        <v>539.52478420252362</v>
      </c>
      <c r="CG186" s="60">
        <v>528.84203953948213</v>
      </c>
      <c r="CH186" s="60">
        <v>528.84203953948213</v>
      </c>
    </row>
    <row r="187" spans="1:86">
      <c r="A187" s="57" t="s">
        <v>86</v>
      </c>
      <c r="B187" s="58" t="s">
        <v>723</v>
      </c>
      <c r="C187" s="59" t="s">
        <v>116</v>
      </c>
      <c r="D187" s="58" t="s">
        <v>544</v>
      </c>
      <c r="E187" s="58" t="str">
        <f>VLOOKUP(CONCATENATE($F$4,F187),'REG FL  CWIP - 1 System Per Boo'!$A$29:$B$1161,2,FALSE)</f>
        <v>Production</v>
      </c>
      <c r="F187" s="58" t="s">
        <v>622</v>
      </c>
      <c r="G187" s="58" t="s">
        <v>623</v>
      </c>
      <c r="H187" s="63">
        <v>342</v>
      </c>
      <c r="I187" s="60">
        <v>0</v>
      </c>
      <c r="J187" s="60">
        <v>0</v>
      </c>
      <c r="K187" s="60">
        <v>0</v>
      </c>
      <c r="L187" s="60">
        <v>0</v>
      </c>
      <c r="M187" s="60">
        <v>0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60">
        <v>0</v>
      </c>
      <c r="T187" s="60">
        <v>0</v>
      </c>
      <c r="U187" s="60">
        <v>0</v>
      </c>
      <c r="V187" s="60">
        <v>12.421595315999999</v>
      </c>
      <c r="W187" s="60">
        <v>12.421595315999999</v>
      </c>
      <c r="X187" s="60">
        <v>12.421595315999999</v>
      </c>
      <c r="Y187" s="60">
        <v>15.5944843648</v>
      </c>
      <c r="Z187" s="60">
        <v>13.180725186225359</v>
      </c>
      <c r="AA187" s="60">
        <v>13.180725186225359</v>
      </c>
      <c r="AB187" s="60">
        <v>13.180725186225359</v>
      </c>
      <c r="AC187" s="60">
        <v>13.180725186225359</v>
      </c>
      <c r="AD187" s="60">
        <v>177.12042743702534</v>
      </c>
      <c r="AE187" s="60">
        <v>177.12042743702534</v>
      </c>
      <c r="AF187" s="60">
        <v>177.12042743702534</v>
      </c>
      <c r="AG187" s="60">
        <v>177.12042743702534</v>
      </c>
      <c r="AH187" s="60">
        <v>177.12042743702534</v>
      </c>
      <c r="AI187" s="60">
        <v>207.71585621302535</v>
      </c>
      <c r="AJ187" s="60">
        <v>209.84590371302534</v>
      </c>
      <c r="AK187" s="60">
        <v>211.97595121302533</v>
      </c>
      <c r="AL187" s="60">
        <v>215.22805038462533</v>
      </c>
      <c r="AM187" s="60">
        <v>217.47178238782533</v>
      </c>
      <c r="AN187" s="60">
        <v>224.58250520662534</v>
      </c>
      <c r="AO187" s="60">
        <v>231.69316365982533</v>
      </c>
      <c r="AP187" s="60">
        <v>237.27032819702532</v>
      </c>
      <c r="AQ187" s="60">
        <v>242.04738459062531</v>
      </c>
      <c r="AR187" s="60">
        <v>251.7849170574253</v>
      </c>
      <c r="AS187" s="60">
        <v>261.21589019982531</v>
      </c>
      <c r="AT187" s="60">
        <v>202.40757595951538</v>
      </c>
      <c r="AU187" s="60">
        <v>202.40757595951538</v>
      </c>
      <c r="AV187" s="60">
        <v>629.48587142197448</v>
      </c>
      <c r="AW187" s="60">
        <v>659.21897508965924</v>
      </c>
      <c r="AX187" s="60">
        <v>688.952078757344</v>
      </c>
      <c r="AY187" s="60">
        <v>734.3477808751486</v>
      </c>
      <c r="AZ187" s="60">
        <v>66.614590622940909</v>
      </c>
      <c r="BA187" s="60">
        <v>165.87240469682973</v>
      </c>
      <c r="BB187" s="60">
        <v>265.12932029823969</v>
      </c>
      <c r="BC187" s="60">
        <v>342.98035946816549</v>
      </c>
      <c r="BD187" s="60">
        <v>409.66277522522489</v>
      </c>
      <c r="BE187" s="60">
        <v>545.58794229441469</v>
      </c>
      <c r="BF187" s="60">
        <v>677.23388076767856</v>
      </c>
      <c r="BG187" s="60">
        <v>110.4118551454834</v>
      </c>
      <c r="BH187" s="60">
        <v>110.4118551454834</v>
      </c>
      <c r="BI187" s="60">
        <v>110.4118551454834</v>
      </c>
      <c r="BJ187" s="60">
        <v>110.4118551454834</v>
      </c>
      <c r="BK187" s="60">
        <v>110.4118551454834</v>
      </c>
      <c r="BL187" s="60">
        <v>110.4118551454834</v>
      </c>
      <c r="BM187" s="60">
        <v>110.4118551454834</v>
      </c>
      <c r="BN187" s="60">
        <v>110.4118551454834</v>
      </c>
      <c r="BO187" s="60">
        <v>110.4118551454834</v>
      </c>
      <c r="BP187" s="60">
        <v>110.4118551454834</v>
      </c>
      <c r="BQ187" s="60">
        <v>110.4118551454834</v>
      </c>
      <c r="BR187" s="60">
        <v>110.4118551454834</v>
      </c>
      <c r="BS187" s="60">
        <v>110.4118551454834</v>
      </c>
      <c r="BT187" s="60">
        <v>110.4118551454834</v>
      </c>
      <c r="BU187" s="60">
        <v>110.4118551454834</v>
      </c>
      <c r="BV187" s="60">
        <v>232.48563891571132</v>
      </c>
      <c r="BW187" s="60">
        <v>240.9843907991719</v>
      </c>
      <c r="BX187" s="60">
        <v>249.48314268263249</v>
      </c>
      <c r="BY187" s="60">
        <v>119.60001443481184</v>
      </c>
      <c r="BZ187" s="60">
        <v>128.55236013986152</v>
      </c>
      <c r="CA187" s="60">
        <v>80.62154790499109</v>
      </c>
      <c r="CB187" s="60">
        <v>108.9926156496205</v>
      </c>
      <c r="CC187" s="60">
        <v>131.24514176225327</v>
      </c>
      <c r="CD187" s="60">
        <v>150.30528808411017</v>
      </c>
      <c r="CE187" s="60">
        <v>189.15741339703169</v>
      </c>
      <c r="CF187" s="60">
        <v>226.7863868151542</v>
      </c>
      <c r="CG187" s="60">
        <v>111.30752370347713</v>
      </c>
      <c r="CH187" s="60">
        <v>111.30752370347713</v>
      </c>
    </row>
    <row r="188" spans="1:86">
      <c r="A188" s="57" t="s">
        <v>86</v>
      </c>
      <c r="B188" s="58" t="s">
        <v>723</v>
      </c>
      <c r="C188" s="59" t="s">
        <v>116</v>
      </c>
      <c r="D188" s="58" t="s">
        <v>637</v>
      </c>
      <c r="E188" s="58" t="str">
        <f>VLOOKUP(CONCATENATE($F$4,F188),'REG FL  CWIP - 1 System Per Boo'!$A$29:$B$1161,2,FALSE)</f>
        <v>Production</v>
      </c>
      <c r="F188" s="58" t="s">
        <v>640</v>
      </c>
      <c r="G188" s="58" t="s">
        <v>641</v>
      </c>
      <c r="H188" s="63">
        <v>342</v>
      </c>
      <c r="I188" s="60">
        <v>0</v>
      </c>
      <c r="J188" s="60">
        <v>0</v>
      </c>
      <c r="K188" s="60">
        <v>0</v>
      </c>
      <c r="L188" s="60">
        <v>0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  <c r="R188" s="60">
        <v>0</v>
      </c>
      <c r="S188" s="60">
        <v>0</v>
      </c>
      <c r="T188" s="60">
        <v>0</v>
      </c>
      <c r="U188" s="60">
        <v>0</v>
      </c>
      <c r="V188" s="60">
        <v>3.4093158254999998</v>
      </c>
      <c r="W188" s="60">
        <v>6.8186516735999998</v>
      </c>
      <c r="X188" s="60">
        <v>26.090308771799997</v>
      </c>
      <c r="Y188" s="60">
        <v>75.165337431599994</v>
      </c>
      <c r="Z188" s="60">
        <v>156.1894925604</v>
      </c>
      <c r="AA188" s="60">
        <v>156.56614240019996</v>
      </c>
      <c r="AB188" s="60">
        <v>172.37517644489998</v>
      </c>
      <c r="AC188" s="60">
        <v>175.12390547339999</v>
      </c>
      <c r="AD188" s="60">
        <v>164.29554146850001</v>
      </c>
      <c r="AE188" s="60">
        <v>88.245186860999922</v>
      </c>
      <c r="AF188" s="60">
        <v>19.013034596399976</v>
      </c>
      <c r="AG188" s="60">
        <v>0</v>
      </c>
      <c r="AH188" s="60">
        <v>0</v>
      </c>
      <c r="AI188" s="60">
        <v>0</v>
      </c>
      <c r="AJ188" s="60">
        <v>0</v>
      </c>
      <c r="AK188" s="60">
        <v>49.408046898599999</v>
      </c>
      <c r="AL188" s="60">
        <v>105.96700756199999</v>
      </c>
      <c r="AM188" s="60">
        <v>139.13676590579999</v>
      </c>
      <c r="AN188" s="60">
        <v>151.45763748179999</v>
      </c>
      <c r="AO188" s="60">
        <v>0</v>
      </c>
      <c r="AP188" s="60">
        <v>0</v>
      </c>
      <c r="AQ188" s="60">
        <v>0</v>
      </c>
      <c r="AR188" s="60">
        <v>0</v>
      </c>
      <c r="AS188" s="60">
        <v>0</v>
      </c>
      <c r="AT188" s="60">
        <v>0</v>
      </c>
      <c r="AU188" s="60">
        <v>0</v>
      </c>
      <c r="AV188" s="60">
        <v>0</v>
      </c>
      <c r="AW188" s="60">
        <v>0</v>
      </c>
      <c r="AX188" s="60">
        <v>0</v>
      </c>
      <c r="AY188" s="60">
        <v>0</v>
      </c>
      <c r="AZ188" s="60">
        <v>0</v>
      </c>
      <c r="BA188" s="60">
        <v>0</v>
      </c>
      <c r="BB188" s="60">
        <v>0</v>
      </c>
      <c r="BC188" s="60">
        <v>0</v>
      </c>
      <c r="BD188" s="60">
        <v>0</v>
      </c>
      <c r="BE188" s="60">
        <v>0</v>
      </c>
      <c r="BF188" s="60">
        <v>0</v>
      </c>
      <c r="BG188" s="60">
        <v>0</v>
      </c>
      <c r="BH188" s="60">
        <v>0</v>
      </c>
      <c r="BI188" s="60">
        <v>22.565833333333334</v>
      </c>
      <c r="BJ188" s="60">
        <v>45.131666666666668</v>
      </c>
      <c r="BK188" s="60">
        <v>67.697500000000005</v>
      </c>
      <c r="BL188" s="60">
        <v>90.263333333333335</v>
      </c>
      <c r="BM188" s="60">
        <v>112.82916666666667</v>
      </c>
      <c r="BN188" s="60">
        <v>135.39500000000001</v>
      </c>
      <c r="BO188" s="60">
        <v>157.96083333333334</v>
      </c>
      <c r="BP188" s="60">
        <v>180.52666666666667</v>
      </c>
      <c r="BQ188" s="60">
        <v>203.0925</v>
      </c>
      <c r="BR188" s="60">
        <v>151.87375973216137</v>
      </c>
      <c r="BS188" s="60">
        <v>48.353600483398452</v>
      </c>
      <c r="BT188" s="60">
        <v>70.919433816731811</v>
      </c>
      <c r="BU188" s="60">
        <v>70.919433816731811</v>
      </c>
      <c r="BV188" s="60">
        <v>72.096100483398473</v>
      </c>
      <c r="BW188" s="60">
        <v>73.272767150065135</v>
      </c>
      <c r="BX188" s="60">
        <v>74.449433816731798</v>
      </c>
      <c r="BY188" s="60">
        <v>75.62610048339846</v>
      </c>
      <c r="BZ188" s="60">
        <v>76.802767150065122</v>
      </c>
      <c r="CA188" s="60">
        <v>77.979433816731785</v>
      </c>
      <c r="CB188" s="60">
        <v>79.156100483398447</v>
      </c>
      <c r="CC188" s="60">
        <v>80.332767150065109</v>
      </c>
      <c r="CD188" s="60">
        <v>81.509433816731772</v>
      </c>
      <c r="CE188" s="60">
        <v>82.686100483398434</v>
      </c>
      <c r="CF188" s="60">
        <v>83.862767150065096</v>
      </c>
      <c r="CG188" s="60">
        <v>85.039433816731758</v>
      </c>
      <c r="CH188" s="60">
        <v>85.039433816731758</v>
      </c>
    </row>
    <row r="189" spans="1:86">
      <c r="A189" s="57" t="s">
        <v>86</v>
      </c>
      <c r="B189" s="58" t="s">
        <v>723</v>
      </c>
      <c r="C189" s="59" t="s">
        <v>116</v>
      </c>
      <c r="D189" s="58" t="s">
        <v>637</v>
      </c>
      <c r="E189" s="58" t="str">
        <f>VLOOKUP(CONCATENATE($F$4,F189),'REG FL  CWIP - 1 System Per Boo'!$A$29:$B$1161,2,FALSE)</f>
        <v>Production</v>
      </c>
      <c r="F189" s="58" t="s">
        <v>651</v>
      </c>
      <c r="G189" s="58" t="s">
        <v>641</v>
      </c>
      <c r="H189" s="63">
        <v>342</v>
      </c>
      <c r="I189" s="60">
        <v>0</v>
      </c>
      <c r="J189" s="60">
        <v>0</v>
      </c>
      <c r="K189" s="60">
        <v>0</v>
      </c>
      <c r="L189" s="60">
        <v>0</v>
      </c>
      <c r="M189" s="60">
        <v>0</v>
      </c>
      <c r="N189" s="60">
        <v>0</v>
      </c>
      <c r="O189" s="60">
        <v>0</v>
      </c>
      <c r="P189" s="60">
        <v>0</v>
      </c>
      <c r="Q189" s="60">
        <v>0</v>
      </c>
      <c r="R189" s="60">
        <v>0</v>
      </c>
      <c r="S189" s="60">
        <v>0</v>
      </c>
      <c r="T189" s="60">
        <v>0</v>
      </c>
      <c r="U189" s="60">
        <v>0</v>
      </c>
      <c r="V189" s="60">
        <v>34.690555734999997</v>
      </c>
      <c r="W189" s="60">
        <v>61.997038935799992</v>
      </c>
      <c r="X189" s="60">
        <v>121.8242252642</v>
      </c>
      <c r="Y189" s="60">
        <v>120.08851964398077</v>
      </c>
      <c r="Z189" s="60">
        <v>146.7154437971808</v>
      </c>
      <c r="AA189" s="60">
        <v>146.7154437971808</v>
      </c>
      <c r="AB189" s="60">
        <v>146.7154437971808</v>
      </c>
      <c r="AC189" s="60">
        <v>226.6730594721808</v>
      </c>
      <c r="AD189" s="60">
        <v>226.6730594721808</v>
      </c>
      <c r="AE189" s="60">
        <v>226.6730594721808</v>
      </c>
      <c r="AF189" s="60">
        <v>283.78564209718081</v>
      </c>
      <c r="AG189" s="60">
        <v>242.746540971223</v>
      </c>
      <c r="AH189" s="60">
        <v>242.746540971223</v>
      </c>
      <c r="AI189" s="60">
        <v>242.746540971223</v>
      </c>
      <c r="AJ189" s="60">
        <v>242.746540971223</v>
      </c>
      <c r="AK189" s="60">
        <v>246.883830421223</v>
      </c>
      <c r="AL189" s="60">
        <v>246.883830421223</v>
      </c>
      <c r="AM189" s="60">
        <v>259.29569877122299</v>
      </c>
      <c r="AN189" s="60">
        <v>259.29569877122299</v>
      </c>
      <c r="AO189" s="60">
        <v>259.29569877122299</v>
      </c>
      <c r="AP189" s="60">
        <v>273.77621184622296</v>
      </c>
      <c r="AQ189" s="60">
        <v>286.07146081262295</v>
      </c>
      <c r="AR189" s="60">
        <v>305.31537168922296</v>
      </c>
      <c r="AS189" s="60">
        <v>301.29757423432329</v>
      </c>
      <c r="AT189" s="60">
        <v>293.4551317720381</v>
      </c>
      <c r="AU189" s="60">
        <v>293.4551317720381</v>
      </c>
      <c r="AV189" s="60">
        <v>293.75880630326441</v>
      </c>
      <c r="AW189" s="60">
        <v>294.06248083449071</v>
      </c>
      <c r="AX189" s="60">
        <v>304.40188996561176</v>
      </c>
      <c r="AY189" s="60">
        <v>315.99118083219804</v>
      </c>
      <c r="AZ189" s="60">
        <v>323.98183796957932</v>
      </c>
      <c r="BA189" s="60">
        <v>326.92637924066435</v>
      </c>
      <c r="BB189" s="60">
        <v>327.54471430213994</v>
      </c>
      <c r="BC189" s="60">
        <v>328.88967589964926</v>
      </c>
      <c r="BD189" s="60">
        <v>330.07725436353445</v>
      </c>
      <c r="BE189" s="60">
        <v>331.72027402852581</v>
      </c>
      <c r="BF189" s="60">
        <v>334.52435171447001</v>
      </c>
      <c r="BG189" s="60">
        <v>326.11906370663252</v>
      </c>
      <c r="BH189" s="60">
        <v>326.11906370663252</v>
      </c>
      <c r="BI189" s="60">
        <v>326.42273823785882</v>
      </c>
      <c r="BJ189" s="60">
        <v>326.72641276908513</v>
      </c>
      <c r="BK189" s="60">
        <v>337.06582190020617</v>
      </c>
      <c r="BL189" s="60">
        <v>348.65511276679246</v>
      </c>
      <c r="BM189" s="60">
        <v>356.64576990417373</v>
      </c>
      <c r="BN189" s="60">
        <v>359.59031117525876</v>
      </c>
      <c r="BO189" s="60">
        <v>360.20864623673435</v>
      </c>
      <c r="BP189" s="60">
        <v>361.55360783424368</v>
      </c>
      <c r="BQ189" s="60">
        <v>362.74118629812887</v>
      </c>
      <c r="BR189" s="60">
        <v>364.38420596312022</v>
      </c>
      <c r="BS189" s="60">
        <v>367.18828364906443</v>
      </c>
      <c r="BT189" s="60">
        <v>357.93262717328309</v>
      </c>
      <c r="BU189" s="60">
        <v>357.93262717328309</v>
      </c>
      <c r="BV189" s="60">
        <v>358.2363017045094</v>
      </c>
      <c r="BW189" s="60">
        <v>358.53997623573571</v>
      </c>
      <c r="BX189" s="60">
        <v>368.87938536685675</v>
      </c>
      <c r="BY189" s="60">
        <v>380.46867623344303</v>
      </c>
      <c r="BZ189" s="60">
        <v>388.45933337082431</v>
      </c>
      <c r="CA189" s="60">
        <v>391.40387464190934</v>
      </c>
      <c r="CB189" s="60">
        <v>392.02220970338493</v>
      </c>
      <c r="CC189" s="60">
        <v>393.36717130089426</v>
      </c>
      <c r="CD189" s="60">
        <v>394.55474976477944</v>
      </c>
      <c r="CE189" s="60">
        <v>396.1977694297708</v>
      </c>
      <c r="CF189" s="60">
        <v>399.00184711571501</v>
      </c>
      <c r="CG189" s="60">
        <v>388.91796055180032</v>
      </c>
      <c r="CH189" s="60">
        <v>388.91796055180032</v>
      </c>
    </row>
    <row r="190" spans="1:86">
      <c r="A190" s="57" t="s">
        <v>86</v>
      </c>
      <c r="B190" s="58" t="s">
        <v>132</v>
      </c>
      <c r="C190" s="59" t="s">
        <v>116</v>
      </c>
      <c r="D190" s="58" t="s">
        <v>333</v>
      </c>
      <c r="E190" s="58" t="str">
        <f>VLOOKUP(CONCATENATE($F$4,F190),'REG FL  CWIP - 1 System Per Boo'!$A$29:$B$1161,2,FALSE)</f>
        <v>Production</v>
      </c>
      <c r="F190" s="58" t="s">
        <v>360</v>
      </c>
      <c r="G190" s="58" t="s">
        <v>361</v>
      </c>
      <c r="H190" s="63">
        <v>343</v>
      </c>
      <c r="I190" s="60">
        <v>0</v>
      </c>
      <c r="J190" s="60">
        <v>0</v>
      </c>
      <c r="K190" s="60">
        <v>0</v>
      </c>
      <c r="L190" s="60">
        <v>0</v>
      </c>
      <c r="M190" s="60">
        <v>0</v>
      </c>
      <c r="N190" s="60">
        <v>0</v>
      </c>
      <c r="O190" s="60">
        <v>0</v>
      </c>
      <c r="P190" s="60">
        <v>0</v>
      </c>
      <c r="Q190" s="60">
        <v>0</v>
      </c>
      <c r="R190" s="60">
        <v>0</v>
      </c>
      <c r="S190" s="60">
        <v>0</v>
      </c>
      <c r="T190" s="60">
        <v>0</v>
      </c>
      <c r="U190" s="60">
        <v>0</v>
      </c>
      <c r="V190" s="60">
        <v>0</v>
      </c>
      <c r="W190" s="60">
        <v>185.36141165820001</v>
      </c>
      <c r="X190" s="60">
        <v>591.77065645080029</v>
      </c>
      <c r="Y190" s="60">
        <v>1045.6984929264006</v>
      </c>
      <c r="Z190" s="60">
        <v>1705.3198169916006</v>
      </c>
      <c r="AA190" s="60">
        <v>3025.7095705794009</v>
      </c>
      <c r="AB190" s="60">
        <v>3238.1636531511008</v>
      </c>
      <c r="AC190" s="60">
        <v>3537.4300315263008</v>
      </c>
      <c r="AD190" s="60">
        <v>4846.466366085001</v>
      </c>
      <c r="AE190" s="60">
        <v>5300.7282291687006</v>
      </c>
      <c r="AF190" s="60">
        <v>6199.4224394603998</v>
      </c>
      <c r="AG190" s="60">
        <v>5545.4440540867508</v>
      </c>
      <c r="AH190" s="60">
        <v>0</v>
      </c>
      <c r="AI190" s="60">
        <v>4569.2469956273599</v>
      </c>
      <c r="AJ190" s="60">
        <v>4646.0629060925603</v>
      </c>
      <c r="AK190" s="60">
        <v>7306.9469520965604</v>
      </c>
      <c r="AL190" s="60">
        <v>7694.8154287118605</v>
      </c>
      <c r="AM190" s="60">
        <v>7826.6675199065603</v>
      </c>
      <c r="AN190" s="60">
        <v>5700.2915416947108</v>
      </c>
      <c r="AO190" s="60">
        <v>5774.2356877170105</v>
      </c>
      <c r="AP190" s="60">
        <v>8342.6705189622098</v>
      </c>
      <c r="AQ190" s="60">
        <v>8844.6305012391094</v>
      </c>
      <c r="AR190" s="60">
        <v>10614.617440041609</v>
      </c>
      <c r="AS190" s="60">
        <v>9049.788639899376</v>
      </c>
      <c r="AT190" s="60">
        <v>7809.7867734689198</v>
      </c>
      <c r="AU190" s="60">
        <v>4569.2469956273599</v>
      </c>
      <c r="AV190" s="60">
        <v>7835.46924956782</v>
      </c>
      <c r="AW190" s="60">
        <v>8425.7450829011541</v>
      </c>
      <c r="AX190" s="60">
        <v>9016.0209162344872</v>
      </c>
      <c r="AY190" s="60">
        <v>9606.2967495678204</v>
      </c>
      <c r="AZ190" s="60">
        <v>10196.572582901154</v>
      </c>
      <c r="BA190" s="60">
        <v>10642.529559519911</v>
      </c>
      <c r="BB190" s="60">
        <v>11232.805392853244</v>
      </c>
      <c r="BC190" s="60">
        <v>11823.081226186578</v>
      </c>
      <c r="BD190" s="60">
        <v>12413.357059519911</v>
      </c>
      <c r="BE190" s="60">
        <v>13003.632892853244</v>
      </c>
      <c r="BF190" s="60">
        <v>13593.908726186577</v>
      </c>
      <c r="BG190" s="60">
        <v>13748.25903593584</v>
      </c>
      <c r="BH190" s="60">
        <v>7835.46924956782</v>
      </c>
      <c r="BI190" s="60">
        <v>10916.622986582646</v>
      </c>
      <c r="BJ190" s="60">
        <v>11795.005486582646</v>
      </c>
      <c r="BK190" s="60">
        <v>12673.387986582646</v>
      </c>
      <c r="BL190" s="60">
        <v>13551.770486582645</v>
      </c>
      <c r="BM190" s="60">
        <v>14430.152986582645</v>
      </c>
      <c r="BN190" s="60">
        <v>14673.483971818459</v>
      </c>
      <c r="BO190" s="60">
        <v>15551.866471818459</v>
      </c>
      <c r="BP190" s="60">
        <v>16430.248971818459</v>
      </c>
      <c r="BQ190" s="60">
        <v>17308.631471818459</v>
      </c>
      <c r="BR190" s="60">
        <v>18187.013971818458</v>
      </c>
      <c r="BS190" s="60">
        <v>19065.396471818458</v>
      </c>
      <c r="BT190" s="60">
        <v>19162.935804266726</v>
      </c>
      <c r="BU190" s="60">
        <v>10916.622986582646</v>
      </c>
      <c r="BV190" s="60">
        <v>16129.380373388503</v>
      </c>
      <c r="BW190" s="60">
        <v>16206.613990108546</v>
      </c>
      <c r="BX190" s="60">
        <v>18881.967276959891</v>
      </c>
      <c r="BY190" s="60">
        <v>19271.944888098984</v>
      </c>
      <c r="BZ190" s="60">
        <v>19404.513958925541</v>
      </c>
      <c r="CA190" s="60">
        <v>22167.97767571469</v>
      </c>
      <c r="CB190" s="60">
        <v>22242.323912034633</v>
      </c>
      <c r="CC190" s="60">
        <v>24824.725267762482</v>
      </c>
      <c r="CD190" s="60">
        <v>25329.414786446727</v>
      </c>
      <c r="CE190" s="60">
        <v>27064.38955958861</v>
      </c>
      <c r="CF190" s="60">
        <v>28354.501961492224</v>
      </c>
      <c r="CG190" s="60">
        <v>29174.827203928387</v>
      </c>
      <c r="CH190" s="60">
        <v>16129.380373388503</v>
      </c>
    </row>
    <row r="191" spans="1:86">
      <c r="A191" s="57" t="s">
        <v>86</v>
      </c>
      <c r="B191" s="58" t="s">
        <v>132</v>
      </c>
      <c r="C191" s="59" t="s">
        <v>116</v>
      </c>
      <c r="D191" s="58" t="s">
        <v>333</v>
      </c>
      <c r="E191" s="58" t="str">
        <f>VLOOKUP(CONCATENATE($F$4,F191),'REG FL  CWIP - 1 System Per Boo'!$A$29:$B$1161,2,FALSE)</f>
        <v>Production</v>
      </c>
      <c r="F191" s="58" t="s">
        <v>372</v>
      </c>
      <c r="G191" s="58" t="s">
        <v>361</v>
      </c>
      <c r="H191" s="63">
        <v>343</v>
      </c>
      <c r="I191" s="60">
        <v>0</v>
      </c>
      <c r="J191" s="60">
        <v>0</v>
      </c>
      <c r="K191" s="60">
        <v>0</v>
      </c>
      <c r="L191" s="60">
        <v>0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  <c r="R191" s="60">
        <v>0</v>
      </c>
      <c r="S191" s="60">
        <v>0</v>
      </c>
      <c r="T191" s="60">
        <v>0</v>
      </c>
      <c r="U191" s="60">
        <v>0</v>
      </c>
      <c r="V191" s="60">
        <v>0</v>
      </c>
      <c r="W191" s="60">
        <v>63</v>
      </c>
      <c r="X191" s="60">
        <v>126</v>
      </c>
      <c r="Y191" s="60">
        <v>189</v>
      </c>
      <c r="Z191" s="60">
        <v>252</v>
      </c>
      <c r="AA191" s="60">
        <v>315</v>
      </c>
      <c r="AB191" s="60">
        <v>378</v>
      </c>
      <c r="AC191" s="60">
        <v>441</v>
      </c>
      <c r="AD191" s="60">
        <v>504</v>
      </c>
      <c r="AE191" s="60">
        <v>567</v>
      </c>
      <c r="AF191" s="60">
        <v>630</v>
      </c>
      <c r="AG191" s="60">
        <v>693</v>
      </c>
      <c r="AH191" s="60">
        <v>0</v>
      </c>
      <c r="AI191" s="60">
        <v>0</v>
      </c>
      <c r="AJ191" s="60">
        <v>314</v>
      </c>
      <c r="AK191" s="60">
        <v>628</v>
      </c>
      <c r="AL191" s="60">
        <v>942</v>
      </c>
      <c r="AM191" s="60">
        <v>1256</v>
      </c>
      <c r="AN191" s="60">
        <v>1570</v>
      </c>
      <c r="AO191" s="60">
        <v>1884</v>
      </c>
      <c r="AP191" s="60">
        <v>2198</v>
      </c>
      <c r="AQ191" s="60">
        <v>2512</v>
      </c>
      <c r="AR191" s="60">
        <v>2826</v>
      </c>
      <c r="AS191" s="60">
        <v>3140</v>
      </c>
      <c r="AT191" s="60">
        <v>3454</v>
      </c>
      <c r="AU191" s="60">
        <v>0</v>
      </c>
      <c r="AV191" s="60">
        <v>0</v>
      </c>
      <c r="AW191" s="60">
        <v>347.08333327600002</v>
      </c>
      <c r="AX191" s="60">
        <v>694.16666655200004</v>
      </c>
      <c r="AY191" s="60">
        <v>1041.249999828</v>
      </c>
      <c r="AZ191" s="60">
        <v>1388.3333331040001</v>
      </c>
      <c r="BA191" s="60">
        <v>1735.4166663800002</v>
      </c>
      <c r="BB191" s="60">
        <v>2082.499999656</v>
      </c>
      <c r="BC191" s="60">
        <v>2429.5833329319998</v>
      </c>
      <c r="BD191" s="60">
        <v>2776.6666662079997</v>
      </c>
      <c r="BE191" s="60">
        <v>3123.7499994839995</v>
      </c>
      <c r="BF191" s="60">
        <v>3470.8333327599994</v>
      </c>
      <c r="BG191" s="60">
        <v>3817.9166660359992</v>
      </c>
      <c r="BH191" s="60">
        <v>0</v>
      </c>
      <c r="BI191" s="60">
        <v>0</v>
      </c>
      <c r="BJ191" s="60">
        <v>389.25000014800003</v>
      </c>
      <c r="BK191" s="60">
        <v>778.50000029600005</v>
      </c>
      <c r="BL191" s="60">
        <v>1167.7500004440001</v>
      </c>
      <c r="BM191" s="60">
        <v>1557.0000005920001</v>
      </c>
      <c r="BN191" s="60">
        <v>1946.2500007400001</v>
      </c>
      <c r="BO191" s="60">
        <v>2335.5000008880002</v>
      </c>
      <c r="BP191" s="60">
        <v>2724.750001036</v>
      </c>
      <c r="BQ191" s="60">
        <v>3114.0000011840002</v>
      </c>
      <c r="BR191" s="60">
        <v>3503.2500013320005</v>
      </c>
      <c r="BS191" s="60">
        <v>3892.5000014800007</v>
      </c>
      <c r="BT191" s="60">
        <v>4281.750001628001</v>
      </c>
      <c r="BU191" s="60">
        <v>0</v>
      </c>
      <c r="BV191" s="60">
        <v>0</v>
      </c>
      <c r="BW191" s="60">
        <v>0</v>
      </c>
      <c r="BX191" s="60">
        <v>0</v>
      </c>
      <c r="BY191" s="60">
        <v>0</v>
      </c>
      <c r="BZ191" s="60">
        <v>0</v>
      </c>
      <c r="CA191" s="60">
        <v>0</v>
      </c>
      <c r="CB191" s="60">
        <v>0</v>
      </c>
      <c r="CC191" s="60">
        <v>0</v>
      </c>
      <c r="CD191" s="60">
        <v>0</v>
      </c>
      <c r="CE191" s="60">
        <v>0</v>
      </c>
      <c r="CF191" s="60">
        <v>0</v>
      </c>
      <c r="CG191" s="60">
        <v>0</v>
      </c>
      <c r="CH191" s="60">
        <v>0</v>
      </c>
    </row>
    <row r="192" spans="1:86">
      <c r="A192" s="57" t="s">
        <v>86</v>
      </c>
      <c r="B192" s="58" t="s">
        <v>132</v>
      </c>
      <c r="C192" s="59" t="s">
        <v>116</v>
      </c>
      <c r="D192" s="58" t="s">
        <v>333</v>
      </c>
      <c r="E192" s="58" t="str">
        <f>VLOOKUP(CONCATENATE($F$4,F192),'REG FL  CWIP - 1 System Per Boo'!$A$29:$B$1161,2,FALSE)</f>
        <v>Production</v>
      </c>
      <c r="F192" s="58" t="s">
        <v>381</v>
      </c>
      <c r="G192" s="58" t="s">
        <v>382</v>
      </c>
      <c r="H192" s="63">
        <v>343</v>
      </c>
      <c r="I192" s="60">
        <v>0</v>
      </c>
      <c r="J192" s="60">
        <v>0</v>
      </c>
      <c r="K192" s="60">
        <v>0</v>
      </c>
      <c r="L192" s="60">
        <v>0</v>
      </c>
      <c r="M192" s="60">
        <v>0</v>
      </c>
      <c r="N192" s="60">
        <v>0</v>
      </c>
      <c r="O192" s="60">
        <v>0</v>
      </c>
      <c r="P192" s="60">
        <v>0</v>
      </c>
      <c r="Q192" s="60">
        <v>0</v>
      </c>
      <c r="R192" s="60">
        <v>0</v>
      </c>
      <c r="S192" s="60">
        <v>0</v>
      </c>
      <c r="T192" s="60">
        <v>0</v>
      </c>
      <c r="U192" s="60">
        <v>0</v>
      </c>
      <c r="V192" s="60">
        <v>0</v>
      </c>
      <c r="W192" s="60">
        <v>8.6246130827999998</v>
      </c>
      <c r="X192" s="60">
        <v>17.2496209028</v>
      </c>
      <c r="Y192" s="60">
        <v>150.74981853359998</v>
      </c>
      <c r="Z192" s="60">
        <v>150.20332396402807</v>
      </c>
      <c r="AA192" s="60">
        <v>803.3379106400281</v>
      </c>
      <c r="AB192" s="60">
        <v>2741.6831539316281</v>
      </c>
      <c r="AC192" s="60">
        <v>3013.9735461340283</v>
      </c>
      <c r="AD192" s="60">
        <v>3160.444790482029</v>
      </c>
      <c r="AE192" s="60">
        <v>3108.0343585126598</v>
      </c>
      <c r="AF192" s="60">
        <v>3000.1579101730863</v>
      </c>
      <c r="AG192" s="60">
        <v>3402.8148404486865</v>
      </c>
      <c r="AH192" s="60">
        <v>0</v>
      </c>
      <c r="AI192" s="60">
        <v>2970.9482975508104</v>
      </c>
      <c r="AJ192" s="60">
        <v>4170.3906556648108</v>
      </c>
      <c r="AK192" s="60">
        <v>4601.3615609440112</v>
      </c>
      <c r="AL192" s="60">
        <v>5140.7804200088112</v>
      </c>
      <c r="AM192" s="60">
        <v>5661.1557955860117</v>
      </c>
      <c r="AN192" s="60">
        <v>6424.4603623536113</v>
      </c>
      <c r="AO192" s="60">
        <v>6763.8131464668113</v>
      </c>
      <c r="AP192" s="60">
        <v>6852.9345489512116</v>
      </c>
      <c r="AQ192" s="60">
        <v>7057.9389099984119</v>
      </c>
      <c r="AR192" s="60">
        <v>7332.2304371652117</v>
      </c>
      <c r="AS192" s="60">
        <v>7684.9473025232119</v>
      </c>
      <c r="AT192" s="60">
        <v>6574.632215841797</v>
      </c>
      <c r="AU192" s="60">
        <v>2970.9482975508104</v>
      </c>
      <c r="AV192" s="60">
        <v>6815.5050559925967</v>
      </c>
      <c r="AW192" s="60">
        <v>7978.1117226592633</v>
      </c>
      <c r="AX192" s="60">
        <v>9140.7183893259298</v>
      </c>
      <c r="AY192" s="60">
        <v>10303.325055992596</v>
      </c>
      <c r="AZ192" s="60">
        <v>11465.931722659263</v>
      </c>
      <c r="BA192" s="60">
        <v>12628.53838932593</v>
      </c>
      <c r="BB192" s="60">
        <v>10844.690792341815</v>
      </c>
      <c r="BC192" s="60">
        <v>12007.297459008481</v>
      </c>
      <c r="BD192" s="60">
        <v>12540.520012178882</v>
      </c>
      <c r="BE192" s="60">
        <v>13228.631601605475</v>
      </c>
      <c r="BF192" s="60">
        <v>14391.238268272142</v>
      </c>
      <c r="BG192" s="60">
        <v>15553.844934938808</v>
      </c>
      <c r="BH192" s="60">
        <v>6815.5050559925967</v>
      </c>
      <c r="BI192" s="60">
        <v>10210.739859002631</v>
      </c>
      <c r="BJ192" s="60">
        <v>11561.699025669299</v>
      </c>
      <c r="BK192" s="60">
        <v>12912.658192335966</v>
      </c>
      <c r="BL192" s="60">
        <v>14044.215351060966</v>
      </c>
      <c r="BM192" s="60">
        <v>15395.174517727633</v>
      </c>
      <c r="BN192" s="60">
        <v>16746.133684394299</v>
      </c>
      <c r="BO192" s="60">
        <v>13886.407388021893</v>
      </c>
      <c r="BP192" s="60">
        <v>15139.596867988561</v>
      </c>
      <c r="BQ192" s="60">
        <v>16490.556034655227</v>
      </c>
      <c r="BR192" s="60">
        <v>17543.786536930227</v>
      </c>
      <c r="BS192" s="60">
        <v>18894.745703596895</v>
      </c>
      <c r="BT192" s="60">
        <v>18699.68759750868</v>
      </c>
      <c r="BU192" s="60">
        <v>10210.739859002631</v>
      </c>
      <c r="BV192" s="60">
        <v>12628.188198723485</v>
      </c>
      <c r="BW192" s="60">
        <v>13813.984032056818</v>
      </c>
      <c r="BX192" s="60">
        <v>14999.779865390152</v>
      </c>
      <c r="BY192" s="60">
        <v>16185.575698723485</v>
      </c>
      <c r="BZ192" s="60">
        <v>17371.371532056819</v>
      </c>
      <c r="CA192" s="60">
        <v>18557.167365390153</v>
      </c>
      <c r="CB192" s="60">
        <v>17970.462965910447</v>
      </c>
      <c r="CC192" s="60">
        <v>17383.758566430741</v>
      </c>
      <c r="CD192" s="60">
        <v>18569.554399764074</v>
      </c>
      <c r="CE192" s="60">
        <v>19488.471506105667</v>
      </c>
      <c r="CF192" s="60">
        <v>20674.267339439</v>
      </c>
      <c r="CG192" s="60">
        <v>20285.802536307321</v>
      </c>
      <c r="CH192" s="60">
        <v>12628.188198723485</v>
      </c>
    </row>
    <row r="193" spans="1:86">
      <c r="A193" s="57" t="s">
        <v>86</v>
      </c>
      <c r="B193" s="58" t="s">
        <v>132</v>
      </c>
      <c r="C193" s="59" t="s">
        <v>116</v>
      </c>
      <c r="D193" s="58" t="s">
        <v>333</v>
      </c>
      <c r="E193" s="58" t="str">
        <f>VLOOKUP(CONCATENATE($F$4,F193),'REG FL  CWIP - 1 System Per Boo'!$A$29:$B$1161,2,FALSE)</f>
        <v>Production</v>
      </c>
      <c r="F193" s="58" t="s">
        <v>391</v>
      </c>
      <c r="G193" s="58" t="s">
        <v>382</v>
      </c>
      <c r="H193" s="63">
        <v>343</v>
      </c>
      <c r="I193" s="60">
        <v>0</v>
      </c>
      <c r="J193" s="60">
        <v>0</v>
      </c>
      <c r="K193" s="60">
        <v>0</v>
      </c>
      <c r="L193" s="60">
        <v>0</v>
      </c>
      <c r="M193" s="60">
        <v>0</v>
      </c>
      <c r="N193" s="60">
        <v>0</v>
      </c>
      <c r="O193" s="60">
        <v>0</v>
      </c>
      <c r="P193" s="60">
        <v>0</v>
      </c>
      <c r="Q193" s="60">
        <v>0</v>
      </c>
      <c r="R193" s="60">
        <v>0</v>
      </c>
      <c r="S193" s="60">
        <v>0</v>
      </c>
      <c r="T193" s="60">
        <v>0</v>
      </c>
      <c r="U193" s="60">
        <v>0</v>
      </c>
      <c r="V193" s="60">
        <v>0</v>
      </c>
      <c r="W193" s="60">
        <v>56</v>
      </c>
      <c r="X193" s="60">
        <v>112</v>
      </c>
      <c r="Y193" s="60">
        <v>168</v>
      </c>
      <c r="Z193" s="60">
        <v>224</v>
      </c>
      <c r="AA193" s="60">
        <v>280</v>
      </c>
      <c r="AB193" s="60">
        <v>336</v>
      </c>
      <c r="AC193" s="60">
        <v>392</v>
      </c>
      <c r="AD193" s="60">
        <v>448</v>
      </c>
      <c r="AE193" s="60">
        <v>504</v>
      </c>
      <c r="AF193" s="60">
        <v>560</v>
      </c>
      <c r="AG193" s="60">
        <v>616</v>
      </c>
      <c r="AH193" s="60">
        <v>0</v>
      </c>
      <c r="AI193" s="60">
        <v>0</v>
      </c>
      <c r="AJ193" s="60">
        <v>276</v>
      </c>
      <c r="AK193" s="60">
        <v>552</v>
      </c>
      <c r="AL193" s="60">
        <v>828</v>
      </c>
      <c r="AM193" s="60">
        <v>1104</v>
      </c>
      <c r="AN193" s="60">
        <v>1380</v>
      </c>
      <c r="AO193" s="60">
        <v>1656</v>
      </c>
      <c r="AP193" s="60">
        <v>1932</v>
      </c>
      <c r="AQ193" s="60">
        <v>2208</v>
      </c>
      <c r="AR193" s="60">
        <v>2484</v>
      </c>
      <c r="AS193" s="60">
        <v>2760</v>
      </c>
      <c r="AT193" s="60">
        <v>3036</v>
      </c>
      <c r="AU193" s="60">
        <v>0</v>
      </c>
      <c r="AV193" s="60">
        <v>0</v>
      </c>
      <c r="AW193" s="60">
        <v>305.66666674800001</v>
      </c>
      <c r="AX193" s="60">
        <v>611.33333349600002</v>
      </c>
      <c r="AY193" s="60">
        <v>917.00000024400003</v>
      </c>
      <c r="AZ193" s="60">
        <v>1222.666666992</v>
      </c>
      <c r="BA193" s="60">
        <v>1528.3333337399999</v>
      </c>
      <c r="BB193" s="60">
        <v>1834.0000004879998</v>
      </c>
      <c r="BC193" s="60">
        <v>2139.6666672359997</v>
      </c>
      <c r="BD193" s="60">
        <v>2445.3333339839996</v>
      </c>
      <c r="BE193" s="60">
        <v>2751.0000007319995</v>
      </c>
      <c r="BF193" s="60">
        <v>3056.6666674799994</v>
      </c>
      <c r="BG193" s="60">
        <v>3362.3333342279993</v>
      </c>
      <c r="BH193" s="60">
        <v>0</v>
      </c>
      <c r="BI193" s="60">
        <v>0</v>
      </c>
      <c r="BJ193" s="60">
        <v>342.74999997600003</v>
      </c>
      <c r="BK193" s="60">
        <v>685.49999995200005</v>
      </c>
      <c r="BL193" s="60">
        <v>1028.2499999280001</v>
      </c>
      <c r="BM193" s="60">
        <v>1370.9999999040001</v>
      </c>
      <c r="BN193" s="60">
        <v>1713.7499998800001</v>
      </c>
      <c r="BO193" s="60">
        <v>2056.4999998560002</v>
      </c>
      <c r="BP193" s="60">
        <v>2399.249999832</v>
      </c>
      <c r="BQ193" s="60">
        <v>2741.9999998080002</v>
      </c>
      <c r="BR193" s="60">
        <v>3084.7499997840005</v>
      </c>
      <c r="BS193" s="60">
        <v>3427.4999997600007</v>
      </c>
      <c r="BT193" s="60">
        <v>3770.249999736001</v>
      </c>
      <c r="BU193" s="60">
        <v>0</v>
      </c>
      <c r="BV193" s="60">
        <v>0</v>
      </c>
      <c r="BW193" s="60">
        <v>901.16666656799998</v>
      </c>
      <c r="BX193" s="60">
        <v>1802.333333136</v>
      </c>
      <c r="BY193" s="60">
        <v>2703.4999997039999</v>
      </c>
      <c r="BZ193" s="60">
        <v>3604.6666662719999</v>
      </c>
      <c r="CA193" s="60">
        <v>4505.8333328400004</v>
      </c>
      <c r="CB193" s="60">
        <v>5406.9999994080008</v>
      </c>
      <c r="CC193" s="60">
        <v>6308.1666659760012</v>
      </c>
      <c r="CD193" s="60">
        <v>7209.3333325440017</v>
      </c>
      <c r="CE193" s="60">
        <v>8110.4999991120021</v>
      </c>
      <c r="CF193" s="60">
        <v>9011.6666656800026</v>
      </c>
      <c r="CG193" s="60">
        <v>9912.833332248003</v>
      </c>
      <c r="CH193" s="60">
        <v>0</v>
      </c>
    </row>
    <row r="194" spans="1:86">
      <c r="A194" s="57" t="s">
        <v>86</v>
      </c>
      <c r="B194" s="58" t="s">
        <v>132</v>
      </c>
      <c r="C194" s="59" t="s">
        <v>116</v>
      </c>
      <c r="D194" s="58" t="s">
        <v>333</v>
      </c>
      <c r="E194" s="58" t="str">
        <f>VLOOKUP(CONCATENATE($F$4,F194),'REG FL  CWIP - 1 System Per Boo'!$A$29:$B$1161,2,FALSE)</f>
        <v>Production</v>
      </c>
      <c r="F194" s="58" t="s">
        <v>492</v>
      </c>
      <c r="G194" s="58" t="s">
        <v>493</v>
      </c>
      <c r="H194" s="63">
        <v>343</v>
      </c>
      <c r="I194" s="60">
        <v>0</v>
      </c>
      <c r="J194" s="60">
        <v>0</v>
      </c>
      <c r="K194" s="60">
        <v>0</v>
      </c>
      <c r="L194" s="60">
        <v>0</v>
      </c>
      <c r="M194" s="60">
        <v>0</v>
      </c>
      <c r="N194" s="60">
        <v>0</v>
      </c>
      <c r="O194" s="60">
        <v>0</v>
      </c>
      <c r="P194" s="60">
        <v>0</v>
      </c>
      <c r="Q194" s="60">
        <v>0</v>
      </c>
      <c r="R194" s="60">
        <v>0</v>
      </c>
      <c r="S194" s="60">
        <v>0</v>
      </c>
      <c r="T194" s="60">
        <v>0</v>
      </c>
      <c r="U194" s="60">
        <v>0</v>
      </c>
      <c r="V194" s="60">
        <v>0</v>
      </c>
      <c r="W194" s="60">
        <v>683.08670237499996</v>
      </c>
      <c r="X194" s="60">
        <v>1430.7249790165999</v>
      </c>
      <c r="Y194" s="60">
        <v>4462.7710489928004</v>
      </c>
      <c r="Z194" s="60">
        <v>7172.3174578070002</v>
      </c>
      <c r="AA194" s="60">
        <v>5770.4648690002023</v>
      </c>
      <c r="AB194" s="60">
        <v>4834.3998142239543</v>
      </c>
      <c r="AC194" s="60">
        <v>4834.3998142239543</v>
      </c>
      <c r="AD194" s="60">
        <v>5265.3135482867547</v>
      </c>
      <c r="AE194" s="60">
        <v>5251.7182559479725</v>
      </c>
      <c r="AF194" s="60">
        <v>5262.3408890862729</v>
      </c>
      <c r="AG194" s="60">
        <v>5557.4901104112732</v>
      </c>
      <c r="AH194" s="60">
        <v>0</v>
      </c>
      <c r="AI194" s="60">
        <v>5195.3808150885197</v>
      </c>
      <c r="AJ194" s="60">
        <v>5314.1273145561199</v>
      </c>
      <c r="AK194" s="60">
        <v>5397.9556084508204</v>
      </c>
      <c r="AL194" s="60">
        <v>5963.8294725118203</v>
      </c>
      <c r="AM194" s="60">
        <v>6089.4441282175203</v>
      </c>
      <c r="AN194" s="60">
        <v>5896.8932307592568</v>
      </c>
      <c r="AO194" s="60">
        <v>5557.2395928618289</v>
      </c>
      <c r="AP194" s="60">
        <v>5566.3622639033292</v>
      </c>
      <c r="AQ194" s="60">
        <v>5654.9055202998288</v>
      </c>
      <c r="AR194" s="60">
        <v>5661.8314002313291</v>
      </c>
      <c r="AS194" s="60">
        <v>5666.835137407129</v>
      </c>
      <c r="AT194" s="60">
        <v>5522.7521057901595</v>
      </c>
      <c r="AU194" s="60">
        <v>5195.3808150885197</v>
      </c>
      <c r="AV194" s="60">
        <v>5527.755806517659</v>
      </c>
      <c r="AW194" s="60">
        <v>5666.3311495875532</v>
      </c>
      <c r="AX194" s="60">
        <v>5764.1574824689833</v>
      </c>
      <c r="AY194" s="60">
        <v>6424.5236001913481</v>
      </c>
      <c r="AZ194" s="60">
        <v>6649.3423249053612</v>
      </c>
      <c r="BA194" s="60">
        <v>6762.8275302658776</v>
      </c>
      <c r="BB194" s="60">
        <v>6332.7784030731973</v>
      </c>
      <c r="BC194" s="60">
        <v>6343.4244202186082</v>
      </c>
      <c r="BD194" s="60">
        <v>6446.7530420026842</v>
      </c>
      <c r="BE194" s="60">
        <v>6454.8354376258949</v>
      </c>
      <c r="BF194" s="60">
        <v>6460.6747221427177</v>
      </c>
      <c r="BG194" s="60">
        <v>6533.1738111867353</v>
      </c>
      <c r="BH194" s="60">
        <v>5527.755806517659</v>
      </c>
      <c r="BI194" s="60">
        <v>6229.9071825381034</v>
      </c>
      <c r="BJ194" s="60">
        <v>6359.6336769447807</v>
      </c>
      <c r="BK194" s="60">
        <v>6451.213224534049</v>
      </c>
      <c r="BL194" s="60">
        <v>7069.4110913353688</v>
      </c>
      <c r="BM194" s="60">
        <v>7279.8738214865662</v>
      </c>
      <c r="BN194" s="60">
        <v>7386.1123306780337</v>
      </c>
      <c r="BO194" s="60">
        <v>6804.7956143135771</v>
      </c>
      <c r="BP194" s="60">
        <v>6814.7618208050953</v>
      </c>
      <c r="BQ194" s="60">
        <v>6911.4923038691759</v>
      </c>
      <c r="BR194" s="60">
        <v>6919.0585911132066</v>
      </c>
      <c r="BS194" s="60">
        <v>6924.5250030551097</v>
      </c>
      <c r="BT194" s="60">
        <v>6992.3945999184871</v>
      </c>
      <c r="BU194" s="60">
        <v>6229.9071825381034</v>
      </c>
      <c r="BV194" s="60">
        <v>6869.7125170553709</v>
      </c>
      <c r="BW194" s="60">
        <v>7268.3946674021827</v>
      </c>
      <c r="BX194" s="60">
        <v>7549.8416542159903</v>
      </c>
      <c r="BY194" s="60">
        <v>9449.7192081682624</v>
      </c>
      <c r="BZ194" s="60">
        <v>10096.524120366837</v>
      </c>
      <c r="CA194" s="60">
        <v>9754.577842792507</v>
      </c>
      <c r="CB194" s="60">
        <v>8645.1258455146362</v>
      </c>
      <c r="CC194" s="60">
        <v>8675.7545050880854</v>
      </c>
      <c r="CD194" s="60">
        <v>8973.0316123471293</v>
      </c>
      <c r="CE194" s="60">
        <v>8956.8985077918842</v>
      </c>
      <c r="CF194" s="60">
        <v>8973.6981667794116</v>
      </c>
      <c r="CG194" s="60">
        <v>9182.2785107131458</v>
      </c>
      <c r="CH194" s="60">
        <v>6869.7125170553709</v>
      </c>
    </row>
    <row r="195" spans="1:86">
      <c r="A195" s="57" t="s">
        <v>86</v>
      </c>
      <c r="B195" s="58" t="s">
        <v>132</v>
      </c>
      <c r="C195" s="59" t="s">
        <v>116</v>
      </c>
      <c r="D195" s="58" t="s">
        <v>333</v>
      </c>
      <c r="E195" s="58" t="str">
        <f>VLOOKUP(CONCATENATE($F$4,F195),'REG FL  CWIP - 1 System Per Boo'!$A$29:$B$1161,2,FALSE)</f>
        <v>Production</v>
      </c>
      <c r="F195" s="58" t="s">
        <v>504</v>
      </c>
      <c r="G195" s="58" t="s">
        <v>505</v>
      </c>
      <c r="H195" s="63">
        <v>343</v>
      </c>
      <c r="I195" s="60">
        <v>0</v>
      </c>
      <c r="J195" s="60">
        <v>0</v>
      </c>
      <c r="K195" s="60">
        <v>0</v>
      </c>
      <c r="L195" s="60">
        <v>0</v>
      </c>
      <c r="M195" s="60">
        <v>0</v>
      </c>
      <c r="N195" s="60">
        <v>0</v>
      </c>
      <c r="O195" s="60">
        <v>0</v>
      </c>
      <c r="P195" s="60">
        <v>0</v>
      </c>
      <c r="Q195" s="60">
        <v>0</v>
      </c>
      <c r="R195" s="60">
        <v>0</v>
      </c>
      <c r="S195" s="60">
        <v>0</v>
      </c>
      <c r="T195" s="60">
        <v>0</v>
      </c>
      <c r="U195" s="60">
        <v>0</v>
      </c>
      <c r="V195" s="60">
        <v>0</v>
      </c>
      <c r="W195" s="60">
        <v>0</v>
      </c>
      <c r="X195" s="60">
        <v>0</v>
      </c>
      <c r="Y195" s="60">
        <v>267.8572370192</v>
      </c>
      <c r="Z195" s="60">
        <v>342.01838335119993</v>
      </c>
      <c r="AA195" s="60">
        <v>403.01265089179992</v>
      </c>
      <c r="AB195" s="60">
        <v>396.47345918830257</v>
      </c>
      <c r="AC195" s="60">
        <v>396.47345918830257</v>
      </c>
      <c r="AD195" s="60">
        <v>443.47772122220255</v>
      </c>
      <c r="AE195" s="60">
        <v>443.47772122220255</v>
      </c>
      <c r="AF195" s="60">
        <v>443.47772122220255</v>
      </c>
      <c r="AG195" s="60">
        <v>478.48934193080254</v>
      </c>
      <c r="AH195" s="60">
        <v>0</v>
      </c>
      <c r="AI195" s="60">
        <v>444.38117826040047</v>
      </c>
      <c r="AJ195" s="60">
        <v>1190.5784193649006</v>
      </c>
      <c r="AK195" s="60">
        <v>1240.8543938145006</v>
      </c>
      <c r="AL195" s="60">
        <v>1363.8406725441005</v>
      </c>
      <c r="AM195" s="60">
        <v>1489.6808414857005</v>
      </c>
      <c r="AN195" s="60">
        <v>1518.8020393607005</v>
      </c>
      <c r="AO195" s="60">
        <v>1493.627473626166</v>
      </c>
      <c r="AP195" s="60">
        <v>1493.627473626166</v>
      </c>
      <c r="AQ195" s="60">
        <v>1526.455005776166</v>
      </c>
      <c r="AR195" s="60">
        <v>826.39892342387009</v>
      </c>
      <c r="AS195" s="60">
        <v>820.93277985604436</v>
      </c>
      <c r="AT195" s="60">
        <v>786.75705755742001</v>
      </c>
      <c r="AU195" s="60">
        <v>444.38117826040047</v>
      </c>
      <c r="AV195" s="60">
        <v>786.75705755742001</v>
      </c>
      <c r="AW195" s="60">
        <v>1718.3988101963885</v>
      </c>
      <c r="AX195" s="60">
        <v>1781.1693410583457</v>
      </c>
      <c r="AY195" s="60">
        <v>1934.7200994296745</v>
      </c>
      <c r="AZ195" s="60">
        <v>2006.6013397531276</v>
      </c>
      <c r="BA195" s="60">
        <v>2042.9597210666975</v>
      </c>
      <c r="BB195" s="60">
        <v>2042.9597210666975</v>
      </c>
      <c r="BC195" s="60">
        <v>2042.9597210666975</v>
      </c>
      <c r="BD195" s="60">
        <v>2083.9455327292671</v>
      </c>
      <c r="BE195" s="60">
        <v>2086.8866576714872</v>
      </c>
      <c r="BF195" s="60">
        <v>2164.5855269875169</v>
      </c>
      <c r="BG195" s="60">
        <v>2205.425431337429</v>
      </c>
      <c r="BH195" s="60">
        <v>786.75705755742001</v>
      </c>
      <c r="BI195" s="60">
        <v>2062.2933701590355</v>
      </c>
      <c r="BJ195" s="60">
        <v>2828.3624026958819</v>
      </c>
      <c r="BK195" s="60">
        <v>2879.9772640017795</v>
      </c>
      <c r="BL195" s="60">
        <v>3006.2387594506718</v>
      </c>
      <c r="BM195" s="60">
        <v>3182.4718036274298</v>
      </c>
      <c r="BN195" s="60">
        <v>3212.3685208136185</v>
      </c>
      <c r="BO195" s="60">
        <v>3212.3685208136185</v>
      </c>
      <c r="BP195" s="60">
        <v>3212.3685208136185</v>
      </c>
      <c r="BQ195" s="60">
        <v>1648.4941197958183</v>
      </c>
      <c r="BR195" s="60">
        <v>1650.912543758328</v>
      </c>
      <c r="BS195" s="60">
        <v>1757.8654375599226</v>
      </c>
      <c r="BT195" s="60">
        <v>1644.1113928140167</v>
      </c>
      <c r="BU195" s="60">
        <v>2062.2933701590355</v>
      </c>
      <c r="BV195" s="60">
        <v>1542.6640912164717</v>
      </c>
      <c r="BW195" s="60">
        <v>1598.3034542509131</v>
      </c>
      <c r="BX195" s="60">
        <v>1602.0522260772082</v>
      </c>
      <c r="BY195" s="60">
        <v>1611.2225604520211</v>
      </c>
      <c r="BZ195" s="60">
        <v>1624.0223133556783</v>
      </c>
      <c r="CA195" s="60">
        <v>1626.1937029177284</v>
      </c>
      <c r="CB195" s="60">
        <v>1626.1937029177284</v>
      </c>
      <c r="CC195" s="60">
        <v>1626.1937029177284</v>
      </c>
      <c r="CD195" s="60">
        <v>1628.6414511513121</v>
      </c>
      <c r="CE195" s="60">
        <v>1628.8171005550946</v>
      </c>
      <c r="CF195" s="60">
        <v>1636.5850570094951</v>
      </c>
      <c r="CG195" s="60">
        <v>1639.0240913893736</v>
      </c>
      <c r="CH195" s="60">
        <v>1542.6640912164717</v>
      </c>
    </row>
    <row r="196" spans="1:86">
      <c r="A196" s="57" t="s">
        <v>86</v>
      </c>
      <c r="B196" s="58" t="s">
        <v>132</v>
      </c>
      <c r="C196" s="59" t="s">
        <v>116</v>
      </c>
      <c r="D196" s="58" t="s">
        <v>333</v>
      </c>
      <c r="E196" s="58" t="str">
        <f>VLOOKUP(CONCATENATE($F$4,F196),'REG FL  CWIP - 1 System Per Boo'!$A$29:$B$1161,2,FALSE)</f>
        <v>Production</v>
      </c>
      <c r="F196" s="58" t="s">
        <v>514</v>
      </c>
      <c r="G196" s="58" t="s">
        <v>505</v>
      </c>
      <c r="H196" s="63">
        <v>343</v>
      </c>
      <c r="I196" s="60">
        <v>0</v>
      </c>
      <c r="J196" s="60">
        <v>0</v>
      </c>
      <c r="K196" s="60">
        <v>0</v>
      </c>
      <c r="L196" s="60">
        <v>0</v>
      </c>
      <c r="M196" s="60">
        <v>0</v>
      </c>
      <c r="N196" s="60">
        <v>0</v>
      </c>
      <c r="O196" s="60">
        <v>0</v>
      </c>
      <c r="P196" s="60">
        <v>0</v>
      </c>
      <c r="Q196" s="60">
        <v>0</v>
      </c>
      <c r="R196" s="60">
        <v>0</v>
      </c>
      <c r="S196" s="60">
        <v>0</v>
      </c>
      <c r="T196" s="60">
        <v>0</v>
      </c>
      <c r="U196" s="60">
        <v>0</v>
      </c>
      <c r="V196" s="60">
        <v>0</v>
      </c>
      <c r="W196" s="60">
        <v>0</v>
      </c>
      <c r="X196" s="60">
        <v>0</v>
      </c>
      <c r="Y196" s="60">
        <v>0</v>
      </c>
      <c r="Z196" s="60">
        <v>0</v>
      </c>
      <c r="AA196" s="60">
        <v>0</v>
      </c>
      <c r="AB196" s="60">
        <v>0</v>
      </c>
      <c r="AC196" s="60">
        <v>0</v>
      </c>
      <c r="AD196" s="60">
        <v>0</v>
      </c>
      <c r="AE196" s="60">
        <v>0</v>
      </c>
      <c r="AF196" s="60">
        <v>0</v>
      </c>
      <c r="AG196" s="60">
        <v>0</v>
      </c>
      <c r="AH196" s="60">
        <v>0</v>
      </c>
      <c r="AI196" s="60">
        <v>0</v>
      </c>
      <c r="AJ196" s="60">
        <v>0</v>
      </c>
      <c r="AK196" s="60">
        <v>0</v>
      </c>
      <c r="AL196" s="60">
        <v>0</v>
      </c>
      <c r="AM196" s="60">
        <v>0</v>
      </c>
      <c r="AN196" s="60">
        <v>0</v>
      </c>
      <c r="AO196" s="60">
        <v>0</v>
      </c>
      <c r="AP196" s="60">
        <v>0</v>
      </c>
      <c r="AQ196" s="60">
        <v>0</v>
      </c>
      <c r="AR196" s="60">
        <v>0</v>
      </c>
      <c r="AS196" s="60">
        <v>0</v>
      </c>
      <c r="AT196" s="60">
        <v>0</v>
      </c>
      <c r="AU196" s="60">
        <v>0</v>
      </c>
      <c r="AV196" s="60">
        <v>0</v>
      </c>
      <c r="AW196" s="60">
        <v>0</v>
      </c>
      <c r="AX196" s="60">
        <v>0</v>
      </c>
      <c r="AY196" s="60">
        <v>0</v>
      </c>
      <c r="AZ196" s="60">
        <v>0</v>
      </c>
      <c r="BA196" s="60">
        <v>0</v>
      </c>
      <c r="BB196" s="60">
        <v>0</v>
      </c>
      <c r="BC196" s="60">
        <v>0</v>
      </c>
      <c r="BD196" s="60">
        <v>0</v>
      </c>
      <c r="BE196" s="60">
        <v>0</v>
      </c>
      <c r="BF196" s="60">
        <v>0</v>
      </c>
      <c r="BG196" s="60">
        <v>0</v>
      </c>
      <c r="BH196" s="60">
        <v>0</v>
      </c>
      <c r="BI196" s="60">
        <v>0</v>
      </c>
      <c r="BJ196" s="60">
        <v>0</v>
      </c>
      <c r="BK196" s="60">
        <v>0</v>
      </c>
      <c r="BL196" s="60">
        <v>0</v>
      </c>
      <c r="BM196" s="60">
        <v>0</v>
      </c>
      <c r="BN196" s="60">
        <v>0</v>
      </c>
      <c r="BO196" s="60">
        <v>0</v>
      </c>
      <c r="BP196" s="60">
        <v>0</v>
      </c>
      <c r="BQ196" s="60">
        <v>0</v>
      </c>
      <c r="BR196" s="60">
        <v>0</v>
      </c>
      <c r="BS196" s="60">
        <v>0</v>
      </c>
      <c r="BT196" s="60">
        <v>0</v>
      </c>
      <c r="BU196" s="60">
        <v>0</v>
      </c>
      <c r="BV196" s="60">
        <v>0</v>
      </c>
      <c r="BW196" s="60">
        <v>1282</v>
      </c>
      <c r="BX196" s="60">
        <v>2564</v>
      </c>
      <c r="BY196" s="60">
        <v>3846</v>
      </c>
      <c r="BZ196" s="60">
        <v>5128</v>
      </c>
      <c r="CA196" s="60">
        <v>6410</v>
      </c>
      <c r="CB196" s="60">
        <v>7692</v>
      </c>
      <c r="CC196" s="60">
        <v>8974</v>
      </c>
      <c r="CD196" s="60">
        <v>10256</v>
      </c>
      <c r="CE196" s="60">
        <v>11538</v>
      </c>
      <c r="CF196" s="60">
        <v>12820</v>
      </c>
      <c r="CG196" s="60">
        <v>14102</v>
      </c>
      <c r="CH196" s="60">
        <v>0</v>
      </c>
    </row>
    <row r="197" spans="1:86">
      <c r="A197" s="57" t="s">
        <v>86</v>
      </c>
      <c r="B197" s="58" t="s">
        <v>132</v>
      </c>
      <c r="C197" s="59" t="s">
        <v>116</v>
      </c>
      <c r="D197" s="58" t="s">
        <v>333</v>
      </c>
      <c r="E197" s="58" t="str">
        <f>VLOOKUP(CONCATENATE($F$4,F197),'REG FL  CWIP - 1 System Per Boo'!$A$29:$B$1161,2,FALSE)</f>
        <v>Production</v>
      </c>
      <c r="F197" s="58" t="s">
        <v>543</v>
      </c>
      <c r="G197" s="58" t="s">
        <v>307</v>
      </c>
      <c r="H197" s="63">
        <v>343</v>
      </c>
      <c r="I197" s="60">
        <v>0</v>
      </c>
      <c r="J197" s="60">
        <v>0</v>
      </c>
      <c r="K197" s="60">
        <v>0</v>
      </c>
      <c r="L197" s="60">
        <v>0</v>
      </c>
      <c r="M197" s="60">
        <v>0</v>
      </c>
      <c r="N197" s="60">
        <v>0</v>
      </c>
      <c r="O197" s="60">
        <v>0</v>
      </c>
      <c r="P197" s="60">
        <v>0</v>
      </c>
      <c r="Q197" s="60">
        <v>0</v>
      </c>
      <c r="R197" s="60">
        <v>0</v>
      </c>
      <c r="S197" s="60">
        <v>0</v>
      </c>
      <c r="T197" s="60">
        <v>0</v>
      </c>
      <c r="U197" s="60">
        <v>0</v>
      </c>
      <c r="V197" s="60">
        <v>0</v>
      </c>
      <c r="W197" s="60">
        <v>35.329000000000001</v>
      </c>
      <c r="X197" s="60">
        <v>70.658000000000001</v>
      </c>
      <c r="Y197" s="60">
        <v>105.98699999999999</v>
      </c>
      <c r="Z197" s="60">
        <v>141.316</v>
      </c>
      <c r="AA197" s="60">
        <v>176.64500000000001</v>
      </c>
      <c r="AB197" s="60">
        <v>211.97400000000002</v>
      </c>
      <c r="AC197" s="60">
        <v>247.30300000000003</v>
      </c>
      <c r="AD197" s="60">
        <v>282.63200000000001</v>
      </c>
      <c r="AE197" s="60">
        <v>317.96100000000001</v>
      </c>
      <c r="AF197" s="60">
        <v>353.29</v>
      </c>
      <c r="AG197" s="60">
        <v>388.61900000000003</v>
      </c>
      <c r="AH197" s="60">
        <v>0</v>
      </c>
      <c r="AI197" s="60">
        <v>0</v>
      </c>
      <c r="AJ197" s="60">
        <v>0</v>
      </c>
      <c r="AK197" s="60">
        <v>0</v>
      </c>
      <c r="AL197" s="60">
        <v>0</v>
      </c>
      <c r="AM197" s="60">
        <v>0</v>
      </c>
      <c r="AN197" s="60">
        <v>0</v>
      </c>
      <c r="AO197" s="60">
        <v>0</v>
      </c>
      <c r="AP197" s="60">
        <v>0</v>
      </c>
      <c r="AQ197" s="60">
        <v>0</v>
      </c>
      <c r="AR197" s="60">
        <v>0</v>
      </c>
      <c r="AS197" s="60">
        <v>0</v>
      </c>
      <c r="AT197" s="60">
        <v>0</v>
      </c>
      <c r="AU197" s="60">
        <v>0</v>
      </c>
      <c r="AV197" s="60">
        <v>0</v>
      </c>
      <c r="AW197" s="60">
        <v>0</v>
      </c>
      <c r="AX197" s="60">
        <v>0</v>
      </c>
      <c r="AY197" s="60">
        <v>0</v>
      </c>
      <c r="AZ197" s="60">
        <v>0</v>
      </c>
      <c r="BA197" s="60">
        <v>0</v>
      </c>
      <c r="BB197" s="60">
        <v>0</v>
      </c>
      <c r="BC197" s="60">
        <v>0</v>
      </c>
      <c r="BD197" s="60">
        <v>0</v>
      </c>
      <c r="BE197" s="60">
        <v>0</v>
      </c>
      <c r="BF197" s="60">
        <v>0</v>
      </c>
      <c r="BG197" s="60">
        <v>0</v>
      </c>
      <c r="BH197" s="60">
        <v>0</v>
      </c>
      <c r="BI197" s="60">
        <v>0</v>
      </c>
      <c r="BJ197" s="60">
        <v>0</v>
      </c>
      <c r="BK197" s="60">
        <v>0</v>
      </c>
      <c r="BL197" s="60">
        <v>0</v>
      </c>
      <c r="BM197" s="60">
        <v>0</v>
      </c>
      <c r="BN197" s="60">
        <v>0</v>
      </c>
      <c r="BO197" s="60">
        <v>0</v>
      </c>
      <c r="BP197" s="60">
        <v>0</v>
      </c>
      <c r="BQ197" s="60">
        <v>0</v>
      </c>
      <c r="BR197" s="60">
        <v>0</v>
      </c>
      <c r="BS197" s="60">
        <v>0</v>
      </c>
      <c r="BT197" s="60">
        <v>0</v>
      </c>
      <c r="BU197" s="60">
        <v>0</v>
      </c>
      <c r="BV197" s="60">
        <v>0</v>
      </c>
      <c r="BW197" s="60">
        <v>0</v>
      </c>
      <c r="BX197" s="60">
        <v>0</v>
      </c>
      <c r="BY197" s="60">
        <v>0</v>
      </c>
      <c r="BZ197" s="60">
        <v>0</v>
      </c>
      <c r="CA197" s="60">
        <v>0</v>
      </c>
      <c r="CB197" s="60">
        <v>0</v>
      </c>
      <c r="CC197" s="60">
        <v>0</v>
      </c>
      <c r="CD197" s="60">
        <v>0</v>
      </c>
      <c r="CE197" s="60">
        <v>0</v>
      </c>
      <c r="CF197" s="60">
        <v>0</v>
      </c>
      <c r="CG197" s="60">
        <v>0</v>
      </c>
      <c r="CH197" s="60">
        <v>0</v>
      </c>
    </row>
    <row r="198" spans="1:86">
      <c r="A198" s="57" t="s">
        <v>86</v>
      </c>
      <c r="B198" s="58" t="s">
        <v>132</v>
      </c>
      <c r="C198" s="59" t="s">
        <v>116</v>
      </c>
      <c r="D198" s="58" t="s">
        <v>544</v>
      </c>
      <c r="E198" s="58" t="str">
        <f>VLOOKUP(CONCATENATE($F$4,F198),'REG FL  CWIP - 1 System Per Boo'!$A$29:$B$1161,2,FALSE)</f>
        <v>Production</v>
      </c>
      <c r="F198" s="58" t="s">
        <v>612</v>
      </c>
      <c r="G198" s="58" t="s">
        <v>613</v>
      </c>
      <c r="H198" s="63">
        <v>343</v>
      </c>
      <c r="I198" s="60">
        <v>0</v>
      </c>
      <c r="J198" s="60">
        <v>0</v>
      </c>
      <c r="K198" s="60">
        <v>0</v>
      </c>
      <c r="L198" s="60">
        <v>0</v>
      </c>
      <c r="M198" s="60">
        <v>0</v>
      </c>
      <c r="N198" s="60">
        <v>0</v>
      </c>
      <c r="O198" s="60">
        <v>0</v>
      </c>
      <c r="P198" s="60">
        <v>0</v>
      </c>
      <c r="Q198" s="60">
        <v>0</v>
      </c>
      <c r="R198" s="60">
        <v>0</v>
      </c>
      <c r="S198" s="60">
        <v>0</v>
      </c>
      <c r="T198" s="60">
        <v>0</v>
      </c>
      <c r="U198" s="60">
        <v>0</v>
      </c>
      <c r="V198" s="60">
        <v>0</v>
      </c>
      <c r="W198" s="60">
        <v>36.804122132000003</v>
      </c>
      <c r="X198" s="60">
        <v>247.83595120219999</v>
      </c>
      <c r="Y198" s="60">
        <v>763.11121292299993</v>
      </c>
      <c r="Z198" s="60">
        <v>709.71543658383553</v>
      </c>
      <c r="AA198" s="60">
        <v>814.2142672336355</v>
      </c>
      <c r="AB198" s="60">
        <v>858.95617721403551</v>
      </c>
      <c r="AC198" s="60">
        <v>1092.9997704108355</v>
      </c>
      <c r="AD198" s="60">
        <v>1165.9396551076354</v>
      </c>
      <c r="AE198" s="60">
        <v>1012.8292126928104</v>
      </c>
      <c r="AF198" s="60">
        <v>1012.8292126928104</v>
      </c>
      <c r="AG198" s="60">
        <v>1048.4667206914105</v>
      </c>
      <c r="AH198" s="60">
        <v>0</v>
      </c>
      <c r="AI198" s="60">
        <v>1017.7034828445107</v>
      </c>
      <c r="AJ198" s="60">
        <v>1038.4429477409108</v>
      </c>
      <c r="AK198" s="60">
        <v>1059.1883133407107</v>
      </c>
      <c r="AL198" s="60">
        <v>1090.0907633005106</v>
      </c>
      <c r="AM198" s="60">
        <v>1125.7885631219106</v>
      </c>
      <c r="AN198" s="60">
        <v>1179.1276373575106</v>
      </c>
      <c r="AO198" s="60">
        <v>1202.0272000493105</v>
      </c>
      <c r="AP198" s="60">
        <v>1224.7901762221106</v>
      </c>
      <c r="AQ198" s="60">
        <v>1384.9024059523106</v>
      </c>
      <c r="AR198" s="60">
        <v>1463.7254628987105</v>
      </c>
      <c r="AS198" s="60">
        <v>1563.1443215229106</v>
      </c>
      <c r="AT198" s="60">
        <v>1499.0725613305588</v>
      </c>
      <c r="AU198" s="60">
        <v>1017.7034828445107</v>
      </c>
      <c r="AV198" s="60">
        <v>1401.0911455862897</v>
      </c>
      <c r="AW198" s="60">
        <v>1404.3649861726922</v>
      </c>
      <c r="AX198" s="60">
        <v>1407.6395796404006</v>
      </c>
      <c r="AY198" s="60">
        <v>1412.3431994044081</v>
      </c>
      <c r="AZ198" s="60">
        <v>1417.6195293455164</v>
      </c>
      <c r="BA198" s="60">
        <v>1425.4711878213268</v>
      </c>
      <c r="BB198" s="60">
        <v>1429.0405536343162</v>
      </c>
      <c r="BC198" s="60">
        <v>1432.5921272513315</v>
      </c>
      <c r="BD198" s="60">
        <v>1454.8650493085406</v>
      </c>
      <c r="BE198" s="60">
        <v>1469.750448545228</v>
      </c>
      <c r="BF198" s="60">
        <v>1483.8788296373248</v>
      </c>
      <c r="BG198" s="60">
        <v>1499.4477284870479</v>
      </c>
      <c r="BH198" s="60">
        <v>1401.0911455862897</v>
      </c>
      <c r="BI198" s="60">
        <v>1468.8130407088859</v>
      </c>
      <c r="BJ198" s="60">
        <v>1513.0324195777628</v>
      </c>
      <c r="BK198" s="60">
        <v>1557.2643795542303</v>
      </c>
      <c r="BL198" s="60">
        <v>1623.1526341246797</v>
      </c>
      <c r="BM198" s="60">
        <v>1699.2652311937495</v>
      </c>
      <c r="BN198" s="60">
        <v>1259.7752309071579</v>
      </c>
      <c r="BO198" s="60">
        <v>1308.6002340428979</v>
      </c>
      <c r="BP198" s="60">
        <v>1357.134016018294</v>
      </c>
      <c r="BQ198" s="60">
        <v>1698.5152128499117</v>
      </c>
      <c r="BR198" s="60">
        <v>1923.0784287734095</v>
      </c>
      <c r="BS198" s="60">
        <v>2135.0530480885832</v>
      </c>
      <c r="BT198" s="60">
        <v>2366.0132325489531</v>
      </c>
      <c r="BU198" s="60">
        <v>1468.8130407088859</v>
      </c>
      <c r="BV198" s="60">
        <v>2337.5552086685493</v>
      </c>
      <c r="BW198" s="60">
        <v>2340.7259985696683</v>
      </c>
      <c r="BX198" s="60">
        <v>2343.8975176536474</v>
      </c>
      <c r="BY198" s="60">
        <v>2348.4530815709509</v>
      </c>
      <c r="BZ198" s="60">
        <v>2353.5633284662104</v>
      </c>
      <c r="CA198" s="60">
        <v>2361.167840275838</v>
      </c>
      <c r="CB198" s="60">
        <v>2364.6248531555225</v>
      </c>
      <c r="CC198" s="60">
        <v>2368.064633884213</v>
      </c>
      <c r="CD198" s="60">
        <v>2389.6364711388228</v>
      </c>
      <c r="CE198" s="60">
        <v>2404.0533226403427</v>
      </c>
      <c r="CF198" s="60">
        <v>2417.7369846585989</v>
      </c>
      <c r="CG198" s="60">
        <v>2432.815821254761</v>
      </c>
      <c r="CH198" s="60">
        <v>2337.5552086685493</v>
      </c>
    </row>
    <row r="199" spans="1:86">
      <c r="A199" s="57" t="s">
        <v>86</v>
      </c>
      <c r="B199" s="58" t="s">
        <v>132</v>
      </c>
      <c r="C199" s="59" t="s">
        <v>116</v>
      </c>
      <c r="D199" s="58" t="s">
        <v>544</v>
      </c>
      <c r="E199" s="58" t="str">
        <f>VLOOKUP(CONCATENATE($F$4,F199),'REG FL  CWIP - 1 System Per Boo'!$A$29:$B$1161,2,FALSE)</f>
        <v>Production</v>
      </c>
      <c r="F199" s="58" t="s">
        <v>624</v>
      </c>
      <c r="G199" s="58" t="s">
        <v>625</v>
      </c>
      <c r="H199" s="63">
        <v>343</v>
      </c>
      <c r="I199" s="60">
        <v>0</v>
      </c>
      <c r="J199" s="60">
        <v>0</v>
      </c>
      <c r="K199" s="60">
        <v>0</v>
      </c>
      <c r="L199" s="60">
        <v>0</v>
      </c>
      <c r="M199" s="60">
        <v>0</v>
      </c>
      <c r="N199" s="60">
        <v>0</v>
      </c>
      <c r="O199" s="60">
        <v>0</v>
      </c>
      <c r="P199" s="60">
        <v>0</v>
      </c>
      <c r="Q199" s="60">
        <v>0</v>
      </c>
      <c r="R199" s="60">
        <v>0</v>
      </c>
      <c r="S199" s="60">
        <v>0</v>
      </c>
      <c r="T199" s="60">
        <v>0</v>
      </c>
      <c r="U199" s="60">
        <v>0</v>
      </c>
      <c r="V199" s="60">
        <v>0</v>
      </c>
      <c r="W199" s="60">
        <v>65.094458051999993</v>
      </c>
      <c r="X199" s="60">
        <v>65.094458051999993</v>
      </c>
      <c r="Y199" s="60">
        <v>65.094458051999993</v>
      </c>
      <c r="Z199" s="60">
        <v>81.721750105599995</v>
      </c>
      <c r="AA199" s="60">
        <v>69.072622388891119</v>
      </c>
      <c r="AB199" s="60">
        <v>69.072622388891119</v>
      </c>
      <c r="AC199" s="60">
        <v>69.072622388891119</v>
      </c>
      <c r="AD199" s="60">
        <v>69.072622388891119</v>
      </c>
      <c r="AE199" s="60">
        <v>928.18659283649106</v>
      </c>
      <c r="AF199" s="60">
        <v>928.18659283649106</v>
      </c>
      <c r="AG199" s="60">
        <v>928.18659283649106</v>
      </c>
      <c r="AH199" s="60">
        <v>0</v>
      </c>
      <c r="AI199" s="60">
        <v>928.18659283649106</v>
      </c>
      <c r="AJ199" s="60">
        <v>1088.5196905084911</v>
      </c>
      <c r="AK199" s="60">
        <v>1099.6820480084912</v>
      </c>
      <c r="AL199" s="60">
        <v>1110.8444055084913</v>
      </c>
      <c r="AM199" s="60">
        <v>1127.8867923936912</v>
      </c>
      <c r="AN199" s="60">
        <v>1139.6449051840912</v>
      </c>
      <c r="AO199" s="60">
        <v>1176.9081259276911</v>
      </c>
      <c r="AP199" s="60">
        <v>1214.1710093680911</v>
      </c>
      <c r="AQ199" s="60">
        <v>1243.3977305564911</v>
      </c>
      <c r="AR199" s="60">
        <v>1268.4315437756911</v>
      </c>
      <c r="AS199" s="60">
        <v>1319.4603675752912</v>
      </c>
      <c r="AT199" s="60">
        <v>1368.8826897480913</v>
      </c>
      <c r="AU199" s="60">
        <v>928.18659283649106</v>
      </c>
      <c r="AV199" s="60">
        <v>1060.7020376627829</v>
      </c>
      <c r="AW199" s="60">
        <v>3298.7744683269625</v>
      </c>
      <c r="AX199" s="60">
        <v>3454.5886136575455</v>
      </c>
      <c r="AY199" s="60">
        <v>3610.4027589881284</v>
      </c>
      <c r="AZ199" s="60">
        <v>3848.2956007924313</v>
      </c>
      <c r="BA199" s="60">
        <v>349.08886867928913</v>
      </c>
      <c r="BB199" s="60">
        <v>869.24215103284916</v>
      </c>
      <c r="BC199" s="60">
        <v>1389.3907250073928</v>
      </c>
      <c r="BD199" s="60">
        <v>1797.3633761956189</v>
      </c>
      <c r="BE199" s="60">
        <v>2146.8076769282457</v>
      </c>
      <c r="BF199" s="60">
        <v>2859.113528766406</v>
      </c>
      <c r="BG199" s="60">
        <v>3548.9943975351716</v>
      </c>
      <c r="BH199" s="60">
        <v>1060.7020376627829</v>
      </c>
      <c r="BI199" s="60">
        <v>578.60521521546252</v>
      </c>
      <c r="BJ199" s="60">
        <v>578.60521521546252</v>
      </c>
      <c r="BK199" s="60">
        <v>578.60521521546252</v>
      </c>
      <c r="BL199" s="60">
        <v>578.60521521546252</v>
      </c>
      <c r="BM199" s="60">
        <v>578.60521521546252</v>
      </c>
      <c r="BN199" s="60">
        <v>578.60521521546252</v>
      </c>
      <c r="BO199" s="60">
        <v>578.60521521546252</v>
      </c>
      <c r="BP199" s="60">
        <v>578.60521521546252</v>
      </c>
      <c r="BQ199" s="60">
        <v>578.60521521546252</v>
      </c>
      <c r="BR199" s="60">
        <v>578.60521521546252</v>
      </c>
      <c r="BS199" s="60">
        <v>578.60521521546252</v>
      </c>
      <c r="BT199" s="60">
        <v>578.60521521546252</v>
      </c>
      <c r="BU199" s="60">
        <v>578.60521521546252</v>
      </c>
      <c r="BV199" s="60">
        <v>578.60521521546252</v>
      </c>
      <c r="BW199" s="60">
        <v>1218.319459186519</v>
      </c>
      <c r="BX199" s="60">
        <v>1262.8562341427119</v>
      </c>
      <c r="BY199" s="60">
        <v>1307.3930090989047</v>
      </c>
      <c r="BZ199" s="60">
        <v>626.7526578303208</v>
      </c>
      <c r="CA199" s="60">
        <v>673.66644134384626</v>
      </c>
      <c r="CB199" s="60">
        <v>422.48956933733257</v>
      </c>
      <c r="CC199" s="60">
        <v>571.16503095052144</v>
      </c>
      <c r="CD199" s="60">
        <v>687.77694776783926</v>
      </c>
      <c r="CE199" s="60">
        <v>787.65954923790287</v>
      </c>
      <c r="CF199" s="60">
        <v>991.25984082881484</v>
      </c>
      <c r="CG199" s="60">
        <v>1188.4503393791842</v>
      </c>
      <c r="CH199" s="60">
        <v>578.60521521546252</v>
      </c>
    </row>
    <row r="200" spans="1:86">
      <c r="A200" s="57" t="s">
        <v>86</v>
      </c>
      <c r="B200" s="58" t="s">
        <v>132</v>
      </c>
      <c r="C200" s="59" t="s">
        <v>116</v>
      </c>
      <c r="D200" s="58" t="s">
        <v>637</v>
      </c>
      <c r="E200" s="58" t="str">
        <f>VLOOKUP(CONCATENATE($F$4,F200),'REG FL  CWIP - 1 System Per Boo'!$A$29:$B$1161,2,FALSE)</f>
        <v>Production</v>
      </c>
      <c r="F200" s="58" t="s">
        <v>642</v>
      </c>
      <c r="G200" s="58" t="s">
        <v>643</v>
      </c>
      <c r="H200" s="63">
        <v>343</v>
      </c>
      <c r="I200" s="60">
        <v>0</v>
      </c>
      <c r="J200" s="60">
        <v>0</v>
      </c>
      <c r="K200" s="60">
        <v>0</v>
      </c>
      <c r="L200" s="60">
        <v>0</v>
      </c>
      <c r="M200" s="60">
        <v>0</v>
      </c>
      <c r="N200" s="60">
        <v>0</v>
      </c>
      <c r="O200" s="60">
        <v>0</v>
      </c>
      <c r="P200" s="60">
        <v>0</v>
      </c>
      <c r="Q200" s="60">
        <v>0</v>
      </c>
      <c r="R200" s="60">
        <v>0</v>
      </c>
      <c r="S200" s="60">
        <v>0</v>
      </c>
      <c r="T200" s="60">
        <v>0</v>
      </c>
      <c r="U200" s="60">
        <v>0</v>
      </c>
      <c r="V200" s="60">
        <v>0</v>
      </c>
      <c r="W200" s="60">
        <v>37.936671205499998</v>
      </c>
      <c r="X200" s="60">
        <v>75.873565209600002</v>
      </c>
      <c r="Y200" s="60">
        <v>290.3161561398</v>
      </c>
      <c r="Z200" s="60">
        <v>836.39147504760001</v>
      </c>
      <c r="AA200" s="60">
        <v>1737.9761008644</v>
      </c>
      <c r="AB200" s="60">
        <v>1742.1672177522003</v>
      </c>
      <c r="AC200" s="60">
        <v>1918.0799689689002</v>
      </c>
      <c r="AD200" s="60">
        <v>1948.6660556574002</v>
      </c>
      <c r="AE200" s="60">
        <v>1828.1749935285002</v>
      </c>
      <c r="AF200" s="60">
        <v>981.93561722099912</v>
      </c>
      <c r="AG200" s="60">
        <v>211.56480626039968</v>
      </c>
      <c r="AH200" s="60">
        <v>0</v>
      </c>
      <c r="AI200" s="60">
        <v>0</v>
      </c>
      <c r="AJ200" s="60">
        <v>0</v>
      </c>
      <c r="AK200" s="60">
        <v>0</v>
      </c>
      <c r="AL200" s="60">
        <v>549.78093143460001</v>
      </c>
      <c r="AM200" s="60">
        <v>1179.1326266820001</v>
      </c>
      <c r="AN200" s="60">
        <v>1548.2243391138002</v>
      </c>
      <c r="AO200" s="60">
        <v>1685.3230644498001</v>
      </c>
      <c r="AP200" s="60">
        <v>0</v>
      </c>
      <c r="AQ200" s="60">
        <v>0</v>
      </c>
      <c r="AR200" s="60">
        <v>0</v>
      </c>
      <c r="AS200" s="60">
        <v>0</v>
      </c>
      <c r="AT200" s="60">
        <v>0</v>
      </c>
      <c r="AU200" s="60">
        <v>0</v>
      </c>
      <c r="AV200" s="60">
        <v>0</v>
      </c>
      <c r="AW200" s="60">
        <v>0</v>
      </c>
      <c r="AX200" s="60">
        <v>0</v>
      </c>
      <c r="AY200" s="60">
        <v>0</v>
      </c>
      <c r="AZ200" s="60">
        <v>0</v>
      </c>
      <c r="BA200" s="60">
        <v>0</v>
      </c>
      <c r="BB200" s="60">
        <v>0</v>
      </c>
      <c r="BC200" s="60">
        <v>0</v>
      </c>
      <c r="BD200" s="60">
        <v>0</v>
      </c>
      <c r="BE200" s="60">
        <v>0</v>
      </c>
      <c r="BF200" s="60">
        <v>0</v>
      </c>
      <c r="BG200" s="60">
        <v>0</v>
      </c>
      <c r="BH200" s="60">
        <v>0</v>
      </c>
      <c r="BI200" s="60">
        <v>0</v>
      </c>
      <c r="BJ200" s="60">
        <v>251.0975</v>
      </c>
      <c r="BK200" s="60">
        <v>502.19499999999999</v>
      </c>
      <c r="BL200" s="60">
        <v>753.29250000000002</v>
      </c>
      <c r="BM200" s="60">
        <v>1004.39</v>
      </c>
      <c r="BN200" s="60">
        <v>1255.4875</v>
      </c>
      <c r="BO200" s="60">
        <v>1506.585</v>
      </c>
      <c r="BP200" s="60">
        <v>1757.6825000000001</v>
      </c>
      <c r="BQ200" s="60">
        <v>2008.7800000000002</v>
      </c>
      <c r="BR200" s="60">
        <v>2259.8775000000001</v>
      </c>
      <c r="BS200" s="60">
        <v>1689.9496163527333</v>
      </c>
      <c r="BT200" s="60">
        <v>538.04652449707032</v>
      </c>
      <c r="BU200" s="60">
        <v>0</v>
      </c>
      <c r="BV200" s="60">
        <v>789.14402449707063</v>
      </c>
      <c r="BW200" s="60">
        <v>802.23819116373727</v>
      </c>
      <c r="BX200" s="60">
        <v>815.33235783040391</v>
      </c>
      <c r="BY200" s="60">
        <v>828.42652449707055</v>
      </c>
      <c r="BZ200" s="60">
        <v>841.52069116373718</v>
      </c>
      <c r="CA200" s="60">
        <v>854.61485783040382</v>
      </c>
      <c r="CB200" s="60">
        <v>867.70902449707046</v>
      </c>
      <c r="CC200" s="60">
        <v>880.8031911637371</v>
      </c>
      <c r="CD200" s="60">
        <v>893.89735783040373</v>
      </c>
      <c r="CE200" s="60">
        <v>906.99152449707037</v>
      </c>
      <c r="CF200" s="60">
        <v>920.08569116373701</v>
      </c>
      <c r="CG200" s="60">
        <v>933.17985783040365</v>
      </c>
      <c r="CH200" s="60">
        <v>789.14402449707063</v>
      </c>
    </row>
    <row r="201" spans="1:86">
      <c r="A201" s="57" t="s">
        <v>86</v>
      </c>
      <c r="B201" s="58" t="s">
        <v>132</v>
      </c>
      <c r="C201" s="59" t="s">
        <v>116</v>
      </c>
      <c r="D201" s="58" t="s">
        <v>637</v>
      </c>
      <c r="E201" s="58" t="str">
        <f>VLOOKUP(CONCATENATE($F$4,F201),'REG FL  CWIP - 1 System Per Boo'!$A$29:$B$1161,2,FALSE)</f>
        <v>Production</v>
      </c>
      <c r="F201" s="58" t="s">
        <v>652</v>
      </c>
      <c r="G201" s="58" t="s">
        <v>643</v>
      </c>
      <c r="H201" s="63">
        <v>343</v>
      </c>
      <c r="I201" s="60">
        <v>0</v>
      </c>
      <c r="J201" s="60">
        <v>0</v>
      </c>
      <c r="K201" s="60">
        <v>0</v>
      </c>
      <c r="L201" s="60">
        <v>0</v>
      </c>
      <c r="M201" s="60">
        <v>0</v>
      </c>
      <c r="N201" s="60">
        <v>0</v>
      </c>
      <c r="O201" s="60">
        <v>0</v>
      </c>
      <c r="P201" s="60">
        <v>0</v>
      </c>
      <c r="Q201" s="60">
        <v>0</v>
      </c>
      <c r="R201" s="60">
        <v>0</v>
      </c>
      <c r="S201" s="60">
        <v>0</v>
      </c>
      <c r="T201" s="60">
        <v>0</v>
      </c>
      <c r="U201" s="60">
        <v>0</v>
      </c>
      <c r="V201" s="60">
        <v>0</v>
      </c>
      <c r="W201" s="60">
        <v>88.681740372500002</v>
      </c>
      <c r="X201" s="60">
        <v>158.48709235929999</v>
      </c>
      <c r="Y201" s="60">
        <v>311.42724834069998</v>
      </c>
      <c r="Z201" s="60">
        <v>306.990150349212</v>
      </c>
      <c r="AA201" s="60">
        <v>375.05830102141209</v>
      </c>
      <c r="AB201" s="60">
        <v>375.05830102141209</v>
      </c>
      <c r="AC201" s="60">
        <v>375.05830102141209</v>
      </c>
      <c r="AD201" s="60">
        <v>579.45919238391207</v>
      </c>
      <c r="AE201" s="60">
        <v>579.45919238391207</v>
      </c>
      <c r="AF201" s="60">
        <v>579.45919238391207</v>
      </c>
      <c r="AG201" s="60">
        <v>725.45982907141206</v>
      </c>
      <c r="AH201" s="60">
        <v>0</v>
      </c>
      <c r="AI201" s="60">
        <v>620.54888619190433</v>
      </c>
      <c r="AJ201" s="60">
        <v>620.54888619190433</v>
      </c>
      <c r="AK201" s="60">
        <v>620.54888619190433</v>
      </c>
      <c r="AL201" s="60">
        <v>631.12531026690431</v>
      </c>
      <c r="AM201" s="60">
        <v>631.12531026690431</v>
      </c>
      <c r="AN201" s="60">
        <v>662.85458249190435</v>
      </c>
      <c r="AO201" s="60">
        <v>662.85458249190435</v>
      </c>
      <c r="AP201" s="60">
        <v>662.85458249190435</v>
      </c>
      <c r="AQ201" s="60">
        <v>699.87206675440439</v>
      </c>
      <c r="AR201" s="60">
        <v>731.30321720880443</v>
      </c>
      <c r="AS201" s="60">
        <v>780.49768734490442</v>
      </c>
      <c r="AT201" s="60">
        <v>770.22672848548154</v>
      </c>
      <c r="AU201" s="60">
        <v>620.54888619190433</v>
      </c>
      <c r="AV201" s="60">
        <v>750.17857902257276</v>
      </c>
      <c r="AW201" s="60">
        <v>750.95488212194289</v>
      </c>
      <c r="AX201" s="60">
        <v>751.73118522131301</v>
      </c>
      <c r="AY201" s="60">
        <v>778.16249416820426</v>
      </c>
      <c r="AZ201" s="60">
        <v>807.78895768129996</v>
      </c>
      <c r="BA201" s="60">
        <v>828.21599802842138</v>
      </c>
      <c r="BB201" s="60">
        <v>835.74332179092357</v>
      </c>
      <c r="BC201" s="60">
        <v>837.32401221871248</v>
      </c>
      <c r="BD201" s="60">
        <v>840.76222566540469</v>
      </c>
      <c r="BE201" s="60">
        <v>843.7981102966786</v>
      </c>
      <c r="BF201" s="60">
        <v>847.99826910850959</v>
      </c>
      <c r="BG201" s="60">
        <v>855.16651660586342</v>
      </c>
      <c r="BH201" s="60">
        <v>750.17857902257276</v>
      </c>
      <c r="BI201" s="60">
        <v>833.67952820010862</v>
      </c>
      <c r="BJ201" s="60">
        <v>834.45583129947875</v>
      </c>
      <c r="BK201" s="60">
        <v>835.23213439884887</v>
      </c>
      <c r="BL201" s="60">
        <v>861.66344334574012</v>
      </c>
      <c r="BM201" s="60">
        <v>891.28990685883582</v>
      </c>
      <c r="BN201" s="60">
        <v>911.71694720595724</v>
      </c>
      <c r="BO201" s="60">
        <v>919.24427096845943</v>
      </c>
      <c r="BP201" s="60">
        <v>920.82496139624834</v>
      </c>
      <c r="BQ201" s="60">
        <v>924.26317484294054</v>
      </c>
      <c r="BR201" s="60">
        <v>927.29905947421446</v>
      </c>
      <c r="BS201" s="60">
        <v>931.49921828604545</v>
      </c>
      <c r="BT201" s="60">
        <v>938.66746578339928</v>
      </c>
      <c r="BU201" s="60">
        <v>833.67952820010862</v>
      </c>
      <c r="BV201" s="60">
        <v>915.00662475126319</v>
      </c>
      <c r="BW201" s="60">
        <v>915.78292785063331</v>
      </c>
      <c r="BX201" s="60">
        <v>916.55923095000344</v>
      </c>
      <c r="BY201" s="60">
        <v>942.99053989689469</v>
      </c>
      <c r="BZ201" s="60">
        <v>972.61700340999039</v>
      </c>
      <c r="CA201" s="60">
        <v>993.04404375711181</v>
      </c>
      <c r="CB201" s="60">
        <v>1000.571367519614</v>
      </c>
      <c r="CC201" s="60">
        <v>1002.1520579474029</v>
      </c>
      <c r="CD201" s="60">
        <v>1005.5902713940951</v>
      </c>
      <c r="CE201" s="60">
        <v>1008.626156025369</v>
      </c>
      <c r="CF201" s="60">
        <v>1012.8263148372</v>
      </c>
      <c r="CG201" s="60">
        <v>1019.9945623345538</v>
      </c>
      <c r="CH201" s="60">
        <v>915.00662475126319</v>
      </c>
    </row>
    <row r="202" spans="1:86">
      <c r="A202" s="57" t="s">
        <v>86</v>
      </c>
      <c r="B202" s="57" t="s">
        <v>701</v>
      </c>
      <c r="C202" s="58" t="s">
        <v>116</v>
      </c>
      <c r="D202" s="58" t="s">
        <v>333</v>
      </c>
      <c r="E202" s="58" t="str">
        <f>VLOOKUP(CONCATENATE($F$4,F202),'REG FL  CWIP - 1 System Per Boo'!$A$29:$B$1161,2,FALSE)</f>
        <v>Production</v>
      </c>
      <c r="F202" s="58" t="s">
        <v>360</v>
      </c>
      <c r="G202" s="58" t="s">
        <v>361</v>
      </c>
      <c r="H202" s="63">
        <v>343</v>
      </c>
      <c r="I202" s="60">
        <v>0</v>
      </c>
      <c r="J202" s="60">
        <v>0</v>
      </c>
      <c r="K202" s="60">
        <v>0</v>
      </c>
      <c r="L202" s="60">
        <v>0</v>
      </c>
      <c r="M202" s="60">
        <v>0</v>
      </c>
      <c r="N202" s="60">
        <v>0</v>
      </c>
      <c r="O202" s="60">
        <v>0</v>
      </c>
      <c r="P202" s="60">
        <v>0</v>
      </c>
      <c r="Q202" s="60">
        <v>0</v>
      </c>
      <c r="R202" s="60">
        <v>0</v>
      </c>
      <c r="S202" s="60">
        <v>0</v>
      </c>
      <c r="T202" s="60">
        <v>0</v>
      </c>
      <c r="U202" s="60">
        <v>0</v>
      </c>
      <c r="V202" s="60">
        <v>185.36141165820001</v>
      </c>
      <c r="W202" s="60">
        <v>765.76993830929996</v>
      </c>
      <c r="X202" s="60">
        <v>637.34803082760004</v>
      </c>
      <c r="Y202" s="60">
        <v>659.62132406520004</v>
      </c>
      <c r="Z202" s="60">
        <v>1320.3897535878</v>
      </c>
      <c r="AA202" s="60">
        <v>243.1530258942</v>
      </c>
      <c r="AB202" s="60">
        <v>490.6230548373</v>
      </c>
      <c r="AC202" s="60">
        <v>1309.0363345587</v>
      </c>
      <c r="AD202" s="60">
        <v>454.26186308370001</v>
      </c>
      <c r="AE202" s="60">
        <v>1652.9874607944</v>
      </c>
      <c r="AF202" s="60">
        <v>1666.644851886</v>
      </c>
      <c r="AG202" s="60">
        <v>221.6215531206</v>
      </c>
      <c r="AH202" s="60">
        <v>9606.8186026229996</v>
      </c>
      <c r="AI202" s="60">
        <v>76.815910465200005</v>
      </c>
      <c r="AJ202" s="60">
        <v>2660.8840460040001</v>
      </c>
      <c r="AK202" s="60">
        <v>387.86847661529998</v>
      </c>
      <c r="AL202" s="60">
        <v>131.85209119469999</v>
      </c>
      <c r="AM202" s="60">
        <v>2748.517944099</v>
      </c>
      <c r="AN202" s="60">
        <v>73.944146022300004</v>
      </c>
      <c r="AO202" s="60">
        <v>2568.4348312451998</v>
      </c>
      <c r="AP202" s="60">
        <v>501.95998227690001</v>
      </c>
      <c r="AQ202" s="60">
        <v>1848.3641244369001</v>
      </c>
      <c r="AR202" s="60">
        <v>1283.1350254371</v>
      </c>
      <c r="AS202" s="60">
        <v>1109.8309794837</v>
      </c>
      <c r="AT202" s="60">
        <v>25.6824760989</v>
      </c>
      <c r="AU202" s="60">
        <v>13417.290033379199</v>
      </c>
      <c r="AV202" s="60">
        <v>590.27583333333337</v>
      </c>
      <c r="AW202" s="60">
        <v>590.27583333333337</v>
      </c>
      <c r="AX202" s="60">
        <v>590.27583333333337</v>
      </c>
      <c r="AY202" s="60">
        <v>590.27583333333337</v>
      </c>
      <c r="AZ202" s="60">
        <v>590.27583333333337</v>
      </c>
      <c r="BA202" s="60">
        <v>590.27583333333337</v>
      </c>
      <c r="BB202" s="60">
        <v>590.27583333333337</v>
      </c>
      <c r="BC202" s="60">
        <v>590.27583333333337</v>
      </c>
      <c r="BD202" s="60">
        <v>590.27583333333337</v>
      </c>
      <c r="BE202" s="60">
        <v>590.27583333333337</v>
      </c>
      <c r="BF202" s="60">
        <v>590.27583333333337</v>
      </c>
      <c r="BG202" s="60">
        <v>590.27583333333496</v>
      </c>
      <c r="BH202" s="60">
        <v>7083.31</v>
      </c>
      <c r="BI202" s="60">
        <v>878.38250000000005</v>
      </c>
      <c r="BJ202" s="60">
        <v>878.38250000000005</v>
      </c>
      <c r="BK202" s="60">
        <v>878.38250000000005</v>
      </c>
      <c r="BL202" s="60">
        <v>878.38250000000005</v>
      </c>
      <c r="BM202" s="60">
        <v>878.38250000000005</v>
      </c>
      <c r="BN202" s="60">
        <v>878.38250000000005</v>
      </c>
      <c r="BO202" s="60">
        <v>878.38250000000005</v>
      </c>
      <c r="BP202" s="60">
        <v>878.38250000000005</v>
      </c>
      <c r="BQ202" s="60">
        <v>878.38250000000005</v>
      </c>
      <c r="BR202" s="60">
        <v>878.38250000000005</v>
      </c>
      <c r="BS202" s="60">
        <v>878.38250000000005</v>
      </c>
      <c r="BT202" s="60">
        <v>878.38250000000153</v>
      </c>
      <c r="BU202" s="60">
        <v>10540.59</v>
      </c>
      <c r="BV202" s="60">
        <v>77.233616720043514</v>
      </c>
      <c r="BW202" s="60">
        <v>2675.3532868513466</v>
      </c>
      <c r="BX202" s="60">
        <v>389.97761113909417</v>
      </c>
      <c r="BY202" s="60">
        <v>132.56907082655863</v>
      </c>
      <c r="BZ202" s="60">
        <v>2763.4637167891501</v>
      </c>
      <c r="CA202" s="60">
        <v>74.346236319941781</v>
      </c>
      <c r="CB202" s="60">
        <v>2582.4013557278472</v>
      </c>
      <c r="CC202" s="60">
        <v>504.68951868424608</v>
      </c>
      <c r="CD202" s="60">
        <v>1858.4150793931055</v>
      </c>
      <c r="CE202" s="60">
        <v>1290.1124019036158</v>
      </c>
      <c r="CF202" s="60">
        <v>1115.8659706612043</v>
      </c>
      <c r="CG202" s="60">
        <v>25.822134983845899</v>
      </c>
      <c r="CH202" s="60">
        <v>13490.25</v>
      </c>
    </row>
    <row r="203" spans="1:86">
      <c r="A203" s="57" t="s">
        <v>86</v>
      </c>
      <c r="B203" s="57" t="s">
        <v>701</v>
      </c>
      <c r="C203" s="58" t="s">
        <v>116</v>
      </c>
      <c r="D203" s="58" t="s">
        <v>333</v>
      </c>
      <c r="E203" s="58" t="str">
        <f>VLOOKUP(CONCATENATE($F$4,F203),'REG FL  CWIP - 1 System Per Boo'!$A$29:$B$1161,2,FALSE)</f>
        <v>Production</v>
      </c>
      <c r="F203" s="58" t="s">
        <v>372</v>
      </c>
      <c r="G203" s="58" t="s">
        <v>361</v>
      </c>
      <c r="H203" s="63">
        <v>343</v>
      </c>
      <c r="I203" s="60">
        <v>0</v>
      </c>
      <c r="J203" s="60">
        <v>0</v>
      </c>
      <c r="K203" s="60">
        <v>0</v>
      </c>
      <c r="L203" s="60">
        <v>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0">
        <v>0</v>
      </c>
      <c r="U203" s="60">
        <v>0</v>
      </c>
      <c r="V203" s="60">
        <v>63</v>
      </c>
      <c r="W203" s="60">
        <v>63</v>
      </c>
      <c r="X203" s="60">
        <v>63</v>
      </c>
      <c r="Y203" s="60">
        <v>63</v>
      </c>
      <c r="Z203" s="60">
        <v>63</v>
      </c>
      <c r="AA203" s="60">
        <v>63</v>
      </c>
      <c r="AB203" s="60">
        <v>63</v>
      </c>
      <c r="AC203" s="60">
        <v>63</v>
      </c>
      <c r="AD203" s="60">
        <v>63</v>
      </c>
      <c r="AE203" s="60">
        <v>63</v>
      </c>
      <c r="AF203" s="60">
        <v>63</v>
      </c>
      <c r="AG203" s="60">
        <v>63</v>
      </c>
      <c r="AH203" s="60">
        <v>756</v>
      </c>
      <c r="AI203" s="60">
        <v>314</v>
      </c>
      <c r="AJ203" s="60">
        <v>314</v>
      </c>
      <c r="AK203" s="60">
        <v>314</v>
      </c>
      <c r="AL203" s="60">
        <v>314</v>
      </c>
      <c r="AM203" s="60">
        <v>314</v>
      </c>
      <c r="AN203" s="60">
        <v>314</v>
      </c>
      <c r="AO203" s="60">
        <v>314</v>
      </c>
      <c r="AP203" s="60">
        <v>314</v>
      </c>
      <c r="AQ203" s="60">
        <v>314</v>
      </c>
      <c r="AR203" s="60">
        <v>314</v>
      </c>
      <c r="AS203" s="60">
        <v>314</v>
      </c>
      <c r="AT203" s="60">
        <v>314</v>
      </c>
      <c r="AU203" s="60">
        <v>3768</v>
      </c>
      <c r="AV203" s="60">
        <v>347.08333327600002</v>
      </c>
      <c r="AW203" s="60">
        <v>347.08333327600002</v>
      </c>
      <c r="AX203" s="60">
        <v>347.08333327600002</v>
      </c>
      <c r="AY203" s="60">
        <v>347.08333327600002</v>
      </c>
      <c r="AZ203" s="60">
        <v>347.08333327600002</v>
      </c>
      <c r="BA203" s="60">
        <v>347.08333327600002</v>
      </c>
      <c r="BB203" s="60">
        <v>347.08333327600002</v>
      </c>
      <c r="BC203" s="60">
        <v>347.08333327600002</v>
      </c>
      <c r="BD203" s="60">
        <v>347.08333327600002</v>
      </c>
      <c r="BE203" s="60">
        <v>347.08333327600002</v>
      </c>
      <c r="BF203" s="60">
        <v>347.08333327600002</v>
      </c>
      <c r="BG203" s="60">
        <v>347.08333396400076</v>
      </c>
      <c r="BH203" s="60">
        <v>4165</v>
      </c>
      <c r="BI203" s="60">
        <v>389.25000014800003</v>
      </c>
      <c r="BJ203" s="60">
        <v>389.25000014800003</v>
      </c>
      <c r="BK203" s="60">
        <v>389.25000014800003</v>
      </c>
      <c r="BL203" s="60">
        <v>389.25000014800003</v>
      </c>
      <c r="BM203" s="60">
        <v>389.25000014800003</v>
      </c>
      <c r="BN203" s="60">
        <v>389.25000014800003</v>
      </c>
      <c r="BO203" s="60">
        <v>389.25000014800003</v>
      </c>
      <c r="BP203" s="60">
        <v>389.25000014800003</v>
      </c>
      <c r="BQ203" s="60">
        <v>389.25000014800003</v>
      </c>
      <c r="BR203" s="60">
        <v>389.25000014800003</v>
      </c>
      <c r="BS203" s="60">
        <v>389.25000014800003</v>
      </c>
      <c r="BT203" s="60">
        <v>389.24999837199903</v>
      </c>
      <c r="BU203" s="60">
        <v>4671</v>
      </c>
      <c r="BV203" s="60">
        <v>0</v>
      </c>
      <c r="BW203" s="60">
        <v>0</v>
      </c>
      <c r="BX203" s="60">
        <v>0</v>
      </c>
      <c r="BY203" s="60">
        <v>0</v>
      </c>
      <c r="BZ203" s="60">
        <v>0</v>
      </c>
      <c r="CA203" s="60">
        <v>0</v>
      </c>
      <c r="CB203" s="60">
        <v>0</v>
      </c>
      <c r="CC203" s="60">
        <v>0</v>
      </c>
      <c r="CD203" s="60">
        <v>0</v>
      </c>
      <c r="CE203" s="60">
        <v>0</v>
      </c>
      <c r="CF203" s="60">
        <v>0</v>
      </c>
      <c r="CG203" s="60">
        <v>0</v>
      </c>
      <c r="CH203" s="60">
        <v>0</v>
      </c>
    </row>
    <row r="204" spans="1:86">
      <c r="A204" s="57" t="s">
        <v>86</v>
      </c>
      <c r="B204" s="57" t="s">
        <v>701</v>
      </c>
      <c r="C204" s="58" t="s">
        <v>116</v>
      </c>
      <c r="D204" s="58" t="s">
        <v>333</v>
      </c>
      <c r="E204" s="58" t="str">
        <f>VLOOKUP(CONCATENATE($F$4,F204),'REG FL  CWIP - 1 System Per Boo'!$A$29:$B$1161,2,FALSE)</f>
        <v>Production</v>
      </c>
      <c r="F204" s="58" t="s">
        <v>381</v>
      </c>
      <c r="G204" s="58" t="s">
        <v>382</v>
      </c>
      <c r="H204" s="63">
        <v>343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0</v>
      </c>
      <c r="S204" s="60">
        <v>0</v>
      </c>
      <c r="T204" s="60">
        <v>0</v>
      </c>
      <c r="U204" s="60">
        <v>0</v>
      </c>
      <c r="V204" s="60">
        <v>8.6246130827999998</v>
      </c>
      <c r="W204" s="60">
        <v>8.6250078200000004</v>
      </c>
      <c r="X204" s="60">
        <v>133.50019763079999</v>
      </c>
      <c r="Y204" s="60">
        <v>263.03244390280003</v>
      </c>
      <c r="Z204" s="60">
        <v>653.13458667600003</v>
      </c>
      <c r="AA204" s="60">
        <v>1938.3452432915999</v>
      </c>
      <c r="AB204" s="60">
        <v>272.29039220240003</v>
      </c>
      <c r="AC204" s="60">
        <v>661.17552483839995</v>
      </c>
      <c r="AD204" s="60">
        <v>147.5587276592</v>
      </c>
      <c r="AE204" s="60">
        <v>277.14087578319999</v>
      </c>
      <c r="AF204" s="60">
        <v>402.65693027560002</v>
      </c>
      <c r="AG204" s="60">
        <v>137.46139132440001</v>
      </c>
      <c r="AH204" s="60">
        <v>4903.5459344872006</v>
      </c>
      <c r="AI204" s="60">
        <v>1199.4423581139999</v>
      </c>
      <c r="AJ204" s="60">
        <v>430.9709052792</v>
      </c>
      <c r="AK204" s="60">
        <v>539.41885906480002</v>
      </c>
      <c r="AL204" s="60">
        <v>520.37537557719997</v>
      </c>
      <c r="AM204" s="60">
        <v>763.30456676760002</v>
      </c>
      <c r="AN204" s="60">
        <v>339.35278411320002</v>
      </c>
      <c r="AO204" s="60">
        <v>403.87864780119997</v>
      </c>
      <c r="AP204" s="60">
        <v>653.87313408559999</v>
      </c>
      <c r="AQ204" s="60">
        <v>274.29152716679999</v>
      </c>
      <c r="AR204" s="60">
        <v>352.71686535800001</v>
      </c>
      <c r="AS204" s="60">
        <v>512.00606908880002</v>
      </c>
      <c r="AT204" s="60">
        <v>240.87284015079999</v>
      </c>
      <c r="AU204" s="60">
        <v>6230.5039325672005</v>
      </c>
      <c r="AV204" s="60">
        <v>1162.6066666666668</v>
      </c>
      <c r="AW204" s="60">
        <v>1162.6066666666668</v>
      </c>
      <c r="AX204" s="60">
        <v>1162.6066666666668</v>
      </c>
      <c r="AY204" s="60">
        <v>1162.6066666666668</v>
      </c>
      <c r="AZ204" s="60">
        <v>1162.6066666666668</v>
      </c>
      <c r="BA204" s="60">
        <v>1162.6066666666668</v>
      </c>
      <c r="BB204" s="60">
        <v>1162.6066666666668</v>
      </c>
      <c r="BC204" s="60">
        <v>1162.6066666666668</v>
      </c>
      <c r="BD204" s="60">
        <v>1162.6066666666668</v>
      </c>
      <c r="BE204" s="60">
        <v>1162.6066666666668</v>
      </c>
      <c r="BF204" s="60">
        <v>1162.6066666666668</v>
      </c>
      <c r="BG204" s="60">
        <v>1162.6066666666666</v>
      </c>
      <c r="BH204" s="60">
        <v>13951.28</v>
      </c>
      <c r="BI204" s="60">
        <v>1350.9591666666668</v>
      </c>
      <c r="BJ204" s="60">
        <v>1350.9591666666668</v>
      </c>
      <c r="BK204" s="60">
        <v>1350.9591666666668</v>
      </c>
      <c r="BL204" s="60">
        <v>1350.9591666666668</v>
      </c>
      <c r="BM204" s="60">
        <v>1350.9591666666668</v>
      </c>
      <c r="BN204" s="60">
        <v>1350.9591666666668</v>
      </c>
      <c r="BO204" s="60">
        <v>1350.9591666666668</v>
      </c>
      <c r="BP204" s="60">
        <v>1350.9591666666668</v>
      </c>
      <c r="BQ204" s="60">
        <v>1350.9591666666668</v>
      </c>
      <c r="BR204" s="60">
        <v>1350.9591666666668</v>
      </c>
      <c r="BS204" s="60">
        <v>1350.9591666666668</v>
      </c>
      <c r="BT204" s="60">
        <v>1350.9591666666638</v>
      </c>
      <c r="BU204" s="60">
        <v>16211.51</v>
      </c>
      <c r="BV204" s="60">
        <v>1185.7958333333333</v>
      </c>
      <c r="BW204" s="60">
        <v>1185.7958333333333</v>
      </c>
      <c r="BX204" s="60">
        <v>1185.7958333333333</v>
      </c>
      <c r="BY204" s="60">
        <v>1185.7958333333333</v>
      </c>
      <c r="BZ204" s="60">
        <v>1185.7958333333333</v>
      </c>
      <c r="CA204" s="60">
        <v>1185.7958333333333</v>
      </c>
      <c r="CB204" s="60">
        <v>1185.7958333333333</v>
      </c>
      <c r="CC204" s="60">
        <v>1185.7958333333333</v>
      </c>
      <c r="CD204" s="60">
        <v>1185.7958333333333</v>
      </c>
      <c r="CE204" s="60">
        <v>1185.7958333333333</v>
      </c>
      <c r="CF204" s="60">
        <v>1185.7958333333333</v>
      </c>
      <c r="CG204" s="60">
        <v>1185.7958333333318</v>
      </c>
      <c r="CH204" s="60">
        <v>14229.55</v>
      </c>
    </row>
    <row r="205" spans="1:86">
      <c r="A205" s="57" t="s">
        <v>86</v>
      </c>
      <c r="B205" s="57" t="s">
        <v>701</v>
      </c>
      <c r="C205" s="58" t="s">
        <v>116</v>
      </c>
      <c r="D205" s="58" t="s">
        <v>333</v>
      </c>
      <c r="E205" s="58" t="str">
        <f>VLOOKUP(CONCATENATE($F$4,F205),'REG FL  CWIP - 1 System Per Boo'!$A$29:$B$1161,2,FALSE)</f>
        <v>Production</v>
      </c>
      <c r="F205" s="58" t="s">
        <v>391</v>
      </c>
      <c r="G205" s="58" t="s">
        <v>382</v>
      </c>
      <c r="H205" s="63">
        <v>343</v>
      </c>
      <c r="I205" s="60">
        <v>0</v>
      </c>
      <c r="J205" s="60">
        <v>0</v>
      </c>
      <c r="K205" s="60">
        <v>0</v>
      </c>
      <c r="L205" s="60">
        <v>0</v>
      </c>
      <c r="M205" s="60">
        <v>0</v>
      </c>
      <c r="N205" s="60">
        <v>0</v>
      </c>
      <c r="O205" s="60">
        <v>0</v>
      </c>
      <c r="P205" s="60">
        <v>0</v>
      </c>
      <c r="Q205" s="60">
        <v>0</v>
      </c>
      <c r="R205" s="60">
        <v>0</v>
      </c>
      <c r="S205" s="60">
        <v>0</v>
      </c>
      <c r="T205" s="60">
        <v>0</v>
      </c>
      <c r="U205" s="60">
        <v>0</v>
      </c>
      <c r="V205" s="60">
        <v>56</v>
      </c>
      <c r="W205" s="60">
        <v>56</v>
      </c>
      <c r="X205" s="60">
        <v>56</v>
      </c>
      <c r="Y205" s="60">
        <v>56</v>
      </c>
      <c r="Z205" s="60">
        <v>56</v>
      </c>
      <c r="AA205" s="60">
        <v>56</v>
      </c>
      <c r="AB205" s="60">
        <v>56</v>
      </c>
      <c r="AC205" s="60">
        <v>56</v>
      </c>
      <c r="AD205" s="60">
        <v>56</v>
      </c>
      <c r="AE205" s="60">
        <v>56</v>
      </c>
      <c r="AF205" s="60">
        <v>56</v>
      </c>
      <c r="AG205" s="60">
        <v>56</v>
      </c>
      <c r="AH205" s="60">
        <v>672</v>
      </c>
      <c r="AI205" s="60">
        <v>276</v>
      </c>
      <c r="AJ205" s="60">
        <v>276</v>
      </c>
      <c r="AK205" s="60">
        <v>276</v>
      </c>
      <c r="AL205" s="60">
        <v>276</v>
      </c>
      <c r="AM205" s="60">
        <v>276</v>
      </c>
      <c r="AN205" s="60">
        <v>276</v>
      </c>
      <c r="AO205" s="60">
        <v>276</v>
      </c>
      <c r="AP205" s="60">
        <v>276</v>
      </c>
      <c r="AQ205" s="60">
        <v>276</v>
      </c>
      <c r="AR205" s="60">
        <v>276</v>
      </c>
      <c r="AS205" s="60">
        <v>276</v>
      </c>
      <c r="AT205" s="60">
        <v>276</v>
      </c>
      <c r="AU205" s="60">
        <v>3312</v>
      </c>
      <c r="AV205" s="60">
        <v>305.66666674800001</v>
      </c>
      <c r="AW205" s="60">
        <v>305.66666674800001</v>
      </c>
      <c r="AX205" s="60">
        <v>305.66666674800001</v>
      </c>
      <c r="AY205" s="60">
        <v>305.66666674800001</v>
      </c>
      <c r="AZ205" s="60">
        <v>305.66666674800001</v>
      </c>
      <c r="BA205" s="60">
        <v>305.66666674800001</v>
      </c>
      <c r="BB205" s="60">
        <v>305.66666674800001</v>
      </c>
      <c r="BC205" s="60">
        <v>305.66666674800001</v>
      </c>
      <c r="BD205" s="60">
        <v>305.66666674800001</v>
      </c>
      <c r="BE205" s="60">
        <v>305.66666674800001</v>
      </c>
      <c r="BF205" s="60">
        <v>305.66666674800001</v>
      </c>
      <c r="BG205" s="60">
        <v>305.66666577200067</v>
      </c>
      <c r="BH205" s="60">
        <v>3668</v>
      </c>
      <c r="BI205" s="60">
        <v>342.74999997600003</v>
      </c>
      <c r="BJ205" s="60">
        <v>342.74999997600003</v>
      </c>
      <c r="BK205" s="60">
        <v>342.74999997600003</v>
      </c>
      <c r="BL205" s="60">
        <v>342.74999997600003</v>
      </c>
      <c r="BM205" s="60">
        <v>342.74999997600003</v>
      </c>
      <c r="BN205" s="60">
        <v>342.74999997600003</v>
      </c>
      <c r="BO205" s="60">
        <v>342.74999997600003</v>
      </c>
      <c r="BP205" s="60">
        <v>342.74999997600003</v>
      </c>
      <c r="BQ205" s="60">
        <v>342.74999997600003</v>
      </c>
      <c r="BR205" s="60">
        <v>342.74999997600003</v>
      </c>
      <c r="BS205" s="60">
        <v>342.74999997600003</v>
      </c>
      <c r="BT205" s="60">
        <v>342.75000026399903</v>
      </c>
      <c r="BU205" s="60">
        <v>4113</v>
      </c>
      <c r="BV205" s="60">
        <v>901.16666656799998</v>
      </c>
      <c r="BW205" s="60">
        <v>901.16666656799998</v>
      </c>
      <c r="BX205" s="60">
        <v>901.16666656799998</v>
      </c>
      <c r="BY205" s="60">
        <v>901.16666656799998</v>
      </c>
      <c r="BZ205" s="60">
        <v>901.16666656799998</v>
      </c>
      <c r="CA205" s="60">
        <v>901.16666656799998</v>
      </c>
      <c r="CB205" s="60">
        <v>901.16666656799998</v>
      </c>
      <c r="CC205" s="60">
        <v>901.16666656799998</v>
      </c>
      <c r="CD205" s="60">
        <v>901.16666656799998</v>
      </c>
      <c r="CE205" s="60">
        <v>901.16666656799998</v>
      </c>
      <c r="CF205" s="60">
        <v>901.16666656799998</v>
      </c>
      <c r="CG205" s="60">
        <v>901.16666775199701</v>
      </c>
      <c r="CH205" s="60">
        <v>10814</v>
      </c>
    </row>
    <row r="206" spans="1:86">
      <c r="A206" s="57" t="s">
        <v>86</v>
      </c>
      <c r="B206" s="57" t="s">
        <v>701</v>
      </c>
      <c r="C206" s="58" t="s">
        <v>116</v>
      </c>
      <c r="D206" s="58" t="s">
        <v>333</v>
      </c>
      <c r="E206" s="58" t="str">
        <f>VLOOKUP(CONCATENATE($F$4,F206),'REG FL  CWIP - 1 System Per Boo'!$A$29:$B$1161,2,FALSE)</f>
        <v>Production</v>
      </c>
      <c r="F206" s="58" t="s">
        <v>492</v>
      </c>
      <c r="G206" s="58" t="s">
        <v>493</v>
      </c>
      <c r="H206" s="63">
        <v>343</v>
      </c>
      <c r="I206" s="60">
        <v>0</v>
      </c>
      <c r="J206" s="60">
        <v>0</v>
      </c>
      <c r="K206" s="60">
        <v>0</v>
      </c>
      <c r="L206" s="60">
        <v>0</v>
      </c>
      <c r="M206" s="60">
        <v>0</v>
      </c>
      <c r="N206" s="60">
        <v>0</v>
      </c>
      <c r="O206" s="60">
        <v>0</v>
      </c>
      <c r="P206" s="60">
        <v>0</v>
      </c>
      <c r="Q206" s="60">
        <v>0</v>
      </c>
      <c r="R206" s="60">
        <v>0</v>
      </c>
      <c r="S206" s="60">
        <v>0</v>
      </c>
      <c r="T206" s="60">
        <v>0</v>
      </c>
      <c r="U206" s="60">
        <v>0</v>
      </c>
      <c r="V206" s="60">
        <v>683.08670237499996</v>
      </c>
      <c r="W206" s="60">
        <v>747.63827664159999</v>
      </c>
      <c r="X206" s="60">
        <v>3032.0460699762002</v>
      </c>
      <c r="Y206" s="60">
        <v>2709.5464088141998</v>
      </c>
      <c r="Z206" s="60">
        <v>4330.4118436481003</v>
      </c>
      <c r="AA206" s="60">
        <v>1194.4240061122</v>
      </c>
      <c r="AB206" s="60">
        <v>0</v>
      </c>
      <c r="AC206" s="60">
        <v>430.91373406280002</v>
      </c>
      <c r="AD206" s="60">
        <v>35.409487001700001</v>
      </c>
      <c r="AE206" s="60">
        <v>10.622633138299999</v>
      </c>
      <c r="AF206" s="60">
        <v>295.14922132499998</v>
      </c>
      <c r="AG206" s="60">
        <v>269.4391736778</v>
      </c>
      <c r="AH206" s="60">
        <v>13738.6875567729</v>
      </c>
      <c r="AI206" s="60">
        <v>118.7464994676</v>
      </c>
      <c r="AJ206" s="60">
        <v>83.828293894699996</v>
      </c>
      <c r="AK206" s="60">
        <v>565.87386406099995</v>
      </c>
      <c r="AL206" s="60">
        <v>192.64925478910001</v>
      </c>
      <c r="AM206" s="60">
        <v>97.246527263700003</v>
      </c>
      <c r="AN206" s="60">
        <v>16.292952445200001</v>
      </c>
      <c r="AO206" s="60">
        <v>9.1226710415000003</v>
      </c>
      <c r="AP206" s="60">
        <v>88.543256396499999</v>
      </c>
      <c r="AQ206" s="60">
        <v>6.9258799314999999</v>
      </c>
      <c r="AR206" s="60">
        <v>5.0037371758000004</v>
      </c>
      <c r="AS206" s="60">
        <v>62.125143245899999</v>
      </c>
      <c r="AT206" s="60">
        <v>5.0037007275000001</v>
      </c>
      <c r="AU206" s="60">
        <v>1251.3617804400003</v>
      </c>
      <c r="AV206" s="60">
        <v>138.57534306989436</v>
      </c>
      <c r="AW206" s="60">
        <v>97.826332881429963</v>
      </c>
      <c r="AX206" s="60">
        <v>660.36611772236461</v>
      </c>
      <c r="AY206" s="60">
        <v>224.81872471401272</v>
      </c>
      <c r="AZ206" s="60">
        <v>113.48520536051662</v>
      </c>
      <c r="BA206" s="60">
        <v>19.013625537071984</v>
      </c>
      <c r="BB206" s="60">
        <v>10.646017145411381</v>
      </c>
      <c r="BC206" s="60">
        <v>103.32862178407586</v>
      </c>
      <c r="BD206" s="60">
        <v>8.0823956232105907</v>
      </c>
      <c r="BE206" s="60">
        <v>5.8392845168228487</v>
      </c>
      <c r="BF206" s="60">
        <v>72.499089044017623</v>
      </c>
      <c r="BG206" s="60">
        <v>5.8392426011714633</v>
      </c>
      <c r="BH206" s="60">
        <v>1460.32</v>
      </c>
      <c r="BI206" s="60">
        <v>129.72649440667769</v>
      </c>
      <c r="BJ206" s="60">
        <v>91.5795475892686</v>
      </c>
      <c r="BK206" s="60">
        <v>618.19786680132006</v>
      </c>
      <c r="BL206" s="60">
        <v>210.46273015119741</v>
      </c>
      <c r="BM206" s="60">
        <v>106.23850919146744</v>
      </c>
      <c r="BN206" s="60">
        <v>17.799493995418423</v>
      </c>
      <c r="BO206" s="60">
        <v>9.9662064915186441</v>
      </c>
      <c r="BP206" s="60">
        <v>96.730483064081</v>
      </c>
      <c r="BQ206" s="60">
        <v>7.5662872440311695</v>
      </c>
      <c r="BR206" s="60">
        <v>5.4664119419033117</v>
      </c>
      <c r="BS206" s="60">
        <v>67.869596863377609</v>
      </c>
      <c r="BT206" s="60">
        <v>5.4663722597383639</v>
      </c>
      <c r="BU206" s="60">
        <v>1367.07</v>
      </c>
      <c r="BV206" s="60">
        <v>398.68215034681134</v>
      </c>
      <c r="BW206" s="60">
        <v>281.446986813808</v>
      </c>
      <c r="BX206" s="60">
        <v>1899.8775539522721</v>
      </c>
      <c r="BY206" s="60">
        <v>646.80491219857481</v>
      </c>
      <c r="BZ206" s="60">
        <v>326.49766331705848</v>
      </c>
      <c r="CA206" s="60">
        <v>54.702322556658011</v>
      </c>
      <c r="CB206" s="60">
        <v>30.628659573448509</v>
      </c>
      <c r="CC206" s="60">
        <v>297.27710725904353</v>
      </c>
      <c r="CD206" s="60">
        <v>23.253104020027529</v>
      </c>
      <c r="CE206" s="60">
        <v>16.7996589875269</v>
      </c>
      <c r="CF206" s="60">
        <v>208.58034393373507</v>
      </c>
      <c r="CG206" s="60">
        <v>16.799537041035364</v>
      </c>
      <c r="CH206" s="60">
        <v>4201.3500000000004</v>
      </c>
    </row>
    <row r="207" spans="1:86">
      <c r="A207" s="57" t="s">
        <v>86</v>
      </c>
      <c r="B207" s="57" t="s">
        <v>701</v>
      </c>
      <c r="C207" s="58" t="s">
        <v>116</v>
      </c>
      <c r="D207" s="58" t="s">
        <v>333</v>
      </c>
      <c r="E207" s="58" t="str">
        <f>VLOOKUP(CONCATENATE($F$4,F207),'REG FL  CWIP - 1 System Per Boo'!$A$29:$B$1161,2,FALSE)</f>
        <v>Production</v>
      </c>
      <c r="F207" s="58" t="s">
        <v>504</v>
      </c>
      <c r="G207" s="58" t="s">
        <v>505</v>
      </c>
      <c r="H207" s="63">
        <v>343</v>
      </c>
      <c r="I207" s="60">
        <v>0</v>
      </c>
      <c r="J207" s="60">
        <v>0</v>
      </c>
      <c r="K207" s="60">
        <v>0</v>
      </c>
      <c r="L207" s="60">
        <v>0</v>
      </c>
      <c r="M207" s="60">
        <v>0</v>
      </c>
      <c r="N207" s="60">
        <v>0</v>
      </c>
      <c r="O207" s="60">
        <v>0</v>
      </c>
      <c r="P207" s="60">
        <v>0</v>
      </c>
      <c r="Q207" s="60">
        <v>0</v>
      </c>
      <c r="R207" s="60">
        <v>0</v>
      </c>
      <c r="S207" s="60">
        <v>0</v>
      </c>
      <c r="T207" s="60">
        <v>0</v>
      </c>
      <c r="U207" s="60">
        <v>0</v>
      </c>
      <c r="V207" s="60">
        <v>0</v>
      </c>
      <c r="W207" s="60">
        <v>0</v>
      </c>
      <c r="X207" s="60">
        <v>267.8572370192</v>
      </c>
      <c r="Y207" s="60">
        <v>113.79685686019999</v>
      </c>
      <c r="Z207" s="60">
        <v>60.994267540599999</v>
      </c>
      <c r="AA207" s="60">
        <v>30.314670844199998</v>
      </c>
      <c r="AB207" s="60">
        <v>0</v>
      </c>
      <c r="AC207" s="60">
        <v>47.004262033899998</v>
      </c>
      <c r="AD207" s="60">
        <v>0</v>
      </c>
      <c r="AE207" s="60">
        <v>0</v>
      </c>
      <c r="AF207" s="60">
        <v>35.011620708599999</v>
      </c>
      <c r="AG207" s="60">
        <v>0</v>
      </c>
      <c r="AH207" s="60">
        <v>554.97891500670005</v>
      </c>
      <c r="AI207" s="60">
        <v>746.19724110449999</v>
      </c>
      <c r="AJ207" s="60">
        <v>50.2759744496</v>
      </c>
      <c r="AK207" s="60">
        <v>122.9862787296</v>
      </c>
      <c r="AL207" s="60">
        <v>171.6615680452</v>
      </c>
      <c r="AM207" s="60">
        <v>29.121197875</v>
      </c>
      <c r="AN207" s="60">
        <v>0</v>
      </c>
      <c r="AO207" s="60">
        <v>0</v>
      </c>
      <c r="AP207" s="60">
        <v>32.827532150000003</v>
      </c>
      <c r="AQ207" s="60">
        <v>2.3556901688999998</v>
      </c>
      <c r="AR207" s="60">
        <v>104.1785412192</v>
      </c>
      <c r="AS207" s="60">
        <v>32.710667879100001</v>
      </c>
      <c r="AT207" s="60">
        <v>0</v>
      </c>
      <c r="AU207" s="60">
        <v>1292.3146916211001</v>
      </c>
      <c r="AV207" s="60">
        <v>931.64175263896846</v>
      </c>
      <c r="AW207" s="60">
        <v>62.770530861957205</v>
      </c>
      <c r="AX207" s="60">
        <v>153.55075837132875</v>
      </c>
      <c r="AY207" s="60">
        <v>214.32280274537618</v>
      </c>
      <c r="AZ207" s="60">
        <v>36.358381313569815</v>
      </c>
      <c r="BA207" s="60">
        <v>0</v>
      </c>
      <c r="BB207" s="60">
        <v>0</v>
      </c>
      <c r="BC207" s="60">
        <v>40.98581166256961</v>
      </c>
      <c r="BD207" s="60">
        <v>2.9411249422202514</v>
      </c>
      <c r="BE207" s="60">
        <v>130.06893269286999</v>
      </c>
      <c r="BF207" s="60">
        <v>40.839904349911905</v>
      </c>
      <c r="BG207" s="60">
        <v>4.2122769627894741E-7</v>
      </c>
      <c r="BH207" s="60">
        <v>1613.48</v>
      </c>
      <c r="BI207" s="60">
        <v>766.06903253684641</v>
      </c>
      <c r="BJ207" s="60">
        <v>51.614861305897712</v>
      </c>
      <c r="BK207" s="60">
        <v>126.26149544889202</v>
      </c>
      <c r="BL207" s="60">
        <v>176.23304417675814</v>
      </c>
      <c r="BM207" s="60">
        <v>29.896717186188457</v>
      </c>
      <c r="BN207" s="60">
        <v>0</v>
      </c>
      <c r="BO207" s="60">
        <v>0</v>
      </c>
      <c r="BP207" s="60">
        <v>33.701753918976081</v>
      </c>
      <c r="BQ207" s="60">
        <v>2.4184239625097437</v>
      </c>
      <c r="BR207" s="60">
        <v>106.95289380159467</v>
      </c>
      <c r="BS207" s="60">
        <v>33.581777465010674</v>
      </c>
      <c r="BT207" s="60">
        <v>1.9732624423340894E-7</v>
      </c>
      <c r="BU207" s="60">
        <v>1326.73</v>
      </c>
      <c r="BV207" s="60">
        <v>55.639363034441487</v>
      </c>
      <c r="BW207" s="60">
        <v>3.7487718262949894</v>
      </c>
      <c r="BX207" s="60">
        <v>9.1703343748130042</v>
      </c>
      <c r="BY207" s="60">
        <v>12.799752903657263</v>
      </c>
      <c r="BZ207" s="60">
        <v>2.1713895620501509</v>
      </c>
      <c r="CA207" s="60">
        <v>0</v>
      </c>
      <c r="CB207" s="60">
        <v>0</v>
      </c>
      <c r="CC207" s="60">
        <v>2.4477482335838063</v>
      </c>
      <c r="CD207" s="60">
        <v>0.17564940378241967</v>
      </c>
      <c r="CE207" s="60">
        <v>7.767956454400565</v>
      </c>
      <c r="CF207" s="60">
        <v>2.4390343798784029</v>
      </c>
      <c r="CG207" s="60">
        <v>-1.729020908669554E-7</v>
      </c>
      <c r="CH207" s="60">
        <v>96.36</v>
      </c>
    </row>
    <row r="208" spans="1:86">
      <c r="A208" s="57" t="s">
        <v>86</v>
      </c>
      <c r="B208" s="57" t="s">
        <v>701</v>
      </c>
      <c r="C208" s="58" t="s">
        <v>116</v>
      </c>
      <c r="D208" s="58" t="s">
        <v>333</v>
      </c>
      <c r="E208" s="58" t="str">
        <f>VLOOKUP(CONCATENATE($F$4,F208),'REG FL  CWIP - 1 System Per Boo'!$A$29:$B$1161,2,FALSE)</f>
        <v>Production</v>
      </c>
      <c r="F208" s="58" t="s">
        <v>514</v>
      </c>
      <c r="G208" s="58" t="s">
        <v>505</v>
      </c>
      <c r="H208" s="63">
        <v>343</v>
      </c>
      <c r="I208" s="60">
        <v>0</v>
      </c>
      <c r="J208" s="60">
        <v>0</v>
      </c>
      <c r="K208" s="60">
        <v>0</v>
      </c>
      <c r="L208" s="60">
        <v>0</v>
      </c>
      <c r="M208" s="60">
        <v>0</v>
      </c>
      <c r="N208" s="60">
        <v>0</v>
      </c>
      <c r="O208" s="60">
        <v>0</v>
      </c>
      <c r="P208" s="60">
        <v>0</v>
      </c>
      <c r="Q208" s="60">
        <v>0</v>
      </c>
      <c r="R208" s="60">
        <v>0</v>
      </c>
      <c r="S208" s="60">
        <v>0</v>
      </c>
      <c r="T208" s="60">
        <v>0</v>
      </c>
      <c r="U208" s="60">
        <v>0</v>
      </c>
      <c r="V208" s="60">
        <v>0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60">
        <v>0</v>
      </c>
      <c r="AC208" s="60">
        <v>0</v>
      </c>
      <c r="AD208" s="60">
        <v>0</v>
      </c>
      <c r="AE208" s="60">
        <v>0</v>
      </c>
      <c r="AF208" s="60">
        <v>0</v>
      </c>
      <c r="AG208" s="60">
        <v>0</v>
      </c>
      <c r="AH208" s="60">
        <v>0</v>
      </c>
      <c r="AI208" s="60">
        <v>0</v>
      </c>
      <c r="AJ208" s="60">
        <v>0</v>
      </c>
      <c r="AK208" s="60">
        <v>0</v>
      </c>
      <c r="AL208" s="60">
        <v>0</v>
      </c>
      <c r="AM208" s="60">
        <v>0</v>
      </c>
      <c r="AN208" s="60">
        <v>0</v>
      </c>
      <c r="AO208" s="60">
        <v>0</v>
      </c>
      <c r="AP208" s="60">
        <v>0</v>
      </c>
      <c r="AQ208" s="60">
        <v>0</v>
      </c>
      <c r="AR208" s="60">
        <v>0</v>
      </c>
      <c r="AS208" s="60">
        <v>0</v>
      </c>
      <c r="AT208" s="60">
        <v>0</v>
      </c>
      <c r="AU208" s="60">
        <v>0</v>
      </c>
      <c r="AV208" s="60">
        <v>0</v>
      </c>
      <c r="AW208" s="60">
        <v>0</v>
      </c>
      <c r="AX208" s="60">
        <v>0</v>
      </c>
      <c r="AY208" s="60">
        <v>0</v>
      </c>
      <c r="AZ208" s="60">
        <v>0</v>
      </c>
      <c r="BA208" s="60">
        <v>0</v>
      </c>
      <c r="BB208" s="60">
        <v>0</v>
      </c>
      <c r="BC208" s="60">
        <v>0</v>
      </c>
      <c r="BD208" s="60">
        <v>0</v>
      </c>
      <c r="BE208" s="60">
        <v>0</v>
      </c>
      <c r="BF208" s="60">
        <v>0</v>
      </c>
      <c r="BG208" s="60">
        <v>0</v>
      </c>
      <c r="BH208" s="60">
        <v>0</v>
      </c>
      <c r="BI208" s="60">
        <v>0</v>
      </c>
      <c r="BJ208" s="60">
        <v>0</v>
      </c>
      <c r="BK208" s="60">
        <v>0</v>
      </c>
      <c r="BL208" s="60">
        <v>0</v>
      </c>
      <c r="BM208" s="60">
        <v>0</v>
      </c>
      <c r="BN208" s="60">
        <v>0</v>
      </c>
      <c r="BO208" s="60">
        <v>0</v>
      </c>
      <c r="BP208" s="60">
        <v>0</v>
      </c>
      <c r="BQ208" s="60">
        <v>0</v>
      </c>
      <c r="BR208" s="60">
        <v>0</v>
      </c>
      <c r="BS208" s="60">
        <v>0</v>
      </c>
      <c r="BT208" s="60">
        <v>0</v>
      </c>
      <c r="BU208" s="60">
        <v>0</v>
      </c>
      <c r="BV208" s="60">
        <v>1282</v>
      </c>
      <c r="BW208" s="60">
        <v>1282</v>
      </c>
      <c r="BX208" s="60">
        <v>1282</v>
      </c>
      <c r="BY208" s="60">
        <v>1282</v>
      </c>
      <c r="BZ208" s="60">
        <v>1282</v>
      </c>
      <c r="CA208" s="60">
        <v>1282</v>
      </c>
      <c r="CB208" s="60">
        <v>1282</v>
      </c>
      <c r="CC208" s="60">
        <v>1282</v>
      </c>
      <c r="CD208" s="60">
        <v>1282</v>
      </c>
      <c r="CE208" s="60">
        <v>1282</v>
      </c>
      <c r="CF208" s="60">
        <v>1282</v>
      </c>
      <c r="CG208" s="60">
        <v>1282</v>
      </c>
      <c r="CH208" s="60">
        <v>15384</v>
      </c>
    </row>
    <row r="209" spans="1:86">
      <c r="A209" s="57" t="s">
        <v>86</v>
      </c>
      <c r="B209" s="57" t="s">
        <v>701</v>
      </c>
      <c r="C209" s="58" t="s">
        <v>116</v>
      </c>
      <c r="D209" s="58" t="s">
        <v>333</v>
      </c>
      <c r="E209" s="58" t="str">
        <f>VLOOKUP(CONCATENATE($F$4,F209),'REG FL  CWIP - 1 System Per Boo'!$A$29:$B$1161,2,FALSE)</f>
        <v>Production</v>
      </c>
      <c r="F209" s="58" t="s">
        <v>543</v>
      </c>
      <c r="G209" s="58" t="s">
        <v>307</v>
      </c>
      <c r="H209" s="63">
        <v>343</v>
      </c>
      <c r="I209" s="60">
        <v>0</v>
      </c>
      <c r="J209" s="60">
        <v>0</v>
      </c>
      <c r="K209" s="60">
        <v>0</v>
      </c>
      <c r="L209" s="60">
        <v>0</v>
      </c>
      <c r="M209" s="60">
        <v>0</v>
      </c>
      <c r="N209" s="60">
        <v>0</v>
      </c>
      <c r="O209" s="60">
        <v>0</v>
      </c>
      <c r="P209" s="60">
        <v>0</v>
      </c>
      <c r="Q209" s="60">
        <v>0</v>
      </c>
      <c r="R209" s="60">
        <v>0</v>
      </c>
      <c r="S209" s="60">
        <v>0</v>
      </c>
      <c r="T209" s="60">
        <v>0</v>
      </c>
      <c r="U209" s="60">
        <v>0</v>
      </c>
      <c r="V209" s="60">
        <v>35.329000000000001</v>
      </c>
      <c r="W209" s="60">
        <v>35.329000000000001</v>
      </c>
      <c r="X209" s="60">
        <v>35.329000000000001</v>
      </c>
      <c r="Y209" s="60">
        <v>35.329000000000001</v>
      </c>
      <c r="Z209" s="60">
        <v>35.329000000000001</v>
      </c>
      <c r="AA209" s="60">
        <v>35.329000000000001</v>
      </c>
      <c r="AB209" s="60">
        <v>35.329000000000001</v>
      </c>
      <c r="AC209" s="60">
        <v>35.329000000000001</v>
      </c>
      <c r="AD209" s="60">
        <v>35.329000000000001</v>
      </c>
      <c r="AE209" s="60">
        <v>35.329000000000001</v>
      </c>
      <c r="AF209" s="60">
        <v>35.329000000000001</v>
      </c>
      <c r="AG209" s="60">
        <v>35.329000000000001</v>
      </c>
      <c r="AH209" s="60">
        <v>423.94800000000004</v>
      </c>
      <c r="AI209" s="60">
        <v>0</v>
      </c>
      <c r="AJ209" s="60">
        <v>0</v>
      </c>
      <c r="AK209" s="60">
        <v>0</v>
      </c>
      <c r="AL209" s="60">
        <v>0</v>
      </c>
      <c r="AM209" s="60">
        <v>0</v>
      </c>
      <c r="AN209" s="60">
        <v>0</v>
      </c>
      <c r="AO209" s="60">
        <v>0</v>
      </c>
      <c r="AP209" s="60">
        <v>0</v>
      </c>
      <c r="AQ209" s="60">
        <v>0</v>
      </c>
      <c r="AR209" s="60">
        <v>0</v>
      </c>
      <c r="AS209" s="60">
        <v>0</v>
      </c>
      <c r="AT209" s="60">
        <v>0</v>
      </c>
      <c r="AU209" s="60">
        <v>0</v>
      </c>
      <c r="AV209" s="60">
        <v>0</v>
      </c>
      <c r="AW209" s="60">
        <v>0</v>
      </c>
      <c r="AX209" s="60">
        <v>0</v>
      </c>
      <c r="AY209" s="60">
        <v>0</v>
      </c>
      <c r="AZ209" s="60">
        <v>0</v>
      </c>
      <c r="BA209" s="60">
        <v>0</v>
      </c>
      <c r="BB209" s="60">
        <v>0</v>
      </c>
      <c r="BC209" s="60">
        <v>0</v>
      </c>
      <c r="BD209" s="60">
        <v>0</v>
      </c>
      <c r="BE209" s="60">
        <v>0</v>
      </c>
      <c r="BF209" s="60">
        <v>0</v>
      </c>
      <c r="BG209" s="60">
        <v>0</v>
      </c>
      <c r="BH209" s="60">
        <v>0</v>
      </c>
      <c r="BI209" s="60">
        <v>0</v>
      </c>
      <c r="BJ209" s="60">
        <v>0</v>
      </c>
      <c r="BK209" s="60">
        <v>0</v>
      </c>
      <c r="BL209" s="60">
        <v>0</v>
      </c>
      <c r="BM209" s="60">
        <v>0</v>
      </c>
      <c r="BN209" s="60">
        <v>0</v>
      </c>
      <c r="BO209" s="60">
        <v>0</v>
      </c>
      <c r="BP209" s="60">
        <v>0</v>
      </c>
      <c r="BQ209" s="60">
        <v>0</v>
      </c>
      <c r="BR209" s="60">
        <v>0</v>
      </c>
      <c r="BS209" s="60">
        <v>0</v>
      </c>
      <c r="BT209" s="60">
        <v>0</v>
      </c>
      <c r="BU209" s="60">
        <v>0</v>
      </c>
      <c r="BV209" s="60">
        <v>0</v>
      </c>
      <c r="BW209" s="60">
        <v>0</v>
      </c>
      <c r="BX209" s="60">
        <v>0</v>
      </c>
      <c r="BY209" s="60">
        <v>0</v>
      </c>
      <c r="BZ209" s="60">
        <v>0</v>
      </c>
      <c r="CA209" s="60">
        <v>0</v>
      </c>
      <c r="CB209" s="60">
        <v>0</v>
      </c>
      <c r="CC209" s="60">
        <v>0</v>
      </c>
      <c r="CD209" s="60">
        <v>0</v>
      </c>
      <c r="CE209" s="60">
        <v>0</v>
      </c>
      <c r="CF209" s="60">
        <v>0</v>
      </c>
      <c r="CG209" s="60">
        <v>0</v>
      </c>
      <c r="CH209" s="60">
        <v>0</v>
      </c>
    </row>
    <row r="210" spans="1:86">
      <c r="A210" s="57" t="s">
        <v>86</v>
      </c>
      <c r="B210" s="57" t="s">
        <v>701</v>
      </c>
      <c r="C210" s="58" t="s">
        <v>116</v>
      </c>
      <c r="D210" s="58" t="s">
        <v>544</v>
      </c>
      <c r="E210" s="58" t="str">
        <f>VLOOKUP(CONCATENATE($F$4,F210),'REG FL  CWIP - 1 System Per Boo'!$A$29:$B$1161,2,FALSE)</f>
        <v>Production</v>
      </c>
      <c r="F210" s="58" t="s">
        <v>612</v>
      </c>
      <c r="G210" s="58" t="s">
        <v>613</v>
      </c>
      <c r="H210" s="63">
        <v>343</v>
      </c>
      <c r="I210" s="60">
        <v>0</v>
      </c>
      <c r="J210" s="60">
        <v>0</v>
      </c>
      <c r="K210" s="60">
        <v>0</v>
      </c>
      <c r="L210" s="60">
        <v>0</v>
      </c>
      <c r="M210" s="60">
        <v>0</v>
      </c>
      <c r="N210" s="60">
        <v>0</v>
      </c>
      <c r="O210" s="60">
        <v>0</v>
      </c>
      <c r="P210" s="60">
        <v>0</v>
      </c>
      <c r="Q210" s="60">
        <v>0</v>
      </c>
      <c r="R210" s="60">
        <v>0</v>
      </c>
      <c r="S210" s="60">
        <v>0</v>
      </c>
      <c r="T210" s="60">
        <v>0</v>
      </c>
      <c r="U210" s="60">
        <v>0</v>
      </c>
      <c r="V210" s="60">
        <v>36.804122132000003</v>
      </c>
      <c r="W210" s="60">
        <v>211.03182907019999</v>
      </c>
      <c r="X210" s="60">
        <v>723.51519292260002</v>
      </c>
      <c r="Y210" s="60">
        <v>90.8963519956</v>
      </c>
      <c r="Z210" s="60">
        <v>104.4988306498</v>
      </c>
      <c r="AA210" s="60">
        <v>55.279058698199997</v>
      </c>
      <c r="AB210" s="60">
        <v>234.0435931968</v>
      </c>
      <c r="AC210" s="60">
        <v>72.939884696799993</v>
      </c>
      <c r="AD210" s="60">
        <v>136.8120512404</v>
      </c>
      <c r="AE210" s="60">
        <v>0</v>
      </c>
      <c r="AF210" s="60">
        <v>35.6375079986</v>
      </c>
      <c r="AG210" s="60">
        <v>5.1806E-6</v>
      </c>
      <c r="AH210" s="60">
        <v>1701.4584277816002</v>
      </c>
      <c r="AI210" s="60">
        <v>20.739464896400001</v>
      </c>
      <c r="AJ210" s="60">
        <v>20.7453655998</v>
      </c>
      <c r="AK210" s="60">
        <v>30.902449959799998</v>
      </c>
      <c r="AL210" s="60">
        <v>35.697799821399997</v>
      </c>
      <c r="AM210" s="60">
        <v>53.339074235600002</v>
      </c>
      <c r="AN210" s="60">
        <v>22.8995626918</v>
      </c>
      <c r="AO210" s="60">
        <v>22.762976172799998</v>
      </c>
      <c r="AP210" s="60">
        <v>160.1122297302</v>
      </c>
      <c r="AQ210" s="60">
        <v>105.323074471</v>
      </c>
      <c r="AR210" s="60">
        <v>99.418858624199999</v>
      </c>
      <c r="AS210" s="60">
        <v>108.32333607140001</v>
      </c>
      <c r="AT210" s="60">
        <v>20.739221408199999</v>
      </c>
      <c r="AU210" s="60">
        <v>701.00341368260001</v>
      </c>
      <c r="AV210" s="60">
        <v>3.2738405864025242</v>
      </c>
      <c r="AW210" s="60">
        <v>3.2745934677084962</v>
      </c>
      <c r="AX210" s="60">
        <v>4.7036197640074349</v>
      </c>
      <c r="AY210" s="60">
        <v>5.2763299411082789</v>
      </c>
      <c r="AZ210" s="60">
        <v>7.8516584758104804</v>
      </c>
      <c r="BA210" s="60">
        <v>3.5693658129894836</v>
      </c>
      <c r="BB210" s="60">
        <v>3.5515736170152388</v>
      </c>
      <c r="BC210" s="60">
        <v>22.272922057209119</v>
      </c>
      <c r="BD210" s="60">
        <v>14.88539923668729</v>
      </c>
      <c r="BE210" s="60">
        <v>14.128381092096728</v>
      </c>
      <c r="BF210" s="60">
        <v>15.568898849723123</v>
      </c>
      <c r="BG210" s="60">
        <v>3.2738375992417872</v>
      </c>
      <c r="BH210" s="60">
        <v>101.6304205</v>
      </c>
      <c r="BI210" s="60">
        <v>44.219378868876809</v>
      </c>
      <c r="BJ210" s="60">
        <v>44.231959976467621</v>
      </c>
      <c r="BK210" s="60">
        <v>65.888254570449448</v>
      </c>
      <c r="BL210" s="60">
        <v>76.11259706906975</v>
      </c>
      <c r="BM210" s="60">
        <v>113.72620961636076</v>
      </c>
      <c r="BN210" s="60">
        <v>48.825003135740047</v>
      </c>
      <c r="BO210" s="60">
        <v>48.53378197539611</v>
      </c>
      <c r="BP210" s="60">
        <v>341.38119683161773</v>
      </c>
      <c r="BQ210" s="60">
        <v>224.56321592349778</v>
      </c>
      <c r="BR210" s="60">
        <v>211.97461931517381</v>
      </c>
      <c r="BS210" s="60">
        <v>230.9601844603697</v>
      </c>
      <c r="BT210" s="60">
        <v>44.218859421780735</v>
      </c>
      <c r="BU210" s="60">
        <v>1494.6352611648001</v>
      </c>
      <c r="BV210" s="60">
        <v>3.170789901119087</v>
      </c>
      <c r="BW210" s="60">
        <v>3.1715190839790082</v>
      </c>
      <c r="BX210" s="60">
        <v>4.555563917303453</v>
      </c>
      <c r="BY210" s="60">
        <v>5.1102468952596096</v>
      </c>
      <c r="BZ210" s="60">
        <v>7.6045118096275433</v>
      </c>
      <c r="CA210" s="60">
        <v>3.4570128796843145</v>
      </c>
      <c r="CB210" s="60">
        <v>3.4397807286907134</v>
      </c>
      <c r="CC210" s="60">
        <v>21.571837254609701</v>
      </c>
      <c r="CD210" s="60">
        <v>14.41685150151984</v>
      </c>
      <c r="CE210" s="60">
        <v>13.683662018256303</v>
      </c>
      <c r="CF210" s="60">
        <v>15.078836596161942</v>
      </c>
      <c r="CG210" s="60">
        <v>3.1707874137884744</v>
      </c>
      <c r="CH210" s="60">
        <v>98.431399999999996</v>
      </c>
    </row>
    <row r="211" spans="1:86">
      <c r="A211" s="57" t="s">
        <v>86</v>
      </c>
      <c r="B211" s="57" t="s">
        <v>701</v>
      </c>
      <c r="C211" s="58" t="s">
        <v>116</v>
      </c>
      <c r="D211" s="58" t="s">
        <v>544</v>
      </c>
      <c r="E211" s="58" t="str">
        <f>VLOOKUP(CONCATENATE($F$4,F211),'REG FL  CWIP - 1 System Per Boo'!$A$29:$B$1161,2,FALSE)</f>
        <v>Production</v>
      </c>
      <c r="F211" s="58" t="s">
        <v>624</v>
      </c>
      <c r="G211" s="58" t="s">
        <v>625</v>
      </c>
      <c r="H211" s="63">
        <v>343</v>
      </c>
      <c r="I211" s="60">
        <v>0</v>
      </c>
      <c r="J211" s="60">
        <v>0</v>
      </c>
      <c r="K211" s="60">
        <v>0</v>
      </c>
      <c r="L211" s="60">
        <v>0</v>
      </c>
      <c r="M211" s="60">
        <v>0</v>
      </c>
      <c r="N211" s="60">
        <v>0</v>
      </c>
      <c r="O211" s="60">
        <v>0</v>
      </c>
      <c r="P211" s="60">
        <v>0</v>
      </c>
      <c r="Q211" s="60">
        <v>0</v>
      </c>
      <c r="R211" s="60">
        <v>0</v>
      </c>
      <c r="S211" s="60">
        <v>0</v>
      </c>
      <c r="T211" s="60">
        <v>0</v>
      </c>
      <c r="U211" s="60">
        <v>0</v>
      </c>
      <c r="V211" s="60">
        <v>65.094458051999993</v>
      </c>
      <c r="W211" s="60">
        <v>0</v>
      </c>
      <c r="X211" s="60">
        <v>0</v>
      </c>
      <c r="Y211" s="60">
        <v>16.627292053600002</v>
      </c>
      <c r="Z211" s="60">
        <v>129.02576493839999</v>
      </c>
      <c r="AA211" s="60">
        <v>0</v>
      </c>
      <c r="AB211" s="60">
        <v>0</v>
      </c>
      <c r="AC211" s="60">
        <v>0</v>
      </c>
      <c r="AD211" s="60">
        <v>859.11397044759997</v>
      </c>
      <c r="AE211" s="60">
        <v>0</v>
      </c>
      <c r="AF211" s="60">
        <v>0</v>
      </c>
      <c r="AG211" s="60">
        <v>0</v>
      </c>
      <c r="AH211" s="60">
        <v>1069.8614854916</v>
      </c>
      <c r="AI211" s="60">
        <v>160.33309767200001</v>
      </c>
      <c r="AJ211" s="60">
        <v>11.162357500000001</v>
      </c>
      <c r="AK211" s="60">
        <v>11.162357500000001</v>
      </c>
      <c r="AL211" s="60">
        <v>17.042386885199999</v>
      </c>
      <c r="AM211" s="60">
        <v>11.7581127904</v>
      </c>
      <c r="AN211" s="60">
        <v>37.263220743600002</v>
      </c>
      <c r="AO211" s="60">
        <v>37.262883440400003</v>
      </c>
      <c r="AP211" s="60">
        <v>29.226721188399999</v>
      </c>
      <c r="AQ211" s="60">
        <v>25.033813219199999</v>
      </c>
      <c r="AR211" s="60">
        <v>51.028823799599998</v>
      </c>
      <c r="AS211" s="60">
        <v>49.422322172800001</v>
      </c>
      <c r="AT211" s="60">
        <v>22.622904001999999</v>
      </c>
      <c r="AU211" s="60">
        <v>463.31900091360001</v>
      </c>
      <c r="AV211" s="60">
        <v>2238.0724306641796</v>
      </c>
      <c r="AW211" s="60">
        <v>155.81414533058279</v>
      </c>
      <c r="AX211" s="60">
        <v>155.81414533058279</v>
      </c>
      <c r="AY211" s="60">
        <v>237.89284180430263</v>
      </c>
      <c r="AZ211" s="60">
        <v>164.13022922234572</v>
      </c>
      <c r="BA211" s="60">
        <v>520.15328235356003</v>
      </c>
      <c r="BB211" s="60">
        <v>520.14857397454364</v>
      </c>
      <c r="BC211" s="60">
        <v>407.97265118822622</v>
      </c>
      <c r="BD211" s="60">
        <v>349.44430073262691</v>
      </c>
      <c r="BE211" s="60">
        <v>712.30585183816027</v>
      </c>
      <c r="BF211" s="60">
        <v>689.88086876876537</v>
      </c>
      <c r="BG211" s="60">
        <v>315.7906787921238</v>
      </c>
      <c r="BH211" s="60">
        <v>6467.42</v>
      </c>
      <c r="BI211" s="60">
        <v>0</v>
      </c>
      <c r="BJ211" s="60">
        <v>0</v>
      </c>
      <c r="BK211" s="60">
        <v>0</v>
      </c>
      <c r="BL211" s="60">
        <v>0</v>
      </c>
      <c r="BM211" s="60">
        <v>0</v>
      </c>
      <c r="BN211" s="60">
        <v>0</v>
      </c>
      <c r="BO211" s="60">
        <v>0</v>
      </c>
      <c r="BP211" s="60">
        <v>0</v>
      </c>
      <c r="BQ211" s="60">
        <v>0</v>
      </c>
      <c r="BR211" s="60">
        <v>0</v>
      </c>
      <c r="BS211" s="60">
        <v>0</v>
      </c>
      <c r="BT211" s="60">
        <v>0</v>
      </c>
      <c r="BU211" s="60">
        <v>0</v>
      </c>
      <c r="BV211" s="60">
        <v>639.71424397105648</v>
      </c>
      <c r="BW211" s="60">
        <v>44.536774956192858</v>
      </c>
      <c r="BX211" s="60">
        <v>44.536774956192858</v>
      </c>
      <c r="BY211" s="60">
        <v>67.997548853145489</v>
      </c>
      <c r="BZ211" s="60">
        <v>46.913783513525487</v>
      </c>
      <c r="CA211" s="60">
        <v>148.67680742178797</v>
      </c>
      <c r="CB211" s="60">
        <v>148.67546161318882</v>
      </c>
      <c r="CC211" s="60">
        <v>116.61191681731786</v>
      </c>
      <c r="CD211" s="60">
        <v>99.882601470063662</v>
      </c>
      <c r="CE211" s="60">
        <v>203.60029159091198</v>
      </c>
      <c r="CF211" s="60">
        <v>197.19049855036931</v>
      </c>
      <c r="CG211" s="60">
        <v>90.263296286247169</v>
      </c>
      <c r="CH211" s="60">
        <v>1848.6</v>
      </c>
    </row>
    <row r="212" spans="1:86">
      <c r="A212" s="57" t="s">
        <v>86</v>
      </c>
      <c r="B212" s="57" t="s">
        <v>701</v>
      </c>
      <c r="C212" s="58" t="s">
        <v>116</v>
      </c>
      <c r="D212" s="58" t="s">
        <v>637</v>
      </c>
      <c r="E212" s="58" t="str">
        <f>VLOOKUP(CONCATENATE($F$4,F212),'REG FL  CWIP - 1 System Per Boo'!$A$29:$B$1161,2,FALSE)</f>
        <v>Production</v>
      </c>
      <c r="F212" s="58" t="s">
        <v>642</v>
      </c>
      <c r="G212" s="58" t="s">
        <v>643</v>
      </c>
      <c r="H212" s="63">
        <v>343</v>
      </c>
      <c r="I212" s="60">
        <v>0</v>
      </c>
      <c r="J212" s="60">
        <v>0</v>
      </c>
      <c r="K212" s="60">
        <v>0</v>
      </c>
      <c r="L212" s="60">
        <v>0</v>
      </c>
      <c r="M212" s="60">
        <v>0</v>
      </c>
      <c r="N212" s="60">
        <v>0</v>
      </c>
      <c r="O212" s="60">
        <v>0</v>
      </c>
      <c r="P212" s="60">
        <v>0</v>
      </c>
      <c r="Q212" s="60">
        <v>0</v>
      </c>
      <c r="R212" s="60">
        <v>0</v>
      </c>
      <c r="S212" s="60">
        <v>0</v>
      </c>
      <c r="T212" s="60">
        <v>0</v>
      </c>
      <c r="U212" s="60">
        <v>0</v>
      </c>
      <c r="V212" s="60">
        <v>37.936671205499998</v>
      </c>
      <c r="W212" s="60">
        <v>37.936894004099997</v>
      </c>
      <c r="X212" s="60">
        <v>214.4425909302</v>
      </c>
      <c r="Y212" s="60">
        <v>546.07531890780001</v>
      </c>
      <c r="Z212" s="60">
        <v>901.58462581679998</v>
      </c>
      <c r="AA212" s="60">
        <v>749.62237679639998</v>
      </c>
      <c r="AB212" s="60">
        <v>175.9127512167</v>
      </c>
      <c r="AC212" s="60">
        <v>30.5860866885</v>
      </c>
      <c r="AD212" s="60">
        <v>28.3313845152</v>
      </c>
      <c r="AE212" s="60">
        <v>28.3313845152</v>
      </c>
      <c r="AF212" s="60">
        <v>22.6597578246</v>
      </c>
      <c r="AG212" s="60">
        <v>22.659679189799999</v>
      </c>
      <c r="AH212" s="60">
        <v>2796.0795216108008</v>
      </c>
      <c r="AI212" s="60">
        <v>0</v>
      </c>
      <c r="AJ212" s="60">
        <v>0</v>
      </c>
      <c r="AK212" s="60">
        <v>549.78093143460001</v>
      </c>
      <c r="AL212" s="60">
        <v>629.35169524740002</v>
      </c>
      <c r="AM212" s="60">
        <v>369.09171243179998</v>
      </c>
      <c r="AN212" s="60">
        <v>137.098725336</v>
      </c>
      <c r="AO212" s="60">
        <v>16.3954082232</v>
      </c>
      <c r="AP212" s="60">
        <v>0</v>
      </c>
      <c r="AQ212" s="60">
        <v>0</v>
      </c>
      <c r="AR212" s="60">
        <v>0</v>
      </c>
      <c r="AS212" s="60">
        <v>0</v>
      </c>
      <c r="AT212" s="60">
        <v>0</v>
      </c>
      <c r="AU212" s="60">
        <v>1701.7184726730002</v>
      </c>
      <c r="AV212" s="60">
        <v>0</v>
      </c>
      <c r="AW212" s="60">
        <v>0</v>
      </c>
      <c r="AX212" s="60">
        <v>0</v>
      </c>
      <c r="AY212" s="60">
        <v>0</v>
      </c>
      <c r="AZ212" s="60">
        <v>0</v>
      </c>
      <c r="BA212" s="60">
        <v>0</v>
      </c>
      <c r="BB212" s="60">
        <v>0</v>
      </c>
      <c r="BC212" s="60">
        <v>0</v>
      </c>
      <c r="BD212" s="60">
        <v>0</v>
      </c>
      <c r="BE212" s="60">
        <v>0</v>
      </c>
      <c r="BF212" s="60">
        <v>0</v>
      </c>
      <c r="BG212" s="60">
        <v>0</v>
      </c>
      <c r="BH212" s="60">
        <v>0</v>
      </c>
      <c r="BI212" s="60">
        <v>251.0975</v>
      </c>
      <c r="BJ212" s="60">
        <v>251.0975</v>
      </c>
      <c r="BK212" s="60">
        <v>251.0975</v>
      </c>
      <c r="BL212" s="60">
        <v>251.0975</v>
      </c>
      <c r="BM212" s="60">
        <v>251.0975</v>
      </c>
      <c r="BN212" s="60">
        <v>251.0975</v>
      </c>
      <c r="BO212" s="60">
        <v>251.0975</v>
      </c>
      <c r="BP212" s="60">
        <v>251.0975</v>
      </c>
      <c r="BQ212" s="60">
        <v>251.0975</v>
      </c>
      <c r="BR212" s="60">
        <v>251.0975</v>
      </c>
      <c r="BS212" s="60">
        <v>251.0975</v>
      </c>
      <c r="BT212" s="60">
        <v>251.09750000000031</v>
      </c>
      <c r="BU212" s="60">
        <v>3013.17</v>
      </c>
      <c r="BV212" s="60">
        <v>13.094166666666666</v>
      </c>
      <c r="BW212" s="60">
        <v>13.094166666666666</v>
      </c>
      <c r="BX212" s="60">
        <v>13.094166666666666</v>
      </c>
      <c r="BY212" s="60">
        <v>13.094166666666666</v>
      </c>
      <c r="BZ212" s="60">
        <v>13.094166666666666</v>
      </c>
      <c r="CA212" s="60">
        <v>13.094166666666666</v>
      </c>
      <c r="CB212" s="60">
        <v>13.094166666666666</v>
      </c>
      <c r="CC212" s="60">
        <v>13.094166666666666</v>
      </c>
      <c r="CD212" s="60">
        <v>13.094166666666666</v>
      </c>
      <c r="CE212" s="60">
        <v>13.094166666666666</v>
      </c>
      <c r="CF212" s="60">
        <v>13.094166666666666</v>
      </c>
      <c r="CG212" s="60">
        <v>13.094166666666666</v>
      </c>
      <c r="CH212" s="60">
        <v>157.13</v>
      </c>
    </row>
    <row r="213" spans="1:86">
      <c r="A213" s="57" t="s">
        <v>86</v>
      </c>
      <c r="B213" s="57" t="s">
        <v>701</v>
      </c>
      <c r="C213" s="58" t="s">
        <v>116</v>
      </c>
      <c r="D213" s="58" t="s">
        <v>637</v>
      </c>
      <c r="E213" s="58" t="str">
        <f>VLOOKUP(CONCATENATE($F$4,F213),'REG FL  CWIP - 1 System Per Boo'!$A$29:$B$1161,2,FALSE)</f>
        <v>Production</v>
      </c>
      <c r="F213" s="58" t="s">
        <v>652</v>
      </c>
      <c r="G213" s="58" t="s">
        <v>643</v>
      </c>
      <c r="H213" s="63">
        <v>343</v>
      </c>
      <c r="I213" s="60">
        <v>0</v>
      </c>
      <c r="J213" s="60">
        <v>0</v>
      </c>
      <c r="K213" s="60">
        <v>0</v>
      </c>
      <c r="L213" s="60">
        <v>0</v>
      </c>
      <c r="M213" s="60">
        <v>0</v>
      </c>
      <c r="N213" s="60">
        <v>0</v>
      </c>
      <c r="O213" s="60">
        <v>0</v>
      </c>
      <c r="P213" s="60">
        <v>0</v>
      </c>
      <c r="Q213" s="60">
        <v>0</v>
      </c>
      <c r="R213" s="60">
        <v>0</v>
      </c>
      <c r="S213" s="60">
        <v>0</v>
      </c>
      <c r="T213" s="60">
        <v>0</v>
      </c>
      <c r="U213" s="60">
        <v>0</v>
      </c>
      <c r="V213" s="60">
        <v>88.681740372500002</v>
      </c>
      <c r="W213" s="60">
        <v>69.805351986800005</v>
      </c>
      <c r="X213" s="60">
        <v>152.94015598140001</v>
      </c>
      <c r="Y213" s="60">
        <v>62.175335498599999</v>
      </c>
      <c r="Z213" s="60">
        <v>195.02680150059999</v>
      </c>
      <c r="AA213" s="60">
        <v>0</v>
      </c>
      <c r="AB213" s="60">
        <v>0</v>
      </c>
      <c r="AC213" s="60">
        <v>204.4008913625</v>
      </c>
      <c r="AD213" s="60">
        <v>0</v>
      </c>
      <c r="AE213" s="60">
        <v>0</v>
      </c>
      <c r="AF213" s="60">
        <v>146.00063668749999</v>
      </c>
      <c r="AG213" s="60">
        <v>0</v>
      </c>
      <c r="AH213" s="60">
        <v>919.03091338989998</v>
      </c>
      <c r="AI213" s="60">
        <v>0</v>
      </c>
      <c r="AJ213" s="60">
        <v>0</v>
      </c>
      <c r="AK213" s="60">
        <v>10.576424075</v>
      </c>
      <c r="AL213" s="60">
        <v>0</v>
      </c>
      <c r="AM213" s="60">
        <v>31.729272224999999</v>
      </c>
      <c r="AN213" s="60">
        <v>0</v>
      </c>
      <c r="AO213" s="60">
        <v>0</v>
      </c>
      <c r="AP213" s="60">
        <v>37.017484262499998</v>
      </c>
      <c r="AQ213" s="60">
        <v>31.431150454400001</v>
      </c>
      <c r="AR213" s="60">
        <v>49.194470136100001</v>
      </c>
      <c r="AS213" s="60">
        <v>88.889906310499995</v>
      </c>
      <c r="AT213" s="60">
        <v>0</v>
      </c>
      <c r="AU213" s="60">
        <v>248.83870746349999</v>
      </c>
      <c r="AV213" s="60">
        <v>0.77630309937008879</v>
      </c>
      <c r="AW213" s="60">
        <v>0.77630309937008879</v>
      </c>
      <c r="AX213" s="60">
        <v>26.431308946891214</v>
      </c>
      <c r="AY213" s="60">
        <v>29.626463513095647</v>
      </c>
      <c r="AZ213" s="60">
        <v>20.427040347121462</v>
      </c>
      <c r="BA213" s="60">
        <v>7.5273237625021965</v>
      </c>
      <c r="BB213" s="60">
        <v>1.5806904277888916</v>
      </c>
      <c r="BC213" s="60">
        <v>3.4382134466922478</v>
      </c>
      <c r="BD213" s="60">
        <v>3.0358846312739605</v>
      </c>
      <c r="BE213" s="60">
        <v>4.2001588118309661</v>
      </c>
      <c r="BF213" s="60">
        <v>7.1682474973537929</v>
      </c>
      <c r="BG213" s="60">
        <v>0.77630316670945376</v>
      </c>
      <c r="BH213" s="60">
        <v>105.76424075</v>
      </c>
      <c r="BI213" s="60">
        <v>0.77630309937008879</v>
      </c>
      <c r="BJ213" s="60">
        <v>0.77630309937008879</v>
      </c>
      <c r="BK213" s="60">
        <v>26.431308946891214</v>
      </c>
      <c r="BL213" s="60">
        <v>29.626463513095647</v>
      </c>
      <c r="BM213" s="60">
        <v>20.427040347121462</v>
      </c>
      <c r="BN213" s="60">
        <v>7.5273237625021965</v>
      </c>
      <c r="BO213" s="60">
        <v>1.5806904277888916</v>
      </c>
      <c r="BP213" s="60">
        <v>3.4382134466922478</v>
      </c>
      <c r="BQ213" s="60">
        <v>3.0358846312739605</v>
      </c>
      <c r="BR213" s="60">
        <v>4.2001588118309661</v>
      </c>
      <c r="BS213" s="60">
        <v>7.1682474973537929</v>
      </c>
      <c r="BT213" s="60">
        <v>0.77630316670945376</v>
      </c>
      <c r="BU213" s="60">
        <v>105.76424075</v>
      </c>
      <c r="BV213" s="60">
        <v>0.77630309937008879</v>
      </c>
      <c r="BW213" s="60">
        <v>0.77630309937008879</v>
      </c>
      <c r="BX213" s="60">
        <v>26.431308946891214</v>
      </c>
      <c r="BY213" s="60">
        <v>29.626463513095647</v>
      </c>
      <c r="BZ213" s="60">
        <v>20.427040347121462</v>
      </c>
      <c r="CA213" s="60">
        <v>7.5273237625021965</v>
      </c>
      <c r="CB213" s="60">
        <v>1.5806904277888916</v>
      </c>
      <c r="CC213" s="60">
        <v>3.4382134466922478</v>
      </c>
      <c r="CD213" s="60">
        <v>3.0358846312739605</v>
      </c>
      <c r="CE213" s="60">
        <v>4.2001588118309661</v>
      </c>
      <c r="CF213" s="60">
        <v>7.1682474973537929</v>
      </c>
      <c r="CG213" s="60">
        <v>0.77630316670945376</v>
      </c>
      <c r="CH213" s="60">
        <v>105.76424075</v>
      </c>
    </row>
    <row r="214" spans="1:86">
      <c r="A214" s="57" t="s">
        <v>86</v>
      </c>
      <c r="B214" s="58" t="s">
        <v>719</v>
      </c>
      <c r="C214" s="59" t="s">
        <v>116</v>
      </c>
      <c r="D214" s="58" t="s">
        <v>333</v>
      </c>
      <c r="E214" s="58" t="str">
        <f>VLOOKUP(CONCATENATE($F$4,F214),'REG FL  CWIP - 1 System Per Boo'!$A$29:$B$1161,2,FALSE)</f>
        <v>Production</v>
      </c>
      <c r="F214" s="58" t="s">
        <v>514</v>
      </c>
      <c r="G214" s="58" t="s">
        <v>505</v>
      </c>
      <c r="H214" s="63">
        <v>343</v>
      </c>
      <c r="I214" s="60">
        <v>0</v>
      </c>
      <c r="J214" s="60">
        <v>0</v>
      </c>
      <c r="K214" s="60">
        <v>0</v>
      </c>
      <c r="L214" s="60">
        <v>0</v>
      </c>
      <c r="M214" s="60">
        <v>0</v>
      </c>
      <c r="N214" s="60">
        <v>0</v>
      </c>
      <c r="O214" s="60">
        <v>0</v>
      </c>
      <c r="P214" s="60">
        <v>0</v>
      </c>
      <c r="Q214" s="60">
        <v>0</v>
      </c>
      <c r="R214" s="60">
        <v>0</v>
      </c>
      <c r="S214" s="60">
        <v>0</v>
      </c>
      <c r="T214" s="60">
        <v>0</v>
      </c>
      <c r="U214" s="60">
        <v>0</v>
      </c>
      <c r="V214" s="60">
        <v>0</v>
      </c>
      <c r="W214" s="60">
        <v>0</v>
      </c>
      <c r="X214" s="60">
        <v>0</v>
      </c>
      <c r="Y214" s="60">
        <v>0</v>
      </c>
      <c r="Z214" s="60">
        <v>0</v>
      </c>
      <c r="AA214" s="60">
        <v>0</v>
      </c>
      <c r="AB214" s="60">
        <v>0</v>
      </c>
      <c r="AC214" s="60">
        <v>0</v>
      </c>
      <c r="AD214" s="60">
        <v>0</v>
      </c>
      <c r="AE214" s="60">
        <v>0</v>
      </c>
      <c r="AF214" s="60">
        <v>0</v>
      </c>
      <c r="AG214" s="60">
        <v>0</v>
      </c>
      <c r="AH214" s="60">
        <v>0</v>
      </c>
      <c r="AI214" s="60">
        <v>0</v>
      </c>
      <c r="AJ214" s="60">
        <v>0</v>
      </c>
      <c r="AK214" s="60">
        <v>0</v>
      </c>
      <c r="AL214" s="60">
        <v>0</v>
      </c>
      <c r="AM214" s="60">
        <v>0</v>
      </c>
      <c r="AN214" s="60">
        <v>0</v>
      </c>
      <c r="AO214" s="60">
        <v>0</v>
      </c>
      <c r="AP214" s="60">
        <v>0</v>
      </c>
      <c r="AQ214" s="60">
        <v>0</v>
      </c>
      <c r="AR214" s="60">
        <v>0</v>
      </c>
      <c r="AS214" s="60">
        <v>0</v>
      </c>
      <c r="AT214" s="60">
        <v>0</v>
      </c>
      <c r="AU214" s="60">
        <v>0</v>
      </c>
      <c r="AV214" s="60">
        <v>0</v>
      </c>
      <c r="AW214" s="60">
        <v>0</v>
      </c>
      <c r="AX214" s="60">
        <v>0</v>
      </c>
      <c r="AY214" s="60">
        <v>0</v>
      </c>
      <c r="AZ214" s="60">
        <v>0</v>
      </c>
      <c r="BA214" s="60">
        <v>0</v>
      </c>
      <c r="BB214" s="60">
        <v>0</v>
      </c>
      <c r="BC214" s="60">
        <v>0</v>
      </c>
      <c r="BD214" s="60">
        <v>0</v>
      </c>
      <c r="BE214" s="60">
        <v>0</v>
      </c>
      <c r="BF214" s="60">
        <v>0</v>
      </c>
      <c r="BG214" s="60">
        <v>0</v>
      </c>
      <c r="BH214" s="60">
        <v>0</v>
      </c>
      <c r="BI214" s="60">
        <v>0</v>
      </c>
      <c r="BJ214" s="60">
        <v>0</v>
      </c>
      <c r="BK214" s="60">
        <v>0</v>
      </c>
      <c r="BL214" s="60">
        <v>0</v>
      </c>
      <c r="BM214" s="60">
        <v>0</v>
      </c>
      <c r="BN214" s="60">
        <v>0</v>
      </c>
      <c r="BO214" s="60">
        <v>0</v>
      </c>
      <c r="BP214" s="60">
        <v>0</v>
      </c>
      <c r="BQ214" s="60">
        <v>0</v>
      </c>
      <c r="BR214" s="60">
        <v>0</v>
      </c>
      <c r="BS214" s="60">
        <v>0</v>
      </c>
      <c r="BT214" s="60">
        <v>0</v>
      </c>
      <c r="BU214" s="60">
        <v>0</v>
      </c>
      <c r="BV214" s="60">
        <v>0</v>
      </c>
      <c r="BW214" s="60">
        <v>0</v>
      </c>
      <c r="BX214" s="60">
        <v>0</v>
      </c>
      <c r="BY214" s="60">
        <v>0</v>
      </c>
      <c r="BZ214" s="60">
        <v>0</v>
      </c>
      <c r="CA214" s="60">
        <v>0</v>
      </c>
      <c r="CB214" s="60">
        <v>0</v>
      </c>
      <c r="CC214" s="60">
        <v>0</v>
      </c>
      <c r="CD214" s="60">
        <v>0</v>
      </c>
      <c r="CE214" s="60">
        <v>0</v>
      </c>
      <c r="CF214" s="60">
        <v>0</v>
      </c>
      <c r="CG214" s="60">
        <v>15384</v>
      </c>
      <c r="CH214" s="60">
        <v>15384</v>
      </c>
    </row>
    <row r="215" spans="1:86">
      <c r="A215" s="57" t="s">
        <v>86</v>
      </c>
      <c r="B215" s="58" t="s">
        <v>719</v>
      </c>
      <c r="C215" s="59" t="s">
        <v>116</v>
      </c>
      <c r="D215" s="58" t="s">
        <v>333</v>
      </c>
      <c r="E215" s="58" t="str">
        <f>VLOOKUP(CONCATENATE($F$4,F215),'REG FL  CWIP - 1 System Per Boo'!$A$29:$B$1161,2,FALSE)</f>
        <v>Production</v>
      </c>
      <c r="F215" s="58" t="s">
        <v>504</v>
      </c>
      <c r="G215" s="58" t="s">
        <v>505</v>
      </c>
      <c r="H215" s="63">
        <v>343</v>
      </c>
      <c r="I215" s="60">
        <v>0</v>
      </c>
      <c r="J215" s="60">
        <v>0</v>
      </c>
      <c r="K215" s="60">
        <v>0</v>
      </c>
      <c r="L215" s="60">
        <v>0</v>
      </c>
      <c r="M215" s="60">
        <v>0</v>
      </c>
      <c r="N215" s="60">
        <v>0</v>
      </c>
      <c r="O215" s="60">
        <v>0</v>
      </c>
      <c r="P215" s="60">
        <v>0</v>
      </c>
      <c r="Q215" s="60">
        <v>0</v>
      </c>
      <c r="R215" s="60">
        <v>0</v>
      </c>
      <c r="S215" s="60">
        <v>0</v>
      </c>
      <c r="T215" s="60">
        <v>0</v>
      </c>
      <c r="U215" s="60">
        <v>0</v>
      </c>
      <c r="V215" s="60">
        <v>0</v>
      </c>
      <c r="W215" s="60">
        <v>0</v>
      </c>
      <c r="X215" s="60">
        <v>0</v>
      </c>
      <c r="Y215" s="60">
        <v>39.635710528200022</v>
      </c>
      <c r="Z215" s="60">
        <v>0</v>
      </c>
      <c r="AA215" s="60">
        <v>36.853862547697382</v>
      </c>
      <c r="AB215" s="60">
        <v>0</v>
      </c>
      <c r="AC215" s="60">
        <v>0</v>
      </c>
      <c r="AD215" s="60">
        <v>0</v>
      </c>
      <c r="AE215" s="60">
        <v>0</v>
      </c>
      <c r="AF215" s="60">
        <v>0</v>
      </c>
      <c r="AG215" s="60">
        <v>34.108163670402078</v>
      </c>
      <c r="AH215" s="60">
        <v>110.59773674629947</v>
      </c>
      <c r="AI215" s="60">
        <v>0</v>
      </c>
      <c r="AJ215" s="60">
        <v>0</v>
      </c>
      <c r="AK215" s="60">
        <v>0</v>
      </c>
      <c r="AL215" s="60">
        <v>45.821399103600058</v>
      </c>
      <c r="AM215" s="60">
        <v>0</v>
      </c>
      <c r="AN215" s="60">
        <v>25.174565734534628</v>
      </c>
      <c r="AO215" s="60">
        <v>0</v>
      </c>
      <c r="AP215" s="60">
        <v>0</v>
      </c>
      <c r="AQ215" s="60">
        <v>702.41177252119599</v>
      </c>
      <c r="AR215" s="60">
        <v>109.64468478702572</v>
      </c>
      <c r="AS215" s="60">
        <v>66.886390177724351</v>
      </c>
      <c r="AT215" s="60">
        <v>0</v>
      </c>
      <c r="AU215" s="60">
        <v>949.9388123240808</v>
      </c>
      <c r="AV215" s="60">
        <v>0</v>
      </c>
      <c r="AW215" s="60">
        <v>0</v>
      </c>
      <c r="AX215" s="60">
        <v>0</v>
      </c>
      <c r="AY215" s="60">
        <v>142.44156242192304</v>
      </c>
      <c r="AZ215" s="60">
        <v>0</v>
      </c>
      <c r="BA215" s="60">
        <v>0</v>
      </c>
      <c r="BB215" s="60">
        <v>0</v>
      </c>
      <c r="BC215" s="60">
        <v>0</v>
      </c>
      <c r="BD215" s="60">
        <v>0</v>
      </c>
      <c r="BE215" s="60">
        <v>52.370063376840172</v>
      </c>
      <c r="BF215" s="60">
        <v>0</v>
      </c>
      <c r="BG215" s="60">
        <v>143.13206159962121</v>
      </c>
      <c r="BH215" s="60">
        <v>337.94368739838444</v>
      </c>
      <c r="BI215" s="60">
        <v>0</v>
      </c>
      <c r="BJ215" s="60">
        <v>0</v>
      </c>
      <c r="BK215" s="60">
        <v>0</v>
      </c>
      <c r="BL215" s="60">
        <v>0</v>
      </c>
      <c r="BM215" s="60">
        <v>0</v>
      </c>
      <c r="BN215" s="60">
        <v>0</v>
      </c>
      <c r="BO215" s="60">
        <v>0</v>
      </c>
      <c r="BP215" s="60">
        <v>1597.5761549367762</v>
      </c>
      <c r="BQ215" s="60">
        <v>0</v>
      </c>
      <c r="BR215" s="60">
        <v>0</v>
      </c>
      <c r="BS215" s="60">
        <v>147.33582221091649</v>
      </c>
      <c r="BT215" s="60">
        <v>101.44730179487125</v>
      </c>
      <c r="BU215" s="60">
        <v>1846.3592789425638</v>
      </c>
      <c r="BV215" s="60">
        <v>0</v>
      </c>
      <c r="BW215" s="60">
        <v>0</v>
      </c>
      <c r="BX215" s="60">
        <v>0</v>
      </c>
      <c r="BY215" s="60">
        <v>0</v>
      </c>
      <c r="BZ215" s="60">
        <v>0</v>
      </c>
      <c r="CA215" s="60">
        <v>0</v>
      </c>
      <c r="CB215" s="60">
        <v>0</v>
      </c>
      <c r="CC215" s="60">
        <v>0</v>
      </c>
      <c r="CD215" s="60">
        <v>0</v>
      </c>
      <c r="CE215" s="60">
        <v>0</v>
      </c>
      <c r="CF215" s="60">
        <v>0</v>
      </c>
      <c r="CG215" s="60">
        <v>101.1375927112889</v>
      </c>
      <c r="CH215" s="60">
        <v>101.1375927112889</v>
      </c>
    </row>
    <row r="216" spans="1:86">
      <c r="A216" s="57" t="s">
        <v>86</v>
      </c>
      <c r="B216" s="58" t="s">
        <v>719</v>
      </c>
      <c r="C216" s="59" t="s">
        <v>116</v>
      </c>
      <c r="D216" s="58" t="s">
        <v>544</v>
      </c>
      <c r="E216" s="58" t="str">
        <f>VLOOKUP(CONCATENATE($F$4,F216),'REG FL  CWIP - 1 System Per Boo'!$A$29:$B$1161,2,FALSE)</f>
        <v>Production</v>
      </c>
      <c r="F216" s="58" t="s">
        <v>624</v>
      </c>
      <c r="G216" s="58" t="s">
        <v>625</v>
      </c>
      <c r="H216" s="63">
        <v>343</v>
      </c>
      <c r="I216" s="60">
        <v>0</v>
      </c>
      <c r="J216" s="60">
        <v>0</v>
      </c>
      <c r="K216" s="60">
        <v>0</v>
      </c>
      <c r="L216" s="60">
        <v>0</v>
      </c>
      <c r="M216" s="60">
        <v>0</v>
      </c>
      <c r="N216" s="60">
        <v>0</v>
      </c>
      <c r="O216" s="60">
        <v>0</v>
      </c>
      <c r="P216" s="60">
        <v>0</v>
      </c>
      <c r="Q216" s="60">
        <v>0</v>
      </c>
      <c r="R216" s="60">
        <v>0</v>
      </c>
      <c r="S216" s="60">
        <v>0</v>
      </c>
      <c r="T216" s="60">
        <v>0</v>
      </c>
      <c r="U216" s="60">
        <v>0</v>
      </c>
      <c r="V216" s="60">
        <v>0</v>
      </c>
      <c r="W216" s="60">
        <v>0</v>
      </c>
      <c r="X216" s="60">
        <v>0</v>
      </c>
      <c r="Y216" s="60">
        <v>0</v>
      </c>
      <c r="Z216" s="60">
        <v>141.67489265510886</v>
      </c>
      <c r="AA216" s="60">
        <v>0</v>
      </c>
      <c r="AB216" s="60">
        <v>0</v>
      </c>
      <c r="AC216" s="60">
        <v>0</v>
      </c>
      <c r="AD216" s="60">
        <v>0</v>
      </c>
      <c r="AE216" s="60">
        <v>0</v>
      </c>
      <c r="AF216" s="60">
        <v>0</v>
      </c>
      <c r="AG216" s="60">
        <v>0</v>
      </c>
      <c r="AH216" s="60">
        <v>141.67489265510886</v>
      </c>
      <c r="AI216" s="60">
        <v>0</v>
      </c>
      <c r="AJ216" s="60">
        <v>0</v>
      </c>
      <c r="AK216" s="60">
        <v>0</v>
      </c>
      <c r="AL216" s="60">
        <v>0</v>
      </c>
      <c r="AM216" s="60">
        <v>0</v>
      </c>
      <c r="AN216" s="60">
        <v>0</v>
      </c>
      <c r="AO216" s="60">
        <v>0</v>
      </c>
      <c r="AP216" s="60">
        <v>0</v>
      </c>
      <c r="AQ216" s="60">
        <v>0</v>
      </c>
      <c r="AR216" s="60">
        <v>0</v>
      </c>
      <c r="AS216" s="60">
        <v>0</v>
      </c>
      <c r="AT216" s="60">
        <v>330.80355608730827</v>
      </c>
      <c r="AU216" s="60">
        <v>330.80355608730827</v>
      </c>
      <c r="AV216" s="60">
        <v>0</v>
      </c>
      <c r="AW216" s="60">
        <v>0</v>
      </c>
      <c r="AX216" s="60">
        <v>0</v>
      </c>
      <c r="AY216" s="60">
        <v>0</v>
      </c>
      <c r="AZ216" s="60">
        <v>3663.336961335488</v>
      </c>
      <c r="BA216" s="60">
        <v>0</v>
      </c>
      <c r="BB216" s="60">
        <v>0</v>
      </c>
      <c r="BC216" s="60">
        <v>0</v>
      </c>
      <c r="BD216" s="60">
        <v>0</v>
      </c>
      <c r="BE216" s="60">
        <v>0</v>
      </c>
      <c r="BF216" s="60">
        <v>0</v>
      </c>
      <c r="BG216" s="60">
        <v>3286.1798611118329</v>
      </c>
      <c r="BH216" s="60">
        <v>6949.5168224473209</v>
      </c>
      <c r="BI216" s="60">
        <v>0</v>
      </c>
      <c r="BJ216" s="60">
        <v>0</v>
      </c>
      <c r="BK216" s="60">
        <v>0</v>
      </c>
      <c r="BL216" s="60">
        <v>0</v>
      </c>
      <c r="BM216" s="60">
        <v>0</v>
      </c>
      <c r="BN216" s="60">
        <v>0</v>
      </c>
      <c r="BO216" s="60">
        <v>0</v>
      </c>
      <c r="BP216" s="60">
        <v>0</v>
      </c>
      <c r="BQ216" s="60">
        <v>0</v>
      </c>
      <c r="BR216" s="60">
        <v>0</v>
      </c>
      <c r="BS216" s="60">
        <v>0</v>
      </c>
      <c r="BT216" s="60">
        <v>0</v>
      </c>
      <c r="BU216" s="60">
        <v>0</v>
      </c>
      <c r="BV216" s="60">
        <v>0</v>
      </c>
      <c r="BW216" s="60">
        <v>0</v>
      </c>
      <c r="BX216" s="60">
        <v>0</v>
      </c>
      <c r="BY216" s="60">
        <v>748.63790012172933</v>
      </c>
      <c r="BZ216" s="60">
        <v>0</v>
      </c>
      <c r="CA216" s="60">
        <v>399.85367942830169</v>
      </c>
      <c r="CB216" s="60">
        <v>0</v>
      </c>
      <c r="CC216" s="60">
        <v>0</v>
      </c>
      <c r="CD216" s="60">
        <v>0</v>
      </c>
      <c r="CE216" s="60">
        <v>0</v>
      </c>
      <c r="CF216" s="60">
        <v>0</v>
      </c>
      <c r="CG216" s="60">
        <v>695.41819990952024</v>
      </c>
      <c r="CH216" s="60">
        <v>1843.9097794595514</v>
      </c>
    </row>
    <row r="217" spans="1:86">
      <c r="A217" s="57" t="s">
        <v>86</v>
      </c>
      <c r="B217" s="58" t="s">
        <v>719</v>
      </c>
      <c r="C217" s="59" t="s">
        <v>116</v>
      </c>
      <c r="D217" s="58" t="s">
        <v>544</v>
      </c>
      <c r="E217" s="58" t="str">
        <f>VLOOKUP(CONCATENATE($F$4,F217),'REG FL  CWIP - 1 System Per Boo'!$A$29:$B$1161,2,FALSE)</f>
        <v>Production</v>
      </c>
      <c r="F217" s="58" t="s">
        <v>612</v>
      </c>
      <c r="G217" s="58" t="s">
        <v>613</v>
      </c>
      <c r="H217" s="63">
        <v>343</v>
      </c>
      <c r="I217" s="60">
        <v>0</v>
      </c>
      <c r="J217" s="60">
        <v>0</v>
      </c>
      <c r="K217" s="60">
        <v>0</v>
      </c>
      <c r="L217" s="60">
        <v>0</v>
      </c>
      <c r="M217" s="60">
        <v>0</v>
      </c>
      <c r="N217" s="60">
        <v>0</v>
      </c>
      <c r="O217" s="60">
        <v>0</v>
      </c>
      <c r="P217" s="60">
        <v>0</v>
      </c>
      <c r="Q217" s="60">
        <v>0</v>
      </c>
      <c r="R217" s="60">
        <v>0</v>
      </c>
      <c r="S217" s="60">
        <v>0</v>
      </c>
      <c r="T217" s="60">
        <v>0</v>
      </c>
      <c r="U217" s="60">
        <v>0</v>
      </c>
      <c r="V217" s="60">
        <v>0</v>
      </c>
      <c r="W217" s="60">
        <v>0</v>
      </c>
      <c r="X217" s="60">
        <v>208.23993120180015</v>
      </c>
      <c r="Y217" s="60">
        <v>144.29212833476439</v>
      </c>
      <c r="Z217" s="60">
        <v>0</v>
      </c>
      <c r="AA217" s="60">
        <v>10.537148717799987</v>
      </c>
      <c r="AB217" s="60">
        <v>0</v>
      </c>
      <c r="AC217" s="60">
        <v>0</v>
      </c>
      <c r="AD217" s="60">
        <v>289.92249365522503</v>
      </c>
      <c r="AE217" s="60">
        <v>0</v>
      </c>
      <c r="AF217" s="60">
        <v>0</v>
      </c>
      <c r="AG217" s="60">
        <v>30.763243027499815</v>
      </c>
      <c r="AH217" s="60">
        <v>683.75494493708936</v>
      </c>
      <c r="AI217" s="60">
        <v>0</v>
      </c>
      <c r="AJ217" s="60">
        <v>0</v>
      </c>
      <c r="AK217" s="60">
        <v>0</v>
      </c>
      <c r="AL217" s="60">
        <v>0</v>
      </c>
      <c r="AM217" s="60">
        <v>0</v>
      </c>
      <c r="AN217" s="60">
        <v>0</v>
      </c>
      <c r="AO217" s="60">
        <v>0</v>
      </c>
      <c r="AP217" s="60">
        <v>0</v>
      </c>
      <c r="AQ217" s="60">
        <v>26.500017524599965</v>
      </c>
      <c r="AR217" s="60">
        <v>0</v>
      </c>
      <c r="AS217" s="60">
        <v>172.39509626375181</v>
      </c>
      <c r="AT217" s="60">
        <v>118.72063715246895</v>
      </c>
      <c r="AU217" s="60">
        <v>317.6157509408207</v>
      </c>
      <c r="AV217" s="60">
        <v>0</v>
      </c>
      <c r="AW217" s="60">
        <v>0</v>
      </c>
      <c r="AX217" s="60">
        <v>0</v>
      </c>
      <c r="AY217" s="60">
        <v>0</v>
      </c>
      <c r="AZ217" s="60">
        <v>0</v>
      </c>
      <c r="BA217" s="60">
        <v>0</v>
      </c>
      <c r="BB217" s="60">
        <v>0</v>
      </c>
      <c r="BC217" s="60">
        <v>0</v>
      </c>
      <c r="BD217" s="60">
        <v>0</v>
      </c>
      <c r="BE217" s="60">
        <v>0</v>
      </c>
      <c r="BF217" s="60">
        <v>0</v>
      </c>
      <c r="BG217" s="60">
        <v>33.908525377403699</v>
      </c>
      <c r="BH217" s="60">
        <v>33.908525377403699</v>
      </c>
      <c r="BI217" s="60">
        <v>0</v>
      </c>
      <c r="BJ217" s="60">
        <v>0</v>
      </c>
      <c r="BK217" s="60">
        <v>0</v>
      </c>
      <c r="BL217" s="60">
        <v>0</v>
      </c>
      <c r="BM217" s="60">
        <v>553.21620990295241</v>
      </c>
      <c r="BN217" s="60">
        <v>0</v>
      </c>
      <c r="BO217" s="60">
        <v>0</v>
      </c>
      <c r="BP217" s="60">
        <v>0</v>
      </c>
      <c r="BQ217" s="60">
        <v>0</v>
      </c>
      <c r="BR217" s="60">
        <v>0</v>
      </c>
      <c r="BS217" s="60">
        <v>0</v>
      </c>
      <c r="BT217" s="60">
        <v>72.67688330218428</v>
      </c>
      <c r="BU217" s="60">
        <v>625.89309320513667</v>
      </c>
      <c r="BV217" s="60">
        <v>0</v>
      </c>
      <c r="BW217" s="60">
        <v>0</v>
      </c>
      <c r="BX217" s="60">
        <v>0</v>
      </c>
      <c r="BY217" s="60">
        <v>0</v>
      </c>
      <c r="BZ217" s="60">
        <v>0</v>
      </c>
      <c r="CA217" s="60">
        <v>0</v>
      </c>
      <c r="CB217" s="60">
        <v>0</v>
      </c>
      <c r="CC217" s="60">
        <v>0</v>
      </c>
      <c r="CD217" s="60">
        <v>0</v>
      </c>
      <c r="CE217" s="60">
        <v>0</v>
      </c>
      <c r="CF217" s="60">
        <v>0</v>
      </c>
      <c r="CG217" s="60">
        <v>51.34123479942069</v>
      </c>
      <c r="CH217" s="60">
        <v>51.34123479942069</v>
      </c>
    </row>
    <row r="218" spans="1:86">
      <c r="A218" s="57" t="s">
        <v>86</v>
      </c>
      <c r="B218" s="58" t="s">
        <v>719</v>
      </c>
      <c r="C218" s="59" t="s">
        <v>116</v>
      </c>
      <c r="D218" s="58" t="s">
        <v>333</v>
      </c>
      <c r="E218" s="58" t="str">
        <f>VLOOKUP(CONCATENATE($F$4,F218),'REG FL  CWIP - 1 System Per Boo'!$A$29:$B$1161,2,FALSE)</f>
        <v>Production</v>
      </c>
      <c r="F218" s="58" t="s">
        <v>492</v>
      </c>
      <c r="G218" s="58" t="s">
        <v>493</v>
      </c>
      <c r="H218" s="63">
        <v>343</v>
      </c>
      <c r="I218" s="60">
        <v>0</v>
      </c>
      <c r="J218" s="60">
        <v>0</v>
      </c>
      <c r="K218" s="60">
        <v>0</v>
      </c>
      <c r="L218" s="60">
        <v>0</v>
      </c>
      <c r="M218" s="60">
        <v>0</v>
      </c>
      <c r="N218" s="60">
        <v>0</v>
      </c>
      <c r="O218" s="60">
        <v>0</v>
      </c>
      <c r="P218" s="60">
        <v>0</v>
      </c>
      <c r="Q218" s="60">
        <v>0</v>
      </c>
      <c r="R218" s="60">
        <v>0</v>
      </c>
      <c r="S218" s="60">
        <v>0</v>
      </c>
      <c r="T218" s="60">
        <v>0</v>
      </c>
      <c r="U218" s="60">
        <v>0</v>
      </c>
      <c r="V218" s="60">
        <v>0</v>
      </c>
      <c r="W218" s="60">
        <v>0</v>
      </c>
      <c r="X218" s="60">
        <v>0</v>
      </c>
      <c r="Y218" s="60">
        <v>0</v>
      </c>
      <c r="Z218" s="60">
        <v>5732.2644324548974</v>
      </c>
      <c r="AA218" s="60">
        <v>2130.4890608884475</v>
      </c>
      <c r="AB218" s="60">
        <v>0</v>
      </c>
      <c r="AC218" s="60">
        <v>0</v>
      </c>
      <c r="AD218" s="60">
        <v>49.004779340481804</v>
      </c>
      <c r="AE218" s="60">
        <v>0</v>
      </c>
      <c r="AF218" s="60">
        <v>0</v>
      </c>
      <c r="AG218" s="60">
        <v>631.54846900055327</v>
      </c>
      <c r="AH218" s="60">
        <v>8543.3067416843805</v>
      </c>
      <c r="AI218" s="60">
        <v>0</v>
      </c>
      <c r="AJ218" s="60">
        <v>0</v>
      </c>
      <c r="AK218" s="60">
        <v>0</v>
      </c>
      <c r="AL218" s="60">
        <v>67.034599083399954</v>
      </c>
      <c r="AM218" s="60">
        <v>289.79742472196352</v>
      </c>
      <c r="AN218" s="60">
        <v>355.94659034262827</v>
      </c>
      <c r="AO218" s="60">
        <v>0</v>
      </c>
      <c r="AP218" s="60">
        <v>0</v>
      </c>
      <c r="AQ218" s="60">
        <v>0</v>
      </c>
      <c r="AR218" s="60">
        <v>0</v>
      </c>
      <c r="AS218" s="60">
        <v>206.2081748628699</v>
      </c>
      <c r="AT218" s="60">
        <v>0</v>
      </c>
      <c r="AU218" s="60">
        <v>918.98678901086157</v>
      </c>
      <c r="AV218" s="60">
        <v>0</v>
      </c>
      <c r="AW218" s="60">
        <v>0</v>
      </c>
      <c r="AX218" s="60">
        <v>0</v>
      </c>
      <c r="AY218" s="60">
        <v>0</v>
      </c>
      <c r="AZ218" s="60">
        <v>0</v>
      </c>
      <c r="BA218" s="60">
        <v>449.06275272975171</v>
      </c>
      <c r="BB218" s="60">
        <v>0</v>
      </c>
      <c r="BC218" s="60">
        <v>0</v>
      </c>
      <c r="BD218" s="60">
        <v>0</v>
      </c>
      <c r="BE218" s="60">
        <v>0</v>
      </c>
      <c r="BF218" s="60">
        <v>0</v>
      </c>
      <c r="BG218" s="60">
        <v>309.10587124980327</v>
      </c>
      <c r="BH218" s="60">
        <v>758.16862397955492</v>
      </c>
      <c r="BI218" s="60">
        <v>0</v>
      </c>
      <c r="BJ218" s="60">
        <v>0</v>
      </c>
      <c r="BK218" s="60">
        <v>0</v>
      </c>
      <c r="BL218" s="60">
        <v>0</v>
      </c>
      <c r="BM218" s="60">
        <v>0</v>
      </c>
      <c r="BN218" s="60">
        <v>599.11621035987525</v>
      </c>
      <c r="BO218" s="60">
        <v>0</v>
      </c>
      <c r="BP218" s="60">
        <v>0</v>
      </c>
      <c r="BQ218" s="60">
        <v>0</v>
      </c>
      <c r="BR218" s="60">
        <v>0</v>
      </c>
      <c r="BS218" s="60">
        <v>0</v>
      </c>
      <c r="BT218" s="60">
        <v>128.14845512285419</v>
      </c>
      <c r="BU218" s="60">
        <v>727.26466548272947</v>
      </c>
      <c r="BV218" s="60">
        <v>0</v>
      </c>
      <c r="BW218" s="60">
        <v>0</v>
      </c>
      <c r="BX218" s="60">
        <v>0</v>
      </c>
      <c r="BY218" s="60">
        <v>0</v>
      </c>
      <c r="BZ218" s="60">
        <v>668.4439408913895</v>
      </c>
      <c r="CA218" s="60">
        <v>1164.1543198345273</v>
      </c>
      <c r="CB218" s="60">
        <v>0</v>
      </c>
      <c r="CC218" s="60">
        <v>0</v>
      </c>
      <c r="CD218" s="60">
        <v>39.386208575273308</v>
      </c>
      <c r="CE218" s="60">
        <v>0</v>
      </c>
      <c r="CF218" s="60">
        <v>0</v>
      </c>
      <c r="CG218" s="60">
        <v>992.21731125920383</v>
      </c>
      <c r="CH218" s="60">
        <v>2864.2017805603937</v>
      </c>
    </row>
    <row r="219" spans="1:86">
      <c r="A219" s="57" t="s">
        <v>86</v>
      </c>
      <c r="B219" s="58" t="s">
        <v>719</v>
      </c>
      <c r="C219" s="59" t="s">
        <v>116</v>
      </c>
      <c r="D219" s="58" t="s">
        <v>637</v>
      </c>
      <c r="E219" s="58" t="str">
        <f>VLOOKUP(CONCATENATE($F$4,F219),'REG FL  CWIP - 1 System Per Boo'!$A$29:$B$1161,2,FALSE)</f>
        <v>Production</v>
      </c>
      <c r="F219" s="58" t="s">
        <v>652</v>
      </c>
      <c r="G219" s="58" t="s">
        <v>643</v>
      </c>
      <c r="H219" s="63">
        <v>343</v>
      </c>
      <c r="I219" s="60">
        <v>0</v>
      </c>
      <c r="J219" s="60">
        <v>0</v>
      </c>
      <c r="K219" s="60">
        <v>0</v>
      </c>
      <c r="L219" s="60">
        <v>0</v>
      </c>
      <c r="M219" s="60">
        <v>0</v>
      </c>
      <c r="N219" s="60">
        <v>0</v>
      </c>
      <c r="O219" s="60">
        <v>0</v>
      </c>
      <c r="P219" s="60">
        <v>0</v>
      </c>
      <c r="Q219" s="60">
        <v>0</v>
      </c>
      <c r="R219" s="60">
        <v>0</v>
      </c>
      <c r="S219" s="60">
        <v>0</v>
      </c>
      <c r="T219" s="60">
        <v>0</v>
      </c>
      <c r="U219" s="60">
        <v>0</v>
      </c>
      <c r="V219" s="60">
        <v>0</v>
      </c>
      <c r="W219" s="60">
        <v>0</v>
      </c>
      <c r="X219" s="60">
        <v>0</v>
      </c>
      <c r="Y219" s="60">
        <v>66.612433490087994</v>
      </c>
      <c r="Z219" s="60">
        <v>126.95865082839993</v>
      </c>
      <c r="AA219" s="60">
        <v>0</v>
      </c>
      <c r="AB219" s="60">
        <v>0</v>
      </c>
      <c r="AC219" s="60">
        <v>0</v>
      </c>
      <c r="AD219" s="60">
        <v>0</v>
      </c>
      <c r="AE219" s="60">
        <v>0</v>
      </c>
      <c r="AF219" s="60">
        <v>0</v>
      </c>
      <c r="AG219" s="60">
        <v>104.91094287950773</v>
      </c>
      <c r="AH219" s="60">
        <v>298.48202719799565</v>
      </c>
      <c r="AI219" s="60">
        <v>0</v>
      </c>
      <c r="AJ219" s="60">
        <v>0</v>
      </c>
      <c r="AK219" s="60">
        <v>0</v>
      </c>
      <c r="AL219" s="60">
        <v>0</v>
      </c>
      <c r="AM219" s="60">
        <v>0</v>
      </c>
      <c r="AN219" s="60">
        <v>0</v>
      </c>
      <c r="AO219" s="60">
        <v>0</v>
      </c>
      <c r="AP219" s="60">
        <v>0</v>
      </c>
      <c r="AQ219" s="60">
        <v>0</v>
      </c>
      <c r="AR219" s="60">
        <v>0</v>
      </c>
      <c r="AS219" s="60">
        <v>99.1608651699229</v>
      </c>
      <c r="AT219" s="60">
        <v>20.048149462908764</v>
      </c>
      <c r="AU219" s="60">
        <v>119.20901463283167</v>
      </c>
      <c r="AV219" s="60">
        <v>0</v>
      </c>
      <c r="AW219" s="60">
        <v>0</v>
      </c>
      <c r="AX219" s="60">
        <v>0</v>
      </c>
      <c r="AY219" s="60">
        <v>0</v>
      </c>
      <c r="AZ219" s="60">
        <v>0</v>
      </c>
      <c r="BA219" s="60">
        <v>0</v>
      </c>
      <c r="BB219" s="60">
        <v>0</v>
      </c>
      <c r="BC219" s="60">
        <v>0</v>
      </c>
      <c r="BD219" s="60">
        <v>0</v>
      </c>
      <c r="BE219" s="60">
        <v>0</v>
      </c>
      <c r="BF219" s="60">
        <v>0</v>
      </c>
      <c r="BG219" s="60">
        <v>22.263291572464272</v>
      </c>
      <c r="BH219" s="60">
        <v>22.263291572464272</v>
      </c>
      <c r="BI219" s="60">
        <v>0</v>
      </c>
      <c r="BJ219" s="60">
        <v>0</v>
      </c>
      <c r="BK219" s="60">
        <v>0</v>
      </c>
      <c r="BL219" s="60">
        <v>0</v>
      </c>
      <c r="BM219" s="60">
        <v>0</v>
      </c>
      <c r="BN219" s="60">
        <v>0</v>
      </c>
      <c r="BO219" s="60">
        <v>0</v>
      </c>
      <c r="BP219" s="60">
        <v>0</v>
      </c>
      <c r="BQ219" s="60">
        <v>0</v>
      </c>
      <c r="BR219" s="60">
        <v>0</v>
      </c>
      <c r="BS219" s="60">
        <v>0</v>
      </c>
      <c r="BT219" s="60">
        <v>24.437144198845569</v>
      </c>
      <c r="BU219" s="60">
        <v>24.437144198845569</v>
      </c>
      <c r="BV219" s="60">
        <v>0</v>
      </c>
      <c r="BW219" s="60">
        <v>0</v>
      </c>
      <c r="BX219" s="60">
        <v>0</v>
      </c>
      <c r="BY219" s="60">
        <v>0</v>
      </c>
      <c r="BZ219" s="60">
        <v>0</v>
      </c>
      <c r="CA219" s="60">
        <v>0</v>
      </c>
      <c r="CB219" s="60">
        <v>0</v>
      </c>
      <c r="CC219" s="60">
        <v>0</v>
      </c>
      <c r="CD219" s="60">
        <v>0</v>
      </c>
      <c r="CE219" s="60">
        <v>0</v>
      </c>
      <c r="CF219" s="60">
        <v>0</v>
      </c>
      <c r="CG219" s="60">
        <v>26.554403034524334</v>
      </c>
      <c r="CH219" s="60">
        <v>26.554403034524334</v>
      </c>
    </row>
    <row r="220" spans="1:86">
      <c r="A220" s="57" t="s">
        <v>86</v>
      </c>
      <c r="B220" s="58" t="s">
        <v>719</v>
      </c>
      <c r="C220" s="59" t="s">
        <v>116</v>
      </c>
      <c r="D220" s="58" t="s">
        <v>637</v>
      </c>
      <c r="E220" s="58" t="str">
        <f>VLOOKUP(CONCATENATE($F$4,F220),'REG FL  CWIP - 1 System Per Boo'!$A$29:$B$1161,2,FALSE)</f>
        <v>Production</v>
      </c>
      <c r="F220" s="58" t="s">
        <v>642</v>
      </c>
      <c r="G220" s="58" t="s">
        <v>643</v>
      </c>
      <c r="H220" s="63">
        <v>343</v>
      </c>
      <c r="I220" s="60">
        <v>0</v>
      </c>
      <c r="J220" s="60">
        <v>0</v>
      </c>
      <c r="K220" s="60">
        <v>0</v>
      </c>
      <c r="L220" s="60">
        <v>0</v>
      </c>
      <c r="M220" s="60">
        <v>0</v>
      </c>
      <c r="N220" s="60">
        <v>0</v>
      </c>
      <c r="O220" s="60">
        <v>0</v>
      </c>
      <c r="P220" s="60">
        <v>0</v>
      </c>
      <c r="Q220" s="60">
        <v>0</v>
      </c>
      <c r="R220" s="60">
        <v>0</v>
      </c>
      <c r="S220" s="60">
        <v>0</v>
      </c>
      <c r="T220" s="60">
        <v>0</v>
      </c>
      <c r="U220" s="60">
        <v>0</v>
      </c>
      <c r="V220" s="60">
        <v>0</v>
      </c>
      <c r="W220" s="60">
        <v>0</v>
      </c>
      <c r="X220" s="60">
        <v>0</v>
      </c>
      <c r="Y220" s="60">
        <v>0</v>
      </c>
      <c r="Z220" s="60">
        <v>0</v>
      </c>
      <c r="AA220" s="60">
        <v>745.43125990859994</v>
      </c>
      <c r="AB220" s="60">
        <v>0</v>
      </c>
      <c r="AC220" s="60">
        <v>0</v>
      </c>
      <c r="AD220" s="60">
        <v>148.82244664409995</v>
      </c>
      <c r="AE220" s="60">
        <v>874.570760822701</v>
      </c>
      <c r="AF220" s="60">
        <v>793.03056878519942</v>
      </c>
      <c r="AG220" s="60">
        <v>234.22448545019967</v>
      </c>
      <c r="AH220" s="60">
        <v>2796.0795216107999</v>
      </c>
      <c r="AI220" s="60">
        <v>0</v>
      </c>
      <c r="AJ220" s="60">
        <v>0</v>
      </c>
      <c r="AK220" s="60">
        <v>0</v>
      </c>
      <c r="AL220" s="60">
        <v>0</v>
      </c>
      <c r="AM220" s="60">
        <v>0</v>
      </c>
      <c r="AN220" s="60">
        <v>0</v>
      </c>
      <c r="AO220" s="60">
        <v>1701.7184726730002</v>
      </c>
      <c r="AP220" s="60">
        <v>0</v>
      </c>
      <c r="AQ220" s="60">
        <v>0</v>
      </c>
      <c r="AR220" s="60">
        <v>0</v>
      </c>
      <c r="AS220" s="60">
        <v>0</v>
      </c>
      <c r="AT220" s="60">
        <v>0</v>
      </c>
      <c r="AU220" s="60">
        <v>1701.7184726730002</v>
      </c>
      <c r="AV220" s="60">
        <v>0</v>
      </c>
      <c r="AW220" s="60">
        <v>0</v>
      </c>
      <c r="AX220" s="60">
        <v>0</v>
      </c>
      <c r="AY220" s="60">
        <v>0</v>
      </c>
      <c r="AZ220" s="60">
        <v>0</v>
      </c>
      <c r="BA220" s="60">
        <v>0</v>
      </c>
      <c r="BB220" s="60">
        <v>0</v>
      </c>
      <c r="BC220" s="60">
        <v>0</v>
      </c>
      <c r="BD220" s="60">
        <v>0</v>
      </c>
      <c r="BE220" s="60">
        <v>0</v>
      </c>
      <c r="BF220" s="60">
        <v>0</v>
      </c>
      <c r="BG220" s="60">
        <v>0</v>
      </c>
      <c r="BH220" s="60">
        <v>0</v>
      </c>
      <c r="BI220" s="60">
        <v>0</v>
      </c>
      <c r="BJ220" s="60">
        <v>0</v>
      </c>
      <c r="BK220" s="60">
        <v>0</v>
      </c>
      <c r="BL220" s="60">
        <v>0</v>
      </c>
      <c r="BM220" s="60">
        <v>0</v>
      </c>
      <c r="BN220" s="60">
        <v>0</v>
      </c>
      <c r="BO220" s="60">
        <v>0</v>
      </c>
      <c r="BP220" s="60">
        <v>0</v>
      </c>
      <c r="BQ220" s="60">
        <v>0</v>
      </c>
      <c r="BR220" s="60">
        <v>821.02538364726661</v>
      </c>
      <c r="BS220" s="60">
        <v>1403.0005918556631</v>
      </c>
      <c r="BT220" s="60">
        <v>0</v>
      </c>
      <c r="BU220" s="60">
        <v>2224.0259755029297</v>
      </c>
      <c r="BV220" s="60">
        <v>0</v>
      </c>
      <c r="BW220" s="60">
        <v>0</v>
      </c>
      <c r="BX220" s="60">
        <v>0</v>
      </c>
      <c r="BY220" s="60">
        <v>0</v>
      </c>
      <c r="BZ220" s="60">
        <v>0</v>
      </c>
      <c r="CA220" s="60">
        <v>0</v>
      </c>
      <c r="CB220" s="60">
        <v>0</v>
      </c>
      <c r="CC220" s="60">
        <v>0</v>
      </c>
      <c r="CD220" s="60">
        <v>0</v>
      </c>
      <c r="CE220" s="60">
        <v>0</v>
      </c>
      <c r="CF220" s="60">
        <v>0</v>
      </c>
      <c r="CG220" s="60">
        <v>0</v>
      </c>
      <c r="CH220" s="60">
        <v>0</v>
      </c>
    </row>
    <row r="221" spans="1:86">
      <c r="A221" s="57" t="s">
        <v>86</v>
      </c>
      <c r="B221" s="58" t="s">
        <v>719</v>
      </c>
      <c r="C221" s="59" t="s">
        <v>116</v>
      </c>
      <c r="D221" s="58" t="s">
        <v>333</v>
      </c>
      <c r="E221" s="58" t="str">
        <f>VLOOKUP(CONCATENATE($F$4,F221),'REG FL  CWIP - 1 System Per Boo'!$A$29:$B$1161,2,FALSE)</f>
        <v>Production</v>
      </c>
      <c r="F221" s="58" t="s">
        <v>391</v>
      </c>
      <c r="G221" s="58" t="s">
        <v>382</v>
      </c>
      <c r="H221" s="63">
        <v>343</v>
      </c>
      <c r="I221" s="60">
        <v>0</v>
      </c>
      <c r="J221" s="60">
        <v>0</v>
      </c>
      <c r="K221" s="60">
        <v>0</v>
      </c>
      <c r="L221" s="60">
        <v>0</v>
      </c>
      <c r="M221" s="60">
        <v>0</v>
      </c>
      <c r="N221" s="60">
        <v>0</v>
      </c>
      <c r="O221" s="60">
        <v>0</v>
      </c>
      <c r="P221" s="60">
        <v>0</v>
      </c>
      <c r="Q221" s="60">
        <v>0</v>
      </c>
      <c r="R221" s="60">
        <v>0</v>
      </c>
      <c r="S221" s="60">
        <v>0</v>
      </c>
      <c r="T221" s="60">
        <v>0</v>
      </c>
      <c r="U221" s="60">
        <v>0</v>
      </c>
      <c r="V221" s="60">
        <v>0</v>
      </c>
      <c r="W221" s="60">
        <v>0</v>
      </c>
      <c r="X221" s="60">
        <v>0</v>
      </c>
      <c r="Y221" s="60">
        <v>0</v>
      </c>
      <c r="Z221" s="60">
        <v>0</v>
      </c>
      <c r="AA221" s="60">
        <v>0</v>
      </c>
      <c r="AB221" s="60">
        <v>0</v>
      </c>
      <c r="AC221" s="60">
        <v>0</v>
      </c>
      <c r="AD221" s="60">
        <v>0</v>
      </c>
      <c r="AE221" s="60">
        <v>0</v>
      </c>
      <c r="AF221" s="60">
        <v>0</v>
      </c>
      <c r="AG221" s="60">
        <v>672</v>
      </c>
      <c r="AH221" s="60">
        <v>672</v>
      </c>
      <c r="AI221" s="60">
        <v>0</v>
      </c>
      <c r="AJ221" s="60">
        <v>0</v>
      </c>
      <c r="AK221" s="60">
        <v>0</v>
      </c>
      <c r="AL221" s="60">
        <v>0</v>
      </c>
      <c r="AM221" s="60">
        <v>0</v>
      </c>
      <c r="AN221" s="60">
        <v>0</v>
      </c>
      <c r="AO221" s="60">
        <v>0</v>
      </c>
      <c r="AP221" s="60">
        <v>0</v>
      </c>
      <c r="AQ221" s="60">
        <v>0</v>
      </c>
      <c r="AR221" s="60">
        <v>0</v>
      </c>
      <c r="AS221" s="60">
        <v>0</v>
      </c>
      <c r="AT221" s="60">
        <v>3312</v>
      </c>
      <c r="AU221" s="60">
        <v>3312</v>
      </c>
      <c r="AV221" s="60">
        <v>0</v>
      </c>
      <c r="AW221" s="60">
        <v>0</v>
      </c>
      <c r="AX221" s="60">
        <v>0</v>
      </c>
      <c r="AY221" s="60">
        <v>0</v>
      </c>
      <c r="AZ221" s="60">
        <v>0</v>
      </c>
      <c r="BA221" s="60">
        <v>0</v>
      </c>
      <c r="BB221" s="60">
        <v>0</v>
      </c>
      <c r="BC221" s="60">
        <v>0</v>
      </c>
      <c r="BD221" s="60">
        <v>0</v>
      </c>
      <c r="BE221" s="60">
        <v>0</v>
      </c>
      <c r="BF221" s="60">
        <v>0</v>
      </c>
      <c r="BG221" s="60">
        <v>3668</v>
      </c>
      <c r="BH221" s="60">
        <v>3668</v>
      </c>
      <c r="BI221" s="60">
        <v>0</v>
      </c>
      <c r="BJ221" s="60">
        <v>0</v>
      </c>
      <c r="BK221" s="60">
        <v>0</v>
      </c>
      <c r="BL221" s="60">
        <v>0</v>
      </c>
      <c r="BM221" s="60">
        <v>0</v>
      </c>
      <c r="BN221" s="60">
        <v>0</v>
      </c>
      <c r="BO221" s="60">
        <v>0</v>
      </c>
      <c r="BP221" s="60">
        <v>0</v>
      </c>
      <c r="BQ221" s="60">
        <v>0</v>
      </c>
      <c r="BR221" s="60">
        <v>0</v>
      </c>
      <c r="BS221" s="60">
        <v>0</v>
      </c>
      <c r="BT221" s="60">
        <v>4113</v>
      </c>
      <c r="BU221" s="60">
        <v>4113</v>
      </c>
      <c r="BV221" s="60">
        <v>0</v>
      </c>
      <c r="BW221" s="60">
        <v>0</v>
      </c>
      <c r="BX221" s="60">
        <v>0</v>
      </c>
      <c r="BY221" s="60">
        <v>0</v>
      </c>
      <c r="BZ221" s="60">
        <v>0</v>
      </c>
      <c r="CA221" s="60">
        <v>0</v>
      </c>
      <c r="CB221" s="60">
        <v>0</v>
      </c>
      <c r="CC221" s="60">
        <v>0</v>
      </c>
      <c r="CD221" s="60">
        <v>0</v>
      </c>
      <c r="CE221" s="60">
        <v>0</v>
      </c>
      <c r="CF221" s="60">
        <v>0</v>
      </c>
      <c r="CG221" s="60">
        <v>10814</v>
      </c>
      <c r="CH221" s="60">
        <v>10814</v>
      </c>
    </row>
    <row r="222" spans="1:86">
      <c r="A222" s="57" t="s">
        <v>86</v>
      </c>
      <c r="B222" s="58" t="s">
        <v>719</v>
      </c>
      <c r="C222" s="59" t="s">
        <v>116</v>
      </c>
      <c r="D222" s="58" t="s">
        <v>333</v>
      </c>
      <c r="E222" s="58" t="str">
        <f>VLOOKUP(CONCATENATE($F$4,F222),'REG FL  CWIP - 1 System Per Boo'!$A$29:$B$1161,2,FALSE)</f>
        <v>Production</v>
      </c>
      <c r="F222" s="58" t="s">
        <v>381</v>
      </c>
      <c r="G222" s="58" t="s">
        <v>382</v>
      </c>
      <c r="H222" s="63">
        <v>343</v>
      </c>
      <c r="I222" s="60">
        <v>0</v>
      </c>
      <c r="J222" s="60">
        <v>0</v>
      </c>
      <c r="K222" s="60">
        <v>0</v>
      </c>
      <c r="L222" s="60">
        <v>0</v>
      </c>
      <c r="M222" s="60">
        <v>0</v>
      </c>
      <c r="N222" s="60">
        <v>0</v>
      </c>
      <c r="O222" s="60">
        <v>0</v>
      </c>
      <c r="P222" s="60">
        <v>0</v>
      </c>
      <c r="Q222" s="60">
        <v>0</v>
      </c>
      <c r="R222" s="60">
        <v>0</v>
      </c>
      <c r="S222" s="60">
        <v>0</v>
      </c>
      <c r="T222" s="60">
        <v>0</v>
      </c>
      <c r="U222" s="60">
        <v>0</v>
      </c>
      <c r="V222" s="60">
        <v>0</v>
      </c>
      <c r="W222" s="60">
        <v>0</v>
      </c>
      <c r="X222" s="60">
        <v>0</v>
      </c>
      <c r="Y222" s="60">
        <v>263.57893847237193</v>
      </c>
      <c r="Z222" s="60">
        <v>0</v>
      </c>
      <c r="AA222" s="60">
        <v>0</v>
      </c>
      <c r="AB222" s="60">
        <v>0</v>
      </c>
      <c r="AC222" s="60">
        <v>514.7042804903997</v>
      </c>
      <c r="AD222" s="60">
        <v>199.96915962856943</v>
      </c>
      <c r="AE222" s="60">
        <v>385.0173241227734</v>
      </c>
      <c r="AF222" s="60">
        <v>0</v>
      </c>
      <c r="AG222" s="60">
        <v>569.32793422227644</v>
      </c>
      <c r="AH222" s="60">
        <v>1932.5976369363907</v>
      </c>
      <c r="AI222" s="60">
        <v>0</v>
      </c>
      <c r="AJ222" s="60">
        <v>0</v>
      </c>
      <c r="AK222" s="60">
        <v>0</v>
      </c>
      <c r="AL222" s="60">
        <v>0</v>
      </c>
      <c r="AM222" s="60">
        <v>0</v>
      </c>
      <c r="AN222" s="60">
        <v>0</v>
      </c>
      <c r="AO222" s="60">
        <v>314.75724531679992</v>
      </c>
      <c r="AP222" s="60">
        <v>448.86877303840015</v>
      </c>
      <c r="AQ222" s="60">
        <v>0</v>
      </c>
      <c r="AR222" s="60">
        <v>0</v>
      </c>
      <c r="AS222" s="60">
        <v>1622.3211557702148</v>
      </c>
      <c r="AT222" s="60">
        <v>0</v>
      </c>
      <c r="AU222" s="60">
        <v>2385.9471741254147</v>
      </c>
      <c r="AV222" s="60">
        <v>0</v>
      </c>
      <c r="AW222" s="60">
        <v>0</v>
      </c>
      <c r="AX222" s="60">
        <v>0</v>
      </c>
      <c r="AY222" s="60">
        <v>0</v>
      </c>
      <c r="AZ222" s="60">
        <v>0</v>
      </c>
      <c r="BA222" s="60">
        <v>2946.4542636507804</v>
      </c>
      <c r="BB222" s="60">
        <v>0</v>
      </c>
      <c r="BC222" s="60">
        <v>629.38411349626642</v>
      </c>
      <c r="BD222" s="60">
        <v>474.49507724007424</v>
      </c>
      <c r="BE222" s="60">
        <v>0</v>
      </c>
      <c r="BF222" s="60">
        <v>0</v>
      </c>
      <c r="BG222" s="60">
        <v>6505.7117426028462</v>
      </c>
      <c r="BH222" s="60">
        <v>10556.045196989968</v>
      </c>
      <c r="BI222" s="60">
        <v>0</v>
      </c>
      <c r="BJ222" s="60">
        <v>0</v>
      </c>
      <c r="BK222" s="60">
        <v>219.40200794166699</v>
      </c>
      <c r="BL222" s="60">
        <v>0</v>
      </c>
      <c r="BM222" s="60">
        <v>0</v>
      </c>
      <c r="BN222" s="60">
        <v>4210.6854630390735</v>
      </c>
      <c r="BO222" s="60">
        <v>97.769686699999994</v>
      </c>
      <c r="BP222" s="60">
        <v>0</v>
      </c>
      <c r="BQ222" s="60">
        <v>297.728664391667</v>
      </c>
      <c r="BR222" s="60">
        <v>0</v>
      </c>
      <c r="BS222" s="60">
        <v>1546.0172727548811</v>
      </c>
      <c r="BT222" s="60">
        <v>7422.4585654518596</v>
      </c>
      <c r="BU222" s="60">
        <v>13794.061660279149</v>
      </c>
      <c r="BV222" s="60">
        <v>0</v>
      </c>
      <c r="BW222" s="60">
        <v>0</v>
      </c>
      <c r="BX222" s="60">
        <v>0</v>
      </c>
      <c r="BY222" s="60">
        <v>0</v>
      </c>
      <c r="BZ222" s="60">
        <v>0</v>
      </c>
      <c r="CA222" s="60">
        <v>1772.5002328130399</v>
      </c>
      <c r="CB222" s="60">
        <v>1772.5002328130395</v>
      </c>
      <c r="CC222" s="60">
        <v>0</v>
      </c>
      <c r="CD222" s="60">
        <v>266.87872699174142</v>
      </c>
      <c r="CE222" s="60">
        <v>0</v>
      </c>
      <c r="CF222" s="60">
        <v>1574.2606364650137</v>
      </c>
      <c r="CG222" s="60">
        <v>7044.4645102824943</v>
      </c>
      <c r="CH222" s="60">
        <v>12430.604339365329</v>
      </c>
    </row>
    <row r="223" spans="1:86">
      <c r="A223" s="57" t="s">
        <v>86</v>
      </c>
      <c r="B223" s="58" t="s">
        <v>719</v>
      </c>
      <c r="C223" s="59" t="s">
        <v>116</v>
      </c>
      <c r="D223" s="58" t="s">
        <v>333</v>
      </c>
      <c r="E223" s="58" t="str">
        <f>VLOOKUP(CONCATENATE($F$4,F223),'REG FL  CWIP - 1 System Per Boo'!$A$29:$B$1161,2,FALSE)</f>
        <v>Production</v>
      </c>
      <c r="F223" s="58" t="s">
        <v>372</v>
      </c>
      <c r="G223" s="58" t="s">
        <v>361</v>
      </c>
      <c r="H223" s="63">
        <v>343</v>
      </c>
      <c r="I223" s="60">
        <v>0</v>
      </c>
      <c r="J223" s="60">
        <v>0</v>
      </c>
      <c r="K223" s="60">
        <v>0</v>
      </c>
      <c r="L223" s="60">
        <v>0</v>
      </c>
      <c r="M223" s="60">
        <v>0</v>
      </c>
      <c r="N223" s="60">
        <v>0</v>
      </c>
      <c r="O223" s="60">
        <v>0</v>
      </c>
      <c r="P223" s="60">
        <v>0</v>
      </c>
      <c r="Q223" s="60">
        <v>0</v>
      </c>
      <c r="R223" s="60">
        <v>0</v>
      </c>
      <c r="S223" s="60">
        <v>0</v>
      </c>
      <c r="T223" s="60">
        <v>0</v>
      </c>
      <c r="U223" s="60">
        <v>0</v>
      </c>
      <c r="V223" s="60">
        <v>0</v>
      </c>
      <c r="W223" s="60">
        <v>0</v>
      </c>
      <c r="X223" s="60">
        <v>0</v>
      </c>
      <c r="Y223" s="60">
        <v>0</v>
      </c>
      <c r="Z223" s="60">
        <v>0</v>
      </c>
      <c r="AA223" s="60">
        <v>0</v>
      </c>
      <c r="AB223" s="60">
        <v>0</v>
      </c>
      <c r="AC223" s="60">
        <v>0</v>
      </c>
      <c r="AD223" s="60">
        <v>0</v>
      </c>
      <c r="AE223" s="60">
        <v>0</v>
      </c>
      <c r="AF223" s="60">
        <v>0</v>
      </c>
      <c r="AG223" s="60">
        <v>756</v>
      </c>
      <c r="AH223" s="60">
        <v>756</v>
      </c>
      <c r="AI223" s="60">
        <v>0</v>
      </c>
      <c r="AJ223" s="60">
        <v>0</v>
      </c>
      <c r="AK223" s="60">
        <v>0</v>
      </c>
      <c r="AL223" s="60">
        <v>0</v>
      </c>
      <c r="AM223" s="60">
        <v>0</v>
      </c>
      <c r="AN223" s="60">
        <v>0</v>
      </c>
      <c r="AO223" s="60">
        <v>0</v>
      </c>
      <c r="AP223" s="60">
        <v>0</v>
      </c>
      <c r="AQ223" s="60">
        <v>0</v>
      </c>
      <c r="AR223" s="60">
        <v>0</v>
      </c>
      <c r="AS223" s="60">
        <v>0</v>
      </c>
      <c r="AT223" s="60">
        <v>3768</v>
      </c>
      <c r="AU223" s="60">
        <v>3768</v>
      </c>
      <c r="AV223" s="60">
        <v>0</v>
      </c>
      <c r="AW223" s="60">
        <v>0</v>
      </c>
      <c r="AX223" s="60">
        <v>0</v>
      </c>
      <c r="AY223" s="60">
        <v>0</v>
      </c>
      <c r="AZ223" s="60">
        <v>0</v>
      </c>
      <c r="BA223" s="60">
        <v>0</v>
      </c>
      <c r="BB223" s="60">
        <v>0</v>
      </c>
      <c r="BC223" s="60">
        <v>0</v>
      </c>
      <c r="BD223" s="60">
        <v>0</v>
      </c>
      <c r="BE223" s="60">
        <v>0</v>
      </c>
      <c r="BF223" s="60">
        <v>0</v>
      </c>
      <c r="BG223" s="60">
        <v>4165</v>
      </c>
      <c r="BH223" s="60">
        <v>4165</v>
      </c>
      <c r="BI223" s="60">
        <v>0</v>
      </c>
      <c r="BJ223" s="60">
        <v>0</v>
      </c>
      <c r="BK223" s="60">
        <v>0</v>
      </c>
      <c r="BL223" s="60">
        <v>0</v>
      </c>
      <c r="BM223" s="60">
        <v>0</v>
      </c>
      <c r="BN223" s="60">
        <v>0</v>
      </c>
      <c r="BO223" s="60">
        <v>0</v>
      </c>
      <c r="BP223" s="60">
        <v>0</v>
      </c>
      <c r="BQ223" s="60">
        <v>0</v>
      </c>
      <c r="BR223" s="60">
        <v>0</v>
      </c>
      <c r="BS223" s="60">
        <v>0</v>
      </c>
      <c r="BT223" s="60">
        <v>4671</v>
      </c>
      <c r="BU223" s="60">
        <v>4671</v>
      </c>
      <c r="BV223" s="60">
        <v>0</v>
      </c>
      <c r="BW223" s="60">
        <v>0</v>
      </c>
      <c r="BX223" s="60">
        <v>0</v>
      </c>
      <c r="BY223" s="60">
        <v>0</v>
      </c>
      <c r="BZ223" s="60">
        <v>0</v>
      </c>
      <c r="CA223" s="60">
        <v>0</v>
      </c>
      <c r="CB223" s="60">
        <v>0</v>
      </c>
      <c r="CC223" s="60">
        <v>0</v>
      </c>
      <c r="CD223" s="60">
        <v>0</v>
      </c>
      <c r="CE223" s="60">
        <v>0</v>
      </c>
      <c r="CF223" s="60">
        <v>0</v>
      </c>
      <c r="CG223" s="60">
        <v>0</v>
      </c>
      <c r="CH223" s="60">
        <v>0</v>
      </c>
    </row>
    <row r="224" spans="1:86">
      <c r="A224" s="57" t="s">
        <v>86</v>
      </c>
      <c r="B224" s="58" t="s">
        <v>719</v>
      </c>
      <c r="C224" s="59" t="s">
        <v>116</v>
      </c>
      <c r="D224" s="58" t="s">
        <v>333</v>
      </c>
      <c r="E224" s="58" t="str">
        <f>VLOOKUP(CONCATENATE($F$4,F224),'REG FL  CWIP - 1 System Per Boo'!$A$29:$B$1161,2,FALSE)</f>
        <v>Production</v>
      </c>
      <c r="F224" s="58" t="s">
        <v>360</v>
      </c>
      <c r="G224" s="58" t="s">
        <v>361</v>
      </c>
      <c r="H224" s="63">
        <v>343</v>
      </c>
      <c r="I224" s="60">
        <v>0</v>
      </c>
      <c r="J224" s="60">
        <v>0</v>
      </c>
      <c r="K224" s="60">
        <v>0</v>
      </c>
      <c r="L224" s="60">
        <v>0</v>
      </c>
      <c r="M224" s="60">
        <v>0</v>
      </c>
      <c r="N224" s="60">
        <v>0</v>
      </c>
      <c r="O224" s="60">
        <v>0</v>
      </c>
      <c r="P224" s="60">
        <v>0</v>
      </c>
      <c r="Q224" s="60">
        <v>0</v>
      </c>
      <c r="R224" s="60">
        <v>0</v>
      </c>
      <c r="S224" s="60">
        <v>0</v>
      </c>
      <c r="T224" s="60">
        <v>0</v>
      </c>
      <c r="U224" s="60">
        <v>0</v>
      </c>
      <c r="V224" s="60">
        <v>0</v>
      </c>
      <c r="W224" s="60">
        <v>359.36069351669971</v>
      </c>
      <c r="X224" s="60">
        <v>183.42019435199975</v>
      </c>
      <c r="Y224" s="60">
        <v>0</v>
      </c>
      <c r="Z224" s="60">
        <v>0</v>
      </c>
      <c r="AA224" s="60">
        <v>30.698943322499964</v>
      </c>
      <c r="AB224" s="60">
        <v>191.35667646209987</v>
      </c>
      <c r="AC224" s="60">
        <v>0</v>
      </c>
      <c r="AD224" s="60">
        <v>0</v>
      </c>
      <c r="AE224" s="60">
        <v>754.29325050270086</v>
      </c>
      <c r="AF224" s="60">
        <v>2320.6232372596492</v>
      </c>
      <c r="AG224" s="60">
        <v>1197.8186115799906</v>
      </c>
      <c r="AH224" s="60">
        <v>5037.5716069956397</v>
      </c>
      <c r="AI224" s="60">
        <v>0</v>
      </c>
      <c r="AJ224" s="60">
        <v>0</v>
      </c>
      <c r="AK224" s="60">
        <v>0</v>
      </c>
      <c r="AL224" s="60">
        <v>0</v>
      </c>
      <c r="AM224" s="60">
        <v>4874.89392231085</v>
      </c>
      <c r="AN224" s="60">
        <v>0</v>
      </c>
      <c r="AO224" s="60">
        <v>0</v>
      </c>
      <c r="AP224" s="60">
        <v>0</v>
      </c>
      <c r="AQ224" s="60">
        <v>78.377185634400078</v>
      </c>
      <c r="AR224" s="60">
        <v>2847.9638255793334</v>
      </c>
      <c r="AS224" s="60">
        <v>2349.8328459141567</v>
      </c>
      <c r="AT224" s="60">
        <v>0</v>
      </c>
      <c r="AU224" s="60">
        <v>10151.067779438741</v>
      </c>
      <c r="AV224" s="60">
        <v>0</v>
      </c>
      <c r="AW224" s="60">
        <v>0</v>
      </c>
      <c r="AX224" s="60">
        <v>0</v>
      </c>
      <c r="AY224" s="60">
        <v>0</v>
      </c>
      <c r="AZ224" s="60">
        <v>144.31885671457619</v>
      </c>
      <c r="BA224" s="60">
        <v>0</v>
      </c>
      <c r="BB224" s="60">
        <v>0</v>
      </c>
      <c r="BC224" s="60">
        <v>0</v>
      </c>
      <c r="BD224" s="60">
        <v>0</v>
      </c>
      <c r="BE224" s="60">
        <v>0</v>
      </c>
      <c r="BF224" s="60">
        <v>435.92552358407096</v>
      </c>
      <c r="BG224" s="60">
        <v>3421.9118826865297</v>
      </c>
      <c r="BH224" s="60">
        <v>4002.1562629851769</v>
      </c>
      <c r="BI224" s="60">
        <v>0</v>
      </c>
      <c r="BJ224" s="60">
        <v>0</v>
      </c>
      <c r="BK224" s="60">
        <v>0</v>
      </c>
      <c r="BL224" s="60">
        <v>0</v>
      </c>
      <c r="BM224" s="60">
        <v>635.05151476418541</v>
      </c>
      <c r="BN224" s="60">
        <v>0</v>
      </c>
      <c r="BO224" s="60">
        <v>0</v>
      </c>
      <c r="BP224" s="60">
        <v>0</v>
      </c>
      <c r="BQ224" s="60">
        <v>0</v>
      </c>
      <c r="BR224" s="60">
        <v>0</v>
      </c>
      <c r="BS224" s="60">
        <v>780.84316755173234</v>
      </c>
      <c r="BT224" s="60">
        <v>3911.9379308782254</v>
      </c>
      <c r="BU224" s="60">
        <v>5327.8326131941431</v>
      </c>
      <c r="BV224" s="60">
        <v>0</v>
      </c>
      <c r="BW224" s="60">
        <v>0</v>
      </c>
      <c r="BX224" s="60">
        <v>0</v>
      </c>
      <c r="BY224" s="60">
        <v>0</v>
      </c>
      <c r="BZ224" s="60">
        <v>0</v>
      </c>
      <c r="CA224" s="60">
        <v>0</v>
      </c>
      <c r="CB224" s="60">
        <v>0</v>
      </c>
      <c r="CC224" s="60">
        <v>0</v>
      </c>
      <c r="CD224" s="60">
        <v>123.44030625122275</v>
      </c>
      <c r="CE224" s="60">
        <v>0</v>
      </c>
      <c r="CF224" s="60">
        <v>295.54072822504065</v>
      </c>
      <c r="CG224" s="60">
        <v>8239.0720483373407</v>
      </c>
      <c r="CH224" s="60">
        <v>8658.0530828136034</v>
      </c>
    </row>
    <row r="225" spans="1:86">
      <c r="A225" s="57" t="s">
        <v>86</v>
      </c>
      <c r="B225" s="58" t="s">
        <v>723</v>
      </c>
      <c r="C225" s="59" t="s">
        <v>116</v>
      </c>
      <c r="D225" s="58" t="s">
        <v>333</v>
      </c>
      <c r="E225" s="58" t="str">
        <f>VLOOKUP(CONCATENATE($F$4,F225),'REG FL  CWIP - 1 System Per Boo'!$A$29:$B$1161,2,FALSE)</f>
        <v>Production</v>
      </c>
      <c r="F225" s="58" t="s">
        <v>360</v>
      </c>
      <c r="G225" s="58" t="s">
        <v>361</v>
      </c>
      <c r="H225" s="63">
        <v>343</v>
      </c>
      <c r="I225" s="60">
        <v>0</v>
      </c>
      <c r="J225" s="60">
        <v>0</v>
      </c>
      <c r="K225" s="60">
        <v>0</v>
      </c>
      <c r="L225" s="60">
        <v>0</v>
      </c>
      <c r="M225" s="60">
        <v>0</v>
      </c>
      <c r="N225" s="60">
        <v>0</v>
      </c>
      <c r="O225" s="60">
        <v>0</v>
      </c>
      <c r="P225" s="60">
        <v>0</v>
      </c>
      <c r="Q225" s="60">
        <v>0</v>
      </c>
      <c r="R225" s="60">
        <v>0</v>
      </c>
      <c r="S225" s="60">
        <v>0</v>
      </c>
      <c r="T225" s="60">
        <v>0</v>
      </c>
      <c r="U225" s="60">
        <v>0</v>
      </c>
      <c r="V225" s="60">
        <v>185.36141165820001</v>
      </c>
      <c r="W225" s="60">
        <v>591.77065645080029</v>
      </c>
      <c r="X225" s="60">
        <v>1045.6984929264006</v>
      </c>
      <c r="Y225" s="60">
        <v>1705.3198169916006</v>
      </c>
      <c r="Z225" s="60">
        <v>3025.7095705794009</v>
      </c>
      <c r="AA225" s="60">
        <v>3238.1636531511008</v>
      </c>
      <c r="AB225" s="60">
        <v>3537.4300315263008</v>
      </c>
      <c r="AC225" s="60">
        <v>4846.466366085001</v>
      </c>
      <c r="AD225" s="60">
        <v>5300.7282291687006</v>
      </c>
      <c r="AE225" s="60">
        <v>6199.4224394603998</v>
      </c>
      <c r="AF225" s="60">
        <v>5545.4440540867508</v>
      </c>
      <c r="AG225" s="60">
        <v>4569.2469956273599</v>
      </c>
      <c r="AH225" s="60">
        <v>4569.2469956273599</v>
      </c>
      <c r="AI225" s="60">
        <v>4646.0629060925603</v>
      </c>
      <c r="AJ225" s="60">
        <v>7306.9469520965604</v>
      </c>
      <c r="AK225" s="60">
        <v>7694.8154287118605</v>
      </c>
      <c r="AL225" s="60">
        <v>7826.6675199065603</v>
      </c>
      <c r="AM225" s="60">
        <v>5700.2915416947108</v>
      </c>
      <c r="AN225" s="60">
        <v>5774.2356877170105</v>
      </c>
      <c r="AO225" s="60">
        <v>8342.6705189622098</v>
      </c>
      <c r="AP225" s="60">
        <v>8844.6305012391094</v>
      </c>
      <c r="AQ225" s="60">
        <v>10614.617440041609</v>
      </c>
      <c r="AR225" s="60">
        <v>9049.788639899376</v>
      </c>
      <c r="AS225" s="60">
        <v>7809.7867734689198</v>
      </c>
      <c r="AT225" s="60">
        <v>7835.46924956782</v>
      </c>
      <c r="AU225" s="60">
        <v>7835.46924956782</v>
      </c>
      <c r="AV225" s="60">
        <v>8425.7450829011541</v>
      </c>
      <c r="AW225" s="60">
        <v>9016.0209162344872</v>
      </c>
      <c r="AX225" s="60">
        <v>9606.2967495678204</v>
      </c>
      <c r="AY225" s="60">
        <v>10196.572582901154</v>
      </c>
      <c r="AZ225" s="60">
        <v>10642.529559519911</v>
      </c>
      <c r="BA225" s="60">
        <v>11232.805392853244</v>
      </c>
      <c r="BB225" s="60">
        <v>11823.081226186578</v>
      </c>
      <c r="BC225" s="60">
        <v>12413.357059519911</v>
      </c>
      <c r="BD225" s="60">
        <v>13003.632892853244</v>
      </c>
      <c r="BE225" s="60">
        <v>13593.908726186577</v>
      </c>
      <c r="BF225" s="60">
        <v>13748.25903593584</v>
      </c>
      <c r="BG225" s="60">
        <v>10916.622986582646</v>
      </c>
      <c r="BH225" s="60">
        <v>10916.622986582646</v>
      </c>
      <c r="BI225" s="60">
        <v>11795.005486582646</v>
      </c>
      <c r="BJ225" s="60">
        <v>12673.387986582646</v>
      </c>
      <c r="BK225" s="60">
        <v>13551.770486582645</v>
      </c>
      <c r="BL225" s="60">
        <v>14430.152986582645</v>
      </c>
      <c r="BM225" s="60">
        <v>14673.483971818459</v>
      </c>
      <c r="BN225" s="60">
        <v>15551.866471818459</v>
      </c>
      <c r="BO225" s="60">
        <v>16430.248971818459</v>
      </c>
      <c r="BP225" s="60">
        <v>17308.631471818459</v>
      </c>
      <c r="BQ225" s="60">
        <v>18187.013971818458</v>
      </c>
      <c r="BR225" s="60">
        <v>19065.396471818458</v>
      </c>
      <c r="BS225" s="60">
        <v>19162.935804266726</v>
      </c>
      <c r="BT225" s="60">
        <v>16129.380373388503</v>
      </c>
      <c r="BU225" s="60">
        <v>16129.380373388503</v>
      </c>
      <c r="BV225" s="60">
        <v>16206.613990108546</v>
      </c>
      <c r="BW225" s="60">
        <v>18881.967276959891</v>
      </c>
      <c r="BX225" s="60">
        <v>19271.944888098984</v>
      </c>
      <c r="BY225" s="60">
        <v>19404.513958925541</v>
      </c>
      <c r="BZ225" s="60">
        <v>22167.97767571469</v>
      </c>
      <c r="CA225" s="60">
        <v>22242.323912034633</v>
      </c>
      <c r="CB225" s="60">
        <v>24824.725267762482</v>
      </c>
      <c r="CC225" s="60">
        <v>25329.414786446727</v>
      </c>
      <c r="CD225" s="60">
        <v>27064.38955958861</v>
      </c>
      <c r="CE225" s="60">
        <v>28354.501961492224</v>
      </c>
      <c r="CF225" s="60">
        <v>29174.827203928387</v>
      </c>
      <c r="CG225" s="60">
        <v>20961.577290574893</v>
      </c>
      <c r="CH225" s="60">
        <v>20961.577290574893</v>
      </c>
    </row>
    <row r="226" spans="1:86">
      <c r="A226" s="57" t="s">
        <v>86</v>
      </c>
      <c r="B226" s="58" t="s">
        <v>723</v>
      </c>
      <c r="C226" s="59" t="s">
        <v>116</v>
      </c>
      <c r="D226" s="58" t="s">
        <v>333</v>
      </c>
      <c r="E226" s="58" t="str">
        <f>VLOOKUP(CONCATENATE($F$4,F226),'REG FL  CWIP - 1 System Per Boo'!$A$29:$B$1161,2,FALSE)</f>
        <v>Production</v>
      </c>
      <c r="F226" s="58" t="s">
        <v>372</v>
      </c>
      <c r="G226" s="58" t="s">
        <v>361</v>
      </c>
      <c r="H226" s="63">
        <v>343</v>
      </c>
      <c r="I226" s="60">
        <v>0</v>
      </c>
      <c r="J226" s="60">
        <v>0</v>
      </c>
      <c r="K226" s="60">
        <v>0</v>
      </c>
      <c r="L226" s="60">
        <v>0</v>
      </c>
      <c r="M226" s="60">
        <v>0</v>
      </c>
      <c r="N226" s="60">
        <v>0</v>
      </c>
      <c r="O226" s="60">
        <v>0</v>
      </c>
      <c r="P226" s="60">
        <v>0</v>
      </c>
      <c r="Q226" s="60">
        <v>0</v>
      </c>
      <c r="R226" s="60">
        <v>0</v>
      </c>
      <c r="S226" s="60">
        <v>0</v>
      </c>
      <c r="T226" s="60">
        <v>0</v>
      </c>
      <c r="U226" s="60">
        <v>0</v>
      </c>
      <c r="V226" s="60">
        <v>63</v>
      </c>
      <c r="W226" s="60">
        <v>126</v>
      </c>
      <c r="X226" s="60">
        <v>189</v>
      </c>
      <c r="Y226" s="60">
        <v>252</v>
      </c>
      <c r="Z226" s="60">
        <v>315</v>
      </c>
      <c r="AA226" s="60">
        <v>378</v>
      </c>
      <c r="AB226" s="60">
        <v>441</v>
      </c>
      <c r="AC226" s="60">
        <v>504</v>
      </c>
      <c r="AD226" s="60">
        <v>567</v>
      </c>
      <c r="AE226" s="60">
        <v>630</v>
      </c>
      <c r="AF226" s="60">
        <v>693</v>
      </c>
      <c r="AG226" s="60">
        <v>0</v>
      </c>
      <c r="AH226" s="60">
        <v>0</v>
      </c>
      <c r="AI226" s="60">
        <v>314</v>
      </c>
      <c r="AJ226" s="60">
        <v>628</v>
      </c>
      <c r="AK226" s="60">
        <v>942</v>
      </c>
      <c r="AL226" s="60">
        <v>1256</v>
      </c>
      <c r="AM226" s="60">
        <v>1570</v>
      </c>
      <c r="AN226" s="60">
        <v>1884</v>
      </c>
      <c r="AO226" s="60">
        <v>2198</v>
      </c>
      <c r="AP226" s="60">
        <v>2512</v>
      </c>
      <c r="AQ226" s="60">
        <v>2826</v>
      </c>
      <c r="AR226" s="60">
        <v>3140</v>
      </c>
      <c r="AS226" s="60">
        <v>3454</v>
      </c>
      <c r="AT226" s="60">
        <v>0</v>
      </c>
      <c r="AU226" s="60">
        <v>0</v>
      </c>
      <c r="AV226" s="60">
        <v>347.08333327600002</v>
      </c>
      <c r="AW226" s="60">
        <v>694.16666655200004</v>
      </c>
      <c r="AX226" s="60">
        <v>1041.249999828</v>
      </c>
      <c r="AY226" s="60">
        <v>1388.3333331040001</v>
      </c>
      <c r="AZ226" s="60">
        <v>1735.4166663800002</v>
      </c>
      <c r="BA226" s="60">
        <v>2082.499999656</v>
      </c>
      <c r="BB226" s="60">
        <v>2429.5833329319998</v>
      </c>
      <c r="BC226" s="60">
        <v>2776.6666662079997</v>
      </c>
      <c r="BD226" s="60">
        <v>3123.7499994839995</v>
      </c>
      <c r="BE226" s="60">
        <v>3470.8333327599994</v>
      </c>
      <c r="BF226" s="60">
        <v>3817.9166660359992</v>
      </c>
      <c r="BG226" s="60">
        <v>0</v>
      </c>
      <c r="BH226" s="60">
        <v>0</v>
      </c>
      <c r="BI226" s="60">
        <v>389.25000014800003</v>
      </c>
      <c r="BJ226" s="60">
        <v>778.50000029600005</v>
      </c>
      <c r="BK226" s="60">
        <v>1167.7500004440001</v>
      </c>
      <c r="BL226" s="60">
        <v>1557.0000005920001</v>
      </c>
      <c r="BM226" s="60">
        <v>1946.2500007400001</v>
      </c>
      <c r="BN226" s="60">
        <v>2335.5000008880002</v>
      </c>
      <c r="BO226" s="60">
        <v>2724.750001036</v>
      </c>
      <c r="BP226" s="60">
        <v>3114.0000011840002</v>
      </c>
      <c r="BQ226" s="60">
        <v>3503.2500013320005</v>
      </c>
      <c r="BR226" s="60">
        <v>3892.5000014800007</v>
      </c>
      <c r="BS226" s="60">
        <v>4281.750001628001</v>
      </c>
      <c r="BT226" s="60">
        <v>0</v>
      </c>
      <c r="BU226" s="60">
        <v>0</v>
      </c>
      <c r="BV226" s="60">
        <v>0</v>
      </c>
      <c r="BW226" s="60">
        <v>0</v>
      </c>
      <c r="BX226" s="60">
        <v>0</v>
      </c>
      <c r="BY226" s="60">
        <v>0</v>
      </c>
      <c r="BZ226" s="60">
        <v>0</v>
      </c>
      <c r="CA226" s="60">
        <v>0</v>
      </c>
      <c r="CB226" s="60">
        <v>0</v>
      </c>
      <c r="CC226" s="60">
        <v>0</v>
      </c>
      <c r="CD226" s="60">
        <v>0</v>
      </c>
      <c r="CE226" s="60">
        <v>0</v>
      </c>
      <c r="CF226" s="60">
        <v>0</v>
      </c>
      <c r="CG226" s="60">
        <v>0</v>
      </c>
      <c r="CH226" s="60">
        <v>0</v>
      </c>
    </row>
    <row r="227" spans="1:86">
      <c r="A227" s="57" t="s">
        <v>86</v>
      </c>
      <c r="B227" s="58" t="s">
        <v>723</v>
      </c>
      <c r="C227" s="59" t="s">
        <v>116</v>
      </c>
      <c r="D227" s="58" t="s">
        <v>333</v>
      </c>
      <c r="E227" s="58" t="str">
        <f>VLOOKUP(CONCATENATE($F$4,F227),'REG FL  CWIP - 1 System Per Boo'!$A$29:$B$1161,2,FALSE)</f>
        <v>Production</v>
      </c>
      <c r="F227" s="58" t="s">
        <v>381</v>
      </c>
      <c r="G227" s="58" t="s">
        <v>382</v>
      </c>
      <c r="H227" s="63">
        <v>343</v>
      </c>
      <c r="I227" s="60">
        <v>0</v>
      </c>
      <c r="J227" s="60">
        <v>0</v>
      </c>
      <c r="K227" s="60">
        <v>0</v>
      </c>
      <c r="L227" s="60">
        <v>0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8.6246130827999998</v>
      </c>
      <c r="W227" s="60">
        <v>17.2496209028</v>
      </c>
      <c r="X227" s="60">
        <v>150.74981853359998</v>
      </c>
      <c r="Y227" s="60">
        <v>150.20332396402807</v>
      </c>
      <c r="Z227" s="60">
        <v>803.3379106400281</v>
      </c>
      <c r="AA227" s="60">
        <v>2741.6831539316281</v>
      </c>
      <c r="AB227" s="60">
        <v>3013.9735461340283</v>
      </c>
      <c r="AC227" s="60">
        <v>3160.444790482029</v>
      </c>
      <c r="AD227" s="60">
        <v>3108.0343585126598</v>
      </c>
      <c r="AE227" s="60">
        <v>3000.1579101730863</v>
      </c>
      <c r="AF227" s="60">
        <v>3402.8148404486865</v>
      </c>
      <c r="AG227" s="60">
        <v>2970.9482975508104</v>
      </c>
      <c r="AH227" s="60">
        <v>2970.9482975508104</v>
      </c>
      <c r="AI227" s="60">
        <v>4170.3906556648108</v>
      </c>
      <c r="AJ227" s="60">
        <v>4601.3615609440112</v>
      </c>
      <c r="AK227" s="60">
        <v>5140.7804200088112</v>
      </c>
      <c r="AL227" s="60">
        <v>5661.1557955860117</v>
      </c>
      <c r="AM227" s="60">
        <v>6424.4603623536113</v>
      </c>
      <c r="AN227" s="60">
        <v>6763.8131464668113</v>
      </c>
      <c r="AO227" s="60">
        <v>6852.9345489512116</v>
      </c>
      <c r="AP227" s="60">
        <v>7057.9389099984119</v>
      </c>
      <c r="AQ227" s="60">
        <v>7332.2304371652117</v>
      </c>
      <c r="AR227" s="60">
        <v>7684.9473025232119</v>
      </c>
      <c r="AS227" s="60">
        <v>6574.632215841797</v>
      </c>
      <c r="AT227" s="60">
        <v>6815.5050559925967</v>
      </c>
      <c r="AU227" s="60">
        <v>6815.5050559925967</v>
      </c>
      <c r="AV227" s="60">
        <v>7978.1117226592633</v>
      </c>
      <c r="AW227" s="60">
        <v>9140.7183893259298</v>
      </c>
      <c r="AX227" s="60">
        <v>10303.325055992596</v>
      </c>
      <c r="AY227" s="60">
        <v>11465.931722659263</v>
      </c>
      <c r="AZ227" s="60">
        <v>12628.53838932593</v>
      </c>
      <c r="BA227" s="60">
        <v>10844.690792341815</v>
      </c>
      <c r="BB227" s="60">
        <v>12007.297459008481</v>
      </c>
      <c r="BC227" s="60">
        <v>12540.520012178882</v>
      </c>
      <c r="BD227" s="60">
        <v>13228.631601605475</v>
      </c>
      <c r="BE227" s="60">
        <v>14391.238268272142</v>
      </c>
      <c r="BF227" s="60">
        <v>15553.844934938808</v>
      </c>
      <c r="BG227" s="60">
        <v>10210.739859002631</v>
      </c>
      <c r="BH227" s="60">
        <v>10210.739859002631</v>
      </c>
      <c r="BI227" s="60">
        <v>11561.699025669299</v>
      </c>
      <c r="BJ227" s="60">
        <v>12912.658192335966</v>
      </c>
      <c r="BK227" s="60">
        <v>14044.215351060966</v>
      </c>
      <c r="BL227" s="60">
        <v>15395.174517727633</v>
      </c>
      <c r="BM227" s="60">
        <v>16746.133684394299</v>
      </c>
      <c r="BN227" s="60">
        <v>13886.407388021893</v>
      </c>
      <c r="BO227" s="60">
        <v>15139.596867988561</v>
      </c>
      <c r="BP227" s="60">
        <v>16490.556034655227</v>
      </c>
      <c r="BQ227" s="60">
        <v>17543.786536930227</v>
      </c>
      <c r="BR227" s="60">
        <v>18894.745703596895</v>
      </c>
      <c r="BS227" s="60">
        <v>18699.68759750868</v>
      </c>
      <c r="BT227" s="60">
        <v>12628.188198723485</v>
      </c>
      <c r="BU227" s="60">
        <v>12628.188198723485</v>
      </c>
      <c r="BV227" s="60">
        <v>13813.984032056818</v>
      </c>
      <c r="BW227" s="60">
        <v>14999.779865390152</v>
      </c>
      <c r="BX227" s="60">
        <v>16185.575698723485</v>
      </c>
      <c r="BY227" s="60">
        <v>17371.371532056819</v>
      </c>
      <c r="BZ227" s="60">
        <v>18557.167365390153</v>
      </c>
      <c r="CA227" s="60">
        <v>17970.462965910447</v>
      </c>
      <c r="CB227" s="60">
        <v>17383.758566430741</v>
      </c>
      <c r="CC227" s="60">
        <v>18569.554399764074</v>
      </c>
      <c r="CD227" s="60">
        <v>19488.471506105667</v>
      </c>
      <c r="CE227" s="60">
        <v>20674.267339439</v>
      </c>
      <c r="CF227" s="60">
        <v>20285.802536307321</v>
      </c>
      <c r="CG227" s="60">
        <v>14427.13385935816</v>
      </c>
      <c r="CH227" s="60">
        <v>14427.13385935816</v>
      </c>
    </row>
    <row r="228" spans="1:86">
      <c r="A228" s="57" t="s">
        <v>86</v>
      </c>
      <c r="B228" s="58" t="s">
        <v>723</v>
      </c>
      <c r="C228" s="59" t="s">
        <v>116</v>
      </c>
      <c r="D228" s="58" t="s">
        <v>333</v>
      </c>
      <c r="E228" s="58" t="str">
        <f>VLOOKUP(CONCATENATE($F$4,F228),'REG FL  CWIP - 1 System Per Boo'!$A$29:$B$1161,2,FALSE)</f>
        <v>Production</v>
      </c>
      <c r="F228" s="58" t="s">
        <v>391</v>
      </c>
      <c r="G228" s="58" t="s">
        <v>382</v>
      </c>
      <c r="H228" s="63">
        <v>343</v>
      </c>
      <c r="I228" s="60">
        <v>0</v>
      </c>
      <c r="J228" s="60">
        <v>0</v>
      </c>
      <c r="K228" s="60">
        <v>0</v>
      </c>
      <c r="L228" s="60">
        <v>0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56</v>
      </c>
      <c r="W228" s="60">
        <v>112</v>
      </c>
      <c r="X228" s="60">
        <v>168</v>
      </c>
      <c r="Y228" s="60">
        <v>224</v>
      </c>
      <c r="Z228" s="60">
        <v>280</v>
      </c>
      <c r="AA228" s="60">
        <v>336</v>
      </c>
      <c r="AB228" s="60">
        <v>392</v>
      </c>
      <c r="AC228" s="60">
        <v>448</v>
      </c>
      <c r="AD228" s="60">
        <v>504</v>
      </c>
      <c r="AE228" s="60">
        <v>560</v>
      </c>
      <c r="AF228" s="60">
        <v>616</v>
      </c>
      <c r="AG228" s="60">
        <v>0</v>
      </c>
      <c r="AH228" s="60">
        <v>0</v>
      </c>
      <c r="AI228" s="60">
        <v>276</v>
      </c>
      <c r="AJ228" s="60">
        <v>552</v>
      </c>
      <c r="AK228" s="60">
        <v>828</v>
      </c>
      <c r="AL228" s="60">
        <v>1104</v>
      </c>
      <c r="AM228" s="60">
        <v>1380</v>
      </c>
      <c r="AN228" s="60">
        <v>1656</v>
      </c>
      <c r="AO228" s="60">
        <v>1932</v>
      </c>
      <c r="AP228" s="60">
        <v>2208</v>
      </c>
      <c r="AQ228" s="60">
        <v>2484</v>
      </c>
      <c r="AR228" s="60">
        <v>2760</v>
      </c>
      <c r="AS228" s="60">
        <v>3036</v>
      </c>
      <c r="AT228" s="60">
        <v>0</v>
      </c>
      <c r="AU228" s="60">
        <v>0</v>
      </c>
      <c r="AV228" s="60">
        <v>305.66666674800001</v>
      </c>
      <c r="AW228" s="60">
        <v>611.33333349600002</v>
      </c>
      <c r="AX228" s="60">
        <v>917.00000024400003</v>
      </c>
      <c r="AY228" s="60">
        <v>1222.666666992</v>
      </c>
      <c r="AZ228" s="60">
        <v>1528.3333337399999</v>
      </c>
      <c r="BA228" s="60">
        <v>1834.0000004879998</v>
      </c>
      <c r="BB228" s="60">
        <v>2139.6666672359997</v>
      </c>
      <c r="BC228" s="60">
        <v>2445.3333339839996</v>
      </c>
      <c r="BD228" s="60">
        <v>2751.0000007319995</v>
      </c>
      <c r="BE228" s="60">
        <v>3056.6666674799994</v>
      </c>
      <c r="BF228" s="60">
        <v>3362.3333342279993</v>
      </c>
      <c r="BG228" s="60">
        <v>0</v>
      </c>
      <c r="BH228" s="60">
        <v>0</v>
      </c>
      <c r="BI228" s="60">
        <v>342.74999997600003</v>
      </c>
      <c r="BJ228" s="60">
        <v>685.49999995200005</v>
      </c>
      <c r="BK228" s="60">
        <v>1028.2499999280001</v>
      </c>
      <c r="BL228" s="60">
        <v>1370.9999999040001</v>
      </c>
      <c r="BM228" s="60">
        <v>1713.7499998800001</v>
      </c>
      <c r="BN228" s="60">
        <v>2056.4999998560002</v>
      </c>
      <c r="BO228" s="60">
        <v>2399.249999832</v>
      </c>
      <c r="BP228" s="60">
        <v>2741.9999998080002</v>
      </c>
      <c r="BQ228" s="60">
        <v>3084.7499997840005</v>
      </c>
      <c r="BR228" s="60">
        <v>3427.4999997600007</v>
      </c>
      <c r="BS228" s="60">
        <v>3770.249999736001</v>
      </c>
      <c r="BT228" s="60">
        <v>0</v>
      </c>
      <c r="BU228" s="60">
        <v>0</v>
      </c>
      <c r="BV228" s="60">
        <v>901.16666656799998</v>
      </c>
      <c r="BW228" s="60">
        <v>1802.333333136</v>
      </c>
      <c r="BX228" s="60">
        <v>2703.4999997039999</v>
      </c>
      <c r="BY228" s="60">
        <v>3604.6666662719999</v>
      </c>
      <c r="BZ228" s="60">
        <v>4505.8333328400004</v>
      </c>
      <c r="CA228" s="60">
        <v>5406.9999994080008</v>
      </c>
      <c r="CB228" s="60">
        <v>6308.1666659760012</v>
      </c>
      <c r="CC228" s="60">
        <v>7209.3333325440017</v>
      </c>
      <c r="CD228" s="60">
        <v>8110.4999991120021</v>
      </c>
      <c r="CE228" s="60">
        <v>9011.6666656800026</v>
      </c>
      <c r="CF228" s="60">
        <v>9912.833332248003</v>
      </c>
      <c r="CG228" s="60">
        <v>0</v>
      </c>
      <c r="CH228" s="60">
        <v>0</v>
      </c>
    </row>
    <row r="229" spans="1:86">
      <c r="A229" s="57" t="s">
        <v>86</v>
      </c>
      <c r="B229" s="58" t="s">
        <v>723</v>
      </c>
      <c r="C229" s="59" t="s">
        <v>116</v>
      </c>
      <c r="D229" s="58" t="s">
        <v>333</v>
      </c>
      <c r="E229" s="58" t="str">
        <f>VLOOKUP(CONCATENATE($F$4,F229),'REG FL  CWIP - 1 System Per Boo'!$A$29:$B$1161,2,FALSE)</f>
        <v>Production</v>
      </c>
      <c r="F229" s="58" t="s">
        <v>492</v>
      </c>
      <c r="G229" s="58" t="s">
        <v>493</v>
      </c>
      <c r="H229" s="63">
        <v>343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683.08670237499996</v>
      </c>
      <c r="W229" s="60">
        <v>1430.7249790165999</v>
      </c>
      <c r="X229" s="60">
        <v>4462.7710489928004</v>
      </c>
      <c r="Y229" s="60">
        <v>7172.3174578070002</v>
      </c>
      <c r="Z229" s="60">
        <v>5770.4648690002023</v>
      </c>
      <c r="AA229" s="60">
        <v>4834.3998142239543</v>
      </c>
      <c r="AB229" s="60">
        <v>4834.3998142239543</v>
      </c>
      <c r="AC229" s="60">
        <v>5265.3135482867547</v>
      </c>
      <c r="AD229" s="60">
        <v>5251.7182559479725</v>
      </c>
      <c r="AE229" s="60">
        <v>5262.3408890862729</v>
      </c>
      <c r="AF229" s="60">
        <v>5557.4901104112732</v>
      </c>
      <c r="AG229" s="60">
        <v>5195.3808150885197</v>
      </c>
      <c r="AH229" s="60">
        <v>5195.3808150885197</v>
      </c>
      <c r="AI229" s="60">
        <v>5314.1273145561199</v>
      </c>
      <c r="AJ229" s="60">
        <v>5397.9556084508204</v>
      </c>
      <c r="AK229" s="60">
        <v>5963.8294725118203</v>
      </c>
      <c r="AL229" s="60">
        <v>6089.4441282175203</v>
      </c>
      <c r="AM229" s="60">
        <v>5896.8932307592568</v>
      </c>
      <c r="AN229" s="60">
        <v>5557.2395928618289</v>
      </c>
      <c r="AO229" s="60">
        <v>5566.3622639033292</v>
      </c>
      <c r="AP229" s="60">
        <v>5654.9055202998288</v>
      </c>
      <c r="AQ229" s="60">
        <v>5661.8314002313291</v>
      </c>
      <c r="AR229" s="60">
        <v>5666.835137407129</v>
      </c>
      <c r="AS229" s="60">
        <v>5522.7521057901595</v>
      </c>
      <c r="AT229" s="60">
        <v>5527.755806517659</v>
      </c>
      <c r="AU229" s="60">
        <v>5527.755806517659</v>
      </c>
      <c r="AV229" s="60">
        <v>5666.3311495875532</v>
      </c>
      <c r="AW229" s="60">
        <v>5764.1574824689833</v>
      </c>
      <c r="AX229" s="60">
        <v>6424.5236001913481</v>
      </c>
      <c r="AY229" s="60">
        <v>6649.3423249053612</v>
      </c>
      <c r="AZ229" s="60">
        <v>6762.8275302658776</v>
      </c>
      <c r="BA229" s="60">
        <v>6332.7784030731973</v>
      </c>
      <c r="BB229" s="60">
        <v>6343.4244202186082</v>
      </c>
      <c r="BC229" s="60">
        <v>6446.7530420026842</v>
      </c>
      <c r="BD229" s="60">
        <v>6454.8354376258949</v>
      </c>
      <c r="BE229" s="60">
        <v>6460.6747221427177</v>
      </c>
      <c r="BF229" s="60">
        <v>6533.1738111867353</v>
      </c>
      <c r="BG229" s="60">
        <v>6229.9071825381034</v>
      </c>
      <c r="BH229" s="60">
        <v>6229.9071825381034</v>
      </c>
      <c r="BI229" s="60">
        <v>6359.6336769447807</v>
      </c>
      <c r="BJ229" s="60">
        <v>6451.213224534049</v>
      </c>
      <c r="BK229" s="60">
        <v>7069.4110913353688</v>
      </c>
      <c r="BL229" s="60">
        <v>7279.8738214865662</v>
      </c>
      <c r="BM229" s="60">
        <v>7386.1123306780337</v>
      </c>
      <c r="BN229" s="60">
        <v>6804.7956143135771</v>
      </c>
      <c r="BO229" s="60">
        <v>6814.7618208050953</v>
      </c>
      <c r="BP229" s="60">
        <v>6911.4923038691759</v>
      </c>
      <c r="BQ229" s="60">
        <v>6919.0585911132066</v>
      </c>
      <c r="BR229" s="60">
        <v>6924.5250030551097</v>
      </c>
      <c r="BS229" s="60">
        <v>6992.3945999184871</v>
      </c>
      <c r="BT229" s="60">
        <v>6869.7125170553709</v>
      </c>
      <c r="BU229" s="60">
        <v>6869.7125170553709</v>
      </c>
      <c r="BV229" s="60">
        <v>7268.3946674021827</v>
      </c>
      <c r="BW229" s="60">
        <v>7549.8416542159903</v>
      </c>
      <c r="BX229" s="60">
        <v>9449.7192081682624</v>
      </c>
      <c r="BY229" s="60">
        <v>10096.524120366837</v>
      </c>
      <c r="BZ229" s="60">
        <v>9754.577842792507</v>
      </c>
      <c r="CA229" s="60">
        <v>8645.1258455146362</v>
      </c>
      <c r="CB229" s="60">
        <v>8675.7545050880854</v>
      </c>
      <c r="CC229" s="60">
        <v>8973.0316123471293</v>
      </c>
      <c r="CD229" s="60">
        <v>8956.8985077918842</v>
      </c>
      <c r="CE229" s="60">
        <v>8973.6981667794116</v>
      </c>
      <c r="CF229" s="60">
        <v>9182.2785107131458</v>
      </c>
      <c r="CG229" s="60">
        <v>8206.8607364949767</v>
      </c>
      <c r="CH229" s="60">
        <v>8206.8607364949767</v>
      </c>
    </row>
    <row r="230" spans="1:86">
      <c r="A230" s="57" t="s">
        <v>86</v>
      </c>
      <c r="B230" s="58" t="s">
        <v>723</v>
      </c>
      <c r="C230" s="59" t="s">
        <v>116</v>
      </c>
      <c r="D230" s="58" t="s">
        <v>333</v>
      </c>
      <c r="E230" s="58" t="str">
        <f>VLOOKUP(CONCATENATE($F$4,F230),'REG FL  CWIP - 1 System Per Boo'!$A$29:$B$1161,2,FALSE)</f>
        <v>Production</v>
      </c>
      <c r="F230" s="58" t="s">
        <v>504</v>
      </c>
      <c r="G230" s="58" t="s">
        <v>505</v>
      </c>
      <c r="H230" s="63">
        <v>343</v>
      </c>
      <c r="I230" s="60">
        <v>0</v>
      </c>
      <c r="J230" s="60">
        <v>0</v>
      </c>
      <c r="K230" s="60">
        <v>0</v>
      </c>
      <c r="L230" s="60">
        <v>0</v>
      </c>
      <c r="M230" s="60">
        <v>0</v>
      </c>
      <c r="N230" s="60">
        <v>0</v>
      </c>
      <c r="O230" s="60">
        <v>0</v>
      </c>
      <c r="P230" s="60">
        <v>0</v>
      </c>
      <c r="Q230" s="60">
        <v>0</v>
      </c>
      <c r="R230" s="60">
        <v>0</v>
      </c>
      <c r="S230" s="60">
        <v>0</v>
      </c>
      <c r="T230" s="60">
        <v>0</v>
      </c>
      <c r="U230" s="60">
        <v>0</v>
      </c>
      <c r="V230" s="60">
        <v>0</v>
      </c>
      <c r="W230" s="60">
        <v>0</v>
      </c>
      <c r="X230" s="60">
        <v>267.8572370192</v>
      </c>
      <c r="Y230" s="60">
        <v>342.01838335119993</v>
      </c>
      <c r="Z230" s="60">
        <v>403.01265089179992</v>
      </c>
      <c r="AA230" s="60">
        <v>396.47345918830257</v>
      </c>
      <c r="AB230" s="60">
        <v>396.47345918830257</v>
      </c>
      <c r="AC230" s="60">
        <v>443.47772122220255</v>
      </c>
      <c r="AD230" s="60">
        <v>443.47772122220255</v>
      </c>
      <c r="AE230" s="60">
        <v>443.47772122220255</v>
      </c>
      <c r="AF230" s="60">
        <v>478.48934193080254</v>
      </c>
      <c r="AG230" s="60">
        <v>444.38117826040047</v>
      </c>
      <c r="AH230" s="60">
        <v>444.38117826040047</v>
      </c>
      <c r="AI230" s="60">
        <v>1190.5784193649006</v>
      </c>
      <c r="AJ230" s="60">
        <v>1240.8543938145006</v>
      </c>
      <c r="AK230" s="60">
        <v>1363.8406725441005</v>
      </c>
      <c r="AL230" s="60">
        <v>1489.6808414857005</v>
      </c>
      <c r="AM230" s="60">
        <v>1518.8020393607005</v>
      </c>
      <c r="AN230" s="60">
        <v>1493.627473626166</v>
      </c>
      <c r="AO230" s="60">
        <v>1493.627473626166</v>
      </c>
      <c r="AP230" s="60">
        <v>1526.455005776166</v>
      </c>
      <c r="AQ230" s="60">
        <v>826.39892342387009</v>
      </c>
      <c r="AR230" s="60">
        <v>820.93277985604436</v>
      </c>
      <c r="AS230" s="60">
        <v>786.75705755742001</v>
      </c>
      <c r="AT230" s="60">
        <v>786.75705755742001</v>
      </c>
      <c r="AU230" s="60">
        <v>786.75705755742001</v>
      </c>
      <c r="AV230" s="60">
        <v>1718.3988101963885</v>
      </c>
      <c r="AW230" s="60">
        <v>1781.1693410583457</v>
      </c>
      <c r="AX230" s="60">
        <v>1934.7200994296745</v>
      </c>
      <c r="AY230" s="60">
        <v>2006.6013397531276</v>
      </c>
      <c r="AZ230" s="60">
        <v>2042.9597210666975</v>
      </c>
      <c r="BA230" s="60">
        <v>2042.9597210666975</v>
      </c>
      <c r="BB230" s="60">
        <v>2042.9597210666975</v>
      </c>
      <c r="BC230" s="60">
        <v>2083.9455327292671</v>
      </c>
      <c r="BD230" s="60">
        <v>2086.8866576714872</v>
      </c>
      <c r="BE230" s="60">
        <v>2164.5855269875169</v>
      </c>
      <c r="BF230" s="60">
        <v>2205.425431337429</v>
      </c>
      <c r="BG230" s="60">
        <v>2062.2933701590355</v>
      </c>
      <c r="BH230" s="60">
        <v>2062.2933701590355</v>
      </c>
      <c r="BI230" s="60">
        <v>2828.3624026958819</v>
      </c>
      <c r="BJ230" s="60">
        <v>2879.9772640017795</v>
      </c>
      <c r="BK230" s="60">
        <v>3006.2387594506718</v>
      </c>
      <c r="BL230" s="60">
        <v>3182.4718036274298</v>
      </c>
      <c r="BM230" s="60">
        <v>3212.3685208136185</v>
      </c>
      <c r="BN230" s="60">
        <v>3212.3685208136185</v>
      </c>
      <c r="BO230" s="60">
        <v>3212.3685208136185</v>
      </c>
      <c r="BP230" s="60">
        <v>1648.4941197958183</v>
      </c>
      <c r="BQ230" s="60">
        <v>1650.912543758328</v>
      </c>
      <c r="BR230" s="60">
        <v>1757.8654375599226</v>
      </c>
      <c r="BS230" s="60">
        <v>1644.1113928140167</v>
      </c>
      <c r="BT230" s="60">
        <v>1542.6640912164717</v>
      </c>
      <c r="BU230" s="60">
        <v>1542.6640912164717</v>
      </c>
      <c r="BV230" s="60">
        <v>1598.3034542509131</v>
      </c>
      <c r="BW230" s="60">
        <v>1602.0522260772082</v>
      </c>
      <c r="BX230" s="60">
        <v>1611.2225604520211</v>
      </c>
      <c r="BY230" s="60">
        <v>1624.0223133556783</v>
      </c>
      <c r="BZ230" s="60">
        <v>1626.1937029177284</v>
      </c>
      <c r="CA230" s="60">
        <v>1626.1937029177284</v>
      </c>
      <c r="CB230" s="60">
        <v>1626.1937029177284</v>
      </c>
      <c r="CC230" s="60">
        <v>1628.6414511513121</v>
      </c>
      <c r="CD230" s="60">
        <v>1628.8171005550946</v>
      </c>
      <c r="CE230" s="60">
        <v>1636.5850570094951</v>
      </c>
      <c r="CF230" s="60">
        <v>1639.0240913893736</v>
      </c>
      <c r="CG230" s="60">
        <v>1537.8864985051828</v>
      </c>
      <c r="CH230" s="60">
        <v>1537.8864985051828</v>
      </c>
    </row>
    <row r="231" spans="1:86">
      <c r="A231" s="57" t="s">
        <v>86</v>
      </c>
      <c r="B231" s="58" t="s">
        <v>723</v>
      </c>
      <c r="C231" s="59" t="s">
        <v>116</v>
      </c>
      <c r="D231" s="58" t="s">
        <v>333</v>
      </c>
      <c r="E231" s="58" t="str">
        <f>VLOOKUP(CONCATENATE($F$4,F231),'REG FL  CWIP - 1 System Per Boo'!$A$29:$B$1161,2,FALSE)</f>
        <v>Production</v>
      </c>
      <c r="F231" s="58" t="s">
        <v>514</v>
      </c>
      <c r="G231" s="58" t="s">
        <v>505</v>
      </c>
      <c r="H231" s="63">
        <v>343</v>
      </c>
      <c r="I231" s="60">
        <v>0</v>
      </c>
      <c r="J231" s="60">
        <v>0</v>
      </c>
      <c r="K231" s="60">
        <v>0</v>
      </c>
      <c r="L231" s="60">
        <v>0</v>
      </c>
      <c r="M231" s="60">
        <v>0</v>
      </c>
      <c r="N231" s="60">
        <v>0</v>
      </c>
      <c r="O231" s="60">
        <v>0</v>
      </c>
      <c r="P231" s="60">
        <v>0</v>
      </c>
      <c r="Q231" s="60">
        <v>0</v>
      </c>
      <c r="R231" s="60">
        <v>0</v>
      </c>
      <c r="S231" s="60">
        <v>0</v>
      </c>
      <c r="T231" s="60">
        <v>0</v>
      </c>
      <c r="U231" s="60">
        <v>0</v>
      </c>
      <c r="V231" s="60">
        <v>0</v>
      </c>
      <c r="W231" s="60">
        <v>0</v>
      </c>
      <c r="X231" s="60">
        <v>0</v>
      </c>
      <c r="Y231" s="60">
        <v>0</v>
      </c>
      <c r="Z231" s="60">
        <v>0</v>
      </c>
      <c r="AA231" s="60">
        <v>0</v>
      </c>
      <c r="AB231" s="60">
        <v>0</v>
      </c>
      <c r="AC231" s="60">
        <v>0</v>
      </c>
      <c r="AD231" s="60">
        <v>0</v>
      </c>
      <c r="AE231" s="60">
        <v>0</v>
      </c>
      <c r="AF231" s="60">
        <v>0</v>
      </c>
      <c r="AG231" s="60">
        <v>0</v>
      </c>
      <c r="AH231" s="60">
        <v>0</v>
      </c>
      <c r="AI231" s="60">
        <v>0</v>
      </c>
      <c r="AJ231" s="60">
        <v>0</v>
      </c>
      <c r="AK231" s="60">
        <v>0</v>
      </c>
      <c r="AL231" s="60">
        <v>0</v>
      </c>
      <c r="AM231" s="60">
        <v>0</v>
      </c>
      <c r="AN231" s="60">
        <v>0</v>
      </c>
      <c r="AO231" s="60">
        <v>0</v>
      </c>
      <c r="AP231" s="60">
        <v>0</v>
      </c>
      <c r="AQ231" s="60">
        <v>0</v>
      </c>
      <c r="AR231" s="60">
        <v>0</v>
      </c>
      <c r="AS231" s="60">
        <v>0</v>
      </c>
      <c r="AT231" s="60">
        <v>0</v>
      </c>
      <c r="AU231" s="60">
        <v>0</v>
      </c>
      <c r="AV231" s="60">
        <v>0</v>
      </c>
      <c r="AW231" s="60">
        <v>0</v>
      </c>
      <c r="AX231" s="60">
        <v>0</v>
      </c>
      <c r="AY231" s="60">
        <v>0</v>
      </c>
      <c r="AZ231" s="60">
        <v>0</v>
      </c>
      <c r="BA231" s="60">
        <v>0</v>
      </c>
      <c r="BB231" s="60">
        <v>0</v>
      </c>
      <c r="BC231" s="60">
        <v>0</v>
      </c>
      <c r="BD231" s="60">
        <v>0</v>
      </c>
      <c r="BE231" s="60">
        <v>0</v>
      </c>
      <c r="BF231" s="60">
        <v>0</v>
      </c>
      <c r="BG231" s="60">
        <v>0</v>
      </c>
      <c r="BH231" s="60">
        <v>0</v>
      </c>
      <c r="BI231" s="60">
        <v>0</v>
      </c>
      <c r="BJ231" s="60">
        <v>0</v>
      </c>
      <c r="BK231" s="60">
        <v>0</v>
      </c>
      <c r="BL231" s="60">
        <v>0</v>
      </c>
      <c r="BM231" s="60">
        <v>0</v>
      </c>
      <c r="BN231" s="60">
        <v>0</v>
      </c>
      <c r="BO231" s="60">
        <v>0</v>
      </c>
      <c r="BP231" s="60">
        <v>0</v>
      </c>
      <c r="BQ231" s="60">
        <v>0</v>
      </c>
      <c r="BR231" s="60">
        <v>0</v>
      </c>
      <c r="BS231" s="60">
        <v>0</v>
      </c>
      <c r="BT231" s="60">
        <v>0</v>
      </c>
      <c r="BU231" s="60">
        <v>0</v>
      </c>
      <c r="BV231" s="60">
        <v>1282</v>
      </c>
      <c r="BW231" s="60">
        <v>2564</v>
      </c>
      <c r="BX231" s="60">
        <v>3846</v>
      </c>
      <c r="BY231" s="60">
        <v>5128</v>
      </c>
      <c r="BZ231" s="60">
        <v>6410</v>
      </c>
      <c r="CA231" s="60">
        <v>7692</v>
      </c>
      <c r="CB231" s="60">
        <v>8974</v>
      </c>
      <c r="CC231" s="60">
        <v>10256</v>
      </c>
      <c r="CD231" s="60">
        <v>11538</v>
      </c>
      <c r="CE231" s="60">
        <v>12820</v>
      </c>
      <c r="CF231" s="60">
        <v>14102</v>
      </c>
      <c r="CG231" s="60">
        <v>0</v>
      </c>
      <c r="CH231" s="60">
        <v>0</v>
      </c>
    </row>
    <row r="232" spans="1:86">
      <c r="A232" s="57" t="s">
        <v>86</v>
      </c>
      <c r="B232" s="58" t="s">
        <v>723</v>
      </c>
      <c r="C232" s="59" t="s">
        <v>116</v>
      </c>
      <c r="D232" s="58" t="s">
        <v>333</v>
      </c>
      <c r="E232" s="58" t="str">
        <f>VLOOKUP(CONCATENATE($F$4,F232),'REG FL  CWIP - 1 System Per Boo'!$A$29:$B$1161,2,FALSE)</f>
        <v>Production</v>
      </c>
      <c r="F232" s="58" t="s">
        <v>543</v>
      </c>
      <c r="G232" s="58" t="s">
        <v>307</v>
      </c>
      <c r="H232" s="63">
        <v>343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</v>
      </c>
      <c r="V232" s="60">
        <v>35.329000000000001</v>
      </c>
      <c r="W232" s="60">
        <v>70.658000000000001</v>
      </c>
      <c r="X232" s="60">
        <v>105.98699999999999</v>
      </c>
      <c r="Y232" s="60">
        <v>141.316</v>
      </c>
      <c r="Z232" s="60">
        <v>176.64500000000001</v>
      </c>
      <c r="AA232" s="60">
        <v>211.97400000000002</v>
      </c>
      <c r="AB232" s="60">
        <v>247.30300000000003</v>
      </c>
      <c r="AC232" s="60">
        <v>282.63200000000001</v>
      </c>
      <c r="AD232" s="60">
        <v>317.96100000000001</v>
      </c>
      <c r="AE232" s="60">
        <v>353.29</v>
      </c>
      <c r="AF232" s="60">
        <v>388.61900000000003</v>
      </c>
      <c r="AG232" s="60">
        <v>0</v>
      </c>
      <c r="AH232" s="60">
        <v>0</v>
      </c>
      <c r="AI232" s="60">
        <v>0</v>
      </c>
      <c r="AJ232" s="60">
        <v>0</v>
      </c>
      <c r="AK232" s="60">
        <v>0</v>
      </c>
      <c r="AL232" s="60">
        <v>0</v>
      </c>
      <c r="AM232" s="60">
        <v>0</v>
      </c>
      <c r="AN232" s="60">
        <v>0</v>
      </c>
      <c r="AO232" s="60">
        <v>0</v>
      </c>
      <c r="AP232" s="60">
        <v>0</v>
      </c>
      <c r="AQ232" s="60">
        <v>0</v>
      </c>
      <c r="AR232" s="60">
        <v>0</v>
      </c>
      <c r="AS232" s="60">
        <v>0</v>
      </c>
      <c r="AT232" s="60">
        <v>0</v>
      </c>
      <c r="AU232" s="60">
        <v>0</v>
      </c>
      <c r="AV232" s="60">
        <v>0</v>
      </c>
      <c r="AW232" s="60">
        <v>0</v>
      </c>
      <c r="AX232" s="60">
        <v>0</v>
      </c>
      <c r="AY232" s="60">
        <v>0</v>
      </c>
      <c r="AZ232" s="60">
        <v>0</v>
      </c>
      <c r="BA232" s="60">
        <v>0</v>
      </c>
      <c r="BB232" s="60">
        <v>0</v>
      </c>
      <c r="BC232" s="60">
        <v>0</v>
      </c>
      <c r="BD232" s="60">
        <v>0</v>
      </c>
      <c r="BE232" s="60">
        <v>0</v>
      </c>
      <c r="BF232" s="60">
        <v>0</v>
      </c>
      <c r="BG232" s="60">
        <v>0</v>
      </c>
      <c r="BH232" s="60">
        <v>0</v>
      </c>
      <c r="BI232" s="60">
        <v>0</v>
      </c>
      <c r="BJ232" s="60">
        <v>0</v>
      </c>
      <c r="BK232" s="60">
        <v>0</v>
      </c>
      <c r="BL232" s="60">
        <v>0</v>
      </c>
      <c r="BM232" s="60">
        <v>0</v>
      </c>
      <c r="BN232" s="60">
        <v>0</v>
      </c>
      <c r="BO232" s="60">
        <v>0</v>
      </c>
      <c r="BP232" s="60">
        <v>0</v>
      </c>
      <c r="BQ232" s="60">
        <v>0</v>
      </c>
      <c r="BR232" s="60">
        <v>0</v>
      </c>
      <c r="BS232" s="60">
        <v>0</v>
      </c>
      <c r="BT232" s="60">
        <v>0</v>
      </c>
      <c r="BU232" s="60">
        <v>0</v>
      </c>
      <c r="BV232" s="60">
        <v>0</v>
      </c>
      <c r="BW232" s="60">
        <v>0</v>
      </c>
      <c r="BX232" s="60">
        <v>0</v>
      </c>
      <c r="BY232" s="60">
        <v>0</v>
      </c>
      <c r="BZ232" s="60">
        <v>0</v>
      </c>
      <c r="CA232" s="60">
        <v>0</v>
      </c>
      <c r="CB232" s="60">
        <v>0</v>
      </c>
      <c r="CC232" s="60">
        <v>0</v>
      </c>
      <c r="CD232" s="60">
        <v>0</v>
      </c>
      <c r="CE232" s="60">
        <v>0</v>
      </c>
      <c r="CF232" s="60">
        <v>0</v>
      </c>
      <c r="CG232" s="60">
        <v>0</v>
      </c>
      <c r="CH232" s="60">
        <v>0</v>
      </c>
    </row>
    <row r="233" spans="1:86">
      <c r="A233" s="57" t="s">
        <v>86</v>
      </c>
      <c r="B233" s="58" t="s">
        <v>723</v>
      </c>
      <c r="C233" s="59" t="s">
        <v>116</v>
      </c>
      <c r="D233" s="58" t="s">
        <v>544</v>
      </c>
      <c r="E233" s="58" t="str">
        <f>VLOOKUP(CONCATENATE($F$4,F233),'REG FL  CWIP - 1 System Per Boo'!$A$29:$B$1161,2,FALSE)</f>
        <v>Production</v>
      </c>
      <c r="F233" s="58" t="s">
        <v>612</v>
      </c>
      <c r="G233" s="58" t="s">
        <v>613</v>
      </c>
      <c r="H233" s="63">
        <v>343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36.804122132000003</v>
      </c>
      <c r="W233" s="60">
        <v>247.83595120219999</v>
      </c>
      <c r="X233" s="60">
        <v>763.11121292299993</v>
      </c>
      <c r="Y233" s="60">
        <v>709.71543658383553</v>
      </c>
      <c r="Z233" s="60">
        <v>814.2142672336355</v>
      </c>
      <c r="AA233" s="60">
        <v>858.95617721403551</v>
      </c>
      <c r="AB233" s="60">
        <v>1092.9997704108355</v>
      </c>
      <c r="AC233" s="60">
        <v>1165.9396551076354</v>
      </c>
      <c r="AD233" s="60">
        <v>1012.8292126928104</v>
      </c>
      <c r="AE233" s="60">
        <v>1012.8292126928104</v>
      </c>
      <c r="AF233" s="60">
        <v>1048.4667206914105</v>
      </c>
      <c r="AG233" s="60">
        <v>1017.7034828445107</v>
      </c>
      <c r="AH233" s="60">
        <v>1017.7034828445107</v>
      </c>
      <c r="AI233" s="60">
        <v>1038.4429477409108</v>
      </c>
      <c r="AJ233" s="60">
        <v>1059.1883133407107</v>
      </c>
      <c r="AK233" s="60">
        <v>1090.0907633005106</v>
      </c>
      <c r="AL233" s="60">
        <v>1125.7885631219106</v>
      </c>
      <c r="AM233" s="60">
        <v>1179.1276373575106</v>
      </c>
      <c r="AN233" s="60">
        <v>1202.0272000493105</v>
      </c>
      <c r="AO233" s="60">
        <v>1224.7901762221106</v>
      </c>
      <c r="AP233" s="60">
        <v>1384.9024059523106</v>
      </c>
      <c r="AQ233" s="60">
        <v>1463.7254628987105</v>
      </c>
      <c r="AR233" s="60">
        <v>1563.1443215229106</v>
      </c>
      <c r="AS233" s="60">
        <v>1499.0725613305588</v>
      </c>
      <c r="AT233" s="60">
        <v>1401.0911455862897</v>
      </c>
      <c r="AU233" s="60">
        <v>1401.0911455862897</v>
      </c>
      <c r="AV233" s="60">
        <v>1404.3649861726922</v>
      </c>
      <c r="AW233" s="60">
        <v>1407.6395796404006</v>
      </c>
      <c r="AX233" s="60">
        <v>1412.3431994044081</v>
      </c>
      <c r="AY233" s="60">
        <v>1417.6195293455164</v>
      </c>
      <c r="AZ233" s="60">
        <v>1425.4711878213268</v>
      </c>
      <c r="BA233" s="60">
        <v>1429.0405536343162</v>
      </c>
      <c r="BB233" s="60">
        <v>1432.5921272513315</v>
      </c>
      <c r="BC233" s="60">
        <v>1454.8650493085406</v>
      </c>
      <c r="BD233" s="60">
        <v>1469.750448545228</v>
      </c>
      <c r="BE233" s="60">
        <v>1483.8788296373248</v>
      </c>
      <c r="BF233" s="60">
        <v>1499.4477284870479</v>
      </c>
      <c r="BG233" s="60">
        <v>1468.8130407088859</v>
      </c>
      <c r="BH233" s="60">
        <v>1468.8130407088859</v>
      </c>
      <c r="BI233" s="60">
        <v>1513.0324195777628</v>
      </c>
      <c r="BJ233" s="60">
        <v>1557.2643795542303</v>
      </c>
      <c r="BK233" s="60">
        <v>1623.1526341246797</v>
      </c>
      <c r="BL233" s="60">
        <v>1699.2652311937495</v>
      </c>
      <c r="BM233" s="60">
        <v>1259.7752309071579</v>
      </c>
      <c r="BN233" s="60">
        <v>1308.6002340428979</v>
      </c>
      <c r="BO233" s="60">
        <v>1357.134016018294</v>
      </c>
      <c r="BP233" s="60">
        <v>1698.5152128499117</v>
      </c>
      <c r="BQ233" s="60">
        <v>1923.0784287734095</v>
      </c>
      <c r="BR233" s="60">
        <v>2135.0530480885832</v>
      </c>
      <c r="BS233" s="60">
        <v>2366.0132325489531</v>
      </c>
      <c r="BT233" s="60">
        <v>2337.5552086685493</v>
      </c>
      <c r="BU233" s="60">
        <v>2337.5552086685493</v>
      </c>
      <c r="BV233" s="60">
        <v>2340.7259985696683</v>
      </c>
      <c r="BW233" s="60">
        <v>2343.8975176536474</v>
      </c>
      <c r="BX233" s="60">
        <v>2348.4530815709509</v>
      </c>
      <c r="BY233" s="60">
        <v>2353.5633284662104</v>
      </c>
      <c r="BZ233" s="60">
        <v>2361.167840275838</v>
      </c>
      <c r="CA233" s="60">
        <v>2364.6248531555225</v>
      </c>
      <c r="CB233" s="60">
        <v>2368.064633884213</v>
      </c>
      <c r="CC233" s="60">
        <v>2389.6364711388228</v>
      </c>
      <c r="CD233" s="60">
        <v>2404.0533226403427</v>
      </c>
      <c r="CE233" s="60">
        <v>2417.7369846585989</v>
      </c>
      <c r="CF233" s="60">
        <v>2432.815821254761</v>
      </c>
      <c r="CG233" s="60">
        <v>2384.6453738691284</v>
      </c>
      <c r="CH233" s="60">
        <v>2384.6453738691284</v>
      </c>
    </row>
    <row r="234" spans="1:86">
      <c r="A234" s="57" t="s">
        <v>86</v>
      </c>
      <c r="B234" s="58" t="s">
        <v>723</v>
      </c>
      <c r="C234" s="59" t="s">
        <v>116</v>
      </c>
      <c r="D234" s="58" t="s">
        <v>544</v>
      </c>
      <c r="E234" s="58" t="str">
        <f>VLOOKUP(CONCATENATE($F$4,F234),'REG FL  CWIP - 1 System Per Boo'!$A$29:$B$1161,2,FALSE)</f>
        <v>Production</v>
      </c>
      <c r="F234" s="58" t="s">
        <v>624</v>
      </c>
      <c r="G234" s="58" t="s">
        <v>625</v>
      </c>
      <c r="H234" s="63">
        <v>343</v>
      </c>
      <c r="I234" s="60">
        <v>0</v>
      </c>
      <c r="J234" s="60">
        <v>0</v>
      </c>
      <c r="K234" s="60">
        <v>0</v>
      </c>
      <c r="L234" s="60">
        <v>0</v>
      </c>
      <c r="M234" s="60">
        <v>0</v>
      </c>
      <c r="N234" s="60">
        <v>0</v>
      </c>
      <c r="O234" s="60">
        <v>0</v>
      </c>
      <c r="P234" s="60">
        <v>0</v>
      </c>
      <c r="Q234" s="60">
        <v>0</v>
      </c>
      <c r="R234" s="60">
        <v>0</v>
      </c>
      <c r="S234" s="60">
        <v>0</v>
      </c>
      <c r="T234" s="60">
        <v>0</v>
      </c>
      <c r="U234" s="60">
        <v>0</v>
      </c>
      <c r="V234" s="60">
        <v>65.094458051999993</v>
      </c>
      <c r="W234" s="60">
        <v>65.094458051999993</v>
      </c>
      <c r="X234" s="60">
        <v>65.094458051999993</v>
      </c>
      <c r="Y234" s="60">
        <v>81.721750105599995</v>
      </c>
      <c r="Z234" s="60">
        <v>69.072622388891119</v>
      </c>
      <c r="AA234" s="60">
        <v>69.072622388891119</v>
      </c>
      <c r="AB234" s="60">
        <v>69.072622388891119</v>
      </c>
      <c r="AC234" s="60">
        <v>69.072622388891119</v>
      </c>
      <c r="AD234" s="60">
        <v>928.18659283649106</v>
      </c>
      <c r="AE234" s="60">
        <v>928.18659283649106</v>
      </c>
      <c r="AF234" s="60">
        <v>928.18659283649106</v>
      </c>
      <c r="AG234" s="60">
        <v>928.18659283649106</v>
      </c>
      <c r="AH234" s="60">
        <v>928.18659283649106</v>
      </c>
      <c r="AI234" s="60">
        <v>1088.5196905084911</v>
      </c>
      <c r="AJ234" s="60">
        <v>1099.6820480084912</v>
      </c>
      <c r="AK234" s="60">
        <v>1110.8444055084913</v>
      </c>
      <c r="AL234" s="60">
        <v>1127.8867923936912</v>
      </c>
      <c r="AM234" s="60">
        <v>1139.6449051840912</v>
      </c>
      <c r="AN234" s="60">
        <v>1176.9081259276911</v>
      </c>
      <c r="AO234" s="60">
        <v>1214.1710093680911</v>
      </c>
      <c r="AP234" s="60">
        <v>1243.3977305564911</v>
      </c>
      <c r="AQ234" s="60">
        <v>1268.4315437756911</v>
      </c>
      <c r="AR234" s="60">
        <v>1319.4603675752912</v>
      </c>
      <c r="AS234" s="60">
        <v>1368.8826897480913</v>
      </c>
      <c r="AT234" s="60">
        <v>1060.7020376627829</v>
      </c>
      <c r="AU234" s="60">
        <v>1060.7020376627829</v>
      </c>
      <c r="AV234" s="60">
        <v>3298.7744683269625</v>
      </c>
      <c r="AW234" s="60">
        <v>3454.5886136575455</v>
      </c>
      <c r="AX234" s="60">
        <v>3610.4027589881284</v>
      </c>
      <c r="AY234" s="60">
        <v>3848.2956007924313</v>
      </c>
      <c r="AZ234" s="60">
        <v>349.08886867928913</v>
      </c>
      <c r="BA234" s="60">
        <v>869.24215103284916</v>
      </c>
      <c r="BB234" s="60">
        <v>1389.3907250073928</v>
      </c>
      <c r="BC234" s="60">
        <v>1797.3633761956189</v>
      </c>
      <c r="BD234" s="60">
        <v>2146.8076769282457</v>
      </c>
      <c r="BE234" s="60">
        <v>2859.113528766406</v>
      </c>
      <c r="BF234" s="60">
        <v>3548.9943975351716</v>
      </c>
      <c r="BG234" s="60">
        <v>578.60521521546252</v>
      </c>
      <c r="BH234" s="60">
        <v>578.60521521546252</v>
      </c>
      <c r="BI234" s="60">
        <v>578.60521521546252</v>
      </c>
      <c r="BJ234" s="60">
        <v>578.60521521546252</v>
      </c>
      <c r="BK234" s="60">
        <v>578.60521521546252</v>
      </c>
      <c r="BL234" s="60">
        <v>578.60521521546252</v>
      </c>
      <c r="BM234" s="60">
        <v>578.60521521546252</v>
      </c>
      <c r="BN234" s="60">
        <v>578.60521521546252</v>
      </c>
      <c r="BO234" s="60">
        <v>578.60521521546252</v>
      </c>
      <c r="BP234" s="60">
        <v>578.60521521546252</v>
      </c>
      <c r="BQ234" s="60">
        <v>578.60521521546252</v>
      </c>
      <c r="BR234" s="60">
        <v>578.60521521546252</v>
      </c>
      <c r="BS234" s="60">
        <v>578.60521521546252</v>
      </c>
      <c r="BT234" s="60">
        <v>578.60521521546252</v>
      </c>
      <c r="BU234" s="60">
        <v>578.60521521546252</v>
      </c>
      <c r="BV234" s="60">
        <v>1218.319459186519</v>
      </c>
      <c r="BW234" s="60">
        <v>1262.8562341427119</v>
      </c>
      <c r="BX234" s="60">
        <v>1307.3930090989047</v>
      </c>
      <c r="BY234" s="60">
        <v>626.7526578303208</v>
      </c>
      <c r="BZ234" s="60">
        <v>673.66644134384626</v>
      </c>
      <c r="CA234" s="60">
        <v>422.48956933733257</v>
      </c>
      <c r="CB234" s="60">
        <v>571.16503095052144</v>
      </c>
      <c r="CC234" s="60">
        <v>687.77694776783926</v>
      </c>
      <c r="CD234" s="60">
        <v>787.65954923790287</v>
      </c>
      <c r="CE234" s="60">
        <v>991.25984082881484</v>
      </c>
      <c r="CF234" s="60">
        <v>1188.4503393791842</v>
      </c>
      <c r="CG234" s="60">
        <v>583.29543575591117</v>
      </c>
      <c r="CH234" s="60">
        <v>583.29543575591117</v>
      </c>
    </row>
    <row r="235" spans="1:86">
      <c r="A235" s="57" t="s">
        <v>86</v>
      </c>
      <c r="B235" s="58" t="s">
        <v>723</v>
      </c>
      <c r="C235" s="59" t="s">
        <v>116</v>
      </c>
      <c r="D235" s="58" t="s">
        <v>637</v>
      </c>
      <c r="E235" s="58" t="str">
        <f>VLOOKUP(CONCATENATE($F$4,F235),'REG FL  CWIP - 1 System Per Boo'!$A$29:$B$1161,2,FALSE)</f>
        <v>Production</v>
      </c>
      <c r="F235" s="58" t="s">
        <v>642</v>
      </c>
      <c r="G235" s="58" t="s">
        <v>643</v>
      </c>
      <c r="H235" s="63">
        <v>343</v>
      </c>
      <c r="I235" s="60">
        <v>0</v>
      </c>
      <c r="J235" s="60">
        <v>0</v>
      </c>
      <c r="K235" s="60">
        <v>0</v>
      </c>
      <c r="L235" s="60">
        <v>0</v>
      </c>
      <c r="M235" s="60">
        <v>0</v>
      </c>
      <c r="N235" s="60">
        <v>0</v>
      </c>
      <c r="O235" s="60">
        <v>0</v>
      </c>
      <c r="P235" s="60">
        <v>0</v>
      </c>
      <c r="Q235" s="60">
        <v>0</v>
      </c>
      <c r="R235" s="60">
        <v>0</v>
      </c>
      <c r="S235" s="60">
        <v>0</v>
      </c>
      <c r="T235" s="60">
        <v>0</v>
      </c>
      <c r="U235" s="60">
        <v>0</v>
      </c>
      <c r="V235" s="60">
        <v>37.936671205499998</v>
      </c>
      <c r="W235" s="60">
        <v>75.873565209600002</v>
      </c>
      <c r="X235" s="60">
        <v>290.3161561398</v>
      </c>
      <c r="Y235" s="60">
        <v>836.39147504760001</v>
      </c>
      <c r="Z235" s="60">
        <v>1737.9761008644</v>
      </c>
      <c r="AA235" s="60">
        <v>1742.1672177522003</v>
      </c>
      <c r="AB235" s="60">
        <v>1918.0799689689002</v>
      </c>
      <c r="AC235" s="60">
        <v>1948.6660556574002</v>
      </c>
      <c r="AD235" s="60">
        <v>1828.1749935285002</v>
      </c>
      <c r="AE235" s="60">
        <v>981.93561722099912</v>
      </c>
      <c r="AF235" s="60">
        <v>211.56480626039968</v>
      </c>
      <c r="AG235" s="60">
        <v>0</v>
      </c>
      <c r="AH235" s="60">
        <v>0</v>
      </c>
      <c r="AI235" s="60">
        <v>0</v>
      </c>
      <c r="AJ235" s="60">
        <v>0</v>
      </c>
      <c r="AK235" s="60">
        <v>549.78093143460001</v>
      </c>
      <c r="AL235" s="60">
        <v>1179.1326266820001</v>
      </c>
      <c r="AM235" s="60">
        <v>1548.2243391138002</v>
      </c>
      <c r="AN235" s="60">
        <v>1685.3230644498001</v>
      </c>
      <c r="AO235" s="60">
        <v>0</v>
      </c>
      <c r="AP235" s="60">
        <v>0</v>
      </c>
      <c r="AQ235" s="60">
        <v>0</v>
      </c>
      <c r="AR235" s="60">
        <v>0</v>
      </c>
      <c r="AS235" s="60">
        <v>0</v>
      </c>
      <c r="AT235" s="60">
        <v>0</v>
      </c>
      <c r="AU235" s="60">
        <v>0</v>
      </c>
      <c r="AV235" s="60">
        <v>0</v>
      </c>
      <c r="AW235" s="60">
        <v>0</v>
      </c>
      <c r="AX235" s="60">
        <v>0</v>
      </c>
      <c r="AY235" s="60">
        <v>0</v>
      </c>
      <c r="AZ235" s="60">
        <v>0</v>
      </c>
      <c r="BA235" s="60">
        <v>0</v>
      </c>
      <c r="BB235" s="60">
        <v>0</v>
      </c>
      <c r="BC235" s="60">
        <v>0</v>
      </c>
      <c r="BD235" s="60">
        <v>0</v>
      </c>
      <c r="BE235" s="60">
        <v>0</v>
      </c>
      <c r="BF235" s="60">
        <v>0</v>
      </c>
      <c r="BG235" s="60">
        <v>0</v>
      </c>
      <c r="BH235" s="60">
        <v>0</v>
      </c>
      <c r="BI235" s="60">
        <v>251.0975</v>
      </c>
      <c r="BJ235" s="60">
        <v>502.19499999999999</v>
      </c>
      <c r="BK235" s="60">
        <v>753.29250000000002</v>
      </c>
      <c r="BL235" s="60">
        <v>1004.39</v>
      </c>
      <c r="BM235" s="60">
        <v>1255.4875</v>
      </c>
      <c r="BN235" s="60">
        <v>1506.585</v>
      </c>
      <c r="BO235" s="60">
        <v>1757.6825000000001</v>
      </c>
      <c r="BP235" s="60">
        <v>2008.7800000000002</v>
      </c>
      <c r="BQ235" s="60">
        <v>2259.8775000000001</v>
      </c>
      <c r="BR235" s="60">
        <v>1689.9496163527333</v>
      </c>
      <c r="BS235" s="60">
        <v>538.04652449707032</v>
      </c>
      <c r="BT235" s="60">
        <v>789.14402449707063</v>
      </c>
      <c r="BU235" s="60">
        <v>789.14402449707063</v>
      </c>
      <c r="BV235" s="60">
        <v>802.23819116373727</v>
      </c>
      <c r="BW235" s="60">
        <v>815.33235783040391</v>
      </c>
      <c r="BX235" s="60">
        <v>828.42652449707055</v>
      </c>
      <c r="BY235" s="60">
        <v>841.52069116373718</v>
      </c>
      <c r="BZ235" s="60">
        <v>854.61485783040382</v>
      </c>
      <c r="CA235" s="60">
        <v>867.70902449707046</v>
      </c>
      <c r="CB235" s="60">
        <v>880.8031911637371</v>
      </c>
      <c r="CC235" s="60">
        <v>893.89735783040373</v>
      </c>
      <c r="CD235" s="60">
        <v>906.99152449707037</v>
      </c>
      <c r="CE235" s="60">
        <v>920.08569116373701</v>
      </c>
      <c r="CF235" s="60">
        <v>933.17985783040365</v>
      </c>
      <c r="CG235" s="60">
        <v>946.27402449707029</v>
      </c>
      <c r="CH235" s="60">
        <v>946.27402449707029</v>
      </c>
    </row>
    <row r="236" spans="1:86">
      <c r="A236" s="57" t="s">
        <v>86</v>
      </c>
      <c r="B236" s="58" t="s">
        <v>723</v>
      </c>
      <c r="C236" s="59" t="s">
        <v>116</v>
      </c>
      <c r="D236" s="58" t="s">
        <v>637</v>
      </c>
      <c r="E236" s="58" t="str">
        <f>VLOOKUP(CONCATENATE($F$4,F236),'REG FL  CWIP - 1 System Per Boo'!$A$29:$B$1161,2,FALSE)</f>
        <v>Production</v>
      </c>
      <c r="F236" s="58" t="s">
        <v>652</v>
      </c>
      <c r="G236" s="58" t="s">
        <v>643</v>
      </c>
      <c r="H236" s="63">
        <v>343</v>
      </c>
      <c r="I236" s="60">
        <v>0</v>
      </c>
      <c r="J236" s="60">
        <v>0</v>
      </c>
      <c r="K236" s="60">
        <v>0</v>
      </c>
      <c r="L236" s="60">
        <v>0</v>
      </c>
      <c r="M236" s="60">
        <v>0</v>
      </c>
      <c r="N236" s="60">
        <v>0</v>
      </c>
      <c r="O236" s="60">
        <v>0</v>
      </c>
      <c r="P236" s="60">
        <v>0</v>
      </c>
      <c r="Q236" s="60">
        <v>0</v>
      </c>
      <c r="R236" s="60">
        <v>0</v>
      </c>
      <c r="S236" s="60">
        <v>0</v>
      </c>
      <c r="T236" s="60">
        <v>0</v>
      </c>
      <c r="U236" s="60">
        <v>0</v>
      </c>
      <c r="V236" s="60">
        <v>88.681740372500002</v>
      </c>
      <c r="W236" s="60">
        <v>158.48709235929999</v>
      </c>
      <c r="X236" s="60">
        <v>311.42724834069998</v>
      </c>
      <c r="Y236" s="60">
        <v>306.990150349212</v>
      </c>
      <c r="Z236" s="60">
        <v>375.05830102141209</v>
      </c>
      <c r="AA236" s="60">
        <v>375.05830102141209</v>
      </c>
      <c r="AB236" s="60">
        <v>375.05830102141209</v>
      </c>
      <c r="AC236" s="60">
        <v>579.45919238391207</v>
      </c>
      <c r="AD236" s="60">
        <v>579.45919238391207</v>
      </c>
      <c r="AE236" s="60">
        <v>579.45919238391207</v>
      </c>
      <c r="AF236" s="60">
        <v>725.45982907141206</v>
      </c>
      <c r="AG236" s="60">
        <v>620.54888619190433</v>
      </c>
      <c r="AH236" s="60">
        <v>620.54888619190433</v>
      </c>
      <c r="AI236" s="60">
        <v>620.54888619190433</v>
      </c>
      <c r="AJ236" s="60">
        <v>620.54888619190433</v>
      </c>
      <c r="AK236" s="60">
        <v>631.12531026690431</v>
      </c>
      <c r="AL236" s="60">
        <v>631.12531026690431</v>
      </c>
      <c r="AM236" s="60">
        <v>662.85458249190435</v>
      </c>
      <c r="AN236" s="60">
        <v>662.85458249190435</v>
      </c>
      <c r="AO236" s="60">
        <v>662.85458249190435</v>
      </c>
      <c r="AP236" s="60">
        <v>699.87206675440439</v>
      </c>
      <c r="AQ236" s="60">
        <v>731.30321720880443</v>
      </c>
      <c r="AR236" s="60">
        <v>780.49768734490442</v>
      </c>
      <c r="AS236" s="60">
        <v>770.22672848548154</v>
      </c>
      <c r="AT236" s="60">
        <v>750.17857902257276</v>
      </c>
      <c r="AU236" s="60">
        <v>750.17857902257276</v>
      </c>
      <c r="AV236" s="60">
        <v>750.95488212194289</v>
      </c>
      <c r="AW236" s="60">
        <v>751.73118522131301</v>
      </c>
      <c r="AX236" s="60">
        <v>778.16249416820426</v>
      </c>
      <c r="AY236" s="60">
        <v>807.78895768129996</v>
      </c>
      <c r="AZ236" s="60">
        <v>828.21599802842138</v>
      </c>
      <c r="BA236" s="60">
        <v>835.74332179092357</v>
      </c>
      <c r="BB236" s="60">
        <v>837.32401221871248</v>
      </c>
      <c r="BC236" s="60">
        <v>840.76222566540469</v>
      </c>
      <c r="BD236" s="60">
        <v>843.7981102966786</v>
      </c>
      <c r="BE236" s="60">
        <v>847.99826910850959</v>
      </c>
      <c r="BF236" s="60">
        <v>855.16651660586342</v>
      </c>
      <c r="BG236" s="60">
        <v>833.67952820010862</v>
      </c>
      <c r="BH236" s="60">
        <v>833.67952820010862</v>
      </c>
      <c r="BI236" s="60">
        <v>834.45583129947875</v>
      </c>
      <c r="BJ236" s="60">
        <v>835.23213439884887</v>
      </c>
      <c r="BK236" s="60">
        <v>861.66344334574012</v>
      </c>
      <c r="BL236" s="60">
        <v>891.28990685883582</v>
      </c>
      <c r="BM236" s="60">
        <v>911.71694720595724</v>
      </c>
      <c r="BN236" s="60">
        <v>919.24427096845943</v>
      </c>
      <c r="BO236" s="60">
        <v>920.82496139624834</v>
      </c>
      <c r="BP236" s="60">
        <v>924.26317484294054</v>
      </c>
      <c r="BQ236" s="60">
        <v>927.29905947421446</v>
      </c>
      <c r="BR236" s="60">
        <v>931.49921828604545</v>
      </c>
      <c r="BS236" s="60">
        <v>938.66746578339928</v>
      </c>
      <c r="BT236" s="60">
        <v>915.00662475126319</v>
      </c>
      <c r="BU236" s="60">
        <v>915.00662475126319</v>
      </c>
      <c r="BV236" s="60">
        <v>915.78292785063331</v>
      </c>
      <c r="BW236" s="60">
        <v>916.55923095000344</v>
      </c>
      <c r="BX236" s="60">
        <v>942.99053989689469</v>
      </c>
      <c r="BY236" s="60">
        <v>972.61700340999039</v>
      </c>
      <c r="BZ236" s="60">
        <v>993.04404375711181</v>
      </c>
      <c r="CA236" s="60">
        <v>1000.571367519614</v>
      </c>
      <c r="CB236" s="60">
        <v>1002.1520579474029</v>
      </c>
      <c r="CC236" s="60">
        <v>1005.5902713940951</v>
      </c>
      <c r="CD236" s="60">
        <v>1008.626156025369</v>
      </c>
      <c r="CE236" s="60">
        <v>1012.8263148372</v>
      </c>
      <c r="CF236" s="60">
        <v>1019.9945623345538</v>
      </c>
      <c r="CG236" s="60">
        <v>994.21646246673902</v>
      </c>
      <c r="CH236" s="60">
        <v>994.21646246673902</v>
      </c>
    </row>
    <row r="237" spans="1:86">
      <c r="A237" s="57" t="s">
        <v>86</v>
      </c>
      <c r="B237" s="57" t="s">
        <v>87</v>
      </c>
      <c r="C237" s="58" t="s">
        <v>116</v>
      </c>
      <c r="D237" s="58" t="s">
        <v>117</v>
      </c>
      <c r="E237" s="58" t="str">
        <f>VLOOKUP(CONCATENATE($F$4,F237),'REG FL  CWIP - 1 System Per Boo'!$A$29:$B$1161,2,FALSE)</f>
        <v>Production</v>
      </c>
      <c r="F237" s="58" t="s">
        <v>118</v>
      </c>
      <c r="G237" s="58" t="s">
        <v>119</v>
      </c>
      <c r="H237" s="63">
        <v>344</v>
      </c>
      <c r="I237" s="60">
        <v>0</v>
      </c>
      <c r="J237" s="60">
        <v>0</v>
      </c>
      <c r="K237" s="60">
        <v>0</v>
      </c>
      <c r="L237" s="60">
        <v>0</v>
      </c>
      <c r="M237" s="60">
        <v>0</v>
      </c>
      <c r="N237" s="60">
        <v>0</v>
      </c>
      <c r="O237" s="60">
        <v>0</v>
      </c>
      <c r="P237" s="60">
        <v>0</v>
      </c>
      <c r="Q237" s="60">
        <v>0</v>
      </c>
      <c r="R237" s="60">
        <v>0</v>
      </c>
      <c r="S237" s="60">
        <v>0</v>
      </c>
      <c r="T237" s="60">
        <v>0</v>
      </c>
      <c r="U237" s="60">
        <v>0</v>
      </c>
      <c r="V237" s="60">
        <v>0</v>
      </c>
      <c r="W237" s="60">
        <v>0.14864887103211336</v>
      </c>
      <c r="X237" s="60">
        <v>0.33105885613542313</v>
      </c>
      <c r="Y237" s="60">
        <v>0</v>
      </c>
      <c r="Z237" s="60">
        <v>0</v>
      </c>
      <c r="AA237" s="60">
        <v>0.31604183919175982</v>
      </c>
      <c r="AB237" s="60">
        <v>0</v>
      </c>
      <c r="AC237" s="60">
        <v>0.12782066135207396</v>
      </c>
      <c r="AD237" s="60">
        <v>0.30196846449145798</v>
      </c>
      <c r="AE237" s="60">
        <v>0.30398934586075577</v>
      </c>
      <c r="AF237" s="60">
        <v>0.30602866904814868</v>
      </c>
      <c r="AG237" s="60">
        <v>0.30808664031857391</v>
      </c>
      <c r="AH237" s="60">
        <v>2.1436433474303063</v>
      </c>
      <c r="AI237" s="60">
        <v>0.30489101352240572</v>
      </c>
      <c r="AJ237" s="60">
        <v>0.45554146703992426</v>
      </c>
      <c r="AK237" s="60">
        <v>0.63997100597594625</v>
      </c>
      <c r="AL237" s="60">
        <v>0</v>
      </c>
      <c r="AM237" s="60">
        <v>0.25731254181819391</v>
      </c>
      <c r="AN237" s="60">
        <v>0.62233757880964014</v>
      </c>
      <c r="AO237" s="60">
        <v>0.82347032041930468</v>
      </c>
      <c r="AP237" s="60">
        <v>1.1828658555084504</v>
      </c>
      <c r="AQ237" s="60">
        <v>1.3640438764176261</v>
      </c>
      <c r="AR237" s="60">
        <v>1.3731725477224246</v>
      </c>
      <c r="AS237" s="60">
        <v>1.3823845239149863</v>
      </c>
      <c r="AT237" s="60">
        <v>1.391680736729773</v>
      </c>
      <c r="AU237" s="60">
        <v>9.7976714678786756</v>
      </c>
      <c r="AV237" s="60">
        <v>1.3772455367827512</v>
      </c>
      <c r="AW237" s="60">
        <v>1.3862870316850735</v>
      </c>
      <c r="AX237" s="60">
        <v>1.3954097062770918</v>
      </c>
      <c r="AY237" s="60">
        <v>1.404614455471074</v>
      </c>
      <c r="AZ237" s="60">
        <v>1.4139021856773946</v>
      </c>
      <c r="BA237" s="60">
        <v>1.4232738149731177</v>
      </c>
      <c r="BB237" s="60">
        <v>1.4327302732727201</v>
      </c>
      <c r="BC237" s="60">
        <v>1.4422725025002316</v>
      </c>
      <c r="BD237" s="60">
        <v>1.4519014567636952</v>
      </c>
      <c r="BE237" s="60">
        <v>1.4616181025365291</v>
      </c>
      <c r="BF237" s="60">
        <v>1.4714234188352833</v>
      </c>
      <c r="BG237" s="60">
        <v>1.4813183974071027</v>
      </c>
      <c r="BH237" s="60">
        <v>17.141996882182063</v>
      </c>
      <c r="BI237" s="60">
        <v>1.4659534313718463</v>
      </c>
      <c r="BJ237" s="60">
        <v>1.4755772857411646</v>
      </c>
      <c r="BK237" s="60">
        <v>1.4852875485550838</v>
      </c>
      <c r="BL237" s="60">
        <v>1.4950851723668526</v>
      </c>
      <c r="BM237" s="60">
        <v>1.5049711219684156</v>
      </c>
      <c r="BN237" s="60">
        <v>1.5149463745698533</v>
      </c>
      <c r="BO237" s="60">
        <v>1.5250119199811021</v>
      </c>
      <c r="BP237" s="60">
        <v>1.5351687607951841</v>
      </c>
      <c r="BQ237" s="60">
        <v>1.5454179125739014</v>
      </c>
      <c r="BR237" s="60">
        <v>1.5557604040408808</v>
      </c>
      <c r="BS237" s="60">
        <v>1.5661972772707788</v>
      </c>
      <c r="BT237" s="60">
        <v>1.5767295878888221</v>
      </c>
      <c r="BU237" s="60">
        <v>18.246106797123883</v>
      </c>
      <c r="BV237" s="60">
        <v>1.5603749698626763</v>
      </c>
      <c r="BW237" s="60">
        <v>1.5706186932648818</v>
      </c>
      <c r="BX237" s="60">
        <v>1.5809543906488357</v>
      </c>
      <c r="BY237" s="60">
        <v>1.5913830759214016</v>
      </c>
      <c r="BZ237" s="60">
        <v>1.601905776016429</v>
      </c>
      <c r="CA237" s="60">
        <v>1.6125235310857526</v>
      </c>
      <c r="CB237" s="60">
        <v>1.6232373946926144</v>
      </c>
      <c r="CC237" s="60">
        <v>1.6340484340066959</v>
      </c>
      <c r="CD237" s="60">
        <v>1.6449577300017721</v>
      </c>
      <c r="CE237" s="60">
        <v>1.6559663776611939</v>
      </c>
      <c r="CF237" s="60">
        <v>1.6670754861792747</v>
      </c>
      <c r="CG237" s="60">
        <v>1.6782861791736861</v>
      </c>
      <c r="CH237" s="60">
        <v>19.421332038515214</v>
      </c>
    </row>
    <row r="238" spans="1:86">
      <c r="A238" s="57" t="s">
        <v>86</v>
      </c>
      <c r="B238" s="57" t="s">
        <v>87</v>
      </c>
      <c r="C238" s="58" t="s">
        <v>120</v>
      </c>
      <c r="D238" s="58" t="s">
        <v>121</v>
      </c>
      <c r="E238" s="58" t="s">
        <v>777</v>
      </c>
      <c r="F238" s="58" t="s">
        <v>122</v>
      </c>
      <c r="G238" s="58" t="s">
        <v>123</v>
      </c>
      <c r="H238" s="63">
        <v>344</v>
      </c>
      <c r="I238" s="60">
        <v>116.99</v>
      </c>
      <c r="J238" s="60">
        <v>131.55000000000001</v>
      </c>
      <c r="K238" s="60">
        <v>141.4</v>
      </c>
      <c r="L238" s="60">
        <v>142.38</v>
      </c>
      <c r="M238" s="60">
        <v>144.93</v>
      </c>
      <c r="N238" s="60">
        <v>99.41</v>
      </c>
      <c r="O238" s="60">
        <v>52.99</v>
      </c>
      <c r="P238" s="60">
        <v>54.61</v>
      </c>
      <c r="Q238" s="60">
        <v>27.67</v>
      </c>
      <c r="R238" s="60">
        <v>0</v>
      </c>
      <c r="S238" s="60">
        <v>0</v>
      </c>
      <c r="T238" s="60">
        <v>0</v>
      </c>
      <c r="U238" s="60">
        <v>911.93</v>
      </c>
      <c r="V238" s="60">
        <v>0</v>
      </c>
      <c r="W238" s="60">
        <v>0</v>
      </c>
      <c r="X238" s="60">
        <v>0</v>
      </c>
      <c r="Y238" s="60">
        <v>0</v>
      </c>
      <c r="Z238" s="60">
        <v>0</v>
      </c>
      <c r="AA238" s="60">
        <v>0</v>
      </c>
      <c r="AB238" s="60">
        <v>0</v>
      </c>
      <c r="AC238" s="60">
        <v>0</v>
      </c>
      <c r="AD238" s="60">
        <v>0</v>
      </c>
      <c r="AE238" s="60">
        <v>0</v>
      </c>
      <c r="AF238" s="60">
        <v>0</v>
      </c>
      <c r="AG238" s="60">
        <v>0</v>
      </c>
      <c r="AH238" s="60">
        <v>0</v>
      </c>
      <c r="AI238" s="60">
        <v>0</v>
      </c>
      <c r="AJ238" s="60">
        <v>0</v>
      </c>
      <c r="AK238" s="60">
        <v>0</v>
      </c>
      <c r="AL238" s="60">
        <v>0</v>
      </c>
      <c r="AM238" s="60">
        <v>0</v>
      </c>
      <c r="AN238" s="60">
        <v>0</v>
      </c>
      <c r="AO238" s="60">
        <v>0</v>
      </c>
      <c r="AP238" s="60">
        <v>0</v>
      </c>
      <c r="AQ238" s="60">
        <v>0</v>
      </c>
      <c r="AR238" s="60">
        <v>0</v>
      </c>
      <c r="AS238" s="60">
        <v>0</v>
      </c>
      <c r="AT238" s="60">
        <v>0</v>
      </c>
      <c r="AU238" s="60">
        <v>0</v>
      </c>
      <c r="AV238" s="60">
        <v>0</v>
      </c>
      <c r="AW238" s="60">
        <v>0</v>
      </c>
      <c r="AX238" s="60">
        <v>0</v>
      </c>
      <c r="AY238" s="60">
        <v>0</v>
      </c>
      <c r="AZ238" s="60">
        <v>0</v>
      </c>
      <c r="BA238" s="60">
        <v>0</v>
      </c>
      <c r="BB238" s="60">
        <v>0</v>
      </c>
      <c r="BC238" s="60">
        <v>0</v>
      </c>
      <c r="BD238" s="60">
        <v>0</v>
      </c>
      <c r="BE238" s="60">
        <v>0</v>
      </c>
      <c r="BF238" s="60">
        <v>0</v>
      </c>
      <c r="BG238" s="60">
        <v>0</v>
      </c>
      <c r="BH238" s="60">
        <v>0</v>
      </c>
      <c r="BI238" s="60">
        <v>0</v>
      </c>
      <c r="BJ238" s="60">
        <v>0</v>
      </c>
      <c r="BK238" s="60">
        <v>0</v>
      </c>
      <c r="BL238" s="60">
        <v>0</v>
      </c>
      <c r="BM238" s="60">
        <v>0</v>
      </c>
      <c r="BN238" s="60">
        <v>0</v>
      </c>
      <c r="BO238" s="60">
        <v>0</v>
      </c>
      <c r="BP238" s="60">
        <v>0</v>
      </c>
      <c r="BQ238" s="60">
        <v>0</v>
      </c>
      <c r="BR238" s="60">
        <v>0</v>
      </c>
      <c r="BS238" s="60">
        <v>0</v>
      </c>
      <c r="BT238" s="60">
        <v>0</v>
      </c>
      <c r="BU238" s="60">
        <v>0</v>
      </c>
      <c r="BV238" s="60">
        <v>0</v>
      </c>
      <c r="BW238" s="60">
        <v>0</v>
      </c>
      <c r="BX238" s="60">
        <v>0</v>
      </c>
      <c r="BY238" s="60">
        <v>0</v>
      </c>
      <c r="BZ238" s="60">
        <v>0</v>
      </c>
      <c r="CA238" s="60">
        <v>0</v>
      </c>
      <c r="CB238" s="60">
        <v>0</v>
      </c>
      <c r="CC238" s="60">
        <v>0</v>
      </c>
      <c r="CD238" s="60">
        <v>0</v>
      </c>
      <c r="CE238" s="60">
        <v>0</v>
      </c>
      <c r="CF238" s="60">
        <v>0</v>
      </c>
      <c r="CG238" s="60">
        <v>0</v>
      </c>
      <c r="CH238" s="60">
        <v>0</v>
      </c>
    </row>
    <row r="239" spans="1:86">
      <c r="A239" s="57" t="s">
        <v>86</v>
      </c>
      <c r="B239" s="57" t="s">
        <v>87</v>
      </c>
      <c r="C239" s="58" t="s">
        <v>120</v>
      </c>
      <c r="D239" s="58" t="s">
        <v>121</v>
      </c>
      <c r="E239" s="58" t="str">
        <f>VLOOKUP(CONCATENATE($F$4,F239),'REG FL  CWIP - 1 System Per Boo'!$A$29:$B$1161,2,FALSE)</f>
        <v>Production</v>
      </c>
      <c r="F239" s="58" t="s">
        <v>124</v>
      </c>
      <c r="G239" s="58" t="s">
        <v>123</v>
      </c>
      <c r="H239" s="63">
        <v>344</v>
      </c>
      <c r="I239" s="60">
        <v>81.319999999999993</v>
      </c>
      <c r="J239" s="60">
        <v>74.98</v>
      </c>
      <c r="K239" s="60">
        <v>102.4</v>
      </c>
      <c r="L239" s="60">
        <v>127.98</v>
      </c>
      <c r="M239" s="60">
        <v>140.15</v>
      </c>
      <c r="N239" s="60">
        <v>24.55</v>
      </c>
      <c r="O239" s="60">
        <v>0</v>
      </c>
      <c r="P239" s="60">
        <v>0</v>
      </c>
      <c r="Q239" s="60">
        <v>0</v>
      </c>
      <c r="R239" s="60">
        <v>0</v>
      </c>
      <c r="S239" s="60">
        <v>0</v>
      </c>
      <c r="T239" s="60">
        <v>0</v>
      </c>
      <c r="U239" s="60">
        <v>551.38</v>
      </c>
      <c r="V239" s="60">
        <v>0</v>
      </c>
      <c r="W239" s="60">
        <v>0</v>
      </c>
      <c r="X239" s="60">
        <v>0</v>
      </c>
      <c r="Y239" s="60">
        <v>0</v>
      </c>
      <c r="Z239" s="60">
        <v>0</v>
      </c>
      <c r="AA239" s="60">
        <v>0</v>
      </c>
      <c r="AB239" s="60">
        <v>0</v>
      </c>
      <c r="AC239" s="60">
        <v>0</v>
      </c>
      <c r="AD239" s="60">
        <v>0</v>
      </c>
      <c r="AE239" s="60">
        <v>0</v>
      </c>
      <c r="AF239" s="60">
        <v>0</v>
      </c>
      <c r="AG239" s="60">
        <v>0</v>
      </c>
      <c r="AH239" s="60">
        <v>0</v>
      </c>
      <c r="AI239" s="60">
        <v>0</v>
      </c>
      <c r="AJ239" s="60">
        <v>0</v>
      </c>
      <c r="AK239" s="60">
        <v>0</v>
      </c>
      <c r="AL239" s="60">
        <v>0</v>
      </c>
      <c r="AM239" s="60">
        <v>0</v>
      </c>
      <c r="AN239" s="60">
        <v>0</v>
      </c>
      <c r="AO239" s="60">
        <v>0</v>
      </c>
      <c r="AP239" s="60">
        <v>0</v>
      </c>
      <c r="AQ239" s="60">
        <v>0</v>
      </c>
      <c r="AR239" s="60">
        <v>0</v>
      </c>
      <c r="AS239" s="60">
        <v>0</v>
      </c>
      <c r="AT239" s="60">
        <v>0</v>
      </c>
      <c r="AU239" s="60">
        <v>0</v>
      </c>
      <c r="AV239" s="60">
        <v>0</v>
      </c>
      <c r="AW239" s="60">
        <v>0</v>
      </c>
      <c r="AX239" s="60">
        <v>0</v>
      </c>
      <c r="AY239" s="60">
        <v>0</v>
      </c>
      <c r="AZ239" s="60">
        <v>0</v>
      </c>
      <c r="BA239" s="60">
        <v>0</v>
      </c>
      <c r="BB239" s="60">
        <v>0</v>
      </c>
      <c r="BC239" s="60">
        <v>0</v>
      </c>
      <c r="BD239" s="60">
        <v>0</v>
      </c>
      <c r="BE239" s="60">
        <v>0</v>
      </c>
      <c r="BF239" s="60">
        <v>0</v>
      </c>
      <c r="BG239" s="60">
        <v>0</v>
      </c>
      <c r="BH239" s="60">
        <v>0</v>
      </c>
      <c r="BI239" s="60">
        <v>0</v>
      </c>
      <c r="BJ239" s="60">
        <v>0</v>
      </c>
      <c r="BK239" s="60">
        <v>0</v>
      </c>
      <c r="BL239" s="60">
        <v>0</v>
      </c>
      <c r="BM239" s="60">
        <v>0</v>
      </c>
      <c r="BN239" s="60">
        <v>0</v>
      </c>
      <c r="BO239" s="60">
        <v>0</v>
      </c>
      <c r="BP239" s="60">
        <v>0</v>
      </c>
      <c r="BQ239" s="60">
        <v>0</v>
      </c>
      <c r="BR239" s="60">
        <v>0</v>
      </c>
      <c r="BS239" s="60">
        <v>0</v>
      </c>
      <c r="BT239" s="60">
        <v>0</v>
      </c>
      <c r="BU239" s="60">
        <v>0</v>
      </c>
      <c r="BV239" s="60">
        <v>0</v>
      </c>
      <c r="BW239" s="60">
        <v>0</v>
      </c>
      <c r="BX239" s="60">
        <v>0</v>
      </c>
      <c r="BY239" s="60">
        <v>0</v>
      </c>
      <c r="BZ239" s="60">
        <v>0</v>
      </c>
      <c r="CA239" s="60">
        <v>0</v>
      </c>
      <c r="CB239" s="60">
        <v>0</v>
      </c>
      <c r="CC239" s="60">
        <v>0</v>
      </c>
      <c r="CD239" s="60">
        <v>0</v>
      </c>
      <c r="CE239" s="60">
        <v>0</v>
      </c>
      <c r="CF239" s="60">
        <v>0</v>
      </c>
      <c r="CG239" s="60">
        <v>0</v>
      </c>
      <c r="CH239" s="60">
        <v>0</v>
      </c>
    </row>
    <row r="240" spans="1:86">
      <c r="A240" s="57" t="s">
        <v>86</v>
      </c>
      <c r="B240" s="57" t="s">
        <v>131</v>
      </c>
      <c r="C240" s="58" t="s">
        <v>116</v>
      </c>
      <c r="D240" s="58" t="s">
        <v>117</v>
      </c>
      <c r="E240" s="58" t="str">
        <f>VLOOKUP(CONCATENATE($F$4,F240),'REG FL  CWIP - 1 System Per Boo'!$A$29:$B$1161,2,FALSE)</f>
        <v>Production</v>
      </c>
      <c r="F240" s="58" t="s">
        <v>118</v>
      </c>
      <c r="G240" s="58" t="s">
        <v>119</v>
      </c>
      <c r="H240" s="63">
        <v>344</v>
      </c>
      <c r="I240" s="60">
        <v>0</v>
      </c>
      <c r="J240" s="60">
        <v>0</v>
      </c>
      <c r="K240" s="60">
        <v>0</v>
      </c>
      <c r="L240" s="60">
        <v>0</v>
      </c>
      <c r="M240" s="60">
        <v>0</v>
      </c>
      <c r="N240" s="60">
        <v>0</v>
      </c>
      <c r="O240" s="60">
        <v>0</v>
      </c>
      <c r="P240" s="60">
        <v>0</v>
      </c>
      <c r="Q240" s="60">
        <v>0</v>
      </c>
      <c r="R240" s="60">
        <v>0</v>
      </c>
      <c r="S240" s="60">
        <v>0</v>
      </c>
      <c r="T240" s="60">
        <v>0</v>
      </c>
      <c r="U240" s="60">
        <v>0</v>
      </c>
      <c r="V240" s="60">
        <v>0</v>
      </c>
      <c r="W240" s="60">
        <v>0.3853404640825126</v>
      </c>
      <c r="X240" s="60">
        <v>0.8601432337698135</v>
      </c>
      <c r="Y240" s="60">
        <v>0</v>
      </c>
      <c r="Z240" s="60">
        <v>0</v>
      </c>
      <c r="AA240" s="60">
        <v>0.82671886214520807</v>
      </c>
      <c r="AB240" s="60">
        <v>0</v>
      </c>
      <c r="AC240" s="60">
        <v>0.33587637610292925</v>
      </c>
      <c r="AD240" s="60">
        <v>0.79528456803895275</v>
      </c>
      <c r="AE240" s="60">
        <v>0.80242027543445738</v>
      </c>
      <c r="AF240" s="60">
        <v>0.8096330175241746</v>
      </c>
      <c r="AG240" s="60">
        <v>0.81692376411003431</v>
      </c>
      <c r="AH240" s="60">
        <v>5.6323405612080819</v>
      </c>
      <c r="AI240" s="60">
        <v>0.78857872966429676</v>
      </c>
      <c r="AJ240" s="60">
        <v>1.1808940027541182</v>
      </c>
      <c r="AK240" s="60">
        <v>1.66274582418631</v>
      </c>
      <c r="AL240" s="60">
        <v>0</v>
      </c>
      <c r="AM240" s="60">
        <v>0.67157056796887882</v>
      </c>
      <c r="AN240" s="60">
        <v>1.6279433645224908</v>
      </c>
      <c r="AO240" s="60">
        <v>2.1589559589115219</v>
      </c>
      <c r="AP240" s="60">
        <v>3.1082353413094985</v>
      </c>
      <c r="AQ240" s="60">
        <v>3.5924381934049849</v>
      </c>
      <c r="AR240" s="60">
        <v>3.624671420120027</v>
      </c>
      <c r="AS240" s="60">
        <v>3.6572526258966862</v>
      </c>
      <c r="AT240" s="60">
        <v>3.6901861914983223</v>
      </c>
      <c r="AU240" s="60">
        <v>25.763472220237137</v>
      </c>
      <c r="AV240" s="60">
        <v>3.5621467595408554</v>
      </c>
      <c r="AW240" s="60">
        <v>3.5936531803574261</v>
      </c>
      <c r="AX240" s="60">
        <v>3.6254949684837539</v>
      </c>
      <c r="AY240" s="60">
        <v>3.6576762896181529</v>
      </c>
      <c r="AZ240" s="60">
        <v>3.6902013682594146</v>
      </c>
      <c r="BA240" s="60">
        <v>3.723074488633479</v>
      </c>
      <c r="BB240" s="60">
        <v>3.7562999956331615</v>
      </c>
      <c r="BC240" s="60">
        <v>3.7898822957765952</v>
      </c>
      <c r="BD240" s="60">
        <v>3.8238258581803164</v>
      </c>
      <c r="BE240" s="60">
        <v>3.8581352155498698</v>
      </c>
      <c r="BF240" s="60">
        <v>3.8928149651884865</v>
      </c>
      <c r="BG240" s="60">
        <v>3.9278697700229297</v>
      </c>
      <c r="BH240" s="60">
        <v>44.901075155244442</v>
      </c>
      <c r="BI240" s="60">
        <v>3.7915833638477325</v>
      </c>
      <c r="BJ240" s="60">
        <v>3.8251191020097099</v>
      </c>
      <c r="BK240" s="60">
        <v>3.859011808370441</v>
      </c>
      <c r="BL240" s="60">
        <v>3.8932659169393853</v>
      </c>
      <c r="BM240" s="60">
        <v>3.9278859243137991</v>
      </c>
      <c r="BN240" s="60">
        <v>3.9628763906650879</v>
      </c>
      <c r="BO240" s="60">
        <v>3.9982419407390664</v>
      </c>
      <c r="BP240" s="60">
        <v>4.0339872648761315</v>
      </c>
      <c r="BQ240" s="60">
        <v>4.0701171200470254</v>
      </c>
      <c r="BR240" s="60">
        <v>4.1066363309072411</v>
      </c>
      <c r="BS240" s="60">
        <v>4.1435497908706731</v>
      </c>
      <c r="BT240" s="60">
        <v>4.1808624632015396</v>
      </c>
      <c r="BU240" s="60">
        <v>47.793137416787836</v>
      </c>
      <c r="BV240" s="60">
        <v>4.0357978981359839</v>
      </c>
      <c r="BW240" s="60">
        <v>4.0714936612509476</v>
      </c>
      <c r="BX240" s="60">
        <v>4.1075693847592305</v>
      </c>
      <c r="BY240" s="60">
        <v>4.1440297882632651</v>
      </c>
      <c r="BZ240" s="60">
        <v>4.1808796579845309</v>
      </c>
      <c r="CA240" s="60">
        <v>4.2181238478134535</v>
      </c>
      <c r="CB240" s="60">
        <v>4.2557672803740765</v>
      </c>
      <c r="CC240" s="60">
        <v>4.2938149481099543</v>
      </c>
      <c r="CD240" s="60">
        <v>4.3322719143866166</v>
      </c>
      <c r="CE240" s="60">
        <v>4.3711433146139029</v>
      </c>
      <c r="CF240" s="60">
        <v>4.410434357388751</v>
      </c>
      <c r="CG240" s="60">
        <v>4.4501503256574617</v>
      </c>
      <c r="CH240" s="60">
        <v>50.871476378738173</v>
      </c>
    </row>
    <row r="241" spans="1:86">
      <c r="A241" s="57" t="s">
        <v>86</v>
      </c>
      <c r="B241" s="57" t="s">
        <v>131</v>
      </c>
      <c r="C241" s="58" t="s">
        <v>120</v>
      </c>
      <c r="D241" s="58" t="s">
        <v>121</v>
      </c>
      <c r="E241" s="58" t="s">
        <v>777</v>
      </c>
      <c r="F241" s="58" t="s">
        <v>122</v>
      </c>
      <c r="G241" s="58" t="s">
        <v>123</v>
      </c>
      <c r="H241" s="63">
        <v>344</v>
      </c>
      <c r="I241" s="60">
        <v>287.83</v>
      </c>
      <c r="J241" s="60">
        <v>323.64999999999998</v>
      </c>
      <c r="K241" s="60">
        <v>347.87</v>
      </c>
      <c r="L241" s="60">
        <v>350.3</v>
      </c>
      <c r="M241" s="60">
        <v>356.57</v>
      </c>
      <c r="N241" s="60">
        <v>244.56</v>
      </c>
      <c r="O241" s="60">
        <v>130.36000000000001</v>
      </c>
      <c r="P241" s="60">
        <v>134.35</v>
      </c>
      <c r="Q241" s="60">
        <v>68.92</v>
      </c>
      <c r="R241" s="60">
        <v>0</v>
      </c>
      <c r="S241" s="60">
        <v>0</v>
      </c>
      <c r="T241" s="60">
        <v>0</v>
      </c>
      <c r="U241" s="60">
        <v>2244.41</v>
      </c>
      <c r="V241" s="60">
        <v>0</v>
      </c>
      <c r="W241" s="60">
        <v>0</v>
      </c>
      <c r="X241" s="60">
        <v>0</v>
      </c>
      <c r="Y241" s="60">
        <v>0</v>
      </c>
      <c r="Z241" s="60">
        <v>0</v>
      </c>
      <c r="AA241" s="60">
        <v>0</v>
      </c>
      <c r="AB241" s="60">
        <v>0</v>
      </c>
      <c r="AC241" s="60">
        <v>0</v>
      </c>
      <c r="AD241" s="60">
        <v>0</v>
      </c>
      <c r="AE241" s="60">
        <v>0</v>
      </c>
      <c r="AF241" s="60">
        <v>0</v>
      </c>
      <c r="AG241" s="60">
        <v>0</v>
      </c>
      <c r="AH241" s="60">
        <v>0</v>
      </c>
      <c r="AI241" s="60">
        <v>0</v>
      </c>
      <c r="AJ241" s="60">
        <v>0</v>
      </c>
      <c r="AK241" s="60">
        <v>0</v>
      </c>
      <c r="AL241" s="60">
        <v>0</v>
      </c>
      <c r="AM241" s="60">
        <v>0</v>
      </c>
      <c r="AN241" s="60">
        <v>0</v>
      </c>
      <c r="AO241" s="60">
        <v>0</v>
      </c>
      <c r="AP241" s="60">
        <v>0</v>
      </c>
      <c r="AQ241" s="60">
        <v>0</v>
      </c>
      <c r="AR241" s="60">
        <v>0</v>
      </c>
      <c r="AS241" s="60">
        <v>0</v>
      </c>
      <c r="AT241" s="60">
        <v>0</v>
      </c>
      <c r="AU241" s="60">
        <v>0</v>
      </c>
      <c r="AV241" s="60">
        <v>0</v>
      </c>
      <c r="AW241" s="60">
        <v>0</v>
      </c>
      <c r="AX241" s="60">
        <v>0</v>
      </c>
      <c r="AY241" s="60">
        <v>0</v>
      </c>
      <c r="AZ241" s="60">
        <v>0</v>
      </c>
      <c r="BA241" s="60">
        <v>0</v>
      </c>
      <c r="BB241" s="60">
        <v>0</v>
      </c>
      <c r="BC241" s="60">
        <v>0</v>
      </c>
      <c r="BD241" s="60">
        <v>0</v>
      </c>
      <c r="BE241" s="60">
        <v>0</v>
      </c>
      <c r="BF241" s="60">
        <v>0</v>
      </c>
      <c r="BG241" s="60">
        <v>0</v>
      </c>
      <c r="BH241" s="60">
        <v>0</v>
      </c>
      <c r="BI241" s="60">
        <v>0</v>
      </c>
      <c r="BJ241" s="60">
        <v>0</v>
      </c>
      <c r="BK241" s="60">
        <v>0</v>
      </c>
      <c r="BL241" s="60">
        <v>0</v>
      </c>
      <c r="BM241" s="60">
        <v>0</v>
      </c>
      <c r="BN241" s="60">
        <v>0</v>
      </c>
      <c r="BO241" s="60">
        <v>0</v>
      </c>
      <c r="BP241" s="60">
        <v>0</v>
      </c>
      <c r="BQ241" s="60">
        <v>0</v>
      </c>
      <c r="BR241" s="60">
        <v>0</v>
      </c>
      <c r="BS241" s="60">
        <v>0</v>
      </c>
      <c r="BT241" s="60">
        <v>0</v>
      </c>
      <c r="BU241" s="60">
        <v>0</v>
      </c>
      <c r="BV241" s="60">
        <v>0</v>
      </c>
      <c r="BW241" s="60">
        <v>0</v>
      </c>
      <c r="BX241" s="60">
        <v>0</v>
      </c>
      <c r="BY241" s="60">
        <v>0</v>
      </c>
      <c r="BZ241" s="60">
        <v>0</v>
      </c>
      <c r="CA241" s="60">
        <v>0</v>
      </c>
      <c r="CB241" s="60">
        <v>0</v>
      </c>
      <c r="CC241" s="60">
        <v>0</v>
      </c>
      <c r="CD241" s="60">
        <v>0</v>
      </c>
      <c r="CE241" s="60">
        <v>0</v>
      </c>
      <c r="CF241" s="60">
        <v>0</v>
      </c>
      <c r="CG241" s="60">
        <v>0</v>
      </c>
      <c r="CH241" s="60">
        <v>0</v>
      </c>
    </row>
    <row r="242" spans="1:86">
      <c r="A242" s="57" t="s">
        <v>86</v>
      </c>
      <c r="B242" s="57" t="s">
        <v>131</v>
      </c>
      <c r="C242" s="58" t="s">
        <v>120</v>
      </c>
      <c r="D242" s="58" t="s">
        <v>121</v>
      </c>
      <c r="E242" s="58" t="str">
        <f>VLOOKUP(CONCATENATE($F$4,F242),'REG FL  CWIP - 1 System Per Boo'!$A$29:$B$1161,2,FALSE)</f>
        <v>Production</v>
      </c>
      <c r="F242" s="58" t="s">
        <v>124</v>
      </c>
      <c r="G242" s="58" t="s">
        <v>123</v>
      </c>
      <c r="H242" s="63">
        <v>344</v>
      </c>
      <c r="I242" s="60">
        <v>200.07</v>
      </c>
      <c r="J242" s="60">
        <v>184.48</v>
      </c>
      <c r="K242" s="60">
        <v>251.92</v>
      </c>
      <c r="L242" s="60">
        <v>314.85000000000002</v>
      </c>
      <c r="M242" s="60">
        <v>344.81</v>
      </c>
      <c r="N242" s="60">
        <v>60.39</v>
      </c>
      <c r="O242" s="60">
        <v>0</v>
      </c>
      <c r="P242" s="60">
        <v>0</v>
      </c>
      <c r="Q242" s="60">
        <v>0</v>
      </c>
      <c r="R242" s="60">
        <v>0</v>
      </c>
      <c r="S242" s="60">
        <v>0</v>
      </c>
      <c r="T242" s="60">
        <v>0</v>
      </c>
      <c r="U242" s="60">
        <v>1356.52</v>
      </c>
      <c r="V242" s="60">
        <v>0</v>
      </c>
      <c r="W242" s="60">
        <v>0</v>
      </c>
      <c r="X242" s="60">
        <v>0</v>
      </c>
      <c r="Y242" s="60">
        <v>0</v>
      </c>
      <c r="Z242" s="60">
        <v>0</v>
      </c>
      <c r="AA242" s="60">
        <v>0</v>
      </c>
      <c r="AB242" s="60">
        <v>0</v>
      </c>
      <c r="AC242" s="60">
        <v>0</v>
      </c>
      <c r="AD242" s="60">
        <v>0</v>
      </c>
      <c r="AE242" s="60">
        <v>0</v>
      </c>
      <c r="AF242" s="60">
        <v>0</v>
      </c>
      <c r="AG242" s="60">
        <v>0</v>
      </c>
      <c r="AH242" s="60">
        <v>0</v>
      </c>
      <c r="AI242" s="60">
        <v>0</v>
      </c>
      <c r="AJ242" s="60">
        <v>0</v>
      </c>
      <c r="AK242" s="60">
        <v>0</v>
      </c>
      <c r="AL242" s="60">
        <v>0</v>
      </c>
      <c r="AM242" s="60">
        <v>0</v>
      </c>
      <c r="AN242" s="60">
        <v>0</v>
      </c>
      <c r="AO242" s="60">
        <v>0</v>
      </c>
      <c r="AP242" s="60">
        <v>0</v>
      </c>
      <c r="AQ242" s="60">
        <v>0</v>
      </c>
      <c r="AR242" s="60">
        <v>0</v>
      </c>
      <c r="AS242" s="60">
        <v>0</v>
      </c>
      <c r="AT242" s="60">
        <v>0</v>
      </c>
      <c r="AU242" s="60">
        <v>0</v>
      </c>
      <c r="AV242" s="60">
        <v>0</v>
      </c>
      <c r="AW242" s="60">
        <v>0</v>
      </c>
      <c r="AX242" s="60">
        <v>0</v>
      </c>
      <c r="AY242" s="60">
        <v>0</v>
      </c>
      <c r="AZ242" s="60">
        <v>0</v>
      </c>
      <c r="BA242" s="60">
        <v>0</v>
      </c>
      <c r="BB242" s="60">
        <v>0</v>
      </c>
      <c r="BC242" s="60">
        <v>0</v>
      </c>
      <c r="BD242" s="60">
        <v>0</v>
      </c>
      <c r="BE242" s="60">
        <v>0</v>
      </c>
      <c r="BF242" s="60">
        <v>0</v>
      </c>
      <c r="BG242" s="60">
        <v>0</v>
      </c>
      <c r="BH242" s="60">
        <v>0</v>
      </c>
      <c r="BI242" s="60">
        <v>0</v>
      </c>
      <c r="BJ242" s="60">
        <v>0</v>
      </c>
      <c r="BK242" s="60">
        <v>0</v>
      </c>
      <c r="BL242" s="60">
        <v>0</v>
      </c>
      <c r="BM242" s="60">
        <v>0</v>
      </c>
      <c r="BN242" s="60">
        <v>0</v>
      </c>
      <c r="BO242" s="60">
        <v>0</v>
      </c>
      <c r="BP242" s="60">
        <v>0</v>
      </c>
      <c r="BQ242" s="60">
        <v>0</v>
      </c>
      <c r="BR242" s="60">
        <v>0</v>
      </c>
      <c r="BS242" s="60">
        <v>0</v>
      </c>
      <c r="BT242" s="60">
        <v>0</v>
      </c>
      <c r="BU242" s="60">
        <v>0</v>
      </c>
      <c r="BV242" s="60">
        <v>0</v>
      </c>
      <c r="BW242" s="60">
        <v>0</v>
      </c>
      <c r="BX242" s="60">
        <v>0</v>
      </c>
      <c r="BY242" s="60">
        <v>0</v>
      </c>
      <c r="BZ242" s="60">
        <v>0</v>
      </c>
      <c r="CA242" s="60">
        <v>0</v>
      </c>
      <c r="CB242" s="60">
        <v>0</v>
      </c>
      <c r="CC242" s="60">
        <v>0</v>
      </c>
      <c r="CD242" s="60">
        <v>0</v>
      </c>
      <c r="CE242" s="60">
        <v>0</v>
      </c>
      <c r="CF242" s="60">
        <v>0</v>
      </c>
      <c r="CG242" s="60">
        <v>0</v>
      </c>
      <c r="CH242" s="60">
        <v>0</v>
      </c>
    </row>
    <row r="243" spans="1:86">
      <c r="A243" s="57" t="s">
        <v>86</v>
      </c>
      <c r="B243" s="58" t="s">
        <v>132</v>
      </c>
      <c r="C243" s="59" t="s">
        <v>116</v>
      </c>
      <c r="D243" s="58" t="s">
        <v>333</v>
      </c>
      <c r="E243" s="58" t="str">
        <f>VLOOKUP(CONCATENATE($F$4,F243),'REG FL  CWIP - 1 System Per Boo'!$A$29:$B$1161,2,FALSE)</f>
        <v>Production</v>
      </c>
      <c r="F243" s="58" t="s">
        <v>354</v>
      </c>
      <c r="G243" s="58" t="s">
        <v>355</v>
      </c>
      <c r="H243" s="63">
        <v>344</v>
      </c>
      <c r="I243" s="60">
        <v>5986.55</v>
      </c>
      <c r="J243" s="60">
        <v>0</v>
      </c>
      <c r="K243" s="60">
        <v>0</v>
      </c>
      <c r="L243" s="60">
        <v>11.17</v>
      </c>
      <c r="M243" s="60">
        <v>13.28</v>
      </c>
      <c r="N243" s="60">
        <v>22.36</v>
      </c>
      <c r="O243" s="60">
        <v>0</v>
      </c>
      <c r="P243" s="60">
        <v>0</v>
      </c>
      <c r="Q243" s="60">
        <v>0</v>
      </c>
      <c r="R243" s="60">
        <v>0</v>
      </c>
      <c r="S243" s="60">
        <v>0</v>
      </c>
      <c r="T243" s="60">
        <v>0</v>
      </c>
      <c r="U243" s="60">
        <v>5986.55</v>
      </c>
      <c r="V243" s="60">
        <v>2527.04</v>
      </c>
      <c r="W243" s="60">
        <v>2527.04</v>
      </c>
      <c r="X243" s="60">
        <v>2527.04</v>
      </c>
      <c r="Y243" s="60">
        <v>2527.04</v>
      </c>
      <c r="Z243" s="60">
        <v>2527.04</v>
      </c>
      <c r="AA243" s="60">
        <v>2527.04</v>
      </c>
      <c r="AB243" s="60">
        <v>2527.04</v>
      </c>
      <c r="AC243" s="60">
        <v>2527.04</v>
      </c>
      <c r="AD243" s="60">
        <v>2527.04</v>
      </c>
      <c r="AE243" s="60">
        <v>2527.04</v>
      </c>
      <c r="AF243" s="60">
        <v>2527.04</v>
      </c>
      <c r="AG243" s="60">
        <v>2260.4620155001289</v>
      </c>
      <c r="AH243" s="60">
        <v>2527.04</v>
      </c>
      <c r="AI243" s="60">
        <v>1862.539622132153</v>
      </c>
      <c r="AJ243" s="60">
        <v>1862.539622132153</v>
      </c>
      <c r="AK243" s="60">
        <v>1862.539622132153</v>
      </c>
      <c r="AL243" s="60">
        <v>1862.539622132153</v>
      </c>
      <c r="AM243" s="60">
        <v>1862.539622132153</v>
      </c>
      <c r="AN243" s="60">
        <v>1356.5184450607562</v>
      </c>
      <c r="AO243" s="60">
        <v>1356.5184450607562</v>
      </c>
      <c r="AP243" s="60">
        <v>1356.5184450607562</v>
      </c>
      <c r="AQ243" s="60">
        <v>1356.5184450607562</v>
      </c>
      <c r="AR243" s="60">
        <v>1356.5184450607562</v>
      </c>
      <c r="AS243" s="60">
        <v>1156.5376974977135</v>
      </c>
      <c r="AT243" s="60">
        <v>998.06892429658672</v>
      </c>
      <c r="AU243" s="60">
        <v>1862.539622132153</v>
      </c>
      <c r="AV243" s="60">
        <v>998.06892429658672</v>
      </c>
      <c r="AW243" s="60">
        <v>998.06892429658672</v>
      </c>
      <c r="AX243" s="60">
        <v>998.06892429658672</v>
      </c>
      <c r="AY243" s="60">
        <v>998.06892429658672</v>
      </c>
      <c r="AZ243" s="60">
        <v>998.06892429658672</v>
      </c>
      <c r="BA243" s="60">
        <v>998.06892429658672</v>
      </c>
      <c r="BB243" s="60">
        <v>998.06892429658672</v>
      </c>
      <c r="BC243" s="60">
        <v>998.06892429658672</v>
      </c>
      <c r="BD243" s="60">
        <v>998.06892429658672</v>
      </c>
      <c r="BE243" s="60">
        <v>998.06892429658672</v>
      </c>
      <c r="BF243" s="60">
        <v>998.06892429658672</v>
      </c>
      <c r="BG243" s="60">
        <v>993.57214694005245</v>
      </c>
      <c r="BH243" s="60">
        <v>998.06892429658672</v>
      </c>
      <c r="BI243" s="60">
        <v>725.30766726623824</v>
      </c>
      <c r="BJ243" s="60">
        <v>725.30766726623824</v>
      </c>
      <c r="BK243" s="60">
        <v>725.30766726623824</v>
      </c>
      <c r="BL243" s="60">
        <v>725.30766726623824</v>
      </c>
      <c r="BM243" s="60">
        <v>725.30766726623824</v>
      </c>
      <c r="BN243" s="60">
        <v>725.30766726623824</v>
      </c>
      <c r="BO243" s="60">
        <v>725.30766726623824</v>
      </c>
      <c r="BP243" s="60">
        <v>725.30766726623824</v>
      </c>
      <c r="BQ243" s="60">
        <v>725.30766726623824</v>
      </c>
      <c r="BR243" s="60">
        <v>725.30766726623824</v>
      </c>
      <c r="BS243" s="60">
        <v>725.30766726623824</v>
      </c>
      <c r="BT243" s="60">
        <v>718.05459059357588</v>
      </c>
      <c r="BU243" s="60">
        <v>725.30766726623824</v>
      </c>
      <c r="BV243" s="60">
        <v>531.36039703924621</v>
      </c>
      <c r="BW243" s="60">
        <v>531.36039703924621</v>
      </c>
      <c r="BX243" s="60">
        <v>531.36039703924621</v>
      </c>
      <c r="BY243" s="60">
        <v>531.36039703924621</v>
      </c>
      <c r="BZ243" s="60">
        <v>531.36039703924621</v>
      </c>
      <c r="CA243" s="60">
        <v>531.36039703924621</v>
      </c>
      <c r="CB243" s="60">
        <v>531.36039703924621</v>
      </c>
      <c r="CC243" s="60">
        <v>531.36039703924621</v>
      </c>
      <c r="CD243" s="60">
        <v>531.36039703924621</v>
      </c>
      <c r="CE243" s="60">
        <v>531.36039703924621</v>
      </c>
      <c r="CF243" s="60">
        <v>531.36039703924621</v>
      </c>
      <c r="CG243" s="60">
        <v>531.36039703924621</v>
      </c>
      <c r="CH243" s="60">
        <v>531.36039703924621</v>
      </c>
    </row>
    <row r="244" spans="1:86">
      <c r="A244" s="57" t="s">
        <v>86</v>
      </c>
      <c r="B244" s="58" t="s">
        <v>132</v>
      </c>
      <c r="C244" s="59" t="s">
        <v>116</v>
      </c>
      <c r="D244" s="58" t="s">
        <v>333</v>
      </c>
      <c r="E244" s="58" t="str">
        <f>VLOOKUP(CONCATENATE($F$4,F244),'REG FL  CWIP - 1 System Per Boo'!$A$29:$B$1161,2,FALSE)</f>
        <v>Production</v>
      </c>
      <c r="F244" s="58" t="s">
        <v>362</v>
      </c>
      <c r="G244" s="58" t="s">
        <v>355</v>
      </c>
      <c r="H244" s="63">
        <v>344</v>
      </c>
      <c r="I244" s="60">
        <v>0</v>
      </c>
      <c r="J244" s="60">
        <v>0</v>
      </c>
      <c r="K244" s="60">
        <v>0</v>
      </c>
      <c r="L244" s="60">
        <v>0</v>
      </c>
      <c r="M244" s="60">
        <v>0</v>
      </c>
      <c r="N244" s="60">
        <v>0</v>
      </c>
      <c r="O244" s="60">
        <v>0</v>
      </c>
      <c r="P244" s="60">
        <v>0</v>
      </c>
      <c r="Q244" s="60">
        <v>0</v>
      </c>
      <c r="R244" s="60">
        <v>0</v>
      </c>
      <c r="S244" s="60">
        <v>0</v>
      </c>
      <c r="T244" s="60">
        <v>306.93</v>
      </c>
      <c r="U244" s="60">
        <v>0</v>
      </c>
      <c r="V244" s="60">
        <v>601.21</v>
      </c>
      <c r="W244" s="60">
        <v>619.2659962898</v>
      </c>
      <c r="X244" s="60">
        <v>658.85419186119998</v>
      </c>
      <c r="Y244" s="60">
        <v>703.07115836960008</v>
      </c>
      <c r="Z244" s="60">
        <v>767.3246622324001</v>
      </c>
      <c r="AA244" s="60">
        <v>895.94340913660017</v>
      </c>
      <c r="AB244" s="60">
        <v>916.63849390290011</v>
      </c>
      <c r="AC244" s="60">
        <v>945.78993685570003</v>
      </c>
      <c r="AD244" s="60">
        <v>1073.3027508150001</v>
      </c>
      <c r="AE244" s="60">
        <v>1117.5522547493001</v>
      </c>
      <c r="AF244" s="60">
        <v>1205.0937725956001</v>
      </c>
      <c r="AG244" s="60">
        <v>1077.9681754416647</v>
      </c>
      <c r="AH244" s="60">
        <v>601.21</v>
      </c>
      <c r="AI244" s="60">
        <v>888.20711181620379</v>
      </c>
      <c r="AJ244" s="60">
        <v>895.68972527900382</v>
      </c>
      <c r="AK244" s="60">
        <v>1154.8855958350039</v>
      </c>
      <c r="AL244" s="60">
        <v>1192.667741061704</v>
      </c>
      <c r="AM244" s="60">
        <v>1205.5114114250039</v>
      </c>
      <c r="AN244" s="60">
        <v>877.99392071843636</v>
      </c>
      <c r="AO244" s="60">
        <v>885.19679651813635</v>
      </c>
      <c r="AP244" s="60">
        <v>1135.3872184009363</v>
      </c>
      <c r="AQ244" s="60">
        <v>1184.2829809900363</v>
      </c>
      <c r="AR244" s="60">
        <v>1356.6968470375364</v>
      </c>
      <c r="AS244" s="60">
        <v>1156.6897990870475</v>
      </c>
      <c r="AT244" s="60">
        <v>998.20018492905797</v>
      </c>
      <c r="AU244" s="60">
        <v>888.20711181620379</v>
      </c>
      <c r="AV244" s="60">
        <v>1000.701906776158</v>
      </c>
      <c r="AW244" s="60">
        <v>1058.2002401094915</v>
      </c>
      <c r="AX244" s="60">
        <v>1115.6985734428249</v>
      </c>
      <c r="AY244" s="60">
        <v>1173.1969067761584</v>
      </c>
      <c r="AZ244" s="60">
        <v>1230.6952401094918</v>
      </c>
      <c r="BA244" s="60">
        <v>1274.1355801097757</v>
      </c>
      <c r="BB244" s="60">
        <v>1331.6339134431091</v>
      </c>
      <c r="BC244" s="60">
        <v>1389.1322467764426</v>
      </c>
      <c r="BD244" s="60">
        <v>1446.630580109776</v>
      </c>
      <c r="BE244" s="60">
        <v>1504.1289134431095</v>
      </c>
      <c r="BF244" s="60">
        <v>1561.6272467764429</v>
      </c>
      <c r="BG244" s="60">
        <v>1576.6623965469312</v>
      </c>
      <c r="BH244" s="60">
        <v>1000.701906776158</v>
      </c>
      <c r="BI244" s="60">
        <v>1251.9278924870146</v>
      </c>
      <c r="BJ244" s="60">
        <v>1337.4912258203478</v>
      </c>
      <c r="BK244" s="60">
        <v>1423.0545591536811</v>
      </c>
      <c r="BL244" s="60">
        <v>1508.6178924870144</v>
      </c>
      <c r="BM244" s="60">
        <v>1594.1812258203477</v>
      </c>
      <c r="BN244" s="60">
        <v>1617.8841231345136</v>
      </c>
      <c r="BO244" s="60">
        <v>1703.4474564678469</v>
      </c>
      <c r="BP244" s="60">
        <v>1789.0107898011802</v>
      </c>
      <c r="BQ244" s="60">
        <v>1874.5741231345135</v>
      </c>
      <c r="BR244" s="60">
        <v>1960.1374564678467</v>
      </c>
      <c r="BS244" s="60">
        <v>2045.70078980118</v>
      </c>
      <c r="BT244" s="60">
        <v>2055.2021066140514</v>
      </c>
      <c r="BU244" s="60">
        <v>1251.9278924870146</v>
      </c>
      <c r="BV244" s="60">
        <v>1729.8568893805175</v>
      </c>
      <c r="BW244" s="60">
        <v>1737.3801859174714</v>
      </c>
      <c r="BX244" s="60">
        <v>1997.9853080504265</v>
      </c>
      <c r="BY244" s="60">
        <v>2035.972875329674</v>
      </c>
      <c r="BZ244" s="60">
        <v>2048.8863769085506</v>
      </c>
      <c r="CA244" s="60">
        <v>2318.07430171956</v>
      </c>
      <c r="CB244" s="60">
        <v>2325.3163396558234</v>
      </c>
      <c r="CC244" s="60">
        <v>2576.867050365066</v>
      </c>
      <c r="CD244" s="60">
        <v>2626.0286598999037</v>
      </c>
      <c r="CE244" s="60">
        <v>2795.0318771102816</v>
      </c>
      <c r="CF244" s="60">
        <v>2920.7012239272849</v>
      </c>
      <c r="CG244" s="60">
        <v>3000.6087864329543</v>
      </c>
      <c r="CH244" s="60">
        <v>1729.8568893805175</v>
      </c>
    </row>
    <row r="245" spans="1:86">
      <c r="A245" s="57" t="s">
        <v>86</v>
      </c>
      <c r="B245" s="58" t="s">
        <v>132</v>
      </c>
      <c r="C245" s="59" t="s">
        <v>116</v>
      </c>
      <c r="D245" s="58" t="s">
        <v>333</v>
      </c>
      <c r="E245" s="58" t="str">
        <f>VLOOKUP(CONCATENATE($F$4,F245),'REG FL  CWIP - 1 System Per Boo'!$A$29:$B$1161,2,FALSE)</f>
        <v>Production</v>
      </c>
      <c r="F245" s="58" t="s">
        <v>373</v>
      </c>
      <c r="G245" s="58" t="s">
        <v>355</v>
      </c>
      <c r="H245" s="63">
        <v>344</v>
      </c>
      <c r="I245" s="60">
        <v>0</v>
      </c>
      <c r="J245" s="60">
        <v>0</v>
      </c>
      <c r="K245" s="60">
        <v>0</v>
      </c>
      <c r="L245" s="60">
        <v>0</v>
      </c>
      <c r="M245" s="60">
        <v>0</v>
      </c>
      <c r="N245" s="60">
        <v>0</v>
      </c>
      <c r="O245" s="60">
        <v>0</v>
      </c>
      <c r="P245" s="60">
        <v>0</v>
      </c>
      <c r="Q245" s="60">
        <v>0</v>
      </c>
      <c r="R245" s="60">
        <v>0</v>
      </c>
      <c r="S245" s="60">
        <v>0</v>
      </c>
      <c r="T245" s="60">
        <v>0</v>
      </c>
      <c r="U245" s="60">
        <v>0</v>
      </c>
      <c r="V245" s="60">
        <v>0</v>
      </c>
      <c r="W245" s="60">
        <v>6</v>
      </c>
      <c r="X245" s="60">
        <v>12</v>
      </c>
      <c r="Y245" s="60">
        <v>18</v>
      </c>
      <c r="Z245" s="60">
        <v>24</v>
      </c>
      <c r="AA245" s="60">
        <v>30</v>
      </c>
      <c r="AB245" s="60">
        <v>36</v>
      </c>
      <c r="AC245" s="60">
        <v>42</v>
      </c>
      <c r="AD245" s="60">
        <v>48</v>
      </c>
      <c r="AE245" s="60">
        <v>54</v>
      </c>
      <c r="AF245" s="60">
        <v>60</v>
      </c>
      <c r="AG245" s="60">
        <v>66</v>
      </c>
      <c r="AH245" s="60">
        <v>0</v>
      </c>
      <c r="AI245" s="60">
        <v>0</v>
      </c>
      <c r="AJ245" s="60">
        <v>31</v>
      </c>
      <c r="AK245" s="60">
        <v>62</v>
      </c>
      <c r="AL245" s="60">
        <v>93</v>
      </c>
      <c r="AM245" s="60">
        <v>124</v>
      </c>
      <c r="AN245" s="60">
        <v>155</v>
      </c>
      <c r="AO245" s="60">
        <v>186</v>
      </c>
      <c r="AP245" s="60">
        <v>217</v>
      </c>
      <c r="AQ245" s="60">
        <v>248</v>
      </c>
      <c r="AR245" s="60">
        <v>279</v>
      </c>
      <c r="AS245" s="60">
        <v>310</v>
      </c>
      <c r="AT245" s="60">
        <v>341</v>
      </c>
      <c r="AU245" s="60">
        <v>0</v>
      </c>
      <c r="AV245" s="60">
        <v>0</v>
      </c>
      <c r="AW245" s="60">
        <v>33.833333318999998</v>
      </c>
      <c r="AX245" s="60">
        <v>67.666666637999995</v>
      </c>
      <c r="AY245" s="60">
        <v>101.499999957</v>
      </c>
      <c r="AZ245" s="60">
        <v>135.33333327599999</v>
      </c>
      <c r="BA245" s="60">
        <v>169.16666659499998</v>
      </c>
      <c r="BB245" s="60">
        <v>202.99999991399997</v>
      </c>
      <c r="BC245" s="60">
        <v>236.83333323299996</v>
      </c>
      <c r="BD245" s="60">
        <v>270.66666655199998</v>
      </c>
      <c r="BE245" s="60">
        <v>304.499999871</v>
      </c>
      <c r="BF245" s="60">
        <v>338.33333319000002</v>
      </c>
      <c r="BG245" s="60">
        <v>372.16666650900004</v>
      </c>
      <c r="BH245" s="60">
        <v>0</v>
      </c>
      <c r="BI245" s="60">
        <v>0</v>
      </c>
      <c r="BJ245" s="60">
        <v>37.916666679999999</v>
      </c>
      <c r="BK245" s="60">
        <v>75.833333359999997</v>
      </c>
      <c r="BL245" s="60">
        <v>113.75000004</v>
      </c>
      <c r="BM245" s="60">
        <v>151.66666671999999</v>
      </c>
      <c r="BN245" s="60">
        <v>189.58333339999999</v>
      </c>
      <c r="BO245" s="60">
        <v>227.50000007999998</v>
      </c>
      <c r="BP245" s="60">
        <v>265.41666676</v>
      </c>
      <c r="BQ245" s="60">
        <v>303.33333343999999</v>
      </c>
      <c r="BR245" s="60">
        <v>341.25000011999998</v>
      </c>
      <c r="BS245" s="60">
        <v>379.16666679999997</v>
      </c>
      <c r="BT245" s="60">
        <v>417.08333347999996</v>
      </c>
      <c r="BU245" s="60">
        <v>0</v>
      </c>
      <c r="BV245" s="60">
        <v>0</v>
      </c>
      <c r="BW245" s="60">
        <v>0</v>
      </c>
      <c r="BX245" s="60">
        <v>0</v>
      </c>
      <c r="BY245" s="60">
        <v>0</v>
      </c>
      <c r="BZ245" s="60">
        <v>0</v>
      </c>
      <c r="CA245" s="60">
        <v>0</v>
      </c>
      <c r="CB245" s="60">
        <v>0</v>
      </c>
      <c r="CC245" s="60">
        <v>0</v>
      </c>
      <c r="CD245" s="60">
        <v>0</v>
      </c>
      <c r="CE245" s="60">
        <v>0</v>
      </c>
      <c r="CF245" s="60">
        <v>0</v>
      </c>
      <c r="CG245" s="60">
        <v>0</v>
      </c>
      <c r="CH245" s="60">
        <v>0</v>
      </c>
    </row>
    <row r="246" spans="1:86">
      <c r="A246" s="57" t="s">
        <v>86</v>
      </c>
      <c r="B246" s="58" t="s">
        <v>132</v>
      </c>
      <c r="C246" s="59" t="s">
        <v>116</v>
      </c>
      <c r="D246" s="58" t="s">
        <v>333</v>
      </c>
      <c r="E246" s="58" t="str">
        <f>VLOOKUP(CONCATENATE($F$4,F246),'REG FL  CWIP - 1 System Per Boo'!$A$29:$B$1161,2,FALSE)</f>
        <v>Production</v>
      </c>
      <c r="F246" s="58" t="s">
        <v>383</v>
      </c>
      <c r="G246" s="58" t="s">
        <v>384</v>
      </c>
      <c r="H246" s="63">
        <v>344</v>
      </c>
      <c r="I246" s="60">
        <v>0</v>
      </c>
      <c r="J246" s="60">
        <v>0</v>
      </c>
      <c r="K246" s="60">
        <v>0</v>
      </c>
      <c r="L246" s="60">
        <v>0</v>
      </c>
      <c r="M246" s="60">
        <v>0</v>
      </c>
      <c r="N246" s="60">
        <v>0</v>
      </c>
      <c r="O246" s="60">
        <v>0</v>
      </c>
      <c r="P246" s="60">
        <v>0</v>
      </c>
      <c r="Q246" s="60">
        <v>0</v>
      </c>
      <c r="R246" s="60">
        <v>0</v>
      </c>
      <c r="S246" s="60">
        <v>0</v>
      </c>
      <c r="T246" s="60">
        <v>0</v>
      </c>
      <c r="U246" s="60">
        <v>0</v>
      </c>
      <c r="V246" s="60">
        <v>0</v>
      </c>
      <c r="W246" s="60">
        <v>0.2075786094</v>
      </c>
      <c r="X246" s="60">
        <v>0.41516671939999999</v>
      </c>
      <c r="Y246" s="60">
        <v>3.6282714828000002</v>
      </c>
      <c r="Z246" s="60">
        <v>3.6151183614127218</v>
      </c>
      <c r="AA246" s="60">
        <v>19.33486925941272</v>
      </c>
      <c r="AB246" s="60">
        <v>65.987282101212713</v>
      </c>
      <c r="AC246" s="60">
        <v>72.540812146412719</v>
      </c>
      <c r="AD246" s="60">
        <v>76.066106200412719</v>
      </c>
      <c r="AE246" s="60">
        <v>74.804683284183412</v>
      </c>
      <c r="AF246" s="60">
        <v>72.208295142668121</v>
      </c>
      <c r="AG246" s="60">
        <v>81.899508516468117</v>
      </c>
      <c r="AH246" s="60">
        <v>0</v>
      </c>
      <c r="AI246" s="60">
        <v>71.505273371020564</v>
      </c>
      <c r="AJ246" s="60">
        <v>100.37364976802056</v>
      </c>
      <c r="AK246" s="60">
        <v>110.74632855962055</v>
      </c>
      <c r="AL246" s="60">
        <v>123.72915058002056</v>
      </c>
      <c r="AM246" s="60">
        <v>136.25363090062055</v>
      </c>
      <c r="AN246" s="60">
        <v>154.62497104042055</v>
      </c>
      <c r="AO246" s="60">
        <v>162.79256978902055</v>
      </c>
      <c r="AP246" s="60">
        <v>164.93755839522055</v>
      </c>
      <c r="AQ246" s="60">
        <v>169.87163715082053</v>
      </c>
      <c r="AR246" s="60">
        <v>176.47333084222052</v>
      </c>
      <c r="AS246" s="60">
        <v>184.96257850122052</v>
      </c>
      <c r="AT246" s="60">
        <v>158.23933196523291</v>
      </c>
      <c r="AU246" s="60">
        <v>71.505273371020564</v>
      </c>
      <c r="AV246" s="60">
        <v>164.03669918863289</v>
      </c>
      <c r="AW246" s="60">
        <v>192.01836585529955</v>
      </c>
      <c r="AX246" s="60">
        <v>220.0000325219662</v>
      </c>
      <c r="AY246" s="60">
        <v>247.98169918863286</v>
      </c>
      <c r="AZ246" s="60">
        <v>275.96336585529951</v>
      </c>
      <c r="BA246" s="60">
        <v>303.9450325219662</v>
      </c>
      <c r="BB246" s="60">
        <v>261.01119495784667</v>
      </c>
      <c r="BC246" s="60">
        <v>288.99286162451335</v>
      </c>
      <c r="BD246" s="60">
        <v>301.82648469734659</v>
      </c>
      <c r="BE246" s="60">
        <v>318.38798367791765</v>
      </c>
      <c r="BF246" s="60">
        <v>346.36965034458433</v>
      </c>
      <c r="BG246" s="60">
        <v>374.35131701125101</v>
      </c>
      <c r="BH246" s="60">
        <v>164.03669918863289</v>
      </c>
      <c r="BI246" s="60">
        <v>245.75299097206459</v>
      </c>
      <c r="BJ246" s="60">
        <v>278.26799097206458</v>
      </c>
      <c r="BK246" s="60">
        <v>310.78299097206457</v>
      </c>
      <c r="BL246" s="60">
        <v>338.01740480466378</v>
      </c>
      <c r="BM246" s="60">
        <v>370.53240480466377</v>
      </c>
      <c r="BN246" s="60">
        <v>403.04740480466376</v>
      </c>
      <c r="BO246" s="60">
        <v>334.21926310180231</v>
      </c>
      <c r="BP246" s="60">
        <v>364.38113397585374</v>
      </c>
      <c r="BQ246" s="60">
        <v>396.89613397585373</v>
      </c>
      <c r="BR246" s="60">
        <v>422.24537518642938</v>
      </c>
      <c r="BS246" s="60">
        <v>454.76037518642937</v>
      </c>
      <c r="BT246" s="60">
        <v>450.06569980421745</v>
      </c>
      <c r="BU246" s="60">
        <v>245.75299097206459</v>
      </c>
      <c r="BV246" s="60">
        <v>303.93632670500051</v>
      </c>
      <c r="BW246" s="60">
        <v>332.47632670500053</v>
      </c>
      <c r="BX246" s="60">
        <v>361.01632670500055</v>
      </c>
      <c r="BY246" s="60">
        <v>389.55632670500057</v>
      </c>
      <c r="BZ246" s="60">
        <v>418.09632670500059</v>
      </c>
      <c r="CA246" s="60">
        <v>446.63632670500061</v>
      </c>
      <c r="CB246" s="60">
        <v>432.51544862670079</v>
      </c>
      <c r="CC246" s="60">
        <v>418.39457054840096</v>
      </c>
      <c r="CD246" s="60">
        <v>446.93457054840098</v>
      </c>
      <c r="CE246" s="60">
        <v>469.05127350667226</v>
      </c>
      <c r="CF246" s="60">
        <v>497.59127350667228</v>
      </c>
      <c r="CG246" s="60">
        <v>488.24164612064777</v>
      </c>
      <c r="CH246" s="60">
        <v>303.93632670500051</v>
      </c>
    </row>
    <row r="247" spans="1:86">
      <c r="A247" s="57" t="s">
        <v>86</v>
      </c>
      <c r="B247" s="58" t="s">
        <v>132</v>
      </c>
      <c r="C247" s="59" t="s">
        <v>116</v>
      </c>
      <c r="D247" s="58" t="s">
        <v>333</v>
      </c>
      <c r="E247" s="58" t="str">
        <f>VLOOKUP(CONCATENATE($F$4,F247),'REG FL  CWIP - 1 System Per Boo'!$A$29:$B$1161,2,FALSE)</f>
        <v>Production</v>
      </c>
      <c r="F247" s="58" t="s">
        <v>392</v>
      </c>
      <c r="G247" s="58" t="s">
        <v>384</v>
      </c>
      <c r="H247" s="63">
        <v>344</v>
      </c>
      <c r="I247" s="60">
        <v>0</v>
      </c>
      <c r="J247" s="60">
        <v>0</v>
      </c>
      <c r="K247" s="60">
        <v>0</v>
      </c>
      <c r="L247" s="60">
        <v>0</v>
      </c>
      <c r="M247" s="60">
        <v>0</v>
      </c>
      <c r="N247" s="60">
        <v>0</v>
      </c>
      <c r="O247" s="60">
        <v>0</v>
      </c>
      <c r="P247" s="60">
        <v>0</v>
      </c>
      <c r="Q247" s="60">
        <v>0</v>
      </c>
      <c r="R247" s="60">
        <v>0</v>
      </c>
      <c r="S247" s="60">
        <v>0</v>
      </c>
      <c r="T247" s="60">
        <v>0</v>
      </c>
      <c r="U247" s="60">
        <v>0</v>
      </c>
      <c r="V247" s="60">
        <v>0</v>
      </c>
      <c r="W247" s="60">
        <v>1</v>
      </c>
      <c r="X247" s="60">
        <v>2</v>
      </c>
      <c r="Y247" s="60">
        <v>3</v>
      </c>
      <c r="Z247" s="60">
        <v>4</v>
      </c>
      <c r="AA247" s="60">
        <v>5</v>
      </c>
      <c r="AB247" s="60">
        <v>6</v>
      </c>
      <c r="AC247" s="60">
        <v>7</v>
      </c>
      <c r="AD247" s="60">
        <v>8</v>
      </c>
      <c r="AE247" s="60">
        <v>9</v>
      </c>
      <c r="AF247" s="60">
        <v>10</v>
      </c>
      <c r="AG247" s="60">
        <v>11</v>
      </c>
      <c r="AH247" s="60">
        <v>0</v>
      </c>
      <c r="AI247" s="60">
        <v>0</v>
      </c>
      <c r="AJ247" s="60">
        <v>7</v>
      </c>
      <c r="AK247" s="60">
        <v>14</v>
      </c>
      <c r="AL247" s="60">
        <v>21</v>
      </c>
      <c r="AM247" s="60">
        <v>28</v>
      </c>
      <c r="AN247" s="60">
        <v>35</v>
      </c>
      <c r="AO247" s="60">
        <v>42</v>
      </c>
      <c r="AP247" s="60">
        <v>49</v>
      </c>
      <c r="AQ247" s="60">
        <v>56</v>
      </c>
      <c r="AR247" s="60">
        <v>63</v>
      </c>
      <c r="AS247" s="60">
        <v>70</v>
      </c>
      <c r="AT247" s="60">
        <v>77</v>
      </c>
      <c r="AU247" s="60">
        <v>0</v>
      </c>
      <c r="AV247" s="60">
        <v>0</v>
      </c>
      <c r="AW247" s="60">
        <v>7.3333333359999999</v>
      </c>
      <c r="AX247" s="60">
        <v>14.666666672</v>
      </c>
      <c r="AY247" s="60">
        <v>22.000000008000001</v>
      </c>
      <c r="AZ247" s="60">
        <v>29.333333344</v>
      </c>
      <c r="BA247" s="60">
        <v>36.666666679999999</v>
      </c>
      <c r="BB247" s="60">
        <v>44.000000016000001</v>
      </c>
      <c r="BC247" s="60">
        <v>51.333333352000004</v>
      </c>
      <c r="BD247" s="60">
        <v>58.666666688000007</v>
      </c>
      <c r="BE247" s="60">
        <v>66.000000024000002</v>
      </c>
      <c r="BF247" s="60">
        <v>73.333333359999997</v>
      </c>
      <c r="BG247" s="60">
        <v>80.666666695999993</v>
      </c>
      <c r="BH247" s="60">
        <v>0</v>
      </c>
      <c r="BI247" s="60">
        <v>0</v>
      </c>
      <c r="BJ247" s="60">
        <v>8.2500000030000002</v>
      </c>
      <c r="BK247" s="60">
        <v>16.500000006</v>
      </c>
      <c r="BL247" s="60">
        <v>24.750000009000001</v>
      </c>
      <c r="BM247" s="60">
        <v>33.000000012000001</v>
      </c>
      <c r="BN247" s="60">
        <v>41.250000014999998</v>
      </c>
      <c r="BO247" s="60">
        <v>49.500000017999994</v>
      </c>
      <c r="BP247" s="60">
        <v>57.750000020999991</v>
      </c>
      <c r="BQ247" s="60">
        <v>66.000000023999988</v>
      </c>
      <c r="BR247" s="60">
        <v>74.250000026999984</v>
      </c>
      <c r="BS247" s="60">
        <v>82.500000029999981</v>
      </c>
      <c r="BT247" s="60">
        <v>90.750000032999978</v>
      </c>
      <c r="BU247" s="60">
        <v>0</v>
      </c>
      <c r="BV247" s="60">
        <v>0</v>
      </c>
      <c r="BW247" s="60">
        <v>21.666666665000001</v>
      </c>
      <c r="BX247" s="60">
        <v>43.333333330000002</v>
      </c>
      <c r="BY247" s="60">
        <v>64.999999994999996</v>
      </c>
      <c r="BZ247" s="60">
        <v>86.666666660000004</v>
      </c>
      <c r="CA247" s="60">
        <v>108.33333332500001</v>
      </c>
      <c r="CB247" s="60">
        <v>129.99999999000002</v>
      </c>
      <c r="CC247" s="60">
        <v>151.66666665500003</v>
      </c>
      <c r="CD247" s="60">
        <v>173.33333332000004</v>
      </c>
      <c r="CE247" s="60">
        <v>194.99999998500004</v>
      </c>
      <c r="CF247" s="60">
        <v>216.66666665000005</v>
      </c>
      <c r="CG247" s="60">
        <v>238.33333331500006</v>
      </c>
      <c r="CH247" s="60">
        <v>0</v>
      </c>
    </row>
    <row r="248" spans="1:86">
      <c r="A248" s="57" t="s">
        <v>86</v>
      </c>
      <c r="B248" s="58" t="s">
        <v>132</v>
      </c>
      <c r="C248" s="59" t="s">
        <v>116</v>
      </c>
      <c r="D248" s="58" t="s">
        <v>333</v>
      </c>
      <c r="E248" s="58" t="str">
        <f>VLOOKUP(CONCATENATE($F$4,F248),'REG FL  CWIP - 1 System Per Boo'!$A$29:$B$1161,2,FALSE)</f>
        <v>Production</v>
      </c>
      <c r="F248" s="58" t="s">
        <v>494</v>
      </c>
      <c r="G248" s="58" t="s">
        <v>495</v>
      </c>
      <c r="H248" s="63">
        <v>344</v>
      </c>
      <c r="I248" s="60">
        <v>0</v>
      </c>
      <c r="J248" s="60">
        <v>0</v>
      </c>
      <c r="K248" s="60">
        <v>0</v>
      </c>
      <c r="L248" s="60">
        <v>0</v>
      </c>
      <c r="M248" s="60">
        <v>0</v>
      </c>
      <c r="N248" s="60">
        <v>0</v>
      </c>
      <c r="O248" s="60">
        <v>0</v>
      </c>
      <c r="P248" s="60">
        <v>0</v>
      </c>
      <c r="Q248" s="60">
        <v>0</v>
      </c>
      <c r="R248" s="60">
        <v>0</v>
      </c>
      <c r="S248" s="60">
        <v>0</v>
      </c>
      <c r="T248" s="60">
        <v>0.46</v>
      </c>
      <c r="U248" s="60">
        <v>0</v>
      </c>
      <c r="V248" s="60">
        <v>267.08</v>
      </c>
      <c r="W248" s="60">
        <v>386.02883962499999</v>
      </c>
      <c r="X248" s="60">
        <v>516.21832385380003</v>
      </c>
      <c r="Y248" s="60">
        <v>1044.2016098104</v>
      </c>
      <c r="Z248" s="60">
        <v>1516.026636001</v>
      </c>
      <c r="AA248" s="60">
        <v>1219.7143384932047</v>
      </c>
      <c r="AB248" s="60">
        <v>1021.8564544245276</v>
      </c>
      <c r="AC248" s="60">
        <v>1021.8564544245276</v>
      </c>
      <c r="AD248" s="60">
        <v>1096.8933252449276</v>
      </c>
      <c r="AE248" s="60">
        <v>1094.0610940236711</v>
      </c>
      <c r="AF248" s="60">
        <v>1095.910859040571</v>
      </c>
      <c r="AG248" s="60">
        <v>1147.3064685155709</v>
      </c>
      <c r="AH248" s="60">
        <v>267.08</v>
      </c>
      <c r="AI248" s="60">
        <v>1072.5514390724927</v>
      </c>
      <c r="AJ248" s="60">
        <v>1093.2292802192926</v>
      </c>
      <c r="AK248" s="60">
        <v>1107.8266633213925</v>
      </c>
      <c r="AL248" s="60">
        <v>1206.3647248443924</v>
      </c>
      <c r="AM248" s="60">
        <v>1228.2385477194923</v>
      </c>
      <c r="AN248" s="60">
        <v>1189.4011054708105</v>
      </c>
      <c r="AO248" s="60">
        <v>1120.8930968324435</v>
      </c>
      <c r="AP248" s="60">
        <v>1122.4816669669435</v>
      </c>
      <c r="AQ248" s="60">
        <v>1137.9000868664434</v>
      </c>
      <c r="AR248" s="60">
        <v>1139.1061202709434</v>
      </c>
      <c r="AS248" s="60">
        <v>1139.9774426503434</v>
      </c>
      <c r="AT248" s="60">
        <v>1110.9927621489135</v>
      </c>
      <c r="AU248" s="60">
        <v>1072.5514390724927</v>
      </c>
      <c r="AV248" s="60">
        <v>1111.8640781814136</v>
      </c>
      <c r="AW248" s="60">
        <v>1135.9946276596463</v>
      </c>
      <c r="AX248" s="60">
        <v>1153.0294270227537</v>
      </c>
      <c r="AY248" s="60">
        <v>1268.0210043440575</v>
      </c>
      <c r="AZ248" s="60">
        <v>1307.169378363297</v>
      </c>
      <c r="BA248" s="60">
        <v>1326.9309052145647</v>
      </c>
      <c r="BB248" s="60">
        <v>1242.5511875478508</v>
      </c>
      <c r="BC248" s="60">
        <v>1244.4050111630945</v>
      </c>
      <c r="BD248" s="60">
        <v>1262.3979409675017</v>
      </c>
      <c r="BE248" s="60">
        <v>1263.8053533048478</v>
      </c>
      <c r="BF248" s="60">
        <v>1264.8221658259586</v>
      </c>
      <c r="BG248" s="60">
        <v>1277.4466545448577</v>
      </c>
      <c r="BH248" s="60">
        <v>1111.8640781814136</v>
      </c>
      <c r="BI248" s="60">
        <v>1218.148226032373</v>
      </c>
      <c r="BJ248" s="60">
        <v>1240.7376998676357</v>
      </c>
      <c r="BK248" s="60">
        <v>1256.6845872291931</v>
      </c>
      <c r="BL248" s="60">
        <v>1364.3323318244161</v>
      </c>
      <c r="BM248" s="60">
        <v>1400.9805304656622</v>
      </c>
      <c r="BN248" s="60">
        <v>1419.4800053389649</v>
      </c>
      <c r="BO248" s="60">
        <v>1307.7612257285689</v>
      </c>
      <c r="BP248" s="60">
        <v>1309.4966565810455</v>
      </c>
      <c r="BQ248" s="60">
        <v>1326.3404842528114</v>
      </c>
      <c r="BR248" s="60">
        <v>1327.658013478517</v>
      </c>
      <c r="BS248" s="60">
        <v>1328.6098881907658</v>
      </c>
      <c r="BT248" s="60">
        <v>1340.4281253948707</v>
      </c>
      <c r="BU248" s="60">
        <v>1218.148226032373</v>
      </c>
      <c r="BV248" s="60">
        <v>1316.9102143270854</v>
      </c>
      <c r="BW248" s="60">
        <v>1386.3345329843573</v>
      </c>
      <c r="BX248" s="60">
        <v>1435.3441645434671</v>
      </c>
      <c r="BY248" s="60">
        <v>1766.1784007906724</v>
      </c>
      <c r="BZ248" s="60">
        <v>1878.8094536093172</v>
      </c>
      <c r="CA248" s="60">
        <v>1815.1784563201406</v>
      </c>
      <c r="CB248" s="60">
        <v>1608.726327254592</v>
      </c>
      <c r="CC248" s="60">
        <v>1614.0598337093518</v>
      </c>
      <c r="CD248" s="60">
        <v>1665.8260354465269</v>
      </c>
      <c r="CE248" s="60">
        <v>1662.8309556605905</v>
      </c>
      <c r="CF248" s="60">
        <v>1665.7563559521986</v>
      </c>
      <c r="CG248" s="60">
        <v>1702.0773907672824</v>
      </c>
      <c r="CH248" s="60">
        <v>1316.9102143270854</v>
      </c>
    </row>
    <row r="249" spans="1:86">
      <c r="A249" s="57" t="s">
        <v>86</v>
      </c>
      <c r="B249" s="58" t="s">
        <v>132</v>
      </c>
      <c r="C249" s="59" t="s">
        <v>116</v>
      </c>
      <c r="D249" s="58" t="s">
        <v>333</v>
      </c>
      <c r="E249" s="58" t="str">
        <f>VLOOKUP(CONCATENATE($F$4,F249),'REG FL  CWIP - 1 System Per Boo'!$A$29:$B$1161,2,FALSE)</f>
        <v>Production</v>
      </c>
      <c r="F249" s="58" t="s">
        <v>506</v>
      </c>
      <c r="G249" s="58" t="s">
        <v>507</v>
      </c>
      <c r="H249" s="63">
        <v>344</v>
      </c>
      <c r="I249" s="60">
        <v>0</v>
      </c>
      <c r="J249" s="60">
        <v>0</v>
      </c>
      <c r="K249" s="60">
        <v>0</v>
      </c>
      <c r="L249" s="60">
        <v>0</v>
      </c>
      <c r="M249" s="60">
        <v>0</v>
      </c>
      <c r="N249" s="60">
        <v>0</v>
      </c>
      <c r="O249" s="60">
        <v>0</v>
      </c>
      <c r="P249" s="60">
        <v>0</v>
      </c>
      <c r="Q249" s="60">
        <v>0</v>
      </c>
      <c r="R249" s="60">
        <v>0</v>
      </c>
      <c r="S249" s="60">
        <v>0</v>
      </c>
      <c r="T249" s="60">
        <v>0</v>
      </c>
      <c r="U249" s="60">
        <v>0</v>
      </c>
      <c r="V249" s="60">
        <v>0</v>
      </c>
      <c r="W249" s="60">
        <v>0</v>
      </c>
      <c r="X249" s="60">
        <v>0</v>
      </c>
      <c r="Y249" s="60">
        <v>51.460180166400001</v>
      </c>
      <c r="Z249" s="60">
        <v>65.707866710399998</v>
      </c>
      <c r="AA249" s="60">
        <v>77.425959645600003</v>
      </c>
      <c r="AB249" s="60">
        <v>76.169663616605703</v>
      </c>
      <c r="AC249" s="60">
        <v>76.169663616605703</v>
      </c>
      <c r="AD249" s="60">
        <v>85.2000255354057</v>
      </c>
      <c r="AE249" s="60">
        <v>85.2000255354057</v>
      </c>
      <c r="AF249" s="60">
        <v>85.2000255354057</v>
      </c>
      <c r="AG249" s="60">
        <v>91.926385926605704</v>
      </c>
      <c r="AH249" s="60">
        <v>0</v>
      </c>
      <c r="AI249" s="60">
        <v>85.373595839033285</v>
      </c>
      <c r="AJ249" s="60">
        <v>228.73147145303329</v>
      </c>
      <c r="AK249" s="60">
        <v>238.39038801623329</v>
      </c>
      <c r="AL249" s="60">
        <v>262.01825833943326</v>
      </c>
      <c r="AM249" s="60">
        <v>286.19441216663324</v>
      </c>
      <c r="AN249" s="60">
        <v>291.78911666663322</v>
      </c>
      <c r="AO249" s="60">
        <v>286.9526309971526</v>
      </c>
      <c r="AP249" s="60">
        <v>286.9526309971526</v>
      </c>
      <c r="AQ249" s="60">
        <v>293.25938879715261</v>
      </c>
      <c r="AR249" s="60">
        <v>158.76605747883164</v>
      </c>
      <c r="AS249" s="60">
        <v>157.71591324548558</v>
      </c>
      <c r="AT249" s="60">
        <v>151.15014393353678</v>
      </c>
      <c r="AU249" s="60">
        <v>85.373595839033285</v>
      </c>
      <c r="AV249" s="60">
        <v>151.15014393353678</v>
      </c>
      <c r="AW249" s="60">
        <v>330.13613106085131</v>
      </c>
      <c r="AX249" s="60">
        <v>342.19553629575904</v>
      </c>
      <c r="AY249" s="60">
        <v>371.69553882719396</v>
      </c>
      <c r="AZ249" s="60">
        <v>385.50528352657597</v>
      </c>
      <c r="BA249" s="60">
        <v>392.49041568851169</v>
      </c>
      <c r="BB249" s="60">
        <v>392.49041568851169</v>
      </c>
      <c r="BC249" s="60">
        <v>392.49041568851169</v>
      </c>
      <c r="BD249" s="60">
        <v>400.36456467105739</v>
      </c>
      <c r="BE249" s="60">
        <v>400.9296103547195</v>
      </c>
      <c r="BF249" s="60">
        <v>415.8570315268737</v>
      </c>
      <c r="BG249" s="60">
        <v>423.70314895725767</v>
      </c>
      <c r="BH249" s="60">
        <v>151.15014393353678</v>
      </c>
      <c r="BI249" s="60">
        <v>396.20482403519213</v>
      </c>
      <c r="BJ249" s="60">
        <v>543.38121686702061</v>
      </c>
      <c r="BK249" s="60">
        <v>553.29741081413954</v>
      </c>
      <c r="BL249" s="60">
        <v>577.55463916363101</v>
      </c>
      <c r="BM249" s="60">
        <v>611.41234994175204</v>
      </c>
      <c r="BN249" s="60">
        <v>617.15607642865314</v>
      </c>
      <c r="BO249" s="60">
        <v>617.15607642865314</v>
      </c>
      <c r="BP249" s="60">
        <v>617.15607642865314</v>
      </c>
      <c r="BQ249" s="60">
        <v>316.70655355918348</v>
      </c>
      <c r="BR249" s="60">
        <v>317.17117867783833</v>
      </c>
      <c r="BS249" s="60">
        <v>337.71885838304456</v>
      </c>
      <c r="BT249" s="60">
        <v>315.86457687366624</v>
      </c>
      <c r="BU249" s="60">
        <v>396.20482403519213</v>
      </c>
      <c r="BV249" s="60">
        <v>296.37465116365917</v>
      </c>
      <c r="BW249" s="60">
        <v>307.06253630245089</v>
      </c>
      <c r="BX249" s="60">
        <v>307.78264596053913</v>
      </c>
      <c r="BY249" s="60">
        <v>309.54419525113121</v>
      </c>
      <c r="BZ249" s="60">
        <v>312.00292736771786</v>
      </c>
      <c r="CA249" s="60">
        <v>312.4200342676728</v>
      </c>
      <c r="CB249" s="60">
        <v>312.4200342676728</v>
      </c>
      <c r="CC249" s="60">
        <v>312.4200342676728</v>
      </c>
      <c r="CD249" s="60">
        <v>312.89022750034928</v>
      </c>
      <c r="CE249" s="60">
        <v>312.92396837281689</v>
      </c>
      <c r="CF249" s="60">
        <v>314.41613186678745</v>
      </c>
      <c r="CG249" s="60">
        <v>314.88465123652878</v>
      </c>
      <c r="CH249" s="60">
        <v>296.37465116365917</v>
      </c>
    </row>
    <row r="250" spans="1:86">
      <c r="A250" s="57" t="s">
        <v>86</v>
      </c>
      <c r="B250" s="58" t="s">
        <v>132</v>
      </c>
      <c r="C250" s="59" t="s">
        <v>116</v>
      </c>
      <c r="D250" s="58" t="s">
        <v>333</v>
      </c>
      <c r="E250" s="58" t="str">
        <f>VLOOKUP(CONCATENATE($F$4,F250),'REG FL  CWIP - 1 System Per Boo'!$A$29:$B$1161,2,FALSE)</f>
        <v>Production</v>
      </c>
      <c r="F250" s="58" t="s">
        <v>515</v>
      </c>
      <c r="G250" s="58" t="s">
        <v>507</v>
      </c>
      <c r="H250" s="63">
        <v>344</v>
      </c>
      <c r="I250" s="60">
        <v>0</v>
      </c>
      <c r="J250" s="60">
        <v>0</v>
      </c>
      <c r="K250" s="60">
        <v>0</v>
      </c>
      <c r="L250" s="60">
        <v>0</v>
      </c>
      <c r="M250" s="60">
        <v>0</v>
      </c>
      <c r="N250" s="60">
        <v>0</v>
      </c>
      <c r="O250" s="60">
        <v>0</v>
      </c>
      <c r="P250" s="60">
        <v>0</v>
      </c>
      <c r="Q250" s="60">
        <v>0</v>
      </c>
      <c r="R250" s="60">
        <v>0</v>
      </c>
      <c r="S250" s="60">
        <v>0</v>
      </c>
      <c r="T250" s="60">
        <v>0</v>
      </c>
      <c r="U250" s="60">
        <v>0</v>
      </c>
      <c r="V250" s="60">
        <v>0</v>
      </c>
      <c r="W250" s="60">
        <v>0</v>
      </c>
      <c r="X250" s="60">
        <v>0</v>
      </c>
      <c r="Y250" s="60">
        <v>0</v>
      </c>
      <c r="Z250" s="60">
        <v>0</v>
      </c>
      <c r="AA250" s="60">
        <v>0</v>
      </c>
      <c r="AB250" s="60">
        <v>0</v>
      </c>
      <c r="AC250" s="60">
        <v>0</v>
      </c>
      <c r="AD250" s="60">
        <v>0</v>
      </c>
      <c r="AE250" s="60">
        <v>0</v>
      </c>
      <c r="AF250" s="60">
        <v>0</v>
      </c>
      <c r="AG250" s="60">
        <v>0</v>
      </c>
      <c r="AH250" s="60">
        <v>0</v>
      </c>
      <c r="AI250" s="60">
        <v>0</v>
      </c>
      <c r="AJ250" s="60">
        <v>0</v>
      </c>
      <c r="AK250" s="60">
        <v>0</v>
      </c>
      <c r="AL250" s="60">
        <v>0</v>
      </c>
      <c r="AM250" s="60">
        <v>0</v>
      </c>
      <c r="AN250" s="60">
        <v>0</v>
      </c>
      <c r="AO250" s="60">
        <v>0</v>
      </c>
      <c r="AP250" s="60">
        <v>0</v>
      </c>
      <c r="AQ250" s="60">
        <v>0</v>
      </c>
      <c r="AR250" s="60">
        <v>0</v>
      </c>
      <c r="AS250" s="60">
        <v>0</v>
      </c>
      <c r="AT250" s="60">
        <v>0</v>
      </c>
      <c r="AU250" s="60">
        <v>0</v>
      </c>
      <c r="AV250" s="60">
        <v>0</v>
      </c>
      <c r="AW250" s="60">
        <v>0</v>
      </c>
      <c r="AX250" s="60">
        <v>0</v>
      </c>
      <c r="AY250" s="60">
        <v>0</v>
      </c>
      <c r="AZ250" s="60">
        <v>0</v>
      </c>
      <c r="BA250" s="60">
        <v>0</v>
      </c>
      <c r="BB250" s="60">
        <v>0</v>
      </c>
      <c r="BC250" s="60">
        <v>0</v>
      </c>
      <c r="BD250" s="60">
        <v>0</v>
      </c>
      <c r="BE250" s="60">
        <v>0</v>
      </c>
      <c r="BF250" s="60">
        <v>0</v>
      </c>
      <c r="BG250" s="60">
        <v>0</v>
      </c>
      <c r="BH250" s="60">
        <v>0</v>
      </c>
      <c r="BI250" s="60">
        <v>0</v>
      </c>
      <c r="BJ250" s="60">
        <v>0</v>
      </c>
      <c r="BK250" s="60">
        <v>0</v>
      </c>
      <c r="BL250" s="60">
        <v>0</v>
      </c>
      <c r="BM250" s="60">
        <v>0</v>
      </c>
      <c r="BN250" s="60">
        <v>0</v>
      </c>
      <c r="BO250" s="60">
        <v>0</v>
      </c>
      <c r="BP250" s="60">
        <v>0</v>
      </c>
      <c r="BQ250" s="60">
        <v>0</v>
      </c>
      <c r="BR250" s="60">
        <v>0</v>
      </c>
      <c r="BS250" s="60">
        <v>0</v>
      </c>
      <c r="BT250" s="60">
        <v>0</v>
      </c>
      <c r="BU250" s="60">
        <v>0</v>
      </c>
      <c r="BV250" s="60">
        <v>0</v>
      </c>
      <c r="BW250" s="60">
        <v>246.33333333333334</v>
      </c>
      <c r="BX250" s="60">
        <v>492.66666666666669</v>
      </c>
      <c r="BY250" s="60">
        <v>739</v>
      </c>
      <c r="BZ250" s="60">
        <v>985.33333333333337</v>
      </c>
      <c r="CA250" s="60">
        <v>1231.6666666666667</v>
      </c>
      <c r="CB250" s="60">
        <v>1478</v>
      </c>
      <c r="CC250" s="60">
        <v>1724.3333333333333</v>
      </c>
      <c r="CD250" s="60">
        <v>1970.6666666666665</v>
      </c>
      <c r="CE250" s="60">
        <v>2217</v>
      </c>
      <c r="CF250" s="60">
        <v>2463.3333333333335</v>
      </c>
      <c r="CG250" s="60">
        <v>2709.666666666667</v>
      </c>
      <c r="CH250" s="60">
        <v>0</v>
      </c>
    </row>
    <row r="251" spans="1:86">
      <c r="A251" s="57" t="s">
        <v>86</v>
      </c>
      <c r="B251" s="58" t="s">
        <v>132</v>
      </c>
      <c r="C251" s="59" t="s">
        <v>116</v>
      </c>
      <c r="D251" s="58" t="s">
        <v>544</v>
      </c>
      <c r="E251" s="58" t="str">
        <f>VLOOKUP(CONCATENATE($F$4,F251),'REG FL  CWIP - 1 System Per Boo'!$A$29:$B$1161,2,FALSE)</f>
        <v>Production</v>
      </c>
      <c r="F251" s="58" t="s">
        <v>614</v>
      </c>
      <c r="G251" s="58" t="s">
        <v>615</v>
      </c>
      <c r="H251" s="63">
        <v>344</v>
      </c>
      <c r="I251" s="60">
        <v>0</v>
      </c>
      <c r="J251" s="60">
        <v>0</v>
      </c>
      <c r="K251" s="60">
        <v>0</v>
      </c>
      <c r="L251" s="60">
        <v>0</v>
      </c>
      <c r="M251" s="60">
        <v>0</v>
      </c>
      <c r="N251" s="60">
        <v>0</v>
      </c>
      <c r="O251" s="60">
        <v>0</v>
      </c>
      <c r="P251" s="60">
        <v>0</v>
      </c>
      <c r="Q251" s="60">
        <v>0</v>
      </c>
      <c r="R251" s="60">
        <v>0</v>
      </c>
      <c r="S251" s="60">
        <v>0</v>
      </c>
      <c r="T251" s="60">
        <v>0</v>
      </c>
      <c r="U251" s="60">
        <v>0</v>
      </c>
      <c r="V251" s="60">
        <v>0</v>
      </c>
      <c r="W251" s="60">
        <v>9.2766904760000006</v>
      </c>
      <c r="X251" s="60">
        <v>62.468475674600001</v>
      </c>
      <c r="Y251" s="60">
        <v>192.34656638899997</v>
      </c>
      <c r="Z251" s="60">
        <v>178.8878541271614</v>
      </c>
      <c r="AA251" s="60">
        <v>205.2273848885614</v>
      </c>
      <c r="AB251" s="60">
        <v>216.5048404057614</v>
      </c>
      <c r="AC251" s="60">
        <v>275.49687298816139</v>
      </c>
      <c r="AD251" s="60">
        <v>293.88179007056141</v>
      </c>
      <c r="AE251" s="60">
        <v>255.28942322014279</v>
      </c>
      <c r="AF251" s="60">
        <v>255.28942322014279</v>
      </c>
      <c r="AG251" s="60">
        <v>264.2720618999428</v>
      </c>
      <c r="AH251" s="60">
        <v>0</v>
      </c>
      <c r="AI251" s="60">
        <v>256.51801102157316</v>
      </c>
      <c r="AJ251" s="60">
        <v>261.74551232677317</v>
      </c>
      <c r="AK251" s="60">
        <v>266.97450093817315</v>
      </c>
      <c r="AL251" s="60">
        <v>274.76364102957314</v>
      </c>
      <c r="AM251" s="60">
        <v>283.76147660977313</v>
      </c>
      <c r="AN251" s="60">
        <v>297.20589678057314</v>
      </c>
      <c r="AO251" s="60">
        <v>302.97786314797315</v>
      </c>
      <c r="AP251" s="60">
        <v>308.71540209837315</v>
      </c>
      <c r="AQ251" s="60">
        <v>349.07260967697312</v>
      </c>
      <c r="AR251" s="60">
        <v>368.94041413217315</v>
      </c>
      <c r="AS251" s="60">
        <v>393.99950875277312</v>
      </c>
      <c r="AT251" s="60">
        <v>377.84985341185256</v>
      </c>
      <c r="AU251" s="60">
        <v>256.51801102157316</v>
      </c>
      <c r="AV251" s="60">
        <v>353.15307452931648</v>
      </c>
      <c r="AW251" s="60">
        <v>353.97826486204326</v>
      </c>
      <c r="AX251" s="60">
        <v>354.80364496282959</v>
      </c>
      <c r="AY251" s="60">
        <v>355.98921935341002</v>
      </c>
      <c r="AZ251" s="60">
        <v>357.31914863517261</v>
      </c>
      <c r="BA251" s="60">
        <v>359.29820427307425</v>
      </c>
      <c r="BB251" s="60">
        <v>360.19788343737986</v>
      </c>
      <c r="BC251" s="60">
        <v>361.0930779764484</v>
      </c>
      <c r="BD251" s="60">
        <v>366.70709597094782</v>
      </c>
      <c r="BE251" s="60">
        <v>370.45904638658817</v>
      </c>
      <c r="BF251" s="60">
        <v>374.02018602872613</v>
      </c>
      <c r="BG251" s="60">
        <v>377.9444164495207</v>
      </c>
      <c r="BH251" s="60">
        <v>353.15307452931648</v>
      </c>
      <c r="BI251" s="60">
        <v>370.22276735468154</v>
      </c>
      <c r="BJ251" s="60">
        <v>381.36851590252917</v>
      </c>
      <c r="BK251" s="60">
        <v>392.51743559084161</v>
      </c>
      <c r="BL251" s="60">
        <v>409.12494877813515</v>
      </c>
      <c r="BM251" s="60">
        <v>428.30956624576271</v>
      </c>
      <c r="BN251" s="60">
        <v>317.53358617120932</v>
      </c>
      <c r="BO251" s="60">
        <v>329.84020878145702</v>
      </c>
      <c r="BP251" s="60">
        <v>342.07342742475555</v>
      </c>
      <c r="BQ251" s="60">
        <v>428.12051981226404</v>
      </c>
      <c r="BR251" s="60">
        <v>484.72296882452196</v>
      </c>
      <c r="BS251" s="60">
        <v>538.15238972205384</v>
      </c>
      <c r="BT251" s="60">
        <v>596.36723141381754</v>
      </c>
      <c r="BU251" s="60">
        <v>370.22276735468154</v>
      </c>
      <c r="BV251" s="60">
        <v>589.19422296247399</v>
      </c>
      <c r="BW251" s="60">
        <v>589.99343877780063</v>
      </c>
      <c r="BX251" s="60">
        <v>590.79283838785739</v>
      </c>
      <c r="BY251" s="60">
        <v>591.94109445148217</v>
      </c>
      <c r="BZ251" s="60">
        <v>593.22916154715256</v>
      </c>
      <c r="CA251" s="60">
        <v>595.14592244762969</v>
      </c>
      <c r="CB251" s="60">
        <v>596.01728240946647</v>
      </c>
      <c r="CC251" s="60">
        <v>596.88429890862187</v>
      </c>
      <c r="CD251" s="60">
        <v>602.32160444988529</v>
      </c>
      <c r="CE251" s="60">
        <v>605.95545471639582</v>
      </c>
      <c r="CF251" s="60">
        <v>609.40450036042148</v>
      </c>
      <c r="CG251" s="60">
        <v>613.20520777409331</v>
      </c>
      <c r="CH251" s="60">
        <v>589.19422296247399</v>
      </c>
    </row>
    <row r="252" spans="1:86">
      <c r="A252" s="57" t="s">
        <v>86</v>
      </c>
      <c r="B252" s="58" t="s">
        <v>132</v>
      </c>
      <c r="C252" s="59" t="s">
        <v>116</v>
      </c>
      <c r="D252" s="58" t="s">
        <v>544</v>
      </c>
      <c r="E252" s="58" t="str">
        <f>VLOOKUP(CONCATENATE($F$4,F252),'REG FL  CWIP - 1 System Per Boo'!$A$29:$B$1161,2,FALSE)</f>
        <v>Production</v>
      </c>
      <c r="F252" s="58" t="s">
        <v>626</v>
      </c>
      <c r="G252" s="58" t="s">
        <v>627</v>
      </c>
      <c r="H252" s="63">
        <v>344</v>
      </c>
      <c r="I252" s="60">
        <v>0</v>
      </c>
      <c r="J252" s="60">
        <v>0</v>
      </c>
      <c r="K252" s="60">
        <v>0</v>
      </c>
      <c r="L252" s="60">
        <v>0</v>
      </c>
      <c r="M252" s="60">
        <v>0</v>
      </c>
      <c r="N252" s="60">
        <v>0</v>
      </c>
      <c r="O252" s="60">
        <v>0</v>
      </c>
      <c r="P252" s="60">
        <v>0</v>
      </c>
      <c r="Q252" s="60">
        <v>0</v>
      </c>
      <c r="R252" s="60">
        <v>0</v>
      </c>
      <c r="S252" s="60">
        <v>0</v>
      </c>
      <c r="T252" s="60">
        <v>0</v>
      </c>
      <c r="U252" s="60">
        <v>0</v>
      </c>
      <c r="V252" s="60">
        <v>0</v>
      </c>
      <c r="W252" s="60">
        <v>23.828629889999998</v>
      </c>
      <c r="X252" s="60">
        <v>23.828629889999998</v>
      </c>
      <c r="Y252" s="60">
        <v>23.828629889999998</v>
      </c>
      <c r="Z252" s="60">
        <v>29.915255391999999</v>
      </c>
      <c r="AA252" s="60">
        <v>25.284886051617484</v>
      </c>
      <c r="AB252" s="60">
        <v>25.284886051617484</v>
      </c>
      <c r="AC252" s="60">
        <v>25.284886051617484</v>
      </c>
      <c r="AD252" s="60">
        <v>25.284886051617484</v>
      </c>
      <c r="AE252" s="60">
        <v>339.77415975861749</v>
      </c>
      <c r="AF252" s="60">
        <v>339.77415975861749</v>
      </c>
      <c r="AG252" s="60">
        <v>339.77415975861749</v>
      </c>
      <c r="AH252" s="60">
        <v>0</v>
      </c>
      <c r="AI252" s="60">
        <v>339.77415975861749</v>
      </c>
      <c r="AJ252" s="60">
        <v>398.46606929861747</v>
      </c>
      <c r="AK252" s="60">
        <v>402.5521880486175</v>
      </c>
      <c r="AL252" s="60">
        <v>406.63830679861752</v>
      </c>
      <c r="AM252" s="60">
        <v>412.87688288761751</v>
      </c>
      <c r="AN252" s="60">
        <v>417.18108521561749</v>
      </c>
      <c r="AO252" s="60">
        <v>430.82174714261748</v>
      </c>
      <c r="AP252" s="60">
        <v>444.46228559561746</v>
      </c>
      <c r="AQ252" s="60">
        <v>455.16108765861748</v>
      </c>
      <c r="AR252" s="60">
        <v>464.32502400261745</v>
      </c>
      <c r="AS252" s="60">
        <v>483.00475484961743</v>
      </c>
      <c r="AT252" s="60">
        <v>501.09640594561745</v>
      </c>
      <c r="AU252" s="60">
        <v>339.77415975861749</v>
      </c>
      <c r="AV252" s="60">
        <v>388.28307409587114</v>
      </c>
      <c r="AW252" s="60">
        <v>1207.5574861856546</v>
      </c>
      <c r="AX252" s="60">
        <v>1264.5952033577937</v>
      </c>
      <c r="AY252" s="60">
        <v>1321.6329205299328</v>
      </c>
      <c r="AZ252" s="60">
        <v>1408.7165713712725</v>
      </c>
      <c r="BA252" s="60">
        <v>127.78833156384894</v>
      </c>
      <c r="BB252" s="60">
        <v>318.19694781686201</v>
      </c>
      <c r="BC252" s="60">
        <v>508.60384050883317</v>
      </c>
      <c r="BD252" s="60">
        <v>657.94733331605812</v>
      </c>
      <c r="BE252" s="60">
        <v>785.86579123472677</v>
      </c>
      <c r="BF252" s="60">
        <v>1046.6142594242201</v>
      </c>
      <c r="BG252" s="60">
        <v>1299.1537820190217</v>
      </c>
      <c r="BH252" s="60">
        <v>388.28307409587114</v>
      </c>
      <c r="BI252" s="60">
        <v>211.80567491601641</v>
      </c>
      <c r="BJ252" s="60">
        <v>211.80567491601641</v>
      </c>
      <c r="BK252" s="60">
        <v>211.80567491601641</v>
      </c>
      <c r="BL252" s="60">
        <v>211.80567491601641</v>
      </c>
      <c r="BM252" s="60">
        <v>211.80567491601641</v>
      </c>
      <c r="BN252" s="60">
        <v>211.80567491601641</v>
      </c>
      <c r="BO252" s="60">
        <v>211.80567491601641</v>
      </c>
      <c r="BP252" s="60">
        <v>211.80567491601641</v>
      </c>
      <c r="BQ252" s="60">
        <v>211.80567491601641</v>
      </c>
      <c r="BR252" s="60">
        <v>211.80567491601641</v>
      </c>
      <c r="BS252" s="60">
        <v>211.80567491601641</v>
      </c>
      <c r="BT252" s="60">
        <v>211.80567491601641</v>
      </c>
      <c r="BU252" s="60">
        <v>211.80567491601641</v>
      </c>
      <c r="BV252" s="60">
        <v>211.80567491601641</v>
      </c>
      <c r="BW252" s="60">
        <v>445.97998458932705</v>
      </c>
      <c r="BX252" s="60">
        <v>462.28315218131507</v>
      </c>
      <c r="BY252" s="60">
        <v>478.5863197733031</v>
      </c>
      <c r="BZ252" s="60">
        <v>229.43005342049975</v>
      </c>
      <c r="CA252" s="60">
        <v>246.60335067310871</v>
      </c>
      <c r="CB252" s="60">
        <v>154.6571671511341</v>
      </c>
      <c r="CC252" s="60">
        <v>209.08142597724287</v>
      </c>
      <c r="CD252" s="60">
        <v>251.76847785663239</v>
      </c>
      <c r="CE252" s="60">
        <v>288.33158313068787</v>
      </c>
      <c r="CF252" s="60">
        <v>362.86166930889044</v>
      </c>
      <c r="CG252" s="60">
        <v>435.04538150126416</v>
      </c>
      <c r="CH252" s="60">
        <v>211.80567491601641</v>
      </c>
    </row>
    <row r="253" spans="1:86">
      <c r="A253" s="57" t="s">
        <v>86</v>
      </c>
      <c r="B253" s="58" t="s">
        <v>132</v>
      </c>
      <c r="C253" s="59" t="s">
        <v>116</v>
      </c>
      <c r="D253" s="58" t="s">
        <v>637</v>
      </c>
      <c r="E253" s="58" t="str">
        <f>VLOOKUP(CONCATENATE($F$4,F253),'REG FL  CWIP - 1 System Per Boo'!$A$29:$B$1161,2,FALSE)</f>
        <v>Production</v>
      </c>
      <c r="F253" s="58" t="s">
        <v>644</v>
      </c>
      <c r="G253" s="58" t="s">
        <v>645</v>
      </c>
      <c r="H253" s="63">
        <v>344</v>
      </c>
      <c r="I253" s="60">
        <v>0</v>
      </c>
      <c r="J253" s="60">
        <v>0</v>
      </c>
      <c r="K253" s="60">
        <v>0</v>
      </c>
      <c r="L253" s="60">
        <v>0</v>
      </c>
      <c r="M253" s="60">
        <v>0</v>
      </c>
      <c r="N253" s="60">
        <v>0</v>
      </c>
      <c r="O253" s="60">
        <v>0</v>
      </c>
      <c r="P253" s="60">
        <v>0</v>
      </c>
      <c r="Q253" s="60">
        <v>0</v>
      </c>
      <c r="R253" s="60">
        <v>0</v>
      </c>
      <c r="S253" s="60">
        <v>0</v>
      </c>
      <c r="T253" s="60">
        <v>0</v>
      </c>
      <c r="U253" s="60">
        <v>0</v>
      </c>
      <c r="V253" s="60">
        <v>0</v>
      </c>
      <c r="W253" s="60">
        <v>9.7908557040000002</v>
      </c>
      <c r="X253" s="60">
        <v>19.581768908800001</v>
      </c>
      <c r="Y253" s="60">
        <v>74.926014934400001</v>
      </c>
      <c r="Z253" s="60">
        <v>215.85943057279999</v>
      </c>
      <c r="AA253" s="60">
        <v>448.54418376319995</v>
      </c>
      <c r="AB253" s="60">
        <v>449.62584484159999</v>
      </c>
      <c r="AC253" s="60">
        <v>495.02614773919998</v>
      </c>
      <c r="AD253" s="60">
        <v>502.91993366719998</v>
      </c>
      <c r="AE253" s="60">
        <v>471.82309344800001</v>
      </c>
      <c r="AF253" s="60">
        <v>253.42207508799979</v>
      </c>
      <c r="AG253" s="60">
        <v>54.601535251199891</v>
      </c>
      <c r="AH253" s="60">
        <v>0</v>
      </c>
      <c r="AI253" s="60">
        <v>0</v>
      </c>
      <c r="AJ253" s="60">
        <v>0</v>
      </c>
      <c r="AK253" s="60">
        <v>0</v>
      </c>
      <c r="AL253" s="60">
        <v>141.88977570879999</v>
      </c>
      <c r="AM253" s="60">
        <v>304.31550889599998</v>
      </c>
      <c r="AN253" s="60">
        <v>399.57225080640001</v>
      </c>
      <c r="AO253" s="60">
        <v>434.95526661439999</v>
      </c>
      <c r="AP253" s="60">
        <v>0</v>
      </c>
      <c r="AQ253" s="60">
        <v>0</v>
      </c>
      <c r="AR253" s="60">
        <v>0</v>
      </c>
      <c r="AS253" s="60">
        <v>0</v>
      </c>
      <c r="AT253" s="60">
        <v>0</v>
      </c>
      <c r="AU253" s="60">
        <v>0</v>
      </c>
      <c r="AV253" s="60">
        <v>0</v>
      </c>
      <c r="AW253" s="60">
        <v>0</v>
      </c>
      <c r="AX253" s="60">
        <v>0</v>
      </c>
      <c r="AY253" s="60">
        <v>0</v>
      </c>
      <c r="AZ253" s="60">
        <v>0</v>
      </c>
      <c r="BA253" s="60">
        <v>0</v>
      </c>
      <c r="BB253" s="60">
        <v>0</v>
      </c>
      <c r="BC253" s="60">
        <v>0</v>
      </c>
      <c r="BD253" s="60">
        <v>0</v>
      </c>
      <c r="BE253" s="60">
        <v>0</v>
      </c>
      <c r="BF253" s="60">
        <v>0</v>
      </c>
      <c r="BG253" s="60">
        <v>0</v>
      </c>
      <c r="BH253" s="60">
        <v>0</v>
      </c>
      <c r="BI253" s="60">
        <v>0</v>
      </c>
      <c r="BJ253" s="60">
        <v>64.80416666666666</v>
      </c>
      <c r="BK253" s="60">
        <v>129.60833333333332</v>
      </c>
      <c r="BL253" s="60">
        <v>194.41249999999997</v>
      </c>
      <c r="BM253" s="60">
        <v>259.21666666666664</v>
      </c>
      <c r="BN253" s="60">
        <v>324.02083333333331</v>
      </c>
      <c r="BO253" s="60">
        <v>388.82499999999999</v>
      </c>
      <c r="BP253" s="60">
        <v>453.62916666666666</v>
      </c>
      <c r="BQ253" s="60">
        <v>518.43333333333328</v>
      </c>
      <c r="BR253" s="60">
        <v>583.23749999999995</v>
      </c>
      <c r="BS253" s="60">
        <v>436.14841484440075</v>
      </c>
      <c r="BT253" s="60">
        <v>138.86102668457033</v>
      </c>
      <c r="BU253" s="60">
        <v>0</v>
      </c>
      <c r="BV253" s="60">
        <v>203.66519335123701</v>
      </c>
      <c r="BW253" s="60">
        <v>207.04436001790367</v>
      </c>
      <c r="BX253" s="60">
        <v>210.42352668457033</v>
      </c>
      <c r="BY253" s="60">
        <v>213.802693351237</v>
      </c>
      <c r="BZ253" s="60">
        <v>217.18186001790366</v>
      </c>
      <c r="CA253" s="60">
        <v>220.56102668457032</v>
      </c>
      <c r="CB253" s="60">
        <v>223.94019335123699</v>
      </c>
      <c r="CC253" s="60">
        <v>227.31936001790365</v>
      </c>
      <c r="CD253" s="60">
        <v>230.69852668457031</v>
      </c>
      <c r="CE253" s="60">
        <v>234.07769335123697</v>
      </c>
      <c r="CF253" s="60">
        <v>237.45686001790364</v>
      </c>
      <c r="CG253" s="60">
        <v>240.8360266845703</v>
      </c>
      <c r="CH253" s="60">
        <v>203.66519335123701</v>
      </c>
    </row>
    <row r="254" spans="1:86">
      <c r="A254" s="57" t="s">
        <v>86</v>
      </c>
      <c r="B254" s="58" t="s">
        <v>132</v>
      </c>
      <c r="C254" s="59" t="s">
        <v>116</v>
      </c>
      <c r="D254" s="58" t="s">
        <v>637</v>
      </c>
      <c r="E254" s="58" t="str">
        <f>VLOOKUP(CONCATENATE($F$4,F254),'REG FL  CWIP - 1 System Per Boo'!$A$29:$B$1161,2,FALSE)</f>
        <v>Production</v>
      </c>
      <c r="F254" s="58" t="s">
        <v>653</v>
      </c>
      <c r="G254" s="58" t="s">
        <v>645</v>
      </c>
      <c r="H254" s="63">
        <v>344</v>
      </c>
      <c r="I254" s="60">
        <v>0</v>
      </c>
      <c r="J254" s="60">
        <v>0</v>
      </c>
      <c r="K254" s="60">
        <v>0</v>
      </c>
      <c r="L254" s="60">
        <v>0</v>
      </c>
      <c r="M254" s="60">
        <v>0</v>
      </c>
      <c r="N254" s="60">
        <v>0</v>
      </c>
      <c r="O254" s="60">
        <v>0</v>
      </c>
      <c r="P254" s="60">
        <v>0</v>
      </c>
      <c r="Q254" s="60">
        <v>0</v>
      </c>
      <c r="R254" s="60">
        <v>0</v>
      </c>
      <c r="S254" s="60">
        <v>0</v>
      </c>
      <c r="T254" s="60">
        <v>0</v>
      </c>
      <c r="U254" s="60">
        <v>0</v>
      </c>
      <c r="V254" s="60">
        <v>0</v>
      </c>
      <c r="W254" s="60">
        <v>26.4689219025</v>
      </c>
      <c r="X254" s="60">
        <v>47.303790527700002</v>
      </c>
      <c r="Y254" s="60">
        <v>92.951981772300002</v>
      </c>
      <c r="Z254" s="60">
        <v>91.627636989291489</v>
      </c>
      <c r="AA254" s="60">
        <v>111.94400151509149</v>
      </c>
      <c r="AB254" s="60">
        <v>111.94400151509149</v>
      </c>
      <c r="AC254" s="60">
        <v>111.94400151509149</v>
      </c>
      <c r="AD254" s="60">
        <v>172.95172652759149</v>
      </c>
      <c r="AE254" s="60">
        <v>172.95172652759149</v>
      </c>
      <c r="AF254" s="60">
        <v>172.95172652759149</v>
      </c>
      <c r="AG254" s="60">
        <v>216.52867296509149</v>
      </c>
      <c r="AH254" s="60">
        <v>0</v>
      </c>
      <c r="AI254" s="60">
        <v>185.21580582771591</v>
      </c>
      <c r="AJ254" s="60">
        <v>185.21580582771591</v>
      </c>
      <c r="AK254" s="60">
        <v>185.21580582771591</v>
      </c>
      <c r="AL254" s="60">
        <v>188.37256100271591</v>
      </c>
      <c r="AM254" s="60">
        <v>188.37256100271591</v>
      </c>
      <c r="AN254" s="60">
        <v>197.84282652771591</v>
      </c>
      <c r="AO254" s="60">
        <v>197.84282652771591</v>
      </c>
      <c r="AP254" s="60">
        <v>197.84282652771591</v>
      </c>
      <c r="AQ254" s="60">
        <v>208.89146964021592</v>
      </c>
      <c r="AR254" s="60">
        <v>218.27275448181592</v>
      </c>
      <c r="AS254" s="60">
        <v>232.95587394471593</v>
      </c>
      <c r="AT254" s="60">
        <v>229.89029125799905</v>
      </c>
      <c r="AU254" s="60">
        <v>185.21580582771591</v>
      </c>
      <c r="AV254" s="60">
        <v>223.90650135723237</v>
      </c>
      <c r="AW254" s="60">
        <v>224.13820526858532</v>
      </c>
      <c r="AX254" s="60">
        <v>224.36990917993828</v>
      </c>
      <c r="AY254" s="60">
        <v>232.25888665554339</v>
      </c>
      <c r="AZ254" s="60">
        <v>241.1015248996905</v>
      </c>
      <c r="BA254" s="60">
        <v>247.19840271665811</v>
      </c>
      <c r="BB254" s="60">
        <v>249.44509007267538</v>
      </c>
      <c r="BC254" s="60">
        <v>249.91688022146397</v>
      </c>
      <c r="BD254" s="60">
        <v>250.94308700115008</v>
      </c>
      <c r="BE254" s="60">
        <v>251.84921032341077</v>
      </c>
      <c r="BF254" s="60">
        <v>253.10283564809967</v>
      </c>
      <c r="BG254" s="60">
        <v>255.24234917578056</v>
      </c>
      <c r="BH254" s="60">
        <v>223.90650135723237</v>
      </c>
      <c r="BI254" s="60">
        <v>248.82910767146507</v>
      </c>
      <c r="BJ254" s="60">
        <v>249.06081158281802</v>
      </c>
      <c r="BK254" s="60">
        <v>249.29251549417097</v>
      </c>
      <c r="BL254" s="60">
        <v>257.18149296977606</v>
      </c>
      <c r="BM254" s="60">
        <v>266.02413121392317</v>
      </c>
      <c r="BN254" s="60">
        <v>272.12100903089078</v>
      </c>
      <c r="BO254" s="60">
        <v>274.36769638690805</v>
      </c>
      <c r="BP254" s="60">
        <v>274.83948653569666</v>
      </c>
      <c r="BQ254" s="60">
        <v>275.86569331538277</v>
      </c>
      <c r="BR254" s="60">
        <v>276.77181663764344</v>
      </c>
      <c r="BS254" s="60">
        <v>278.02544196233231</v>
      </c>
      <c r="BT254" s="60">
        <v>280.1649554900132</v>
      </c>
      <c r="BU254" s="60">
        <v>248.82910767146507</v>
      </c>
      <c r="BV254" s="60">
        <v>273.10288216131607</v>
      </c>
      <c r="BW254" s="60">
        <v>273.33458607266903</v>
      </c>
      <c r="BX254" s="60">
        <v>273.56628998402198</v>
      </c>
      <c r="BY254" s="60">
        <v>281.45526745962707</v>
      </c>
      <c r="BZ254" s="60">
        <v>290.29790570377418</v>
      </c>
      <c r="CA254" s="60">
        <v>296.39478352074178</v>
      </c>
      <c r="CB254" s="60">
        <v>298.64147087675906</v>
      </c>
      <c r="CC254" s="60">
        <v>299.11326102554767</v>
      </c>
      <c r="CD254" s="60">
        <v>300.13946780523378</v>
      </c>
      <c r="CE254" s="60">
        <v>301.04559112749445</v>
      </c>
      <c r="CF254" s="60">
        <v>302.29921645218332</v>
      </c>
      <c r="CG254" s="60">
        <v>304.43872997986421</v>
      </c>
      <c r="CH254" s="60">
        <v>273.10288216131607</v>
      </c>
    </row>
    <row r="255" spans="1:86">
      <c r="A255" s="57" t="s">
        <v>86</v>
      </c>
      <c r="B255" s="58" t="s">
        <v>132</v>
      </c>
      <c r="C255" s="59" t="s">
        <v>116</v>
      </c>
      <c r="D255" s="58" t="s">
        <v>117</v>
      </c>
      <c r="E255" s="58" t="str">
        <f>VLOOKUP(CONCATENATE($F$4,F255),'REG FL  CWIP - 1 System Per Boo'!$A$29:$B$1161,2,FALSE)</f>
        <v>Production</v>
      </c>
      <c r="F255" s="58" t="s">
        <v>118</v>
      </c>
      <c r="G255" s="58" t="s">
        <v>119</v>
      </c>
      <c r="H255" s="63">
        <v>344</v>
      </c>
      <c r="I255" s="60">
        <v>0</v>
      </c>
      <c r="J255" s="60">
        <v>0</v>
      </c>
      <c r="K255" s="60">
        <v>0</v>
      </c>
      <c r="L255" s="60">
        <v>0</v>
      </c>
      <c r="M255" s="60">
        <v>0</v>
      </c>
      <c r="N255" s="60">
        <v>0</v>
      </c>
      <c r="O255" s="60">
        <v>0</v>
      </c>
      <c r="P255" s="60">
        <v>0</v>
      </c>
      <c r="Q255" s="60">
        <v>0</v>
      </c>
      <c r="R255" s="60">
        <v>0</v>
      </c>
      <c r="S255" s="60">
        <v>0</v>
      </c>
      <c r="T255" s="60">
        <v>0</v>
      </c>
      <c r="U255" s="60">
        <v>0</v>
      </c>
      <c r="V255" s="60">
        <v>0</v>
      </c>
      <c r="W255" s="60">
        <v>207.63575</v>
      </c>
      <c r="X255" s="60">
        <v>253.59973933511463</v>
      </c>
      <c r="Y255" s="60">
        <v>754.73854142502</v>
      </c>
      <c r="Z255" s="60">
        <v>208.11145393729075</v>
      </c>
      <c r="AA255" s="60">
        <v>230.82645393729075</v>
      </c>
      <c r="AB255" s="60">
        <v>481.93747463862775</v>
      </c>
      <c r="AC255" s="60">
        <v>208.33539151343902</v>
      </c>
      <c r="AD255" s="60">
        <v>208.79908855089403</v>
      </c>
      <c r="AE255" s="60">
        <v>209.8963415834244</v>
      </c>
      <c r="AF255" s="60">
        <v>211.00275120471963</v>
      </c>
      <c r="AG255" s="60">
        <v>212.11841289129197</v>
      </c>
      <c r="AH255" s="60">
        <v>0</v>
      </c>
      <c r="AI255" s="60">
        <v>213.24342329572056</v>
      </c>
      <c r="AJ255" s="60">
        <v>421.97264303890734</v>
      </c>
      <c r="AK255" s="60">
        <v>469.03907850870132</v>
      </c>
      <c r="AL255" s="60">
        <v>968.70032533886354</v>
      </c>
      <c r="AM255" s="60">
        <v>419.88354023490388</v>
      </c>
      <c r="AN255" s="60">
        <v>443.52742334469093</v>
      </c>
      <c r="AO255" s="60">
        <v>696.27450428802308</v>
      </c>
      <c r="AP255" s="60">
        <v>938.89056056735399</v>
      </c>
      <c r="AQ255" s="60">
        <v>943.18166176417196</v>
      </c>
      <c r="AR255" s="60">
        <v>948.1381438339946</v>
      </c>
      <c r="AS255" s="60">
        <v>953.1359878018369</v>
      </c>
      <c r="AT255" s="60">
        <v>958.17562495164862</v>
      </c>
      <c r="AU255" s="60">
        <v>213.24342329572056</v>
      </c>
      <c r="AV255" s="60">
        <v>963.25749187987674</v>
      </c>
      <c r="AW255" s="60">
        <v>968.19688417620034</v>
      </c>
      <c r="AX255" s="60">
        <v>973.17682438824284</v>
      </c>
      <c r="AY255" s="60">
        <v>978.19772906300375</v>
      </c>
      <c r="AZ255" s="60">
        <v>983.26001980809292</v>
      </c>
      <c r="BA255" s="60">
        <v>988.36412336202977</v>
      </c>
      <c r="BB255" s="60">
        <v>993.51047166563637</v>
      </c>
      <c r="BC255" s="60">
        <v>998.69950193454224</v>
      </c>
      <c r="BD255" s="60">
        <v>1003.9316567328191</v>
      </c>
      <c r="BE255" s="60">
        <v>1009.207384047763</v>
      </c>
      <c r="BF255" s="60">
        <v>1014.5271373658495</v>
      </c>
      <c r="BG255" s="60">
        <v>1019.8913757498732</v>
      </c>
      <c r="BH255" s="60">
        <v>963.25749187987674</v>
      </c>
      <c r="BI255" s="60">
        <v>1025.3005639173032</v>
      </c>
      <c r="BJ255" s="60">
        <v>1030.5581007125229</v>
      </c>
      <c r="BK255" s="60">
        <v>1035.8587971002737</v>
      </c>
      <c r="BL255" s="60">
        <v>1041.2030964571991</v>
      </c>
      <c r="BM255" s="60">
        <v>1046.5914475465054</v>
      </c>
      <c r="BN255" s="60">
        <v>1052.0243045927878</v>
      </c>
      <c r="BO255" s="60">
        <v>1057.5021273580226</v>
      </c>
      <c r="BP255" s="60">
        <v>1063.0253812187427</v>
      </c>
      <c r="BQ255" s="60">
        <v>1068.5945372444141</v>
      </c>
      <c r="BR255" s="60">
        <v>1074.2100722770351</v>
      </c>
      <c r="BS255" s="60">
        <v>1079.8724690119832</v>
      </c>
      <c r="BT255" s="60">
        <v>1085.5822160801247</v>
      </c>
      <c r="BU255" s="60">
        <v>1025.3005639173032</v>
      </c>
      <c r="BV255" s="60">
        <v>1091.339808131215</v>
      </c>
      <c r="BW255" s="60">
        <v>1096.9359809992136</v>
      </c>
      <c r="BX255" s="60">
        <v>1102.5780933537294</v>
      </c>
      <c r="BY255" s="60">
        <v>1108.2666171291376</v>
      </c>
      <c r="BZ255" s="60">
        <v>1114.0020299933221</v>
      </c>
      <c r="CA255" s="60">
        <v>1119.7848154273231</v>
      </c>
      <c r="CB255" s="60">
        <v>1125.6154628062222</v>
      </c>
      <c r="CC255" s="60">
        <v>1131.4944674812891</v>
      </c>
      <c r="CD255" s="60">
        <v>1137.4223308634057</v>
      </c>
      <c r="CE255" s="60">
        <v>1143.3995605077941</v>
      </c>
      <c r="CF255" s="60">
        <v>1149.4266702000691</v>
      </c>
      <c r="CG255" s="60">
        <v>1155.5041800436372</v>
      </c>
      <c r="CH255" s="60">
        <v>1091.339808131215</v>
      </c>
    </row>
    <row r="256" spans="1:86">
      <c r="A256" s="57" t="s">
        <v>86</v>
      </c>
      <c r="B256" s="58" t="s">
        <v>132</v>
      </c>
      <c r="C256" s="59" t="s">
        <v>116</v>
      </c>
      <c r="D256" s="58" t="s">
        <v>117</v>
      </c>
      <c r="E256" s="58" t="str">
        <f>VLOOKUP(CONCATENATE($F$4,F256),'REG FL  CWIP - 1 System Per Boo'!$A$29:$B$1161,2,FALSE)</f>
        <v>Production</v>
      </c>
      <c r="F256" s="58" t="s">
        <v>656</v>
      </c>
      <c r="G256" s="58" t="s">
        <v>657</v>
      </c>
      <c r="H256" s="63">
        <v>344</v>
      </c>
      <c r="I256" s="60">
        <v>0</v>
      </c>
      <c r="J256" s="60">
        <v>0</v>
      </c>
      <c r="K256" s="60">
        <v>0</v>
      </c>
      <c r="L256" s="60">
        <v>0</v>
      </c>
      <c r="M256" s="60">
        <v>0</v>
      </c>
      <c r="N256" s="60">
        <v>0</v>
      </c>
      <c r="O256" s="60">
        <v>0</v>
      </c>
      <c r="P256" s="60">
        <v>124.6</v>
      </c>
      <c r="Q256" s="60">
        <v>315.16000000000003</v>
      </c>
      <c r="R256" s="60">
        <v>328.67</v>
      </c>
      <c r="S256" s="60">
        <v>405.04</v>
      </c>
      <c r="T256" s="60">
        <v>78.040000000000006</v>
      </c>
      <c r="U256" s="60">
        <v>0</v>
      </c>
      <c r="V256" s="60">
        <v>78.040000000000006</v>
      </c>
      <c r="W256" s="60">
        <v>78.040000000000006</v>
      </c>
      <c r="X256" s="60">
        <v>78.040000000000006</v>
      </c>
      <c r="Y256" s="60">
        <v>78.040000000000006</v>
      </c>
      <c r="Z256" s="60">
        <v>78.040000000000006</v>
      </c>
      <c r="AA256" s="60">
        <v>78.040000000000006</v>
      </c>
      <c r="AB256" s="60">
        <v>78.040000000000006</v>
      </c>
      <c r="AC256" s="60">
        <v>78.040000000000006</v>
      </c>
      <c r="AD256" s="60">
        <v>78.040000000000006</v>
      </c>
      <c r="AE256" s="60">
        <v>78.040000000000006</v>
      </c>
      <c r="AF256" s="60">
        <v>78.040000000000006</v>
      </c>
      <c r="AG256" s="60">
        <v>78.040000000000006</v>
      </c>
      <c r="AH256" s="60">
        <v>78.040000000000006</v>
      </c>
      <c r="AI256" s="60">
        <v>78.040000000000006</v>
      </c>
      <c r="AJ256" s="60">
        <v>78.040000000000006</v>
      </c>
      <c r="AK256" s="60">
        <v>78.040000000000006</v>
      </c>
      <c r="AL256" s="60">
        <v>78.040000000000006</v>
      </c>
      <c r="AM256" s="60">
        <v>78.040000000000006</v>
      </c>
      <c r="AN256" s="60">
        <v>78.040000000000006</v>
      </c>
      <c r="AO256" s="60">
        <v>78.040000000000006</v>
      </c>
      <c r="AP256" s="60">
        <v>78.040000000000006</v>
      </c>
      <c r="AQ256" s="60">
        <v>78.040000000000006</v>
      </c>
      <c r="AR256" s="60">
        <v>78.040000000000006</v>
      </c>
      <c r="AS256" s="60">
        <v>78.040000000000006</v>
      </c>
      <c r="AT256" s="60">
        <v>78.040000000000006</v>
      </c>
      <c r="AU256" s="60">
        <v>78.040000000000006</v>
      </c>
      <c r="AV256" s="60">
        <v>78.040000000000006</v>
      </c>
      <c r="AW256" s="60">
        <v>78.040000000000006</v>
      </c>
      <c r="AX256" s="60">
        <v>78.040000000000006</v>
      </c>
      <c r="AY256" s="60">
        <v>78.040000000000006</v>
      </c>
      <c r="AZ256" s="60">
        <v>78.040000000000006</v>
      </c>
      <c r="BA256" s="60">
        <v>78.040000000000006</v>
      </c>
      <c r="BB256" s="60">
        <v>78.040000000000006</v>
      </c>
      <c r="BC256" s="60">
        <v>78.040000000000006</v>
      </c>
      <c r="BD256" s="60">
        <v>78.040000000000006</v>
      </c>
      <c r="BE256" s="60">
        <v>78.040000000000006</v>
      </c>
      <c r="BF256" s="60">
        <v>78.040000000000006</v>
      </c>
      <c r="BG256" s="60">
        <v>78.040000000000006</v>
      </c>
      <c r="BH256" s="60">
        <v>78.040000000000006</v>
      </c>
      <c r="BI256" s="60">
        <v>78.040000000000006</v>
      </c>
      <c r="BJ256" s="60">
        <v>78.040000000000006</v>
      </c>
      <c r="BK256" s="60">
        <v>78.040000000000006</v>
      </c>
      <c r="BL256" s="60">
        <v>78.040000000000006</v>
      </c>
      <c r="BM256" s="60">
        <v>78.040000000000006</v>
      </c>
      <c r="BN256" s="60">
        <v>78.040000000000006</v>
      </c>
      <c r="BO256" s="60">
        <v>78.040000000000006</v>
      </c>
      <c r="BP256" s="60">
        <v>78.040000000000006</v>
      </c>
      <c r="BQ256" s="60">
        <v>78.040000000000006</v>
      </c>
      <c r="BR256" s="60">
        <v>78.040000000000006</v>
      </c>
      <c r="BS256" s="60">
        <v>78.040000000000006</v>
      </c>
      <c r="BT256" s="60">
        <v>78.040000000000006</v>
      </c>
      <c r="BU256" s="60">
        <v>78.040000000000006</v>
      </c>
      <c r="BV256" s="60">
        <v>78.040000000000006</v>
      </c>
      <c r="BW256" s="60">
        <v>78.040000000000006</v>
      </c>
      <c r="BX256" s="60">
        <v>78.040000000000006</v>
      </c>
      <c r="BY256" s="60">
        <v>78.040000000000006</v>
      </c>
      <c r="BZ256" s="60">
        <v>78.040000000000006</v>
      </c>
      <c r="CA256" s="60">
        <v>78.040000000000006</v>
      </c>
      <c r="CB256" s="60">
        <v>78.040000000000006</v>
      </c>
      <c r="CC256" s="60">
        <v>78.040000000000006</v>
      </c>
      <c r="CD256" s="60">
        <v>78.040000000000006</v>
      </c>
      <c r="CE256" s="60">
        <v>78.040000000000006</v>
      </c>
      <c r="CF256" s="60">
        <v>78.040000000000006</v>
      </c>
      <c r="CG256" s="60">
        <v>78.040000000000006</v>
      </c>
      <c r="CH256" s="60">
        <v>78.040000000000006</v>
      </c>
    </row>
    <row r="257" spans="1:86">
      <c r="A257" s="57" t="s">
        <v>86</v>
      </c>
      <c r="B257" s="58" t="s">
        <v>132</v>
      </c>
      <c r="C257" s="59" t="s">
        <v>116</v>
      </c>
      <c r="D257" s="58" t="s">
        <v>117</v>
      </c>
      <c r="E257" s="58" t="str">
        <f>VLOOKUP(CONCATENATE($F$4,F257),'REG FL  CWIP - 1 System Per Boo'!$A$29:$B$1161,2,FALSE)</f>
        <v>Production</v>
      </c>
      <c r="F257" s="58" t="s">
        <v>658</v>
      </c>
      <c r="G257" s="58" t="s">
        <v>659</v>
      </c>
      <c r="H257" s="63">
        <v>344</v>
      </c>
      <c r="I257" s="60">
        <v>0</v>
      </c>
      <c r="J257" s="60">
        <v>0</v>
      </c>
      <c r="K257" s="60">
        <v>0</v>
      </c>
      <c r="L257" s="60">
        <v>0</v>
      </c>
      <c r="M257" s="60">
        <v>0</v>
      </c>
      <c r="N257" s="60">
        <v>0</v>
      </c>
      <c r="O257" s="60">
        <v>46.59</v>
      </c>
      <c r="P257" s="60">
        <v>46.59</v>
      </c>
      <c r="Q257" s="60">
        <v>67.290000000000006</v>
      </c>
      <c r="R257" s="60">
        <v>75.94</v>
      </c>
      <c r="S257" s="60">
        <v>137.38999999999999</v>
      </c>
      <c r="T257" s="60">
        <v>155.52000000000001</v>
      </c>
      <c r="U257" s="60">
        <v>0</v>
      </c>
      <c r="V257" s="60">
        <v>176.17</v>
      </c>
      <c r="W257" s="60">
        <v>176.17</v>
      </c>
      <c r="X257" s="60">
        <v>176.17</v>
      </c>
      <c r="Y257" s="60">
        <v>176.17</v>
      </c>
      <c r="Z257" s="60">
        <v>176.17</v>
      </c>
      <c r="AA257" s="60">
        <v>176.17</v>
      </c>
      <c r="AB257" s="60">
        <v>176.17</v>
      </c>
      <c r="AC257" s="60">
        <v>176.17</v>
      </c>
      <c r="AD257" s="60">
        <v>176.17</v>
      </c>
      <c r="AE257" s="60">
        <v>176.17</v>
      </c>
      <c r="AF257" s="60">
        <v>176.17</v>
      </c>
      <c r="AG257" s="60">
        <v>176.17</v>
      </c>
      <c r="AH257" s="60">
        <v>176.17</v>
      </c>
      <c r="AI257" s="60">
        <v>176.17</v>
      </c>
      <c r="AJ257" s="60">
        <v>176.17</v>
      </c>
      <c r="AK257" s="60">
        <v>176.17</v>
      </c>
      <c r="AL257" s="60">
        <v>176.17</v>
      </c>
      <c r="AM257" s="60">
        <v>176.17</v>
      </c>
      <c r="AN257" s="60">
        <v>176.17</v>
      </c>
      <c r="AO257" s="60">
        <v>176.17</v>
      </c>
      <c r="AP257" s="60">
        <v>176.17</v>
      </c>
      <c r="AQ257" s="60">
        <v>176.17</v>
      </c>
      <c r="AR257" s="60">
        <v>176.17</v>
      </c>
      <c r="AS257" s="60">
        <v>176.17</v>
      </c>
      <c r="AT257" s="60">
        <v>176.17</v>
      </c>
      <c r="AU257" s="60">
        <v>176.17</v>
      </c>
      <c r="AV257" s="60">
        <v>176.17</v>
      </c>
      <c r="AW257" s="60">
        <v>176.17</v>
      </c>
      <c r="AX257" s="60">
        <v>176.17</v>
      </c>
      <c r="AY257" s="60">
        <v>176.17</v>
      </c>
      <c r="AZ257" s="60">
        <v>176.17</v>
      </c>
      <c r="BA257" s="60">
        <v>176.17</v>
      </c>
      <c r="BB257" s="60">
        <v>176.17</v>
      </c>
      <c r="BC257" s="60">
        <v>176.17</v>
      </c>
      <c r="BD257" s="60">
        <v>176.17</v>
      </c>
      <c r="BE257" s="60">
        <v>176.17</v>
      </c>
      <c r="BF257" s="60">
        <v>176.17</v>
      </c>
      <c r="BG257" s="60">
        <v>176.17</v>
      </c>
      <c r="BH257" s="60">
        <v>176.17</v>
      </c>
      <c r="BI257" s="60">
        <v>176.17</v>
      </c>
      <c r="BJ257" s="60">
        <v>176.17</v>
      </c>
      <c r="BK257" s="60">
        <v>176.17</v>
      </c>
      <c r="BL257" s="60">
        <v>176.17</v>
      </c>
      <c r="BM257" s="60">
        <v>176.17</v>
      </c>
      <c r="BN257" s="60">
        <v>176.17</v>
      </c>
      <c r="BO257" s="60">
        <v>176.17</v>
      </c>
      <c r="BP257" s="60">
        <v>176.17</v>
      </c>
      <c r="BQ257" s="60">
        <v>176.17</v>
      </c>
      <c r="BR257" s="60">
        <v>176.17</v>
      </c>
      <c r="BS257" s="60">
        <v>176.17</v>
      </c>
      <c r="BT257" s="60">
        <v>176.17</v>
      </c>
      <c r="BU257" s="60">
        <v>176.17</v>
      </c>
      <c r="BV257" s="60">
        <v>176.17</v>
      </c>
      <c r="BW257" s="60">
        <v>176.17</v>
      </c>
      <c r="BX257" s="60">
        <v>176.17</v>
      </c>
      <c r="BY257" s="60">
        <v>176.17</v>
      </c>
      <c r="BZ257" s="60">
        <v>176.17</v>
      </c>
      <c r="CA257" s="60">
        <v>176.17</v>
      </c>
      <c r="CB257" s="60">
        <v>176.17</v>
      </c>
      <c r="CC257" s="60">
        <v>176.17</v>
      </c>
      <c r="CD257" s="60">
        <v>176.17</v>
      </c>
      <c r="CE257" s="60">
        <v>176.17</v>
      </c>
      <c r="CF257" s="60">
        <v>176.17</v>
      </c>
      <c r="CG257" s="60">
        <v>176.17</v>
      </c>
      <c r="CH257" s="60">
        <v>176.17</v>
      </c>
    </row>
    <row r="258" spans="1:86">
      <c r="A258" s="57" t="s">
        <v>86</v>
      </c>
      <c r="B258" s="58" t="s">
        <v>132</v>
      </c>
      <c r="C258" s="59" t="s">
        <v>660</v>
      </c>
      <c r="D258" s="58" t="s">
        <v>121</v>
      </c>
      <c r="E258" s="58" t="str">
        <f>VLOOKUP(CONCATENATE($F$4,F258),'REG FL  CWIP - 1 System Per Boo'!$A$29:$B$1161,2,FALSE)</f>
        <v>Vision Florida</v>
      </c>
      <c r="F258" s="58" t="s">
        <v>668</v>
      </c>
      <c r="G258" s="58" t="s">
        <v>123</v>
      </c>
      <c r="H258" s="63">
        <v>344</v>
      </c>
      <c r="I258" s="60">
        <v>0</v>
      </c>
      <c r="J258" s="60">
        <v>0</v>
      </c>
      <c r="K258" s="60">
        <v>0</v>
      </c>
      <c r="L258" s="60">
        <v>0</v>
      </c>
      <c r="M258" s="60">
        <v>0</v>
      </c>
      <c r="N258" s="60">
        <v>0</v>
      </c>
      <c r="O258" s="60">
        <v>0</v>
      </c>
      <c r="P258" s="60">
        <v>6.69</v>
      </c>
      <c r="Q258" s="60">
        <v>17.55</v>
      </c>
      <c r="R258" s="60">
        <v>47.61</v>
      </c>
      <c r="S258" s="60">
        <v>628.45000000000005</v>
      </c>
      <c r="T258" s="60">
        <v>638.73</v>
      </c>
      <c r="U258" s="60">
        <v>0</v>
      </c>
      <c r="V258" s="60">
        <v>676.05000000000007</v>
      </c>
      <c r="W258" s="60">
        <v>676.05000000000007</v>
      </c>
      <c r="X258" s="60">
        <v>676.05000000000007</v>
      </c>
      <c r="Y258" s="60">
        <v>676.05000000000007</v>
      </c>
      <c r="Z258" s="60">
        <v>676.05000000000007</v>
      </c>
      <c r="AA258" s="60">
        <v>676.05000000000007</v>
      </c>
      <c r="AB258" s="60">
        <v>676.05000000000007</v>
      </c>
      <c r="AC258" s="60">
        <v>676.05000000000007</v>
      </c>
      <c r="AD258" s="60">
        <v>676.05000000000007</v>
      </c>
      <c r="AE258" s="60">
        <v>676.05000000000007</v>
      </c>
      <c r="AF258" s="60">
        <v>676.05000000000007</v>
      </c>
      <c r="AG258" s="60">
        <v>676.05000000000007</v>
      </c>
      <c r="AH258" s="60">
        <v>676.05000000000007</v>
      </c>
      <c r="AI258" s="60">
        <v>0</v>
      </c>
      <c r="AJ258" s="60">
        <v>0</v>
      </c>
      <c r="AK258" s="60">
        <v>0</v>
      </c>
      <c r="AL258" s="60">
        <v>0</v>
      </c>
      <c r="AM258" s="60">
        <v>0</v>
      </c>
      <c r="AN258" s="60">
        <v>0</v>
      </c>
      <c r="AO258" s="60">
        <v>0</v>
      </c>
      <c r="AP258" s="60">
        <v>0</v>
      </c>
      <c r="AQ258" s="60">
        <v>0</v>
      </c>
      <c r="AR258" s="60">
        <v>0</v>
      </c>
      <c r="AS258" s="60">
        <v>0</v>
      </c>
      <c r="AT258" s="60">
        <v>0</v>
      </c>
      <c r="AU258" s="60">
        <v>0</v>
      </c>
      <c r="AV258" s="60">
        <v>0</v>
      </c>
      <c r="AW258" s="60">
        <v>0</v>
      </c>
      <c r="AX258" s="60">
        <v>0</v>
      </c>
      <c r="AY258" s="60">
        <v>0</v>
      </c>
      <c r="AZ258" s="60">
        <v>0</v>
      </c>
      <c r="BA258" s="60">
        <v>0</v>
      </c>
      <c r="BB258" s="60">
        <v>0</v>
      </c>
      <c r="BC258" s="60">
        <v>0</v>
      </c>
      <c r="BD258" s="60">
        <v>0</v>
      </c>
      <c r="BE258" s="60">
        <v>0</v>
      </c>
      <c r="BF258" s="60">
        <v>0</v>
      </c>
      <c r="BG258" s="60">
        <v>0</v>
      </c>
      <c r="BH258" s="60">
        <v>0</v>
      </c>
      <c r="BI258" s="60">
        <v>0</v>
      </c>
      <c r="BJ258" s="60">
        <v>0</v>
      </c>
      <c r="BK258" s="60">
        <v>0</v>
      </c>
      <c r="BL258" s="60">
        <v>0</v>
      </c>
      <c r="BM258" s="60">
        <v>0</v>
      </c>
      <c r="BN258" s="60">
        <v>0</v>
      </c>
      <c r="BO258" s="60">
        <v>0</v>
      </c>
      <c r="BP258" s="60">
        <v>0</v>
      </c>
      <c r="BQ258" s="60">
        <v>0</v>
      </c>
      <c r="BR258" s="60">
        <v>0</v>
      </c>
      <c r="BS258" s="60">
        <v>0</v>
      </c>
      <c r="BT258" s="60">
        <v>0</v>
      </c>
      <c r="BU258" s="60">
        <v>0</v>
      </c>
      <c r="BV258" s="60">
        <v>0</v>
      </c>
      <c r="BW258" s="60">
        <v>0</v>
      </c>
      <c r="BX258" s="60">
        <v>0</v>
      </c>
      <c r="BY258" s="60">
        <v>0</v>
      </c>
      <c r="BZ258" s="60">
        <v>0</v>
      </c>
      <c r="CA258" s="60">
        <v>0</v>
      </c>
      <c r="CB258" s="60">
        <v>0</v>
      </c>
      <c r="CC258" s="60">
        <v>0</v>
      </c>
      <c r="CD258" s="60">
        <v>0</v>
      </c>
      <c r="CE258" s="60">
        <v>0</v>
      </c>
      <c r="CF258" s="60">
        <v>0</v>
      </c>
      <c r="CG258" s="60">
        <v>0</v>
      </c>
      <c r="CH258" s="60">
        <v>0</v>
      </c>
    </row>
    <row r="259" spans="1:86">
      <c r="A259" s="57" t="s">
        <v>86</v>
      </c>
      <c r="B259" s="58" t="s">
        <v>132</v>
      </c>
      <c r="C259" s="59" t="s">
        <v>120</v>
      </c>
      <c r="D259" s="58" t="s">
        <v>121</v>
      </c>
      <c r="E259" s="58" t="s">
        <v>777</v>
      </c>
      <c r="F259" s="58" t="s">
        <v>122</v>
      </c>
      <c r="G259" s="58" t="s">
        <v>123</v>
      </c>
      <c r="H259" s="63">
        <v>344</v>
      </c>
      <c r="I259" s="60">
        <v>93854.399999999994</v>
      </c>
      <c r="J259" s="60">
        <v>96064.46</v>
      </c>
      <c r="K259" s="60">
        <v>98308.800000000003</v>
      </c>
      <c r="L259" s="60">
        <v>99040.829999999987</v>
      </c>
      <c r="M259" s="60">
        <v>100338.64</v>
      </c>
      <c r="N259" s="60">
        <v>100974.63</v>
      </c>
      <c r="O259" s="60">
        <v>37344.68</v>
      </c>
      <c r="P259" s="60">
        <v>37648.94</v>
      </c>
      <c r="Q259" s="60">
        <v>37968.47</v>
      </c>
      <c r="R259" s="60">
        <v>0</v>
      </c>
      <c r="S259" s="60">
        <v>0</v>
      </c>
      <c r="T259" s="60">
        <v>112.53</v>
      </c>
      <c r="U259" s="60">
        <v>93854.399999999994</v>
      </c>
      <c r="V259" s="60">
        <v>0</v>
      </c>
      <c r="W259" s="60">
        <v>0</v>
      </c>
      <c r="X259" s="60">
        <v>0</v>
      </c>
      <c r="Y259" s="60">
        <v>0</v>
      </c>
      <c r="Z259" s="60">
        <v>0</v>
      </c>
      <c r="AA259" s="60">
        <v>0</v>
      </c>
      <c r="AB259" s="60">
        <v>0</v>
      </c>
      <c r="AC259" s="60">
        <v>0</v>
      </c>
      <c r="AD259" s="60">
        <v>0</v>
      </c>
      <c r="AE259" s="60">
        <v>0</v>
      </c>
      <c r="AF259" s="60">
        <v>0</v>
      </c>
      <c r="AG259" s="60">
        <v>0</v>
      </c>
      <c r="AH259" s="60">
        <v>0</v>
      </c>
      <c r="AI259" s="60">
        <v>0</v>
      </c>
      <c r="AJ259" s="60">
        <v>0</v>
      </c>
      <c r="AK259" s="60">
        <v>0</v>
      </c>
      <c r="AL259" s="60">
        <v>0</v>
      </c>
      <c r="AM259" s="60">
        <v>0</v>
      </c>
      <c r="AN259" s="60">
        <v>0</v>
      </c>
      <c r="AO259" s="60">
        <v>0</v>
      </c>
      <c r="AP259" s="60">
        <v>0</v>
      </c>
      <c r="AQ259" s="60">
        <v>0</v>
      </c>
      <c r="AR259" s="60">
        <v>0</v>
      </c>
      <c r="AS259" s="60">
        <v>0</v>
      </c>
      <c r="AT259" s="60">
        <v>0</v>
      </c>
      <c r="AU259" s="60">
        <v>0</v>
      </c>
      <c r="AV259" s="60">
        <v>0</v>
      </c>
      <c r="AW259" s="60">
        <v>0</v>
      </c>
      <c r="AX259" s="60">
        <v>0</v>
      </c>
      <c r="AY259" s="60">
        <v>0</v>
      </c>
      <c r="AZ259" s="60">
        <v>0</v>
      </c>
      <c r="BA259" s="60">
        <v>0</v>
      </c>
      <c r="BB259" s="60">
        <v>0</v>
      </c>
      <c r="BC259" s="60">
        <v>0</v>
      </c>
      <c r="BD259" s="60">
        <v>0</v>
      </c>
      <c r="BE259" s="60">
        <v>0</v>
      </c>
      <c r="BF259" s="60">
        <v>0</v>
      </c>
      <c r="BG259" s="60">
        <v>0</v>
      </c>
      <c r="BH259" s="60">
        <v>0</v>
      </c>
      <c r="BI259" s="60">
        <v>0</v>
      </c>
      <c r="BJ259" s="60">
        <v>0</v>
      </c>
      <c r="BK259" s="60">
        <v>0</v>
      </c>
      <c r="BL259" s="60">
        <v>0</v>
      </c>
      <c r="BM259" s="60">
        <v>0</v>
      </c>
      <c r="BN259" s="60">
        <v>0</v>
      </c>
      <c r="BO259" s="60">
        <v>0</v>
      </c>
      <c r="BP259" s="60">
        <v>0</v>
      </c>
      <c r="BQ259" s="60">
        <v>0</v>
      </c>
      <c r="BR259" s="60">
        <v>0</v>
      </c>
      <c r="BS259" s="60">
        <v>0</v>
      </c>
      <c r="BT259" s="60">
        <v>0</v>
      </c>
      <c r="BU259" s="60">
        <v>0</v>
      </c>
      <c r="BV259" s="60">
        <v>0</v>
      </c>
      <c r="BW259" s="60">
        <v>0</v>
      </c>
      <c r="BX259" s="60">
        <v>0</v>
      </c>
      <c r="BY259" s="60">
        <v>0</v>
      </c>
      <c r="BZ259" s="60">
        <v>0</v>
      </c>
      <c r="CA259" s="60">
        <v>0</v>
      </c>
      <c r="CB259" s="60">
        <v>0</v>
      </c>
      <c r="CC259" s="60">
        <v>0</v>
      </c>
      <c r="CD259" s="60">
        <v>0</v>
      </c>
      <c r="CE259" s="60">
        <v>0</v>
      </c>
      <c r="CF259" s="60">
        <v>0</v>
      </c>
      <c r="CG259" s="60">
        <v>0</v>
      </c>
      <c r="CH259" s="60">
        <v>0</v>
      </c>
    </row>
    <row r="260" spans="1:86">
      <c r="A260" s="57" t="s">
        <v>86</v>
      </c>
      <c r="B260" s="58" t="s">
        <v>132</v>
      </c>
      <c r="C260" s="59" t="s">
        <v>120</v>
      </c>
      <c r="D260" s="58" t="s">
        <v>121</v>
      </c>
      <c r="E260" s="58" t="str">
        <f>VLOOKUP(CONCATENATE($F$4,F260),'REG FL  CWIP - 1 System Per Boo'!$A$29:$B$1161,2,FALSE)</f>
        <v>Production</v>
      </c>
      <c r="F260" s="58" t="s">
        <v>673</v>
      </c>
      <c r="G260" s="58" t="s">
        <v>123</v>
      </c>
      <c r="H260" s="63">
        <v>344</v>
      </c>
      <c r="I260" s="60">
        <v>666.26</v>
      </c>
      <c r="J260" s="60">
        <v>817.37</v>
      </c>
      <c r="K260" s="60">
        <v>876.64</v>
      </c>
      <c r="L260" s="60">
        <v>883.03</v>
      </c>
      <c r="M260" s="60">
        <v>899.65</v>
      </c>
      <c r="N260" s="60">
        <v>906.92</v>
      </c>
      <c r="O260" s="60">
        <v>956.14</v>
      </c>
      <c r="P260" s="60">
        <v>1044.75</v>
      </c>
      <c r="Q260" s="60">
        <v>1490.66</v>
      </c>
      <c r="R260" s="60">
        <v>1611.96</v>
      </c>
      <c r="S260" s="60">
        <v>1638.24</v>
      </c>
      <c r="T260" s="60">
        <v>1729.79</v>
      </c>
      <c r="U260" s="60">
        <v>666.26</v>
      </c>
      <c r="V260" s="60">
        <v>1689.09</v>
      </c>
      <c r="W260" s="60">
        <v>1689.09</v>
      </c>
      <c r="X260" s="60">
        <v>1689.09</v>
      </c>
      <c r="Y260" s="60">
        <v>1689.09</v>
      </c>
      <c r="Z260" s="60">
        <v>1689.09</v>
      </c>
      <c r="AA260" s="60">
        <v>1689.09</v>
      </c>
      <c r="AB260" s="60">
        <v>1689.09</v>
      </c>
      <c r="AC260" s="60">
        <v>1689.09</v>
      </c>
      <c r="AD260" s="60">
        <v>1689.09</v>
      </c>
      <c r="AE260" s="60">
        <v>1689.09</v>
      </c>
      <c r="AF260" s="60">
        <v>1689.09</v>
      </c>
      <c r="AG260" s="60">
        <v>1689.09</v>
      </c>
      <c r="AH260" s="60">
        <v>1689.09</v>
      </c>
      <c r="AI260" s="60">
        <v>1689.09</v>
      </c>
      <c r="AJ260" s="60">
        <v>1689.09</v>
      </c>
      <c r="AK260" s="60">
        <v>1689.09</v>
      </c>
      <c r="AL260" s="60">
        <v>1689.09</v>
      </c>
      <c r="AM260" s="60">
        <v>1689.09</v>
      </c>
      <c r="AN260" s="60">
        <v>1689.09</v>
      </c>
      <c r="AO260" s="60">
        <v>1689.09</v>
      </c>
      <c r="AP260" s="60">
        <v>1689.09</v>
      </c>
      <c r="AQ260" s="60">
        <v>1689.09</v>
      </c>
      <c r="AR260" s="60">
        <v>1689.09</v>
      </c>
      <c r="AS260" s="60">
        <v>1689.09</v>
      </c>
      <c r="AT260" s="60">
        <v>1689.09</v>
      </c>
      <c r="AU260" s="60">
        <v>1689.09</v>
      </c>
      <c r="AV260" s="60">
        <v>1689.09</v>
      </c>
      <c r="AW260" s="60">
        <v>1689.09</v>
      </c>
      <c r="AX260" s="60">
        <v>1689.09</v>
      </c>
      <c r="AY260" s="60">
        <v>1689.09</v>
      </c>
      <c r="AZ260" s="60">
        <v>1689.09</v>
      </c>
      <c r="BA260" s="60">
        <v>1689.09</v>
      </c>
      <c r="BB260" s="60">
        <v>1689.09</v>
      </c>
      <c r="BC260" s="60">
        <v>1689.09</v>
      </c>
      <c r="BD260" s="60">
        <v>1689.09</v>
      </c>
      <c r="BE260" s="60">
        <v>1689.09</v>
      </c>
      <c r="BF260" s="60">
        <v>1689.09</v>
      </c>
      <c r="BG260" s="60">
        <v>1689.09</v>
      </c>
      <c r="BH260" s="60">
        <v>1689.09</v>
      </c>
      <c r="BI260" s="60">
        <v>1689.09</v>
      </c>
      <c r="BJ260" s="60">
        <v>1689.09</v>
      </c>
      <c r="BK260" s="60">
        <v>1689.09</v>
      </c>
      <c r="BL260" s="60">
        <v>1689.09</v>
      </c>
      <c r="BM260" s="60">
        <v>1689.09</v>
      </c>
      <c r="BN260" s="60">
        <v>1689.09</v>
      </c>
      <c r="BO260" s="60">
        <v>1689.09</v>
      </c>
      <c r="BP260" s="60">
        <v>1689.09</v>
      </c>
      <c r="BQ260" s="60">
        <v>1689.09</v>
      </c>
      <c r="BR260" s="60">
        <v>1689.09</v>
      </c>
      <c r="BS260" s="60">
        <v>1689.09</v>
      </c>
      <c r="BT260" s="60">
        <v>1689.09</v>
      </c>
      <c r="BU260" s="60">
        <v>1689.09</v>
      </c>
      <c r="BV260" s="60">
        <v>1689.09</v>
      </c>
      <c r="BW260" s="60">
        <v>1689.09</v>
      </c>
      <c r="BX260" s="60">
        <v>1689.09</v>
      </c>
      <c r="BY260" s="60">
        <v>1689.09</v>
      </c>
      <c r="BZ260" s="60">
        <v>1689.09</v>
      </c>
      <c r="CA260" s="60">
        <v>1689.09</v>
      </c>
      <c r="CB260" s="60">
        <v>1689.09</v>
      </c>
      <c r="CC260" s="60">
        <v>1689.09</v>
      </c>
      <c r="CD260" s="60">
        <v>1689.09</v>
      </c>
      <c r="CE260" s="60">
        <v>1689.09</v>
      </c>
      <c r="CF260" s="60">
        <v>1689.09</v>
      </c>
      <c r="CG260" s="60">
        <v>1689.09</v>
      </c>
      <c r="CH260" s="60">
        <v>1689.09</v>
      </c>
    </row>
    <row r="261" spans="1:86">
      <c r="A261" s="57" t="s">
        <v>86</v>
      </c>
      <c r="B261" s="58" t="s">
        <v>132</v>
      </c>
      <c r="C261" s="59" t="s">
        <v>120</v>
      </c>
      <c r="D261" s="58" t="s">
        <v>121</v>
      </c>
      <c r="E261" s="58" t="str">
        <f>VLOOKUP(CONCATENATE($F$4,F261),'REG FL  CWIP - 1 System Per Boo'!$A$29:$B$1161,2,FALSE)</f>
        <v>Production</v>
      </c>
      <c r="F261" s="58" t="s">
        <v>124</v>
      </c>
      <c r="G261" s="58" t="s">
        <v>123</v>
      </c>
      <c r="H261" s="63">
        <v>344</v>
      </c>
      <c r="I261" s="60">
        <v>67706.570000000007</v>
      </c>
      <c r="J261" s="60">
        <v>68409.45</v>
      </c>
      <c r="K261" s="60">
        <v>77661.840000000011</v>
      </c>
      <c r="L261" s="60">
        <v>93733.650000000009</v>
      </c>
      <c r="M261" s="60">
        <v>99006.68</v>
      </c>
      <c r="N261" s="60">
        <v>101409.78000000001</v>
      </c>
      <c r="O261" s="60">
        <v>0</v>
      </c>
      <c r="P261" s="60">
        <v>0</v>
      </c>
      <c r="Q261" s="60">
        <v>0</v>
      </c>
      <c r="R261" s="60">
        <v>0</v>
      </c>
      <c r="S261" s="60">
        <v>0</v>
      </c>
      <c r="T261" s="60">
        <v>0</v>
      </c>
      <c r="U261" s="60">
        <v>67706.570000000007</v>
      </c>
      <c r="V261" s="60">
        <v>54.54</v>
      </c>
      <c r="W261" s="60">
        <v>54.54</v>
      </c>
      <c r="X261" s="60">
        <v>54.54</v>
      </c>
      <c r="Y261" s="60">
        <v>54.54</v>
      </c>
      <c r="Z261" s="60">
        <v>54.54</v>
      </c>
      <c r="AA261" s="60">
        <v>54.54</v>
      </c>
      <c r="AB261" s="60">
        <v>54.54</v>
      </c>
      <c r="AC261" s="60">
        <v>54.54</v>
      </c>
      <c r="AD261" s="60">
        <v>54.54</v>
      </c>
      <c r="AE261" s="60">
        <v>54.54</v>
      </c>
      <c r="AF261" s="60">
        <v>54.54</v>
      </c>
      <c r="AG261" s="60">
        <v>54.54</v>
      </c>
      <c r="AH261" s="60">
        <v>54.54</v>
      </c>
      <c r="AI261" s="60">
        <v>54.54</v>
      </c>
      <c r="AJ261" s="60">
        <v>54.54</v>
      </c>
      <c r="AK261" s="60">
        <v>54.54</v>
      </c>
      <c r="AL261" s="60">
        <v>54.54</v>
      </c>
      <c r="AM261" s="60">
        <v>54.54</v>
      </c>
      <c r="AN261" s="60">
        <v>54.54</v>
      </c>
      <c r="AO261" s="60">
        <v>54.54</v>
      </c>
      <c r="AP261" s="60">
        <v>54.54</v>
      </c>
      <c r="AQ261" s="60">
        <v>54.54</v>
      </c>
      <c r="AR261" s="60">
        <v>54.54</v>
      </c>
      <c r="AS261" s="60">
        <v>54.54</v>
      </c>
      <c r="AT261" s="60">
        <v>54.54</v>
      </c>
      <c r="AU261" s="60">
        <v>54.54</v>
      </c>
      <c r="AV261" s="60">
        <v>54.54</v>
      </c>
      <c r="AW261" s="60">
        <v>54.54</v>
      </c>
      <c r="AX261" s="60">
        <v>54.54</v>
      </c>
      <c r="AY261" s="60">
        <v>54.54</v>
      </c>
      <c r="AZ261" s="60">
        <v>54.54</v>
      </c>
      <c r="BA261" s="60">
        <v>54.54</v>
      </c>
      <c r="BB261" s="60">
        <v>54.54</v>
      </c>
      <c r="BC261" s="60">
        <v>54.54</v>
      </c>
      <c r="BD261" s="60">
        <v>54.54</v>
      </c>
      <c r="BE261" s="60">
        <v>54.54</v>
      </c>
      <c r="BF261" s="60">
        <v>54.54</v>
      </c>
      <c r="BG261" s="60">
        <v>54.54</v>
      </c>
      <c r="BH261" s="60">
        <v>54.54</v>
      </c>
      <c r="BI261" s="60">
        <v>54.54</v>
      </c>
      <c r="BJ261" s="60">
        <v>54.54</v>
      </c>
      <c r="BK261" s="60">
        <v>54.54</v>
      </c>
      <c r="BL261" s="60">
        <v>54.54</v>
      </c>
      <c r="BM261" s="60">
        <v>54.54</v>
      </c>
      <c r="BN261" s="60">
        <v>54.54</v>
      </c>
      <c r="BO261" s="60">
        <v>54.54</v>
      </c>
      <c r="BP261" s="60">
        <v>54.54</v>
      </c>
      <c r="BQ261" s="60">
        <v>54.54</v>
      </c>
      <c r="BR261" s="60">
        <v>54.54</v>
      </c>
      <c r="BS261" s="60">
        <v>54.54</v>
      </c>
      <c r="BT261" s="60">
        <v>54.54</v>
      </c>
      <c r="BU261" s="60">
        <v>54.54</v>
      </c>
      <c r="BV261" s="60">
        <v>54.54</v>
      </c>
      <c r="BW261" s="60">
        <v>54.54</v>
      </c>
      <c r="BX261" s="60">
        <v>54.54</v>
      </c>
      <c r="BY261" s="60">
        <v>54.54</v>
      </c>
      <c r="BZ261" s="60">
        <v>54.54</v>
      </c>
      <c r="CA261" s="60">
        <v>54.54</v>
      </c>
      <c r="CB261" s="60">
        <v>54.54</v>
      </c>
      <c r="CC261" s="60">
        <v>54.54</v>
      </c>
      <c r="CD261" s="60">
        <v>54.54</v>
      </c>
      <c r="CE261" s="60">
        <v>54.54</v>
      </c>
      <c r="CF261" s="60">
        <v>54.54</v>
      </c>
      <c r="CG261" s="60">
        <v>54.54</v>
      </c>
      <c r="CH261" s="60">
        <v>54.54</v>
      </c>
    </row>
    <row r="262" spans="1:86">
      <c r="A262" s="57" t="s">
        <v>86</v>
      </c>
      <c r="B262" s="58" t="s">
        <v>132</v>
      </c>
      <c r="C262" s="59" t="s">
        <v>120</v>
      </c>
      <c r="D262" s="58" t="s">
        <v>121</v>
      </c>
      <c r="E262" s="58" t="str">
        <f>VLOOKUP(CONCATENATE($F$4,F262),'REG FL  CWIP - 1 System Per Boo'!$A$29:$B$1161,2,FALSE)</f>
        <v>Production</v>
      </c>
      <c r="F262" s="58" t="s">
        <v>674</v>
      </c>
      <c r="G262" s="58" t="s">
        <v>123</v>
      </c>
      <c r="H262" s="63">
        <v>344</v>
      </c>
      <c r="I262" s="60">
        <v>9966.07</v>
      </c>
      <c r="J262" s="60">
        <v>15967.76</v>
      </c>
      <c r="K262" s="60">
        <v>16526.09</v>
      </c>
      <c r="L262" s="60">
        <v>17212.580000000002</v>
      </c>
      <c r="M262" s="60">
        <v>21804.94</v>
      </c>
      <c r="N262" s="60">
        <v>25071.53</v>
      </c>
      <c r="O262" s="60">
        <v>31913.18</v>
      </c>
      <c r="P262" s="60">
        <v>36766.120000000003</v>
      </c>
      <c r="Q262" s="60">
        <v>46227.41</v>
      </c>
      <c r="R262" s="60">
        <v>57982.42</v>
      </c>
      <c r="S262" s="60">
        <v>74802.070000000007</v>
      </c>
      <c r="T262" s="60">
        <v>87674.78</v>
      </c>
      <c r="U262" s="60">
        <v>9966.07</v>
      </c>
      <c r="V262" s="60">
        <v>96217.69</v>
      </c>
      <c r="W262" s="60">
        <v>97242.773416666678</v>
      </c>
      <c r="X262" s="60">
        <v>98267.856833333353</v>
      </c>
      <c r="Y262" s="60">
        <v>99292.940250000029</v>
      </c>
      <c r="Z262" s="60">
        <v>0</v>
      </c>
      <c r="AA262" s="60">
        <v>0</v>
      </c>
      <c r="AB262" s="60">
        <v>0</v>
      </c>
      <c r="AC262" s="60">
        <v>0</v>
      </c>
      <c r="AD262" s="60">
        <v>0</v>
      </c>
      <c r="AE262" s="60">
        <v>0</v>
      </c>
      <c r="AF262" s="60">
        <v>0</v>
      </c>
      <c r="AG262" s="60">
        <v>0</v>
      </c>
      <c r="AH262" s="60">
        <v>96217.69</v>
      </c>
      <c r="AI262" s="60">
        <v>0</v>
      </c>
      <c r="AJ262" s="60">
        <v>0</v>
      </c>
      <c r="AK262" s="60">
        <v>0</v>
      </c>
      <c r="AL262" s="60">
        <v>0</v>
      </c>
      <c r="AM262" s="60">
        <v>0</v>
      </c>
      <c r="AN262" s="60">
        <v>0</v>
      </c>
      <c r="AO262" s="60">
        <v>0</v>
      </c>
      <c r="AP262" s="60">
        <v>0</v>
      </c>
      <c r="AQ262" s="60">
        <v>0</v>
      </c>
      <c r="AR262" s="60">
        <v>0</v>
      </c>
      <c r="AS262" s="60">
        <v>0</v>
      </c>
      <c r="AT262" s="60">
        <v>0</v>
      </c>
      <c r="AU262" s="60">
        <v>0</v>
      </c>
      <c r="AV262" s="60">
        <v>0</v>
      </c>
      <c r="AW262" s="60">
        <v>0</v>
      </c>
      <c r="AX262" s="60">
        <v>0</v>
      </c>
      <c r="AY262" s="60">
        <v>0</v>
      </c>
      <c r="AZ262" s="60">
        <v>0</v>
      </c>
      <c r="BA262" s="60">
        <v>0</v>
      </c>
      <c r="BB262" s="60">
        <v>0</v>
      </c>
      <c r="BC262" s="60">
        <v>0</v>
      </c>
      <c r="BD262" s="60">
        <v>0</v>
      </c>
      <c r="BE262" s="60">
        <v>0</v>
      </c>
      <c r="BF262" s="60">
        <v>0</v>
      </c>
      <c r="BG262" s="60">
        <v>0</v>
      </c>
      <c r="BH262" s="60">
        <v>0</v>
      </c>
      <c r="BI262" s="60">
        <v>0</v>
      </c>
      <c r="BJ262" s="60">
        <v>0</v>
      </c>
      <c r="BK262" s="60">
        <v>0</v>
      </c>
      <c r="BL262" s="60">
        <v>0</v>
      </c>
      <c r="BM262" s="60">
        <v>0</v>
      </c>
      <c r="BN262" s="60">
        <v>0</v>
      </c>
      <c r="BO262" s="60">
        <v>0</v>
      </c>
      <c r="BP262" s="60">
        <v>0</v>
      </c>
      <c r="BQ262" s="60">
        <v>0</v>
      </c>
      <c r="BR262" s="60">
        <v>0</v>
      </c>
      <c r="BS262" s="60">
        <v>0</v>
      </c>
      <c r="BT262" s="60">
        <v>0</v>
      </c>
      <c r="BU262" s="60">
        <v>0</v>
      </c>
      <c r="BV262" s="60">
        <v>0</v>
      </c>
      <c r="BW262" s="60">
        <v>0</v>
      </c>
      <c r="BX262" s="60">
        <v>0</v>
      </c>
      <c r="BY262" s="60">
        <v>0</v>
      </c>
      <c r="BZ262" s="60">
        <v>0</v>
      </c>
      <c r="CA262" s="60">
        <v>0</v>
      </c>
      <c r="CB262" s="60">
        <v>0</v>
      </c>
      <c r="CC262" s="60">
        <v>0</v>
      </c>
      <c r="CD262" s="60">
        <v>0</v>
      </c>
      <c r="CE262" s="60">
        <v>0</v>
      </c>
      <c r="CF262" s="60">
        <v>0</v>
      </c>
      <c r="CG262" s="60">
        <v>0</v>
      </c>
      <c r="CH262" s="60">
        <v>0</v>
      </c>
    </row>
    <row r="263" spans="1:86">
      <c r="A263" s="57" t="s">
        <v>86</v>
      </c>
      <c r="B263" s="58" t="s">
        <v>132</v>
      </c>
      <c r="C263" s="59" t="s">
        <v>120</v>
      </c>
      <c r="D263" s="58" t="s">
        <v>121</v>
      </c>
      <c r="E263" s="58" t="str">
        <f>VLOOKUP(CONCATENATE($F$4,F263),'REG FL  CWIP - 1 System Per Boo'!$A$29:$B$1161,2,FALSE)</f>
        <v>Production</v>
      </c>
      <c r="F263" s="58" t="s">
        <v>675</v>
      </c>
      <c r="G263" s="58" t="s">
        <v>123</v>
      </c>
      <c r="H263" s="63">
        <v>344</v>
      </c>
      <c r="I263" s="60">
        <v>7361.5</v>
      </c>
      <c r="J263" s="60">
        <v>7552.68</v>
      </c>
      <c r="K263" s="60">
        <v>9305.17</v>
      </c>
      <c r="L263" s="60">
        <v>9444.94</v>
      </c>
      <c r="M263" s="60">
        <v>18660.62</v>
      </c>
      <c r="N263" s="60">
        <v>23000.62</v>
      </c>
      <c r="O263" s="60">
        <v>38716.79</v>
      </c>
      <c r="P263" s="60">
        <v>40952.71</v>
      </c>
      <c r="Q263" s="60">
        <v>50679.76</v>
      </c>
      <c r="R263" s="60">
        <v>65186.76</v>
      </c>
      <c r="S263" s="60">
        <v>80591.509999999995</v>
      </c>
      <c r="T263" s="60">
        <v>93058.05</v>
      </c>
      <c r="U263" s="60">
        <v>7361.5</v>
      </c>
      <c r="V263" s="60">
        <v>96635.7</v>
      </c>
      <c r="W263" s="60">
        <v>98136.549491931481</v>
      </c>
      <c r="X263" s="60">
        <v>0</v>
      </c>
      <c r="Y263" s="60">
        <v>0</v>
      </c>
      <c r="Z263" s="60">
        <v>0</v>
      </c>
      <c r="AA263" s="60">
        <v>0</v>
      </c>
      <c r="AB263" s="60">
        <v>0</v>
      </c>
      <c r="AC263" s="60">
        <v>0</v>
      </c>
      <c r="AD263" s="60">
        <v>0</v>
      </c>
      <c r="AE263" s="60">
        <v>0</v>
      </c>
      <c r="AF263" s="60">
        <v>0</v>
      </c>
      <c r="AG263" s="60">
        <v>0</v>
      </c>
      <c r="AH263" s="60">
        <v>96635.7</v>
      </c>
      <c r="AI263" s="60">
        <v>0</v>
      </c>
      <c r="AJ263" s="60">
        <v>0</v>
      </c>
      <c r="AK263" s="60">
        <v>0</v>
      </c>
      <c r="AL263" s="60">
        <v>0</v>
      </c>
      <c r="AM263" s="60">
        <v>0</v>
      </c>
      <c r="AN263" s="60">
        <v>0</v>
      </c>
      <c r="AO263" s="60">
        <v>0</v>
      </c>
      <c r="AP263" s="60">
        <v>0</v>
      </c>
      <c r="AQ263" s="60">
        <v>0</v>
      </c>
      <c r="AR263" s="60">
        <v>0</v>
      </c>
      <c r="AS263" s="60">
        <v>0</v>
      </c>
      <c r="AT263" s="60">
        <v>0</v>
      </c>
      <c r="AU263" s="60">
        <v>0</v>
      </c>
      <c r="AV263" s="60">
        <v>0</v>
      </c>
      <c r="AW263" s="60">
        <v>0</v>
      </c>
      <c r="AX263" s="60">
        <v>0</v>
      </c>
      <c r="AY263" s="60">
        <v>0</v>
      </c>
      <c r="AZ263" s="60">
        <v>0</v>
      </c>
      <c r="BA263" s="60">
        <v>0</v>
      </c>
      <c r="BB263" s="60">
        <v>0</v>
      </c>
      <c r="BC263" s="60">
        <v>0</v>
      </c>
      <c r="BD263" s="60">
        <v>0</v>
      </c>
      <c r="BE263" s="60">
        <v>0</v>
      </c>
      <c r="BF263" s="60">
        <v>0</v>
      </c>
      <c r="BG263" s="60">
        <v>0</v>
      </c>
      <c r="BH263" s="60">
        <v>0</v>
      </c>
      <c r="BI263" s="60">
        <v>0</v>
      </c>
      <c r="BJ263" s="60">
        <v>0</v>
      </c>
      <c r="BK263" s="60">
        <v>0</v>
      </c>
      <c r="BL263" s="60">
        <v>0</v>
      </c>
      <c r="BM263" s="60">
        <v>0</v>
      </c>
      <c r="BN263" s="60">
        <v>0</v>
      </c>
      <c r="BO263" s="60">
        <v>0</v>
      </c>
      <c r="BP263" s="60">
        <v>0</v>
      </c>
      <c r="BQ263" s="60">
        <v>0</v>
      </c>
      <c r="BR263" s="60">
        <v>0</v>
      </c>
      <c r="BS263" s="60">
        <v>0</v>
      </c>
      <c r="BT263" s="60">
        <v>0</v>
      </c>
      <c r="BU263" s="60">
        <v>0</v>
      </c>
      <c r="BV263" s="60">
        <v>0</v>
      </c>
      <c r="BW263" s="60">
        <v>0</v>
      </c>
      <c r="BX263" s="60">
        <v>0</v>
      </c>
      <c r="BY263" s="60">
        <v>0</v>
      </c>
      <c r="BZ263" s="60">
        <v>0</v>
      </c>
      <c r="CA263" s="60">
        <v>0</v>
      </c>
      <c r="CB263" s="60">
        <v>0</v>
      </c>
      <c r="CC263" s="60">
        <v>0</v>
      </c>
      <c r="CD263" s="60">
        <v>0</v>
      </c>
      <c r="CE263" s="60">
        <v>0</v>
      </c>
      <c r="CF263" s="60">
        <v>0</v>
      </c>
      <c r="CG263" s="60">
        <v>0</v>
      </c>
      <c r="CH263" s="60">
        <v>0</v>
      </c>
    </row>
    <row r="264" spans="1:86">
      <c r="A264" s="57" t="s">
        <v>86</v>
      </c>
      <c r="B264" s="58" t="s">
        <v>132</v>
      </c>
      <c r="C264" s="59" t="s">
        <v>120</v>
      </c>
      <c r="D264" s="58" t="s">
        <v>121</v>
      </c>
      <c r="E264" s="58" t="str">
        <f>VLOOKUP(CONCATENATE($F$4,F264),'REG FL  CWIP - 1 System Per Boo'!$A$29:$B$1161,2,FALSE)</f>
        <v>Production</v>
      </c>
      <c r="F264" s="58" t="s">
        <v>676</v>
      </c>
      <c r="G264" s="58" t="s">
        <v>123</v>
      </c>
      <c r="H264" s="63">
        <v>344</v>
      </c>
      <c r="I264" s="60">
        <v>6124.85</v>
      </c>
      <c r="J264" s="60">
        <v>6802.27</v>
      </c>
      <c r="K264" s="60">
        <v>6969.03</v>
      </c>
      <c r="L264" s="60">
        <v>7773.59</v>
      </c>
      <c r="M264" s="60">
        <v>14475.11</v>
      </c>
      <c r="N264" s="60">
        <v>24715.88</v>
      </c>
      <c r="O264" s="60">
        <v>40866.879999999997</v>
      </c>
      <c r="P264" s="60">
        <v>50031.68</v>
      </c>
      <c r="Q264" s="60">
        <v>87891.64</v>
      </c>
      <c r="R264" s="60">
        <v>97238.68</v>
      </c>
      <c r="S264" s="60">
        <v>101206.59</v>
      </c>
      <c r="T264" s="60">
        <v>101267.74</v>
      </c>
      <c r="U264" s="60">
        <v>6124.85</v>
      </c>
      <c r="V264" s="60">
        <v>103133.08</v>
      </c>
      <c r="W264" s="60">
        <v>104380.08</v>
      </c>
      <c r="X264" s="60">
        <v>105627.08</v>
      </c>
      <c r="Y264" s="60">
        <v>0</v>
      </c>
      <c r="Z264" s="60">
        <v>0</v>
      </c>
      <c r="AA264" s="60">
        <v>0</v>
      </c>
      <c r="AB264" s="60">
        <v>0</v>
      </c>
      <c r="AC264" s="60">
        <v>0</v>
      </c>
      <c r="AD264" s="60">
        <v>0</v>
      </c>
      <c r="AE264" s="60">
        <v>0</v>
      </c>
      <c r="AF264" s="60">
        <v>0</v>
      </c>
      <c r="AG264" s="60">
        <v>0</v>
      </c>
      <c r="AH264" s="60">
        <v>103133.08</v>
      </c>
      <c r="AI264" s="60">
        <v>0</v>
      </c>
      <c r="AJ264" s="60">
        <v>0</v>
      </c>
      <c r="AK264" s="60">
        <v>0</v>
      </c>
      <c r="AL264" s="60">
        <v>0</v>
      </c>
      <c r="AM264" s="60">
        <v>0</v>
      </c>
      <c r="AN264" s="60">
        <v>0</v>
      </c>
      <c r="AO264" s="60">
        <v>0</v>
      </c>
      <c r="AP264" s="60">
        <v>0</v>
      </c>
      <c r="AQ264" s="60">
        <v>0</v>
      </c>
      <c r="AR264" s="60">
        <v>0</v>
      </c>
      <c r="AS264" s="60">
        <v>0</v>
      </c>
      <c r="AT264" s="60">
        <v>0</v>
      </c>
      <c r="AU264" s="60">
        <v>0</v>
      </c>
      <c r="AV264" s="60">
        <v>0</v>
      </c>
      <c r="AW264" s="60">
        <v>0</v>
      </c>
      <c r="AX264" s="60">
        <v>0</v>
      </c>
      <c r="AY264" s="60">
        <v>0</v>
      </c>
      <c r="AZ264" s="60">
        <v>0</v>
      </c>
      <c r="BA264" s="60">
        <v>0</v>
      </c>
      <c r="BB264" s="60">
        <v>0</v>
      </c>
      <c r="BC264" s="60">
        <v>0</v>
      </c>
      <c r="BD264" s="60">
        <v>0</v>
      </c>
      <c r="BE264" s="60">
        <v>0</v>
      </c>
      <c r="BF264" s="60">
        <v>0</v>
      </c>
      <c r="BG264" s="60">
        <v>0</v>
      </c>
      <c r="BH264" s="60">
        <v>0</v>
      </c>
      <c r="BI264" s="60">
        <v>0</v>
      </c>
      <c r="BJ264" s="60">
        <v>0</v>
      </c>
      <c r="BK264" s="60">
        <v>0</v>
      </c>
      <c r="BL264" s="60">
        <v>0</v>
      </c>
      <c r="BM264" s="60">
        <v>0</v>
      </c>
      <c r="BN264" s="60">
        <v>0</v>
      </c>
      <c r="BO264" s="60">
        <v>0</v>
      </c>
      <c r="BP264" s="60">
        <v>0</v>
      </c>
      <c r="BQ264" s="60">
        <v>0</v>
      </c>
      <c r="BR264" s="60">
        <v>0</v>
      </c>
      <c r="BS264" s="60">
        <v>0</v>
      </c>
      <c r="BT264" s="60">
        <v>0</v>
      </c>
      <c r="BU264" s="60">
        <v>0</v>
      </c>
      <c r="BV264" s="60">
        <v>0</v>
      </c>
      <c r="BW264" s="60">
        <v>0</v>
      </c>
      <c r="BX264" s="60">
        <v>0</v>
      </c>
      <c r="BY264" s="60">
        <v>0</v>
      </c>
      <c r="BZ264" s="60">
        <v>0</v>
      </c>
      <c r="CA264" s="60">
        <v>0</v>
      </c>
      <c r="CB264" s="60">
        <v>0</v>
      </c>
      <c r="CC264" s="60">
        <v>0</v>
      </c>
      <c r="CD264" s="60">
        <v>0</v>
      </c>
      <c r="CE264" s="60">
        <v>0</v>
      </c>
      <c r="CF264" s="60">
        <v>0</v>
      </c>
      <c r="CG264" s="60">
        <v>0</v>
      </c>
      <c r="CH264" s="60">
        <v>0</v>
      </c>
    </row>
    <row r="265" spans="1:86">
      <c r="A265" s="57" t="s">
        <v>86</v>
      </c>
      <c r="B265" s="58" t="s">
        <v>132</v>
      </c>
      <c r="C265" s="59" t="s">
        <v>120</v>
      </c>
      <c r="D265" s="58" t="s">
        <v>121</v>
      </c>
      <c r="E265" s="58" t="str">
        <f>VLOOKUP(CONCATENATE($F$4,F265),'REG FL  CWIP - 1 System Per Boo'!$A$29:$B$1161,2,FALSE)</f>
        <v>Production</v>
      </c>
      <c r="F265" s="58" t="s">
        <v>677</v>
      </c>
      <c r="G265" s="58" t="s">
        <v>123</v>
      </c>
      <c r="H265" s="63">
        <v>344</v>
      </c>
      <c r="I265" s="60">
        <v>15213.18</v>
      </c>
      <c r="J265" s="60">
        <v>16439.45</v>
      </c>
      <c r="K265" s="60">
        <v>17771.32</v>
      </c>
      <c r="L265" s="60">
        <v>18364.560000000001</v>
      </c>
      <c r="M265" s="60">
        <v>18476.57</v>
      </c>
      <c r="N265" s="60">
        <v>21985.24</v>
      </c>
      <c r="O265" s="60">
        <v>30930.36</v>
      </c>
      <c r="P265" s="60">
        <v>39362.17</v>
      </c>
      <c r="Q265" s="60">
        <v>41213.050000000003</v>
      </c>
      <c r="R265" s="60">
        <v>53798.41</v>
      </c>
      <c r="S265" s="60">
        <v>63551</v>
      </c>
      <c r="T265" s="60">
        <v>75845.679999999993</v>
      </c>
      <c r="U265" s="60">
        <v>15213.18</v>
      </c>
      <c r="V265" s="60">
        <v>83805.460000000006</v>
      </c>
      <c r="W265" s="60">
        <v>84804.46</v>
      </c>
      <c r="X265" s="60">
        <v>85803.46</v>
      </c>
      <c r="Y265" s="60">
        <v>0</v>
      </c>
      <c r="Z265" s="60">
        <v>0</v>
      </c>
      <c r="AA265" s="60">
        <v>0</v>
      </c>
      <c r="AB265" s="60">
        <v>0</v>
      </c>
      <c r="AC265" s="60">
        <v>0</v>
      </c>
      <c r="AD265" s="60">
        <v>0</v>
      </c>
      <c r="AE265" s="60">
        <v>0</v>
      </c>
      <c r="AF265" s="60">
        <v>0</v>
      </c>
      <c r="AG265" s="60">
        <v>0</v>
      </c>
      <c r="AH265" s="60">
        <v>83805.460000000006</v>
      </c>
      <c r="AI265" s="60">
        <v>0</v>
      </c>
      <c r="AJ265" s="60">
        <v>0</v>
      </c>
      <c r="AK265" s="60">
        <v>0</v>
      </c>
      <c r="AL265" s="60">
        <v>0</v>
      </c>
      <c r="AM265" s="60">
        <v>0</v>
      </c>
      <c r="AN265" s="60">
        <v>0</v>
      </c>
      <c r="AO265" s="60">
        <v>0</v>
      </c>
      <c r="AP265" s="60">
        <v>0</v>
      </c>
      <c r="AQ265" s="60">
        <v>0</v>
      </c>
      <c r="AR265" s="60">
        <v>0</v>
      </c>
      <c r="AS265" s="60">
        <v>0</v>
      </c>
      <c r="AT265" s="60">
        <v>0</v>
      </c>
      <c r="AU265" s="60">
        <v>0</v>
      </c>
      <c r="AV265" s="60">
        <v>0</v>
      </c>
      <c r="AW265" s="60">
        <v>0</v>
      </c>
      <c r="AX265" s="60">
        <v>0</v>
      </c>
      <c r="AY265" s="60">
        <v>0</v>
      </c>
      <c r="AZ265" s="60">
        <v>0</v>
      </c>
      <c r="BA265" s="60">
        <v>0</v>
      </c>
      <c r="BB265" s="60">
        <v>0</v>
      </c>
      <c r="BC265" s="60">
        <v>0</v>
      </c>
      <c r="BD265" s="60">
        <v>0</v>
      </c>
      <c r="BE265" s="60">
        <v>0</v>
      </c>
      <c r="BF265" s="60">
        <v>0</v>
      </c>
      <c r="BG265" s="60">
        <v>0</v>
      </c>
      <c r="BH265" s="60">
        <v>0</v>
      </c>
      <c r="BI265" s="60">
        <v>0</v>
      </c>
      <c r="BJ265" s="60">
        <v>0</v>
      </c>
      <c r="BK265" s="60">
        <v>0</v>
      </c>
      <c r="BL265" s="60">
        <v>0</v>
      </c>
      <c r="BM265" s="60">
        <v>0</v>
      </c>
      <c r="BN265" s="60">
        <v>0</v>
      </c>
      <c r="BO265" s="60">
        <v>0</v>
      </c>
      <c r="BP265" s="60">
        <v>0</v>
      </c>
      <c r="BQ265" s="60">
        <v>0</v>
      </c>
      <c r="BR265" s="60">
        <v>0</v>
      </c>
      <c r="BS265" s="60">
        <v>0</v>
      </c>
      <c r="BT265" s="60">
        <v>0</v>
      </c>
      <c r="BU265" s="60">
        <v>0</v>
      </c>
      <c r="BV265" s="60">
        <v>0</v>
      </c>
      <c r="BW265" s="60">
        <v>0</v>
      </c>
      <c r="BX265" s="60">
        <v>0</v>
      </c>
      <c r="BY265" s="60">
        <v>0</v>
      </c>
      <c r="BZ265" s="60">
        <v>0</v>
      </c>
      <c r="CA265" s="60">
        <v>0</v>
      </c>
      <c r="CB265" s="60">
        <v>0</v>
      </c>
      <c r="CC265" s="60">
        <v>0</v>
      </c>
      <c r="CD265" s="60">
        <v>0</v>
      </c>
      <c r="CE265" s="60">
        <v>0</v>
      </c>
      <c r="CF265" s="60">
        <v>0</v>
      </c>
      <c r="CG265" s="60">
        <v>0</v>
      </c>
      <c r="CH265" s="60">
        <v>0</v>
      </c>
    </row>
    <row r="266" spans="1:86">
      <c r="A266" s="57" t="s">
        <v>86</v>
      </c>
      <c r="B266" s="58" t="s">
        <v>132</v>
      </c>
      <c r="C266" s="59" t="s">
        <v>120</v>
      </c>
      <c r="D266" s="58" t="s">
        <v>121</v>
      </c>
      <c r="E266" s="58" t="str">
        <f>VLOOKUP(CONCATENATE($F$4,F266),'REG FL  CWIP - 1 System Per Boo'!$A$29:$B$1161,2,FALSE)</f>
        <v>Production</v>
      </c>
      <c r="F266" s="58" t="s">
        <v>678</v>
      </c>
      <c r="G266" s="58" t="s">
        <v>123</v>
      </c>
      <c r="H266" s="63">
        <v>344</v>
      </c>
      <c r="I266" s="60">
        <v>0</v>
      </c>
      <c r="J266" s="60">
        <v>0</v>
      </c>
      <c r="K266" s="60">
        <v>0</v>
      </c>
      <c r="L266" s="60">
        <v>0</v>
      </c>
      <c r="M266" s="60">
        <v>0</v>
      </c>
      <c r="N266" s="60">
        <v>0</v>
      </c>
      <c r="O266" s="60">
        <v>0</v>
      </c>
      <c r="P266" s="60">
        <v>0</v>
      </c>
      <c r="Q266" s="60">
        <v>5.82</v>
      </c>
      <c r="R266" s="60">
        <v>30.61</v>
      </c>
      <c r="S266" s="60">
        <v>65.739999999999995</v>
      </c>
      <c r="T266" s="60">
        <v>5673.59</v>
      </c>
      <c r="U266" s="60">
        <v>0</v>
      </c>
      <c r="V266" s="60">
        <v>5787.56</v>
      </c>
      <c r="W266" s="60">
        <v>12287.560000000001</v>
      </c>
      <c r="X266" s="60">
        <v>18787.560000000001</v>
      </c>
      <c r="Y266" s="60">
        <v>25287.56</v>
      </c>
      <c r="Z266" s="60">
        <v>31787.56</v>
      </c>
      <c r="AA266" s="60">
        <v>38287.56</v>
      </c>
      <c r="AB266" s="60">
        <v>44787.56</v>
      </c>
      <c r="AC266" s="60">
        <v>51287.56</v>
      </c>
      <c r="AD266" s="60">
        <v>57787.56</v>
      </c>
      <c r="AE266" s="60">
        <v>64287.56</v>
      </c>
      <c r="AF266" s="60">
        <v>70787.56</v>
      </c>
      <c r="AG266" s="60">
        <v>77287.56</v>
      </c>
      <c r="AH266" s="60">
        <v>5787.56</v>
      </c>
      <c r="AI266" s="60">
        <v>83787.56</v>
      </c>
      <c r="AJ266" s="60">
        <v>86454.56</v>
      </c>
      <c r="AK266" s="60">
        <v>89121.56</v>
      </c>
      <c r="AL266" s="60">
        <v>91788.56</v>
      </c>
      <c r="AM266" s="60">
        <v>94455.56</v>
      </c>
      <c r="AN266" s="60">
        <v>97122.559999999998</v>
      </c>
      <c r="AO266" s="60">
        <v>0</v>
      </c>
      <c r="AP266" s="60">
        <v>0</v>
      </c>
      <c r="AQ266" s="60">
        <v>0</v>
      </c>
      <c r="AR266" s="60">
        <v>0</v>
      </c>
      <c r="AS266" s="60">
        <v>0</v>
      </c>
      <c r="AT266" s="60">
        <v>0</v>
      </c>
      <c r="AU266" s="60">
        <v>83787.56</v>
      </c>
      <c r="AV266" s="60">
        <v>0</v>
      </c>
      <c r="AW266" s="60">
        <v>0</v>
      </c>
      <c r="AX266" s="60">
        <v>0</v>
      </c>
      <c r="AY266" s="60">
        <v>0</v>
      </c>
      <c r="AZ266" s="60">
        <v>0</v>
      </c>
      <c r="BA266" s="60">
        <v>0</v>
      </c>
      <c r="BB266" s="60">
        <v>0</v>
      </c>
      <c r="BC266" s="60">
        <v>0</v>
      </c>
      <c r="BD266" s="60">
        <v>0</v>
      </c>
      <c r="BE266" s="60">
        <v>0</v>
      </c>
      <c r="BF266" s="60">
        <v>0</v>
      </c>
      <c r="BG266" s="60">
        <v>0</v>
      </c>
      <c r="BH266" s="60">
        <v>0</v>
      </c>
      <c r="BI266" s="60">
        <v>0</v>
      </c>
      <c r="BJ266" s="60">
        <v>0</v>
      </c>
      <c r="BK266" s="60">
        <v>0</v>
      </c>
      <c r="BL266" s="60">
        <v>0</v>
      </c>
      <c r="BM266" s="60">
        <v>0</v>
      </c>
      <c r="BN266" s="60">
        <v>0</v>
      </c>
      <c r="BO266" s="60">
        <v>0</v>
      </c>
      <c r="BP266" s="60">
        <v>0</v>
      </c>
      <c r="BQ266" s="60">
        <v>0</v>
      </c>
      <c r="BR266" s="60">
        <v>0</v>
      </c>
      <c r="BS266" s="60">
        <v>0</v>
      </c>
      <c r="BT266" s="60">
        <v>0</v>
      </c>
      <c r="BU266" s="60">
        <v>0</v>
      </c>
      <c r="BV266" s="60">
        <v>0</v>
      </c>
      <c r="BW266" s="60">
        <v>0</v>
      </c>
      <c r="BX266" s="60">
        <v>0</v>
      </c>
      <c r="BY266" s="60">
        <v>0</v>
      </c>
      <c r="BZ266" s="60">
        <v>0</v>
      </c>
      <c r="CA266" s="60">
        <v>0</v>
      </c>
      <c r="CB266" s="60">
        <v>0</v>
      </c>
      <c r="CC266" s="60">
        <v>0</v>
      </c>
      <c r="CD266" s="60">
        <v>0</v>
      </c>
      <c r="CE266" s="60">
        <v>0</v>
      </c>
      <c r="CF266" s="60">
        <v>0</v>
      </c>
      <c r="CG266" s="60">
        <v>0</v>
      </c>
      <c r="CH266" s="60">
        <v>0</v>
      </c>
    </row>
    <row r="267" spans="1:86">
      <c r="A267" s="57" t="s">
        <v>86</v>
      </c>
      <c r="B267" s="58" t="s">
        <v>132</v>
      </c>
      <c r="C267" s="59" t="s">
        <v>120</v>
      </c>
      <c r="D267" s="58" t="s">
        <v>121</v>
      </c>
      <c r="E267" s="58" t="str">
        <f>VLOOKUP(CONCATENATE($F$4,F267),'REG FL  CWIP - 1 System Per Boo'!$A$29:$B$1161,2,FALSE)</f>
        <v>Production</v>
      </c>
      <c r="F267" s="58" t="s">
        <v>679</v>
      </c>
      <c r="G267" s="58" t="s">
        <v>123</v>
      </c>
      <c r="H267" s="63">
        <v>344</v>
      </c>
      <c r="I267" s="60">
        <v>0</v>
      </c>
      <c r="J267" s="60">
        <v>0</v>
      </c>
      <c r="K267" s="60">
        <v>0</v>
      </c>
      <c r="L267" s="60">
        <v>0</v>
      </c>
      <c r="M267" s="60">
        <v>0</v>
      </c>
      <c r="N267" s="60">
        <v>0</v>
      </c>
      <c r="O267" s="60">
        <v>0</v>
      </c>
      <c r="P267" s="60">
        <v>0</v>
      </c>
      <c r="Q267" s="60">
        <v>18.600000000000001</v>
      </c>
      <c r="R267" s="60">
        <v>2302.59</v>
      </c>
      <c r="S267" s="60">
        <v>6893.05</v>
      </c>
      <c r="T267" s="60">
        <v>10995.03</v>
      </c>
      <c r="U267" s="60">
        <v>0</v>
      </c>
      <c r="V267" s="60">
        <v>20199.060000000001</v>
      </c>
      <c r="W267" s="60">
        <v>27498.06</v>
      </c>
      <c r="X267" s="60">
        <v>34797.06</v>
      </c>
      <c r="Y267" s="60">
        <v>42096.06</v>
      </c>
      <c r="Z267" s="60">
        <v>49395.06</v>
      </c>
      <c r="AA267" s="60">
        <v>56694.06</v>
      </c>
      <c r="AB267" s="60">
        <v>63993.06</v>
      </c>
      <c r="AC267" s="60">
        <v>71292.06</v>
      </c>
      <c r="AD267" s="60">
        <v>78591.06</v>
      </c>
      <c r="AE267" s="60">
        <v>85890.06</v>
      </c>
      <c r="AF267" s="60">
        <v>93189.06</v>
      </c>
      <c r="AG267" s="60">
        <v>100488.06</v>
      </c>
      <c r="AH267" s="60">
        <v>20199.060000000001</v>
      </c>
      <c r="AI267" s="60">
        <v>107787.06</v>
      </c>
      <c r="AJ267" s="60">
        <v>0</v>
      </c>
      <c r="AK267" s="60">
        <v>0</v>
      </c>
      <c r="AL267" s="60">
        <v>0</v>
      </c>
      <c r="AM267" s="60">
        <v>0</v>
      </c>
      <c r="AN267" s="60">
        <v>0</v>
      </c>
      <c r="AO267" s="60">
        <v>0</v>
      </c>
      <c r="AP267" s="60">
        <v>0</v>
      </c>
      <c r="AQ267" s="60">
        <v>0</v>
      </c>
      <c r="AR267" s="60">
        <v>0</v>
      </c>
      <c r="AS267" s="60">
        <v>0</v>
      </c>
      <c r="AT267" s="60">
        <v>0</v>
      </c>
      <c r="AU267" s="60">
        <v>107787.06</v>
      </c>
      <c r="AV267" s="60">
        <v>0</v>
      </c>
      <c r="AW267" s="60">
        <v>0</v>
      </c>
      <c r="AX267" s="60">
        <v>0</v>
      </c>
      <c r="AY267" s="60">
        <v>0</v>
      </c>
      <c r="AZ267" s="60">
        <v>0</v>
      </c>
      <c r="BA267" s="60">
        <v>0</v>
      </c>
      <c r="BB267" s="60">
        <v>0</v>
      </c>
      <c r="BC267" s="60">
        <v>0</v>
      </c>
      <c r="BD267" s="60">
        <v>0</v>
      </c>
      <c r="BE267" s="60">
        <v>0</v>
      </c>
      <c r="BF267" s="60">
        <v>0</v>
      </c>
      <c r="BG267" s="60">
        <v>0</v>
      </c>
      <c r="BH267" s="60">
        <v>0</v>
      </c>
      <c r="BI267" s="60">
        <v>0</v>
      </c>
      <c r="BJ267" s="60">
        <v>0</v>
      </c>
      <c r="BK267" s="60">
        <v>0</v>
      </c>
      <c r="BL267" s="60">
        <v>0</v>
      </c>
      <c r="BM267" s="60">
        <v>0</v>
      </c>
      <c r="BN267" s="60">
        <v>0</v>
      </c>
      <c r="BO267" s="60">
        <v>0</v>
      </c>
      <c r="BP267" s="60">
        <v>0</v>
      </c>
      <c r="BQ267" s="60">
        <v>0</v>
      </c>
      <c r="BR267" s="60">
        <v>0</v>
      </c>
      <c r="BS267" s="60">
        <v>0</v>
      </c>
      <c r="BT267" s="60">
        <v>0</v>
      </c>
      <c r="BU267" s="60">
        <v>0</v>
      </c>
      <c r="BV267" s="60">
        <v>0</v>
      </c>
      <c r="BW267" s="60">
        <v>0</v>
      </c>
      <c r="BX267" s="60">
        <v>0</v>
      </c>
      <c r="BY267" s="60">
        <v>0</v>
      </c>
      <c r="BZ267" s="60">
        <v>0</v>
      </c>
      <c r="CA267" s="60">
        <v>0</v>
      </c>
      <c r="CB267" s="60">
        <v>0</v>
      </c>
      <c r="CC267" s="60">
        <v>0</v>
      </c>
      <c r="CD267" s="60">
        <v>0</v>
      </c>
      <c r="CE267" s="60">
        <v>0</v>
      </c>
      <c r="CF267" s="60">
        <v>0</v>
      </c>
      <c r="CG267" s="60">
        <v>0</v>
      </c>
      <c r="CH267" s="60">
        <v>0</v>
      </c>
    </row>
    <row r="268" spans="1:86">
      <c r="A268" s="57" t="s">
        <v>86</v>
      </c>
      <c r="B268" s="58" t="s">
        <v>132</v>
      </c>
      <c r="C268" s="59" t="s">
        <v>120</v>
      </c>
      <c r="D268" s="58" t="s">
        <v>121</v>
      </c>
      <c r="E268" s="58" t="str">
        <f>VLOOKUP(CONCATENATE($F$4,F268),'REG FL  CWIP - 1 System Per Boo'!$A$29:$B$1161,2,FALSE)</f>
        <v>Production</v>
      </c>
      <c r="F268" s="58" t="s">
        <v>680</v>
      </c>
      <c r="G268" s="58" t="s">
        <v>123</v>
      </c>
      <c r="H268" s="63">
        <v>344</v>
      </c>
      <c r="I268" s="60">
        <v>0</v>
      </c>
      <c r="J268" s="60">
        <v>0</v>
      </c>
      <c r="K268" s="60">
        <v>0</v>
      </c>
      <c r="L268" s="60">
        <v>0</v>
      </c>
      <c r="M268" s="60">
        <v>0</v>
      </c>
      <c r="N268" s="60">
        <v>0</v>
      </c>
      <c r="O268" s="60">
        <v>0</v>
      </c>
      <c r="P268" s="60">
        <v>0</v>
      </c>
      <c r="Q268" s="60">
        <v>4.3899999999999997</v>
      </c>
      <c r="R268" s="60">
        <v>7.34</v>
      </c>
      <c r="S268" s="60">
        <v>12.97</v>
      </c>
      <c r="T268" s="60">
        <v>2420.7000000000003</v>
      </c>
      <c r="U268" s="60">
        <v>0</v>
      </c>
      <c r="V268" s="60">
        <v>4456.6099999999997</v>
      </c>
      <c r="W268" s="60">
        <v>10623.61</v>
      </c>
      <c r="X268" s="60">
        <v>16790.61</v>
      </c>
      <c r="Y268" s="60">
        <v>22957.61</v>
      </c>
      <c r="Z268" s="60">
        <v>29124.61</v>
      </c>
      <c r="AA268" s="60">
        <v>35291.61</v>
      </c>
      <c r="AB268" s="60">
        <v>41458.61</v>
      </c>
      <c r="AC268" s="60">
        <v>47625.61</v>
      </c>
      <c r="AD268" s="60">
        <v>53792.61</v>
      </c>
      <c r="AE268" s="60">
        <v>59959.61</v>
      </c>
      <c r="AF268" s="60">
        <v>66126.61</v>
      </c>
      <c r="AG268" s="60">
        <v>72293.61</v>
      </c>
      <c r="AH268" s="60">
        <v>4456.6099999999997</v>
      </c>
      <c r="AI268" s="60">
        <v>78460.61</v>
      </c>
      <c r="AJ268" s="60">
        <v>81460.61</v>
      </c>
      <c r="AK268" s="60">
        <v>84460.61</v>
      </c>
      <c r="AL268" s="60">
        <v>87460.61</v>
      </c>
      <c r="AM268" s="60">
        <v>90460.61</v>
      </c>
      <c r="AN268" s="60">
        <v>93460.61</v>
      </c>
      <c r="AO268" s="60">
        <v>0</v>
      </c>
      <c r="AP268" s="60">
        <v>0</v>
      </c>
      <c r="AQ268" s="60">
        <v>0</v>
      </c>
      <c r="AR268" s="60">
        <v>0</v>
      </c>
      <c r="AS268" s="60">
        <v>0</v>
      </c>
      <c r="AT268" s="60">
        <v>0</v>
      </c>
      <c r="AU268" s="60">
        <v>78460.61</v>
      </c>
      <c r="AV268" s="60">
        <v>0</v>
      </c>
      <c r="AW268" s="60">
        <v>0</v>
      </c>
      <c r="AX268" s="60">
        <v>0</v>
      </c>
      <c r="AY268" s="60">
        <v>0</v>
      </c>
      <c r="AZ268" s="60">
        <v>0</v>
      </c>
      <c r="BA268" s="60">
        <v>0</v>
      </c>
      <c r="BB268" s="60">
        <v>0</v>
      </c>
      <c r="BC268" s="60">
        <v>0</v>
      </c>
      <c r="BD268" s="60">
        <v>0</v>
      </c>
      <c r="BE268" s="60">
        <v>0</v>
      </c>
      <c r="BF268" s="60">
        <v>0</v>
      </c>
      <c r="BG268" s="60">
        <v>0</v>
      </c>
      <c r="BH268" s="60">
        <v>0</v>
      </c>
      <c r="BI268" s="60">
        <v>0</v>
      </c>
      <c r="BJ268" s="60">
        <v>0</v>
      </c>
      <c r="BK268" s="60">
        <v>0</v>
      </c>
      <c r="BL268" s="60">
        <v>0</v>
      </c>
      <c r="BM268" s="60">
        <v>0</v>
      </c>
      <c r="BN268" s="60">
        <v>0</v>
      </c>
      <c r="BO268" s="60">
        <v>0</v>
      </c>
      <c r="BP268" s="60">
        <v>0</v>
      </c>
      <c r="BQ268" s="60">
        <v>0</v>
      </c>
      <c r="BR268" s="60">
        <v>0</v>
      </c>
      <c r="BS268" s="60">
        <v>0</v>
      </c>
      <c r="BT268" s="60">
        <v>0</v>
      </c>
      <c r="BU268" s="60">
        <v>0</v>
      </c>
      <c r="BV268" s="60">
        <v>0</v>
      </c>
      <c r="BW268" s="60">
        <v>0</v>
      </c>
      <c r="BX268" s="60">
        <v>0</v>
      </c>
      <c r="BY268" s="60">
        <v>0</v>
      </c>
      <c r="BZ268" s="60">
        <v>0</v>
      </c>
      <c r="CA268" s="60">
        <v>0</v>
      </c>
      <c r="CB268" s="60">
        <v>0</v>
      </c>
      <c r="CC268" s="60">
        <v>0</v>
      </c>
      <c r="CD268" s="60">
        <v>0</v>
      </c>
      <c r="CE268" s="60">
        <v>0</v>
      </c>
      <c r="CF268" s="60">
        <v>0</v>
      </c>
      <c r="CG268" s="60">
        <v>0</v>
      </c>
      <c r="CH268" s="60">
        <v>0</v>
      </c>
    </row>
    <row r="269" spans="1:86">
      <c r="A269" s="57" t="s">
        <v>86</v>
      </c>
      <c r="B269" s="58" t="s">
        <v>132</v>
      </c>
      <c r="C269" s="59" t="s">
        <v>120</v>
      </c>
      <c r="D269" s="58" t="s">
        <v>121</v>
      </c>
      <c r="E269" s="58" t="str">
        <f>VLOOKUP(CONCATENATE($F$4,F269),'REG FL  CWIP - 1 System Per Boo'!$A$29:$B$1161,2,FALSE)</f>
        <v>Production</v>
      </c>
      <c r="F269" s="58" t="s">
        <v>681</v>
      </c>
      <c r="G269" s="58" t="s">
        <v>123</v>
      </c>
      <c r="H269" s="63">
        <v>344</v>
      </c>
      <c r="I269" s="60">
        <v>0</v>
      </c>
      <c r="J269" s="60">
        <v>0</v>
      </c>
      <c r="K269" s="60">
        <v>0</v>
      </c>
      <c r="L269" s="60">
        <v>0</v>
      </c>
      <c r="M269" s="60">
        <v>0</v>
      </c>
      <c r="N269" s="60">
        <v>0</v>
      </c>
      <c r="O269" s="60">
        <v>0</v>
      </c>
      <c r="P269" s="60">
        <v>0</v>
      </c>
      <c r="Q269" s="60">
        <v>17.79</v>
      </c>
      <c r="R269" s="60">
        <v>160.36000000000001</v>
      </c>
      <c r="S269" s="60">
        <v>413.39</v>
      </c>
      <c r="T269" s="60">
        <v>10761.77</v>
      </c>
      <c r="U269" s="60">
        <v>0</v>
      </c>
      <c r="V269" s="60">
        <v>10861.12</v>
      </c>
      <c r="W269" s="60">
        <v>19465.120000000003</v>
      </c>
      <c r="X269" s="60">
        <v>28069.120000000003</v>
      </c>
      <c r="Y269" s="60">
        <v>36673.120000000003</v>
      </c>
      <c r="Z269" s="60">
        <v>45277.120000000003</v>
      </c>
      <c r="AA269" s="60">
        <v>53881.120000000003</v>
      </c>
      <c r="AB269" s="60">
        <v>62485.120000000003</v>
      </c>
      <c r="AC269" s="60">
        <v>71089.119999999995</v>
      </c>
      <c r="AD269" s="60">
        <v>79693.119999999995</v>
      </c>
      <c r="AE269" s="60">
        <v>88297.12</v>
      </c>
      <c r="AF269" s="60">
        <v>96901.119999999995</v>
      </c>
      <c r="AG269" s="60">
        <v>105505.12</v>
      </c>
      <c r="AH269" s="60">
        <v>10861.12</v>
      </c>
      <c r="AI269" s="60">
        <v>114109.12</v>
      </c>
      <c r="AJ269" s="60">
        <v>0</v>
      </c>
      <c r="AK269" s="60">
        <v>0</v>
      </c>
      <c r="AL269" s="60">
        <v>0</v>
      </c>
      <c r="AM269" s="60">
        <v>0</v>
      </c>
      <c r="AN269" s="60">
        <v>0</v>
      </c>
      <c r="AO269" s="60">
        <v>0</v>
      </c>
      <c r="AP269" s="60">
        <v>0</v>
      </c>
      <c r="AQ269" s="60">
        <v>0</v>
      </c>
      <c r="AR269" s="60">
        <v>0</v>
      </c>
      <c r="AS269" s="60">
        <v>0</v>
      </c>
      <c r="AT269" s="60">
        <v>0</v>
      </c>
      <c r="AU269" s="60">
        <v>114109.12</v>
      </c>
      <c r="AV269" s="60">
        <v>0</v>
      </c>
      <c r="AW269" s="60">
        <v>0</v>
      </c>
      <c r="AX269" s="60">
        <v>0</v>
      </c>
      <c r="AY269" s="60">
        <v>0</v>
      </c>
      <c r="AZ269" s="60">
        <v>0</v>
      </c>
      <c r="BA269" s="60">
        <v>0</v>
      </c>
      <c r="BB269" s="60">
        <v>0</v>
      </c>
      <c r="BC269" s="60">
        <v>0</v>
      </c>
      <c r="BD269" s="60">
        <v>0</v>
      </c>
      <c r="BE269" s="60">
        <v>0</v>
      </c>
      <c r="BF269" s="60">
        <v>0</v>
      </c>
      <c r="BG269" s="60">
        <v>0</v>
      </c>
      <c r="BH269" s="60">
        <v>0</v>
      </c>
      <c r="BI269" s="60">
        <v>0</v>
      </c>
      <c r="BJ269" s="60">
        <v>0</v>
      </c>
      <c r="BK269" s="60">
        <v>0</v>
      </c>
      <c r="BL269" s="60">
        <v>0</v>
      </c>
      <c r="BM269" s="60">
        <v>0</v>
      </c>
      <c r="BN269" s="60">
        <v>0</v>
      </c>
      <c r="BO269" s="60">
        <v>0</v>
      </c>
      <c r="BP269" s="60">
        <v>0</v>
      </c>
      <c r="BQ269" s="60">
        <v>0</v>
      </c>
      <c r="BR269" s="60">
        <v>0</v>
      </c>
      <c r="BS269" s="60">
        <v>0</v>
      </c>
      <c r="BT269" s="60">
        <v>0</v>
      </c>
      <c r="BU269" s="60">
        <v>0</v>
      </c>
      <c r="BV269" s="60">
        <v>0</v>
      </c>
      <c r="BW269" s="60">
        <v>0</v>
      </c>
      <c r="BX269" s="60">
        <v>0</v>
      </c>
      <c r="BY269" s="60">
        <v>0</v>
      </c>
      <c r="BZ269" s="60">
        <v>0</v>
      </c>
      <c r="CA269" s="60">
        <v>0</v>
      </c>
      <c r="CB269" s="60">
        <v>0</v>
      </c>
      <c r="CC269" s="60">
        <v>0</v>
      </c>
      <c r="CD269" s="60">
        <v>0</v>
      </c>
      <c r="CE269" s="60">
        <v>0</v>
      </c>
      <c r="CF269" s="60">
        <v>0</v>
      </c>
      <c r="CG269" s="60">
        <v>0</v>
      </c>
      <c r="CH269" s="60">
        <v>0</v>
      </c>
    </row>
    <row r="270" spans="1:86">
      <c r="A270" s="57" t="s">
        <v>86</v>
      </c>
      <c r="B270" s="58" t="s">
        <v>132</v>
      </c>
      <c r="C270" s="59" t="s">
        <v>120</v>
      </c>
      <c r="D270" s="58" t="s">
        <v>121</v>
      </c>
      <c r="E270" s="58" t="str">
        <f>VLOOKUP(CONCATENATE($F$4,F270),'REG FL  CWIP - 1 System Per Boo'!$A$29:$B$1161,2,FALSE)</f>
        <v>Production</v>
      </c>
      <c r="F270" s="58" t="s">
        <v>682</v>
      </c>
      <c r="G270" s="58" t="s">
        <v>123</v>
      </c>
      <c r="H270" s="63">
        <v>344</v>
      </c>
      <c r="I270" s="60">
        <v>0</v>
      </c>
      <c r="J270" s="60">
        <v>0</v>
      </c>
      <c r="K270" s="60">
        <v>0</v>
      </c>
      <c r="L270" s="60">
        <v>0</v>
      </c>
      <c r="M270" s="60">
        <v>0</v>
      </c>
      <c r="N270" s="60">
        <v>0</v>
      </c>
      <c r="O270" s="60">
        <v>0</v>
      </c>
      <c r="P270" s="60">
        <v>0</v>
      </c>
      <c r="Q270" s="60">
        <v>0</v>
      </c>
      <c r="R270" s="60">
        <v>0</v>
      </c>
      <c r="S270" s="60">
        <v>0</v>
      </c>
      <c r="T270" s="60">
        <v>0</v>
      </c>
      <c r="U270" s="60">
        <v>0</v>
      </c>
      <c r="V270" s="60">
        <v>0</v>
      </c>
      <c r="W270" s="60">
        <v>1835</v>
      </c>
      <c r="X270" s="60">
        <v>3670</v>
      </c>
      <c r="Y270" s="60">
        <v>5505</v>
      </c>
      <c r="Z270" s="60">
        <v>7340</v>
      </c>
      <c r="AA270" s="60">
        <v>9175</v>
      </c>
      <c r="AB270" s="60">
        <v>11010</v>
      </c>
      <c r="AC270" s="60">
        <v>12845</v>
      </c>
      <c r="AD270" s="60">
        <v>14680</v>
      </c>
      <c r="AE270" s="60">
        <v>16515</v>
      </c>
      <c r="AF270" s="60">
        <v>18350</v>
      </c>
      <c r="AG270" s="60">
        <v>20185</v>
      </c>
      <c r="AH270" s="60">
        <v>0</v>
      </c>
      <c r="AI270" s="60">
        <v>22020</v>
      </c>
      <c r="AJ270" s="60">
        <v>34908.083333333336</v>
      </c>
      <c r="AK270" s="60">
        <v>47796.166666666672</v>
      </c>
      <c r="AL270" s="60">
        <v>60684.250000000007</v>
      </c>
      <c r="AM270" s="60">
        <v>73572.333333333343</v>
      </c>
      <c r="AN270" s="60">
        <v>86460.416666666672</v>
      </c>
      <c r="AO270" s="60">
        <v>99348.5</v>
      </c>
      <c r="AP270" s="60">
        <v>112236.58333333333</v>
      </c>
      <c r="AQ270" s="60">
        <v>125124.66666666666</v>
      </c>
      <c r="AR270" s="60">
        <v>138012.75</v>
      </c>
      <c r="AS270" s="60">
        <v>150900.83333333334</v>
      </c>
      <c r="AT270" s="60">
        <v>163788.91666666669</v>
      </c>
      <c r="AU270" s="60">
        <v>22020</v>
      </c>
      <c r="AV270" s="60">
        <v>176677.00000000003</v>
      </c>
      <c r="AW270" s="60">
        <v>180846.66666666669</v>
      </c>
      <c r="AX270" s="60">
        <v>185016.33333333334</v>
      </c>
      <c r="AY270" s="60">
        <v>0</v>
      </c>
      <c r="AZ270" s="60">
        <v>0</v>
      </c>
      <c r="BA270" s="60">
        <v>0</v>
      </c>
      <c r="BB270" s="60">
        <v>0</v>
      </c>
      <c r="BC270" s="60">
        <v>0</v>
      </c>
      <c r="BD270" s="60">
        <v>0</v>
      </c>
      <c r="BE270" s="60">
        <v>0</v>
      </c>
      <c r="BF270" s="60">
        <v>0</v>
      </c>
      <c r="BG270" s="60">
        <v>0</v>
      </c>
      <c r="BH270" s="60">
        <v>176677.00000000003</v>
      </c>
      <c r="BI270" s="60">
        <v>0</v>
      </c>
      <c r="BJ270" s="60">
        <v>0</v>
      </c>
      <c r="BK270" s="60">
        <v>0</v>
      </c>
      <c r="BL270" s="60">
        <v>0</v>
      </c>
      <c r="BM270" s="60">
        <v>0</v>
      </c>
      <c r="BN270" s="60">
        <v>0</v>
      </c>
      <c r="BO270" s="60">
        <v>0</v>
      </c>
      <c r="BP270" s="60">
        <v>0</v>
      </c>
      <c r="BQ270" s="60">
        <v>0</v>
      </c>
      <c r="BR270" s="60">
        <v>0</v>
      </c>
      <c r="BS270" s="60">
        <v>0</v>
      </c>
      <c r="BT270" s="60">
        <v>0</v>
      </c>
      <c r="BU270" s="60">
        <v>0</v>
      </c>
      <c r="BV270" s="60">
        <v>0</v>
      </c>
      <c r="BW270" s="60">
        <v>0</v>
      </c>
      <c r="BX270" s="60">
        <v>0</v>
      </c>
      <c r="BY270" s="60">
        <v>0</v>
      </c>
      <c r="BZ270" s="60">
        <v>0</v>
      </c>
      <c r="CA270" s="60">
        <v>0</v>
      </c>
      <c r="CB270" s="60">
        <v>0</v>
      </c>
      <c r="CC270" s="60">
        <v>0</v>
      </c>
      <c r="CD270" s="60">
        <v>0</v>
      </c>
      <c r="CE270" s="60">
        <v>0</v>
      </c>
      <c r="CF270" s="60">
        <v>0</v>
      </c>
      <c r="CG270" s="60">
        <v>0</v>
      </c>
      <c r="CH270" s="60">
        <v>0</v>
      </c>
    </row>
    <row r="271" spans="1:86">
      <c r="A271" s="57" t="s">
        <v>86</v>
      </c>
      <c r="B271" s="58" t="s">
        <v>132</v>
      </c>
      <c r="C271" s="59" t="s">
        <v>120</v>
      </c>
      <c r="D271" s="58" t="s">
        <v>121</v>
      </c>
      <c r="E271" s="58" t="str">
        <f>VLOOKUP(CONCATENATE($F$4,F271),'REG FL  CWIP - 1 System Per Boo'!$A$29:$B$1161,2,FALSE)</f>
        <v>Production</v>
      </c>
      <c r="F271" s="58" t="s">
        <v>683</v>
      </c>
      <c r="G271" s="58" t="s">
        <v>123</v>
      </c>
      <c r="H271" s="63">
        <v>344</v>
      </c>
      <c r="I271" s="60">
        <v>0</v>
      </c>
      <c r="J271" s="60">
        <v>0</v>
      </c>
      <c r="K271" s="60">
        <v>0</v>
      </c>
      <c r="L271" s="60">
        <v>0</v>
      </c>
      <c r="M271" s="60">
        <v>0</v>
      </c>
      <c r="N271" s="60">
        <v>0</v>
      </c>
      <c r="O271" s="60">
        <v>0</v>
      </c>
      <c r="P271" s="60">
        <v>0</v>
      </c>
      <c r="Q271" s="60">
        <v>0</v>
      </c>
      <c r="R271" s="60">
        <v>0</v>
      </c>
      <c r="S271" s="60">
        <v>0</v>
      </c>
      <c r="T271" s="60">
        <v>0</v>
      </c>
      <c r="U271" s="60">
        <v>0</v>
      </c>
      <c r="V271" s="60">
        <v>0</v>
      </c>
      <c r="W271" s="60">
        <v>1835</v>
      </c>
      <c r="X271" s="60">
        <v>3670</v>
      </c>
      <c r="Y271" s="60">
        <v>5505</v>
      </c>
      <c r="Z271" s="60">
        <v>7340</v>
      </c>
      <c r="AA271" s="60">
        <v>9175</v>
      </c>
      <c r="AB271" s="60">
        <v>11010</v>
      </c>
      <c r="AC271" s="60">
        <v>12845</v>
      </c>
      <c r="AD271" s="60">
        <v>14680</v>
      </c>
      <c r="AE271" s="60">
        <v>16515</v>
      </c>
      <c r="AF271" s="60">
        <v>18350</v>
      </c>
      <c r="AG271" s="60">
        <v>20185</v>
      </c>
      <c r="AH271" s="60">
        <v>0</v>
      </c>
      <c r="AI271" s="60">
        <v>22020</v>
      </c>
      <c r="AJ271" s="60">
        <v>31565.5</v>
      </c>
      <c r="AK271" s="60">
        <v>41111</v>
      </c>
      <c r="AL271" s="60">
        <v>50656.5</v>
      </c>
      <c r="AM271" s="60">
        <v>60202</v>
      </c>
      <c r="AN271" s="60">
        <v>69747.5</v>
      </c>
      <c r="AO271" s="60">
        <v>79293</v>
      </c>
      <c r="AP271" s="60">
        <v>88838.5</v>
      </c>
      <c r="AQ271" s="60">
        <v>98384</v>
      </c>
      <c r="AR271" s="60">
        <v>107929.5</v>
      </c>
      <c r="AS271" s="60">
        <v>117475</v>
      </c>
      <c r="AT271" s="60">
        <v>127020.5</v>
      </c>
      <c r="AU271" s="60">
        <v>22020</v>
      </c>
      <c r="AV271" s="60">
        <v>136566</v>
      </c>
      <c r="AW271" s="60">
        <v>163293.33333333334</v>
      </c>
      <c r="AX271" s="60">
        <v>190020.66666666669</v>
      </c>
      <c r="AY271" s="60">
        <v>216748.00000000003</v>
      </c>
      <c r="AZ271" s="60">
        <v>243475.33333333337</v>
      </c>
      <c r="BA271" s="60">
        <v>270202.66666666669</v>
      </c>
      <c r="BB271" s="60">
        <v>296930</v>
      </c>
      <c r="BC271" s="60">
        <v>323657.33333333331</v>
      </c>
      <c r="BD271" s="60">
        <v>350384.66666666663</v>
      </c>
      <c r="BE271" s="60">
        <v>377111.99999999994</v>
      </c>
      <c r="BF271" s="60">
        <v>403839.33333333326</v>
      </c>
      <c r="BG271" s="60">
        <v>430566.66666666657</v>
      </c>
      <c r="BH271" s="60">
        <v>136566</v>
      </c>
      <c r="BI271" s="60">
        <v>0</v>
      </c>
      <c r="BJ271" s="60">
        <v>0</v>
      </c>
      <c r="BK271" s="60">
        <v>0</v>
      </c>
      <c r="BL271" s="60">
        <v>0</v>
      </c>
      <c r="BM271" s="60">
        <v>0</v>
      </c>
      <c r="BN271" s="60">
        <v>0</v>
      </c>
      <c r="BO271" s="60">
        <v>0</v>
      </c>
      <c r="BP271" s="60">
        <v>0</v>
      </c>
      <c r="BQ271" s="60">
        <v>0</v>
      </c>
      <c r="BR271" s="60">
        <v>0</v>
      </c>
      <c r="BS271" s="60">
        <v>0</v>
      </c>
      <c r="BT271" s="60">
        <v>0</v>
      </c>
      <c r="BU271" s="60">
        <v>0</v>
      </c>
      <c r="BV271" s="60">
        <v>0</v>
      </c>
      <c r="BW271" s="60">
        <v>0</v>
      </c>
      <c r="BX271" s="60">
        <v>0</v>
      </c>
      <c r="BY271" s="60">
        <v>0</v>
      </c>
      <c r="BZ271" s="60">
        <v>0</v>
      </c>
      <c r="CA271" s="60">
        <v>0</v>
      </c>
      <c r="CB271" s="60">
        <v>0</v>
      </c>
      <c r="CC271" s="60">
        <v>0</v>
      </c>
      <c r="CD271" s="60">
        <v>0</v>
      </c>
      <c r="CE271" s="60">
        <v>0</v>
      </c>
      <c r="CF271" s="60">
        <v>0</v>
      </c>
      <c r="CG271" s="60">
        <v>0</v>
      </c>
      <c r="CH271" s="60">
        <v>0</v>
      </c>
    </row>
    <row r="272" spans="1:86">
      <c r="A272" s="57" t="s">
        <v>86</v>
      </c>
      <c r="B272" s="58" t="s">
        <v>132</v>
      </c>
      <c r="C272" s="59" t="s">
        <v>120</v>
      </c>
      <c r="D272" s="58" t="s">
        <v>121</v>
      </c>
      <c r="E272" s="58" t="str">
        <f>VLOOKUP(CONCATENATE($F$4,F272),'REG FL  CWIP - 1 System Per Boo'!$A$29:$B$1161,2,FALSE)</f>
        <v>Production</v>
      </c>
      <c r="F272" s="58" t="s">
        <v>684</v>
      </c>
      <c r="G272" s="58" t="s">
        <v>123</v>
      </c>
      <c r="H272" s="63">
        <v>344</v>
      </c>
      <c r="I272" s="60">
        <v>0</v>
      </c>
      <c r="J272" s="60">
        <v>0</v>
      </c>
      <c r="K272" s="60">
        <v>0</v>
      </c>
      <c r="L272" s="60">
        <v>0</v>
      </c>
      <c r="M272" s="60">
        <v>0</v>
      </c>
      <c r="N272" s="60">
        <v>0</v>
      </c>
      <c r="O272" s="60">
        <v>0</v>
      </c>
      <c r="P272" s="60">
        <v>0</v>
      </c>
      <c r="Q272" s="60">
        <v>0</v>
      </c>
      <c r="R272" s="60">
        <v>0</v>
      </c>
      <c r="S272" s="60">
        <v>0</v>
      </c>
      <c r="T272" s="60">
        <v>0</v>
      </c>
      <c r="U272" s="60">
        <v>0</v>
      </c>
      <c r="V272" s="60">
        <v>0</v>
      </c>
      <c r="W272" s="60">
        <v>0</v>
      </c>
      <c r="X272" s="60">
        <v>0</v>
      </c>
      <c r="Y272" s="60">
        <v>0</v>
      </c>
      <c r="Z272" s="60">
        <v>0</v>
      </c>
      <c r="AA272" s="60">
        <v>0</v>
      </c>
      <c r="AB272" s="60">
        <v>0</v>
      </c>
      <c r="AC272" s="60">
        <v>0</v>
      </c>
      <c r="AD272" s="60">
        <v>0</v>
      </c>
      <c r="AE272" s="60">
        <v>0</v>
      </c>
      <c r="AF272" s="60">
        <v>0</v>
      </c>
      <c r="AG272" s="60">
        <v>0</v>
      </c>
      <c r="AH272" s="60">
        <v>0</v>
      </c>
      <c r="AI272" s="60">
        <v>0</v>
      </c>
      <c r="AJ272" s="60">
        <v>1909.0833333333333</v>
      </c>
      <c r="AK272" s="60">
        <v>3818.1666666666665</v>
      </c>
      <c r="AL272" s="60">
        <v>5727.25</v>
      </c>
      <c r="AM272" s="60">
        <v>7636.333333333333</v>
      </c>
      <c r="AN272" s="60">
        <v>9545.4166666666661</v>
      </c>
      <c r="AO272" s="60">
        <v>11454.5</v>
      </c>
      <c r="AP272" s="60">
        <v>13363.583333333334</v>
      </c>
      <c r="AQ272" s="60">
        <v>15272.666666666668</v>
      </c>
      <c r="AR272" s="60">
        <v>17181.75</v>
      </c>
      <c r="AS272" s="60">
        <v>19090.833333333332</v>
      </c>
      <c r="AT272" s="60">
        <v>20999.916666666664</v>
      </c>
      <c r="AU272" s="60">
        <v>0</v>
      </c>
      <c r="AV272" s="60">
        <v>22909</v>
      </c>
      <c r="AW272" s="60">
        <v>40090.833333333328</v>
      </c>
      <c r="AX272" s="60">
        <v>57272.666666666657</v>
      </c>
      <c r="AY272" s="60">
        <v>74454.499999999985</v>
      </c>
      <c r="AZ272" s="60">
        <v>91636.333333333314</v>
      </c>
      <c r="BA272" s="60">
        <v>108818.16666666664</v>
      </c>
      <c r="BB272" s="60">
        <v>125999.99999999997</v>
      </c>
      <c r="BC272" s="60">
        <v>143181.83333333331</v>
      </c>
      <c r="BD272" s="60">
        <v>160363.66666666666</v>
      </c>
      <c r="BE272" s="60">
        <v>177545.5</v>
      </c>
      <c r="BF272" s="60">
        <v>194727.33333333334</v>
      </c>
      <c r="BG272" s="60">
        <v>211909.16666666669</v>
      </c>
      <c r="BH272" s="60">
        <v>22909</v>
      </c>
      <c r="BI272" s="60">
        <v>229091</v>
      </c>
      <c r="BJ272" s="60">
        <v>248181.91666666666</v>
      </c>
      <c r="BK272" s="60">
        <v>267272.83333333331</v>
      </c>
      <c r="BL272" s="60">
        <v>286363.75</v>
      </c>
      <c r="BM272" s="60">
        <v>305454.66666666669</v>
      </c>
      <c r="BN272" s="60">
        <v>324545.58333333337</v>
      </c>
      <c r="BO272" s="60">
        <v>0</v>
      </c>
      <c r="BP272" s="60">
        <v>0</v>
      </c>
      <c r="BQ272" s="60">
        <v>0</v>
      </c>
      <c r="BR272" s="60">
        <v>0</v>
      </c>
      <c r="BS272" s="60">
        <v>0</v>
      </c>
      <c r="BT272" s="60">
        <v>0</v>
      </c>
      <c r="BU272" s="60">
        <v>229091</v>
      </c>
      <c r="BV272" s="60">
        <v>0</v>
      </c>
      <c r="BW272" s="60">
        <v>0</v>
      </c>
      <c r="BX272" s="60">
        <v>0</v>
      </c>
      <c r="BY272" s="60">
        <v>0</v>
      </c>
      <c r="BZ272" s="60">
        <v>0</v>
      </c>
      <c r="CA272" s="60">
        <v>0</v>
      </c>
      <c r="CB272" s="60">
        <v>0</v>
      </c>
      <c r="CC272" s="60">
        <v>0</v>
      </c>
      <c r="CD272" s="60">
        <v>0</v>
      </c>
      <c r="CE272" s="60">
        <v>0</v>
      </c>
      <c r="CF272" s="60">
        <v>0</v>
      </c>
      <c r="CG272" s="60">
        <v>0</v>
      </c>
      <c r="CH272" s="60">
        <v>0</v>
      </c>
    </row>
    <row r="273" spans="1:86">
      <c r="A273" s="57" t="s">
        <v>86</v>
      </c>
      <c r="B273" s="58" t="s">
        <v>132</v>
      </c>
      <c r="C273" s="59" t="s">
        <v>120</v>
      </c>
      <c r="D273" s="58" t="s">
        <v>121</v>
      </c>
      <c r="E273" s="58" t="str">
        <f>VLOOKUP(CONCATENATE($F$4,F273),'REG FL  CWIP - 1 System Per Boo'!$A$29:$B$1161,2,FALSE)</f>
        <v>Production</v>
      </c>
      <c r="F273" s="58" t="s">
        <v>685</v>
      </c>
      <c r="G273" s="58" t="s">
        <v>123</v>
      </c>
      <c r="H273" s="63">
        <v>344</v>
      </c>
      <c r="I273" s="60">
        <v>0</v>
      </c>
      <c r="J273" s="60">
        <v>0</v>
      </c>
      <c r="K273" s="60">
        <v>0</v>
      </c>
      <c r="L273" s="60">
        <v>0</v>
      </c>
      <c r="M273" s="60">
        <v>0</v>
      </c>
      <c r="N273" s="60">
        <v>0</v>
      </c>
      <c r="O273" s="60">
        <v>0</v>
      </c>
      <c r="P273" s="60">
        <v>0</v>
      </c>
      <c r="Q273" s="60">
        <v>0</v>
      </c>
      <c r="R273" s="60">
        <v>0</v>
      </c>
      <c r="S273" s="60">
        <v>0</v>
      </c>
      <c r="T273" s="60">
        <v>0</v>
      </c>
      <c r="U273" s="60">
        <v>0</v>
      </c>
      <c r="V273" s="60">
        <v>0</v>
      </c>
      <c r="W273" s="60">
        <v>0</v>
      </c>
      <c r="X273" s="60">
        <v>0</v>
      </c>
      <c r="Y273" s="60">
        <v>0</v>
      </c>
      <c r="Z273" s="60">
        <v>0</v>
      </c>
      <c r="AA273" s="60">
        <v>0</v>
      </c>
      <c r="AB273" s="60">
        <v>0</v>
      </c>
      <c r="AC273" s="60">
        <v>0</v>
      </c>
      <c r="AD273" s="60">
        <v>0</v>
      </c>
      <c r="AE273" s="60">
        <v>0</v>
      </c>
      <c r="AF273" s="60">
        <v>0</v>
      </c>
      <c r="AG273" s="60">
        <v>0</v>
      </c>
      <c r="AH273" s="60">
        <v>0</v>
      </c>
      <c r="AI273" s="60">
        <v>0</v>
      </c>
      <c r="AJ273" s="60">
        <v>0</v>
      </c>
      <c r="AK273" s="60">
        <v>0</v>
      </c>
      <c r="AL273" s="60">
        <v>0</v>
      </c>
      <c r="AM273" s="60">
        <v>0</v>
      </c>
      <c r="AN273" s="60">
        <v>0</v>
      </c>
      <c r="AO273" s="60">
        <v>0</v>
      </c>
      <c r="AP273" s="60">
        <v>0</v>
      </c>
      <c r="AQ273" s="60">
        <v>0</v>
      </c>
      <c r="AR273" s="60">
        <v>0</v>
      </c>
      <c r="AS273" s="60">
        <v>0</v>
      </c>
      <c r="AT273" s="60">
        <v>0</v>
      </c>
      <c r="AU273" s="60">
        <v>0</v>
      </c>
      <c r="AV273" s="60">
        <v>0</v>
      </c>
      <c r="AW273" s="60">
        <v>1901.3333333333333</v>
      </c>
      <c r="AX273" s="60">
        <v>3802.6666666666665</v>
      </c>
      <c r="AY273" s="60">
        <v>5704</v>
      </c>
      <c r="AZ273" s="60">
        <v>7605.333333333333</v>
      </c>
      <c r="BA273" s="60">
        <v>9506.6666666666661</v>
      </c>
      <c r="BB273" s="60">
        <v>11408</v>
      </c>
      <c r="BC273" s="60">
        <v>13309.333333333334</v>
      </c>
      <c r="BD273" s="60">
        <v>15210.666666666668</v>
      </c>
      <c r="BE273" s="60">
        <v>17112</v>
      </c>
      <c r="BF273" s="60">
        <v>19013.333333333332</v>
      </c>
      <c r="BG273" s="60">
        <v>20914.666666666664</v>
      </c>
      <c r="BH273" s="60">
        <v>0</v>
      </c>
      <c r="BI273" s="60">
        <v>22816</v>
      </c>
      <c r="BJ273" s="60">
        <v>39927.916666666672</v>
      </c>
      <c r="BK273" s="60">
        <v>57039.833333333343</v>
      </c>
      <c r="BL273" s="60">
        <v>74151.750000000015</v>
      </c>
      <c r="BM273" s="60">
        <v>91263.666666666686</v>
      </c>
      <c r="BN273" s="60">
        <v>108375.58333333336</v>
      </c>
      <c r="BO273" s="60">
        <v>125487.50000000003</v>
      </c>
      <c r="BP273" s="60">
        <v>142599.41666666669</v>
      </c>
      <c r="BQ273" s="60">
        <v>159711.33333333334</v>
      </c>
      <c r="BR273" s="60">
        <v>176823.25</v>
      </c>
      <c r="BS273" s="60">
        <v>193935.16666666666</v>
      </c>
      <c r="BT273" s="60">
        <v>211047.08333333331</v>
      </c>
      <c r="BU273" s="60">
        <v>22816</v>
      </c>
      <c r="BV273" s="60">
        <v>228159</v>
      </c>
      <c r="BW273" s="60">
        <v>247172.25</v>
      </c>
      <c r="BX273" s="60">
        <v>266185.5</v>
      </c>
      <c r="BY273" s="60">
        <v>285198.75</v>
      </c>
      <c r="BZ273" s="60">
        <v>304212</v>
      </c>
      <c r="CA273" s="60">
        <v>323225.25</v>
      </c>
      <c r="CB273" s="60">
        <v>0</v>
      </c>
      <c r="CC273" s="60">
        <v>0</v>
      </c>
      <c r="CD273" s="60">
        <v>0</v>
      </c>
      <c r="CE273" s="60">
        <v>0</v>
      </c>
      <c r="CF273" s="60">
        <v>0</v>
      </c>
      <c r="CG273" s="60">
        <v>0</v>
      </c>
      <c r="CH273" s="60">
        <v>228159</v>
      </c>
    </row>
    <row r="274" spans="1:86">
      <c r="A274" s="57" t="s">
        <v>86</v>
      </c>
      <c r="B274" s="58" t="s">
        <v>132</v>
      </c>
      <c r="C274" s="59" t="s">
        <v>120</v>
      </c>
      <c r="D274" s="58" t="s">
        <v>121</v>
      </c>
      <c r="E274" s="58" t="str">
        <f>VLOOKUP(CONCATENATE($F$4,F274),'REG FL  CWIP - 1 System Per Boo'!$A$29:$B$1161,2,FALSE)</f>
        <v>Production</v>
      </c>
      <c r="F274" s="58" t="s">
        <v>686</v>
      </c>
      <c r="G274" s="58" t="s">
        <v>123</v>
      </c>
      <c r="H274" s="63">
        <v>344</v>
      </c>
      <c r="I274" s="60">
        <v>0</v>
      </c>
      <c r="J274" s="60">
        <v>0</v>
      </c>
      <c r="K274" s="60">
        <v>0</v>
      </c>
      <c r="L274" s="60">
        <v>0</v>
      </c>
      <c r="M274" s="60">
        <v>0</v>
      </c>
      <c r="N274" s="60">
        <v>0</v>
      </c>
      <c r="O274" s="60">
        <v>0</v>
      </c>
      <c r="P274" s="60">
        <v>0</v>
      </c>
      <c r="Q274" s="60">
        <v>0</v>
      </c>
      <c r="R274" s="60">
        <v>0</v>
      </c>
      <c r="S274" s="60">
        <v>0</v>
      </c>
      <c r="T274" s="60">
        <v>0</v>
      </c>
      <c r="U274" s="60">
        <v>0</v>
      </c>
      <c r="V274" s="60">
        <v>0</v>
      </c>
      <c r="W274" s="60">
        <v>0</v>
      </c>
      <c r="X274" s="60">
        <v>0</v>
      </c>
      <c r="Y274" s="60">
        <v>0</v>
      </c>
      <c r="Z274" s="60">
        <v>0</v>
      </c>
      <c r="AA274" s="60">
        <v>0</v>
      </c>
      <c r="AB274" s="60">
        <v>0</v>
      </c>
      <c r="AC274" s="60">
        <v>0</v>
      </c>
      <c r="AD274" s="60">
        <v>0</v>
      </c>
      <c r="AE274" s="60">
        <v>0</v>
      </c>
      <c r="AF274" s="60">
        <v>0</v>
      </c>
      <c r="AG274" s="60">
        <v>0</v>
      </c>
      <c r="AH274" s="60">
        <v>0</v>
      </c>
      <c r="AI274" s="60">
        <v>0</v>
      </c>
      <c r="AJ274" s="60">
        <v>0</v>
      </c>
      <c r="AK274" s="60">
        <v>0</v>
      </c>
      <c r="AL274" s="60">
        <v>0</v>
      </c>
      <c r="AM274" s="60">
        <v>0</v>
      </c>
      <c r="AN274" s="60">
        <v>0</v>
      </c>
      <c r="AO274" s="60">
        <v>0</v>
      </c>
      <c r="AP274" s="60">
        <v>0</v>
      </c>
      <c r="AQ274" s="60">
        <v>0</v>
      </c>
      <c r="AR274" s="60">
        <v>0</v>
      </c>
      <c r="AS274" s="60">
        <v>0</v>
      </c>
      <c r="AT274" s="60">
        <v>0</v>
      </c>
      <c r="AU274" s="60">
        <v>0</v>
      </c>
      <c r="AV274" s="60">
        <v>0</v>
      </c>
      <c r="AW274" s="60">
        <v>0</v>
      </c>
      <c r="AX274" s="60">
        <v>0</v>
      </c>
      <c r="AY274" s="60">
        <v>0</v>
      </c>
      <c r="AZ274" s="60">
        <v>0</v>
      </c>
      <c r="BA274" s="60">
        <v>0</v>
      </c>
      <c r="BB274" s="60">
        <v>0</v>
      </c>
      <c r="BC274" s="60">
        <v>0</v>
      </c>
      <c r="BD274" s="60">
        <v>0</v>
      </c>
      <c r="BE274" s="60">
        <v>0</v>
      </c>
      <c r="BF274" s="60">
        <v>0</v>
      </c>
      <c r="BG274" s="60">
        <v>0</v>
      </c>
      <c r="BH274" s="60">
        <v>0</v>
      </c>
      <c r="BI274" s="60">
        <v>0</v>
      </c>
      <c r="BJ274" s="60">
        <v>1893.8333333333333</v>
      </c>
      <c r="BK274" s="60">
        <v>3787.6666666666665</v>
      </c>
      <c r="BL274" s="60">
        <v>5681.5</v>
      </c>
      <c r="BM274" s="60">
        <v>7575.333333333333</v>
      </c>
      <c r="BN274" s="60">
        <v>9469.1666666666661</v>
      </c>
      <c r="BO274" s="60">
        <v>11363</v>
      </c>
      <c r="BP274" s="60">
        <v>13256.833333333334</v>
      </c>
      <c r="BQ274" s="60">
        <v>15150.666666666668</v>
      </c>
      <c r="BR274" s="60">
        <v>17044.5</v>
      </c>
      <c r="BS274" s="60">
        <v>18938.333333333332</v>
      </c>
      <c r="BT274" s="60">
        <v>20832.166666666664</v>
      </c>
      <c r="BU274" s="60">
        <v>0</v>
      </c>
      <c r="BV274" s="60">
        <v>22726</v>
      </c>
      <c r="BW274" s="60">
        <v>39770.5</v>
      </c>
      <c r="BX274" s="60">
        <v>56815</v>
      </c>
      <c r="BY274" s="60">
        <v>73859.5</v>
      </c>
      <c r="BZ274" s="60">
        <v>90904</v>
      </c>
      <c r="CA274" s="60">
        <v>107948.5</v>
      </c>
      <c r="CB274" s="60">
        <v>124993</v>
      </c>
      <c r="CC274" s="60">
        <v>142037.5</v>
      </c>
      <c r="CD274" s="60">
        <v>159082</v>
      </c>
      <c r="CE274" s="60">
        <v>176126.5</v>
      </c>
      <c r="CF274" s="60">
        <v>193171</v>
      </c>
      <c r="CG274" s="60">
        <v>210215.5</v>
      </c>
      <c r="CH274" s="60">
        <v>22726</v>
      </c>
    </row>
    <row r="275" spans="1:86">
      <c r="A275" s="57" t="s">
        <v>86</v>
      </c>
      <c r="B275" s="57" t="s">
        <v>701</v>
      </c>
      <c r="C275" s="58" t="s">
        <v>116</v>
      </c>
      <c r="D275" s="58" t="s">
        <v>333</v>
      </c>
      <c r="E275" s="58" t="str">
        <f>VLOOKUP(CONCATENATE($F$4,F275),'REG FL  CWIP - 1 System Per Boo'!$A$29:$B$1161,2,FALSE)</f>
        <v>Production</v>
      </c>
      <c r="F275" s="58" t="s">
        <v>354</v>
      </c>
      <c r="G275" s="58" t="s">
        <v>355</v>
      </c>
      <c r="H275" s="63">
        <v>344</v>
      </c>
      <c r="I275" s="60">
        <v>-182.03000000000003</v>
      </c>
      <c r="J275" s="60">
        <v>200.84</v>
      </c>
      <c r="K275" s="60">
        <v>109.43</v>
      </c>
      <c r="L275" s="60">
        <v>34.130000000000003</v>
      </c>
      <c r="M275" s="60">
        <v>184.78000000000003</v>
      </c>
      <c r="N275" s="60">
        <v>16.37</v>
      </c>
      <c r="O275" s="60">
        <v>-178.46</v>
      </c>
      <c r="P275" s="60">
        <v>185.38</v>
      </c>
      <c r="Q275" s="60">
        <v>12.29</v>
      </c>
      <c r="R275" s="60">
        <v>4.9799999999999995</v>
      </c>
      <c r="S275" s="60">
        <v>-179.14</v>
      </c>
      <c r="T275" s="60">
        <v>2732.85</v>
      </c>
      <c r="U275" s="60">
        <v>2941.42</v>
      </c>
      <c r="V275" s="60">
        <v>0</v>
      </c>
      <c r="W275" s="60">
        <v>0</v>
      </c>
      <c r="X275" s="60">
        <v>0</v>
      </c>
      <c r="Y275" s="60">
        <v>0</v>
      </c>
      <c r="Z275" s="60">
        <v>0</v>
      </c>
      <c r="AA275" s="60">
        <v>0</v>
      </c>
      <c r="AB275" s="60">
        <v>0</v>
      </c>
      <c r="AC275" s="60">
        <v>0</v>
      </c>
      <c r="AD275" s="60">
        <v>0</v>
      </c>
      <c r="AE275" s="60">
        <v>0</v>
      </c>
      <c r="AF275" s="60">
        <v>0</v>
      </c>
      <c r="AG275" s="60">
        <v>0</v>
      </c>
      <c r="AH275" s="60">
        <v>0</v>
      </c>
      <c r="AI275" s="60">
        <v>0</v>
      </c>
      <c r="AJ275" s="60">
        <v>0</v>
      </c>
      <c r="AK275" s="60">
        <v>0</v>
      </c>
      <c r="AL275" s="60">
        <v>0</v>
      </c>
      <c r="AM275" s="60">
        <v>0</v>
      </c>
      <c r="AN275" s="60">
        <v>0</v>
      </c>
      <c r="AO275" s="60">
        <v>0</v>
      </c>
      <c r="AP275" s="60">
        <v>0</v>
      </c>
      <c r="AQ275" s="60">
        <v>0</v>
      </c>
      <c r="AR275" s="60">
        <v>0</v>
      </c>
      <c r="AS275" s="60">
        <v>0</v>
      </c>
      <c r="AT275" s="60">
        <v>0</v>
      </c>
      <c r="AU275" s="60">
        <v>0</v>
      </c>
      <c r="AV275" s="60">
        <v>0</v>
      </c>
      <c r="AW275" s="60">
        <v>0</v>
      </c>
      <c r="AX275" s="60">
        <v>0</v>
      </c>
      <c r="AY275" s="60">
        <v>0</v>
      </c>
      <c r="AZ275" s="60">
        <v>0</v>
      </c>
      <c r="BA275" s="60">
        <v>0</v>
      </c>
      <c r="BB275" s="60">
        <v>0</v>
      </c>
      <c r="BC275" s="60">
        <v>0</v>
      </c>
      <c r="BD275" s="60">
        <v>0</v>
      </c>
      <c r="BE275" s="60">
        <v>0</v>
      </c>
      <c r="BF275" s="60">
        <v>0</v>
      </c>
      <c r="BG275" s="60">
        <v>0</v>
      </c>
      <c r="BH275" s="60">
        <v>0</v>
      </c>
      <c r="BI275" s="60">
        <v>0</v>
      </c>
      <c r="BJ275" s="60">
        <v>0</v>
      </c>
      <c r="BK275" s="60">
        <v>0</v>
      </c>
      <c r="BL275" s="60">
        <v>0</v>
      </c>
      <c r="BM275" s="60">
        <v>0</v>
      </c>
      <c r="BN275" s="60">
        <v>0</v>
      </c>
      <c r="BO275" s="60">
        <v>0</v>
      </c>
      <c r="BP275" s="60">
        <v>0</v>
      </c>
      <c r="BQ275" s="60">
        <v>0</v>
      </c>
      <c r="BR275" s="60">
        <v>0</v>
      </c>
      <c r="BS275" s="60">
        <v>0</v>
      </c>
      <c r="BT275" s="60">
        <v>0</v>
      </c>
      <c r="BU275" s="60">
        <v>0</v>
      </c>
      <c r="BV275" s="60">
        <v>0</v>
      </c>
      <c r="BW275" s="60">
        <v>0</v>
      </c>
      <c r="BX275" s="60">
        <v>0</v>
      </c>
      <c r="BY275" s="60">
        <v>0</v>
      </c>
      <c r="BZ275" s="60">
        <v>0</v>
      </c>
      <c r="CA275" s="60">
        <v>0</v>
      </c>
      <c r="CB275" s="60">
        <v>0</v>
      </c>
      <c r="CC275" s="60">
        <v>0</v>
      </c>
      <c r="CD275" s="60">
        <v>0</v>
      </c>
      <c r="CE275" s="60">
        <v>0</v>
      </c>
      <c r="CF275" s="60">
        <v>0</v>
      </c>
      <c r="CG275" s="60">
        <v>0</v>
      </c>
      <c r="CH275" s="60">
        <v>0</v>
      </c>
    </row>
    <row r="276" spans="1:86">
      <c r="A276" s="57" t="s">
        <v>86</v>
      </c>
      <c r="B276" s="57" t="s">
        <v>701</v>
      </c>
      <c r="C276" s="58" t="s">
        <v>116</v>
      </c>
      <c r="D276" s="58" t="s">
        <v>333</v>
      </c>
      <c r="E276" s="58" t="str">
        <f>VLOOKUP(CONCATENATE($F$4,F276),'REG FL  CWIP - 1 System Per Boo'!$A$29:$B$1161,2,FALSE)</f>
        <v>Production</v>
      </c>
      <c r="F276" s="58" t="s">
        <v>362</v>
      </c>
      <c r="G276" s="58" t="s">
        <v>355</v>
      </c>
      <c r="H276" s="63">
        <v>344</v>
      </c>
      <c r="I276" s="60">
        <v>0</v>
      </c>
      <c r="J276" s="60">
        <v>0</v>
      </c>
      <c r="K276" s="60">
        <v>0</v>
      </c>
      <c r="L276" s="60">
        <v>0</v>
      </c>
      <c r="M276" s="60">
        <v>0</v>
      </c>
      <c r="N276" s="60">
        <v>0</v>
      </c>
      <c r="O276" s="60">
        <v>0</v>
      </c>
      <c r="P276" s="60">
        <v>0</v>
      </c>
      <c r="Q276" s="60">
        <v>0</v>
      </c>
      <c r="R276" s="60">
        <v>0</v>
      </c>
      <c r="S276" s="60">
        <v>306.93</v>
      </c>
      <c r="T276" s="60">
        <v>294.28000000000003</v>
      </c>
      <c r="U276" s="60">
        <v>601.21</v>
      </c>
      <c r="V276" s="60">
        <v>18.055996289799999</v>
      </c>
      <c r="W276" s="60">
        <v>74.5934066927</v>
      </c>
      <c r="X276" s="60">
        <v>62.083869436400001</v>
      </c>
      <c r="Y276" s="60">
        <v>64.253503862800002</v>
      </c>
      <c r="Z276" s="60">
        <v>128.61874690420001</v>
      </c>
      <c r="AA276" s="60">
        <v>23.685459093799999</v>
      </c>
      <c r="AB276" s="60">
        <v>47.791436084700003</v>
      </c>
      <c r="AC276" s="60">
        <v>127.5128139593</v>
      </c>
      <c r="AD276" s="60">
        <v>44.249503934300002</v>
      </c>
      <c r="AE276" s="60">
        <v>161.0169840216</v>
      </c>
      <c r="AF276" s="60">
        <v>162.34734615400001</v>
      </c>
      <c r="AG276" s="60">
        <v>21.588085163399999</v>
      </c>
      <c r="AH276" s="60">
        <v>935.79715159700004</v>
      </c>
      <c r="AI276" s="60">
        <v>7.4826134627999998</v>
      </c>
      <c r="AJ276" s="60">
        <v>259.19587055599999</v>
      </c>
      <c r="AK276" s="60">
        <v>37.782145226700003</v>
      </c>
      <c r="AL276" s="60">
        <v>12.843670363299999</v>
      </c>
      <c r="AM276" s="60">
        <v>267.73226076100002</v>
      </c>
      <c r="AN276" s="60">
        <v>7.2028757997000001</v>
      </c>
      <c r="AO276" s="60">
        <v>250.1904218828</v>
      </c>
      <c r="AP276" s="60">
        <v>48.895762589100002</v>
      </c>
      <c r="AQ276" s="60">
        <v>180.04856282910001</v>
      </c>
      <c r="AR276" s="60">
        <v>124.98977565689999</v>
      </c>
      <c r="AS276" s="60">
        <v>108.1082835343</v>
      </c>
      <c r="AT276" s="60">
        <v>2.5017218470999998</v>
      </c>
      <c r="AU276" s="60">
        <v>1306.9739645088002</v>
      </c>
      <c r="AV276" s="60">
        <v>57.498333333333335</v>
      </c>
      <c r="AW276" s="60">
        <v>57.498333333333335</v>
      </c>
      <c r="AX276" s="60">
        <v>57.498333333333335</v>
      </c>
      <c r="AY276" s="60">
        <v>57.498333333333335</v>
      </c>
      <c r="AZ276" s="60">
        <v>57.498333333333335</v>
      </c>
      <c r="BA276" s="60">
        <v>57.498333333333335</v>
      </c>
      <c r="BB276" s="60">
        <v>57.498333333333335</v>
      </c>
      <c r="BC276" s="60">
        <v>57.498333333333335</v>
      </c>
      <c r="BD276" s="60">
        <v>57.498333333333335</v>
      </c>
      <c r="BE276" s="60">
        <v>57.498333333333335</v>
      </c>
      <c r="BF276" s="60">
        <v>57.498333333333335</v>
      </c>
      <c r="BG276" s="60">
        <v>57.498333333333335</v>
      </c>
      <c r="BH276" s="60">
        <v>689.98</v>
      </c>
      <c r="BI276" s="60">
        <v>85.563333333333333</v>
      </c>
      <c r="BJ276" s="60">
        <v>85.563333333333333</v>
      </c>
      <c r="BK276" s="60">
        <v>85.563333333333333</v>
      </c>
      <c r="BL276" s="60">
        <v>85.563333333333333</v>
      </c>
      <c r="BM276" s="60">
        <v>85.563333333333333</v>
      </c>
      <c r="BN276" s="60">
        <v>85.563333333333333</v>
      </c>
      <c r="BO276" s="60">
        <v>85.563333333333333</v>
      </c>
      <c r="BP276" s="60">
        <v>85.563333333333333</v>
      </c>
      <c r="BQ276" s="60">
        <v>85.563333333333333</v>
      </c>
      <c r="BR276" s="60">
        <v>85.563333333333333</v>
      </c>
      <c r="BS276" s="60">
        <v>85.563333333333333</v>
      </c>
      <c r="BT276" s="60">
        <v>85.563333333333503</v>
      </c>
      <c r="BU276" s="60">
        <v>1026.76</v>
      </c>
      <c r="BV276" s="60">
        <v>7.5232965369538318</v>
      </c>
      <c r="BW276" s="60">
        <v>260.60512213295516</v>
      </c>
      <c r="BX276" s="60">
        <v>37.9875672792476</v>
      </c>
      <c r="BY276" s="60">
        <v>12.913501578876648</v>
      </c>
      <c r="BZ276" s="60">
        <v>269.18792481100922</v>
      </c>
      <c r="CA276" s="60">
        <v>7.2420379362632303</v>
      </c>
      <c r="CB276" s="60">
        <v>251.55071070924268</v>
      </c>
      <c r="CC276" s="60">
        <v>49.161609534837616</v>
      </c>
      <c r="CD276" s="60">
        <v>181.02748938588169</v>
      </c>
      <c r="CE276" s="60">
        <v>125.66934681700343</v>
      </c>
      <c r="CF276" s="60">
        <v>108.69606978539196</v>
      </c>
      <c r="CG276" s="60">
        <v>2.5153234923368473</v>
      </c>
      <c r="CH276" s="60">
        <v>1314.08</v>
      </c>
    </row>
    <row r="277" spans="1:86">
      <c r="A277" s="57" t="s">
        <v>86</v>
      </c>
      <c r="B277" s="57" t="s">
        <v>701</v>
      </c>
      <c r="C277" s="58" t="s">
        <v>116</v>
      </c>
      <c r="D277" s="58" t="s">
        <v>333</v>
      </c>
      <c r="E277" s="58" t="str">
        <f>VLOOKUP(CONCATENATE($F$4,F277),'REG FL  CWIP - 1 System Per Boo'!$A$29:$B$1161,2,FALSE)</f>
        <v>Production</v>
      </c>
      <c r="F277" s="58" t="s">
        <v>373</v>
      </c>
      <c r="G277" s="58" t="s">
        <v>355</v>
      </c>
      <c r="H277" s="63">
        <v>344</v>
      </c>
      <c r="I277" s="60">
        <v>0</v>
      </c>
      <c r="J277" s="60">
        <v>0</v>
      </c>
      <c r="K277" s="60">
        <v>0</v>
      </c>
      <c r="L277" s="60">
        <v>0</v>
      </c>
      <c r="M277" s="60">
        <v>0</v>
      </c>
      <c r="N277" s="60">
        <v>0</v>
      </c>
      <c r="O277" s="60">
        <v>0</v>
      </c>
      <c r="P277" s="60">
        <v>0</v>
      </c>
      <c r="Q277" s="60">
        <v>0</v>
      </c>
      <c r="R277" s="60">
        <v>0</v>
      </c>
      <c r="S277" s="60">
        <v>0</v>
      </c>
      <c r="T277" s="60">
        <v>0</v>
      </c>
      <c r="U277" s="60">
        <v>0</v>
      </c>
      <c r="V277" s="60">
        <v>6</v>
      </c>
      <c r="W277" s="60">
        <v>6</v>
      </c>
      <c r="X277" s="60">
        <v>6</v>
      </c>
      <c r="Y277" s="60">
        <v>6</v>
      </c>
      <c r="Z277" s="60">
        <v>6</v>
      </c>
      <c r="AA277" s="60">
        <v>6</v>
      </c>
      <c r="AB277" s="60">
        <v>6</v>
      </c>
      <c r="AC277" s="60">
        <v>6</v>
      </c>
      <c r="AD277" s="60">
        <v>6</v>
      </c>
      <c r="AE277" s="60">
        <v>6</v>
      </c>
      <c r="AF277" s="60">
        <v>6</v>
      </c>
      <c r="AG277" s="60">
        <v>6</v>
      </c>
      <c r="AH277" s="60">
        <v>72</v>
      </c>
      <c r="AI277" s="60">
        <v>31</v>
      </c>
      <c r="AJ277" s="60">
        <v>31</v>
      </c>
      <c r="AK277" s="60">
        <v>31</v>
      </c>
      <c r="AL277" s="60">
        <v>31</v>
      </c>
      <c r="AM277" s="60">
        <v>31</v>
      </c>
      <c r="AN277" s="60">
        <v>31</v>
      </c>
      <c r="AO277" s="60">
        <v>31</v>
      </c>
      <c r="AP277" s="60">
        <v>31</v>
      </c>
      <c r="AQ277" s="60">
        <v>31</v>
      </c>
      <c r="AR277" s="60">
        <v>31</v>
      </c>
      <c r="AS277" s="60">
        <v>31</v>
      </c>
      <c r="AT277" s="60">
        <v>31</v>
      </c>
      <c r="AU277" s="60">
        <v>372</v>
      </c>
      <c r="AV277" s="60">
        <v>33.833333318999998</v>
      </c>
      <c r="AW277" s="60">
        <v>33.833333318999998</v>
      </c>
      <c r="AX277" s="60">
        <v>33.833333318999998</v>
      </c>
      <c r="AY277" s="60">
        <v>33.833333318999998</v>
      </c>
      <c r="AZ277" s="60">
        <v>33.833333318999998</v>
      </c>
      <c r="BA277" s="60">
        <v>33.833333318999998</v>
      </c>
      <c r="BB277" s="60">
        <v>33.833333318999998</v>
      </c>
      <c r="BC277" s="60">
        <v>33.833333318999998</v>
      </c>
      <c r="BD277" s="60">
        <v>33.833333318999998</v>
      </c>
      <c r="BE277" s="60">
        <v>33.833333318999998</v>
      </c>
      <c r="BF277" s="60">
        <v>33.833333318999998</v>
      </c>
      <c r="BG277" s="60">
        <v>33.833333490999962</v>
      </c>
      <c r="BH277" s="60">
        <v>406</v>
      </c>
      <c r="BI277" s="60">
        <v>37.916666679999999</v>
      </c>
      <c r="BJ277" s="60">
        <v>37.916666679999999</v>
      </c>
      <c r="BK277" s="60">
        <v>37.916666679999999</v>
      </c>
      <c r="BL277" s="60">
        <v>37.916666679999999</v>
      </c>
      <c r="BM277" s="60">
        <v>37.916666679999999</v>
      </c>
      <c r="BN277" s="60">
        <v>37.916666679999999</v>
      </c>
      <c r="BO277" s="60">
        <v>37.916666679999999</v>
      </c>
      <c r="BP277" s="60">
        <v>37.916666679999999</v>
      </c>
      <c r="BQ277" s="60">
        <v>37.916666679999999</v>
      </c>
      <c r="BR277" s="60">
        <v>37.916666679999999</v>
      </c>
      <c r="BS277" s="60">
        <v>37.916666679999999</v>
      </c>
      <c r="BT277" s="60">
        <v>37.916666520000035</v>
      </c>
      <c r="BU277" s="60">
        <v>455</v>
      </c>
      <c r="BV277" s="60">
        <v>0</v>
      </c>
      <c r="BW277" s="60">
        <v>0</v>
      </c>
      <c r="BX277" s="60">
        <v>0</v>
      </c>
      <c r="BY277" s="60">
        <v>0</v>
      </c>
      <c r="BZ277" s="60">
        <v>0</v>
      </c>
      <c r="CA277" s="60">
        <v>0</v>
      </c>
      <c r="CB277" s="60">
        <v>0</v>
      </c>
      <c r="CC277" s="60">
        <v>0</v>
      </c>
      <c r="CD277" s="60">
        <v>0</v>
      </c>
      <c r="CE277" s="60">
        <v>0</v>
      </c>
      <c r="CF277" s="60">
        <v>0</v>
      </c>
      <c r="CG277" s="60">
        <v>0</v>
      </c>
      <c r="CH277" s="60">
        <v>0</v>
      </c>
    </row>
    <row r="278" spans="1:86">
      <c r="A278" s="57" t="s">
        <v>86</v>
      </c>
      <c r="B278" s="57" t="s">
        <v>701</v>
      </c>
      <c r="C278" s="58" t="s">
        <v>116</v>
      </c>
      <c r="D278" s="58" t="s">
        <v>333</v>
      </c>
      <c r="E278" s="58" t="str">
        <f>VLOOKUP(CONCATENATE($F$4,F278),'REG FL  CWIP - 1 System Per Boo'!$A$29:$B$1161,2,FALSE)</f>
        <v>Production</v>
      </c>
      <c r="F278" s="58" t="s">
        <v>383</v>
      </c>
      <c r="G278" s="58" t="s">
        <v>384</v>
      </c>
      <c r="H278" s="63">
        <v>344</v>
      </c>
      <c r="I278" s="60">
        <v>0</v>
      </c>
      <c r="J278" s="60">
        <v>0</v>
      </c>
      <c r="K278" s="60">
        <v>0</v>
      </c>
      <c r="L278" s="60">
        <v>0</v>
      </c>
      <c r="M278" s="60">
        <v>0</v>
      </c>
      <c r="N278" s="60">
        <v>0</v>
      </c>
      <c r="O278" s="60">
        <v>0</v>
      </c>
      <c r="P278" s="60">
        <v>0</v>
      </c>
      <c r="Q278" s="60">
        <v>0</v>
      </c>
      <c r="R278" s="60">
        <v>0</v>
      </c>
      <c r="S278" s="60">
        <v>0</v>
      </c>
      <c r="T278" s="60">
        <v>0</v>
      </c>
      <c r="U278" s="60">
        <v>0</v>
      </c>
      <c r="V278" s="60">
        <v>0.2075786094</v>
      </c>
      <c r="W278" s="60">
        <v>0.20758810999999999</v>
      </c>
      <c r="X278" s="60">
        <v>3.2131047634000001</v>
      </c>
      <c r="Y278" s="60">
        <v>6.3307082193999999</v>
      </c>
      <c r="Z278" s="60">
        <v>15.719750897999999</v>
      </c>
      <c r="AA278" s="60">
        <v>46.6524128418</v>
      </c>
      <c r="AB278" s="60">
        <v>6.5535300451999996</v>
      </c>
      <c r="AC278" s="60">
        <v>15.9132815232</v>
      </c>
      <c r="AD278" s="60">
        <v>3.5514677816</v>
      </c>
      <c r="AE278" s="60">
        <v>6.6702722836000001</v>
      </c>
      <c r="AF278" s="60">
        <v>9.6912133738000001</v>
      </c>
      <c r="AG278" s="60">
        <v>3.3084434262000002</v>
      </c>
      <c r="AH278" s="60">
        <v>118.01935187559999</v>
      </c>
      <c r="AI278" s="60">
        <v>28.868376396999999</v>
      </c>
      <c r="AJ278" s="60">
        <v>10.3726787916</v>
      </c>
      <c r="AK278" s="60">
        <v>12.9828220204</v>
      </c>
      <c r="AL278" s="60">
        <v>12.5244803206</v>
      </c>
      <c r="AM278" s="60">
        <v>18.371340139800001</v>
      </c>
      <c r="AN278" s="60">
        <v>8.1675987485999997</v>
      </c>
      <c r="AO278" s="60">
        <v>9.7206178726000001</v>
      </c>
      <c r="AP278" s="60">
        <v>15.7375263788</v>
      </c>
      <c r="AQ278" s="60">
        <v>6.6016936914000004</v>
      </c>
      <c r="AR278" s="60">
        <v>8.4892476590000001</v>
      </c>
      <c r="AS278" s="60">
        <v>12.3230464724</v>
      </c>
      <c r="AT278" s="60">
        <v>5.7973672234000002</v>
      </c>
      <c r="AU278" s="60">
        <v>149.95679571559998</v>
      </c>
      <c r="AV278" s="60">
        <v>27.981666666666666</v>
      </c>
      <c r="AW278" s="60">
        <v>27.981666666666666</v>
      </c>
      <c r="AX278" s="60">
        <v>27.981666666666666</v>
      </c>
      <c r="AY278" s="60">
        <v>27.981666666666666</v>
      </c>
      <c r="AZ278" s="60">
        <v>27.981666666666666</v>
      </c>
      <c r="BA278" s="60">
        <v>27.981666666666666</v>
      </c>
      <c r="BB278" s="60">
        <v>27.981666666666666</v>
      </c>
      <c r="BC278" s="60">
        <v>27.981666666666666</v>
      </c>
      <c r="BD278" s="60">
        <v>27.981666666666666</v>
      </c>
      <c r="BE278" s="60">
        <v>27.981666666666666</v>
      </c>
      <c r="BF278" s="60">
        <v>27.981666666666666</v>
      </c>
      <c r="BG278" s="60">
        <v>27.981666666666683</v>
      </c>
      <c r="BH278" s="60">
        <v>335.78</v>
      </c>
      <c r="BI278" s="60">
        <v>32.515000000000001</v>
      </c>
      <c r="BJ278" s="60">
        <v>32.515000000000001</v>
      </c>
      <c r="BK278" s="60">
        <v>32.515000000000001</v>
      </c>
      <c r="BL278" s="60">
        <v>32.515000000000001</v>
      </c>
      <c r="BM278" s="60">
        <v>32.515000000000001</v>
      </c>
      <c r="BN278" s="60">
        <v>32.515000000000001</v>
      </c>
      <c r="BO278" s="60">
        <v>32.515000000000001</v>
      </c>
      <c r="BP278" s="60">
        <v>32.515000000000001</v>
      </c>
      <c r="BQ278" s="60">
        <v>32.515000000000001</v>
      </c>
      <c r="BR278" s="60">
        <v>32.515000000000001</v>
      </c>
      <c r="BS278" s="60">
        <v>32.515000000000001</v>
      </c>
      <c r="BT278" s="60">
        <v>32.5150000000001</v>
      </c>
      <c r="BU278" s="60">
        <v>390.18</v>
      </c>
      <c r="BV278" s="60">
        <v>28.540000000000003</v>
      </c>
      <c r="BW278" s="60">
        <v>28.540000000000003</v>
      </c>
      <c r="BX278" s="60">
        <v>28.540000000000003</v>
      </c>
      <c r="BY278" s="60">
        <v>28.540000000000003</v>
      </c>
      <c r="BZ278" s="60">
        <v>28.540000000000003</v>
      </c>
      <c r="CA278" s="60">
        <v>28.540000000000003</v>
      </c>
      <c r="CB278" s="60">
        <v>28.540000000000003</v>
      </c>
      <c r="CC278" s="60">
        <v>28.540000000000003</v>
      </c>
      <c r="CD278" s="60">
        <v>28.540000000000003</v>
      </c>
      <c r="CE278" s="60">
        <v>28.540000000000003</v>
      </c>
      <c r="CF278" s="60">
        <v>28.540000000000003</v>
      </c>
      <c r="CG278" s="60">
        <v>28.539999999999964</v>
      </c>
      <c r="CH278" s="60">
        <v>342.48</v>
      </c>
    </row>
    <row r="279" spans="1:86">
      <c r="A279" s="57" t="s">
        <v>86</v>
      </c>
      <c r="B279" s="57" t="s">
        <v>701</v>
      </c>
      <c r="C279" s="58" t="s">
        <v>116</v>
      </c>
      <c r="D279" s="58" t="s">
        <v>333</v>
      </c>
      <c r="E279" s="58" t="str">
        <f>VLOOKUP(CONCATENATE($F$4,F279),'REG FL  CWIP - 1 System Per Boo'!$A$29:$B$1161,2,FALSE)</f>
        <v>Production</v>
      </c>
      <c r="F279" s="58" t="s">
        <v>392</v>
      </c>
      <c r="G279" s="58" t="s">
        <v>384</v>
      </c>
      <c r="H279" s="63">
        <v>344</v>
      </c>
      <c r="I279" s="60">
        <v>0</v>
      </c>
      <c r="J279" s="60">
        <v>0</v>
      </c>
      <c r="K279" s="60">
        <v>0</v>
      </c>
      <c r="L279" s="60">
        <v>0</v>
      </c>
      <c r="M279" s="60">
        <v>0</v>
      </c>
      <c r="N279" s="60">
        <v>0</v>
      </c>
      <c r="O279" s="60">
        <v>0</v>
      </c>
      <c r="P279" s="60">
        <v>0</v>
      </c>
      <c r="Q279" s="60">
        <v>0</v>
      </c>
      <c r="R279" s="60">
        <v>0</v>
      </c>
      <c r="S279" s="60">
        <v>0</v>
      </c>
      <c r="T279" s="60">
        <v>0</v>
      </c>
      <c r="U279" s="60">
        <v>0</v>
      </c>
      <c r="V279" s="60">
        <v>1</v>
      </c>
      <c r="W279" s="60">
        <v>1</v>
      </c>
      <c r="X279" s="60">
        <v>1</v>
      </c>
      <c r="Y279" s="60">
        <v>1</v>
      </c>
      <c r="Z279" s="60">
        <v>1</v>
      </c>
      <c r="AA279" s="60">
        <v>1</v>
      </c>
      <c r="AB279" s="60">
        <v>1</v>
      </c>
      <c r="AC279" s="60">
        <v>1</v>
      </c>
      <c r="AD279" s="60">
        <v>1</v>
      </c>
      <c r="AE279" s="60">
        <v>1</v>
      </c>
      <c r="AF279" s="60">
        <v>1</v>
      </c>
      <c r="AG279" s="60">
        <v>1</v>
      </c>
      <c r="AH279" s="60">
        <v>12</v>
      </c>
      <c r="AI279" s="60">
        <v>7</v>
      </c>
      <c r="AJ279" s="60">
        <v>7</v>
      </c>
      <c r="AK279" s="60">
        <v>7</v>
      </c>
      <c r="AL279" s="60">
        <v>7</v>
      </c>
      <c r="AM279" s="60">
        <v>7</v>
      </c>
      <c r="AN279" s="60">
        <v>7</v>
      </c>
      <c r="AO279" s="60">
        <v>7</v>
      </c>
      <c r="AP279" s="60">
        <v>7</v>
      </c>
      <c r="AQ279" s="60">
        <v>7</v>
      </c>
      <c r="AR279" s="60">
        <v>7</v>
      </c>
      <c r="AS279" s="60">
        <v>7</v>
      </c>
      <c r="AT279" s="60">
        <v>7</v>
      </c>
      <c r="AU279" s="60">
        <v>84</v>
      </c>
      <c r="AV279" s="60">
        <v>7.3333333359999999</v>
      </c>
      <c r="AW279" s="60">
        <v>7.3333333359999999</v>
      </c>
      <c r="AX279" s="60">
        <v>7.3333333359999999</v>
      </c>
      <c r="AY279" s="60">
        <v>7.3333333359999999</v>
      </c>
      <c r="AZ279" s="60">
        <v>7.3333333359999999</v>
      </c>
      <c r="BA279" s="60">
        <v>7.3333333359999999</v>
      </c>
      <c r="BB279" s="60">
        <v>7.3333333359999999</v>
      </c>
      <c r="BC279" s="60">
        <v>7.3333333359999999</v>
      </c>
      <c r="BD279" s="60">
        <v>7.3333333359999999</v>
      </c>
      <c r="BE279" s="60">
        <v>7.3333333359999999</v>
      </c>
      <c r="BF279" s="60">
        <v>7.3333333359999999</v>
      </c>
      <c r="BG279" s="60">
        <v>7.333333304000007</v>
      </c>
      <c r="BH279" s="60">
        <v>88</v>
      </c>
      <c r="BI279" s="60">
        <v>8.2500000030000002</v>
      </c>
      <c r="BJ279" s="60">
        <v>8.2500000030000002</v>
      </c>
      <c r="BK279" s="60">
        <v>8.2500000030000002</v>
      </c>
      <c r="BL279" s="60">
        <v>8.2500000030000002</v>
      </c>
      <c r="BM279" s="60">
        <v>8.2500000030000002</v>
      </c>
      <c r="BN279" s="60">
        <v>8.2500000030000002</v>
      </c>
      <c r="BO279" s="60">
        <v>8.2500000030000002</v>
      </c>
      <c r="BP279" s="60">
        <v>8.2500000030000002</v>
      </c>
      <c r="BQ279" s="60">
        <v>8.2500000030000002</v>
      </c>
      <c r="BR279" s="60">
        <v>8.2500000030000002</v>
      </c>
      <c r="BS279" s="60">
        <v>8.2500000030000002</v>
      </c>
      <c r="BT279" s="60">
        <v>8.2499999670000221</v>
      </c>
      <c r="BU279" s="60">
        <v>99</v>
      </c>
      <c r="BV279" s="60">
        <v>21.666666665000001</v>
      </c>
      <c r="BW279" s="60">
        <v>21.666666665000001</v>
      </c>
      <c r="BX279" s="60">
        <v>21.666666665000001</v>
      </c>
      <c r="BY279" s="60">
        <v>21.666666665000001</v>
      </c>
      <c r="BZ279" s="60">
        <v>21.666666665000001</v>
      </c>
      <c r="CA279" s="60">
        <v>21.666666665000001</v>
      </c>
      <c r="CB279" s="60">
        <v>21.666666665000001</v>
      </c>
      <c r="CC279" s="60">
        <v>21.666666665000001</v>
      </c>
      <c r="CD279" s="60">
        <v>21.666666665000001</v>
      </c>
      <c r="CE279" s="60">
        <v>21.666666665000001</v>
      </c>
      <c r="CF279" s="60">
        <v>21.666666665000001</v>
      </c>
      <c r="CG279" s="60">
        <v>21.666666684999939</v>
      </c>
      <c r="CH279" s="60">
        <v>260</v>
      </c>
    </row>
    <row r="280" spans="1:86">
      <c r="A280" s="57" t="s">
        <v>86</v>
      </c>
      <c r="B280" s="57" t="s">
        <v>701</v>
      </c>
      <c r="C280" s="58" t="s">
        <v>116</v>
      </c>
      <c r="D280" s="58" t="s">
        <v>333</v>
      </c>
      <c r="E280" s="58" t="str">
        <f>VLOOKUP(CONCATENATE($F$4,F280),'REG FL  CWIP - 1 System Per Boo'!$A$29:$B$1161,2,FALSE)</f>
        <v>Production</v>
      </c>
      <c r="F280" s="58" t="s">
        <v>494</v>
      </c>
      <c r="G280" s="58" t="s">
        <v>495</v>
      </c>
      <c r="H280" s="63">
        <v>344</v>
      </c>
      <c r="I280" s="60">
        <v>0</v>
      </c>
      <c r="J280" s="60">
        <v>0</v>
      </c>
      <c r="K280" s="60">
        <v>0</v>
      </c>
      <c r="L280" s="60">
        <v>0</v>
      </c>
      <c r="M280" s="60">
        <v>0</v>
      </c>
      <c r="N280" s="60">
        <v>0</v>
      </c>
      <c r="O280" s="60">
        <v>0</v>
      </c>
      <c r="P280" s="60">
        <v>0</v>
      </c>
      <c r="Q280" s="60">
        <v>0</v>
      </c>
      <c r="R280" s="60">
        <v>0</v>
      </c>
      <c r="S280" s="60">
        <v>0.46</v>
      </c>
      <c r="T280" s="60">
        <v>266.61</v>
      </c>
      <c r="U280" s="60">
        <v>267.07</v>
      </c>
      <c r="V280" s="60">
        <v>118.94883962500001</v>
      </c>
      <c r="W280" s="60">
        <v>130.18948422880001</v>
      </c>
      <c r="X280" s="60">
        <v>527.98328595659996</v>
      </c>
      <c r="Y280" s="60">
        <v>471.8250261906</v>
      </c>
      <c r="Z280" s="60">
        <v>754.07332935830004</v>
      </c>
      <c r="AA280" s="60">
        <v>207.99021420459999</v>
      </c>
      <c r="AB280" s="60">
        <v>0</v>
      </c>
      <c r="AC280" s="60">
        <v>75.036870820399997</v>
      </c>
      <c r="AD280" s="60">
        <v>6.1660070030999998</v>
      </c>
      <c r="AE280" s="60">
        <v>1.8497650168999999</v>
      </c>
      <c r="AF280" s="60">
        <v>51.395609475000001</v>
      </c>
      <c r="AG280" s="60">
        <v>46.918607765399997</v>
      </c>
      <c r="AH280" s="60">
        <v>2392.3770396446998</v>
      </c>
      <c r="AI280" s="60">
        <v>20.677841146799999</v>
      </c>
      <c r="AJ280" s="60">
        <v>14.5973831021</v>
      </c>
      <c r="AK280" s="60">
        <v>98.538061522999996</v>
      </c>
      <c r="AL280" s="60">
        <v>33.5468473213</v>
      </c>
      <c r="AM280" s="60">
        <v>16.933958069100001</v>
      </c>
      <c r="AN280" s="60">
        <v>2.8371622236</v>
      </c>
      <c r="AO280" s="60">
        <v>1.5885701345000001</v>
      </c>
      <c r="AP280" s="60">
        <v>15.4184198995</v>
      </c>
      <c r="AQ280" s="60">
        <v>1.2060334045000001</v>
      </c>
      <c r="AR280" s="60">
        <v>0.87132237940000001</v>
      </c>
      <c r="AS280" s="60">
        <v>10.818119683700001</v>
      </c>
      <c r="AT280" s="60">
        <v>0.8713160325</v>
      </c>
      <c r="AU280" s="60">
        <v>217.90503491999999</v>
      </c>
      <c r="AV280" s="60">
        <v>24.13054947823268</v>
      </c>
      <c r="AW280" s="60">
        <v>17.034799363107258</v>
      </c>
      <c r="AX280" s="60">
        <v>114.99157732130371</v>
      </c>
      <c r="AY280" s="60">
        <v>39.148374019239526</v>
      </c>
      <c r="AZ280" s="60">
        <v>19.761526851267643</v>
      </c>
      <c r="BA280" s="60">
        <v>3.3109009266640652</v>
      </c>
      <c r="BB280" s="60">
        <v>1.8538236152436653</v>
      </c>
      <c r="BC280" s="60">
        <v>17.992929804407048</v>
      </c>
      <c r="BD280" s="60">
        <v>1.4074123373460763</v>
      </c>
      <c r="BE280" s="60">
        <v>1.0168125211106445</v>
      </c>
      <c r="BF280" s="60">
        <v>12.624488718899173</v>
      </c>
      <c r="BG280" s="60">
        <v>1.0168050431785502</v>
      </c>
      <c r="BH280" s="60">
        <v>254.29</v>
      </c>
      <c r="BI280" s="60">
        <v>22.589473835262751</v>
      </c>
      <c r="BJ280" s="60">
        <v>15.946887361557305</v>
      </c>
      <c r="BK280" s="60">
        <v>107.647744595223</v>
      </c>
      <c r="BL280" s="60">
        <v>36.648198641246204</v>
      </c>
      <c r="BM280" s="60">
        <v>18.499474873302685</v>
      </c>
      <c r="BN280" s="60">
        <v>3.0994532437602333</v>
      </c>
      <c r="BO280" s="60">
        <v>1.7354308524766355</v>
      </c>
      <c r="BP280" s="60">
        <v>16.843827671765919</v>
      </c>
      <c r="BQ280" s="60">
        <v>1.3175292257055422</v>
      </c>
      <c r="BR280" s="60">
        <v>0.95187471224872922</v>
      </c>
      <c r="BS280" s="60">
        <v>11.818237204104861</v>
      </c>
      <c r="BT280" s="60">
        <v>0.95186778334613109</v>
      </c>
      <c r="BU280" s="60">
        <v>238.05</v>
      </c>
      <c r="BV280" s="60">
        <v>69.424318657271897</v>
      </c>
      <c r="BW280" s="60">
        <v>49.009631559109707</v>
      </c>
      <c r="BX280" s="60">
        <v>330.83423624720535</v>
      </c>
      <c r="BY280" s="60">
        <v>112.63105281864489</v>
      </c>
      <c r="BZ280" s="60">
        <v>56.854508784153879</v>
      </c>
      <c r="CA280" s="60">
        <v>9.5255618270412281</v>
      </c>
      <c r="CB280" s="60">
        <v>5.3335064547596884</v>
      </c>
      <c r="CC280" s="60">
        <v>51.766201737175159</v>
      </c>
      <c r="CD280" s="60">
        <v>4.0491677439102407</v>
      </c>
      <c r="CE280" s="60">
        <v>2.9254002916082582</v>
      </c>
      <c r="CF280" s="60">
        <v>36.321034815083756</v>
      </c>
      <c r="CG280" s="60">
        <v>2.9253790640359512</v>
      </c>
      <c r="CH280" s="60">
        <v>731.6</v>
      </c>
    </row>
    <row r="281" spans="1:86">
      <c r="A281" s="57" t="s">
        <v>86</v>
      </c>
      <c r="B281" s="57" t="s">
        <v>701</v>
      </c>
      <c r="C281" s="58" t="s">
        <v>116</v>
      </c>
      <c r="D281" s="58" t="s">
        <v>333</v>
      </c>
      <c r="E281" s="58" t="str">
        <f>VLOOKUP(CONCATENATE($F$4,F281),'REG FL  CWIP - 1 System Per Boo'!$A$29:$B$1161,2,FALSE)</f>
        <v>Production</v>
      </c>
      <c r="F281" s="58" t="s">
        <v>506</v>
      </c>
      <c r="G281" s="58" t="s">
        <v>507</v>
      </c>
      <c r="H281" s="63">
        <v>344</v>
      </c>
      <c r="I281" s="60">
        <v>0</v>
      </c>
      <c r="J281" s="60">
        <v>0</v>
      </c>
      <c r="K281" s="60">
        <v>0</v>
      </c>
      <c r="L281" s="60">
        <v>0</v>
      </c>
      <c r="M281" s="60">
        <v>0</v>
      </c>
      <c r="N281" s="60">
        <v>0</v>
      </c>
      <c r="O281" s="60">
        <v>0</v>
      </c>
      <c r="P281" s="60">
        <v>0</v>
      </c>
      <c r="Q281" s="60">
        <v>0</v>
      </c>
      <c r="R281" s="60">
        <v>0</v>
      </c>
      <c r="S281" s="60">
        <v>0</v>
      </c>
      <c r="T281" s="60">
        <v>0</v>
      </c>
      <c r="U281" s="60">
        <v>0</v>
      </c>
      <c r="V281" s="60">
        <v>0</v>
      </c>
      <c r="W281" s="60">
        <v>0</v>
      </c>
      <c r="X281" s="60">
        <v>51.460180166400001</v>
      </c>
      <c r="Y281" s="60">
        <v>21.862417538399999</v>
      </c>
      <c r="Z281" s="60">
        <v>11.7180929352</v>
      </c>
      <c r="AA281" s="60">
        <v>5.8239920663999998</v>
      </c>
      <c r="AB281" s="60">
        <v>0</v>
      </c>
      <c r="AC281" s="60">
        <v>9.0303619188000006</v>
      </c>
      <c r="AD281" s="60">
        <v>0</v>
      </c>
      <c r="AE281" s="60">
        <v>0</v>
      </c>
      <c r="AF281" s="60">
        <v>6.7263603912000001</v>
      </c>
      <c r="AG281" s="60">
        <v>0</v>
      </c>
      <c r="AH281" s="60">
        <v>106.6214050164</v>
      </c>
      <c r="AI281" s="60">
        <v>143.35787561399999</v>
      </c>
      <c r="AJ281" s="60">
        <v>9.6589165632</v>
      </c>
      <c r="AK281" s="60">
        <v>23.6278703232</v>
      </c>
      <c r="AL281" s="60">
        <v>32.979266558399999</v>
      </c>
      <c r="AM281" s="60">
        <v>5.5947044999999997</v>
      </c>
      <c r="AN281" s="60">
        <v>0</v>
      </c>
      <c r="AO281" s="60">
        <v>0</v>
      </c>
      <c r="AP281" s="60">
        <v>6.3067577999999997</v>
      </c>
      <c r="AQ281" s="60">
        <v>0.45257033880000003</v>
      </c>
      <c r="AR281" s="60">
        <v>20.014566566399999</v>
      </c>
      <c r="AS281" s="60">
        <v>6.2843060772000001</v>
      </c>
      <c r="AT281" s="60">
        <v>0</v>
      </c>
      <c r="AU281" s="60">
        <v>248.27683434119999</v>
      </c>
      <c r="AV281" s="60">
        <v>178.9859871273145</v>
      </c>
      <c r="AW281" s="60">
        <v>12.059405234907711</v>
      </c>
      <c r="AX281" s="60">
        <v>29.500002531434916</v>
      </c>
      <c r="AY281" s="60">
        <v>41.17546074401789</v>
      </c>
      <c r="AZ281" s="60">
        <v>6.985132161935697</v>
      </c>
      <c r="BA281" s="60">
        <v>0</v>
      </c>
      <c r="BB281" s="60">
        <v>0</v>
      </c>
      <c r="BC281" s="60">
        <v>7.8741489825456945</v>
      </c>
      <c r="BD281" s="60">
        <v>0.56504568366211561</v>
      </c>
      <c r="BE281" s="60">
        <v>24.988700052015894</v>
      </c>
      <c r="BF281" s="60">
        <v>7.8461174303839778</v>
      </c>
      <c r="BG281" s="60">
        <v>5.1781626098090783E-8</v>
      </c>
      <c r="BH281" s="60">
        <v>309.98</v>
      </c>
      <c r="BI281" s="60">
        <v>147.17639283182854</v>
      </c>
      <c r="BJ281" s="60">
        <v>9.916193947118952</v>
      </c>
      <c r="BK281" s="60">
        <v>24.257228349491427</v>
      </c>
      <c r="BL281" s="60">
        <v>33.857710778121046</v>
      </c>
      <c r="BM281" s="60">
        <v>5.7437264869010569</v>
      </c>
      <c r="BN281" s="60">
        <v>0</v>
      </c>
      <c r="BO281" s="60">
        <v>0</v>
      </c>
      <c r="BP281" s="60">
        <v>6.4747462215975542</v>
      </c>
      <c r="BQ281" s="60">
        <v>0.4646251186548539</v>
      </c>
      <c r="BR281" s="60">
        <v>20.547679705206239</v>
      </c>
      <c r="BS281" s="60">
        <v>6.4516964689389606</v>
      </c>
      <c r="BT281" s="60">
        <v>9.2141362983966246E-8</v>
      </c>
      <c r="BU281" s="60">
        <v>254.89</v>
      </c>
      <c r="BV281" s="60">
        <v>10.687885138791705</v>
      </c>
      <c r="BW281" s="60">
        <v>0.72010965808824245</v>
      </c>
      <c r="BX281" s="60">
        <v>1.7615492905920624</v>
      </c>
      <c r="BY281" s="60">
        <v>2.4587321165866336</v>
      </c>
      <c r="BZ281" s="60">
        <v>0.41710689995493749</v>
      </c>
      <c r="CA281" s="60">
        <v>0</v>
      </c>
      <c r="CB281" s="60">
        <v>0</v>
      </c>
      <c r="CC281" s="60">
        <v>0.470193232676475</v>
      </c>
      <c r="CD281" s="60">
        <v>3.374087246760285E-2</v>
      </c>
      <c r="CE281" s="60">
        <v>1.4921634939705648</v>
      </c>
      <c r="CF281" s="60">
        <v>0.46851936974130914</v>
      </c>
      <c r="CG281" s="60">
        <v>-7.2869532630193135E-8</v>
      </c>
      <c r="CH281" s="60">
        <v>18.510000000000002</v>
      </c>
    </row>
    <row r="282" spans="1:86">
      <c r="A282" s="57" t="s">
        <v>86</v>
      </c>
      <c r="B282" s="57" t="s">
        <v>701</v>
      </c>
      <c r="C282" s="58" t="s">
        <v>116</v>
      </c>
      <c r="D282" s="58" t="s">
        <v>333</v>
      </c>
      <c r="E282" s="58" t="str">
        <f>VLOOKUP(CONCATENATE($F$4,F282),'REG FL  CWIP - 1 System Per Boo'!$A$29:$B$1161,2,FALSE)</f>
        <v>Production</v>
      </c>
      <c r="F282" s="58" t="s">
        <v>515</v>
      </c>
      <c r="G282" s="58" t="s">
        <v>507</v>
      </c>
      <c r="H282" s="63">
        <v>344</v>
      </c>
      <c r="I282" s="60">
        <v>0</v>
      </c>
      <c r="J282" s="60">
        <v>0</v>
      </c>
      <c r="K282" s="60">
        <v>0</v>
      </c>
      <c r="L282" s="60">
        <v>0</v>
      </c>
      <c r="M282" s="60">
        <v>0</v>
      </c>
      <c r="N282" s="60">
        <v>0</v>
      </c>
      <c r="O282" s="60">
        <v>0</v>
      </c>
      <c r="P282" s="60">
        <v>0</v>
      </c>
      <c r="Q282" s="60">
        <v>0</v>
      </c>
      <c r="R282" s="60">
        <v>0</v>
      </c>
      <c r="S282" s="60">
        <v>0</v>
      </c>
      <c r="T282" s="60">
        <v>0</v>
      </c>
      <c r="U282" s="60">
        <v>0</v>
      </c>
      <c r="V282" s="60">
        <v>0</v>
      </c>
      <c r="W282" s="60">
        <v>0</v>
      </c>
      <c r="X282" s="60">
        <v>0</v>
      </c>
      <c r="Y282" s="60">
        <v>0</v>
      </c>
      <c r="Z282" s="60">
        <v>0</v>
      </c>
      <c r="AA282" s="60">
        <v>0</v>
      </c>
      <c r="AB282" s="60">
        <v>0</v>
      </c>
      <c r="AC282" s="60">
        <v>0</v>
      </c>
      <c r="AD282" s="60">
        <v>0</v>
      </c>
      <c r="AE282" s="60">
        <v>0</v>
      </c>
      <c r="AF282" s="60">
        <v>0</v>
      </c>
      <c r="AG282" s="60">
        <v>0</v>
      </c>
      <c r="AH282" s="60">
        <v>0</v>
      </c>
      <c r="AI282" s="60">
        <v>0</v>
      </c>
      <c r="AJ282" s="60">
        <v>0</v>
      </c>
      <c r="AK282" s="60">
        <v>0</v>
      </c>
      <c r="AL282" s="60">
        <v>0</v>
      </c>
      <c r="AM282" s="60">
        <v>0</v>
      </c>
      <c r="AN282" s="60">
        <v>0</v>
      </c>
      <c r="AO282" s="60">
        <v>0</v>
      </c>
      <c r="AP282" s="60">
        <v>0</v>
      </c>
      <c r="AQ282" s="60">
        <v>0</v>
      </c>
      <c r="AR282" s="60">
        <v>0</v>
      </c>
      <c r="AS282" s="60">
        <v>0</v>
      </c>
      <c r="AT282" s="60">
        <v>0</v>
      </c>
      <c r="AU282" s="60">
        <v>0</v>
      </c>
      <c r="AV282" s="60">
        <v>0</v>
      </c>
      <c r="AW282" s="60">
        <v>0</v>
      </c>
      <c r="AX282" s="60">
        <v>0</v>
      </c>
      <c r="AY282" s="60">
        <v>0</v>
      </c>
      <c r="AZ282" s="60">
        <v>0</v>
      </c>
      <c r="BA282" s="60">
        <v>0</v>
      </c>
      <c r="BB282" s="60">
        <v>0</v>
      </c>
      <c r="BC282" s="60">
        <v>0</v>
      </c>
      <c r="BD282" s="60">
        <v>0</v>
      </c>
      <c r="BE282" s="60">
        <v>0</v>
      </c>
      <c r="BF282" s="60">
        <v>0</v>
      </c>
      <c r="BG282" s="60">
        <v>0</v>
      </c>
      <c r="BH282" s="60">
        <v>0</v>
      </c>
      <c r="BI282" s="60">
        <v>0</v>
      </c>
      <c r="BJ282" s="60">
        <v>0</v>
      </c>
      <c r="BK282" s="60">
        <v>0</v>
      </c>
      <c r="BL282" s="60">
        <v>0</v>
      </c>
      <c r="BM282" s="60">
        <v>0</v>
      </c>
      <c r="BN282" s="60">
        <v>0</v>
      </c>
      <c r="BO282" s="60">
        <v>0</v>
      </c>
      <c r="BP282" s="60">
        <v>0</v>
      </c>
      <c r="BQ282" s="60">
        <v>0</v>
      </c>
      <c r="BR282" s="60">
        <v>0</v>
      </c>
      <c r="BS282" s="60">
        <v>0</v>
      </c>
      <c r="BT282" s="60">
        <v>0</v>
      </c>
      <c r="BU282" s="60">
        <v>0</v>
      </c>
      <c r="BV282" s="60">
        <v>246.33333333333334</v>
      </c>
      <c r="BW282" s="60">
        <v>246.33333333333334</v>
      </c>
      <c r="BX282" s="60">
        <v>246.33333333333334</v>
      </c>
      <c r="BY282" s="60">
        <v>246.33333333333334</v>
      </c>
      <c r="BZ282" s="60">
        <v>246.33333333333334</v>
      </c>
      <c r="CA282" s="60">
        <v>246.33333333333334</v>
      </c>
      <c r="CB282" s="60">
        <v>246.33333333333334</v>
      </c>
      <c r="CC282" s="60">
        <v>246.33333333333334</v>
      </c>
      <c r="CD282" s="60">
        <v>246.33333333333334</v>
      </c>
      <c r="CE282" s="60">
        <v>246.33333333333334</v>
      </c>
      <c r="CF282" s="60">
        <v>246.33333333333334</v>
      </c>
      <c r="CG282" s="60">
        <v>246.33333333333303</v>
      </c>
      <c r="CH282" s="60">
        <v>2956</v>
      </c>
    </row>
    <row r="283" spans="1:86">
      <c r="A283" s="57" t="s">
        <v>86</v>
      </c>
      <c r="B283" s="57" t="s">
        <v>701</v>
      </c>
      <c r="C283" s="58" t="s">
        <v>116</v>
      </c>
      <c r="D283" s="58" t="s">
        <v>544</v>
      </c>
      <c r="E283" s="58" t="str">
        <f>VLOOKUP(CONCATENATE($F$4,F283),'REG FL  CWIP - 1 System Per Boo'!$A$29:$B$1161,2,FALSE)</f>
        <v>Production</v>
      </c>
      <c r="F283" s="58" t="s">
        <v>614</v>
      </c>
      <c r="G283" s="58" t="s">
        <v>615</v>
      </c>
      <c r="H283" s="63">
        <v>344</v>
      </c>
      <c r="I283" s="60">
        <v>0</v>
      </c>
      <c r="J283" s="60">
        <v>0</v>
      </c>
      <c r="K283" s="60">
        <v>0</v>
      </c>
      <c r="L283" s="60">
        <v>0</v>
      </c>
      <c r="M283" s="60">
        <v>0</v>
      </c>
      <c r="N283" s="60">
        <v>0</v>
      </c>
      <c r="O283" s="60">
        <v>0</v>
      </c>
      <c r="P283" s="60">
        <v>0</v>
      </c>
      <c r="Q283" s="60">
        <v>0</v>
      </c>
      <c r="R283" s="60">
        <v>0</v>
      </c>
      <c r="S283" s="60">
        <v>0</v>
      </c>
      <c r="T283" s="60">
        <v>0</v>
      </c>
      <c r="U283" s="60">
        <v>0</v>
      </c>
      <c r="V283" s="60">
        <v>9.2766904760000006</v>
      </c>
      <c r="W283" s="60">
        <v>53.191785198600002</v>
      </c>
      <c r="X283" s="60">
        <v>182.36616201179999</v>
      </c>
      <c r="Y283" s="60">
        <v>22.9109478508</v>
      </c>
      <c r="Z283" s="60">
        <v>26.339530761399999</v>
      </c>
      <c r="AA283" s="60">
        <v>13.933404402600001</v>
      </c>
      <c r="AB283" s="60">
        <v>58.9920325824</v>
      </c>
      <c r="AC283" s="60">
        <v>18.384917082400001</v>
      </c>
      <c r="AD283" s="60">
        <v>34.484263697199999</v>
      </c>
      <c r="AE283" s="60">
        <v>0</v>
      </c>
      <c r="AF283" s="60">
        <v>8.9826386798000009</v>
      </c>
      <c r="AG283" s="60">
        <v>1.3058000000000001E-6</v>
      </c>
      <c r="AH283" s="60">
        <v>428.86237404880001</v>
      </c>
      <c r="AI283" s="60">
        <v>5.2275013051999997</v>
      </c>
      <c r="AJ283" s="60">
        <v>5.2289886114000002</v>
      </c>
      <c r="AK283" s="60">
        <v>7.7891400914000002</v>
      </c>
      <c r="AL283" s="60">
        <v>8.9978355802000003</v>
      </c>
      <c r="AM283" s="60">
        <v>13.444420170800001</v>
      </c>
      <c r="AN283" s="60">
        <v>5.7719663674000001</v>
      </c>
      <c r="AO283" s="60">
        <v>5.7375389504000003</v>
      </c>
      <c r="AP283" s="60">
        <v>40.357207578599997</v>
      </c>
      <c r="AQ283" s="60">
        <v>26.547286153000002</v>
      </c>
      <c r="AR283" s="60">
        <v>25.0590946206</v>
      </c>
      <c r="AS283" s="60">
        <v>27.3035193302</v>
      </c>
      <c r="AT283" s="60">
        <v>5.2274399326000003</v>
      </c>
      <c r="AU283" s="60">
        <v>176.69193869179998</v>
      </c>
      <c r="AV283" s="60">
        <v>0.82519033272679143</v>
      </c>
      <c r="AW283" s="60">
        <v>0.82538010078634805</v>
      </c>
      <c r="AX283" s="60">
        <v>1.185574390580417</v>
      </c>
      <c r="AY283" s="60">
        <v>1.3299292817625739</v>
      </c>
      <c r="AZ283" s="60">
        <v>1.9790556379016571</v>
      </c>
      <c r="BA283" s="60">
        <v>0.89967916430561468</v>
      </c>
      <c r="BB283" s="60">
        <v>0.89519453906854396</v>
      </c>
      <c r="BC283" s="60">
        <v>5.614017994499414</v>
      </c>
      <c r="BD283" s="60">
        <v>3.7519504156403238</v>
      </c>
      <c r="BE283" s="60">
        <v>3.5611396421379582</v>
      </c>
      <c r="BF283" s="60">
        <v>3.9242304207945904</v>
      </c>
      <c r="BG283" s="60">
        <v>0.82518957979576868</v>
      </c>
      <c r="BH283" s="60">
        <v>25.616531500000001</v>
      </c>
      <c r="BI283" s="60">
        <v>11.145748547847612</v>
      </c>
      <c r="BJ283" s="60">
        <v>11.148919688312439</v>
      </c>
      <c r="BK283" s="60">
        <v>16.607513187293534</v>
      </c>
      <c r="BL283" s="60">
        <v>19.184617467627547</v>
      </c>
      <c r="BM283" s="60">
        <v>28.665344654488646</v>
      </c>
      <c r="BN283" s="60">
        <v>12.306622610247723</v>
      </c>
      <c r="BO283" s="60">
        <v>12.233218643298505</v>
      </c>
      <c r="BP283" s="60">
        <v>86.047092387508485</v>
      </c>
      <c r="BQ283" s="60">
        <v>56.602449012257928</v>
      </c>
      <c r="BR283" s="60">
        <v>53.429420897531934</v>
      </c>
      <c r="BS283" s="60">
        <v>58.214841691763652</v>
      </c>
      <c r="BT283" s="60">
        <v>11.145617618222047</v>
      </c>
      <c r="BU283" s="60">
        <v>376.73140640640003</v>
      </c>
      <c r="BV283" s="60">
        <v>0.79921581532666175</v>
      </c>
      <c r="BW283" s="60">
        <v>0.79939961005670945</v>
      </c>
      <c r="BX283" s="60">
        <v>1.1482560636248407</v>
      </c>
      <c r="BY283" s="60">
        <v>1.2880670956703852</v>
      </c>
      <c r="BZ283" s="60">
        <v>1.9167609004770965</v>
      </c>
      <c r="CA283" s="60">
        <v>0.87135996183680997</v>
      </c>
      <c r="CB283" s="60">
        <v>0.8670164991553746</v>
      </c>
      <c r="CC283" s="60">
        <v>5.4373055412634335</v>
      </c>
      <c r="CD283" s="60">
        <v>3.6338502665105601</v>
      </c>
      <c r="CE283" s="60">
        <v>3.449045644025611</v>
      </c>
      <c r="CF283" s="60">
        <v>3.8007074136718266</v>
      </c>
      <c r="CG283" s="60">
        <v>0.79921518838068906</v>
      </c>
      <c r="CH283" s="60">
        <v>24.810199999999998</v>
      </c>
    </row>
    <row r="284" spans="1:86">
      <c r="A284" s="57" t="s">
        <v>86</v>
      </c>
      <c r="B284" s="57" t="s">
        <v>701</v>
      </c>
      <c r="C284" s="58" t="s">
        <v>116</v>
      </c>
      <c r="D284" s="58" t="s">
        <v>544</v>
      </c>
      <c r="E284" s="58" t="str">
        <f>VLOOKUP(CONCATENATE($F$4,F284),'REG FL  CWIP - 1 System Per Boo'!$A$29:$B$1161,2,FALSE)</f>
        <v>Production</v>
      </c>
      <c r="F284" s="58" t="s">
        <v>626</v>
      </c>
      <c r="G284" s="58" t="s">
        <v>627</v>
      </c>
      <c r="H284" s="63">
        <v>344</v>
      </c>
      <c r="I284" s="60">
        <v>0</v>
      </c>
      <c r="J284" s="60">
        <v>0</v>
      </c>
      <c r="K284" s="60">
        <v>0</v>
      </c>
      <c r="L284" s="60">
        <v>0</v>
      </c>
      <c r="M284" s="60">
        <v>0</v>
      </c>
      <c r="N284" s="60">
        <v>0</v>
      </c>
      <c r="O284" s="60">
        <v>0</v>
      </c>
      <c r="P284" s="60">
        <v>0</v>
      </c>
      <c r="Q284" s="60">
        <v>0</v>
      </c>
      <c r="R284" s="60">
        <v>0</v>
      </c>
      <c r="S284" s="60">
        <v>0</v>
      </c>
      <c r="T284" s="60">
        <v>0</v>
      </c>
      <c r="U284" s="60">
        <v>0</v>
      </c>
      <c r="V284" s="60">
        <v>23.828629889999998</v>
      </c>
      <c r="W284" s="60">
        <v>0</v>
      </c>
      <c r="X284" s="60">
        <v>0</v>
      </c>
      <c r="Y284" s="60">
        <v>6.0866255020000004</v>
      </c>
      <c r="Z284" s="60">
        <v>47.231473938000001</v>
      </c>
      <c r="AA284" s="60">
        <v>0</v>
      </c>
      <c r="AB284" s="60">
        <v>0</v>
      </c>
      <c r="AC284" s="60">
        <v>0</v>
      </c>
      <c r="AD284" s="60">
        <v>314.489273707</v>
      </c>
      <c r="AE284" s="60">
        <v>0</v>
      </c>
      <c r="AF284" s="60">
        <v>0</v>
      </c>
      <c r="AG284" s="60">
        <v>0</v>
      </c>
      <c r="AH284" s="60">
        <v>391.63600303700002</v>
      </c>
      <c r="AI284" s="60">
        <v>58.691909539999997</v>
      </c>
      <c r="AJ284" s="60">
        <v>4.0861187499999998</v>
      </c>
      <c r="AK284" s="60">
        <v>4.0861187499999998</v>
      </c>
      <c r="AL284" s="60">
        <v>6.2385760890000004</v>
      </c>
      <c r="AM284" s="60">
        <v>4.3042023279999997</v>
      </c>
      <c r="AN284" s="60">
        <v>13.640661927</v>
      </c>
      <c r="AO284" s="60">
        <v>13.640538453</v>
      </c>
      <c r="AP284" s="60">
        <v>10.698802063</v>
      </c>
      <c r="AQ284" s="60">
        <v>9.1639363439999997</v>
      </c>
      <c r="AR284" s="60">
        <v>18.679730846999998</v>
      </c>
      <c r="AS284" s="60">
        <v>18.091651096</v>
      </c>
      <c r="AT284" s="60">
        <v>8.2813932650000002</v>
      </c>
      <c r="AU284" s="60">
        <v>169.60363945199998</v>
      </c>
      <c r="AV284" s="60">
        <v>819.27441208978348</v>
      </c>
      <c r="AW284" s="60">
        <v>57.037717172139068</v>
      </c>
      <c r="AX284" s="60">
        <v>57.037717172139068</v>
      </c>
      <c r="AY284" s="60">
        <v>87.083650841339718</v>
      </c>
      <c r="AZ284" s="60">
        <v>60.081923717005665</v>
      </c>
      <c r="BA284" s="60">
        <v>190.40861625301309</v>
      </c>
      <c r="BB284" s="60">
        <v>190.40689269197117</v>
      </c>
      <c r="BC284" s="60">
        <v>149.34349280722495</v>
      </c>
      <c r="BD284" s="60">
        <v>127.91845791866869</v>
      </c>
      <c r="BE284" s="60">
        <v>260.74846818949345</v>
      </c>
      <c r="BF284" s="60">
        <v>252.5395225948017</v>
      </c>
      <c r="BG284" s="60">
        <v>115.59912855241964</v>
      </c>
      <c r="BH284" s="60">
        <v>2367.48</v>
      </c>
      <c r="BI284" s="60">
        <v>0</v>
      </c>
      <c r="BJ284" s="60">
        <v>0</v>
      </c>
      <c r="BK284" s="60">
        <v>0</v>
      </c>
      <c r="BL284" s="60">
        <v>0</v>
      </c>
      <c r="BM284" s="60">
        <v>0</v>
      </c>
      <c r="BN284" s="60">
        <v>0</v>
      </c>
      <c r="BO284" s="60">
        <v>0</v>
      </c>
      <c r="BP284" s="60">
        <v>0</v>
      </c>
      <c r="BQ284" s="60">
        <v>0</v>
      </c>
      <c r="BR284" s="60">
        <v>0</v>
      </c>
      <c r="BS284" s="60">
        <v>0</v>
      </c>
      <c r="BT284" s="60">
        <v>0</v>
      </c>
      <c r="BU284" s="60">
        <v>0</v>
      </c>
      <c r="BV284" s="60">
        <v>234.1743096733106</v>
      </c>
      <c r="BW284" s="60">
        <v>16.303167591988025</v>
      </c>
      <c r="BX284" s="60">
        <v>16.303167591988025</v>
      </c>
      <c r="BY284" s="60">
        <v>24.891237317646777</v>
      </c>
      <c r="BZ284" s="60">
        <v>17.173297252608972</v>
      </c>
      <c r="CA284" s="60">
        <v>54.424751473884925</v>
      </c>
      <c r="CB284" s="60">
        <v>54.424258826108776</v>
      </c>
      <c r="CC284" s="60">
        <v>42.687051879389514</v>
      </c>
      <c r="CD284" s="60">
        <v>36.563105274055488</v>
      </c>
      <c r="CE284" s="60">
        <v>74.530086178202581</v>
      </c>
      <c r="CF284" s="60">
        <v>72.183712192373719</v>
      </c>
      <c r="CG284" s="60">
        <v>33.041854748442688</v>
      </c>
      <c r="CH284" s="60">
        <v>676.7</v>
      </c>
    </row>
    <row r="285" spans="1:86">
      <c r="A285" s="57" t="s">
        <v>86</v>
      </c>
      <c r="B285" s="57" t="s">
        <v>701</v>
      </c>
      <c r="C285" s="58" t="s">
        <v>116</v>
      </c>
      <c r="D285" s="58" t="s">
        <v>637</v>
      </c>
      <c r="E285" s="58" t="str">
        <f>VLOOKUP(CONCATENATE($F$4,F285),'REG FL  CWIP - 1 System Per Boo'!$A$29:$B$1161,2,FALSE)</f>
        <v>Production</v>
      </c>
      <c r="F285" s="58" t="s">
        <v>644</v>
      </c>
      <c r="G285" s="58" t="s">
        <v>645</v>
      </c>
      <c r="H285" s="63">
        <v>344</v>
      </c>
      <c r="I285" s="60">
        <v>0</v>
      </c>
      <c r="J285" s="60">
        <v>0</v>
      </c>
      <c r="K285" s="60">
        <v>0</v>
      </c>
      <c r="L285" s="60">
        <v>0</v>
      </c>
      <c r="M285" s="60">
        <v>0</v>
      </c>
      <c r="N285" s="60">
        <v>0</v>
      </c>
      <c r="O285" s="60">
        <v>0</v>
      </c>
      <c r="P285" s="60">
        <v>0</v>
      </c>
      <c r="Q285" s="60">
        <v>0</v>
      </c>
      <c r="R285" s="60">
        <v>0</v>
      </c>
      <c r="S285" s="60">
        <v>0</v>
      </c>
      <c r="T285" s="60">
        <v>0</v>
      </c>
      <c r="U285" s="60">
        <v>0</v>
      </c>
      <c r="V285" s="60">
        <v>9.7908557040000002</v>
      </c>
      <c r="W285" s="60">
        <v>9.7909132048000007</v>
      </c>
      <c r="X285" s="60">
        <v>55.3442460256</v>
      </c>
      <c r="Y285" s="60">
        <v>140.93341563839999</v>
      </c>
      <c r="Z285" s="60">
        <v>232.68475319039999</v>
      </c>
      <c r="AA285" s="60">
        <v>193.46569665920001</v>
      </c>
      <c r="AB285" s="60">
        <v>45.4003028976</v>
      </c>
      <c r="AC285" s="60">
        <v>7.8937859279999998</v>
      </c>
      <c r="AD285" s="60">
        <v>7.3118829056000001</v>
      </c>
      <c r="AE285" s="60">
        <v>7.3118829056000001</v>
      </c>
      <c r="AF285" s="60">
        <v>5.8481256288000001</v>
      </c>
      <c r="AG285" s="60">
        <v>5.8481053343999996</v>
      </c>
      <c r="AH285" s="60">
        <v>721.62396602239983</v>
      </c>
      <c r="AI285" s="60">
        <v>0</v>
      </c>
      <c r="AJ285" s="60">
        <v>0</v>
      </c>
      <c r="AK285" s="60">
        <v>141.88977570879999</v>
      </c>
      <c r="AL285" s="60">
        <v>162.4257331872</v>
      </c>
      <c r="AM285" s="60">
        <v>95.256741910399995</v>
      </c>
      <c r="AN285" s="60">
        <v>35.383015808000003</v>
      </c>
      <c r="AO285" s="60">
        <v>4.2313959295999997</v>
      </c>
      <c r="AP285" s="60">
        <v>0</v>
      </c>
      <c r="AQ285" s="60">
        <v>0</v>
      </c>
      <c r="AR285" s="60">
        <v>0</v>
      </c>
      <c r="AS285" s="60">
        <v>0</v>
      </c>
      <c r="AT285" s="60">
        <v>0</v>
      </c>
      <c r="AU285" s="60">
        <v>439.186662544</v>
      </c>
      <c r="AV285" s="60">
        <v>0</v>
      </c>
      <c r="AW285" s="60">
        <v>0</v>
      </c>
      <c r="AX285" s="60">
        <v>0</v>
      </c>
      <c r="AY285" s="60">
        <v>0</v>
      </c>
      <c r="AZ285" s="60">
        <v>0</v>
      </c>
      <c r="BA285" s="60">
        <v>0</v>
      </c>
      <c r="BB285" s="60">
        <v>0</v>
      </c>
      <c r="BC285" s="60">
        <v>0</v>
      </c>
      <c r="BD285" s="60">
        <v>0</v>
      </c>
      <c r="BE285" s="60">
        <v>0</v>
      </c>
      <c r="BF285" s="60">
        <v>0</v>
      </c>
      <c r="BG285" s="60">
        <v>0</v>
      </c>
      <c r="BH285" s="60">
        <v>0</v>
      </c>
      <c r="BI285" s="60">
        <v>64.80416666666666</v>
      </c>
      <c r="BJ285" s="60">
        <v>64.80416666666666</v>
      </c>
      <c r="BK285" s="60">
        <v>64.80416666666666</v>
      </c>
      <c r="BL285" s="60">
        <v>64.80416666666666</v>
      </c>
      <c r="BM285" s="60">
        <v>64.80416666666666</v>
      </c>
      <c r="BN285" s="60">
        <v>64.80416666666666</v>
      </c>
      <c r="BO285" s="60">
        <v>64.80416666666666</v>
      </c>
      <c r="BP285" s="60">
        <v>64.80416666666666</v>
      </c>
      <c r="BQ285" s="60">
        <v>64.80416666666666</v>
      </c>
      <c r="BR285" s="60">
        <v>64.80416666666666</v>
      </c>
      <c r="BS285" s="60">
        <v>64.80416666666666</v>
      </c>
      <c r="BT285" s="60">
        <v>64.804166666666674</v>
      </c>
      <c r="BU285" s="60">
        <v>777.65</v>
      </c>
      <c r="BV285" s="60">
        <v>3.3791666666666664</v>
      </c>
      <c r="BW285" s="60">
        <v>3.3791666666666664</v>
      </c>
      <c r="BX285" s="60">
        <v>3.3791666666666664</v>
      </c>
      <c r="BY285" s="60">
        <v>3.3791666666666664</v>
      </c>
      <c r="BZ285" s="60">
        <v>3.3791666666666664</v>
      </c>
      <c r="CA285" s="60">
        <v>3.3791666666666664</v>
      </c>
      <c r="CB285" s="60">
        <v>3.3791666666666664</v>
      </c>
      <c r="CC285" s="60">
        <v>3.3791666666666664</v>
      </c>
      <c r="CD285" s="60">
        <v>3.3791666666666664</v>
      </c>
      <c r="CE285" s="60">
        <v>3.3791666666666664</v>
      </c>
      <c r="CF285" s="60">
        <v>3.3791666666666664</v>
      </c>
      <c r="CG285" s="60">
        <v>3.3791666666666629</v>
      </c>
      <c r="CH285" s="60">
        <v>40.549999999999997</v>
      </c>
    </row>
    <row r="286" spans="1:86">
      <c r="A286" s="57" t="s">
        <v>86</v>
      </c>
      <c r="B286" s="57" t="s">
        <v>701</v>
      </c>
      <c r="C286" s="58" t="s">
        <v>116</v>
      </c>
      <c r="D286" s="58" t="s">
        <v>637</v>
      </c>
      <c r="E286" s="58" t="str">
        <f>VLOOKUP(CONCATENATE($F$4,F286),'REG FL  CWIP - 1 System Per Boo'!$A$29:$B$1161,2,FALSE)</f>
        <v>Production</v>
      </c>
      <c r="F286" s="58" t="s">
        <v>653</v>
      </c>
      <c r="G286" s="58" t="s">
        <v>645</v>
      </c>
      <c r="H286" s="63">
        <v>344</v>
      </c>
      <c r="I286" s="60">
        <v>0</v>
      </c>
      <c r="J286" s="60">
        <v>0</v>
      </c>
      <c r="K286" s="60">
        <v>0</v>
      </c>
      <c r="L286" s="60">
        <v>0</v>
      </c>
      <c r="M286" s="60">
        <v>0</v>
      </c>
      <c r="N286" s="60">
        <v>0</v>
      </c>
      <c r="O286" s="60">
        <v>0</v>
      </c>
      <c r="P286" s="60">
        <v>0</v>
      </c>
      <c r="Q286" s="60">
        <v>0</v>
      </c>
      <c r="R286" s="60">
        <v>0</v>
      </c>
      <c r="S286" s="60">
        <v>0</v>
      </c>
      <c r="T286" s="60">
        <v>0</v>
      </c>
      <c r="U286" s="60">
        <v>0</v>
      </c>
      <c r="V286" s="60">
        <v>26.4689219025</v>
      </c>
      <c r="W286" s="60">
        <v>20.834868625199999</v>
      </c>
      <c r="X286" s="60">
        <v>45.6481912446</v>
      </c>
      <c r="Y286" s="60">
        <v>18.5575304754</v>
      </c>
      <c r="Z286" s="60">
        <v>58.209831653400002</v>
      </c>
      <c r="AA286" s="60">
        <v>0</v>
      </c>
      <c r="AB286" s="60">
        <v>0</v>
      </c>
      <c r="AC286" s="60">
        <v>61.007725012500003</v>
      </c>
      <c r="AD286" s="60">
        <v>0</v>
      </c>
      <c r="AE286" s="60">
        <v>0</v>
      </c>
      <c r="AF286" s="60">
        <v>43.576946437499998</v>
      </c>
      <c r="AG286" s="60">
        <v>0</v>
      </c>
      <c r="AH286" s="60">
        <v>274.30401535110002</v>
      </c>
      <c r="AI286" s="60">
        <v>0</v>
      </c>
      <c r="AJ286" s="60">
        <v>0</v>
      </c>
      <c r="AK286" s="60">
        <v>3.15675517499999</v>
      </c>
      <c r="AL286" s="60">
        <v>0</v>
      </c>
      <c r="AM286" s="60">
        <v>9.4702655249999896</v>
      </c>
      <c r="AN286" s="60">
        <v>0</v>
      </c>
      <c r="AO286" s="60">
        <v>0</v>
      </c>
      <c r="AP286" s="60">
        <v>11.048643112500001</v>
      </c>
      <c r="AQ286" s="60">
        <v>9.3812848415999994</v>
      </c>
      <c r="AR286" s="60">
        <v>14.683119462900001</v>
      </c>
      <c r="AS286" s="60">
        <v>26.531053384500002</v>
      </c>
      <c r="AT286" s="60">
        <v>0</v>
      </c>
      <c r="AU286" s="60">
        <v>74.271121501499991</v>
      </c>
      <c r="AV286" s="60">
        <v>0.23170391135295532</v>
      </c>
      <c r="AW286" s="60">
        <v>0.23170391135295532</v>
      </c>
      <c r="AX286" s="60">
        <v>7.8889774756051159</v>
      </c>
      <c r="AY286" s="60">
        <v>8.8426382441471159</v>
      </c>
      <c r="AZ286" s="60">
        <v>6.0968778169676021</v>
      </c>
      <c r="BA286" s="60">
        <v>2.2466873560172775</v>
      </c>
      <c r="BB286" s="60">
        <v>0.47179014878859449</v>
      </c>
      <c r="BC286" s="60">
        <v>1.0262067796861063</v>
      </c>
      <c r="BD286" s="60">
        <v>0.90612332226069714</v>
      </c>
      <c r="BE286" s="60">
        <v>1.2536253246888873</v>
      </c>
      <c r="BF286" s="60">
        <v>2.1395135276808874</v>
      </c>
      <c r="BG286" s="60">
        <v>0.23170393145180057</v>
      </c>
      <c r="BH286" s="60">
        <v>31.56755175</v>
      </c>
      <c r="BI286" s="60">
        <v>0.23170391135295532</v>
      </c>
      <c r="BJ286" s="60">
        <v>0.23170391135295532</v>
      </c>
      <c r="BK286" s="60">
        <v>7.8889774756051159</v>
      </c>
      <c r="BL286" s="60">
        <v>8.8426382441471159</v>
      </c>
      <c r="BM286" s="60">
        <v>6.0968778169676021</v>
      </c>
      <c r="BN286" s="60">
        <v>2.2466873560172775</v>
      </c>
      <c r="BO286" s="60">
        <v>0.47179014878859449</v>
      </c>
      <c r="BP286" s="60">
        <v>1.0262067796861063</v>
      </c>
      <c r="BQ286" s="60">
        <v>0.90612332226069714</v>
      </c>
      <c r="BR286" s="60">
        <v>1.2536253246888873</v>
      </c>
      <c r="BS286" s="60">
        <v>2.1395135276808874</v>
      </c>
      <c r="BT286" s="60">
        <v>0.23170393145180057</v>
      </c>
      <c r="BU286" s="60">
        <v>31.56755175</v>
      </c>
      <c r="BV286" s="60">
        <v>0.23170391135295532</v>
      </c>
      <c r="BW286" s="60">
        <v>0.23170391135295532</v>
      </c>
      <c r="BX286" s="60">
        <v>7.8889774756051159</v>
      </c>
      <c r="BY286" s="60">
        <v>8.8426382441471159</v>
      </c>
      <c r="BZ286" s="60">
        <v>6.0968778169676021</v>
      </c>
      <c r="CA286" s="60">
        <v>2.2466873560172775</v>
      </c>
      <c r="CB286" s="60">
        <v>0.47179014878859449</v>
      </c>
      <c r="CC286" s="60">
        <v>1.0262067796861063</v>
      </c>
      <c r="CD286" s="60">
        <v>0.90612332226069714</v>
      </c>
      <c r="CE286" s="60">
        <v>1.2536253246888873</v>
      </c>
      <c r="CF286" s="60">
        <v>2.1395135276808874</v>
      </c>
      <c r="CG286" s="60">
        <v>0.23170393145180057</v>
      </c>
      <c r="CH286" s="60">
        <v>31.56755175</v>
      </c>
    </row>
    <row r="287" spans="1:86">
      <c r="A287" s="57" t="s">
        <v>86</v>
      </c>
      <c r="B287" s="57" t="s">
        <v>701</v>
      </c>
      <c r="C287" s="58" t="s">
        <v>116</v>
      </c>
      <c r="D287" s="58" t="s">
        <v>117</v>
      </c>
      <c r="E287" s="58" t="str">
        <f>VLOOKUP(CONCATENATE($F$4,F287),'REG FL  CWIP - 1 System Per Boo'!$A$29:$B$1161,2,FALSE)</f>
        <v>Production</v>
      </c>
      <c r="F287" s="58" t="s">
        <v>118</v>
      </c>
      <c r="G287" s="58" t="s">
        <v>119</v>
      </c>
      <c r="H287" s="63">
        <v>344</v>
      </c>
      <c r="I287" s="60">
        <v>0</v>
      </c>
      <c r="J287" s="60">
        <v>0</v>
      </c>
      <c r="K287" s="60">
        <v>0</v>
      </c>
      <c r="L287" s="60">
        <v>0</v>
      </c>
      <c r="M287" s="60">
        <v>0</v>
      </c>
      <c r="N287" s="60">
        <v>0</v>
      </c>
      <c r="O287" s="60">
        <v>0</v>
      </c>
      <c r="P287" s="60">
        <v>0</v>
      </c>
      <c r="Q287" s="60">
        <v>0</v>
      </c>
      <c r="R287" s="60">
        <v>0</v>
      </c>
      <c r="S287" s="60">
        <v>0</v>
      </c>
      <c r="T287" s="60">
        <v>0</v>
      </c>
      <c r="U287" s="60">
        <v>0</v>
      </c>
      <c r="V287" s="60">
        <v>207.63575</v>
      </c>
      <c r="W287" s="60">
        <v>45.43</v>
      </c>
      <c r="X287" s="60">
        <v>499.94760000000002</v>
      </c>
      <c r="Y287" s="60">
        <v>479.28158000000002</v>
      </c>
      <c r="Z287" s="60">
        <v>22.715</v>
      </c>
      <c r="AA287" s="60">
        <v>249.96825999999999</v>
      </c>
      <c r="AB287" s="60">
        <v>239.65232</v>
      </c>
      <c r="AC287" s="60">
        <v>0</v>
      </c>
      <c r="AD287" s="60">
        <v>0</v>
      </c>
      <c r="AE287" s="60">
        <v>0</v>
      </c>
      <c r="AF287" s="60">
        <v>0</v>
      </c>
      <c r="AG287" s="60">
        <v>0</v>
      </c>
      <c r="AH287" s="60">
        <v>1744.6305099999997</v>
      </c>
      <c r="AI287" s="60">
        <v>207.63575</v>
      </c>
      <c r="AJ287" s="60">
        <v>45.43</v>
      </c>
      <c r="AK287" s="60">
        <v>497.35852999999997</v>
      </c>
      <c r="AL287" s="60">
        <v>481.88499000000002</v>
      </c>
      <c r="AM287" s="60">
        <v>22.715</v>
      </c>
      <c r="AN287" s="60">
        <v>250.49680000000001</v>
      </c>
      <c r="AO287" s="60">
        <v>239.63363000000001</v>
      </c>
      <c r="AP287" s="60">
        <v>0</v>
      </c>
      <c r="AQ287" s="60">
        <v>0</v>
      </c>
      <c r="AR287" s="60">
        <v>0</v>
      </c>
      <c r="AS287" s="60">
        <v>0</v>
      </c>
      <c r="AT287" s="60">
        <v>0</v>
      </c>
      <c r="AU287" s="60">
        <v>1745.1546999999998</v>
      </c>
      <c r="AV287" s="60">
        <v>0</v>
      </c>
      <c r="AW287" s="60">
        <v>0</v>
      </c>
      <c r="AX287" s="60">
        <v>0</v>
      </c>
      <c r="AY287" s="60">
        <v>0</v>
      </c>
      <c r="AZ287" s="60">
        <v>0</v>
      </c>
      <c r="BA287" s="60">
        <v>0</v>
      </c>
      <c r="BB287" s="60">
        <v>0</v>
      </c>
      <c r="BC287" s="60">
        <v>0</v>
      </c>
      <c r="BD287" s="60">
        <v>0</v>
      </c>
      <c r="BE287" s="60">
        <v>0</v>
      </c>
      <c r="BF287" s="60">
        <v>0</v>
      </c>
      <c r="BG287" s="60">
        <v>0</v>
      </c>
      <c r="BH287" s="60">
        <v>0</v>
      </c>
      <c r="BI287" s="60">
        <v>0</v>
      </c>
      <c r="BJ287" s="60">
        <v>0</v>
      </c>
      <c r="BK287" s="60">
        <v>0</v>
      </c>
      <c r="BL287" s="60">
        <v>0</v>
      </c>
      <c r="BM287" s="60">
        <v>0</v>
      </c>
      <c r="BN287" s="60">
        <v>0</v>
      </c>
      <c r="BO287" s="60">
        <v>0</v>
      </c>
      <c r="BP287" s="60">
        <v>0</v>
      </c>
      <c r="BQ287" s="60">
        <v>0</v>
      </c>
      <c r="BR287" s="60">
        <v>0</v>
      </c>
      <c r="BS287" s="60">
        <v>0</v>
      </c>
      <c r="BT287" s="60">
        <v>0</v>
      </c>
      <c r="BU287" s="60">
        <v>0</v>
      </c>
      <c r="BV287" s="60">
        <v>0</v>
      </c>
      <c r="BW287" s="60">
        <v>0</v>
      </c>
      <c r="BX287" s="60">
        <v>0</v>
      </c>
      <c r="BY287" s="60">
        <v>0</v>
      </c>
      <c r="BZ287" s="60">
        <v>0</v>
      </c>
      <c r="CA287" s="60">
        <v>0</v>
      </c>
      <c r="CB287" s="60">
        <v>0</v>
      </c>
      <c r="CC287" s="60">
        <v>0</v>
      </c>
      <c r="CD287" s="60">
        <v>0</v>
      </c>
      <c r="CE287" s="60">
        <v>0</v>
      </c>
      <c r="CF287" s="60">
        <v>0</v>
      </c>
      <c r="CG287" s="60">
        <v>0</v>
      </c>
      <c r="CH287" s="60">
        <v>0</v>
      </c>
    </row>
    <row r="288" spans="1:86">
      <c r="A288" s="57" t="s">
        <v>86</v>
      </c>
      <c r="B288" s="57" t="s">
        <v>701</v>
      </c>
      <c r="C288" s="58" t="s">
        <v>116</v>
      </c>
      <c r="D288" s="58" t="s">
        <v>117</v>
      </c>
      <c r="E288" s="58" t="str">
        <f>VLOOKUP(CONCATENATE($F$4,F288),'REG FL  CWIP - 1 System Per Boo'!$A$29:$B$1161,2,FALSE)</f>
        <v>Production</v>
      </c>
      <c r="F288" s="58" t="s">
        <v>656</v>
      </c>
      <c r="G288" s="58" t="s">
        <v>657</v>
      </c>
      <c r="H288" s="63">
        <v>344</v>
      </c>
      <c r="I288" s="60">
        <v>0</v>
      </c>
      <c r="J288" s="60">
        <v>0</v>
      </c>
      <c r="K288" s="60">
        <v>0</v>
      </c>
      <c r="L288" s="60">
        <v>0</v>
      </c>
      <c r="M288" s="60">
        <v>0</v>
      </c>
      <c r="N288" s="60">
        <v>0</v>
      </c>
      <c r="O288" s="60">
        <v>124.6</v>
      </c>
      <c r="P288" s="60">
        <v>190.56</v>
      </c>
      <c r="Q288" s="60">
        <v>13.52</v>
      </c>
      <c r="R288" s="60">
        <v>76.37</v>
      </c>
      <c r="S288" s="60">
        <v>1.67</v>
      </c>
      <c r="T288" s="60">
        <v>43.5</v>
      </c>
      <c r="U288" s="60">
        <v>450.21999999999997</v>
      </c>
      <c r="V288" s="60">
        <v>0</v>
      </c>
      <c r="W288" s="60">
        <v>0</v>
      </c>
      <c r="X288" s="60">
        <v>0</v>
      </c>
      <c r="Y288" s="60">
        <v>0</v>
      </c>
      <c r="Z288" s="60">
        <v>0</v>
      </c>
      <c r="AA288" s="60">
        <v>0</v>
      </c>
      <c r="AB288" s="60">
        <v>0</v>
      </c>
      <c r="AC288" s="60">
        <v>0</v>
      </c>
      <c r="AD288" s="60">
        <v>0</v>
      </c>
      <c r="AE288" s="60">
        <v>0</v>
      </c>
      <c r="AF288" s="60">
        <v>0</v>
      </c>
      <c r="AG288" s="60">
        <v>0</v>
      </c>
      <c r="AH288" s="60">
        <v>0</v>
      </c>
      <c r="AI288" s="60">
        <v>0</v>
      </c>
      <c r="AJ288" s="60">
        <v>0</v>
      </c>
      <c r="AK288" s="60">
        <v>0</v>
      </c>
      <c r="AL288" s="60">
        <v>0</v>
      </c>
      <c r="AM288" s="60">
        <v>0</v>
      </c>
      <c r="AN288" s="60">
        <v>0</v>
      </c>
      <c r="AO288" s="60">
        <v>0</v>
      </c>
      <c r="AP288" s="60">
        <v>0</v>
      </c>
      <c r="AQ288" s="60">
        <v>0</v>
      </c>
      <c r="AR288" s="60">
        <v>0</v>
      </c>
      <c r="AS288" s="60">
        <v>0</v>
      </c>
      <c r="AT288" s="60">
        <v>0</v>
      </c>
      <c r="AU288" s="60">
        <v>0</v>
      </c>
      <c r="AV288" s="60">
        <v>0</v>
      </c>
      <c r="AW288" s="60">
        <v>0</v>
      </c>
      <c r="AX288" s="60">
        <v>0</v>
      </c>
      <c r="AY288" s="60">
        <v>0</v>
      </c>
      <c r="AZ288" s="60">
        <v>0</v>
      </c>
      <c r="BA288" s="60">
        <v>0</v>
      </c>
      <c r="BB288" s="60">
        <v>0</v>
      </c>
      <c r="BC288" s="60">
        <v>0</v>
      </c>
      <c r="BD288" s="60">
        <v>0</v>
      </c>
      <c r="BE288" s="60">
        <v>0</v>
      </c>
      <c r="BF288" s="60">
        <v>0</v>
      </c>
      <c r="BG288" s="60">
        <v>0</v>
      </c>
      <c r="BH288" s="60">
        <v>0</v>
      </c>
      <c r="BI288" s="60">
        <v>0</v>
      </c>
      <c r="BJ288" s="60">
        <v>0</v>
      </c>
      <c r="BK288" s="60">
        <v>0</v>
      </c>
      <c r="BL288" s="60">
        <v>0</v>
      </c>
      <c r="BM288" s="60">
        <v>0</v>
      </c>
      <c r="BN288" s="60">
        <v>0</v>
      </c>
      <c r="BO288" s="60">
        <v>0</v>
      </c>
      <c r="BP288" s="60">
        <v>0</v>
      </c>
      <c r="BQ288" s="60">
        <v>0</v>
      </c>
      <c r="BR288" s="60">
        <v>0</v>
      </c>
      <c r="BS288" s="60">
        <v>0</v>
      </c>
      <c r="BT288" s="60">
        <v>0</v>
      </c>
      <c r="BU288" s="60">
        <v>0</v>
      </c>
      <c r="BV288" s="60">
        <v>0</v>
      </c>
      <c r="BW288" s="60">
        <v>0</v>
      </c>
      <c r="BX288" s="60">
        <v>0</v>
      </c>
      <c r="BY288" s="60">
        <v>0</v>
      </c>
      <c r="BZ288" s="60">
        <v>0</v>
      </c>
      <c r="CA288" s="60">
        <v>0</v>
      </c>
      <c r="CB288" s="60">
        <v>0</v>
      </c>
      <c r="CC288" s="60">
        <v>0</v>
      </c>
      <c r="CD288" s="60">
        <v>0</v>
      </c>
      <c r="CE288" s="60">
        <v>0</v>
      </c>
      <c r="CF288" s="60">
        <v>0</v>
      </c>
      <c r="CG288" s="60">
        <v>0</v>
      </c>
      <c r="CH288" s="60">
        <v>0</v>
      </c>
    </row>
    <row r="289" spans="1:86">
      <c r="A289" s="57" t="s">
        <v>86</v>
      </c>
      <c r="B289" s="57" t="s">
        <v>701</v>
      </c>
      <c r="C289" s="58" t="s">
        <v>116</v>
      </c>
      <c r="D289" s="58" t="s">
        <v>117</v>
      </c>
      <c r="E289" s="58" t="str">
        <f>VLOOKUP(CONCATENATE($F$4,F289),'REG FL  CWIP - 1 System Per Boo'!$A$29:$B$1161,2,FALSE)</f>
        <v>Production</v>
      </c>
      <c r="F289" s="58" t="s">
        <v>658</v>
      </c>
      <c r="G289" s="58" t="s">
        <v>659</v>
      </c>
      <c r="H289" s="63">
        <v>344</v>
      </c>
      <c r="I289" s="60">
        <v>0</v>
      </c>
      <c r="J289" s="60">
        <v>0</v>
      </c>
      <c r="K289" s="60">
        <v>0</v>
      </c>
      <c r="L289" s="60">
        <v>0</v>
      </c>
      <c r="M289" s="60">
        <v>0</v>
      </c>
      <c r="N289" s="60">
        <v>46.59</v>
      </c>
      <c r="O289" s="60">
        <v>0</v>
      </c>
      <c r="P289" s="60">
        <v>20.7</v>
      </c>
      <c r="Q289" s="60">
        <v>8.65</v>
      </c>
      <c r="R289" s="60">
        <v>61.45</v>
      </c>
      <c r="S289" s="60">
        <v>18.13</v>
      </c>
      <c r="T289" s="60">
        <v>20.65</v>
      </c>
      <c r="U289" s="60">
        <v>176.17000000000002</v>
      </c>
      <c r="V289" s="60">
        <v>0</v>
      </c>
      <c r="W289" s="60">
        <v>0</v>
      </c>
      <c r="X289" s="60">
        <v>0</v>
      </c>
      <c r="Y289" s="60">
        <v>0</v>
      </c>
      <c r="Z289" s="60">
        <v>0</v>
      </c>
      <c r="AA289" s="60">
        <v>0</v>
      </c>
      <c r="AB289" s="60">
        <v>0</v>
      </c>
      <c r="AC289" s="60">
        <v>0</v>
      </c>
      <c r="AD289" s="60">
        <v>0</v>
      </c>
      <c r="AE289" s="60">
        <v>0</v>
      </c>
      <c r="AF289" s="60">
        <v>0</v>
      </c>
      <c r="AG289" s="60">
        <v>0</v>
      </c>
      <c r="AH289" s="60">
        <v>0</v>
      </c>
      <c r="AI289" s="60">
        <v>0</v>
      </c>
      <c r="AJ289" s="60">
        <v>0</v>
      </c>
      <c r="AK289" s="60">
        <v>0</v>
      </c>
      <c r="AL289" s="60">
        <v>0</v>
      </c>
      <c r="AM289" s="60">
        <v>0</v>
      </c>
      <c r="AN289" s="60">
        <v>0</v>
      </c>
      <c r="AO289" s="60">
        <v>0</v>
      </c>
      <c r="AP289" s="60">
        <v>0</v>
      </c>
      <c r="AQ289" s="60">
        <v>0</v>
      </c>
      <c r="AR289" s="60">
        <v>0</v>
      </c>
      <c r="AS289" s="60">
        <v>0</v>
      </c>
      <c r="AT289" s="60">
        <v>0</v>
      </c>
      <c r="AU289" s="60">
        <v>0</v>
      </c>
      <c r="AV289" s="60">
        <v>0</v>
      </c>
      <c r="AW289" s="60">
        <v>0</v>
      </c>
      <c r="AX289" s="60">
        <v>0</v>
      </c>
      <c r="AY289" s="60">
        <v>0</v>
      </c>
      <c r="AZ289" s="60">
        <v>0</v>
      </c>
      <c r="BA289" s="60">
        <v>0</v>
      </c>
      <c r="BB289" s="60">
        <v>0</v>
      </c>
      <c r="BC289" s="60">
        <v>0</v>
      </c>
      <c r="BD289" s="60">
        <v>0</v>
      </c>
      <c r="BE289" s="60">
        <v>0</v>
      </c>
      <c r="BF289" s="60">
        <v>0</v>
      </c>
      <c r="BG289" s="60">
        <v>0</v>
      </c>
      <c r="BH289" s="60">
        <v>0</v>
      </c>
      <c r="BI289" s="60">
        <v>0</v>
      </c>
      <c r="BJ289" s="60">
        <v>0</v>
      </c>
      <c r="BK289" s="60">
        <v>0</v>
      </c>
      <c r="BL289" s="60">
        <v>0</v>
      </c>
      <c r="BM289" s="60">
        <v>0</v>
      </c>
      <c r="BN289" s="60">
        <v>0</v>
      </c>
      <c r="BO289" s="60">
        <v>0</v>
      </c>
      <c r="BP289" s="60">
        <v>0</v>
      </c>
      <c r="BQ289" s="60">
        <v>0</v>
      </c>
      <c r="BR289" s="60">
        <v>0</v>
      </c>
      <c r="BS289" s="60">
        <v>0</v>
      </c>
      <c r="BT289" s="60">
        <v>0</v>
      </c>
      <c r="BU289" s="60">
        <v>0</v>
      </c>
      <c r="BV289" s="60">
        <v>0</v>
      </c>
      <c r="BW289" s="60">
        <v>0</v>
      </c>
      <c r="BX289" s="60">
        <v>0</v>
      </c>
      <c r="BY289" s="60">
        <v>0</v>
      </c>
      <c r="BZ289" s="60">
        <v>0</v>
      </c>
      <c r="CA289" s="60">
        <v>0</v>
      </c>
      <c r="CB289" s="60">
        <v>0</v>
      </c>
      <c r="CC289" s="60">
        <v>0</v>
      </c>
      <c r="CD289" s="60">
        <v>0</v>
      </c>
      <c r="CE289" s="60">
        <v>0</v>
      </c>
      <c r="CF289" s="60">
        <v>0</v>
      </c>
      <c r="CG289" s="60">
        <v>0</v>
      </c>
      <c r="CH289" s="60">
        <v>0</v>
      </c>
    </row>
    <row r="290" spans="1:86">
      <c r="A290" s="57" t="s">
        <v>86</v>
      </c>
      <c r="B290" s="57" t="s">
        <v>701</v>
      </c>
      <c r="C290" s="58" t="s">
        <v>660</v>
      </c>
      <c r="D290" s="58" t="s">
        <v>121</v>
      </c>
      <c r="E290" s="58" t="str">
        <f>VLOOKUP(CONCATENATE($F$4,F290),'REG FL  CWIP - 1 System Per Boo'!$A$29:$B$1161,2,FALSE)</f>
        <v>Vision Florida</v>
      </c>
      <c r="F290" s="58" t="s">
        <v>668</v>
      </c>
      <c r="G290" s="58" t="s">
        <v>123</v>
      </c>
      <c r="H290" s="63">
        <v>344</v>
      </c>
      <c r="I290" s="60">
        <v>0</v>
      </c>
      <c r="J290" s="60">
        <v>0</v>
      </c>
      <c r="K290" s="60">
        <v>0</v>
      </c>
      <c r="L290" s="60">
        <v>0</v>
      </c>
      <c r="M290" s="60">
        <v>0</v>
      </c>
      <c r="N290" s="60">
        <v>0</v>
      </c>
      <c r="O290" s="60">
        <v>6.69</v>
      </c>
      <c r="P290" s="60">
        <v>10.87</v>
      </c>
      <c r="Q290" s="60">
        <v>30.060000000000002</v>
      </c>
      <c r="R290" s="60">
        <v>580.83000000000004</v>
      </c>
      <c r="S290" s="60">
        <v>10.27</v>
      </c>
      <c r="T290" s="60">
        <v>37.32</v>
      </c>
      <c r="U290" s="60">
        <v>676.04000000000008</v>
      </c>
      <c r="V290" s="60">
        <v>0</v>
      </c>
      <c r="W290" s="60">
        <v>0</v>
      </c>
      <c r="X290" s="60">
        <v>0</v>
      </c>
      <c r="Y290" s="60">
        <v>0</v>
      </c>
      <c r="Z290" s="60">
        <v>0</v>
      </c>
      <c r="AA290" s="60">
        <v>0</v>
      </c>
      <c r="AB290" s="60">
        <v>0</v>
      </c>
      <c r="AC290" s="60">
        <v>0</v>
      </c>
      <c r="AD290" s="60">
        <v>0</v>
      </c>
      <c r="AE290" s="60">
        <v>0</v>
      </c>
      <c r="AF290" s="60">
        <v>0</v>
      </c>
      <c r="AG290" s="60">
        <v>0</v>
      </c>
      <c r="AH290" s="60">
        <v>0</v>
      </c>
      <c r="AI290" s="60">
        <v>0</v>
      </c>
      <c r="AJ290" s="60">
        <v>0</v>
      </c>
      <c r="AK290" s="60">
        <v>0</v>
      </c>
      <c r="AL290" s="60">
        <v>0</v>
      </c>
      <c r="AM290" s="60">
        <v>0</v>
      </c>
      <c r="AN290" s="60">
        <v>0</v>
      </c>
      <c r="AO290" s="60">
        <v>0</v>
      </c>
      <c r="AP290" s="60">
        <v>0</v>
      </c>
      <c r="AQ290" s="60">
        <v>0</v>
      </c>
      <c r="AR290" s="60">
        <v>0</v>
      </c>
      <c r="AS290" s="60">
        <v>0</v>
      </c>
      <c r="AT290" s="60">
        <v>0</v>
      </c>
      <c r="AU290" s="60">
        <v>0</v>
      </c>
      <c r="AV290" s="60">
        <v>0</v>
      </c>
      <c r="AW290" s="60">
        <v>0</v>
      </c>
      <c r="AX290" s="60">
        <v>0</v>
      </c>
      <c r="AY290" s="60">
        <v>0</v>
      </c>
      <c r="AZ290" s="60">
        <v>0</v>
      </c>
      <c r="BA290" s="60">
        <v>0</v>
      </c>
      <c r="BB290" s="60">
        <v>0</v>
      </c>
      <c r="BC290" s="60">
        <v>0</v>
      </c>
      <c r="BD290" s="60">
        <v>0</v>
      </c>
      <c r="BE290" s="60">
        <v>0</v>
      </c>
      <c r="BF290" s="60">
        <v>0</v>
      </c>
      <c r="BG290" s="60">
        <v>0</v>
      </c>
      <c r="BH290" s="60">
        <v>0</v>
      </c>
      <c r="BI290" s="60">
        <v>0</v>
      </c>
      <c r="BJ290" s="60">
        <v>0</v>
      </c>
      <c r="BK290" s="60">
        <v>0</v>
      </c>
      <c r="BL290" s="60">
        <v>0</v>
      </c>
      <c r="BM290" s="60">
        <v>0</v>
      </c>
      <c r="BN290" s="60">
        <v>0</v>
      </c>
      <c r="BO290" s="60">
        <v>0</v>
      </c>
      <c r="BP290" s="60">
        <v>0</v>
      </c>
      <c r="BQ290" s="60">
        <v>0</v>
      </c>
      <c r="BR290" s="60">
        <v>0</v>
      </c>
      <c r="BS290" s="60">
        <v>0</v>
      </c>
      <c r="BT290" s="60">
        <v>0</v>
      </c>
      <c r="BU290" s="60">
        <v>0</v>
      </c>
      <c r="BV290" s="60">
        <v>0</v>
      </c>
      <c r="BW290" s="60">
        <v>0</v>
      </c>
      <c r="BX290" s="60">
        <v>0</v>
      </c>
      <c r="BY290" s="60">
        <v>0</v>
      </c>
      <c r="BZ290" s="60">
        <v>0</v>
      </c>
      <c r="CA290" s="60">
        <v>0</v>
      </c>
      <c r="CB290" s="60">
        <v>0</v>
      </c>
      <c r="CC290" s="60">
        <v>0</v>
      </c>
      <c r="CD290" s="60">
        <v>0</v>
      </c>
      <c r="CE290" s="60">
        <v>0</v>
      </c>
      <c r="CF290" s="60">
        <v>0</v>
      </c>
      <c r="CG290" s="60">
        <v>0</v>
      </c>
      <c r="CH290" s="60">
        <v>0</v>
      </c>
    </row>
    <row r="291" spans="1:86">
      <c r="A291" s="57" t="s">
        <v>86</v>
      </c>
      <c r="B291" s="57" t="s">
        <v>701</v>
      </c>
      <c r="C291" s="58" t="s">
        <v>120</v>
      </c>
      <c r="D291" s="58" t="s">
        <v>121</v>
      </c>
      <c r="E291" s="58" t="s">
        <v>777</v>
      </c>
      <c r="F291" s="58" t="s">
        <v>122</v>
      </c>
      <c r="G291" s="58" t="s">
        <v>123</v>
      </c>
      <c r="H291" s="63">
        <v>344</v>
      </c>
      <c r="I291" s="60">
        <v>1805.24</v>
      </c>
      <c r="J291" s="60">
        <v>1789.13</v>
      </c>
      <c r="K291" s="60">
        <v>242.76</v>
      </c>
      <c r="L291" s="60">
        <v>805.14</v>
      </c>
      <c r="M291" s="60">
        <v>134.47999999999999</v>
      </c>
      <c r="N291" s="60">
        <v>3306.26</v>
      </c>
      <c r="O291" s="60">
        <v>120.91</v>
      </c>
      <c r="P291" s="60">
        <v>130.58000000000001</v>
      </c>
      <c r="Q291" s="60">
        <v>1852.49</v>
      </c>
      <c r="R291" s="60">
        <v>82.07</v>
      </c>
      <c r="S291" s="60">
        <v>1528.54</v>
      </c>
      <c r="T291" s="60">
        <v>65.25</v>
      </c>
      <c r="U291" s="60">
        <v>11862.849999999999</v>
      </c>
      <c r="V291" s="60">
        <v>0</v>
      </c>
      <c r="W291" s="60">
        <v>0</v>
      </c>
      <c r="X291" s="60">
        <v>0</v>
      </c>
      <c r="Y291" s="60">
        <v>0</v>
      </c>
      <c r="Z291" s="60">
        <v>0</v>
      </c>
      <c r="AA291" s="60">
        <v>0</v>
      </c>
      <c r="AB291" s="60">
        <v>0</v>
      </c>
      <c r="AC291" s="60">
        <v>0</v>
      </c>
      <c r="AD291" s="60">
        <v>0</v>
      </c>
      <c r="AE291" s="60">
        <v>0</v>
      </c>
      <c r="AF291" s="60">
        <v>0</v>
      </c>
      <c r="AG291" s="60">
        <v>0</v>
      </c>
      <c r="AH291" s="60">
        <v>0</v>
      </c>
      <c r="AI291" s="60">
        <v>0</v>
      </c>
      <c r="AJ291" s="60">
        <v>0</v>
      </c>
      <c r="AK291" s="60">
        <v>0</v>
      </c>
      <c r="AL291" s="60">
        <v>0</v>
      </c>
      <c r="AM291" s="60">
        <v>0</v>
      </c>
      <c r="AN291" s="60">
        <v>0</v>
      </c>
      <c r="AO291" s="60">
        <v>0</v>
      </c>
      <c r="AP291" s="60">
        <v>0</v>
      </c>
      <c r="AQ291" s="60">
        <v>0</v>
      </c>
      <c r="AR291" s="60">
        <v>0</v>
      </c>
      <c r="AS291" s="60">
        <v>0</v>
      </c>
      <c r="AT291" s="60">
        <v>0</v>
      </c>
      <c r="AU291" s="60">
        <v>0</v>
      </c>
      <c r="AV291" s="60">
        <v>0</v>
      </c>
      <c r="AW291" s="60">
        <v>0</v>
      </c>
      <c r="AX291" s="60">
        <v>0</v>
      </c>
      <c r="AY291" s="60">
        <v>0</v>
      </c>
      <c r="AZ291" s="60">
        <v>0</v>
      </c>
      <c r="BA291" s="60">
        <v>0</v>
      </c>
      <c r="BB291" s="60">
        <v>0</v>
      </c>
      <c r="BC291" s="60">
        <v>0</v>
      </c>
      <c r="BD291" s="60">
        <v>0</v>
      </c>
      <c r="BE291" s="60">
        <v>0</v>
      </c>
      <c r="BF291" s="60">
        <v>0</v>
      </c>
      <c r="BG291" s="60">
        <v>0</v>
      </c>
      <c r="BH291" s="60">
        <v>0</v>
      </c>
      <c r="BI291" s="60">
        <v>0</v>
      </c>
      <c r="BJ291" s="60">
        <v>0</v>
      </c>
      <c r="BK291" s="60">
        <v>0</v>
      </c>
      <c r="BL291" s="60">
        <v>0</v>
      </c>
      <c r="BM291" s="60">
        <v>0</v>
      </c>
      <c r="BN291" s="60">
        <v>0</v>
      </c>
      <c r="BO291" s="60">
        <v>0</v>
      </c>
      <c r="BP291" s="60">
        <v>0</v>
      </c>
      <c r="BQ291" s="60">
        <v>0</v>
      </c>
      <c r="BR291" s="60">
        <v>0</v>
      </c>
      <c r="BS291" s="60">
        <v>0</v>
      </c>
      <c r="BT291" s="60">
        <v>0</v>
      </c>
      <c r="BU291" s="60">
        <v>0</v>
      </c>
      <c r="BV291" s="60">
        <v>0</v>
      </c>
      <c r="BW291" s="60">
        <v>0</v>
      </c>
      <c r="BX291" s="60">
        <v>0</v>
      </c>
      <c r="BY291" s="60">
        <v>0</v>
      </c>
      <c r="BZ291" s="60">
        <v>0</v>
      </c>
      <c r="CA291" s="60">
        <v>0</v>
      </c>
      <c r="CB291" s="60">
        <v>0</v>
      </c>
      <c r="CC291" s="60">
        <v>0</v>
      </c>
      <c r="CD291" s="60">
        <v>0</v>
      </c>
      <c r="CE291" s="60">
        <v>0</v>
      </c>
      <c r="CF291" s="60">
        <v>0</v>
      </c>
      <c r="CG291" s="60">
        <v>0</v>
      </c>
      <c r="CH291" s="60">
        <v>0</v>
      </c>
    </row>
    <row r="292" spans="1:86">
      <c r="A292" s="57" t="s">
        <v>86</v>
      </c>
      <c r="B292" s="57" t="s">
        <v>701</v>
      </c>
      <c r="C292" s="58" t="s">
        <v>120</v>
      </c>
      <c r="D292" s="58" t="s">
        <v>121</v>
      </c>
      <c r="E292" s="58" t="str">
        <f>VLOOKUP(CONCATENATE($F$4,F292),'REG FL  CWIP - 1 System Per Boo'!$A$29:$B$1161,2,FALSE)</f>
        <v>Production</v>
      </c>
      <c r="F292" s="58" t="s">
        <v>673</v>
      </c>
      <c r="G292" s="58" t="s">
        <v>123</v>
      </c>
      <c r="H292" s="63">
        <v>344</v>
      </c>
      <c r="I292" s="60">
        <v>151.11000000000001</v>
      </c>
      <c r="J292" s="60">
        <v>59.27</v>
      </c>
      <c r="K292" s="60">
        <v>6.38</v>
      </c>
      <c r="L292" s="60">
        <v>16.62</v>
      </c>
      <c r="M292" s="60">
        <v>7.26</v>
      </c>
      <c r="N292" s="60">
        <v>49.22</v>
      </c>
      <c r="O292" s="60">
        <v>88.61</v>
      </c>
      <c r="P292" s="60">
        <v>445.91</v>
      </c>
      <c r="Q292" s="60">
        <v>121.3</v>
      </c>
      <c r="R292" s="60">
        <v>26.28</v>
      </c>
      <c r="S292" s="60">
        <v>91.55</v>
      </c>
      <c r="T292" s="60">
        <v>-40.700000000000003</v>
      </c>
      <c r="U292" s="60">
        <v>1022.81</v>
      </c>
      <c r="V292" s="60">
        <v>0</v>
      </c>
      <c r="W292" s="60">
        <v>0</v>
      </c>
      <c r="X292" s="60">
        <v>0</v>
      </c>
      <c r="Y292" s="60">
        <v>0</v>
      </c>
      <c r="Z292" s="60">
        <v>0</v>
      </c>
      <c r="AA292" s="60">
        <v>0</v>
      </c>
      <c r="AB292" s="60">
        <v>0</v>
      </c>
      <c r="AC292" s="60">
        <v>0</v>
      </c>
      <c r="AD292" s="60">
        <v>0</v>
      </c>
      <c r="AE292" s="60">
        <v>0</v>
      </c>
      <c r="AF292" s="60">
        <v>0</v>
      </c>
      <c r="AG292" s="60">
        <v>0</v>
      </c>
      <c r="AH292" s="60">
        <v>0</v>
      </c>
      <c r="AI292" s="60">
        <v>0</v>
      </c>
      <c r="AJ292" s="60">
        <v>0</v>
      </c>
      <c r="AK292" s="60">
        <v>0</v>
      </c>
      <c r="AL292" s="60">
        <v>0</v>
      </c>
      <c r="AM292" s="60">
        <v>0</v>
      </c>
      <c r="AN292" s="60">
        <v>0</v>
      </c>
      <c r="AO292" s="60">
        <v>0</v>
      </c>
      <c r="AP292" s="60">
        <v>0</v>
      </c>
      <c r="AQ292" s="60">
        <v>0</v>
      </c>
      <c r="AR292" s="60">
        <v>0</v>
      </c>
      <c r="AS292" s="60">
        <v>0</v>
      </c>
      <c r="AT292" s="60">
        <v>0</v>
      </c>
      <c r="AU292" s="60">
        <v>0</v>
      </c>
      <c r="AV292" s="60">
        <v>0</v>
      </c>
      <c r="AW292" s="60">
        <v>0</v>
      </c>
      <c r="AX292" s="60">
        <v>0</v>
      </c>
      <c r="AY292" s="60">
        <v>0</v>
      </c>
      <c r="AZ292" s="60">
        <v>0</v>
      </c>
      <c r="BA292" s="60">
        <v>0</v>
      </c>
      <c r="BB292" s="60">
        <v>0</v>
      </c>
      <c r="BC292" s="60">
        <v>0</v>
      </c>
      <c r="BD292" s="60">
        <v>0</v>
      </c>
      <c r="BE292" s="60">
        <v>0</v>
      </c>
      <c r="BF292" s="60">
        <v>0</v>
      </c>
      <c r="BG292" s="60">
        <v>0</v>
      </c>
      <c r="BH292" s="60">
        <v>0</v>
      </c>
      <c r="BI292" s="60">
        <v>0</v>
      </c>
      <c r="BJ292" s="60">
        <v>0</v>
      </c>
      <c r="BK292" s="60">
        <v>0</v>
      </c>
      <c r="BL292" s="60">
        <v>0</v>
      </c>
      <c r="BM292" s="60">
        <v>0</v>
      </c>
      <c r="BN292" s="60">
        <v>0</v>
      </c>
      <c r="BO292" s="60">
        <v>0</v>
      </c>
      <c r="BP292" s="60">
        <v>0</v>
      </c>
      <c r="BQ292" s="60">
        <v>0</v>
      </c>
      <c r="BR292" s="60">
        <v>0</v>
      </c>
      <c r="BS292" s="60">
        <v>0</v>
      </c>
      <c r="BT292" s="60">
        <v>0</v>
      </c>
      <c r="BU292" s="60">
        <v>0</v>
      </c>
      <c r="BV292" s="60">
        <v>0</v>
      </c>
      <c r="BW292" s="60">
        <v>0</v>
      </c>
      <c r="BX292" s="60">
        <v>0</v>
      </c>
      <c r="BY292" s="60">
        <v>0</v>
      </c>
      <c r="BZ292" s="60">
        <v>0</v>
      </c>
      <c r="CA292" s="60">
        <v>0</v>
      </c>
      <c r="CB292" s="60">
        <v>0</v>
      </c>
      <c r="CC292" s="60">
        <v>0</v>
      </c>
      <c r="CD292" s="60">
        <v>0</v>
      </c>
      <c r="CE292" s="60">
        <v>0</v>
      </c>
      <c r="CF292" s="60">
        <v>0</v>
      </c>
      <c r="CG292" s="60">
        <v>0</v>
      </c>
      <c r="CH292" s="60">
        <v>0</v>
      </c>
    </row>
    <row r="293" spans="1:86">
      <c r="A293" s="57" t="s">
        <v>86</v>
      </c>
      <c r="B293" s="57" t="s">
        <v>701</v>
      </c>
      <c r="C293" s="58" t="s">
        <v>120</v>
      </c>
      <c r="D293" s="58" t="s">
        <v>121</v>
      </c>
      <c r="E293" s="58" t="str">
        <f>VLOOKUP(CONCATENATE($F$4,F293),'REG FL  CWIP - 1 System Per Boo'!$A$29:$B$1161,2,FALSE)</f>
        <v>Production</v>
      </c>
      <c r="F293" s="58" t="s">
        <v>124</v>
      </c>
      <c r="G293" s="58" t="s">
        <v>123</v>
      </c>
      <c r="H293" s="63">
        <v>344</v>
      </c>
      <c r="I293" s="60">
        <v>421.48</v>
      </c>
      <c r="J293" s="60">
        <v>8992.94</v>
      </c>
      <c r="K293" s="60">
        <v>15717.49</v>
      </c>
      <c r="L293" s="60">
        <v>4830.2</v>
      </c>
      <c r="M293" s="60">
        <v>1918.14</v>
      </c>
      <c r="N293" s="60">
        <v>2298.5500000000002</v>
      </c>
      <c r="O293" s="60">
        <v>1087.1600000000001</v>
      </c>
      <c r="P293" s="60">
        <v>1422.1</v>
      </c>
      <c r="Q293" s="60">
        <v>28.06</v>
      </c>
      <c r="R293" s="60">
        <v>65.5</v>
      </c>
      <c r="S293" s="60">
        <v>924.94</v>
      </c>
      <c r="T293" s="60">
        <v>343.75</v>
      </c>
      <c r="U293" s="60">
        <v>38050.310000000005</v>
      </c>
      <c r="V293" s="60">
        <v>0</v>
      </c>
      <c r="W293" s="60">
        <v>0</v>
      </c>
      <c r="X293" s="60">
        <v>0</v>
      </c>
      <c r="Y293" s="60">
        <v>0</v>
      </c>
      <c r="Z293" s="60">
        <v>0</v>
      </c>
      <c r="AA293" s="60">
        <v>0</v>
      </c>
      <c r="AB293" s="60">
        <v>0</v>
      </c>
      <c r="AC293" s="60">
        <v>0</v>
      </c>
      <c r="AD293" s="60">
        <v>0</v>
      </c>
      <c r="AE293" s="60">
        <v>0</v>
      </c>
      <c r="AF293" s="60">
        <v>0</v>
      </c>
      <c r="AG293" s="60">
        <v>0</v>
      </c>
      <c r="AH293" s="60">
        <v>0</v>
      </c>
      <c r="AI293" s="60">
        <v>0</v>
      </c>
      <c r="AJ293" s="60">
        <v>0</v>
      </c>
      <c r="AK293" s="60">
        <v>0</v>
      </c>
      <c r="AL293" s="60">
        <v>0</v>
      </c>
      <c r="AM293" s="60">
        <v>0</v>
      </c>
      <c r="AN293" s="60">
        <v>0</v>
      </c>
      <c r="AO293" s="60">
        <v>0</v>
      </c>
      <c r="AP293" s="60">
        <v>0</v>
      </c>
      <c r="AQ293" s="60">
        <v>0</v>
      </c>
      <c r="AR293" s="60">
        <v>0</v>
      </c>
      <c r="AS293" s="60">
        <v>0</v>
      </c>
      <c r="AT293" s="60">
        <v>0</v>
      </c>
      <c r="AU293" s="60">
        <v>0</v>
      </c>
      <c r="AV293" s="60">
        <v>0</v>
      </c>
      <c r="AW293" s="60">
        <v>0</v>
      </c>
      <c r="AX293" s="60">
        <v>0</v>
      </c>
      <c r="AY293" s="60">
        <v>0</v>
      </c>
      <c r="AZ293" s="60">
        <v>0</v>
      </c>
      <c r="BA293" s="60">
        <v>0</v>
      </c>
      <c r="BB293" s="60">
        <v>0</v>
      </c>
      <c r="BC293" s="60">
        <v>0</v>
      </c>
      <c r="BD293" s="60">
        <v>0</v>
      </c>
      <c r="BE293" s="60">
        <v>0</v>
      </c>
      <c r="BF293" s="60">
        <v>0</v>
      </c>
      <c r="BG293" s="60">
        <v>0</v>
      </c>
      <c r="BH293" s="60">
        <v>0</v>
      </c>
      <c r="BI293" s="60">
        <v>0</v>
      </c>
      <c r="BJ293" s="60">
        <v>0</v>
      </c>
      <c r="BK293" s="60">
        <v>0</v>
      </c>
      <c r="BL293" s="60">
        <v>0</v>
      </c>
      <c r="BM293" s="60">
        <v>0</v>
      </c>
      <c r="BN293" s="60">
        <v>0</v>
      </c>
      <c r="BO293" s="60">
        <v>0</v>
      </c>
      <c r="BP293" s="60">
        <v>0</v>
      </c>
      <c r="BQ293" s="60">
        <v>0</v>
      </c>
      <c r="BR293" s="60">
        <v>0</v>
      </c>
      <c r="BS293" s="60">
        <v>0</v>
      </c>
      <c r="BT293" s="60">
        <v>0</v>
      </c>
      <c r="BU293" s="60">
        <v>0</v>
      </c>
      <c r="BV293" s="60">
        <v>0</v>
      </c>
      <c r="BW293" s="60">
        <v>0</v>
      </c>
      <c r="BX293" s="60">
        <v>0</v>
      </c>
      <c r="BY293" s="60">
        <v>0</v>
      </c>
      <c r="BZ293" s="60">
        <v>0</v>
      </c>
      <c r="CA293" s="60">
        <v>0</v>
      </c>
      <c r="CB293" s="60">
        <v>0</v>
      </c>
      <c r="CC293" s="60">
        <v>0</v>
      </c>
      <c r="CD293" s="60">
        <v>0</v>
      </c>
      <c r="CE293" s="60">
        <v>0</v>
      </c>
      <c r="CF293" s="60">
        <v>0</v>
      </c>
      <c r="CG293" s="60">
        <v>0</v>
      </c>
      <c r="CH293" s="60">
        <v>0</v>
      </c>
    </row>
    <row r="294" spans="1:86">
      <c r="A294" s="57" t="s">
        <v>86</v>
      </c>
      <c r="B294" s="57" t="s">
        <v>701</v>
      </c>
      <c r="C294" s="58" t="s">
        <v>120</v>
      </c>
      <c r="D294" s="58" t="s">
        <v>121</v>
      </c>
      <c r="E294" s="58" t="str">
        <f>VLOOKUP(CONCATENATE($F$4,F294),'REG FL  CWIP - 1 System Per Boo'!$A$29:$B$1161,2,FALSE)</f>
        <v>Production</v>
      </c>
      <c r="F294" s="58" t="s">
        <v>674</v>
      </c>
      <c r="G294" s="58" t="s">
        <v>123</v>
      </c>
      <c r="H294" s="63">
        <v>344</v>
      </c>
      <c r="I294" s="60">
        <v>6001.69</v>
      </c>
      <c r="J294" s="60">
        <v>558.33000000000004</v>
      </c>
      <c r="K294" s="60">
        <v>686.49</v>
      </c>
      <c r="L294" s="60">
        <v>4592.3599999999997</v>
      </c>
      <c r="M294" s="60">
        <v>3266.59</v>
      </c>
      <c r="N294" s="60">
        <v>6841.65</v>
      </c>
      <c r="O294" s="60">
        <v>4852.95</v>
      </c>
      <c r="P294" s="60">
        <v>9461.2900000000009</v>
      </c>
      <c r="Q294" s="60">
        <v>11755.01</v>
      </c>
      <c r="R294" s="60">
        <v>16819.64</v>
      </c>
      <c r="S294" s="60">
        <v>12872.71</v>
      </c>
      <c r="T294" s="60">
        <v>8542.91</v>
      </c>
      <c r="U294" s="60">
        <v>86251.62000000001</v>
      </c>
      <c r="V294" s="60">
        <v>1025.08341666667</v>
      </c>
      <c r="W294" s="60">
        <v>1025.08341666667</v>
      </c>
      <c r="X294" s="60">
        <v>1025.08341666667</v>
      </c>
      <c r="Y294" s="60">
        <v>1025.08341666667</v>
      </c>
      <c r="Z294" s="60">
        <v>1025.08341666667</v>
      </c>
      <c r="AA294" s="60">
        <v>1025.08341666667</v>
      </c>
      <c r="AB294" s="60">
        <v>1025.08341666667</v>
      </c>
      <c r="AC294" s="60">
        <v>1025.08341666667</v>
      </c>
      <c r="AD294" s="60">
        <v>1025.08341666667</v>
      </c>
      <c r="AE294" s="60">
        <v>1025.08341666667</v>
      </c>
      <c r="AF294" s="60">
        <v>1025.08341666667</v>
      </c>
      <c r="AG294" s="60">
        <v>1025.08341666667</v>
      </c>
      <c r="AH294" s="60">
        <v>12301.00100000004</v>
      </c>
      <c r="AI294" s="60">
        <v>0</v>
      </c>
      <c r="AJ294" s="60">
        <v>0</v>
      </c>
      <c r="AK294" s="60">
        <v>0</v>
      </c>
      <c r="AL294" s="60">
        <v>0</v>
      </c>
      <c r="AM294" s="60">
        <v>0</v>
      </c>
      <c r="AN294" s="60">
        <v>0</v>
      </c>
      <c r="AO294" s="60">
        <v>0</v>
      </c>
      <c r="AP294" s="60">
        <v>0</v>
      </c>
      <c r="AQ294" s="60">
        <v>0</v>
      </c>
      <c r="AR294" s="60">
        <v>0</v>
      </c>
      <c r="AS294" s="60">
        <v>0</v>
      </c>
      <c r="AT294" s="60">
        <v>0</v>
      </c>
      <c r="AU294" s="60">
        <v>0</v>
      </c>
      <c r="AV294" s="60">
        <v>0</v>
      </c>
      <c r="AW294" s="60">
        <v>0</v>
      </c>
      <c r="AX294" s="60">
        <v>0</v>
      </c>
      <c r="AY294" s="60">
        <v>0</v>
      </c>
      <c r="AZ294" s="60">
        <v>0</v>
      </c>
      <c r="BA294" s="60">
        <v>0</v>
      </c>
      <c r="BB294" s="60">
        <v>0</v>
      </c>
      <c r="BC294" s="60">
        <v>0</v>
      </c>
      <c r="BD294" s="60">
        <v>0</v>
      </c>
      <c r="BE294" s="60">
        <v>0</v>
      </c>
      <c r="BF294" s="60">
        <v>0</v>
      </c>
      <c r="BG294" s="60">
        <v>0</v>
      </c>
      <c r="BH294" s="60">
        <v>0</v>
      </c>
      <c r="BI294" s="60">
        <v>0</v>
      </c>
      <c r="BJ294" s="60">
        <v>0</v>
      </c>
      <c r="BK294" s="60">
        <v>0</v>
      </c>
      <c r="BL294" s="60">
        <v>0</v>
      </c>
      <c r="BM294" s="60">
        <v>0</v>
      </c>
      <c r="BN294" s="60">
        <v>0</v>
      </c>
      <c r="BO294" s="60">
        <v>0</v>
      </c>
      <c r="BP294" s="60">
        <v>0</v>
      </c>
      <c r="BQ294" s="60">
        <v>0</v>
      </c>
      <c r="BR294" s="60">
        <v>0</v>
      </c>
      <c r="BS294" s="60">
        <v>0</v>
      </c>
      <c r="BT294" s="60">
        <v>0</v>
      </c>
      <c r="BU294" s="60">
        <v>0</v>
      </c>
      <c r="BV294" s="60">
        <v>0</v>
      </c>
      <c r="BW294" s="60">
        <v>0</v>
      </c>
      <c r="BX294" s="60">
        <v>0</v>
      </c>
      <c r="BY294" s="60">
        <v>0</v>
      </c>
      <c r="BZ294" s="60">
        <v>0</v>
      </c>
      <c r="CA294" s="60">
        <v>0</v>
      </c>
      <c r="CB294" s="60">
        <v>0</v>
      </c>
      <c r="CC294" s="60">
        <v>0</v>
      </c>
      <c r="CD294" s="60">
        <v>0</v>
      </c>
      <c r="CE294" s="60">
        <v>0</v>
      </c>
      <c r="CF294" s="60">
        <v>0</v>
      </c>
      <c r="CG294" s="60">
        <v>0</v>
      </c>
      <c r="CH294" s="60">
        <v>0</v>
      </c>
    </row>
    <row r="295" spans="1:86">
      <c r="A295" s="57" t="s">
        <v>86</v>
      </c>
      <c r="B295" s="57" t="s">
        <v>701</v>
      </c>
      <c r="C295" s="58" t="s">
        <v>120</v>
      </c>
      <c r="D295" s="58" t="s">
        <v>121</v>
      </c>
      <c r="E295" s="58" t="str">
        <f>VLOOKUP(CONCATENATE($F$4,F295),'REG FL  CWIP - 1 System Per Boo'!$A$29:$B$1161,2,FALSE)</f>
        <v>Production</v>
      </c>
      <c r="F295" s="58" t="s">
        <v>675</v>
      </c>
      <c r="G295" s="58" t="s">
        <v>123</v>
      </c>
      <c r="H295" s="63">
        <v>344</v>
      </c>
      <c r="I295" s="60">
        <v>191.18</v>
      </c>
      <c r="J295" s="60">
        <v>1752.49</v>
      </c>
      <c r="K295" s="60">
        <v>139.77000000000001</v>
      </c>
      <c r="L295" s="60">
        <v>9215.68</v>
      </c>
      <c r="M295" s="60">
        <v>4340</v>
      </c>
      <c r="N295" s="60">
        <v>15716.17</v>
      </c>
      <c r="O295" s="60">
        <v>2235.92</v>
      </c>
      <c r="P295" s="60">
        <v>9727.0400000000009</v>
      </c>
      <c r="Q295" s="60">
        <v>14507</v>
      </c>
      <c r="R295" s="60">
        <v>15404.75</v>
      </c>
      <c r="S295" s="60">
        <v>12466.54</v>
      </c>
      <c r="T295" s="60">
        <v>3577.66</v>
      </c>
      <c r="U295" s="60">
        <v>89274.200000000012</v>
      </c>
      <c r="V295" s="60">
        <v>1500.8494919314801</v>
      </c>
      <c r="W295" s="60">
        <v>1500.8494919314801</v>
      </c>
      <c r="X295" s="60">
        <v>1500.8494919314801</v>
      </c>
      <c r="Y295" s="60">
        <v>1500.8494919314801</v>
      </c>
      <c r="Z295" s="60">
        <v>1500.8494919314801</v>
      </c>
      <c r="AA295" s="60">
        <v>1500.8494919314801</v>
      </c>
      <c r="AB295" s="60">
        <v>1500.8494919314801</v>
      </c>
      <c r="AC295" s="60">
        <v>1500.8494919314801</v>
      </c>
      <c r="AD295" s="60">
        <v>1500.8494919314801</v>
      </c>
      <c r="AE295" s="60">
        <v>1500.8494919314801</v>
      </c>
      <c r="AF295" s="60">
        <v>1500.8494919314801</v>
      </c>
      <c r="AG295" s="60">
        <v>1500.8494919314801</v>
      </c>
      <c r="AH295" s="60">
        <v>18010.193903177762</v>
      </c>
      <c r="AI295" s="60">
        <v>0</v>
      </c>
      <c r="AJ295" s="60">
        <v>0</v>
      </c>
      <c r="AK295" s="60">
        <v>0</v>
      </c>
      <c r="AL295" s="60">
        <v>0</v>
      </c>
      <c r="AM295" s="60">
        <v>0</v>
      </c>
      <c r="AN295" s="60">
        <v>0</v>
      </c>
      <c r="AO295" s="60">
        <v>0</v>
      </c>
      <c r="AP295" s="60">
        <v>0</v>
      </c>
      <c r="AQ295" s="60">
        <v>0</v>
      </c>
      <c r="AR295" s="60">
        <v>0</v>
      </c>
      <c r="AS295" s="60">
        <v>0</v>
      </c>
      <c r="AT295" s="60">
        <v>0</v>
      </c>
      <c r="AU295" s="60">
        <v>0</v>
      </c>
      <c r="AV295" s="60">
        <v>0</v>
      </c>
      <c r="AW295" s="60">
        <v>0</v>
      </c>
      <c r="AX295" s="60">
        <v>0</v>
      </c>
      <c r="AY295" s="60">
        <v>0</v>
      </c>
      <c r="AZ295" s="60">
        <v>0</v>
      </c>
      <c r="BA295" s="60">
        <v>0</v>
      </c>
      <c r="BB295" s="60">
        <v>0</v>
      </c>
      <c r="BC295" s="60">
        <v>0</v>
      </c>
      <c r="BD295" s="60">
        <v>0</v>
      </c>
      <c r="BE295" s="60">
        <v>0</v>
      </c>
      <c r="BF295" s="60">
        <v>0</v>
      </c>
      <c r="BG295" s="60">
        <v>0</v>
      </c>
      <c r="BH295" s="60">
        <v>0</v>
      </c>
      <c r="BI295" s="60">
        <v>0</v>
      </c>
      <c r="BJ295" s="60">
        <v>0</v>
      </c>
      <c r="BK295" s="60">
        <v>0</v>
      </c>
      <c r="BL295" s="60">
        <v>0</v>
      </c>
      <c r="BM295" s="60">
        <v>0</v>
      </c>
      <c r="BN295" s="60">
        <v>0</v>
      </c>
      <c r="BO295" s="60">
        <v>0</v>
      </c>
      <c r="BP295" s="60">
        <v>0</v>
      </c>
      <c r="BQ295" s="60">
        <v>0</v>
      </c>
      <c r="BR295" s="60">
        <v>0</v>
      </c>
      <c r="BS295" s="60">
        <v>0</v>
      </c>
      <c r="BT295" s="60">
        <v>0</v>
      </c>
      <c r="BU295" s="60">
        <v>0</v>
      </c>
      <c r="BV295" s="60">
        <v>0</v>
      </c>
      <c r="BW295" s="60">
        <v>0</v>
      </c>
      <c r="BX295" s="60">
        <v>0</v>
      </c>
      <c r="BY295" s="60">
        <v>0</v>
      </c>
      <c r="BZ295" s="60">
        <v>0</v>
      </c>
      <c r="CA295" s="60">
        <v>0</v>
      </c>
      <c r="CB295" s="60">
        <v>0</v>
      </c>
      <c r="CC295" s="60">
        <v>0</v>
      </c>
      <c r="CD295" s="60">
        <v>0</v>
      </c>
      <c r="CE295" s="60">
        <v>0</v>
      </c>
      <c r="CF295" s="60">
        <v>0</v>
      </c>
      <c r="CG295" s="60">
        <v>0</v>
      </c>
      <c r="CH295" s="60">
        <v>0</v>
      </c>
    </row>
    <row r="296" spans="1:86">
      <c r="A296" s="57" t="s">
        <v>86</v>
      </c>
      <c r="B296" s="57" t="s">
        <v>701</v>
      </c>
      <c r="C296" s="58" t="s">
        <v>120</v>
      </c>
      <c r="D296" s="58" t="s">
        <v>121</v>
      </c>
      <c r="E296" s="58" t="str">
        <f>VLOOKUP(CONCATENATE($F$4,F296),'REG FL  CWIP - 1 System Per Boo'!$A$29:$B$1161,2,FALSE)</f>
        <v>Production</v>
      </c>
      <c r="F296" s="58" t="s">
        <v>676</v>
      </c>
      <c r="G296" s="58" t="s">
        <v>123</v>
      </c>
      <c r="H296" s="63">
        <v>344</v>
      </c>
      <c r="I296" s="60">
        <v>677.42</v>
      </c>
      <c r="J296" s="60">
        <v>166.76</v>
      </c>
      <c r="K296" s="60">
        <v>804.57</v>
      </c>
      <c r="L296" s="60">
        <v>6701.52</v>
      </c>
      <c r="M296" s="60">
        <v>10240.77</v>
      </c>
      <c r="N296" s="60">
        <v>16151</v>
      </c>
      <c r="O296" s="60">
        <v>9164.7999999999993</v>
      </c>
      <c r="P296" s="60">
        <v>37859.97</v>
      </c>
      <c r="Q296" s="60">
        <v>9347.0300000000007</v>
      </c>
      <c r="R296" s="60">
        <v>3967.91</v>
      </c>
      <c r="S296" s="60">
        <v>61.16</v>
      </c>
      <c r="T296" s="60">
        <v>1865.33</v>
      </c>
      <c r="U296" s="60">
        <v>97008.24</v>
      </c>
      <c r="V296" s="60">
        <v>1247</v>
      </c>
      <c r="W296" s="60">
        <v>1247</v>
      </c>
      <c r="X296" s="60">
        <v>1247</v>
      </c>
      <c r="Y296" s="60">
        <v>1247</v>
      </c>
      <c r="Z296" s="60">
        <v>1247</v>
      </c>
      <c r="AA296" s="60">
        <v>1247</v>
      </c>
      <c r="AB296" s="60">
        <v>1247</v>
      </c>
      <c r="AC296" s="60">
        <v>1247</v>
      </c>
      <c r="AD296" s="60">
        <v>1247</v>
      </c>
      <c r="AE296" s="60">
        <v>1247</v>
      </c>
      <c r="AF296" s="60">
        <v>1247</v>
      </c>
      <c r="AG296" s="60">
        <v>1247</v>
      </c>
      <c r="AH296" s="60">
        <v>14964</v>
      </c>
      <c r="AI296" s="60">
        <v>0</v>
      </c>
      <c r="AJ296" s="60">
        <v>0</v>
      </c>
      <c r="AK296" s="60">
        <v>0</v>
      </c>
      <c r="AL296" s="60">
        <v>0</v>
      </c>
      <c r="AM296" s="60">
        <v>0</v>
      </c>
      <c r="AN296" s="60">
        <v>0</v>
      </c>
      <c r="AO296" s="60">
        <v>0</v>
      </c>
      <c r="AP296" s="60">
        <v>0</v>
      </c>
      <c r="AQ296" s="60">
        <v>0</v>
      </c>
      <c r="AR296" s="60">
        <v>0</v>
      </c>
      <c r="AS296" s="60">
        <v>0</v>
      </c>
      <c r="AT296" s="60">
        <v>0</v>
      </c>
      <c r="AU296" s="60">
        <v>0</v>
      </c>
      <c r="AV296" s="60">
        <v>0</v>
      </c>
      <c r="AW296" s="60">
        <v>0</v>
      </c>
      <c r="AX296" s="60">
        <v>0</v>
      </c>
      <c r="AY296" s="60">
        <v>0</v>
      </c>
      <c r="AZ296" s="60">
        <v>0</v>
      </c>
      <c r="BA296" s="60">
        <v>0</v>
      </c>
      <c r="BB296" s="60">
        <v>0</v>
      </c>
      <c r="BC296" s="60">
        <v>0</v>
      </c>
      <c r="BD296" s="60">
        <v>0</v>
      </c>
      <c r="BE296" s="60">
        <v>0</v>
      </c>
      <c r="BF296" s="60">
        <v>0</v>
      </c>
      <c r="BG296" s="60">
        <v>0</v>
      </c>
      <c r="BH296" s="60">
        <v>0</v>
      </c>
      <c r="BI296" s="60">
        <v>0</v>
      </c>
      <c r="BJ296" s="60">
        <v>0</v>
      </c>
      <c r="BK296" s="60">
        <v>0</v>
      </c>
      <c r="BL296" s="60">
        <v>0</v>
      </c>
      <c r="BM296" s="60">
        <v>0</v>
      </c>
      <c r="BN296" s="60">
        <v>0</v>
      </c>
      <c r="BO296" s="60">
        <v>0</v>
      </c>
      <c r="BP296" s="60">
        <v>0</v>
      </c>
      <c r="BQ296" s="60">
        <v>0</v>
      </c>
      <c r="BR296" s="60">
        <v>0</v>
      </c>
      <c r="BS296" s="60">
        <v>0</v>
      </c>
      <c r="BT296" s="60">
        <v>0</v>
      </c>
      <c r="BU296" s="60">
        <v>0</v>
      </c>
      <c r="BV296" s="60">
        <v>0</v>
      </c>
      <c r="BW296" s="60">
        <v>0</v>
      </c>
      <c r="BX296" s="60">
        <v>0</v>
      </c>
      <c r="BY296" s="60">
        <v>0</v>
      </c>
      <c r="BZ296" s="60">
        <v>0</v>
      </c>
      <c r="CA296" s="60">
        <v>0</v>
      </c>
      <c r="CB296" s="60">
        <v>0</v>
      </c>
      <c r="CC296" s="60">
        <v>0</v>
      </c>
      <c r="CD296" s="60">
        <v>0</v>
      </c>
      <c r="CE296" s="60">
        <v>0</v>
      </c>
      <c r="CF296" s="60">
        <v>0</v>
      </c>
      <c r="CG296" s="60">
        <v>0</v>
      </c>
      <c r="CH296" s="60">
        <v>0</v>
      </c>
    </row>
    <row r="297" spans="1:86">
      <c r="A297" s="57" t="s">
        <v>86</v>
      </c>
      <c r="B297" s="57" t="s">
        <v>701</v>
      </c>
      <c r="C297" s="58" t="s">
        <v>120</v>
      </c>
      <c r="D297" s="58" t="s">
        <v>121</v>
      </c>
      <c r="E297" s="58" t="str">
        <f>VLOOKUP(CONCATENATE($F$4,F297),'REG FL  CWIP - 1 System Per Boo'!$A$29:$B$1161,2,FALSE)</f>
        <v>Production</v>
      </c>
      <c r="F297" s="58" t="s">
        <v>677</v>
      </c>
      <c r="G297" s="58" t="s">
        <v>123</v>
      </c>
      <c r="H297" s="63">
        <v>344</v>
      </c>
      <c r="I297" s="60">
        <v>1226.27</v>
      </c>
      <c r="J297" s="60">
        <v>1331.87</v>
      </c>
      <c r="K297" s="60">
        <v>593.24</v>
      </c>
      <c r="L297" s="60">
        <v>112.01</v>
      </c>
      <c r="M297" s="60">
        <v>3508.67</v>
      </c>
      <c r="N297" s="60">
        <v>8945.1200000000008</v>
      </c>
      <c r="O297" s="60">
        <v>8431.82</v>
      </c>
      <c r="P297" s="60">
        <v>1850.88</v>
      </c>
      <c r="Q297" s="60">
        <v>12585.36</v>
      </c>
      <c r="R297" s="60">
        <v>9752.59</v>
      </c>
      <c r="S297" s="60">
        <v>12294.68</v>
      </c>
      <c r="T297" s="60">
        <v>7959.78</v>
      </c>
      <c r="U297" s="60">
        <v>68592.290000000008</v>
      </c>
      <c r="V297" s="60">
        <v>999</v>
      </c>
      <c r="W297" s="60">
        <v>999</v>
      </c>
      <c r="X297" s="60">
        <v>999</v>
      </c>
      <c r="Y297" s="60">
        <v>999</v>
      </c>
      <c r="Z297" s="60">
        <v>999</v>
      </c>
      <c r="AA297" s="60">
        <v>999</v>
      </c>
      <c r="AB297" s="60">
        <v>999</v>
      </c>
      <c r="AC297" s="60">
        <v>999</v>
      </c>
      <c r="AD297" s="60">
        <v>999</v>
      </c>
      <c r="AE297" s="60">
        <v>999</v>
      </c>
      <c r="AF297" s="60">
        <v>999</v>
      </c>
      <c r="AG297" s="60">
        <v>999</v>
      </c>
      <c r="AH297" s="60">
        <v>11988</v>
      </c>
      <c r="AI297" s="60">
        <v>0</v>
      </c>
      <c r="AJ297" s="60">
        <v>0</v>
      </c>
      <c r="AK297" s="60">
        <v>0</v>
      </c>
      <c r="AL297" s="60">
        <v>0</v>
      </c>
      <c r="AM297" s="60">
        <v>0</v>
      </c>
      <c r="AN297" s="60">
        <v>0</v>
      </c>
      <c r="AO297" s="60">
        <v>0</v>
      </c>
      <c r="AP297" s="60">
        <v>0</v>
      </c>
      <c r="AQ297" s="60">
        <v>0</v>
      </c>
      <c r="AR297" s="60">
        <v>0</v>
      </c>
      <c r="AS297" s="60">
        <v>0</v>
      </c>
      <c r="AT297" s="60">
        <v>0</v>
      </c>
      <c r="AU297" s="60">
        <v>0</v>
      </c>
      <c r="AV297" s="60">
        <v>0</v>
      </c>
      <c r="AW297" s="60">
        <v>0</v>
      </c>
      <c r="AX297" s="60">
        <v>0</v>
      </c>
      <c r="AY297" s="60">
        <v>0</v>
      </c>
      <c r="AZ297" s="60">
        <v>0</v>
      </c>
      <c r="BA297" s="60">
        <v>0</v>
      </c>
      <c r="BB297" s="60">
        <v>0</v>
      </c>
      <c r="BC297" s="60">
        <v>0</v>
      </c>
      <c r="BD297" s="60">
        <v>0</v>
      </c>
      <c r="BE297" s="60">
        <v>0</v>
      </c>
      <c r="BF297" s="60">
        <v>0</v>
      </c>
      <c r="BG297" s="60">
        <v>0</v>
      </c>
      <c r="BH297" s="60">
        <v>0</v>
      </c>
      <c r="BI297" s="60">
        <v>0</v>
      </c>
      <c r="BJ297" s="60">
        <v>0</v>
      </c>
      <c r="BK297" s="60">
        <v>0</v>
      </c>
      <c r="BL297" s="60">
        <v>0</v>
      </c>
      <c r="BM297" s="60">
        <v>0</v>
      </c>
      <c r="BN297" s="60">
        <v>0</v>
      </c>
      <c r="BO297" s="60">
        <v>0</v>
      </c>
      <c r="BP297" s="60">
        <v>0</v>
      </c>
      <c r="BQ297" s="60">
        <v>0</v>
      </c>
      <c r="BR297" s="60">
        <v>0</v>
      </c>
      <c r="BS297" s="60">
        <v>0</v>
      </c>
      <c r="BT297" s="60">
        <v>0</v>
      </c>
      <c r="BU297" s="60">
        <v>0</v>
      </c>
      <c r="BV297" s="60">
        <v>0</v>
      </c>
      <c r="BW297" s="60">
        <v>0</v>
      </c>
      <c r="BX297" s="60">
        <v>0</v>
      </c>
      <c r="BY297" s="60">
        <v>0</v>
      </c>
      <c r="BZ297" s="60">
        <v>0</v>
      </c>
      <c r="CA297" s="60">
        <v>0</v>
      </c>
      <c r="CB297" s="60">
        <v>0</v>
      </c>
      <c r="CC297" s="60">
        <v>0</v>
      </c>
      <c r="CD297" s="60">
        <v>0</v>
      </c>
      <c r="CE297" s="60">
        <v>0</v>
      </c>
      <c r="CF297" s="60">
        <v>0</v>
      </c>
      <c r="CG297" s="60">
        <v>0</v>
      </c>
      <c r="CH297" s="60">
        <v>0</v>
      </c>
    </row>
    <row r="298" spans="1:86">
      <c r="A298" s="57" t="s">
        <v>86</v>
      </c>
      <c r="B298" s="57" t="s">
        <v>701</v>
      </c>
      <c r="C298" s="58" t="s">
        <v>120</v>
      </c>
      <c r="D298" s="58" t="s">
        <v>121</v>
      </c>
      <c r="E298" s="58" t="str">
        <f>VLOOKUP(CONCATENATE($F$4,F298),'REG FL  CWIP - 1 System Per Boo'!$A$29:$B$1161,2,FALSE)</f>
        <v>Production</v>
      </c>
      <c r="F298" s="58" t="s">
        <v>678</v>
      </c>
      <c r="G298" s="58" t="s">
        <v>123</v>
      </c>
      <c r="H298" s="63">
        <v>344</v>
      </c>
      <c r="I298" s="60">
        <v>0</v>
      </c>
      <c r="J298" s="60">
        <v>0</v>
      </c>
      <c r="K298" s="60">
        <v>0</v>
      </c>
      <c r="L298" s="60">
        <v>0</v>
      </c>
      <c r="M298" s="60">
        <v>0</v>
      </c>
      <c r="N298" s="60">
        <v>0</v>
      </c>
      <c r="O298" s="60">
        <v>0</v>
      </c>
      <c r="P298" s="60">
        <v>5.82</v>
      </c>
      <c r="Q298" s="60">
        <v>24.79</v>
      </c>
      <c r="R298" s="60">
        <v>35.119999999999997</v>
      </c>
      <c r="S298" s="60">
        <v>5607.85</v>
      </c>
      <c r="T298" s="60">
        <v>113.98</v>
      </c>
      <c r="U298" s="60">
        <v>5787.5599999999995</v>
      </c>
      <c r="V298" s="60">
        <v>6500</v>
      </c>
      <c r="W298" s="60">
        <v>6500</v>
      </c>
      <c r="X298" s="60">
        <v>6500</v>
      </c>
      <c r="Y298" s="60">
        <v>6500</v>
      </c>
      <c r="Z298" s="60">
        <v>6500</v>
      </c>
      <c r="AA298" s="60">
        <v>6500</v>
      </c>
      <c r="AB298" s="60">
        <v>6500</v>
      </c>
      <c r="AC298" s="60">
        <v>6500</v>
      </c>
      <c r="AD298" s="60">
        <v>6500</v>
      </c>
      <c r="AE298" s="60">
        <v>6500</v>
      </c>
      <c r="AF298" s="60">
        <v>6500</v>
      </c>
      <c r="AG298" s="60">
        <v>6500</v>
      </c>
      <c r="AH298" s="60">
        <v>78000</v>
      </c>
      <c r="AI298" s="60">
        <v>2667</v>
      </c>
      <c r="AJ298" s="60">
        <v>2667</v>
      </c>
      <c r="AK298" s="60">
        <v>2667</v>
      </c>
      <c r="AL298" s="60">
        <v>2667</v>
      </c>
      <c r="AM298" s="60">
        <v>2667</v>
      </c>
      <c r="AN298" s="60">
        <v>2667</v>
      </c>
      <c r="AO298" s="60">
        <v>2667</v>
      </c>
      <c r="AP298" s="60">
        <v>2667</v>
      </c>
      <c r="AQ298" s="60">
        <v>2667</v>
      </c>
      <c r="AR298" s="60">
        <v>2667</v>
      </c>
      <c r="AS298" s="60">
        <v>2667</v>
      </c>
      <c r="AT298" s="60">
        <v>2667</v>
      </c>
      <c r="AU298" s="60">
        <v>32004</v>
      </c>
      <c r="AV298" s="60">
        <v>0</v>
      </c>
      <c r="AW298" s="60">
        <v>0</v>
      </c>
      <c r="AX298" s="60">
        <v>0</v>
      </c>
      <c r="AY298" s="60">
        <v>0</v>
      </c>
      <c r="AZ298" s="60">
        <v>0</v>
      </c>
      <c r="BA298" s="60">
        <v>0</v>
      </c>
      <c r="BB298" s="60">
        <v>0</v>
      </c>
      <c r="BC298" s="60">
        <v>0</v>
      </c>
      <c r="BD298" s="60">
        <v>0</v>
      </c>
      <c r="BE298" s="60">
        <v>0</v>
      </c>
      <c r="BF298" s="60">
        <v>0</v>
      </c>
      <c r="BG298" s="60">
        <v>0</v>
      </c>
      <c r="BH298" s="60">
        <v>0</v>
      </c>
      <c r="BI298" s="60">
        <v>0</v>
      </c>
      <c r="BJ298" s="60">
        <v>0</v>
      </c>
      <c r="BK298" s="60">
        <v>0</v>
      </c>
      <c r="BL298" s="60">
        <v>0</v>
      </c>
      <c r="BM298" s="60">
        <v>0</v>
      </c>
      <c r="BN298" s="60">
        <v>0</v>
      </c>
      <c r="BO298" s="60">
        <v>0</v>
      </c>
      <c r="BP298" s="60">
        <v>0</v>
      </c>
      <c r="BQ298" s="60">
        <v>0</v>
      </c>
      <c r="BR298" s="60">
        <v>0</v>
      </c>
      <c r="BS298" s="60">
        <v>0</v>
      </c>
      <c r="BT298" s="60">
        <v>0</v>
      </c>
      <c r="BU298" s="60">
        <v>0</v>
      </c>
      <c r="BV298" s="60">
        <v>0</v>
      </c>
      <c r="BW298" s="60">
        <v>0</v>
      </c>
      <c r="BX298" s="60">
        <v>0</v>
      </c>
      <c r="BY298" s="60">
        <v>0</v>
      </c>
      <c r="BZ298" s="60">
        <v>0</v>
      </c>
      <c r="CA298" s="60">
        <v>0</v>
      </c>
      <c r="CB298" s="60">
        <v>0</v>
      </c>
      <c r="CC298" s="60">
        <v>0</v>
      </c>
      <c r="CD298" s="60">
        <v>0</v>
      </c>
      <c r="CE298" s="60">
        <v>0</v>
      </c>
      <c r="CF298" s="60">
        <v>0</v>
      </c>
      <c r="CG298" s="60">
        <v>0</v>
      </c>
      <c r="CH298" s="60">
        <v>0</v>
      </c>
    </row>
    <row r="299" spans="1:86">
      <c r="A299" s="57" t="s">
        <v>86</v>
      </c>
      <c r="B299" s="57" t="s">
        <v>701</v>
      </c>
      <c r="C299" s="58" t="s">
        <v>120</v>
      </c>
      <c r="D299" s="58" t="s">
        <v>121</v>
      </c>
      <c r="E299" s="58" t="str">
        <f>VLOOKUP(CONCATENATE($F$4,F299),'REG FL  CWIP - 1 System Per Boo'!$A$29:$B$1161,2,FALSE)</f>
        <v>Production</v>
      </c>
      <c r="F299" s="58" t="s">
        <v>679</v>
      </c>
      <c r="G299" s="58" t="s">
        <v>123</v>
      </c>
      <c r="H299" s="63">
        <v>344</v>
      </c>
      <c r="I299" s="60">
        <v>0</v>
      </c>
      <c r="J299" s="60">
        <v>0</v>
      </c>
      <c r="K299" s="60">
        <v>0</v>
      </c>
      <c r="L299" s="60">
        <v>0</v>
      </c>
      <c r="M299" s="60">
        <v>0</v>
      </c>
      <c r="N299" s="60">
        <v>0</v>
      </c>
      <c r="O299" s="60">
        <v>0</v>
      </c>
      <c r="P299" s="60">
        <v>18.600000000000001</v>
      </c>
      <c r="Q299" s="60">
        <v>2284</v>
      </c>
      <c r="R299" s="60">
        <v>4590.45</v>
      </c>
      <c r="S299" s="60">
        <v>4101.9799999999996</v>
      </c>
      <c r="T299" s="60">
        <v>9204.0300000000007</v>
      </c>
      <c r="U299" s="60">
        <v>20199.059999999998</v>
      </c>
      <c r="V299" s="60">
        <v>7299</v>
      </c>
      <c r="W299" s="60">
        <v>7299</v>
      </c>
      <c r="X299" s="60">
        <v>7299</v>
      </c>
      <c r="Y299" s="60">
        <v>7299</v>
      </c>
      <c r="Z299" s="60">
        <v>7299</v>
      </c>
      <c r="AA299" s="60">
        <v>7299</v>
      </c>
      <c r="AB299" s="60">
        <v>7299</v>
      </c>
      <c r="AC299" s="60">
        <v>7299</v>
      </c>
      <c r="AD299" s="60">
        <v>7299</v>
      </c>
      <c r="AE299" s="60">
        <v>7299</v>
      </c>
      <c r="AF299" s="60">
        <v>7299</v>
      </c>
      <c r="AG299" s="60">
        <v>7299</v>
      </c>
      <c r="AH299" s="60">
        <v>87588</v>
      </c>
      <c r="AI299" s="60">
        <v>732</v>
      </c>
      <c r="AJ299" s="60">
        <v>732</v>
      </c>
      <c r="AK299" s="60">
        <v>732</v>
      </c>
      <c r="AL299" s="60">
        <v>732</v>
      </c>
      <c r="AM299" s="60">
        <v>732</v>
      </c>
      <c r="AN299" s="60">
        <v>732</v>
      </c>
      <c r="AO299" s="60">
        <v>732</v>
      </c>
      <c r="AP299" s="60">
        <v>732</v>
      </c>
      <c r="AQ299" s="60">
        <v>732</v>
      </c>
      <c r="AR299" s="60">
        <v>732</v>
      </c>
      <c r="AS299" s="60">
        <v>732</v>
      </c>
      <c r="AT299" s="60">
        <v>732</v>
      </c>
      <c r="AU299" s="60">
        <v>8784</v>
      </c>
      <c r="AV299" s="60">
        <v>0</v>
      </c>
      <c r="AW299" s="60">
        <v>0</v>
      </c>
      <c r="AX299" s="60">
        <v>0</v>
      </c>
      <c r="AY299" s="60">
        <v>0</v>
      </c>
      <c r="AZ299" s="60">
        <v>0</v>
      </c>
      <c r="BA299" s="60">
        <v>0</v>
      </c>
      <c r="BB299" s="60">
        <v>0</v>
      </c>
      <c r="BC299" s="60">
        <v>0</v>
      </c>
      <c r="BD299" s="60">
        <v>0</v>
      </c>
      <c r="BE299" s="60">
        <v>0</v>
      </c>
      <c r="BF299" s="60">
        <v>0</v>
      </c>
      <c r="BG299" s="60">
        <v>0</v>
      </c>
      <c r="BH299" s="60">
        <v>0</v>
      </c>
      <c r="BI299" s="60">
        <v>0</v>
      </c>
      <c r="BJ299" s="60">
        <v>0</v>
      </c>
      <c r="BK299" s="60">
        <v>0</v>
      </c>
      <c r="BL299" s="60">
        <v>0</v>
      </c>
      <c r="BM299" s="60">
        <v>0</v>
      </c>
      <c r="BN299" s="60">
        <v>0</v>
      </c>
      <c r="BO299" s="60">
        <v>0</v>
      </c>
      <c r="BP299" s="60">
        <v>0</v>
      </c>
      <c r="BQ299" s="60">
        <v>0</v>
      </c>
      <c r="BR299" s="60">
        <v>0</v>
      </c>
      <c r="BS299" s="60">
        <v>0</v>
      </c>
      <c r="BT299" s="60">
        <v>0</v>
      </c>
      <c r="BU299" s="60">
        <v>0</v>
      </c>
      <c r="BV299" s="60">
        <v>0</v>
      </c>
      <c r="BW299" s="60">
        <v>0</v>
      </c>
      <c r="BX299" s="60">
        <v>0</v>
      </c>
      <c r="BY299" s="60">
        <v>0</v>
      </c>
      <c r="BZ299" s="60">
        <v>0</v>
      </c>
      <c r="CA299" s="60">
        <v>0</v>
      </c>
      <c r="CB299" s="60">
        <v>0</v>
      </c>
      <c r="CC299" s="60">
        <v>0</v>
      </c>
      <c r="CD299" s="60">
        <v>0</v>
      </c>
      <c r="CE299" s="60">
        <v>0</v>
      </c>
      <c r="CF299" s="60">
        <v>0</v>
      </c>
      <c r="CG299" s="60">
        <v>0</v>
      </c>
      <c r="CH299" s="60">
        <v>0</v>
      </c>
    </row>
    <row r="300" spans="1:86">
      <c r="A300" s="57" t="s">
        <v>86</v>
      </c>
      <c r="B300" s="57" t="s">
        <v>701</v>
      </c>
      <c r="C300" s="58" t="s">
        <v>120</v>
      </c>
      <c r="D300" s="58" t="s">
        <v>121</v>
      </c>
      <c r="E300" s="58" t="str">
        <f>VLOOKUP(CONCATENATE($F$4,F300),'REG FL  CWIP - 1 System Per Boo'!$A$29:$B$1161,2,FALSE)</f>
        <v>Production</v>
      </c>
      <c r="F300" s="58" t="s">
        <v>680</v>
      </c>
      <c r="G300" s="58" t="s">
        <v>123</v>
      </c>
      <c r="H300" s="63">
        <v>344</v>
      </c>
      <c r="I300" s="60">
        <v>0</v>
      </c>
      <c r="J300" s="60">
        <v>0</v>
      </c>
      <c r="K300" s="60">
        <v>0</v>
      </c>
      <c r="L300" s="60">
        <v>0</v>
      </c>
      <c r="M300" s="60">
        <v>0</v>
      </c>
      <c r="N300" s="60">
        <v>0</v>
      </c>
      <c r="O300" s="60">
        <v>0</v>
      </c>
      <c r="P300" s="60">
        <v>4.3899999999999997</v>
      </c>
      <c r="Q300" s="60">
        <v>2.94</v>
      </c>
      <c r="R300" s="60">
        <v>5.63</v>
      </c>
      <c r="S300" s="60">
        <v>2407.73</v>
      </c>
      <c r="T300" s="60">
        <v>2035.91</v>
      </c>
      <c r="U300" s="60">
        <v>4456.6000000000004</v>
      </c>
      <c r="V300" s="60">
        <v>6167</v>
      </c>
      <c r="W300" s="60">
        <v>6167</v>
      </c>
      <c r="X300" s="60">
        <v>6167</v>
      </c>
      <c r="Y300" s="60">
        <v>6167</v>
      </c>
      <c r="Z300" s="60">
        <v>6167</v>
      </c>
      <c r="AA300" s="60">
        <v>6167</v>
      </c>
      <c r="AB300" s="60">
        <v>6167</v>
      </c>
      <c r="AC300" s="60">
        <v>6167</v>
      </c>
      <c r="AD300" s="60">
        <v>6167</v>
      </c>
      <c r="AE300" s="60">
        <v>6167</v>
      </c>
      <c r="AF300" s="60">
        <v>6167</v>
      </c>
      <c r="AG300" s="60">
        <v>6167</v>
      </c>
      <c r="AH300" s="60">
        <v>74004</v>
      </c>
      <c r="AI300" s="60">
        <v>3000</v>
      </c>
      <c r="AJ300" s="60">
        <v>3000</v>
      </c>
      <c r="AK300" s="60">
        <v>3000</v>
      </c>
      <c r="AL300" s="60">
        <v>3000</v>
      </c>
      <c r="AM300" s="60">
        <v>3000</v>
      </c>
      <c r="AN300" s="60">
        <v>3000</v>
      </c>
      <c r="AO300" s="60">
        <v>3000</v>
      </c>
      <c r="AP300" s="60">
        <v>3000</v>
      </c>
      <c r="AQ300" s="60">
        <v>3000</v>
      </c>
      <c r="AR300" s="60">
        <v>3000</v>
      </c>
      <c r="AS300" s="60">
        <v>3000</v>
      </c>
      <c r="AT300" s="60">
        <v>3000</v>
      </c>
      <c r="AU300" s="60">
        <v>36000</v>
      </c>
      <c r="AV300" s="60">
        <v>0</v>
      </c>
      <c r="AW300" s="60">
        <v>0</v>
      </c>
      <c r="AX300" s="60">
        <v>0</v>
      </c>
      <c r="AY300" s="60">
        <v>0</v>
      </c>
      <c r="AZ300" s="60">
        <v>0</v>
      </c>
      <c r="BA300" s="60">
        <v>0</v>
      </c>
      <c r="BB300" s="60">
        <v>0</v>
      </c>
      <c r="BC300" s="60">
        <v>0</v>
      </c>
      <c r="BD300" s="60">
        <v>0</v>
      </c>
      <c r="BE300" s="60">
        <v>0</v>
      </c>
      <c r="BF300" s="60">
        <v>0</v>
      </c>
      <c r="BG300" s="60">
        <v>0</v>
      </c>
      <c r="BH300" s="60">
        <v>0</v>
      </c>
      <c r="BI300" s="60">
        <v>0</v>
      </c>
      <c r="BJ300" s="60">
        <v>0</v>
      </c>
      <c r="BK300" s="60">
        <v>0</v>
      </c>
      <c r="BL300" s="60">
        <v>0</v>
      </c>
      <c r="BM300" s="60">
        <v>0</v>
      </c>
      <c r="BN300" s="60">
        <v>0</v>
      </c>
      <c r="BO300" s="60">
        <v>0</v>
      </c>
      <c r="BP300" s="60">
        <v>0</v>
      </c>
      <c r="BQ300" s="60">
        <v>0</v>
      </c>
      <c r="BR300" s="60">
        <v>0</v>
      </c>
      <c r="BS300" s="60">
        <v>0</v>
      </c>
      <c r="BT300" s="60">
        <v>0</v>
      </c>
      <c r="BU300" s="60">
        <v>0</v>
      </c>
      <c r="BV300" s="60">
        <v>0</v>
      </c>
      <c r="BW300" s="60">
        <v>0</v>
      </c>
      <c r="BX300" s="60">
        <v>0</v>
      </c>
      <c r="BY300" s="60">
        <v>0</v>
      </c>
      <c r="BZ300" s="60">
        <v>0</v>
      </c>
      <c r="CA300" s="60">
        <v>0</v>
      </c>
      <c r="CB300" s="60">
        <v>0</v>
      </c>
      <c r="CC300" s="60">
        <v>0</v>
      </c>
      <c r="CD300" s="60">
        <v>0</v>
      </c>
      <c r="CE300" s="60">
        <v>0</v>
      </c>
      <c r="CF300" s="60">
        <v>0</v>
      </c>
      <c r="CG300" s="60">
        <v>0</v>
      </c>
      <c r="CH300" s="60">
        <v>0</v>
      </c>
    </row>
    <row r="301" spans="1:86">
      <c r="A301" s="57" t="s">
        <v>86</v>
      </c>
      <c r="B301" s="57" t="s">
        <v>701</v>
      </c>
      <c r="C301" s="58" t="s">
        <v>120</v>
      </c>
      <c r="D301" s="58" t="s">
        <v>121</v>
      </c>
      <c r="E301" s="58" t="str">
        <f>VLOOKUP(CONCATENATE($F$4,F301),'REG FL  CWIP - 1 System Per Boo'!$A$29:$B$1161,2,FALSE)</f>
        <v>Production</v>
      </c>
      <c r="F301" s="58" t="s">
        <v>681</v>
      </c>
      <c r="G301" s="58" t="s">
        <v>123</v>
      </c>
      <c r="H301" s="63">
        <v>344</v>
      </c>
      <c r="I301" s="60">
        <v>0</v>
      </c>
      <c r="J301" s="60">
        <v>0</v>
      </c>
      <c r="K301" s="60">
        <v>0</v>
      </c>
      <c r="L301" s="60">
        <v>0</v>
      </c>
      <c r="M301" s="60">
        <v>0</v>
      </c>
      <c r="N301" s="60">
        <v>0</v>
      </c>
      <c r="O301" s="60">
        <v>0</v>
      </c>
      <c r="P301" s="60">
        <v>17.79</v>
      </c>
      <c r="Q301" s="60">
        <v>142.57</v>
      </c>
      <c r="R301" s="60">
        <v>253.03</v>
      </c>
      <c r="S301" s="60">
        <v>10348.379999999999</v>
      </c>
      <c r="T301" s="60">
        <v>99.35</v>
      </c>
      <c r="U301" s="60">
        <v>10861.119999999999</v>
      </c>
      <c r="V301" s="60">
        <v>8604</v>
      </c>
      <c r="W301" s="60">
        <v>8604</v>
      </c>
      <c r="X301" s="60">
        <v>8604</v>
      </c>
      <c r="Y301" s="60">
        <v>8604</v>
      </c>
      <c r="Z301" s="60">
        <v>8604</v>
      </c>
      <c r="AA301" s="60">
        <v>8604</v>
      </c>
      <c r="AB301" s="60">
        <v>8604</v>
      </c>
      <c r="AC301" s="60">
        <v>8604</v>
      </c>
      <c r="AD301" s="60">
        <v>8604</v>
      </c>
      <c r="AE301" s="60">
        <v>8604</v>
      </c>
      <c r="AF301" s="60">
        <v>8604</v>
      </c>
      <c r="AG301" s="60">
        <v>8604</v>
      </c>
      <c r="AH301" s="60">
        <v>103248</v>
      </c>
      <c r="AI301" s="60">
        <v>621</v>
      </c>
      <c r="AJ301" s="60">
        <v>621</v>
      </c>
      <c r="AK301" s="60">
        <v>621</v>
      </c>
      <c r="AL301" s="60">
        <v>621</v>
      </c>
      <c r="AM301" s="60">
        <v>621</v>
      </c>
      <c r="AN301" s="60">
        <v>621</v>
      </c>
      <c r="AO301" s="60">
        <v>621</v>
      </c>
      <c r="AP301" s="60">
        <v>621</v>
      </c>
      <c r="AQ301" s="60">
        <v>621</v>
      </c>
      <c r="AR301" s="60">
        <v>621</v>
      </c>
      <c r="AS301" s="60">
        <v>621</v>
      </c>
      <c r="AT301" s="60">
        <v>621</v>
      </c>
      <c r="AU301" s="60">
        <v>7452</v>
      </c>
      <c r="AV301" s="60">
        <v>0</v>
      </c>
      <c r="AW301" s="60">
        <v>0</v>
      </c>
      <c r="AX301" s="60">
        <v>0</v>
      </c>
      <c r="AY301" s="60">
        <v>0</v>
      </c>
      <c r="AZ301" s="60">
        <v>0</v>
      </c>
      <c r="BA301" s="60">
        <v>0</v>
      </c>
      <c r="BB301" s="60">
        <v>0</v>
      </c>
      <c r="BC301" s="60">
        <v>0</v>
      </c>
      <c r="BD301" s="60">
        <v>0</v>
      </c>
      <c r="BE301" s="60">
        <v>0</v>
      </c>
      <c r="BF301" s="60">
        <v>0</v>
      </c>
      <c r="BG301" s="60">
        <v>0</v>
      </c>
      <c r="BH301" s="60">
        <v>0</v>
      </c>
      <c r="BI301" s="60">
        <v>0</v>
      </c>
      <c r="BJ301" s="60">
        <v>0</v>
      </c>
      <c r="BK301" s="60">
        <v>0</v>
      </c>
      <c r="BL301" s="60">
        <v>0</v>
      </c>
      <c r="BM301" s="60">
        <v>0</v>
      </c>
      <c r="BN301" s="60">
        <v>0</v>
      </c>
      <c r="BO301" s="60">
        <v>0</v>
      </c>
      <c r="BP301" s="60">
        <v>0</v>
      </c>
      <c r="BQ301" s="60">
        <v>0</v>
      </c>
      <c r="BR301" s="60">
        <v>0</v>
      </c>
      <c r="BS301" s="60">
        <v>0</v>
      </c>
      <c r="BT301" s="60">
        <v>0</v>
      </c>
      <c r="BU301" s="60">
        <v>0</v>
      </c>
      <c r="BV301" s="60">
        <v>0</v>
      </c>
      <c r="BW301" s="60">
        <v>0</v>
      </c>
      <c r="BX301" s="60">
        <v>0</v>
      </c>
      <c r="BY301" s="60">
        <v>0</v>
      </c>
      <c r="BZ301" s="60">
        <v>0</v>
      </c>
      <c r="CA301" s="60">
        <v>0</v>
      </c>
      <c r="CB301" s="60">
        <v>0</v>
      </c>
      <c r="CC301" s="60">
        <v>0</v>
      </c>
      <c r="CD301" s="60">
        <v>0</v>
      </c>
      <c r="CE301" s="60">
        <v>0</v>
      </c>
      <c r="CF301" s="60">
        <v>0</v>
      </c>
      <c r="CG301" s="60">
        <v>0</v>
      </c>
      <c r="CH301" s="60">
        <v>0</v>
      </c>
    </row>
    <row r="302" spans="1:86">
      <c r="A302" s="57" t="s">
        <v>86</v>
      </c>
      <c r="B302" s="57" t="s">
        <v>701</v>
      </c>
      <c r="C302" s="58" t="s">
        <v>120</v>
      </c>
      <c r="D302" s="58" t="s">
        <v>121</v>
      </c>
      <c r="E302" s="58" t="str">
        <f>VLOOKUP(CONCATENATE($F$4,F302),'REG FL  CWIP - 1 System Per Boo'!$A$29:$B$1161,2,FALSE)</f>
        <v>Production</v>
      </c>
      <c r="F302" s="58" t="s">
        <v>682</v>
      </c>
      <c r="G302" s="58" t="s">
        <v>123</v>
      </c>
      <c r="H302" s="63">
        <v>344</v>
      </c>
      <c r="I302" s="60">
        <v>0</v>
      </c>
      <c r="J302" s="60">
        <v>0</v>
      </c>
      <c r="K302" s="60">
        <v>0</v>
      </c>
      <c r="L302" s="60">
        <v>0</v>
      </c>
      <c r="M302" s="60">
        <v>0</v>
      </c>
      <c r="N302" s="60">
        <v>0</v>
      </c>
      <c r="O302" s="60">
        <v>0</v>
      </c>
      <c r="P302" s="60">
        <v>0</v>
      </c>
      <c r="Q302" s="60">
        <v>0</v>
      </c>
      <c r="R302" s="60">
        <v>0</v>
      </c>
      <c r="S302" s="60">
        <v>0</v>
      </c>
      <c r="T302" s="60">
        <v>0</v>
      </c>
      <c r="U302" s="60">
        <v>0</v>
      </c>
      <c r="V302" s="60">
        <v>1835</v>
      </c>
      <c r="W302" s="60">
        <v>1835</v>
      </c>
      <c r="X302" s="60">
        <v>1835</v>
      </c>
      <c r="Y302" s="60">
        <v>1835</v>
      </c>
      <c r="Z302" s="60">
        <v>1835</v>
      </c>
      <c r="AA302" s="60">
        <v>1835</v>
      </c>
      <c r="AB302" s="60">
        <v>1835</v>
      </c>
      <c r="AC302" s="60">
        <v>1835</v>
      </c>
      <c r="AD302" s="60">
        <v>1835</v>
      </c>
      <c r="AE302" s="60">
        <v>1835</v>
      </c>
      <c r="AF302" s="60">
        <v>1835</v>
      </c>
      <c r="AG302" s="60">
        <v>1835</v>
      </c>
      <c r="AH302" s="60">
        <v>22020</v>
      </c>
      <c r="AI302" s="60">
        <v>12888.083333333334</v>
      </c>
      <c r="AJ302" s="60">
        <v>12888.083333333334</v>
      </c>
      <c r="AK302" s="60">
        <v>12888.083333333334</v>
      </c>
      <c r="AL302" s="60">
        <v>12888.083333333334</v>
      </c>
      <c r="AM302" s="60">
        <v>12888.083333333334</v>
      </c>
      <c r="AN302" s="60">
        <v>12888.083333333334</v>
      </c>
      <c r="AO302" s="60">
        <v>12888.083333333334</v>
      </c>
      <c r="AP302" s="60">
        <v>12888.083333333334</v>
      </c>
      <c r="AQ302" s="60">
        <v>12888.083333333334</v>
      </c>
      <c r="AR302" s="60">
        <v>12888.083333333334</v>
      </c>
      <c r="AS302" s="60">
        <v>12888.083333333334</v>
      </c>
      <c r="AT302" s="60">
        <v>12888.083333333343</v>
      </c>
      <c r="AU302" s="60">
        <v>154657</v>
      </c>
      <c r="AV302" s="60">
        <v>4169.666666666667</v>
      </c>
      <c r="AW302" s="60">
        <v>4169.666666666667</v>
      </c>
      <c r="AX302" s="60">
        <v>4169.666666666667</v>
      </c>
      <c r="AY302" s="60">
        <v>4169.666666666667</v>
      </c>
      <c r="AZ302" s="60">
        <v>4169.666666666667</v>
      </c>
      <c r="BA302" s="60">
        <v>4169.666666666667</v>
      </c>
      <c r="BB302" s="60">
        <v>4169.666666666667</v>
      </c>
      <c r="BC302" s="60">
        <v>4169.666666666667</v>
      </c>
      <c r="BD302" s="60">
        <v>4169.666666666667</v>
      </c>
      <c r="BE302" s="60">
        <v>4169.666666666667</v>
      </c>
      <c r="BF302" s="60">
        <v>4169.666666666667</v>
      </c>
      <c r="BG302" s="60">
        <v>4169.6666666666715</v>
      </c>
      <c r="BH302" s="60">
        <v>50036</v>
      </c>
      <c r="BI302" s="60">
        <v>0</v>
      </c>
      <c r="BJ302" s="60">
        <v>0</v>
      </c>
      <c r="BK302" s="60">
        <v>0</v>
      </c>
      <c r="BL302" s="60">
        <v>0</v>
      </c>
      <c r="BM302" s="60">
        <v>0</v>
      </c>
      <c r="BN302" s="60">
        <v>0</v>
      </c>
      <c r="BO302" s="60">
        <v>0</v>
      </c>
      <c r="BP302" s="60">
        <v>0</v>
      </c>
      <c r="BQ302" s="60">
        <v>0</v>
      </c>
      <c r="BR302" s="60">
        <v>0</v>
      </c>
      <c r="BS302" s="60">
        <v>0</v>
      </c>
      <c r="BT302" s="60">
        <v>0</v>
      </c>
      <c r="BU302" s="60">
        <v>0</v>
      </c>
      <c r="BV302" s="60">
        <v>0</v>
      </c>
      <c r="BW302" s="60">
        <v>0</v>
      </c>
      <c r="BX302" s="60">
        <v>0</v>
      </c>
      <c r="BY302" s="60">
        <v>0</v>
      </c>
      <c r="BZ302" s="60">
        <v>0</v>
      </c>
      <c r="CA302" s="60">
        <v>0</v>
      </c>
      <c r="CB302" s="60">
        <v>0</v>
      </c>
      <c r="CC302" s="60">
        <v>0</v>
      </c>
      <c r="CD302" s="60">
        <v>0</v>
      </c>
      <c r="CE302" s="60">
        <v>0</v>
      </c>
      <c r="CF302" s="60">
        <v>0</v>
      </c>
      <c r="CG302" s="60">
        <v>0</v>
      </c>
      <c r="CH302" s="60">
        <v>0</v>
      </c>
    </row>
    <row r="303" spans="1:86">
      <c r="A303" s="57" t="s">
        <v>86</v>
      </c>
      <c r="B303" s="57" t="s">
        <v>701</v>
      </c>
      <c r="C303" s="58" t="s">
        <v>120</v>
      </c>
      <c r="D303" s="58" t="s">
        <v>121</v>
      </c>
      <c r="E303" s="58" t="str">
        <f>VLOOKUP(CONCATENATE($F$4,F303),'REG FL  CWIP - 1 System Per Boo'!$A$29:$B$1161,2,FALSE)</f>
        <v>Production</v>
      </c>
      <c r="F303" s="58" t="s">
        <v>683</v>
      </c>
      <c r="G303" s="58" t="s">
        <v>123</v>
      </c>
      <c r="H303" s="63">
        <v>344</v>
      </c>
      <c r="I303" s="60">
        <v>0</v>
      </c>
      <c r="J303" s="60">
        <v>0</v>
      </c>
      <c r="K303" s="60">
        <v>0</v>
      </c>
      <c r="L303" s="60">
        <v>0</v>
      </c>
      <c r="M303" s="60">
        <v>0</v>
      </c>
      <c r="N303" s="60">
        <v>0</v>
      </c>
      <c r="O303" s="60">
        <v>0</v>
      </c>
      <c r="P303" s="60">
        <v>0</v>
      </c>
      <c r="Q303" s="60">
        <v>0</v>
      </c>
      <c r="R303" s="60">
        <v>0</v>
      </c>
      <c r="S303" s="60">
        <v>0</v>
      </c>
      <c r="T303" s="60">
        <v>0</v>
      </c>
      <c r="U303" s="60">
        <v>0</v>
      </c>
      <c r="V303" s="60">
        <v>1835</v>
      </c>
      <c r="W303" s="60">
        <v>1835</v>
      </c>
      <c r="X303" s="60">
        <v>1835</v>
      </c>
      <c r="Y303" s="60">
        <v>1835</v>
      </c>
      <c r="Z303" s="60">
        <v>1835</v>
      </c>
      <c r="AA303" s="60">
        <v>1835</v>
      </c>
      <c r="AB303" s="60">
        <v>1835</v>
      </c>
      <c r="AC303" s="60">
        <v>1835</v>
      </c>
      <c r="AD303" s="60">
        <v>1835</v>
      </c>
      <c r="AE303" s="60">
        <v>1835</v>
      </c>
      <c r="AF303" s="60">
        <v>1835</v>
      </c>
      <c r="AG303" s="60">
        <v>1835</v>
      </c>
      <c r="AH303" s="60">
        <v>22020</v>
      </c>
      <c r="AI303" s="60">
        <v>9545.5</v>
      </c>
      <c r="AJ303" s="60">
        <v>9545.5</v>
      </c>
      <c r="AK303" s="60">
        <v>9545.5</v>
      </c>
      <c r="AL303" s="60">
        <v>9545.5</v>
      </c>
      <c r="AM303" s="60">
        <v>9545.5</v>
      </c>
      <c r="AN303" s="60">
        <v>9545.5</v>
      </c>
      <c r="AO303" s="60">
        <v>9545.5</v>
      </c>
      <c r="AP303" s="60">
        <v>9545.5</v>
      </c>
      <c r="AQ303" s="60">
        <v>9545.5</v>
      </c>
      <c r="AR303" s="60">
        <v>9545.5</v>
      </c>
      <c r="AS303" s="60">
        <v>9545.5</v>
      </c>
      <c r="AT303" s="60">
        <v>9545.5</v>
      </c>
      <c r="AU303" s="60">
        <v>114546</v>
      </c>
      <c r="AV303" s="60">
        <v>26727.333333333332</v>
      </c>
      <c r="AW303" s="60">
        <v>26727.333333333332</v>
      </c>
      <c r="AX303" s="60">
        <v>26727.333333333332</v>
      </c>
      <c r="AY303" s="60">
        <v>26727.333333333332</v>
      </c>
      <c r="AZ303" s="60">
        <v>26727.333333333332</v>
      </c>
      <c r="BA303" s="60">
        <v>26727.333333333332</v>
      </c>
      <c r="BB303" s="60">
        <v>26727.333333333332</v>
      </c>
      <c r="BC303" s="60">
        <v>26727.333333333332</v>
      </c>
      <c r="BD303" s="60">
        <v>26727.333333333332</v>
      </c>
      <c r="BE303" s="60">
        <v>26727.333333333332</v>
      </c>
      <c r="BF303" s="60">
        <v>26727.333333333332</v>
      </c>
      <c r="BG303" s="60">
        <v>26727.333333333314</v>
      </c>
      <c r="BH303" s="60">
        <v>320728</v>
      </c>
      <c r="BI303" s="60">
        <v>0</v>
      </c>
      <c r="BJ303" s="60">
        <v>0</v>
      </c>
      <c r="BK303" s="60">
        <v>0</v>
      </c>
      <c r="BL303" s="60">
        <v>0</v>
      </c>
      <c r="BM303" s="60">
        <v>0</v>
      </c>
      <c r="BN303" s="60">
        <v>0</v>
      </c>
      <c r="BO303" s="60">
        <v>0</v>
      </c>
      <c r="BP303" s="60">
        <v>0</v>
      </c>
      <c r="BQ303" s="60">
        <v>0</v>
      </c>
      <c r="BR303" s="60">
        <v>0</v>
      </c>
      <c r="BS303" s="60">
        <v>0</v>
      </c>
      <c r="BT303" s="60">
        <v>0</v>
      </c>
      <c r="BU303" s="60">
        <v>0</v>
      </c>
      <c r="BV303" s="60">
        <v>0</v>
      </c>
      <c r="BW303" s="60">
        <v>0</v>
      </c>
      <c r="BX303" s="60">
        <v>0</v>
      </c>
      <c r="BY303" s="60">
        <v>0</v>
      </c>
      <c r="BZ303" s="60">
        <v>0</v>
      </c>
      <c r="CA303" s="60">
        <v>0</v>
      </c>
      <c r="CB303" s="60">
        <v>0</v>
      </c>
      <c r="CC303" s="60">
        <v>0</v>
      </c>
      <c r="CD303" s="60">
        <v>0</v>
      </c>
      <c r="CE303" s="60">
        <v>0</v>
      </c>
      <c r="CF303" s="60">
        <v>0</v>
      </c>
      <c r="CG303" s="60">
        <v>0</v>
      </c>
      <c r="CH303" s="60">
        <v>0</v>
      </c>
    </row>
    <row r="304" spans="1:86">
      <c r="A304" s="57" t="s">
        <v>86</v>
      </c>
      <c r="B304" s="57" t="s">
        <v>701</v>
      </c>
      <c r="C304" s="58" t="s">
        <v>120</v>
      </c>
      <c r="D304" s="58" t="s">
        <v>121</v>
      </c>
      <c r="E304" s="58" t="str">
        <f>VLOOKUP(CONCATENATE($F$4,F304),'REG FL  CWIP - 1 System Per Boo'!$A$29:$B$1161,2,FALSE)</f>
        <v>Production</v>
      </c>
      <c r="F304" s="58" t="s">
        <v>684</v>
      </c>
      <c r="G304" s="58" t="s">
        <v>123</v>
      </c>
      <c r="H304" s="63">
        <v>344</v>
      </c>
      <c r="I304" s="60">
        <v>0</v>
      </c>
      <c r="J304" s="60">
        <v>0</v>
      </c>
      <c r="K304" s="60">
        <v>0</v>
      </c>
      <c r="L304" s="60">
        <v>0</v>
      </c>
      <c r="M304" s="60">
        <v>0</v>
      </c>
      <c r="N304" s="60">
        <v>0</v>
      </c>
      <c r="O304" s="60">
        <v>0</v>
      </c>
      <c r="P304" s="60">
        <v>0</v>
      </c>
      <c r="Q304" s="60">
        <v>0</v>
      </c>
      <c r="R304" s="60">
        <v>0</v>
      </c>
      <c r="S304" s="60">
        <v>0</v>
      </c>
      <c r="T304" s="60">
        <v>0</v>
      </c>
      <c r="U304" s="60">
        <v>0</v>
      </c>
      <c r="V304" s="60">
        <v>0</v>
      </c>
      <c r="W304" s="60">
        <v>0</v>
      </c>
      <c r="X304" s="60">
        <v>0</v>
      </c>
      <c r="Y304" s="60">
        <v>0</v>
      </c>
      <c r="Z304" s="60">
        <v>0</v>
      </c>
      <c r="AA304" s="60">
        <v>0</v>
      </c>
      <c r="AB304" s="60">
        <v>0</v>
      </c>
      <c r="AC304" s="60">
        <v>0</v>
      </c>
      <c r="AD304" s="60">
        <v>0</v>
      </c>
      <c r="AE304" s="60">
        <v>0</v>
      </c>
      <c r="AF304" s="60">
        <v>0</v>
      </c>
      <c r="AG304" s="60">
        <v>0</v>
      </c>
      <c r="AH304" s="60">
        <v>0</v>
      </c>
      <c r="AI304" s="60">
        <v>1909.0833333333333</v>
      </c>
      <c r="AJ304" s="60">
        <v>1909.0833333333333</v>
      </c>
      <c r="AK304" s="60">
        <v>1909.0833333333333</v>
      </c>
      <c r="AL304" s="60">
        <v>1909.0833333333333</v>
      </c>
      <c r="AM304" s="60">
        <v>1909.0833333333333</v>
      </c>
      <c r="AN304" s="60">
        <v>1909.0833333333333</v>
      </c>
      <c r="AO304" s="60">
        <v>1909.0833333333333</v>
      </c>
      <c r="AP304" s="60">
        <v>1909.0833333333333</v>
      </c>
      <c r="AQ304" s="60">
        <v>1909.0833333333333</v>
      </c>
      <c r="AR304" s="60">
        <v>1909.0833333333333</v>
      </c>
      <c r="AS304" s="60">
        <v>1909.0833333333333</v>
      </c>
      <c r="AT304" s="60">
        <v>1909.0833333333358</v>
      </c>
      <c r="AU304" s="60">
        <v>22909</v>
      </c>
      <c r="AV304" s="60">
        <v>17181.833333333332</v>
      </c>
      <c r="AW304" s="60">
        <v>17181.833333333332</v>
      </c>
      <c r="AX304" s="60">
        <v>17181.833333333332</v>
      </c>
      <c r="AY304" s="60">
        <v>17181.833333333332</v>
      </c>
      <c r="AZ304" s="60">
        <v>17181.833333333332</v>
      </c>
      <c r="BA304" s="60">
        <v>17181.833333333332</v>
      </c>
      <c r="BB304" s="60">
        <v>17181.833333333332</v>
      </c>
      <c r="BC304" s="60">
        <v>17181.833333333332</v>
      </c>
      <c r="BD304" s="60">
        <v>17181.833333333332</v>
      </c>
      <c r="BE304" s="60">
        <v>17181.833333333332</v>
      </c>
      <c r="BF304" s="60">
        <v>17181.833333333332</v>
      </c>
      <c r="BG304" s="60">
        <v>17181.833333333314</v>
      </c>
      <c r="BH304" s="60">
        <v>206182</v>
      </c>
      <c r="BI304" s="60">
        <v>19090.916666666668</v>
      </c>
      <c r="BJ304" s="60">
        <v>19090.916666666668</v>
      </c>
      <c r="BK304" s="60">
        <v>19090.916666666668</v>
      </c>
      <c r="BL304" s="60">
        <v>19090.916666666668</v>
      </c>
      <c r="BM304" s="60">
        <v>19090.916666666668</v>
      </c>
      <c r="BN304" s="60">
        <v>19090.916666666668</v>
      </c>
      <c r="BO304" s="60">
        <v>19090.916666666668</v>
      </c>
      <c r="BP304" s="60">
        <v>19090.916666666668</v>
      </c>
      <c r="BQ304" s="60">
        <v>19090.916666666668</v>
      </c>
      <c r="BR304" s="60">
        <v>19090.916666666668</v>
      </c>
      <c r="BS304" s="60">
        <v>19090.916666666668</v>
      </c>
      <c r="BT304" s="60">
        <v>19090.916666666686</v>
      </c>
      <c r="BU304" s="60">
        <v>229091</v>
      </c>
      <c r="BV304" s="60">
        <v>0</v>
      </c>
      <c r="BW304" s="60">
        <v>0</v>
      </c>
      <c r="BX304" s="60">
        <v>0</v>
      </c>
      <c r="BY304" s="60">
        <v>0</v>
      </c>
      <c r="BZ304" s="60">
        <v>0</v>
      </c>
      <c r="CA304" s="60">
        <v>0</v>
      </c>
      <c r="CB304" s="60">
        <v>0</v>
      </c>
      <c r="CC304" s="60">
        <v>0</v>
      </c>
      <c r="CD304" s="60">
        <v>0</v>
      </c>
      <c r="CE304" s="60">
        <v>0</v>
      </c>
      <c r="CF304" s="60">
        <v>0</v>
      </c>
      <c r="CG304" s="60">
        <v>0</v>
      </c>
      <c r="CH304" s="60">
        <v>0</v>
      </c>
    </row>
    <row r="305" spans="1:86">
      <c r="A305" s="57" t="s">
        <v>86</v>
      </c>
      <c r="B305" s="57" t="s">
        <v>701</v>
      </c>
      <c r="C305" s="58" t="s">
        <v>120</v>
      </c>
      <c r="D305" s="58" t="s">
        <v>121</v>
      </c>
      <c r="E305" s="58" t="str">
        <f>VLOOKUP(CONCATENATE($F$4,F305),'REG FL  CWIP - 1 System Per Boo'!$A$29:$B$1161,2,FALSE)</f>
        <v>Production</v>
      </c>
      <c r="F305" s="58" t="s">
        <v>685</v>
      </c>
      <c r="G305" s="58" t="s">
        <v>123</v>
      </c>
      <c r="H305" s="63">
        <v>344</v>
      </c>
      <c r="I305" s="60">
        <v>0</v>
      </c>
      <c r="J305" s="60">
        <v>0</v>
      </c>
      <c r="K305" s="60">
        <v>0</v>
      </c>
      <c r="L305" s="60">
        <v>0</v>
      </c>
      <c r="M305" s="60">
        <v>0</v>
      </c>
      <c r="N305" s="60">
        <v>0</v>
      </c>
      <c r="O305" s="60">
        <v>0</v>
      </c>
      <c r="P305" s="60">
        <v>0</v>
      </c>
      <c r="Q305" s="60">
        <v>0</v>
      </c>
      <c r="R305" s="60">
        <v>0</v>
      </c>
      <c r="S305" s="60">
        <v>0</v>
      </c>
      <c r="T305" s="60">
        <v>0</v>
      </c>
      <c r="U305" s="60">
        <v>0</v>
      </c>
      <c r="V305" s="60">
        <v>0</v>
      </c>
      <c r="W305" s="60">
        <v>0</v>
      </c>
      <c r="X305" s="60">
        <v>0</v>
      </c>
      <c r="Y305" s="60">
        <v>0</v>
      </c>
      <c r="Z305" s="60">
        <v>0</v>
      </c>
      <c r="AA305" s="60">
        <v>0</v>
      </c>
      <c r="AB305" s="60">
        <v>0</v>
      </c>
      <c r="AC305" s="60">
        <v>0</v>
      </c>
      <c r="AD305" s="60">
        <v>0</v>
      </c>
      <c r="AE305" s="60">
        <v>0</v>
      </c>
      <c r="AF305" s="60">
        <v>0</v>
      </c>
      <c r="AG305" s="60">
        <v>0</v>
      </c>
      <c r="AH305" s="60">
        <v>0</v>
      </c>
      <c r="AI305" s="60">
        <v>0</v>
      </c>
      <c r="AJ305" s="60">
        <v>0</v>
      </c>
      <c r="AK305" s="60">
        <v>0</v>
      </c>
      <c r="AL305" s="60">
        <v>0</v>
      </c>
      <c r="AM305" s="60">
        <v>0</v>
      </c>
      <c r="AN305" s="60">
        <v>0</v>
      </c>
      <c r="AO305" s="60">
        <v>0</v>
      </c>
      <c r="AP305" s="60">
        <v>0</v>
      </c>
      <c r="AQ305" s="60">
        <v>0</v>
      </c>
      <c r="AR305" s="60">
        <v>0</v>
      </c>
      <c r="AS305" s="60">
        <v>0</v>
      </c>
      <c r="AT305" s="60">
        <v>0</v>
      </c>
      <c r="AU305" s="60">
        <v>0</v>
      </c>
      <c r="AV305" s="60">
        <v>1901.3333333333333</v>
      </c>
      <c r="AW305" s="60">
        <v>1901.3333333333333</v>
      </c>
      <c r="AX305" s="60">
        <v>1901.3333333333333</v>
      </c>
      <c r="AY305" s="60">
        <v>1901.3333333333333</v>
      </c>
      <c r="AZ305" s="60">
        <v>1901.3333333333333</v>
      </c>
      <c r="BA305" s="60">
        <v>1901.3333333333333</v>
      </c>
      <c r="BB305" s="60">
        <v>1901.3333333333333</v>
      </c>
      <c r="BC305" s="60">
        <v>1901.3333333333333</v>
      </c>
      <c r="BD305" s="60">
        <v>1901.3333333333333</v>
      </c>
      <c r="BE305" s="60">
        <v>1901.3333333333333</v>
      </c>
      <c r="BF305" s="60">
        <v>1901.3333333333333</v>
      </c>
      <c r="BG305" s="60">
        <v>1901.3333333333358</v>
      </c>
      <c r="BH305" s="60">
        <v>22816</v>
      </c>
      <c r="BI305" s="60">
        <v>17111.916666666668</v>
      </c>
      <c r="BJ305" s="60">
        <v>17111.916666666668</v>
      </c>
      <c r="BK305" s="60">
        <v>17111.916666666668</v>
      </c>
      <c r="BL305" s="60">
        <v>17111.916666666668</v>
      </c>
      <c r="BM305" s="60">
        <v>17111.916666666668</v>
      </c>
      <c r="BN305" s="60">
        <v>17111.916666666668</v>
      </c>
      <c r="BO305" s="60">
        <v>17111.916666666668</v>
      </c>
      <c r="BP305" s="60">
        <v>17111.916666666668</v>
      </c>
      <c r="BQ305" s="60">
        <v>17111.916666666668</v>
      </c>
      <c r="BR305" s="60">
        <v>17111.916666666668</v>
      </c>
      <c r="BS305" s="60">
        <v>17111.916666666668</v>
      </c>
      <c r="BT305" s="60">
        <v>17111.916666666686</v>
      </c>
      <c r="BU305" s="60">
        <v>205343</v>
      </c>
      <c r="BV305" s="60">
        <v>19013.25</v>
      </c>
      <c r="BW305" s="60">
        <v>19013.25</v>
      </c>
      <c r="BX305" s="60">
        <v>19013.25</v>
      </c>
      <c r="BY305" s="60">
        <v>19013.25</v>
      </c>
      <c r="BZ305" s="60">
        <v>19013.25</v>
      </c>
      <c r="CA305" s="60">
        <v>19013.25</v>
      </c>
      <c r="CB305" s="60">
        <v>19013.25</v>
      </c>
      <c r="CC305" s="60">
        <v>19013.25</v>
      </c>
      <c r="CD305" s="60">
        <v>19013.25</v>
      </c>
      <c r="CE305" s="60">
        <v>19013.25</v>
      </c>
      <c r="CF305" s="60">
        <v>19013.25</v>
      </c>
      <c r="CG305" s="60">
        <v>19013.25</v>
      </c>
      <c r="CH305" s="60">
        <v>228159</v>
      </c>
    </row>
    <row r="306" spans="1:86">
      <c r="A306" s="57" t="s">
        <v>86</v>
      </c>
      <c r="B306" s="57" t="s">
        <v>701</v>
      </c>
      <c r="C306" s="58" t="s">
        <v>120</v>
      </c>
      <c r="D306" s="58" t="s">
        <v>121</v>
      </c>
      <c r="E306" s="58" t="str">
        <f>VLOOKUP(CONCATENATE($F$4,F306),'REG FL  CWIP - 1 System Per Boo'!$A$29:$B$1161,2,FALSE)</f>
        <v>Production</v>
      </c>
      <c r="F306" s="58" t="s">
        <v>686</v>
      </c>
      <c r="G306" s="58" t="s">
        <v>123</v>
      </c>
      <c r="H306" s="63">
        <v>344</v>
      </c>
      <c r="I306" s="60">
        <v>0</v>
      </c>
      <c r="J306" s="60">
        <v>0</v>
      </c>
      <c r="K306" s="60">
        <v>0</v>
      </c>
      <c r="L306" s="60">
        <v>0</v>
      </c>
      <c r="M306" s="60">
        <v>0</v>
      </c>
      <c r="N306" s="60">
        <v>0</v>
      </c>
      <c r="O306" s="60">
        <v>0</v>
      </c>
      <c r="P306" s="60">
        <v>0</v>
      </c>
      <c r="Q306" s="60">
        <v>0</v>
      </c>
      <c r="R306" s="60">
        <v>0</v>
      </c>
      <c r="S306" s="60">
        <v>0</v>
      </c>
      <c r="T306" s="60">
        <v>0</v>
      </c>
      <c r="U306" s="60">
        <v>0</v>
      </c>
      <c r="V306" s="60">
        <v>0</v>
      </c>
      <c r="W306" s="60">
        <v>0</v>
      </c>
      <c r="X306" s="60">
        <v>0</v>
      </c>
      <c r="Y306" s="60">
        <v>0</v>
      </c>
      <c r="Z306" s="60">
        <v>0</v>
      </c>
      <c r="AA306" s="60">
        <v>0</v>
      </c>
      <c r="AB306" s="60">
        <v>0</v>
      </c>
      <c r="AC306" s="60">
        <v>0</v>
      </c>
      <c r="AD306" s="60">
        <v>0</v>
      </c>
      <c r="AE306" s="60">
        <v>0</v>
      </c>
      <c r="AF306" s="60">
        <v>0</v>
      </c>
      <c r="AG306" s="60">
        <v>0</v>
      </c>
      <c r="AH306" s="60">
        <v>0</v>
      </c>
      <c r="AI306" s="60">
        <v>0</v>
      </c>
      <c r="AJ306" s="60">
        <v>0</v>
      </c>
      <c r="AK306" s="60">
        <v>0</v>
      </c>
      <c r="AL306" s="60">
        <v>0</v>
      </c>
      <c r="AM306" s="60">
        <v>0</v>
      </c>
      <c r="AN306" s="60">
        <v>0</v>
      </c>
      <c r="AO306" s="60">
        <v>0</v>
      </c>
      <c r="AP306" s="60">
        <v>0</v>
      </c>
      <c r="AQ306" s="60">
        <v>0</v>
      </c>
      <c r="AR306" s="60">
        <v>0</v>
      </c>
      <c r="AS306" s="60">
        <v>0</v>
      </c>
      <c r="AT306" s="60">
        <v>0</v>
      </c>
      <c r="AU306" s="60">
        <v>0</v>
      </c>
      <c r="AV306" s="60">
        <v>0</v>
      </c>
      <c r="AW306" s="60">
        <v>0</v>
      </c>
      <c r="AX306" s="60">
        <v>0</v>
      </c>
      <c r="AY306" s="60">
        <v>0</v>
      </c>
      <c r="AZ306" s="60">
        <v>0</v>
      </c>
      <c r="BA306" s="60">
        <v>0</v>
      </c>
      <c r="BB306" s="60">
        <v>0</v>
      </c>
      <c r="BC306" s="60">
        <v>0</v>
      </c>
      <c r="BD306" s="60">
        <v>0</v>
      </c>
      <c r="BE306" s="60">
        <v>0</v>
      </c>
      <c r="BF306" s="60">
        <v>0</v>
      </c>
      <c r="BG306" s="60">
        <v>0</v>
      </c>
      <c r="BH306" s="60">
        <v>0</v>
      </c>
      <c r="BI306" s="60">
        <v>1893.8333333333333</v>
      </c>
      <c r="BJ306" s="60">
        <v>1893.8333333333333</v>
      </c>
      <c r="BK306" s="60">
        <v>1893.8333333333333</v>
      </c>
      <c r="BL306" s="60">
        <v>1893.8333333333333</v>
      </c>
      <c r="BM306" s="60">
        <v>1893.8333333333333</v>
      </c>
      <c r="BN306" s="60">
        <v>1893.8333333333333</v>
      </c>
      <c r="BO306" s="60">
        <v>1893.8333333333333</v>
      </c>
      <c r="BP306" s="60">
        <v>1893.8333333333333</v>
      </c>
      <c r="BQ306" s="60">
        <v>1893.8333333333333</v>
      </c>
      <c r="BR306" s="60">
        <v>1893.8333333333333</v>
      </c>
      <c r="BS306" s="60">
        <v>1893.8333333333333</v>
      </c>
      <c r="BT306" s="60">
        <v>1893.8333333333358</v>
      </c>
      <c r="BU306" s="60">
        <v>22726</v>
      </c>
      <c r="BV306" s="60">
        <v>17044.5</v>
      </c>
      <c r="BW306" s="60">
        <v>17044.5</v>
      </c>
      <c r="BX306" s="60">
        <v>17044.5</v>
      </c>
      <c r="BY306" s="60">
        <v>17044.5</v>
      </c>
      <c r="BZ306" s="60">
        <v>17044.5</v>
      </c>
      <c r="CA306" s="60">
        <v>17044.5</v>
      </c>
      <c r="CB306" s="60">
        <v>17044.5</v>
      </c>
      <c r="CC306" s="60">
        <v>17044.5</v>
      </c>
      <c r="CD306" s="60">
        <v>17044.5</v>
      </c>
      <c r="CE306" s="60">
        <v>17044.5</v>
      </c>
      <c r="CF306" s="60">
        <v>17044.5</v>
      </c>
      <c r="CG306" s="60">
        <v>17044.5</v>
      </c>
      <c r="CH306" s="60">
        <v>204534</v>
      </c>
    </row>
    <row r="307" spans="1:86">
      <c r="A307" s="57" t="s">
        <v>86</v>
      </c>
      <c r="B307" s="58" t="s">
        <v>719</v>
      </c>
      <c r="C307" s="59" t="s">
        <v>660</v>
      </c>
      <c r="D307" s="58" t="s">
        <v>121</v>
      </c>
      <c r="E307" s="58" t="str">
        <f>VLOOKUP(CONCATENATE($F$4,F307),'REG FL  CWIP - 1 System Per Boo'!$A$29:$B$1161,2,FALSE)</f>
        <v>Vision Florida</v>
      </c>
      <c r="F307" s="58" t="s">
        <v>668</v>
      </c>
      <c r="G307" s="58" t="s">
        <v>123</v>
      </c>
      <c r="H307" s="63">
        <v>344</v>
      </c>
      <c r="I307" s="60">
        <v>0</v>
      </c>
      <c r="J307" s="60">
        <v>0</v>
      </c>
      <c r="K307" s="60">
        <v>0</v>
      </c>
      <c r="L307" s="60">
        <v>0</v>
      </c>
      <c r="M307" s="60">
        <v>0</v>
      </c>
      <c r="N307" s="60">
        <v>0</v>
      </c>
      <c r="O307" s="60">
        <v>0</v>
      </c>
      <c r="P307" s="60">
        <v>0</v>
      </c>
      <c r="Q307" s="60">
        <v>0</v>
      </c>
      <c r="R307" s="60">
        <v>0</v>
      </c>
      <c r="S307" s="60">
        <v>0</v>
      </c>
      <c r="T307" s="60">
        <v>0</v>
      </c>
      <c r="U307" s="60">
        <v>0</v>
      </c>
      <c r="V307" s="60">
        <v>0</v>
      </c>
      <c r="W307" s="60">
        <v>0</v>
      </c>
      <c r="X307" s="60">
        <v>0</v>
      </c>
      <c r="Y307" s="60">
        <v>0</v>
      </c>
      <c r="Z307" s="60">
        <v>0</v>
      </c>
      <c r="AA307" s="60">
        <v>0</v>
      </c>
      <c r="AB307" s="60">
        <v>0</v>
      </c>
      <c r="AC307" s="60">
        <v>0</v>
      </c>
      <c r="AD307" s="60">
        <v>0</v>
      </c>
      <c r="AE307" s="60">
        <v>0</v>
      </c>
      <c r="AF307" s="60">
        <v>0</v>
      </c>
      <c r="AG307" s="60">
        <v>676.05000000000007</v>
      </c>
      <c r="AH307" s="60">
        <v>676.05000000000007</v>
      </c>
      <c r="AI307" s="60">
        <v>0</v>
      </c>
      <c r="AJ307" s="60">
        <v>0</v>
      </c>
      <c r="AK307" s="60">
        <v>0</v>
      </c>
      <c r="AL307" s="60">
        <v>0</v>
      </c>
      <c r="AM307" s="60">
        <v>0</v>
      </c>
      <c r="AN307" s="60">
        <v>0</v>
      </c>
      <c r="AO307" s="60">
        <v>0</v>
      </c>
      <c r="AP307" s="60">
        <v>0</v>
      </c>
      <c r="AQ307" s="60">
        <v>0</v>
      </c>
      <c r="AR307" s="60">
        <v>0</v>
      </c>
      <c r="AS307" s="60">
        <v>0</v>
      </c>
      <c r="AT307" s="60">
        <v>0</v>
      </c>
      <c r="AU307" s="60">
        <v>0</v>
      </c>
      <c r="AV307" s="60">
        <v>0</v>
      </c>
      <c r="AW307" s="60">
        <v>0</v>
      </c>
      <c r="AX307" s="60">
        <v>0</v>
      </c>
      <c r="AY307" s="60">
        <v>0</v>
      </c>
      <c r="AZ307" s="60">
        <v>0</v>
      </c>
      <c r="BA307" s="60">
        <v>0</v>
      </c>
      <c r="BB307" s="60">
        <v>0</v>
      </c>
      <c r="BC307" s="60">
        <v>0</v>
      </c>
      <c r="BD307" s="60">
        <v>0</v>
      </c>
      <c r="BE307" s="60">
        <v>0</v>
      </c>
      <c r="BF307" s="60">
        <v>0</v>
      </c>
      <c r="BG307" s="60">
        <v>0</v>
      </c>
      <c r="BH307" s="60">
        <v>0</v>
      </c>
      <c r="BI307" s="60">
        <v>0</v>
      </c>
      <c r="BJ307" s="60">
        <v>0</v>
      </c>
      <c r="BK307" s="60">
        <v>0</v>
      </c>
      <c r="BL307" s="60">
        <v>0</v>
      </c>
      <c r="BM307" s="60">
        <v>0</v>
      </c>
      <c r="BN307" s="60">
        <v>0</v>
      </c>
      <c r="BO307" s="60">
        <v>0</v>
      </c>
      <c r="BP307" s="60">
        <v>0</v>
      </c>
      <c r="BQ307" s="60">
        <v>0</v>
      </c>
      <c r="BR307" s="60">
        <v>0</v>
      </c>
      <c r="BS307" s="60">
        <v>0</v>
      </c>
      <c r="BT307" s="60">
        <v>0</v>
      </c>
      <c r="BU307" s="60">
        <v>0</v>
      </c>
      <c r="BV307" s="60">
        <v>0</v>
      </c>
      <c r="BW307" s="60">
        <v>0</v>
      </c>
      <c r="BX307" s="60">
        <v>0</v>
      </c>
      <c r="BY307" s="60">
        <v>0</v>
      </c>
      <c r="BZ307" s="60">
        <v>0</v>
      </c>
      <c r="CA307" s="60">
        <v>0</v>
      </c>
      <c r="CB307" s="60">
        <v>0</v>
      </c>
      <c r="CC307" s="60">
        <v>0</v>
      </c>
      <c r="CD307" s="60">
        <v>0</v>
      </c>
      <c r="CE307" s="60">
        <v>0</v>
      </c>
      <c r="CF307" s="60">
        <v>0</v>
      </c>
      <c r="CG307" s="60">
        <v>0</v>
      </c>
      <c r="CH307" s="60">
        <v>0</v>
      </c>
    </row>
    <row r="308" spans="1:86">
      <c r="A308" s="57" t="s">
        <v>86</v>
      </c>
      <c r="B308" s="58" t="s">
        <v>719</v>
      </c>
      <c r="C308" s="59" t="s">
        <v>116</v>
      </c>
      <c r="D308" s="58" t="s">
        <v>117</v>
      </c>
      <c r="E308" s="58" t="str">
        <f>VLOOKUP(CONCATENATE($F$4,F308),'REG FL  CWIP - 1 System Per Boo'!$A$29:$B$1161,2,FALSE)</f>
        <v>Production</v>
      </c>
      <c r="F308" s="58" t="s">
        <v>656</v>
      </c>
      <c r="G308" s="58" t="s">
        <v>657</v>
      </c>
      <c r="H308" s="63">
        <v>344</v>
      </c>
      <c r="I308" s="60">
        <v>0</v>
      </c>
      <c r="J308" s="60">
        <v>0</v>
      </c>
      <c r="K308" s="60">
        <v>0</v>
      </c>
      <c r="L308" s="60">
        <v>0</v>
      </c>
      <c r="M308" s="60">
        <v>0</v>
      </c>
      <c r="N308" s="60">
        <v>0</v>
      </c>
      <c r="O308" s="60">
        <v>0</v>
      </c>
      <c r="P308" s="60">
        <v>0</v>
      </c>
      <c r="Q308" s="60">
        <v>0</v>
      </c>
      <c r="R308" s="60">
        <v>0</v>
      </c>
      <c r="S308" s="60">
        <v>328.67</v>
      </c>
      <c r="T308" s="60">
        <v>43.5</v>
      </c>
      <c r="U308" s="60">
        <v>372.17</v>
      </c>
      <c r="V308" s="60">
        <v>0</v>
      </c>
      <c r="W308" s="60">
        <v>0</v>
      </c>
      <c r="X308" s="60">
        <v>0</v>
      </c>
      <c r="Y308" s="60">
        <v>0</v>
      </c>
      <c r="Z308" s="60">
        <v>0</v>
      </c>
      <c r="AA308" s="60">
        <v>0</v>
      </c>
      <c r="AB308" s="60">
        <v>0</v>
      </c>
      <c r="AC308" s="60">
        <v>0</v>
      </c>
      <c r="AD308" s="60">
        <v>0</v>
      </c>
      <c r="AE308" s="60">
        <v>0</v>
      </c>
      <c r="AF308" s="60">
        <v>0</v>
      </c>
      <c r="AG308" s="60">
        <v>0</v>
      </c>
      <c r="AH308" s="60">
        <v>0</v>
      </c>
      <c r="AI308" s="60">
        <v>0</v>
      </c>
      <c r="AJ308" s="60">
        <v>0</v>
      </c>
      <c r="AK308" s="60">
        <v>0</v>
      </c>
      <c r="AL308" s="60">
        <v>0</v>
      </c>
      <c r="AM308" s="60">
        <v>0</v>
      </c>
      <c r="AN308" s="60">
        <v>0</v>
      </c>
      <c r="AO308" s="60">
        <v>0</v>
      </c>
      <c r="AP308" s="60">
        <v>0</v>
      </c>
      <c r="AQ308" s="60">
        <v>0</v>
      </c>
      <c r="AR308" s="60">
        <v>0</v>
      </c>
      <c r="AS308" s="60">
        <v>0</v>
      </c>
      <c r="AT308" s="60">
        <v>0</v>
      </c>
      <c r="AU308" s="60">
        <v>0</v>
      </c>
      <c r="AV308" s="60">
        <v>0</v>
      </c>
      <c r="AW308" s="60">
        <v>0</v>
      </c>
      <c r="AX308" s="60">
        <v>0</v>
      </c>
      <c r="AY308" s="60">
        <v>0</v>
      </c>
      <c r="AZ308" s="60">
        <v>0</v>
      </c>
      <c r="BA308" s="60">
        <v>0</v>
      </c>
      <c r="BB308" s="60">
        <v>0</v>
      </c>
      <c r="BC308" s="60">
        <v>0</v>
      </c>
      <c r="BD308" s="60">
        <v>0</v>
      </c>
      <c r="BE308" s="60">
        <v>0</v>
      </c>
      <c r="BF308" s="60">
        <v>0</v>
      </c>
      <c r="BG308" s="60">
        <v>0</v>
      </c>
      <c r="BH308" s="60">
        <v>0</v>
      </c>
      <c r="BI308" s="60">
        <v>0</v>
      </c>
      <c r="BJ308" s="60">
        <v>0</v>
      </c>
      <c r="BK308" s="60">
        <v>0</v>
      </c>
      <c r="BL308" s="60">
        <v>0</v>
      </c>
      <c r="BM308" s="60">
        <v>0</v>
      </c>
      <c r="BN308" s="60">
        <v>0</v>
      </c>
      <c r="BO308" s="60">
        <v>0</v>
      </c>
      <c r="BP308" s="60">
        <v>0</v>
      </c>
      <c r="BQ308" s="60">
        <v>0</v>
      </c>
      <c r="BR308" s="60">
        <v>0</v>
      </c>
      <c r="BS308" s="60">
        <v>0</v>
      </c>
      <c r="BT308" s="60">
        <v>0</v>
      </c>
      <c r="BU308" s="60">
        <v>0</v>
      </c>
      <c r="BV308" s="60">
        <v>0</v>
      </c>
      <c r="BW308" s="60">
        <v>0</v>
      </c>
      <c r="BX308" s="60">
        <v>0</v>
      </c>
      <c r="BY308" s="60">
        <v>0</v>
      </c>
      <c r="BZ308" s="60">
        <v>0</v>
      </c>
      <c r="CA308" s="60">
        <v>0</v>
      </c>
      <c r="CB308" s="60">
        <v>0</v>
      </c>
      <c r="CC308" s="60">
        <v>0</v>
      </c>
      <c r="CD308" s="60">
        <v>0</v>
      </c>
      <c r="CE308" s="60">
        <v>0</v>
      </c>
      <c r="CF308" s="60">
        <v>0</v>
      </c>
      <c r="CG308" s="60">
        <v>0</v>
      </c>
      <c r="CH308" s="60">
        <v>0</v>
      </c>
    </row>
    <row r="309" spans="1:86">
      <c r="A309" s="57" t="s">
        <v>86</v>
      </c>
      <c r="B309" s="58" t="s">
        <v>719</v>
      </c>
      <c r="C309" s="59" t="s">
        <v>120</v>
      </c>
      <c r="D309" s="58" t="s">
        <v>121</v>
      </c>
      <c r="E309" s="58" t="str">
        <f>VLOOKUP(CONCATENATE($F$4,F309),'REG FL  CWIP - 1 System Per Boo'!$A$29:$B$1161,2,FALSE)</f>
        <v>Production</v>
      </c>
      <c r="F309" s="58" t="s">
        <v>686</v>
      </c>
      <c r="G309" s="58" t="s">
        <v>123</v>
      </c>
      <c r="H309" s="63">
        <v>344</v>
      </c>
      <c r="I309" s="60">
        <v>0</v>
      </c>
      <c r="J309" s="60">
        <v>0</v>
      </c>
      <c r="K309" s="60">
        <v>0</v>
      </c>
      <c r="L309" s="60">
        <v>0</v>
      </c>
      <c r="M309" s="60">
        <v>0</v>
      </c>
      <c r="N309" s="60">
        <v>0</v>
      </c>
      <c r="O309" s="60">
        <v>0</v>
      </c>
      <c r="P309" s="60">
        <v>0</v>
      </c>
      <c r="Q309" s="60">
        <v>0</v>
      </c>
      <c r="R309" s="60">
        <v>0</v>
      </c>
      <c r="S309" s="60">
        <v>0</v>
      </c>
      <c r="T309" s="60">
        <v>0</v>
      </c>
      <c r="U309" s="60">
        <v>0</v>
      </c>
      <c r="V309" s="60">
        <v>0</v>
      </c>
      <c r="W309" s="60">
        <v>0</v>
      </c>
      <c r="X309" s="60">
        <v>0</v>
      </c>
      <c r="Y309" s="60">
        <v>0</v>
      </c>
      <c r="Z309" s="60">
        <v>0</v>
      </c>
      <c r="AA309" s="60">
        <v>0</v>
      </c>
      <c r="AB309" s="60">
        <v>0</v>
      </c>
      <c r="AC309" s="60">
        <v>0</v>
      </c>
      <c r="AD309" s="60">
        <v>0</v>
      </c>
      <c r="AE309" s="60">
        <v>0</v>
      </c>
      <c r="AF309" s="60">
        <v>0</v>
      </c>
      <c r="AG309" s="60">
        <v>0</v>
      </c>
      <c r="AH309" s="60">
        <v>0</v>
      </c>
      <c r="AI309" s="60">
        <v>0</v>
      </c>
      <c r="AJ309" s="60">
        <v>0</v>
      </c>
      <c r="AK309" s="60">
        <v>0</v>
      </c>
      <c r="AL309" s="60">
        <v>0</v>
      </c>
      <c r="AM309" s="60">
        <v>0</v>
      </c>
      <c r="AN309" s="60">
        <v>0</v>
      </c>
      <c r="AO309" s="60">
        <v>0</v>
      </c>
      <c r="AP309" s="60">
        <v>0</v>
      </c>
      <c r="AQ309" s="60">
        <v>0</v>
      </c>
      <c r="AR309" s="60">
        <v>0</v>
      </c>
      <c r="AS309" s="60">
        <v>0</v>
      </c>
      <c r="AT309" s="60">
        <v>0</v>
      </c>
      <c r="AU309" s="60">
        <v>0</v>
      </c>
      <c r="AV309" s="60">
        <v>0</v>
      </c>
      <c r="AW309" s="60">
        <v>0</v>
      </c>
      <c r="AX309" s="60">
        <v>0</v>
      </c>
      <c r="AY309" s="60">
        <v>0</v>
      </c>
      <c r="AZ309" s="60">
        <v>0</v>
      </c>
      <c r="BA309" s="60">
        <v>0</v>
      </c>
      <c r="BB309" s="60">
        <v>0</v>
      </c>
      <c r="BC309" s="60">
        <v>0</v>
      </c>
      <c r="BD309" s="60">
        <v>0</v>
      </c>
      <c r="BE309" s="60">
        <v>0</v>
      </c>
      <c r="BF309" s="60">
        <v>0</v>
      </c>
      <c r="BG309" s="60">
        <v>0</v>
      </c>
      <c r="BH309" s="60">
        <v>0</v>
      </c>
      <c r="BI309" s="60">
        <v>0</v>
      </c>
      <c r="BJ309" s="60">
        <v>0</v>
      </c>
      <c r="BK309" s="60">
        <v>0</v>
      </c>
      <c r="BL309" s="60">
        <v>0</v>
      </c>
      <c r="BM309" s="60">
        <v>0</v>
      </c>
      <c r="BN309" s="60">
        <v>0</v>
      </c>
      <c r="BO309" s="60">
        <v>0</v>
      </c>
      <c r="BP309" s="60">
        <v>0</v>
      </c>
      <c r="BQ309" s="60">
        <v>0</v>
      </c>
      <c r="BR309" s="60">
        <v>0</v>
      </c>
      <c r="BS309" s="60">
        <v>0</v>
      </c>
      <c r="BT309" s="60">
        <v>0</v>
      </c>
      <c r="BU309" s="60">
        <v>0</v>
      </c>
      <c r="BV309" s="60">
        <v>0</v>
      </c>
      <c r="BW309" s="60">
        <v>0</v>
      </c>
      <c r="BX309" s="60">
        <v>0</v>
      </c>
      <c r="BY309" s="60">
        <v>0</v>
      </c>
      <c r="BZ309" s="60">
        <v>0</v>
      </c>
      <c r="CA309" s="60">
        <v>0</v>
      </c>
      <c r="CB309" s="60">
        <v>0</v>
      </c>
      <c r="CC309" s="60">
        <v>0</v>
      </c>
      <c r="CD309" s="60">
        <v>0</v>
      </c>
      <c r="CE309" s="60">
        <v>0</v>
      </c>
      <c r="CF309" s="60">
        <v>0</v>
      </c>
      <c r="CG309" s="60">
        <v>0</v>
      </c>
      <c r="CH309" s="60">
        <v>0</v>
      </c>
    </row>
    <row r="310" spans="1:86">
      <c r="A310" s="57" t="s">
        <v>86</v>
      </c>
      <c r="B310" s="58" t="s">
        <v>719</v>
      </c>
      <c r="C310" s="59" t="s">
        <v>120</v>
      </c>
      <c r="D310" s="58" t="s">
        <v>121</v>
      </c>
      <c r="E310" s="58" t="str">
        <f>VLOOKUP(CONCATENATE($F$4,F310),'REG FL  CWIP - 1 System Per Boo'!$A$29:$B$1161,2,FALSE)</f>
        <v>Production</v>
      </c>
      <c r="F310" s="58" t="s">
        <v>685</v>
      </c>
      <c r="G310" s="58" t="s">
        <v>123</v>
      </c>
      <c r="H310" s="63">
        <v>344</v>
      </c>
      <c r="I310" s="60">
        <v>0</v>
      </c>
      <c r="J310" s="60">
        <v>0</v>
      </c>
      <c r="K310" s="60">
        <v>0</v>
      </c>
      <c r="L310" s="60">
        <v>0</v>
      </c>
      <c r="M310" s="60">
        <v>0</v>
      </c>
      <c r="N310" s="60">
        <v>0</v>
      </c>
      <c r="O310" s="60">
        <v>0</v>
      </c>
      <c r="P310" s="60">
        <v>0</v>
      </c>
      <c r="Q310" s="60">
        <v>0</v>
      </c>
      <c r="R310" s="60">
        <v>0</v>
      </c>
      <c r="S310" s="60">
        <v>0</v>
      </c>
      <c r="T310" s="60">
        <v>0</v>
      </c>
      <c r="U310" s="60">
        <v>0</v>
      </c>
      <c r="V310" s="60">
        <v>0</v>
      </c>
      <c r="W310" s="60">
        <v>0</v>
      </c>
      <c r="X310" s="60">
        <v>0</v>
      </c>
      <c r="Y310" s="60">
        <v>0</v>
      </c>
      <c r="Z310" s="60">
        <v>0</v>
      </c>
      <c r="AA310" s="60">
        <v>0</v>
      </c>
      <c r="AB310" s="60">
        <v>0</v>
      </c>
      <c r="AC310" s="60">
        <v>0</v>
      </c>
      <c r="AD310" s="60">
        <v>0</v>
      </c>
      <c r="AE310" s="60">
        <v>0</v>
      </c>
      <c r="AF310" s="60">
        <v>0</v>
      </c>
      <c r="AG310" s="60">
        <v>0</v>
      </c>
      <c r="AH310" s="60">
        <v>0</v>
      </c>
      <c r="AI310" s="60">
        <v>0</v>
      </c>
      <c r="AJ310" s="60">
        <v>0</v>
      </c>
      <c r="AK310" s="60">
        <v>0</v>
      </c>
      <c r="AL310" s="60">
        <v>0</v>
      </c>
      <c r="AM310" s="60">
        <v>0</v>
      </c>
      <c r="AN310" s="60">
        <v>0</v>
      </c>
      <c r="AO310" s="60">
        <v>0</v>
      </c>
      <c r="AP310" s="60">
        <v>0</v>
      </c>
      <c r="AQ310" s="60">
        <v>0</v>
      </c>
      <c r="AR310" s="60">
        <v>0</v>
      </c>
      <c r="AS310" s="60">
        <v>0</v>
      </c>
      <c r="AT310" s="60">
        <v>0</v>
      </c>
      <c r="AU310" s="60">
        <v>0</v>
      </c>
      <c r="AV310" s="60">
        <v>0</v>
      </c>
      <c r="AW310" s="60">
        <v>0</v>
      </c>
      <c r="AX310" s="60">
        <v>0</v>
      </c>
      <c r="AY310" s="60">
        <v>0</v>
      </c>
      <c r="AZ310" s="60">
        <v>0</v>
      </c>
      <c r="BA310" s="60">
        <v>0</v>
      </c>
      <c r="BB310" s="60">
        <v>0</v>
      </c>
      <c r="BC310" s="60">
        <v>0</v>
      </c>
      <c r="BD310" s="60">
        <v>0</v>
      </c>
      <c r="BE310" s="60">
        <v>0</v>
      </c>
      <c r="BF310" s="60">
        <v>0</v>
      </c>
      <c r="BG310" s="60">
        <v>0</v>
      </c>
      <c r="BH310" s="60">
        <v>0</v>
      </c>
      <c r="BI310" s="60">
        <v>0</v>
      </c>
      <c r="BJ310" s="60">
        <v>0</v>
      </c>
      <c r="BK310" s="60">
        <v>0</v>
      </c>
      <c r="BL310" s="60">
        <v>0</v>
      </c>
      <c r="BM310" s="60">
        <v>0</v>
      </c>
      <c r="BN310" s="60">
        <v>0</v>
      </c>
      <c r="BO310" s="60">
        <v>0</v>
      </c>
      <c r="BP310" s="60">
        <v>0</v>
      </c>
      <c r="BQ310" s="60">
        <v>0</v>
      </c>
      <c r="BR310" s="60">
        <v>0</v>
      </c>
      <c r="BS310" s="60">
        <v>0</v>
      </c>
      <c r="BT310" s="60">
        <v>0</v>
      </c>
      <c r="BU310" s="60">
        <v>0</v>
      </c>
      <c r="BV310" s="60">
        <v>0</v>
      </c>
      <c r="BW310" s="60">
        <v>0</v>
      </c>
      <c r="BX310" s="60">
        <v>0</v>
      </c>
      <c r="BY310" s="60">
        <v>0</v>
      </c>
      <c r="BZ310" s="60">
        <v>0</v>
      </c>
      <c r="CA310" s="60">
        <v>342238.5</v>
      </c>
      <c r="CB310" s="60">
        <v>19013.25</v>
      </c>
      <c r="CC310" s="60">
        <v>19013.25</v>
      </c>
      <c r="CD310" s="60">
        <v>19013.25</v>
      </c>
      <c r="CE310" s="60">
        <v>19013.25</v>
      </c>
      <c r="CF310" s="60">
        <v>19013.25</v>
      </c>
      <c r="CG310" s="60">
        <v>19013.25</v>
      </c>
      <c r="CH310" s="60">
        <v>456318</v>
      </c>
    </row>
    <row r="311" spans="1:86">
      <c r="A311" s="57" t="s">
        <v>86</v>
      </c>
      <c r="B311" s="58" t="s">
        <v>719</v>
      </c>
      <c r="C311" s="59" t="s">
        <v>120</v>
      </c>
      <c r="D311" s="58" t="s">
        <v>121</v>
      </c>
      <c r="E311" s="58" t="str">
        <f>VLOOKUP(CONCATENATE($F$4,F311),'REG FL  CWIP - 1 System Per Boo'!$A$29:$B$1161,2,FALSE)</f>
        <v>Production</v>
      </c>
      <c r="F311" s="58" t="s">
        <v>684</v>
      </c>
      <c r="G311" s="58" t="s">
        <v>123</v>
      </c>
      <c r="H311" s="63">
        <v>344</v>
      </c>
      <c r="I311" s="60">
        <v>0</v>
      </c>
      <c r="J311" s="60">
        <v>0</v>
      </c>
      <c r="K311" s="60">
        <v>0</v>
      </c>
      <c r="L311" s="60">
        <v>0</v>
      </c>
      <c r="M311" s="60">
        <v>0</v>
      </c>
      <c r="N311" s="60">
        <v>0</v>
      </c>
      <c r="O311" s="60">
        <v>0</v>
      </c>
      <c r="P311" s="60">
        <v>0</v>
      </c>
      <c r="Q311" s="60">
        <v>0</v>
      </c>
      <c r="R311" s="60">
        <v>0</v>
      </c>
      <c r="S311" s="60">
        <v>0</v>
      </c>
      <c r="T311" s="60">
        <v>0</v>
      </c>
      <c r="U311" s="60">
        <v>0</v>
      </c>
      <c r="V311" s="60">
        <v>0</v>
      </c>
      <c r="W311" s="60">
        <v>0</v>
      </c>
      <c r="X311" s="60">
        <v>0</v>
      </c>
      <c r="Y311" s="60">
        <v>0</v>
      </c>
      <c r="Z311" s="60">
        <v>0</v>
      </c>
      <c r="AA311" s="60">
        <v>0</v>
      </c>
      <c r="AB311" s="60">
        <v>0</v>
      </c>
      <c r="AC311" s="60">
        <v>0</v>
      </c>
      <c r="AD311" s="60">
        <v>0</v>
      </c>
      <c r="AE311" s="60">
        <v>0</v>
      </c>
      <c r="AF311" s="60">
        <v>0</v>
      </c>
      <c r="AG311" s="60">
        <v>0</v>
      </c>
      <c r="AH311" s="60">
        <v>0</v>
      </c>
      <c r="AI311" s="60">
        <v>0</v>
      </c>
      <c r="AJ311" s="60">
        <v>0</v>
      </c>
      <c r="AK311" s="60">
        <v>0</v>
      </c>
      <c r="AL311" s="60">
        <v>0</v>
      </c>
      <c r="AM311" s="60">
        <v>0</v>
      </c>
      <c r="AN311" s="60">
        <v>0</v>
      </c>
      <c r="AO311" s="60">
        <v>0</v>
      </c>
      <c r="AP311" s="60">
        <v>0</v>
      </c>
      <c r="AQ311" s="60">
        <v>0</v>
      </c>
      <c r="AR311" s="60">
        <v>0</v>
      </c>
      <c r="AS311" s="60">
        <v>0</v>
      </c>
      <c r="AT311" s="60">
        <v>0</v>
      </c>
      <c r="AU311" s="60">
        <v>0</v>
      </c>
      <c r="AV311" s="60">
        <v>0</v>
      </c>
      <c r="AW311" s="60">
        <v>0</v>
      </c>
      <c r="AX311" s="60">
        <v>0</v>
      </c>
      <c r="AY311" s="60">
        <v>0</v>
      </c>
      <c r="AZ311" s="60">
        <v>0</v>
      </c>
      <c r="BA311" s="60">
        <v>0</v>
      </c>
      <c r="BB311" s="60">
        <v>0</v>
      </c>
      <c r="BC311" s="60">
        <v>0</v>
      </c>
      <c r="BD311" s="60">
        <v>0</v>
      </c>
      <c r="BE311" s="60">
        <v>0</v>
      </c>
      <c r="BF311" s="60">
        <v>0</v>
      </c>
      <c r="BG311" s="60">
        <v>0</v>
      </c>
      <c r="BH311" s="60">
        <v>0</v>
      </c>
      <c r="BI311" s="60">
        <v>0</v>
      </c>
      <c r="BJ311" s="60">
        <v>0</v>
      </c>
      <c r="BK311" s="60">
        <v>0</v>
      </c>
      <c r="BL311" s="60">
        <v>0</v>
      </c>
      <c r="BM311" s="60">
        <v>0</v>
      </c>
      <c r="BN311" s="60">
        <v>343636.50000000006</v>
      </c>
      <c r="BO311" s="60">
        <v>19090.916666666668</v>
      </c>
      <c r="BP311" s="60">
        <v>19090.916666666668</v>
      </c>
      <c r="BQ311" s="60">
        <v>19090.916666666668</v>
      </c>
      <c r="BR311" s="60">
        <v>19090.916666666668</v>
      </c>
      <c r="BS311" s="60">
        <v>19090.916666666668</v>
      </c>
      <c r="BT311" s="60">
        <v>19090.916666666686</v>
      </c>
      <c r="BU311" s="60">
        <v>458182.00000000017</v>
      </c>
      <c r="BV311" s="60">
        <v>0</v>
      </c>
      <c r="BW311" s="60">
        <v>0</v>
      </c>
      <c r="BX311" s="60">
        <v>0</v>
      </c>
      <c r="BY311" s="60">
        <v>0</v>
      </c>
      <c r="BZ311" s="60">
        <v>0</v>
      </c>
      <c r="CA311" s="60">
        <v>0</v>
      </c>
      <c r="CB311" s="60">
        <v>0</v>
      </c>
      <c r="CC311" s="60">
        <v>0</v>
      </c>
      <c r="CD311" s="60">
        <v>0</v>
      </c>
      <c r="CE311" s="60">
        <v>0</v>
      </c>
      <c r="CF311" s="60">
        <v>0</v>
      </c>
      <c r="CG311" s="60">
        <v>0</v>
      </c>
      <c r="CH311" s="60">
        <v>0</v>
      </c>
    </row>
    <row r="312" spans="1:86">
      <c r="A312" s="57" t="s">
        <v>86</v>
      </c>
      <c r="B312" s="58" t="s">
        <v>719</v>
      </c>
      <c r="C312" s="59" t="s">
        <v>120</v>
      </c>
      <c r="D312" s="58" t="s">
        <v>121</v>
      </c>
      <c r="E312" s="58" t="str">
        <f>VLOOKUP(CONCATENATE($F$4,F312),'REG FL  CWIP - 1 System Per Boo'!$A$29:$B$1161,2,FALSE)</f>
        <v>Production</v>
      </c>
      <c r="F312" s="58" t="s">
        <v>683</v>
      </c>
      <c r="G312" s="58" t="s">
        <v>123</v>
      </c>
      <c r="H312" s="63">
        <v>344</v>
      </c>
      <c r="I312" s="60">
        <v>0</v>
      </c>
      <c r="J312" s="60">
        <v>0</v>
      </c>
      <c r="K312" s="60">
        <v>0</v>
      </c>
      <c r="L312" s="60">
        <v>0</v>
      </c>
      <c r="M312" s="60">
        <v>0</v>
      </c>
      <c r="N312" s="60">
        <v>0</v>
      </c>
      <c r="O312" s="60">
        <v>0</v>
      </c>
      <c r="P312" s="60">
        <v>0</v>
      </c>
      <c r="Q312" s="60">
        <v>0</v>
      </c>
      <c r="R312" s="60">
        <v>0</v>
      </c>
      <c r="S312" s="60">
        <v>0</v>
      </c>
      <c r="T312" s="60">
        <v>0</v>
      </c>
      <c r="U312" s="60">
        <v>0</v>
      </c>
      <c r="V312" s="60">
        <v>0</v>
      </c>
      <c r="W312" s="60">
        <v>0</v>
      </c>
      <c r="X312" s="60">
        <v>0</v>
      </c>
      <c r="Y312" s="60">
        <v>0</v>
      </c>
      <c r="Z312" s="60">
        <v>0</v>
      </c>
      <c r="AA312" s="60">
        <v>0</v>
      </c>
      <c r="AB312" s="60">
        <v>0</v>
      </c>
      <c r="AC312" s="60">
        <v>0</v>
      </c>
      <c r="AD312" s="60">
        <v>0</v>
      </c>
      <c r="AE312" s="60">
        <v>0</v>
      </c>
      <c r="AF312" s="60">
        <v>0</v>
      </c>
      <c r="AG312" s="60">
        <v>0</v>
      </c>
      <c r="AH312" s="60">
        <v>0</v>
      </c>
      <c r="AI312" s="60">
        <v>0</v>
      </c>
      <c r="AJ312" s="60">
        <v>0</v>
      </c>
      <c r="AK312" s="60">
        <v>0</v>
      </c>
      <c r="AL312" s="60">
        <v>0</v>
      </c>
      <c r="AM312" s="60">
        <v>0</v>
      </c>
      <c r="AN312" s="60">
        <v>0</v>
      </c>
      <c r="AO312" s="60">
        <v>0</v>
      </c>
      <c r="AP312" s="60">
        <v>0</v>
      </c>
      <c r="AQ312" s="60">
        <v>0</v>
      </c>
      <c r="AR312" s="60">
        <v>0</v>
      </c>
      <c r="AS312" s="60">
        <v>0</v>
      </c>
      <c r="AT312" s="60">
        <v>0</v>
      </c>
      <c r="AU312" s="60">
        <v>0</v>
      </c>
      <c r="AV312" s="60">
        <v>0</v>
      </c>
      <c r="AW312" s="60">
        <v>0</v>
      </c>
      <c r="AX312" s="60">
        <v>0</v>
      </c>
      <c r="AY312" s="60">
        <v>0</v>
      </c>
      <c r="AZ312" s="60">
        <v>0</v>
      </c>
      <c r="BA312" s="60">
        <v>0</v>
      </c>
      <c r="BB312" s="60">
        <v>0</v>
      </c>
      <c r="BC312" s="60">
        <v>0</v>
      </c>
      <c r="BD312" s="60">
        <v>0</v>
      </c>
      <c r="BE312" s="60">
        <v>0</v>
      </c>
      <c r="BF312" s="60">
        <v>0</v>
      </c>
      <c r="BG312" s="60">
        <v>457293.99999999988</v>
      </c>
      <c r="BH312" s="60">
        <v>457293.99999999988</v>
      </c>
      <c r="BI312" s="60">
        <v>0</v>
      </c>
      <c r="BJ312" s="60">
        <v>0</v>
      </c>
      <c r="BK312" s="60">
        <v>0</v>
      </c>
      <c r="BL312" s="60">
        <v>0</v>
      </c>
      <c r="BM312" s="60">
        <v>0</v>
      </c>
      <c r="BN312" s="60">
        <v>0</v>
      </c>
      <c r="BO312" s="60">
        <v>0</v>
      </c>
      <c r="BP312" s="60">
        <v>0</v>
      </c>
      <c r="BQ312" s="60">
        <v>0</v>
      </c>
      <c r="BR312" s="60">
        <v>0</v>
      </c>
      <c r="BS312" s="60">
        <v>0</v>
      </c>
      <c r="BT312" s="60">
        <v>0</v>
      </c>
      <c r="BU312" s="60">
        <v>0</v>
      </c>
      <c r="BV312" s="60">
        <v>0</v>
      </c>
      <c r="BW312" s="60">
        <v>0</v>
      </c>
      <c r="BX312" s="60">
        <v>0</v>
      </c>
      <c r="BY312" s="60">
        <v>0</v>
      </c>
      <c r="BZ312" s="60">
        <v>0</v>
      </c>
      <c r="CA312" s="60">
        <v>0</v>
      </c>
      <c r="CB312" s="60">
        <v>0</v>
      </c>
      <c r="CC312" s="60">
        <v>0</v>
      </c>
      <c r="CD312" s="60">
        <v>0</v>
      </c>
      <c r="CE312" s="60">
        <v>0</v>
      </c>
      <c r="CF312" s="60">
        <v>0</v>
      </c>
      <c r="CG312" s="60">
        <v>0</v>
      </c>
      <c r="CH312" s="60">
        <v>0</v>
      </c>
    </row>
    <row r="313" spans="1:86">
      <c r="A313" s="57" t="s">
        <v>86</v>
      </c>
      <c r="B313" s="58" t="s">
        <v>719</v>
      </c>
      <c r="C313" s="59" t="s">
        <v>120</v>
      </c>
      <c r="D313" s="58" t="s">
        <v>121</v>
      </c>
      <c r="E313" s="58" t="str">
        <f>VLOOKUP(CONCATENATE($F$4,F313),'REG FL  CWIP - 1 System Per Boo'!$A$29:$B$1161,2,FALSE)</f>
        <v>Production</v>
      </c>
      <c r="F313" s="58" t="s">
        <v>682</v>
      </c>
      <c r="G313" s="58" t="s">
        <v>123</v>
      </c>
      <c r="H313" s="63">
        <v>344</v>
      </c>
      <c r="I313" s="60">
        <v>0</v>
      </c>
      <c r="J313" s="60">
        <v>0</v>
      </c>
      <c r="K313" s="60">
        <v>0</v>
      </c>
      <c r="L313" s="60">
        <v>0</v>
      </c>
      <c r="M313" s="60">
        <v>0</v>
      </c>
      <c r="N313" s="60">
        <v>0</v>
      </c>
      <c r="O313" s="60">
        <v>0</v>
      </c>
      <c r="P313" s="60">
        <v>0</v>
      </c>
      <c r="Q313" s="60">
        <v>0</v>
      </c>
      <c r="R313" s="60">
        <v>0</v>
      </c>
      <c r="S313" s="60">
        <v>0</v>
      </c>
      <c r="T313" s="60">
        <v>0</v>
      </c>
      <c r="U313" s="60">
        <v>0</v>
      </c>
      <c r="V313" s="60">
        <v>0</v>
      </c>
      <c r="W313" s="60">
        <v>0</v>
      </c>
      <c r="X313" s="60">
        <v>0</v>
      </c>
      <c r="Y313" s="60">
        <v>0</v>
      </c>
      <c r="Z313" s="60">
        <v>0</v>
      </c>
      <c r="AA313" s="60">
        <v>0</v>
      </c>
      <c r="AB313" s="60">
        <v>0</v>
      </c>
      <c r="AC313" s="60">
        <v>0</v>
      </c>
      <c r="AD313" s="60">
        <v>0</v>
      </c>
      <c r="AE313" s="60">
        <v>0</v>
      </c>
      <c r="AF313" s="60">
        <v>0</v>
      </c>
      <c r="AG313" s="60">
        <v>0</v>
      </c>
      <c r="AH313" s="60">
        <v>0</v>
      </c>
      <c r="AI313" s="60">
        <v>0</v>
      </c>
      <c r="AJ313" s="60">
        <v>0</v>
      </c>
      <c r="AK313" s="60">
        <v>0</v>
      </c>
      <c r="AL313" s="60">
        <v>0</v>
      </c>
      <c r="AM313" s="60">
        <v>0</v>
      </c>
      <c r="AN313" s="60">
        <v>0</v>
      </c>
      <c r="AO313" s="60">
        <v>0</v>
      </c>
      <c r="AP313" s="60">
        <v>0</v>
      </c>
      <c r="AQ313" s="60">
        <v>0</v>
      </c>
      <c r="AR313" s="60">
        <v>0</v>
      </c>
      <c r="AS313" s="60">
        <v>0</v>
      </c>
      <c r="AT313" s="60">
        <v>0</v>
      </c>
      <c r="AU313" s="60">
        <v>0</v>
      </c>
      <c r="AV313" s="60">
        <v>0</v>
      </c>
      <c r="AW313" s="60">
        <v>0</v>
      </c>
      <c r="AX313" s="60">
        <v>189186</v>
      </c>
      <c r="AY313" s="60">
        <v>4169.666666666667</v>
      </c>
      <c r="AZ313" s="60">
        <v>4169.666666666667</v>
      </c>
      <c r="BA313" s="60">
        <v>4169.666666666667</v>
      </c>
      <c r="BB313" s="60">
        <v>4169.666666666667</v>
      </c>
      <c r="BC313" s="60">
        <v>4169.666666666667</v>
      </c>
      <c r="BD313" s="60">
        <v>4169.666666666667</v>
      </c>
      <c r="BE313" s="60">
        <v>4169.666666666667</v>
      </c>
      <c r="BF313" s="60">
        <v>4169.666666666667</v>
      </c>
      <c r="BG313" s="60">
        <v>4169.6666666666715</v>
      </c>
      <c r="BH313" s="60">
        <v>226712.99999999994</v>
      </c>
      <c r="BI313" s="60">
        <v>0</v>
      </c>
      <c r="BJ313" s="60">
        <v>0</v>
      </c>
      <c r="BK313" s="60">
        <v>0</v>
      </c>
      <c r="BL313" s="60">
        <v>0</v>
      </c>
      <c r="BM313" s="60">
        <v>0</v>
      </c>
      <c r="BN313" s="60">
        <v>0</v>
      </c>
      <c r="BO313" s="60">
        <v>0</v>
      </c>
      <c r="BP313" s="60">
        <v>0</v>
      </c>
      <c r="BQ313" s="60">
        <v>0</v>
      </c>
      <c r="BR313" s="60">
        <v>0</v>
      </c>
      <c r="BS313" s="60">
        <v>0</v>
      </c>
      <c r="BT313" s="60">
        <v>0</v>
      </c>
      <c r="BU313" s="60">
        <v>0</v>
      </c>
      <c r="BV313" s="60">
        <v>0</v>
      </c>
      <c r="BW313" s="60">
        <v>0</v>
      </c>
      <c r="BX313" s="60">
        <v>0</v>
      </c>
      <c r="BY313" s="60">
        <v>0</v>
      </c>
      <c r="BZ313" s="60">
        <v>0</v>
      </c>
      <c r="CA313" s="60">
        <v>0</v>
      </c>
      <c r="CB313" s="60">
        <v>0</v>
      </c>
      <c r="CC313" s="60">
        <v>0</v>
      </c>
      <c r="CD313" s="60">
        <v>0</v>
      </c>
      <c r="CE313" s="60">
        <v>0</v>
      </c>
      <c r="CF313" s="60">
        <v>0</v>
      </c>
      <c r="CG313" s="60">
        <v>0</v>
      </c>
      <c r="CH313" s="60">
        <v>0</v>
      </c>
    </row>
    <row r="314" spans="1:86">
      <c r="A314" s="57" t="s">
        <v>86</v>
      </c>
      <c r="B314" s="58" t="s">
        <v>719</v>
      </c>
      <c r="C314" s="59" t="s">
        <v>120</v>
      </c>
      <c r="D314" s="58" t="s">
        <v>121</v>
      </c>
      <c r="E314" s="58" t="str">
        <f>VLOOKUP(CONCATENATE($F$4,F314),'REG FL  CWIP - 1 System Per Boo'!$A$29:$B$1161,2,FALSE)</f>
        <v>Production</v>
      </c>
      <c r="F314" s="58" t="s">
        <v>681</v>
      </c>
      <c r="G314" s="58" t="s">
        <v>123</v>
      </c>
      <c r="H314" s="63">
        <v>344</v>
      </c>
      <c r="I314" s="60">
        <v>0</v>
      </c>
      <c r="J314" s="60">
        <v>0</v>
      </c>
      <c r="K314" s="60">
        <v>0</v>
      </c>
      <c r="L314" s="60">
        <v>0</v>
      </c>
      <c r="M314" s="60">
        <v>0</v>
      </c>
      <c r="N314" s="60">
        <v>0</v>
      </c>
      <c r="O314" s="60">
        <v>0</v>
      </c>
      <c r="P314" s="60">
        <v>0</v>
      </c>
      <c r="Q314" s="60">
        <v>0</v>
      </c>
      <c r="R314" s="60">
        <v>0</v>
      </c>
      <c r="S314" s="60">
        <v>0</v>
      </c>
      <c r="T314" s="60">
        <v>0</v>
      </c>
      <c r="U314" s="60">
        <v>0</v>
      </c>
      <c r="V314" s="60">
        <v>0</v>
      </c>
      <c r="W314" s="60">
        <v>0</v>
      </c>
      <c r="X314" s="60">
        <v>0</v>
      </c>
      <c r="Y314" s="60">
        <v>0</v>
      </c>
      <c r="Z314" s="60">
        <v>0</v>
      </c>
      <c r="AA314" s="60">
        <v>0</v>
      </c>
      <c r="AB314" s="60">
        <v>0</v>
      </c>
      <c r="AC314" s="60">
        <v>0</v>
      </c>
      <c r="AD314" s="60">
        <v>0</v>
      </c>
      <c r="AE314" s="60">
        <v>0</v>
      </c>
      <c r="AF314" s="60">
        <v>0</v>
      </c>
      <c r="AG314" s="60">
        <v>0</v>
      </c>
      <c r="AH314" s="60">
        <v>0</v>
      </c>
      <c r="AI314" s="60">
        <v>114730.12</v>
      </c>
      <c r="AJ314" s="60">
        <v>621</v>
      </c>
      <c r="AK314" s="60">
        <v>621</v>
      </c>
      <c r="AL314" s="60">
        <v>621</v>
      </c>
      <c r="AM314" s="60">
        <v>621</v>
      </c>
      <c r="AN314" s="60">
        <v>621</v>
      </c>
      <c r="AO314" s="60">
        <v>621</v>
      </c>
      <c r="AP314" s="60">
        <v>621</v>
      </c>
      <c r="AQ314" s="60">
        <v>621</v>
      </c>
      <c r="AR314" s="60">
        <v>621</v>
      </c>
      <c r="AS314" s="60">
        <v>621</v>
      </c>
      <c r="AT314" s="60">
        <v>621</v>
      </c>
      <c r="AU314" s="60">
        <v>121561.12</v>
      </c>
      <c r="AV314" s="60">
        <v>0</v>
      </c>
      <c r="AW314" s="60">
        <v>0</v>
      </c>
      <c r="AX314" s="60">
        <v>0</v>
      </c>
      <c r="AY314" s="60">
        <v>0</v>
      </c>
      <c r="AZ314" s="60">
        <v>0</v>
      </c>
      <c r="BA314" s="60">
        <v>0</v>
      </c>
      <c r="BB314" s="60">
        <v>0</v>
      </c>
      <c r="BC314" s="60">
        <v>0</v>
      </c>
      <c r="BD314" s="60">
        <v>0</v>
      </c>
      <c r="BE314" s="60">
        <v>0</v>
      </c>
      <c r="BF314" s="60">
        <v>0</v>
      </c>
      <c r="BG314" s="60">
        <v>0</v>
      </c>
      <c r="BH314" s="60">
        <v>0</v>
      </c>
      <c r="BI314" s="60">
        <v>0</v>
      </c>
      <c r="BJ314" s="60">
        <v>0</v>
      </c>
      <c r="BK314" s="60">
        <v>0</v>
      </c>
      <c r="BL314" s="60">
        <v>0</v>
      </c>
      <c r="BM314" s="60">
        <v>0</v>
      </c>
      <c r="BN314" s="60">
        <v>0</v>
      </c>
      <c r="BO314" s="60">
        <v>0</v>
      </c>
      <c r="BP314" s="60">
        <v>0</v>
      </c>
      <c r="BQ314" s="60">
        <v>0</v>
      </c>
      <c r="BR314" s="60">
        <v>0</v>
      </c>
      <c r="BS314" s="60">
        <v>0</v>
      </c>
      <c r="BT314" s="60">
        <v>0</v>
      </c>
      <c r="BU314" s="60">
        <v>0</v>
      </c>
      <c r="BV314" s="60">
        <v>0</v>
      </c>
      <c r="BW314" s="60">
        <v>0</v>
      </c>
      <c r="BX314" s="60">
        <v>0</v>
      </c>
      <c r="BY314" s="60">
        <v>0</v>
      </c>
      <c r="BZ314" s="60">
        <v>0</v>
      </c>
      <c r="CA314" s="60">
        <v>0</v>
      </c>
      <c r="CB314" s="60">
        <v>0</v>
      </c>
      <c r="CC314" s="60">
        <v>0</v>
      </c>
      <c r="CD314" s="60">
        <v>0</v>
      </c>
      <c r="CE314" s="60">
        <v>0</v>
      </c>
      <c r="CF314" s="60">
        <v>0</v>
      </c>
      <c r="CG314" s="60">
        <v>0</v>
      </c>
      <c r="CH314" s="60">
        <v>0</v>
      </c>
    </row>
    <row r="315" spans="1:86">
      <c r="A315" s="57" t="s">
        <v>86</v>
      </c>
      <c r="B315" s="58" t="s">
        <v>719</v>
      </c>
      <c r="C315" s="59" t="s">
        <v>120</v>
      </c>
      <c r="D315" s="58" t="s">
        <v>121</v>
      </c>
      <c r="E315" s="58" t="str">
        <f>VLOOKUP(CONCATENATE($F$4,F315),'REG FL  CWIP - 1 System Per Boo'!$A$29:$B$1161,2,FALSE)</f>
        <v>Production</v>
      </c>
      <c r="F315" s="58" t="s">
        <v>680</v>
      </c>
      <c r="G315" s="58" t="s">
        <v>123</v>
      </c>
      <c r="H315" s="63">
        <v>344</v>
      </c>
      <c r="I315" s="60">
        <v>0</v>
      </c>
      <c r="J315" s="60">
        <v>0</v>
      </c>
      <c r="K315" s="60">
        <v>0</v>
      </c>
      <c r="L315" s="60">
        <v>0</v>
      </c>
      <c r="M315" s="60">
        <v>0</v>
      </c>
      <c r="N315" s="60">
        <v>0</v>
      </c>
      <c r="O315" s="60">
        <v>0</v>
      </c>
      <c r="P315" s="60">
        <v>0</v>
      </c>
      <c r="Q315" s="60">
        <v>0</v>
      </c>
      <c r="R315" s="60">
        <v>0</v>
      </c>
      <c r="S315" s="60">
        <v>0</v>
      </c>
      <c r="T315" s="60">
        <v>0</v>
      </c>
      <c r="U315" s="60">
        <v>0</v>
      </c>
      <c r="V315" s="60">
        <v>0</v>
      </c>
      <c r="W315" s="60">
        <v>0</v>
      </c>
      <c r="X315" s="60">
        <v>0</v>
      </c>
      <c r="Y315" s="60">
        <v>0</v>
      </c>
      <c r="Z315" s="60">
        <v>0</v>
      </c>
      <c r="AA315" s="60">
        <v>0</v>
      </c>
      <c r="AB315" s="60">
        <v>0</v>
      </c>
      <c r="AC315" s="60">
        <v>0</v>
      </c>
      <c r="AD315" s="60">
        <v>0</v>
      </c>
      <c r="AE315" s="60">
        <v>0</v>
      </c>
      <c r="AF315" s="60">
        <v>0</v>
      </c>
      <c r="AG315" s="60">
        <v>0</v>
      </c>
      <c r="AH315" s="60">
        <v>0</v>
      </c>
      <c r="AI315" s="60">
        <v>0</v>
      </c>
      <c r="AJ315" s="60">
        <v>0</v>
      </c>
      <c r="AK315" s="60">
        <v>0</v>
      </c>
      <c r="AL315" s="60">
        <v>0</v>
      </c>
      <c r="AM315" s="60">
        <v>0</v>
      </c>
      <c r="AN315" s="60">
        <v>96460.61</v>
      </c>
      <c r="AO315" s="60">
        <v>3000</v>
      </c>
      <c r="AP315" s="60">
        <v>3000</v>
      </c>
      <c r="AQ315" s="60">
        <v>3000</v>
      </c>
      <c r="AR315" s="60">
        <v>3000</v>
      </c>
      <c r="AS315" s="60">
        <v>3000</v>
      </c>
      <c r="AT315" s="60">
        <v>3000</v>
      </c>
      <c r="AU315" s="60">
        <v>114460.61</v>
      </c>
      <c r="AV315" s="60">
        <v>0</v>
      </c>
      <c r="AW315" s="60">
        <v>0</v>
      </c>
      <c r="AX315" s="60">
        <v>0</v>
      </c>
      <c r="AY315" s="60">
        <v>0</v>
      </c>
      <c r="AZ315" s="60">
        <v>0</v>
      </c>
      <c r="BA315" s="60">
        <v>0</v>
      </c>
      <c r="BB315" s="60">
        <v>0</v>
      </c>
      <c r="BC315" s="60">
        <v>0</v>
      </c>
      <c r="BD315" s="60">
        <v>0</v>
      </c>
      <c r="BE315" s="60">
        <v>0</v>
      </c>
      <c r="BF315" s="60">
        <v>0</v>
      </c>
      <c r="BG315" s="60">
        <v>0</v>
      </c>
      <c r="BH315" s="60">
        <v>0</v>
      </c>
      <c r="BI315" s="60">
        <v>0</v>
      </c>
      <c r="BJ315" s="60">
        <v>0</v>
      </c>
      <c r="BK315" s="60">
        <v>0</v>
      </c>
      <c r="BL315" s="60">
        <v>0</v>
      </c>
      <c r="BM315" s="60">
        <v>0</v>
      </c>
      <c r="BN315" s="60">
        <v>0</v>
      </c>
      <c r="BO315" s="60">
        <v>0</v>
      </c>
      <c r="BP315" s="60">
        <v>0</v>
      </c>
      <c r="BQ315" s="60">
        <v>0</v>
      </c>
      <c r="BR315" s="60">
        <v>0</v>
      </c>
      <c r="BS315" s="60">
        <v>0</v>
      </c>
      <c r="BT315" s="60">
        <v>0</v>
      </c>
      <c r="BU315" s="60">
        <v>0</v>
      </c>
      <c r="BV315" s="60">
        <v>0</v>
      </c>
      <c r="BW315" s="60">
        <v>0</v>
      </c>
      <c r="BX315" s="60">
        <v>0</v>
      </c>
      <c r="BY315" s="60">
        <v>0</v>
      </c>
      <c r="BZ315" s="60">
        <v>0</v>
      </c>
      <c r="CA315" s="60">
        <v>0</v>
      </c>
      <c r="CB315" s="60">
        <v>0</v>
      </c>
      <c r="CC315" s="60">
        <v>0</v>
      </c>
      <c r="CD315" s="60">
        <v>0</v>
      </c>
      <c r="CE315" s="60">
        <v>0</v>
      </c>
      <c r="CF315" s="60">
        <v>0</v>
      </c>
      <c r="CG315" s="60">
        <v>0</v>
      </c>
      <c r="CH315" s="60">
        <v>0</v>
      </c>
    </row>
    <row r="316" spans="1:86">
      <c r="A316" s="57" t="s">
        <v>86</v>
      </c>
      <c r="B316" s="58" t="s">
        <v>719</v>
      </c>
      <c r="C316" s="59" t="s">
        <v>120</v>
      </c>
      <c r="D316" s="58" t="s">
        <v>121</v>
      </c>
      <c r="E316" s="58" t="str">
        <f>VLOOKUP(CONCATENATE($F$4,F316),'REG FL  CWIP - 1 System Per Boo'!$A$29:$B$1161,2,FALSE)</f>
        <v>Production</v>
      </c>
      <c r="F316" s="58" t="s">
        <v>679</v>
      </c>
      <c r="G316" s="58" t="s">
        <v>123</v>
      </c>
      <c r="H316" s="63">
        <v>344</v>
      </c>
      <c r="I316" s="60">
        <v>0</v>
      </c>
      <c r="J316" s="60">
        <v>0</v>
      </c>
      <c r="K316" s="60">
        <v>0</v>
      </c>
      <c r="L316" s="60">
        <v>0</v>
      </c>
      <c r="M316" s="60">
        <v>0</v>
      </c>
      <c r="N316" s="60">
        <v>0</v>
      </c>
      <c r="O316" s="60">
        <v>0</v>
      </c>
      <c r="P316" s="60">
        <v>0</v>
      </c>
      <c r="Q316" s="60">
        <v>0</v>
      </c>
      <c r="R316" s="60">
        <v>0</v>
      </c>
      <c r="S316" s="60">
        <v>0</v>
      </c>
      <c r="T316" s="60">
        <v>0</v>
      </c>
      <c r="U316" s="60">
        <v>0</v>
      </c>
      <c r="V316" s="60">
        <v>0</v>
      </c>
      <c r="W316" s="60">
        <v>0</v>
      </c>
      <c r="X316" s="60">
        <v>0</v>
      </c>
      <c r="Y316" s="60">
        <v>0</v>
      </c>
      <c r="Z316" s="60">
        <v>0</v>
      </c>
      <c r="AA316" s="60">
        <v>0</v>
      </c>
      <c r="AB316" s="60">
        <v>0</v>
      </c>
      <c r="AC316" s="60">
        <v>0</v>
      </c>
      <c r="AD316" s="60">
        <v>0</v>
      </c>
      <c r="AE316" s="60">
        <v>0</v>
      </c>
      <c r="AF316" s="60">
        <v>0</v>
      </c>
      <c r="AG316" s="60">
        <v>0</v>
      </c>
      <c r="AH316" s="60">
        <v>0</v>
      </c>
      <c r="AI316" s="60">
        <v>108519.06</v>
      </c>
      <c r="AJ316" s="60">
        <v>732</v>
      </c>
      <c r="AK316" s="60">
        <v>732</v>
      </c>
      <c r="AL316" s="60">
        <v>732</v>
      </c>
      <c r="AM316" s="60">
        <v>732</v>
      </c>
      <c r="AN316" s="60">
        <v>732</v>
      </c>
      <c r="AO316" s="60">
        <v>732</v>
      </c>
      <c r="AP316" s="60">
        <v>732</v>
      </c>
      <c r="AQ316" s="60">
        <v>732</v>
      </c>
      <c r="AR316" s="60">
        <v>732</v>
      </c>
      <c r="AS316" s="60">
        <v>732</v>
      </c>
      <c r="AT316" s="60">
        <v>732</v>
      </c>
      <c r="AU316" s="60">
        <v>116571.06</v>
      </c>
      <c r="AV316" s="60">
        <v>0</v>
      </c>
      <c r="AW316" s="60">
        <v>0</v>
      </c>
      <c r="AX316" s="60">
        <v>0</v>
      </c>
      <c r="AY316" s="60">
        <v>0</v>
      </c>
      <c r="AZ316" s="60">
        <v>0</v>
      </c>
      <c r="BA316" s="60">
        <v>0</v>
      </c>
      <c r="BB316" s="60">
        <v>0</v>
      </c>
      <c r="BC316" s="60">
        <v>0</v>
      </c>
      <c r="BD316" s="60">
        <v>0</v>
      </c>
      <c r="BE316" s="60">
        <v>0</v>
      </c>
      <c r="BF316" s="60">
        <v>0</v>
      </c>
      <c r="BG316" s="60">
        <v>0</v>
      </c>
      <c r="BH316" s="60">
        <v>0</v>
      </c>
      <c r="BI316" s="60">
        <v>0</v>
      </c>
      <c r="BJ316" s="60">
        <v>0</v>
      </c>
      <c r="BK316" s="60">
        <v>0</v>
      </c>
      <c r="BL316" s="60">
        <v>0</v>
      </c>
      <c r="BM316" s="60">
        <v>0</v>
      </c>
      <c r="BN316" s="60">
        <v>0</v>
      </c>
      <c r="BO316" s="60">
        <v>0</v>
      </c>
      <c r="BP316" s="60">
        <v>0</v>
      </c>
      <c r="BQ316" s="60">
        <v>0</v>
      </c>
      <c r="BR316" s="60">
        <v>0</v>
      </c>
      <c r="BS316" s="60">
        <v>0</v>
      </c>
      <c r="BT316" s="60">
        <v>0</v>
      </c>
      <c r="BU316" s="60">
        <v>0</v>
      </c>
      <c r="BV316" s="60">
        <v>0</v>
      </c>
      <c r="BW316" s="60">
        <v>0</v>
      </c>
      <c r="BX316" s="60">
        <v>0</v>
      </c>
      <c r="BY316" s="60">
        <v>0</v>
      </c>
      <c r="BZ316" s="60">
        <v>0</v>
      </c>
      <c r="CA316" s="60">
        <v>0</v>
      </c>
      <c r="CB316" s="60">
        <v>0</v>
      </c>
      <c r="CC316" s="60">
        <v>0</v>
      </c>
      <c r="CD316" s="60">
        <v>0</v>
      </c>
      <c r="CE316" s="60">
        <v>0</v>
      </c>
      <c r="CF316" s="60">
        <v>0</v>
      </c>
      <c r="CG316" s="60">
        <v>0</v>
      </c>
      <c r="CH316" s="60">
        <v>0</v>
      </c>
    </row>
    <row r="317" spans="1:86">
      <c r="A317" s="57" t="s">
        <v>86</v>
      </c>
      <c r="B317" s="58" t="s">
        <v>719</v>
      </c>
      <c r="C317" s="59" t="s">
        <v>120</v>
      </c>
      <c r="D317" s="58" t="s">
        <v>121</v>
      </c>
      <c r="E317" s="58" t="str">
        <f>VLOOKUP(CONCATENATE($F$4,F317),'REG FL  CWIP - 1 System Per Boo'!$A$29:$B$1161,2,FALSE)</f>
        <v>Production</v>
      </c>
      <c r="F317" s="58" t="s">
        <v>678</v>
      </c>
      <c r="G317" s="58" t="s">
        <v>123</v>
      </c>
      <c r="H317" s="63">
        <v>344</v>
      </c>
      <c r="I317" s="60">
        <v>0</v>
      </c>
      <c r="J317" s="60">
        <v>0</v>
      </c>
      <c r="K317" s="60">
        <v>0</v>
      </c>
      <c r="L317" s="60">
        <v>0</v>
      </c>
      <c r="M317" s="60">
        <v>0</v>
      </c>
      <c r="N317" s="60">
        <v>0</v>
      </c>
      <c r="O317" s="60">
        <v>0</v>
      </c>
      <c r="P317" s="60">
        <v>0</v>
      </c>
      <c r="Q317" s="60">
        <v>0</v>
      </c>
      <c r="R317" s="60">
        <v>0</v>
      </c>
      <c r="S317" s="60">
        <v>0</v>
      </c>
      <c r="T317" s="60">
        <v>0</v>
      </c>
      <c r="U317" s="60">
        <v>0</v>
      </c>
      <c r="V317" s="60">
        <v>0</v>
      </c>
      <c r="W317" s="60">
        <v>0</v>
      </c>
      <c r="X317" s="60">
        <v>0</v>
      </c>
      <c r="Y317" s="60">
        <v>0</v>
      </c>
      <c r="Z317" s="60">
        <v>0</v>
      </c>
      <c r="AA317" s="60">
        <v>0</v>
      </c>
      <c r="AB317" s="60">
        <v>0</v>
      </c>
      <c r="AC317" s="60">
        <v>0</v>
      </c>
      <c r="AD317" s="60">
        <v>0</v>
      </c>
      <c r="AE317" s="60">
        <v>0</v>
      </c>
      <c r="AF317" s="60">
        <v>0</v>
      </c>
      <c r="AG317" s="60">
        <v>0</v>
      </c>
      <c r="AH317" s="60">
        <v>0</v>
      </c>
      <c r="AI317" s="60">
        <v>0</v>
      </c>
      <c r="AJ317" s="60">
        <v>0</v>
      </c>
      <c r="AK317" s="60">
        <v>0</v>
      </c>
      <c r="AL317" s="60">
        <v>0</v>
      </c>
      <c r="AM317" s="60">
        <v>0</v>
      </c>
      <c r="AN317" s="60">
        <v>99789.56</v>
      </c>
      <c r="AO317" s="60">
        <v>2667</v>
      </c>
      <c r="AP317" s="60">
        <v>2667</v>
      </c>
      <c r="AQ317" s="60">
        <v>2667</v>
      </c>
      <c r="AR317" s="60">
        <v>2667</v>
      </c>
      <c r="AS317" s="60">
        <v>2667</v>
      </c>
      <c r="AT317" s="60">
        <v>2667</v>
      </c>
      <c r="AU317" s="60">
        <v>115791.56</v>
      </c>
      <c r="AV317" s="60">
        <v>0</v>
      </c>
      <c r="AW317" s="60">
        <v>0</v>
      </c>
      <c r="AX317" s="60">
        <v>0</v>
      </c>
      <c r="AY317" s="60">
        <v>0</v>
      </c>
      <c r="AZ317" s="60">
        <v>0</v>
      </c>
      <c r="BA317" s="60">
        <v>0</v>
      </c>
      <c r="BB317" s="60">
        <v>0</v>
      </c>
      <c r="BC317" s="60">
        <v>0</v>
      </c>
      <c r="BD317" s="60">
        <v>0</v>
      </c>
      <c r="BE317" s="60">
        <v>0</v>
      </c>
      <c r="BF317" s="60">
        <v>0</v>
      </c>
      <c r="BG317" s="60">
        <v>0</v>
      </c>
      <c r="BH317" s="60">
        <v>0</v>
      </c>
      <c r="BI317" s="60">
        <v>0</v>
      </c>
      <c r="BJ317" s="60">
        <v>0</v>
      </c>
      <c r="BK317" s="60">
        <v>0</v>
      </c>
      <c r="BL317" s="60">
        <v>0</v>
      </c>
      <c r="BM317" s="60">
        <v>0</v>
      </c>
      <c r="BN317" s="60">
        <v>0</v>
      </c>
      <c r="BO317" s="60">
        <v>0</v>
      </c>
      <c r="BP317" s="60">
        <v>0</v>
      </c>
      <c r="BQ317" s="60">
        <v>0</v>
      </c>
      <c r="BR317" s="60">
        <v>0</v>
      </c>
      <c r="BS317" s="60">
        <v>0</v>
      </c>
      <c r="BT317" s="60">
        <v>0</v>
      </c>
      <c r="BU317" s="60">
        <v>0</v>
      </c>
      <c r="BV317" s="60">
        <v>0</v>
      </c>
      <c r="BW317" s="60">
        <v>0</v>
      </c>
      <c r="BX317" s="60">
        <v>0</v>
      </c>
      <c r="BY317" s="60">
        <v>0</v>
      </c>
      <c r="BZ317" s="60">
        <v>0</v>
      </c>
      <c r="CA317" s="60">
        <v>0</v>
      </c>
      <c r="CB317" s="60">
        <v>0</v>
      </c>
      <c r="CC317" s="60">
        <v>0</v>
      </c>
      <c r="CD317" s="60">
        <v>0</v>
      </c>
      <c r="CE317" s="60">
        <v>0</v>
      </c>
      <c r="CF317" s="60">
        <v>0</v>
      </c>
      <c r="CG317" s="60">
        <v>0</v>
      </c>
      <c r="CH317" s="60">
        <v>0</v>
      </c>
    </row>
    <row r="318" spans="1:86">
      <c r="A318" s="57" t="s">
        <v>86</v>
      </c>
      <c r="B318" s="58" t="s">
        <v>719</v>
      </c>
      <c r="C318" s="59" t="s">
        <v>120</v>
      </c>
      <c r="D318" s="58" t="s">
        <v>121</v>
      </c>
      <c r="E318" s="58" t="str">
        <f>VLOOKUP(CONCATENATE($F$4,F318),'REG FL  CWIP - 1 System Per Boo'!$A$29:$B$1161,2,FALSE)</f>
        <v>Production</v>
      </c>
      <c r="F318" s="58" t="s">
        <v>677</v>
      </c>
      <c r="G318" s="58" t="s">
        <v>123</v>
      </c>
      <c r="H318" s="63">
        <v>344</v>
      </c>
      <c r="I318" s="60">
        <v>0</v>
      </c>
      <c r="J318" s="60">
        <v>0</v>
      </c>
      <c r="K318" s="60">
        <v>0</v>
      </c>
      <c r="L318" s="60">
        <v>0</v>
      </c>
      <c r="M318" s="60">
        <v>0</v>
      </c>
      <c r="N318" s="60">
        <v>0</v>
      </c>
      <c r="O318" s="60">
        <v>0</v>
      </c>
      <c r="P318" s="60">
        <v>0</v>
      </c>
      <c r="Q318" s="60">
        <v>0</v>
      </c>
      <c r="R318" s="60">
        <v>0</v>
      </c>
      <c r="S318" s="60">
        <v>0</v>
      </c>
      <c r="T318" s="60">
        <v>0</v>
      </c>
      <c r="U318" s="60">
        <v>0</v>
      </c>
      <c r="V318" s="60">
        <v>0</v>
      </c>
      <c r="W318" s="60">
        <v>0</v>
      </c>
      <c r="X318" s="60">
        <v>86802.46</v>
      </c>
      <c r="Y318" s="60">
        <v>999</v>
      </c>
      <c r="Z318" s="60">
        <v>999</v>
      </c>
      <c r="AA318" s="60">
        <v>999</v>
      </c>
      <c r="AB318" s="60">
        <v>999</v>
      </c>
      <c r="AC318" s="60">
        <v>999</v>
      </c>
      <c r="AD318" s="60">
        <v>999</v>
      </c>
      <c r="AE318" s="60">
        <v>999</v>
      </c>
      <c r="AF318" s="60">
        <v>999</v>
      </c>
      <c r="AG318" s="60">
        <v>999</v>
      </c>
      <c r="AH318" s="60">
        <v>95793.46</v>
      </c>
      <c r="AI318" s="60">
        <v>0</v>
      </c>
      <c r="AJ318" s="60">
        <v>0</v>
      </c>
      <c r="AK318" s="60">
        <v>0</v>
      </c>
      <c r="AL318" s="60">
        <v>0</v>
      </c>
      <c r="AM318" s="60">
        <v>0</v>
      </c>
      <c r="AN318" s="60">
        <v>0</v>
      </c>
      <c r="AO318" s="60">
        <v>0</v>
      </c>
      <c r="AP318" s="60">
        <v>0</v>
      </c>
      <c r="AQ318" s="60">
        <v>0</v>
      </c>
      <c r="AR318" s="60">
        <v>0</v>
      </c>
      <c r="AS318" s="60">
        <v>0</v>
      </c>
      <c r="AT318" s="60">
        <v>0</v>
      </c>
      <c r="AU318" s="60">
        <v>0</v>
      </c>
      <c r="AV318" s="60">
        <v>0</v>
      </c>
      <c r="AW318" s="60">
        <v>0</v>
      </c>
      <c r="AX318" s="60">
        <v>0</v>
      </c>
      <c r="AY318" s="60">
        <v>0</v>
      </c>
      <c r="AZ318" s="60">
        <v>0</v>
      </c>
      <c r="BA318" s="60">
        <v>0</v>
      </c>
      <c r="BB318" s="60">
        <v>0</v>
      </c>
      <c r="BC318" s="60">
        <v>0</v>
      </c>
      <c r="BD318" s="60">
        <v>0</v>
      </c>
      <c r="BE318" s="60">
        <v>0</v>
      </c>
      <c r="BF318" s="60">
        <v>0</v>
      </c>
      <c r="BG318" s="60">
        <v>0</v>
      </c>
      <c r="BH318" s="60">
        <v>0</v>
      </c>
      <c r="BI318" s="60">
        <v>0</v>
      </c>
      <c r="BJ318" s="60">
        <v>0</v>
      </c>
      <c r="BK318" s="60">
        <v>0</v>
      </c>
      <c r="BL318" s="60">
        <v>0</v>
      </c>
      <c r="BM318" s="60">
        <v>0</v>
      </c>
      <c r="BN318" s="60">
        <v>0</v>
      </c>
      <c r="BO318" s="60">
        <v>0</v>
      </c>
      <c r="BP318" s="60">
        <v>0</v>
      </c>
      <c r="BQ318" s="60">
        <v>0</v>
      </c>
      <c r="BR318" s="60">
        <v>0</v>
      </c>
      <c r="BS318" s="60">
        <v>0</v>
      </c>
      <c r="BT318" s="60">
        <v>0</v>
      </c>
      <c r="BU318" s="60">
        <v>0</v>
      </c>
      <c r="BV318" s="60">
        <v>0</v>
      </c>
      <c r="BW318" s="60">
        <v>0</v>
      </c>
      <c r="BX318" s="60">
        <v>0</v>
      </c>
      <c r="BY318" s="60">
        <v>0</v>
      </c>
      <c r="BZ318" s="60">
        <v>0</v>
      </c>
      <c r="CA318" s="60">
        <v>0</v>
      </c>
      <c r="CB318" s="60">
        <v>0</v>
      </c>
      <c r="CC318" s="60">
        <v>0</v>
      </c>
      <c r="CD318" s="60">
        <v>0</v>
      </c>
      <c r="CE318" s="60">
        <v>0</v>
      </c>
      <c r="CF318" s="60">
        <v>0</v>
      </c>
      <c r="CG318" s="60">
        <v>0</v>
      </c>
      <c r="CH318" s="60">
        <v>0</v>
      </c>
    </row>
    <row r="319" spans="1:86">
      <c r="A319" s="57" t="s">
        <v>86</v>
      </c>
      <c r="B319" s="58" t="s">
        <v>719</v>
      </c>
      <c r="C319" s="59" t="s">
        <v>120</v>
      </c>
      <c r="D319" s="58" t="s">
        <v>121</v>
      </c>
      <c r="E319" s="58" t="str">
        <f>VLOOKUP(CONCATENATE($F$4,F319),'REG FL  CWIP - 1 System Per Boo'!$A$29:$B$1161,2,FALSE)</f>
        <v>Production</v>
      </c>
      <c r="F319" s="58" t="s">
        <v>676</v>
      </c>
      <c r="G319" s="58" t="s">
        <v>123</v>
      </c>
      <c r="H319" s="63">
        <v>344</v>
      </c>
      <c r="I319" s="60">
        <v>0</v>
      </c>
      <c r="J319" s="60">
        <v>0</v>
      </c>
      <c r="K319" s="60">
        <v>0</v>
      </c>
      <c r="L319" s="60">
        <v>0</v>
      </c>
      <c r="M319" s="60">
        <v>0</v>
      </c>
      <c r="N319" s="60">
        <v>0</v>
      </c>
      <c r="O319" s="60">
        <v>0</v>
      </c>
      <c r="P319" s="60">
        <v>0</v>
      </c>
      <c r="Q319" s="60">
        <v>0</v>
      </c>
      <c r="R319" s="60">
        <v>0</v>
      </c>
      <c r="S319" s="60">
        <v>0</v>
      </c>
      <c r="T319" s="60">
        <v>0</v>
      </c>
      <c r="U319" s="60">
        <v>0</v>
      </c>
      <c r="V319" s="60">
        <v>0</v>
      </c>
      <c r="W319" s="60">
        <v>0</v>
      </c>
      <c r="X319" s="60">
        <v>106874.08</v>
      </c>
      <c r="Y319" s="60">
        <v>1247</v>
      </c>
      <c r="Z319" s="60">
        <v>1247</v>
      </c>
      <c r="AA319" s="60">
        <v>1247</v>
      </c>
      <c r="AB319" s="60">
        <v>1247</v>
      </c>
      <c r="AC319" s="60">
        <v>1247</v>
      </c>
      <c r="AD319" s="60">
        <v>1247</v>
      </c>
      <c r="AE319" s="60">
        <v>1247</v>
      </c>
      <c r="AF319" s="60">
        <v>1247</v>
      </c>
      <c r="AG319" s="60">
        <v>1247</v>
      </c>
      <c r="AH319" s="60">
        <v>118097.08</v>
      </c>
      <c r="AI319" s="60">
        <v>0</v>
      </c>
      <c r="AJ319" s="60">
        <v>0</v>
      </c>
      <c r="AK319" s="60">
        <v>0</v>
      </c>
      <c r="AL319" s="60">
        <v>0</v>
      </c>
      <c r="AM319" s="60">
        <v>0</v>
      </c>
      <c r="AN319" s="60">
        <v>0</v>
      </c>
      <c r="AO319" s="60">
        <v>0</v>
      </c>
      <c r="AP319" s="60">
        <v>0</v>
      </c>
      <c r="AQ319" s="60">
        <v>0</v>
      </c>
      <c r="AR319" s="60">
        <v>0</v>
      </c>
      <c r="AS319" s="60">
        <v>0</v>
      </c>
      <c r="AT319" s="60">
        <v>0</v>
      </c>
      <c r="AU319" s="60">
        <v>0</v>
      </c>
      <c r="AV319" s="60">
        <v>0</v>
      </c>
      <c r="AW319" s="60">
        <v>0</v>
      </c>
      <c r="AX319" s="60">
        <v>0</v>
      </c>
      <c r="AY319" s="60">
        <v>0</v>
      </c>
      <c r="AZ319" s="60">
        <v>0</v>
      </c>
      <c r="BA319" s="60">
        <v>0</v>
      </c>
      <c r="BB319" s="60">
        <v>0</v>
      </c>
      <c r="BC319" s="60">
        <v>0</v>
      </c>
      <c r="BD319" s="60">
        <v>0</v>
      </c>
      <c r="BE319" s="60">
        <v>0</v>
      </c>
      <c r="BF319" s="60">
        <v>0</v>
      </c>
      <c r="BG319" s="60">
        <v>0</v>
      </c>
      <c r="BH319" s="60">
        <v>0</v>
      </c>
      <c r="BI319" s="60">
        <v>0</v>
      </c>
      <c r="BJ319" s="60">
        <v>0</v>
      </c>
      <c r="BK319" s="60">
        <v>0</v>
      </c>
      <c r="BL319" s="60">
        <v>0</v>
      </c>
      <c r="BM319" s="60">
        <v>0</v>
      </c>
      <c r="BN319" s="60">
        <v>0</v>
      </c>
      <c r="BO319" s="60">
        <v>0</v>
      </c>
      <c r="BP319" s="60">
        <v>0</v>
      </c>
      <c r="BQ319" s="60">
        <v>0</v>
      </c>
      <c r="BR319" s="60">
        <v>0</v>
      </c>
      <c r="BS319" s="60">
        <v>0</v>
      </c>
      <c r="BT319" s="60">
        <v>0</v>
      </c>
      <c r="BU319" s="60">
        <v>0</v>
      </c>
      <c r="BV319" s="60">
        <v>0</v>
      </c>
      <c r="BW319" s="60">
        <v>0</v>
      </c>
      <c r="BX319" s="60">
        <v>0</v>
      </c>
      <c r="BY319" s="60">
        <v>0</v>
      </c>
      <c r="BZ319" s="60">
        <v>0</v>
      </c>
      <c r="CA319" s="60">
        <v>0</v>
      </c>
      <c r="CB319" s="60">
        <v>0</v>
      </c>
      <c r="CC319" s="60">
        <v>0</v>
      </c>
      <c r="CD319" s="60">
        <v>0</v>
      </c>
      <c r="CE319" s="60">
        <v>0</v>
      </c>
      <c r="CF319" s="60">
        <v>0</v>
      </c>
      <c r="CG319" s="60">
        <v>0</v>
      </c>
      <c r="CH319" s="60">
        <v>0</v>
      </c>
    </row>
    <row r="320" spans="1:86">
      <c r="A320" s="57" t="s">
        <v>86</v>
      </c>
      <c r="B320" s="58" t="s">
        <v>719</v>
      </c>
      <c r="C320" s="59" t="s">
        <v>120</v>
      </c>
      <c r="D320" s="58" t="s">
        <v>121</v>
      </c>
      <c r="E320" s="58" t="str">
        <f>VLOOKUP(CONCATENATE($F$4,F320),'REG FL  CWIP - 1 System Per Boo'!$A$29:$B$1161,2,FALSE)</f>
        <v>Production</v>
      </c>
      <c r="F320" s="58" t="s">
        <v>675</v>
      </c>
      <c r="G320" s="58" t="s">
        <v>123</v>
      </c>
      <c r="H320" s="63">
        <v>344</v>
      </c>
      <c r="I320" s="60">
        <v>0</v>
      </c>
      <c r="J320" s="60">
        <v>0</v>
      </c>
      <c r="K320" s="60">
        <v>0</v>
      </c>
      <c r="L320" s="60">
        <v>0</v>
      </c>
      <c r="M320" s="60">
        <v>0</v>
      </c>
      <c r="N320" s="60">
        <v>0</v>
      </c>
      <c r="O320" s="60">
        <v>0</v>
      </c>
      <c r="P320" s="60">
        <v>0</v>
      </c>
      <c r="Q320" s="60">
        <v>0</v>
      </c>
      <c r="R320" s="60">
        <v>0</v>
      </c>
      <c r="S320" s="60">
        <v>0</v>
      </c>
      <c r="T320" s="60">
        <v>0</v>
      </c>
      <c r="U320" s="60">
        <v>0</v>
      </c>
      <c r="V320" s="60">
        <v>0</v>
      </c>
      <c r="W320" s="60">
        <v>99637.398983862964</v>
      </c>
      <c r="X320" s="60">
        <v>1500.8494919314801</v>
      </c>
      <c r="Y320" s="60">
        <v>1500.8494919314801</v>
      </c>
      <c r="Z320" s="60">
        <v>1500.8494919314801</v>
      </c>
      <c r="AA320" s="60">
        <v>1500.8494919314801</v>
      </c>
      <c r="AB320" s="60">
        <v>1500.8494919314801</v>
      </c>
      <c r="AC320" s="60">
        <v>1500.8494919314801</v>
      </c>
      <c r="AD320" s="60">
        <v>1500.8494919314801</v>
      </c>
      <c r="AE320" s="60">
        <v>1500.8494919314801</v>
      </c>
      <c r="AF320" s="60">
        <v>1500.8494919314801</v>
      </c>
      <c r="AG320" s="60">
        <v>1500.8494919314801</v>
      </c>
      <c r="AH320" s="60">
        <v>114645.8939031778</v>
      </c>
      <c r="AI320" s="60">
        <v>0</v>
      </c>
      <c r="AJ320" s="60">
        <v>0</v>
      </c>
      <c r="AK320" s="60">
        <v>0</v>
      </c>
      <c r="AL320" s="60">
        <v>0</v>
      </c>
      <c r="AM320" s="60">
        <v>0</v>
      </c>
      <c r="AN320" s="60">
        <v>0</v>
      </c>
      <c r="AO320" s="60">
        <v>0</v>
      </c>
      <c r="AP320" s="60">
        <v>0</v>
      </c>
      <c r="AQ320" s="60">
        <v>0</v>
      </c>
      <c r="AR320" s="60">
        <v>0</v>
      </c>
      <c r="AS320" s="60">
        <v>0</v>
      </c>
      <c r="AT320" s="60">
        <v>0</v>
      </c>
      <c r="AU320" s="60">
        <v>0</v>
      </c>
      <c r="AV320" s="60">
        <v>0</v>
      </c>
      <c r="AW320" s="60">
        <v>0</v>
      </c>
      <c r="AX320" s="60">
        <v>0</v>
      </c>
      <c r="AY320" s="60">
        <v>0</v>
      </c>
      <c r="AZ320" s="60">
        <v>0</v>
      </c>
      <c r="BA320" s="60">
        <v>0</v>
      </c>
      <c r="BB320" s="60">
        <v>0</v>
      </c>
      <c r="BC320" s="60">
        <v>0</v>
      </c>
      <c r="BD320" s="60">
        <v>0</v>
      </c>
      <c r="BE320" s="60">
        <v>0</v>
      </c>
      <c r="BF320" s="60">
        <v>0</v>
      </c>
      <c r="BG320" s="60">
        <v>0</v>
      </c>
      <c r="BH320" s="60">
        <v>0</v>
      </c>
      <c r="BI320" s="60">
        <v>0</v>
      </c>
      <c r="BJ320" s="60">
        <v>0</v>
      </c>
      <c r="BK320" s="60">
        <v>0</v>
      </c>
      <c r="BL320" s="60">
        <v>0</v>
      </c>
      <c r="BM320" s="60">
        <v>0</v>
      </c>
      <c r="BN320" s="60">
        <v>0</v>
      </c>
      <c r="BO320" s="60">
        <v>0</v>
      </c>
      <c r="BP320" s="60">
        <v>0</v>
      </c>
      <c r="BQ320" s="60">
        <v>0</v>
      </c>
      <c r="BR320" s="60">
        <v>0</v>
      </c>
      <c r="BS320" s="60">
        <v>0</v>
      </c>
      <c r="BT320" s="60">
        <v>0</v>
      </c>
      <c r="BU320" s="60">
        <v>0</v>
      </c>
      <c r="BV320" s="60">
        <v>0</v>
      </c>
      <c r="BW320" s="60">
        <v>0</v>
      </c>
      <c r="BX320" s="60">
        <v>0</v>
      </c>
      <c r="BY320" s="60">
        <v>0</v>
      </c>
      <c r="BZ320" s="60">
        <v>0</v>
      </c>
      <c r="CA320" s="60">
        <v>0</v>
      </c>
      <c r="CB320" s="60">
        <v>0</v>
      </c>
      <c r="CC320" s="60">
        <v>0</v>
      </c>
      <c r="CD320" s="60">
        <v>0</v>
      </c>
      <c r="CE320" s="60">
        <v>0</v>
      </c>
      <c r="CF320" s="60">
        <v>0</v>
      </c>
      <c r="CG320" s="60">
        <v>0</v>
      </c>
      <c r="CH320" s="60">
        <v>0</v>
      </c>
    </row>
    <row r="321" spans="1:86">
      <c r="A321" s="57" t="s">
        <v>86</v>
      </c>
      <c r="B321" s="58" t="s">
        <v>719</v>
      </c>
      <c r="C321" s="59" t="s">
        <v>120</v>
      </c>
      <c r="D321" s="58" t="s">
        <v>121</v>
      </c>
      <c r="E321" s="58" t="str">
        <f>VLOOKUP(CONCATENATE($F$4,F321),'REG FL  CWIP - 1 System Per Boo'!$A$29:$B$1161,2,FALSE)</f>
        <v>Production</v>
      </c>
      <c r="F321" s="58" t="s">
        <v>674</v>
      </c>
      <c r="G321" s="58" t="s">
        <v>123</v>
      </c>
      <c r="H321" s="63">
        <v>344</v>
      </c>
      <c r="I321" s="60">
        <v>0</v>
      </c>
      <c r="J321" s="60">
        <v>0</v>
      </c>
      <c r="K321" s="60">
        <v>0</v>
      </c>
      <c r="L321" s="60">
        <v>0</v>
      </c>
      <c r="M321" s="60">
        <v>0</v>
      </c>
      <c r="N321" s="60">
        <v>0</v>
      </c>
      <c r="O321" s="60">
        <v>0</v>
      </c>
      <c r="P321" s="60">
        <v>0</v>
      </c>
      <c r="Q321" s="60">
        <v>0</v>
      </c>
      <c r="R321" s="60">
        <v>0</v>
      </c>
      <c r="S321" s="60">
        <v>0</v>
      </c>
      <c r="T321" s="60">
        <v>0</v>
      </c>
      <c r="U321" s="60">
        <v>0</v>
      </c>
      <c r="V321" s="60">
        <v>0</v>
      </c>
      <c r="W321" s="60">
        <v>0</v>
      </c>
      <c r="X321" s="60">
        <v>0</v>
      </c>
      <c r="Y321" s="60">
        <v>100318.0236666667</v>
      </c>
      <c r="Z321" s="60">
        <v>1025.08341666667</v>
      </c>
      <c r="AA321" s="60">
        <v>1025.08341666667</v>
      </c>
      <c r="AB321" s="60">
        <v>1025.08341666667</v>
      </c>
      <c r="AC321" s="60">
        <v>1025.08341666667</v>
      </c>
      <c r="AD321" s="60">
        <v>1025.08341666667</v>
      </c>
      <c r="AE321" s="60">
        <v>1025.08341666667</v>
      </c>
      <c r="AF321" s="60">
        <v>1025.08341666667</v>
      </c>
      <c r="AG321" s="60">
        <v>1025.08341666667</v>
      </c>
      <c r="AH321" s="60">
        <v>108518.69100000011</v>
      </c>
      <c r="AI321" s="60">
        <v>0</v>
      </c>
      <c r="AJ321" s="60">
        <v>0</v>
      </c>
      <c r="AK321" s="60">
        <v>0</v>
      </c>
      <c r="AL321" s="60">
        <v>0</v>
      </c>
      <c r="AM321" s="60">
        <v>0</v>
      </c>
      <c r="AN321" s="60">
        <v>0</v>
      </c>
      <c r="AO321" s="60">
        <v>0</v>
      </c>
      <c r="AP321" s="60">
        <v>0</v>
      </c>
      <c r="AQ321" s="60">
        <v>0</v>
      </c>
      <c r="AR321" s="60">
        <v>0</v>
      </c>
      <c r="AS321" s="60">
        <v>0</v>
      </c>
      <c r="AT321" s="60">
        <v>0</v>
      </c>
      <c r="AU321" s="60">
        <v>0</v>
      </c>
      <c r="AV321" s="60">
        <v>0</v>
      </c>
      <c r="AW321" s="60">
        <v>0</v>
      </c>
      <c r="AX321" s="60">
        <v>0</v>
      </c>
      <c r="AY321" s="60">
        <v>0</v>
      </c>
      <c r="AZ321" s="60">
        <v>0</v>
      </c>
      <c r="BA321" s="60">
        <v>0</v>
      </c>
      <c r="BB321" s="60">
        <v>0</v>
      </c>
      <c r="BC321" s="60">
        <v>0</v>
      </c>
      <c r="BD321" s="60">
        <v>0</v>
      </c>
      <c r="BE321" s="60">
        <v>0</v>
      </c>
      <c r="BF321" s="60">
        <v>0</v>
      </c>
      <c r="BG321" s="60">
        <v>0</v>
      </c>
      <c r="BH321" s="60">
        <v>0</v>
      </c>
      <c r="BI321" s="60">
        <v>0</v>
      </c>
      <c r="BJ321" s="60">
        <v>0</v>
      </c>
      <c r="BK321" s="60">
        <v>0</v>
      </c>
      <c r="BL321" s="60">
        <v>0</v>
      </c>
      <c r="BM321" s="60">
        <v>0</v>
      </c>
      <c r="BN321" s="60">
        <v>0</v>
      </c>
      <c r="BO321" s="60">
        <v>0</v>
      </c>
      <c r="BP321" s="60">
        <v>0</v>
      </c>
      <c r="BQ321" s="60">
        <v>0</v>
      </c>
      <c r="BR321" s="60">
        <v>0</v>
      </c>
      <c r="BS321" s="60">
        <v>0</v>
      </c>
      <c r="BT321" s="60">
        <v>0</v>
      </c>
      <c r="BU321" s="60">
        <v>0</v>
      </c>
      <c r="BV321" s="60">
        <v>0</v>
      </c>
      <c r="BW321" s="60">
        <v>0</v>
      </c>
      <c r="BX321" s="60">
        <v>0</v>
      </c>
      <c r="BY321" s="60">
        <v>0</v>
      </c>
      <c r="BZ321" s="60">
        <v>0</v>
      </c>
      <c r="CA321" s="60">
        <v>0</v>
      </c>
      <c r="CB321" s="60">
        <v>0</v>
      </c>
      <c r="CC321" s="60">
        <v>0</v>
      </c>
      <c r="CD321" s="60">
        <v>0</v>
      </c>
      <c r="CE321" s="60">
        <v>0</v>
      </c>
      <c r="CF321" s="60">
        <v>0</v>
      </c>
      <c r="CG321" s="60">
        <v>0</v>
      </c>
      <c r="CH321" s="60">
        <v>0</v>
      </c>
    </row>
    <row r="322" spans="1:86">
      <c r="A322" s="57" t="s">
        <v>86</v>
      </c>
      <c r="B322" s="58" t="s">
        <v>719</v>
      </c>
      <c r="C322" s="59" t="s">
        <v>120</v>
      </c>
      <c r="D322" s="58" t="s">
        <v>121</v>
      </c>
      <c r="E322" s="58" t="str">
        <f>VLOOKUP(CONCATENATE($F$4,F322),'REG FL  CWIP - 1 System Per Boo'!$A$29:$B$1161,2,FALSE)</f>
        <v>Production</v>
      </c>
      <c r="F322" s="58" t="s">
        <v>124</v>
      </c>
      <c r="G322" s="58" t="s">
        <v>123</v>
      </c>
      <c r="H322" s="63">
        <v>344</v>
      </c>
      <c r="I322" s="60">
        <v>0</v>
      </c>
      <c r="J322" s="60">
        <v>0</v>
      </c>
      <c r="K322" s="60">
        <v>0</v>
      </c>
      <c r="L322" s="60">
        <v>0</v>
      </c>
      <c r="M322" s="60">
        <v>0</v>
      </c>
      <c r="N322" s="60">
        <v>103793.28</v>
      </c>
      <c r="O322" s="60">
        <v>1087.1600000000001</v>
      </c>
      <c r="P322" s="60">
        <v>1422.1</v>
      </c>
      <c r="Q322" s="60">
        <v>28.06</v>
      </c>
      <c r="R322" s="60">
        <v>65.5</v>
      </c>
      <c r="S322" s="60">
        <v>924.94</v>
      </c>
      <c r="T322" s="60">
        <v>289.20999999999998</v>
      </c>
      <c r="U322" s="60">
        <v>107610.25000000001</v>
      </c>
      <c r="V322" s="60">
        <v>0</v>
      </c>
      <c r="W322" s="60">
        <v>0</v>
      </c>
      <c r="X322" s="60">
        <v>0</v>
      </c>
      <c r="Y322" s="60">
        <v>0</v>
      </c>
      <c r="Z322" s="60">
        <v>0</v>
      </c>
      <c r="AA322" s="60">
        <v>0</v>
      </c>
      <c r="AB322" s="60">
        <v>0</v>
      </c>
      <c r="AC322" s="60">
        <v>0</v>
      </c>
      <c r="AD322" s="60">
        <v>0</v>
      </c>
      <c r="AE322" s="60">
        <v>0</v>
      </c>
      <c r="AF322" s="60">
        <v>0</v>
      </c>
      <c r="AG322" s="60">
        <v>0</v>
      </c>
      <c r="AH322" s="60">
        <v>0</v>
      </c>
      <c r="AI322" s="60">
        <v>0</v>
      </c>
      <c r="AJ322" s="60">
        <v>0</v>
      </c>
      <c r="AK322" s="60">
        <v>0</v>
      </c>
      <c r="AL322" s="60">
        <v>0</v>
      </c>
      <c r="AM322" s="60">
        <v>0</v>
      </c>
      <c r="AN322" s="60">
        <v>0</v>
      </c>
      <c r="AO322" s="60">
        <v>0</v>
      </c>
      <c r="AP322" s="60">
        <v>0</v>
      </c>
      <c r="AQ322" s="60">
        <v>0</v>
      </c>
      <c r="AR322" s="60">
        <v>0</v>
      </c>
      <c r="AS322" s="60">
        <v>0</v>
      </c>
      <c r="AT322" s="60">
        <v>0</v>
      </c>
      <c r="AU322" s="60">
        <v>0</v>
      </c>
      <c r="AV322" s="60">
        <v>0</v>
      </c>
      <c r="AW322" s="60">
        <v>0</v>
      </c>
      <c r="AX322" s="60">
        <v>0</v>
      </c>
      <c r="AY322" s="60">
        <v>0</v>
      </c>
      <c r="AZ322" s="60">
        <v>0</v>
      </c>
      <c r="BA322" s="60">
        <v>0</v>
      </c>
      <c r="BB322" s="60">
        <v>0</v>
      </c>
      <c r="BC322" s="60">
        <v>0</v>
      </c>
      <c r="BD322" s="60">
        <v>0</v>
      </c>
      <c r="BE322" s="60">
        <v>0</v>
      </c>
      <c r="BF322" s="60">
        <v>0</v>
      </c>
      <c r="BG322" s="60">
        <v>0</v>
      </c>
      <c r="BH322" s="60">
        <v>0</v>
      </c>
      <c r="BI322" s="60">
        <v>0</v>
      </c>
      <c r="BJ322" s="60">
        <v>0</v>
      </c>
      <c r="BK322" s="60">
        <v>0</v>
      </c>
      <c r="BL322" s="60">
        <v>0</v>
      </c>
      <c r="BM322" s="60">
        <v>0</v>
      </c>
      <c r="BN322" s="60">
        <v>0</v>
      </c>
      <c r="BO322" s="60">
        <v>0</v>
      </c>
      <c r="BP322" s="60">
        <v>0</v>
      </c>
      <c r="BQ322" s="60">
        <v>0</v>
      </c>
      <c r="BR322" s="60">
        <v>0</v>
      </c>
      <c r="BS322" s="60">
        <v>0</v>
      </c>
      <c r="BT322" s="60">
        <v>0</v>
      </c>
      <c r="BU322" s="60">
        <v>0</v>
      </c>
      <c r="BV322" s="60">
        <v>0</v>
      </c>
      <c r="BW322" s="60">
        <v>0</v>
      </c>
      <c r="BX322" s="60">
        <v>0</v>
      </c>
      <c r="BY322" s="60">
        <v>0</v>
      </c>
      <c r="BZ322" s="60">
        <v>0</v>
      </c>
      <c r="CA322" s="60">
        <v>0</v>
      </c>
      <c r="CB322" s="60">
        <v>0</v>
      </c>
      <c r="CC322" s="60">
        <v>0</v>
      </c>
      <c r="CD322" s="60">
        <v>0</v>
      </c>
      <c r="CE322" s="60">
        <v>0</v>
      </c>
      <c r="CF322" s="60">
        <v>0</v>
      </c>
      <c r="CG322" s="60">
        <v>0</v>
      </c>
      <c r="CH322" s="60">
        <v>0</v>
      </c>
    </row>
    <row r="323" spans="1:86">
      <c r="A323" s="57" t="s">
        <v>86</v>
      </c>
      <c r="B323" s="58" t="s">
        <v>719</v>
      </c>
      <c r="C323" s="59" t="s">
        <v>120</v>
      </c>
      <c r="D323" s="58" t="s">
        <v>121</v>
      </c>
      <c r="E323" s="58" t="s">
        <v>777</v>
      </c>
      <c r="F323" s="58" t="s">
        <v>122</v>
      </c>
      <c r="G323" s="58" t="s">
        <v>123</v>
      </c>
      <c r="H323" s="63">
        <v>344</v>
      </c>
      <c r="I323" s="60">
        <v>0</v>
      </c>
      <c r="J323" s="60">
        <v>0</v>
      </c>
      <c r="K323" s="60">
        <v>0</v>
      </c>
      <c r="L323" s="60">
        <v>0</v>
      </c>
      <c r="M323" s="60">
        <v>0</v>
      </c>
      <c r="N323" s="60">
        <v>67280.17</v>
      </c>
      <c r="O323" s="60">
        <v>0</v>
      </c>
      <c r="P323" s="60">
        <v>0</v>
      </c>
      <c r="Q323" s="60">
        <v>39917.550000000003</v>
      </c>
      <c r="R323" s="60">
        <v>82.07</v>
      </c>
      <c r="S323" s="60">
        <v>1416.01</v>
      </c>
      <c r="T323" s="60">
        <v>177.78</v>
      </c>
      <c r="U323" s="60">
        <v>108873.58</v>
      </c>
      <c r="V323" s="60">
        <v>0</v>
      </c>
      <c r="W323" s="60">
        <v>0</v>
      </c>
      <c r="X323" s="60">
        <v>0</v>
      </c>
      <c r="Y323" s="60">
        <v>0</v>
      </c>
      <c r="Z323" s="60">
        <v>0</v>
      </c>
      <c r="AA323" s="60">
        <v>0</v>
      </c>
      <c r="AB323" s="60">
        <v>0</v>
      </c>
      <c r="AC323" s="60">
        <v>0</v>
      </c>
      <c r="AD323" s="60">
        <v>0</v>
      </c>
      <c r="AE323" s="60">
        <v>0</v>
      </c>
      <c r="AF323" s="60">
        <v>0</v>
      </c>
      <c r="AG323" s="60">
        <v>0</v>
      </c>
      <c r="AH323" s="60">
        <v>0</v>
      </c>
      <c r="AI323" s="60">
        <v>0</v>
      </c>
      <c r="AJ323" s="60">
        <v>0</v>
      </c>
      <c r="AK323" s="60">
        <v>0</v>
      </c>
      <c r="AL323" s="60">
        <v>0</v>
      </c>
      <c r="AM323" s="60">
        <v>0</v>
      </c>
      <c r="AN323" s="60">
        <v>0</v>
      </c>
      <c r="AO323" s="60">
        <v>0</v>
      </c>
      <c r="AP323" s="60">
        <v>0</v>
      </c>
      <c r="AQ323" s="60">
        <v>0</v>
      </c>
      <c r="AR323" s="60">
        <v>0</v>
      </c>
      <c r="AS323" s="60">
        <v>0</v>
      </c>
      <c r="AT323" s="60">
        <v>0</v>
      </c>
      <c r="AU323" s="60">
        <v>0</v>
      </c>
      <c r="AV323" s="60">
        <v>0</v>
      </c>
      <c r="AW323" s="60">
        <v>0</v>
      </c>
      <c r="AX323" s="60">
        <v>0</v>
      </c>
      <c r="AY323" s="60">
        <v>0</v>
      </c>
      <c r="AZ323" s="60">
        <v>0</v>
      </c>
      <c r="BA323" s="60">
        <v>0</v>
      </c>
      <c r="BB323" s="60">
        <v>0</v>
      </c>
      <c r="BC323" s="60">
        <v>0</v>
      </c>
      <c r="BD323" s="60">
        <v>0</v>
      </c>
      <c r="BE323" s="60">
        <v>0</v>
      </c>
      <c r="BF323" s="60">
        <v>0</v>
      </c>
      <c r="BG323" s="60">
        <v>0</v>
      </c>
      <c r="BH323" s="60">
        <v>0</v>
      </c>
      <c r="BI323" s="60">
        <v>0</v>
      </c>
      <c r="BJ323" s="60">
        <v>0</v>
      </c>
      <c r="BK323" s="60">
        <v>0</v>
      </c>
      <c r="BL323" s="60">
        <v>0</v>
      </c>
      <c r="BM323" s="60">
        <v>0</v>
      </c>
      <c r="BN323" s="60">
        <v>0</v>
      </c>
      <c r="BO323" s="60">
        <v>0</v>
      </c>
      <c r="BP323" s="60">
        <v>0</v>
      </c>
      <c r="BQ323" s="60">
        <v>0</v>
      </c>
      <c r="BR323" s="60">
        <v>0</v>
      </c>
      <c r="BS323" s="60">
        <v>0</v>
      </c>
      <c r="BT323" s="60">
        <v>0</v>
      </c>
      <c r="BU323" s="60">
        <v>0</v>
      </c>
      <c r="BV323" s="60">
        <v>0</v>
      </c>
      <c r="BW323" s="60">
        <v>0</v>
      </c>
      <c r="BX323" s="60">
        <v>0</v>
      </c>
      <c r="BY323" s="60">
        <v>0</v>
      </c>
      <c r="BZ323" s="60">
        <v>0</v>
      </c>
      <c r="CA323" s="60">
        <v>0</v>
      </c>
      <c r="CB323" s="60">
        <v>0</v>
      </c>
      <c r="CC323" s="60">
        <v>0</v>
      </c>
      <c r="CD323" s="60">
        <v>0</v>
      </c>
      <c r="CE323" s="60">
        <v>0</v>
      </c>
      <c r="CF323" s="60">
        <v>0</v>
      </c>
      <c r="CG323" s="60">
        <v>0</v>
      </c>
      <c r="CH323" s="60">
        <v>0</v>
      </c>
    </row>
    <row r="324" spans="1:86">
      <c r="A324" s="57" t="s">
        <v>86</v>
      </c>
      <c r="B324" s="58" t="s">
        <v>719</v>
      </c>
      <c r="C324" s="59" t="s">
        <v>116</v>
      </c>
      <c r="D324" s="58" t="s">
        <v>117</v>
      </c>
      <c r="E324" s="58" t="str">
        <f>VLOOKUP(CONCATENATE($F$4,F324),'REG FL  CWIP - 1 System Per Boo'!$A$29:$B$1161,2,FALSE)</f>
        <v>Production</v>
      </c>
      <c r="F324" s="58" t="s">
        <v>118</v>
      </c>
      <c r="G324" s="58" t="s">
        <v>119</v>
      </c>
      <c r="H324" s="63">
        <v>344</v>
      </c>
      <c r="I324" s="60">
        <v>0</v>
      </c>
      <c r="J324" s="60">
        <v>0</v>
      </c>
      <c r="K324" s="60">
        <v>0</v>
      </c>
      <c r="L324" s="60">
        <v>0</v>
      </c>
      <c r="M324" s="60">
        <v>0</v>
      </c>
      <c r="N324" s="60">
        <v>0</v>
      </c>
      <c r="O324" s="60">
        <v>0</v>
      </c>
      <c r="P324" s="60">
        <v>0</v>
      </c>
      <c r="Q324" s="60">
        <v>0</v>
      </c>
      <c r="R324" s="60">
        <v>0</v>
      </c>
      <c r="S324" s="60">
        <v>0</v>
      </c>
      <c r="T324" s="60">
        <v>0</v>
      </c>
      <c r="U324" s="60">
        <v>0</v>
      </c>
      <c r="V324" s="60">
        <v>0</v>
      </c>
      <c r="W324" s="60">
        <v>0</v>
      </c>
      <c r="X324" s="60">
        <v>0</v>
      </c>
      <c r="Y324" s="60">
        <v>1025.9086674877292</v>
      </c>
      <c r="Z324" s="60">
        <v>0</v>
      </c>
      <c r="AA324" s="60">
        <v>0</v>
      </c>
      <c r="AB324" s="60">
        <v>513.25440312518879</v>
      </c>
      <c r="AC324" s="60">
        <v>0</v>
      </c>
      <c r="AD324" s="60">
        <v>0</v>
      </c>
      <c r="AE324" s="60">
        <v>0</v>
      </c>
      <c r="AF324" s="60">
        <v>0</v>
      </c>
      <c r="AG324" s="60">
        <v>0</v>
      </c>
      <c r="AH324" s="60">
        <v>1539.1630706129181</v>
      </c>
      <c r="AI324" s="60">
        <v>0</v>
      </c>
      <c r="AJ324" s="60">
        <v>0</v>
      </c>
      <c r="AK324" s="60">
        <v>0</v>
      </c>
      <c r="AL324" s="60">
        <v>1030.7017751039598</v>
      </c>
      <c r="AM324" s="60">
        <v>0</v>
      </c>
      <c r="AN324" s="60">
        <v>0</v>
      </c>
      <c r="AO324" s="60">
        <v>0</v>
      </c>
      <c r="AP324" s="60">
        <v>0</v>
      </c>
      <c r="AQ324" s="60">
        <v>0</v>
      </c>
      <c r="AR324" s="60">
        <v>0</v>
      </c>
      <c r="AS324" s="60">
        <v>0</v>
      </c>
      <c r="AT324" s="60">
        <v>0</v>
      </c>
      <c r="AU324" s="60">
        <v>1030.7017751039598</v>
      </c>
      <c r="AV324" s="60">
        <v>0</v>
      </c>
      <c r="AW324" s="60">
        <v>0</v>
      </c>
      <c r="AX324" s="60">
        <v>0</v>
      </c>
      <c r="AY324" s="60">
        <v>0</v>
      </c>
      <c r="AZ324" s="60">
        <v>0</v>
      </c>
      <c r="BA324" s="60">
        <v>0</v>
      </c>
      <c r="BB324" s="60">
        <v>0</v>
      </c>
      <c r="BC324" s="60">
        <v>0</v>
      </c>
      <c r="BD324" s="60">
        <v>0</v>
      </c>
      <c r="BE324" s="60">
        <v>0</v>
      </c>
      <c r="BF324" s="60">
        <v>0</v>
      </c>
      <c r="BG324" s="60">
        <v>0</v>
      </c>
      <c r="BH324" s="60">
        <v>0</v>
      </c>
      <c r="BI324" s="60">
        <v>0</v>
      </c>
      <c r="BJ324" s="60">
        <v>0</v>
      </c>
      <c r="BK324" s="60">
        <v>0</v>
      </c>
      <c r="BL324" s="60">
        <v>0</v>
      </c>
      <c r="BM324" s="60">
        <v>0</v>
      </c>
      <c r="BN324" s="60">
        <v>0</v>
      </c>
      <c r="BO324" s="60">
        <v>0</v>
      </c>
      <c r="BP324" s="60">
        <v>0</v>
      </c>
      <c r="BQ324" s="60">
        <v>0</v>
      </c>
      <c r="BR324" s="60">
        <v>0</v>
      </c>
      <c r="BS324" s="60">
        <v>0</v>
      </c>
      <c r="BT324" s="60">
        <v>0</v>
      </c>
      <c r="BU324" s="60">
        <v>0</v>
      </c>
      <c r="BV324" s="60">
        <v>0</v>
      </c>
      <c r="BW324" s="60">
        <v>0</v>
      </c>
      <c r="BX324" s="60">
        <v>0</v>
      </c>
      <c r="BY324" s="60">
        <v>0</v>
      </c>
      <c r="BZ324" s="60">
        <v>0</v>
      </c>
      <c r="CA324" s="60">
        <v>0</v>
      </c>
      <c r="CB324" s="60">
        <v>0</v>
      </c>
      <c r="CC324" s="60">
        <v>0</v>
      </c>
      <c r="CD324" s="60">
        <v>0</v>
      </c>
      <c r="CE324" s="60">
        <v>0</v>
      </c>
      <c r="CF324" s="60">
        <v>0</v>
      </c>
      <c r="CG324" s="60">
        <v>0</v>
      </c>
      <c r="CH324" s="60">
        <v>0</v>
      </c>
    </row>
    <row r="325" spans="1:86">
      <c r="A325" s="57" t="s">
        <v>86</v>
      </c>
      <c r="B325" s="58" t="s">
        <v>719</v>
      </c>
      <c r="C325" s="59" t="s">
        <v>116</v>
      </c>
      <c r="D325" s="58" t="s">
        <v>333</v>
      </c>
      <c r="E325" s="58" t="str">
        <f>VLOOKUP(CONCATENATE($F$4,F325),'REG FL  CWIP - 1 System Per Boo'!$A$29:$B$1161,2,FALSE)</f>
        <v>Production</v>
      </c>
      <c r="F325" s="58" t="s">
        <v>515</v>
      </c>
      <c r="G325" s="58" t="s">
        <v>507</v>
      </c>
      <c r="H325" s="63">
        <v>344</v>
      </c>
      <c r="I325" s="60">
        <v>0</v>
      </c>
      <c r="J325" s="60">
        <v>0</v>
      </c>
      <c r="K325" s="60">
        <v>0</v>
      </c>
      <c r="L325" s="60">
        <v>0</v>
      </c>
      <c r="M325" s="60">
        <v>0</v>
      </c>
      <c r="N325" s="60">
        <v>0</v>
      </c>
      <c r="O325" s="60">
        <v>0</v>
      </c>
      <c r="P325" s="60">
        <v>0</v>
      </c>
      <c r="Q325" s="60">
        <v>0</v>
      </c>
      <c r="R325" s="60">
        <v>0</v>
      </c>
      <c r="S325" s="60">
        <v>0</v>
      </c>
      <c r="T325" s="60">
        <v>0</v>
      </c>
      <c r="U325" s="60">
        <v>0</v>
      </c>
      <c r="V325" s="60">
        <v>0</v>
      </c>
      <c r="W325" s="60">
        <v>0</v>
      </c>
      <c r="X325" s="60">
        <v>0</v>
      </c>
      <c r="Y325" s="60">
        <v>0</v>
      </c>
      <c r="Z325" s="60">
        <v>0</v>
      </c>
      <c r="AA325" s="60">
        <v>0</v>
      </c>
      <c r="AB325" s="60">
        <v>0</v>
      </c>
      <c r="AC325" s="60">
        <v>0</v>
      </c>
      <c r="AD325" s="60">
        <v>0</v>
      </c>
      <c r="AE325" s="60">
        <v>0</v>
      </c>
      <c r="AF325" s="60">
        <v>0</v>
      </c>
      <c r="AG325" s="60">
        <v>0</v>
      </c>
      <c r="AH325" s="60">
        <v>0</v>
      </c>
      <c r="AI325" s="60">
        <v>0</v>
      </c>
      <c r="AJ325" s="60">
        <v>0</v>
      </c>
      <c r="AK325" s="60">
        <v>0</v>
      </c>
      <c r="AL325" s="60">
        <v>0</v>
      </c>
      <c r="AM325" s="60">
        <v>0</v>
      </c>
      <c r="AN325" s="60">
        <v>0</v>
      </c>
      <c r="AO325" s="60">
        <v>0</v>
      </c>
      <c r="AP325" s="60">
        <v>0</v>
      </c>
      <c r="AQ325" s="60">
        <v>0</v>
      </c>
      <c r="AR325" s="60">
        <v>0</v>
      </c>
      <c r="AS325" s="60">
        <v>0</v>
      </c>
      <c r="AT325" s="60">
        <v>0</v>
      </c>
      <c r="AU325" s="60">
        <v>0</v>
      </c>
      <c r="AV325" s="60">
        <v>0</v>
      </c>
      <c r="AW325" s="60">
        <v>0</v>
      </c>
      <c r="AX325" s="60">
        <v>0</v>
      </c>
      <c r="AY325" s="60">
        <v>0</v>
      </c>
      <c r="AZ325" s="60">
        <v>0</v>
      </c>
      <c r="BA325" s="60">
        <v>0</v>
      </c>
      <c r="BB325" s="60">
        <v>0</v>
      </c>
      <c r="BC325" s="60">
        <v>0</v>
      </c>
      <c r="BD325" s="60">
        <v>0</v>
      </c>
      <c r="BE325" s="60">
        <v>0</v>
      </c>
      <c r="BF325" s="60">
        <v>0</v>
      </c>
      <c r="BG325" s="60">
        <v>0</v>
      </c>
      <c r="BH325" s="60">
        <v>0</v>
      </c>
      <c r="BI325" s="60">
        <v>0</v>
      </c>
      <c r="BJ325" s="60">
        <v>0</v>
      </c>
      <c r="BK325" s="60">
        <v>0</v>
      </c>
      <c r="BL325" s="60">
        <v>0</v>
      </c>
      <c r="BM325" s="60">
        <v>0</v>
      </c>
      <c r="BN325" s="60">
        <v>0</v>
      </c>
      <c r="BO325" s="60">
        <v>0</v>
      </c>
      <c r="BP325" s="60">
        <v>0</v>
      </c>
      <c r="BQ325" s="60">
        <v>0</v>
      </c>
      <c r="BR325" s="60">
        <v>0</v>
      </c>
      <c r="BS325" s="60">
        <v>0</v>
      </c>
      <c r="BT325" s="60">
        <v>0</v>
      </c>
      <c r="BU325" s="60">
        <v>0</v>
      </c>
      <c r="BV325" s="60">
        <v>0</v>
      </c>
      <c r="BW325" s="60">
        <v>0</v>
      </c>
      <c r="BX325" s="60">
        <v>0</v>
      </c>
      <c r="BY325" s="60">
        <v>0</v>
      </c>
      <c r="BZ325" s="60">
        <v>0</v>
      </c>
      <c r="CA325" s="60">
        <v>0</v>
      </c>
      <c r="CB325" s="60">
        <v>0</v>
      </c>
      <c r="CC325" s="60">
        <v>0</v>
      </c>
      <c r="CD325" s="60">
        <v>0</v>
      </c>
      <c r="CE325" s="60">
        <v>0</v>
      </c>
      <c r="CF325" s="60">
        <v>0</v>
      </c>
      <c r="CG325" s="60">
        <v>2956</v>
      </c>
      <c r="CH325" s="60">
        <v>2956</v>
      </c>
    </row>
    <row r="326" spans="1:86">
      <c r="A326" s="57" t="s">
        <v>86</v>
      </c>
      <c r="B326" s="58" t="s">
        <v>719</v>
      </c>
      <c r="C326" s="59" t="s">
        <v>116</v>
      </c>
      <c r="D326" s="58" t="s">
        <v>333</v>
      </c>
      <c r="E326" s="58" t="str">
        <f>VLOOKUP(CONCATENATE($F$4,F326),'REG FL  CWIP - 1 System Per Boo'!$A$29:$B$1161,2,FALSE)</f>
        <v>Production</v>
      </c>
      <c r="F326" s="58" t="s">
        <v>506</v>
      </c>
      <c r="G326" s="58" t="s">
        <v>507</v>
      </c>
      <c r="H326" s="63">
        <v>344</v>
      </c>
      <c r="I326" s="60">
        <v>0</v>
      </c>
      <c r="J326" s="60">
        <v>0</v>
      </c>
      <c r="K326" s="60">
        <v>0</v>
      </c>
      <c r="L326" s="60">
        <v>0</v>
      </c>
      <c r="M326" s="60">
        <v>0</v>
      </c>
      <c r="N326" s="60">
        <v>0</v>
      </c>
      <c r="O326" s="60">
        <v>0</v>
      </c>
      <c r="P326" s="60">
        <v>0</v>
      </c>
      <c r="Q326" s="60">
        <v>0</v>
      </c>
      <c r="R326" s="60">
        <v>0</v>
      </c>
      <c r="S326" s="60">
        <v>0</v>
      </c>
      <c r="T326" s="60">
        <v>0</v>
      </c>
      <c r="U326" s="60">
        <v>0</v>
      </c>
      <c r="V326" s="60">
        <v>0</v>
      </c>
      <c r="W326" s="60">
        <v>0</v>
      </c>
      <c r="X326" s="60">
        <v>0</v>
      </c>
      <c r="Y326" s="60">
        <v>7.6147309944000048</v>
      </c>
      <c r="Z326" s="60">
        <v>0</v>
      </c>
      <c r="AA326" s="60">
        <v>7.080288095394291</v>
      </c>
      <c r="AB326" s="60">
        <v>0</v>
      </c>
      <c r="AC326" s="60">
        <v>0</v>
      </c>
      <c r="AD326" s="60">
        <v>0</v>
      </c>
      <c r="AE326" s="60">
        <v>0</v>
      </c>
      <c r="AF326" s="60">
        <v>0</v>
      </c>
      <c r="AG326" s="60">
        <v>6.5527900875724212</v>
      </c>
      <c r="AH326" s="60">
        <v>21.247809177366719</v>
      </c>
      <c r="AI326" s="60">
        <v>0</v>
      </c>
      <c r="AJ326" s="60">
        <v>0</v>
      </c>
      <c r="AK326" s="60">
        <v>0</v>
      </c>
      <c r="AL326" s="60">
        <v>8.8031127312000095</v>
      </c>
      <c r="AM326" s="60">
        <v>0</v>
      </c>
      <c r="AN326" s="60">
        <v>4.8364856694806084</v>
      </c>
      <c r="AO326" s="60">
        <v>0</v>
      </c>
      <c r="AP326" s="60">
        <v>0</v>
      </c>
      <c r="AQ326" s="60">
        <v>134.94590165712097</v>
      </c>
      <c r="AR326" s="60">
        <v>21.064710799746052</v>
      </c>
      <c r="AS326" s="60">
        <v>12.850075389148811</v>
      </c>
      <c r="AT326" s="60">
        <v>0</v>
      </c>
      <c r="AU326" s="60">
        <v>182.50028624669645</v>
      </c>
      <c r="AV326" s="60">
        <v>0</v>
      </c>
      <c r="AW326" s="60">
        <v>0</v>
      </c>
      <c r="AX326" s="60">
        <v>0</v>
      </c>
      <c r="AY326" s="60">
        <v>27.365716044635853</v>
      </c>
      <c r="AZ326" s="60">
        <v>0</v>
      </c>
      <c r="BA326" s="60">
        <v>0</v>
      </c>
      <c r="BB326" s="60">
        <v>0</v>
      </c>
      <c r="BC326" s="60">
        <v>0</v>
      </c>
      <c r="BD326" s="60">
        <v>0</v>
      </c>
      <c r="BE326" s="60">
        <v>10.061278879861668</v>
      </c>
      <c r="BF326" s="60">
        <v>0</v>
      </c>
      <c r="BG326" s="60">
        <v>27.498324973847165</v>
      </c>
      <c r="BH326" s="60">
        <v>64.925319898344682</v>
      </c>
      <c r="BI326" s="60">
        <v>0</v>
      </c>
      <c r="BJ326" s="60">
        <v>0</v>
      </c>
      <c r="BK326" s="60">
        <v>0</v>
      </c>
      <c r="BL326" s="60">
        <v>0</v>
      </c>
      <c r="BM326" s="60">
        <v>0</v>
      </c>
      <c r="BN326" s="60">
        <v>0</v>
      </c>
      <c r="BO326" s="60">
        <v>0</v>
      </c>
      <c r="BP326" s="60">
        <v>306.92426909106723</v>
      </c>
      <c r="BQ326" s="60">
        <v>0</v>
      </c>
      <c r="BR326" s="60">
        <v>0</v>
      </c>
      <c r="BS326" s="60">
        <v>28.305977978317301</v>
      </c>
      <c r="BT326" s="60">
        <v>19.489925802148448</v>
      </c>
      <c r="BU326" s="60">
        <v>354.72017287153295</v>
      </c>
      <c r="BV326" s="60">
        <v>0</v>
      </c>
      <c r="BW326" s="60">
        <v>0</v>
      </c>
      <c r="BX326" s="60">
        <v>0</v>
      </c>
      <c r="BY326" s="60">
        <v>0</v>
      </c>
      <c r="BZ326" s="60">
        <v>0</v>
      </c>
      <c r="CA326" s="60">
        <v>0</v>
      </c>
      <c r="CB326" s="60">
        <v>0</v>
      </c>
      <c r="CC326" s="60">
        <v>0</v>
      </c>
      <c r="CD326" s="60">
        <v>0</v>
      </c>
      <c r="CE326" s="60">
        <v>0</v>
      </c>
      <c r="CF326" s="60">
        <v>0</v>
      </c>
      <c r="CG326" s="60">
        <v>19.430266934514918</v>
      </c>
      <c r="CH326" s="60">
        <v>19.430266934514918</v>
      </c>
    </row>
    <row r="327" spans="1:86">
      <c r="A327" s="57" t="s">
        <v>86</v>
      </c>
      <c r="B327" s="58" t="s">
        <v>719</v>
      </c>
      <c r="C327" s="59" t="s">
        <v>116</v>
      </c>
      <c r="D327" s="58" t="s">
        <v>544</v>
      </c>
      <c r="E327" s="58" t="str">
        <f>VLOOKUP(CONCATENATE($F$4,F327),'REG FL  CWIP - 1 System Per Boo'!$A$29:$B$1161,2,FALSE)</f>
        <v>Production</v>
      </c>
      <c r="F327" s="58" t="s">
        <v>626</v>
      </c>
      <c r="G327" s="58" t="s">
        <v>627</v>
      </c>
      <c r="H327" s="63">
        <v>344</v>
      </c>
      <c r="I327" s="60">
        <v>0</v>
      </c>
      <c r="J327" s="60">
        <v>0</v>
      </c>
      <c r="K327" s="60">
        <v>0</v>
      </c>
      <c r="L327" s="60">
        <v>0</v>
      </c>
      <c r="M327" s="60">
        <v>0</v>
      </c>
      <c r="N327" s="60">
        <v>0</v>
      </c>
      <c r="O327" s="60">
        <v>0</v>
      </c>
      <c r="P327" s="60">
        <v>0</v>
      </c>
      <c r="Q327" s="60">
        <v>0</v>
      </c>
      <c r="R327" s="60">
        <v>0</v>
      </c>
      <c r="S327" s="60">
        <v>0</v>
      </c>
      <c r="T327" s="60">
        <v>0</v>
      </c>
      <c r="U327" s="60">
        <v>0</v>
      </c>
      <c r="V327" s="60">
        <v>0</v>
      </c>
      <c r="W327" s="60">
        <v>0</v>
      </c>
      <c r="X327" s="60">
        <v>0</v>
      </c>
      <c r="Y327" s="60">
        <v>0</v>
      </c>
      <c r="Z327" s="60">
        <v>51.861843278382516</v>
      </c>
      <c r="AA327" s="60">
        <v>0</v>
      </c>
      <c r="AB327" s="60">
        <v>0</v>
      </c>
      <c r="AC327" s="60">
        <v>0</v>
      </c>
      <c r="AD327" s="60">
        <v>0</v>
      </c>
      <c r="AE327" s="60">
        <v>0</v>
      </c>
      <c r="AF327" s="60">
        <v>0</v>
      </c>
      <c r="AG327" s="60">
        <v>0</v>
      </c>
      <c r="AH327" s="60">
        <v>51.861843278382516</v>
      </c>
      <c r="AI327" s="60">
        <v>0</v>
      </c>
      <c r="AJ327" s="60">
        <v>0</v>
      </c>
      <c r="AK327" s="60">
        <v>0</v>
      </c>
      <c r="AL327" s="60">
        <v>0</v>
      </c>
      <c r="AM327" s="60">
        <v>0</v>
      </c>
      <c r="AN327" s="60">
        <v>0</v>
      </c>
      <c r="AO327" s="60">
        <v>0</v>
      </c>
      <c r="AP327" s="60">
        <v>0</v>
      </c>
      <c r="AQ327" s="60">
        <v>0</v>
      </c>
      <c r="AR327" s="60">
        <v>0</v>
      </c>
      <c r="AS327" s="60">
        <v>0</v>
      </c>
      <c r="AT327" s="60">
        <v>121.09472511474632</v>
      </c>
      <c r="AU327" s="60">
        <v>121.09472511474632</v>
      </c>
      <c r="AV327" s="60">
        <v>0</v>
      </c>
      <c r="AW327" s="60">
        <v>0</v>
      </c>
      <c r="AX327" s="60">
        <v>0</v>
      </c>
      <c r="AY327" s="60">
        <v>0</v>
      </c>
      <c r="AZ327" s="60">
        <v>1341.0101635244291</v>
      </c>
      <c r="BA327" s="60">
        <v>0</v>
      </c>
      <c r="BB327" s="60">
        <v>0</v>
      </c>
      <c r="BC327" s="60">
        <v>0</v>
      </c>
      <c r="BD327" s="60">
        <v>0</v>
      </c>
      <c r="BE327" s="60">
        <v>0</v>
      </c>
      <c r="BF327" s="60">
        <v>0</v>
      </c>
      <c r="BG327" s="60">
        <v>1202.9472356554249</v>
      </c>
      <c r="BH327" s="60">
        <v>2543.9573991798543</v>
      </c>
      <c r="BI327" s="60">
        <v>0</v>
      </c>
      <c r="BJ327" s="60">
        <v>0</v>
      </c>
      <c r="BK327" s="60">
        <v>0</v>
      </c>
      <c r="BL327" s="60">
        <v>0</v>
      </c>
      <c r="BM327" s="60">
        <v>0</v>
      </c>
      <c r="BN327" s="60">
        <v>0</v>
      </c>
      <c r="BO327" s="60">
        <v>0</v>
      </c>
      <c r="BP327" s="60">
        <v>0</v>
      </c>
      <c r="BQ327" s="60">
        <v>0</v>
      </c>
      <c r="BR327" s="60">
        <v>0</v>
      </c>
      <c r="BS327" s="60">
        <v>0</v>
      </c>
      <c r="BT327" s="60">
        <v>0</v>
      </c>
      <c r="BU327" s="60">
        <v>0</v>
      </c>
      <c r="BV327" s="60">
        <v>0</v>
      </c>
      <c r="BW327" s="60">
        <v>0</v>
      </c>
      <c r="BX327" s="60">
        <v>0</v>
      </c>
      <c r="BY327" s="60">
        <v>274.04750367045011</v>
      </c>
      <c r="BZ327" s="60">
        <v>0</v>
      </c>
      <c r="CA327" s="60">
        <v>146.37093499585956</v>
      </c>
      <c r="CB327" s="60">
        <v>0</v>
      </c>
      <c r="CC327" s="60">
        <v>0</v>
      </c>
      <c r="CD327" s="60">
        <v>0</v>
      </c>
      <c r="CE327" s="60">
        <v>0</v>
      </c>
      <c r="CF327" s="60">
        <v>0</v>
      </c>
      <c r="CG327" s="60">
        <v>254.56549540108702</v>
      </c>
      <c r="CH327" s="60">
        <v>674.98393406739672</v>
      </c>
    </row>
    <row r="328" spans="1:86">
      <c r="A328" s="57" t="s">
        <v>86</v>
      </c>
      <c r="B328" s="58" t="s">
        <v>719</v>
      </c>
      <c r="C328" s="59" t="s">
        <v>116</v>
      </c>
      <c r="D328" s="58" t="s">
        <v>544</v>
      </c>
      <c r="E328" s="58" t="str">
        <f>VLOOKUP(CONCATENATE($F$4,F328),'REG FL  CWIP - 1 System Per Boo'!$A$29:$B$1161,2,FALSE)</f>
        <v>Production</v>
      </c>
      <c r="F328" s="58" t="s">
        <v>614</v>
      </c>
      <c r="G328" s="58" t="s">
        <v>615</v>
      </c>
      <c r="H328" s="63">
        <v>344</v>
      </c>
      <c r="I328" s="60">
        <v>0</v>
      </c>
      <c r="J328" s="60">
        <v>0</v>
      </c>
      <c r="K328" s="60">
        <v>0</v>
      </c>
      <c r="L328" s="60">
        <v>0</v>
      </c>
      <c r="M328" s="60">
        <v>0</v>
      </c>
      <c r="N328" s="60">
        <v>0</v>
      </c>
      <c r="O328" s="60">
        <v>0</v>
      </c>
      <c r="P328" s="60">
        <v>0</v>
      </c>
      <c r="Q328" s="60">
        <v>0</v>
      </c>
      <c r="R328" s="60">
        <v>0</v>
      </c>
      <c r="S328" s="60">
        <v>0</v>
      </c>
      <c r="T328" s="60">
        <v>0</v>
      </c>
      <c r="U328" s="60">
        <v>0</v>
      </c>
      <c r="V328" s="60">
        <v>0</v>
      </c>
      <c r="W328" s="60">
        <v>0</v>
      </c>
      <c r="X328" s="60">
        <v>52.488071297400026</v>
      </c>
      <c r="Y328" s="60">
        <v>36.369660112638563</v>
      </c>
      <c r="Z328" s="60">
        <v>0</v>
      </c>
      <c r="AA328" s="60">
        <v>2.6559488853999969</v>
      </c>
      <c r="AB328" s="60">
        <v>0</v>
      </c>
      <c r="AC328" s="60">
        <v>0</v>
      </c>
      <c r="AD328" s="60">
        <v>73.076630547618592</v>
      </c>
      <c r="AE328" s="60">
        <v>0</v>
      </c>
      <c r="AF328" s="60">
        <v>0</v>
      </c>
      <c r="AG328" s="60">
        <v>7.7540521841696437</v>
      </c>
      <c r="AH328" s="60">
        <v>172.34436302722682</v>
      </c>
      <c r="AI328" s="60">
        <v>0</v>
      </c>
      <c r="AJ328" s="60">
        <v>0</v>
      </c>
      <c r="AK328" s="60">
        <v>0</v>
      </c>
      <c r="AL328" s="60">
        <v>0</v>
      </c>
      <c r="AM328" s="60">
        <v>0</v>
      </c>
      <c r="AN328" s="60">
        <v>0</v>
      </c>
      <c r="AO328" s="60">
        <v>0</v>
      </c>
      <c r="AP328" s="60">
        <v>0</v>
      </c>
      <c r="AQ328" s="60">
        <v>6.679481697799992</v>
      </c>
      <c r="AR328" s="60">
        <v>0</v>
      </c>
      <c r="AS328" s="60">
        <v>43.45317467112055</v>
      </c>
      <c r="AT328" s="60">
        <v>29.924218815136076</v>
      </c>
      <c r="AU328" s="60">
        <v>80.056875184056622</v>
      </c>
      <c r="AV328" s="60">
        <v>0</v>
      </c>
      <c r="AW328" s="60">
        <v>0</v>
      </c>
      <c r="AX328" s="60">
        <v>0</v>
      </c>
      <c r="AY328" s="60">
        <v>0</v>
      </c>
      <c r="AZ328" s="60">
        <v>0</v>
      </c>
      <c r="BA328" s="60">
        <v>0</v>
      </c>
      <c r="BB328" s="60">
        <v>0</v>
      </c>
      <c r="BC328" s="60">
        <v>0</v>
      </c>
      <c r="BD328" s="60">
        <v>0</v>
      </c>
      <c r="BE328" s="60">
        <v>0</v>
      </c>
      <c r="BF328" s="60">
        <v>0</v>
      </c>
      <c r="BG328" s="60">
        <v>8.546838674634941</v>
      </c>
      <c r="BH328" s="60">
        <v>8.546838674634941</v>
      </c>
      <c r="BI328" s="60">
        <v>0</v>
      </c>
      <c r="BJ328" s="60">
        <v>0</v>
      </c>
      <c r="BK328" s="60">
        <v>0</v>
      </c>
      <c r="BL328" s="60">
        <v>0</v>
      </c>
      <c r="BM328" s="60">
        <v>139.44132472904207</v>
      </c>
      <c r="BN328" s="60">
        <v>0</v>
      </c>
      <c r="BO328" s="60">
        <v>0</v>
      </c>
      <c r="BP328" s="60">
        <v>0</v>
      </c>
      <c r="BQ328" s="60">
        <v>0</v>
      </c>
      <c r="BR328" s="60">
        <v>0</v>
      </c>
      <c r="BS328" s="60">
        <v>0</v>
      </c>
      <c r="BT328" s="60">
        <v>18.318626069565706</v>
      </c>
      <c r="BU328" s="60">
        <v>157.75995079860778</v>
      </c>
      <c r="BV328" s="60">
        <v>0</v>
      </c>
      <c r="BW328" s="60">
        <v>0</v>
      </c>
      <c r="BX328" s="60">
        <v>0</v>
      </c>
      <c r="BY328" s="60">
        <v>0</v>
      </c>
      <c r="BZ328" s="60">
        <v>0</v>
      </c>
      <c r="CA328" s="60">
        <v>0</v>
      </c>
      <c r="CB328" s="60">
        <v>0</v>
      </c>
      <c r="CC328" s="60">
        <v>0</v>
      </c>
      <c r="CD328" s="60">
        <v>0</v>
      </c>
      <c r="CE328" s="60">
        <v>0</v>
      </c>
      <c r="CF328" s="60">
        <v>0</v>
      </c>
      <c r="CG328" s="60">
        <v>12.940853260449284</v>
      </c>
      <c r="CH328" s="60">
        <v>12.940853260449284</v>
      </c>
    </row>
    <row r="329" spans="1:86">
      <c r="A329" s="57" t="s">
        <v>86</v>
      </c>
      <c r="B329" s="58" t="s">
        <v>719</v>
      </c>
      <c r="C329" s="59" t="s">
        <v>116</v>
      </c>
      <c r="D329" s="58" t="s">
        <v>333</v>
      </c>
      <c r="E329" s="58" t="str">
        <f>VLOOKUP(CONCATENATE($F$4,F329),'REG FL  CWIP - 1 System Per Boo'!$A$29:$B$1161,2,FALSE)</f>
        <v>Production</v>
      </c>
      <c r="F329" s="58" t="s">
        <v>494</v>
      </c>
      <c r="G329" s="58" t="s">
        <v>495</v>
      </c>
      <c r="H329" s="63">
        <v>344</v>
      </c>
      <c r="I329" s="60">
        <v>0</v>
      </c>
      <c r="J329" s="60">
        <v>0</v>
      </c>
      <c r="K329" s="60">
        <v>0</v>
      </c>
      <c r="L329" s="60">
        <v>0</v>
      </c>
      <c r="M329" s="60">
        <v>0</v>
      </c>
      <c r="N329" s="60">
        <v>0</v>
      </c>
      <c r="O329" s="60">
        <v>0</v>
      </c>
      <c r="P329" s="60">
        <v>0</v>
      </c>
      <c r="Q329" s="60">
        <v>0</v>
      </c>
      <c r="R329" s="60">
        <v>0</v>
      </c>
      <c r="S329" s="60">
        <v>0</v>
      </c>
      <c r="T329" s="60">
        <v>0</v>
      </c>
      <c r="U329" s="60">
        <v>0</v>
      </c>
      <c r="V329" s="60">
        <v>0</v>
      </c>
      <c r="W329" s="60">
        <v>0</v>
      </c>
      <c r="X329" s="60">
        <v>0</v>
      </c>
      <c r="Y329" s="60">
        <v>0</v>
      </c>
      <c r="Z329" s="60">
        <v>1050.3856268660952</v>
      </c>
      <c r="AA329" s="60">
        <v>405.84809827327712</v>
      </c>
      <c r="AB329" s="60">
        <v>0</v>
      </c>
      <c r="AC329" s="60">
        <v>0</v>
      </c>
      <c r="AD329" s="60">
        <v>8.9982382243566263</v>
      </c>
      <c r="AE329" s="60">
        <v>0</v>
      </c>
      <c r="AF329" s="60">
        <v>0</v>
      </c>
      <c r="AG329" s="60">
        <v>121.67363720847807</v>
      </c>
      <c r="AH329" s="60">
        <v>1586.905600572207</v>
      </c>
      <c r="AI329" s="60">
        <v>0</v>
      </c>
      <c r="AJ329" s="60">
        <v>0</v>
      </c>
      <c r="AK329" s="60">
        <v>0</v>
      </c>
      <c r="AL329" s="60">
        <v>11.673024446199992</v>
      </c>
      <c r="AM329" s="60">
        <v>55.771400317781804</v>
      </c>
      <c r="AN329" s="60">
        <v>71.345170861967091</v>
      </c>
      <c r="AO329" s="60">
        <v>0</v>
      </c>
      <c r="AP329" s="60">
        <v>0</v>
      </c>
      <c r="AQ329" s="60">
        <v>0</v>
      </c>
      <c r="AR329" s="60">
        <v>0</v>
      </c>
      <c r="AS329" s="60">
        <v>39.80280018512984</v>
      </c>
      <c r="AT329" s="60">
        <v>0</v>
      </c>
      <c r="AU329" s="60">
        <v>178.59239581107875</v>
      </c>
      <c r="AV329" s="60">
        <v>0</v>
      </c>
      <c r="AW329" s="60">
        <v>0</v>
      </c>
      <c r="AX329" s="60">
        <v>0</v>
      </c>
      <c r="AY329" s="60">
        <v>0</v>
      </c>
      <c r="AZ329" s="60">
        <v>0</v>
      </c>
      <c r="BA329" s="60">
        <v>87.690618593378147</v>
      </c>
      <c r="BB329" s="60">
        <v>0</v>
      </c>
      <c r="BC329" s="60">
        <v>0</v>
      </c>
      <c r="BD329" s="60">
        <v>0</v>
      </c>
      <c r="BE329" s="60">
        <v>0</v>
      </c>
      <c r="BF329" s="60">
        <v>0</v>
      </c>
      <c r="BG329" s="60">
        <v>60.315233555663035</v>
      </c>
      <c r="BH329" s="60">
        <v>148.00585214904117</v>
      </c>
      <c r="BI329" s="60">
        <v>0</v>
      </c>
      <c r="BJ329" s="60">
        <v>0</v>
      </c>
      <c r="BK329" s="60">
        <v>0</v>
      </c>
      <c r="BL329" s="60">
        <v>0</v>
      </c>
      <c r="BM329" s="60">
        <v>0</v>
      </c>
      <c r="BN329" s="60">
        <v>114.81823285415639</v>
      </c>
      <c r="BO329" s="60">
        <v>0</v>
      </c>
      <c r="BP329" s="60">
        <v>0</v>
      </c>
      <c r="BQ329" s="60">
        <v>0</v>
      </c>
      <c r="BR329" s="60">
        <v>0</v>
      </c>
      <c r="BS329" s="60">
        <v>0</v>
      </c>
      <c r="BT329" s="60">
        <v>24.469778851131345</v>
      </c>
      <c r="BU329" s="60">
        <v>139.28801170528774</v>
      </c>
      <c r="BV329" s="60">
        <v>0</v>
      </c>
      <c r="BW329" s="60">
        <v>0</v>
      </c>
      <c r="BX329" s="60">
        <v>0</v>
      </c>
      <c r="BY329" s="60">
        <v>0</v>
      </c>
      <c r="BZ329" s="60">
        <v>120.48550607333053</v>
      </c>
      <c r="CA329" s="60">
        <v>215.97769089258989</v>
      </c>
      <c r="CB329" s="60">
        <v>0</v>
      </c>
      <c r="CC329" s="60">
        <v>0</v>
      </c>
      <c r="CD329" s="60">
        <v>7.0442475298466611</v>
      </c>
      <c r="CE329" s="60">
        <v>0</v>
      </c>
      <c r="CF329" s="60">
        <v>0</v>
      </c>
      <c r="CG329" s="60">
        <v>183.73415524222088</v>
      </c>
      <c r="CH329" s="60">
        <v>527.24159973798794</v>
      </c>
    </row>
    <row r="330" spans="1:86">
      <c r="A330" s="57" t="s">
        <v>86</v>
      </c>
      <c r="B330" s="58" t="s">
        <v>719</v>
      </c>
      <c r="C330" s="59" t="s">
        <v>116</v>
      </c>
      <c r="D330" s="58" t="s">
        <v>637</v>
      </c>
      <c r="E330" s="58" t="str">
        <f>VLOOKUP(CONCATENATE($F$4,F330),'REG FL  CWIP - 1 System Per Boo'!$A$29:$B$1161,2,FALSE)</f>
        <v>Production</v>
      </c>
      <c r="F330" s="58" t="s">
        <v>653</v>
      </c>
      <c r="G330" s="58" t="s">
        <v>645</v>
      </c>
      <c r="H330" s="63">
        <v>344</v>
      </c>
      <c r="I330" s="60">
        <v>0</v>
      </c>
      <c r="J330" s="60">
        <v>0</v>
      </c>
      <c r="K330" s="60">
        <v>0</v>
      </c>
      <c r="L330" s="60">
        <v>0</v>
      </c>
      <c r="M330" s="60">
        <v>0</v>
      </c>
      <c r="N330" s="60">
        <v>0</v>
      </c>
      <c r="O330" s="60">
        <v>0</v>
      </c>
      <c r="P330" s="60">
        <v>0</v>
      </c>
      <c r="Q330" s="60">
        <v>0</v>
      </c>
      <c r="R330" s="60">
        <v>0</v>
      </c>
      <c r="S330" s="60">
        <v>0</v>
      </c>
      <c r="T330" s="60">
        <v>0</v>
      </c>
      <c r="U330" s="60">
        <v>0</v>
      </c>
      <c r="V330" s="60">
        <v>0</v>
      </c>
      <c r="W330" s="60">
        <v>0</v>
      </c>
      <c r="X330" s="60">
        <v>0</v>
      </c>
      <c r="Y330" s="60">
        <v>19.88187525840851</v>
      </c>
      <c r="Z330" s="60">
        <v>37.893467127599983</v>
      </c>
      <c r="AA330" s="60">
        <v>0</v>
      </c>
      <c r="AB330" s="60">
        <v>0</v>
      </c>
      <c r="AC330" s="60">
        <v>0</v>
      </c>
      <c r="AD330" s="60">
        <v>0</v>
      </c>
      <c r="AE330" s="60">
        <v>0</v>
      </c>
      <c r="AF330" s="60">
        <v>0</v>
      </c>
      <c r="AG330" s="60">
        <v>31.31286713737558</v>
      </c>
      <c r="AH330" s="60">
        <v>89.088209523384066</v>
      </c>
      <c r="AI330" s="60">
        <v>0</v>
      </c>
      <c r="AJ330" s="60">
        <v>0</v>
      </c>
      <c r="AK330" s="60">
        <v>0</v>
      </c>
      <c r="AL330" s="60">
        <v>0</v>
      </c>
      <c r="AM330" s="60">
        <v>0</v>
      </c>
      <c r="AN330" s="60">
        <v>0</v>
      </c>
      <c r="AO330" s="60">
        <v>0</v>
      </c>
      <c r="AP330" s="60">
        <v>0</v>
      </c>
      <c r="AQ330" s="60">
        <v>0</v>
      </c>
      <c r="AR330" s="60">
        <v>0</v>
      </c>
      <c r="AS330" s="60">
        <v>29.59663607121686</v>
      </c>
      <c r="AT330" s="60">
        <v>5.9837899007666913</v>
      </c>
      <c r="AU330" s="60">
        <v>35.580425971983551</v>
      </c>
      <c r="AV330" s="60">
        <v>0</v>
      </c>
      <c r="AW330" s="60">
        <v>0</v>
      </c>
      <c r="AX330" s="60">
        <v>0</v>
      </c>
      <c r="AY330" s="60">
        <v>0</v>
      </c>
      <c r="AZ330" s="60">
        <v>0</v>
      </c>
      <c r="BA330" s="60">
        <v>0</v>
      </c>
      <c r="BB330" s="60">
        <v>0</v>
      </c>
      <c r="BC330" s="60">
        <v>0</v>
      </c>
      <c r="BD330" s="60">
        <v>0</v>
      </c>
      <c r="BE330" s="60">
        <v>0</v>
      </c>
      <c r="BF330" s="60">
        <v>0</v>
      </c>
      <c r="BG330" s="60">
        <v>6.6449454357672826</v>
      </c>
      <c r="BH330" s="60">
        <v>6.6449454357672826</v>
      </c>
      <c r="BI330" s="60">
        <v>0</v>
      </c>
      <c r="BJ330" s="60">
        <v>0</v>
      </c>
      <c r="BK330" s="60">
        <v>0</v>
      </c>
      <c r="BL330" s="60">
        <v>0</v>
      </c>
      <c r="BM330" s="60">
        <v>0</v>
      </c>
      <c r="BN330" s="60">
        <v>0</v>
      </c>
      <c r="BO330" s="60">
        <v>0</v>
      </c>
      <c r="BP330" s="60">
        <v>0</v>
      </c>
      <c r="BQ330" s="60">
        <v>0</v>
      </c>
      <c r="BR330" s="60">
        <v>0</v>
      </c>
      <c r="BS330" s="60">
        <v>0</v>
      </c>
      <c r="BT330" s="60">
        <v>7.2937772601489526</v>
      </c>
      <c r="BU330" s="60">
        <v>7.2937772601489526</v>
      </c>
      <c r="BV330" s="60">
        <v>0</v>
      </c>
      <c r="BW330" s="60">
        <v>0</v>
      </c>
      <c r="BX330" s="60">
        <v>0</v>
      </c>
      <c r="BY330" s="60">
        <v>0</v>
      </c>
      <c r="BZ330" s="60">
        <v>0</v>
      </c>
      <c r="CA330" s="60">
        <v>0</v>
      </c>
      <c r="CB330" s="60">
        <v>0</v>
      </c>
      <c r="CC330" s="60">
        <v>0</v>
      </c>
      <c r="CD330" s="60">
        <v>0</v>
      </c>
      <c r="CE330" s="60">
        <v>0</v>
      </c>
      <c r="CF330" s="60">
        <v>0</v>
      </c>
      <c r="CG330" s="60">
        <v>7.9257174829452284</v>
      </c>
      <c r="CH330" s="60">
        <v>7.9257174829452284</v>
      </c>
    </row>
    <row r="331" spans="1:86">
      <c r="A331" s="57" t="s">
        <v>86</v>
      </c>
      <c r="B331" s="58" t="s">
        <v>719</v>
      </c>
      <c r="C331" s="59" t="s">
        <v>116</v>
      </c>
      <c r="D331" s="58" t="s">
        <v>637</v>
      </c>
      <c r="E331" s="58" t="str">
        <f>VLOOKUP(CONCATENATE($F$4,F331),'REG FL  CWIP - 1 System Per Boo'!$A$29:$B$1161,2,FALSE)</f>
        <v>Production</v>
      </c>
      <c r="F331" s="58" t="s">
        <v>644</v>
      </c>
      <c r="G331" s="58" t="s">
        <v>645</v>
      </c>
      <c r="H331" s="63">
        <v>344</v>
      </c>
      <c r="I331" s="60">
        <v>0</v>
      </c>
      <c r="J331" s="60">
        <v>0</v>
      </c>
      <c r="K331" s="60">
        <v>0</v>
      </c>
      <c r="L331" s="60">
        <v>0</v>
      </c>
      <c r="M331" s="60">
        <v>0</v>
      </c>
      <c r="N331" s="60">
        <v>0</v>
      </c>
      <c r="O331" s="60">
        <v>0</v>
      </c>
      <c r="P331" s="60">
        <v>0</v>
      </c>
      <c r="Q331" s="60">
        <v>0</v>
      </c>
      <c r="R331" s="60">
        <v>0</v>
      </c>
      <c r="S331" s="60">
        <v>0</v>
      </c>
      <c r="T331" s="60">
        <v>0</v>
      </c>
      <c r="U331" s="60">
        <v>0</v>
      </c>
      <c r="V331" s="60">
        <v>0</v>
      </c>
      <c r="W331" s="60">
        <v>0</v>
      </c>
      <c r="X331" s="60">
        <v>0</v>
      </c>
      <c r="Y331" s="60">
        <v>0</v>
      </c>
      <c r="Z331" s="60">
        <v>0</v>
      </c>
      <c r="AA331" s="60">
        <v>192.3840355808</v>
      </c>
      <c r="AB331" s="60">
        <v>0</v>
      </c>
      <c r="AC331" s="60">
        <v>0</v>
      </c>
      <c r="AD331" s="60">
        <v>38.408723124799977</v>
      </c>
      <c r="AE331" s="60">
        <v>225.71290126560021</v>
      </c>
      <c r="AF331" s="60">
        <v>204.66866546559987</v>
      </c>
      <c r="AG331" s="60">
        <v>60.449640585599894</v>
      </c>
      <c r="AH331" s="60">
        <v>721.62396602239994</v>
      </c>
      <c r="AI331" s="60">
        <v>0</v>
      </c>
      <c r="AJ331" s="60">
        <v>0</v>
      </c>
      <c r="AK331" s="60">
        <v>0</v>
      </c>
      <c r="AL331" s="60">
        <v>0</v>
      </c>
      <c r="AM331" s="60">
        <v>0</v>
      </c>
      <c r="AN331" s="60">
        <v>0</v>
      </c>
      <c r="AO331" s="60">
        <v>439.186662544</v>
      </c>
      <c r="AP331" s="60">
        <v>0</v>
      </c>
      <c r="AQ331" s="60">
        <v>0</v>
      </c>
      <c r="AR331" s="60">
        <v>0</v>
      </c>
      <c r="AS331" s="60">
        <v>0</v>
      </c>
      <c r="AT331" s="60">
        <v>0</v>
      </c>
      <c r="AU331" s="60">
        <v>439.186662544</v>
      </c>
      <c r="AV331" s="60">
        <v>0</v>
      </c>
      <c r="AW331" s="60">
        <v>0</v>
      </c>
      <c r="AX331" s="60">
        <v>0</v>
      </c>
      <c r="AY331" s="60">
        <v>0</v>
      </c>
      <c r="AZ331" s="60">
        <v>0</v>
      </c>
      <c r="BA331" s="60">
        <v>0</v>
      </c>
      <c r="BB331" s="60">
        <v>0</v>
      </c>
      <c r="BC331" s="60">
        <v>0</v>
      </c>
      <c r="BD331" s="60">
        <v>0</v>
      </c>
      <c r="BE331" s="60">
        <v>0</v>
      </c>
      <c r="BF331" s="60">
        <v>0</v>
      </c>
      <c r="BG331" s="60">
        <v>0</v>
      </c>
      <c r="BH331" s="60">
        <v>0</v>
      </c>
      <c r="BI331" s="60">
        <v>0</v>
      </c>
      <c r="BJ331" s="60">
        <v>0</v>
      </c>
      <c r="BK331" s="60">
        <v>0</v>
      </c>
      <c r="BL331" s="60">
        <v>0</v>
      </c>
      <c r="BM331" s="60">
        <v>0</v>
      </c>
      <c r="BN331" s="60">
        <v>0</v>
      </c>
      <c r="BO331" s="60">
        <v>0</v>
      </c>
      <c r="BP331" s="60">
        <v>0</v>
      </c>
      <c r="BQ331" s="60">
        <v>0</v>
      </c>
      <c r="BR331" s="60">
        <v>211.89325182226588</v>
      </c>
      <c r="BS331" s="60">
        <v>362.09155482649709</v>
      </c>
      <c r="BT331" s="60">
        <v>0</v>
      </c>
      <c r="BU331" s="60">
        <v>573.98480664876297</v>
      </c>
      <c r="BV331" s="60">
        <v>0</v>
      </c>
      <c r="BW331" s="60">
        <v>0</v>
      </c>
      <c r="BX331" s="60">
        <v>0</v>
      </c>
      <c r="BY331" s="60">
        <v>0</v>
      </c>
      <c r="BZ331" s="60">
        <v>0</v>
      </c>
      <c r="CA331" s="60">
        <v>0</v>
      </c>
      <c r="CB331" s="60">
        <v>0</v>
      </c>
      <c r="CC331" s="60">
        <v>0</v>
      </c>
      <c r="CD331" s="60">
        <v>0</v>
      </c>
      <c r="CE331" s="60">
        <v>0</v>
      </c>
      <c r="CF331" s="60">
        <v>0</v>
      </c>
      <c r="CG331" s="60">
        <v>0</v>
      </c>
      <c r="CH331" s="60">
        <v>0</v>
      </c>
    </row>
    <row r="332" spans="1:86">
      <c r="A332" s="57" t="s">
        <v>86</v>
      </c>
      <c r="B332" s="58" t="s">
        <v>719</v>
      </c>
      <c r="C332" s="59" t="s">
        <v>116</v>
      </c>
      <c r="D332" s="58" t="s">
        <v>333</v>
      </c>
      <c r="E332" s="58" t="str">
        <f>VLOOKUP(CONCATENATE($F$4,F332),'REG FL  CWIP - 1 System Per Boo'!$A$29:$B$1161,2,FALSE)</f>
        <v>Production</v>
      </c>
      <c r="F332" s="58" t="s">
        <v>392</v>
      </c>
      <c r="G332" s="58" t="s">
        <v>384</v>
      </c>
      <c r="H332" s="63">
        <v>344</v>
      </c>
      <c r="I332" s="60">
        <v>0</v>
      </c>
      <c r="J332" s="60">
        <v>0</v>
      </c>
      <c r="K332" s="60">
        <v>0</v>
      </c>
      <c r="L332" s="60">
        <v>0</v>
      </c>
      <c r="M332" s="60">
        <v>0</v>
      </c>
      <c r="N332" s="60">
        <v>0</v>
      </c>
      <c r="O332" s="60">
        <v>0</v>
      </c>
      <c r="P332" s="60">
        <v>0</v>
      </c>
      <c r="Q332" s="60">
        <v>0</v>
      </c>
      <c r="R332" s="60">
        <v>0</v>
      </c>
      <c r="S332" s="60">
        <v>0</v>
      </c>
      <c r="T332" s="60">
        <v>0</v>
      </c>
      <c r="U332" s="60">
        <v>0</v>
      </c>
      <c r="V332" s="60">
        <v>0</v>
      </c>
      <c r="W332" s="60">
        <v>0</v>
      </c>
      <c r="X332" s="60">
        <v>0</v>
      </c>
      <c r="Y332" s="60">
        <v>0</v>
      </c>
      <c r="Z332" s="60">
        <v>0</v>
      </c>
      <c r="AA332" s="60">
        <v>0</v>
      </c>
      <c r="AB332" s="60">
        <v>0</v>
      </c>
      <c r="AC332" s="60">
        <v>0</v>
      </c>
      <c r="AD332" s="60">
        <v>0</v>
      </c>
      <c r="AE332" s="60">
        <v>0</v>
      </c>
      <c r="AF332" s="60">
        <v>0</v>
      </c>
      <c r="AG332" s="60">
        <v>12</v>
      </c>
      <c r="AH332" s="60">
        <v>12</v>
      </c>
      <c r="AI332" s="60">
        <v>0</v>
      </c>
      <c r="AJ332" s="60">
        <v>0</v>
      </c>
      <c r="AK332" s="60">
        <v>0</v>
      </c>
      <c r="AL332" s="60">
        <v>0</v>
      </c>
      <c r="AM332" s="60">
        <v>0</v>
      </c>
      <c r="AN332" s="60">
        <v>0</v>
      </c>
      <c r="AO332" s="60">
        <v>0</v>
      </c>
      <c r="AP332" s="60">
        <v>0</v>
      </c>
      <c r="AQ332" s="60">
        <v>0</v>
      </c>
      <c r="AR332" s="60">
        <v>0</v>
      </c>
      <c r="AS332" s="60">
        <v>0</v>
      </c>
      <c r="AT332" s="60">
        <v>84</v>
      </c>
      <c r="AU332" s="60">
        <v>84</v>
      </c>
      <c r="AV332" s="60">
        <v>0</v>
      </c>
      <c r="AW332" s="60">
        <v>0</v>
      </c>
      <c r="AX332" s="60">
        <v>0</v>
      </c>
      <c r="AY332" s="60">
        <v>0</v>
      </c>
      <c r="AZ332" s="60">
        <v>0</v>
      </c>
      <c r="BA332" s="60">
        <v>0</v>
      </c>
      <c r="BB332" s="60">
        <v>0</v>
      </c>
      <c r="BC332" s="60">
        <v>0</v>
      </c>
      <c r="BD332" s="60">
        <v>0</v>
      </c>
      <c r="BE332" s="60">
        <v>0</v>
      </c>
      <c r="BF332" s="60">
        <v>0</v>
      </c>
      <c r="BG332" s="60">
        <v>88</v>
      </c>
      <c r="BH332" s="60">
        <v>88</v>
      </c>
      <c r="BI332" s="60">
        <v>0</v>
      </c>
      <c r="BJ332" s="60">
        <v>0</v>
      </c>
      <c r="BK332" s="60">
        <v>0</v>
      </c>
      <c r="BL332" s="60">
        <v>0</v>
      </c>
      <c r="BM332" s="60">
        <v>0</v>
      </c>
      <c r="BN332" s="60">
        <v>0</v>
      </c>
      <c r="BO332" s="60">
        <v>0</v>
      </c>
      <c r="BP332" s="60">
        <v>0</v>
      </c>
      <c r="BQ332" s="60">
        <v>0</v>
      </c>
      <c r="BR332" s="60">
        <v>0</v>
      </c>
      <c r="BS332" s="60">
        <v>0</v>
      </c>
      <c r="BT332" s="60">
        <v>99</v>
      </c>
      <c r="BU332" s="60">
        <v>99</v>
      </c>
      <c r="BV332" s="60">
        <v>0</v>
      </c>
      <c r="BW332" s="60">
        <v>0</v>
      </c>
      <c r="BX332" s="60">
        <v>0</v>
      </c>
      <c r="BY332" s="60">
        <v>0</v>
      </c>
      <c r="BZ332" s="60">
        <v>0</v>
      </c>
      <c r="CA332" s="60">
        <v>0</v>
      </c>
      <c r="CB332" s="60">
        <v>0</v>
      </c>
      <c r="CC332" s="60">
        <v>0</v>
      </c>
      <c r="CD332" s="60">
        <v>0</v>
      </c>
      <c r="CE332" s="60">
        <v>0</v>
      </c>
      <c r="CF332" s="60">
        <v>0</v>
      </c>
      <c r="CG332" s="60">
        <v>260</v>
      </c>
      <c r="CH332" s="60">
        <v>260</v>
      </c>
    </row>
    <row r="333" spans="1:86">
      <c r="A333" s="57" t="s">
        <v>86</v>
      </c>
      <c r="B333" s="58" t="s">
        <v>719</v>
      </c>
      <c r="C333" s="59" t="s">
        <v>116</v>
      </c>
      <c r="D333" s="58" t="s">
        <v>333</v>
      </c>
      <c r="E333" s="58" t="str">
        <f>VLOOKUP(CONCATENATE($F$4,F333),'REG FL  CWIP - 1 System Per Boo'!$A$29:$B$1161,2,FALSE)</f>
        <v>Production</v>
      </c>
      <c r="F333" s="58" t="s">
        <v>383</v>
      </c>
      <c r="G333" s="58" t="s">
        <v>384</v>
      </c>
      <c r="H333" s="63">
        <v>344</v>
      </c>
      <c r="I333" s="60">
        <v>0</v>
      </c>
      <c r="J333" s="60">
        <v>0</v>
      </c>
      <c r="K333" s="60">
        <v>0</v>
      </c>
      <c r="L333" s="60">
        <v>0</v>
      </c>
      <c r="M333" s="60">
        <v>0</v>
      </c>
      <c r="N333" s="60">
        <v>0</v>
      </c>
      <c r="O333" s="60">
        <v>0</v>
      </c>
      <c r="P333" s="60">
        <v>0</v>
      </c>
      <c r="Q333" s="60">
        <v>0</v>
      </c>
      <c r="R333" s="60">
        <v>0</v>
      </c>
      <c r="S333" s="60">
        <v>0</v>
      </c>
      <c r="T333" s="60">
        <v>0</v>
      </c>
      <c r="U333" s="60">
        <v>0</v>
      </c>
      <c r="V333" s="60">
        <v>0</v>
      </c>
      <c r="W333" s="60">
        <v>0</v>
      </c>
      <c r="X333" s="60">
        <v>0</v>
      </c>
      <c r="Y333" s="60">
        <v>6.3438613407872788</v>
      </c>
      <c r="Z333" s="60">
        <v>0</v>
      </c>
      <c r="AA333" s="60">
        <v>0</v>
      </c>
      <c r="AB333" s="60">
        <v>0</v>
      </c>
      <c r="AC333" s="60">
        <v>12.387987469199993</v>
      </c>
      <c r="AD333" s="60">
        <v>4.8128906978293067</v>
      </c>
      <c r="AE333" s="60">
        <v>9.266660425115294</v>
      </c>
      <c r="AF333" s="60">
        <v>0</v>
      </c>
      <c r="AG333" s="60">
        <v>13.70267857164756</v>
      </c>
      <c r="AH333" s="60">
        <v>46.514078504579437</v>
      </c>
      <c r="AI333" s="60">
        <v>0</v>
      </c>
      <c r="AJ333" s="60">
        <v>0</v>
      </c>
      <c r="AK333" s="60">
        <v>0</v>
      </c>
      <c r="AL333" s="60">
        <v>0</v>
      </c>
      <c r="AM333" s="60">
        <v>0</v>
      </c>
      <c r="AN333" s="60">
        <v>0</v>
      </c>
      <c r="AO333" s="60">
        <v>7.5756292663999991</v>
      </c>
      <c r="AP333" s="60">
        <v>10.803447623200004</v>
      </c>
      <c r="AQ333" s="60">
        <v>0</v>
      </c>
      <c r="AR333" s="60">
        <v>0</v>
      </c>
      <c r="AS333" s="60">
        <v>39.046293008387593</v>
      </c>
      <c r="AT333" s="60">
        <v>0</v>
      </c>
      <c r="AU333" s="60">
        <v>57.425369897987594</v>
      </c>
      <c r="AV333" s="60">
        <v>0</v>
      </c>
      <c r="AW333" s="60">
        <v>0</v>
      </c>
      <c r="AX333" s="60">
        <v>0</v>
      </c>
      <c r="AY333" s="60">
        <v>0</v>
      </c>
      <c r="AZ333" s="60">
        <v>0</v>
      </c>
      <c r="BA333" s="60">
        <v>70.91550423078624</v>
      </c>
      <c r="BB333" s="60">
        <v>0</v>
      </c>
      <c r="BC333" s="60">
        <v>15.148043593833421</v>
      </c>
      <c r="BD333" s="60">
        <v>11.42016768609562</v>
      </c>
      <c r="BE333" s="60">
        <v>0</v>
      </c>
      <c r="BF333" s="60">
        <v>0</v>
      </c>
      <c r="BG333" s="60">
        <v>156.5799927058531</v>
      </c>
      <c r="BH333" s="60">
        <v>254.06370821656839</v>
      </c>
      <c r="BI333" s="60">
        <v>0</v>
      </c>
      <c r="BJ333" s="60">
        <v>0</v>
      </c>
      <c r="BK333" s="60">
        <v>5.2805861674007923</v>
      </c>
      <c r="BL333" s="60">
        <v>0</v>
      </c>
      <c r="BM333" s="60">
        <v>0</v>
      </c>
      <c r="BN333" s="60">
        <v>101.3431417028614</v>
      </c>
      <c r="BO333" s="60">
        <v>2.3531291259485387</v>
      </c>
      <c r="BP333" s="60">
        <v>0</v>
      </c>
      <c r="BQ333" s="60">
        <v>7.1657587894243422</v>
      </c>
      <c r="BR333" s="60">
        <v>0</v>
      </c>
      <c r="BS333" s="60">
        <v>37.209675382211913</v>
      </c>
      <c r="BT333" s="60">
        <v>178.64437309921701</v>
      </c>
      <c r="BU333" s="60">
        <v>331.99666426706403</v>
      </c>
      <c r="BV333" s="60">
        <v>0</v>
      </c>
      <c r="BW333" s="60">
        <v>0</v>
      </c>
      <c r="BX333" s="60">
        <v>0</v>
      </c>
      <c r="BY333" s="60">
        <v>0</v>
      </c>
      <c r="BZ333" s="60">
        <v>0</v>
      </c>
      <c r="CA333" s="60">
        <v>42.660878078299866</v>
      </c>
      <c r="CB333" s="60">
        <v>42.660878078299859</v>
      </c>
      <c r="CC333" s="60">
        <v>0</v>
      </c>
      <c r="CD333" s="60">
        <v>6.4232970417287696</v>
      </c>
      <c r="CE333" s="60">
        <v>0</v>
      </c>
      <c r="CF333" s="60">
        <v>37.889627386024543</v>
      </c>
      <c r="CG333" s="60">
        <v>169.54728989102298</v>
      </c>
      <c r="CH333" s="60">
        <v>299.18197047537603</v>
      </c>
    </row>
    <row r="334" spans="1:86">
      <c r="A334" s="57" t="s">
        <v>86</v>
      </c>
      <c r="B334" s="58" t="s">
        <v>719</v>
      </c>
      <c r="C334" s="59" t="s">
        <v>116</v>
      </c>
      <c r="D334" s="58" t="s">
        <v>333</v>
      </c>
      <c r="E334" s="58" t="str">
        <f>VLOOKUP(CONCATENATE($F$4,F334),'REG FL  CWIP - 1 System Per Boo'!$A$29:$B$1161,2,FALSE)</f>
        <v>Production</v>
      </c>
      <c r="F334" s="58" t="s">
        <v>373</v>
      </c>
      <c r="G334" s="58" t="s">
        <v>355</v>
      </c>
      <c r="H334" s="63">
        <v>344</v>
      </c>
      <c r="I334" s="60">
        <v>0</v>
      </c>
      <c r="J334" s="60">
        <v>0</v>
      </c>
      <c r="K334" s="60">
        <v>0</v>
      </c>
      <c r="L334" s="60">
        <v>0</v>
      </c>
      <c r="M334" s="60">
        <v>0</v>
      </c>
      <c r="N334" s="60">
        <v>0</v>
      </c>
      <c r="O334" s="60">
        <v>0</v>
      </c>
      <c r="P334" s="60">
        <v>0</v>
      </c>
      <c r="Q334" s="60">
        <v>0</v>
      </c>
      <c r="R334" s="60">
        <v>0</v>
      </c>
      <c r="S334" s="60">
        <v>0</v>
      </c>
      <c r="T334" s="60">
        <v>0</v>
      </c>
      <c r="U334" s="60">
        <v>0</v>
      </c>
      <c r="V334" s="60">
        <v>0</v>
      </c>
      <c r="W334" s="60">
        <v>0</v>
      </c>
      <c r="X334" s="60">
        <v>0</v>
      </c>
      <c r="Y334" s="60">
        <v>0</v>
      </c>
      <c r="Z334" s="60">
        <v>0</v>
      </c>
      <c r="AA334" s="60">
        <v>0</v>
      </c>
      <c r="AB334" s="60">
        <v>0</v>
      </c>
      <c r="AC334" s="60">
        <v>0</v>
      </c>
      <c r="AD334" s="60">
        <v>0</v>
      </c>
      <c r="AE334" s="60">
        <v>0</v>
      </c>
      <c r="AF334" s="60">
        <v>0</v>
      </c>
      <c r="AG334" s="60">
        <v>72</v>
      </c>
      <c r="AH334" s="60">
        <v>72</v>
      </c>
      <c r="AI334" s="60">
        <v>0</v>
      </c>
      <c r="AJ334" s="60">
        <v>0</v>
      </c>
      <c r="AK334" s="60">
        <v>0</v>
      </c>
      <c r="AL334" s="60">
        <v>0</v>
      </c>
      <c r="AM334" s="60">
        <v>0</v>
      </c>
      <c r="AN334" s="60">
        <v>0</v>
      </c>
      <c r="AO334" s="60">
        <v>0</v>
      </c>
      <c r="AP334" s="60">
        <v>0</v>
      </c>
      <c r="AQ334" s="60">
        <v>0</v>
      </c>
      <c r="AR334" s="60">
        <v>0</v>
      </c>
      <c r="AS334" s="60">
        <v>0</v>
      </c>
      <c r="AT334" s="60">
        <v>372</v>
      </c>
      <c r="AU334" s="60">
        <v>372</v>
      </c>
      <c r="AV334" s="60">
        <v>0</v>
      </c>
      <c r="AW334" s="60">
        <v>0</v>
      </c>
      <c r="AX334" s="60">
        <v>0</v>
      </c>
      <c r="AY334" s="60">
        <v>0</v>
      </c>
      <c r="AZ334" s="60">
        <v>0</v>
      </c>
      <c r="BA334" s="60">
        <v>0</v>
      </c>
      <c r="BB334" s="60">
        <v>0</v>
      </c>
      <c r="BC334" s="60">
        <v>0</v>
      </c>
      <c r="BD334" s="60">
        <v>0</v>
      </c>
      <c r="BE334" s="60">
        <v>0</v>
      </c>
      <c r="BF334" s="60">
        <v>0</v>
      </c>
      <c r="BG334" s="60">
        <v>406</v>
      </c>
      <c r="BH334" s="60">
        <v>406</v>
      </c>
      <c r="BI334" s="60">
        <v>0</v>
      </c>
      <c r="BJ334" s="60">
        <v>0</v>
      </c>
      <c r="BK334" s="60">
        <v>0</v>
      </c>
      <c r="BL334" s="60">
        <v>0</v>
      </c>
      <c r="BM334" s="60">
        <v>0</v>
      </c>
      <c r="BN334" s="60">
        <v>0</v>
      </c>
      <c r="BO334" s="60">
        <v>0</v>
      </c>
      <c r="BP334" s="60">
        <v>0</v>
      </c>
      <c r="BQ334" s="60">
        <v>0</v>
      </c>
      <c r="BR334" s="60">
        <v>0</v>
      </c>
      <c r="BS334" s="60">
        <v>0</v>
      </c>
      <c r="BT334" s="60">
        <v>455</v>
      </c>
      <c r="BU334" s="60">
        <v>455</v>
      </c>
      <c r="BV334" s="60">
        <v>0</v>
      </c>
      <c r="BW334" s="60">
        <v>0</v>
      </c>
      <c r="BX334" s="60">
        <v>0</v>
      </c>
      <c r="BY334" s="60">
        <v>0</v>
      </c>
      <c r="BZ334" s="60">
        <v>0</v>
      </c>
      <c r="CA334" s="60">
        <v>0</v>
      </c>
      <c r="CB334" s="60">
        <v>0</v>
      </c>
      <c r="CC334" s="60">
        <v>0</v>
      </c>
      <c r="CD334" s="60">
        <v>0</v>
      </c>
      <c r="CE334" s="60">
        <v>0</v>
      </c>
      <c r="CF334" s="60">
        <v>0</v>
      </c>
      <c r="CG334" s="60">
        <v>0</v>
      </c>
      <c r="CH334" s="60">
        <v>0</v>
      </c>
    </row>
    <row r="335" spans="1:86">
      <c r="A335" s="57" t="s">
        <v>86</v>
      </c>
      <c r="B335" s="58" t="s">
        <v>719</v>
      </c>
      <c r="C335" s="59" t="s">
        <v>116</v>
      </c>
      <c r="D335" s="58" t="s">
        <v>333</v>
      </c>
      <c r="E335" s="58" t="str">
        <f>VLOOKUP(CONCATENATE($F$4,F335),'REG FL  CWIP - 1 System Per Boo'!$A$29:$B$1161,2,FALSE)</f>
        <v>Production</v>
      </c>
      <c r="F335" s="58" t="s">
        <v>362</v>
      </c>
      <c r="G335" s="58" t="s">
        <v>355</v>
      </c>
      <c r="H335" s="63">
        <v>344</v>
      </c>
      <c r="I335" s="60">
        <v>0</v>
      </c>
      <c r="J335" s="60">
        <v>0</v>
      </c>
      <c r="K335" s="60">
        <v>0</v>
      </c>
      <c r="L335" s="60">
        <v>0</v>
      </c>
      <c r="M335" s="60">
        <v>0</v>
      </c>
      <c r="N335" s="60">
        <v>0</v>
      </c>
      <c r="O335" s="60">
        <v>0</v>
      </c>
      <c r="P335" s="60">
        <v>0</v>
      </c>
      <c r="Q335" s="60">
        <v>0</v>
      </c>
      <c r="R335" s="60">
        <v>0</v>
      </c>
      <c r="S335" s="60">
        <v>0</v>
      </c>
      <c r="T335" s="60">
        <v>0</v>
      </c>
      <c r="U335" s="60">
        <v>0</v>
      </c>
      <c r="V335" s="60">
        <v>0</v>
      </c>
      <c r="W335" s="60">
        <v>35.005211121299979</v>
      </c>
      <c r="X335" s="60">
        <v>17.866902927999977</v>
      </c>
      <c r="Y335" s="60">
        <v>0</v>
      </c>
      <c r="Z335" s="60">
        <v>0</v>
      </c>
      <c r="AA335" s="60">
        <v>2.9903743274999965</v>
      </c>
      <c r="AB335" s="60">
        <v>18.639993131899988</v>
      </c>
      <c r="AC335" s="60">
        <v>0</v>
      </c>
      <c r="AD335" s="60">
        <v>0</v>
      </c>
      <c r="AE335" s="60">
        <v>73.475466175300085</v>
      </c>
      <c r="AF335" s="60">
        <v>289.47294330793534</v>
      </c>
      <c r="AG335" s="60">
        <v>211.34914878886082</v>
      </c>
      <c r="AH335" s="60">
        <v>648.80003978079617</v>
      </c>
      <c r="AI335" s="60">
        <v>0</v>
      </c>
      <c r="AJ335" s="60">
        <v>0</v>
      </c>
      <c r="AK335" s="60">
        <v>0</v>
      </c>
      <c r="AL335" s="60">
        <v>0</v>
      </c>
      <c r="AM335" s="60">
        <v>595.24975146756765</v>
      </c>
      <c r="AN335" s="60">
        <v>0</v>
      </c>
      <c r="AO335" s="60">
        <v>0</v>
      </c>
      <c r="AP335" s="60">
        <v>0</v>
      </c>
      <c r="AQ335" s="60">
        <v>7.6346967816000078</v>
      </c>
      <c r="AR335" s="60">
        <v>324.99682360738899</v>
      </c>
      <c r="AS335" s="60">
        <v>266.59789769228951</v>
      </c>
      <c r="AT335" s="60">
        <v>0</v>
      </c>
      <c r="AU335" s="60">
        <v>1194.4791695488461</v>
      </c>
      <c r="AV335" s="60">
        <v>0</v>
      </c>
      <c r="AW335" s="60">
        <v>0</v>
      </c>
      <c r="AX335" s="60">
        <v>0</v>
      </c>
      <c r="AY335" s="60">
        <v>0</v>
      </c>
      <c r="AZ335" s="60">
        <v>14.057993333049559</v>
      </c>
      <c r="BA335" s="60">
        <v>0</v>
      </c>
      <c r="BB335" s="60">
        <v>0</v>
      </c>
      <c r="BC335" s="60">
        <v>0</v>
      </c>
      <c r="BD335" s="60">
        <v>0</v>
      </c>
      <c r="BE335" s="60">
        <v>0</v>
      </c>
      <c r="BF335" s="60">
        <v>42.463183562845238</v>
      </c>
      <c r="BG335" s="60">
        <v>382.23283739324995</v>
      </c>
      <c r="BH335" s="60">
        <v>438.75401428914472</v>
      </c>
      <c r="BI335" s="60">
        <v>0</v>
      </c>
      <c r="BJ335" s="60">
        <v>0</v>
      </c>
      <c r="BK335" s="60">
        <v>0</v>
      </c>
      <c r="BL335" s="60">
        <v>0</v>
      </c>
      <c r="BM335" s="60">
        <v>61.860436019167331</v>
      </c>
      <c r="BN335" s="60">
        <v>0</v>
      </c>
      <c r="BO335" s="60">
        <v>0</v>
      </c>
      <c r="BP335" s="60">
        <v>0</v>
      </c>
      <c r="BQ335" s="60">
        <v>0</v>
      </c>
      <c r="BR335" s="60">
        <v>0</v>
      </c>
      <c r="BS335" s="60">
        <v>76.062016520462009</v>
      </c>
      <c r="BT335" s="60">
        <v>410.9085505668674</v>
      </c>
      <c r="BU335" s="60">
        <v>548.83100310649672</v>
      </c>
      <c r="BV335" s="60">
        <v>0</v>
      </c>
      <c r="BW335" s="60">
        <v>0</v>
      </c>
      <c r="BX335" s="60">
        <v>0</v>
      </c>
      <c r="BY335" s="60">
        <v>0</v>
      </c>
      <c r="BZ335" s="60">
        <v>0</v>
      </c>
      <c r="CA335" s="60">
        <v>0</v>
      </c>
      <c r="CB335" s="60">
        <v>0</v>
      </c>
      <c r="CC335" s="60">
        <v>0</v>
      </c>
      <c r="CD335" s="60">
        <v>12.024272175503803</v>
      </c>
      <c r="CE335" s="60">
        <v>0</v>
      </c>
      <c r="CF335" s="60">
        <v>28.788507279722392</v>
      </c>
      <c r="CG335" s="60">
        <v>847.24182976826035</v>
      </c>
      <c r="CH335" s="60">
        <v>888.05460922348652</v>
      </c>
    </row>
    <row r="336" spans="1:86">
      <c r="A336" s="57" t="s">
        <v>86</v>
      </c>
      <c r="B336" s="58" t="s">
        <v>719</v>
      </c>
      <c r="C336" s="59" t="s">
        <v>116</v>
      </c>
      <c r="D336" s="58" t="s">
        <v>333</v>
      </c>
      <c r="E336" s="58" t="str">
        <f>VLOOKUP(CONCATENATE($F$4,F336),'REG FL  CWIP - 1 System Per Boo'!$A$29:$B$1161,2,FALSE)</f>
        <v>Production</v>
      </c>
      <c r="F336" s="58" t="s">
        <v>354</v>
      </c>
      <c r="G336" s="58" t="s">
        <v>355</v>
      </c>
      <c r="H336" s="63">
        <v>344</v>
      </c>
      <c r="I336" s="60">
        <v>5887.2599999999993</v>
      </c>
      <c r="J336" s="60">
        <v>200.84</v>
      </c>
      <c r="K336" s="60">
        <v>98.259999999999991</v>
      </c>
      <c r="L336" s="60">
        <v>32.020000000000003</v>
      </c>
      <c r="M336" s="60">
        <v>175.7</v>
      </c>
      <c r="N336" s="60">
        <v>38.729999999999997</v>
      </c>
      <c r="O336" s="60">
        <v>-178.46</v>
      </c>
      <c r="P336" s="60">
        <v>185.38</v>
      </c>
      <c r="Q336" s="60">
        <v>12.29</v>
      </c>
      <c r="R336" s="60">
        <v>4.9799999999999995</v>
      </c>
      <c r="S336" s="60">
        <v>-179.14</v>
      </c>
      <c r="T336" s="60">
        <v>205.81</v>
      </c>
      <c r="U336" s="60">
        <v>6483.6699999999992</v>
      </c>
      <c r="V336" s="60">
        <v>0</v>
      </c>
      <c r="W336" s="60">
        <v>0</v>
      </c>
      <c r="X336" s="60">
        <v>0</v>
      </c>
      <c r="Y336" s="60">
        <v>0</v>
      </c>
      <c r="Z336" s="60">
        <v>0</v>
      </c>
      <c r="AA336" s="60">
        <v>0</v>
      </c>
      <c r="AB336" s="60">
        <v>0</v>
      </c>
      <c r="AC336" s="60">
        <v>0</v>
      </c>
      <c r="AD336" s="60">
        <v>0</v>
      </c>
      <c r="AE336" s="60">
        <v>0</v>
      </c>
      <c r="AF336" s="60">
        <v>266.57798449987087</v>
      </c>
      <c r="AG336" s="60">
        <v>397.92239336797593</v>
      </c>
      <c r="AH336" s="60">
        <v>664.50037786784674</v>
      </c>
      <c r="AI336" s="60">
        <v>0</v>
      </c>
      <c r="AJ336" s="60">
        <v>0</v>
      </c>
      <c r="AK336" s="60">
        <v>0</v>
      </c>
      <c r="AL336" s="60">
        <v>0</v>
      </c>
      <c r="AM336" s="60">
        <v>506.02117707139672</v>
      </c>
      <c r="AN336" s="60">
        <v>0</v>
      </c>
      <c r="AO336" s="60">
        <v>0</v>
      </c>
      <c r="AP336" s="60">
        <v>0</v>
      </c>
      <c r="AQ336" s="60">
        <v>0</v>
      </c>
      <c r="AR336" s="60">
        <v>199.98074756304266</v>
      </c>
      <c r="AS336" s="60">
        <v>158.46877320112671</v>
      </c>
      <c r="AT336" s="60">
        <v>0</v>
      </c>
      <c r="AU336" s="60">
        <v>864.47069783556606</v>
      </c>
      <c r="AV336" s="60">
        <v>0</v>
      </c>
      <c r="AW336" s="60">
        <v>0</v>
      </c>
      <c r="AX336" s="60">
        <v>0</v>
      </c>
      <c r="AY336" s="60">
        <v>0</v>
      </c>
      <c r="AZ336" s="60">
        <v>0</v>
      </c>
      <c r="BA336" s="60">
        <v>0</v>
      </c>
      <c r="BB336" s="60">
        <v>0</v>
      </c>
      <c r="BC336" s="60">
        <v>0</v>
      </c>
      <c r="BD336" s="60">
        <v>0</v>
      </c>
      <c r="BE336" s="60">
        <v>0</v>
      </c>
      <c r="BF336" s="60">
        <v>4.4967773565343165</v>
      </c>
      <c r="BG336" s="60">
        <v>268.26447967381415</v>
      </c>
      <c r="BH336" s="60">
        <v>272.76125703034847</v>
      </c>
      <c r="BI336" s="60">
        <v>0</v>
      </c>
      <c r="BJ336" s="60">
        <v>0</v>
      </c>
      <c r="BK336" s="60">
        <v>0</v>
      </c>
      <c r="BL336" s="60">
        <v>0</v>
      </c>
      <c r="BM336" s="60">
        <v>0</v>
      </c>
      <c r="BN336" s="60">
        <v>0</v>
      </c>
      <c r="BO336" s="60">
        <v>0</v>
      </c>
      <c r="BP336" s="60">
        <v>0</v>
      </c>
      <c r="BQ336" s="60">
        <v>0</v>
      </c>
      <c r="BR336" s="60">
        <v>0</v>
      </c>
      <c r="BS336" s="60">
        <v>7.2530766726623828</v>
      </c>
      <c r="BT336" s="60">
        <v>186.69419355432973</v>
      </c>
      <c r="BU336" s="60">
        <v>193.94727022699212</v>
      </c>
      <c r="BV336" s="60">
        <v>0</v>
      </c>
      <c r="BW336" s="60">
        <v>0</v>
      </c>
      <c r="BX336" s="60">
        <v>0</v>
      </c>
      <c r="BY336" s="60">
        <v>0</v>
      </c>
      <c r="BZ336" s="60">
        <v>0</v>
      </c>
      <c r="CA336" s="60">
        <v>0</v>
      </c>
      <c r="CB336" s="60">
        <v>0</v>
      </c>
      <c r="CC336" s="60">
        <v>0</v>
      </c>
      <c r="CD336" s="60">
        <v>0</v>
      </c>
      <c r="CE336" s="60">
        <v>0</v>
      </c>
      <c r="CF336" s="60">
        <v>0</v>
      </c>
      <c r="CG336" s="60">
        <v>185.97613896373616</v>
      </c>
      <c r="CH336" s="60">
        <v>185.97613896373616</v>
      </c>
    </row>
    <row r="337" spans="1:86">
      <c r="A337" s="57" t="s">
        <v>86</v>
      </c>
      <c r="B337" s="58" t="s">
        <v>723</v>
      </c>
      <c r="C337" s="59" t="s">
        <v>116</v>
      </c>
      <c r="D337" s="58" t="s">
        <v>333</v>
      </c>
      <c r="E337" s="58" t="str">
        <f>VLOOKUP(CONCATENATE($F$4,F337),'REG FL  CWIP - 1 System Per Boo'!$A$29:$B$1161,2,FALSE)</f>
        <v>Production</v>
      </c>
      <c r="F337" s="58" t="s">
        <v>354</v>
      </c>
      <c r="G337" s="58" t="s">
        <v>355</v>
      </c>
      <c r="H337" s="63">
        <v>344</v>
      </c>
      <c r="I337" s="60">
        <v>0</v>
      </c>
      <c r="J337" s="60">
        <v>0</v>
      </c>
      <c r="K337" s="60">
        <v>11.17</v>
      </c>
      <c r="L337" s="60">
        <v>13.28</v>
      </c>
      <c r="M337" s="60">
        <v>22.36</v>
      </c>
      <c r="N337" s="60">
        <v>0</v>
      </c>
      <c r="O337" s="60">
        <v>0</v>
      </c>
      <c r="P337" s="60">
        <v>0</v>
      </c>
      <c r="Q337" s="60">
        <v>0</v>
      </c>
      <c r="R337" s="60">
        <v>0</v>
      </c>
      <c r="S337" s="60">
        <v>0</v>
      </c>
      <c r="T337" s="60">
        <v>2527.04</v>
      </c>
      <c r="U337" s="60">
        <v>2527.04</v>
      </c>
      <c r="V337" s="60">
        <v>2527.04</v>
      </c>
      <c r="W337" s="60">
        <v>2527.04</v>
      </c>
      <c r="X337" s="60">
        <v>2527.04</v>
      </c>
      <c r="Y337" s="60">
        <v>2527.04</v>
      </c>
      <c r="Z337" s="60">
        <v>2527.04</v>
      </c>
      <c r="AA337" s="60">
        <v>2527.04</v>
      </c>
      <c r="AB337" s="60">
        <v>2527.04</v>
      </c>
      <c r="AC337" s="60">
        <v>2527.04</v>
      </c>
      <c r="AD337" s="60">
        <v>2527.04</v>
      </c>
      <c r="AE337" s="60">
        <v>2527.04</v>
      </c>
      <c r="AF337" s="60">
        <v>2260.4620155001289</v>
      </c>
      <c r="AG337" s="60">
        <v>1862.539622132153</v>
      </c>
      <c r="AH337" s="60">
        <v>1862.539622132153</v>
      </c>
      <c r="AI337" s="60">
        <v>1862.539622132153</v>
      </c>
      <c r="AJ337" s="60">
        <v>1862.539622132153</v>
      </c>
      <c r="AK337" s="60">
        <v>1862.539622132153</v>
      </c>
      <c r="AL337" s="60">
        <v>1862.539622132153</v>
      </c>
      <c r="AM337" s="60">
        <v>1356.5184450607562</v>
      </c>
      <c r="AN337" s="60">
        <v>1356.5184450607562</v>
      </c>
      <c r="AO337" s="60">
        <v>1356.5184450607562</v>
      </c>
      <c r="AP337" s="60">
        <v>1356.5184450607562</v>
      </c>
      <c r="AQ337" s="60">
        <v>1356.5184450607562</v>
      </c>
      <c r="AR337" s="60">
        <v>1156.5376974977135</v>
      </c>
      <c r="AS337" s="60">
        <v>998.06892429658672</v>
      </c>
      <c r="AT337" s="60">
        <v>998.06892429658672</v>
      </c>
      <c r="AU337" s="60">
        <v>998.06892429658672</v>
      </c>
      <c r="AV337" s="60">
        <v>998.06892429658672</v>
      </c>
      <c r="AW337" s="60">
        <v>998.06892429658672</v>
      </c>
      <c r="AX337" s="60">
        <v>998.06892429658672</v>
      </c>
      <c r="AY337" s="60">
        <v>998.06892429658672</v>
      </c>
      <c r="AZ337" s="60">
        <v>998.06892429658672</v>
      </c>
      <c r="BA337" s="60">
        <v>998.06892429658672</v>
      </c>
      <c r="BB337" s="60">
        <v>998.06892429658672</v>
      </c>
      <c r="BC337" s="60">
        <v>998.06892429658672</v>
      </c>
      <c r="BD337" s="60">
        <v>998.06892429658672</v>
      </c>
      <c r="BE337" s="60">
        <v>998.06892429658672</v>
      </c>
      <c r="BF337" s="60">
        <v>993.57214694005245</v>
      </c>
      <c r="BG337" s="60">
        <v>725.30766726623824</v>
      </c>
      <c r="BH337" s="60">
        <v>725.30766726623824</v>
      </c>
      <c r="BI337" s="60">
        <v>725.30766726623824</v>
      </c>
      <c r="BJ337" s="60">
        <v>725.30766726623824</v>
      </c>
      <c r="BK337" s="60">
        <v>725.30766726623824</v>
      </c>
      <c r="BL337" s="60">
        <v>725.30766726623824</v>
      </c>
      <c r="BM337" s="60">
        <v>725.30766726623824</v>
      </c>
      <c r="BN337" s="60">
        <v>725.30766726623824</v>
      </c>
      <c r="BO337" s="60">
        <v>725.30766726623824</v>
      </c>
      <c r="BP337" s="60">
        <v>725.30766726623824</v>
      </c>
      <c r="BQ337" s="60">
        <v>725.30766726623824</v>
      </c>
      <c r="BR337" s="60">
        <v>725.30766726623824</v>
      </c>
      <c r="BS337" s="60">
        <v>718.05459059357588</v>
      </c>
      <c r="BT337" s="60">
        <v>531.36039703924621</v>
      </c>
      <c r="BU337" s="60">
        <v>531.36039703924621</v>
      </c>
      <c r="BV337" s="60">
        <v>531.36039703924621</v>
      </c>
      <c r="BW337" s="60">
        <v>531.36039703924621</v>
      </c>
      <c r="BX337" s="60">
        <v>531.36039703924621</v>
      </c>
      <c r="BY337" s="60">
        <v>531.36039703924621</v>
      </c>
      <c r="BZ337" s="60">
        <v>531.36039703924621</v>
      </c>
      <c r="CA337" s="60">
        <v>531.36039703924621</v>
      </c>
      <c r="CB337" s="60">
        <v>531.36039703924621</v>
      </c>
      <c r="CC337" s="60">
        <v>531.36039703924621</v>
      </c>
      <c r="CD337" s="60">
        <v>531.36039703924621</v>
      </c>
      <c r="CE337" s="60">
        <v>531.36039703924621</v>
      </c>
      <c r="CF337" s="60">
        <v>531.36039703924621</v>
      </c>
      <c r="CG337" s="60">
        <v>345.38425807551005</v>
      </c>
      <c r="CH337" s="60">
        <v>345.38425807551005</v>
      </c>
    </row>
    <row r="338" spans="1:86">
      <c r="A338" s="57" t="s">
        <v>86</v>
      </c>
      <c r="B338" s="58" t="s">
        <v>723</v>
      </c>
      <c r="C338" s="59" t="s">
        <v>116</v>
      </c>
      <c r="D338" s="58" t="s">
        <v>333</v>
      </c>
      <c r="E338" s="58" t="str">
        <f>VLOOKUP(CONCATENATE($F$4,F338),'REG FL  CWIP - 1 System Per Boo'!$A$29:$B$1161,2,FALSE)</f>
        <v>Production</v>
      </c>
      <c r="F338" s="58" t="s">
        <v>362</v>
      </c>
      <c r="G338" s="58" t="s">
        <v>355</v>
      </c>
      <c r="H338" s="63">
        <v>344</v>
      </c>
      <c r="I338" s="60">
        <v>0</v>
      </c>
      <c r="J338" s="60">
        <v>0</v>
      </c>
      <c r="K338" s="60">
        <v>0</v>
      </c>
      <c r="L338" s="60">
        <v>0</v>
      </c>
      <c r="M338" s="60">
        <v>0</v>
      </c>
      <c r="N338" s="60">
        <v>0</v>
      </c>
      <c r="O338" s="60">
        <v>0</v>
      </c>
      <c r="P338" s="60">
        <v>0</v>
      </c>
      <c r="Q338" s="60">
        <v>0</v>
      </c>
      <c r="R338" s="60">
        <v>0</v>
      </c>
      <c r="S338" s="60">
        <v>306.93</v>
      </c>
      <c r="T338" s="60">
        <v>601.21</v>
      </c>
      <c r="U338" s="60">
        <v>601.21</v>
      </c>
      <c r="V338" s="60">
        <v>619.2659962898</v>
      </c>
      <c r="W338" s="60">
        <v>658.85419186119998</v>
      </c>
      <c r="X338" s="60">
        <v>703.07115836960008</v>
      </c>
      <c r="Y338" s="60">
        <v>767.3246622324001</v>
      </c>
      <c r="Z338" s="60">
        <v>895.94340913660017</v>
      </c>
      <c r="AA338" s="60">
        <v>916.63849390290011</v>
      </c>
      <c r="AB338" s="60">
        <v>945.78993685570003</v>
      </c>
      <c r="AC338" s="60">
        <v>1073.3027508150001</v>
      </c>
      <c r="AD338" s="60">
        <v>1117.5522547493001</v>
      </c>
      <c r="AE338" s="60">
        <v>1205.0937725956001</v>
      </c>
      <c r="AF338" s="60">
        <v>1077.9681754416647</v>
      </c>
      <c r="AG338" s="60">
        <v>888.20711181620379</v>
      </c>
      <c r="AH338" s="60">
        <v>888.20711181620379</v>
      </c>
      <c r="AI338" s="60">
        <v>895.68972527900382</v>
      </c>
      <c r="AJ338" s="60">
        <v>1154.8855958350039</v>
      </c>
      <c r="AK338" s="60">
        <v>1192.667741061704</v>
      </c>
      <c r="AL338" s="60">
        <v>1205.5114114250039</v>
      </c>
      <c r="AM338" s="60">
        <v>877.99392071843636</v>
      </c>
      <c r="AN338" s="60">
        <v>885.19679651813635</v>
      </c>
      <c r="AO338" s="60">
        <v>1135.3872184009363</v>
      </c>
      <c r="AP338" s="60">
        <v>1184.2829809900363</v>
      </c>
      <c r="AQ338" s="60">
        <v>1356.6968470375364</v>
      </c>
      <c r="AR338" s="60">
        <v>1156.6897990870475</v>
      </c>
      <c r="AS338" s="60">
        <v>998.20018492905797</v>
      </c>
      <c r="AT338" s="60">
        <v>1000.701906776158</v>
      </c>
      <c r="AU338" s="60">
        <v>1000.701906776158</v>
      </c>
      <c r="AV338" s="60">
        <v>1058.2002401094915</v>
      </c>
      <c r="AW338" s="60">
        <v>1115.6985734428249</v>
      </c>
      <c r="AX338" s="60">
        <v>1173.1969067761584</v>
      </c>
      <c r="AY338" s="60">
        <v>1230.6952401094918</v>
      </c>
      <c r="AZ338" s="60">
        <v>1274.1355801097757</v>
      </c>
      <c r="BA338" s="60">
        <v>1331.6339134431091</v>
      </c>
      <c r="BB338" s="60">
        <v>1389.1322467764426</v>
      </c>
      <c r="BC338" s="60">
        <v>1446.630580109776</v>
      </c>
      <c r="BD338" s="60">
        <v>1504.1289134431095</v>
      </c>
      <c r="BE338" s="60">
        <v>1561.6272467764429</v>
      </c>
      <c r="BF338" s="60">
        <v>1576.6623965469312</v>
      </c>
      <c r="BG338" s="60">
        <v>1251.9278924870146</v>
      </c>
      <c r="BH338" s="60">
        <v>1251.9278924870146</v>
      </c>
      <c r="BI338" s="60">
        <v>1337.4912258203478</v>
      </c>
      <c r="BJ338" s="60">
        <v>1423.0545591536811</v>
      </c>
      <c r="BK338" s="60">
        <v>1508.6178924870144</v>
      </c>
      <c r="BL338" s="60">
        <v>1594.1812258203477</v>
      </c>
      <c r="BM338" s="60">
        <v>1617.8841231345136</v>
      </c>
      <c r="BN338" s="60">
        <v>1703.4474564678469</v>
      </c>
      <c r="BO338" s="60">
        <v>1789.0107898011802</v>
      </c>
      <c r="BP338" s="60">
        <v>1874.5741231345135</v>
      </c>
      <c r="BQ338" s="60">
        <v>1960.1374564678467</v>
      </c>
      <c r="BR338" s="60">
        <v>2045.70078980118</v>
      </c>
      <c r="BS338" s="60">
        <v>2055.2021066140514</v>
      </c>
      <c r="BT338" s="60">
        <v>1729.8568893805175</v>
      </c>
      <c r="BU338" s="60">
        <v>1729.8568893805175</v>
      </c>
      <c r="BV338" s="60">
        <v>1737.3801859174714</v>
      </c>
      <c r="BW338" s="60">
        <v>1997.9853080504265</v>
      </c>
      <c r="BX338" s="60">
        <v>2035.972875329674</v>
      </c>
      <c r="BY338" s="60">
        <v>2048.8863769085506</v>
      </c>
      <c r="BZ338" s="60">
        <v>2318.07430171956</v>
      </c>
      <c r="CA338" s="60">
        <v>2325.3163396558234</v>
      </c>
      <c r="CB338" s="60">
        <v>2576.867050365066</v>
      </c>
      <c r="CC338" s="60">
        <v>2626.0286598999037</v>
      </c>
      <c r="CD338" s="60">
        <v>2795.0318771102816</v>
      </c>
      <c r="CE338" s="60">
        <v>2920.7012239272849</v>
      </c>
      <c r="CF338" s="60">
        <v>3000.6087864329543</v>
      </c>
      <c r="CG338" s="60">
        <v>2155.8822801570309</v>
      </c>
      <c r="CH338" s="60">
        <v>2155.8822801570309</v>
      </c>
    </row>
    <row r="339" spans="1:86">
      <c r="A339" s="57" t="s">
        <v>86</v>
      </c>
      <c r="B339" s="58" t="s">
        <v>723</v>
      </c>
      <c r="C339" s="59" t="s">
        <v>116</v>
      </c>
      <c r="D339" s="58" t="s">
        <v>333</v>
      </c>
      <c r="E339" s="58" t="str">
        <f>VLOOKUP(CONCATENATE($F$4,F339),'REG FL  CWIP - 1 System Per Boo'!$A$29:$B$1161,2,FALSE)</f>
        <v>Production</v>
      </c>
      <c r="F339" s="58" t="s">
        <v>373</v>
      </c>
      <c r="G339" s="58" t="s">
        <v>355</v>
      </c>
      <c r="H339" s="63">
        <v>344</v>
      </c>
      <c r="I339" s="60">
        <v>0</v>
      </c>
      <c r="J339" s="60">
        <v>0</v>
      </c>
      <c r="K339" s="60">
        <v>0</v>
      </c>
      <c r="L339" s="60">
        <v>0</v>
      </c>
      <c r="M339" s="60">
        <v>0</v>
      </c>
      <c r="N339" s="60">
        <v>0</v>
      </c>
      <c r="O339" s="60">
        <v>0</v>
      </c>
      <c r="P339" s="60">
        <v>0</v>
      </c>
      <c r="Q339" s="60">
        <v>0</v>
      </c>
      <c r="R339" s="60">
        <v>0</v>
      </c>
      <c r="S339" s="60">
        <v>0</v>
      </c>
      <c r="T339" s="60">
        <v>0</v>
      </c>
      <c r="U339" s="60">
        <v>0</v>
      </c>
      <c r="V339" s="60">
        <v>6</v>
      </c>
      <c r="W339" s="60">
        <v>12</v>
      </c>
      <c r="X339" s="60">
        <v>18</v>
      </c>
      <c r="Y339" s="60">
        <v>24</v>
      </c>
      <c r="Z339" s="60">
        <v>30</v>
      </c>
      <c r="AA339" s="60">
        <v>36</v>
      </c>
      <c r="AB339" s="60">
        <v>42</v>
      </c>
      <c r="AC339" s="60">
        <v>48</v>
      </c>
      <c r="AD339" s="60">
        <v>54</v>
      </c>
      <c r="AE339" s="60">
        <v>60</v>
      </c>
      <c r="AF339" s="60">
        <v>66</v>
      </c>
      <c r="AG339" s="60">
        <v>0</v>
      </c>
      <c r="AH339" s="60">
        <v>0</v>
      </c>
      <c r="AI339" s="60">
        <v>31</v>
      </c>
      <c r="AJ339" s="60">
        <v>62</v>
      </c>
      <c r="AK339" s="60">
        <v>93</v>
      </c>
      <c r="AL339" s="60">
        <v>124</v>
      </c>
      <c r="AM339" s="60">
        <v>155</v>
      </c>
      <c r="AN339" s="60">
        <v>186</v>
      </c>
      <c r="AO339" s="60">
        <v>217</v>
      </c>
      <c r="AP339" s="60">
        <v>248</v>
      </c>
      <c r="AQ339" s="60">
        <v>279</v>
      </c>
      <c r="AR339" s="60">
        <v>310</v>
      </c>
      <c r="AS339" s="60">
        <v>341</v>
      </c>
      <c r="AT339" s="60">
        <v>0</v>
      </c>
      <c r="AU339" s="60">
        <v>0</v>
      </c>
      <c r="AV339" s="60">
        <v>33.833333318999998</v>
      </c>
      <c r="AW339" s="60">
        <v>67.666666637999995</v>
      </c>
      <c r="AX339" s="60">
        <v>101.499999957</v>
      </c>
      <c r="AY339" s="60">
        <v>135.33333327599999</v>
      </c>
      <c r="AZ339" s="60">
        <v>169.16666659499998</v>
      </c>
      <c r="BA339" s="60">
        <v>202.99999991399997</v>
      </c>
      <c r="BB339" s="60">
        <v>236.83333323299996</v>
      </c>
      <c r="BC339" s="60">
        <v>270.66666655199998</v>
      </c>
      <c r="BD339" s="60">
        <v>304.499999871</v>
      </c>
      <c r="BE339" s="60">
        <v>338.33333319000002</v>
      </c>
      <c r="BF339" s="60">
        <v>372.16666650900004</v>
      </c>
      <c r="BG339" s="60">
        <v>0</v>
      </c>
      <c r="BH339" s="60">
        <v>0</v>
      </c>
      <c r="BI339" s="60">
        <v>37.916666679999999</v>
      </c>
      <c r="BJ339" s="60">
        <v>75.833333359999997</v>
      </c>
      <c r="BK339" s="60">
        <v>113.75000004</v>
      </c>
      <c r="BL339" s="60">
        <v>151.66666671999999</v>
      </c>
      <c r="BM339" s="60">
        <v>189.58333339999999</v>
      </c>
      <c r="BN339" s="60">
        <v>227.50000007999998</v>
      </c>
      <c r="BO339" s="60">
        <v>265.41666676</v>
      </c>
      <c r="BP339" s="60">
        <v>303.33333343999999</v>
      </c>
      <c r="BQ339" s="60">
        <v>341.25000011999998</v>
      </c>
      <c r="BR339" s="60">
        <v>379.16666679999997</v>
      </c>
      <c r="BS339" s="60">
        <v>417.08333347999996</v>
      </c>
      <c r="BT339" s="60">
        <v>0</v>
      </c>
      <c r="BU339" s="60">
        <v>0</v>
      </c>
      <c r="BV339" s="60">
        <v>0</v>
      </c>
      <c r="BW339" s="60">
        <v>0</v>
      </c>
      <c r="BX339" s="60">
        <v>0</v>
      </c>
      <c r="BY339" s="60">
        <v>0</v>
      </c>
      <c r="BZ339" s="60">
        <v>0</v>
      </c>
      <c r="CA339" s="60">
        <v>0</v>
      </c>
      <c r="CB339" s="60">
        <v>0</v>
      </c>
      <c r="CC339" s="60">
        <v>0</v>
      </c>
      <c r="CD339" s="60">
        <v>0</v>
      </c>
      <c r="CE339" s="60">
        <v>0</v>
      </c>
      <c r="CF339" s="60">
        <v>0</v>
      </c>
      <c r="CG339" s="60">
        <v>0</v>
      </c>
      <c r="CH339" s="60">
        <v>0</v>
      </c>
    </row>
    <row r="340" spans="1:86">
      <c r="A340" s="57" t="s">
        <v>86</v>
      </c>
      <c r="B340" s="58" t="s">
        <v>723</v>
      </c>
      <c r="C340" s="59" t="s">
        <v>116</v>
      </c>
      <c r="D340" s="58" t="s">
        <v>333</v>
      </c>
      <c r="E340" s="58" t="str">
        <f>VLOOKUP(CONCATENATE($F$4,F340),'REG FL  CWIP - 1 System Per Boo'!$A$29:$B$1161,2,FALSE)</f>
        <v>Production</v>
      </c>
      <c r="F340" s="58" t="s">
        <v>383</v>
      </c>
      <c r="G340" s="58" t="s">
        <v>384</v>
      </c>
      <c r="H340" s="63">
        <v>344</v>
      </c>
      <c r="I340" s="60">
        <v>0</v>
      </c>
      <c r="J340" s="60">
        <v>0</v>
      </c>
      <c r="K340" s="60">
        <v>0</v>
      </c>
      <c r="L340" s="60">
        <v>0</v>
      </c>
      <c r="M340" s="60">
        <v>0</v>
      </c>
      <c r="N340" s="60">
        <v>0</v>
      </c>
      <c r="O340" s="60">
        <v>0</v>
      </c>
      <c r="P340" s="60">
        <v>0</v>
      </c>
      <c r="Q340" s="60">
        <v>0</v>
      </c>
      <c r="R340" s="60">
        <v>0</v>
      </c>
      <c r="S340" s="60">
        <v>0</v>
      </c>
      <c r="T340" s="60">
        <v>0</v>
      </c>
      <c r="U340" s="60">
        <v>0</v>
      </c>
      <c r="V340" s="60">
        <v>0.2075786094</v>
      </c>
      <c r="W340" s="60">
        <v>0.41516671939999999</v>
      </c>
      <c r="X340" s="60">
        <v>3.6282714828000002</v>
      </c>
      <c r="Y340" s="60">
        <v>3.6151183614127218</v>
      </c>
      <c r="Z340" s="60">
        <v>19.33486925941272</v>
      </c>
      <c r="AA340" s="60">
        <v>65.987282101212713</v>
      </c>
      <c r="AB340" s="60">
        <v>72.540812146412719</v>
      </c>
      <c r="AC340" s="60">
        <v>76.066106200412719</v>
      </c>
      <c r="AD340" s="60">
        <v>74.804683284183412</v>
      </c>
      <c r="AE340" s="60">
        <v>72.208295142668121</v>
      </c>
      <c r="AF340" s="60">
        <v>81.899508516468117</v>
      </c>
      <c r="AG340" s="60">
        <v>71.505273371020564</v>
      </c>
      <c r="AH340" s="60">
        <v>71.505273371020564</v>
      </c>
      <c r="AI340" s="60">
        <v>100.37364976802056</v>
      </c>
      <c r="AJ340" s="60">
        <v>110.74632855962055</v>
      </c>
      <c r="AK340" s="60">
        <v>123.72915058002056</v>
      </c>
      <c r="AL340" s="60">
        <v>136.25363090062055</v>
      </c>
      <c r="AM340" s="60">
        <v>154.62497104042055</v>
      </c>
      <c r="AN340" s="60">
        <v>162.79256978902055</v>
      </c>
      <c r="AO340" s="60">
        <v>164.93755839522055</v>
      </c>
      <c r="AP340" s="60">
        <v>169.87163715082053</v>
      </c>
      <c r="AQ340" s="60">
        <v>176.47333084222052</v>
      </c>
      <c r="AR340" s="60">
        <v>184.96257850122052</v>
      </c>
      <c r="AS340" s="60">
        <v>158.23933196523291</v>
      </c>
      <c r="AT340" s="60">
        <v>164.03669918863289</v>
      </c>
      <c r="AU340" s="60">
        <v>164.03669918863289</v>
      </c>
      <c r="AV340" s="60">
        <v>192.01836585529955</v>
      </c>
      <c r="AW340" s="60">
        <v>220.0000325219662</v>
      </c>
      <c r="AX340" s="60">
        <v>247.98169918863286</v>
      </c>
      <c r="AY340" s="60">
        <v>275.96336585529951</v>
      </c>
      <c r="AZ340" s="60">
        <v>303.9450325219662</v>
      </c>
      <c r="BA340" s="60">
        <v>261.01119495784667</v>
      </c>
      <c r="BB340" s="60">
        <v>288.99286162451335</v>
      </c>
      <c r="BC340" s="60">
        <v>301.82648469734659</v>
      </c>
      <c r="BD340" s="60">
        <v>318.38798367791765</v>
      </c>
      <c r="BE340" s="60">
        <v>346.36965034458433</v>
      </c>
      <c r="BF340" s="60">
        <v>374.35131701125101</v>
      </c>
      <c r="BG340" s="60">
        <v>245.75299097206459</v>
      </c>
      <c r="BH340" s="60">
        <v>245.75299097206459</v>
      </c>
      <c r="BI340" s="60">
        <v>278.26799097206458</v>
      </c>
      <c r="BJ340" s="60">
        <v>310.78299097206457</v>
      </c>
      <c r="BK340" s="60">
        <v>338.01740480466378</v>
      </c>
      <c r="BL340" s="60">
        <v>370.53240480466377</v>
      </c>
      <c r="BM340" s="60">
        <v>403.04740480466376</v>
      </c>
      <c r="BN340" s="60">
        <v>334.21926310180231</v>
      </c>
      <c r="BO340" s="60">
        <v>364.38113397585374</v>
      </c>
      <c r="BP340" s="60">
        <v>396.89613397585373</v>
      </c>
      <c r="BQ340" s="60">
        <v>422.24537518642938</v>
      </c>
      <c r="BR340" s="60">
        <v>454.76037518642937</v>
      </c>
      <c r="BS340" s="60">
        <v>450.06569980421745</v>
      </c>
      <c r="BT340" s="60">
        <v>303.93632670500051</v>
      </c>
      <c r="BU340" s="60">
        <v>303.93632670500051</v>
      </c>
      <c r="BV340" s="60">
        <v>332.47632670500053</v>
      </c>
      <c r="BW340" s="60">
        <v>361.01632670500055</v>
      </c>
      <c r="BX340" s="60">
        <v>389.55632670500057</v>
      </c>
      <c r="BY340" s="60">
        <v>418.09632670500059</v>
      </c>
      <c r="BZ340" s="60">
        <v>446.63632670500061</v>
      </c>
      <c r="CA340" s="60">
        <v>432.51544862670079</v>
      </c>
      <c r="CB340" s="60">
        <v>418.39457054840096</v>
      </c>
      <c r="CC340" s="60">
        <v>446.93457054840098</v>
      </c>
      <c r="CD340" s="60">
        <v>469.05127350667226</v>
      </c>
      <c r="CE340" s="60">
        <v>497.59127350667228</v>
      </c>
      <c r="CF340" s="60">
        <v>488.24164612064777</v>
      </c>
      <c r="CG340" s="60">
        <v>347.23435622962484</v>
      </c>
      <c r="CH340" s="60">
        <v>347.23435622962484</v>
      </c>
    </row>
    <row r="341" spans="1:86">
      <c r="A341" s="57" t="s">
        <v>86</v>
      </c>
      <c r="B341" s="58" t="s">
        <v>723</v>
      </c>
      <c r="C341" s="59" t="s">
        <v>116</v>
      </c>
      <c r="D341" s="58" t="s">
        <v>333</v>
      </c>
      <c r="E341" s="58" t="str">
        <f>VLOOKUP(CONCATENATE($F$4,F341),'REG FL  CWIP - 1 System Per Boo'!$A$29:$B$1161,2,FALSE)</f>
        <v>Production</v>
      </c>
      <c r="F341" s="58" t="s">
        <v>392</v>
      </c>
      <c r="G341" s="58" t="s">
        <v>384</v>
      </c>
      <c r="H341" s="63">
        <v>344</v>
      </c>
      <c r="I341" s="60">
        <v>0</v>
      </c>
      <c r="J341" s="60">
        <v>0</v>
      </c>
      <c r="K341" s="60">
        <v>0</v>
      </c>
      <c r="L341" s="60">
        <v>0</v>
      </c>
      <c r="M341" s="60">
        <v>0</v>
      </c>
      <c r="N341" s="60">
        <v>0</v>
      </c>
      <c r="O341" s="60">
        <v>0</v>
      </c>
      <c r="P341" s="60">
        <v>0</v>
      </c>
      <c r="Q341" s="60">
        <v>0</v>
      </c>
      <c r="R341" s="60">
        <v>0</v>
      </c>
      <c r="S341" s="60">
        <v>0</v>
      </c>
      <c r="T341" s="60">
        <v>0</v>
      </c>
      <c r="U341" s="60">
        <v>0</v>
      </c>
      <c r="V341" s="60">
        <v>1</v>
      </c>
      <c r="W341" s="60">
        <v>2</v>
      </c>
      <c r="X341" s="60">
        <v>3</v>
      </c>
      <c r="Y341" s="60">
        <v>4</v>
      </c>
      <c r="Z341" s="60">
        <v>5</v>
      </c>
      <c r="AA341" s="60">
        <v>6</v>
      </c>
      <c r="AB341" s="60">
        <v>7</v>
      </c>
      <c r="AC341" s="60">
        <v>8</v>
      </c>
      <c r="AD341" s="60">
        <v>9</v>
      </c>
      <c r="AE341" s="60">
        <v>10</v>
      </c>
      <c r="AF341" s="60">
        <v>11</v>
      </c>
      <c r="AG341" s="60">
        <v>0</v>
      </c>
      <c r="AH341" s="60">
        <v>0</v>
      </c>
      <c r="AI341" s="60">
        <v>7</v>
      </c>
      <c r="AJ341" s="60">
        <v>14</v>
      </c>
      <c r="AK341" s="60">
        <v>21</v>
      </c>
      <c r="AL341" s="60">
        <v>28</v>
      </c>
      <c r="AM341" s="60">
        <v>35</v>
      </c>
      <c r="AN341" s="60">
        <v>42</v>
      </c>
      <c r="AO341" s="60">
        <v>49</v>
      </c>
      <c r="AP341" s="60">
        <v>56</v>
      </c>
      <c r="AQ341" s="60">
        <v>63</v>
      </c>
      <c r="AR341" s="60">
        <v>70</v>
      </c>
      <c r="AS341" s="60">
        <v>77</v>
      </c>
      <c r="AT341" s="60">
        <v>0</v>
      </c>
      <c r="AU341" s="60">
        <v>0</v>
      </c>
      <c r="AV341" s="60">
        <v>7.3333333359999999</v>
      </c>
      <c r="AW341" s="60">
        <v>14.666666672</v>
      </c>
      <c r="AX341" s="60">
        <v>22.000000008000001</v>
      </c>
      <c r="AY341" s="60">
        <v>29.333333344</v>
      </c>
      <c r="AZ341" s="60">
        <v>36.666666679999999</v>
      </c>
      <c r="BA341" s="60">
        <v>44.000000016000001</v>
      </c>
      <c r="BB341" s="60">
        <v>51.333333352000004</v>
      </c>
      <c r="BC341" s="60">
        <v>58.666666688000007</v>
      </c>
      <c r="BD341" s="60">
        <v>66.000000024000002</v>
      </c>
      <c r="BE341" s="60">
        <v>73.333333359999997</v>
      </c>
      <c r="BF341" s="60">
        <v>80.666666695999993</v>
      </c>
      <c r="BG341" s="60">
        <v>0</v>
      </c>
      <c r="BH341" s="60">
        <v>0</v>
      </c>
      <c r="BI341" s="60">
        <v>8.2500000030000002</v>
      </c>
      <c r="BJ341" s="60">
        <v>16.500000006</v>
      </c>
      <c r="BK341" s="60">
        <v>24.750000009000001</v>
      </c>
      <c r="BL341" s="60">
        <v>33.000000012000001</v>
      </c>
      <c r="BM341" s="60">
        <v>41.250000014999998</v>
      </c>
      <c r="BN341" s="60">
        <v>49.500000017999994</v>
      </c>
      <c r="BO341" s="60">
        <v>57.750000020999991</v>
      </c>
      <c r="BP341" s="60">
        <v>66.000000023999988</v>
      </c>
      <c r="BQ341" s="60">
        <v>74.250000026999984</v>
      </c>
      <c r="BR341" s="60">
        <v>82.500000029999981</v>
      </c>
      <c r="BS341" s="60">
        <v>90.750000032999978</v>
      </c>
      <c r="BT341" s="60">
        <v>0</v>
      </c>
      <c r="BU341" s="60">
        <v>0</v>
      </c>
      <c r="BV341" s="60">
        <v>21.666666665000001</v>
      </c>
      <c r="BW341" s="60">
        <v>43.333333330000002</v>
      </c>
      <c r="BX341" s="60">
        <v>64.999999994999996</v>
      </c>
      <c r="BY341" s="60">
        <v>86.666666660000004</v>
      </c>
      <c r="BZ341" s="60">
        <v>108.33333332500001</v>
      </c>
      <c r="CA341" s="60">
        <v>129.99999999000002</v>
      </c>
      <c r="CB341" s="60">
        <v>151.66666665500003</v>
      </c>
      <c r="CC341" s="60">
        <v>173.33333332000004</v>
      </c>
      <c r="CD341" s="60">
        <v>194.99999998500004</v>
      </c>
      <c r="CE341" s="60">
        <v>216.66666665000005</v>
      </c>
      <c r="CF341" s="60">
        <v>238.33333331500006</v>
      </c>
      <c r="CG341" s="60">
        <v>0</v>
      </c>
      <c r="CH341" s="60">
        <v>0</v>
      </c>
    </row>
    <row r="342" spans="1:86">
      <c r="A342" s="57" t="s">
        <v>86</v>
      </c>
      <c r="B342" s="58" t="s">
        <v>723</v>
      </c>
      <c r="C342" s="59" t="s">
        <v>116</v>
      </c>
      <c r="D342" s="58" t="s">
        <v>333</v>
      </c>
      <c r="E342" s="58" t="str">
        <f>VLOOKUP(CONCATENATE($F$4,F342),'REG FL  CWIP - 1 System Per Boo'!$A$29:$B$1161,2,FALSE)</f>
        <v>Production</v>
      </c>
      <c r="F342" s="58" t="s">
        <v>494</v>
      </c>
      <c r="G342" s="58" t="s">
        <v>495</v>
      </c>
      <c r="H342" s="63">
        <v>344</v>
      </c>
      <c r="I342" s="60">
        <v>0</v>
      </c>
      <c r="J342" s="60">
        <v>0</v>
      </c>
      <c r="K342" s="60">
        <v>0</v>
      </c>
      <c r="L342" s="60">
        <v>0</v>
      </c>
      <c r="M342" s="60">
        <v>0</v>
      </c>
      <c r="N342" s="60">
        <v>0</v>
      </c>
      <c r="O342" s="60">
        <v>0</v>
      </c>
      <c r="P342" s="60">
        <v>0</v>
      </c>
      <c r="Q342" s="60">
        <v>0</v>
      </c>
      <c r="R342" s="60">
        <v>0</v>
      </c>
      <c r="S342" s="60">
        <v>0.46</v>
      </c>
      <c r="T342" s="60">
        <v>267.08</v>
      </c>
      <c r="U342" s="60">
        <v>267.08</v>
      </c>
      <c r="V342" s="60">
        <v>386.02883962499999</v>
      </c>
      <c r="W342" s="60">
        <v>516.21832385380003</v>
      </c>
      <c r="X342" s="60">
        <v>1044.2016098104</v>
      </c>
      <c r="Y342" s="60">
        <v>1516.026636001</v>
      </c>
      <c r="Z342" s="60">
        <v>1219.7143384932047</v>
      </c>
      <c r="AA342" s="60">
        <v>1021.8564544245276</v>
      </c>
      <c r="AB342" s="60">
        <v>1021.8564544245276</v>
      </c>
      <c r="AC342" s="60">
        <v>1096.8933252449276</v>
      </c>
      <c r="AD342" s="60">
        <v>1094.0610940236711</v>
      </c>
      <c r="AE342" s="60">
        <v>1095.910859040571</v>
      </c>
      <c r="AF342" s="60">
        <v>1147.3064685155709</v>
      </c>
      <c r="AG342" s="60">
        <v>1072.5514390724927</v>
      </c>
      <c r="AH342" s="60">
        <v>1072.5514390724927</v>
      </c>
      <c r="AI342" s="60">
        <v>1093.2292802192926</v>
      </c>
      <c r="AJ342" s="60">
        <v>1107.8266633213925</v>
      </c>
      <c r="AK342" s="60">
        <v>1206.3647248443924</v>
      </c>
      <c r="AL342" s="60">
        <v>1228.2385477194923</v>
      </c>
      <c r="AM342" s="60">
        <v>1189.4011054708105</v>
      </c>
      <c r="AN342" s="60">
        <v>1120.8930968324435</v>
      </c>
      <c r="AO342" s="60">
        <v>1122.4816669669435</v>
      </c>
      <c r="AP342" s="60">
        <v>1137.9000868664434</v>
      </c>
      <c r="AQ342" s="60">
        <v>1139.1061202709434</v>
      </c>
      <c r="AR342" s="60">
        <v>1139.9774426503434</v>
      </c>
      <c r="AS342" s="60">
        <v>1110.9927621489135</v>
      </c>
      <c r="AT342" s="60">
        <v>1111.8640781814136</v>
      </c>
      <c r="AU342" s="60">
        <v>1111.8640781814136</v>
      </c>
      <c r="AV342" s="60">
        <v>1135.9946276596463</v>
      </c>
      <c r="AW342" s="60">
        <v>1153.0294270227537</v>
      </c>
      <c r="AX342" s="60">
        <v>1268.0210043440575</v>
      </c>
      <c r="AY342" s="60">
        <v>1307.169378363297</v>
      </c>
      <c r="AZ342" s="60">
        <v>1326.9309052145647</v>
      </c>
      <c r="BA342" s="60">
        <v>1242.5511875478508</v>
      </c>
      <c r="BB342" s="60">
        <v>1244.4050111630945</v>
      </c>
      <c r="BC342" s="60">
        <v>1262.3979409675017</v>
      </c>
      <c r="BD342" s="60">
        <v>1263.8053533048478</v>
      </c>
      <c r="BE342" s="60">
        <v>1264.8221658259586</v>
      </c>
      <c r="BF342" s="60">
        <v>1277.4466545448577</v>
      </c>
      <c r="BG342" s="60">
        <v>1218.148226032373</v>
      </c>
      <c r="BH342" s="60">
        <v>1218.148226032373</v>
      </c>
      <c r="BI342" s="60">
        <v>1240.7376998676357</v>
      </c>
      <c r="BJ342" s="60">
        <v>1256.6845872291931</v>
      </c>
      <c r="BK342" s="60">
        <v>1364.3323318244161</v>
      </c>
      <c r="BL342" s="60">
        <v>1400.9805304656622</v>
      </c>
      <c r="BM342" s="60">
        <v>1419.4800053389649</v>
      </c>
      <c r="BN342" s="60">
        <v>1307.7612257285689</v>
      </c>
      <c r="BO342" s="60">
        <v>1309.4966565810455</v>
      </c>
      <c r="BP342" s="60">
        <v>1326.3404842528114</v>
      </c>
      <c r="BQ342" s="60">
        <v>1327.658013478517</v>
      </c>
      <c r="BR342" s="60">
        <v>1328.6098881907658</v>
      </c>
      <c r="BS342" s="60">
        <v>1340.4281253948707</v>
      </c>
      <c r="BT342" s="60">
        <v>1316.9102143270854</v>
      </c>
      <c r="BU342" s="60">
        <v>1316.9102143270854</v>
      </c>
      <c r="BV342" s="60">
        <v>1386.3345329843573</v>
      </c>
      <c r="BW342" s="60">
        <v>1435.3441645434671</v>
      </c>
      <c r="BX342" s="60">
        <v>1766.1784007906724</v>
      </c>
      <c r="BY342" s="60">
        <v>1878.8094536093172</v>
      </c>
      <c r="BZ342" s="60">
        <v>1815.1784563201406</v>
      </c>
      <c r="CA342" s="60">
        <v>1608.726327254592</v>
      </c>
      <c r="CB342" s="60">
        <v>1614.0598337093518</v>
      </c>
      <c r="CC342" s="60">
        <v>1665.8260354465269</v>
      </c>
      <c r="CD342" s="60">
        <v>1662.8309556605905</v>
      </c>
      <c r="CE342" s="60">
        <v>1665.7563559521986</v>
      </c>
      <c r="CF342" s="60">
        <v>1702.0773907672824</v>
      </c>
      <c r="CG342" s="60">
        <v>1521.2686145890975</v>
      </c>
      <c r="CH342" s="60">
        <v>1521.2686145890975</v>
      </c>
    </row>
    <row r="343" spans="1:86">
      <c r="A343" s="57" t="s">
        <v>86</v>
      </c>
      <c r="B343" s="58" t="s">
        <v>723</v>
      </c>
      <c r="C343" s="59" t="s">
        <v>116</v>
      </c>
      <c r="D343" s="58" t="s">
        <v>333</v>
      </c>
      <c r="E343" s="58" t="str">
        <f>VLOOKUP(CONCATENATE($F$4,F343),'REG FL  CWIP - 1 System Per Boo'!$A$29:$B$1161,2,FALSE)</f>
        <v>Production</v>
      </c>
      <c r="F343" s="58" t="s">
        <v>506</v>
      </c>
      <c r="G343" s="58" t="s">
        <v>507</v>
      </c>
      <c r="H343" s="63">
        <v>344</v>
      </c>
      <c r="I343" s="60">
        <v>0</v>
      </c>
      <c r="J343" s="60">
        <v>0</v>
      </c>
      <c r="K343" s="60">
        <v>0</v>
      </c>
      <c r="L343" s="60">
        <v>0</v>
      </c>
      <c r="M343" s="60">
        <v>0</v>
      </c>
      <c r="N343" s="60">
        <v>0</v>
      </c>
      <c r="O343" s="60">
        <v>0</v>
      </c>
      <c r="P343" s="60">
        <v>0</v>
      </c>
      <c r="Q343" s="60">
        <v>0</v>
      </c>
      <c r="R343" s="60">
        <v>0</v>
      </c>
      <c r="S343" s="60">
        <v>0</v>
      </c>
      <c r="T343" s="60">
        <v>0</v>
      </c>
      <c r="U343" s="60">
        <v>0</v>
      </c>
      <c r="V343" s="60">
        <v>0</v>
      </c>
      <c r="W343" s="60">
        <v>0</v>
      </c>
      <c r="X343" s="60">
        <v>51.460180166400001</v>
      </c>
      <c r="Y343" s="60">
        <v>65.707866710399998</v>
      </c>
      <c r="Z343" s="60">
        <v>77.425959645600003</v>
      </c>
      <c r="AA343" s="60">
        <v>76.169663616605703</v>
      </c>
      <c r="AB343" s="60">
        <v>76.169663616605703</v>
      </c>
      <c r="AC343" s="60">
        <v>85.2000255354057</v>
      </c>
      <c r="AD343" s="60">
        <v>85.2000255354057</v>
      </c>
      <c r="AE343" s="60">
        <v>85.2000255354057</v>
      </c>
      <c r="AF343" s="60">
        <v>91.926385926605704</v>
      </c>
      <c r="AG343" s="60">
        <v>85.373595839033285</v>
      </c>
      <c r="AH343" s="60">
        <v>85.373595839033285</v>
      </c>
      <c r="AI343" s="60">
        <v>228.73147145303329</v>
      </c>
      <c r="AJ343" s="60">
        <v>238.39038801623329</v>
      </c>
      <c r="AK343" s="60">
        <v>262.01825833943326</v>
      </c>
      <c r="AL343" s="60">
        <v>286.19441216663324</v>
      </c>
      <c r="AM343" s="60">
        <v>291.78911666663322</v>
      </c>
      <c r="AN343" s="60">
        <v>286.9526309971526</v>
      </c>
      <c r="AO343" s="60">
        <v>286.9526309971526</v>
      </c>
      <c r="AP343" s="60">
        <v>293.25938879715261</v>
      </c>
      <c r="AQ343" s="60">
        <v>158.76605747883164</v>
      </c>
      <c r="AR343" s="60">
        <v>157.71591324548558</v>
      </c>
      <c r="AS343" s="60">
        <v>151.15014393353678</v>
      </c>
      <c r="AT343" s="60">
        <v>151.15014393353678</v>
      </c>
      <c r="AU343" s="60">
        <v>151.15014393353678</v>
      </c>
      <c r="AV343" s="60">
        <v>330.13613106085131</v>
      </c>
      <c r="AW343" s="60">
        <v>342.19553629575904</v>
      </c>
      <c r="AX343" s="60">
        <v>371.69553882719396</v>
      </c>
      <c r="AY343" s="60">
        <v>385.50528352657597</v>
      </c>
      <c r="AZ343" s="60">
        <v>392.49041568851169</v>
      </c>
      <c r="BA343" s="60">
        <v>392.49041568851169</v>
      </c>
      <c r="BB343" s="60">
        <v>392.49041568851169</v>
      </c>
      <c r="BC343" s="60">
        <v>400.36456467105739</v>
      </c>
      <c r="BD343" s="60">
        <v>400.9296103547195</v>
      </c>
      <c r="BE343" s="60">
        <v>415.8570315268737</v>
      </c>
      <c r="BF343" s="60">
        <v>423.70314895725767</v>
      </c>
      <c r="BG343" s="60">
        <v>396.20482403519213</v>
      </c>
      <c r="BH343" s="60">
        <v>396.20482403519213</v>
      </c>
      <c r="BI343" s="60">
        <v>543.38121686702061</v>
      </c>
      <c r="BJ343" s="60">
        <v>553.29741081413954</v>
      </c>
      <c r="BK343" s="60">
        <v>577.55463916363101</v>
      </c>
      <c r="BL343" s="60">
        <v>611.41234994175204</v>
      </c>
      <c r="BM343" s="60">
        <v>617.15607642865314</v>
      </c>
      <c r="BN343" s="60">
        <v>617.15607642865314</v>
      </c>
      <c r="BO343" s="60">
        <v>617.15607642865314</v>
      </c>
      <c r="BP343" s="60">
        <v>316.70655355918348</v>
      </c>
      <c r="BQ343" s="60">
        <v>317.17117867783833</v>
      </c>
      <c r="BR343" s="60">
        <v>337.71885838304456</v>
      </c>
      <c r="BS343" s="60">
        <v>315.86457687366624</v>
      </c>
      <c r="BT343" s="60">
        <v>296.37465116365917</v>
      </c>
      <c r="BU343" s="60">
        <v>296.37465116365917</v>
      </c>
      <c r="BV343" s="60">
        <v>307.06253630245089</v>
      </c>
      <c r="BW343" s="60">
        <v>307.78264596053913</v>
      </c>
      <c r="BX343" s="60">
        <v>309.54419525113121</v>
      </c>
      <c r="BY343" s="60">
        <v>312.00292736771786</v>
      </c>
      <c r="BZ343" s="60">
        <v>312.4200342676728</v>
      </c>
      <c r="CA343" s="60">
        <v>312.4200342676728</v>
      </c>
      <c r="CB343" s="60">
        <v>312.4200342676728</v>
      </c>
      <c r="CC343" s="60">
        <v>312.89022750034928</v>
      </c>
      <c r="CD343" s="60">
        <v>312.92396837281689</v>
      </c>
      <c r="CE343" s="60">
        <v>314.41613186678745</v>
      </c>
      <c r="CF343" s="60">
        <v>314.88465123652878</v>
      </c>
      <c r="CG343" s="60">
        <v>295.45438422914435</v>
      </c>
      <c r="CH343" s="60">
        <v>295.45438422914435</v>
      </c>
    </row>
    <row r="344" spans="1:86">
      <c r="A344" s="57" t="s">
        <v>86</v>
      </c>
      <c r="B344" s="58" t="s">
        <v>723</v>
      </c>
      <c r="C344" s="59" t="s">
        <v>116</v>
      </c>
      <c r="D344" s="58" t="s">
        <v>333</v>
      </c>
      <c r="E344" s="58" t="str">
        <f>VLOOKUP(CONCATENATE($F$4,F344),'REG FL  CWIP - 1 System Per Boo'!$A$29:$B$1161,2,FALSE)</f>
        <v>Production</v>
      </c>
      <c r="F344" s="58" t="s">
        <v>515</v>
      </c>
      <c r="G344" s="58" t="s">
        <v>507</v>
      </c>
      <c r="H344" s="63">
        <v>344</v>
      </c>
      <c r="I344" s="60">
        <v>0</v>
      </c>
      <c r="J344" s="60">
        <v>0</v>
      </c>
      <c r="K344" s="60">
        <v>0</v>
      </c>
      <c r="L344" s="60">
        <v>0</v>
      </c>
      <c r="M344" s="60">
        <v>0</v>
      </c>
      <c r="N344" s="60">
        <v>0</v>
      </c>
      <c r="O344" s="60">
        <v>0</v>
      </c>
      <c r="P344" s="60">
        <v>0</v>
      </c>
      <c r="Q344" s="60">
        <v>0</v>
      </c>
      <c r="R344" s="60">
        <v>0</v>
      </c>
      <c r="S344" s="60">
        <v>0</v>
      </c>
      <c r="T344" s="60">
        <v>0</v>
      </c>
      <c r="U344" s="60">
        <v>0</v>
      </c>
      <c r="V344" s="60">
        <v>0</v>
      </c>
      <c r="W344" s="60">
        <v>0</v>
      </c>
      <c r="X344" s="60">
        <v>0</v>
      </c>
      <c r="Y344" s="60">
        <v>0</v>
      </c>
      <c r="Z344" s="60">
        <v>0</v>
      </c>
      <c r="AA344" s="60">
        <v>0</v>
      </c>
      <c r="AB344" s="60">
        <v>0</v>
      </c>
      <c r="AC344" s="60">
        <v>0</v>
      </c>
      <c r="AD344" s="60">
        <v>0</v>
      </c>
      <c r="AE344" s="60">
        <v>0</v>
      </c>
      <c r="AF344" s="60">
        <v>0</v>
      </c>
      <c r="AG344" s="60">
        <v>0</v>
      </c>
      <c r="AH344" s="60">
        <v>0</v>
      </c>
      <c r="AI344" s="60">
        <v>0</v>
      </c>
      <c r="AJ344" s="60">
        <v>0</v>
      </c>
      <c r="AK344" s="60">
        <v>0</v>
      </c>
      <c r="AL344" s="60">
        <v>0</v>
      </c>
      <c r="AM344" s="60">
        <v>0</v>
      </c>
      <c r="AN344" s="60">
        <v>0</v>
      </c>
      <c r="AO344" s="60">
        <v>0</v>
      </c>
      <c r="AP344" s="60">
        <v>0</v>
      </c>
      <c r="AQ344" s="60">
        <v>0</v>
      </c>
      <c r="AR344" s="60">
        <v>0</v>
      </c>
      <c r="AS344" s="60">
        <v>0</v>
      </c>
      <c r="AT344" s="60">
        <v>0</v>
      </c>
      <c r="AU344" s="60">
        <v>0</v>
      </c>
      <c r="AV344" s="60">
        <v>0</v>
      </c>
      <c r="AW344" s="60">
        <v>0</v>
      </c>
      <c r="AX344" s="60">
        <v>0</v>
      </c>
      <c r="AY344" s="60">
        <v>0</v>
      </c>
      <c r="AZ344" s="60">
        <v>0</v>
      </c>
      <c r="BA344" s="60">
        <v>0</v>
      </c>
      <c r="BB344" s="60">
        <v>0</v>
      </c>
      <c r="BC344" s="60">
        <v>0</v>
      </c>
      <c r="BD344" s="60">
        <v>0</v>
      </c>
      <c r="BE344" s="60">
        <v>0</v>
      </c>
      <c r="BF344" s="60">
        <v>0</v>
      </c>
      <c r="BG344" s="60">
        <v>0</v>
      </c>
      <c r="BH344" s="60">
        <v>0</v>
      </c>
      <c r="BI344" s="60">
        <v>0</v>
      </c>
      <c r="BJ344" s="60">
        <v>0</v>
      </c>
      <c r="BK344" s="60">
        <v>0</v>
      </c>
      <c r="BL344" s="60">
        <v>0</v>
      </c>
      <c r="BM344" s="60">
        <v>0</v>
      </c>
      <c r="BN344" s="60">
        <v>0</v>
      </c>
      <c r="BO344" s="60">
        <v>0</v>
      </c>
      <c r="BP344" s="60">
        <v>0</v>
      </c>
      <c r="BQ344" s="60">
        <v>0</v>
      </c>
      <c r="BR344" s="60">
        <v>0</v>
      </c>
      <c r="BS344" s="60">
        <v>0</v>
      </c>
      <c r="BT344" s="60">
        <v>0</v>
      </c>
      <c r="BU344" s="60">
        <v>0</v>
      </c>
      <c r="BV344" s="60">
        <v>246.33333333333334</v>
      </c>
      <c r="BW344" s="60">
        <v>492.66666666666669</v>
      </c>
      <c r="BX344" s="60">
        <v>739</v>
      </c>
      <c r="BY344" s="60">
        <v>985.33333333333337</v>
      </c>
      <c r="BZ344" s="60">
        <v>1231.6666666666667</v>
      </c>
      <c r="CA344" s="60">
        <v>1478</v>
      </c>
      <c r="CB344" s="60">
        <v>1724.3333333333333</v>
      </c>
      <c r="CC344" s="60">
        <v>1970.6666666666665</v>
      </c>
      <c r="CD344" s="60">
        <v>2217</v>
      </c>
      <c r="CE344" s="60">
        <v>2463.3333333333335</v>
      </c>
      <c r="CF344" s="60">
        <v>2709.666666666667</v>
      </c>
      <c r="CG344" s="60">
        <v>0</v>
      </c>
      <c r="CH344" s="60">
        <v>0</v>
      </c>
    </row>
    <row r="345" spans="1:86">
      <c r="A345" s="57" t="s">
        <v>86</v>
      </c>
      <c r="B345" s="58" t="s">
        <v>723</v>
      </c>
      <c r="C345" s="59" t="s">
        <v>116</v>
      </c>
      <c r="D345" s="58" t="s">
        <v>544</v>
      </c>
      <c r="E345" s="58" t="str">
        <f>VLOOKUP(CONCATENATE($F$4,F345),'REG FL  CWIP - 1 System Per Boo'!$A$29:$B$1161,2,FALSE)</f>
        <v>Production</v>
      </c>
      <c r="F345" s="58" t="s">
        <v>614</v>
      </c>
      <c r="G345" s="58" t="s">
        <v>615</v>
      </c>
      <c r="H345" s="63">
        <v>344</v>
      </c>
      <c r="I345" s="60">
        <v>0</v>
      </c>
      <c r="J345" s="60">
        <v>0</v>
      </c>
      <c r="K345" s="60">
        <v>0</v>
      </c>
      <c r="L345" s="60">
        <v>0</v>
      </c>
      <c r="M345" s="60">
        <v>0</v>
      </c>
      <c r="N345" s="60">
        <v>0</v>
      </c>
      <c r="O345" s="60">
        <v>0</v>
      </c>
      <c r="P345" s="60">
        <v>0</v>
      </c>
      <c r="Q345" s="60">
        <v>0</v>
      </c>
      <c r="R345" s="60">
        <v>0</v>
      </c>
      <c r="S345" s="60">
        <v>0</v>
      </c>
      <c r="T345" s="60">
        <v>0</v>
      </c>
      <c r="U345" s="60">
        <v>0</v>
      </c>
      <c r="V345" s="60">
        <v>9.2766904760000006</v>
      </c>
      <c r="W345" s="60">
        <v>62.468475674600001</v>
      </c>
      <c r="X345" s="60">
        <v>192.34656638899997</v>
      </c>
      <c r="Y345" s="60">
        <v>178.8878541271614</v>
      </c>
      <c r="Z345" s="60">
        <v>205.2273848885614</v>
      </c>
      <c r="AA345" s="60">
        <v>216.5048404057614</v>
      </c>
      <c r="AB345" s="60">
        <v>275.49687298816139</v>
      </c>
      <c r="AC345" s="60">
        <v>293.88179007056141</v>
      </c>
      <c r="AD345" s="60">
        <v>255.28942322014279</v>
      </c>
      <c r="AE345" s="60">
        <v>255.28942322014279</v>
      </c>
      <c r="AF345" s="60">
        <v>264.2720618999428</v>
      </c>
      <c r="AG345" s="60">
        <v>256.51801102157316</v>
      </c>
      <c r="AH345" s="60">
        <v>256.51801102157316</v>
      </c>
      <c r="AI345" s="60">
        <v>261.74551232677317</v>
      </c>
      <c r="AJ345" s="60">
        <v>266.97450093817315</v>
      </c>
      <c r="AK345" s="60">
        <v>274.76364102957314</v>
      </c>
      <c r="AL345" s="60">
        <v>283.76147660977313</v>
      </c>
      <c r="AM345" s="60">
        <v>297.20589678057314</v>
      </c>
      <c r="AN345" s="60">
        <v>302.97786314797315</v>
      </c>
      <c r="AO345" s="60">
        <v>308.71540209837315</v>
      </c>
      <c r="AP345" s="60">
        <v>349.07260967697312</v>
      </c>
      <c r="AQ345" s="60">
        <v>368.94041413217315</v>
      </c>
      <c r="AR345" s="60">
        <v>393.99950875277312</v>
      </c>
      <c r="AS345" s="60">
        <v>377.84985341185256</v>
      </c>
      <c r="AT345" s="60">
        <v>353.15307452931648</v>
      </c>
      <c r="AU345" s="60">
        <v>353.15307452931648</v>
      </c>
      <c r="AV345" s="60">
        <v>353.97826486204326</v>
      </c>
      <c r="AW345" s="60">
        <v>354.80364496282959</v>
      </c>
      <c r="AX345" s="60">
        <v>355.98921935341002</v>
      </c>
      <c r="AY345" s="60">
        <v>357.31914863517261</v>
      </c>
      <c r="AZ345" s="60">
        <v>359.29820427307425</v>
      </c>
      <c r="BA345" s="60">
        <v>360.19788343737986</v>
      </c>
      <c r="BB345" s="60">
        <v>361.0930779764484</v>
      </c>
      <c r="BC345" s="60">
        <v>366.70709597094782</v>
      </c>
      <c r="BD345" s="60">
        <v>370.45904638658817</v>
      </c>
      <c r="BE345" s="60">
        <v>374.02018602872613</v>
      </c>
      <c r="BF345" s="60">
        <v>377.9444164495207</v>
      </c>
      <c r="BG345" s="60">
        <v>370.22276735468154</v>
      </c>
      <c r="BH345" s="60">
        <v>370.22276735468154</v>
      </c>
      <c r="BI345" s="60">
        <v>381.36851590252917</v>
      </c>
      <c r="BJ345" s="60">
        <v>392.51743559084161</v>
      </c>
      <c r="BK345" s="60">
        <v>409.12494877813515</v>
      </c>
      <c r="BL345" s="60">
        <v>428.30956624576271</v>
      </c>
      <c r="BM345" s="60">
        <v>317.53358617120932</v>
      </c>
      <c r="BN345" s="60">
        <v>329.84020878145702</v>
      </c>
      <c r="BO345" s="60">
        <v>342.07342742475555</v>
      </c>
      <c r="BP345" s="60">
        <v>428.12051981226404</v>
      </c>
      <c r="BQ345" s="60">
        <v>484.72296882452196</v>
      </c>
      <c r="BR345" s="60">
        <v>538.15238972205384</v>
      </c>
      <c r="BS345" s="60">
        <v>596.36723141381754</v>
      </c>
      <c r="BT345" s="60">
        <v>589.19422296247399</v>
      </c>
      <c r="BU345" s="60">
        <v>589.19422296247399</v>
      </c>
      <c r="BV345" s="60">
        <v>589.99343877780063</v>
      </c>
      <c r="BW345" s="60">
        <v>590.79283838785739</v>
      </c>
      <c r="BX345" s="60">
        <v>591.94109445148217</v>
      </c>
      <c r="BY345" s="60">
        <v>593.22916154715256</v>
      </c>
      <c r="BZ345" s="60">
        <v>595.14592244762969</v>
      </c>
      <c r="CA345" s="60">
        <v>596.01728240946647</v>
      </c>
      <c r="CB345" s="60">
        <v>596.88429890862187</v>
      </c>
      <c r="CC345" s="60">
        <v>602.32160444988529</v>
      </c>
      <c r="CD345" s="60">
        <v>605.95545471639582</v>
      </c>
      <c r="CE345" s="60">
        <v>609.40450036042148</v>
      </c>
      <c r="CF345" s="60">
        <v>613.20520777409331</v>
      </c>
      <c r="CG345" s="60">
        <v>601.06356970202467</v>
      </c>
      <c r="CH345" s="60">
        <v>601.06356970202467</v>
      </c>
    </row>
    <row r="346" spans="1:86">
      <c r="A346" s="57" t="s">
        <v>86</v>
      </c>
      <c r="B346" s="58" t="s">
        <v>723</v>
      </c>
      <c r="C346" s="59" t="s">
        <v>116</v>
      </c>
      <c r="D346" s="58" t="s">
        <v>544</v>
      </c>
      <c r="E346" s="58" t="str">
        <f>VLOOKUP(CONCATENATE($F$4,F346),'REG FL  CWIP - 1 System Per Boo'!$A$29:$B$1161,2,FALSE)</f>
        <v>Production</v>
      </c>
      <c r="F346" s="58" t="s">
        <v>626</v>
      </c>
      <c r="G346" s="58" t="s">
        <v>627</v>
      </c>
      <c r="H346" s="63">
        <v>344</v>
      </c>
      <c r="I346" s="60">
        <v>0</v>
      </c>
      <c r="J346" s="60">
        <v>0</v>
      </c>
      <c r="K346" s="60">
        <v>0</v>
      </c>
      <c r="L346" s="60">
        <v>0</v>
      </c>
      <c r="M346" s="60">
        <v>0</v>
      </c>
      <c r="N346" s="60">
        <v>0</v>
      </c>
      <c r="O346" s="60">
        <v>0</v>
      </c>
      <c r="P346" s="60">
        <v>0</v>
      </c>
      <c r="Q346" s="60">
        <v>0</v>
      </c>
      <c r="R346" s="60">
        <v>0</v>
      </c>
      <c r="S346" s="60">
        <v>0</v>
      </c>
      <c r="T346" s="60">
        <v>0</v>
      </c>
      <c r="U346" s="60">
        <v>0</v>
      </c>
      <c r="V346" s="60">
        <v>23.828629889999998</v>
      </c>
      <c r="W346" s="60">
        <v>23.828629889999998</v>
      </c>
      <c r="X346" s="60">
        <v>23.828629889999998</v>
      </c>
      <c r="Y346" s="60">
        <v>29.915255391999999</v>
      </c>
      <c r="Z346" s="60">
        <v>25.284886051617484</v>
      </c>
      <c r="AA346" s="60">
        <v>25.284886051617484</v>
      </c>
      <c r="AB346" s="60">
        <v>25.284886051617484</v>
      </c>
      <c r="AC346" s="60">
        <v>25.284886051617484</v>
      </c>
      <c r="AD346" s="60">
        <v>339.77415975861749</v>
      </c>
      <c r="AE346" s="60">
        <v>339.77415975861749</v>
      </c>
      <c r="AF346" s="60">
        <v>339.77415975861749</v>
      </c>
      <c r="AG346" s="60">
        <v>339.77415975861749</v>
      </c>
      <c r="AH346" s="60">
        <v>339.77415975861749</v>
      </c>
      <c r="AI346" s="60">
        <v>398.46606929861747</v>
      </c>
      <c r="AJ346" s="60">
        <v>402.5521880486175</v>
      </c>
      <c r="AK346" s="60">
        <v>406.63830679861752</v>
      </c>
      <c r="AL346" s="60">
        <v>412.87688288761751</v>
      </c>
      <c r="AM346" s="60">
        <v>417.18108521561749</v>
      </c>
      <c r="AN346" s="60">
        <v>430.82174714261748</v>
      </c>
      <c r="AO346" s="60">
        <v>444.46228559561746</v>
      </c>
      <c r="AP346" s="60">
        <v>455.16108765861748</v>
      </c>
      <c r="AQ346" s="60">
        <v>464.32502400261745</v>
      </c>
      <c r="AR346" s="60">
        <v>483.00475484961743</v>
      </c>
      <c r="AS346" s="60">
        <v>501.09640594561745</v>
      </c>
      <c r="AT346" s="60">
        <v>388.28307409587114</v>
      </c>
      <c r="AU346" s="60">
        <v>388.28307409587114</v>
      </c>
      <c r="AV346" s="60">
        <v>1207.5574861856546</v>
      </c>
      <c r="AW346" s="60">
        <v>1264.5952033577937</v>
      </c>
      <c r="AX346" s="60">
        <v>1321.6329205299328</v>
      </c>
      <c r="AY346" s="60">
        <v>1408.7165713712725</v>
      </c>
      <c r="AZ346" s="60">
        <v>127.78833156384894</v>
      </c>
      <c r="BA346" s="60">
        <v>318.19694781686201</v>
      </c>
      <c r="BB346" s="60">
        <v>508.60384050883317</v>
      </c>
      <c r="BC346" s="60">
        <v>657.94733331605812</v>
      </c>
      <c r="BD346" s="60">
        <v>785.86579123472677</v>
      </c>
      <c r="BE346" s="60">
        <v>1046.6142594242201</v>
      </c>
      <c r="BF346" s="60">
        <v>1299.1537820190217</v>
      </c>
      <c r="BG346" s="60">
        <v>211.80567491601641</v>
      </c>
      <c r="BH346" s="60">
        <v>211.80567491601641</v>
      </c>
      <c r="BI346" s="60">
        <v>211.80567491601641</v>
      </c>
      <c r="BJ346" s="60">
        <v>211.80567491601641</v>
      </c>
      <c r="BK346" s="60">
        <v>211.80567491601641</v>
      </c>
      <c r="BL346" s="60">
        <v>211.80567491601641</v>
      </c>
      <c r="BM346" s="60">
        <v>211.80567491601641</v>
      </c>
      <c r="BN346" s="60">
        <v>211.80567491601641</v>
      </c>
      <c r="BO346" s="60">
        <v>211.80567491601641</v>
      </c>
      <c r="BP346" s="60">
        <v>211.80567491601641</v>
      </c>
      <c r="BQ346" s="60">
        <v>211.80567491601641</v>
      </c>
      <c r="BR346" s="60">
        <v>211.80567491601641</v>
      </c>
      <c r="BS346" s="60">
        <v>211.80567491601641</v>
      </c>
      <c r="BT346" s="60">
        <v>211.80567491601641</v>
      </c>
      <c r="BU346" s="60">
        <v>211.80567491601641</v>
      </c>
      <c r="BV346" s="60">
        <v>445.97998458932705</v>
      </c>
      <c r="BW346" s="60">
        <v>462.28315218131507</v>
      </c>
      <c r="BX346" s="60">
        <v>478.5863197733031</v>
      </c>
      <c r="BY346" s="60">
        <v>229.43005342049975</v>
      </c>
      <c r="BZ346" s="60">
        <v>246.60335067310871</v>
      </c>
      <c r="CA346" s="60">
        <v>154.6571671511341</v>
      </c>
      <c r="CB346" s="60">
        <v>209.08142597724287</v>
      </c>
      <c r="CC346" s="60">
        <v>251.76847785663239</v>
      </c>
      <c r="CD346" s="60">
        <v>288.33158313068787</v>
      </c>
      <c r="CE346" s="60">
        <v>362.86166930889044</v>
      </c>
      <c r="CF346" s="60">
        <v>435.04538150126416</v>
      </c>
      <c r="CG346" s="60">
        <v>213.52174084861983</v>
      </c>
      <c r="CH346" s="60">
        <v>213.52174084861983</v>
      </c>
    </row>
    <row r="347" spans="1:86">
      <c r="A347" s="57" t="s">
        <v>86</v>
      </c>
      <c r="B347" s="58" t="s">
        <v>723</v>
      </c>
      <c r="C347" s="59" t="s">
        <v>116</v>
      </c>
      <c r="D347" s="58" t="s">
        <v>637</v>
      </c>
      <c r="E347" s="58" t="str">
        <f>VLOOKUP(CONCATENATE($F$4,F347),'REG FL  CWIP - 1 System Per Boo'!$A$29:$B$1161,2,FALSE)</f>
        <v>Production</v>
      </c>
      <c r="F347" s="58" t="s">
        <v>644</v>
      </c>
      <c r="G347" s="58" t="s">
        <v>645</v>
      </c>
      <c r="H347" s="63">
        <v>344</v>
      </c>
      <c r="I347" s="60">
        <v>0</v>
      </c>
      <c r="J347" s="60">
        <v>0</v>
      </c>
      <c r="K347" s="60">
        <v>0</v>
      </c>
      <c r="L347" s="60">
        <v>0</v>
      </c>
      <c r="M347" s="60">
        <v>0</v>
      </c>
      <c r="N347" s="60">
        <v>0</v>
      </c>
      <c r="O347" s="60">
        <v>0</v>
      </c>
      <c r="P347" s="60">
        <v>0</v>
      </c>
      <c r="Q347" s="60">
        <v>0</v>
      </c>
      <c r="R347" s="60">
        <v>0</v>
      </c>
      <c r="S347" s="60">
        <v>0</v>
      </c>
      <c r="T347" s="60">
        <v>0</v>
      </c>
      <c r="U347" s="60">
        <v>0</v>
      </c>
      <c r="V347" s="60">
        <v>9.7908557040000002</v>
      </c>
      <c r="W347" s="60">
        <v>19.581768908800001</v>
      </c>
      <c r="X347" s="60">
        <v>74.926014934400001</v>
      </c>
      <c r="Y347" s="60">
        <v>215.85943057279999</v>
      </c>
      <c r="Z347" s="60">
        <v>448.54418376319995</v>
      </c>
      <c r="AA347" s="60">
        <v>449.62584484159999</v>
      </c>
      <c r="AB347" s="60">
        <v>495.02614773919998</v>
      </c>
      <c r="AC347" s="60">
        <v>502.91993366719998</v>
      </c>
      <c r="AD347" s="60">
        <v>471.82309344800001</v>
      </c>
      <c r="AE347" s="60">
        <v>253.42207508799979</v>
      </c>
      <c r="AF347" s="60">
        <v>54.601535251199891</v>
      </c>
      <c r="AG347" s="60">
        <v>0</v>
      </c>
      <c r="AH347" s="60">
        <v>0</v>
      </c>
      <c r="AI347" s="60">
        <v>0</v>
      </c>
      <c r="AJ347" s="60">
        <v>0</v>
      </c>
      <c r="AK347" s="60">
        <v>141.88977570879999</v>
      </c>
      <c r="AL347" s="60">
        <v>304.31550889599998</v>
      </c>
      <c r="AM347" s="60">
        <v>399.57225080640001</v>
      </c>
      <c r="AN347" s="60">
        <v>434.95526661439999</v>
      </c>
      <c r="AO347" s="60">
        <v>0</v>
      </c>
      <c r="AP347" s="60">
        <v>0</v>
      </c>
      <c r="AQ347" s="60">
        <v>0</v>
      </c>
      <c r="AR347" s="60">
        <v>0</v>
      </c>
      <c r="AS347" s="60">
        <v>0</v>
      </c>
      <c r="AT347" s="60">
        <v>0</v>
      </c>
      <c r="AU347" s="60">
        <v>0</v>
      </c>
      <c r="AV347" s="60">
        <v>0</v>
      </c>
      <c r="AW347" s="60">
        <v>0</v>
      </c>
      <c r="AX347" s="60">
        <v>0</v>
      </c>
      <c r="AY347" s="60">
        <v>0</v>
      </c>
      <c r="AZ347" s="60">
        <v>0</v>
      </c>
      <c r="BA347" s="60">
        <v>0</v>
      </c>
      <c r="BB347" s="60">
        <v>0</v>
      </c>
      <c r="BC347" s="60">
        <v>0</v>
      </c>
      <c r="BD347" s="60">
        <v>0</v>
      </c>
      <c r="BE347" s="60">
        <v>0</v>
      </c>
      <c r="BF347" s="60">
        <v>0</v>
      </c>
      <c r="BG347" s="60">
        <v>0</v>
      </c>
      <c r="BH347" s="60">
        <v>0</v>
      </c>
      <c r="BI347" s="60">
        <v>64.80416666666666</v>
      </c>
      <c r="BJ347" s="60">
        <v>129.60833333333332</v>
      </c>
      <c r="BK347" s="60">
        <v>194.41249999999997</v>
      </c>
      <c r="BL347" s="60">
        <v>259.21666666666664</v>
      </c>
      <c r="BM347" s="60">
        <v>324.02083333333331</v>
      </c>
      <c r="BN347" s="60">
        <v>388.82499999999999</v>
      </c>
      <c r="BO347" s="60">
        <v>453.62916666666666</v>
      </c>
      <c r="BP347" s="60">
        <v>518.43333333333328</v>
      </c>
      <c r="BQ347" s="60">
        <v>583.23749999999995</v>
      </c>
      <c r="BR347" s="60">
        <v>436.14841484440075</v>
      </c>
      <c r="BS347" s="60">
        <v>138.86102668457033</v>
      </c>
      <c r="BT347" s="60">
        <v>203.66519335123701</v>
      </c>
      <c r="BU347" s="60">
        <v>203.66519335123701</v>
      </c>
      <c r="BV347" s="60">
        <v>207.04436001790367</v>
      </c>
      <c r="BW347" s="60">
        <v>210.42352668457033</v>
      </c>
      <c r="BX347" s="60">
        <v>213.802693351237</v>
      </c>
      <c r="BY347" s="60">
        <v>217.18186001790366</v>
      </c>
      <c r="BZ347" s="60">
        <v>220.56102668457032</v>
      </c>
      <c r="CA347" s="60">
        <v>223.94019335123699</v>
      </c>
      <c r="CB347" s="60">
        <v>227.31936001790365</v>
      </c>
      <c r="CC347" s="60">
        <v>230.69852668457031</v>
      </c>
      <c r="CD347" s="60">
        <v>234.07769335123697</v>
      </c>
      <c r="CE347" s="60">
        <v>237.45686001790364</v>
      </c>
      <c r="CF347" s="60">
        <v>240.8360266845703</v>
      </c>
      <c r="CG347" s="60">
        <v>244.21519335123696</v>
      </c>
      <c r="CH347" s="60">
        <v>244.21519335123696</v>
      </c>
    </row>
    <row r="348" spans="1:86">
      <c r="A348" s="57" t="s">
        <v>86</v>
      </c>
      <c r="B348" s="58" t="s">
        <v>723</v>
      </c>
      <c r="C348" s="59" t="s">
        <v>116</v>
      </c>
      <c r="D348" s="58" t="s">
        <v>637</v>
      </c>
      <c r="E348" s="58" t="str">
        <f>VLOOKUP(CONCATENATE($F$4,F348),'REG FL  CWIP - 1 System Per Boo'!$A$29:$B$1161,2,FALSE)</f>
        <v>Production</v>
      </c>
      <c r="F348" s="58" t="s">
        <v>653</v>
      </c>
      <c r="G348" s="58" t="s">
        <v>645</v>
      </c>
      <c r="H348" s="63">
        <v>344</v>
      </c>
      <c r="I348" s="60">
        <v>0</v>
      </c>
      <c r="J348" s="60">
        <v>0</v>
      </c>
      <c r="K348" s="60">
        <v>0</v>
      </c>
      <c r="L348" s="60">
        <v>0</v>
      </c>
      <c r="M348" s="60">
        <v>0</v>
      </c>
      <c r="N348" s="60">
        <v>0</v>
      </c>
      <c r="O348" s="60">
        <v>0</v>
      </c>
      <c r="P348" s="60">
        <v>0</v>
      </c>
      <c r="Q348" s="60">
        <v>0</v>
      </c>
      <c r="R348" s="60">
        <v>0</v>
      </c>
      <c r="S348" s="60">
        <v>0</v>
      </c>
      <c r="T348" s="60">
        <v>0</v>
      </c>
      <c r="U348" s="60">
        <v>0</v>
      </c>
      <c r="V348" s="60">
        <v>26.4689219025</v>
      </c>
      <c r="W348" s="60">
        <v>47.303790527700002</v>
      </c>
      <c r="X348" s="60">
        <v>92.951981772300002</v>
      </c>
      <c r="Y348" s="60">
        <v>91.627636989291489</v>
      </c>
      <c r="Z348" s="60">
        <v>111.94400151509149</v>
      </c>
      <c r="AA348" s="60">
        <v>111.94400151509149</v>
      </c>
      <c r="AB348" s="60">
        <v>111.94400151509149</v>
      </c>
      <c r="AC348" s="60">
        <v>172.95172652759149</v>
      </c>
      <c r="AD348" s="60">
        <v>172.95172652759149</v>
      </c>
      <c r="AE348" s="60">
        <v>172.95172652759149</v>
      </c>
      <c r="AF348" s="60">
        <v>216.52867296509149</v>
      </c>
      <c r="AG348" s="60">
        <v>185.21580582771591</v>
      </c>
      <c r="AH348" s="60">
        <v>185.21580582771591</v>
      </c>
      <c r="AI348" s="60">
        <v>185.21580582771591</v>
      </c>
      <c r="AJ348" s="60">
        <v>185.21580582771591</v>
      </c>
      <c r="AK348" s="60">
        <v>188.37256100271591</v>
      </c>
      <c r="AL348" s="60">
        <v>188.37256100271591</v>
      </c>
      <c r="AM348" s="60">
        <v>197.84282652771591</v>
      </c>
      <c r="AN348" s="60">
        <v>197.84282652771591</v>
      </c>
      <c r="AO348" s="60">
        <v>197.84282652771591</v>
      </c>
      <c r="AP348" s="60">
        <v>208.89146964021592</v>
      </c>
      <c r="AQ348" s="60">
        <v>218.27275448181592</v>
      </c>
      <c r="AR348" s="60">
        <v>232.95587394471593</v>
      </c>
      <c r="AS348" s="60">
        <v>229.89029125799905</v>
      </c>
      <c r="AT348" s="60">
        <v>223.90650135723237</v>
      </c>
      <c r="AU348" s="60">
        <v>223.90650135723237</v>
      </c>
      <c r="AV348" s="60">
        <v>224.13820526858532</v>
      </c>
      <c r="AW348" s="60">
        <v>224.36990917993828</v>
      </c>
      <c r="AX348" s="60">
        <v>232.25888665554339</v>
      </c>
      <c r="AY348" s="60">
        <v>241.1015248996905</v>
      </c>
      <c r="AZ348" s="60">
        <v>247.19840271665811</v>
      </c>
      <c r="BA348" s="60">
        <v>249.44509007267538</v>
      </c>
      <c r="BB348" s="60">
        <v>249.91688022146397</v>
      </c>
      <c r="BC348" s="60">
        <v>250.94308700115008</v>
      </c>
      <c r="BD348" s="60">
        <v>251.84921032341077</v>
      </c>
      <c r="BE348" s="60">
        <v>253.10283564809967</v>
      </c>
      <c r="BF348" s="60">
        <v>255.24234917578056</v>
      </c>
      <c r="BG348" s="60">
        <v>248.82910767146507</v>
      </c>
      <c r="BH348" s="60">
        <v>248.82910767146507</v>
      </c>
      <c r="BI348" s="60">
        <v>249.06081158281802</v>
      </c>
      <c r="BJ348" s="60">
        <v>249.29251549417097</v>
      </c>
      <c r="BK348" s="60">
        <v>257.18149296977606</v>
      </c>
      <c r="BL348" s="60">
        <v>266.02413121392317</v>
      </c>
      <c r="BM348" s="60">
        <v>272.12100903089078</v>
      </c>
      <c r="BN348" s="60">
        <v>274.36769638690805</v>
      </c>
      <c r="BO348" s="60">
        <v>274.83948653569666</v>
      </c>
      <c r="BP348" s="60">
        <v>275.86569331538277</v>
      </c>
      <c r="BQ348" s="60">
        <v>276.77181663764344</v>
      </c>
      <c r="BR348" s="60">
        <v>278.02544196233231</v>
      </c>
      <c r="BS348" s="60">
        <v>280.1649554900132</v>
      </c>
      <c r="BT348" s="60">
        <v>273.10288216131607</v>
      </c>
      <c r="BU348" s="60">
        <v>273.10288216131607</v>
      </c>
      <c r="BV348" s="60">
        <v>273.33458607266903</v>
      </c>
      <c r="BW348" s="60">
        <v>273.56628998402198</v>
      </c>
      <c r="BX348" s="60">
        <v>281.45526745962707</v>
      </c>
      <c r="BY348" s="60">
        <v>290.29790570377418</v>
      </c>
      <c r="BZ348" s="60">
        <v>296.39478352074178</v>
      </c>
      <c r="CA348" s="60">
        <v>298.64147087675906</v>
      </c>
      <c r="CB348" s="60">
        <v>299.11326102554767</v>
      </c>
      <c r="CC348" s="60">
        <v>300.13946780523378</v>
      </c>
      <c r="CD348" s="60">
        <v>301.04559112749445</v>
      </c>
      <c r="CE348" s="60">
        <v>302.29921645218332</v>
      </c>
      <c r="CF348" s="60">
        <v>304.43872997986421</v>
      </c>
      <c r="CG348" s="60">
        <v>296.74471642837079</v>
      </c>
      <c r="CH348" s="60">
        <v>296.74471642837079</v>
      </c>
    </row>
    <row r="349" spans="1:86">
      <c r="A349" s="57" t="s">
        <v>86</v>
      </c>
      <c r="B349" s="58" t="s">
        <v>723</v>
      </c>
      <c r="C349" s="59" t="s">
        <v>116</v>
      </c>
      <c r="D349" s="58" t="s">
        <v>117</v>
      </c>
      <c r="E349" s="58" t="str">
        <f>VLOOKUP(CONCATENATE($F$4,F349),'REG FL  CWIP - 1 System Per Boo'!$A$29:$B$1161,2,FALSE)</f>
        <v>Production</v>
      </c>
      <c r="F349" s="58" t="s">
        <v>118</v>
      </c>
      <c r="G349" s="58" t="s">
        <v>119</v>
      </c>
      <c r="H349" s="63">
        <v>344</v>
      </c>
      <c r="I349" s="60">
        <v>0</v>
      </c>
      <c r="J349" s="60">
        <v>0</v>
      </c>
      <c r="K349" s="60">
        <v>0</v>
      </c>
      <c r="L349" s="60">
        <v>0</v>
      </c>
      <c r="M349" s="60">
        <v>0</v>
      </c>
      <c r="N349" s="60">
        <v>0</v>
      </c>
      <c r="O349" s="60">
        <v>0</v>
      </c>
      <c r="P349" s="60">
        <v>0</v>
      </c>
      <c r="Q349" s="60">
        <v>0</v>
      </c>
      <c r="R349" s="60">
        <v>0</v>
      </c>
      <c r="S349" s="60">
        <v>0</v>
      </c>
      <c r="T349" s="60">
        <v>0</v>
      </c>
      <c r="U349" s="60">
        <v>0</v>
      </c>
      <c r="V349" s="60">
        <v>207.63575</v>
      </c>
      <c r="W349" s="60">
        <v>253.59973933511463</v>
      </c>
      <c r="X349" s="60">
        <v>754.73854142502</v>
      </c>
      <c r="Y349" s="60">
        <v>208.11145393729075</v>
      </c>
      <c r="Z349" s="60">
        <v>230.82645393729075</v>
      </c>
      <c r="AA349" s="60">
        <v>481.93747463862775</v>
      </c>
      <c r="AB349" s="60">
        <v>208.33539151343902</v>
      </c>
      <c r="AC349" s="60">
        <v>208.79908855089403</v>
      </c>
      <c r="AD349" s="60">
        <v>209.8963415834244</v>
      </c>
      <c r="AE349" s="60">
        <v>211.00275120471963</v>
      </c>
      <c r="AF349" s="60">
        <v>212.11841289129197</v>
      </c>
      <c r="AG349" s="60">
        <v>213.24342329572056</v>
      </c>
      <c r="AH349" s="60">
        <v>213.24342329572056</v>
      </c>
      <c r="AI349" s="60">
        <v>421.97264303890734</v>
      </c>
      <c r="AJ349" s="60">
        <v>469.03907850870132</v>
      </c>
      <c r="AK349" s="60">
        <v>968.70032533886354</v>
      </c>
      <c r="AL349" s="60">
        <v>419.88354023490388</v>
      </c>
      <c r="AM349" s="60">
        <v>443.52742334469093</v>
      </c>
      <c r="AN349" s="60">
        <v>696.27450428802308</v>
      </c>
      <c r="AO349" s="60">
        <v>938.89056056735399</v>
      </c>
      <c r="AP349" s="60">
        <v>943.18166176417196</v>
      </c>
      <c r="AQ349" s="60">
        <v>948.1381438339946</v>
      </c>
      <c r="AR349" s="60">
        <v>953.1359878018369</v>
      </c>
      <c r="AS349" s="60">
        <v>958.17562495164862</v>
      </c>
      <c r="AT349" s="60">
        <v>963.25749187987674</v>
      </c>
      <c r="AU349" s="60">
        <v>963.25749187987674</v>
      </c>
      <c r="AV349" s="60">
        <v>968.19688417620034</v>
      </c>
      <c r="AW349" s="60">
        <v>973.17682438824284</v>
      </c>
      <c r="AX349" s="60">
        <v>978.19772906300375</v>
      </c>
      <c r="AY349" s="60">
        <v>983.26001980809292</v>
      </c>
      <c r="AZ349" s="60">
        <v>988.36412336202977</v>
      </c>
      <c r="BA349" s="60">
        <v>993.51047166563637</v>
      </c>
      <c r="BB349" s="60">
        <v>998.69950193454224</v>
      </c>
      <c r="BC349" s="60">
        <v>1003.9316567328191</v>
      </c>
      <c r="BD349" s="60">
        <v>1009.207384047763</v>
      </c>
      <c r="BE349" s="60">
        <v>1014.5271373658495</v>
      </c>
      <c r="BF349" s="60">
        <v>1019.8913757498732</v>
      </c>
      <c r="BG349" s="60">
        <v>1025.3005639173032</v>
      </c>
      <c r="BH349" s="60">
        <v>1025.3005639173032</v>
      </c>
      <c r="BI349" s="60">
        <v>1030.5581007125229</v>
      </c>
      <c r="BJ349" s="60">
        <v>1035.8587971002737</v>
      </c>
      <c r="BK349" s="60">
        <v>1041.2030964571991</v>
      </c>
      <c r="BL349" s="60">
        <v>1046.5914475465054</v>
      </c>
      <c r="BM349" s="60">
        <v>1052.0243045927878</v>
      </c>
      <c r="BN349" s="60">
        <v>1057.5021273580226</v>
      </c>
      <c r="BO349" s="60">
        <v>1063.0253812187427</v>
      </c>
      <c r="BP349" s="60">
        <v>1068.5945372444141</v>
      </c>
      <c r="BQ349" s="60">
        <v>1074.2100722770351</v>
      </c>
      <c r="BR349" s="60">
        <v>1079.8724690119832</v>
      </c>
      <c r="BS349" s="60">
        <v>1085.5822160801247</v>
      </c>
      <c r="BT349" s="60">
        <v>1091.339808131215</v>
      </c>
      <c r="BU349" s="60">
        <v>1091.339808131215</v>
      </c>
      <c r="BV349" s="60">
        <v>1096.9359809992136</v>
      </c>
      <c r="BW349" s="60">
        <v>1102.5780933537294</v>
      </c>
      <c r="BX349" s="60">
        <v>1108.2666171291376</v>
      </c>
      <c r="BY349" s="60">
        <v>1114.0020299933221</v>
      </c>
      <c r="BZ349" s="60">
        <v>1119.7848154273231</v>
      </c>
      <c r="CA349" s="60">
        <v>1125.6154628062222</v>
      </c>
      <c r="CB349" s="60">
        <v>1131.4944674812891</v>
      </c>
      <c r="CC349" s="60">
        <v>1137.4223308634057</v>
      </c>
      <c r="CD349" s="60">
        <v>1143.3995605077941</v>
      </c>
      <c r="CE349" s="60">
        <v>1149.4266702000691</v>
      </c>
      <c r="CF349" s="60">
        <v>1155.5041800436372</v>
      </c>
      <c r="CG349" s="60">
        <v>1161.6326165484684</v>
      </c>
      <c r="CH349" s="60">
        <v>1161.6326165484684</v>
      </c>
    </row>
    <row r="350" spans="1:86">
      <c r="A350" s="57" t="s">
        <v>86</v>
      </c>
      <c r="B350" s="58" t="s">
        <v>723</v>
      </c>
      <c r="C350" s="59" t="s">
        <v>116</v>
      </c>
      <c r="D350" s="58" t="s">
        <v>117</v>
      </c>
      <c r="E350" s="58" t="str">
        <f>VLOOKUP(CONCATENATE($F$4,F350),'REG FL  CWIP - 1 System Per Boo'!$A$29:$B$1161,2,FALSE)</f>
        <v>Production</v>
      </c>
      <c r="F350" s="58" t="s">
        <v>656</v>
      </c>
      <c r="G350" s="58" t="s">
        <v>657</v>
      </c>
      <c r="H350" s="63">
        <v>344</v>
      </c>
      <c r="I350" s="60">
        <v>0</v>
      </c>
      <c r="J350" s="60">
        <v>0</v>
      </c>
      <c r="K350" s="60">
        <v>0</v>
      </c>
      <c r="L350" s="60">
        <v>0</v>
      </c>
      <c r="M350" s="60">
        <v>0</v>
      </c>
      <c r="N350" s="60">
        <v>0</v>
      </c>
      <c r="O350" s="60">
        <v>124.6</v>
      </c>
      <c r="P350" s="60">
        <v>315.16000000000003</v>
      </c>
      <c r="Q350" s="60">
        <v>328.67</v>
      </c>
      <c r="R350" s="60">
        <v>405.04</v>
      </c>
      <c r="S350" s="60">
        <v>78.040000000000006</v>
      </c>
      <c r="T350" s="60">
        <v>78.040000000000006</v>
      </c>
      <c r="U350" s="60">
        <v>78.040000000000006</v>
      </c>
      <c r="V350" s="60">
        <v>78.040000000000006</v>
      </c>
      <c r="W350" s="60">
        <v>78.040000000000006</v>
      </c>
      <c r="X350" s="60">
        <v>78.040000000000006</v>
      </c>
      <c r="Y350" s="60">
        <v>78.040000000000006</v>
      </c>
      <c r="Z350" s="60">
        <v>78.040000000000006</v>
      </c>
      <c r="AA350" s="60">
        <v>78.040000000000006</v>
      </c>
      <c r="AB350" s="60">
        <v>78.040000000000006</v>
      </c>
      <c r="AC350" s="60">
        <v>78.040000000000006</v>
      </c>
      <c r="AD350" s="60">
        <v>78.040000000000006</v>
      </c>
      <c r="AE350" s="60">
        <v>78.040000000000006</v>
      </c>
      <c r="AF350" s="60">
        <v>78.040000000000006</v>
      </c>
      <c r="AG350" s="60">
        <v>78.040000000000006</v>
      </c>
      <c r="AH350" s="60">
        <v>78.040000000000006</v>
      </c>
      <c r="AI350" s="60">
        <v>78.040000000000006</v>
      </c>
      <c r="AJ350" s="60">
        <v>78.040000000000006</v>
      </c>
      <c r="AK350" s="60">
        <v>78.040000000000006</v>
      </c>
      <c r="AL350" s="60">
        <v>78.040000000000006</v>
      </c>
      <c r="AM350" s="60">
        <v>78.040000000000006</v>
      </c>
      <c r="AN350" s="60">
        <v>78.040000000000006</v>
      </c>
      <c r="AO350" s="60">
        <v>78.040000000000006</v>
      </c>
      <c r="AP350" s="60">
        <v>78.040000000000006</v>
      </c>
      <c r="AQ350" s="60">
        <v>78.040000000000006</v>
      </c>
      <c r="AR350" s="60">
        <v>78.040000000000006</v>
      </c>
      <c r="AS350" s="60">
        <v>78.040000000000006</v>
      </c>
      <c r="AT350" s="60">
        <v>78.040000000000006</v>
      </c>
      <c r="AU350" s="60">
        <v>78.040000000000006</v>
      </c>
      <c r="AV350" s="60">
        <v>78.040000000000006</v>
      </c>
      <c r="AW350" s="60">
        <v>78.040000000000006</v>
      </c>
      <c r="AX350" s="60">
        <v>78.040000000000006</v>
      </c>
      <c r="AY350" s="60">
        <v>78.040000000000006</v>
      </c>
      <c r="AZ350" s="60">
        <v>78.040000000000006</v>
      </c>
      <c r="BA350" s="60">
        <v>78.040000000000006</v>
      </c>
      <c r="BB350" s="60">
        <v>78.040000000000006</v>
      </c>
      <c r="BC350" s="60">
        <v>78.040000000000006</v>
      </c>
      <c r="BD350" s="60">
        <v>78.040000000000006</v>
      </c>
      <c r="BE350" s="60">
        <v>78.040000000000006</v>
      </c>
      <c r="BF350" s="60">
        <v>78.040000000000006</v>
      </c>
      <c r="BG350" s="60">
        <v>78.040000000000006</v>
      </c>
      <c r="BH350" s="60">
        <v>78.040000000000006</v>
      </c>
      <c r="BI350" s="60">
        <v>78.040000000000006</v>
      </c>
      <c r="BJ350" s="60">
        <v>78.040000000000006</v>
      </c>
      <c r="BK350" s="60">
        <v>78.040000000000006</v>
      </c>
      <c r="BL350" s="60">
        <v>78.040000000000006</v>
      </c>
      <c r="BM350" s="60">
        <v>78.040000000000006</v>
      </c>
      <c r="BN350" s="60">
        <v>78.040000000000006</v>
      </c>
      <c r="BO350" s="60">
        <v>78.040000000000006</v>
      </c>
      <c r="BP350" s="60">
        <v>78.040000000000006</v>
      </c>
      <c r="BQ350" s="60">
        <v>78.040000000000006</v>
      </c>
      <c r="BR350" s="60">
        <v>78.040000000000006</v>
      </c>
      <c r="BS350" s="60">
        <v>78.040000000000006</v>
      </c>
      <c r="BT350" s="60">
        <v>78.040000000000006</v>
      </c>
      <c r="BU350" s="60">
        <v>78.040000000000006</v>
      </c>
      <c r="BV350" s="60">
        <v>78.040000000000006</v>
      </c>
      <c r="BW350" s="60">
        <v>78.040000000000006</v>
      </c>
      <c r="BX350" s="60">
        <v>78.040000000000006</v>
      </c>
      <c r="BY350" s="60">
        <v>78.040000000000006</v>
      </c>
      <c r="BZ350" s="60">
        <v>78.040000000000006</v>
      </c>
      <c r="CA350" s="60">
        <v>78.040000000000006</v>
      </c>
      <c r="CB350" s="60">
        <v>78.040000000000006</v>
      </c>
      <c r="CC350" s="60">
        <v>78.040000000000006</v>
      </c>
      <c r="CD350" s="60">
        <v>78.040000000000006</v>
      </c>
      <c r="CE350" s="60">
        <v>78.040000000000006</v>
      </c>
      <c r="CF350" s="60">
        <v>78.040000000000006</v>
      </c>
      <c r="CG350" s="60">
        <v>78.040000000000006</v>
      </c>
      <c r="CH350" s="60">
        <v>78.040000000000006</v>
      </c>
    </row>
    <row r="351" spans="1:86">
      <c r="A351" s="57" t="s">
        <v>86</v>
      </c>
      <c r="B351" s="58" t="s">
        <v>723</v>
      </c>
      <c r="C351" s="59" t="s">
        <v>116</v>
      </c>
      <c r="D351" s="58" t="s">
        <v>117</v>
      </c>
      <c r="E351" s="58" t="str">
        <f>VLOOKUP(CONCATENATE($F$4,F351),'REG FL  CWIP - 1 System Per Boo'!$A$29:$B$1161,2,FALSE)</f>
        <v>Production</v>
      </c>
      <c r="F351" s="58" t="s">
        <v>658</v>
      </c>
      <c r="G351" s="58" t="s">
        <v>659</v>
      </c>
      <c r="H351" s="63">
        <v>344</v>
      </c>
      <c r="I351" s="60">
        <v>0</v>
      </c>
      <c r="J351" s="60">
        <v>0</v>
      </c>
      <c r="K351" s="60">
        <v>0</v>
      </c>
      <c r="L351" s="60">
        <v>0</v>
      </c>
      <c r="M351" s="60">
        <v>0</v>
      </c>
      <c r="N351" s="60">
        <v>46.59</v>
      </c>
      <c r="O351" s="60">
        <v>46.59</v>
      </c>
      <c r="P351" s="60">
        <v>67.290000000000006</v>
      </c>
      <c r="Q351" s="60">
        <v>75.94</v>
      </c>
      <c r="R351" s="60">
        <v>137.38999999999999</v>
      </c>
      <c r="S351" s="60">
        <v>155.52000000000001</v>
      </c>
      <c r="T351" s="60">
        <v>176.17</v>
      </c>
      <c r="U351" s="60">
        <v>176.17</v>
      </c>
      <c r="V351" s="60">
        <v>176.17</v>
      </c>
      <c r="W351" s="60">
        <v>176.17</v>
      </c>
      <c r="X351" s="60">
        <v>176.17</v>
      </c>
      <c r="Y351" s="60">
        <v>176.17</v>
      </c>
      <c r="Z351" s="60">
        <v>176.17</v>
      </c>
      <c r="AA351" s="60">
        <v>176.17</v>
      </c>
      <c r="AB351" s="60">
        <v>176.17</v>
      </c>
      <c r="AC351" s="60">
        <v>176.17</v>
      </c>
      <c r="AD351" s="60">
        <v>176.17</v>
      </c>
      <c r="AE351" s="60">
        <v>176.17</v>
      </c>
      <c r="AF351" s="60">
        <v>176.17</v>
      </c>
      <c r="AG351" s="60">
        <v>176.17</v>
      </c>
      <c r="AH351" s="60">
        <v>176.17</v>
      </c>
      <c r="AI351" s="60">
        <v>176.17</v>
      </c>
      <c r="AJ351" s="60">
        <v>176.17</v>
      </c>
      <c r="AK351" s="60">
        <v>176.17</v>
      </c>
      <c r="AL351" s="60">
        <v>176.17</v>
      </c>
      <c r="AM351" s="60">
        <v>176.17</v>
      </c>
      <c r="AN351" s="60">
        <v>176.17</v>
      </c>
      <c r="AO351" s="60">
        <v>176.17</v>
      </c>
      <c r="AP351" s="60">
        <v>176.17</v>
      </c>
      <c r="AQ351" s="60">
        <v>176.17</v>
      </c>
      <c r="AR351" s="60">
        <v>176.17</v>
      </c>
      <c r="AS351" s="60">
        <v>176.17</v>
      </c>
      <c r="AT351" s="60">
        <v>176.17</v>
      </c>
      <c r="AU351" s="60">
        <v>176.17</v>
      </c>
      <c r="AV351" s="60">
        <v>176.17</v>
      </c>
      <c r="AW351" s="60">
        <v>176.17</v>
      </c>
      <c r="AX351" s="60">
        <v>176.17</v>
      </c>
      <c r="AY351" s="60">
        <v>176.17</v>
      </c>
      <c r="AZ351" s="60">
        <v>176.17</v>
      </c>
      <c r="BA351" s="60">
        <v>176.17</v>
      </c>
      <c r="BB351" s="60">
        <v>176.17</v>
      </c>
      <c r="BC351" s="60">
        <v>176.17</v>
      </c>
      <c r="BD351" s="60">
        <v>176.17</v>
      </c>
      <c r="BE351" s="60">
        <v>176.17</v>
      </c>
      <c r="BF351" s="60">
        <v>176.17</v>
      </c>
      <c r="BG351" s="60">
        <v>176.17</v>
      </c>
      <c r="BH351" s="60">
        <v>176.17</v>
      </c>
      <c r="BI351" s="60">
        <v>176.17</v>
      </c>
      <c r="BJ351" s="60">
        <v>176.17</v>
      </c>
      <c r="BK351" s="60">
        <v>176.17</v>
      </c>
      <c r="BL351" s="60">
        <v>176.17</v>
      </c>
      <c r="BM351" s="60">
        <v>176.17</v>
      </c>
      <c r="BN351" s="60">
        <v>176.17</v>
      </c>
      <c r="BO351" s="60">
        <v>176.17</v>
      </c>
      <c r="BP351" s="60">
        <v>176.17</v>
      </c>
      <c r="BQ351" s="60">
        <v>176.17</v>
      </c>
      <c r="BR351" s="60">
        <v>176.17</v>
      </c>
      <c r="BS351" s="60">
        <v>176.17</v>
      </c>
      <c r="BT351" s="60">
        <v>176.17</v>
      </c>
      <c r="BU351" s="60">
        <v>176.17</v>
      </c>
      <c r="BV351" s="60">
        <v>176.17</v>
      </c>
      <c r="BW351" s="60">
        <v>176.17</v>
      </c>
      <c r="BX351" s="60">
        <v>176.17</v>
      </c>
      <c r="BY351" s="60">
        <v>176.17</v>
      </c>
      <c r="BZ351" s="60">
        <v>176.17</v>
      </c>
      <c r="CA351" s="60">
        <v>176.17</v>
      </c>
      <c r="CB351" s="60">
        <v>176.17</v>
      </c>
      <c r="CC351" s="60">
        <v>176.17</v>
      </c>
      <c r="CD351" s="60">
        <v>176.17</v>
      </c>
      <c r="CE351" s="60">
        <v>176.17</v>
      </c>
      <c r="CF351" s="60">
        <v>176.17</v>
      </c>
      <c r="CG351" s="60">
        <v>176.17</v>
      </c>
      <c r="CH351" s="60">
        <v>176.17</v>
      </c>
    </row>
    <row r="352" spans="1:86">
      <c r="A352" s="57" t="s">
        <v>86</v>
      </c>
      <c r="B352" s="58" t="s">
        <v>723</v>
      </c>
      <c r="C352" s="59" t="s">
        <v>660</v>
      </c>
      <c r="D352" s="58" t="s">
        <v>121</v>
      </c>
      <c r="E352" s="58" t="str">
        <f>VLOOKUP(CONCATENATE($F$4,F352),'REG FL  CWIP - 1 System Per Boo'!$A$29:$B$1161,2,FALSE)</f>
        <v>Vision Florida</v>
      </c>
      <c r="F352" s="58" t="s">
        <v>668</v>
      </c>
      <c r="G352" s="58" t="s">
        <v>123</v>
      </c>
      <c r="H352" s="63">
        <v>344</v>
      </c>
      <c r="I352" s="60">
        <v>0</v>
      </c>
      <c r="J352" s="60">
        <v>0</v>
      </c>
      <c r="K352" s="60">
        <v>0</v>
      </c>
      <c r="L352" s="60">
        <v>0</v>
      </c>
      <c r="M352" s="60">
        <v>0</v>
      </c>
      <c r="N352" s="60">
        <v>0</v>
      </c>
      <c r="O352" s="60">
        <v>6.69</v>
      </c>
      <c r="P352" s="60">
        <v>17.55</v>
      </c>
      <c r="Q352" s="60">
        <v>47.61</v>
      </c>
      <c r="R352" s="60">
        <v>628.45000000000005</v>
      </c>
      <c r="S352" s="60">
        <v>638.73</v>
      </c>
      <c r="T352" s="60">
        <v>676.05000000000007</v>
      </c>
      <c r="U352" s="60">
        <v>676.05000000000007</v>
      </c>
      <c r="V352" s="60">
        <v>676.05000000000007</v>
      </c>
      <c r="W352" s="60">
        <v>676.05000000000007</v>
      </c>
      <c r="X352" s="60">
        <v>676.05000000000007</v>
      </c>
      <c r="Y352" s="60">
        <v>676.05000000000007</v>
      </c>
      <c r="Z352" s="60">
        <v>676.05000000000007</v>
      </c>
      <c r="AA352" s="60">
        <v>676.05000000000007</v>
      </c>
      <c r="AB352" s="60">
        <v>676.05000000000007</v>
      </c>
      <c r="AC352" s="60">
        <v>676.05000000000007</v>
      </c>
      <c r="AD352" s="60">
        <v>676.05000000000007</v>
      </c>
      <c r="AE352" s="60">
        <v>676.05000000000007</v>
      </c>
      <c r="AF352" s="60">
        <v>676.05000000000007</v>
      </c>
      <c r="AG352" s="60">
        <v>0</v>
      </c>
      <c r="AH352" s="60">
        <v>0</v>
      </c>
      <c r="AI352" s="60">
        <v>0</v>
      </c>
      <c r="AJ352" s="60">
        <v>0</v>
      </c>
      <c r="AK352" s="60">
        <v>0</v>
      </c>
      <c r="AL352" s="60">
        <v>0</v>
      </c>
      <c r="AM352" s="60">
        <v>0</v>
      </c>
      <c r="AN352" s="60">
        <v>0</v>
      </c>
      <c r="AO352" s="60">
        <v>0</v>
      </c>
      <c r="AP352" s="60">
        <v>0</v>
      </c>
      <c r="AQ352" s="60">
        <v>0</v>
      </c>
      <c r="AR352" s="60">
        <v>0</v>
      </c>
      <c r="AS352" s="60">
        <v>0</v>
      </c>
      <c r="AT352" s="60">
        <v>0</v>
      </c>
      <c r="AU352" s="60">
        <v>0</v>
      </c>
      <c r="AV352" s="60">
        <v>0</v>
      </c>
      <c r="AW352" s="60">
        <v>0</v>
      </c>
      <c r="AX352" s="60">
        <v>0</v>
      </c>
      <c r="AY352" s="60">
        <v>0</v>
      </c>
      <c r="AZ352" s="60">
        <v>0</v>
      </c>
      <c r="BA352" s="60">
        <v>0</v>
      </c>
      <c r="BB352" s="60">
        <v>0</v>
      </c>
      <c r="BC352" s="60">
        <v>0</v>
      </c>
      <c r="BD352" s="60">
        <v>0</v>
      </c>
      <c r="BE352" s="60">
        <v>0</v>
      </c>
      <c r="BF352" s="60">
        <v>0</v>
      </c>
      <c r="BG352" s="60">
        <v>0</v>
      </c>
      <c r="BH352" s="60">
        <v>0</v>
      </c>
      <c r="BI352" s="60">
        <v>0</v>
      </c>
      <c r="BJ352" s="60">
        <v>0</v>
      </c>
      <c r="BK352" s="60">
        <v>0</v>
      </c>
      <c r="BL352" s="60">
        <v>0</v>
      </c>
      <c r="BM352" s="60">
        <v>0</v>
      </c>
      <c r="BN352" s="60">
        <v>0</v>
      </c>
      <c r="BO352" s="60">
        <v>0</v>
      </c>
      <c r="BP352" s="60">
        <v>0</v>
      </c>
      <c r="BQ352" s="60">
        <v>0</v>
      </c>
      <c r="BR352" s="60">
        <v>0</v>
      </c>
      <c r="BS352" s="60">
        <v>0</v>
      </c>
      <c r="BT352" s="60">
        <v>0</v>
      </c>
      <c r="BU352" s="60">
        <v>0</v>
      </c>
      <c r="BV352" s="60">
        <v>0</v>
      </c>
      <c r="BW352" s="60">
        <v>0</v>
      </c>
      <c r="BX352" s="60">
        <v>0</v>
      </c>
      <c r="BY352" s="60">
        <v>0</v>
      </c>
      <c r="BZ352" s="60">
        <v>0</v>
      </c>
      <c r="CA352" s="60">
        <v>0</v>
      </c>
      <c r="CB352" s="60">
        <v>0</v>
      </c>
      <c r="CC352" s="60">
        <v>0</v>
      </c>
      <c r="CD352" s="60">
        <v>0</v>
      </c>
      <c r="CE352" s="60">
        <v>0</v>
      </c>
      <c r="CF352" s="60">
        <v>0</v>
      </c>
      <c r="CG352" s="60">
        <v>0</v>
      </c>
      <c r="CH352" s="60">
        <v>0</v>
      </c>
    </row>
    <row r="353" spans="1:86">
      <c r="A353" s="57" t="s">
        <v>86</v>
      </c>
      <c r="B353" s="58" t="s">
        <v>723</v>
      </c>
      <c r="C353" s="59" t="s">
        <v>120</v>
      </c>
      <c r="D353" s="58" t="s">
        <v>121</v>
      </c>
      <c r="E353" s="58" t="s">
        <v>777</v>
      </c>
      <c r="F353" s="58" t="s">
        <v>122</v>
      </c>
      <c r="G353" s="58" t="s">
        <v>123</v>
      </c>
      <c r="H353" s="63">
        <v>344</v>
      </c>
      <c r="I353" s="60">
        <v>96064.46</v>
      </c>
      <c r="J353" s="60">
        <v>98308.800000000003</v>
      </c>
      <c r="K353" s="60">
        <v>99040.829999999987</v>
      </c>
      <c r="L353" s="60">
        <v>100338.64</v>
      </c>
      <c r="M353" s="60">
        <v>100974.63</v>
      </c>
      <c r="N353" s="60">
        <v>37344.68</v>
      </c>
      <c r="O353" s="60">
        <v>37648.94</v>
      </c>
      <c r="P353" s="60">
        <v>37968.47</v>
      </c>
      <c r="Q353" s="60">
        <v>0</v>
      </c>
      <c r="R353" s="60">
        <v>0</v>
      </c>
      <c r="S353" s="60">
        <v>112.53</v>
      </c>
      <c r="T353" s="60">
        <v>0</v>
      </c>
      <c r="U353" s="60">
        <v>0</v>
      </c>
      <c r="V353" s="60">
        <v>0</v>
      </c>
      <c r="W353" s="60">
        <v>0</v>
      </c>
      <c r="X353" s="60">
        <v>0</v>
      </c>
      <c r="Y353" s="60">
        <v>0</v>
      </c>
      <c r="Z353" s="60">
        <v>0</v>
      </c>
      <c r="AA353" s="60">
        <v>0</v>
      </c>
      <c r="AB353" s="60">
        <v>0</v>
      </c>
      <c r="AC353" s="60">
        <v>0</v>
      </c>
      <c r="AD353" s="60">
        <v>0</v>
      </c>
      <c r="AE353" s="60">
        <v>0</v>
      </c>
      <c r="AF353" s="60">
        <v>0</v>
      </c>
      <c r="AG353" s="60">
        <v>0</v>
      </c>
      <c r="AH353" s="60">
        <v>0</v>
      </c>
      <c r="AI353" s="60">
        <v>0</v>
      </c>
      <c r="AJ353" s="60">
        <v>0</v>
      </c>
      <c r="AK353" s="60">
        <v>0</v>
      </c>
      <c r="AL353" s="60">
        <v>0</v>
      </c>
      <c r="AM353" s="60">
        <v>0</v>
      </c>
      <c r="AN353" s="60">
        <v>0</v>
      </c>
      <c r="AO353" s="60">
        <v>0</v>
      </c>
      <c r="AP353" s="60">
        <v>0</v>
      </c>
      <c r="AQ353" s="60">
        <v>0</v>
      </c>
      <c r="AR353" s="60">
        <v>0</v>
      </c>
      <c r="AS353" s="60">
        <v>0</v>
      </c>
      <c r="AT353" s="60">
        <v>0</v>
      </c>
      <c r="AU353" s="60">
        <v>0</v>
      </c>
      <c r="AV353" s="60">
        <v>0</v>
      </c>
      <c r="AW353" s="60">
        <v>0</v>
      </c>
      <c r="AX353" s="60">
        <v>0</v>
      </c>
      <c r="AY353" s="60">
        <v>0</v>
      </c>
      <c r="AZ353" s="60">
        <v>0</v>
      </c>
      <c r="BA353" s="60">
        <v>0</v>
      </c>
      <c r="BB353" s="60">
        <v>0</v>
      </c>
      <c r="BC353" s="60">
        <v>0</v>
      </c>
      <c r="BD353" s="60">
        <v>0</v>
      </c>
      <c r="BE353" s="60">
        <v>0</v>
      </c>
      <c r="BF353" s="60">
        <v>0</v>
      </c>
      <c r="BG353" s="60">
        <v>0</v>
      </c>
      <c r="BH353" s="60">
        <v>0</v>
      </c>
      <c r="BI353" s="60">
        <v>0</v>
      </c>
      <c r="BJ353" s="60">
        <v>0</v>
      </c>
      <c r="BK353" s="60">
        <v>0</v>
      </c>
      <c r="BL353" s="60">
        <v>0</v>
      </c>
      <c r="BM353" s="60">
        <v>0</v>
      </c>
      <c r="BN353" s="60">
        <v>0</v>
      </c>
      <c r="BO353" s="60">
        <v>0</v>
      </c>
      <c r="BP353" s="60">
        <v>0</v>
      </c>
      <c r="BQ353" s="60">
        <v>0</v>
      </c>
      <c r="BR353" s="60">
        <v>0</v>
      </c>
      <c r="BS353" s="60">
        <v>0</v>
      </c>
      <c r="BT353" s="60">
        <v>0</v>
      </c>
      <c r="BU353" s="60">
        <v>0</v>
      </c>
      <c r="BV353" s="60">
        <v>0</v>
      </c>
      <c r="BW353" s="60">
        <v>0</v>
      </c>
      <c r="BX353" s="60">
        <v>0</v>
      </c>
      <c r="BY353" s="60">
        <v>0</v>
      </c>
      <c r="BZ353" s="60">
        <v>0</v>
      </c>
      <c r="CA353" s="60">
        <v>0</v>
      </c>
      <c r="CB353" s="60">
        <v>0</v>
      </c>
      <c r="CC353" s="60">
        <v>0</v>
      </c>
      <c r="CD353" s="60">
        <v>0</v>
      </c>
      <c r="CE353" s="60">
        <v>0</v>
      </c>
      <c r="CF353" s="60">
        <v>0</v>
      </c>
      <c r="CG353" s="60">
        <v>0</v>
      </c>
      <c r="CH353" s="60">
        <v>0</v>
      </c>
    </row>
    <row r="354" spans="1:86">
      <c r="A354" s="57" t="s">
        <v>86</v>
      </c>
      <c r="B354" s="58" t="s">
        <v>723</v>
      </c>
      <c r="C354" s="59" t="s">
        <v>120</v>
      </c>
      <c r="D354" s="58" t="s">
        <v>121</v>
      </c>
      <c r="E354" s="58" t="str">
        <f>VLOOKUP(CONCATENATE($F$4,F354),'REG FL  CWIP - 1 System Per Boo'!$A$29:$B$1161,2,FALSE)</f>
        <v>Production</v>
      </c>
      <c r="F354" s="58" t="s">
        <v>673</v>
      </c>
      <c r="G354" s="58" t="s">
        <v>123</v>
      </c>
      <c r="H354" s="63">
        <v>344</v>
      </c>
      <c r="I354" s="60">
        <v>817.37</v>
      </c>
      <c r="J354" s="60">
        <v>876.64</v>
      </c>
      <c r="K354" s="60">
        <v>883.03</v>
      </c>
      <c r="L354" s="60">
        <v>899.65</v>
      </c>
      <c r="M354" s="60">
        <v>906.92</v>
      </c>
      <c r="N354" s="60">
        <v>956.14</v>
      </c>
      <c r="O354" s="60">
        <v>1044.75</v>
      </c>
      <c r="P354" s="60">
        <v>1490.66</v>
      </c>
      <c r="Q354" s="60">
        <v>1611.96</v>
      </c>
      <c r="R354" s="60">
        <v>1638.24</v>
      </c>
      <c r="S354" s="60">
        <v>1729.79</v>
      </c>
      <c r="T354" s="60">
        <v>1689.09</v>
      </c>
      <c r="U354" s="60">
        <v>1689.09</v>
      </c>
      <c r="V354" s="60">
        <v>1689.09</v>
      </c>
      <c r="W354" s="60">
        <v>1689.09</v>
      </c>
      <c r="X354" s="60">
        <v>1689.09</v>
      </c>
      <c r="Y354" s="60">
        <v>1689.09</v>
      </c>
      <c r="Z354" s="60">
        <v>1689.09</v>
      </c>
      <c r="AA354" s="60">
        <v>1689.09</v>
      </c>
      <c r="AB354" s="60">
        <v>1689.09</v>
      </c>
      <c r="AC354" s="60">
        <v>1689.09</v>
      </c>
      <c r="AD354" s="60">
        <v>1689.09</v>
      </c>
      <c r="AE354" s="60">
        <v>1689.09</v>
      </c>
      <c r="AF354" s="60">
        <v>1689.09</v>
      </c>
      <c r="AG354" s="60">
        <v>1689.09</v>
      </c>
      <c r="AH354" s="60">
        <v>1689.09</v>
      </c>
      <c r="AI354" s="60">
        <v>1689.09</v>
      </c>
      <c r="AJ354" s="60">
        <v>1689.09</v>
      </c>
      <c r="AK354" s="60">
        <v>1689.09</v>
      </c>
      <c r="AL354" s="60">
        <v>1689.09</v>
      </c>
      <c r="AM354" s="60">
        <v>1689.09</v>
      </c>
      <c r="AN354" s="60">
        <v>1689.09</v>
      </c>
      <c r="AO354" s="60">
        <v>1689.09</v>
      </c>
      <c r="AP354" s="60">
        <v>1689.09</v>
      </c>
      <c r="AQ354" s="60">
        <v>1689.09</v>
      </c>
      <c r="AR354" s="60">
        <v>1689.09</v>
      </c>
      <c r="AS354" s="60">
        <v>1689.09</v>
      </c>
      <c r="AT354" s="60">
        <v>1689.09</v>
      </c>
      <c r="AU354" s="60">
        <v>1689.09</v>
      </c>
      <c r="AV354" s="60">
        <v>1689.09</v>
      </c>
      <c r="AW354" s="60">
        <v>1689.09</v>
      </c>
      <c r="AX354" s="60">
        <v>1689.09</v>
      </c>
      <c r="AY354" s="60">
        <v>1689.09</v>
      </c>
      <c r="AZ354" s="60">
        <v>1689.09</v>
      </c>
      <c r="BA354" s="60">
        <v>1689.09</v>
      </c>
      <c r="BB354" s="60">
        <v>1689.09</v>
      </c>
      <c r="BC354" s="60">
        <v>1689.09</v>
      </c>
      <c r="BD354" s="60">
        <v>1689.09</v>
      </c>
      <c r="BE354" s="60">
        <v>1689.09</v>
      </c>
      <c r="BF354" s="60">
        <v>1689.09</v>
      </c>
      <c r="BG354" s="60">
        <v>1689.09</v>
      </c>
      <c r="BH354" s="60">
        <v>1689.09</v>
      </c>
      <c r="BI354" s="60">
        <v>1689.09</v>
      </c>
      <c r="BJ354" s="60">
        <v>1689.09</v>
      </c>
      <c r="BK354" s="60">
        <v>1689.09</v>
      </c>
      <c r="BL354" s="60">
        <v>1689.09</v>
      </c>
      <c r="BM354" s="60">
        <v>1689.09</v>
      </c>
      <c r="BN354" s="60">
        <v>1689.09</v>
      </c>
      <c r="BO354" s="60">
        <v>1689.09</v>
      </c>
      <c r="BP354" s="60">
        <v>1689.09</v>
      </c>
      <c r="BQ354" s="60">
        <v>1689.09</v>
      </c>
      <c r="BR354" s="60">
        <v>1689.09</v>
      </c>
      <c r="BS354" s="60">
        <v>1689.09</v>
      </c>
      <c r="BT354" s="60">
        <v>1689.09</v>
      </c>
      <c r="BU354" s="60">
        <v>1689.09</v>
      </c>
      <c r="BV354" s="60">
        <v>1689.09</v>
      </c>
      <c r="BW354" s="60">
        <v>1689.09</v>
      </c>
      <c r="BX354" s="60">
        <v>1689.09</v>
      </c>
      <c r="BY354" s="60">
        <v>1689.09</v>
      </c>
      <c r="BZ354" s="60">
        <v>1689.09</v>
      </c>
      <c r="CA354" s="60">
        <v>1689.09</v>
      </c>
      <c r="CB354" s="60">
        <v>1689.09</v>
      </c>
      <c r="CC354" s="60">
        <v>1689.09</v>
      </c>
      <c r="CD354" s="60">
        <v>1689.09</v>
      </c>
      <c r="CE354" s="60">
        <v>1689.09</v>
      </c>
      <c r="CF354" s="60">
        <v>1689.09</v>
      </c>
      <c r="CG354" s="60">
        <v>1689.09</v>
      </c>
      <c r="CH354" s="60">
        <v>1689.09</v>
      </c>
    </row>
    <row r="355" spans="1:86">
      <c r="A355" s="57" t="s">
        <v>86</v>
      </c>
      <c r="B355" s="58" t="s">
        <v>723</v>
      </c>
      <c r="C355" s="59" t="s">
        <v>120</v>
      </c>
      <c r="D355" s="58" t="s">
        <v>121</v>
      </c>
      <c r="E355" s="58" t="str">
        <f>VLOOKUP(CONCATENATE($F$4,F355),'REG FL  CWIP - 1 System Per Boo'!$A$29:$B$1161,2,FALSE)</f>
        <v>Production</v>
      </c>
      <c r="F355" s="58" t="s">
        <v>124</v>
      </c>
      <c r="G355" s="58" t="s">
        <v>123</v>
      </c>
      <c r="H355" s="63">
        <v>344</v>
      </c>
      <c r="I355" s="60">
        <v>68409.45</v>
      </c>
      <c r="J355" s="60">
        <v>77661.840000000011</v>
      </c>
      <c r="K355" s="60">
        <v>93733.650000000009</v>
      </c>
      <c r="L355" s="60">
        <v>99006.68</v>
      </c>
      <c r="M355" s="60">
        <v>101409.78000000001</v>
      </c>
      <c r="N355" s="60">
        <v>0</v>
      </c>
      <c r="O355" s="60">
        <v>0</v>
      </c>
      <c r="P355" s="60">
        <v>0</v>
      </c>
      <c r="Q355" s="60">
        <v>0</v>
      </c>
      <c r="R355" s="60">
        <v>0</v>
      </c>
      <c r="S355" s="60">
        <v>0</v>
      </c>
      <c r="T355" s="60">
        <v>54.54</v>
      </c>
      <c r="U355" s="60">
        <v>54.54</v>
      </c>
      <c r="V355" s="60">
        <v>54.54</v>
      </c>
      <c r="W355" s="60">
        <v>54.54</v>
      </c>
      <c r="X355" s="60">
        <v>54.54</v>
      </c>
      <c r="Y355" s="60">
        <v>54.54</v>
      </c>
      <c r="Z355" s="60">
        <v>54.54</v>
      </c>
      <c r="AA355" s="60">
        <v>54.54</v>
      </c>
      <c r="AB355" s="60">
        <v>54.54</v>
      </c>
      <c r="AC355" s="60">
        <v>54.54</v>
      </c>
      <c r="AD355" s="60">
        <v>54.54</v>
      </c>
      <c r="AE355" s="60">
        <v>54.54</v>
      </c>
      <c r="AF355" s="60">
        <v>54.54</v>
      </c>
      <c r="AG355" s="60">
        <v>54.54</v>
      </c>
      <c r="AH355" s="60">
        <v>54.54</v>
      </c>
      <c r="AI355" s="60">
        <v>54.54</v>
      </c>
      <c r="AJ355" s="60">
        <v>54.54</v>
      </c>
      <c r="AK355" s="60">
        <v>54.54</v>
      </c>
      <c r="AL355" s="60">
        <v>54.54</v>
      </c>
      <c r="AM355" s="60">
        <v>54.54</v>
      </c>
      <c r="AN355" s="60">
        <v>54.54</v>
      </c>
      <c r="AO355" s="60">
        <v>54.54</v>
      </c>
      <c r="AP355" s="60">
        <v>54.54</v>
      </c>
      <c r="AQ355" s="60">
        <v>54.54</v>
      </c>
      <c r="AR355" s="60">
        <v>54.54</v>
      </c>
      <c r="AS355" s="60">
        <v>54.54</v>
      </c>
      <c r="AT355" s="60">
        <v>54.54</v>
      </c>
      <c r="AU355" s="60">
        <v>54.54</v>
      </c>
      <c r="AV355" s="60">
        <v>54.54</v>
      </c>
      <c r="AW355" s="60">
        <v>54.54</v>
      </c>
      <c r="AX355" s="60">
        <v>54.54</v>
      </c>
      <c r="AY355" s="60">
        <v>54.54</v>
      </c>
      <c r="AZ355" s="60">
        <v>54.54</v>
      </c>
      <c r="BA355" s="60">
        <v>54.54</v>
      </c>
      <c r="BB355" s="60">
        <v>54.54</v>
      </c>
      <c r="BC355" s="60">
        <v>54.54</v>
      </c>
      <c r="BD355" s="60">
        <v>54.54</v>
      </c>
      <c r="BE355" s="60">
        <v>54.54</v>
      </c>
      <c r="BF355" s="60">
        <v>54.54</v>
      </c>
      <c r="BG355" s="60">
        <v>54.54</v>
      </c>
      <c r="BH355" s="60">
        <v>54.54</v>
      </c>
      <c r="BI355" s="60">
        <v>54.54</v>
      </c>
      <c r="BJ355" s="60">
        <v>54.54</v>
      </c>
      <c r="BK355" s="60">
        <v>54.54</v>
      </c>
      <c r="BL355" s="60">
        <v>54.54</v>
      </c>
      <c r="BM355" s="60">
        <v>54.54</v>
      </c>
      <c r="BN355" s="60">
        <v>54.54</v>
      </c>
      <c r="BO355" s="60">
        <v>54.54</v>
      </c>
      <c r="BP355" s="60">
        <v>54.54</v>
      </c>
      <c r="BQ355" s="60">
        <v>54.54</v>
      </c>
      <c r="BR355" s="60">
        <v>54.54</v>
      </c>
      <c r="BS355" s="60">
        <v>54.54</v>
      </c>
      <c r="BT355" s="60">
        <v>54.54</v>
      </c>
      <c r="BU355" s="60">
        <v>54.54</v>
      </c>
      <c r="BV355" s="60">
        <v>54.54</v>
      </c>
      <c r="BW355" s="60">
        <v>54.54</v>
      </c>
      <c r="BX355" s="60">
        <v>54.54</v>
      </c>
      <c r="BY355" s="60">
        <v>54.54</v>
      </c>
      <c r="BZ355" s="60">
        <v>54.54</v>
      </c>
      <c r="CA355" s="60">
        <v>54.54</v>
      </c>
      <c r="CB355" s="60">
        <v>54.54</v>
      </c>
      <c r="CC355" s="60">
        <v>54.54</v>
      </c>
      <c r="CD355" s="60">
        <v>54.54</v>
      </c>
      <c r="CE355" s="60">
        <v>54.54</v>
      </c>
      <c r="CF355" s="60">
        <v>54.54</v>
      </c>
      <c r="CG355" s="60">
        <v>54.54</v>
      </c>
      <c r="CH355" s="60">
        <v>54.54</v>
      </c>
    </row>
    <row r="356" spans="1:86">
      <c r="A356" s="57" t="s">
        <v>86</v>
      </c>
      <c r="B356" s="58" t="s">
        <v>723</v>
      </c>
      <c r="C356" s="59" t="s">
        <v>120</v>
      </c>
      <c r="D356" s="58" t="s">
        <v>121</v>
      </c>
      <c r="E356" s="58" t="str">
        <f>VLOOKUP(CONCATENATE($F$4,F356),'REG FL  CWIP - 1 System Per Boo'!$A$29:$B$1161,2,FALSE)</f>
        <v>Production</v>
      </c>
      <c r="F356" s="58" t="s">
        <v>674</v>
      </c>
      <c r="G356" s="58" t="s">
        <v>123</v>
      </c>
      <c r="H356" s="63">
        <v>344</v>
      </c>
      <c r="I356" s="60">
        <v>15967.76</v>
      </c>
      <c r="J356" s="60">
        <v>16526.09</v>
      </c>
      <c r="K356" s="60">
        <v>17212.580000000002</v>
      </c>
      <c r="L356" s="60">
        <v>21804.94</v>
      </c>
      <c r="M356" s="60">
        <v>25071.53</v>
      </c>
      <c r="N356" s="60">
        <v>31913.18</v>
      </c>
      <c r="O356" s="60">
        <v>36766.120000000003</v>
      </c>
      <c r="P356" s="60">
        <v>46227.41</v>
      </c>
      <c r="Q356" s="60">
        <v>57982.42</v>
      </c>
      <c r="R356" s="60">
        <v>74802.070000000007</v>
      </c>
      <c r="S356" s="60">
        <v>87674.78</v>
      </c>
      <c r="T356" s="60">
        <v>96217.69</v>
      </c>
      <c r="U356" s="60">
        <v>96217.69</v>
      </c>
      <c r="V356" s="60">
        <v>97242.773416666678</v>
      </c>
      <c r="W356" s="60">
        <v>98267.856833333353</v>
      </c>
      <c r="X356" s="60">
        <v>99292.940250000029</v>
      </c>
      <c r="Y356" s="60">
        <v>0</v>
      </c>
      <c r="Z356" s="60">
        <v>0</v>
      </c>
      <c r="AA356" s="60">
        <v>0</v>
      </c>
      <c r="AB356" s="60">
        <v>0</v>
      </c>
      <c r="AC356" s="60">
        <v>0</v>
      </c>
      <c r="AD356" s="60">
        <v>0</v>
      </c>
      <c r="AE356" s="60">
        <v>0</v>
      </c>
      <c r="AF356" s="60">
        <v>0</v>
      </c>
      <c r="AG356" s="60">
        <v>0</v>
      </c>
      <c r="AH356" s="60">
        <v>0</v>
      </c>
      <c r="AI356" s="60">
        <v>0</v>
      </c>
      <c r="AJ356" s="60">
        <v>0</v>
      </c>
      <c r="AK356" s="60">
        <v>0</v>
      </c>
      <c r="AL356" s="60">
        <v>0</v>
      </c>
      <c r="AM356" s="60">
        <v>0</v>
      </c>
      <c r="AN356" s="60">
        <v>0</v>
      </c>
      <c r="AO356" s="60">
        <v>0</v>
      </c>
      <c r="AP356" s="60">
        <v>0</v>
      </c>
      <c r="AQ356" s="60">
        <v>0</v>
      </c>
      <c r="AR356" s="60">
        <v>0</v>
      </c>
      <c r="AS356" s="60">
        <v>0</v>
      </c>
      <c r="AT356" s="60">
        <v>0</v>
      </c>
      <c r="AU356" s="60">
        <v>0</v>
      </c>
      <c r="AV356" s="60">
        <v>0</v>
      </c>
      <c r="AW356" s="60">
        <v>0</v>
      </c>
      <c r="AX356" s="60">
        <v>0</v>
      </c>
      <c r="AY356" s="60">
        <v>0</v>
      </c>
      <c r="AZ356" s="60">
        <v>0</v>
      </c>
      <c r="BA356" s="60">
        <v>0</v>
      </c>
      <c r="BB356" s="60">
        <v>0</v>
      </c>
      <c r="BC356" s="60">
        <v>0</v>
      </c>
      <c r="BD356" s="60">
        <v>0</v>
      </c>
      <c r="BE356" s="60">
        <v>0</v>
      </c>
      <c r="BF356" s="60">
        <v>0</v>
      </c>
      <c r="BG356" s="60">
        <v>0</v>
      </c>
      <c r="BH356" s="60">
        <v>0</v>
      </c>
      <c r="BI356" s="60">
        <v>0</v>
      </c>
      <c r="BJ356" s="60">
        <v>0</v>
      </c>
      <c r="BK356" s="60">
        <v>0</v>
      </c>
      <c r="BL356" s="60">
        <v>0</v>
      </c>
      <c r="BM356" s="60">
        <v>0</v>
      </c>
      <c r="BN356" s="60">
        <v>0</v>
      </c>
      <c r="BO356" s="60">
        <v>0</v>
      </c>
      <c r="BP356" s="60">
        <v>0</v>
      </c>
      <c r="BQ356" s="60">
        <v>0</v>
      </c>
      <c r="BR356" s="60">
        <v>0</v>
      </c>
      <c r="BS356" s="60">
        <v>0</v>
      </c>
      <c r="BT356" s="60">
        <v>0</v>
      </c>
      <c r="BU356" s="60">
        <v>0</v>
      </c>
      <c r="BV356" s="60">
        <v>0</v>
      </c>
      <c r="BW356" s="60">
        <v>0</v>
      </c>
      <c r="BX356" s="60">
        <v>0</v>
      </c>
      <c r="BY356" s="60">
        <v>0</v>
      </c>
      <c r="BZ356" s="60">
        <v>0</v>
      </c>
      <c r="CA356" s="60">
        <v>0</v>
      </c>
      <c r="CB356" s="60">
        <v>0</v>
      </c>
      <c r="CC356" s="60">
        <v>0</v>
      </c>
      <c r="CD356" s="60">
        <v>0</v>
      </c>
      <c r="CE356" s="60">
        <v>0</v>
      </c>
      <c r="CF356" s="60">
        <v>0</v>
      </c>
      <c r="CG356" s="60">
        <v>0</v>
      </c>
      <c r="CH356" s="60">
        <v>0</v>
      </c>
    </row>
    <row r="357" spans="1:86">
      <c r="A357" s="57" t="s">
        <v>86</v>
      </c>
      <c r="B357" s="58" t="s">
        <v>723</v>
      </c>
      <c r="C357" s="59" t="s">
        <v>120</v>
      </c>
      <c r="D357" s="58" t="s">
        <v>121</v>
      </c>
      <c r="E357" s="58" t="str">
        <f>VLOOKUP(CONCATENATE($F$4,F357),'REG FL  CWIP - 1 System Per Boo'!$A$29:$B$1161,2,FALSE)</f>
        <v>Production</v>
      </c>
      <c r="F357" s="58" t="s">
        <v>675</v>
      </c>
      <c r="G357" s="58" t="s">
        <v>123</v>
      </c>
      <c r="H357" s="63">
        <v>344</v>
      </c>
      <c r="I357" s="60">
        <v>7552.68</v>
      </c>
      <c r="J357" s="60">
        <v>9305.17</v>
      </c>
      <c r="K357" s="60">
        <v>9444.94</v>
      </c>
      <c r="L357" s="60">
        <v>18660.62</v>
      </c>
      <c r="M357" s="60">
        <v>23000.62</v>
      </c>
      <c r="N357" s="60">
        <v>38716.79</v>
      </c>
      <c r="O357" s="60">
        <v>40952.71</v>
      </c>
      <c r="P357" s="60">
        <v>50679.76</v>
      </c>
      <c r="Q357" s="60">
        <v>65186.76</v>
      </c>
      <c r="R357" s="60">
        <v>80591.509999999995</v>
      </c>
      <c r="S357" s="60">
        <v>93058.05</v>
      </c>
      <c r="T357" s="60">
        <v>96635.7</v>
      </c>
      <c r="U357" s="60">
        <v>96635.7</v>
      </c>
      <c r="V357" s="60">
        <v>98136.549491931481</v>
      </c>
      <c r="W357" s="60">
        <v>0</v>
      </c>
      <c r="X357" s="60">
        <v>0</v>
      </c>
      <c r="Y357" s="60">
        <v>0</v>
      </c>
      <c r="Z357" s="60">
        <v>0</v>
      </c>
      <c r="AA357" s="60">
        <v>0</v>
      </c>
      <c r="AB357" s="60">
        <v>0</v>
      </c>
      <c r="AC357" s="60">
        <v>0</v>
      </c>
      <c r="AD357" s="60">
        <v>0</v>
      </c>
      <c r="AE357" s="60">
        <v>0</v>
      </c>
      <c r="AF357" s="60">
        <v>0</v>
      </c>
      <c r="AG357" s="60">
        <v>0</v>
      </c>
      <c r="AH357" s="60">
        <v>0</v>
      </c>
      <c r="AI357" s="60">
        <v>0</v>
      </c>
      <c r="AJ357" s="60">
        <v>0</v>
      </c>
      <c r="AK357" s="60">
        <v>0</v>
      </c>
      <c r="AL357" s="60">
        <v>0</v>
      </c>
      <c r="AM357" s="60">
        <v>0</v>
      </c>
      <c r="AN357" s="60">
        <v>0</v>
      </c>
      <c r="AO357" s="60">
        <v>0</v>
      </c>
      <c r="AP357" s="60">
        <v>0</v>
      </c>
      <c r="AQ357" s="60">
        <v>0</v>
      </c>
      <c r="AR357" s="60">
        <v>0</v>
      </c>
      <c r="AS357" s="60">
        <v>0</v>
      </c>
      <c r="AT357" s="60">
        <v>0</v>
      </c>
      <c r="AU357" s="60">
        <v>0</v>
      </c>
      <c r="AV357" s="60">
        <v>0</v>
      </c>
      <c r="AW357" s="60">
        <v>0</v>
      </c>
      <c r="AX357" s="60">
        <v>0</v>
      </c>
      <c r="AY357" s="60">
        <v>0</v>
      </c>
      <c r="AZ357" s="60">
        <v>0</v>
      </c>
      <c r="BA357" s="60">
        <v>0</v>
      </c>
      <c r="BB357" s="60">
        <v>0</v>
      </c>
      <c r="BC357" s="60">
        <v>0</v>
      </c>
      <c r="BD357" s="60">
        <v>0</v>
      </c>
      <c r="BE357" s="60">
        <v>0</v>
      </c>
      <c r="BF357" s="60">
        <v>0</v>
      </c>
      <c r="BG357" s="60">
        <v>0</v>
      </c>
      <c r="BH357" s="60">
        <v>0</v>
      </c>
      <c r="BI357" s="60">
        <v>0</v>
      </c>
      <c r="BJ357" s="60">
        <v>0</v>
      </c>
      <c r="BK357" s="60">
        <v>0</v>
      </c>
      <c r="BL357" s="60">
        <v>0</v>
      </c>
      <c r="BM357" s="60">
        <v>0</v>
      </c>
      <c r="BN357" s="60">
        <v>0</v>
      </c>
      <c r="BO357" s="60">
        <v>0</v>
      </c>
      <c r="BP357" s="60">
        <v>0</v>
      </c>
      <c r="BQ357" s="60">
        <v>0</v>
      </c>
      <c r="BR357" s="60">
        <v>0</v>
      </c>
      <c r="BS357" s="60">
        <v>0</v>
      </c>
      <c r="BT357" s="60">
        <v>0</v>
      </c>
      <c r="BU357" s="60">
        <v>0</v>
      </c>
      <c r="BV357" s="60">
        <v>0</v>
      </c>
      <c r="BW357" s="60">
        <v>0</v>
      </c>
      <c r="BX357" s="60">
        <v>0</v>
      </c>
      <c r="BY357" s="60">
        <v>0</v>
      </c>
      <c r="BZ357" s="60">
        <v>0</v>
      </c>
      <c r="CA357" s="60">
        <v>0</v>
      </c>
      <c r="CB357" s="60">
        <v>0</v>
      </c>
      <c r="CC357" s="60">
        <v>0</v>
      </c>
      <c r="CD357" s="60">
        <v>0</v>
      </c>
      <c r="CE357" s="60">
        <v>0</v>
      </c>
      <c r="CF357" s="60">
        <v>0</v>
      </c>
      <c r="CG357" s="60">
        <v>0</v>
      </c>
      <c r="CH357" s="60">
        <v>0</v>
      </c>
    </row>
    <row r="358" spans="1:86">
      <c r="A358" s="57" t="s">
        <v>86</v>
      </c>
      <c r="B358" s="58" t="s">
        <v>723</v>
      </c>
      <c r="C358" s="59" t="s">
        <v>120</v>
      </c>
      <c r="D358" s="58" t="s">
        <v>121</v>
      </c>
      <c r="E358" s="58" t="str">
        <f>VLOOKUP(CONCATENATE($F$4,F358),'REG FL  CWIP - 1 System Per Boo'!$A$29:$B$1161,2,FALSE)</f>
        <v>Production</v>
      </c>
      <c r="F358" s="58" t="s">
        <v>676</v>
      </c>
      <c r="G358" s="58" t="s">
        <v>123</v>
      </c>
      <c r="H358" s="63">
        <v>344</v>
      </c>
      <c r="I358" s="60">
        <v>6802.27</v>
      </c>
      <c r="J358" s="60">
        <v>6969.03</v>
      </c>
      <c r="K358" s="60">
        <v>7773.59</v>
      </c>
      <c r="L358" s="60">
        <v>14475.11</v>
      </c>
      <c r="M358" s="60">
        <v>24715.88</v>
      </c>
      <c r="N358" s="60">
        <v>40866.879999999997</v>
      </c>
      <c r="O358" s="60">
        <v>50031.68</v>
      </c>
      <c r="P358" s="60">
        <v>87891.64</v>
      </c>
      <c r="Q358" s="60">
        <v>97238.68</v>
      </c>
      <c r="R358" s="60">
        <v>101206.59</v>
      </c>
      <c r="S358" s="60">
        <v>101267.74</v>
      </c>
      <c r="T358" s="60">
        <v>103133.08</v>
      </c>
      <c r="U358" s="60">
        <v>103133.08</v>
      </c>
      <c r="V358" s="60">
        <v>104380.08</v>
      </c>
      <c r="W358" s="60">
        <v>105627.08</v>
      </c>
      <c r="X358" s="60">
        <v>0</v>
      </c>
      <c r="Y358" s="60">
        <v>0</v>
      </c>
      <c r="Z358" s="60">
        <v>0</v>
      </c>
      <c r="AA358" s="60">
        <v>0</v>
      </c>
      <c r="AB358" s="60">
        <v>0</v>
      </c>
      <c r="AC358" s="60">
        <v>0</v>
      </c>
      <c r="AD358" s="60">
        <v>0</v>
      </c>
      <c r="AE358" s="60">
        <v>0</v>
      </c>
      <c r="AF358" s="60">
        <v>0</v>
      </c>
      <c r="AG358" s="60">
        <v>0</v>
      </c>
      <c r="AH358" s="60">
        <v>0</v>
      </c>
      <c r="AI358" s="60">
        <v>0</v>
      </c>
      <c r="AJ358" s="60">
        <v>0</v>
      </c>
      <c r="AK358" s="60">
        <v>0</v>
      </c>
      <c r="AL358" s="60">
        <v>0</v>
      </c>
      <c r="AM358" s="60">
        <v>0</v>
      </c>
      <c r="AN358" s="60">
        <v>0</v>
      </c>
      <c r="AO358" s="60">
        <v>0</v>
      </c>
      <c r="AP358" s="60">
        <v>0</v>
      </c>
      <c r="AQ358" s="60">
        <v>0</v>
      </c>
      <c r="AR358" s="60">
        <v>0</v>
      </c>
      <c r="AS358" s="60">
        <v>0</v>
      </c>
      <c r="AT358" s="60">
        <v>0</v>
      </c>
      <c r="AU358" s="60">
        <v>0</v>
      </c>
      <c r="AV358" s="60">
        <v>0</v>
      </c>
      <c r="AW358" s="60">
        <v>0</v>
      </c>
      <c r="AX358" s="60">
        <v>0</v>
      </c>
      <c r="AY358" s="60">
        <v>0</v>
      </c>
      <c r="AZ358" s="60">
        <v>0</v>
      </c>
      <c r="BA358" s="60">
        <v>0</v>
      </c>
      <c r="BB358" s="60">
        <v>0</v>
      </c>
      <c r="BC358" s="60">
        <v>0</v>
      </c>
      <c r="BD358" s="60">
        <v>0</v>
      </c>
      <c r="BE358" s="60">
        <v>0</v>
      </c>
      <c r="BF358" s="60">
        <v>0</v>
      </c>
      <c r="BG358" s="60">
        <v>0</v>
      </c>
      <c r="BH358" s="60">
        <v>0</v>
      </c>
      <c r="BI358" s="60">
        <v>0</v>
      </c>
      <c r="BJ358" s="60">
        <v>0</v>
      </c>
      <c r="BK358" s="60">
        <v>0</v>
      </c>
      <c r="BL358" s="60">
        <v>0</v>
      </c>
      <c r="BM358" s="60">
        <v>0</v>
      </c>
      <c r="BN358" s="60">
        <v>0</v>
      </c>
      <c r="BO358" s="60">
        <v>0</v>
      </c>
      <c r="BP358" s="60">
        <v>0</v>
      </c>
      <c r="BQ358" s="60">
        <v>0</v>
      </c>
      <c r="BR358" s="60">
        <v>0</v>
      </c>
      <c r="BS358" s="60">
        <v>0</v>
      </c>
      <c r="BT358" s="60">
        <v>0</v>
      </c>
      <c r="BU358" s="60">
        <v>0</v>
      </c>
      <c r="BV358" s="60">
        <v>0</v>
      </c>
      <c r="BW358" s="60">
        <v>0</v>
      </c>
      <c r="BX358" s="60">
        <v>0</v>
      </c>
      <c r="BY358" s="60">
        <v>0</v>
      </c>
      <c r="BZ358" s="60">
        <v>0</v>
      </c>
      <c r="CA358" s="60">
        <v>0</v>
      </c>
      <c r="CB358" s="60">
        <v>0</v>
      </c>
      <c r="CC358" s="60">
        <v>0</v>
      </c>
      <c r="CD358" s="60">
        <v>0</v>
      </c>
      <c r="CE358" s="60">
        <v>0</v>
      </c>
      <c r="CF358" s="60">
        <v>0</v>
      </c>
      <c r="CG358" s="60">
        <v>0</v>
      </c>
      <c r="CH358" s="60">
        <v>0</v>
      </c>
    </row>
    <row r="359" spans="1:86">
      <c r="A359" s="57" t="s">
        <v>86</v>
      </c>
      <c r="B359" s="58" t="s">
        <v>723</v>
      </c>
      <c r="C359" s="59" t="s">
        <v>120</v>
      </c>
      <c r="D359" s="58" t="s">
        <v>121</v>
      </c>
      <c r="E359" s="58" t="str">
        <f>VLOOKUP(CONCATENATE($F$4,F359),'REG FL  CWIP - 1 System Per Boo'!$A$29:$B$1161,2,FALSE)</f>
        <v>Production</v>
      </c>
      <c r="F359" s="58" t="s">
        <v>677</v>
      </c>
      <c r="G359" s="58" t="s">
        <v>123</v>
      </c>
      <c r="H359" s="63">
        <v>344</v>
      </c>
      <c r="I359" s="60">
        <v>16439.45</v>
      </c>
      <c r="J359" s="60">
        <v>17771.32</v>
      </c>
      <c r="K359" s="60">
        <v>18364.560000000001</v>
      </c>
      <c r="L359" s="60">
        <v>18476.57</v>
      </c>
      <c r="M359" s="60">
        <v>21985.24</v>
      </c>
      <c r="N359" s="60">
        <v>30930.36</v>
      </c>
      <c r="O359" s="60">
        <v>39362.17</v>
      </c>
      <c r="P359" s="60">
        <v>41213.050000000003</v>
      </c>
      <c r="Q359" s="60">
        <v>53798.41</v>
      </c>
      <c r="R359" s="60">
        <v>63551</v>
      </c>
      <c r="S359" s="60">
        <v>75845.679999999993</v>
      </c>
      <c r="T359" s="60">
        <v>83805.460000000006</v>
      </c>
      <c r="U359" s="60">
        <v>83805.460000000006</v>
      </c>
      <c r="V359" s="60">
        <v>84804.46</v>
      </c>
      <c r="W359" s="60">
        <v>85803.46</v>
      </c>
      <c r="X359" s="60">
        <v>0</v>
      </c>
      <c r="Y359" s="60">
        <v>0</v>
      </c>
      <c r="Z359" s="60">
        <v>0</v>
      </c>
      <c r="AA359" s="60">
        <v>0</v>
      </c>
      <c r="AB359" s="60">
        <v>0</v>
      </c>
      <c r="AC359" s="60">
        <v>0</v>
      </c>
      <c r="AD359" s="60">
        <v>0</v>
      </c>
      <c r="AE359" s="60">
        <v>0</v>
      </c>
      <c r="AF359" s="60">
        <v>0</v>
      </c>
      <c r="AG359" s="60">
        <v>0</v>
      </c>
      <c r="AH359" s="60">
        <v>0</v>
      </c>
      <c r="AI359" s="60">
        <v>0</v>
      </c>
      <c r="AJ359" s="60">
        <v>0</v>
      </c>
      <c r="AK359" s="60">
        <v>0</v>
      </c>
      <c r="AL359" s="60">
        <v>0</v>
      </c>
      <c r="AM359" s="60">
        <v>0</v>
      </c>
      <c r="AN359" s="60">
        <v>0</v>
      </c>
      <c r="AO359" s="60">
        <v>0</v>
      </c>
      <c r="AP359" s="60">
        <v>0</v>
      </c>
      <c r="AQ359" s="60">
        <v>0</v>
      </c>
      <c r="AR359" s="60">
        <v>0</v>
      </c>
      <c r="AS359" s="60">
        <v>0</v>
      </c>
      <c r="AT359" s="60">
        <v>0</v>
      </c>
      <c r="AU359" s="60">
        <v>0</v>
      </c>
      <c r="AV359" s="60">
        <v>0</v>
      </c>
      <c r="AW359" s="60">
        <v>0</v>
      </c>
      <c r="AX359" s="60">
        <v>0</v>
      </c>
      <c r="AY359" s="60">
        <v>0</v>
      </c>
      <c r="AZ359" s="60">
        <v>0</v>
      </c>
      <c r="BA359" s="60">
        <v>0</v>
      </c>
      <c r="BB359" s="60">
        <v>0</v>
      </c>
      <c r="BC359" s="60">
        <v>0</v>
      </c>
      <c r="BD359" s="60">
        <v>0</v>
      </c>
      <c r="BE359" s="60">
        <v>0</v>
      </c>
      <c r="BF359" s="60">
        <v>0</v>
      </c>
      <c r="BG359" s="60">
        <v>0</v>
      </c>
      <c r="BH359" s="60">
        <v>0</v>
      </c>
      <c r="BI359" s="60">
        <v>0</v>
      </c>
      <c r="BJ359" s="60">
        <v>0</v>
      </c>
      <c r="BK359" s="60">
        <v>0</v>
      </c>
      <c r="BL359" s="60">
        <v>0</v>
      </c>
      <c r="BM359" s="60">
        <v>0</v>
      </c>
      <c r="BN359" s="60">
        <v>0</v>
      </c>
      <c r="BO359" s="60">
        <v>0</v>
      </c>
      <c r="BP359" s="60">
        <v>0</v>
      </c>
      <c r="BQ359" s="60">
        <v>0</v>
      </c>
      <c r="BR359" s="60">
        <v>0</v>
      </c>
      <c r="BS359" s="60">
        <v>0</v>
      </c>
      <c r="BT359" s="60">
        <v>0</v>
      </c>
      <c r="BU359" s="60">
        <v>0</v>
      </c>
      <c r="BV359" s="60">
        <v>0</v>
      </c>
      <c r="BW359" s="60">
        <v>0</v>
      </c>
      <c r="BX359" s="60">
        <v>0</v>
      </c>
      <c r="BY359" s="60">
        <v>0</v>
      </c>
      <c r="BZ359" s="60">
        <v>0</v>
      </c>
      <c r="CA359" s="60">
        <v>0</v>
      </c>
      <c r="CB359" s="60">
        <v>0</v>
      </c>
      <c r="CC359" s="60">
        <v>0</v>
      </c>
      <c r="CD359" s="60">
        <v>0</v>
      </c>
      <c r="CE359" s="60">
        <v>0</v>
      </c>
      <c r="CF359" s="60">
        <v>0</v>
      </c>
      <c r="CG359" s="60">
        <v>0</v>
      </c>
      <c r="CH359" s="60">
        <v>0</v>
      </c>
    </row>
    <row r="360" spans="1:86">
      <c r="A360" s="57" t="s">
        <v>86</v>
      </c>
      <c r="B360" s="58" t="s">
        <v>723</v>
      </c>
      <c r="C360" s="59" t="s">
        <v>120</v>
      </c>
      <c r="D360" s="58" t="s">
        <v>121</v>
      </c>
      <c r="E360" s="58" t="str">
        <f>VLOOKUP(CONCATENATE($F$4,F360),'REG FL  CWIP - 1 System Per Boo'!$A$29:$B$1161,2,FALSE)</f>
        <v>Production</v>
      </c>
      <c r="F360" s="58" t="s">
        <v>678</v>
      </c>
      <c r="G360" s="58" t="s">
        <v>123</v>
      </c>
      <c r="H360" s="63">
        <v>344</v>
      </c>
      <c r="I360" s="60">
        <v>0</v>
      </c>
      <c r="J360" s="60">
        <v>0</v>
      </c>
      <c r="K360" s="60">
        <v>0</v>
      </c>
      <c r="L360" s="60">
        <v>0</v>
      </c>
      <c r="M360" s="60">
        <v>0</v>
      </c>
      <c r="N360" s="60">
        <v>0</v>
      </c>
      <c r="O360" s="60">
        <v>0</v>
      </c>
      <c r="P360" s="60">
        <v>5.82</v>
      </c>
      <c r="Q360" s="60">
        <v>30.61</v>
      </c>
      <c r="R360" s="60">
        <v>65.739999999999995</v>
      </c>
      <c r="S360" s="60">
        <v>5673.59</v>
      </c>
      <c r="T360" s="60">
        <v>5787.56</v>
      </c>
      <c r="U360" s="60">
        <v>5787.56</v>
      </c>
      <c r="V360" s="60">
        <v>12287.560000000001</v>
      </c>
      <c r="W360" s="60">
        <v>18787.560000000001</v>
      </c>
      <c r="X360" s="60">
        <v>25287.56</v>
      </c>
      <c r="Y360" s="60">
        <v>31787.56</v>
      </c>
      <c r="Z360" s="60">
        <v>38287.56</v>
      </c>
      <c r="AA360" s="60">
        <v>44787.56</v>
      </c>
      <c r="AB360" s="60">
        <v>51287.56</v>
      </c>
      <c r="AC360" s="60">
        <v>57787.56</v>
      </c>
      <c r="AD360" s="60">
        <v>64287.56</v>
      </c>
      <c r="AE360" s="60">
        <v>70787.56</v>
      </c>
      <c r="AF360" s="60">
        <v>77287.56</v>
      </c>
      <c r="AG360" s="60">
        <v>83787.56</v>
      </c>
      <c r="AH360" s="60">
        <v>83787.56</v>
      </c>
      <c r="AI360" s="60">
        <v>86454.56</v>
      </c>
      <c r="AJ360" s="60">
        <v>89121.56</v>
      </c>
      <c r="AK360" s="60">
        <v>91788.56</v>
      </c>
      <c r="AL360" s="60">
        <v>94455.56</v>
      </c>
      <c r="AM360" s="60">
        <v>97122.559999999998</v>
      </c>
      <c r="AN360" s="60">
        <v>0</v>
      </c>
      <c r="AO360" s="60">
        <v>0</v>
      </c>
      <c r="AP360" s="60">
        <v>0</v>
      </c>
      <c r="AQ360" s="60">
        <v>0</v>
      </c>
      <c r="AR360" s="60">
        <v>0</v>
      </c>
      <c r="AS360" s="60">
        <v>0</v>
      </c>
      <c r="AT360" s="60">
        <v>0</v>
      </c>
      <c r="AU360" s="60">
        <v>0</v>
      </c>
      <c r="AV360" s="60">
        <v>0</v>
      </c>
      <c r="AW360" s="60">
        <v>0</v>
      </c>
      <c r="AX360" s="60">
        <v>0</v>
      </c>
      <c r="AY360" s="60">
        <v>0</v>
      </c>
      <c r="AZ360" s="60">
        <v>0</v>
      </c>
      <c r="BA360" s="60">
        <v>0</v>
      </c>
      <c r="BB360" s="60">
        <v>0</v>
      </c>
      <c r="BC360" s="60">
        <v>0</v>
      </c>
      <c r="BD360" s="60">
        <v>0</v>
      </c>
      <c r="BE360" s="60">
        <v>0</v>
      </c>
      <c r="BF360" s="60">
        <v>0</v>
      </c>
      <c r="BG360" s="60">
        <v>0</v>
      </c>
      <c r="BH360" s="60">
        <v>0</v>
      </c>
      <c r="BI360" s="60">
        <v>0</v>
      </c>
      <c r="BJ360" s="60">
        <v>0</v>
      </c>
      <c r="BK360" s="60">
        <v>0</v>
      </c>
      <c r="BL360" s="60">
        <v>0</v>
      </c>
      <c r="BM360" s="60">
        <v>0</v>
      </c>
      <c r="BN360" s="60">
        <v>0</v>
      </c>
      <c r="BO360" s="60">
        <v>0</v>
      </c>
      <c r="BP360" s="60">
        <v>0</v>
      </c>
      <c r="BQ360" s="60">
        <v>0</v>
      </c>
      <c r="BR360" s="60">
        <v>0</v>
      </c>
      <c r="BS360" s="60">
        <v>0</v>
      </c>
      <c r="BT360" s="60">
        <v>0</v>
      </c>
      <c r="BU360" s="60">
        <v>0</v>
      </c>
      <c r="BV360" s="60">
        <v>0</v>
      </c>
      <c r="BW360" s="60">
        <v>0</v>
      </c>
      <c r="BX360" s="60">
        <v>0</v>
      </c>
      <c r="BY360" s="60">
        <v>0</v>
      </c>
      <c r="BZ360" s="60">
        <v>0</v>
      </c>
      <c r="CA360" s="60">
        <v>0</v>
      </c>
      <c r="CB360" s="60">
        <v>0</v>
      </c>
      <c r="CC360" s="60">
        <v>0</v>
      </c>
      <c r="CD360" s="60">
        <v>0</v>
      </c>
      <c r="CE360" s="60">
        <v>0</v>
      </c>
      <c r="CF360" s="60">
        <v>0</v>
      </c>
      <c r="CG360" s="60">
        <v>0</v>
      </c>
      <c r="CH360" s="60">
        <v>0</v>
      </c>
    </row>
    <row r="361" spans="1:86">
      <c r="A361" s="57" t="s">
        <v>86</v>
      </c>
      <c r="B361" s="58" t="s">
        <v>723</v>
      </c>
      <c r="C361" s="59" t="s">
        <v>120</v>
      </c>
      <c r="D361" s="58" t="s">
        <v>121</v>
      </c>
      <c r="E361" s="58" t="str">
        <f>VLOOKUP(CONCATENATE($F$4,F361),'REG FL  CWIP - 1 System Per Boo'!$A$29:$B$1161,2,FALSE)</f>
        <v>Production</v>
      </c>
      <c r="F361" s="58" t="s">
        <v>679</v>
      </c>
      <c r="G361" s="58" t="s">
        <v>123</v>
      </c>
      <c r="H361" s="63">
        <v>344</v>
      </c>
      <c r="I361" s="60">
        <v>0</v>
      </c>
      <c r="J361" s="60">
        <v>0</v>
      </c>
      <c r="K361" s="60">
        <v>0</v>
      </c>
      <c r="L361" s="60">
        <v>0</v>
      </c>
      <c r="M361" s="60">
        <v>0</v>
      </c>
      <c r="N361" s="60">
        <v>0</v>
      </c>
      <c r="O361" s="60">
        <v>0</v>
      </c>
      <c r="P361" s="60">
        <v>18.600000000000001</v>
      </c>
      <c r="Q361" s="60">
        <v>2302.59</v>
      </c>
      <c r="R361" s="60">
        <v>6893.05</v>
      </c>
      <c r="S361" s="60">
        <v>10995.03</v>
      </c>
      <c r="T361" s="60">
        <v>20199.060000000001</v>
      </c>
      <c r="U361" s="60">
        <v>20199.060000000001</v>
      </c>
      <c r="V361" s="60">
        <v>27498.06</v>
      </c>
      <c r="W361" s="60">
        <v>34797.06</v>
      </c>
      <c r="X361" s="60">
        <v>42096.06</v>
      </c>
      <c r="Y361" s="60">
        <v>49395.06</v>
      </c>
      <c r="Z361" s="60">
        <v>56694.06</v>
      </c>
      <c r="AA361" s="60">
        <v>63993.06</v>
      </c>
      <c r="AB361" s="60">
        <v>71292.06</v>
      </c>
      <c r="AC361" s="60">
        <v>78591.06</v>
      </c>
      <c r="AD361" s="60">
        <v>85890.06</v>
      </c>
      <c r="AE361" s="60">
        <v>93189.06</v>
      </c>
      <c r="AF361" s="60">
        <v>100488.06</v>
      </c>
      <c r="AG361" s="60">
        <v>107787.06</v>
      </c>
      <c r="AH361" s="60">
        <v>107787.06</v>
      </c>
      <c r="AI361" s="60">
        <v>0</v>
      </c>
      <c r="AJ361" s="60">
        <v>0</v>
      </c>
      <c r="AK361" s="60">
        <v>0</v>
      </c>
      <c r="AL361" s="60">
        <v>0</v>
      </c>
      <c r="AM361" s="60">
        <v>0</v>
      </c>
      <c r="AN361" s="60">
        <v>0</v>
      </c>
      <c r="AO361" s="60">
        <v>0</v>
      </c>
      <c r="AP361" s="60">
        <v>0</v>
      </c>
      <c r="AQ361" s="60">
        <v>0</v>
      </c>
      <c r="AR361" s="60">
        <v>0</v>
      </c>
      <c r="AS361" s="60">
        <v>0</v>
      </c>
      <c r="AT361" s="60">
        <v>0</v>
      </c>
      <c r="AU361" s="60">
        <v>0</v>
      </c>
      <c r="AV361" s="60">
        <v>0</v>
      </c>
      <c r="AW361" s="60">
        <v>0</v>
      </c>
      <c r="AX361" s="60">
        <v>0</v>
      </c>
      <c r="AY361" s="60">
        <v>0</v>
      </c>
      <c r="AZ361" s="60">
        <v>0</v>
      </c>
      <c r="BA361" s="60">
        <v>0</v>
      </c>
      <c r="BB361" s="60">
        <v>0</v>
      </c>
      <c r="BC361" s="60">
        <v>0</v>
      </c>
      <c r="BD361" s="60">
        <v>0</v>
      </c>
      <c r="BE361" s="60">
        <v>0</v>
      </c>
      <c r="BF361" s="60">
        <v>0</v>
      </c>
      <c r="BG361" s="60">
        <v>0</v>
      </c>
      <c r="BH361" s="60">
        <v>0</v>
      </c>
      <c r="BI361" s="60">
        <v>0</v>
      </c>
      <c r="BJ361" s="60">
        <v>0</v>
      </c>
      <c r="BK361" s="60">
        <v>0</v>
      </c>
      <c r="BL361" s="60">
        <v>0</v>
      </c>
      <c r="BM361" s="60">
        <v>0</v>
      </c>
      <c r="BN361" s="60">
        <v>0</v>
      </c>
      <c r="BO361" s="60">
        <v>0</v>
      </c>
      <c r="BP361" s="60">
        <v>0</v>
      </c>
      <c r="BQ361" s="60">
        <v>0</v>
      </c>
      <c r="BR361" s="60">
        <v>0</v>
      </c>
      <c r="BS361" s="60">
        <v>0</v>
      </c>
      <c r="BT361" s="60">
        <v>0</v>
      </c>
      <c r="BU361" s="60">
        <v>0</v>
      </c>
      <c r="BV361" s="60">
        <v>0</v>
      </c>
      <c r="BW361" s="60">
        <v>0</v>
      </c>
      <c r="BX361" s="60">
        <v>0</v>
      </c>
      <c r="BY361" s="60">
        <v>0</v>
      </c>
      <c r="BZ361" s="60">
        <v>0</v>
      </c>
      <c r="CA361" s="60">
        <v>0</v>
      </c>
      <c r="CB361" s="60">
        <v>0</v>
      </c>
      <c r="CC361" s="60">
        <v>0</v>
      </c>
      <c r="CD361" s="60">
        <v>0</v>
      </c>
      <c r="CE361" s="60">
        <v>0</v>
      </c>
      <c r="CF361" s="60">
        <v>0</v>
      </c>
      <c r="CG361" s="60">
        <v>0</v>
      </c>
      <c r="CH361" s="60">
        <v>0</v>
      </c>
    </row>
    <row r="362" spans="1:86">
      <c r="A362" s="57" t="s">
        <v>86</v>
      </c>
      <c r="B362" s="58" t="s">
        <v>723</v>
      </c>
      <c r="C362" s="59" t="s">
        <v>120</v>
      </c>
      <c r="D362" s="58" t="s">
        <v>121</v>
      </c>
      <c r="E362" s="58" t="str">
        <f>VLOOKUP(CONCATENATE($F$4,F362),'REG FL  CWIP - 1 System Per Boo'!$A$29:$B$1161,2,FALSE)</f>
        <v>Production</v>
      </c>
      <c r="F362" s="58" t="s">
        <v>680</v>
      </c>
      <c r="G362" s="58" t="s">
        <v>123</v>
      </c>
      <c r="H362" s="63">
        <v>344</v>
      </c>
      <c r="I362" s="60">
        <v>0</v>
      </c>
      <c r="J362" s="60">
        <v>0</v>
      </c>
      <c r="K362" s="60">
        <v>0</v>
      </c>
      <c r="L362" s="60">
        <v>0</v>
      </c>
      <c r="M362" s="60">
        <v>0</v>
      </c>
      <c r="N362" s="60">
        <v>0</v>
      </c>
      <c r="O362" s="60">
        <v>0</v>
      </c>
      <c r="P362" s="60">
        <v>4.3899999999999997</v>
      </c>
      <c r="Q362" s="60">
        <v>7.34</v>
      </c>
      <c r="R362" s="60">
        <v>12.97</v>
      </c>
      <c r="S362" s="60">
        <v>2420.7000000000003</v>
      </c>
      <c r="T362" s="60">
        <v>4456.6099999999997</v>
      </c>
      <c r="U362" s="60">
        <v>4456.6099999999997</v>
      </c>
      <c r="V362" s="60">
        <v>10623.61</v>
      </c>
      <c r="W362" s="60">
        <v>16790.61</v>
      </c>
      <c r="X362" s="60">
        <v>22957.61</v>
      </c>
      <c r="Y362" s="60">
        <v>29124.61</v>
      </c>
      <c r="Z362" s="60">
        <v>35291.61</v>
      </c>
      <c r="AA362" s="60">
        <v>41458.61</v>
      </c>
      <c r="AB362" s="60">
        <v>47625.61</v>
      </c>
      <c r="AC362" s="60">
        <v>53792.61</v>
      </c>
      <c r="AD362" s="60">
        <v>59959.61</v>
      </c>
      <c r="AE362" s="60">
        <v>66126.61</v>
      </c>
      <c r="AF362" s="60">
        <v>72293.61</v>
      </c>
      <c r="AG362" s="60">
        <v>78460.61</v>
      </c>
      <c r="AH362" s="60">
        <v>78460.61</v>
      </c>
      <c r="AI362" s="60">
        <v>81460.61</v>
      </c>
      <c r="AJ362" s="60">
        <v>84460.61</v>
      </c>
      <c r="AK362" s="60">
        <v>87460.61</v>
      </c>
      <c r="AL362" s="60">
        <v>90460.61</v>
      </c>
      <c r="AM362" s="60">
        <v>93460.61</v>
      </c>
      <c r="AN362" s="60">
        <v>0</v>
      </c>
      <c r="AO362" s="60">
        <v>0</v>
      </c>
      <c r="AP362" s="60">
        <v>0</v>
      </c>
      <c r="AQ362" s="60">
        <v>0</v>
      </c>
      <c r="AR362" s="60">
        <v>0</v>
      </c>
      <c r="AS362" s="60">
        <v>0</v>
      </c>
      <c r="AT362" s="60">
        <v>0</v>
      </c>
      <c r="AU362" s="60">
        <v>0</v>
      </c>
      <c r="AV362" s="60">
        <v>0</v>
      </c>
      <c r="AW362" s="60">
        <v>0</v>
      </c>
      <c r="AX362" s="60">
        <v>0</v>
      </c>
      <c r="AY362" s="60">
        <v>0</v>
      </c>
      <c r="AZ362" s="60">
        <v>0</v>
      </c>
      <c r="BA362" s="60">
        <v>0</v>
      </c>
      <c r="BB362" s="60">
        <v>0</v>
      </c>
      <c r="BC362" s="60">
        <v>0</v>
      </c>
      <c r="BD362" s="60">
        <v>0</v>
      </c>
      <c r="BE362" s="60">
        <v>0</v>
      </c>
      <c r="BF362" s="60">
        <v>0</v>
      </c>
      <c r="BG362" s="60">
        <v>0</v>
      </c>
      <c r="BH362" s="60">
        <v>0</v>
      </c>
      <c r="BI362" s="60">
        <v>0</v>
      </c>
      <c r="BJ362" s="60">
        <v>0</v>
      </c>
      <c r="BK362" s="60">
        <v>0</v>
      </c>
      <c r="BL362" s="60">
        <v>0</v>
      </c>
      <c r="BM362" s="60">
        <v>0</v>
      </c>
      <c r="BN362" s="60">
        <v>0</v>
      </c>
      <c r="BO362" s="60">
        <v>0</v>
      </c>
      <c r="BP362" s="60">
        <v>0</v>
      </c>
      <c r="BQ362" s="60">
        <v>0</v>
      </c>
      <c r="BR362" s="60">
        <v>0</v>
      </c>
      <c r="BS362" s="60">
        <v>0</v>
      </c>
      <c r="BT362" s="60">
        <v>0</v>
      </c>
      <c r="BU362" s="60">
        <v>0</v>
      </c>
      <c r="BV362" s="60">
        <v>0</v>
      </c>
      <c r="BW362" s="60">
        <v>0</v>
      </c>
      <c r="BX362" s="60">
        <v>0</v>
      </c>
      <c r="BY362" s="60">
        <v>0</v>
      </c>
      <c r="BZ362" s="60">
        <v>0</v>
      </c>
      <c r="CA362" s="60">
        <v>0</v>
      </c>
      <c r="CB362" s="60">
        <v>0</v>
      </c>
      <c r="CC362" s="60">
        <v>0</v>
      </c>
      <c r="CD362" s="60">
        <v>0</v>
      </c>
      <c r="CE362" s="60">
        <v>0</v>
      </c>
      <c r="CF362" s="60">
        <v>0</v>
      </c>
      <c r="CG362" s="60">
        <v>0</v>
      </c>
      <c r="CH362" s="60">
        <v>0</v>
      </c>
    </row>
    <row r="363" spans="1:86">
      <c r="A363" s="57" t="s">
        <v>86</v>
      </c>
      <c r="B363" s="58" t="s">
        <v>723</v>
      </c>
      <c r="C363" s="59" t="s">
        <v>120</v>
      </c>
      <c r="D363" s="58" t="s">
        <v>121</v>
      </c>
      <c r="E363" s="58" t="str">
        <f>VLOOKUP(CONCATENATE($F$4,F363),'REG FL  CWIP - 1 System Per Boo'!$A$29:$B$1161,2,FALSE)</f>
        <v>Production</v>
      </c>
      <c r="F363" s="58" t="s">
        <v>681</v>
      </c>
      <c r="G363" s="58" t="s">
        <v>123</v>
      </c>
      <c r="H363" s="63">
        <v>344</v>
      </c>
      <c r="I363" s="60">
        <v>0</v>
      </c>
      <c r="J363" s="60">
        <v>0</v>
      </c>
      <c r="K363" s="60">
        <v>0</v>
      </c>
      <c r="L363" s="60">
        <v>0</v>
      </c>
      <c r="M363" s="60">
        <v>0</v>
      </c>
      <c r="N363" s="60">
        <v>0</v>
      </c>
      <c r="O363" s="60">
        <v>0</v>
      </c>
      <c r="P363" s="60">
        <v>17.79</v>
      </c>
      <c r="Q363" s="60">
        <v>160.36000000000001</v>
      </c>
      <c r="R363" s="60">
        <v>413.39</v>
      </c>
      <c r="S363" s="60">
        <v>10761.77</v>
      </c>
      <c r="T363" s="60">
        <v>10861.12</v>
      </c>
      <c r="U363" s="60">
        <v>10861.12</v>
      </c>
      <c r="V363" s="60">
        <v>19465.120000000003</v>
      </c>
      <c r="W363" s="60">
        <v>28069.120000000003</v>
      </c>
      <c r="X363" s="60">
        <v>36673.120000000003</v>
      </c>
      <c r="Y363" s="60">
        <v>45277.120000000003</v>
      </c>
      <c r="Z363" s="60">
        <v>53881.120000000003</v>
      </c>
      <c r="AA363" s="60">
        <v>62485.120000000003</v>
      </c>
      <c r="AB363" s="60">
        <v>71089.119999999995</v>
      </c>
      <c r="AC363" s="60">
        <v>79693.119999999995</v>
      </c>
      <c r="AD363" s="60">
        <v>88297.12</v>
      </c>
      <c r="AE363" s="60">
        <v>96901.119999999995</v>
      </c>
      <c r="AF363" s="60">
        <v>105505.12</v>
      </c>
      <c r="AG363" s="60">
        <v>114109.12</v>
      </c>
      <c r="AH363" s="60">
        <v>114109.12</v>
      </c>
      <c r="AI363" s="60">
        <v>0</v>
      </c>
      <c r="AJ363" s="60">
        <v>0</v>
      </c>
      <c r="AK363" s="60">
        <v>0</v>
      </c>
      <c r="AL363" s="60">
        <v>0</v>
      </c>
      <c r="AM363" s="60">
        <v>0</v>
      </c>
      <c r="AN363" s="60">
        <v>0</v>
      </c>
      <c r="AO363" s="60">
        <v>0</v>
      </c>
      <c r="AP363" s="60">
        <v>0</v>
      </c>
      <c r="AQ363" s="60">
        <v>0</v>
      </c>
      <c r="AR363" s="60">
        <v>0</v>
      </c>
      <c r="AS363" s="60">
        <v>0</v>
      </c>
      <c r="AT363" s="60">
        <v>0</v>
      </c>
      <c r="AU363" s="60">
        <v>0</v>
      </c>
      <c r="AV363" s="60">
        <v>0</v>
      </c>
      <c r="AW363" s="60">
        <v>0</v>
      </c>
      <c r="AX363" s="60">
        <v>0</v>
      </c>
      <c r="AY363" s="60">
        <v>0</v>
      </c>
      <c r="AZ363" s="60">
        <v>0</v>
      </c>
      <c r="BA363" s="60">
        <v>0</v>
      </c>
      <c r="BB363" s="60">
        <v>0</v>
      </c>
      <c r="BC363" s="60">
        <v>0</v>
      </c>
      <c r="BD363" s="60">
        <v>0</v>
      </c>
      <c r="BE363" s="60">
        <v>0</v>
      </c>
      <c r="BF363" s="60">
        <v>0</v>
      </c>
      <c r="BG363" s="60">
        <v>0</v>
      </c>
      <c r="BH363" s="60">
        <v>0</v>
      </c>
      <c r="BI363" s="60">
        <v>0</v>
      </c>
      <c r="BJ363" s="60">
        <v>0</v>
      </c>
      <c r="BK363" s="60">
        <v>0</v>
      </c>
      <c r="BL363" s="60">
        <v>0</v>
      </c>
      <c r="BM363" s="60">
        <v>0</v>
      </c>
      <c r="BN363" s="60">
        <v>0</v>
      </c>
      <c r="BO363" s="60">
        <v>0</v>
      </c>
      <c r="BP363" s="60">
        <v>0</v>
      </c>
      <c r="BQ363" s="60">
        <v>0</v>
      </c>
      <c r="BR363" s="60">
        <v>0</v>
      </c>
      <c r="BS363" s="60">
        <v>0</v>
      </c>
      <c r="BT363" s="60">
        <v>0</v>
      </c>
      <c r="BU363" s="60">
        <v>0</v>
      </c>
      <c r="BV363" s="60">
        <v>0</v>
      </c>
      <c r="BW363" s="60">
        <v>0</v>
      </c>
      <c r="BX363" s="60">
        <v>0</v>
      </c>
      <c r="BY363" s="60">
        <v>0</v>
      </c>
      <c r="BZ363" s="60">
        <v>0</v>
      </c>
      <c r="CA363" s="60">
        <v>0</v>
      </c>
      <c r="CB363" s="60">
        <v>0</v>
      </c>
      <c r="CC363" s="60">
        <v>0</v>
      </c>
      <c r="CD363" s="60">
        <v>0</v>
      </c>
      <c r="CE363" s="60">
        <v>0</v>
      </c>
      <c r="CF363" s="60">
        <v>0</v>
      </c>
      <c r="CG363" s="60">
        <v>0</v>
      </c>
      <c r="CH363" s="60">
        <v>0</v>
      </c>
    </row>
    <row r="364" spans="1:86">
      <c r="A364" s="57" t="s">
        <v>86</v>
      </c>
      <c r="B364" s="58" t="s">
        <v>723</v>
      </c>
      <c r="C364" s="59" t="s">
        <v>120</v>
      </c>
      <c r="D364" s="58" t="s">
        <v>121</v>
      </c>
      <c r="E364" s="58" t="str">
        <f>VLOOKUP(CONCATENATE($F$4,F364),'REG FL  CWIP - 1 System Per Boo'!$A$29:$B$1161,2,FALSE)</f>
        <v>Production</v>
      </c>
      <c r="F364" s="58" t="s">
        <v>682</v>
      </c>
      <c r="G364" s="58" t="s">
        <v>123</v>
      </c>
      <c r="H364" s="63">
        <v>344</v>
      </c>
      <c r="I364" s="60">
        <v>0</v>
      </c>
      <c r="J364" s="60">
        <v>0</v>
      </c>
      <c r="K364" s="60">
        <v>0</v>
      </c>
      <c r="L364" s="60">
        <v>0</v>
      </c>
      <c r="M364" s="60">
        <v>0</v>
      </c>
      <c r="N364" s="60">
        <v>0</v>
      </c>
      <c r="O364" s="60">
        <v>0</v>
      </c>
      <c r="P364" s="60">
        <v>0</v>
      </c>
      <c r="Q364" s="60">
        <v>0</v>
      </c>
      <c r="R364" s="60">
        <v>0</v>
      </c>
      <c r="S364" s="60">
        <v>0</v>
      </c>
      <c r="T364" s="60">
        <v>0</v>
      </c>
      <c r="U364" s="60">
        <v>0</v>
      </c>
      <c r="V364" s="60">
        <v>1835</v>
      </c>
      <c r="W364" s="60">
        <v>3670</v>
      </c>
      <c r="X364" s="60">
        <v>5505</v>
      </c>
      <c r="Y364" s="60">
        <v>7340</v>
      </c>
      <c r="Z364" s="60">
        <v>9175</v>
      </c>
      <c r="AA364" s="60">
        <v>11010</v>
      </c>
      <c r="AB364" s="60">
        <v>12845</v>
      </c>
      <c r="AC364" s="60">
        <v>14680</v>
      </c>
      <c r="AD364" s="60">
        <v>16515</v>
      </c>
      <c r="AE364" s="60">
        <v>18350</v>
      </c>
      <c r="AF364" s="60">
        <v>20185</v>
      </c>
      <c r="AG364" s="60">
        <v>22020</v>
      </c>
      <c r="AH364" s="60">
        <v>22020</v>
      </c>
      <c r="AI364" s="60">
        <v>34908.083333333336</v>
      </c>
      <c r="AJ364" s="60">
        <v>47796.166666666672</v>
      </c>
      <c r="AK364" s="60">
        <v>60684.250000000007</v>
      </c>
      <c r="AL364" s="60">
        <v>73572.333333333343</v>
      </c>
      <c r="AM364" s="60">
        <v>86460.416666666672</v>
      </c>
      <c r="AN364" s="60">
        <v>99348.5</v>
      </c>
      <c r="AO364" s="60">
        <v>112236.58333333333</v>
      </c>
      <c r="AP364" s="60">
        <v>125124.66666666666</v>
      </c>
      <c r="AQ364" s="60">
        <v>138012.75</v>
      </c>
      <c r="AR364" s="60">
        <v>150900.83333333334</v>
      </c>
      <c r="AS364" s="60">
        <v>163788.91666666669</v>
      </c>
      <c r="AT364" s="60">
        <v>176677.00000000003</v>
      </c>
      <c r="AU364" s="60">
        <v>176677.00000000003</v>
      </c>
      <c r="AV364" s="60">
        <v>180846.66666666669</v>
      </c>
      <c r="AW364" s="60">
        <v>185016.33333333334</v>
      </c>
      <c r="AX364" s="60">
        <v>0</v>
      </c>
      <c r="AY364" s="60">
        <v>0</v>
      </c>
      <c r="AZ364" s="60">
        <v>0</v>
      </c>
      <c r="BA364" s="60">
        <v>0</v>
      </c>
      <c r="BB364" s="60">
        <v>0</v>
      </c>
      <c r="BC364" s="60">
        <v>0</v>
      </c>
      <c r="BD364" s="60">
        <v>0</v>
      </c>
      <c r="BE364" s="60">
        <v>0</v>
      </c>
      <c r="BF364" s="60">
        <v>0</v>
      </c>
      <c r="BG364" s="60">
        <v>0</v>
      </c>
      <c r="BH364" s="60">
        <v>0</v>
      </c>
      <c r="BI364" s="60">
        <v>0</v>
      </c>
      <c r="BJ364" s="60">
        <v>0</v>
      </c>
      <c r="BK364" s="60">
        <v>0</v>
      </c>
      <c r="BL364" s="60">
        <v>0</v>
      </c>
      <c r="BM364" s="60">
        <v>0</v>
      </c>
      <c r="BN364" s="60">
        <v>0</v>
      </c>
      <c r="BO364" s="60">
        <v>0</v>
      </c>
      <c r="BP364" s="60">
        <v>0</v>
      </c>
      <c r="BQ364" s="60">
        <v>0</v>
      </c>
      <c r="BR364" s="60">
        <v>0</v>
      </c>
      <c r="BS364" s="60">
        <v>0</v>
      </c>
      <c r="BT364" s="60">
        <v>0</v>
      </c>
      <c r="BU364" s="60">
        <v>0</v>
      </c>
      <c r="BV364" s="60">
        <v>0</v>
      </c>
      <c r="BW364" s="60">
        <v>0</v>
      </c>
      <c r="BX364" s="60">
        <v>0</v>
      </c>
      <c r="BY364" s="60">
        <v>0</v>
      </c>
      <c r="BZ364" s="60">
        <v>0</v>
      </c>
      <c r="CA364" s="60">
        <v>0</v>
      </c>
      <c r="CB364" s="60">
        <v>0</v>
      </c>
      <c r="CC364" s="60">
        <v>0</v>
      </c>
      <c r="CD364" s="60">
        <v>0</v>
      </c>
      <c r="CE364" s="60">
        <v>0</v>
      </c>
      <c r="CF364" s="60">
        <v>0</v>
      </c>
      <c r="CG364" s="60">
        <v>0</v>
      </c>
      <c r="CH364" s="60">
        <v>0</v>
      </c>
    </row>
    <row r="365" spans="1:86">
      <c r="A365" s="57" t="s">
        <v>86</v>
      </c>
      <c r="B365" s="58" t="s">
        <v>723</v>
      </c>
      <c r="C365" s="59" t="s">
        <v>120</v>
      </c>
      <c r="D365" s="58" t="s">
        <v>121</v>
      </c>
      <c r="E365" s="58" t="str">
        <f>VLOOKUP(CONCATENATE($F$4,F365),'REG FL  CWIP - 1 System Per Boo'!$A$29:$B$1161,2,FALSE)</f>
        <v>Production</v>
      </c>
      <c r="F365" s="58" t="s">
        <v>683</v>
      </c>
      <c r="G365" s="58" t="s">
        <v>123</v>
      </c>
      <c r="H365" s="63">
        <v>344</v>
      </c>
      <c r="I365" s="60">
        <v>0</v>
      </c>
      <c r="J365" s="60">
        <v>0</v>
      </c>
      <c r="K365" s="60">
        <v>0</v>
      </c>
      <c r="L365" s="60">
        <v>0</v>
      </c>
      <c r="M365" s="60">
        <v>0</v>
      </c>
      <c r="N365" s="60">
        <v>0</v>
      </c>
      <c r="O365" s="60">
        <v>0</v>
      </c>
      <c r="P365" s="60">
        <v>0</v>
      </c>
      <c r="Q365" s="60">
        <v>0</v>
      </c>
      <c r="R365" s="60">
        <v>0</v>
      </c>
      <c r="S365" s="60">
        <v>0</v>
      </c>
      <c r="T365" s="60">
        <v>0</v>
      </c>
      <c r="U365" s="60">
        <v>0</v>
      </c>
      <c r="V365" s="60">
        <v>1835</v>
      </c>
      <c r="W365" s="60">
        <v>3670</v>
      </c>
      <c r="X365" s="60">
        <v>5505</v>
      </c>
      <c r="Y365" s="60">
        <v>7340</v>
      </c>
      <c r="Z365" s="60">
        <v>9175</v>
      </c>
      <c r="AA365" s="60">
        <v>11010</v>
      </c>
      <c r="AB365" s="60">
        <v>12845</v>
      </c>
      <c r="AC365" s="60">
        <v>14680</v>
      </c>
      <c r="AD365" s="60">
        <v>16515</v>
      </c>
      <c r="AE365" s="60">
        <v>18350</v>
      </c>
      <c r="AF365" s="60">
        <v>20185</v>
      </c>
      <c r="AG365" s="60">
        <v>22020</v>
      </c>
      <c r="AH365" s="60">
        <v>22020</v>
      </c>
      <c r="AI365" s="60">
        <v>31565.5</v>
      </c>
      <c r="AJ365" s="60">
        <v>41111</v>
      </c>
      <c r="AK365" s="60">
        <v>50656.5</v>
      </c>
      <c r="AL365" s="60">
        <v>60202</v>
      </c>
      <c r="AM365" s="60">
        <v>69747.5</v>
      </c>
      <c r="AN365" s="60">
        <v>79293</v>
      </c>
      <c r="AO365" s="60">
        <v>88838.5</v>
      </c>
      <c r="AP365" s="60">
        <v>98384</v>
      </c>
      <c r="AQ365" s="60">
        <v>107929.5</v>
      </c>
      <c r="AR365" s="60">
        <v>117475</v>
      </c>
      <c r="AS365" s="60">
        <v>127020.5</v>
      </c>
      <c r="AT365" s="60">
        <v>136566</v>
      </c>
      <c r="AU365" s="60">
        <v>136566</v>
      </c>
      <c r="AV365" s="60">
        <v>163293.33333333334</v>
      </c>
      <c r="AW365" s="60">
        <v>190020.66666666669</v>
      </c>
      <c r="AX365" s="60">
        <v>216748.00000000003</v>
      </c>
      <c r="AY365" s="60">
        <v>243475.33333333337</v>
      </c>
      <c r="AZ365" s="60">
        <v>270202.66666666669</v>
      </c>
      <c r="BA365" s="60">
        <v>296930</v>
      </c>
      <c r="BB365" s="60">
        <v>323657.33333333331</v>
      </c>
      <c r="BC365" s="60">
        <v>350384.66666666663</v>
      </c>
      <c r="BD365" s="60">
        <v>377111.99999999994</v>
      </c>
      <c r="BE365" s="60">
        <v>403839.33333333326</v>
      </c>
      <c r="BF365" s="60">
        <v>430566.66666666657</v>
      </c>
      <c r="BG365" s="60">
        <v>0</v>
      </c>
      <c r="BH365" s="60">
        <v>0</v>
      </c>
      <c r="BI365" s="60">
        <v>0</v>
      </c>
      <c r="BJ365" s="60">
        <v>0</v>
      </c>
      <c r="BK365" s="60">
        <v>0</v>
      </c>
      <c r="BL365" s="60">
        <v>0</v>
      </c>
      <c r="BM365" s="60">
        <v>0</v>
      </c>
      <c r="BN365" s="60">
        <v>0</v>
      </c>
      <c r="BO365" s="60">
        <v>0</v>
      </c>
      <c r="BP365" s="60">
        <v>0</v>
      </c>
      <c r="BQ365" s="60">
        <v>0</v>
      </c>
      <c r="BR365" s="60">
        <v>0</v>
      </c>
      <c r="BS365" s="60">
        <v>0</v>
      </c>
      <c r="BT365" s="60">
        <v>0</v>
      </c>
      <c r="BU365" s="60">
        <v>0</v>
      </c>
      <c r="BV365" s="60">
        <v>0</v>
      </c>
      <c r="BW365" s="60">
        <v>0</v>
      </c>
      <c r="BX365" s="60">
        <v>0</v>
      </c>
      <c r="BY365" s="60">
        <v>0</v>
      </c>
      <c r="BZ365" s="60">
        <v>0</v>
      </c>
      <c r="CA365" s="60">
        <v>0</v>
      </c>
      <c r="CB365" s="60">
        <v>0</v>
      </c>
      <c r="CC365" s="60">
        <v>0</v>
      </c>
      <c r="CD365" s="60">
        <v>0</v>
      </c>
      <c r="CE365" s="60">
        <v>0</v>
      </c>
      <c r="CF365" s="60">
        <v>0</v>
      </c>
      <c r="CG365" s="60">
        <v>0</v>
      </c>
      <c r="CH365" s="60">
        <v>0</v>
      </c>
    </row>
    <row r="366" spans="1:86">
      <c r="A366" s="57" t="s">
        <v>86</v>
      </c>
      <c r="B366" s="58" t="s">
        <v>723</v>
      </c>
      <c r="C366" s="59" t="s">
        <v>120</v>
      </c>
      <c r="D366" s="58" t="s">
        <v>121</v>
      </c>
      <c r="E366" s="58" t="str">
        <f>VLOOKUP(CONCATENATE($F$4,F366),'REG FL  CWIP - 1 System Per Boo'!$A$29:$B$1161,2,FALSE)</f>
        <v>Production</v>
      </c>
      <c r="F366" s="58" t="s">
        <v>684</v>
      </c>
      <c r="G366" s="58" t="s">
        <v>123</v>
      </c>
      <c r="H366" s="63">
        <v>344</v>
      </c>
      <c r="I366" s="60">
        <v>0</v>
      </c>
      <c r="J366" s="60">
        <v>0</v>
      </c>
      <c r="K366" s="60">
        <v>0</v>
      </c>
      <c r="L366" s="60">
        <v>0</v>
      </c>
      <c r="M366" s="60">
        <v>0</v>
      </c>
      <c r="N366" s="60">
        <v>0</v>
      </c>
      <c r="O366" s="60">
        <v>0</v>
      </c>
      <c r="P366" s="60">
        <v>0</v>
      </c>
      <c r="Q366" s="60">
        <v>0</v>
      </c>
      <c r="R366" s="60">
        <v>0</v>
      </c>
      <c r="S366" s="60">
        <v>0</v>
      </c>
      <c r="T366" s="60">
        <v>0</v>
      </c>
      <c r="U366" s="60">
        <v>0</v>
      </c>
      <c r="V366" s="60">
        <v>0</v>
      </c>
      <c r="W366" s="60">
        <v>0</v>
      </c>
      <c r="X366" s="60">
        <v>0</v>
      </c>
      <c r="Y366" s="60">
        <v>0</v>
      </c>
      <c r="Z366" s="60">
        <v>0</v>
      </c>
      <c r="AA366" s="60">
        <v>0</v>
      </c>
      <c r="AB366" s="60">
        <v>0</v>
      </c>
      <c r="AC366" s="60">
        <v>0</v>
      </c>
      <c r="AD366" s="60">
        <v>0</v>
      </c>
      <c r="AE366" s="60">
        <v>0</v>
      </c>
      <c r="AF366" s="60">
        <v>0</v>
      </c>
      <c r="AG366" s="60">
        <v>0</v>
      </c>
      <c r="AH366" s="60">
        <v>0</v>
      </c>
      <c r="AI366" s="60">
        <v>1909.0833333333333</v>
      </c>
      <c r="AJ366" s="60">
        <v>3818.1666666666665</v>
      </c>
      <c r="AK366" s="60">
        <v>5727.25</v>
      </c>
      <c r="AL366" s="60">
        <v>7636.333333333333</v>
      </c>
      <c r="AM366" s="60">
        <v>9545.4166666666661</v>
      </c>
      <c r="AN366" s="60">
        <v>11454.5</v>
      </c>
      <c r="AO366" s="60">
        <v>13363.583333333334</v>
      </c>
      <c r="AP366" s="60">
        <v>15272.666666666668</v>
      </c>
      <c r="AQ366" s="60">
        <v>17181.75</v>
      </c>
      <c r="AR366" s="60">
        <v>19090.833333333332</v>
      </c>
      <c r="AS366" s="60">
        <v>20999.916666666664</v>
      </c>
      <c r="AT366" s="60">
        <v>22909</v>
      </c>
      <c r="AU366" s="60">
        <v>22909</v>
      </c>
      <c r="AV366" s="60">
        <v>40090.833333333328</v>
      </c>
      <c r="AW366" s="60">
        <v>57272.666666666657</v>
      </c>
      <c r="AX366" s="60">
        <v>74454.499999999985</v>
      </c>
      <c r="AY366" s="60">
        <v>91636.333333333314</v>
      </c>
      <c r="AZ366" s="60">
        <v>108818.16666666664</v>
      </c>
      <c r="BA366" s="60">
        <v>125999.99999999997</v>
      </c>
      <c r="BB366" s="60">
        <v>143181.83333333331</v>
      </c>
      <c r="BC366" s="60">
        <v>160363.66666666666</v>
      </c>
      <c r="BD366" s="60">
        <v>177545.5</v>
      </c>
      <c r="BE366" s="60">
        <v>194727.33333333334</v>
      </c>
      <c r="BF366" s="60">
        <v>211909.16666666669</v>
      </c>
      <c r="BG366" s="60">
        <v>229091</v>
      </c>
      <c r="BH366" s="60">
        <v>229091</v>
      </c>
      <c r="BI366" s="60">
        <v>248181.91666666666</v>
      </c>
      <c r="BJ366" s="60">
        <v>267272.83333333331</v>
      </c>
      <c r="BK366" s="60">
        <v>286363.75</v>
      </c>
      <c r="BL366" s="60">
        <v>305454.66666666669</v>
      </c>
      <c r="BM366" s="60">
        <v>324545.58333333337</v>
      </c>
      <c r="BN366" s="60">
        <v>0</v>
      </c>
      <c r="BO366" s="60">
        <v>0</v>
      </c>
      <c r="BP366" s="60">
        <v>0</v>
      </c>
      <c r="BQ366" s="60">
        <v>0</v>
      </c>
      <c r="BR366" s="60">
        <v>0</v>
      </c>
      <c r="BS366" s="60">
        <v>0</v>
      </c>
      <c r="BT366" s="60">
        <v>0</v>
      </c>
      <c r="BU366" s="60">
        <v>0</v>
      </c>
      <c r="BV366" s="60">
        <v>0</v>
      </c>
      <c r="BW366" s="60">
        <v>0</v>
      </c>
      <c r="BX366" s="60">
        <v>0</v>
      </c>
      <c r="BY366" s="60">
        <v>0</v>
      </c>
      <c r="BZ366" s="60">
        <v>0</v>
      </c>
      <c r="CA366" s="60">
        <v>0</v>
      </c>
      <c r="CB366" s="60">
        <v>0</v>
      </c>
      <c r="CC366" s="60">
        <v>0</v>
      </c>
      <c r="CD366" s="60">
        <v>0</v>
      </c>
      <c r="CE366" s="60">
        <v>0</v>
      </c>
      <c r="CF366" s="60">
        <v>0</v>
      </c>
      <c r="CG366" s="60">
        <v>0</v>
      </c>
      <c r="CH366" s="60">
        <v>0</v>
      </c>
    </row>
    <row r="367" spans="1:86">
      <c r="A367" s="57" t="s">
        <v>86</v>
      </c>
      <c r="B367" s="58" t="s">
        <v>723</v>
      </c>
      <c r="C367" s="59" t="s">
        <v>120</v>
      </c>
      <c r="D367" s="58" t="s">
        <v>121</v>
      </c>
      <c r="E367" s="58" t="str">
        <f>VLOOKUP(CONCATENATE($F$4,F367),'REG FL  CWIP - 1 System Per Boo'!$A$29:$B$1161,2,FALSE)</f>
        <v>Production</v>
      </c>
      <c r="F367" s="58" t="s">
        <v>685</v>
      </c>
      <c r="G367" s="58" t="s">
        <v>123</v>
      </c>
      <c r="H367" s="63">
        <v>344</v>
      </c>
      <c r="I367" s="60">
        <v>0</v>
      </c>
      <c r="J367" s="60">
        <v>0</v>
      </c>
      <c r="K367" s="60">
        <v>0</v>
      </c>
      <c r="L367" s="60">
        <v>0</v>
      </c>
      <c r="M367" s="60">
        <v>0</v>
      </c>
      <c r="N367" s="60">
        <v>0</v>
      </c>
      <c r="O367" s="60">
        <v>0</v>
      </c>
      <c r="P367" s="60">
        <v>0</v>
      </c>
      <c r="Q367" s="60">
        <v>0</v>
      </c>
      <c r="R367" s="60">
        <v>0</v>
      </c>
      <c r="S367" s="60">
        <v>0</v>
      </c>
      <c r="T367" s="60">
        <v>0</v>
      </c>
      <c r="U367" s="60">
        <v>0</v>
      </c>
      <c r="V367" s="60">
        <v>0</v>
      </c>
      <c r="W367" s="60">
        <v>0</v>
      </c>
      <c r="X367" s="60">
        <v>0</v>
      </c>
      <c r="Y367" s="60">
        <v>0</v>
      </c>
      <c r="Z367" s="60">
        <v>0</v>
      </c>
      <c r="AA367" s="60">
        <v>0</v>
      </c>
      <c r="AB367" s="60">
        <v>0</v>
      </c>
      <c r="AC367" s="60">
        <v>0</v>
      </c>
      <c r="AD367" s="60">
        <v>0</v>
      </c>
      <c r="AE367" s="60">
        <v>0</v>
      </c>
      <c r="AF367" s="60">
        <v>0</v>
      </c>
      <c r="AG367" s="60">
        <v>0</v>
      </c>
      <c r="AH367" s="60">
        <v>0</v>
      </c>
      <c r="AI367" s="60">
        <v>0</v>
      </c>
      <c r="AJ367" s="60">
        <v>0</v>
      </c>
      <c r="AK367" s="60">
        <v>0</v>
      </c>
      <c r="AL367" s="60">
        <v>0</v>
      </c>
      <c r="AM367" s="60">
        <v>0</v>
      </c>
      <c r="AN367" s="60">
        <v>0</v>
      </c>
      <c r="AO367" s="60">
        <v>0</v>
      </c>
      <c r="AP367" s="60">
        <v>0</v>
      </c>
      <c r="AQ367" s="60">
        <v>0</v>
      </c>
      <c r="AR367" s="60">
        <v>0</v>
      </c>
      <c r="AS367" s="60">
        <v>0</v>
      </c>
      <c r="AT367" s="60">
        <v>0</v>
      </c>
      <c r="AU367" s="60">
        <v>0</v>
      </c>
      <c r="AV367" s="60">
        <v>1901.3333333333333</v>
      </c>
      <c r="AW367" s="60">
        <v>3802.6666666666665</v>
      </c>
      <c r="AX367" s="60">
        <v>5704</v>
      </c>
      <c r="AY367" s="60">
        <v>7605.333333333333</v>
      </c>
      <c r="AZ367" s="60">
        <v>9506.6666666666661</v>
      </c>
      <c r="BA367" s="60">
        <v>11408</v>
      </c>
      <c r="BB367" s="60">
        <v>13309.333333333334</v>
      </c>
      <c r="BC367" s="60">
        <v>15210.666666666668</v>
      </c>
      <c r="BD367" s="60">
        <v>17112</v>
      </c>
      <c r="BE367" s="60">
        <v>19013.333333333332</v>
      </c>
      <c r="BF367" s="60">
        <v>20914.666666666664</v>
      </c>
      <c r="BG367" s="60">
        <v>22816</v>
      </c>
      <c r="BH367" s="60">
        <v>22816</v>
      </c>
      <c r="BI367" s="60">
        <v>39927.916666666672</v>
      </c>
      <c r="BJ367" s="60">
        <v>57039.833333333343</v>
      </c>
      <c r="BK367" s="60">
        <v>74151.750000000015</v>
      </c>
      <c r="BL367" s="60">
        <v>91263.666666666686</v>
      </c>
      <c r="BM367" s="60">
        <v>108375.58333333336</v>
      </c>
      <c r="BN367" s="60">
        <v>125487.50000000003</v>
      </c>
      <c r="BO367" s="60">
        <v>142599.41666666669</v>
      </c>
      <c r="BP367" s="60">
        <v>159711.33333333334</v>
      </c>
      <c r="BQ367" s="60">
        <v>176823.25</v>
      </c>
      <c r="BR367" s="60">
        <v>193935.16666666666</v>
      </c>
      <c r="BS367" s="60">
        <v>211047.08333333331</v>
      </c>
      <c r="BT367" s="60">
        <v>228159</v>
      </c>
      <c r="BU367" s="60">
        <v>228159</v>
      </c>
      <c r="BV367" s="60">
        <v>247172.25</v>
      </c>
      <c r="BW367" s="60">
        <v>266185.5</v>
      </c>
      <c r="BX367" s="60">
        <v>285198.75</v>
      </c>
      <c r="BY367" s="60">
        <v>304212</v>
      </c>
      <c r="BZ367" s="60">
        <v>323225.25</v>
      </c>
      <c r="CA367" s="60">
        <v>0</v>
      </c>
      <c r="CB367" s="60">
        <v>0</v>
      </c>
      <c r="CC367" s="60">
        <v>0</v>
      </c>
      <c r="CD367" s="60">
        <v>0</v>
      </c>
      <c r="CE367" s="60">
        <v>0</v>
      </c>
      <c r="CF367" s="60">
        <v>0</v>
      </c>
      <c r="CG367" s="60">
        <v>0</v>
      </c>
      <c r="CH367" s="60">
        <v>0</v>
      </c>
    </row>
    <row r="368" spans="1:86">
      <c r="A368" s="57" t="s">
        <v>86</v>
      </c>
      <c r="B368" s="58" t="s">
        <v>723</v>
      </c>
      <c r="C368" s="59" t="s">
        <v>120</v>
      </c>
      <c r="D368" s="58" t="s">
        <v>121</v>
      </c>
      <c r="E368" s="58" t="str">
        <f>VLOOKUP(CONCATENATE($F$4,F368),'REG FL  CWIP - 1 System Per Boo'!$A$29:$B$1161,2,FALSE)</f>
        <v>Production</v>
      </c>
      <c r="F368" s="58" t="s">
        <v>686</v>
      </c>
      <c r="G368" s="58" t="s">
        <v>123</v>
      </c>
      <c r="H368" s="63">
        <v>344</v>
      </c>
      <c r="I368" s="60">
        <v>0</v>
      </c>
      <c r="J368" s="60">
        <v>0</v>
      </c>
      <c r="K368" s="60">
        <v>0</v>
      </c>
      <c r="L368" s="60">
        <v>0</v>
      </c>
      <c r="M368" s="60">
        <v>0</v>
      </c>
      <c r="N368" s="60">
        <v>0</v>
      </c>
      <c r="O368" s="60">
        <v>0</v>
      </c>
      <c r="P368" s="60">
        <v>0</v>
      </c>
      <c r="Q368" s="60">
        <v>0</v>
      </c>
      <c r="R368" s="60">
        <v>0</v>
      </c>
      <c r="S368" s="60">
        <v>0</v>
      </c>
      <c r="T368" s="60">
        <v>0</v>
      </c>
      <c r="U368" s="60">
        <v>0</v>
      </c>
      <c r="V368" s="60">
        <v>0</v>
      </c>
      <c r="W368" s="60">
        <v>0</v>
      </c>
      <c r="X368" s="60">
        <v>0</v>
      </c>
      <c r="Y368" s="60">
        <v>0</v>
      </c>
      <c r="Z368" s="60">
        <v>0</v>
      </c>
      <c r="AA368" s="60">
        <v>0</v>
      </c>
      <c r="AB368" s="60">
        <v>0</v>
      </c>
      <c r="AC368" s="60">
        <v>0</v>
      </c>
      <c r="AD368" s="60">
        <v>0</v>
      </c>
      <c r="AE368" s="60">
        <v>0</v>
      </c>
      <c r="AF368" s="60">
        <v>0</v>
      </c>
      <c r="AG368" s="60">
        <v>0</v>
      </c>
      <c r="AH368" s="60">
        <v>0</v>
      </c>
      <c r="AI368" s="60">
        <v>0</v>
      </c>
      <c r="AJ368" s="60">
        <v>0</v>
      </c>
      <c r="AK368" s="60">
        <v>0</v>
      </c>
      <c r="AL368" s="60">
        <v>0</v>
      </c>
      <c r="AM368" s="60">
        <v>0</v>
      </c>
      <c r="AN368" s="60">
        <v>0</v>
      </c>
      <c r="AO368" s="60">
        <v>0</v>
      </c>
      <c r="AP368" s="60">
        <v>0</v>
      </c>
      <c r="AQ368" s="60">
        <v>0</v>
      </c>
      <c r="AR368" s="60">
        <v>0</v>
      </c>
      <c r="AS368" s="60">
        <v>0</v>
      </c>
      <c r="AT368" s="60">
        <v>0</v>
      </c>
      <c r="AU368" s="60">
        <v>0</v>
      </c>
      <c r="AV368" s="60">
        <v>0</v>
      </c>
      <c r="AW368" s="60">
        <v>0</v>
      </c>
      <c r="AX368" s="60">
        <v>0</v>
      </c>
      <c r="AY368" s="60">
        <v>0</v>
      </c>
      <c r="AZ368" s="60">
        <v>0</v>
      </c>
      <c r="BA368" s="60">
        <v>0</v>
      </c>
      <c r="BB368" s="60">
        <v>0</v>
      </c>
      <c r="BC368" s="60">
        <v>0</v>
      </c>
      <c r="BD368" s="60">
        <v>0</v>
      </c>
      <c r="BE368" s="60">
        <v>0</v>
      </c>
      <c r="BF368" s="60">
        <v>0</v>
      </c>
      <c r="BG368" s="60">
        <v>0</v>
      </c>
      <c r="BH368" s="60">
        <v>0</v>
      </c>
      <c r="BI368" s="60">
        <v>1893.8333333333333</v>
      </c>
      <c r="BJ368" s="60">
        <v>3787.6666666666665</v>
      </c>
      <c r="BK368" s="60">
        <v>5681.5</v>
      </c>
      <c r="BL368" s="60">
        <v>7575.333333333333</v>
      </c>
      <c r="BM368" s="60">
        <v>9469.1666666666661</v>
      </c>
      <c r="BN368" s="60">
        <v>11363</v>
      </c>
      <c r="BO368" s="60">
        <v>13256.833333333334</v>
      </c>
      <c r="BP368" s="60">
        <v>15150.666666666668</v>
      </c>
      <c r="BQ368" s="60">
        <v>17044.5</v>
      </c>
      <c r="BR368" s="60">
        <v>18938.333333333332</v>
      </c>
      <c r="BS368" s="60">
        <v>20832.166666666664</v>
      </c>
      <c r="BT368" s="60">
        <v>22726</v>
      </c>
      <c r="BU368" s="60">
        <v>22726</v>
      </c>
      <c r="BV368" s="60">
        <v>39770.5</v>
      </c>
      <c r="BW368" s="60">
        <v>56815</v>
      </c>
      <c r="BX368" s="60">
        <v>73859.5</v>
      </c>
      <c r="BY368" s="60">
        <v>90904</v>
      </c>
      <c r="BZ368" s="60">
        <v>107948.5</v>
      </c>
      <c r="CA368" s="60">
        <v>124993</v>
      </c>
      <c r="CB368" s="60">
        <v>142037.5</v>
      </c>
      <c r="CC368" s="60">
        <v>159082</v>
      </c>
      <c r="CD368" s="60">
        <v>176126.5</v>
      </c>
      <c r="CE368" s="60">
        <v>193171</v>
      </c>
      <c r="CF368" s="60">
        <v>210215.5</v>
      </c>
      <c r="CG368" s="60">
        <v>227260</v>
      </c>
      <c r="CH368" s="60">
        <v>227260</v>
      </c>
    </row>
    <row r="369" spans="1:86">
      <c r="A369" s="57" t="s">
        <v>86</v>
      </c>
      <c r="B369" s="58" t="s">
        <v>132</v>
      </c>
      <c r="C369" s="59" t="s">
        <v>116</v>
      </c>
      <c r="D369" s="58" t="s">
        <v>333</v>
      </c>
      <c r="E369" s="58" t="str">
        <f>VLOOKUP(CONCATENATE($F$4,F369),'REG FL  CWIP - 1 System Per Boo'!$A$29:$B$1161,2,FALSE)</f>
        <v>Production</v>
      </c>
      <c r="F369" s="58" t="s">
        <v>363</v>
      </c>
      <c r="G369" s="58" t="s">
        <v>364</v>
      </c>
      <c r="H369" s="63">
        <v>345</v>
      </c>
      <c r="I369" s="60">
        <v>0</v>
      </c>
      <c r="J369" s="60">
        <v>0</v>
      </c>
      <c r="K369" s="60">
        <v>0</v>
      </c>
      <c r="L369" s="60">
        <v>0</v>
      </c>
      <c r="M369" s="60">
        <v>0</v>
      </c>
      <c r="N369" s="60">
        <v>0</v>
      </c>
      <c r="O369" s="60">
        <v>0</v>
      </c>
      <c r="P369" s="60">
        <v>0</v>
      </c>
      <c r="Q369" s="60">
        <v>0</v>
      </c>
      <c r="R369" s="60">
        <v>0</v>
      </c>
      <c r="S369" s="60">
        <v>0</v>
      </c>
      <c r="T369" s="60">
        <v>0</v>
      </c>
      <c r="U369" s="60">
        <v>0</v>
      </c>
      <c r="V369" s="60">
        <v>0</v>
      </c>
      <c r="W369" s="60">
        <v>14.883659976800001</v>
      </c>
      <c r="X369" s="60">
        <v>47.516433739200018</v>
      </c>
      <c r="Y369" s="60">
        <v>83.96472959360004</v>
      </c>
      <c r="Z369" s="60">
        <v>136.92925663840003</v>
      </c>
      <c r="AA369" s="60">
        <v>242.95041796560002</v>
      </c>
      <c r="AB369" s="60">
        <v>260.00949351640003</v>
      </c>
      <c r="AC369" s="60">
        <v>284.03919300120003</v>
      </c>
      <c r="AD369" s="60">
        <v>389.14872754000004</v>
      </c>
      <c r="AE369" s="60">
        <v>425.62384417880003</v>
      </c>
      <c r="AF369" s="60">
        <v>497.78481300959999</v>
      </c>
      <c r="AG369" s="60">
        <v>445.27338771884706</v>
      </c>
      <c r="AH369" s="60">
        <v>0</v>
      </c>
      <c r="AI369" s="60">
        <v>366.88930033795464</v>
      </c>
      <c r="AJ369" s="60">
        <v>373.05726098275466</v>
      </c>
      <c r="AK369" s="60">
        <v>586.71388467875465</v>
      </c>
      <c r="AL369" s="60">
        <v>617.85792091595465</v>
      </c>
      <c r="AM369" s="60">
        <v>628.44503111875463</v>
      </c>
      <c r="AN369" s="60">
        <v>457.70692139341998</v>
      </c>
      <c r="AO369" s="60">
        <v>463.64429269861995</v>
      </c>
      <c r="AP369" s="60">
        <v>669.87767406341993</v>
      </c>
      <c r="AQ369" s="60">
        <v>710.18272801901992</v>
      </c>
      <c r="AR369" s="60">
        <v>852.30445402901989</v>
      </c>
      <c r="AS369" s="60">
        <v>726.65597317817492</v>
      </c>
      <c r="AT369" s="60">
        <v>627.08958562508451</v>
      </c>
      <c r="AU369" s="60">
        <v>366.88930033795464</v>
      </c>
      <c r="AV369" s="60">
        <v>629.15176910868456</v>
      </c>
      <c r="AW369" s="60">
        <v>676.54843577535121</v>
      </c>
      <c r="AX369" s="60">
        <v>723.94510244201786</v>
      </c>
      <c r="AY369" s="60">
        <v>771.3417691086845</v>
      </c>
      <c r="AZ369" s="60">
        <v>818.73843577535115</v>
      </c>
      <c r="BA369" s="60">
        <v>854.54690526513548</v>
      </c>
      <c r="BB369" s="60">
        <v>901.94357193180213</v>
      </c>
      <c r="BC369" s="60">
        <v>949.34023859846877</v>
      </c>
      <c r="BD369" s="60">
        <v>996.73690526513542</v>
      </c>
      <c r="BE369" s="60">
        <v>1044.1335719318022</v>
      </c>
      <c r="BF369" s="60">
        <v>1091.5302385984689</v>
      </c>
      <c r="BG369" s="60">
        <v>1103.9239192608982</v>
      </c>
      <c r="BH369" s="60">
        <v>629.15176910868456</v>
      </c>
      <c r="BI369" s="60">
        <v>876.55616619836326</v>
      </c>
      <c r="BJ369" s="60">
        <v>947.08616619836323</v>
      </c>
      <c r="BK369" s="60">
        <v>1017.6161661983632</v>
      </c>
      <c r="BL369" s="60">
        <v>1088.1461661983633</v>
      </c>
      <c r="BM369" s="60">
        <v>1158.6761661983633</v>
      </c>
      <c r="BN369" s="60">
        <v>1178.214504437891</v>
      </c>
      <c r="BO369" s="60">
        <v>1248.744504437891</v>
      </c>
      <c r="BP369" s="60">
        <v>1319.274504437891</v>
      </c>
      <c r="BQ369" s="60">
        <v>1389.804504437891</v>
      </c>
      <c r="BR369" s="60">
        <v>1460.3345044378909</v>
      </c>
      <c r="BS369" s="60">
        <v>1530.8645044378909</v>
      </c>
      <c r="BT369" s="60">
        <v>1538.6964559141286</v>
      </c>
      <c r="BU369" s="60">
        <v>876.55616619836326</v>
      </c>
      <c r="BV369" s="60">
        <v>1295.1157729755525</v>
      </c>
      <c r="BW369" s="60">
        <v>1301.3172483879248</v>
      </c>
      <c r="BX369" s="60">
        <v>1516.1348153025656</v>
      </c>
      <c r="BY369" s="60">
        <v>1547.4480784845953</v>
      </c>
      <c r="BZ369" s="60">
        <v>1558.0927157304718</v>
      </c>
      <c r="CA369" s="60">
        <v>1779.985112078693</v>
      </c>
      <c r="CB369" s="60">
        <v>1785.9547452011682</v>
      </c>
      <c r="CC369" s="60">
        <v>1993.308734209256</v>
      </c>
      <c r="CD369" s="60">
        <v>2033.832793212569</v>
      </c>
      <c r="CE369" s="60">
        <v>2173.1426410955969</v>
      </c>
      <c r="CF369" s="60">
        <v>2276.7322524510028</v>
      </c>
      <c r="CG369" s="60">
        <v>2342.600290711548</v>
      </c>
      <c r="CH369" s="60">
        <v>1295.1157729755525</v>
      </c>
    </row>
    <row r="370" spans="1:86">
      <c r="A370" s="57" t="s">
        <v>86</v>
      </c>
      <c r="B370" s="58" t="s">
        <v>132</v>
      </c>
      <c r="C370" s="59" t="s">
        <v>116</v>
      </c>
      <c r="D370" s="58" t="s">
        <v>333</v>
      </c>
      <c r="E370" s="58" t="str">
        <f>VLOOKUP(CONCATENATE($F$4,F370),'REG FL  CWIP - 1 System Per Boo'!$A$29:$B$1161,2,FALSE)</f>
        <v>Production</v>
      </c>
      <c r="F370" s="58" t="s">
        <v>374</v>
      </c>
      <c r="G370" s="58" t="s">
        <v>364</v>
      </c>
      <c r="H370" s="63">
        <v>345</v>
      </c>
      <c r="I370" s="60">
        <v>0</v>
      </c>
      <c r="J370" s="60">
        <v>0</v>
      </c>
      <c r="K370" s="60">
        <v>0</v>
      </c>
      <c r="L370" s="60">
        <v>0</v>
      </c>
      <c r="M370" s="60">
        <v>0</v>
      </c>
      <c r="N370" s="60">
        <v>0</v>
      </c>
      <c r="O370" s="60">
        <v>0</v>
      </c>
      <c r="P370" s="60">
        <v>0</v>
      </c>
      <c r="Q370" s="60">
        <v>0</v>
      </c>
      <c r="R370" s="60">
        <v>0</v>
      </c>
      <c r="S370" s="60">
        <v>0</v>
      </c>
      <c r="T370" s="60">
        <v>0</v>
      </c>
      <c r="U370" s="60">
        <v>0</v>
      </c>
      <c r="V370" s="60">
        <v>0</v>
      </c>
      <c r="W370" s="60">
        <v>5</v>
      </c>
      <c r="X370" s="60">
        <v>10</v>
      </c>
      <c r="Y370" s="60">
        <v>15</v>
      </c>
      <c r="Z370" s="60">
        <v>20</v>
      </c>
      <c r="AA370" s="60">
        <v>25</v>
      </c>
      <c r="AB370" s="60">
        <v>30</v>
      </c>
      <c r="AC370" s="60">
        <v>35</v>
      </c>
      <c r="AD370" s="60">
        <v>40</v>
      </c>
      <c r="AE370" s="60">
        <v>45</v>
      </c>
      <c r="AF370" s="60">
        <v>50</v>
      </c>
      <c r="AG370" s="60">
        <v>55</v>
      </c>
      <c r="AH370" s="60">
        <v>0</v>
      </c>
      <c r="AI370" s="60">
        <v>0</v>
      </c>
      <c r="AJ370" s="60">
        <v>25</v>
      </c>
      <c r="AK370" s="60">
        <v>50</v>
      </c>
      <c r="AL370" s="60">
        <v>75</v>
      </c>
      <c r="AM370" s="60">
        <v>100</v>
      </c>
      <c r="AN370" s="60">
        <v>125</v>
      </c>
      <c r="AO370" s="60">
        <v>150</v>
      </c>
      <c r="AP370" s="60">
        <v>175</v>
      </c>
      <c r="AQ370" s="60">
        <v>200</v>
      </c>
      <c r="AR370" s="60">
        <v>225</v>
      </c>
      <c r="AS370" s="60">
        <v>250</v>
      </c>
      <c r="AT370" s="60">
        <v>275</v>
      </c>
      <c r="AU370" s="60">
        <v>0</v>
      </c>
      <c r="AV370" s="60">
        <v>0</v>
      </c>
      <c r="AW370" s="60">
        <v>27.833333325000002</v>
      </c>
      <c r="AX370" s="60">
        <v>55.666666650000003</v>
      </c>
      <c r="AY370" s="60">
        <v>83.499999975000009</v>
      </c>
      <c r="AZ370" s="60">
        <v>111.33333330000001</v>
      </c>
      <c r="BA370" s="60">
        <v>139.166666625</v>
      </c>
      <c r="BB370" s="60">
        <v>166.99999995000002</v>
      </c>
      <c r="BC370" s="60">
        <v>194.83333327500003</v>
      </c>
      <c r="BD370" s="60">
        <v>222.66666660000004</v>
      </c>
      <c r="BE370" s="60">
        <v>250.49999992500005</v>
      </c>
      <c r="BF370" s="60">
        <v>278.33333325000007</v>
      </c>
      <c r="BG370" s="60">
        <v>306.16666657500008</v>
      </c>
      <c r="BH370" s="60">
        <v>0</v>
      </c>
      <c r="BI370" s="60">
        <v>0</v>
      </c>
      <c r="BJ370" s="60">
        <v>31.25</v>
      </c>
      <c r="BK370" s="60">
        <v>62.5</v>
      </c>
      <c r="BL370" s="60">
        <v>93.75</v>
      </c>
      <c r="BM370" s="60">
        <v>125</v>
      </c>
      <c r="BN370" s="60">
        <v>156.25</v>
      </c>
      <c r="BO370" s="60">
        <v>187.5</v>
      </c>
      <c r="BP370" s="60">
        <v>218.75</v>
      </c>
      <c r="BQ370" s="60">
        <v>250</v>
      </c>
      <c r="BR370" s="60">
        <v>281.25</v>
      </c>
      <c r="BS370" s="60">
        <v>312.5</v>
      </c>
      <c r="BT370" s="60">
        <v>343.75</v>
      </c>
      <c r="BU370" s="60">
        <v>0</v>
      </c>
      <c r="BV370" s="60">
        <v>0</v>
      </c>
      <c r="BW370" s="60">
        <v>0</v>
      </c>
      <c r="BX370" s="60">
        <v>0</v>
      </c>
      <c r="BY370" s="60">
        <v>0</v>
      </c>
      <c r="BZ370" s="60">
        <v>0</v>
      </c>
      <c r="CA370" s="60">
        <v>0</v>
      </c>
      <c r="CB370" s="60">
        <v>0</v>
      </c>
      <c r="CC370" s="60">
        <v>0</v>
      </c>
      <c r="CD370" s="60">
        <v>0</v>
      </c>
      <c r="CE370" s="60">
        <v>0</v>
      </c>
      <c r="CF370" s="60">
        <v>0</v>
      </c>
      <c r="CG370" s="60">
        <v>0</v>
      </c>
      <c r="CH370" s="60">
        <v>0</v>
      </c>
    </row>
    <row r="371" spans="1:86">
      <c r="A371" s="57" t="s">
        <v>86</v>
      </c>
      <c r="B371" s="58" t="s">
        <v>132</v>
      </c>
      <c r="C371" s="59" t="s">
        <v>116</v>
      </c>
      <c r="D371" s="58" t="s">
        <v>333</v>
      </c>
      <c r="E371" s="58" t="str">
        <f>VLOOKUP(CONCATENATE($F$4,F371),'REG FL  CWIP - 1 System Per Boo'!$A$29:$B$1161,2,FALSE)</f>
        <v>Production</v>
      </c>
      <c r="F371" s="58" t="s">
        <v>385</v>
      </c>
      <c r="G371" s="58" t="s">
        <v>386</v>
      </c>
      <c r="H371" s="63">
        <v>345</v>
      </c>
      <c r="I371" s="60">
        <v>0</v>
      </c>
      <c r="J371" s="60">
        <v>0</v>
      </c>
      <c r="K371" s="60">
        <v>0</v>
      </c>
      <c r="L371" s="60">
        <v>0</v>
      </c>
      <c r="M371" s="60">
        <v>0</v>
      </c>
      <c r="N371" s="60">
        <v>0</v>
      </c>
      <c r="O371" s="60">
        <v>0</v>
      </c>
      <c r="P371" s="60">
        <v>0</v>
      </c>
      <c r="Q371" s="60">
        <v>0</v>
      </c>
      <c r="R371" s="60">
        <v>0</v>
      </c>
      <c r="S371" s="60">
        <v>0</v>
      </c>
      <c r="T371" s="60">
        <v>0</v>
      </c>
      <c r="U371" s="60">
        <v>0</v>
      </c>
      <c r="V371" s="60">
        <v>0</v>
      </c>
      <c r="W371" s="60">
        <v>1.4927214951000001</v>
      </c>
      <c r="X371" s="60">
        <v>2.9855113101000001</v>
      </c>
      <c r="Y371" s="60">
        <v>26.091314746200002</v>
      </c>
      <c r="Z371" s="60">
        <v>25.99672914762025</v>
      </c>
      <c r="AA371" s="60">
        <v>139.03925376462024</v>
      </c>
      <c r="AB371" s="60">
        <v>474.52208433432025</v>
      </c>
      <c r="AC371" s="60">
        <v>521.64926760012031</v>
      </c>
      <c r="AD371" s="60">
        <v>547.00005989112037</v>
      </c>
      <c r="AE371" s="60">
        <v>537.92902358872948</v>
      </c>
      <c r="AF371" s="60">
        <v>519.25809983764941</v>
      </c>
      <c r="AG371" s="60">
        <v>588.94872238534936</v>
      </c>
      <c r="AH371" s="60">
        <v>0</v>
      </c>
      <c r="AI371" s="60">
        <v>514.20258996071698</v>
      </c>
      <c r="AJ371" s="60">
        <v>721.79838271121696</v>
      </c>
      <c r="AK371" s="60">
        <v>796.38950093261701</v>
      </c>
      <c r="AL371" s="60">
        <v>889.75045730921704</v>
      </c>
      <c r="AM371" s="60">
        <v>979.81542615911701</v>
      </c>
      <c r="AN371" s="60">
        <v>1111.925831945817</v>
      </c>
      <c r="AO371" s="60">
        <v>1170.6599676577171</v>
      </c>
      <c r="AP371" s="60">
        <v>1186.0848257800171</v>
      </c>
      <c r="AQ371" s="60">
        <v>1221.5663498074171</v>
      </c>
      <c r="AR371" s="60">
        <v>1269.0398833555171</v>
      </c>
      <c r="AS371" s="60">
        <v>1330.0870331290171</v>
      </c>
      <c r="AT371" s="60">
        <v>1137.9171142803107</v>
      </c>
      <c r="AU371" s="60">
        <v>514.20258996071698</v>
      </c>
      <c r="AV371" s="60">
        <v>1179.6066443064108</v>
      </c>
      <c r="AW371" s="60">
        <v>1380.8266443064108</v>
      </c>
      <c r="AX371" s="60">
        <v>1582.0466443064108</v>
      </c>
      <c r="AY371" s="60">
        <v>1783.2666443064109</v>
      </c>
      <c r="AZ371" s="60">
        <v>1984.4866443064109</v>
      </c>
      <c r="BA371" s="60">
        <v>2185.7066443064109</v>
      </c>
      <c r="BB371" s="60">
        <v>1876.9640626269868</v>
      </c>
      <c r="BC371" s="60">
        <v>2078.1840626269868</v>
      </c>
      <c r="BD371" s="60">
        <v>2170.4724050434083</v>
      </c>
      <c r="BE371" s="60">
        <v>2289.5684140327644</v>
      </c>
      <c r="BF371" s="60">
        <v>2490.7884140327642</v>
      </c>
      <c r="BG371" s="60">
        <v>2692.008414032764</v>
      </c>
      <c r="BH371" s="60">
        <v>1179.6066443064108</v>
      </c>
      <c r="BI371" s="60">
        <v>1767.2413302893028</v>
      </c>
      <c r="BJ371" s="60">
        <v>2001.0613302893028</v>
      </c>
      <c r="BK371" s="60">
        <v>2234.8813302893027</v>
      </c>
      <c r="BL371" s="60">
        <v>2430.7278824141176</v>
      </c>
      <c r="BM371" s="60">
        <v>2664.5478824141178</v>
      </c>
      <c r="BN371" s="60">
        <v>2898.367882414118</v>
      </c>
      <c r="BO371" s="60">
        <v>2403.4154948295773</v>
      </c>
      <c r="BP371" s="60">
        <v>2620.3138078472834</v>
      </c>
      <c r="BQ371" s="60">
        <v>2854.1338078472836</v>
      </c>
      <c r="BR371" s="60">
        <v>3036.423814916538</v>
      </c>
      <c r="BS371" s="60">
        <v>3270.2438149165382</v>
      </c>
      <c r="BT371" s="60">
        <v>3236.4837646363758</v>
      </c>
      <c r="BU371" s="60">
        <v>1767.2413302893028</v>
      </c>
      <c r="BV371" s="60">
        <v>2185.6475338864157</v>
      </c>
      <c r="BW371" s="60">
        <v>2390.8817005530823</v>
      </c>
      <c r="BX371" s="60">
        <v>2596.1158672197489</v>
      </c>
      <c r="BY371" s="60">
        <v>2801.3500338864155</v>
      </c>
      <c r="BZ371" s="60">
        <v>3006.5842005530822</v>
      </c>
      <c r="CA371" s="60">
        <v>3211.8183672197488</v>
      </c>
      <c r="CB371" s="60">
        <v>3110.2733453274523</v>
      </c>
      <c r="CC371" s="60">
        <v>3008.7283234351557</v>
      </c>
      <c r="CD371" s="60">
        <v>3213.9624901018224</v>
      </c>
      <c r="CE371" s="60">
        <v>3373.0060465508413</v>
      </c>
      <c r="CF371" s="60">
        <v>3578.240213217508</v>
      </c>
      <c r="CG371" s="60">
        <v>3511.0058896420483</v>
      </c>
      <c r="CH371" s="60">
        <v>2185.6475338864157</v>
      </c>
    </row>
    <row r="372" spans="1:86">
      <c r="A372" s="57" t="s">
        <v>86</v>
      </c>
      <c r="B372" s="58" t="s">
        <v>132</v>
      </c>
      <c r="C372" s="59" t="s">
        <v>116</v>
      </c>
      <c r="D372" s="58" t="s">
        <v>333</v>
      </c>
      <c r="E372" s="58" t="str">
        <f>VLOOKUP(CONCATENATE($F$4,F372),'REG FL  CWIP - 1 System Per Boo'!$A$29:$B$1161,2,FALSE)</f>
        <v>Production</v>
      </c>
      <c r="F372" s="58" t="s">
        <v>393</v>
      </c>
      <c r="G372" s="58" t="s">
        <v>386</v>
      </c>
      <c r="H372" s="63">
        <v>345</v>
      </c>
      <c r="I372" s="60">
        <v>0</v>
      </c>
      <c r="J372" s="60">
        <v>0</v>
      </c>
      <c r="K372" s="60">
        <v>0</v>
      </c>
      <c r="L372" s="60">
        <v>0</v>
      </c>
      <c r="M372" s="60">
        <v>0</v>
      </c>
      <c r="N372" s="60">
        <v>0</v>
      </c>
      <c r="O372" s="60">
        <v>0</v>
      </c>
      <c r="P372" s="60">
        <v>0</v>
      </c>
      <c r="Q372" s="60">
        <v>0</v>
      </c>
      <c r="R372" s="60">
        <v>0</v>
      </c>
      <c r="S372" s="60">
        <v>0</v>
      </c>
      <c r="T372" s="60">
        <v>0</v>
      </c>
      <c r="U372" s="60">
        <v>0</v>
      </c>
      <c r="V372" s="60">
        <v>0</v>
      </c>
      <c r="W372" s="60">
        <v>10</v>
      </c>
      <c r="X372" s="60">
        <v>20</v>
      </c>
      <c r="Y372" s="60">
        <v>30</v>
      </c>
      <c r="Z372" s="60">
        <v>40</v>
      </c>
      <c r="AA372" s="60">
        <v>50</v>
      </c>
      <c r="AB372" s="60">
        <v>60</v>
      </c>
      <c r="AC372" s="60">
        <v>70</v>
      </c>
      <c r="AD372" s="60">
        <v>80</v>
      </c>
      <c r="AE372" s="60">
        <v>90</v>
      </c>
      <c r="AF372" s="60">
        <v>100</v>
      </c>
      <c r="AG372" s="60">
        <v>110</v>
      </c>
      <c r="AH372" s="60">
        <v>0</v>
      </c>
      <c r="AI372" s="60">
        <v>0</v>
      </c>
      <c r="AJ372" s="60">
        <v>48</v>
      </c>
      <c r="AK372" s="60">
        <v>96</v>
      </c>
      <c r="AL372" s="60">
        <v>144</v>
      </c>
      <c r="AM372" s="60">
        <v>192</v>
      </c>
      <c r="AN372" s="60">
        <v>240</v>
      </c>
      <c r="AO372" s="60">
        <v>288</v>
      </c>
      <c r="AP372" s="60">
        <v>336</v>
      </c>
      <c r="AQ372" s="60">
        <v>384</v>
      </c>
      <c r="AR372" s="60">
        <v>432</v>
      </c>
      <c r="AS372" s="60">
        <v>480</v>
      </c>
      <c r="AT372" s="60">
        <v>528</v>
      </c>
      <c r="AU372" s="60">
        <v>0</v>
      </c>
      <c r="AV372" s="60">
        <v>0</v>
      </c>
      <c r="AW372" s="60">
        <v>52.916666687999999</v>
      </c>
      <c r="AX372" s="60">
        <v>105.833333376</v>
      </c>
      <c r="AY372" s="60">
        <v>158.75000006400001</v>
      </c>
      <c r="AZ372" s="60">
        <v>211.666666752</v>
      </c>
      <c r="BA372" s="60">
        <v>264.58333343999999</v>
      </c>
      <c r="BB372" s="60">
        <v>317.50000012800001</v>
      </c>
      <c r="BC372" s="60">
        <v>370.41666681600003</v>
      </c>
      <c r="BD372" s="60">
        <v>423.33333350400005</v>
      </c>
      <c r="BE372" s="60">
        <v>476.25000019200007</v>
      </c>
      <c r="BF372" s="60">
        <v>529.16666688000009</v>
      </c>
      <c r="BG372" s="60">
        <v>582.08333356800006</v>
      </c>
      <c r="BH372" s="60">
        <v>0</v>
      </c>
      <c r="BI372" s="60">
        <v>0</v>
      </c>
      <c r="BJ372" s="60">
        <v>59.333333328000002</v>
      </c>
      <c r="BK372" s="60">
        <v>118.666666656</v>
      </c>
      <c r="BL372" s="60">
        <v>177.999999984</v>
      </c>
      <c r="BM372" s="60">
        <v>237.33333331200001</v>
      </c>
      <c r="BN372" s="60">
        <v>296.66666664000002</v>
      </c>
      <c r="BO372" s="60">
        <v>355.999999968</v>
      </c>
      <c r="BP372" s="60">
        <v>415.33333329599998</v>
      </c>
      <c r="BQ372" s="60">
        <v>474.66666662399996</v>
      </c>
      <c r="BR372" s="60">
        <v>533.99999995199994</v>
      </c>
      <c r="BS372" s="60">
        <v>593.33333327999992</v>
      </c>
      <c r="BT372" s="60">
        <v>652.6666666079999</v>
      </c>
      <c r="BU372" s="60">
        <v>0</v>
      </c>
      <c r="BV372" s="60">
        <v>0</v>
      </c>
      <c r="BW372" s="60">
        <v>156</v>
      </c>
      <c r="BX372" s="60">
        <v>312</v>
      </c>
      <c r="BY372" s="60">
        <v>468</v>
      </c>
      <c r="BZ372" s="60">
        <v>624</v>
      </c>
      <c r="CA372" s="60">
        <v>780</v>
      </c>
      <c r="CB372" s="60">
        <v>936</v>
      </c>
      <c r="CC372" s="60">
        <v>1092</v>
      </c>
      <c r="CD372" s="60">
        <v>1248</v>
      </c>
      <c r="CE372" s="60">
        <v>1404</v>
      </c>
      <c r="CF372" s="60">
        <v>1560</v>
      </c>
      <c r="CG372" s="60">
        <v>1716</v>
      </c>
      <c r="CH372" s="60">
        <v>0</v>
      </c>
    </row>
    <row r="373" spans="1:86">
      <c r="A373" s="57" t="s">
        <v>86</v>
      </c>
      <c r="B373" s="58" t="s">
        <v>132</v>
      </c>
      <c r="C373" s="59" t="s">
        <v>116</v>
      </c>
      <c r="D373" s="58" t="s">
        <v>333</v>
      </c>
      <c r="E373" s="58" t="str">
        <f>VLOOKUP(CONCATENATE($F$4,F373),'REG FL  CWIP - 1 System Per Boo'!$A$29:$B$1161,2,FALSE)</f>
        <v>Production</v>
      </c>
      <c r="F373" s="58" t="s">
        <v>496</v>
      </c>
      <c r="G373" s="58" t="s">
        <v>497</v>
      </c>
      <c r="H373" s="63">
        <v>345</v>
      </c>
      <c r="I373" s="60">
        <v>0</v>
      </c>
      <c r="J373" s="60">
        <v>0</v>
      </c>
      <c r="K373" s="60">
        <v>0</v>
      </c>
      <c r="L373" s="60">
        <v>0</v>
      </c>
      <c r="M373" s="60">
        <v>0</v>
      </c>
      <c r="N373" s="60">
        <v>0</v>
      </c>
      <c r="O373" s="60">
        <v>0</v>
      </c>
      <c r="P373" s="60">
        <v>0</v>
      </c>
      <c r="Q373" s="60">
        <v>0</v>
      </c>
      <c r="R373" s="60">
        <v>0</v>
      </c>
      <c r="S373" s="60">
        <v>0</v>
      </c>
      <c r="T373" s="60">
        <v>0</v>
      </c>
      <c r="U373" s="60">
        <v>0</v>
      </c>
      <c r="V373" s="60">
        <v>0</v>
      </c>
      <c r="W373" s="60">
        <v>154.67153625</v>
      </c>
      <c r="X373" s="60">
        <v>323.95950570600002</v>
      </c>
      <c r="Y373" s="60">
        <v>1010.5066482479999</v>
      </c>
      <c r="Z373" s="60">
        <v>1624.0300913699998</v>
      </c>
      <c r="AA373" s="60">
        <v>1306.6081700342313</v>
      </c>
      <c r="AB373" s="60">
        <v>1094.6546661103619</v>
      </c>
      <c r="AC373" s="60">
        <v>1094.6546661103619</v>
      </c>
      <c r="AD373" s="60">
        <v>1192.2265980583618</v>
      </c>
      <c r="AE373" s="60">
        <v>1189.1482117503044</v>
      </c>
      <c r="AF373" s="60">
        <v>1191.5534979033043</v>
      </c>
      <c r="AG373" s="60">
        <v>1258.3842286533043</v>
      </c>
      <c r="AH373" s="60">
        <v>0</v>
      </c>
      <c r="AI373" s="60">
        <v>1176.3917073478201</v>
      </c>
      <c r="AJ373" s="60">
        <v>1203.2795144638201</v>
      </c>
      <c r="AK373" s="60">
        <v>1222.2607813408201</v>
      </c>
      <c r="AL373" s="60">
        <v>1350.3917778508201</v>
      </c>
      <c r="AM373" s="60">
        <v>1378.8347437378202</v>
      </c>
      <c r="AN373" s="60">
        <v>1335.2353836380887</v>
      </c>
      <c r="AO373" s="60">
        <v>1258.3275038860161</v>
      </c>
      <c r="AP373" s="60">
        <v>1260.3931531510161</v>
      </c>
      <c r="AQ373" s="60">
        <v>1280.4420304660161</v>
      </c>
      <c r="AR373" s="60">
        <v>1282.0102596310162</v>
      </c>
      <c r="AS373" s="60">
        <v>1283.1432574090161</v>
      </c>
      <c r="AT373" s="60">
        <v>1250.5184913723326</v>
      </c>
      <c r="AU373" s="60">
        <v>1176.3917073478201</v>
      </c>
      <c r="AV373" s="60">
        <v>1251.6514808973327</v>
      </c>
      <c r="AW373" s="60">
        <v>1283.0290713972549</v>
      </c>
      <c r="AX373" s="60">
        <v>1305.1798707044186</v>
      </c>
      <c r="AY373" s="60">
        <v>1454.7064543150739</v>
      </c>
      <c r="AZ373" s="60">
        <v>1505.6121185156167</v>
      </c>
      <c r="BA373" s="60">
        <v>1531.3085535574974</v>
      </c>
      <c r="BB373" s="60">
        <v>1433.9324332922811</v>
      </c>
      <c r="BC373" s="60">
        <v>1436.3430090775807</v>
      </c>
      <c r="BD373" s="60">
        <v>1459.7396906908948</v>
      </c>
      <c r="BE373" s="60">
        <v>1461.5697861068993</v>
      </c>
      <c r="BF373" s="60">
        <v>1462.8919742705541</v>
      </c>
      <c r="BG373" s="60">
        <v>1479.3079302209082</v>
      </c>
      <c r="BH373" s="60">
        <v>1251.6514808973327</v>
      </c>
      <c r="BI373" s="60">
        <v>1410.6392032442739</v>
      </c>
      <c r="BJ373" s="60">
        <v>1440.01358521719</v>
      </c>
      <c r="BK373" s="60">
        <v>1460.7502329166252</v>
      </c>
      <c r="BL373" s="60">
        <v>1600.7307384973662</v>
      </c>
      <c r="BM373" s="60">
        <v>1648.3864826443059</v>
      </c>
      <c r="BN373" s="60">
        <v>1672.4424055573256</v>
      </c>
      <c r="BO373" s="60">
        <v>1540.8144686967973</v>
      </c>
      <c r="BP373" s="60">
        <v>1543.0711484725191</v>
      </c>
      <c r="BQ373" s="60">
        <v>1564.974138844259</v>
      </c>
      <c r="BR373" s="60">
        <v>1566.6873972857168</v>
      </c>
      <c r="BS373" s="60">
        <v>1567.9251742960121</v>
      </c>
      <c r="BT373" s="60">
        <v>1583.2931025802907</v>
      </c>
      <c r="BU373" s="60">
        <v>1410.6392032442739</v>
      </c>
      <c r="BV373" s="60">
        <v>1555.5141074403971</v>
      </c>
      <c r="BW373" s="60">
        <v>1645.787547279155</v>
      </c>
      <c r="BX373" s="60">
        <v>1709.5154759306745</v>
      </c>
      <c r="BY373" s="60">
        <v>2139.7039905619986</v>
      </c>
      <c r="BZ373" s="60">
        <v>2286.1597681230924</v>
      </c>
      <c r="CA373" s="60">
        <v>2208.7327434034719</v>
      </c>
      <c r="CB373" s="60">
        <v>1957.5191088295646</v>
      </c>
      <c r="CC373" s="60">
        <v>1964.4543439659767</v>
      </c>
      <c r="CD373" s="60">
        <v>2031.7666804582038</v>
      </c>
      <c r="CE373" s="60">
        <v>2028.1136559617123</v>
      </c>
      <c r="CF373" s="60">
        <v>2031.9175960267564</v>
      </c>
      <c r="CG373" s="60">
        <v>2079.1463598760283</v>
      </c>
      <c r="CH373" s="60">
        <v>1555.5141074403971</v>
      </c>
    </row>
    <row r="374" spans="1:86">
      <c r="A374" s="57" t="s">
        <v>86</v>
      </c>
      <c r="B374" s="58" t="s">
        <v>132</v>
      </c>
      <c r="C374" s="59" t="s">
        <v>116</v>
      </c>
      <c r="D374" s="58" t="s">
        <v>333</v>
      </c>
      <c r="E374" s="58" t="str">
        <f>VLOOKUP(CONCATENATE($F$4,F374),'REG FL  CWIP - 1 System Per Boo'!$A$29:$B$1161,2,FALSE)</f>
        <v>Production</v>
      </c>
      <c r="F374" s="58" t="s">
        <v>508</v>
      </c>
      <c r="G374" s="58" t="s">
        <v>509</v>
      </c>
      <c r="H374" s="63">
        <v>345</v>
      </c>
      <c r="I374" s="60">
        <v>0</v>
      </c>
      <c r="J374" s="60">
        <v>0</v>
      </c>
      <c r="K374" s="60">
        <v>0</v>
      </c>
      <c r="L374" s="60">
        <v>0</v>
      </c>
      <c r="M374" s="60">
        <v>0</v>
      </c>
      <c r="N374" s="60">
        <v>0</v>
      </c>
      <c r="O374" s="60">
        <v>0</v>
      </c>
      <c r="P374" s="60">
        <v>0</v>
      </c>
      <c r="Q374" s="60">
        <v>0</v>
      </c>
      <c r="R374" s="60">
        <v>0</v>
      </c>
      <c r="S374" s="60">
        <v>0</v>
      </c>
      <c r="T374" s="60">
        <v>0</v>
      </c>
      <c r="U374" s="60">
        <v>0</v>
      </c>
      <c r="V374" s="60">
        <v>0</v>
      </c>
      <c r="W374" s="60">
        <v>0</v>
      </c>
      <c r="X374" s="60">
        <v>0</v>
      </c>
      <c r="Y374" s="60">
        <v>53.3771397808</v>
      </c>
      <c r="Z374" s="60">
        <v>68.155571448800004</v>
      </c>
      <c r="AA374" s="60">
        <v>80.310178808200007</v>
      </c>
      <c r="AB374" s="60">
        <v>79.007084094406608</v>
      </c>
      <c r="AC374" s="60">
        <v>79.007084094406608</v>
      </c>
      <c r="AD374" s="60">
        <v>88.373838910506606</v>
      </c>
      <c r="AE374" s="60">
        <v>88.373838910506606</v>
      </c>
      <c r="AF374" s="60">
        <v>88.373838910506606</v>
      </c>
      <c r="AG374" s="60">
        <v>95.350765101906603</v>
      </c>
      <c r="AH374" s="60">
        <v>0</v>
      </c>
      <c r="AI374" s="60">
        <v>88.553874936975362</v>
      </c>
      <c r="AJ374" s="60">
        <v>237.25202058247538</v>
      </c>
      <c r="AK374" s="60">
        <v>247.27074453287537</v>
      </c>
      <c r="AL374" s="60">
        <v>271.77878420327539</v>
      </c>
      <c r="AM374" s="60">
        <v>296.8555316616754</v>
      </c>
      <c r="AN374" s="60">
        <v>302.65864628667538</v>
      </c>
      <c r="AO374" s="60">
        <v>297.64199514412337</v>
      </c>
      <c r="AP374" s="60">
        <v>297.64199514412337</v>
      </c>
      <c r="AQ374" s="60">
        <v>304.18368799412337</v>
      </c>
      <c r="AR374" s="60">
        <v>164.68030261633993</v>
      </c>
      <c r="AS374" s="60">
        <v>163.59103912460594</v>
      </c>
      <c r="AT374" s="60">
        <v>156.78068624206381</v>
      </c>
      <c r="AU374" s="60">
        <v>88.553874936975362</v>
      </c>
      <c r="AV374" s="60">
        <v>156.78068624206381</v>
      </c>
      <c r="AW374" s="60">
        <v>342.43577517975473</v>
      </c>
      <c r="AX374" s="60">
        <v>354.94451950860491</v>
      </c>
      <c r="AY374" s="60">
        <v>385.5437059674864</v>
      </c>
      <c r="AZ374" s="60">
        <v>399.86800823002545</v>
      </c>
      <c r="BA374" s="60">
        <v>407.11340969177928</v>
      </c>
      <c r="BB374" s="60">
        <v>407.11340969177928</v>
      </c>
      <c r="BC374" s="60">
        <v>407.11340969177928</v>
      </c>
      <c r="BD374" s="60">
        <v>415.2809531577563</v>
      </c>
      <c r="BE374" s="60">
        <v>415.86705270855259</v>
      </c>
      <c r="BF374" s="60">
        <v>431.35067659333959</v>
      </c>
      <c r="BG374" s="60">
        <v>439.48914403837682</v>
      </c>
      <c r="BH374" s="60">
        <v>156.78068624206381</v>
      </c>
      <c r="BI374" s="60">
        <v>410.96630823179623</v>
      </c>
      <c r="BJ374" s="60">
        <v>563.6223353196558</v>
      </c>
      <c r="BK374" s="60">
        <v>573.9077264932904</v>
      </c>
      <c r="BL374" s="60">
        <v>599.06809383717291</v>
      </c>
      <c r="BM374" s="60">
        <v>634.18638634474678</v>
      </c>
      <c r="BN374" s="60">
        <v>640.14396180436222</v>
      </c>
      <c r="BO374" s="60">
        <v>640.14396180436222</v>
      </c>
      <c r="BP374" s="60">
        <v>640.14396180436222</v>
      </c>
      <c r="BQ374" s="60">
        <v>328.50326792207943</v>
      </c>
      <c r="BR374" s="60">
        <v>328.98519184570841</v>
      </c>
      <c r="BS374" s="60">
        <v>350.29789756784697</v>
      </c>
      <c r="BT374" s="60">
        <v>327.62960802593415</v>
      </c>
      <c r="BU374" s="60">
        <v>410.96630823179623</v>
      </c>
      <c r="BV374" s="60">
        <v>307.41373956667081</v>
      </c>
      <c r="BW374" s="60">
        <v>318.50003851361555</v>
      </c>
      <c r="BX374" s="60">
        <v>319.24699180142483</v>
      </c>
      <c r="BY374" s="60">
        <v>321.07420661442848</v>
      </c>
      <c r="BZ374" s="60">
        <v>323.62459323638046</v>
      </c>
      <c r="CA374" s="60">
        <v>324.05724868932413</v>
      </c>
      <c r="CB374" s="60">
        <v>324.05724868932413</v>
      </c>
      <c r="CC374" s="60">
        <v>324.05724868932413</v>
      </c>
      <c r="CD374" s="60">
        <v>324.54496938173332</v>
      </c>
      <c r="CE374" s="60">
        <v>324.57996801748294</v>
      </c>
      <c r="CF374" s="60">
        <v>326.12775510136862</v>
      </c>
      <c r="CG374" s="60">
        <v>326.61373953401699</v>
      </c>
      <c r="CH374" s="60">
        <v>307.41373956667081</v>
      </c>
    </row>
    <row r="375" spans="1:86">
      <c r="A375" s="57" t="s">
        <v>86</v>
      </c>
      <c r="B375" s="58" t="s">
        <v>132</v>
      </c>
      <c r="C375" s="59" t="s">
        <v>116</v>
      </c>
      <c r="D375" s="58" t="s">
        <v>333</v>
      </c>
      <c r="E375" s="58" t="str">
        <f>VLOOKUP(CONCATENATE($F$4,F375),'REG FL  CWIP - 1 System Per Boo'!$A$29:$B$1161,2,FALSE)</f>
        <v>Production</v>
      </c>
      <c r="F375" s="58" t="s">
        <v>516</v>
      </c>
      <c r="G375" s="58" t="s">
        <v>509</v>
      </c>
      <c r="H375" s="63">
        <v>345</v>
      </c>
      <c r="I375" s="60">
        <v>0</v>
      </c>
      <c r="J375" s="60">
        <v>0</v>
      </c>
      <c r="K375" s="60">
        <v>0</v>
      </c>
      <c r="L375" s="60">
        <v>0</v>
      </c>
      <c r="M375" s="60">
        <v>0</v>
      </c>
      <c r="N375" s="60">
        <v>0</v>
      </c>
      <c r="O375" s="60">
        <v>0</v>
      </c>
      <c r="P375" s="60">
        <v>0</v>
      </c>
      <c r="Q375" s="60">
        <v>0</v>
      </c>
      <c r="R375" s="60">
        <v>0</v>
      </c>
      <c r="S375" s="60">
        <v>0</v>
      </c>
      <c r="T375" s="60">
        <v>0</v>
      </c>
      <c r="U375" s="60">
        <v>0</v>
      </c>
      <c r="V375" s="60">
        <v>0</v>
      </c>
      <c r="W375" s="60">
        <v>0</v>
      </c>
      <c r="X375" s="60">
        <v>0</v>
      </c>
      <c r="Y375" s="60">
        <v>0</v>
      </c>
      <c r="Z375" s="60">
        <v>0</v>
      </c>
      <c r="AA375" s="60">
        <v>0</v>
      </c>
      <c r="AB375" s="60">
        <v>0</v>
      </c>
      <c r="AC375" s="60">
        <v>0</v>
      </c>
      <c r="AD375" s="60">
        <v>0</v>
      </c>
      <c r="AE375" s="60">
        <v>0</v>
      </c>
      <c r="AF375" s="60">
        <v>0</v>
      </c>
      <c r="AG375" s="60">
        <v>0</v>
      </c>
      <c r="AH375" s="60">
        <v>0</v>
      </c>
      <c r="AI375" s="60">
        <v>0</v>
      </c>
      <c r="AJ375" s="60">
        <v>0</v>
      </c>
      <c r="AK375" s="60">
        <v>0</v>
      </c>
      <c r="AL375" s="60">
        <v>0</v>
      </c>
      <c r="AM375" s="60">
        <v>0</v>
      </c>
      <c r="AN375" s="60">
        <v>0</v>
      </c>
      <c r="AO375" s="60">
        <v>0</v>
      </c>
      <c r="AP375" s="60">
        <v>0</v>
      </c>
      <c r="AQ375" s="60">
        <v>0</v>
      </c>
      <c r="AR375" s="60">
        <v>0</v>
      </c>
      <c r="AS375" s="60">
        <v>0</v>
      </c>
      <c r="AT375" s="60">
        <v>0</v>
      </c>
      <c r="AU375" s="60">
        <v>0</v>
      </c>
      <c r="AV375" s="60">
        <v>0</v>
      </c>
      <c r="AW375" s="60">
        <v>0</v>
      </c>
      <c r="AX375" s="60">
        <v>0</v>
      </c>
      <c r="AY375" s="60">
        <v>0</v>
      </c>
      <c r="AZ375" s="60">
        <v>0</v>
      </c>
      <c r="BA375" s="60">
        <v>0</v>
      </c>
      <c r="BB375" s="60">
        <v>0</v>
      </c>
      <c r="BC375" s="60">
        <v>0</v>
      </c>
      <c r="BD375" s="60">
        <v>0</v>
      </c>
      <c r="BE375" s="60">
        <v>0</v>
      </c>
      <c r="BF375" s="60">
        <v>0</v>
      </c>
      <c r="BG375" s="60">
        <v>0</v>
      </c>
      <c r="BH375" s="60">
        <v>0</v>
      </c>
      <c r="BI375" s="60">
        <v>0</v>
      </c>
      <c r="BJ375" s="60">
        <v>0</v>
      </c>
      <c r="BK375" s="60">
        <v>0</v>
      </c>
      <c r="BL375" s="60">
        <v>0</v>
      </c>
      <c r="BM375" s="60">
        <v>0</v>
      </c>
      <c r="BN375" s="60">
        <v>0</v>
      </c>
      <c r="BO375" s="60">
        <v>0</v>
      </c>
      <c r="BP375" s="60">
        <v>0</v>
      </c>
      <c r="BQ375" s="60">
        <v>0</v>
      </c>
      <c r="BR375" s="60">
        <v>0</v>
      </c>
      <c r="BS375" s="60">
        <v>0</v>
      </c>
      <c r="BT375" s="60">
        <v>0</v>
      </c>
      <c r="BU375" s="60">
        <v>0</v>
      </c>
      <c r="BV375" s="60">
        <v>0</v>
      </c>
      <c r="BW375" s="60">
        <v>255.5</v>
      </c>
      <c r="BX375" s="60">
        <v>511</v>
      </c>
      <c r="BY375" s="60">
        <v>766.5</v>
      </c>
      <c r="BZ375" s="60">
        <v>1022</v>
      </c>
      <c r="CA375" s="60">
        <v>1277.5</v>
      </c>
      <c r="CB375" s="60">
        <v>1533</v>
      </c>
      <c r="CC375" s="60">
        <v>1788.5</v>
      </c>
      <c r="CD375" s="60">
        <v>2044</v>
      </c>
      <c r="CE375" s="60">
        <v>2299.5</v>
      </c>
      <c r="CF375" s="60">
        <v>2555</v>
      </c>
      <c r="CG375" s="60">
        <v>2810.5</v>
      </c>
      <c r="CH375" s="60">
        <v>0</v>
      </c>
    </row>
    <row r="376" spans="1:86">
      <c r="A376" s="57" t="s">
        <v>86</v>
      </c>
      <c r="B376" s="58" t="s">
        <v>132</v>
      </c>
      <c r="C376" s="59" t="s">
        <v>116</v>
      </c>
      <c r="D376" s="58" t="s">
        <v>544</v>
      </c>
      <c r="E376" s="58" t="str">
        <f>VLOOKUP(CONCATENATE($F$4,F376),'REG FL  CWIP - 1 System Per Boo'!$A$29:$B$1161,2,FALSE)</f>
        <v>Production</v>
      </c>
      <c r="F376" s="58" t="s">
        <v>616</v>
      </c>
      <c r="G376" s="58" t="s">
        <v>617</v>
      </c>
      <c r="H376" s="63">
        <v>345</v>
      </c>
      <c r="I376" s="60">
        <v>0</v>
      </c>
      <c r="J376" s="60">
        <v>0</v>
      </c>
      <c r="K376" s="60">
        <v>0</v>
      </c>
      <c r="L376" s="60">
        <v>0</v>
      </c>
      <c r="M376" s="60">
        <v>0</v>
      </c>
      <c r="N376" s="60">
        <v>0</v>
      </c>
      <c r="O376" s="60">
        <v>0</v>
      </c>
      <c r="P376" s="60">
        <v>0</v>
      </c>
      <c r="Q376" s="60">
        <v>0</v>
      </c>
      <c r="R376" s="60">
        <v>0</v>
      </c>
      <c r="S376" s="60">
        <v>0</v>
      </c>
      <c r="T376" s="60">
        <v>0</v>
      </c>
      <c r="U376" s="60">
        <v>0</v>
      </c>
      <c r="V376" s="60">
        <v>0</v>
      </c>
      <c r="W376" s="60">
        <v>8.1783780640000003</v>
      </c>
      <c r="X376" s="60">
        <v>55.072529634399999</v>
      </c>
      <c r="Y376" s="60">
        <v>169.573722796</v>
      </c>
      <c r="Z376" s="60">
        <v>157.70845280378941</v>
      </c>
      <c r="AA376" s="60">
        <v>180.92951867338942</v>
      </c>
      <c r="AB376" s="60">
        <v>190.87178149418943</v>
      </c>
      <c r="AC376" s="60">
        <v>242.87946100778944</v>
      </c>
      <c r="AD376" s="60">
        <v>259.08769852138943</v>
      </c>
      <c r="AE376" s="60">
        <v>225.06446929930189</v>
      </c>
      <c r="AF376" s="60">
        <v>225.06446929930189</v>
      </c>
      <c r="AG376" s="60">
        <v>232.98360978650189</v>
      </c>
      <c r="AH376" s="60">
        <v>0</v>
      </c>
      <c r="AI376" s="60">
        <v>226.14759862768801</v>
      </c>
      <c r="AJ376" s="60">
        <v>230.756190680488</v>
      </c>
      <c r="AK376" s="60">
        <v>235.36609395008801</v>
      </c>
      <c r="AL376" s="60">
        <v>242.23303993968801</v>
      </c>
      <c r="AM376" s="60">
        <v>250.165578092488</v>
      </c>
      <c r="AN376" s="60">
        <v>262.01824810368799</v>
      </c>
      <c r="AO376" s="60">
        <v>267.10684335728797</v>
      </c>
      <c r="AP376" s="60">
        <v>272.16508722288796</v>
      </c>
      <c r="AQ376" s="60">
        <v>307.74420911328798</v>
      </c>
      <c r="AR376" s="60">
        <v>325.25976776608798</v>
      </c>
      <c r="AS376" s="60">
        <v>347.35199454448798</v>
      </c>
      <c r="AT376" s="60">
        <v>333.1143752854378</v>
      </c>
      <c r="AU376" s="60">
        <v>226.14759862768801</v>
      </c>
      <c r="AV376" s="60">
        <v>311.34156792628977</v>
      </c>
      <c r="AW376" s="60">
        <v>312.06905997027434</v>
      </c>
      <c r="AX376" s="60">
        <v>312.79671931475684</v>
      </c>
      <c r="AY376" s="60">
        <v>313.84192779877901</v>
      </c>
      <c r="AZ376" s="60">
        <v>315.01440029775671</v>
      </c>
      <c r="BA376" s="60">
        <v>316.75914593288644</v>
      </c>
      <c r="BB376" s="60">
        <v>317.55230771413062</v>
      </c>
      <c r="BC376" s="60">
        <v>318.3415158266867</v>
      </c>
      <c r="BD376" s="60">
        <v>323.29086298189247</v>
      </c>
      <c r="BE376" s="60">
        <v>326.59860177687267</v>
      </c>
      <c r="BF376" s="60">
        <v>329.73812081196934</v>
      </c>
      <c r="BG376" s="60">
        <v>333.19774254609302</v>
      </c>
      <c r="BH376" s="60">
        <v>311.34156792628977</v>
      </c>
      <c r="BI376" s="60">
        <v>326.39029696638801</v>
      </c>
      <c r="BJ376" s="60">
        <v>336.21644624520724</v>
      </c>
      <c r="BK376" s="60">
        <v>346.04539121777981</v>
      </c>
      <c r="BL376" s="60">
        <v>360.68666031045274</v>
      </c>
      <c r="BM376" s="60">
        <v>377.59991779914384</v>
      </c>
      <c r="BN376" s="60">
        <v>279.93924368226078</v>
      </c>
      <c r="BO376" s="60">
        <v>290.78882550866388</v>
      </c>
      <c r="BP376" s="60">
        <v>301.57369402004787</v>
      </c>
      <c r="BQ376" s="60">
        <v>377.43325349048723</v>
      </c>
      <c r="BR376" s="60">
        <v>427.33426383120656</v>
      </c>
      <c r="BS376" s="60">
        <v>474.43791625672253</v>
      </c>
      <c r="BT376" s="60">
        <v>525.760420281503</v>
      </c>
      <c r="BU376" s="60">
        <v>326.39029696638801</v>
      </c>
      <c r="BV376" s="60">
        <v>519.43665911655671</v>
      </c>
      <c r="BW376" s="60">
        <v>520.14125189232948</v>
      </c>
      <c r="BX376" s="60">
        <v>520.8460067024821</v>
      </c>
      <c r="BY376" s="60">
        <v>521.85831515741006</v>
      </c>
      <c r="BZ376" s="60">
        <v>522.99388173769478</v>
      </c>
      <c r="CA376" s="60">
        <v>524.68370801172546</v>
      </c>
      <c r="CB376" s="60">
        <v>525.45190343833485</v>
      </c>
      <c r="CC376" s="60">
        <v>526.21626964589166</v>
      </c>
      <c r="CD376" s="60">
        <v>531.00982619291449</v>
      </c>
      <c r="CE376" s="60">
        <v>534.21344728864653</v>
      </c>
      <c r="CF376" s="60">
        <v>537.2541436781413</v>
      </c>
      <c r="CG376" s="60">
        <v>540.60486689350273</v>
      </c>
      <c r="CH376" s="60">
        <v>519.43665911655671</v>
      </c>
    </row>
    <row r="377" spans="1:86">
      <c r="A377" s="57" t="s">
        <v>86</v>
      </c>
      <c r="B377" s="58" t="s">
        <v>132</v>
      </c>
      <c r="C377" s="59" t="s">
        <v>116</v>
      </c>
      <c r="D377" s="58" t="s">
        <v>544</v>
      </c>
      <c r="E377" s="58" t="str">
        <f>VLOOKUP(CONCATENATE($F$4,F377),'REG FL  CWIP - 1 System Per Boo'!$A$29:$B$1161,2,FALSE)</f>
        <v>Production</v>
      </c>
      <c r="F377" s="58" t="s">
        <v>628</v>
      </c>
      <c r="G377" s="58" t="s">
        <v>629</v>
      </c>
      <c r="H377" s="63">
        <v>345</v>
      </c>
      <c r="I377" s="60">
        <v>0</v>
      </c>
      <c r="J377" s="60">
        <v>0</v>
      </c>
      <c r="K377" s="60">
        <v>0</v>
      </c>
      <c r="L377" s="60">
        <v>0</v>
      </c>
      <c r="M377" s="60">
        <v>0</v>
      </c>
      <c r="N377" s="60">
        <v>0</v>
      </c>
      <c r="O377" s="60">
        <v>0</v>
      </c>
      <c r="P377" s="60">
        <v>0</v>
      </c>
      <c r="Q377" s="60">
        <v>0</v>
      </c>
      <c r="R377" s="60">
        <v>0</v>
      </c>
      <c r="S377" s="60">
        <v>0</v>
      </c>
      <c r="T377" s="60">
        <v>0</v>
      </c>
      <c r="U377" s="60">
        <v>0</v>
      </c>
      <c r="V377" s="60">
        <v>0</v>
      </c>
      <c r="W377" s="60">
        <v>19.839629939999998</v>
      </c>
      <c r="X377" s="60">
        <v>19.839629939999998</v>
      </c>
      <c r="Y377" s="60">
        <v>19.839629939999998</v>
      </c>
      <c r="Z377" s="60">
        <v>24.907332031999999</v>
      </c>
      <c r="AA377" s="60">
        <v>21.052103484543174</v>
      </c>
      <c r="AB377" s="60">
        <v>21.052103484543174</v>
      </c>
      <c r="AC377" s="60">
        <v>21.052103484543174</v>
      </c>
      <c r="AD377" s="60">
        <v>21.052103484543174</v>
      </c>
      <c r="AE377" s="60">
        <v>282.89472050654319</v>
      </c>
      <c r="AF377" s="60">
        <v>282.89472050654319</v>
      </c>
      <c r="AG377" s="60">
        <v>282.89472050654319</v>
      </c>
      <c r="AH377" s="60">
        <v>0</v>
      </c>
      <c r="AI377" s="60">
        <v>282.89472050654319</v>
      </c>
      <c r="AJ377" s="60">
        <v>331.76138934654318</v>
      </c>
      <c r="AK377" s="60">
        <v>335.16347684654318</v>
      </c>
      <c r="AL377" s="60">
        <v>338.56556434654317</v>
      </c>
      <c r="AM377" s="60">
        <v>343.75977994054318</v>
      </c>
      <c r="AN377" s="60">
        <v>347.34344302854316</v>
      </c>
      <c r="AO377" s="60">
        <v>358.70060817054315</v>
      </c>
      <c r="AP377" s="60">
        <v>370.05767050854314</v>
      </c>
      <c r="AQ377" s="60">
        <v>378.96545390654313</v>
      </c>
      <c r="AR377" s="60">
        <v>386.59531373054313</v>
      </c>
      <c r="AS377" s="60">
        <v>402.14798919254315</v>
      </c>
      <c r="AT377" s="60">
        <v>417.21103160854312</v>
      </c>
      <c r="AU377" s="60">
        <v>282.89472050654319</v>
      </c>
      <c r="AV377" s="60">
        <v>323.28306485051047</v>
      </c>
      <c r="AW377" s="60">
        <v>1005.4061482159705</v>
      </c>
      <c r="AX377" s="60">
        <v>1052.8954179056514</v>
      </c>
      <c r="AY377" s="60">
        <v>1100.3846875953323</v>
      </c>
      <c r="AZ377" s="60">
        <v>1172.8900259118254</v>
      </c>
      <c r="BA377" s="60">
        <v>106.39589436592905</v>
      </c>
      <c r="BB377" s="60">
        <v>264.92899451067308</v>
      </c>
      <c r="BC377" s="60">
        <v>423.46065962857517</v>
      </c>
      <c r="BD377" s="60">
        <v>547.80317819251115</v>
      </c>
      <c r="BE377" s="60">
        <v>654.30733802861107</v>
      </c>
      <c r="BF377" s="60">
        <v>871.40498746032074</v>
      </c>
      <c r="BG377" s="60">
        <v>1081.6679168060614</v>
      </c>
      <c r="BH377" s="60">
        <v>323.28306485051047</v>
      </c>
      <c r="BI377" s="60">
        <v>176.34817857979726</v>
      </c>
      <c r="BJ377" s="60">
        <v>176.34817857979726</v>
      </c>
      <c r="BK377" s="60">
        <v>176.34817857979726</v>
      </c>
      <c r="BL377" s="60">
        <v>176.34817857979726</v>
      </c>
      <c r="BM377" s="60">
        <v>176.34817857979726</v>
      </c>
      <c r="BN377" s="60">
        <v>176.34817857979726</v>
      </c>
      <c r="BO377" s="60">
        <v>176.34817857979726</v>
      </c>
      <c r="BP377" s="60">
        <v>176.34817857979726</v>
      </c>
      <c r="BQ377" s="60">
        <v>176.34817857979726</v>
      </c>
      <c r="BR377" s="60">
        <v>176.34817857979726</v>
      </c>
      <c r="BS377" s="60">
        <v>176.34817857979726</v>
      </c>
      <c r="BT377" s="60">
        <v>176.34817857979726</v>
      </c>
      <c r="BU377" s="60">
        <v>176.34817857979726</v>
      </c>
      <c r="BV377" s="60">
        <v>176.34817857979726</v>
      </c>
      <c r="BW377" s="60">
        <v>371.32156348719161</v>
      </c>
      <c r="BX377" s="60">
        <v>384.89557070667234</v>
      </c>
      <c r="BY377" s="60">
        <v>398.46957792615308</v>
      </c>
      <c r="BZ377" s="60">
        <v>191.02279520514827</v>
      </c>
      <c r="CA377" s="60">
        <v>205.32127184006688</v>
      </c>
      <c r="CB377" s="60">
        <v>128.76713220634832</v>
      </c>
      <c r="CC377" s="60">
        <v>174.08073632972992</v>
      </c>
      <c r="CD377" s="60">
        <v>209.62194923328479</v>
      </c>
      <c r="CE377" s="60">
        <v>240.06436799370826</v>
      </c>
      <c r="CF377" s="60">
        <v>302.11807149293605</v>
      </c>
      <c r="CG377" s="60">
        <v>362.21818546770265</v>
      </c>
      <c r="CH377" s="60">
        <v>176.34817857979726</v>
      </c>
    </row>
    <row r="378" spans="1:86">
      <c r="A378" s="57" t="s">
        <v>86</v>
      </c>
      <c r="B378" s="58" t="s">
        <v>132</v>
      </c>
      <c r="C378" s="59" t="s">
        <v>116</v>
      </c>
      <c r="D378" s="58" t="s">
        <v>637</v>
      </c>
      <c r="E378" s="58" t="str">
        <f>VLOOKUP(CONCATENATE($F$4,F378),'REG FL  CWIP - 1 System Per Boo'!$A$29:$B$1161,2,FALSE)</f>
        <v>Production</v>
      </c>
      <c r="F378" s="58" t="s">
        <v>646</v>
      </c>
      <c r="G378" s="58" t="s">
        <v>647</v>
      </c>
      <c r="H378" s="63">
        <v>345</v>
      </c>
      <c r="I378" s="60">
        <v>0</v>
      </c>
      <c r="J378" s="60">
        <v>0</v>
      </c>
      <c r="K378" s="60">
        <v>0</v>
      </c>
      <c r="L378" s="60">
        <v>0</v>
      </c>
      <c r="M378" s="60">
        <v>0</v>
      </c>
      <c r="N378" s="60">
        <v>0</v>
      </c>
      <c r="O378" s="60">
        <v>0</v>
      </c>
      <c r="P378" s="60">
        <v>0</v>
      </c>
      <c r="Q378" s="60">
        <v>0</v>
      </c>
      <c r="R378" s="60">
        <v>0</v>
      </c>
      <c r="S378" s="60">
        <v>0</v>
      </c>
      <c r="T378" s="60">
        <v>0</v>
      </c>
      <c r="U378" s="60">
        <v>0</v>
      </c>
      <c r="V378" s="60">
        <v>0</v>
      </c>
      <c r="W378" s="60">
        <v>3.362422536</v>
      </c>
      <c r="X378" s="60">
        <v>6.7248648192000005</v>
      </c>
      <c r="Y378" s="60">
        <v>25.731450729599999</v>
      </c>
      <c r="Z378" s="60">
        <v>74.131478995199998</v>
      </c>
      <c r="AA378" s="60">
        <v>154.04119082879998</v>
      </c>
      <c r="AB378" s="60">
        <v>154.41266005439996</v>
      </c>
      <c r="AC378" s="60">
        <v>170.00424941279996</v>
      </c>
      <c r="AD378" s="60">
        <v>172.71517116479995</v>
      </c>
      <c r="AE378" s="60">
        <v>162.03574543199997</v>
      </c>
      <c r="AF378" s="60">
        <v>87.031422191999908</v>
      </c>
      <c r="AG378" s="60">
        <v>18.751520620799965</v>
      </c>
      <c r="AH378" s="60">
        <v>0</v>
      </c>
      <c r="AI378" s="60">
        <v>0</v>
      </c>
      <c r="AJ378" s="60">
        <v>0</v>
      </c>
      <c r="AK378" s="60">
        <v>0</v>
      </c>
      <c r="AL378" s="60">
        <v>48.728466019199999</v>
      </c>
      <c r="AM378" s="60">
        <v>104.50948886399999</v>
      </c>
      <c r="AN378" s="60">
        <v>137.22301517759999</v>
      </c>
      <c r="AO378" s="60">
        <v>149.3744198496</v>
      </c>
      <c r="AP378" s="60">
        <v>0</v>
      </c>
      <c r="AQ378" s="60">
        <v>0</v>
      </c>
      <c r="AR378" s="60">
        <v>0</v>
      </c>
      <c r="AS378" s="60">
        <v>0</v>
      </c>
      <c r="AT378" s="60">
        <v>0</v>
      </c>
      <c r="AU378" s="60">
        <v>0</v>
      </c>
      <c r="AV378" s="60">
        <v>0</v>
      </c>
      <c r="AW378" s="60">
        <v>0</v>
      </c>
      <c r="AX378" s="60">
        <v>0</v>
      </c>
      <c r="AY378" s="60">
        <v>0</v>
      </c>
      <c r="AZ378" s="60">
        <v>0</v>
      </c>
      <c r="BA378" s="60">
        <v>0</v>
      </c>
      <c r="BB378" s="60">
        <v>0</v>
      </c>
      <c r="BC378" s="60">
        <v>0</v>
      </c>
      <c r="BD378" s="60">
        <v>0</v>
      </c>
      <c r="BE378" s="60">
        <v>0</v>
      </c>
      <c r="BF378" s="60">
        <v>0</v>
      </c>
      <c r="BG378" s="60">
        <v>0</v>
      </c>
      <c r="BH378" s="60">
        <v>0</v>
      </c>
      <c r="BI378" s="60">
        <v>0</v>
      </c>
      <c r="BJ378" s="60">
        <v>22.254999999999999</v>
      </c>
      <c r="BK378" s="60">
        <v>44.51</v>
      </c>
      <c r="BL378" s="60">
        <v>66.765000000000001</v>
      </c>
      <c r="BM378" s="60">
        <v>89.02</v>
      </c>
      <c r="BN378" s="60">
        <v>111.27499999999999</v>
      </c>
      <c r="BO378" s="60">
        <v>133.53</v>
      </c>
      <c r="BP378" s="60">
        <v>155.785</v>
      </c>
      <c r="BQ378" s="60">
        <v>178.04</v>
      </c>
      <c r="BR378" s="60">
        <v>200.29499999999999</v>
      </c>
      <c r="BS378" s="60">
        <v>149.78177286484365</v>
      </c>
      <c r="BT378" s="60">
        <v>47.687553251953133</v>
      </c>
      <c r="BU378" s="60">
        <v>0</v>
      </c>
      <c r="BV378" s="60">
        <v>69.942553251953157</v>
      </c>
      <c r="BW378" s="60">
        <v>71.103386585286486</v>
      </c>
      <c r="BX378" s="60">
        <v>72.264219918619816</v>
      </c>
      <c r="BY378" s="60">
        <v>73.425053251953145</v>
      </c>
      <c r="BZ378" s="60">
        <v>74.585886585286474</v>
      </c>
      <c r="CA378" s="60">
        <v>75.746719918619803</v>
      </c>
      <c r="CB378" s="60">
        <v>76.907553251953132</v>
      </c>
      <c r="CC378" s="60">
        <v>78.068386585286461</v>
      </c>
      <c r="CD378" s="60">
        <v>79.229219918619791</v>
      </c>
      <c r="CE378" s="60">
        <v>80.39005325195312</v>
      </c>
      <c r="CF378" s="60">
        <v>81.550886585286449</v>
      </c>
      <c r="CG378" s="60">
        <v>82.711719918619778</v>
      </c>
      <c r="CH378" s="60">
        <v>69.942553251953157</v>
      </c>
    </row>
    <row r="379" spans="1:86">
      <c r="A379" s="57" t="s">
        <v>86</v>
      </c>
      <c r="B379" s="58" t="s">
        <v>132</v>
      </c>
      <c r="C379" s="59" t="s">
        <v>116</v>
      </c>
      <c r="D379" s="58" t="s">
        <v>637</v>
      </c>
      <c r="E379" s="58" t="str">
        <f>VLOOKUP(CONCATENATE($F$4,F379),'REG FL  CWIP - 1 System Per Boo'!$A$29:$B$1161,2,FALSE)</f>
        <v>Production</v>
      </c>
      <c r="F379" s="58" t="s">
        <v>654</v>
      </c>
      <c r="G379" s="58" t="s">
        <v>647</v>
      </c>
      <c r="H379" s="63">
        <v>345</v>
      </c>
      <c r="I379" s="60">
        <v>0</v>
      </c>
      <c r="J379" s="60">
        <v>0</v>
      </c>
      <c r="K379" s="60">
        <v>0</v>
      </c>
      <c r="L379" s="60">
        <v>0</v>
      </c>
      <c r="M379" s="60">
        <v>0</v>
      </c>
      <c r="N379" s="60">
        <v>0</v>
      </c>
      <c r="O379" s="60">
        <v>0</v>
      </c>
      <c r="P379" s="60">
        <v>0</v>
      </c>
      <c r="Q379" s="60">
        <v>0</v>
      </c>
      <c r="R379" s="60">
        <v>0</v>
      </c>
      <c r="S379" s="60">
        <v>0</v>
      </c>
      <c r="T379" s="60">
        <v>0</v>
      </c>
      <c r="U379" s="60">
        <v>0</v>
      </c>
      <c r="V379" s="60">
        <v>0</v>
      </c>
      <c r="W379" s="60">
        <v>23.521957002499999</v>
      </c>
      <c r="X379" s="60">
        <v>42.037138155699999</v>
      </c>
      <c r="Y379" s="60">
        <v>82.603006144299997</v>
      </c>
      <c r="Z379" s="60">
        <v>81.426109663319068</v>
      </c>
      <c r="AA379" s="60">
        <v>99.480515301119098</v>
      </c>
      <c r="AB379" s="60">
        <v>99.480515301119098</v>
      </c>
      <c r="AC379" s="60">
        <v>99.480515301119098</v>
      </c>
      <c r="AD379" s="60">
        <v>153.69583581361911</v>
      </c>
      <c r="AE379" s="60">
        <v>153.69583581361911</v>
      </c>
      <c r="AF379" s="60">
        <v>153.69583581361911</v>
      </c>
      <c r="AG379" s="60">
        <v>192.4210647511191</v>
      </c>
      <c r="AH379" s="60">
        <v>0</v>
      </c>
      <c r="AI379" s="60">
        <v>164.59447184554341</v>
      </c>
      <c r="AJ379" s="60">
        <v>164.59447184554341</v>
      </c>
      <c r="AK379" s="60">
        <v>164.59447184554341</v>
      </c>
      <c r="AL379" s="60">
        <v>167.39976402054339</v>
      </c>
      <c r="AM379" s="60">
        <v>167.39976402054339</v>
      </c>
      <c r="AN379" s="60">
        <v>175.81564054554337</v>
      </c>
      <c r="AO379" s="60">
        <v>175.81564054554337</v>
      </c>
      <c r="AP379" s="60">
        <v>175.81564054554337</v>
      </c>
      <c r="AQ379" s="60">
        <v>185.63416315804338</v>
      </c>
      <c r="AR379" s="60">
        <v>193.97096582364338</v>
      </c>
      <c r="AS379" s="60">
        <v>207.0193138425434</v>
      </c>
      <c r="AT379" s="60">
        <v>204.2950433032982</v>
      </c>
      <c r="AU379" s="60">
        <v>164.59447184554341</v>
      </c>
      <c r="AV379" s="60">
        <v>198.97746938486316</v>
      </c>
      <c r="AW379" s="60">
        <v>199.18337612561487</v>
      </c>
      <c r="AX379" s="60">
        <v>199.38928286636659</v>
      </c>
      <c r="AY379" s="60">
        <v>206.39992688346754</v>
      </c>
      <c r="AZ379" s="60">
        <v>214.25805413676704</v>
      </c>
      <c r="BA379" s="60">
        <v>219.67612512539552</v>
      </c>
      <c r="BB379" s="60">
        <v>221.67267351452003</v>
      </c>
      <c r="BC379" s="60">
        <v>222.09193606079549</v>
      </c>
      <c r="BD379" s="60">
        <v>223.00388826785425</v>
      </c>
      <c r="BE379" s="60">
        <v>223.80912672462591</v>
      </c>
      <c r="BF379" s="60">
        <v>224.9231774250359</v>
      </c>
      <c r="BG379" s="60">
        <v>226.82448437625041</v>
      </c>
      <c r="BH379" s="60">
        <v>198.97746938486316</v>
      </c>
      <c r="BI379" s="60">
        <v>221.12527261889849</v>
      </c>
      <c r="BJ379" s="60">
        <v>221.33117935965021</v>
      </c>
      <c r="BK379" s="60">
        <v>221.53708610040192</v>
      </c>
      <c r="BL379" s="60">
        <v>228.54773011750288</v>
      </c>
      <c r="BM379" s="60">
        <v>236.40585737080238</v>
      </c>
      <c r="BN379" s="60">
        <v>241.82392835943085</v>
      </c>
      <c r="BO379" s="60">
        <v>243.82047674855536</v>
      </c>
      <c r="BP379" s="60">
        <v>244.23973929483083</v>
      </c>
      <c r="BQ379" s="60">
        <v>245.15169150188959</v>
      </c>
      <c r="BR379" s="60">
        <v>245.95692995866125</v>
      </c>
      <c r="BS379" s="60">
        <v>247.07098065907124</v>
      </c>
      <c r="BT379" s="60">
        <v>248.97228761028575</v>
      </c>
      <c r="BU379" s="60">
        <v>221.12527261889849</v>
      </c>
      <c r="BV379" s="60">
        <v>242.69648288359502</v>
      </c>
      <c r="BW379" s="60">
        <v>242.90238962434674</v>
      </c>
      <c r="BX379" s="60">
        <v>243.10829636509845</v>
      </c>
      <c r="BY379" s="60">
        <v>250.11894038219941</v>
      </c>
      <c r="BZ379" s="60">
        <v>257.97706763549888</v>
      </c>
      <c r="CA379" s="60">
        <v>263.39513862412736</v>
      </c>
      <c r="CB379" s="60">
        <v>265.39168701325184</v>
      </c>
      <c r="CC379" s="60">
        <v>265.81094955952727</v>
      </c>
      <c r="CD379" s="60">
        <v>266.72290176658601</v>
      </c>
      <c r="CE379" s="60">
        <v>267.52814022335764</v>
      </c>
      <c r="CF379" s="60">
        <v>268.6421909237676</v>
      </c>
      <c r="CG379" s="60">
        <v>270.54349787498211</v>
      </c>
      <c r="CH379" s="60">
        <v>242.69648288359502</v>
      </c>
    </row>
    <row r="380" spans="1:86">
      <c r="A380" s="57" t="s">
        <v>86</v>
      </c>
      <c r="B380" s="57" t="s">
        <v>701</v>
      </c>
      <c r="C380" s="58" t="s">
        <v>116</v>
      </c>
      <c r="D380" s="58" t="s">
        <v>333</v>
      </c>
      <c r="E380" s="58" t="str">
        <f>VLOOKUP(CONCATENATE($F$4,F380),'REG FL  CWIP - 1 System Per Boo'!$A$29:$B$1161,2,FALSE)</f>
        <v>Production</v>
      </c>
      <c r="F380" s="58" t="s">
        <v>363</v>
      </c>
      <c r="G380" s="58" t="s">
        <v>364</v>
      </c>
      <c r="H380" s="63">
        <v>345</v>
      </c>
      <c r="I380" s="60">
        <v>0</v>
      </c>
      <c r="J380" s="60">
        <v>0</v>
      </c>
      <c r="K380" s="60">
        <v>0</v>
      </c>
      <c r="L380" s="60">
        <v>0</v>
      </c>
      <c r="M380" s="60">
        <v>0</v>
      </c>
      <c r="N380" s="60">
        <v>0</v>
      </c>
      <c r="O380" s="60">
        <v>0</v>
      </c>
      <c r="P380" s="60">
        <v>0</v>
      </c>
      <c r="Q380" s="60">
        <v>0</v>
      </c>
      <c r="R380" s="60">
        <v>0</v>
      </c>
      <c r="S380" s="60">
        <v>0</v>
      </c>
      <c r="T380" s="60">
        <v>0</v>
      </c>
      <c r="U380" s="60">
        <v>0</v>
      </c>
      <c r="V380" s="60">
        <v>14.883659976800001</v>
      </c>
      <c r="W380" s="60">
        <v>61.487767493200003</v>
      </c>
      <c r="X380" s="60">
        <v>51.176085102400002</v>
      </c>
      <c r="Y380" s="60">
        <v>52.964527044800001</v>
      </c>
      <c r="Z380" s="60">
        <v>106.02116132720001</v>
      </c>
      <c r="AA380" s="60">
        <v>19.5240580408</v>
      </c>
      <c r="AB380" s="60">
        <v>39.394751365200001</v>
      </c>
      <c r="AC380" s="60">
        <v>105.10953453880001</v>
      </c>
      <c r="AD380" s="60">
        <v>36.475116638800003</v>
      </c>
      <c r="AE380" s="60">
        <v>132.72721162560001</v>
      </c>
      <c r="AF380" s="60">
        <v>133.823836664</v>
      </c>
      <c r="AG380" s="60">
        <v>17.7951808344</v>
      </c>
      <c r="AH380" s="60">
        <v>771.3828906519999</v>
      </c>
      <c r="AI380" s="60">
        <v>6.1679606447999999</v>
      </c>
      <c r="AJ380" s="60">
        <v>213.656623696</v>
      </c>
      <c r="AK380" s="60">
        <v>31.144036237200002</v>
      </c>
      <c r="AL380" s="60">
        <v>10.5871102028</v>
      </c>
      <c r="AM380" s="60">
        <v>220.693218476</v>
      </c>
      <c r="AN380" s="60">
        <v>5.9373713052000001</v>
      </c>
      <c r="AO380" s="60">
        <v>206.23338136480001</v>
      </c>
      <c r="AP380" s="60">
        <v>40.305053955600002</v>
      </c>
      <c r="AQ380" s="60">
        <v>148.4150497956</v>
      </c>
      <c r="AR380" s="60">
        <v>103.02977978040001</v>
      </c>
      <c r="AS380" s="60">
        <v>89.114270238800003</v>
      </c>
      <c r="AT380" s="60">
        <v>2.0621834836000001</v>
      </c>
      <c r="AU380" s="60">
        <v>1077.3460391807998</v>
      </c>
      <c r="AV380" s="60">
        <v>47.396666666666668</v>
      </c>
      <c r="AW380" s="60">
        <v>47.396666666666668</v>
      </c>
      <c r="AX380" s="60">
        <v>47.396666666666668</v>
      </c>
      <c r="AY380" s="60">
        <v>47.396666666666668</v>
      </c>
      <c r="AZ380" s="60">
        <v>47.396666666666668</v>
      </c>
      <c r="BA380" s="60">
        <v>47.396666666666668</v>
      </c>
      <c r="BB380" s="60">
        <v>47.396666666666668</v>
      </c>
      <c r="BC380" s="60">
        <v>47.396666666666668</v>
      </c>
      <c r="BD380" s="60">
        <v>47.396666666666668</v>
      </c>
      <c r="BE380" s="60">
        <v>47.396666666666668</v>
      </c>
      <c r="BF380" s="60">
        <v>47.396666666666668</v>
      </c>
      <c r="BG380" s="60">
        <v>47.396666666666761</v>
      </c>
      <c r="BH380" s="60">
        <v>568.76</v>
      </c>
      <c r="BI380" s="60">
        <v>70.53</v>
      </c>
      <c r="BJ380" s="60">
        <v>70.53</v>
      </c>
      <c r="BK380" s="60">
        <v>70.53</v>
      </c>
      <c r="BL380" s="60">
        <v>70.53</v>
      </c>
      <c r="BM380" s="60">
        <v>70.53</v>
      </c>
      <c r="BN380" s="60">
        <v>70.53</v>
      </c>
      <c r="BO380" s="60">
        <v>70.53</v>
      </c>
      <c r="BP380" s="60">
        <v>70.53</v>
      </c>
      <c r="BQ380" s="60">
        <v>70.53</v>
      </c>
      <c r="BR380" s="60">
        <v>70.53</v>
      </c>
      <c r="BS380" s="60">
        <v>70.53</v>
      </c>
      <c r="BT380" s="60">
        <v>70.5300000000002</v>
      </c>
      <c r="BU380" s="60">
        <v>846.36</v>
      </c>
      <c r="BV380" s="60">
        <v>6.2014754123721616</v>
      </c>
      <c r="BW380" s="60">
        <v>214.81756691464085</v>
      </c>
      <c r="BX380" s="60">
        <v>31.313263182029601</v>
      </c>
      <c r="BY380" s="60">
        <v>10.644637245876522</v>
      </c>
      <c r="BZ380" s="60">
        <v>221.89239634822121</v>
      </c>
      <c r="CA380" s="60">
        <v>5.9696331224752379</v>
      </c>
      <c r="CB380" s="60">
        <v>207.35398900808795</v>
      </c>
      <c r="CC380" s="60">
        <v>40.524059003312843</v>
      </c>
      <c r="CD380" s="60">
        <v>149.2214907222787</v>
      </c>
      <c r="CE380" s="60">
        <v>103.58961135540562</v>
      </c>
      <c r="CF380" s="60">
        <v>89.598489290511054</v>
      </c>
      <c r="CG380" s="60">
        <v>2.0733883947884806</v>
      </c>
      <c r="CH380" s="60">
        <v>1083.2</v>
      </c>
    </row>
    <row r="381" spans="1:86">
      <c r="A381" s="57" t="s">
        <v>86</v>
      </c>
      <c r="B381" s="57" t="s">
        <v>701</v>
      </c>
      <c r="C381" s="58" t="s">
        <v>116</v>
      </c>
      <c r="D381" s="58" t="s">
        <v>333</v>
      </c>
      <c r="E381" s="58" t="str">
        <f>VLOOKUP(CONCATENATE($F$4,F381),'REG FL  CWIP - 1 System Per Boo'!$A$29:$B$1161,2,FALSE)</f>
        <v>Production</v>
      </c>
      <c r="F381" s="58" t="s">
        <v>374</v>
      </c>
      <c r="G381" s="58" t="s">
        <v>364</v>
      </c>
      <c r="H381" s="63">
        <v>345</v>
      </c>
      <c r="I381" s="60">
        <v>0</v>
      </c>
      <c r="J381" s="60">
        <v>0</v>
      </c>
      <c r="K381" s="60">
        <v>0</v>
      </c>
      <c r="L381" s="60">
        <v>0</v>
      </c>
      <c r="M381" s="60">
        <v>0</v>
      </c>
      <c r="N381" s="60">
        <v>0</v>
      </c>
      <c r="O381" s="60">
        <v>0</v>
      </c>
      <c r="P381" s="60">
        <v>0</v>
      </c>
      <c r="Q381" s="60">
        <v>0</v>
      </c>
      <c r="R381" s="60">
        <v>0</v>
      </c>
      <c r="S381" s="60">
        <v>0</v>
      </c>
      <c r="T381" s="60">
        <v>0</v>
      </c>
      <c r="U381" s="60">
        <v>0</v>
      </c>
      <c r="V381" s="60">
        <v>5</v>
      </c>
      <c r="W381" s="60">
        <v>5</v>
      </c>
      <c r="X381" s="60">
        <v>5</v>
      </c>
      <c r="Y381" s="60">
        <v>5</v>
      </c>
      <c r="Z381" s="60">
        <v>5</v>
      </c>
      <c r="AA381" s="60">
        <v>5</v>
      </c>
      <c r="AB381" s="60">
        <v>5</v>
      </c>
      <c r="AC381" s="60">
        <v>5</v>
      </c>
      <c r="AD381" s="60">
        <v>5</v>
      </c>
      <c r="AE381" s="60">
        <v>5</v>
      </c>
      <c r="AF381" s="60">
        <v>5</v>
      </c>
      <c r="AG381" s="60">
        <v>5</v>
      </c>
      <c r="AH381" s="60">
        <v>60</v>
      </c>
      <c r="AI381" s="60">
        <v>25</v>
      </c>
      <c r="AJ381" s="60">
        <v>25</v>
      </c>
      <c r="AK381" s="60">
        <v>25</v>
      </c>
      <c r="AL381" s="60">
        <v>25</v>
      </c>
      <c r="AM381" s="60">
        <v>25</v>
      </c>
      <c r="AN381" s="60">
        <v>25</v>
      </c>
      <c r="AO381" s="60">
        <v>25</v>
      </c>
      <c r="AP381" s="60">
        <v>25</v>
      </c>
      <c r="AQ381" s="60">
        <v>25</v>
      </c>
      <c r="AR381" s="60">
        <v>25</v>
      </c>
      <c r="AS381" s="60">
        <v>25</v>
      </c>
      <c r="AT381" s="60">
        <v>25</v>
      </c>
      <c r="AU381" s="60">
        <v>300</v>
      </c>
      <c r="AV381" s="60">
        <v>27.833333325000002</v>
      </c>
      <c r="AW381" s="60">
        <v>27.833333325000002</v>
      </c>
      <c r="AX381" s="60">
        <v>27.833333325000002</v>
      </c>
      <c r="AY381" s="60">
        <v>27.833333325000002</v>
      </c>
      <c r="AZ381" s="60">
        <v>27.833333325000002</v>
      </c>
      <c r="BA381" s="60">
        <v>27.833333325000002</v>
      </c>
      <c r="BB381" s="60">
        <v>27.833333325000002</v>
      </c>
      <c r="BC381" s="60">
        <v>27.833333325000002</v>
      </c>
      <c r="BD381" s="60">
        <v>27.833333325000002</v>
      </c>
      <c r="BE381" s="60">
        <v>27.833333325000002</v>
      </c>
      <c r="BF381" s="60">
        <v>27.833333325000002</v>
      </c>
      <c r="BG381" s="60">
        <v>27.833333424999921</v>
      </c>
      <c r="BH381" s="60">
        <v>334</v>
      </c>
      <c r="BI381" s="60">
        <v>31.25</v>
      </c>
      <c r="BJ381" s="60">
        <v>31.25</v>
      </c>
      <c r="BK381" s="60">
        <v>31.25</v>
      </c>
      <c r="BL381" s="60">
        <v>31.25</v>
      </c>
      <c r="BM381" s="60">
        <v>31.25</v>
      </c>
      <c r="BN381" s="60">
        <v>31.25</v>
      </c>
      <c r="BO381" s="60">
        <v>31.25</v>
      </c>
      <c r="BP381" s="60">
        <v>31.25</v>
      </c>
      <c r="BQ381" s="60">
        <v>31.25</v>
      </c>
      <c r="BR381" s="60">
        <v>31.25</v>
      </c>
      <c r="BS381" s="60">
        <v>31.25</v>
      </c>
      <c r="BT381" s="60">
        <v>31.25</v>
      </c>
      <c r="BU381" s="60">
        <v>375</v>
      </c>
      <c r="BV381" s="60">
        <v>0</v>
      </c>
      <c r="BW381" s="60">
        <v>0</v>
      </c>
      <c r="BX381" s="60">
        <v>0</v>
      </c>
      <c r="BY381" s="60">
        <v>0</v>
      </c>
      <c r="BZ381" s="60">
        <v>0</v>
      </c>
      <c r="CA381" s="60">
        <v>0</v>
      </c>
      <c r="CB381" s="60">
        <v>0</v>
      </c>
      <c r="CC381" s="60">
        <v>0</v>
      </c>
      <c r="CD381" s="60">
        <v>0</v>
      </c>
      <c r="CE381" s="60">
        <v>0</v>
      </c>
      <c r="CF381" s="60">
        <v>0</v>
      </c>
      <c r="CG381" s="60">
        <v>0</v>
      </c>
      <c r="CH381" s="60">
        <v>0</v>
      </c>
    </row>
    <row r="382" spans="1:86">
      <c r="A382" s="57" t="s">
        <v>86</v>
      </c>
      <c r="B382" s="57" t="s">
        <v>701</v>
      </c>
      <c r="C382" s="58" t="s">
        <v>116</v>
      </c>
      <c r="D382" s="58" t="s">
        <v>333</v>
      </c>
      <c r="E382" s="58" t="str">
        <f>VLOOKUP(CONCATENATE($F$4,F382),'REG FL  CWIP - 1 System Per Boo'!$A$29:$B$1161,2,FALSE)</f>
        <v>Production</v>
      </c>
      <c r="F382" s="58" t="s">
        <v>385</v>
      </c>
      <c r="G382" s="58" t="s">
        <v>386</v>
      </c>
      <c r="H382" s="63">
        <v>345</v>
      </c>
      <c r="I382" s="60">
        <v>0</v>
      </c>
      <c r="J382" s="60">
        <v>0</v>
      </c>
      <c r="K382" s="60">
        <v>0</v>
      </c>
      <c r="L382" s="60">
        <v>0</v>
      </c>
      <c r="M382" s="60">
        <v>0</v>
      </c>
      <c r="N382" s="60">
        <v>0</v>
      </c>
      <c r="O382" s="60">
        <v>0</v>
      </c>
      <c r="P382" s="60">
        <v>0</v>
      </c>
      <c r="Q382" s="60">
        <v>0</v>
      </c>
      <c r="R382" s="60">
        <v>0</v>
      </c>
      <c r="S382" s="60">
        <v>0</v>
      </c>
      <c r="T382" s="60">
        <v>0</v>
      </c>
      <c r="U382" s="60">
        <v>0</v>
      </c>
      <c r="V382" s="60">
        <v>1.4927214951000001</v>
      </c>
      <c r="W382" s="60">
        <v>1.4927898150000001</v>
      </c>
      <c r="X382" s="60">
        <v>23.1058034361</v>
      </c>
      <c r="Y382" s="60">
        <v>45.524846060100003</v>
      </c>
      <c r="Z382" s="60">
        <v>113.042524617</v>
      </c>
      <c r="AA382" s="60">
        <v>335.48283056970001</v>
      </c>
      <c r="AB382" s="60">
        <v>47.127183265799999</v>
      </c>
      <c r="AC382" s="60">
        <v>114.43422545280001</v>
      </c>
      <c r="AD382" s="60">
        <v>25.539010556400001</v>
      </c>
      <c r="AE382" s="60">
        <v>47.9666900394</v>
      </c>
      <c r="AF382" s="60">
        <v>69.690622547700002</v>
      </c>
      <c r="AG382" s="60">
        <v>23.791394652299999</v>
      </c>
      <c r="AH382" s="60">
        <v>848.69064250739996</v>
      </c>
      <c r="AI382" s="60">
        <v>207.59579275050001</v>
      </c>
      <c r="AJ382" s="60">
        <v>74.591118221399995</v>
      </c>
      <c r="AK382" s="60">
        <v>93.360956376600001</v>
      </c>
      <c r="AL382" s="60">
        <v>90.064968849899998</v>
      </c>
      <c r="AM382" s="60">
        <v>132.1104057867</v>
      </c>
      <c r="AN382" s="60">
        <v>58.734135711900002</v>
      </c>
      <c r="AO382" s="60">
        <v>69.902073657900004</v>
      </c>
      <c r="AP382" s="60">
        <v>113.17035013020001</v>
      </c>
      <c r="AQ382" s="60">
        <v>47.473533548100001</v>
      </c>
      <c r="AR382" s="60">
        <v>61.047149773500003</v>
      </c>
      <c r="AS382" s="60">
        <v>88.616435034600002</v>
      </c>
      <c r="AT382" s="60">
        <v>41.689530026100002</v>
      </c>
      <c r="AU382" s="60">
        <v>1078.3564498674002</v>
      </c>
      <c r="AV382" s="60">
        <v>201.22</v>
      </c>
      <c r="AW382" s="60">
        <v>201.22</v>
      </c>
      <c r="AX382" s="60">
        <v>201.22</v>
      </c>
      <c r="AY382" s="60">
        <v>201.22</v>
      </c>
      <c r="AZ382" s="60">
        <v>201.22</v>
      </c>
      <c r="BA382" s="60">
        <v>201.22</v>
      </c>
      <c r="BB382" s="60">
        <v>201.22</v>
      </c>
      <c r="BC382" s="60">
        <v>201.22</v>
      </c>
      <c r="BD382" s="60">
        <v>201.22</v>
      </c>
      <c r="BE382" s="60">
        <v>201.22</v>
      </c>
      <c r="BF382" s="60">
        <v>201.22</v>
      </c>
      <c r="BG382" s="60">
        <v>201.2199999999998</v>
      </c>
      <c r="BH382" s="60">
        <v>2414.64</v>
      </c>
      <c r="BI382" s="60">
        <v>233.82000000000002</v>
      </c>
      <c r="BJ382" s="60">
        <v>233.82000000000002</v>
      </c>
      <c r="BK382" s="60">
        <v>233.82000000000002</v>
      </c>
      <c r="BL382" s="60">
        <v>233.82000000000002</v>
      </c>
      <c r="BM382" s="60">
        <v>233.82000000000002</v>
      </c>
      <c r="BN382" s="60">
        <v>233.82000000000002</v>
      </c>
      <c r="BO382" s="60">
        <v>233.82000000000002</v>
      </c>
      <c r="BP382" s="60">
        <v>233.82000000000002</v>
      </c>
      <c r="BQ382" s="60">
        <v>233.82000000000002</v>
      </c>
      <c r="BR382" s="60">
        <v>233.82000000000002</v>
      </c>
      <c r="BS382" s="60">
        <v>233.82000000000002</v>
      </c>
      <c r="BT382" s="60">
        <v>233.81999999999971</v>
      </c>
      <c r="BU382" s="60">
        <v>2805.84</v>
      </c>
      <c r="BV382" s="60">
        <v>205.23416666666665</v>
      </c>
      <c r="BW382" s="60">
        <v>205.23416666666665</v>
      </c>
      <c r="BX382" s="60">
        <v>205.23416666666665</v>
      </c>
      <c r="BY382" s="60">
        <v>205.23416666666665</v>
      </c>
      <c r="BZ382" s="60">
        <v>205.23416666666665</v>
      </c>
      <c r="CA382" s="60">
        <v>205.23416666666665</v>
      </c>
      <c r="CB382" s="60">
        <v>205.23416666666665</v>
      </c>
      <c r="CC382" s="60">
        <v>205.23416666666665</v>
      </c>
      <c r="CD382" s="60">
        <v>205.23416666666665</v>
      </c>
      <c r="CE382" s="60">
        <v>205.23416666666665</v>
      </c>
      <c r="CF382" s="60">
        <v>205.23416666666665</v>
      </c>
      <c r="CG382" s="60">
        <v>205.23416666666662</v>
      </c>
      <c r="CH382" s="60">
        <v>2462.81</v>
      </c>
    </row>
    <row r="383" spans="1:86">
      <c r="A383" s="57" t="s">
        <v>86</v>
      </c>
      <c r="B383" s="57" t="s">
        <v>701</v>
      </c>
      <c r="C383" s="58" t="s">
        <v>116</v>
      </c>
      <c r="D383" s="58" t="s">
        <v>333</v>
      </c>
      <c r="E383" s="58" t="str">
        <f>VLOOKUP(CONCATENATE($F$4,F383),'REG FL  CWIP - 1 System Per Boo'!$A$29:$B$1161,2,FALSE)</f>
        <v>Production</v>
      </c>
      <c r="F383" s="58" t="s">
        <v>393</v>
      </c>
      <c r="G383" s="58" t="s">
        <v>386</v>
      </c>
      <c r="H383" s="63">
        <v>345</v>
      </c>
      <c r="I383" s="60">
        <v>0</v>
      </c>
      <c r="J383" s="60">
        <v>0</v>
      </c>
      <c r="K383" s="60">
        <v>0</v>
      </c>
      <c r="L383" s="60">
        <v>0</v>
      </c>
      <c r="M383" s="60">
        <v>0</v>
      </c>
      <c r="N383" s="60">
        <v>0</v>
      </c>
      <c r="O383" s="60">
        <v>0</v>
      </c>
      <c r="P383" s="60">
        <v>0</v>
      </c>
      <c r="Q383" s="60">
        <v>0</v>
      </c>
      <c r="R383" s="60">
        <v>0</v>
      </c>
      <c r="S383" s="60">
        <v>0</v>
      </c>
      <c r="T383" s="60">
        <v>0</v>
      </c>
      <c r="U383" s="60">
        <v>0</v>
      </c>
      <c r="V383" s="60">
        <v>10</v>
      </c>
      <c r="W383" s="60">
        <v>10</v>
      </c>
      <c r="X383" s="60">
        <v>10</v>
      </c>
      <c r="Y383" s="60">
        <v>10</v>
      </c>
      <c r="Z383" s="60">
        <v>10</v>
      </c>
      <c r="AA383" s="60">
        <v>10</v>
      </c>
      <c r="AB383" s="60">
        <v>10</v>
      </c>
      <c r="AC383" s="60">
        <v>10</v>
      </c>
      <c r="AD383" s="60">
        <v>10</v>
      </c>
      <c r="AE383" s="60">
        <v>10</v>
      </c>
      <c r="AF383" s="60">
        <v>10</v>
      </c>
      <c r="AG383" s="60">
        <v>10</v>
      </c>
      <c r="AH383" s="60">
        <v>120</v>
      </c>
      <c r="AI383" s="60">
        <v>48</v>
      </c>
      <c r="AJ383" s="60">
        <v>48</v>
      </c>
      <c r="AK383" s="60">
        <v>48</v>
      </c>
      <c r="AL383" s="60">
        <v>48</v>
      </c>
      <c r="AM383" s="60">
        <v>48</v>
      </c>
      <c r="AN383" s="60">
        <v>48</v>
      </c>
      <c r="AO383" s="60">
        <v>48</v>
      </c>
      <c r="AP383" s="60">
        <v>48</v>
      </c>
      <c r="AQ383" s="60">
        <v>48</v>
      </c>
      <c r="AR383" s="60">
        <v>48</v>
      </c>
      <c r="AS383" s="60">
        <v>48</v>
      </c>
      <c r="AT383" s="60">
        <v>48</v>
      </c>
      <c r="AU383" s="60">
        <v>576</v>
      </c>
      <c r="AV383" s="60">
        <v>52.916666687999999</v>
      </c>
      <c r="AW383" s="60">
        <v>52.916666687999999</v>
      </c>
      <c r="AX383" s="60">
        <v>52.916666687999999</v>
      </c>
      <c r="AY383" s="60">
        <v>52.916666687999999</v>
      </c>
      <c r="AZ383" s="60">
        <v>52.916666687999999</v>
      </c>
      <c r="BA383" s="60">
        <v>52.916666687999999</v>
      </c>
      <c r="BB383" s="60">
        <v>52.916666687999999</v>
      </c>
      <c r="BC383" s="60">
        <v>52.916666687999999</v>
      </c>
      <c r="BD383" s="60">
        <v>52.916666687999999</v>
      </c>
      <c r="BE383" s="60">
        <v>52.916666687999999</v>
      </c>
      <c r="BF383" s="60">
        <v>52.916666687999999</v>
      </c>
      <c r="BG383" s="60">
        <v>52.916666431999943</v>
      </c>
      <c r="BH383" s="60">
        <v>635</v>
      </c>
      <c r="BI383" s="60">
        <v>59.333333328000002</v>
      </c>
      <c r="BJ383" s="60">
        <v>59.333333328000002</v>
      </c>
      <c r="BK383" s="60">
        <v>59.333333328000002</v>
      </c>
      <c r="BL383" s="60">
        <v>59.333333328000002</v>
      </c>
      <c r="BM383" s="60">
        <v>59.333333328000002</v>
      </c>
      <c r="BN383" s="60">
        <v>59.333333328000002</v>
      </c>
      <c r="BO383" s="60">
        <v>59.333333328000002</v>
      </c>
      <c r="BP383" s="60">
        <v>59.333333328000002</v>
      </c>
      <c r="BQ383" s="60">
        <v>59.333333328000002</v>
      </c>
      <c r="BR383" s="60">
        <v>59.333333328000002</v>
      </c>
      <c r="BS383" s="60">
        <v>59.333333328000002</v>
      </c>
      <c r="BT383" s="60">
        <v>59.3333333920001</v>
      </c>
      <c r="BU383" s="60">
        <v>712</v>
      </c>
      <c r="BV383" s="60">
        <v>156</v>
      </c>
      <c r="BW383" s="60">
        <v>156</v>
      </c>
      <c r="BX383" s="60">
        <v>156</v>
      </c>
      <c r="BY383" s="60">
        <v>156</v>
      </c>
      <c r="BZ383" s="60">
        <v>156</v>
      </c>
      <c r="CA383" s="60">
        <v>156</v>
      </c>
      <c r="CB383" s="60">
        <v>156</v>
      </c>
      <c r="CC383" s="60">
        <v>156</v>
      </c>
      <c r="CD383" s="60">
        <v>156</v>
      </c>
      <c r="CE383" s="60">
        <v>156</v>
      </c>
      <c r="CF383" s="60">
        <v>156</v>
      </c>
      <c r="CG383" s="60">
        <v>156</v>
      </c>
      <c r="CH383" s="60">
        <v>1872</v>
      </c>
    </row>
    <row r="384" spans="1:86">
      <c r="A384" s="57" t="s">
        <v>86</v>
      </c>
      <c r="B384" s="57" t="s">
        <v>701</v>
      </c>
      <c r="C384" s="58" t="s">
        <v>116</v>
      </c>
      <c r="D384" s="58" t="s">
        <v>333</v>
      </c>
      <c r="E384" s="58" t="str">
        <f>VLOOKUP(CONCATENATE($F$4,F384),'REG FL  CWIP - 1 System Per Boo'!$A$29:$B$1161,2,FALSE)</f>
        <v>Production</v>
      </c>
      <c r="F384" s="58" t="s">
        <v>496</v>
      </c>
      <c r="G384" s="58" t="s">
        <v>497</v>
      </c>
      <c r="H384" s="63">
        <v>345</v>
      </c>
      <c r="I384" s="60">
        <v>0</v>
      </c>
      <c r="J384" s="60">
        <v>0</v>
      </c>
      <c r="K384" s="60">
        <v>0</v>
      </c>
      <c r="L384" s="60">
        <v>0</v>
      </c>
      <c r="M384" s="60">
        <v>0</v>
      </c>
      <c r="N384" s="60">
        <v>0</v>
      </c>
      <c r="O384" s="60">
        <v>0</v>
      </c>
      <c r="P384" s="60">
        <v>0</v>
      </c>
      <c r="Q384" s="60">
        <v>0</v>
      </c>
      <c r="R384" s="60">
        <v>0</v>
      </c>
      <c r="S384" s="60">
        <v>0</v>
      </c>
      <c r="T384" s="60">
        <v>0</v>
      </c>
      <c r="U384" s="60">
        <v>0</v>
      </c>
      <c r="V384" s="60">
        <v>154.67153625</v>
      </c>
      <c r="W384" s="60">
        <v>169.28796945600001</v>
      </c>
      <c r="X384" s="60">
        <v>686.54714254199996</v>
      </c>
      <c r="Y384" s="60">
        <v>613.523443122</v>
      </c>
      <c r="Z384" s="60">
        <v>980.53651187100002</v>
      </c>
      <c r="AA384" s="60">
        <v>270.45380230199999</v>
      </c>
      <c r="AB384" s="60">
        <v>0</v>
      </c>
      <c r="AC384" s="60">
        <v>97.571931948</v>
      </c>
      <c r="AD384" s="60">
        <v>8.0177812470000003</v>
      </c>
      <c r="AE384" s="60">
        <v>2.405286153</v>
      </c>
      <c r="AF384" s="60">
        <v>66.830730750000001</v>
      </c>
      <c r="AG384" s="60">
        <v>61.009196598000003</v>
      </c>
      <c r="AH384" s="60">
        <v>3110.8553322389998</v>
      </c>
      <c r="AI384" s="60">
        <v>26.887807116000001</v>
      </c>
      <c r="AJ384" s="60">
        <v>18.981266876999999</v>
      </c>
      <c r="AK384" s="60">
        <v>128.13099650999999</v>
      </c>
      <c r="AL384" s="60">
        <v>43.621631180999998</v>
      </c>
      <c r="AM384" s="60">
        <v>22.019561667000001</v>
      </c>
      <c r="AN384" s="60">
        <v>3.6892183319999998</v>
      </c>
      <c r="AO384" s="60">
        <v>2.0656492649999998</v>
      </c>
      <c r="AP384" s="60">
        <v>20.048877314999999</v>
      </c>
      <c r="AQ384" s="60">
        <v>1.568229165</v>
      </c>
      <c r="AR384" s="60">
        <v>1.132997778</v>
      </c>
      <c r="AS384" s="60">
        <v>14.067015669</v>
      </c>
      <c r="AT384" s="60">
        <v>1.1329895249999999</v>
      </c>
      <c r="AU384" s="60">
        <v>283.3462404</v>
      </c>
      <c r="AV384" s="60">
        <v>31.37759049992226</v>
      </c>
      <c r="AW384" s="60">
        <v>22.150799307163709</v>
      </c>
      <c r="AX384" s="60">
        <v>149.52658361065536</v>
      </c>
      <c r="AY384" s="60">
        <v>50.905664200542688</v>
      </c>
      <c r="AZ384" s="60">
        <v>25.696435041880697</v>
      </c>
      <c r="BA384" s="60">
        <v>4.3052518781800622</v>
      </c>
      <c r="BB384" s="60">
        <v>2.4105757852995824</v>
      </c>
      <c r="BC384" s="60">
        <v>23.396681613314012</v>
      </c>
      <c r="BD384" s="60">
        <v>1.8300954160045089</v>
      </c>
      <c r="BE384" s="60">
        <v>1.3221881636547004</v>
      </c>
      <c r="BF384" s="60">
        <v>16.415955950354043</v>
      </c>
      <c r="BG384" s="60">
        <v>1.3221785330284774</v>
      </c>
      <c r="BH384" s="60">
        <v>330.66</v>
      </c>
      <c r="BI384" s="60">
        <v>29.374381972916154</v>
      </c>
      <c r="BJ384" s="60">
        <v>20.736647699435217</v>
      </c>
      <c r="BK384" s="60">
        <v>139.98050558074104</v>
      </c>
      <c r="BL384" s="60">
        <v>47.65574414693981</v>
      </c>
      <c r="BM384" s="60">
        <v>24.055922913019767</v>
      </c>
      <c r="BN384" s="60">
        <v>4.0303959336708521</v>
      </c>
      <c r="BO384" s="60">
        <v>2.256679775721711</v>
      </c>
      <c r="BP384" s="60">
        <v>21.902990371739754</v>
      </c>
      <c r="BQ384" s="60">
        <v>1.7132584414578464</v>
      </c>
      <c r="BR384" s="60">
        <v>1.2377770102952288</v>
      </c>
      <c r="BS384" s="60">
        <v>15.367928284278557</v>
      </c>
      <c r="BT384" s="60">
        <v>1.2377678697840793</v>
      </c>
      <c r="BU384" s="60">
        <v>309.55</v>
      </c>
      <c r="BV384" s="60">
        <v>90.273439838757895</v>
      </c>
      <c r="BW384" s="60">
        <v>63.727928651519541</v>
      </c>
      <c r="BX384" s="60">
        <v>430.18851463132393</v>
      </c>
      <c r="BY384" s="60">
        <v>146.45577756109373</v>
      </c>
      <c r="BZ384" s="60">
        <v>73.928735312850563</v>
      </c>
      <c r="CA384" s="60">
        <v>12.386225016753603</v>
      </c>
      <c r="CB384" s="60">
        <v>6.9352351364120057</v>
      </c>
      <c r="CC384" s="60">
        <v>67.312336492227104</v>
      </c>
      <c r="CD384" s="60">
        <v>5.2651910425142097</v>
      </c>
      <c r="CE384" s="60">
        <v>3.8039400650440669</v>
      </c>
      <c r="CF384" s="60">
        <v>47.228763849271886</v>
      </c>
      <c r="CG384" s="60">
        <v>3.8039124022313899</v>
      </c>
      <c r="CH384" s="60">
        <v>951.31</v>
      </c>
    </row>
    <row r="385" spans="1:86">
      <c r="A385" s="57" t="s">
        <v>86</v>
      </c>
      <c r="B385" s="57" t="s">
        <v>701</v>
      </c>
      <c r="C385" s="58" t="s">
        <v>116</v>
      </c>
      <c r="D385" s="58" t="s">
        <v>333</v>
      </c>
      <c r="E385" s="58" t="str">
        <f>VLOOKUP(CONCATENATE($F$4,F385),'REG FL  CWIP - 1 System Per Boo'!$A$29:$B$1161,2,FALSE)</f>
        <v>Production</v>
      </c>
      <c r="F385" s="58" t="s">
        <v>508</v>
      </c>
      <c r="G385" s="58" t="s">
        <v>509</v>
      </c>
      <c r="H385" s="63">
        <v>345</v>
      </c>
      <c r="I385" s="60">
        <v>0</v>
      </c>
      <c r="J385" s="60">
        <v>0</v>
      </c>
      <c r="K385" s="60">
        <v>0</v>
      </c>
      <c r="L385" s="60">
        <v>0</v>
      </c>
      <c r="M385" s="60">
        <v>0</v>
      </c>
      <c r="N385" s="60">
        <v>0</v>
      </c>
      <c r="O385" s="60">
        <v>0</v>
      </c>
      <c r="P385" s="60">
        <v>0</v>
      </c>
      <c r="Q385" s="60">
        <v>0</v>
      </c>
      <c r="R385" s="60">
        <v>0</v>
      </c>
      <c r="S385" s="60">
        <v>0</v>
      </c>
      <c r="T385" s="60">
        <v>0</v>
      </c>
      <c r="U385" s="60">
        <v>0</v>
      </c>
      <c r="V385" s="60">
        <v>0</v>
      </c>
      <c r="W385" s="60">
        <v>0</v>
      </c>
      <c r="X385" s="60">
        <v>53.3771397808</v>
      </c>
      <c r="Y385" s="60">
        <v>22.676821439800001</v>
      </c>
      <c r="Z385" s="60">
        <v>12.1546073594</v>
      </c>
      <c r="AA385" s="60">
        <v>6.0409434557999999</v>
      </c>
      <c r="AB385" s="60">
        <v>0</v>
      </c>
      <c r="AC385" s="60">
        <v>9.3667548161000003</v>
      </c>
      <c r="AD385" s="60">
        <v>0</v>
      </c>
      <c r="AE385" s="60">
        <v>0</v>
      </c>
      <c r="AF385" s="60">
        <v>6.9769261913999996</v>
      </c>
      <c r="AG385" s="60">
        <v>0</v>
      </c>
      <c r="AH385" s="60">
        <v>110.5931930433</v>
      </c>
      <c r="AI385" s="60">
        <v>148.69814564550001</v>
      </c>
      <c r="AJ385" s="60">
        <v>10.0187239504</v>
      </c>
      <c r="AK385" s="60">
        <v>24.508039670399999</v>
      </c>
      <c r="AL385" s="60">
        <v>34.207787754800002</v>
      </c>
      <c r="AM385" s="60">
        <v>5.8031146250000001</v>
      </c>
      <c r="AN385" s="60">
        <v>0</v>
      </c>
      <c r="AO385" s="60">
        <v>0</v>
      </c>
      <c r="AP385" s="60">
        <v>6.5416928499999996</v>
      </c>
      <c r="AQ385" s="60">
        <v>0.46942918109999998</v>
      </c>
      <c r="AR385" s="60">
        <v>20.7601355808</v>
      </c>
      <c r="AS385" s="60">
        <v>6.5184047709000001</v>
      </c>
      <c r="AT385" s="60">
        <v>0</v>
      </c>
      <c r="AU385" s="60">
        <v>257.52547402890002</v>
      </c>
      <c r="AV385" s="60">
        <v>185.65508893769089</v>
      </c>
      <c r="AW385" s="60">
        <v>12.508744328850177</v>
      </c>
      <c r="AX385" s="60">
        <v>30.599186458881469</v>
      </c>
      <c r="AY385" s="60">
        <v>42.709677719314861</v>
      </c>
      <c r="AZ385" s="60">
        <v>7.24540146175383</v>
      </c>
      <c r="BA385" s="60">
        <v>0</v>
      </c>
      <c r="BB385" s="60">
        <v>0</v>
      </c>
      <c r="BC385" s="60">
        <v>8.1675434659770456</v>
      </c>
      <c r="BD385" s="60">
        <v>0.58609955079628362</v>
      </c>
      <c r="BE385" s="60">
        <v>25.919790733641769</v>
      </c>
      <c r="BF385" s="60">
        <v>8.1384674450372412</v>
      </c>
      <c r="BG385" s="60">
        <v>-1.019435558191617E-7</v>
      </c>
      <c r="BH385" s="60">
        <v>321.52999999999997</v>
      </c>
      <c r="BI385" s="60">
        <v>152.65602708785951</v>
      </c>
      <c r="BJ385" s="60">
        <v>10.285391173634542</v>
      </c>
      <c r="BK385" s="60">
        <v>25.160367343882474</v>
      </c>
      <c r="BL385" s="60">
        <v>35.118292507573919</v>
      </c>
      <c r="BM385" s="60">
        <v>5.9575754596154429</v>
      </c>
      <c r="BN385" s="60">
        <v>0</v>
      </c>
      <c r="BO385" s="60">
        <v>0</v>
      </c>
      <c r="BP385" s="60">
        <v>6.7158123362937721</v>
      </c>
      <c r="BQ385" s="60">
        <v>0.4819239236289829</v>
      </c>
      <c r="BR385" s="60">
        <v>21.312705722138563</v>
      </c>
      <c r="BS385" s="60">
        <v>6.6919044010704969</v>
      </c>
      <c r="BT385" s="60">
        <v>4.4302282731223386E-8</v>
      </c>
      <c r="BU385" s="60">
        <v>264.38</v>
      </c>
      <c r="BV385" s="60">
        <v>11.086298946944719</v>
      </c>
      <c r="BW385" s="60">
        <v>0.74695328780927972</v>
      </c>
      <c r="BX385" s="60">
        <v>1.8272148130036712</v>
      </c>
      <c r="BY385" s="60">
        <v>2.5503866219519629</v>
      </c>
      <c r="BZ385" s="60">
        <v>0.43265545294366586</v>
      </c>
      <c r="CA385" s="60">
        <v>0</v>
      </c>
      <c r="CB385" s="60">
        <v>0</v>
      </c>
      <c r="CC385" s="60">
        <v>0.48772069240922333</v>
      </c>
      <c r="CD385" s="60">
        <v>3.4998635749641883E-2</v>
      </c>
      <c r="CE385" s="60">
        <v>1.5477870838856536</v>
      </c>
      <c r="CF385" s="60">
        <v>0.48598443264833702</v>
      </c>
      <c r="CG385" s="60">
        <v>3.2653847625851995E-8</v>
      </c>
      <c r="CH385" s="60">
        <v>19.2</v>
      </c>
    </row>
    <row r="386" spans="1:86">
      <c r="A386" s="57" t="s">
        <v>86</v>
      </c>
      <c r="B386" s="57" t="s">
        <v>701</v>
      </c>
      <c r="C386" s="58" t="s">
        <v>116</v>
      </c>
      <c r="D386" s="58" t="s">
        <v>333</v>
      </c>
      <c r="E386" s="58" t="str">
        <f>VLOOKUP(CONCATENATE($F$4,F386),'REG FL  CWIP - 1 System Per Boo'!$A$29:$B$1161,2,FALSE)</f>
        <v>Production</v>
      </c>
      <c r="F386" s="58" t="s">
        <v>516</v>
      </c>
      <c r="G386" s="58" t="s">
        <v>509</v>
      </c>
      <c r="H386" s="63">
        <v>345</v>
      </c>
      <c r="I386" s="60">
        <v>0</v>
      </c>
      <c r="J386" s="60">
        <v>0</v>
      </c>
      <c r="K386" s="60">
        <v>0</v>
      </c>
      <c r="L386" s="60">
        <v>0</v>
      </c>
      <c r="M386" s="60">
        <v>0</v>
      </c>
      <c r="N386" s="60">
        <v>0</v>
      </c>
      <c r="O386" s="60">
        <v>0</v>
      </c>
      <c r="P386" s="60">
        <v>0</v>
      </c>
      <c r="Q386" s="60">
        <v>0</v>
      </c>
      <c r="R386" s="60">
        <v>0</v>
      </c>
      <c r="S386" s="60">
        <v>0</v>
      </c>
      <c r="T386" s="60">
        <v>0</v>
      </c>
      <c r="U386" s="60">
        <v>0</v>
      </c>
      <c r="V386" s="60">
        <v>0</v>
      </c>
      <c r="W386" s="60">
        <v>0</v>
      </c>
      <c r="X386" s="60">
        <v>0</v>
      </c>
      <c r="Y386" s="60">
        <v>0</v>
      </c>
      <c r="Z386" s="60">
        <v>0</v>
      </c>
      <c r="AA386" s="60">
        <v>0</v>
      </c>
      <c r="AB386" s="60">
        <v>0</v>
      </c>
      <c r="AC386" s="60">
        <v>0</v>
      </c>
      <c r="AD386" s="60">
        <v>0</v>
      </c>
      <c r="AE386" s="60">
        <v>0</v>
      </c>
      <c r="AF386" s="60">
        <v>0</v>
      </c>
      <c r="AG386" s="60">
        <v>0</v>
      </c>
      <c r="AH386" s="60">
        <v>0</v>
      </c>
      <c r="AI386" s="60">
        <v>0</v>
      </c>
      <c r="AJ386" s="60">
        <v>0</v>
      </c>
      <c r="AK386" s="60">
        <v>0</v>
      </c>
      <c r="AL386" s="60">
        <v>0</v>
      </c>
      <c r="AM386" s="60">
        <v>0</v>
      </c>
      <c r="AN386" s="60">
        <v>0</v>
      </c>
      <c r="AO386" s="60">
        <v>0</v>
      </c>
      <c r="AP386" s="60">
        <v>0</v>
      </c>
      <c r="AQ386" s="60">
        <v>0</v>
      </c>
      <c r="AR386" s="60">
        <v>0</v>
      </c>
      <c r="AS386" s="60">
        <v>0</v>
      </c>
      <c r="AT386" s="60">
        <v>0</v>
      </c>
      <c r="AU386" s="60">
        <v>0</v>
      </c>
      <c r="AV386" s="60">
        <v>0</v>
      </c>
      <c r="AW386" s="60">
        <v>0</v>
      </c>
      <c r="AX386" s="60">
        <v>0</v>
      </c>
      <c r="AY386" s="60">
        <v>0</v>
      </c>
      <c r="AZ386" s="60">
        <v>0</v>
      </c>
      <c r="BA386" s="60">
        <v>0</v>
      </c>
      <c r="BB386" s="60">
        <v>0</v>
      </c>
      <c r="BC386" s="60">
        <v>0</v>
      </c>
      <c r="BD386" s="60">
        <v>0</v>
      </c>
      <c r="BE386" s="60">
        <v>0</v>
      </c>
      <c r="BF386" s="60">
        <v>0</v>
      </c>
      <c r="BG386" s="60">
        <v>0</v>
      </c>
      <c r="BH386" s="60">
        <v>0</v>
      </c>
      <c r="BI386" s="60">
        <v>0</v>
      </c>
      <c r="BJ386" s="60">
        <v>0</v>
      </c>
      <c r="BK386" s="60">
        <v>0</v>
      </c>
      <c r="BL386" s="60">
        <v>0</v>
      </c>
      <c r="BM386" s="60">
        <v>0</v>
      </c>
      <c r="BN386" s="60">
        <v>0</v>
      </c>
      <c r="BO386" s="60">
        <v>0</v>
      </c>
      <c r="BP386" s="60">
        <v>0</v>
      </c>
      <c r="BQ386" s="60">
        <v>0</v>
      </c>
      <c r="BR386" s="60">
        <v>0</v>
      </c>
      <c r="BS386" s="60">
        <v>0</v>
      </c>
      <c r="BT386" s="60">
        <v>0</v>
      </c>
      <c r="BU386" s="60">
        <v>0</v>
      </c>
      <c r="BV386" s="60">
        <v>255.5</v>
      </c>
      <c r="BW386" s="60">
        <v>255.5</v>
      </c>
      <c r="BX386" s="60">
        <v>255.5</v>
      </c>
      <c r="BY386" s="60">
        <v>255.5</v>
      </c>
      <c r="BZ386" s="60">
        <v>255.5</v>
      </c>
      <c r="CA386" s="60">
        <v>255.5</v>
      </c>
      <c r="CB386" s="60">
        <v>255.5</v>
      </c>
      <c r="CC386" s="60">
        <v>255.5</v>
      </c>
      <c r="CD386" s="60">
        <v>255.5</v>
      </c>
      <c r="CE386" s="60">
        <v>255.5</v>
      </c>
      <c r="CF386" s="60">
        <v>255.5</v>
      </c>
      <c r="CG386" s="60">
        <v>255.5</v>
      </c>
      <c r="CH386" s="60">
        <v>3066</v>
      </c>
    </row>
    <row r="387" spans="1:86">
      <c r="A387" s="57" t="s">
        <v>86</v>
      </c>
      <c r="B387" s="57" t="s">
        <v>701</v>
      </c>
      <c r="C387" s="58" t="s">
        <v>116</v>
      </c>
      <c r="D387" s="58" t="s">
        <v>544</v>
      </c>
      <c r="E387" s="58" t="str">
        <f>VLOOKUP(CONCATENATE($F$4,F387),'REG FL  CWIP - 1 System Per Boo'!$A$29:$B$1161,2,FALSE)</f>
        <v>Production</v>
      </c>
      <c r="F387" s="58" t="s">
        <v>616</v>
      </c>
      <c r="G387" s="58" t="s">
        <v>617</v>
      </c>
      <c r="H387" s="63">
        <v>345</v>
      </c>
      <c r="I387" s="60">
        <v>0</v>
      </c>
      <c r="J387" s="60">
        <v>0</v>
      </c>
      <c r="K387" s="60">
        <v>0</v>
      </c>
      <c r="L387" s="60">
        <v>0</v>
      </c>
      <c r="M387" s="60">
        <v>0</v>
      </c>
      <c r="N387" s="60">
        <v>0</v>
      </c>
      <c r="O387" s="60">
        <v>0</v>
      </c>
      <c r="P387" s="60">
        <v>0</v>
      </c>
      <c r="Q387" s="60">
        <v>0</v>
      </c>
      <c r="R387" s="60">
        <v>0</v>
      </c>
      <c r="S387" s="60">
        <v>0</v>
      </c>
      <c r="T387" s="60">
        <v>0</v>
      </c>
      <c r="U387" s="60">
        <v>0</v>
      </c>
      <c r="V387" s="60">
        <v>8.1783780640000003</v>
      </c>
      <c r="W387" s="60">
        <v>46.894151570399998</v>
      </c>
      <c r="X387" s="60">
        <v>160.77494693520001</v>
      </c>
      <c r="Y387" s="60">
        <v>20.198409531199999</v>
      </c>
      <c r="Z387" s="60">
        <v>23.2210658696</v>
      </c>
      <c r="AA387" s="60">
        <v>12.283761026400001</v>
      </c>
      <c r="AB387" s="60">
        <v>52.007679513600003</v>
      </c>
      <c r="AC387" s="60">
        <v>16.2082375136</v>
      </c>
      <c r="AD387" s="60">
        <v>30.401504340799999</v>
      </c>
      <c r="AE387" s="60">
        <v>0</v>
      </c>
      <c r="AF387" s="60">
        <v>7.9191404872</v>
      </c>
      <c r="AG387" s="60">
        <v>1.1512000000000001E-6</v>
      </c>
      <c r="AH387" s="60">
        <v>378.08727600320009</v>
      </c>
      <c r="AI387" s="60">
        <v>4.6085920527999997</v>
      </c>
      <c r="AJ387" s="60">
        <v>4.6099032696000002</v>
      </c>
      <c r="AK387" s="60">
        <v>6.8669459895999996</v>
      </c>
      <c r="AL387" s="60">
        <v>7.9325381528000003</v>
      </c>
      <c r="AM387" s="60">
        <v>11.852670011200001</v>
      </c>
      <c r="AN387" s="60">
        <v>5.0885952536000003</v>
      </c>
      <c r="AO387" s="60">
        <v>5.0582438655999997</v>
      </c>
      <c r="AP387" s="60">
        <v>35.579121890400003</v>
      </c>
      <c r="AQ387" s="60">
        <v>23.404224092</v>
      </c>
      <c r="AR387" s="60">
        <v>22.092226778400001</v>
      </c>
      <c r="AS387" s="60">
        <v>24.070923152799999</v>
      </c>
      <c r="AT387" s="60">
        <v>4.6085379464000003</v>
      </c>
      <c r="AU387" s="60">
        <v>155.77252245519998</v>
      </c>
      <c r="AV387" s="60">
        <v>0.72749204398459366</v>
      </c>
      <c r="AW387" s="60">
        <v>0.72765934448249647</v>
      </c>
      <c r="AX387" s="60">
        <v>1.0452084840221902</v>
      </c>
      <c r="AY387" s="60">
        <v>1.1724724989776958</v>
      </c>
      <c r="AZ387" s="60">
        <v>1.7447456351297195</v>
      </c>
      <c r="BA387" s="60">
        <v>0.7931617812441597</v>
      </c>
      <c r="BB387" s="60">
        <v>0.78920811255606349</v>
      </c>
      <c r="BC387" s="60">
        <v>4.9493471552057944</v>
      </c>
      <c r="BD387" s="60">
        <v>3.3077387949801969</v>
      </c>
      <c r="BE387" s="60">
        <v>3.1395190350966589</v>
      </c>
      <c r="BF387" s="60">
        <v>3.4596217341237039</v>
      </c>
      <c r="BG387" s="60">
        <v>0.72749138019672799</v>
      </c>
      <c r="BH387" s="60">
        <v>22.583666000000001</v>
      </c>
      <c r="BI387" s="60">
        <v>9.8261492788192459</v>
      </c>
      <c r="BJ387" s="60">
        <v>9.8289449725725841</v>
      </c>
      <c r="BK387" s="60">
        <v>14.641269092672934</v>
      </c>
      <c r="BL387" s="60">
        <v>16.913257488691094</v>
      </c>
      <c r="BM387" s="60">
        <v>25.271515367014345</v>
      </c>
      <c r="BN387" s="60">
        <v>10.849581826403108</v>
      </c>
      <c r="BO387" s="60">
        <v>10.78486851138401</v>
      </c>
      <c r="BP387" s="60">
        <v>75.859559470439393</v>
      </c>
      <c r="BQ387" s="60">
        <v>49.901010340719345</v>
      </c>
      <c r="BR387" s="60">
        <v>47.103652425515982</v>
      </c>
      <c r="BS387" s="60">
        <v>51.32250402478045</v>
      </c>
      <c r="BT387" s="60">
        <v>9.8260338505874643</v>
      </c>
      <c r="BU387" s="60">
        <v>332.12834664960002</v>
      </c>
      <c r="BV387" s="60">
        <v>0.70459277577274704</v>
      </c>
      <c r="BW387" s="60">
        <v>0.70475481015261443</v>
      </c>
      <c r="BX387" s="60">
        <v>1.0123084549279495</v>
      </c>
      <c r="BY387" s="60">
        <v>1.1355665802846895</v>
      </c>
      <c r="BZ387" s="60">
        <v>1.6898262740306582</v>
      </c>
      <c r="CA387" s="60">
        <v>0.76819542660938556</v>
      </c>
      <c r="CB387" s="60">
        <v>0.76436620755679829</v>
      </c>
      <c r="CC387" s="60">
        <v>4.7935565470228712</v>
      </c>
      <c r="CD387" s="60">
        <v>3.2036210957320854</v>
      </c>
      <c r="CE387" s="60">
        <v>3.0406963894947796</v>
      </c>
      <c r="CF387" s="60">
        <v>3.3507232153614694</v>
      </c>
      <c r="CG387" s="60">
        <v>0.70459222305395386</v>
      </c>
      <c r="CH387" s="60">
        <v>21.872800000000002</v>
      </c>
    </row>
    <row r="388" spans="1:86">
      <c r="A388" s="57" t="s">
        <v>86</v>
      </c>
      <c r="B388" s="57" t="s">
        <v>701</v>
      </c>
      <c r="C388" s="58" t="s">
        <v>116</v>
      </c>
      <c r="D388" s="58" t="s">
        <v>544</v>
      </c>
      <c r="E388" s="58" t="str">
        <f>VLOOKUP(CONCATENATE($F$4,F388),'REG FL  CWIP - 1 System Per Boo'!$A$29:$B$1161,2,FALSE)</f>
        <v>Production</v>
      </c>
      <c r="F388" s="58" t="s">
        <v>628</v>
      </c>
      <c r="G388" s="58" t="s">
        <v>629</v>
      </c>
      <c r="H388" s="63">
        <v>345</v>
      </c>
      <c r="I388" s="60">
        <v>0</v>
      </c>
      <c r="J388" s="60">
        <v>0</v>
      </c>
      <c r="K388" s="60">
        <v>0</v>
      </c>
      <c r="L388" s="60">
        <v>0</v>
      </c>
      <c r="M388" s="60">
        <v>0</v>
      </c>
      <c r="N388" s="60">
        <v>0</v>
      </c>
      <c r="O388" s="60">
        <v>0</v>
      </c>
      <c r="P388" s="60">
        <v>0</v>
      </c>
      <c r="Q388" s="60">
        <v>0</v>
      </c>
      <c r="R388" s="60">
        <v>0</v>
      </c>
      <c r="S388" s="60">
        <v>0</v>
      </c>
      <c r="T388" s="60">
        <v>0</v>
      </c>
      <c r="U388" s="60">
        <v>0</v>
      </c>
      <c r="V388" s="60">
        <v>19.839629939999998</v>
      </c>
      <c r="W388" s="60">
        <v>0</v>
      </c>
      <c r="X388" s="60">
        <v>0</v>
      </c>
      <c r="Y388" s="60">
        <v>5.0677020920000002</v>
      </c>
      <c r="Z388" s="60">
        <v>39.324752148000002</v>
      </c>
      <c r="AA388" s="60">
        <v>0</v>
      </c>
      <c r="AB388" s="60">
        <v>0</v>
      </c>
      <c r="AC388" s="60">
        <v>0</v>
      </c>
      <c r="AD388" s="60">
        <v>261.84261702200001</v>
      </c>
      <c r="AE388" s="60">
        <v>0</v>
      </c>
      <c r="AF388" s="60">
        <v>0</v>
      </c>
      <c r="AG388" s="60">
        <v>0</v>
      </c>
      <c r="AH388" s="60">
        <v>326.07470120200003</v>
      </c>
      <c r="AI388" s="60">
        <v>48.866668840000003</v>
      </c>
      <c r="AJ388" s="60">
        <v>3.4020874999999999</v>
      </c>
      <c r="AK388" s="60">
        <v>3.4020874999999999</v>
      </c>
      <c r="AL388" s="60">
        <v>5.1942155940000001</v>
      </c>
      <c r="AM388" s="60">
        <v>3.5836630880000002</v>
      </c>
      <c r="AN388" s="60">
        <v>11.357165141999999</v>
      </c>
      <c r="AO388" s="60">
        <v>11.357062338</v>
      </c>
      <c r="AP388" s="60">
        <v>8.9077833979999994</v>
      </c>
      <c r="AQ388" s="60">
        <v>7.6298598240000004</v>
      </c>
      <c r="AR388" s="60">
        <v>15.552675462</v>
      </c>
      <c r="AS388" s="60">
        <v>15.063042416</v>
      </c>
      <c r="AT388" s="60">
        <v>6.8950576899999998</v>
      </c>
      <c r="AU388" s="60">
        <v>141.21136879199997</v>
      </c>
      <c r="AV388" s="60">
        <v>682.12308336545993</v>
      </c>
      <c r="AW388" s="60">
        <v>47.48926968968096</v>
      </c>
      <c r="AX388" s="60">
        <v>47.48926968968096</v>
      </c>
      <c r="AY388" s="60">
        <v>72.505338316493152</v>
      </c>
      <c r="AZ388" s="60">
        <v>50.023858252613103</v>
      </c>
      <c r="BA388" s="60">
        <v>158.533100144744</v>
      </c>
      <c r="BB388" s="60">
        <v>158.53166511790207</v>
      </c>
      <c r="BC388" s="60">
        <v>124.34251856393603</v>
      </c>
      <c r="BD388" s="60">
        <v>106.50415983609996</v>
      </c>
      <c r="BE388" s="60">
        <v>217.09764943170964</v>
      </c>
      <c r="BF388" s="60">
        <v>210.26292934574067</v>
      </c>
      <c r="BG388" s="60">
        <v>96.247158245939545</v>
      </c>
      <c r="BH388" s="60">
        <v>1971.15</v>
      </c>
      <c r="BI388" s="60">
        <v>0</v>
      </c>
      <c r="BJ388" s="60">
        <v>0</v>
      </c>
      <c r="BK388" s="60">
        <v>0</v>
      </c>
      <c r="BL388" s="60">
        <v>0</v>
      </c>
      <c r="BM388" s="60">
        <v>0</v>
      </c>
      <c r="BN388" s="60">
        <v>0</v>
      </c>
      <c r="BO388" s="60">
        <v>0</v>
      </c>
      <c r="BP388" s="60">
        <v>0</v>
      </c>
      <c r="BQ388" s="60">
        <v>0</v>
      </c>
      <c r="BR388" s="60">
        <v>0</v>
      </c>
      <c r="BS388" s="60">
        <v>0</v>
      </c>
      <c r="BT388" s="60">
        <v>0</v>
      </c>
      <c r="BU388" s="60">
        <v>0</v>
      </c>
      <c r="BV388" s="60">
        <v>194.97338490739435</v>
      </c>
      <c r="BW388" s="60">
        <v>13.57400721948075</v>
      </c>
      <c r="BX388" s="60">
        <v>13.57400721948075</v>
      </c>
      <c r="BY388" s="60">
        <v>20.724428743380496</v>
      </c>
      <c r="BZ388" s="60">
        <v>14.298476634918613</v>
      </c>
      <c r="CA388" s="60">
        <v>45.314014301614264</v>
      </c>
      <c r="CB388" s="60">
        <v>45.31360412338158</v>
      </c>
      <c r="CC388" s="60">
        <v>35.541212903554879</v>
      </c>
      <c r="CD388" s="60">
        <v>30.442418760423454</v>
      </c>
      <c r="CE388" s="60">
        <v>62.053703499227787</v>
      </c>
      <c r="CF388" s="60">
        <v>60.1001139747666</v>
      </c>
      <c r="CG388" s="60">
        <v>27.510627712376504</v>
      </c>
      <c r="CH388" s="60">
        <v>563.41999999999996</v>
      </c>
    </row>
    <row r="389" spans="1:86">
      <c r="A389" s="57" t="s">
        <v>86</v>
      </c>
      <c r="B389" s="57" t="s">
        <v>701</v>
      </c>
      <c r="C389" s="58" t="s">
        <v>116</v>
      </c>
      <c r="D389" s="58" t="s">
        <v>637</v>
      </c>
      <c r="E389" s="58" t="str">
        <f>VLOOKUP(CONCATENATE($F$4,F389),'REG FL  CWIP - 1 System Per Boo'!$A$29:$B$1161,2,FALSE)</f>
        <v>Production</v>
      </c>
      <c r="F389" s="58" t="s">
        <v>646</v>
      </c>
      <c r="G389" s="58" t="s">
        <v>647</v>
      </c>
      <c r="H389" s="63">
        <v>345</v>
      </c>
      <c r="I389" s="60">
        <v>0</v>
      </c>
      <c r="J389" s="60">
        <v>0</v>
      </c>
      <c r="K389" s="60">
        <v>0</v>
      </c>
      <c r="L389" s="60">
        <v>0</v>
      </c>
      <c r="M389" s="60">
        <v>0</v>
      </c>
      <c r="N389" s="60">
        <v>0</v>
      </c>
      <c r="O389" s="60">
        <v>0</v>
      </c>
      <c r="P389" s="60">
        <v>0</v>
      </c>
      <c r="Q389" s="60">
        <v>0</v>
      </c>
      <c r="R389" s="60">
        <v>0</v>
      </c>
      <c r="S389" s="60">
        <v>0</v>
      </c>
      <c r="T389" s="60">
        <v>0</v>
      </c>
      <c r="U389" s="60">
        <v>0</v>
      </c>
      <c r="V389" s="60">
        <v>3.362422536</v>
      </c>
      <c r="W389" s="60">
        <v>3.3624422832</v>
      </c>
      <c r="X389" s="60">
        <v>19.006585910399998</v>
      </c>
      <c r="Y389" s="60">
        <v>48.4000282656</v>
      </c>
      <c r="Z389" s="60">
        <v>79.909711833599999</v>
      </c>
      <c r="AA389" s="60">
        <v>66.440915692800004</v>
      </c>
      <c r="AB389" s="60">
        <v>15.5915893584</v>
      </c>
      <c r="AC389" s="60">
        <v>2.710921752</v>
      </c>
      <c r="AD389" s="60">
        <v>2.5110818304000002</v>
      </c>
      <c r="AE389" s="60">
        <v>2.5110818304000002</v>
      </c>
      <c r="AF389" s="60">
        <v>2.0083912991999999</v>
      </c>
      <c r="AG389" s="60">
        <v>2.0083843296000001</v>
      </c>
      <c r="AH389" s="60">
        <v>247.82355692159999</v>
      </c>
      <c r="AI389" s="60">
        <v>0</v>
      </c>
      <c r="AJ389" s="60">
        <v>0</v>
      </c>
      <c r="AK389" s="60">
        <v>48.728466019199999</v>
      </c>
      <c r="AL389" s="60">
        <v>55.781022844799999</v>
      </c>
      <c r="AM389" s="60">
        <v>32.713526313599999</v>
      </c>
      <c r="AN389" s="60">
        <v>12.151404672</v>
      </c>
      <c r="AO389" s="60">
        <v>1.4531662463999999</v>
      </c>
      <c r="AP389" s="60">
        <v>0</v>
      </c>
      <c r="AQ389" s="60">
        <v>0</v>
      </c>
      <c r="AR389" s="60">
        <v>0</v>
      </c>
      <c r="AS389" s="60">
        <v>0</v>
      </c>
      <c r="AT389" s="60">
        <v>0</v>
      </c>
      <c r="AU389" s="60">
        <v>150.827586096</v>
      </c>
      <c r="AV389" s="60">
        <v>0</v>
      </c>
      <c r="AW389" s="60">
        <v>0</v>
      </c>
      <c r="AX389" s="60">
        <v>0</v>
      </c>
      <c r="AY389" s="60">
        <v>0</v>
      </c>
      <c r="AZ389" s="60">
        <v>0</v>
      </c>
      <c r="BA389" s="60">
        <v>0</v>
      </c>
      <c r="BB389" s="60">
        <v>0</v>
      </c>
      <c r="BC389" s="60">
        <v>0</v>
      </c>
      <c r="BD389" s="60">
        <v>0</v>
      </c>
      <c r="BE389" s="60">
        <v>0</v>
      </c>
      <c r="BF389" s="60">
        <v>0</v>
      </c>
      <c r="BG389" s="60">
        <v>0</v>
      </c>
      <c r="BH389" s="60">
        <v>0</v>
      </c>
      <c r="BI389" s="60">
        <v>22.254999999999999</v>
      </c>
      <c r="BJ389" s="60">
        <v>22.254999999999999</v>
      </c>
      <c r="BK389" s="60">
        <v>22.254999999999999</v>
      </c>
      <c r="BL389" s="60">
        <v>22.254999999999999</v>
      </c>
      <c r="BM389" s="60">
        <v>22.254999999999999</v>
      </c>
      <c r="BN389" s="60">
        <v>22.254999999999999</v>
      </c>
      <c r="BO389" s="60">
        <v>22.254999999999999</v>
      </c>
      <c r="BP389" s="60">
        <v>22.254999999999999</v>
      </c>
      <c r="BQ389" s="60">
        <v>22.254999999999999</v>
      </c>
      <c r="BR389" s="60">
        <v>22.254999999999999</v>
      </c>
      <c r="BS389" s="60">
        <v>22.254999999999999</v>
      </c>
      <c r="BT389" s="60">
        <v>22.255000000000024</v>
      </c>
      <c r="BU389" s="60">
        <v>267.06</v>
      </c>
      <c r="BV389" s="60">
        <v>1.1608333333333334</v>
      </c>
      <c r="BW389" s="60">
        <v>1.1608333333333334</v>
      </c>
      <c r="BX389" s="60">
        <v>1.1608333333333334</v>
      </c>
      <c r="BY389" s="60">
        <v>1.1608333333333334</v>
      </c>
      <c r="BZ389" s="60">
        <v>1.1608333333333334</v>
      </c>
      <c r="CA389" s="60">
        <v>1.1608333333333334</v>
      </c>
      <c r="CB389" s="60">
        <v>1.1608333333333334</v>
      </c>
      <c r="CC389" s="60">
        <v>1.1608333333333334</v>
      </c>
      <c r="CD389" s="60">
        <v>1.1608333333333334</v>
      </c>
      <c r="CE389" s="60">
        <v>1.1608333333333334</v>
      </c>
      <c r="CF389" s="60">
        <v>1.1608333333333334</v>
      </c>
      <c r="CG389" s="60">
        <v>1.1608333333333345</v>
      </c>
      <c r="CH389" s="60">
        <v>13.93</v>
      </c>
    </row>
    <row r="390" spans="1:86">
      <c r="A390" s="57" t="s">
        <v>86</v>
      </c>
      <c r="B390" s="57" t="s">
        <v>701</v>
      </c>
      <c r="C390" s="58" t="s">
        <v>116</v>
      </c>
      <c r="D390" s="58" t="s">
        <v>637</v>
      </c>
      <c r="E390" s="58" t="str">
        <f>VLOOKUP(CONCATENATE($F$4,F390),'REG FL  CWIP - 1 System Per Boo'!$A$29:$B$1161,2,FALSE)</f>
        <v>Production</v>
      </c>
      <c r="F390" s="58" t="s">
        <v>654</v>
      </c>
      <c r="G390" s="58" t="s">
        <v>647</v>
      </c>
      <c r="H390" s="63">
        <v>345</v>
      </c>
      <c r="I390" s="60">
        <v>0</v>
      </c>
      <c r="J390" s="60">
        <v>0</v>
      </c>
      <c r="K390" s="60">
        <v>0</v>
      </c>
      <c r="L390" s="60">
        <v>0</v>
      </c>
      <c r="M390" s="60">
        <v>0</v>
      </c>
      <c r="N390" s="60">
        <v>0</v>
      </c>
      <c r="O390" s="60">
        <v>0</v>
      </c>
      <c r="P390" s="60">
        <v>0</v>
      </c>
      <c r="Q390" s="60">
        <v>0</v>
      </c>
      <c r="R390" s="60">
        <v>0</v>
      </c>
      <c r="S390" s="60">
        <v>0</v>
      </c>
      <c r="T390" s="60">
        <v>0</v>
      </c>
      <c r="U390" s="60">
        <v>0</v>
      </c>
      <c r="V390" s="60">
        <v>23.521957002499999</v>
      </c>
      <c r="W390" s="60">
        <v>18.5151811532</v>
      </c>
      <c r="X390" s="60">
        <v>40.565867988599997</v>
      </c>
      <c r="Y390" s="60">
        <v>16.491394531400001</v>
      </c>
      <c r="Z390" s="60">
        <v>51.728935629399999</v>
      </c>
      <c r="AA390" s="60">
        <v>0</v>
      </c>
      <c r="AB390" s="60">
        <v>0</v>
      </c>
      <c r="AC390" s="60">
        <v>54.2153205125</v>
      </c>
      <c r="AD390" s="60">
        <v>0</v>
      </c>
      <c r="AE390" s="60">
        <v>0</v>
      </c>
      <c r="AF390" s="60">
        <v>38.725228937499999</v>
      </c>
      <c r="AG390" s="60">
        <v>0</v>
      </c>
      <c r="AH390" s="60">
        <v>243.76388575509998</v>
      </c>
      <c r="AI390" s="60">
        <v>0</v>
      </c>
      <c r="AJ390" s="60">
        <v>0</v>
      </c>
      <c r="AK390" s="60">
        <v>2.8052921749999902</v>
      </c>
      <c r="AL390" s="60">
        <v>0</v>
      </c>
      <c r="AM390" s="60">
        <v>8.4158765249999892</v>
      </c>
      <c r="AN390" s="60">
        <v>0</v>
      </c>
      <c r="AO390" s="60">
        <v>0</v>
      </c>
      <c r="AP390" s="60">
        <v>9.8185226125000007</v>
      </c>
      <c r="AQ390" s="60">
        <v>8.3368026656000005</v>
      </c>
      <c r="AR390" s="60">
        <v>13.048348018900001</v>
      </c>
      <c r="AS390" s="60">
        <v>23.577170964499999</v>
      </c>
      <c r="AT390" s="60">
        <v>0</v>
      </c>
      <c r="AU390" s="60">
        <v>66.002012961499986</v>
      </c>
      <c r="AV390" s="60">
        <v>0.20590674075170842</v>
      </c>
      <c r="AW390" s="60">
        <v>0.20590674075170842</v>
      </c>
      <c r="AX390" s="60">
        <v>7.0106440171009661</v>
      </c>
      <c r="AY390" s="60">
        <v>7.8581272532994939</v>
      </c>
      <c r="AZ390" s="60">
        <v>5.418070988628461</v>
      </c>
      <c r="BA390" s="60">
        <v>1.9965483891245102</v>
      </c>
      <c r="BB390" s="60">
        <v>0.41926254627545984</v>
      </c>
      <c r="BC390" s="60">
        <v>0.9119522070587498</v>
      </c>
      <c r="BD390" s="60">
        <v>0.80523845677165862</v>
      </c>
      <c r="BE390" s="60">
        <v>1.1140507004099807</v>
      </c>
      <c r="BF390" s="60">
        <v>1.9013069512144987</v>
      </c>
      <c r="BG390" s="60">
        <v>0.20590675861280872</v>
      </c>
      <c r="BH390" s="60">
        <v>28.052921749999999</v>
      </c>
      <c r="BI390" s="60">
        <v>0.20590674075170842</v>
      </c>
      <c r="BJ390" s="60">
        <v>0.20590674075170842</v>
      </c>
      <c r="BK390" s="60">
        <v>7.0106440171009661</v>
      </c>
      <c r="BL390" s="60">
        <v>7.8581272532994939</v>
      </c>
      <c r="BM390" s="60">
        <v>5.418070988628461</v>
      </c>
      <c r="BN390" s="60">
        <v>1.9965483891245102</v>
      </c>
      <c r="BO390" s="60">
        <v>0.41926254627545984</v>
      </c>
      <c r="BP390" s="60">
        <v>0.9119522070587498</v>
      </c>
      <c r="BQ390" s="60">
        <v>0.80523845677165862</v>
      </c>
      <c r="BR390" s="60">
        <v>1.1140507004099807</v>
      </c>
      <c r="BS390" s="60">
        <v>1.9013069512144987</v>
      </c>
      <c r="BT390" s="60">
        <v>0.20590675861280872</v>
      </c>
      <c r="BU390" s="60">
        <v>28.052921749999999</v>
      </c>
      <c r="BV390" s="60">
        <v>0.20590674075170842</v>
      </c>
      <c r="BW390" s="60">
        <v>0.20590674075170842</v>
      </c>
      <c r="BX390" s="60">
        <v>7.0106440171009661</v>
      </c>
      <c r="BY390" s="60">
        <v>7.8581272532994939</v>
      </c>
      <c r="BZ390" s="60">
        <v>5.418070988628461</v>
      </c>
      <c r="CA390" s="60">
        <v>1.9965483891245102</v>
      </c>
      <c r="CB390" s="60">
        <v>0.41926254627545984</v>
      </c>
      <c r="CC390" s="60">
        <v>0.9119522070587498</v>
      </c>
      <c r="CD390" s="60">
        <v>0.80523845677165862</v>
      </c>
      <c r="CE390" s="60">
        <v>1.1140507004099807</v>
      </c>
      <c r="CF390" s="60">
        <v>1.9013069512144987</v>
      </c>
      <c r="CG390" s="60">
        <v>0.20590675861280872</v>
      </c>
      <c r="CH390" s="60">
        <v>28.052921749999999</v>
      </c>
    </row>
    <row r="391" spans="1:86">
      <c r="A391" s="57" t="s">
        <v>86</v>
      </c>
      <c r="B391" s="58" t="s">
        <v>719</v>
      </c>
      <c r="C391" s="59" t="s">
        <v>116</v>
      </c>
      <c r="D391" s="58" t="s">
        <v>333</v>
      </c>
      <c r="E391" s="58" t="str">
        <f>VLOOKUP(CONCATENATE($F$4,F391),'REG FL  CWIP - 1 System Per Boo'!$A$29:$B$1161,2,FALSE)</f>
        <v>Production</v>
      </c>
      <c r="F391" s="58" t="s">
        <v>516</v>
      </c>
      <c r="G391" s="58" t="s">
        <v>509</v>
      </c>
      <c r="H391" s="63">
        <v>345</v>
      </c>
      <c r="I391" s="60">
        <v>0</v>
      </c>
      <c r="J391" s="60">
        <v>0</v>
      </c>
      <c r="K391" s="60">
        <v>0</v>
      </c>
      <c r="L391" s="60">
        <v>0</v>
      </c>
      <c r="M391" s="60">
        <v>0</v>
      </c>
      <c r="N391" s="60">
        <v>0</v>
      </c>
      <c r="O391" s="60">
        <v>0</v>
      </c>
      <c r="P391" s="60">
        <v>0</v>
      </c>
      <c r="Q391" s="60">
        <v>0</v>
      </c>
      <c r="R391" s="60">
        <v>0</v>
      </c>
      <c r="S391" s="60">
        <v>0</v>
      </c>
      <c r="T391" s="60">
        <v>0</v>
      </c>
      <c r="U391" s="60">
        <v>0</v>
      </c>
      <c r="V391" s="60">
        <v>0</v>
      </c>
      <c r="W391" s="60">
        <v>0</v>
      </c>
      <c r="X391" s="60">
        <v>0</v>
      </c>
      <c r="Y391" s="60">
        <v>0</v>
      </c>
      <c r="Z391" s="60">
        <v>0</v>
      </c>
      <c r="AA391" s="60">
        <v>0</v>
      </c>
      <c r="AB391" s="60">
        <v>0</v>
      </c>
      <c r="AC391" s="60">
        <v>0</v>
      </c>
      <c r="AD391" s="60">
        <v>0</v>
      </c>
      <c r="AE391" s="60">
        <v>0</v>
      </c>
      <c r="AF391" s="60">
        <v>0</v>
      </c>
      <c r="AG391" s="60">
        <v>0</v>
      </c>
      <c r="AH391" s="60">
        <v>0</v>
      </c>
      <c r="AI391" s="60">
        <v>0</v>
      </c>
      <c r="AJ391" s="60">
        <v>0</v>
      </c>
      <c r="AK391" s="60">
        <v>0</v>
      </c>
      <c r="AL391" s="60">
        <v>0</v>
      </c>
      <c r="AM391" s="60">
        <v>0</v>
      </c>
      <c r="AN391" s="60">
        <v>0</v>
      </c>
      <c r="AO391" s="60">
        <v>0</v>
      </c>
      <c r="AP391" s="60">
        <v>0</v>
      </c>
      <c r="AQ391" s="60">
        <v>0</v>
      </c>
      <c r="AR391" s="60">
        <v>0</v>
      </c>
      <c r="AS391" s="60">
        <v>0</v>
      </c>
      <c r="AT391" s="60">
        <v>0</v>
      </c>
      <c r="AU391" s="60">
        <v>0</v>
      </c>
      <c r="AV391" s="60">
        <v>0</v>
      </c>
      <c r="AW391" s="60">
        <v>0</v>
      </c>
      <c r="AX391" s="60">
        <v>0</v>
      </c>
      <c r="AY391" s="60">
        <v>0</v>
      </c>
      <c r="AZ391" s="60">
        <v>0</v>
      </c>
      <c r="BA391" s="60">
        <v>0</v>
      </c>
      <c r="BB391" s="60">
        <v>0</v>
      </c>
      <c r="BC391" s="60">
        <v>0</v>
      </c>
      <c r="BD391" s="60">
        <v>0</v>
      </c>
      <c r="BE391" s="60">
        <v>0</v>
      </c>
      <c r="BF391" s="60">
        <v>0</v>
      </c>
      <c r="BG391" s="60">
        <v>0</v>
      </c>
      <c r="BH391" s="60">
        <v>0</v>
      </c>
      <c r="BI391" s="60">
        <v>0</v>
      </c>
      <c r="BJ391" s="60">
        <v>0</v>
      </c>
      <c r="BK391" s="60">
        <v>0</v>
      </c>
      <c r="BL391" s="60">
        <v>0</v>
      </c>
      <c r="BM391" s="60">
        <v>0</v>
      </c>
      <c r="BN391" s="60">
        <v>0</v>
      </c>
      <c r="BO391" s="60">
        <v>0</v>
      </c>
      <c r="BP391" s="60">
        <v>0</v>
      </c>
      <c r="BQ391" s="60">
        <v>0</v>
      </c>
      <c r="BR391" s="60">
        <v>0</v>
      </c>
      <c r="BS391" s="60">
        <v>0</v>
      </c>
      <c r="BT391" s="60">
        <v>0</v>
      </c>
      <c r="BU391" s="60">
        <v>0</v>
      </c>
      <c r="BV391" s="60">
        <v>0</v>
      </c>
      <c r="BW391" s="60">
        <v>0</v>
      </c>
      <c r="BX391" s="60">
        <v>0</v>
      </c>
      <c r="BY391" s="60">
        <v>0</v>
      </c>
      <c r="BZ391" s="60">
        <v>0</v>
      </c>
      <c r="CA391" s="60">
        <v>0</v>
      </c>
      <c r="CB391" s="60">
        <v>0</v>
      </c>
      <c r="CC391" s="60">
        <v>0</v>
      </c>
      <c r="CD391" s="60">
        <v>0</v>
      </c>
      <c r="CE391" s="60">
        <v>0</v>
      </c>
      <c r="CF391" s="60">
        <v>0</v>
      </c>
      <c r="CG391" s="60">
        <v>3066</v>
      </c>
      <c r="CH391" s="60">
        <v>3066</v>
      </c>
    </row>
    <row r="392" spans="1:86">
      <c r="A392" s="57" t="s">
        <v>86</v>
      </c>
      <c r="B392" s="58" t="s">
        <v>719</v>
      </c>
      <c r="C392" s="59" t="s">
        <v>116</v>
      </c>
      <c r="D392" s="58" t="s">
        <v>333</v>
      </c>
      <c r="E392" s="58" t="str">
        <f>VLOOKUP(CONCATENATE($F$4,F392),'REG FL  CWIP - 1 System Per Boo'!$A$29:$B$1161,2,FALSE)</f>
        <v>Production</v>
      </c>
      <c r="F392" s="58" t="s">
        <v>508</v>
      </c>
      <c r="G392" s="58" t="s">
        <v>509</v>
      </c>
      <c r="H392" s="63">
        <v>345</v>
      </c>
      <c r="I392" s="60">
        <v>0</v>
      </c>
      <c r="J392" s="60">
        <v>0</v>
      </c>
      <c r="K392" s="60">
        <v>0</v>
      </c>
      <c r="L392" s="60">
        <v>0</v>
      </c>
      <c r="M392" s="60">
        <v>0</v>
      </c>
      <c r="N392" s="60">
        <v>0</v>
      </c>
      <c r="O392" s="60">
        <v>0</v>
      </c>
      <c r="P392" s="60">
        <v>0</v>
      </c>
      <c r="Q392" s="60">
        <v>0</v>
      </c>
      <c r="R392" s="60">
        <v>0</v>
      </c>
      <c r="S392" s="60">
        <v>0</v>
      </c>
      <c r="T392" s="60">
        <v>0</v>
      </c>
      <c r="U392" s="60">
        <v>0</v>
      </c>
      <c r="V392" s="60">
        <v>0</v>
      </c>
      <c r="W392" s="60">
        <v>0</v>
      </c>
      <c r="X392" s="60">
        <v>0</v>
      </c>
      <c r="Y392" s="60">
        <v>7.8983897718000051</v>
      </c>
      <c r="Z392" s="60">
        <v>0</v>
      </c>
      <c r="AA392" s="60">
        <v>7.3440381695934089</v>
      </c>
      <c r="AB392" s="60">
        <v>0</v>
      </c>
      <c r="AC392" s="60">
        <v>0</v>
      </c>
      <c r="AD392" s="60">
        <v>0</v>
      </c>
      <c r="AE392" s="60">
        <v>0</v>
      </c>
      <c r="AF392" s="60">
        <v>0</v>
      </c>
      <c r="AG392" s="60">
        <v>6.7968901649312405</v>
      </c>
      <c r="AH392" s="60">
        <v>22.039318106324654</v>
      </c>
      <c r="AI392" s="60">
        <v>0</v>
      </c>
      <c r="AJ392" s="60">
        <v>0</v>
      </c>
      <c r="AK392" s="60">
        <v>0</v>
      </c>
      <c r="AL392" s="60">
        <v>9.1310402964000108</v>
      </c>
      <c r="AM392" s="60">
        <v>0</v>
      </c>
      <c r="AN392" s="60">
        <v>5.0166511425520053</v>
      </c>
      <c r="AO392" s="60">
        <v>0</v>
      </c>
      <c r="AP392" s="60">
        <v>0</v>
      </c>
      <c r="AQ392" s="60">
        <v>139.97281455888344</v>
      </c>
      <c r="AR392" s="60">
        <v>21.849399072533995</v>
      </c>
      <c r="AS392" s="60">
        <v>13.328757653442116</v>
      </c>
      <c r="AT392" s="60">
        <v>0</v>
      </c>
      <c r="AU392" s="60">
        <v>189.29866272381159</v>
      </c>
      <c r="AV392" s="60">
        <v>0</v>
      </c>
      <c r="AW392" s="60">
        <v>0</v>
      </c>
      <c r="AX392" s="60">
        <v>0</v>
      </c>
      <c r="AY392" s="60">
        <v>28.385375456775805</v>
      </c>
      <c r="AZ392" s="60">
        <v>0</v>
      </c>
      <c r="BA392" s="60">
        <v>0</v>
      </c>
      <c r="BB392" s="60">
        <v>0</v>
      </c>
      <c r="BC392" s="60">
        <v>0</v>
      </c>
      <c r="BD392" s="60">
        <v>0</v>
      </c>
      <c r="BE392" s="60">
        <v>10.436166848854784</v>
      </c>
      <c r="BF392" s="60">
        <v>0</v>
      </c>
      <c r="BG392" s="60">
        <v>28.522835704637032</v>
      </c>
      <c r="BH392" s="60">
        <v>67.344378010267619</v>
      </c>
      <c r="BI392" s="60">
        <v>0</v>
      </c>
      <c r="BJ392" s="60">
        <v>0</v>
      </c>
      <c r="BK392" s="60">
        <v>0</v>
      </c>
      <c r="BL392" s="60">
        <v>0</v>
      </c>
      <c r="BM392" s="60">
        <v>0</v>
      </c>
      <c r="BN392" s="60">
        <v>0</v>
      </c>
      <c r="BO392" s="60">
        <v>0</v>
      </c>
      <c r="BP392" s="60">
        <v>318.35650621857656</v>
      </c>
      <c r="BQ392" s="60">
        <v>0</v>
      </c>
      <c r="BR392" s="60">
        <v>0</v>
      </c>
      <c r="BS392" s="60">
        <v>29.360193942983315</v>
      </c>
      <c r="BT392" s="60">
        <v>20.215868503565638</v>
      </c>
      <c r="BU392" s="60">
        <v>367.93256866512547</v>
      </c>
      <c r="BV392" s="60">
        <v>0</v>
      </c>
      <c r="BW392" s="60">
        <v>0</v>
      </c>
      <c r="BX392" s="60">
        <v>0</v>
      </c>
      <c r="BY392" s="60">
        <v>0</v>
      </c>
      <c r="BZ392" s="60">
        <v>0</v>
      </c>
      <c r="CA392" s="60">
        <v>0</v>
      </c>
      <c r="CB392" s="60">
        <v>0</v>
      </c>
      <c r="CC392" s="60">
        <v>0</v>
      </c>
      <c r="CD392" s="60">
        <v>0</v>
      </c>
      <c r="CE392" s="60">
        <v>0</v>
      </c>
      <c r="CF392" s="60">
        <v>0</v>
      </c>
      <c r="CG392" s="60">
        <v>20.154021857543864</v>
      </c>
      <c r="CH392" s="60">
        <v>20.154021857543864</v>
      </c>
    </row>
    <row r="393" spans="1:86">
      <c r="A393" s="57" t="s">
        <v>86</v>
      </c>
      <c r="B393" s="58" t="s">
        <v>719</v>
      </c>
      <c r="C393" s="59" t="s">
        <v>116</v>
      </c>
      <c r="D393" s="58" t="s">
        <v>544</v>
      </c>
      <c r="E393" s="58" t="str">
        <f>VLOOKUP(CONCATENATE($F$4,F393),'REG FL  CWIP - 1 System Per Boo'!$A$29:$B$1161,2,FALSE)</f>
        <v>Production</v>
      </c>
      <c r="F393" s="58" t="s">
        <v>628</v>
      </c>
      <c r="G393" s="58" t="s">
        <v>629</v>
      </c>
      <c r="H393" s="63">
        <v>345</v>
      </c>
      <c r="I393" s="60">
        <v>0</v>
      </c>
      <c r="J393" s="60">
        <v>0</v>
      </c>
      <c r="K393" s="60">
        <v>0</v>
      </c>
      <c r="L393" s="60">
        <v>0</v>
      </c>
      <c r="M393" s="60">
        <v>0</v>
      </c>
      <c r="N393" s="60">
        <v>0</v>
      </c>
      <c r="O393" s="60">
        <v>0</v>
      </c>
      <c r="P393" s="60">
        <v>0</v>
      </c>
      <c r="Q393" s="60">
        <v>0</v>
      </c>
      <c r="R393" s="60">
        <v>0</v>
      </c>
      <c r="S393" s="60">
        <v>0</v>
      </c>
      <c r="T393" s="60">
        <v>0</v>
      </c>
      <c r="U393" s="60">
        <v>0</v>
      </c>
      <c r="V393" s="60">
        <v>0</v>
      </c>
      <c r="W393" s="60">
        <v>0</v>
      </c>
      <c r="X393" s="60">
        <v>0</v>
      </c>
      <c r="Y393" s="60">
        <v>0</v>
      </c>
      <c r="Z393" s="60">
        <v>43.179980695456827</v>
      </c>
      <c r="AA393" s="60">
        <v>0</v>
      </c>
      <c r="AB393" s="60">
        <v>0</v>
      </c>
      <c r="AC393" s="60">
        <v>0</v>
      </c>
      <c r="AD393" s="60">
        <v>0</v>
      </c>
      <c r="AE393" s="60">
        <v>0</v>
      </c>
      <c r="AF393" s="60">
        <v>0</v>
      </c>
      <c r="AG393" s="60">
        <v>0</v>
      </c>
      <c r="AH393" s="60">
        <v>43.179980695456827</v>
      </c>
      <c r="AI393" s="60">
        <v>0</v>
      </c>
      <c r="AJ393" s="60">
        <v>0</v>
      </c>
      <c r="AK393" s="60">
        <v>0</v>
      </c>
      <c r="AL393" s="60">
        <v>0</v>
      </c>
      <c r="AM393" s="60">
        <v>0</v>
      </c>
      <c r="AN393" s="60">
        <v>0</v>
      </c>
      <c r="AO393" s="60">
        <v>0</v>
      </c>
      <c r="AP393" s="60">
        <v>0</v>
      </c>
      <c r="AQ393" s="60">
        <v>0</v>
      </c>
      <c r="AR393" s="60">
        <v>0</v>
      </c>
      <c r="AS393" s="60">
        <v>0</v>
      </c>
      <c r="AT393" s="60">
        <v>100.82302444803263</v>
      </c>
      <c r="AU393" s="60">
        <v>100.82302444803263</v>
      </c>
      <c r="AV393" s="60">
        <v>0</v>
      </c>
      <c r="AW393" s="60">
        <v>0</v>
      </c>
      <c r="AX393" s="60">
        <v>0</v>
      </c>
      <c r="AY393" s="60">
        <v>0</v>
      </c>
      <c r="AZ393" s="60">
        <v>1116.5179897985095</v>
      </c>
      <c r="BA393" s="60">
        <v>0</v>
      </c>
      <c r="BB393" s="60">
        <v>0</v>
      </c>
      <c r="BC393" s="60">
        <v>0</v>
      </c>
      <c r="BD393" s="60">
        <v>0</v>
      </c>
      <c r="BE393" s="60">
        <v>0</v>
      </c>
      <c r="BF393" s="60">
        <v>0</v>
      </c>
      <c r="BG393" s="60">
        <v>1001.5668964722037</v>
      </c>
      <c r="BH393" s="60">
        <v>2118.084886270713</v>
      </c>
      <c r="BI393" s="60">
        <v>0</v>
      </c>
      <c r="BJ393" s="60">
        <v>0</v>
      </c>
      <c r="BK393" s="60">
        <v>0</v>
      </c>
      <c r="BL393" s="60">
        <v>0</v>
      </c>
      <c r="BM393" s="60">
        <v>0</v>
      </c>
      <c r="BN393" s="60">
        <v>0</v>
      </c>
      <c r="BO393" s="60">
        <v>0</v>
      </c>
      <c r="BP393" s="60">
        <v>0</v>
      </c>
      <c r="BQ393" s="60">
        <v>0</v>
      </c>
      <c r="BR393" s="60">
        <v>0</v>
      </c>
      <c r="BS393" s="60">
        <v>0</v>
      </c>
      <c r="BT393" s="60">
        <v>0</v>
      </c>
      <c r="BU393" s="60">
        <v>0</v>
      </c>
      <c r="BV393" s="60">
        <v>0</v>
      </c>
      <c r="BW393" s="60">
        <v>0</v>
      </c>
      <c r="BX393" s="60">
        <v>0</v>
      </c>
      <c r="BY393" s="60">
        <v>228.17121146438529</v>
      </c>
      <c r="BZ393" s="60">
        <v>0</v>
      </c>
      <c r="CA393" s="60">
        <v>121.86815393533283</v>
      </c>
      <c r="CB393" s="60">
        <v>0</v>
      </c>
      <c r="CC393" s="60">
        <v>0</v>
      </c>
      <c r="CD393" s="60">
        <v>0</v>
      </c>
      <c r="CE393" s="60">
        <v>0</v>
      </c>
      <c r="CF393" s="60">
        <v>0</v>
      </c>
      <c r="CG393" s="60">
        <v>211.95090582429819</v>
      </c>
      <c r="CH393" s="60">
        <v>561.99027122401628</v>
      </c>
    </row>
    <row r="394" spans="1:86">
      <c r="A394" s="57" t="s">
        <v>86</v>
      </c>
      <c r="B394" s="58" t="s">
        <v>719</v>
      </c>
      <c r="C394" s="59" t="s">
        <v>116</v>
      </c>
      <c r="D394" s="58" t="s">
        <v>544</v>
      </c>
      <c r="E394" s="58" t="str">
        <f>VLOOKUP(CONCATENATE($F$4,F394),'REG FL  CWIP - 1 System Per Boo'!$A$29:$B$1161,2,FALSE)</f>
        <v>Production</v>
      </c>
      <c r="F394" s="58" t="s">
        <v>616</v>
      </c>
      <c r="G394" s="58" t="s">
        <v>617</v>
      </c>
      <c r="H394" s="63">
        <v>345</v>
      </c>
      <c r="I394" s="60">
        <v>0</v>
      </c>
      <c r="J394" s="60">
        <v>0</v>
      </c>
      <c r="K394" s="60">
        <v>0</v>
      </c>
      <c r="L394" s="60">
        <v>0</v>
      </c>
      <c r="M394" s="60">
        <v>0</v>
      </c>
      <c r="N394" s="60">
        <v>0</v>
      </c>
      <c r="O394" s="60">
        <v>0</v>
      </c>
      <c r="P394" s="60">
        <v>0</v>
      </c>
      <c r="Q394" s="60">
        <v>0</v>
      </c>
      <c r="R394" s="60">
        <v>0</v>
      </c>
      <c r="S394" s="60">
        <v>0</v>
      </c>
      <c r="T394" s="60">
        <v>0</v>
      </c>
      <c r="U394" s="60">
        <v>0</v>
      </c>
      <c r="V394" s="60">
        <v>0</v>
      </c>
      <c r="W394" s="60">
        <v>0</v>
      </c>
      <c r="X394" s="60">
        <v>46.273753773600028</v>
      </c>
      <c r="Y394" s="60">
        <v>32.063679523410563</v>
      </c>
      <c r="Z394" s="60">
        <v>0</v>
      </c>
      <c r="AA394" s="60">
        <v>2.3414982055999971</v>
      </c>
      <c r="AB394" s="60">
        <v>0</v>
      </c>
      <c r="AC394" s="60">
        <v>0</v>
      </c>
      <c r="AD394" s="60">
        <v>64.424733562887525</v>
      </c>
      <c r="AE394" s="60">
        <v>0</v>
      </c>
      <c r="AF394" s="60">
        <v>0</v>
      </c>
      <c r="AG394" s="60">
        <v>6.8360123100138566</v>
      </c>
      <c r="AH394" s="60">
        <v>151.93967737551196</v>
      </c>
      <c r="AI394" s="60">
        <v>0</v>
      </c>
      <c r="AJ394" s="60">
        <v>0</v>
      </c>
      <c r="AK394" s="60">
        <v>0</v>
      </c>
      <c r="AL394" s="60">
        <v>0</v>
      </c>
      <c r="AM394" s="60">
        <v>0</v>
      </c>
      <c r="AN394" s="60">
        <v>0</v>
      </c>
      <c r="AO394" s="60">
        <v>0</v>
      </c>
      <c r="AP394" s="60">
        <v>0</v>
      </c>
      <c r="AQ394" s="60">
        <v>5.8886654391999924</v>
      </c>
      <c r="AR394" s="60">
        <v>0</v>
      </c>
      <c r="AS394" s="60">
        <v>38.308542411850183</v>
      </c>
      <c r="AT394" s="60">
        <v>26.381345305548059</v>
      </c>
      <c r="AU394" s="60">
        <v>70.578553156598232</v>
      </c>
      <c r="AV394" s="60">
        <v>0</v>
      </c>
      <c r="AW394" s="60">
        <v>0</v>
      </c>
      <c r="AX394" s="60">
        <v>0</v>
      </c>
      <c r="AY394" s="60">
        <v>0</v>
      </c>
      <c r="AZ394" s="60">
        <v>0</v>
      </c>
      <c r="BA394" s="60">
        <v>0</v>
      </c>
      <c r="BB394" s="60">
        <v>0</v>
      </c>
      <c r="BC394" s="60">
        <v>0</v>
      </c>
      <c r="BD394" s="60">
        <v>0</v>
      </c>
      <c r="BE394" s="60">
        <v>0</v>
      </c>
      <c r="BF394" s="60">
        <v>0</v>
      </c>
      <c r="BG394" s="60">
        <v>7.5349369599017804</v>
      </c>
      <c r="BH394" s="60">
        <v>7.5349369599017804</v>
      </c>
      <c r="BI394" s="60">
        <v>0</v>
      </c>
      <c r="BJ394" s="60">
        <v>0</v>
      </c>
      <c r="BK394" s="60">
        <v>0</v>
      </c>
      <c r="BL394" s="60">
        <v>0</v>
      </c>
      <c r="BM394" s="60">
        <v>122.93218948389739</v>
      </c>
      <c r="BN394" s="60">
        <v>0</v>
      </c>
      <c r="BO394" s="60">
        <v>0</v>
      </c>
      <c r="BP394" s="60">
        <v>0</v>
      </c>
      <c r="BQ394" s="60">
        <v>0</v>
      </c>
      <c r="BR394" s="60">
        <v>0</v>
      </c>
      <c r="BS394" s="60">
        <v>0</v>
      </c>
      <c r="BT394" s="60">
        <v>16.149795015533719</v>
      </c>
      <c r="BU394" s="60">
        <v>139.08198449943112</v>
      </c>
      <c r="BV394" s="60">
        <v>0</v>
      </c>
      <c r="BW394" s="60">
        <v>0</v>
      </c>
      <c r="BX394" s="60">
        <v>0</v>
      </c>
      <c r="BY394" s="60">
        <v>0</v>
      </c>
      <c r="BZ394" s="60">
        <v>0</v>
      </c>
      <c r="CA394" s="60">
        <v>0</v>
      </c>
      <c r="CB394" s="60">
        <v>0</v>
      </c>
      <c r="CC394" s="60">
        <v>0</v>
      </c>
      <c r="CD394" s="60">
        <v>0</v>
      </c>
      <c r="CE394" s="60">
        <v>0</v>
      </c>
      <c r="CF394" s="60">
        <v>0</v>
      </c>
      <c r="CG394" s="60">
        <v>11.40872283154328</v>
      </c>
      <c r="CH394" s="60">
        <v>11.40872283154328</v>
      </c>
    </row>
    <row r="395" spans="1:86">
      <c r="A395" s="57" t="s">
        <v>86</v>
      </c>
      <c r="B395" s="58" t="s">
        <v>719</v>
      </c>
      <c r="C395" s="59" t="s">
        <v>116</v>
      </c>
      <c r="D395" s="58" t="s">
        <v>333</v>
      </c>
      <c r="E395" s="58" t="str">
        <f>VLOOKUP(CONCATENATE($F$4,F395),'REG FL  CWIP - 1 System Per Boo'!$A$29:$B$1161,2,FALSE)</f>
        <v>Production</v>
      </c>
      <c r="F395" s="58" t="s">
        <v>496</v>
      </c>
      <c r="G395" s="58" t="s">
        <v>497</v>
      </c>
      <c r="H395" s="63">
        <v>345</v>
      </c>
      <c r="I395" s="60">
        <v>0</v>
      </c>
      <c r="J395" s="60">
        <v>0</v>
      </c>
      <c r="K395" s="60">
        <v>0</v>
      </c>
      <c r="L395" s="60">
        <v>0</v>
      </c>
      <c r="M395" s="60">
        <v>0</v>
      </c>
      <c r="N395" s="60">
        <v>0</v>
      </c>
      <c r="O395" s="60">
        <v>0</v>
      </c>
      <c r="P395" s="60">
        <v>0</v>
      </c>
      <c r="Q395" s="60">
        <v>0</v>
      </c>
      <c r="R395" s="60">
        <v>0</v>
      </c>
      <c r="S395" s="60">
        <v>0</v>
      </c>
      <c r="T395" s="60">
        <v>0</v>
      </c>
      <c r="U395" s="60">
        <v>0</v>
      </c>
      <c r="V395" s="60">
        <v>0</v>
      </c>
      <c r="W395" s="60">
        <v>0</v>
      </c>
      <c r="X395" s="60">
        <v>0</v>
      </c>
      <c r="Y395" s="60">
        <v>0</v>
      </c>
      <c r="Z395" s="60">
        <v>1297.9584332067686</v>
      </c>
      <c r="AA395" s="60">
        <v>482.40730622586943</v>
      </c>
      <c r="AB395" s="60">
        <v>0</v>
      </c>
      <c r="AC395" s="60">
        <v>0</v>
      </c>
      <c r="AD395" s="60">
        <v>11.096167555057336</v>
      </c>
      <c r="AE395" s="60">
        <v>0</v>
      </c>
      <c r="AF395" s="60">
        <v>0</v>
      </c>
      <c r="AG395" s="60">
        <v>143.00171790348426</v>
      </c>
      <c r="AH395" s="60">
        <v>1934.4636248911795</v>
      </c>
      <c r="AI395" s="60">
        <v>0</v>
      </c>
      <c r="AJ395" s="60">
        <v>0</v>
      </c>
      <c r="AK395" s="60">
        <v>0</v>
      </c>
      <c r="AL395" s="60">
        <v>15.178665293999989</v>
      </c>
      <c r="AM395" s="60">
        <v>65.618921766731631</v>
      </c>
      <c r="AN395" s="60">
        <v>80.597098084072812</v>
      </c>
      <c r="AO395" s="60">
        <v>0</v>
      </c>
      <c r="AP395" s="60">
        <v>0</v>
      </c>
      <c r="AQ395" s="60">
        <v>0</v>
      </c>
      <c r="AR395" s="60">
        <v>0</v>
      </c>
      <c r="AS395" s="60">
        <v>46.691781705683539</v>
      </c>
      <c r="AT395" s="60">
        <v>0</v>
      </c>
      <c r="AU395" s="60">
        <v>208.08646685048797</v>
      </c>
      <c r="AV395" s="60">
        <v>0</v>
      </c>
      <c r="AW395" s="60">
        <v>0</v>
      </c>
      <c r="AX395" s="60">
        <v>0</v>
      </c>
      <c r="AY395" s="60">
        <v>0</v>
      </c>
      <c r="AZ395" s="60">
        <v>0</v>
      </c>
      <c r="BA395" s="60">
        <v>101.68137214339647</v>
      </c>
      <c r="BB395" s="60">
        <v>0</v>
      </c>
      <c r="BC395" s="60">
        <v>0</v>
      </c>
      <c r="BD395" s="60">
        <v>0</v>
      </c>
      <c r="BE395" s="60">
        <v>0</v>
      </c>
      <c r="BF395" s="60">
        <v>0</v>
      </c>
      <c r="BG395" s="60">
        <v>69.990905509662937</v>
      </c>
      <c r="BH395" s="60">
        <v>171.67227765305941</v>
      </c>
      <c r="BI395" s="60">
        <v>0</v>
      </c>
      <c r="BJ395" s="60">
        <v>0</v>
      </c>
      <c r="BK395" s="60">
        <v>0</v>
      </c>
      <c r="BL395" s="60">
        <v>0</v>
      </c>
      <c r="BM395" s="60">
        <v>0</v>
      </c>
      <c r="BN395" s="60">
        <v>135.65833279419917</v>
      </c>
      <c r="BO395" s="60">
        <v>0</v>
      </c>
      <c r="BP395" s="60">
        <v>0</v>
      </c>
      <c r="BQ395" s="60">
        <v>0</v>
      </c>
      <c r="BR395" s="60">
        <v>0</v>
      </c>
      <c r="BS395" s="60">
        <v>0</v>
      </c>
      <c r="BT395" s="60">
        <v>29.016763009677831</v>
      </c>
      <c r="BU395" s="60">
        <v>164.67509580387701</v>
      </c>
      <c r="BV395" s="60">
        <v>0</v>
      </c>
      <c r="BW395" s="60">
        <v>0</v>
      </c>
      <c r="BX395" s="60">
        <v>0</v>
      </c>
      <c r="BY395" s="60">
        <v>0</v>
      </c>
      <c r="BZ395" s="60">
        <v>151.35576003247104</v>
      </c>
      <c r="CA395" s="60">
        <v>263.59985959066091</v>
      </c>
      <c r="CB395" s="60">
        <v>0</v>
      </c>
      <c r="CC395" s="60">
        <v>0</v>
      </c>
      <c r="CD395" s="60">
        <v>8.9182155390057272</v>
      </c>
      <c r="CE395" s="60">
        <v>0</v>
      </c>
      <c r="CF395" s="60">
        <v>0</v>
      </c>
      <c r="CG395" s="60">
        <v>224.66808160140485</v>
      </c>
      <c r="CH395" s="60">
        <v>648.54191676354253</v>
      </c>
    </row>
    <row r="396" spans="1:86">
      <c r="A396" s="57" t="s">
        <v>86</v>
      </c>
      <c r="B396" s="58" t="s">
        <v>719</v>
      </c>
      <c r="C396" s="59" t="s">
        <v>116</v>
      </c>
      <c r="D396" s="58" t="s">
        <v>637</v>
      </c>
      <c r="E396" s="58" t="str">
        <f>VLOOKUP(CONCATENATE($F$4,F396),'REG FL  CWIP - 1 System Per Boo'!$A$29:$B$1161,2,FALSE)</f>
        <v>Production</v>
      </c>
      <c r="F396" s="58" t="s">
        <v>654</v>
      </c>
      <c r="G396" s="58" t="s">
        <v>647</v>
      </c>
      <c r="H396" s="63">
        <v>345</v>
      </c>
      <c r="I396" s="60">
        <v>0</v>
      </c>
      <c r="J396" s="60">
        <v>0</v>
      </c>
      <c r="K396" s="60">
        <v>0</v>
      </c>
      <c r="L396" s="60">
        <v>0</v>
      </c>
      <c r="M396" s="60">
        <v>0</v>
      </c>
      <c r="N396" s="60">
        <v>0</v>
      </c>
      <c r="O396" s="60">
        <v>0</v>
      </c>
      <c r="P396" s="60">
        <v>0</v>
      </c>
      <c r="Q396" s="60">
        <v>0</v>
      </c>
      <c r="R396" s="60">
        <v>0</v>
      </c>
      <c r="S396" s="60">
        <v>0</v>
      </c>
      <c r="T396" s="60">
        <v>0</v>
      </c>
      <c r="U396" s="60">
        <v>0</v>
      </c>
      <c r="V396" s="60">
        <v>0</v>
      </c>
      <c r="W396" s="60">
        <v>0</v>
      </c>
      <c r="X396" s="60">
        <v>0</v>
      </c>
      <c r="Y396" s="60">
        <v>17.668291012380934</v>
      </c>
      <c r="Z396" s="60">
        <v>33.674529991599982</v>
      </c>
      <c r="AA396" s="60">
        <v>0</v>
      </c>
      <c r="AB396" s="60">
        <v>0</v>
      </c>
      <c r="AC396" s="60">
        <v>0</v>
      </c>
      <c r="AD396" s="60">
        <v>0</v>
      </c>
      <c r="AE396" s="60">
        <v>0</v>
      </c>
      <c r="AF396" s="60">
        <v>0</v>
      </c>
      <c r="AG396" s="60">
        <v>27.826592905575701</v>
      </c>
      <c r="AH396" s="60">
        <v>79.169413909556624</v>
      </c>
      <c r="AI396" s="60">
        <v>0</v>
      </c>
      <c r="AJ396" s="60">
        <v>0</v>
      </c>
      <c r="AK396" s="60">
        <v>0</v>
      </c>
      <c r="AL396" s="60">
        <v>0</v>
      </c>
      <c r="AM396" s="60">
        <v>0</v>
      </c>
      <c r="AN396" s="60">
        <v>0</v>
      </c>
      <c r="AO396" s="60">
        <v>0</v>
      </c>
      <c r="AP396" s="60">
        <v>0</v>
      </c>
      <c r="AQ396" s="60">
        <v>0</v>
      </c>
      <c r="AR396" s="60">
        <v>0</v>
      </c>
      <c r="AS396" s="60">
        <v>26.301441503745181</v>
      </c>
      <c r="AT396" s="60">
        <v>5.3175739184350359</v>
      </c>
      <c r="AU396" s="60">
        <v>31.619015422180219</v>
      </c>
      <c r="AV396" s="60">
        <v>0</v>
      </c>
      <c r="AW396" s="60">
        <v>0</v>
      </c>
      <c r="AX396" s="60">
        <v>0</v>
      </c>
      <c r="AY396" s="60">
        <v>0</v>
      </c>
      <c r="AZ396" s="60">
        <v>0</v>
      </c>
      <c r="BA396" s="60">
        <v>0</v>
      </c>
      <c r="BB396" s="60">
        <v>0</v>
      </c>
      <c r="BC396" s="60">
        <v>0</v>
      </c>
      <c r="BD396" s="60">
        <v>0</v>
      </c>
      <c r="BE396" s="60">
        <v>0</v>
      </c>
      <c r="BF396" s="60">
        <v>0</v>
      </c>
      <c r="BG396" s="60">
        <v>5.9051185159647135</v>
      </c>
      <c r="BH396" s="60">
        <v>5.9051185159647135</v>
      </c>
      <c r="BI396" s="60">
        <v>0</v>
      </c>
      <c r="BJ396" s="60">
        <v>0</v>
      </c>
      <c r="BK396" s="60">
        <v>0</v>
      </c>
      <c r="BL396" s="60">
        <v>0</v>
      </c>
      <c r="BM396" s="60">
        <v>0</v>
      </c>
      <c r="BN396" s="60">
        <v>0</v>
      </c>
      <c r="BO396" s="60">
        <v>0</v>
      </c>
      <c r="BP396" s="60">
        <v>0</v>
      </c>
      <c r="BQ396" s="60">
        <v>0</v>
      </c>
      <c r="BR396" s="60">
        <v>0</v>
      </c>
      <c r="BS396" s="60">
        <v>0</v>
      </c>
      <c r="BT396" s="60">
        <v>6.4817114853035163</v>
      </c>
      <c r="BU396" s="60">
        <v>6.4817114853035163</v>
      </c>
      <c r="BV396" s="60">
        <v>0</v>
      </c>
      <c r="BW396" s="60">
        <v>0</v>
      </c>
      <c r="BX396" s="60">
        <v>0</v>
      </c>
      <c r="BY396" s="60">
        <v>0</v>
      </c>
      <c r="BZ396" s="60">
        <v>0</v>
      </c>
      <c r="CA396" s="60">
        <v>0</v>
      </c>
      <c r="CB396" s="60">
        <v>0</v>
      </c>
      <c r="CC396" s="60">
        <v>0</v>
      </c>
      <c r="CD396" s="60">
        <v>0</v>
      </c>
      <c r="CE396" s="60">
        <v>0</v>
      </c>
      <c r="CF396" s="60">
        <v>0</v>
      </c>
      <c r="CG396" s="60">
        <v>7.0432935098196054</v>
      </c>
      <c r="CH396" s="60">
        <v>7.0432935098196054</v>
      </c>
    </row>
    <row r="397" spans="1:86">
      <c r="A397" s="57" t="s">
        <v>86</v>
      </c>
      <c r="B397" s="58" t="s">
        <v>719</v>
      </c>
      <c r="C397" s="59" t="s">
        <v>116</v>
      </c>
      <c r="D397" s="58" t="s">
        <v>637</v>
      </c>
      <c r="E397" s="58" t="str">
        <f>VLOOKUP(CONCATENATE($F$4,F397),'REG FL  CWIP - 1 System Per Boo'!$A$29:$B$1161,2,FALSE)</f>
        <v>Production</v>
      </c>
      <c r="F397" s="58" t="s">
        <v>646</v>
      </c>
      <c r="G397" s="58" t="s">
        <v>647</v>
      </c>
      <c r="H397" s="63">
        <v>345</v>
      </c>
      <c r="I397" s="60">
        <v>0</v>
      </c>
      <c r="J397" s="60">
        <v>0</v>
      </c>
      <c r="K397" s="60">
        <v>0</v>
      </c>
      <c r="L397" s="60">
        <v>0</v>
      </c>
      <c r="M397" s="60">
        <v>0</v>
      </c>
      <c r="N397" s="60">
        <v>0</v>
      </c>
      <c r="O397" s="60">
        <v>0</v>
      </c>
      <c r="P397" s="60">
        <v>0</v>
      </c>
      <c r="Q397" s="60">
        <v>0</v>
      </c>
      <c r="R397" s="60">
        <v>0</v>
      </c>
      <c r="S397" s="60">
        <v>0</v>
      </c>
      <c r="T397" s="60">
        <v>0</v>
      </c>
      <c r="U397" s="60">
        <v>0</v>
      </c>
      <c r="V397" s="60">
        <v>0</v>
      </c>
      <c r="W397" s="60">
        <v>0</v>
      </c>
      <c r="X397" s="60">
        <v>0</v>
      </c>
      <c r="Y397" s="60">
        <v>0</v>
      </c>
      <c r="Z397" s="60">
        <v>0</v>
      </c>
      <c r="AA397" s="60">
        <v>66.069446467200009</v>
      </c>
      <c r="AB397" s="60">
        <v>0</v>
      </c>
      <c r="AC397" s="60">
        <v>0</v>
      </c>
      <c r="AD397" s="60">
        <v>13.19050756319999</v>
      </c>
      <c r="AE397" s="60">
        <v>77.515405070400064</v>
      </c>
      <c r="AF397" s="60">
        <v>70.288292870399943</v>
      </c>
      <c r="AG397" s="60">
        <v>20.759904950399964</v>
      </c>
      <c r="AH397" s="60">
        <v>247.82355692159999</v>
      </c>
      <c r="AI397" s="60">
        <v>0</v>
      </c>
      <c r="AJ397" s="60">
        <v>0</v>
      </c>
      <c r="AK397" s="60">
        <v>0</v>
      </c>
      <c r="AL397" s="60">
        <v>0</v>
      </c>
      <c r="AM397" s="60">
        <v>0</v>
      </c>
      <c r="AN397" s="60">
        <v>0</v>
      </c>
      <c r="AO397" s="60">
        <v>150.827586096</v>
      </c>
      <c r="AP397" s="60">
        <v>0</v>
      </c>
      <c r="AQ397" s="60">
        <v>0</v>
      </c>
      <c r="AR397" s="60">
        <v>0</v>
      </c>
      <c r="AS397" s="60">
        <v>0</v>
      </c>
      <c r="AT397" s="60">
        <v>0</v>
      </c>
      <c r="AU397" s="60">
        <v>150.827586096</v>
      </c>
      <c r="AV397" s="60">
        <v>0</v>
      </c>
      <c r="AW397" s="60">
        <v>0</v>
      </c>
      <c r="AX397" s="60">
        <v>0</v>
      </c>
      <c r="AY397" s="60">
        <v>0</v>
      </c>
      <c r="AZ397" s="60">
        <v>0</v>
      </c>
      <c r="BA397" s="60">
        <v>0</v>
      </c>
      <c r="BB397" s="60">
        <v>0</v>
      </c>
      <c r="BC397" s="60">
        <v>0</v>
      </c>
      <c r="BD397" s="60">
        <v>0</v>
      </c>
      <c r="BE397" s="60">
        <v>0</v>
      </c>
      <c r="BF397" s="60">
        <v>0</v>
      </c>
      <c r="BG397" s="60">
        <v>0</v>
      </c>
      <c r="BH397" s="60">
        <v>0</v>
      </c>
      <c r="BI397" s="60">
        <v>0</v>
      </c>
      <c r="BJ397" s="60">
        <v>0</v>
      </c>
      <c r="BK397" s="60">
        <v>0</v>
      </c>
      <c r="BL397" s="60">
        <v>0</v>
      </c>
      <c r="BM397" s="60">
        <v>0</v>
      </c>
      <c r="BN397" s="60">
        <v>0</v>
      </c>
      <c r="BO397" s="60">
        <v>0</v>
      </c>
      <c r="BP397" s="60">
        <v>0</v>
      </c>
      <c r="BQ397" s="60">
        <v>0</v>
      </c>
      <c r="BR397" s="60">
        <v>72.768227135156337</v>
      </c>
      <c r="BS397" s="60">
        <v>124.34921961289051</v>
      </c>
      <c r="BT397" s="60">
        <v>0</v>
      </c>
      <c r="BU397" s="60">
        <v>197.11744674804686</v>
      </c>
      <c r="BV397" s="60">
        <v>0</v>
      </c>
      <c r="BW397" s="60">
        <v>0</v>
      </c>
      <c r="BX397" s="60">
        <v>0</v>
      </c>
      <c r="BY397" s="60">
        <v>0</v>
      </c>
      <c r="BZ397" s="60">
        <v>0</v>
      </c>
      <c r="CA397" s="60">
        <v>0</v>
      </c>
      <c r="CB397" s="60">
        <v>0</v>
      </c>
      <c r="CC397" s="60">
        <v>0</v>
      </c>
      <c r="CD397" s="60">
        <v>0</v>
      </c>
      <c r="CE397" s="60">
        <v>0</v>
      </c>
      <c r="CF397" s="60">
        <v>0</v>
      </c>
      <c r="CG397" s="60">
        <v>0</v>
      </c>
      <c r="CH397" s="60">
        <v>0</v>
      </c>
    </row>
    <row r="398" spans="1:86">
      <c r="A398" s="57" t="s">
        <v>86</v>
      </c>
      <c r="B398" s="58" t="s">
        <v>719</v>
      </c>
      <c r="C398" s="59" t="s">
        <v>116</v>
      </c>
      <c r="D398" s="58" t="s">
        <v>333</v>
      </c>
      <c r="E398" s="58" t="str">
        <f>VLOOKUP(CONCATENATE($F$4,F398),'REG FL  CWIP - 1 System Per Boo'!$A$29:$B$1161,2,FALSE)</f>
        <v>Production</v>
      </c>
      <c r="F398" s="58" t="s">
        <v>393</v>
      </c>
      <c r="G398" s="58" t="s">
        <v>386</v>
      </c>
      <c r="H398" s="63">
        <v>345</v>
      </c>
      <c r="I398" s="60">
        <v>0</v>
      </c>
      <c r="J398" s="60">
        <v>0</v>
      </c>
      <c r="K398" s="60">
        <v>0</v>
      </c>
      <c r="L398" s="60">
        <v>0</v>
      </c>
      <c r="M398" s="60">
        <v>0</v>
      </c>
      <c r="N398" s="60">
        <v>0</v>
      </c>
      <c r="O398" s="60">
        <v>0</v>
      </c>
      <c r="P398" s="60">
        <v>0</v>
      </c>
      <c r="Q398" s="60">
        <v>0</v>
      </c>
      <c r="R398" s="60">
        <v>0</v>
      </c>
      <c r="S398" s="60">
        <v>0</v>
      </c>
      <c r="T398" s="60">
        <v>0</v>
      </c>
      <c r="U398" s="60">
        <v>0</v>
      </c>
      <c r="V398" s="60">
        <v>0</v>
      </c>
      <c r="W398" s="60">
        <v>0</v>
      </c>
      <c r="X398" s="60">
        <v>0</v>
      </c>
      <c r="Y398" s="60">
        <v>0</v>
      </c>
      <c r="Z398" s="60">
        <v>0</v>
      </c>
      <c r="AA398" s="60">
        <v>0</v>
      </c>
      <c r="AB398" s="60">
        <v>0</v>
      </c>
      <c r="AC398" s="60">
        <v>0</v>
      </c>
      <c r="AD398" s="60">
        <v>0</v>
      </c>
      <c r="AE398" s="60">
        <v>0</v>
      </c>
      <c r="AF398" s="60">
        <v>0</v>
      </c>
      <c r="AG398" s="60">
        <v>120</v>
      </c>
      <c r="AH398" s="60">
        <v>120</v>
      </c>
      <c r="AI398" s="60">
        <v>0</v>
      </c>
      <c r="AJ398" s="60">
        <v>0</v>
      </c>
      <c r="AK398" s="60">
        <v>0</v>
      </c>
      <c r="AL398" s="60">
        <v>0</v>
      </c>
      <c r="AM398" s="60">
        <v>0</v>
      </c>
      <c r="AN398" s="60">
        <v>0</v>
      </c>
      <c r="AO398" s="60">
        <v>0</v>
      </c>
      <c r="AP398" s="60">
        <v>0</v>
      </c>
      <c r="AQ398" s="60">
        <v>0</v>
      </c>
      <c r="AR398" s="60">
        <v>0</v>
      </c>
      <c r="AS398" s="60">
        <v>0</v>
      </c>
      <c r="AT398" s="60">
        <v>576</v>
      </c>
      <c r="AU398" s="60">
        <v>576</v>
      </c>
      <c r="AV398" s="60">
        <v>0</v>
      </c>
      <c r="AW398" s="60">
        <v>0</v>
      </c>
      <c r="AX398" s="60">
        <v>0</v>
      </c>
      <c r="AY398" s="60">
        <v>0</v>
      </c>
      <c r="AZ398" s="60">
        <v>0</v>
      </c>
      <c r="BA398" s="60">
        <v>0</v>
      </c>
      <c r="BB398" s="60">
        <v>0</v>
      </c>
      <c r="BC398" s="60">
        <v>0</v>
      </c>
      <c r="BD398" s="60">
        <v>0</v>
      </c>
      <c r="BE398" s="60">
        <v>0</v>
      </c>
      <c r="BF398" s="60">
        <v>0</v>
      </c>
      <c r="BG398" s="60">
        <v>635</v>
      </c>
      <c r="BH398" s="60">
        <v>635</v>
      </c>
      <c r="BI398" s="60">
        <v>0</v>
      </c>
      <c r="BJ398" s="60">
        <v>0</v>
      </c>
      <c r="BK398" s="60">
        <v>0</v>
      </c>
      <c r="BL398" s="60">
        <v>0</v>
      </c>
      <c r="BM398" s="60">
        <v>0</v>
      </c>
      <c r="BN398" s="60">
        <v>0</v>
      </c>
      <c r="BO398" s="60">
        <v>0</v>
      </c>
      <c r="BP398" s="60">
        <v>0</v>
      </c>
      <c r="BQ398" s="60">
        <v>0</v>
      </c>
      <c r="BR398" s="60">
        <v>0</v>
      </c>
      <c r="BS398" s="60">
        <v>0</v>
      </c>
      <c r="BT398" s="60">
        <v>712</v>
      </c>
      <c r="BU398" s="60">
        <v>712</v>
      </c>
      <c r="BV398" s="60">
        <v>0</v>
      </c>
      <c r="BW398" s="60">
        <v>0</v>
      </c>
      <c r="BX398" s="60">
        <v>0</v>
      </c>
      <c r="BY398" s="60">
        <v>0</v>
      </c>
      <c r="BZ398" s="60">
        <v>0</v>
      </c>
      <c r="CA398" s="60">
        <v>0</v>
      </c>
      <c r="CB398" s="60">
        <v>0</v>
      </c>
      <c r="CC398" s="60">
        <v>0</v>
      </c>
      <c r="CD398" s="60">
        <v>0</v>
      </c>
      <c r="CE398" s="60">
        <v>0</v>
      </c>
      <c r="CF398" s="60">
        <v>0</v>
      </c>
      <c r="CG398" s="60">
        <v>1872</v>
      </c>
      <c r="CH398" s="60">
        <v>1872</v>
      </c>
    </row>
    <row r="399" spans="1:86">
      <c r="A399" s="57" t="s">
        <v>86</v>
      </c>
      <c r="B399" s="58" t="s">
        <v>719</v>
      </c>
      <c r="C399" s="59" t="s">
        <v>116</v>
      </c>
      <c r="D399" s="58" t="s">
        <v>333</v>
      </c>
      <c r="E399" s="58" t="str">
        <f>VLOOKUP(CONCATENATE($F$4,F399),'REG FL  CWIP - 1 System Per Boo'!$A$29:$B$1161,2,FALSE)</f>
        <v>Production</v>
      </c>
      <c r="F399" s="58" t="s">
        <v>385</v>
      </c>
      <c r="G399" s="58" t="s">
        <v>386</v>
      </c>
      <c r="H399" s="63">
        <v>345</v>
      </c>
      <c r="I399" s="60">
        <v>0</v>
      </c>
      <c r="J399" s="60">
        <v>0</v>
      </c>
      <c r="K399" s="60">
        <v>0</v>
      </c>
      <c r="L399" s="60">
        <v>0</v>
      </c>
      <c r="M399" s="60">
        <v>0</v>
      </c>
      <c r="N399" s="60">
        <v>0</v>
      </c>
      <c r="O399" s="60">
        <v>0</v>
      </c>
      <c r="P399" s="60">
        <v>0</v>
      </c>
      <c r="Q399" s="60">
        <v>0</v>
      </c>
      <c r="R399" s="60">
        <v>0</v>
      </c>
      <c r="S399" s="60">
        <v>0</v>
      </c>
      <c r="T399" s="60">
        <v>0</v>
      </c>
      <c r="U399" s="60">
        <v>0</v>
      </c>
      <c r="V399" s="60">
        <v>0</v>
      </c>
      <c r="W399" s="60">
        <v>0</v>
      </c>
      <c r="X399" s="60">
        <v>0</v>
      </c>
      <c r="Y399" s="60">
        <v>45.619431658679751</v>
      </c>
      <c r="Z399" s="60">
        <v>0</v>
      </c>
      <c r="AA399" s="60">
        <v>0</v>
      </c>
      <c r="AB399" s="60">
        <v>0</v>
      </c>
      <c r="AC399" s="60">
        <v>89.08343316179996</v>
      </c>
      <c r="AD399" s="60">
        <v>34.610046858790867</v>
      </c>
      <c r="AE399" s="60">
        <v>66.637613790480003</v>
      </c>
      <c r="AF399" s="60">
        <v>0</v>
      </c>
      <c r="AG399" s="60">
        <v>98.53752707693242</v>
      </c>
      <c r="AH399" s="60">
        <v>334.48805254668298</v>
      </c>
      <c r="AI399" s="60">
        <v>0</v>
      </c>
      <c r="AJ399" s="60">
        <v>0</v>
      </c>
      <c r="AK399" s="60">
        <v>0</v>
      </c>
      <c r="AL399" s="60">
        <v>0</v>
      </c>
      <c r="AM399" s="60">
        <v>0</v>
      </c>
      <c r="AN399" s="60">
        <v>0</v>
      </c>
      <c r="AO399" s="60">
        <v>54.477215535599996</v>
      </c>
      <c r="AP399" s="60">
        <v>77.688826102800036</v>
      </c>
      <c r="AQ399" s="60">
        <v>0</v>
      </c>
      <c r="AR399" s="60">
        <v>0</v>
      </c>
      <c r="AS399" s="60">
        <v>280.78635388330633</v>
      </c>
      <c r="AT399" s="60">
        <v>0</v>
      </c>
      <c r="AU399" s="60">
        <v>412.95239552170636</v>
      </c>
      <c r="AV399" s="60">
        <v>0</v>
      </c>
      <c r="AW399" s="60">
        <v>0</v>
      </c>
      <c r="AX399" s="60">
        <v>0</v>
      </c>
      <c r="AY399" s="60">
        <v>0</v>
      </c>
      <c r="AZ399" s="60">
        <v>0</v>
      </c>
      <c r="BA399" s="60">
        <v>509.96258167942392</v>
      </c>
      <c r="BB399" s="60">
        <v>0</v>
      </c>
      <c r="BC399" s="60">
        <v>108.93165758357833</v>
      </c>
      <c r="BD399" s="60">
        <v>82.123991010643664</v>
      </c>
      <c r="BE399" s="60">
        <v>0</v>
      </c>
      <c r="BF399" s="60">
        <v>0</v>
      </c>
      <c r="BG399" s="60">
        <v>1125.987083743461</v>
      </c>
      <c r="BH399" s="60">
        <v>1827.0053140171067</v>
      </c>
      <c r="BI399" s="60">
        <v>0</v>
      </c>
      <c r="BJ399" s="60">
        <v>0</v>
      </c>
      <c r="BK399" s="60">
        <v>37.9734478751854</v>
      </c>
      <c r="BL399" s="60">
        <v>0</v>
      </c>
      <c r="BM399" s="60">
        <v>0</v>
      </c>
      <c r="BN399" s="60">
        <v>728.77238758454075</v>
      </c>
      <c r="BO399" s="60">
        <v>16.921686982293938</v>
      </c>
      <c r="BP399" s="60">
        <v>0</v>
      </c>
      <c r="BQ399" s="60">
        <v>51.529992930745806</v>
      </c>
      <c r="BR399" s="60">
        <v>0</v>
      </c>
      <c r="BS399" s="60">
        <v>267.5800502801626</v>
      </c>
      <c r="BT399" s="60">
        <v>1284.6562307499601</v>
      </c>
      <c r="BU399" s="60">
        <v>2387.4337964028882</v>
      </c>
      <c r="BV399" s="60">
        <v>0</v>
      </c>
      <c r="BW399" s="60">
        <v>0</v>
      </c>
      <c r="BX399" s="60">
        <v>0</v>
      </c>
      <c r="BY399" s="60">
        <v>0</v>
      </c>
      <c r="BZ399" s="60">
        <v>0</v>
      </c>
      <c r="CA399" s="60">
        <v>306.77918855896326</v>
      </c>
      <c r="CB399" s="60">
        <v>306.77918855896314</v>
      </c>
      <c r="CC399" s="60">
        <v>0</v>
      </c>
      <c r="CD399" s="60">
        <v>46.19061021764783</v>
      </c>
      <c r="CE399" s="60">
        <v>0</v>
      </c>
      <c r="CF399" s="60">
        <v>272.46849024212639</v>
      </c>
      <c r="CG399" s="60">
        <v>1219.2349779934179</v>
      </c>
      <c r="CH399" s="60">
        <v>2151.4524555711187</v>
      </c>
    </row>
    <row r="400" spans="1:86">
      <c r="A400" s="57" t="s">
        <v>86</v>
      </c>
      <c r="B400" s="58" t="s">
        <v>719</v>
      </c>
      <c r="C400" s="59" t="s">
        <v>116</v>
      </c>
      <c r="D400" s="58" t="s">
        <v>333</v>
      </c>
      <c r="E400" s="58" t="str">
        <f>VLOOKUP(CONCATENATE($F$4,F400),'REG FL  CWIP - 1 System Per Boo'!$A$29:$B$1161,2,FALSE)</f>
        <v>Production</v>
      </c>
      <c r="F400" s="58" t="s">
        <v>374</v>
      </c>
      <c r="G400" s="58" t="s">
        <v>364</v>
      </c>
      <c r="H400" s="63">
        <v>345</v>
      </c>
      <c r="I400" s="60">
        <v>0</v>
      </c>
      <c r="J400" s="60">
        <v>0</v>
      </c>
      <c r="K400" s="60">
        <v>0</v>
      </c>
      <c r="L400" s="60">
        <v>0</v>
      </c>
      <c r="M400" s="60">
        <v>0</v>
      </c>
      <c r="N400" s="60">
        <v>0</v>
      </c>
      <c r="O400" s="60">
        <v>0</v>
      </c>
      <c r="P400" s="60">
        <v>0</v>
      </c>
      <c r="Q400" s="60">
        <v>0</v>
      </c>
      <c r="R400" s="60">
        <v>0</v>
      </c>
      <c r="S400" s="60">
        <v>0</v>
      </c>
      <c r="T400" s="60">
        <v>0</v>
      </c>
      <c r="U400" s="60">
        <v>0</v>
      </c>
      <c r="V400" s="60">
        <v>0</v>
      </c>
      <c r="W400" s="60">
        <v>0</v>
      </c>
      <c r="X400" s="60">
        <v>0</v>
      </c>
      <c r="Y400" s="60">
        <v>0</v>
      </c>
      <c r="Z400" s="60">
        <v>0</v>
      </c>
      <c r="AA400" s="60">
        <v>0</v>
      </c>
      <c r="AB400" s="60">
        <v>0</v>
      </c>
      <c r="AC400" s="60">
        <v>0</v>
      </c>
      <c r="AD400" s="60">
        <v>0</v>
      </c>
      <c r="AE400" s="60">
        <v>0</v>
      </c>
      <c r="AF400" s="60">
        <v>0</v>
      </c>
      <c r="AG400" s="60">
        <v>60</v>
      </c>
      <c r="AH400" s="60">
        <v>60</v>
      </c>
      <c r="AI400" s="60">
        <v>0</v>
      </c>
      <c r="AJ400" s="60">
        <v>0</v>
      </c>
      <c r="AK400" s="60">
        <v>0</v>
      </c>
      <c r="AL400" s="60">
        <v>0</v>
      </c>
      <c r="AM400" s="60">
        <v>0</v>
      </c>
      <c r="AN400" s="60">
        <v>0</v>
      </c>
      <c r="AO400" s="60">
        <v>0</v>
      </c>
      <c r="AP400" s="60">
        <v>0</v>
      </c>
      <c r="AQ400" s="60">
        <v>0</v>
      </c>
      <c r="AR400" s="60">
        <v>0</v>
      </c>
      <c r="AS400" s="60">
        <v>0</v>
      </c>
      <c r="AT400" s="60">
        <v>300</v>
      </c>
      <c r="AU400" s="60">
        <v>300</v>
      </c>
      <c r="AV400" s="60">
        <v>0</v>
      </c>
      <c r="AW400" s="60">
        <v>0</v>
      </c>
      <c r="AX400" s="60">
        <v>0</v>
      </c>
      <c r="AY400" s="60">
        <v>0</v>
      </c>
      <c r="AZ400" s="60">
        <v>0</v>
      </c>
      <c r="BA400" s="60">
        <v>0</v>
      </c>
      <c r="BB400" s="60">
        <v>0</v>
      </c>
      <c r="BC400" s="60">
        <v>0</v>
      </c>
      <c r="BD400" s="60">
        <v>0</v>
      </c>
      <c r="BE400" s="60">
        <v>0</v>
      </c>
      <c r="BF400" s="60">
        <v>0</v>
      </c>
      <c r="BG400" s="60">
        <v>334</v>
      </c>
      <c r="BH400" s="60">
        <v>334</v>
      </c>
      <c r="BI400" s="60">
        <v>0</v>
      </c>
      <c r="BJ400" s="60">
        <v>0</v>
      </c>
      <c r="BK400" s="60">
        <v>0</v>
      </c>
      <c r="BL400" s="60">
        <v>0</v>
      </c>
      <c r="BM400" s="60">
        <v>0</v>
      </c>
      <c r="BN400" s="60">
        <v>0</v>
      </c>
      <c r="BO400" s="60">
        <v>0</v>
      </c>
      <c r="BP400" s="60">
        <v>0</v>
      </c>
      <c r="BQ400" s="60">
        <v>0</v>
      </c>
      <c r="BR400" s="60">
        <v>0</v>
      </c>
      <c r="BS400" s="60">
        <v>0</v>
      </c>
      <c r="BT400" s="60">
        <v>375</v>
      </c>
      <c r="BU400" s="60">
        <v>375</v>
      </c>
      <c r="BV400" s="60">
        <v>0</v>
      </c>
      <c r="BW400" s="60">
        <v>0</v>
      </c>
      <c r="BX400" s="60">
        <v>0</v>
      </c>
      <c r="BY400" s="60">
        <v>0</v>
      </c>
      <c r="BZ400" s="60">
        <v>0</v>
      </c>
      <c r="CA400" s="60">
        <v>0</v>
      </c>
      <c r="CB400" s="60">
        <v>0</v>
      </c>
      <c r="CC400" s="60">
        <v>0</v>
      </c>
      <c r="CD400" s="60">
        <v>0</v>
      </c>
      <c r="CE400" s="60">
        <v>0</v>
      </c>
      <c r="CF400" s="60">
        <v>0</v>
      </c>
      <c r="CG400" s="60">
        <v>0</v>
      </c>
      <c r="CH400" s="60">
        <v>0</v>
      </c>
    </row>
    <row r="401" spans="1:86">
      <c r="A401" s="57" t="s">
        <v>86</v>
      </c>
      <c r="B401" s="58" t="s">
        <v>719</v>
      </c>
      <c r="C401" s="59" t="s">
        <v>116</v>
      </c>
      <c r="D401" s="58" t="s">
        <v>333</v>
      </c>
      <c r="E401" s="58" t="str">
        <f>VLOOKUP(CONCATENATE($F$4,F401),'REG FL  CWIP - 1 System Per Boo'!$A$29:$B$1161,2,FALSE)</f>
        <v>Production</v>
      </c>
      <c r="F401" s="58" t="s">
        <v>363</v>
      </c>
      <c r="G401" s="58" t="s">
        <v>364</v>
      </c>
      <c r="H401" s="63">
        <v>345</v>
      </c>
      <c r="I401" s="60">
        <v>0</v>
      </c>
      <c r="J401" s="60">
        <v>0</v>
      </c>
      <c r="K401" s="60">
        <v>0</v>
      </c>
      <c r="L401" s="60">
        <v>0</v>
      </c>
      <c r="M401" s="60">
        <v>0</v>
      </c>
      <c r="N401" s="60">
        <v>0</v>
      </c>
      <c r="O401" s="60">
        <v>0</v>
      </c>
      <c r="P401" s="60">
        <v>0</v>
      </c>
      <c r="Q401" s="60">
        <v>0</v>
      </c>
      <c r="R401" s="60">
        <v>0</v>
      </c>
      <c r="S401" s="60">
        <v>0</v>
      </c>
      <c r="T401" s="60">
        <v>0</v>
      </c>
      <c r="U401" s="60">
        <v>0</v>
      </c>
      <c r="V401" s="60">
        <v>0</v>
      </c>
      <c r="W401" s="60">
        <v>28.854993730799983</v>
      </c>
      <c r="X401" s="60">
        <v>14.727789247999981</v>
      </c>
      <c r="Y401" s="60">
        <v>0</v>
      </c>
      <c r="Z401" s="60">
        <v>0</v>
      </c>
      <c r="AA401" s="60">
        <v>2.464982489999997</v>
      </c>
      <c r="AB401" s="60">
        <v>15.365051880399989</v>
      </c>
      <c r="AC401" s="60">
        <v>0</v>
      </c>
      <c r="AD401" s="60">
        <v>0</v>
      </c>
      <c r="AE401" s="60">
        <v>60.566242794800075</v>
      </c>
      <c r="AF401" s="60">
        <v>186.33526195475292</v>
      </c>
      <c r="AG401" s="60">
        <v>96.179268215292424</v>
      </c>
      <c r="AH401" s="60">
        <v>404.49359031404538</v>
      </c>
      <c r="AI401" s="60">
        <v>0</v>
      </c>
      <c r="AJ401" s="60">
        <v>0</v>
      </c>
      <c r="AK401" s="60">
        <v>0</v>
      </c>
      <c r="AL401" s="60">
        <v>0</v>
      </c>
      <c r="AM401" s="60">
        <v>391.43132820133462</v>
      </c>
      <c r="AN401" s="60">
        <v>0</v>
      </c>
      <c r="AO401" s="60">
        <v>0</v>
      </c>
      <c r="AP401" s="60">
        <v>0</v>
      </c>
      <c r="AQ401" s="60">
        <v>6.2933237856000055</v>
      </c>
      <c r="AR401" s="60">
        <v>228.67826063124488</v>
      </c>
      <c r="AS401" s="60">
        <v>188.68065779189044</v>
      </c>
      <c r="AT401" s="60">
        <v>0</v>
      </c>
      <c r="AU401" s="60">
        <v>815.08357041006991</v>
      </c>
      <c r="AV401" s="60">
        <v>0</v>
      </c>
      <c r="AW401" s="60">
        <v>0</v>
      </c>
      <c r="AX401" s="60">
        <v>0</v>
      </c>
      <c r="AY401" s="60">
        <v>0</v>
      </c>
      <c r="AZ401" s="60">
        <v>11.588197176882327</v>
      </c>
      <c r="BA401" s="60">
        <v>0</v>
      </c>
      <c r="BB401" s="60">
        <v>0</v>
      </c>
      <c r="BC401" s="60">
        <v>0</v>
      </c>
      <c r="BD401" s="60">
        <v>0</v>
      </c>
      <c r="BE401" s="60">
        <v>0</v>
      </c>
      <c r="BF401" s="60">
        <v>35.002986004237599</v>
      </c>
      <c r="BG401" s="60">
        <v>274.76441972920168</v>
      </c>
      <c r="BH401" s="60">
        <v>321.35560291032158</v>
      </c>
      <c r="BI401" s="60">
        <v>0</v>
      </c>
      <c r="BJ401" s="60">
        <v>0</v>
      </c>
      <c r="BK401" s="60">
        <v>0</v>
      </c>
      <c r="BL401" s="60">
        <v>0</v>
      </c>
      <c r="BM401" s="60">
        <v>50.991661760472226</v>
      </c>
      <c r="BN401" s="60">
        <v>0</v>
      </c>
      <c r="BO401" s="60">
        <v>0</v>
      </c>
      <c r="BP401" s="60">
        <v>0</v>
      </c>
      <c r="BQ401" s="60">
        <v>0</v>
      </c>
      <c r="BR401" s="60">
        <v>0</v>
      </c>
      <c r="BS401" s="60">
        <v>62.698048523762345</v>
      </c>
      <c r="BT401" s="60">
        <v>314.11068293857625</v>
      </c>
      <c r="BU401" s="60">
        <v>427.80039322281084</v>
      </c>
      <c r="BV401" s="60">
        <v>0</v>
      </c>
      <c r="BW401" s="60">
        <v>0</v>
      </c>
      <c r="BX401" s="60">
        <v>0</v>
      </c>
      <c r="BY401" s="60">
        <v>0</v>
      </c>
      <c r="BZ401" s="60">
        <v>0</v>
      </c>
      <c r="CA401" s="60">
        <v>0</v>
      </c>
      <c r="CB401" s="60">
        <v>0</v>
      </c>
      <c r="CC401" s="60">
        <v>0</v>
      </c>
      <c r="CD401" s="60">
        <v>9.9116428392506357</v>
      </c>
      <c r="CE401" s="60">
        <v>0</v>
      </c>
      <c r="CF401" s="60">
        <v>23.730451029965959</v>
      </c>
      <c r="CG401" s="60">
        <v>661.55841294080471</v>
      </c>
      <c r="CH401" s="60">
        <v>695.20050681002135</v>
      </c>
    </row>
    <row r="402" spans="1:86">
      <c r="A402" s="57" t="s">
        <v>86</v>
      </c>
      <c r="B402" s="58" t="s">
        <v>723</v>
      </c>
      <c r="C402" s="59" t="s">
        <v>116</v>
      </c>
      <c r="D402" s="58" t="s">
        <v>333</v>
      </c>
      <c r="E402" s="58" t="str">
        <f>VLOOKUP(CONCATENATE($F$4,F402),'REG FL  CWIP - 1 System Per Boo'!$A$29:$B$1161,2,FALSE)</f>
        <v>Production</v>
      </c>
      <c r="F402" s="58" t="s">
        <v>363</v>
      </c>
      <c r="G402" s="58" t="s">
        <v>364</v>
      </c>
      <c r="H402" s="63">
        <v>345</v>
      </c>
      <c r="I402" s="60">
        <v>0</v>
      </c>
      <c r="J402" s="60">
        <v>0</v>
      </c>
      <c r="K402" s="60">
        <v>0</v>
      </c>
      <c r="L402" s="60">
        <v>0</v>
      </c>
      <c r="M402" s="60">
        <v>0</v>
      </c>
      <c r="N402" s="60">
        <v>0</v>
      </c>
      <c r="O402" s="60">
        <v>0</v>
      </c>
      <c r="P402" s="60">
        <v>0</v>
      </c>
      <c r="Q402" s="60">
        <v>0</v>
      </c>
      <c r="R402" s="60">
        <v>0</v>
      </c>
      <c r="S402" s="60">
        <v>0</v>
      </c>
      <c r="T402" s="60">
        <v>0</v>
      </c>
      <c r="U402" s="60">
        <v>0</v>
      </c>
      <c r="V402" s="60">
        <v>14.883659976800001</v>
      </c>
      <c r="W402" s="60">
        <v>47.516433739200018</v>
      </c>
      <c r="X402" s="60">
        <v>83.96472959360004</v>
      </c>
      <c r="Y402" s="60">
        <v>136.92925663840003</v>
      </c>
      <c r="Z402" s="60">
        <v>242.95041796560002</v>
      </c>
      <c r="AA402" s="60">
        <v>260.00949351640003</v>
      </c>
      <c r="AB402" s="60">
        <v>284.03919300120003</v>
      </c>
      <c r="AC402" s="60">
        <v>389.14872754000004</v>
      </c>
      <c r="AD402" s="60">
        <v>425.62384417880003</v>
      </c>
      <c r="AE402" s="60">
        <v>497.78481300959999</v>
      </c>
      <c r="AF402" s="60">
        <v>445.27338771884706</v>
      </c>
      <c r="AG402" s="60">
        <v>366.88930033795464</v>
      </c>
      <c r="AH402" s="60">
        <v>366.88930033795464</v>
      </c>
      <c r="AI402" s="60">
        <v>373.05726098275466</v>
      </c>
      <c r="AJ402" s="60">
        <v>586.71388467875465</v>
      </c>
      <c r="AK402" s="60">
        <v>617.85792091595465</v>
      </c>
      <c r="AL402" s="60">
        <v>628.44503111875463</v>
      </c>
      <c r="AM402" s="60">
        <v>457.70692139341998</v>
      </c>
      <c r="AN402" s="60">
        <v>463.64429269861995</v>
      </c>
      <c r="AO402" s="60">
        <v>669.87767406341993</v>
      </c>
      <c r="AP402" s="60">
        <v>710.18272801901992</v>
      </c>
      <c r="AQ402" s="60">
        <v>852.30445402901989</v>
      </c>
      <c r="AR402" s="60">
        <v>726.65597317817492</v>
      </c>
      <c r="AS402" s="60">
        <v>627.08958562508451</v>
      </c>
      <c r="AT402" s="60">
        <v>629.15176910868456</v>
      </c>
      <c r="AU402" s="60">
        <v>629.15176910868456</v>
      </c>
      <c r="AV402" s="60">
        <v>676.54843577535121</v>
      </c>
      <c r="AW402" s="60">
        <v>723.94510244201786</v>
      </c>
      <c r="AX402" s="60">
        <v>771.3417691086845</v>
      </c>
      <c r="AY402" s="60">
        <v>818.73843577535115</v>
      </c>
      <c r="AZ402" s="60">
        <v>854.54690526513548</v>
      </c>
      <c r="BA402" s="60">
        <v>901.94357193180213</v>
      </c>
      <c r="BB402" s="60">
        <v>949.34023859846877</v>
      </c>
      <c r="BC402" s="60">
        <v>996.73690526513542</v>
      </c>
      <c r="BD402" s="60">
        <v>1044.1335719318022</v>
      </c>
      <c r="BE402" s="60">
        <v>1091.5302385984689</v>
      </c>
      <c r="BF402" s="60">
        <v>1103.9239192608982</v>
      </c>
      <c r="BG402" s="60">
        <v>876.55616619836326</v>
      </c>
      <c r="BH402" s="60">
        <v>876.55616619836326</v>
      </c>
      <c r="BI402" s="60">
        <v>947.08616619836323</v>
      </c>
      <c r="BJ402" s="60">
        <v>1017.6161661983632</v>
      </c>
      <c r="BK402" s="60">
        <v>1088.1461661983633</v>
      </c>
      <c r="BL402" s="60">
        <v>1158.6761661983633</v>
      </c>
      <c r="BM402" s="60">
        <v>1178.214504437891</v>
      </c>
      <c r="BN402" s="60">
        <v>1248.744504437891</v>
      </c>
      <c r="BO402" s="60">
        <v>1319.274504437891</v>
      </c>
      <c r="BP402" s="60">
        <v>1389.804504437891</v>
      </c>
      <c r="BQ402" s="60">
        <v>1460.3345044378909</v>
      </c>
      <c r="BR402" s="60">
        <v>1530.8645044378909</v>
      </c>
      <c r="BS402" s="60">
        <v>1538.6964559141286</v>
      </c>
      <c r="BT402" s="60">
        <v>1295.1157729755525</v>
      </c>
      <c r="BU402" s="60">
        <v>1295.1157729755525</v>
      </c>
      <c r="BV402" s="60">
        <v>1301.3172483879248</v>
      </c>
      <c r="BW402" s="60">
        <v>1516.1348153025656</v>
      </c>
      <c r="BX402" s="60">
        <v>1547.4480784845953</v>
      </c>
      <c r="BY402" s="60">
        <v>1558.0927157304718</v>
      </c>
      <c r="BZ402" s="60">
        <v>1779.985112078693</v>
      </c>
      <c r="CA402" s="60">
        <v>1785.9547452011682</v>
      </c>
      <c r="CB402" s="60">
        <v>1993.308734209256</v>
      </c>
      <c r="CC402" s="60">
        <v>2033.832793212569</v>
      </c>
      <c r="CD402" s="60">
        <v>2173.1426410955969</v>
      </c>
      <c r="CE402" s="60">
        <v>2276.7322524510028</v>
      </c>
      <c r="CF402" s="60">
        <v>2342.600290711548</v>
      </c>
      <c r="CG402" s="60">
        <v>1683.1152661655319</v>
      </c>
      <c r="CH402" s="60">
        <v>1683.1152661655319</v>
      </c>
    </row>
    <row r="403" spans="1:86">
      <c r="A403" s="57" t="s">
        <v>86</v>
      </c>
      <c r="B403" s="58" t="s">
        <v>723</v>
      </c>
      <c r="C403" s="59" t="s">
        <v>116</v>
      </c>
      <c r="D403" s="58" t="s">
        <v>333</v>
      </c>
      <c r="E403" s="58" t="str">
        <f>VLOOKUP(CONCATENATE($F$4,F403),'REG FL  CWIP - 1 System Per Boo'!$A$29:$B$1161,2,FALSE)</f>
        <v>Production</v>
      </c>
      <c r="F403" s="58" t="s">
        <v>374</v>
      </c>
      <c r="G403" s="58" t="s">
        <v>364</v>
      </c>
      <c r="H403" s="63">
        <v>345</v>
      </c>
      <c r="I403" s="60">
        <v>0</v>
      </c>
      <c r="J403" s="60">
        <v>0</v>
      </c>
      <c r="K403" s="60">
        <v>0</v>
      </c>
      <c r="L403" s="60">
        <v>0</v>
      </c>
      <c r="M403" s="60">
        <v>0</v>
      </c>
      <c r="N403" s="60">
        <v>0</v>
      </c>
      <c r="O403" s="60">
        <v>0</v>
      </c>
      <c r="P403" s="60">
        <v>0</v>
      </c>
      <c r="Q403" s="60">
        <v>0</v>
      </c>
      <c r="R403" s="60">
        <v>0</v>
      </c>
      <c r="S403" s="60">
        <v>0</v>
      </c>
      <c r="T403" s="60">
        <v>0</v>
      </c>
      <c r="U403" s="60">
        <v>0</v>
      </c>
      <c r="V403" s="60">
        <v>5</v>
      </c>
      <c r="W403" s="60">
        <v>10</v>
      </c>
      <c r="X403" s="60">
        <v>15</v>
      </c>
      <c r="Y403" s="60">
        <v>20</v>
      </c>
      <c r="Z403" s="60">
        <v>25</v>
      </c>
      <c r="AA403" s="60">
        <v>30</v>
      </c>
      <c r="AB403" s="60">
        <v>35</v>
      </c>
      <c r="AC403" s="60">
        <v>40</v>
      </c>
      <c r="AD403" s="60">
        <v>45</v>
      </c>
      <c r="AE403" s="60">
        <v>50</v>
      </c>
      <c r="AF403" s="60">
        <v>55</v>
      </c>
      <c r="AG403" s="60">
        <v>0</v>
      </c>
      <c r="AH403" s="60">
        <v>0</v>
      </c>
      <c r="AI403" s="60">
        <v>25</v>
      </c>
      <c r="AJ403" s="60">
        <v>50</v>
      </c>
      <c r="AK403" s="60">
        <v>75</v>
      </c>
      <c r="AL403" s="60">
        <v>100</v>
      </c>
      <c r="AM403" s="60">
        <v>125</v>
      </c>
      <c r="AN403" s="60">
        <v>150</v>
      </c>
      <c r="AO403" s="60">
        <v>175</v>
      </c>
      <c r="AP403" s="60">
        <v>200</v>
      </c>
      <c r="AQ403" s="60">
        <v>225</v>
      </c>
      <c r="AR403" s="60">
        <v>250</v>
      </c>
      <c r="AS403" s="60">
        <v>275</v>
      </c>
      <c r="AT403" s="60">
        <v>0</v>
      </c>
      <c r="AU403" s="60">
        <v>0</v>
      </c>
      <c r="AV403" s="60">
        <v>27.833333325000002</v>
      </c>
      <c r="AW403" s="60">
        <v>55.666666650000003</v>
      </c>
      <c r="AX403" s="60">
        <v>83.499999975000009</v>
      </c>
      <c r="AY403" s="60">
        <v>111.33333330000001</v>
      </c>
      <c r="AZ403" s="60">
        <v>139.166666625</v>
      </c>
      <c r="BA403" s="60">
        <v>166.99999995000002</v>
      </c>
      <c r="BB403" s="60">
        <v>194.83333327500003</v>
      </c>
      <c r="BC403" s="60">
        <v>222.66666660000004</v>
      </c>
      <c r="BD403" s="60">
        <v>250.49999992500005</v>
      </c>
      <c r="BE403" s="60">
        <v>278.33333325000007</v>
      </c>
      <c r="BF403" s="60">
        <v>306.16666657500008</v>
      </c>
      <c r="BG403" s="60">
        <v>0</v>
      </c>
      <c r="BH403" s="60">
        <v>0</v>
      </c>
      <c r="BI403" s="60">
        <v>31.25</v>
      </c>
      <c r="BJ403" s="60">
        <v>62.5</v>
      </c>
      <c r="BK403" s="60">
        <v>93.75</v>
      </c>
      <c r="BL403" s="60">
        <v>125</v>
      </c>
      <c r="BM403" s="60">
        <v>156.25</v>
      </c>
      <c r="BN403" s="60">
        <v>187.5</v>
      </c>
      <c r="BO403" s="60">
        <v>218.75</v>
      </c>
      <c r="BP403" s="60">
        <v>250</v>
      </c>
      <c r="BQ403" s="60">
        <v>281.25</v>
      </c>
      <c r="BR403" s="60">
        <v>312.5</v>
      </c>
      <c r="BS403" s="60">
        <v>343.75</v>
      </c>
      <c r="BT403" s="60">
        <v>0</v>
      </c>
      <c r="BU403" s="60">
        <v>0</v>
      </c>
      <c r="BV403" s="60">
        <v>0</v>
      </c>
      <c r="BW403" s="60">
        <v>0</v>
      </c>
      <c r="BX403" s="60">
        <v>0</v>
      </c>
      <c r="BY403" s="60">
        <v>0</v>
      </c>
      <c r="BZ403" s="60">
        <v>0</v>
      </c>
      <c r="CA403" s="60">
        <v>0</v>
      </c>
      <c r="CB403" s="60">
        <v>0</v>
      </c>
      <c r="CC403" s="60">
        <v>0</v>
      </c>
      <c r="CD403" s="60">
        <v>0</v>
      </c>
      <c r="CE403" s="60">
        <v>0</v>
      </c>
      <c r="CF403" s="60">
        <v>0</v>
      </c>
      <c r="CG403" s="60">
        <v>0</v>
      </c>
      <c r="CH403" s="60">
        <v>0</v>
      </c>
    </row>
    <row r="404" spans="1:86">
      <c r="A404" s="57" t="s">
        <v>86</v>
      </c>
      <c r="B404" s="58" t="s">
        <v>723</v>
      </c>
      <c r="C404" s="59" t="s">
        <v>116</v>
      </c>
      <c r="D404" s="58" t="s">
        <v>333</v>
      </c>
      <c r="E404" s="58" t="str">
        <f>VLOOKUP(CONCATENATE($F$4,F404),'REG FL  CWIP - 1 System Per Boo'!$A$29:$B$1161,2,FALSE)</f>
        <v>Production</v>
      </c>
      <c r="F404" s="58" t="s">
        <v>385</v>
      </c>
      <c r="G404" s="58" t="s">
        <v>386</v>
      </c>
      <c r="H404" s="63">
        <v>345</v>
      </c>
      <c r="I404" s="60">
        <v>0</v>
      </c>
      <c r="J404" s="60">
        <v>0</v>
      </c>
      <c r="K404" s="60">
        <v>0</v>
      </c>
      <c r="L404" s="60">
        <v>0</v>
      </c>
      <c r="M404" s="60">
        <v>0</v>
      </c>
      <c r="N404" s="60">
        <v>0</v>
      </c>
      <c r="O404" s="60">
        <v>0</v>
      </c>
      <c r="P404" s="60">
        <v>0</v>
      </c>
      <c r="Q404" s="60">
        <v>0</v>
      </c>
      <c r="R404" s="60">
        <v>0</v>
      </c>
      <c r="S404" s="60">
        <v>0</v>
      </c>
      <c r="T404" s="60">
        <v>0</v>
      </c>
      <c r="U404" s="60">
        <v>0</v>
      </c>
      <c r="V404" s="60">
        <v>1.4927214951000001</v>
      </c>
      <c r="W404" s="60">
        <v>2.9855113101000001</v>
      </c>
      <c r="X404" s="60">
        <v>26.091314746200002</v>
      </c>
      <c r="Y404" s="60">
        <v>25.99672914762025</v>
      </c>
      <c r="Z404" s="60">
        <v>139.03925376462024</v>
      </c>
      <c r="AA404" s="60">
        <v>474.52208433432025</v>
      </c>
      <c r="AB404" s="60">
        <v>521.64926760012031</v>
      </c>
      <c r="AC404" s="60">
        <v>547.00005989112037</v>
      </c>
      <c r="AD404" s="60">
        <v>537.92902358872948</v>
      </c>
      <c r="AE404" s="60">
        <v>519.25809983764941</v>
      </c>
      <c r="AF404" s="60">
        <v>588.94872238534936</v>
      </c>
      <c r="AG404" s="60">
        <v>514.20258996071698</v>
      </c>
      <c r="AH404" s="60">
        <v>514.20258996071698</v>
      </c>
      <c r="AI404" s="60">
        <v>721.79838271121696</v>
      </c>
      <c r="AJ404" s="60">
        <v>796.38950093261701</v>
      </c>
      <c r="AK404" s="60">
        <v>889.75045730921704</v>
      </c>
      <c r="AL404" s="60">
        <v>979.81542615911701</v>
      </c>
      <c r="AM404" s="60">
        <v>1111.925831945817</v>
      </c>
      <c r="AN404" s="60">
        <v>1170.6599676577171</v>
      </c>
      <c r="AO404" s="60">
        <v>1186.0848257800171</v>
      </c>
      <c r="AP404" s="60">
        <v>1221.5663498074171</v>
      </c>
      <c r="AQ404" s="60">
        <v>1269.0398833555171</v>
      </c>
      <c r="AR404" s="60">
        <v>1330.0870331290171</v>
      </c>
      <c r="AS404" s="60">
        <v>1137.9171142803107</v>
      </c>
      <c r="AT404" s="60">
        <v>1179.6066443064108</v>
      </c>
      <c r="AU404" s="60">
        <v>1179.6066443064108</v>
      </c>
      <c r="AV404" s="60">
        <v>1380.8266443064108</v>
      </c>
      <c r="AW404" s="60">
        <v>1582.0466443064108</v>
      </c>
      <c r="AX404" s="60">
        <v>1783.2666443064109</v>
      </c>
      <c r="AY404" s="60">
        <v>1984.4866443064109</v>
      </c>
      <c r="AZ404" s="60">
        <v>2185.7066443064109</v>
      </c>
      <c r="BA404" s="60">
        <v>1876.9640626269868</v>
      </c>
      <c r="BB404" s="60">
        <v>2078.1840626269868</v>
      </c>
      <c r="BC404" s="60">
        <v>2170.4724050434083</v>
      </c>
      <c r="BD404" s="60">
        <v>2289.5684140327644</v>
      </c>
      <c r="BE404" s="60">
        <v>2490.7884140327642</v>
      </c>
      <c r="BF404" s="60">
        <v>2692.008414032764</v>
      </c>
      <c r="BG404" s="60">
        <v>1767.2413302893028</v>
      </c>
      <c r="BH404" s="60">
        <v>1767.2413302893028</v>
      </c>
      <c r="BI404" s="60">
        <v>2001.0613302893028</v>
      </c>
      <c r="BJ404" s="60">
        <v>2234.8813302893027</v>
      </c>
      <c r="BK404" s="60">
        <v>2430.7278824141176</v>
      </c>
      <c r="BL404" s="60">
        <v>2664.5478824141178</v>
      </c>
      <c r="BM404" s="60">
        <v>2898.367882414118</v>
      </c>
      <c r="BN404" s="60">
        <v>2403.4154948295773</v>
      </c>
      <c r="BO404" s="60">
        <v>2620.3138078472834</v>
      </c>
      <c r="BP404" s="60">
        <v>2854.1338078472836</v>
      </c>
      <c r="BQ404" s="60">
        <v>3036.423814916538</v>
      </c>
      <c r="BR404" s="60">
        <v>3270.2438149165382</v>
      </c>
      <c r="BS404" s="60">
        <v>3236.4837646363758</v>
      </c>
      <c r="BT404" s="60">
        <v>2185.6475338864157</v>
      </c>
      <c r="BU404" s="60">
        <v>2185.6475338864157</v>
      </c>
      <c r="BV404" s="60">
        <v>2390.8817005530823</v>
      </c>
      <c r="BW404" s="60">
        <v>2596.1158672197489</v>
      </c>
      <c r="BX404" s="60">
        <v>2801.3500338864155</v>
      </c>
      <c r="BY404" s="60">
        <v>3006.5842005530822</v>
      </c>
      <c r="BZ404" s="60">
        <v>3211.8183672197488</v>
      </c>
      <c r="CA404" s="60">
        <v>3110.2733453274523</v>
      </c>
      <c r="CB404" s="60">
        <v>3008.7283234351557</v>
      </c>
      <c r="CC404" s="60">
        <v>3213.9624901018224</v>
      </c>
      <c r="CD404" s="60">
        <v>3373.0060465508413</v>
      </c>
      <c r="CE404" s="60">
        <v>3578.240213217508</v>
      </c>
      <c r="CF404" s="60">
        <v>3511.0058896420483</v>
      </c>
      <c r="CG404" s="60">
        <v>2497.0050783152969</v>
      </c>
      <c r="CH404" s="60">
        <v>2497.0050783152969</v>
      </c>
    </row>
    <row r="405" spans="1:86">
      <c r="A405" s="57" t="s">
        <v>86</v>
      </c>
      <c r="B405" s="58" t="s">
        <v>723</v>
      </c>
      <c r="C405" s="59" t="s">
        <v>116</v>
      </c>
      <c r="D405" s="58" t="s">
        <v>333</v>
      </c>
      <c r="E405" s="58" t="str">
        <f>VLOOKUP(CONCATENATE($F$4,F405),'REG FL  CWIP - 1 System Per Boo'!$A$29:$B$1161,2,FALSE)</f>
        <v>Production</v>
      </c>
      <c r="F405" s="58" t="s">
        <v>393</v>
      </c>
      <c r="G405" s="58" t="s">
        <v>386</v>
      </c>
      <c r="H405" s="63">
        <v>345</v>
      </c>
      <c r="I405" s="60">
        <v>0</v>
      </c>
      <c r="J405" s="60">
        <v>0</v>
      </c>
      <c r="K405" s="60">
        <v>0</v>
      </c>
      <c r="L405" s="60">
        <v>0</v>
      </c>
      <c r="M405" s="60">
        <v>0</v>
      </c>
      <c r="N405" s="60">
        <v>0</v>
      </c>
      <c r="O405" s="60">
        <v>0</v>
      </c>
      <c r="P405" s="60">
        <v>0</v>
      </c>
      <c r="Q405" s="60">
        <v>0</v>
      </c>
      <c r="R405" s="60">
        <v>0</v>
      </c>
      <c r="S405" s="60">
        <v>0</v>
      </c>
      <c r="T405" s="60">
        <v>0</v>
      </c>
      <c r="U405" s="60">
        <v>0</v>
      </c>
      <c r="V405" s="60">
        <v>10</v>
      </c>
      <c r="W405" s="60">
        <v>20</v>
      </c>
      <c r="X405" s="60">
        <v>30</v>
      </c>
      <c r="Y405" s="60">
        <v>40</v>
      </c>
      <c r="Z405" s="60">
        <v>50</v>
      </c>
      <c r="AA405" s="60">
        <v>60</v>
      </c>
      <c r="AB405" s="60">
        <v>70</v>
      </c>
      <c r="AC405" s="60">
        <v>80</v>
      </c>
      <c r="AD405" s="60">
        <v>90</v>
      </c>
      <c r="AE405" s="60">
        <v>100</v>
      </c>
      <c r="AF405" s="60">
        <v>110</v>
      </c>
      <c r="AG405" s="60">
        <v>0</v>
      </c>
      <c r="AH405" s="60">
        <v>0</v>
      </c>
      <c r="AI405" s="60">
        <v>48</v>
      </c>
      <c r="AJ405" s="60">
        <v>96</v>
      </c>
      <c r="AK405" s="60">
        <v>144</v>
      </c>
      <c r="AL405" s="60">
        <v>192</v>
      </c>
      <c r="AM405" s="60">
        <v>240</v>
      </c>
      <c r="AN405" s="60">
        <v>288</v>
      </c>
      <c r="AO405" s="60">
        <v>336</v>
      </c>
      <c r="AP405" s="60">
        <v>384</v>
      </c>
      <c r="AQ405" s="60">
        <v>432</v>
      </c>
      <c r="AR405" s="60">
        <v>480</v>
      </c>
      <c r="AS405" s="60">
        <v>528</v>
      </c>
      <c r="AT405" s="60">
        <v>0</v>
      </c>
      <c r="AU405" s="60">
        <v>0</v>
      </c>
      <c r="AV405" s="60">
        <v>52.916666687999999</v>
      </c>
      <c r="AW405" s="60">
        <v>105.833333376</v>
      </c>
      <c r="AX405" s="60">
        <v>158.75000006400001</v>
      </c>
      <c r="AY405" s="60">
        <v>211.666666752</v>
      </c>
      <c r="AZ405" s="60">
        <v>264.58333343999999</v>
      </c>
      <c r="BA405" s="60">
        <v>317.50000012800001</v>
      </c>
      <c r="BB405" s="60">
        <v>370.41666681600003</v>
      </c>
      <c r="BC405" s="60">
        <v>423.33333350400005</v>
      </c>
      <c r="BD405" s="60">
        <v>476.25000019200007</v>
      </c>
      <c r="BE405" s="60">
        <v>529.16666688000009</v>
      </c>
      <c r="BF405" s="60">
        <v>582.08333356800006</v>
      </c>
      <c r="BG405" s="60">
        <v>0</v>
      </c>
      <c r="BH405" s="60">
        <v>0</v>
      </c>
      <c r="BI405" s="60">
        <v>59.333333328000002</v>
      </c>
      <c r="BJ405" s="60">
        <v>118.666666656</v>
      </c>
      <c r="BK405" s="60">
        <v>177.999999984</v>
      </c>
      <c r="BL405" s="60">
        <v>237.33333331200001</v>
      </c>
      <c r="BM405" s="60">
        <v>296.66666664000002</v>
      </c>
      <c r="BN405" s="60">
        <v>355.999999968</v>
      </c>
      <c r="BO405" s="60">
        <v>415.33333329599998</v>
      </c>
      <c r="BP405" s="60">
        <v>474.66666662399996</v>
      </c>
      <c r="BQ405" s="60">
        <v>533.99999995199994</v>
      </c>
      <c r="BR405" s="60">
        <v>593.33333327999992</v>
      </c>
      <c r="BS405" s="60">
        <v>652.6666666079999</v>
      </c>
      <c r="BT405" s="60">
        <v>0</v>
      </c>
      <c r="BU405" s="60">
        <v>0</v>
      </c>
      <c r="BV405" s="60">
        <v>156</v>
      </c>
      <c r="BW405" s="60">
        <v>312</v>
      </c>
      <c r="BX405" s="60">
        <v>468</v>
      </c>
      <c r="BY405" s="60">
        <v>624</v>
      </c>
      <c r="BZ405" s="60">
        <v>780</v>
      </c>
      <c r="CA405" s="60">
        <v>936</v>
      </c>
      <c r="CB405" s="60">
        <v>1092</v>
      </c>
      <c r="CC405" s="60">
        <v>1248</v>
      </c>
      <c r="CD405" s="60">
        <v>1404</v>
      </c>
      <c r="CE405" s="60">
        <v>1560</v>
      </c>
      <c r="CF405" s="60">
        <v>1716</v>
      </c>
      <c r="CG405" s="60">
        <v>0</v>
      </c>
      <c r="CH405" s="60">
        <v>0</v>
      </c>
    </row>
    <row r="406" spans="1:86">
      <c r="A406" s="57" t="s">
        <v>86</v>
      </c>
      <c r="B406" s="58" t="s">
        <v>723</v>
      </c>
      <c r="C406" s="59" t="s">
        <v>116</v>
      </c>
      <c r="D406" s="58" t="s">
        <v>333</v>
      </c>
      <c r="E406" s="58" t="str">
        <f>VLOOKUP(CONCATENATE($F$4,F406),'REG FL  CWIP - 1 System Per Boo'!$A$29:$B$1161,2,FALSE)</f>
        <v>Production</v>
      </c>
      <c r="F406" s="58" t="s">
        <v>496</v>
      </c>
      <c r="G406" s="58" t="s">
        <v>497</v>
      </c>
      <c r="H406" s="63">
        <v>345</v>
      </c>
      <c r="I406" s="60">
        <v>0</v>
      </c>
      <c r="J406" s="60">
        <v>0</v>
      </c>
      <c r="K406" s="60">
        <v>0</v>
      </c>
      <c r="L406" s="60">
        <v>0</v>
      </c>
      <c r="M406" s="60">
        <v>0</v>
      </c>
      <c r="N406" s="60">
        <v>0</v>
      </c>
      <c r="O406" s="60">
        <v>0</v>
      </c>
      <c r="P406" s="60">
        <v>0</v>
      </c>
      <c r="Q406" s="60">
        <v>0</v>
      </c>
      <c r="R406" s="60">
        <v>0</v>
      </c>
      <c r="S406" s="60">
        <v>0</v>
      </c>
      <c r="T406" s="60">
        <v>0</v>
      </c>
      <c r="U406" s="60">
        <v>0</v>
      </c>
      <c r="V406" s="60">
        <v>154.67153625</v>
      </c>
      <c r="W406" s="60">
        <v>323.95950570600002</v>
      </c>
      <c r="X406" s="60">
        <v>1010.5066482479999</v>
      </c>
      <c r="Y406" s="60">
        <v>1624.0300913699998</v>
      </c>
      <c r="Z406" s="60">
        <v>1306.6081700342313</v>
      </c>
      <c r="AA406" s="60">
        <v>1094.6546661103619</v>
      </c>
      <c r="AB406" s="60">
        <v>1094.6546661103619</v>
      </c>
      <c r="AC406" s="60">
        <v>1192.2265980583618</v>
      </c>
      <c r="AD406" s="60">
        <v>1189.1482117503044</v>
      </c>
      <c r="AE406" s="60">
        <v>1191.5534979033043</v>
      </c>
      <c r="AF406" s="60">
        <v>1258.3842286533043</v>
      </c>
      <c r="AG406" s="60">
        <v>1176.3917073478201</v>
      </c>
      <c r="AH406" s="60">
        <v>1176.3917073478201</v>
      </c>
      <c r="AI406" s="60">
        <v>1203.2795144638201</v>
      </c>
      <c r="AJ406" s="60">
        <v>1222.2607813408201</v>
      </c>
      <c r="AK406" s="60">
        <v>1350.3917778508201</v>
      </c>
      <c r="AL406" s="60">
        <v>1378.8347437378202</v>
      </c>
      <c r="AM406" s="60">
        <v>1335.2353836380887</v>
      </c>
      <c r="AN406" s="60">
        <v>1258.3275038860161</v>
      </c>
      <c r="AO406" s="60">
        <v>1260.3931531510161</v>
      </c>
      <c r="AP406" s="60">
        <v>1280.4420304660161</v>
      </c>
      <c r="AQ406" s="60">
        <v>1282.0102596310162</v>
      </c>
      <c r="AR406" s="60">
        <v>1283.1432574090161</v>
      </c>
      <c r="AS406" s="60">
        <v>1250.5184913723326</v>
      </c>
      <c r="AT406" s="60">
        <v>1251.6514808973327</v>
      </c>
      <c r="AU406" s="60">
        <v>1251.6514808973327</v>
      </c>
      <c r="AV406" s="60">
        <v>1283.0290713972549</v>
      </c>
      <c r="AW406" s="60">
        <v>1305.1798707044186</v>
      </c>
      <c r="AX406" s="60">
        <v>1454.7064543150739</v>
      </c>
      <c r="AY406" s="60">
        <v>1505.6121185156167</v>
      </c>
      <c r="AZ406" s="60">
        <v>1531.3085535574974</v>
      </c>
      <c r="BA406" s="60">
        <v>1433.9324332922811</v>
      </c>
      <c r="BB406" s="60">
        <v>1436.3430090775807</v>
      </c>
      <c r="BC406" s="60">
        <v>1459.7396906908948</v>
      </c>
      <c r="BD406" s="60">
        <v>1461.5697861068993</v>
      </c>
      <c r="BE406" s="60">
        <v>1462.8919742705541</v>
      </c>
      <c r="BF406" s="60">
        <v>1479.3079302209082</v>
      </c>
      <c r="BG406" s="60">
        <v>1410.6392032442739</v>
      </c>
      <c r="BH406" s="60">
        <v>1410.6392032442739</v>
      </c>
      <c r="BI406" s="60">
        <v>1440.01358521719</v>
      </c>
      <c r="BJ406" s="60">
        <v>1460.7502329166252</v>
      </c>
      <c r="BK406" s="60">
        <v>1600.7307384973662</v>
      </c>
      <c r="BL406" s="60">
        <v>1648.3864826443059</v>
      </c>
      <c r="BM406" s="60">
        <v>1672.4424055573256</v>
      </c>
      <c r="BN406" s="60">
        <v>1540.8144686967973</v>
      </c>
      <c r="BO406" s="60">
        <v>1543.0711484725191</v>
      </c>
      <c r="BP406" s="60">
        <v>1564.974138844259</v>
      </c>
      <c r="BQ406" s="60">
        <v>1566.6873972857168</v>
      </c>
      <c r="BR406" s="60">
        <v>1567.9251742960121</v>
      </c>
      <c r="BS406" s="60">
        <v>1583.2931025802907</v>
      </c>
      <c r="BT406" s="60">
        <v>1555.5141074403971</v>
      </c>
      <c r="BU406" s="60">
        <v>1555.5141074403971</v>
      </c>
      <c r="BV406" s="60">
        <v>1645.787547279155</v>
      </c>
      <c r="BW406" s="60">
        <v>1709.5154759306745</v>
      </c>
      <c r="BX406" s="60">
        <v>2139.7039905619986</v>
      </c>
      <c r="BY406" s="60">
        <v>2286.1597681230924</v>
      </c>
      <c r="BZ406" s="60">
        <v>2208.7327434034719</v>
      </c>
      <c r="CA406" s="60">
        <v>1957.5191088295646</v>
      </c>
      <c r="CB406" s="60">
        <v>1964.4543439659767</v>
      </c>
      <c r="CC406" s="60">
        <v>2031.7666804582038</v>
      </c>
      <c r="CD406" s="60">
        <v>2028.1136559617123</v>
      </c>
      <c r="CE406" s="60">
        <v>2031.9175960267564</v>
      </c>
      <c r="CF406" s="60">
        <v>2079.1463598760283</v>
      </c>
      <c r="CG406" s="60">
        <v>1858.2821906768552</v>
      </c>
      <c r="CH406" s="60">
        <v>1858.2821906768552</v>
      </c>
    </row>
    <row r="407" spans="1:86">
      <c r="A407" s="57" t="s">
        <v>86</v>
      </c>
      <c r="B407" s="58" t="s">
        <v>723</v>
      </c>
      <c r="C407" s="59" t="s">
        <v>116</v>
      </c>
      <c r="D407" s="58" t="s">
        <v>333</v>
      </c>
      <c r="E407" s="58" t="str">
        <f>VLOOKUP(CONCATENATE($F$4,F407),'REG FL  CWIP - 1 System Per Boo'!$A$29:$B$1161,2,FALSE)</f>
        <v>Production</v>
      </c>
      <c r="F407" s="58" t="s">
        <v>508</v>
      </c>
      <c r="G407" s="58" t="s">
        <v>509</v>
      </c>
      <c r="H407" s="63">
        <v>345</v>
      </c>
      <c r="I407" s="60">
        <v>0</v>
      </c>
      <c r="J407" s="60">
        <v>0</v>
      </c>
      <c r="K407" s="60">
        <v>0</v>
      </c>
      <c r="L407" s="60">
        <v>0</v>
      </c>
      <c r="M407" s="60">
        <v>0</v>
      </c>
      <c r="N407" s="60">
        <v>0</v>
      </c>
      <c r="O407" s="60">
        <v>0</v>
      </c>
      <c r="P407" s="60">
        <v>0</v>
      </c>
      <c r="Q407" s="60">
        <v>0</v>
      </c>
      <c r="R407" s="60">
        <v>0</v>
      </c>
      <c r="S407" s="60">
        <v>0</v>
      </c>
      <c r="T407" s="60">
        <v>0</v>
      </c>
      <c r="U407" s="60">
        <v>0</v>
      </c>
      <c r="V407" s="60">
        <v>0</v>
      </c>
      <c r="W407" s="60">
        <v>0</v>
      </c>
      <c r="X407" s="60">
        <v>53.3771397808</v>
      </c>
      <c r="Y407" s="60">
        <v>68.155571448800004</v>
      </c>
      <c r="Z407" s="60">
        <v>80.310178808200007</v>
      </c>
      <c r="AA407" s="60">
        <v>79.007084094406608</v>
      </c>
      <c r="AB407" s="60">
        <v>79.007084094406608</v>
      </c>
      <c r="AC407" s="60">
        <v>88.373838910506606</v>
      </c>
      <c r="AD407" s="60">
        <v>88.373838910506606</v>
      </c>
      <c r="AE407" s="60">
        <v>88.373838910506606</v>
      </c>
      <c r="AF407" s="60">
        <v>95.350765101906603</v>
      </c>
      <c r="AG407" s="60">
        <v>88.553874936975362</v>
      </c>
      <c r="AH407" s="60">
        <v>88.553874936975362</v>
      </c>
      <c r="AI407" s="60">
        <v>237.25202058247538</v>
      </c>
      <c r="AJ407" s="60">
        <v>247.27074453287537</v>
      </c>
      <c r="AK407" s="60">
        <v>271.77878420327539</v>
      </c>
      <c r="AL407" s="60">
        <v>296.8555316616754</v>
      </c>
      <c r="AM407" s="60">
        <v>302.65864628667538</v>
      </c>
      <c r="AN407" s="60">
        <v>297.64199514412337</v>
      </c>
      <c r="AO407" s="60">
        <v>297.64199514412337</v>
      </c>
      <c r="AP407" s="60">
        <v>304.18368799412337</v>
      </c>
      <c r="AQ407" s="60">
        <v>164.68030261633993</v>
      </c>
      <c r="AR407" s="60">
        <v>163.59103912460594</v>
      </c>
      <c r="AS407" s="60">
        <v>156.78068624206381</v>
      </c>
      <c r="AT407" s="60">
        <v>156.78068624206381</v>
      </c>
      <c r="AU407" s="60">
        <v>156.78068624206381</v>
      </c>
      <c r="AV407" s="60">
        <v>342.43577517975473</v>
      </c>
      <c r="AW407" s="60">
        <v>354.94451950860491</v>
      </c>
      <c r="AX407" s="60">
        <v>385.5437059674864</v>
      </c>
      <c r="AY407" s="60">
        <v>399.86800823002545</v>
      </c>
      <c r="AZ407" s="60">
        <v>407.11340969177928</v>
      </c>
      <c r="BA407" s="60">
        <v>407.11340969177928</v>
      </c>
      <c r="BB407" s="60">
        <v>407.11340969177928</v>
      </c>
      <c r="BC407" s="60">
        <v>415.2809531577563</v>
      </c>
      <c r="BD407" s="60">
        <v>415.86705270855259</v>
      </c>
      <c r="BE407" s="60">
        <v>431.35067659333959</v>
      </c>
      <c r="BF407" s="60">
        <v>439.48914403837682</v>
      </c>
      <c r="BG407" s="60">
        <v>410.96630823179623</v>
      </c>
      <c r="BH407" s="60">
        <v>410.96630823179623</v>
      </c>
      <c r="BI407" s="60">
        <v>563.6223353196558</v>
      </c>
      <c r="BJ407" s="60">
        <v>573.9077264932904</v>
      </c>
      <c r="BK407" s="60">
        <v>599.06809383717291</v>
      </c>
      <c r="BL407" s="60">
        <v>634.18638634474678</v>
      </c>
      <c r="BM407" s="60">
        <v>640.14396180436222</v>
      </c>
      <c r="BN407" s="60">
        <v>640.14396180436222</v>
      </c>
      <c r="BO407" s="60">
        <v>640.14396180436222</v>
      </c>
      <c r="BP407" s="60">
        <v>328.50326792207943</v>
      </c>
      <c r="BQ407" s="60">
        <v>328.98519184570841</v>
      </c>
      <c r="BR407" s="60">
        <v>350.29789756784697</v>
      </c>
      <c r="BS407" s="60">
        <v>327.62960802593415</v>
      </c>
      <c r="BT407" s="60">
        <v>307.41373956667081</v>
      </c>
      <c r="BU407" s="60">
        <v>307.41373956667081</v>
      </c>
      <c r="BV407" s="60">
        <v>318.50003851361555</v>
      </c>
      <c r="BW407" s="60">
        <v>319.24699180142483</v>
      </c>
      <c r="BX407" s="60">
        <v>321.07420661442848</v>
      </c>
      <c r="BY407" s="60">
        <v>323.62459323638046</v>
      </c>
      <c r="BZ407" s="60">
        <v>324.05724868932413</v>
      </c>
      <c r="CA407" s="60">
        <v>324.05724868932413</v>
      </c>
      <c r="CB407" s="60">
        <v>324.05724868932413</v>
      </c>
      <c r="CC407" s="60">
        <v>324.54496938173332</v>
      </c>
      <c r="CD407" s="60">
        <v>324.57996801748294</v>
      </c>
      <c r="CE407" s="60">
        <v>326.12775510136862</v>
      </c>
      <c r="CF407" s="60">
        <v>326.61373953401699</v>
      </c>
      <c r="CG407" s="60">
        <v>306.45971770912701</v>
      </c>
      <c r="CH407" s="60">
        <v>306.45971770912701</v>
      </c>
    </row>
    <row r="408" spans="1:86">
      <c r="A408" s="57" t="s">
        <v>86</v>
      </c>
      <c r="B408" s="58" t="s">
        <v>723</v>
      </c>
      <c r="C408" s="59" t="s">
        <v>116</v>
      </c>
      <c r="D408" s="58" t="s">
        <v>333</v>
      </c>
      <c r="E408" s="58" t="str">
        <f>VLOOKUP(CONCATENATE($F$4,F408),'REG FL  CWIP - 1 System Per Boo'!$A$29:$B$1161,2,FALSE)</f>
        <v>Production</v>
      </c>
      <c r="F408" s="58" t="s">
        <v>516</v>
      </c>
      <c r="G408" s="58" t="s">
        <v>509</v>
      </c>
      <c r="H408" s="63">
        <v>345</v>
      </c>
      <c r="I408" s="60">
        <v>0</v>
      </c>
      <c r="J408" s="60">
        <v>0</v>
      </c>
      <c r="K408" s="60">
        <v>0</v>
      </c>
      <c r="L408" s="60">
        <v>0</v>
      </c>
      <c r="M408" s="60">
        <v>0</v>
      </c>
      <c r="N408" s="60">
        <v>0</v>
      </c>
      <c r="O408" s="60">
        <v>0</v>
      </c>
      <c r="P408" s="60">
        <v>0</v>
      </c>
      <c r="Q408" s="60">
        <v>0</v>
      </c>
      <c r="R408" s="60">
        <v>0</v>
      </c>
      <c r="S408" s="60">
        <v>0</v>
      </c>
      <c r="T408" s="60">
        <v>0</v>
      </c>
      <c r="U408" s="60">
        <v>0</v>
      </c>
      <c r="V408" s="60">
        <v>0</v>
      </c>
      <c r="W408" s="60">
        <v>0</v>
      </c>
      <c r="X408" s="60">
        <v>0</v>
      </c>
      <c r="Y408" s="60">
        <v>0</v>
      </c>
      <c r="Z408" s="60">
        <v>0</v>
      </c>
      <c r="AA408" s="60">
        <v>0</v>
      </c>
      <c r="AB408" s="60">
        <v>0</v>
      </c>
      <c r="AC408" s="60">
        <v>0</v>
      </c>
      <c r="AD408" s="60">
        <v>0</v>
      </c>
      <c r="AE408" s="60">
        <v>0</v>
      </c>
      <c r="AF408" s="60">
        <v>0</v>
      </c>
      <c r="AG408" s="60">
        <v>0</v>
      </c>
      <c r="AH408" s="60">
        <v>0</v>
      </c>
      <c r="AI408" s="60">
        <v>0</v>
      </c>
      <c r="AJ408" s="60">
        <v>0</v>
      </c>
      <c r="AK408" s="60">
        <v>0</v>
      </c>
      <c r="AL408" s="60">
        <v>0</v>
      </c>
      <c r="AM408" s="60">
        <v>0</v>
      </c>
      <c r="AN408" s="60">
        <v>0</v>
      </c>
      <c r="AO408" s="60">
        <v>0</v>
      </c>
      <c r="AP408" s="60">
        <v>0</v>
      </c>
      <c r="AQ408" s="60">
        <v>0</v>
      </c>
      <c r="AR408" s="60">
        <v>0</v>
      </c>
      <c r="AS408" s="60">
        <v>0</v>
      </c>
      <c r="AT408" s="60">
        <v>0</v>
      </c>
      <c r="AU408" s="60">
        <v>0</v>
      </c>
      <c r="AV408" s="60">
        <v>0</v>
      </c>
      <c r="AW408" s="60">
        <v>0</v>
      </c>
      <c r="AX408" s="60">
        <v>0</v>
      </c>
      <c r="AY408" s="60">
        <v>0</v>
      </c>
      <c r="AZ408" s="60">
        <v>0</v>
      </c>
      <c r="BA408" s="60">
        <v>0</v>
      </c>
      <c r="BB408" s="60">
        <v>0</v>
      </c>
      <c r="BC408" s="60">
        <v>0</v>
      </c>
      <c r="BD408" s="60">
        <v>0</v>
      </c>
      <c r="BE408" s="60">
        <v>0</v>
      </c>
      <c r="BF408" s="60">
        <v>0</v>
      </c>
      <c r="BG408" s="60">
        <v>0</v>
      </c>
      <c r="BH408" s="60">
        <v>0</v>
      </c>
      <c r="BI408" s="60">
        <v>0</v>
      </c>
      <c r="BJ408" s="60">
        <v>0</v>
      </c>
      <c r="BK408" s="60">
        <v>0</v>
      </c>
      <c r="BL408" s="60">
        <v>0</v>
      </c>
      <c r="BM408" s="60">
        <v>0</v>
      </c>
      <c r="BN408" s="60">
        <v>0</v>
      </c>
      <c r="BO408" s="60">
        <v>0</v>
      </c>
      <c r="BP408" s="60">
        <v>0</v>
      </c>
      <c r="BQ408" s="60">
        <v>0</v>
      </c>
      <c r="BR408" s="60">
        <v>0</v>
      </c>
      <c r="BS408" s="60">
        <v>0</v>
      </c>
      <c r="BT408" s="60">
        <v>0</v>
      </c>
      <c r="BU408" s="60">
        <v>0</v>
      </c>
      <c r="BV408" s="60">
        <v>255.5</v>
      </c>
      <c r="BW408" s="60">
        <v>511</v>
      </c>
      <c r="BX408" s="60">
        <v>766.5</v>
      </c>
      <c r="BY408" s="60">
        <v>1022</v>
      </c>
      <c r="BZ408" s="60">
        <v>1277.5</v>
      </c>
      <c r="CA408" s="60">
        <v>1533</v>
      </c>
      <c r="CB408" s="60">
        <v>1788.5</v>
      </c>
      <c r="CC408" s="60">
        <v>2044</v>
      </c>
      <c r="CD408" s="60">
        <v>2299.5</v>
      </c>
      <c r="CE408" s="60">
        <v>2555</v>
      </c>
      <c r="CF408" s="60">
        <v>2810.5</v>
      </c>
      <c r="CG408" s="60">
        <v>0</v>
      </c>
      <c r="CH408" s="60">
        <v>0</v>
      </c>
    </row>
    <row r="409" spans="1:86">
      <c r="A409" s="57" t="s">
        <v>86</v>
      </c>
      <c r="B409" s="58" t="s">
        <v>723</v>
      </c>
      <c r="C409" s="59" t="s">
        <v>116</v>
      </c>
      <c r="D409" s="58" t="s">
        <v>544</v>
      </c>
      <c r="E409" s="58" t="str">
        <f>VLOOKUP(CONCATENATE($F$4,F409),'REG FL  CWIP - 1 System Per Boo'!$A$29:$B$1161,2,FALSE)</f>
        <v>Production</v>
      </c>
      <c r="F409" s="58" t="s">
        <v>616</v>
      </c>
      <c r="G409" s="58" t="s">
        <v>617</v>
      </c>
      <c r="H409" s="63">
        <v>345</v>
      </c>
      <c r="I409" s="60">
        <v>0</v>
      </c>
      <c r="J409" s="60">
        <v>0</v>
      </c>
      <c r="K409" s="60">
        <v>0</v>
      </c>
      <c r="L409" s="60">
        <v>0</v>
      </c>
      <c r="M409" s="60">
        <v>0</v>
      </c>
      <c r="N409" s="60">
        <v>0</v>
      </c>
      <c r="O409" s="60">
        <v>0</v>
      </c>
      <c r="P409" s="60">
        <v>0</v>
      </c>
      <c r="Q409" s="60">
        <v>0</v>
      </c>
      <c r="R409" s="60">
        <v>0</v>
      </c>
      <c r="S409" s="60">
        <v>0</v>
      </c>
      <c r="T409" s="60">
        <v>0</v>
      </c>
      <c r="U409" s="60">
        <v>0</v>
      </c>
      <c r="V409" s="60">
        <v>8.1783780640000003</v>
      </c>
      <c r="W409" s="60">
        <v>55.072529634399999</v>
      </c>
      <c r="X409" s="60">
        <v>169.573722796</v>
      </c>
      <c r="Y409" s="60">
        <v>157.70845280378941</v>
      </c>
      <c r="Z409" s="60">
        <v>180.92951867338942</v>
      </c>
      <c r="AA409" s="60">
        <v>190.87178149418943</v>
      </c>
      <c r="AB409" s="60">
        <v>242.87946100778944</v>
      </c>
      <c r="AC409" s="60">
        <v>259.08769852138943</v>
      </c>
      <c r="AD409" s="60">
        <v>225.06446929930189</v>
      </c>
      <c r="AE409" s="60">
        <v>225.06446929930189</v>
      </c>
      <c r="AF409" s="60">
        <v>232.98360978650189</v>
      </c>
      <c r="AG409" s="60">
        <v>226.14759862768801</v>
      </c>
      <c r="AH409" s="60">
        <v>226.14759862768801</v>
      </c>
      <c r="AI409" s="60">
        <v>230.756190680488</v>
      </c>
      <c r="AJ409" s="60">
        <v>235.36609395008801</v>
      </c>
      <c r="AK409" s="60">
        <v>242.23303993968801</v>
      </c>
      <c r="AL409" s="60">
        <v>250.165578092488</v>
      </c>
      <c r="AM409" s="60">
        <v>262.01824810368799</v>
      </c>
      <c r="AN409" s="60">
        <v>267.10684335728797</v>
      </c>
      <c r="AO409" s="60">
        <v>272.16508722288796</v>
      </c>
      <c r="AP409" s="60">
        <v>307.74420911328798</v>
      </c>
      <c r="AQ409" s="60">
        <v>325.25976776608798</v>
      </c>
      <c r="AR409" s="60">
        <v>347.35199454448798</v>
      </c>
      <c r="AS409" s="60">
        <v>333.1143752854378</v>
      </c>
      <c r="AT409" s="60">
        <v>311.34156792628977</v>
      </c>
      <c r="AU409" s="60">
        <v>311.34156792628977</v>
      </c>
      <c r="AV409" s="60">
        <v>312.06905997027434</v>
      </c>
      <c r="AW409" s="60">
        <v>312.79671931475684</v>
      </c>
      <c r="AX409" s="60">
        <v>313.84192779877901</v>
      </c>
      <c r="AY409" s="60">
        <v>315.01440029775671</v>
      </c>
      <c r="AZ409" s="60">
        <v>316.75914593288644</v>
      </c>
      <c r="BA409" s="60">
        <v>317.55230771413062</v>
      </c>
      <c r="BB409" s="60">
        <v>318.3415158266867</v>
      </c>
      <c r="BC409" s="60">
        <v>323.29086298189247</v>
      </c>
      <c r="BD409" s="60">
        <v>326.59860177687267</v>
      </c>
      <c r="BE409" s="60">
        <v>329.73812081196934</v>
      </c>
      <c r="BF409" s="60">
        <v>333.19774254609302</v>
      </c>
      <c r="BG409" s="60">
        <v>326.39029696638801</v>
      </c>
      <c r="BH409" s="60">
        <v>326.39029696638801</v>
      </c>
      <c r="BI409" s="60">
        <v>336.21644624520724</v>
      </c>
      <c r="BJ409" s="60">
        <v>346.04539121777981</v>
      </c>
      <c r="BK409" s="60">
        <v>360.68666031045274</v>
      </c>
      <c r="BL409" s="60">
        <v>377.59991779914384</v>
      </c>
      <c r="BM409" s="60">
        <v>279.93924368226078</v>
      </c>
      <c r="BN409" s="60">
        <v>290.78882550866388</v>
      </c>
      <c r="BO409" s="60">
        <v>301.57369402004787</v>
      </c>
      <c r="BP409" s="60">
        <v>377.43325349048723</v>
      </c>
      <c r="BQ409" s="60">
        <v>427.33426383120656</v>
      </c>
      <c r="BR409" s="60">
        <v>474.43791625672253</v>
      </c>
      <c r="BS409" s="60">
        <v>525.760420281503</v>
      </c>
      <c r="BT409" s="60">
        <v>519.43665911655671</v>
      </c>
      <c r="BU409" s="60">
        <v>519.43665911655671</v>
      </c>
      <c r="BV409" s="60">
        <v>520.14125189232948</v>
      </c>
      <c r="BW409" s="60">
        <v>520.8460067024821</v>
      </c>
      <c r="BX409" s="60">
        <v>521.85831515741006</v>
      </c>
      <c r="BY409" s="60">
        <v>522.99388173769478</v>
      </c>
      <c r="BZ409" s="60">
        <v>524.68370801172546</v>
      </c>
      <c r="CA409" s="60">
        <v>525.45190343833485</v>
      </c>
      <c r="CB409" s="60">
        <v>526.21626964589166</v>
      </c>
      <c r="CC409" s="60">
        <v>531.00982619291449</v>
      </c>
      <c r="CD409" s="60">
        <v>534.21344728864653</v>
      </c>
      <c r="CE409" s="60">
        <v>537.2541436781413</v>
      </c>
      <c r="CF409" s="60">
        <v>540.60486689350273</v>
      </c>
      <c r="CG409" s="60">
        <v>529.90073628501341</v>
      </c>
      <c r="CH409" s="60">
        <v>529.90073628501341</v>
      </c>
    </row>
    <row r="410" spans="1:86">
      <c r="A410" s="57" t="s">
        <v>86</v>
      </c>
      <c r="B410" s="58" t="s">
        <v>723</v>
      </c>
      <c r="C410" s="59" t="s">
        <v>116</v>
      </c>
      <c r="D410" s="58" t="s">
        <v>544</v>
      </c>
      <c r="E410" s="58" t="str">
        <f>VLOOKUP(CONCATENATE($F$4,F410),'REG FL  CWIP - 1 System Per Boo'!$A$29:$B$1161,2,FALSE)</f>
        <v>Production</v>
      </c>
      <c r="F410" s="58" t="s">
        <v>628</v>
      </c>
      <c r="G410" s="58" t="s">
        <v>629</v>
      </c>
      <c r="H410" s="63">
        <v>345</v>
      </c>
      <c r="I410" s="60">
        <v>0</v>
      </c>
      <c r="J410" s="60">
        <v>0</v>
      </c>
      <c r="K410" s="60">
        <v>0</v>
      </c>
      <c r="L410" s="60">
        <v>0</v>
      </c>
      <c r="M410" s="60">
        <v>0</v>
      </c>
      <c r="N410" s="60">
        <v>0</v>
      </c>
      <c r="O410" s="60">
        <v>0</v>
      </c>
      <c r="P410" s="60">
        <v>0</v>
      </c>
      <c r="Q410" s="60">
        <v>0</v>
      </c>
      <c r="R410" s="60">
        <v>0</v>
      </c>
      <c r="S410" s="60">
        <v>0</v>
      </c>
      <c r="T410" s="60">
        <v>0</v>
      </c>
      <c r="U410" s="60">
        <v>0</v>
      </c>
      <c r="V410" s="60">
        <v>19.839629939999998</v>
      </c>
      <c r="W410" s="60">
        <v>19.839629939999998</v>
      </c>
      <c r="X410" s="60">
        <v>19.839629939999998</v>
      </c>
      <c r="Y410" s="60">
        <v>24.907332031999999</v>
      </c>
      <c r="Z410" s="60">
        <v>21.052103484543174</v>
      </c>
      <c r="AA410" s="60">
        <v>21.052103484543174</v>
      </c>
      <c r="AB410" s="60">
        <v>21.052103484543174</v>
      </c>
      <c r="AC410" s="60">
        <v>21.052103484543174</v>
      </c>
      <c r="AD410" s="60">
        <v>282.89472050654319</v>
      </c>
      <c r="AE410" s="60">
        <v>282.89472050654319</v>
      </c>
      <c r="AF410" s="60">
        <v>282.89472050654319</v>
      </c>
      <c r="AG410" s="60">
        <v>282.89472050654319</v>
      </c>
      <c r="AH410" s="60">
        <v>282.89472050654319</v>
      </c>
      <c r="AI410" s="60">
        <v>331.76138934654318</v>
      </c>
      <c r="AJ410" s="60">
        <v>335.16347684654318</v>
      </c>
      <c r="AK410" s="60">
        <v>338.56556434654317</v>
      </c>
      <c r="AL410" s="60">
        <v>343.75977994054318</v>
      </c>
      <c r="AM410" s="60">
        <v>347.34344302854316</v>
      </c>
      <c r="AN410" s="60">
        <v>358.70060817054315</v>
      </c>
      <c r="AO410" s="60">
        <v>370.05767050854314</v>
      </c>
      <c r="AP410" s="60">
        <v>378.96545390654313</v>
      </c>
      <c r="AQ410" s="60">
        <v>386.59531373054313</v>
      </c>
      <c r="AR410" s="60">
        <v>402.14798919254315</v>
      </c>
      <c r="AS410" s="60">
        <v>417.21103160854312</v>
      </c>
      <c r="AT410" s="60">
        <v>323.28306485051047</v>
      </c>
      <c r="AU410" s="60">
        <v>323.28306485051047</v>
      </c>
      <c r="AV410" s="60">
        <v>1005.4061482159705</v>
      </c>
      <c r="AW410" s="60">
        <v>1052.8954179056514</v>
      </c>
      <c r="AX410" s="60">
        <v>1100.3846875953323</v>
      </c>
      <c r="AY410" s="60">
        <v>1172.8900259118254</v>
      </c>
      <c r="AZ410" s="60">
        <v>106.39589436592905</v>
      </c>
      <c r="BA410" s="60">
        <v>264.92899451067308</v>
      </c>
      <c r="BB410" s="60">
        <v>423.46065962857517</v>
      </c>
      <c r="BC410" s="60">
        <v>547.80317819251115</v>
      </c>
      <c r="BD410" s="60">
        <v>654.30733802861107</v>
      </c>
      <c r="BE410" s="60">
        <v>871.40498746032074</v>
      </c>
      <c r="BF410" s="60">
        <v>1081.6679168060614</v>
      </c>
      <c r="BG410" s="60">
        <v>176.34817857979726</v>
      </c>
      <c r="BH410" s="60">
        <v>176.34817857979726</v>
      </c>
      <c r="BI410" s="60">
        <v>176.34817857979726</v>
      </c>
      <c r="BJ410" s="60">
        <v>176.34817857979726</v>
      </c>
      <c r="BK410" s="60">
        <v>176.34817857979726</v>
      </c>
      <c r="BL410" s="60">
        <v>176.34817857979726</v>
      </c>
      <c r="BM410" s="60">
        <v>176.34817857979726</v>
      </c>
      <c r="BN410" s="60">
        <v>176.34817857979726</v>
      </c>
      <c r="BO410" s="60">
        <v>176.34817857979726</v>
      </c>
      <c r="BP410" s="60">
        <v>176.34817857979726</v>
      </c>
      <c r="BQ410" s="60">
        <v>176.34817857979726</v>
      </c>
      <c r="BR410" s="60">
        <v>176.34817857979726</v>
      </c>
      <c r="BS410" s="60">
        <v>176.34817857979726</v>
      </c>
      <c r="BT410" s="60">
        <v>176.34817857979726</v>
      </c>
      <c r="BU410" s="60">
        <v>176.34817857979726</v>
      </c>
      <c r="BV410" s="60">
        <v>371.32156348719161</v>
      </c>
      <c r="BW410" s="60">
        <v>384.89557070667234</v>
      </c>
      <c r="BX410" s="60">
        <v>398.46957792615308</v>
      </c>
      <c r="BY410" s="60">
        <v>191.02279520514827</v>
      </c>
      <c r="BZ410" s="60">
        <v>205.32127184006688</v>
      </c>
      <c r="CA410" s="60">
        <v>128.76713220634832</v>
      </c>
      <c r="CB410" s="60">
        <v>174.08073632972992</v>
      </c>
      <c r="CC410" s="60">
        <v>209.62194923328479</v>
      </c>
      <c r="CD410" s="60">
        <v>240.06436799370826</v>
      </c>
      <c r="CE410" s="60">
        <v>302.11807149293605</v>
      </c>
      <c r="CF410" s="60">
        <v>362.21818546770265</v>
      </c>
      <c r="CG410" s="60">
        <v>177.77790735578097</v>
      </c>
      <c r="CH410" s="60">
        <v>177.77790735578097</v>
      </c>
    </row>
    <row r="411" spans="1:86">
      <c r="A411" s="57" t="s">
        <v>86</v>
      </c>
      <c r="B411" s="58" t="s">
        <v>723</v>
      </c>
      <c r="C411" s="59" t="s">
        <v>116</v>
      </c>
      <c r="D411" s="58" t="s">
        <v>637</v>
      </c>
      <c r="E411" s="58" t="str">
        <f>VLOOKUP(CONCATENATE($F$4,F411),'REG FL  CWIP - 1 System Per Boo'!$A$29:$B$1161,2,FALSE)</f>
        <v>Production</v>
      </c>
      <c r="F411" s="58" t="s">
        <v>646</v>
      </c>
      <c r="G411" s="58" t="s">
        <v>647</v>
      </c>
      <c r="H411" s="63">
        <v>345</v>
      </c>
      <c r="I411" s="60">
        <v>0</v>
      </c>
      <c r="J411" s="60">
        <v>0</v>
      </c>
      <c r="K411" s="60">
        <v>0</v>
      </c>
      <c r="L411" s="60">
        <v>0</v>
      </c>
      <c r="M411" s="60">
        <v>0</v>
      </c>
      <c r="N411" s="60">
        <v>0</v>
      </c>
      <c r="O411" s="60">
        <v>0</v>
      </c>
      <c r="P411" s="60">
        <v>0</v>
      </c>
      <c r="Q411" s="60">
        <v>0</v>
      </c>
      <c r="R411" s="60">
        <v>0</v>
      </c>
      <c r="S411" s="60">
        <v>0</v>
      </c>
      <c r="T411" s="60">
        <v>0</v>
      </c>
      <c r="U411" s="60">
        <v>0</v>
      </c>
      <c r="V411" s="60">
        <v>3.362422536</v>
      </c>
      <c r="W411" s="60">
        <v>6.7248648192000005</v>
      </c>
      <c r="X411" s="60">
        <v>25.731450729599999</v>
      </c>
      <c r="Y411" s="60">
        <v>74.131478995199998</v>
      </c>
      <c r="Z411" s="60">
        <v>154.04119082879998</v>
      </c>
      <c r="AA411" s="60">
        <v>154.41266005439996</v>
      </c>
      <c r="AB411" s="60">
        <v>170.00424941279996</v>
      </c>
      <c r="AC411" s="60">
        <v>172.71517116479995</v>
      </c>
      <c r="AD411" s="60">
        <v>162.03574543199997</v>
      </c>
      <c r="AE411" s="60">
        <v>87.031422191999908</v>
      </c>
      <c r="AF411" s="60">
        <v>18.751520620799965</v>
      </c>
      <c r="AG411" s="60">
        <v>0</v>
      </c>
      <c r="AH411" s="60">
        <v>0</v>
      </c>
      <c r="AI411" s="60">
        <v>0</v>
      </c>
      <c r="AJ411" s="60">
        <v>0</v>
      </c>
      <c r="AK411" s="60">
        <v>48.728466019199999</v>
      </c>
      <c r="AL411" s="60">
        <v>104.50948886399999</v>
      </c>
      <c r="AM411" s="60">
        <v>137.22301517759999</v>
      </c>
      <c r="AN411" s="60">
        <v>149.3744198496</v>
      </c>
      <c r="AO411" s="60">
        <v>0</v>
      </c>
      <c r="AP411" s="60">
        <v>0</v>
      </c>
      <c r="AQ411" s="60">
        <v>0</v>
      </c>
      <c r="AR411" s="60">
        <v>0</v>
      </c>
      <c r="AS411" s="60">
        <v>0</v>
      </c>
      <c r="AT411" s="60">
        <v>0</v>
      </c>
      <c r="AU411" s="60">
        <v>0</v>
      </c>
      <c r="AV411" s="60">
        <v>0</v>
      </c>
      <c r="AW411" s="60">
        <v>0</v>
      </c>
      <c r="AX411" s="60">
        <v>0</v>
      </c>
      <c r="AY411" s="60">
        <v>0</v>
      </c>
      <c r="AZ411" s="60">
        <v>0</v>
      </c>
      <c r="BA411" s="60">
        <v>0</v>
      </c>
      <c r="BB411" s="60">
        <v>0</v>
      </c>
      <c r="BC411" s="60">
        <v>0</v>
      </c>
      <c r="BD411" s="60">
        <v>0</v>
      </c>
      <c r="BE411" s="60">
        <v>0</v>
      </c>
      <c r="BF411" s="60">
        <v>0</v>
      </c>
      <c r="BG411" s="60">
        <v>0</v>
      </c>
      <c r="BH411" s="60">
        <v>0</v>
      </c>
      <c r="BI411" s="60">
        <v>22.254999999999999</v>
      </c>
      <c r="BJ411" s="60">
        <v>44.51</v>
      </c>
      <c r="BK411" s="60">
        <v>66.765000000000001</v>
      </c>
      <c r="BL411" s="60">
        <v>89.02</v>
      </c>
      <c r="BM411" s="60">
        <v>111.27499999999999</v>
      </c>
      <c r="BN411" s="60">
        <v>133.53</v>
      </c>
      <c r="BO411" s="60">
        <v>155.785</v>
      </c>
      <c r="BP411" s="60">
        <v>178.04</v>
      </c>
      <c r="BQ411" s="60">
        <v>200.29499999999999</v>
      </c>
      <c r="BR411" s="60">
        <v>149.78177286484365</v>
      </c>
      <c r="BS411" s="60">
        <v>47.687553251953133</v>
      </c>
      <c r="BT411" s="60">
        <v>69.942553251953157</v>
      </c>
      <c r="BU411" s="60">
        <v>69.942553251953157</v>
      </c>
      <c r="BV411" s="60">
        <v>71.103386585286486</v>
      </c>
      <c r="BW411" s="60">
        <v>72.264219918619816</v>
      </c>
      <c r="BX411" s="60">
        <v>73.425053251953145</v>
      </c>
      <c r="BY411" s="60">
        <v>74.585886585286474</v>
      </c>
      <c r="BZ411" s="60">
        <v>75.746719918619803</v>
      </c>
      <c r="CA411" s="60">
        <v>76.907553251953132</v>
      </c>
      <c r="CB411" s="60">
        <v>78.068386585286461</v>
      </c>
      <c r="CC411" s="60">
        <v>79.229219918619791</v>
      </c>
      <c r="CD411" s="60">
        <v>80.39005325195312</v>
      </c>
      <c r="CE411" s="60">
        <v>81.550886585286449</v>
      </c>
      <c r="CF411" s="60">
        <v>82.711719918619778</v>
      </c>
      <c r="CG411" s="60">
        <v>83.872553251953107</v>
      </c>
      <c r="CH411" s="60">
        <v>83.872553251953107</v>
      </c>
    </row>
    <row r="412" spans="1:86">
      <c r="A412" s="57" t="s">
        <v>86</v>
      </c>
      <c r="B412" s="58" t="s">
        <v>723</v>
      </c>
      <c r="C412" s="59" t="s">
        <v>116</v>
      </c>
      <c r="D412" s="58" t="s">
        <v>637</v>
      </c>
      <c r="E412" s="58" t="str">
        <f>VLOOKUP(CONCATENATE($F$4,F412),'REG FL  CWIP - 1 System Per Boo'!$A$29:$B$1161,2,FALSE)</f>
        <v>Production</v>
      </c>
      <c r="F412" s="58" t="s">
        <v>654</v>
      </c>
      <c r="G412" s="58" t="s">
        <v>647</v>
      </c>
      <c r="H412" s="63">
        <v>345</v>
      </c>
      <c r="I412" s="60">
        <v>0</v>
      </c>
      <c r="J412" s="60">
        <v>0</v>
      </c>
      <c r="K412" s="60">
        <v>0</v>
      </c>
      <c r="L412" s="60">
        <v>0</v>
      </c>
      <c r="M412" s="60">
        <v>0</v>
      </c>
      <c r="N412" s="60">
        <v>0</v>
      </c>
      <c r="O412" s="60">
        <v>0</v>
      </c>
      <c r="P412" s="60">
        <v>0</v>
      </c>
      <c r="Q412" s="60">
        <v>0</v>
      </c>
      <c r="R412" s="60">
        <v>0</v>
      </c>
      <c r="S412" s="60">
        <v>0</v>
      </c>
      <c r="T412" s="60">
        <v>0</v>
      </c>
      <c r="U412" s="60">
        <v>0</v>
      </c>
      <c r="V412" s="60">
        <v>23.521957002499999</v>
      </c>
      <c r="W412" s="60">
        <v>42.037138155699999</v>
      </c>
      <c r="X412" s="60">
        <v>82.603006144299997</v>
      </c>
      <c r="Y412" s="60">
        <v>81.426109663319068</v>
      </c>
      <c r="Z412" s="60">
        <v>99.480515301119098</v>
      </c>
      <c r="AA412" s="60">
        <v>99.480515301119098</v>
      </c>
      <c r="AB412" s="60">
        <v>99.480515301119098</v>
      </c>
      <c r="AC412" s="60">
        <v>153.69583581361911</v>
      </c>
      <c r="AD412" s="60">
        <v>153.69583581361911</v>
      </c>
      <c r="AE412" s="60">
        <v>153.69583581361911</v>
      </c>
      <c r="AF412" s="60">
        <v>192.4210647511191</v>
      </c>
      <c r="AG412" s="60">
        <v>164.59447184554341</v>
      </c>
      <c r="AH412" s="60">
        <v>164.59447184554341</v>
      </c>
      <c r="AI412" s="60">
        <v>164.59447184554341</v>
      </c>
      <c r="AJ412" s="60">
        <v>164.59447184554341</v>
      </c>
      <c r="AK412" s="60">
        <v>167.39976402054339</v>
      </c>
      <c r="AL412" s="60">
        <v>167.39976402054339</v>
      </c>
      <c r="AM412" s="60">
        <v>175.81564054554337</v>
      </c>
      <c r="AN412" s="60">
        <v>175.81564054554337</v>
      </c>
      <c r="AO412" s="60">
        <v>175.81564054554337</v>
      </c>
      <c r="AP412" s="60">
        <v>185.63416315804338</v>
      </c>
      <c r="AQ412" s="60">
        <v>193.97096582364338</v>
      </c>
      <c r="AR412" s="60">
        <v>207.0193138425434</v>
      </c>
      <c r="AS412" s="60">
        <v>204.2950433032982</v>
      </c>
      <c r="AT412" s="60">
        <v>198.97746938486316</v>
      </c>
      <c r="AU412" s="60">
        <v>198.97746938486316</v>
      </c>
      <c r="AV412" s="60">
        <v>199.18337612561487</v>
      </c>
      <c r="AW412" s="60">
        <v>199.38928286636659</v>
      </c>
      <c r="AX412" s="60">
        <v>206.39992688346754</v>
      </c>
      <c r="AY412" s="60">
        <v>214.25805413676704</v>
      </c>
      <c r="AZ412" s="60">
        <v>219.67612512539552</v>
      </c>
      <c r="BA412" s="60">
        <v>221.67267351452003</v>
      </c>
      <c r="BB412" s="60">
        <v>222.09193606079549</v>
      </c>
      <c r="BC412" s="60">
        <v>223.00388826785425</v>
      </c>
      <c r="BD412" s="60">
        <v>223.80912672462591</v>
      </c>
      <c r="BE412" s="60">
        <v>224.9231774250359</v>
      </c>
      <c r="BF412" s="60">
        <v>226.82448437625041</v>
      </c>
      <c r="BG412" s="60">
        <v>221.12527261889849</v>
      </c>
      <c r="BH412" s="60">
        <v>221.12527261889849</v>
      </c>
      <c r="BI412" s="60">
        <v>221.33117935965021</v>
      </c>
      <c r="BJ412" s="60">
        <v>221.53708610040192</v>
      </c>
      <c r="BK412" s="60">
        <v>228.54773011750288</v>
      </c>
      <c r="BL412" s="60">
        <v>236.40585737080238</v>
      </c>
      <c r="BM412" s="60">
        <v>241.82392835943085</v>
      </c>
      <c r="BN412" s="60">
        <v>243.82047674855536</v>
      </c>
      <c r="BO412" s="60">
        <v>244.23973929483083</v>
      </c>
      <c r="BP412" s="60">
        <v>245.15169150188959</v>
      </c>
      <c r="BQ412" s="60">
        <v>245.95692995866125</v>
      </c>
      <c r="BR412" s="60">
        <v>247.07098065907124</v>
      </c>
      <c r="BS412" s="60">
        <v>248.97228761028575</v>
      </c>
      <c r="BT412" s="60">
        <v>242.69648288359502</v>
      </c>
      <c r="BU412" s="60">
        <v>242.69648288359502</v>
      </c>
      <c r="BV412" s="60">
        <v>242.90238962434674</v>
      </c>
      <c r="BW412" s="60">
        <v>243.10829636509845</v>
      </c>
      <c r="BX412" s="60">
        <v>250.11894038219941</v>
      </c>
      <c r="BY412" s="60">
        <v>257.97706763549888</v>
      </c>
      <c r="BZ412" s="60">
        <v>263.39513862412736</v>
      </c>
      <c r="CA412" s="60">
        <v>265.39168701325184</v>
      </c>
      <c r="CB412" s="60">
        <v>265.81094955952727</v>
      </c>
      <c r="CC412" s="60">
        <v>266.72290176658601</v>
      </c>
      <c r="CD412" s="60">
        <v>267.52814022335764</v>
      </c>
      <c r="CE412" s="60">
        <v>268.6421909237676</v>
      </c>
      <c r="CF412" s="60">
        <v>270.54349787498211</v>
      </c>
      <c r="CG412" s="60">
        <v>263.70611112377532</v>
      </c>
      <c r="CH412" s="60">
        <v>263.70611112377532</v>
      </c>
    </row>
    <row r="413" spans="1:86">
      <c r="A413" s="57" t="s">
        <v>86</v>
      </c>
      <c r="B413" s="58" t="s">
        <v>132</v>
      </c>
      <c r="C413" s="59" t="s">
        <v>116</v>
      </c>
      <c r="D413" s="58" t="s">
        <v>333</v>
      </c>
      <c r="E413" s="58" t="str">
        <f>VLOOKUP(CONCATENATE($F$4,F413),'REG FL  CWIP - 1 System Per Boo'!$A$29:$B$1161,2,FALSE)</f>
        <v>Production</v>
      </c>
      <c r="F413" s="58" t="s">
        <v>365</v>
      </c>
      <c r="G413" s="58" t="s">
        <v>366</v>
      </c>
      <c r="H413" s="63">
        <v>346</v>
      </c>
      <c r="I413" s="60">
        <v>3490.51</v>
      </c>
      <c r="J413" s="60">
        <v>3105.73</v>
      </c>
      <c r="K413" s="60">
        <v>3448.9699999999993</v>
      </c>
      <c r="L413" s="60">
        <v>3143.96</v>
      </c>
      <c r="M413" s="60">
        <v>3024</v>
      </c>
      <c r="N413" s="60">
        <v>3315.18</v>
      </c>
      <c r="O413" s="60">
        <v>3772.17</v>
      </c>
      <c r="P413" s="60">
        <v>4072.6400000000003</v>
      </c>
      <c r="Q413" s="60">
        <v>4844.630000000001</v>
      </c>
      <c r="R413" s="60">
        <v>4750.8000000000011</v>
      </c>
      <c r="S413" s="60">
        <v>6469.49</v>
      </c>
      <c r="T413" s="60">
        <v>13603.96</v>
      </c>
      <c r="U413" s="60">
        <v>3490.51</v>
      </c>
      <c r="V413" s="60">
        <v>14192.100000000002</v>
      </c>
      <c r="W413" s="60">
        <v>14200.591887161003</v>
      </c>
      <c r="X413" s="60">
        <v>14219.210549034002</v>
      </c>
      <c r="Y413" s="60">
        <v>14240.006160872003</v>
      </c>
      <c r="Z413" s="60">
        <v>14270.225125018003</v>
      </c>
      <c r="AA413" s="60">
        <v>14330.715605187004</v>
      </c>
      <c r="AB413" s="60">
        <v>14340.448677890505</v>
      </c>
      <c r="AC413" s="60">
        <v>14354.158847086504</v>
      </c>
      <c r="AD413" s="60">
        <v>14414.129197675005</v>
      </c>
      <c r="AE413" s="60">
        <v>14434.940112138505</v>
      </c>
      <c r="AF413" s="60">
        <v>14476.111625442005</v>
      </c>
      <c r="AG413" s="60">
        <v>12949.023545908052</v>
      </c>
      <c r="AH413" s="60">
        <v>14192.100000000002</v>
      </c>
      <c r="AI413" s="60">
        <v>10669.530944026854</v>
      </c>
      <c r="AJ413" s="60">
        <v>10673.050080172854</v>
      </c>
      <c r="AK413" s="60">
        <v>10794.952081592854</v>
      </c>
      <c r="AL413" s="60">
        <v>10812.721342774354</v>
      </c>
      <c r="AM413" s="60">
        <v>10818.761829142853</v>
      </c>
      <c r="AN413" s="60">
        <v>7879.4833675276468</v>
      </c>
      <c r="AO413" s="60">
        <v>7882.8709406941471</v>
      </c>
      <c r="AP413" s="60">
        <v>8000.5376037401475</v>
      </c>
      <c r="AQ413" s="60">
        <v>8023.5336927896478</v>
      </c>
      <c r="AR413" s="60">
        <v>8104.6213864271476</v>
      </c>
      <c r="AS413" s="60">
        <v>6909.8213824356553</v>
      </c>
      <c r="AT413" s="60">
        <v>5963.0377887122377</v>
      </c>
      <c r="AU413" s="60">
        <v>10669.530944026854</v>
      </c>
      <c r="AV413" s="60">
        <v>5964.2143695717377</v>
      </c>
      <c r="AW413" s="60">
        <v>5991.2560362384047</v>
      </c>
      <c r="AX413" s="60">
        <v>6018.2977029050717</v>
      </c>
      <c r="AY413" s="60">
        <v>6045.3393695717386</v>
      </c>
      <c r="AZ413" s="60">
        <v>6072.3810362384056</v>
      </c>
      <c r="BA413" s="60">
        <v>6092.8111796195071</v>
      </c>
      <c r="BB413" s="60">
        <v>6119.8528462861741</v>
      </c>
      <c r="BC413" s="60">
        <v>6146.8945129528411</v>
      </c>
      <c r="BD413" s="60">
        <v>6173.936179619508</v>
      </c>
      <c r="BE413" s="60">
        <v>6200.977846286175</v>
      </c>
      <c r="BF413" s="60">
        <v>6228.019512952842</v>
      </c>
      <c r="BG413" s="60">
        <v>6235.0905963183359</v>
      </c>
      <c r="BH413" s="60">
        <v>5964.2143695717377</v>
      </c>
      <c r="BI413" s="60">
        <v>4950.8911018682156</v>
      </c>
      <c r="BJ413" s="60">
        <v>4991.1319352015489</v>
      </c>
      <c r="BK413" s="60">
        <v>5031.3727685348822</v>
      </c>
      <c r="BL413" s="60">
        <v>5071.6136018682155</v>
      </c>
      <c r="BM413" s="60">
        <v>5111.8544352015488</v>
      </c>
      <c r="BN413" s="60">
        <v>5123.0020179706844</v>
      </c>
      <c r="BO413" s="60">
        <v>5163.2428513040177</v>
      </c>
      <c r="BP413" s="60">
        <v>5203.483684637351</v>
      </c>
      <c r="BQ413" s="60">
        <v>5243.7245179706842</v>
      </c>
      <c r="BR413" s="60">
        <v>5283.9653513040175</v>
      </c>
      <c r="BS413" s="60">
        <v>5324.2061846373508</v>
      </c>
      <c r="BT413" s="60">
        <v>5328.6746980930438</v>
      </c>
      <c r="BU413" s="60">
        <v>4950.8911018682156</v>
      </c>
      <c r="BV413" s="60">
        <v>4485.1280602034385</v>
      </c>
      <c r="BW413" s="60">
        <v>4488.6663133738393</v>
      </c>
      <c r="BX413" s="60">
        <v>4611.2305237675655</v>
      </c>
      <c r="BY413" s="60">
        <v>4629.0963130131977</v>
      </c>
      <c r="BZ413" s="60">
        <v>4635.1696131520403</v>
      </c>
      <c r="CA413" s="60">
        <v>4761.7703690464496</v>
      </c>
      <c r="CB413" s="60">
        <v>4765.1763445469878</v>
      </c>
      <c r="CC413" s="60">
        <v>4883.4822089126528</v>
      </c>
      <c r="CD413" s="60">
        <v>4906.6032197546729</v>
      </c>
      <c r="CE413" s="60">
        <v>4986.0864843269692</v>
      </c>
      <c r="CF413" s="60">
        <v>5045.1895600349872</v>
      </c>
      <c r="CG413" s="60">
        <v>5082.7705838569145</v>
      </c>
      <c r="CH413" s="60">
        <v>4485.1280602034385</v>
      </c>
    </row>
    <row r="414" spans="1:86">
      <c r="A414" s="57" t="s">
        <v>86</v>
      </c>
      <c r="B414" s="58" t="s">
        <v>132</v>
      </c>
      <c r="C414" s="59" t="s">
        <v>116</v>
      </c>
      <c r="D414" s="58" t="s">
        <v>333</v>
      </c>
      <c r="E414" s="58" t="str">
        <f>VLOOKUP(CONCATENATE($F$4,F414),'REG FL  CWIP - 1 System Per Boo'!$A$29:$B$1161,2,FALSE)</f>
        <v>Production</v>
      </c>
      <c r="F414" s="58" t="s">
        <v>375</v>
      </c>
      <c r="G414" s="58" t="s">
        <v>366</v>
      </c>
      <c r="H414" s="63">
        <v>346</v>
      </c>
      <c r="I414" s="60">
        <v>0</v>
      </c>
      <c r="J414" s="60">
        <v>0</v>
      </c>
      <c r="K414" s="60">
        <v>0</v>
      </c>
      <c r="L414" s="60">
        <v>0</v>
      </c>
      <c r="M414" s="60">
        <v>0</v>
      </c>
      <c r="N414" s="60">
        <v>0</v>
      </c>
      <c r="O414" s="60">
        <v>0</v>
      </c>
      <c r="P414" s="60">
        <v>0</v>
      </c>
      <c r="Q414" s="60">
        <v>0</v>
      </c>
      <c r="R414" s="60">
        <v>0</v>
      </c>
      <c r="S414" s="60">
        <v>0</v>
      </c>
      <c r="T414" s="60">
        <v>0</v>
      </c>
      <c r="U414" s="60">
        <v>0</v>
      </c>
      <c r="V414" s="60">
        <v>0</v>
      </c>
      <c r="W414" s="60">
        <v>3</v>
      </c>
      <c r="X414" s="60">
        <v>6</v>
      </c>
      <c r="Y414" s="60">
        <v>9</v>
      </c>
      <c r="Z414" s="60">
        <v>12</v>
      </c>
      <c r="AA414" s="60">
        <v>15</v>
      </c>
      <c r="AB414" s="60">
        <v>18</v>
      </c>
      <c r="AC414" s="60">
        <v>21</v>
      </c>
      <c r="AD414" s="60">
        <v>24</v>
      </c>
      <c r="AE414" s="60">
        <v>27</v>
      </c>
      <c r="AF414" s="60">
        <v>30</v>
      </c>
      <c r="AG414" s="60">
        <v>33</v>
      </c>
      <c r="AH414" s="60">
        <v>0</v>
      </c>
      <c r="AI414" s="60">
        <v>0</v>
      </c>
      <c r="AJ414" s="60">
        <v>14</v>
      </c>
      <c r="AK414" s="60">
        <v>28</v>
      </c>
      <c r="AL414" s="60">
        <v>42</v>
      </c>
      <c r="AM414" s="60">
        <v>56</v>
      </c>
      <c r="AN414" s="60">
        <v>70</v>
      </c>
      <c r="AO414" s="60">
        <v>84</v>
      </c>
      <c r="AP414" s="60">
        <v>98</v>
      </c>
      <c r="AQ414" s="60">
        <v>112</v>
      </c>
      <c r="AR414" s="60">
        <v>126</v>
      </c>
      <c r="AS414" s="60">
        <v>140</v>
      </c>
      <c r="AT414" s="60">
        <v>154</v>
      </c>
      <c r="AU414" s="60">
        <v>0</v>
      </c>
      <c r="AV414" s="60">
        <v>0</v>
      </c>
      <c r="AW414" s="60">
        <v>15.916666668</v>
      </c>
      <c r="AX414" s="60">
        <v>31.833333335999999</v>
      </c>
      <c r="AY414" s="60">
        <v>47.750000004</v>
      </c>
      <c r="AZ414" s="60">
        <v>63.666666671999998</v>
      </c>
      <c r="BA414" s="60">
        <v>79.583333339999996</v>
      </c>
      <c r="BB414" s="60">
        <v>95.500000008000001</v>
      </c>
      <c r="BC414" s="60">
        <v>111.41666667600001</v>
      </c>
      <c r="BD414" s="60">
        <v>127.33333334400001</v>
      </c>
      <c r="BE414" s="60">
        <v>143.25000001200002</v>
      </c>
      <c r="BF414" s="60">
        <v>159.16666668000002</v>
      </c>
      <c r="BG414" s="60">
        <v>175.08333334800002</v>
      </c>
      <c r="BH414" s="60">
        <v>0</v>
      </c>
      <c r="BI414" s="60">
        <v>0</v>
      </c>
      <c r="BJ414" s="60">
        <v>17.833333335999999</v>
      </c>
      <c r="BK414" s="60">
        <v>35.666666671999998</v>
      </c>
      <c r="BL414" s="60">
        <v>53.500000008000001</v>
      </c>
      <c r="BM414" s="60">
        <v>71.333333343999996</v>
      </c>
      <c r="BN414" s="60">
        <v>89.166666679999992</v>
      </c>
      <c r="BO414" s="60">
        <v>107.00000001599999</v>
      </c>
      <c r="BP414" s="60">
        <v>124.83333335199998</v>
      </c>
      <c r="BQ414" s="60">
        <v>142.66666668799999</v>
      </c>
      <c r="BR414" s="60">
        <v>160.500000024</v>
      </c>
      <c r="BS414" s="60">
        <v>178.33333336000001</v>
      </c>
      <c r="BT414" s="60">
        <v>196.16666669600002</v>
      </c>
      <c r="BU414" s="60">
        <v>0</v>
      </c>
      <c r="BV414" s="60">
        <v>0</v>
      </c>
      <c r="BW414" s="60">
        <v>0</v>
      </c>
      <c r="BX414" s="60">
        <v>0</v>
      </c>
      <c r="BY414" s="60">
        <v>0</v>
      </c>
      <c r="BZ414" s="60">
        <v>0</v>
      </c>
      <c r="CA414" s="60">
        <v>0</v>
      </c>
      <c r="CB414" s="60">
        <v>0</v>
      </c>
      <c r="CC414" s="60">
        <v>0</v>
      </c>
      <c r="CD414" s="60">
        <v>0</v>
      </c>
      <c r="CE414" s="60">
        <v>0</v>
      </c>
      <c r="CF414" s="60">
        <v>0</v>
      </c>
      <c r="CG414" s="60">
        <v>0</v>
      </c>
      <c r="CH414" s="60">
        <v>0</v>
      </c>
    </row>
    <row r="415" spans="1:86">
      <c r="A415" s="57" t="s">
        <v>86</v>
      </c>
      <c r="B415" s="58" t="s">
        <v>132</v>
      </c>
      <c r="C415" s="59" t="s">
        <v>116</v>
      </c>
      <c r="D415" s="58" t="s">
        <v>333</v>
      </c>
      <c r="E415" s="58" t="str">
        <f>VLOOKUP(CONCATENATE($F$4,F415),'REG FL  CWIP - 1 System Per Boo'!$A$29:$B$1161,2,FALSE)</f>
        <v>Production</v>
      </c>
      <c r="F415" s="58" t="s">
        <v>387</v>
      </c>
      <c r="G415" s="58" t="s">
        <v>388</v>
      </c>
      <c r="H415" s="63">
        <v>346</v>
      </c>
      <c r="I415" s="60">
        <v>0</v>
      </c>
      <c r="J415" s="60">
        <v>0</v>
      </c>
      <c r="K415" s="60">
        <v>0</v>
      </c>
      <c r="L415" s="60">
        <v>0</v>
      </c>
      <c r="M415" s="60">
        <v>0</v>
      </c>
      <c r="N415" s="60">
        <v>0</v>
      </c>
      <c r="O415" s="60">
        <v>0</v>
      </c>
      <c r="P415" s="60">
        <v>0</v>
      </c>
      <c r="Q415" s="60">
        <v>0</v>
      </c>
      <c r="R415" s="60">
        <v>0</v>
      </c>
      <c r="S415" s="60">
        <v>0</v>
      </c>
      <c r="T415" s="60">
        <v>0</v>
      </c>
      <c r="U415" s="60">
        <v>0</v>
      </c>
      <c r="V415" s="60">
        <v>0</v>
      </c>
      <c r="W415" s="60">
        <v>7.2754985100000003E-2</v>
      </c>
      <c r="X415" s="60">
        <v>0.14551330010000002</v>
      </c>
      <c r="Y415" s="60">
        <v>1.2716861261999999</v>
      </c>
      <c r="Z415" s="60">
        <v>1.2670760406361929</v>
      </c>
      <c r="AA415" s="60">
        <v>6.7767489576361921</v>
      </c>
      <c r="AB415" s="60">
        <v>23.128123557336195</v>
      </c>
      <c r="AC415" s="60">
        <v>25.425094243136193</v>
      </c>
      <c r="AD415" s="60">
        <v>26.660687434136197</v>
      </c>
      <c r="AE415" s="60">
        <v>26.218566708208154</v>
      </c>
      <c r="AF415" s="60">
        <v>25.308549143798352</v>
      </c>
      <c r="AG415" s="60">
        <v>28.705257921498351</v>
      </c>
      <c r="AH415" s="60">
        <v>0</v>
      </c>
      <c r="AI415" s="60">
        <v>25.062144474892261</v>
      </c>
      <c r="AJ415" s="60">
        <v>35.180327175392264</v>
      </c>
      <c r="AK415" s="60">
        <v>38.815885256792264</v>
      </c>
      <c r="AL415" s="60">
        <v>43.366281973392262</v>
      </c>
      <c r="AM415" s="60">
        <v>47.756032833292259</v>
      </c>
      <c r="AN415" s="60">
        <v>54.195070949992257</v>
      </c>
      <c r="AO415" s="60">
        <v>57.057762471892254</v>
      </c>
      <c r="AP415" s="60">
        <v>57.809567364192255</v>
      </c>
      <c r="AQ415" s="60">
        <v>59.538930651592253</v>
      </c>
      <c r="AR415" s="60">
        <v>61.852782389692251</v>
      </c>
      <c r="AS415" s="60">
        <v>64.828209813192245</v>
      </c>
      <c r="AT415" s="60">
        <v>55.461881513907457</v>
      </c>
      <c r="AU415" s="60">
        <v>25.062144474892261</v>
      </c>
      <c r="AV415" s="60">
        <v>57.493821930007456</v>
      </c>
      <c r="AW415" s="60">
        <v>67.301321930007461</v>
      </c>
      <c r="AX415" s="60">
        <v>77.108821930007466</v>
      </c>
      <c r="AY415" s="60">
        <v>86.91632193000747</v>
      </c>
      <c r="AZ415" s="60">
        <v>96.723821930007475</v>
      </c>
      <c r="BA415" s="60">
        <v>106.53132193000748</v>
      </c>
      <c r="BB415" s="60">
        <v>91.483211311837337</v>
      </c>
      <c r="BC415" s="60">
        <v>101.29071131183734</v>
      </c>
      <c r="BD415" s="60">
        <v>105.78886218276993</v>
      </c>
      <c r="BE415" s="60">
        <v>111.59362367846178</v>
      </c>
      <c r="BF415" s="60">
        <v>121.40112367846179</v>
      </c>
      <c r="BG415" s="60">
        <v>131.20862367846178</v>
      </c>
      <c r="BH415" s="60">
        <v>57.493821930007456</v>
      </c>
      <c r="BI415" s="60">
        <v>86.135430129503021</v>
      </c>
      <c r="BJ415" s="60">
        <v>97.532096796169682</v>
      </c>
      <c r="BK415" s="60">
        <v>108.92876346283634</v>
      </c>
      <c r="BL415" s="60">
        <v>118.47455882842726</v>
      </c>
      <c r="BM415" s="60">
        <v>129.87122549509394</v>
      </c>
      <c r="BN415" s="60">
        <v>141.26789216176061</v>
      </c>
      <c r="BO415" s="60">
        <v>117.14366661442943</v>
      </c>
      <c r="BP415" s="60">
        <v>127.71555000346855</v>
      </c>
      <c r="BQ415" s="60">
        <v>139.11221667013521</v>
      </c>
      <c r="BR415" s="60">
        <v>147.99724980345403</v>
      </c>
      <c r="BS415" s="60">
        <v>159.3939164701207</v>
      </c>
      <c r="BT415" s="60">
        <v>157.74842856801436</v>
      </c>
      <c r="BU415" s="60">
        <v>86.135430129503021</v>
      </c>
      <c r="BV415" s="60">
        <v>106.52995316751566</v>
      </c>
      <c r="BW415" s="60">
        <v>116.53328650084899</v>
      </c>
      <c r="BX415" s="60">
        <v>126.53661983418232</v>
      </c>
      <c r="BY415" s="60">
        <v>136.53995316751565</v>
      </c>
      <c r="BZ415" s="60">
        <v>146.54328650084898</v>
      </c>
      <c r="CA415" s="60">
        <v>156.54661983418231</v>
      </c>
      <c r="CB415" s="60">
        <v>151.59723349886858</v>
      </c>
      <c r="CC415" s="60">
        <v>146.64784716355484</v>
      </c>
      <c r="CD415" s="60">
        <v>156.65118049688817</v>
      </c>
      <c r="CE415" s="60">
        <v>164.40313396310773</v>
      </c>
      <c r="CF415" s="60">
        <v>174.40646729644106</v>
      </c>
      <c r="CG415" s="60">
        <v>171.12940925753489</v>
      </c>
      <c r="CH415" s="60">
        <v>106.52995316751566</v>
      </c>
    </row>
    <row r="416" spans="1:86">
      <c r="A416" s="57" t="s">
        <v>86</v>
      </c>
      <c r="B416" s="58" t="s">
        <v>132</v>
      </c>
      <c r="C416" s="59" t="s">
        <v>116</v>
      </c>
      <c r="D416" s="58" t="s">
        <v>333</v>
      </c>
      <c r="E416" s="58" t="str">
        <f>VLOOKUP(CONCATENATE($F$4,F416),'REG FL  CWIP - 1 System Per Boo'!$A$29:$B$1161,2,FALSE)</f>
        <v>Production</v>
      </c>
      <c r="F416" s="58" t="s">
        <v>394</v>
      </c>
      <c r="G416" s="58" t="s">
        <v>388</v>
      </c>
      <c r="H416" s="63">
        <v>346</v>
      </c>
      <c r="I416" s="60">
        <v>0</v>
      </c>
      <c r="J416" s="60">
        <v>0</v>
      </c>
      <c r="K416" s="60">
        <v>0</v>
      </c>
      <c r="L416" s="60">
        <v>0</v>
      </c>
      <c r="M416" s="60">
        <v>0</v>
      </c>
      <c r="N416" s="60">
        <v>0</v>
      </c>
      <c r="O416" s="60">
        <v>0</v>
      </c>
      <c r="P416" s="60">
        <v>0</v>
      </c>
      <c r="Q416" s="60">
        <v>0</v>
      </c>
      <c r="R416" s="60">
        <v>0</v>
      </c>
      <c r="S416" s="60">
        <v>0</v>
      </c>
      <c r="T416" s="60">
        <v>0</v>
      </c>
      <c r="U416" s="60">
        <v>0</v>
      </c>
      <c r="V416" s="60">
        <v>0</v>
      </c>
      <c r="W416" s="60">
        <v>0</v>
      </c>
      <c r="X416" s="60">
        <v>0</v>
      </c>
      <c r="Y416" s="60">
        <v>0</v>
      </c>
      <c r="Z416" s="60">
        <v>0</v>
      </c>
      <c r="AA416" s="60">
        <v>0</v>
      </c>
      <c r="AB416" s="60">
        <v>0</v>
      </c>
      <c r="AC416" s="60">
        <v>0</v>
      </c>
      <c r="AD416" s="60">
        <v>0</v>
      </c>
      <c r="AE416" s="60">
        <v>0</v>
      </c>
      <c r="AF416" s="60">
        <v>0</v>
      </c>
      <c r="AG416" s="60">
        <v>0</v>
      </c>
      <c r="AH416" s="60">
        <v>0</v>
      </c>
      <c r="AI416" s="60">
        <v>0</v>
      </c>
      <c r="AJ416" s="60">
        <v>2</v>
      </c>
      <c r="AK416" s="60">
        <v>4</v>
      </c>
      <c r="AL416" s="60">
        <v>6</v>
      </c>
      <c r="AM416" s="60">
        <v>8</v>
      </c>
      <c r="AN416" s="60">
        <v>10</v>
      </c>
      <c r="AO416" s="60">
        <v>12</v>
      </c>
      <c r="AP416" s="60">
        <v>14</v>
      </c>
      <c r="AQ416" s="60">
        <v>16</v>
      </c>
      <c r="AR416" s="60">
        <v>18</v>
      </c>
      <c r="AS416" s="60">
        <v>20</v>
      </c>
      <c r="AT416" s="60">
        <v>22</v>
      </c>
      <c r="AU416" s="60">
        <v>0</v>
      </c>
      <c r="AV416" s="60">
        <v>0</v>
      </c>
      <c r="AW416" s="60">
        <v>2.5833333340000002</v>
      </c>
      <c r="AX416" s="60">
        <v>5.1666666680000004</v>
      </c>
      <c r="AY416" s="60">
        <v>7.7500000020000002</v>
      </c>
      <c r="AZ416" s="60">
        <v>10.333333336000001</v>
      </c>
      <c r="BA416" s="60">
        <v>12.916666670000001</v>
      </c>
      <c r="BB416" s="60">
        <v>15.500000004000002</v>
      </c>
      <c r="BC416" s="60">
        <v>18.083333338000003</v>
      </c>
      <c r="BD416" s="60">
        <v>20.666666672000002</v>
      </c>
      <c r="BE416" s="60">
        <v>23.250000006</v>
      </c>
      <c r="BF416" s="60">
        <v>25.833333339999999</v>
      </c>
      <c r="BG416" s="60">
        <v>28.416666673999998</v>
      </c>
      <c r="BH416" s="60">
        <v>0</v>
      </c>
      <c r="BI416" s="60">
        <v>0</v>
      </c>
      <c r="BJ416" s="60">
        <v>2.9166666659999998</v>
      </c>
      <c r="BK416" s="60">
        <v>5.8333333319999996</v>
      </c>
      <c r="BL416" s="60">
        <v>8.7499999979999998</v>
      </c>
      <c r="BM416" s="60">
        <v>11.666666663999999</v>
      </c>
      <c r="BN416" s="60">
        <v>14.583333329999999</v>
      </c>
      <c r="BO416" s="60">
        <v>17.499999996</v>
      </c>
      <c r="BP416" s="60">
        <v>20.416666662000001</v>
      </c>
      <c r="BQ416" s="60">
        <v>23.333333328000002</v>
      </c>
      <c r="BR416" s="60">
        <v>26.249999994000003</v>
      </c>
      <c r="BS416" s="60">
        <v>29.166666660000004</v>
      </c>
      <c r="BT416" s="60">
        <v>32.083333326000002</v>
      </c>
      <c r="BU416" s="60">
        <v>0</v>
      </c>
      <c r="BV416" s="60">
        <v>0</v>
      </c>
      <c r="BW416" s="60">
        <v>7.5833333339999998</v>
      </c>
      <c r="BX416" s="60">
        <v>15.166666668</v>
      </c>
      <c r="BY416" s="60">
        <v>22.750000002</v>
      </c>
      <c r="BZ416" s="60">
        <v>30.333333335999999</v>
      </c>
      <c r="CA416" s="60">
        <v>37.916666669999998</v>
      </c>
      <c r="CB416" s="60">
        <v>45.500000004</v>
      </c>
      <c r="CC416" s="60">
        <v>53.083333338000003</v>
      </c>
      <c r="CD416" s="60">
        <v>60.666666672000005</v>
      </c>
      <c r="CE416" s="60">
        <v>68.250000006000008</v>
      </c>
      <c r="CF416" s="60">
        <v>75.83333334000001</v>
      </c>
      <c r="CG416" s="60">
        <v>83.416666674000012</v>
      </c>
      <c r="CH416" s="60">
        <v>0</v>
      </c>
    </row>
    <row r="417" spans="1:86">
      <c r="A417" s="57" t="s">
        <v>86</v>
      </c>
      <c r="B417" s="58" t="s">
        <v>132</v>
      </c>
      <c r="C417" s="59" t="s">
        <v>116</v>
      </c>
      <c r="D417" s="58" t="s">
        <v>333</v>
      </c>
      <c r="E417" s="58" t="str">
        <f>VLOOKUP(CONCATENATE($F$4,F417),'REG FL  CWIP - 1 System Per Boo'!$A$29:$B$1161,2,FALSE)</f>
        <v>Production</v>
      </c>
      <c r="F417" s="58" t="s">
        <v>486</v>
      </c>
      <c r="G417" s="58" t="s">
        <v>487</v>
      </c>
      <c r="H417" s="63">
        <v>346</v>
      </c>
      <c r="I417" s="60">
        <v>134.63</v>
      </c>
      <c r="J417" s="60">
        <v>134.77000000000001</v>
      </c>
      <c r="K417" s="60">
        <v>120.18</v>
      </c>
      <c r="L417" s="60">
        <v>123.69</v>
      </c>
      <c r="M417" s="60">
        <v>125.58</v>
      </c>
      <c r="N417" s="60">
        <v>127.95</v>
      </c>
      <c r="O417" s="60">
        <v>135.93</v>
      </c>
      <c r="P417" s="60">
        <v>953.52</v>
      </c>
      <c r="Q417" s="60">
        <v>866.08999999999992</v>
      </c>
      <c r="R417" s="60">
        <v>997.61</v>
      </c>
      <c r="S417" s="60">
        <v>1057.8699999999999</v>
      </c>
      <c r="T417" s="60">
        <v>1234.42</v>
      </c>
      <c r="U417" s="60">
        <v>134.63</v>
      </c>
      <c r="V417" s="60">
        <v>1557.9900000000002</v>
      </c>
      <c r="W417" s="60">
        <v>1557.9900000000002</v>
      </c>
      <c r="X417" s="60">
        <v>1557.9900000000002</v>
      </c>
      <c r="Y417" s="60">
        <v>1557.9900000000002</v>
      </c>
      <c r="Z417" s="60">
        <v>1557.9900000000002</v>
      </c>
      <c r="AA417" s="60">
        <v>1253.4758276026589</v>
      </c>
      <c r="AB417" s="60">
        <v>1050.1412703594608</v>
      </c>
      <c r="AC417" s="60">
        <v>1050.1412703594608</v>
      </c>
      <c r="AD417" s="60">
        <v>1050.1412703594608</v>
      </c>
      <c r="AE417" s="60">
        <v>1047.429755188213</v>
      </c>
      <c r="AF417" s="60">
        <v>1047.429755188213</v>
      </c>
      <c r="AG417" s="60">
        <v>1047.429755188213</v>
      </c>
      <c r="AH417" s="60">
        <v>1557.9900000000002</v>
      </c>
      <c r="AI417" s="60">
        <v>979.18239117747987</v>
      </c>
      <c r="AJ417" s="60">
        <v>979.18239117747987</v>
      </c>
      <c r="AK417" s="60">
        <v>979.18239117747987</v>
      </c>
      <c r="AL417" s="60">
        <v>979.18239117747987</v>
      </c>
      <c r="AM417" s="60">
        <v>979.18239117747987</v>
      </c>
      <c r="AN417" s="60">
        <v>948.22021396940329</v>
      </c>
      <c r="AO417" s="60">
        <v>893.60392152533643</v>
      </c>
      <c r="AP417" s="60">
        <v>893.60392152533643</v>
      </c>
      <c r="AQ417" s="60">
        <v>893.60392152533643</v>
      </c>
      <c r="AR417" s="60">
        <v>893.60392152533643</v>
      </c>
      <c r="AS417" s="60">
        <v>893.60392152533643</v>
      </c>
      <c r="AT417" s="60">
        <v>870.88345075881</v>
      </c>
      <c r="AU417" s="60">
        <v>979.18239117747987</v>
      </c>
      <c r="AV417" s="60">
        <v>870.88345075881</v>
      </c>
      <c r="AW417" s="60">
        <v>870.88345075881</v>
      </c>
      <c r="AX417" s="60">
        <v>870.88345075881</v>
      </c>
      <c r="AY417" s="60">
        <v>870.88345075881</v>
      </c>
      <c r="AZ417" s="60">
        <v>870.88345075881</v>
      </c>
      <c r="BA417" s="60">
        <v>870.88345075881</v>
      </c>
      <c r="BB417" s="60">
        <v>866.27459832848535</v>
      </c>
      <c r="BC417" s="60">
        <v>866.27459832848535</v>
      </c>
      <c r="BD417" s="60">
        <v>866.27459832848535</v>
      </c>
      <c r="BE417" s="60">
        <v>866.27459832848535</v>
      </c>
      <c r="BF417" s="60">
        <v>866.27459832848535</v>
      </c>
      <c r="BG417" s="60">
        <v>866.27459832848535</v>
      </c>
      <c r="BH417" s="60">
        <v>870.88345075881</v>
      </c>
      <c r="BI417" s="60">
        <v>825.89580359644856</v>
      </c>
      <c r="BJ417" s="60">
        <v>825.89580359644856</v>
      </c>
      <c r="BK417" s="60">
        <v>825.89580359644856</v>
      </c>
      <c r="BL417" s="60">
        <v>825.89580359644856</v>
      </c>
      <c r="BM417" s="60">
        <v>825.89580359644856</v>
      </c>
      <c r="BN417" s="60">
        <v>825.89580359644856</v>
      </c>
      <c r="BO417" s="60">
        <v>821.24526719316373</v>
      </c>
      <c r="BP417" s="60">
        <v>821.24526719316373</v>
      </c>
      <c r="BQ417" s="60">
        <v>821.24526719316373</v>
      </c>
      <c r="BR417" s="60">
        <v>821.24526719316373</v>
      </c>
      <c r="BS417" s="60">
        <v>821.24526719316373</v>
      </c>
      <c r="BT417" s="60">
        <v>821.24526719316373</v>
      </c>
      <c r="BU417" s="60">
        <v>825.89580359644856</v>
      </c>
      <c r="BV417" s="60">
        <v>806.63161578854863</v>
      </c>
      <c r="BW417" s="60">
        <v>806.63161578854863</v>
      </c>
      <c r="BX417" s="60">
        <v>806.63161578854863</v>
      </c>
      <c r="BY417" s="60">
        <v>806.63161578854863</v>
      </c>
      <c r="BZ417" s="60">
        <v>806.63161578854863</v>
      </c>
      <c r="CA417" s="60">
        <v>768.92830583660407</v>
      </c>
      <c r="CB417" s="60">
        <v>768.92830583660407</v>
      </c>
      <c r="CC417" s="60">
        <v>767.24158867067274</v>
      </c>
      <c r="CD417" s="60">
        <v>767.24158867067274</v>
      </c>
      <c r="CE417" s="60">
        <v>684.74842391614936</v>
      </c>
      <c r="CF417" s="60">
        <v>684.74842391614936</v>
      </c>
      <c r="CG417" s="60">
        <v>684.74842391614936</v>
      </c>
      <c r="CH417" s="60">
        <v>806.63161578854863</v>
      </c>
    </row>
    <row r="418" spans="1:86">
      <c r="A418" s="57" t="s">
        <v>86</v>
      </c>
      <c r="B418" s="58" t="s">
        <v>132</v>
      </c>
      <c r="C418" s="59" t="s">
        <v>116</v>
      </c>
      <c r="D418" s="58" t="s">
        <v>333</v>
      </c>
      <c r="E418" s="58" t="str">
        <f>VLOOKUP(CONCATENATE($F$4,F418),'REG FL  CWIP - 1 System Per Boo'!$A$29:$B$1161,2,FALSE)</f>
        <v>Production</v>
      </c>
      <c r="F418" s="58" t="s">
        <v>498</v>
      </c>
      <c r="G418" s="58" t="s">
        <v>487</v>
      </c>
      <c r="H418" s="63">
        <v>346</v>
      </c>
      <c r="I418" s="60">
        <v>0</v>
      </c>
      <c r="J418" s="60">
        <v>0</v>
      </c>
      <c r="K418" s="60">
        <v>0</v>
      </c>
      <c r="L418" s="60">
        <v>0</v>
      </c>
      <c r="M418" s="60">
        <v>0</v>
      </c>
      <c r="N418" s="60">
        <v>0</v>
      </c>
      <c r="O418" s="60">
        <v>0</v>
      </c>
      <c r="P418" s="60">
        <v>0</v>
      </c>
      <c r="Q418" s="60">
        <v>0</v>
      </c>
      <c r="R418" s="60">
        <v>0</v>
      </c>
      <c r="S418" s="60">
        <v>0</v>
      </c>
      <c r="T418" s="60">
        <v>0</v>
      </c>
      <c r="U418" s="60">
        <v>0</v>
      </c>
      <c r="V418" s="60">
        <v>0</v>
      </c>
      <c r="W418" s="60">
        <v>33.125159375000003</v>
      </c>
      <c r="X418" s="60">
        <v>69.380640534999998</v>
      </c>
      <c r="Y418" s="60">
        <v>216.41469778000001</v>
      </c>
      <c r="Z418" s="60">
        <v>347.80966757500005</v>
      </c>
      <c r="AA418" s="60">
        <v>279.82914583006232</v>
      </c>
      <c r="AB418" s="60">
        <v>234.43621984127773</v>
      </c>
      <c r="AC418" s="60">
        <v>234.43621984127773</v>
      </c>
      <c r="AD418" s="60">
        <v>255.33266837127775</v>
      </c>
      <c r="AE418" s="60">
        <v>254.67338716450553</v>
      </c>
      <c r="AF418" s="60">
        <v>255.18851418200552</v>
      </c>
      <c r="AG418" s="60">
        <v>269.5012873070055</v>
      </c>
      <c r="AH418" s="60">
        <v>0</v>
      </c>
      <c r="AI418" s="60">
        <v>251.94139618772238</v>
      </c>
      <c r="AJ418" s="60">
        <v>257.6998111977224</v>
      </c>
      <c r="AK418" s="60">
        <v>261.7649256052224</v>
      </c>
      <c r="AL418" s="60">
        <v>289.20604233022243</v>
      </c>
      <c r="AM418" s="60">
        <v>295.29751721272243</v>
      </c>
      <c r="AN418" s="60">
        <v>285.96008004123621</v>
      </c>
      <c r="AO418" s="60">
        <v>269.48913887295936</v>
      </c>
      <c r="AP418" s="60">
        <v>269.93152771045936</v>
      </c>
      <c r="AQ418" s="60">
        <v>274.22528642295936</v>
      </c>
      <c r="AR418" s="60">
        <v>274.56114551045937</v>
      </c>
      <c r="AS418" s="60">
        <v>274.80379346545936</v>
      </c>
      <c r="AT418" s="60">
        <v>267.81672525149617</v>
      </c>
      <c r="AU418" s="60">
        <v>251.94139618772238</v>
      </c>
      <c r="AV418" s="60">
        <v>268.05937143899615</v>
      </c>
      <c r="AW418" s="60">
        <v>274.77975176569663</v>
      </c>
      <c r="AX418" s="60">
        <v>279.52395912874834</v>
      </c>
      <c r="AY418" s="60">
        <v>311.54921966678336</v>
      </c>
      <c r="AZ418" s="60">
        <v>322.45207800486372</v>
      </c>
      <c r="BA418" s="60">
        <v>327.95568149290784</v>
      </c>
      <c r="BB418" s="60">
        <v>307.10093487210196</v>
      </c>
      <c r="BC418" s="60">
        <v>307.61722646190992</v>
      </c>
      <c r="BD418" s="60">
        <v>312.62827403819148</v>
      </c>
      <c r="BE418" s="60">
        <v>313.02023967461383</v>
      </c>
      <c r="BF418" s="60">
        <v>313.30342290129414</v>
      </c>
      <c r="BG418" s="60">
        <v>316.81935467473653</v>
      </c>
      <c r="BH418" s="60">
        <v>268.05937143899615</v>
      </c>
      <c r="BI418" s="60">
        <v>302.11276024458016</v>
      </c>
      <c r="BJ418" s="60">
        <v>308.4032715681787</v>
      </c>
      <c r="BK418" s="60">
        <v>312.84401579513957</v>
      </c>
      <c r="BL418" s="60">
        <v>342.82078113612897</v>
      </c>
      <c r="BM418" s="60">
        <v>353.02623834259009</v>
      </c>
      <c r="BN418" s="60">
        <v>358.17780393547605</v>
      </c>
      <c r="BO418" s="60">
        <v>329.98777167810186</v>
      </c>
      <c r="BP418" s="60">
        <v>330.47103868593206</v>
      </c>
      <c r="BQ418" s="60">
        <v>335.16155469682673</v>
      </c>
      <c r="BR418" s="60">
        <v>335.52844825857647</v>
      </c>
      <c r="BS418" s="60">
        <v>335.79351767540817</v>
      </c>
      <c r="BT418" s="60">
        <v>339.08455293809516</v>
      </c>
      <c r="BU418" s="60">
        <v>302.11276024458016</v>
      </c>
      <c r="BV418" s="60">
        <v>333.13528925929205</v>
      </c>
      <c r="BW418" s="60">
        <v>352.46895613150849</v>
      </c>
      <c r="BX418" s="60">
        <v>366.11742843084221</v>
      </c>
      <c r="BY418" s="60">
        <v>458.24996984048903</v>
      </c>
      <c r="BZ418" s="60">
        <v>489.61608616368613</v>
      </c>
      <c r="CA418" s="60">
        <v>473.0339044040785</v>
      </c>
      <c r="CB418" s="60">
        <v>419.23266169740151</v>
      </c>
      <c r="CC418" s="60">
        <v>420.71796596903857</v>
      </c>
      <c r="CD418" s="60">
        <v>435.13410312361856</v>
      </c>
      <c r="CE418" s="60">
        <v>434.3517517083414</v>
      </c>
      <c r="CF418" s="60">
        <v>435.16643330406657</v>
      </c>
      <c r="CG418" s="60">
        <v>445.28131525250399</v>
      </c>
      <c r="CH418" s="60">
        <v>333.13528925929205</v>
      </c>
    </row>
    <row r="419" spans="1:86">
      <c r="A419" s="57" t="s">
        <v>86</v>
      </c>
      <c r="B419" s="58" t="s">
        <v>132</v>
      </c>
      <c r="C419" s="59" t="s">
        <v>116</v>
      </c>
      <c r="D419" s="58" t="s">
        <v>333</v>
      </c>
      <c r="E419" s="58" t="str">
        <f>VLOOKUP(CONCATENATE($F$4,F419),'REG FL  CWIP - 1 System Per Boo'!$A$29:$B$1161,2,FALSE)</f>
        <v>Production</v>
      </c>
      <c r="F419" s="58" t="s">
        <v>510</v>
      </c>
      <c r="G419" s="58" t="s">
        <v>511</v>
      </c>
      <c r="H419" s="63">
        <v>346</v>
      </c>
      <c r="I419" s="60">
        <v>0</v>
      </c>
      <c r="J419" s="60">
        <v>0</v>
      </c>
      <c r="K419" s="60">
        <v>0</v>
      </c>
      <c r="L419" s="60">
        <v>0</v>
      </c>
      <c r="M419" s="60">
        <v>0</v>
      </c>
      <c r="N419" s="60">
        <v>0</v>
      </c>
      <c r="O419" s="60">
        <v>0</v>
      </c>
      <c r="P419" s="60">
        <v>0</v>
      </c>
      <c r="Q419" s="60">
        <v>0</v>
      </c>
      <c r="R419" s="60">
        <v>0</v>
      </c>
      <c r="S419" s="60">
        <v>0</v>
      </c>
      <c r="T419" s="60">
        <v>0</v>
      </c>
      <c r="U419" s="60">
        <v>0</v>
      </c>
      <c r="V419" s="60">
        <v>0</v>
      </c>
      <c r="W419" s="60">
        <v>0</v>
      </c>
      <c r="X419" s="60">
        <v>0</v>
      </c>
      <c r="Y419" s="60">
        <v>13.2985808672</v>
      </c>
      <c r="Z419" s="60">
        <v>16.980534779199996</v>
      </c>
      <c r="AA419" s="60">
        <v>20.008779258799997</v>
      </c>
      <c r="AB419" s="60">
        <v>19.684121352809392</v>
      </c>
      <c r="AC419" s="60">
        <v>19.684121352809392</v>
      </c>
      <c r="AD419" s="60">
        <v>22.017789790209392</v>
      </c>
      <c r="AE419" s="60">
        <v>22.017789790209392</v>
      </c>
      <c r="AF419" s="60">
        <v>22.017789790209392</v>
      </c>
      <c r="AG419" s="60">
        <v>23.756047357809393</v>
      </c>
      <c r="AH419" s="60">
        <v>0</v>
      </c>
      <c r="AI419" s="60">
        <v>22.062644641309252</v>
      </c>
      <c r="AJ419" s="60">
        <v>59.109858538309254</v>
      </c>
      <c r="AK419" s="60">
        <v>61.605961011909251</v>
      </c>
      <c r="AL419" s="60">
        <v>67.711985965509257</v>
      </c>
      <c r="AM419" s="60">
        <v>73.959700911109252</v>
      </c>
      <c r="AN419" s="60">
        <v>75.405510661109247</v>
      </c>
      <c r="AO419" s="60">
        <v>74.155643373807422</v>
      </c>
      <c r="AP419" s="60">
        <v>74.155643373807422</v>
      </c>
      <c r="AQ419" s="60">
        <v>75.785465273807418</v>
      </c>
      <c r="AR419" s="60">
        <v>41.029068447128033</v>
      </c>
      <c r="AS419" s="60">
        <v>40.757685254060732</v>
      </c>
      <c r="AT419" s="60">
        <v>39.060928385585122</v>
      </c>
      <c r="AU419" s="60">
        <v>22.062644641309252</v>
      </c>
      <c r="AV419" s="60">
        <v>39.060928385585122</v>
      </c>
      <c r="AW419" s="60">
        <v>85.317356014150278</v>
      </c>
      <c r="AX419" s="60">
        <v>88.433940806317622</v>
      </c>
      <c r="AY419" s="60">
        <v>96.057804294397158</v>
      </c>
      <c r="AZ419" s="60">
        <v>99.626739865881589</v>
      </c>
      <c r="BA419" s="60">
        <v>101.43194967872974</v>
      </c>
      <c r="BB419" s="60">
        <v>101.43194967872974</v>
      </c>
      <c r="BC419" s="60">
        <v>101.43194967872974</v>
      </c>
      <c r="BD419" s="60">
        <v>103.46691346775856</v>
      </c>
      <c r="BE419" s="60">
        <v>103.6129416300334</v>
      </c>
      <c r="BF419" s="60">
        <v>107.47072507002814</v>
      </c>
      <c r="BG419" s="60">
        <v>109.49844449605014</v>
      </c>
      <c r="BH419" s="60">
        <v>39.060928385585122</v>
      </c>
      <c r="BI419" s="60">
        <v>102.39199784712441</v>
      </c>
      <c r="BJ419" s="60">
        <v>140.42608706073787</v>
      </c>
      <c r="BK419" s="60">
        <v>142.98868149580579</v>
      </c>
      <c r="BL419" s="60">
        <v>149.25736065941163</v>
      </c>
      <c r="BM419" s="60">
        <v>158.00704644478907</v>
      </c>
      <c r="BN419" s="60">
        <v>159.49137012889383</v>
      </c>
      <c r="BO419" s="60">
        <v>159.49137012889383</v>
      </c>
      <c r="BP419" s="60">
        <v>159.49137012889383</v>
      </c>
      <c r="BQ419" s="60">
        <v>81.846333666931898</v>
      </c>
      <c r="BR419" s="60">
        <v>81.966404507599918</v>
      </c>
      <c r="BS419" s="60">
        <v>87.276442809283026</v>
      </c>
      <c r="BT419" s="60">
        <v>81.628656483629044</v>
      </c>
      <c r="BU419" s="60">
        <v>102.39199784712441</v>
      </c>
      <c r="BV419" s="60">
        <v>76.591888908644052</v>
      </c>
      <c r="BW419" s="60">
        <v>79.351915420537949</v>
      </c>
      <c r="BX419" s="60">
        <v>79.537875666366261</v>
      </c>
      <c r="BY419" s="60">
        <v>79.992776021385581</v>
      </c>
      <c r="BZ419" s="60">
        <v>80.627716024884847</v>
      </c>
      <c r="CA419" s="60">
        <v>80.735429205483243</v>
      </c>
      <c r="CB419" s="60">
        <v>80.735429205483243</v>
      </c>
      <c r="CC419" s="60">
        <v>80.735429205483243</v>
      </c>
      <c r="CD419" s="60">
        <v>80.856851336339602</v>
      </c>
      <c r="CE419" s="60">
        <v>80.865564538374969</v>
      </c>
      <c r="CF419" s="60">
        <v>81.250899031584595</v>
      </c>
      <c r="CG419" s="60">
        <v>81.371888906104147</v>
      </c>
      <c r="CH419" s="60">
        <v>76.591888908644052</v>
      </c>
    </row>
    <row r="420" spans="1:86">
      <c r="A420" s="57" t="s">
        <v>86</v>
      </c>
      <c r="B420" s="58" t="s">
        <v>132</v>
      </c>
      <c r="C420" s="59" t="s">
        <v>116</v>
      </c>
      <c r="D420" s="58" t="s">
        <v>333</v>
      </c>
      <c r="E420" s="58" t="str">
        <f>VLOOKUP(CONCATENATE($F$4,F420),'REG FL  CWIP - 1 System Per Boo'!$A$29:$B$1161,2,FALSE)</f>
        <v>Production</v>
      </c>
      <c r="F420" s="58" t="s">
        <v>517</v>
      </c>
      <c r="G420" s="58" t="s">
        <v>511</v>
      </c>
      <c r="H420" s="63">
        <v>346</v>
      </c>
      <c r="I420" s="60">
        <v>0</v>
      </c>
      <c r="J420" s="60">
        <v>0</v>
      </c>
      <c r="K420" s="60">
        <v>0</v>
      </c>
      <c r="L420" s="60">
        <v>0</v>
      </c>
      <c r="M420" s="60">
        <v>0</v>
      </c>
      <c r="N420" s="60">
        <v>0</v>
      </c>
      <c r="O420" s="60">
        <v>0</v>
      </c>
      <c r="P420" s="60">
        <v>0</v>
      </c>
      <c r="Q420" s="60">
        <v>0</v>
      </c>
      <c r="R420" s="60">
        <v>0</v>
      </c>
      <c r="S420" s="60">
        <v>0</v>
      </c>
      <c r="T420" s="60">
        <v>0</v>
      </c>
      <c r="U420" s="60">
        <v>0</v>
      </c>
      <c r="V420" s="60">
        <v>0</v>
      </c>
      <c r="W420" s="60">
        <v>0</v>
      </c>
      <c r="X420" s="60">
        <v>0</v>
      </c>
      <c r="Y420" s="60">
        <v>0</v>
      </c>
      <c r="Z420" s="60">
        <v>0</v>
      </c>
      <c r="AA420" s="60">
        <v>0</v>
      </c>
      <c r="AB420" s="60">
        <v>0</v>
      </c>
      <c r="AC420" s="60">
        <v>0</v>
      </c>
      <c r="AD420" s="60">
        <v>0</v>
      </c>
      <c r="AE420" s="60">
        <v>0</v>
      </c>
      <c r="AF420" s="60">
        <v>0</v>
      </c>
      <c r="AG420" s="60">
        <v>0</v>
      </c>
      <c r="AH420" s="60">
        <v>0</v>
      </c>
      <c r="AI420" s="60">
        <v>0</v>
      </c>
      <c r="AJ420" s="60">
        <v>0</v>
      </c>
      <c r="AK420" s="60">
        <v>0</v>
      </c>
      <c r="AL420" s="60">
        <v>0</v>
      </c>
      <c r="AM420" s="60">
        <v>0</v>
      </c>
      <c r="AN420" s="60">
        <v>0</v>
      </c>
      <c r="AO420" s="60">
        <v>0</v>
      </c>
      <c r="AP420" s="60">
        <v>0</v>
      </c>
      <c r="AQ420" s="60">
        <v>0</v>
      </c>
      <c r="AR420" s="60">
        <v>0</v>
      </c>
      <c r="AS420" s="60">
        <v>0</v>
      </c>
      <c r="AT420" s="60">
        <v>0</v>
      </c>
      <c r="AU420" s="60">
        <v>0</v>
      </c>
      <c r="AV420" s="60">
        <v>0</v>
      </c>
      <c r="AW420" s="60">
        <v>0</v>
      </c>
      <c r="AX420" s="60">
        <v>0</v>
      </c>
      <c r="AY420" s="60">
        <v>0</v>
      </c>
      <c r="AZ420" s="60">
        <v>0</v>
      </c>
      <c r="BA420" s="60">
        <v>0</v>
      </c>
      <c r="BB420" s="60">
        <v>0</v>
      </c>
      <c r="BC420" s="60">
        <v>0</v>
      </c>
      <c r="BD420" s="60">
        <v>0</v>
      </c>
      <c r="BE420" s="60">
        <v>0</v>
      </c>
      <c r="BF420" s="60">
        <v>0</v>
      </c>
      <c r="BG420" s="60">
        <v>0</v>
      </c>
      <c r="BH420" s="60">
        <v>0</v>
      </c>
      <c r="BI420" s="60">
        <v>0</v>
      </c>
      <c r="BJ420" s="60">
        <v>0</v>
      </c>
      <c r="BK420" s="60">
        <v>0</v>
      </c>
      <c r="BL420" s="60">
        <v>0</v>
      </c>
      <c r="BM420" s="60">
        <v>0</v>
      </c>
      <c r="BN420" s="60">
        <v>0</v>
      </c>
      <c r="BO420" s="60">
        <v>0</v>
      </c>
      <c r="BP420" s="60">
        <v>0</v>
      </c>
      <c r="BQ420" s="60">
        <v>0</v>
      </c>
      <c r="BR420" s="60">
        <v>0</v>
      </c>
      <c r="BS420" s="60">
        <v>0</v>
      </c>
      <c r="BT420" s="60">
        <v>0</v>
      </c>
      <c r="BU420" s="60">
        <v>0</v>
      </c>
      <c r="BV420" s="60">
        <v>0</v>
      </c>
      <c r="BW420" s="60">
        <v>63.666666666666664</v>
      </c>
      <c r="BX420" s="60">
        <v>127.33333333333333</v>
      </c>
      <c r="BY420" s="60">
        <v>191</v>
      </c>
      <c r="BZ420" s="60">
        <v>254.66666666666666</v>
      </c>
      <c r="CA420" s="60">
        <v>318.33333333333331</v>
      </c>
      <c r="CB420" s="60">
        <v>382</v>
      </c>
      <c r="CC420" s="60">
        <v>445.66666666666669</v>
      </c>
      <c r="CD420" s="60">
        <v>509.33333333333337</v>
      </c>
      <c r="CE420" s="60">
        <v>573</v>
      </c>
      <c r="CF420" s="60">
        <v>636.66666666666663</v>
      </c>
      <c r="CG420" s="60">
        <v>700.33333333333326</v>
      </c>
      <c r="CH420" s="60">
        <v>0</v>
      </c>
    </row>
    <row r="421" spans="1:86">
      <c r="A421" s="57" t="s">
        <v>86</v>
      </c>
      <c r="B421" s="58" t="s">
        <v>132</v>
      </c>
      <c r="C421" s="59" t="s">
        <v>116</v>
      </c>
      <c r="D421" s="58" t="s">
        <v>544</v>
      </c>
      <c r="E421" s="58" t="str">
        <f>VLOOKUP(CONCATENATE($F$4,F421),'REG FL  CWIP - 1 System Per Boo'!$A$29:$B$1161,2,FALSE)</f>
        <v>Production</v>
      </c>
      <c r="F421" s="58" t="s">
        <v>618</v>
      </c>
      <c r="G421" s="58" t="s">
        <v>619</v>
      </c>
      <c r="H421" s="63">
        <v>346</v>
      </c>
      <c r="I421" s="60">
        <v>0</v>
      </c>
      <c r="J421" s="60">
        <v>0</v>
      </c>
      <c r="K421" s="60">
        <v>0</v>
      </c>
      <c r="L421" s="60">
        <v>0</v>
      </c>
      <c r="M421" s="60">
        <v>0</v>
      </c>
      <c r="N421" s="60">
        <v>0</v>
      </c>
      <c r="O421" s="60">
        <v>0</v>
      </c>
      <c r="P421" s="60">
        <v>0</v>
      </c>
      <c r="Q421" s="60">
        <v>0</v>
      </c>
      <c r="R421" s="60">
        <v>0</v>
      </c>
      <c r="S421" s="60">
        <v>0</v>
      </c>
      <c r="T421" s="60">
        <v>0</v>
      </c>
      <c r="U421" s="60">
        <v>0</v>
      </c>
      <c r="V421" s="60">
        <v>0</v>
      </c>
      <c r="W421" s="60">
        <v>2.6591095459999998</v>
      </c>
      <c r="X421" s="60">
        <v>17.9062264091</v>
      </c>
      <c r="Y421" s="60">
        <v>55.135028181499983</v>
      </c>
      <c r="Z421" s="60">
        <v>51.27716633465807</v>
      </c>
      <c r="AA421" s="60">
        <v>58.827240131558071</v>
      </c>
      <c r="AB421" s="60">
        <v>62.059857377758071</v>
      </c>
      <c r="AC421" s="60">
        <v>78.969581528158074</v>
      </c>
      <c r="AD421" s="60">
        <v>84.239511428558075</v>
      </c>
      <c r="AE421" s="60">
        <v>73.17723319903466</v>
      </c>
      <c r="AF421" s="60">
        <v>73.17723319903466</v>
      </c>
      <c r="AG421" s="60">
        <v>75.752054502334659</v>
      </c>
      <c r="AH421" s="60">
        <v>0</v>
      </c>
      <c r="AI421" s="60">
        <v>73.529400769930191</v>
      </c>
      <c r="AJ421" s="60">
        <v>75.027833714130196</v>
      </c>
      <c r="AK421" s="60">
        <v>76.526692986030199</v>
      </c>
      <c r="AL421" s="60">
        <v>78.759404837930205</v>
      </c>
      <c r="AM421" s="60">
        <v>81.338582244630203</v>
      </c>
      <c r="AN421" s="60">
        <v>85.192347346430196</v>
      </c>
      <c r="AO421" s="60">
        <v>86.846848044330201</v>
      </c>
      <c r="AP421" s="60">
        <v>88.491480322730197</v>
      </c>
      <c r="AQ421" s="60">
        <v>100.0596399158302</v>
      </c>
      <c r="AR421" s="60">
        <v>105.75463088503021</v>
      </c>
      <c r="AS421" s="60">
        <v>112.93767508513021</v>
      </c>
      <c r="AT421" s="60">
        <v>108.30847000463812</v>
      </c>
      <c r="AU421" s="60">
        <v>73.529400769930191</v>
      </c>
      <c r="AV421" s="60">
        <v>101.22928151043284</v>
      </c>
      <c r="AW421" s="60">
        <v>101.46581753550532</v>
      </c>
      <c r="AX421" s="60">
        <v>101.70240795649194</v>
      </c>
      <c r="AY421" s="60">
        <v>102.04224598252522</v>
      </c>
      <c r="AZ421" s="60">
        <v>102.42346250125989</v>
      </c>
      <c r="BA421" s="60">
        <v>102.99074732685844</v>
      </c>
      <c r="BB421" s="60">
        <v>103.2486351436754</v>
      </c>
      <c r="BC421" s="60">
        <v>103.50523746866648</v>
      </c>
      <c r="BD421" s="60">
        <v>105.11446318113479</v>
      </c>
      <c r="BE421" s="60">
        <v>106.18993801692449</v>
      </c>
      <c r="BF421" s="60">
        <v>107.2107180506603</v>
      </c>
      <c r="BG421" s="60">
        <v>108.33557595118367</v>
      </c>
      <c r="BH421" s="60">
        <v>101.22928151043284</v>
      </c>
      <c r="BI421" s="60">
        <v>106.12221000218818</v>
      </c>
      <c r="BJ421" s="60">
        <v>109.3170742091566</v>
      </c>
      <c r="BK421" s="60">
        <v>112.51284740515548</v>
      </c>
      <c r="BL421" s="60">
        <v>117.27329478301118</v>
      </c>
      <c r="BM421" s="60">
        <v>122.77245416280364</v>
      </c>
      <c r="BN421" s="60">
        <v>91.01916166632229</v>
      </c>
      <c r="BO421" s="60">
        <v>94.546783693444155</v>
      </c>
      <c r="BP421" s="60">
        <v>98.053364898978415</v>
      </c>
      <c r="BQ421" s="60">
        <v>122.71826509858359</v>
      </c>
      <c r="BR421" s="60">
        <v>138.94302897152596</v>
      </c>
      <c r="BS421" s="60">
        <v>154.25826273010017</v>
      </c>
      <c r="BT421" s="60">
        <v>170.94520961723995</v>
      </c>
      <c r="BU421" s="60">
        <v>106.12221000218818</v>
      </c>
      <c r="BV421" s="60">
        <v>168.88910832811609</v>
      </c>
      <c r="BW421" s="60">
        <v>169.11819890835562</v>
      </c>
      <c r="BX421" s="60">
        <v>169.34734217228902</v>
      </c>
      <c r="BY421" s="60">
        <v>169.67648311624274</v>
      </c>
      <c r="BZ421" s="60">
        <v>170.04570008201807</v>
      </c>
      <c r="CA421" s="60">
        <v>170.5951284822697</v>
      </c>
      <c r="CB421" s="60">
        <v>170.84489876387141</v>
      </c>
      <c r="CC421" s="60">
        <v>171.09342401707548</v>
      </c>
      <c r="CD421" s="60">
        <v>172.65199612926332</v>
      </c>
      <c r="CE421" s="60">
        <v>173.69361824195661</v>
      </c>
      <c r="CF421" s="60">
        <v>174.68226718096625</v>
      </c>
      <c r="CG421" s="60">
        <v>175.77171792758699</v>
      </c>
      <c r="CH421" s="60">
        <v>168.88910832811609</v>
      </c>
    </row>
    <row r="422" spans="1:86">
      <c r="A422" s="57" t="s">
        <v>86</v>
      </c>
      <c r="B422" s="58" t="s">
        <v>132</v>
      </c>
      <c r="C422" s="59" t="s">
        <v>116</v>
      </c>
      <c r="D422" s="58" t="s">
        <v>544</v>
      </c>
      <c r="E422" s="58" t="str">
        <f>VLOOKUP(CONCATENATE($F$4,F422),'REG FL  CWIP - 1 System Per Boo'!$A$29:$B$1161,2,FALSE)</f>
        <v>Production</v>
      </c>
      <c r="F422" s="58" t="s">
        <v>630</v>
      </c>
      <c r="G422" s="58" t="s">
        <v>631</v>
      </c>
      <c r="H422" s="63">
        <v>346</v>
      </c>
      <c r="I422" s="60">
        <v>0</v>
      </c>
      <c r="J422" s="60">
        <v>0</v>
      </c>
      <c r="K422" s="60">
        <v>0</v>
      </c>
      <c r="L422" s="60">
        <v>0</v>
      </c>
      <c r="M422" s="60">
        <v>0</v>
      </c>
      <c r="N422" s="60">
        <v>0</v>
      </c>
      <c r="O422" s="60">
        <v>0</v>
      </c>
      <c r="P422" s="60">
        <v>0</v>
      </c>
      <c r="Q422" s="60">
        <v>0</v>
      </c>
      <c r="R422" s="60">
        <v>0</v>
      </c>
      <c r="S422" s="60">
        <v>0</v>
      </c>
      <c r="T422" s="60">
        <v>0</v>
      </c>
      <c r="U422" s="60">
        <v>0</v>
      </c>
      <c r="V422" s="60">
        <v>0</v>
      </c>
      <c r="W422" s="60">
        <v>3.8640614609999999</v>
      </c>
      <c r="X422" s="60">
        <v>3.8640614609999999</v>
      </c>
      <c r="Y422" s="60">
        <v>3.8640614609999999</v>
      </c>
      <c r="Z422" s="60">
        <v>4.8510714208000003</v>
      </c>
      <c r="AA422" s="60">
        <v>4.1002086225206611</v>
      </c>
      <c r="AB422" s="60">
        <v>4.1002086225206611</v>
      </c>
      <c r="AC422" s="60">
        <v>4.1002086225206611</v>
      </c>
      <c r="AD422" s="60">
        <v>4.1002086225206611</v>
      </c>
      <c r="AE422" s="60">
        <v>55.097932286820658</v>
      </c>
      <c r="AF422" s="60">
        <v>55.097932286820658</v>
      </c>
      <c r="AG422" s="60">
        <v>55.097932286820658</v>
      </c>
      <c r="AH422" s="60">
        <v>0</v>
      </c>
      <c r="AI422" s="60">
        <v>55.097932286820658</v>
      </c>
      <c r="AJ422" s="60">
        <v>64.61543903282066</v>
      </c>
      <c r="AK422" s="60">
        <v>65.278045907820655</v>
      </c>
      <c r="AL422" s="60">
        <v>65.940652782820649</v>
      </c>
      <c r="AM422" s="60">
        <v>66.952303118920653</v>
      </c>
      <c r="AN422" s="60">
        <v>67.650274526120654</v>
      </c>
      <c r="AO422" s="60">
        <v>69.862250468420655</v>
      </c>
      <c r="AP422" s="60">
        <v>72.074206388120658</v>
      </c>
      <c r="AQ422" s="60">
        <v>73.809128996820661</v>
      </c>
      <c r="AR422" s="60">
        <v>75.295157082420658</v>
      </c>
      <c r="AS422" s="60">
        <v>78.324270732720663</v>
      </c>
      <c r="AT422" s="60">
        <v>81.258021103120669</v>
      </c>
      <c r="AU422" s="60">
        <v>55.097932286820658</v>
      </c>
      <c r="AV422" s="60">
        <v>62.964159899185169</v>
      </c>
      <c r="AW422" s="60">
        <v>195.81750587550673</v>
      </c>
      <c r="AX422" s="60">
        <v>205.06672867723063</v>
      </c>
      <c r="AY422" s="60">
        <v>214.31595147895453</v>
      </c>
      <c r="AZ422" s="60">
        <v>228.43741581786253</v>
      </c>
      <c r="BA422" s="60">
        <v>20.722150095605201</v>
      </c>
      <c r="BB422" s="60">
        <v>51.598766524292074</v>
      </c>
      <c r="BC422" s="60">
        <v>82.475103460725762</v>
      </c>
      <c r="BD422" s="60">
        <v>106.69260912970083</v>
      </c>
      <c r="BE422" s="60">
        <v>127.43583618018025</v>
      </c>
      <c r="BF422" s="60">
        <v>169.71874645539867</v>
      </c>
      <c r="BG422" s="60">
        <v>210.67049604367395</v>
      </c>
      <c r="BH422" s="60">
        <v>62.964159899185169</v>
      </c>
      <c r="BI422" s="60">
        <v>34.346362391430119</v>
      </c>
      <c r="BJ422" s="60">
        <v>34.346362391430119</v>
      </c>
      <c r="BK422" s="60">
        <v>34.346362391430119</v>
      </c>
      <c r="BL422" s="60">
        <v>34.346362391430119</v>
      </c>
      <c r="BM422" s="60">
        <v>34.346362391430119</v>
      </c>
      <c r="BN422" s="60">
        <v>34.346362391430119</v>
      </c>
      <c r="BO422" s="60">
        <v>34.346362391430119</v>
      </c>
      <c r="BP422" s="60">
        <v>34.346362391430119</v>
      </c>
      <c r="BQ422" s="60">
        <v>34.346362391430119</v>
      </c>
      <c r="BR422" s="60">
        <v>34.346362391430119</v>
      </c>
      <c r="BS422" s="60">
        <v>34.346362391430119</v>
      </c>
      <c r="BT422" s="60">
        <v>34.346362391430119</v>
      </c>
      <c r="BU422" s="60">
        <v>34.346362391430119</v>
      </c>
      <c r="BV422" s="60">
        <v>34.346362391430119</v>
      </c>
      <c r="BW422" s="60">
        <v>72.318797736867253</v>
      </c>
      <c r="BX422" s="60">
        <v>74.962430926930836</v>
      </c>
      <c r="BY422" s="60">
        <v>77.606064116994418</v>
      </c>
      <c r="BZ422" s="60">
        <v>37.203661493188342</v>
      </c>
      <c r="CA422" s="60">
        <v>39.988390187392284</v>
      </c>
      <c r="CB422" s="60">
        <v>25.078698762346939</v>
      </c>
      <c r="CC422" s="60">
        <v>33.90384124864628</v>
      </c>
      <c r="CD422" s="60">
        <v>40.825741946629549</v>
      </c>
      <c r="CE422" s="60">
        <v>46.754616693754393</v>
      </c>
      <c r="CF422" s="60">
        <v>58.840011042262674</v>
      </c>
      <c r="CG422" s="60">
        <v>70.544930117469619</v>
      </c>
      <c r="CH422" s="60">
        <v>34.346362391430119</v>
      </c>
    </row>
    <row r="423" spans="1:86">
      <c r="A423" s="57" t="s">
        <v>86</v>
      </c>
      <c r="B423" s="58" t="s">
        <v>132</v>
      </c>
      <c r="C423" s="59" t="s">
        <v>116</v>
      </c>
      <c r="D423" s="58" t="s">
        <v>637</v>
      </c>
      <c r="E423" s="58" t="str">
        <f>VLOOKUP(CONCATENATE($F$4,F423),'REG FL  CWIP - 1 System Per Boo'!$A$29:$B$1161,2,FALSE)</f>
        <v>Production</v>
      </c>
      <c r="F423" s="58" t="s">
        <v>648</v>
      </c>
      <c r="G423" s="58" t="s">
        <v>649</v>
      </c>
      <c r="H423" s="63">
        <v>346</v>
      </c>
      <c r="I423" s="60">
        <v>0</v>
      </c>
      <c r="J423" s="60">
        <v>0</v>
      </c>
      <c r="K423" s="60">
        <v>0</v>
      </c>
      <c r="L423" s="60">
        <v>0</v>
      </c>
      <c r="M423" s="60">
        <v>0</v>
      </c>
      <c r="N423" s="60">
        <v>0</v>
      </c>
      <c r="O423" s="60">
        <v>0</v>
      </c>
      <c r="P423" s="60">
        <v>0</v>
      </c>
      <c r="Q423" s="60">
        <v>0</v>
      </c>
      <c r="R423" s="60">
        <v>0</v>
      </c>
      <c r="S423" s="60">
        <v>0</v>
      </c>
      <c r="T423" s="60">
        <v>0</v>
      </c>
      <c r="U423" s="60">
        <v>0</v>
      </c>
      <c r="V423" s="60">
        <v>0</v>
      </c>
      <c r="W423" s="60">
        <v>0.554614461</v>
      </c>
      <c r="X423" s="60">
        <v>1.1092321792000002</v>
      </c>
      <c r="Y423" s="60">
        <v>4.2442716596000007</v>
      </c>
      <c r="Z423" s="60">
        <v>12.227609655200002</v>
      </c>
      <c r="AA423" s="60">
        <v>25.408309368800001</v>
      </c>
      <c r="AB423" s="60">
        <v>25.469581324400004</v>
      </c>
      <c r="AC423" s="60">
        <v>28.041334527800004</v>
      </c>
      <c r="AD423" s="60">
        <v>28.488487254800003</v>
      </c>
      <c r="AE423" s="60">
        <v>26.726970407000003</v>
      </c>
      <c r="AF423" s="60">
        <v>14.355389541999989</v>
      </c>
      <c r="AG423" s="60">
        <v>3.0929677607999952</v>
      </c>
      <c r="AH423" s="60">
        <v>0</v>
      </c>
      <c r="AI423" s="60">
        <v>0</v>
      </c>
      <c r="AJ423" s="60">
        <v>0</v>
      </c>
      <c r="AK423" s="60">
        <v>0</v>
      </c>
      <c r="AL423" s="60">
        <v>8.0375121291999996</v>
      </c>
      <c r="AM423" s="60">
        <v>17.238307563999999</v>
      </c>
      <c r="AN423" s="60">
        <v>22.634237007599999</v>
      </c>
      <c r="AO423" s="60">
        <v>24.638549279599999</v>
      </c>
      <c r="AP423" s="60">
        <v>0</v>
      </c>
      <c r="AQ423" s="60">
        <v>0</v>
      </c>
      <c r="AR423" s="60">
        <v>0</v>
      </c>
      <c r="AS423" s="60">
        <v>0</v>
      </c>
      <c r="AT423" s="60">
        <v>0</v>
      </c>
      <c r="AU423" s="60">
        <v>0</v>
      </c>
      <c r="AV423" s="60">
        <v>0</v>
      </c>
      <c r="AW423" s="60">
        <v>0</v>
      </c>
      <c r="AX423" s="60">
        <v>0</v>
      </c>
      <c r="AY423" s="60">
        <v>0</v>
      </c>
      <c r="AZ423" s="60">
        <v>0</v>
      </c>
      <c r="BA423" s="60">
        <v>0</v>
      </c>
      <c r="BB423" s="60">
        <v>0</v>
      </c>
      <c r="BC423" s="60">
        <v>0</v>
      </c>
      <c r="BD423" s="60">
        <v>0</v>
      </c>
      <c r="BE423" s="60">
        <v>0</v>
      </c>
      <c r="BF423" s="60">
        <v>0</v>
      </c>
      <c r="BG423" s="60">
        <v>0</v>
      </c>
      <c r="BH423" s="60">
        <v>0</v>
      </c>
      <c r="BI423" s="60">
        <v>0</v>
      </c>
      <c r="BJ423" s="60">
        <v>3.6708333333333329</v>
      </c>
      <c r="BK423" s="60">
        <v>7.3416666666666659</v>
      </c>
      <c r="BL423" s="60">
        <v>11.012499999999999</v>
      </c>
      <c r="BM423" s="60">
        <v>14.683333333333332</v>
      </c>
      <c r="BN423" s="60">
        <v>18.354166666666664</v>
      </c>
      <c r="BO423" s="60">
        <v>22.024999999999999</v>
      </c>
      <c r="BP423" s="60">
        <v>25.695833333333333</v>
      </c>
      <c r="BQ423" s="60">
        <v>29.366666666666667</v>
      </c>
      <c r="BR423" s="60">
        <v>33.037500000000001</v>
      </c>
      <c r="BS423" s="60">
        <v>24.705635792317697</v>
      </c>
      <c r="BT423" s="60">
        <v>7.8657856689453141</v>
      </c>
      <c r="BU423" s="60">
        <v>0</v>
      </c>
      <c r="BV423" s="60">
        <v>11.536619002278641</v>
      </c>
      <c r="BW423" s="60">
        <v>11.728285668945308</v>
      </c>
      <c r="BX423" s="60">
        <v>11.919952335611974</v>
      </c>
      <c r="BY423" s="60">
        <v>12.111619002278641</v>
      </c>
      <c r="BZ423" s="60">
        <v>12.303285668945307</v>
      </c>
      <c r="CA423" s="60">
        <v>12.494952335611973</v>
      </c>
      <c r="CB423" s="60">
        <v>12.68661900227864</v>
      </c>
      <c r="CC423" s="60">
        <v>12.878285668945306</v>
      </c>
      <c r="CD423" s="60">
        <v>13.069952335611973</v>
      </c>
      <c r="CE423" s="60">
        <v>13.261619002278639</v>
      </c>
      <c r="CF423" s="60">
        <v>13.453285668945306</v>
      </c>
      <c r="CG423" s="60">
        <v>13.644952335611972</v>
      </c>
      <c r="CH423" s="60">
        <v>11.536619002278641</v>
      </c>
    </row>
    <row r="424" spans="1:86">
      <c r="A424" s="57" t="s">
        <v>86</v>
      </c>
      <c r="B424" s="58" t="s">
        <v>132</v>
      </c>
      <c r="C424" s="59" t="s">
        <v>116</v>
      </c>
      <c r="D424" s="58" t="s">
        <v>637</v>
      </c>
      <c r="E424" s="58" t="str">
        <f>VLOOKUP(CONCATENATE($F$4,F424),'REG FL  CWIP - 1 System Per Boo'!$A$29:$B$1161,2,FALSE)</f>
        <v>Production</v>
      </c>
      <c r="F424" s="58" t="s">
        <v>655</v>
      </c>
      <c r="G424" s="58" t="s">
        <v>649</v>
      </c>
      <c r="H424" s="63">
        <v>346</v>
      </c>
      <c r="I424" s="60">
        <v>0</v>
      </c>
      <c r="J424" s="60">
        <v>0</v>
      </c>
      <c r="K424" s="60">
        <v>0</v>
      </c>
      <c r="L424" s="60">
        <v>0</v>
      </c>
      <c r="M424" s="60">
        <v>0</v>
      </c>
      <c r="N424" s="60">
        <v>0</v>
      </c>
      <c r="O424" s="60">
        <v>0</v>
      </c>
      <c r="P424" s="60">
        <v>0</v>
      </c>
      <c r="Q424" s="60">
        <v>0</v>
      </c>
      <c r="R424" s="60">
        <v>0</v>
      </c>
      <c r="S424" s="60">
        <v>0</v>
      </c>
      <c r="T424" s="60">
        <v>0</v>
      </c>
      <c r="U424" s="60">
        <v>0</v>
      </c>
      <c r="V424" s="60">
        <v>0</v>
      </c>
      <c r="W424" s="60">
        <v>4.703196685</v>
      </c>
      <c r="X424" s="60">
        <v>8.4052925018</v>
      </c>
      <c r="Y424" s="60">
        <v>16.5164056982</v>
      </c>
      <c r="Z424" s="60">
        <v>16.281086178342473</v>
      </c>
      <c r="AA424" s="60">
        <v>19.891050295542477</v>
      </c>
      <c r="AB424" s="60">
        <v>19.891050295542477</v>
      </c>
      <c r="AC424" s="60">
        <v>19.891050295542477</v>
      </c>
      <c r="AD424" s="60">
        <v>30.731360720542476</v>
      </c>
      <c r="AE424" s="60">
        <v>30.731360720542476</v>
      </c>
      <c r="AF424" s="60">
        <v>30.731360720542476</v>
      </c>
      <c r="AG424" s="60">
        <v>38.474439595542478</v>
      </c>
      <c r="AH424" s="60">
        <v>0</v>
      </c>
      <c r="AI424" s="60">
        <v>32.910534368845632</v>
      </c>
      <c r="AJ424" s="60">
        <v>32.910534368845632</v>
      </c>
      <c r="AK424" s="60">
        <v>32.910534368845632</v>
      </c>
      <c r="AL424" s="60">
        <v>33.471450318845633</v>
      </c>
      <c r="AM424" s="60">
        <v>33.471450318845633</v>
      </c>
      <c r="AN424" s="60">
        <v>35.154198168845632</v>
      </c>
      <c r="AO424" s="60">
        <v>35.154198168845632</v>
      </c>
      <c r="AP424" s="60">
        <v>35.154198168845632</v>
      </c>
      <c r="AQ424" s="60">
        <v>37.117403993845635</v>
      </c>
      <c r="AR424" s="60">
        <v>38.784341088245633</v>
      </c>
      <c r="AS424" s="60">
        <v>41.39334794684563</v>
      </c>
      <c r="AT424" s="60">
        <v>40.848632208786114</v>
      </c>
      <c r="AU424" s="60">
        <v>32.910534368845632</v>
      </c>
      <c r="AV424" s="60">
        <v>39.785387512659511</v>
      </c>
      <c r="AW424" s="60">
        <v>39.826558402497447</v>
      </c>
      <c r="AX424" s="60">
        <v>39.867729292335383</v>
      </c>
      <c r="AY424" s="60">
        <v>41.269502014623747</v>
      </c>
      <c r="AZ424" s="60">
        <v>42.840728339206272</v>
      </c>
      <c r="BA424" s="60">
        <v>43.924067344974532</v>
      </c>
      <c r="BB424" s="60">
        <v>44.323275615110155</v>
      </c>
      <c r="BC424" s="60">
        <v>44.407106829391253</v>
      </c>
      <c r="BD424" s="60">
        <v>44.589450951381664</v>
      </c>
      <c r="BE424" s="60">
        <v>44.7504577434662</v>
      </c>
      <c r="BF424" s="60">
        <v>44.973211299241058</v>
      </c>
      <c r="BG424" s="60">
        <v>45.353376119250257</v>
      </c>
      <c r="BH424" s="60">
        <v>39.785387512659511</v>
      </c>
      <c r="BI424" s="60">
        <v>44.213823239298918</v>
      </c>
      <c r="BJ424" s="60">
        <v>44.254994129136854</v>
      </c>
      <c r="BK424" s="60">
        <v>44.29616501897479</v>
      </c>
      <c r="BL424" s="60">
        <v>45.697937741263154</v>
      </c>
      <c r="BM424" s="60">
        <v>47.269164065845679</v>
      </c>
      <c r="BN424" s="60">
        <v>48.352503071613938</v>
      </c>
      <c r="BO424" s="60">
        <v>48.751711341749562</v>
      </c>
      <c r="BP424" s="60">
        <v>48.83554255603066</v>
      </c>
      <c r="BQ424" s="60">
        <v>49.017886678021071</v>
      </c>
      <c r="BR424" s="60">
        <v>49.178893470105606</v>
      </c>
      <c r="BS424" s="60">
        <v>49.401647025880465</v>
      </c>
      <c r="BT424" s="60">
        <v>49.781811845889663</v>
      </c>
      <c r="BU424" s="60">
        <v>44.213823239298918</v>
      </c>
      <c r="BV424" s="60">
        <v>48.526969658092881</v>
      </c>
      <c r="BW424" s="60">
        <v>48.568140547930817</v>
      </c>
      <c r="BX424" s="60">
        <v>48.609311437768753</v>
      </c>
      <c r="BY424" s="60">
        <v>50.011084160057116</v>
      </c>
      <c r="BZ424" s="60">
        <v>51.582310484639642</v>
      </c>
      <c r="CA424" s="60">
        <v>52.665649490407901</v>
      </c>
      <c r="CB424" s="60">
        <v>53.064857760543525</v>
      </c>
      <c r="CC424" s="60">
        <v>53.148688974824623</v>
      </c>
      <c r="CD424" s="60">
        <v>53.331033096815034</v>
      </c>
      <c r="CE424" s="60">
        <v>53.492039888899569</v>
      </c>
      <c r="CF424" s="60">
        <v>53.714793444674427</v>
      </c>
      <c r="CG424" s="60">
        <v>54.094958264683626</v>
      </c>
      <c r="CH424" s="60">
        <v>48.526969658092881</v>
      </c>
    </row>
    <row r="425" spans="1:86">
      <c r="A425" s="57" t="s">
        <v>86</v>
      </c>
      <c r="B425" s="57" t="s">
        <v>701</v>
      </c>
      <c r="C425" s="58" t="s">
        <v>116</v>
      </c>
      <c r="D425" s="58" t="s">
        <v>333</v>
      </c>
      <c r="E425" s="58" t="str">
        <f>VLOOKUP(CONCATENATE($F$4,F425),'REG FL  CWIP - 1 System Per Boo'!$A$29:$B$1161,2,FALSE)</f>
        <v>Production</v>
      </c>
      <c r="F425" s="58" t="s">
        <v>365</v>
      </c>
      <c r="G425" s="58" t="s">
        <v>366</v>
      </c>
      <c r="H425" s="63">
        <v>346</v>
      </c>
      <c r="I425" s="60">
        <v>118.43</v>
      </c>
      <c r="J425" s="60">
        <v>463.84000000000009</v>
      </c>
      <c r="K425" s="60">
        <v>277.99999999999994</v>
      </c>
      <c r="L425" s="60">
        <v>676.93</v>
      </c>
      <c r="M425" s="60">
        <v>322.93</v>
      </c>
      <c r="N425" s="60">
        <v>506.18999999999994</v>
      </c>
      <c r="O425" s="60">
        <v>281.49</v>
      </c>
      <c r="P425" s="60">
        <v>774.66999999999985</v>
      </c>
      <c r="Q425" s="60">
        <v>518.86</v>
      </c>
      <c r="R425" s="60">
        <v>1722.1299999999999</v>
      </c>
      <c r="S425" s="60">
        <v>7182.8500000000022</v>
      </c>
      <c r="T425" s="60">
        <v>2437.5399999999995</v>
      </c>
      <c r="U425" s="60">
        <v>15283.86</v>
      </c>
      <c r="V425" s="60">
        <v>8.4918871609999993</v>
      </c>
      <c r="W425" s="60">
        <v>35.081907551500002</v>
      </c>
      <c r="X425" s="60">
        <v>29.198566798000002</v>
      </c>
      <c r="Y425" s="60">
        <v>30.218964146000001</v>
      </c>
      <c r="Z425" s="60">
        <v>60.490480169000001</v>
      </c>
      <c r="AA425" s="60">
        <v>11.139470941000001</v>
      </c>
      <c r="AB425" s="60">
        <v>22.4767149915</v>
      </c>
      <c r="AC425" s="60">
        <v>59.970350588499997</v>
      </c>
      <c r="AD425" s="60">
        <v>20.810914463500001</v>
      </c>
      <c r="AE425" s="60">
        <v>75.727644011999999</v>
      </c>
      <c r="AF425" s="60">
        <v>76.353324529999995</v>
      </c>
      <c r="AG425" s="60">
        <v>10.153058313000001</v>
      </c>
      <c r="AH425" s="60">
        <v>440.11328366499998</v>
      </c>
      <c r="AI425" s="60">
        <v>3.5191361460000001</v>
      </c>
      <c r="AJ425" s="60">
        <v>121.90200142</v>
      </c>
      <c r="AK425" s="60">
        <v>17.769261181499999</v>
      </c>
      <c r="AL425" s="60">
        <v>6.0404863684999999</v>
      </c>
      <c r="AM425" s="60">
        <v>125.916737645</v>
      </c>
      <c r="AN425" s="60">
        <v>3.3875731665000002</v>
      </c>
      <c r="AO425" s="60">
        <v>117.666663046</v>
      </c>
      <c r="AP425" s="60">
        <v>22.9960890495</v>
      </c>
      <c r="AQ425" s="60">
        <v>84.678355849499994</v>
      </c>
      <c r="AR425" s="60">
        <v>58.7837444205</v>
      </c>
      <c r="AS425" s="60">
        <v>50.844236463500003</v>
      </c>
      <c r="AT425" s="60">
        <v>1.1765808595</v>
      </c>
      <c r="AU425" s="60">
        <v>614.68086561600001</v>
      </c>
      <c r="AV425" s="60">
        <v>27.041666666666668</v>
      </c>
      <c r="AW425" s="60">
        <v>27.041666666666668</v>
      </c>
      <c r="AX425" s="60">
        <v>27.041666666666668</v>
      </c>
      <c r="AY425" s="60">
        <v>27.041666666666668</v>
      </c>
      <c r="AZ425" s="60">
        <v>27.041666666666668</v>
      </c>
      <c r="BA425" s="60">
        <v>27.041666666666668</v>
      </c>
      <c r="BB425" s="60">
        <v>27.041666666666668</v>
      </c>
      <c r="BC425" s="60">
        <v>27.041666666666668</v>
      </c>
      <c r="BD425" s="60">
        <v>27.041666666666668</v>
      </c>
      <c r="BE425" s="60">
        <v>27.041666666666668</v>
      </c>
      <c r="BF425" s="60">
        <v>27.041666666666668</v>
      </c>
      <c r="BG425" s="60">
        <v>27.041666666666686</v>
      </c>
      <c r="BH425" s="60">
        <v>324.5</v>
      </c>
      <c r="BI425" s="60">
        <v>40.240833333333335</v>
      </c>
      <c r="BJ425" s="60">
        <v>40.240833333333335</v>
      </c>
      <c r="BK425" s="60">
        <v>40.240833333333335</v>
      </c>
      <c r="BL425" s="60">
        <v>40.240833333333335</v>
      </c>
      <c r="BM425" s="60">
        <v>40.240833333333335</v>
      </c>
      <c r="BN425" s="60">
        <v>40.240833333333335</v>
      </c>
      <c r="BO425" s="60">
        <v>40.240833333333335</v>
      </c>
      <c r="BP425" s="60">
        <v>40.240833333333335</v>
      </c>
      <c r="BQ425" s="60">
        <v>40.240833333333335</v>
      </c>
      <c r="BR425" s="60">
        <v>40.240833333333335</v>
      </c>
      <c r="BS425" s="60">
        <v>40.240833333333335</v>
      </c>
      <c r="BT425" s="60">
        <v>40.240833333333285</v>
      </c>
      <c r="BU425" s="60">
        <v>482.89</v>
      </c>
      <c r="BV425" s="60">
        <v>3.5382531704007327</v>
      </c>
      <c r="BW425" s="60">
        <v>122.56421039372587</v>
      </c>
      <c r="BX425" s="60">
        <v>17.865789245631831</v>
      </c>
      <c r="BY425" s="60">
        <v>6.0733001388425212</v>
      </c>
      <c r="BZ425" s="60">
        <v>126.60075589440936</v>
      </c>
      <c r="CA425" s="60">
        <v>3.4059755005378172</v>
      </c>
      <c r="CB425" s="60">
        <v>118.30586436566476</v>
      </c>
      <c r="CC425" s="60">
        <v>23.121010842020134</v>
      </c>
      <c r="CD425" s="60">
        <v>85.138354590051378</v>
      </c>
      <c r="CE425" s="60">
        <v>59.103075708017947</v>
      </c>
      <c r="CF425" s="60">
        <v>51.120437914306088</v>
      </c>
      <c r="CG425" s="60">
        <v>1.1829722363914925</v>
      </c>
      <c r="CH425" s="60">
        <v>618.02</v>
      </c>
    </row>
    <row r="426" spans="1:86">
      <c r="A426" s="57" t="s">
        <v>86</v>
      </c>
      <c r="B426" s="57" t="s">
        <v>701</v>
      </c>
      <c r="C426" s="58" t="s">
        <v>116</v>
      </c>
      <c r="D426" s="58" t="s">
        <v>333</v>
      </c>
      <c r="E426" s="58" t="str">
        <f>VLOOKUP(CONCATENATE($F$4,F426),'REG FL  CWIP - 1 System Per Boo'!$A$29:$B$1161,2,FALSE)</f>
        <v>Production</v>
      </c>
      <c r="F426" s="58" t="s">
        <v>375</v>
      </c>
      <c r="G426" s="58" t="s">
        <v>366</v>
      </c>
      <c r="H426" s="63">
        <v>346</v>
      </c>
      <c r="I426" s="60">
        <v>0</v>
      </c>
      <c r="J426" s="60">
        <v>0</v>
      </c>
      <c r="K426" s="60">
        <v>0</v>
      </c>
      <c r="L426" s="60">
        <v>0</v>
      </c>
      <c r="M426" s="60">
        <v>0</v>
      </c>
      <c r="N426" s="60">
        <v>0</v>
      </c>
      <c r="O426" s="60">
        <v>0</v>
      </c>
      <c r="P426" s="60">
        <v>0</v>
      </c>
      <c r="Q426" s="60">
        <v>0</v>
      </c>
      <c r="R426" s="60">
        <v>0</v>
      </c>
      <c r="S426" s="60">
        <v>0</v>
      </c>
      <c r="T426" s="60">
        <v>0</v>
      </c>
      <c r="U426" s="60">
        <v>0</v>
      </c>
      <c r="V426" s="60">
        <v>3</v>
      </c>
      <c r="W426" s="60">
        <v>3</v>
      </c>
      <c r="X426" s="60">
        <v>3</v>
      </c>
      <c r="Y426" s="60">
        <v>3</v>
      </c>
      <c r="Z426" s="60">
        <v>3</v>
      </c>
      <c r="AA426" s="60">
        <v>3</v>
      </c>
      <c r="AB426" s="60">
        <v>3</v>
      </c>
      <c r="AC426" s="60">
        <v>3</v>
      </c>
      <c r="AD426" s="60">
        <v>3</v>
      </c>
      <c r="AE426" s="60">
        <v>3</v>
      </c>
      <c r="AF426" s="60">
        <v>3</v>
      </c>
      <c r="AG426" s="60">
        <v>3</v>
      </c>
      <c r="AH426" s="60">
        <v>36</v>
      </c>
      <c r="AI426" s="60">
        <v>14</v>
      </c>
      <c r="AJ426" s="60">
        <v>14</v>
      </c>
      <c r="AK426" s="60">
        <v>14</v>
      </c>
      <c r="AL426" s="60">
        <v>14</v>
      </c>
      <c r="AM426" s="60">
        <v>14</v>
      </c>
      <c r="AN426" s="60">
        <v>14</v>
      </c>
      <c r="AO426" s="60">
        <v>14</v>
      </c>
      <c r="AP426" s="60">
        <v>14</v>
      </c>
      <c r="AQ426" s="60">
        <v>14</v>
      </c>
      <c r="AR426" s="60">
        <v>14</v>
      </c>
      <c r="AS426" s="60">
        <v>14</v>
      </c>
      <c r="AT426" s="60">
        <v>14</v>
      </c>
      <c r="AU426" s="60">
        <v>168</v>
      </c>
      <c r="AV426" s="60">
        <v>15.916666668</v>
      </c>
      <c r="AW426" s="60">
        <v>15.916666668</v>
      </c>
      <c r="AX426" s="60">
        <v>15.916666668</v>
      </c>
      <c r="AY426" s="60">
        <v>15.916666668</v>
      </c>
      <c r="AZ426" s="60">
        <v>15.916666668</v>
      </c>
      <c r="BA426" s="60">
        <v>15.916666668</v>
      </c>
      <c r="BB426" s="60">
        <v>15.916666668</v>
      </c>
      <c r="BC426" s="60">
        <v>15.916666668</v>
      </c>
      <c r="BD426" s="60">
        <v>15.916666668</v>
      </c>
      <c r="BE426" s="60">
        <v>15.916666668</v>
      </c>
      <c r="BF426" s="60">
        <v>15.916666668</v>
      </c>
      <c r="BG426" s="60">
        <v>15.916666651999975</v>
      </c>
      <c r="BH426" s="60">
        <v>191</v>
      </c>
      <c r="BI426" s="60">
        <v>17.833333335999999</v>
      </c>
      <c r="BJ426" s="60">
        <v>17.833333335999999</v>
      </c>
      <c r="BK426" s="60">
        <v>17.833333335999999</v>
      </c>
      <c r="BL426" s="60">
        <v>17.833333335999999</v>
      </c>
      <c r="BM426" s="60">
        <v>17.833333335999999</v>
      </c>
      <c r="BN426" s="60">
        <v>17.833333335999999</v>
      </c>
      <c r="BO426" s="60">
        <v>17.833333335999999</v>
      </c>
      <c r="BP426" s="60">
        <v>17.833333335999999</v>
      </c>
      <c r="BQ426" s="60">
        <v>17.833333335999999</v>
      </c>
      <c r="BR426" s="60">
        <v>17.833333335999999</v>
      </c>
      <c r="BS426" s="60">
        <v>17.833333335999999</v>
      </c>
      <c r="BT426" s="60">
        <v>17.833333303999979</v>
      </c>
      <c r="BU426" s="60">
        <v>214</v>
      </c>
      <c r="BV426" s="60">
        <v>0</v>
      </c>
      <c r="BW426" s="60">
        <v>0</v>
      </c>
      <c r="BX426" s="60">
        <v>0</v>
      </c>
      <c r="BY426" s="60">
        <v>0</v>
      </c>
      <c r="BZ426" s="60">
        <v>0</v>
      </c>
      <c r="CA426" s="60">
        <v>0</v>
      </c>
      <c r="CB426" s="60">
        <v>0</v>
      </c>
      <c r="CC426" s="60">
        <v>0</v>
      </c>
      <c r="CD426" s="60">
        <v>0</v>
      </c>
      <c r="CE426" s="60">
        <v>0</v>
      </c>
      <c r="CF426" s="60">
        <v>0</v>
      </c>
      <c r="CG426" s="60">
        <v>0</v>
      </c>
      <c r="CH426" s="60">
        <v>0</v>
      </c>
    </row>
    <row r="427" spans="1:86">
      <c r="A427" s="57" t="s">
        <v>86</v>
      </c>
      <c r="B427" s="57" t="s">
        <v>701</v>
      </c>
      <c r="C427" s="58" t="s">
        <v>116</v>
      </c>
      <c r="D427" s="58" t="s">
        <v>333</v>
      </c>
      <c r="E427" s="58" t="str">
        <f>VLOOKUP(CONCATENATE($F$4,F427),'REG FL  CWIP - 1 System Per Boo'!$A$29:$B$1161,2,FALSE)</f>
        <v>Production</v>
      </c>
      <c r="F427" s="58" t="s">
        <v>387</v>
      </c>
      <c r="G427" s="58" t="s">
        <v>388</v>
      </c>
      <c r="H427" s="63">
        <v>346</v>
      </c>
      <c r="I427" s="60">
        <v>0</v>
      </c>
      <c r="J427" s="60">
        <v>0</v>
      </c>
      <c r="K427" s="60">
        <v>0</v>
      </c>
      <c r="L427" s="60">
        <v>0</v>
      </c>
      <c r="M427" s="60">
        <v>0</v>
      </c>
      <c r="N427" s="60">
        <v>0</v>
      </c>
      <c r="O427" s="60">
        <v>0</v>
      </c>
      <c r="P427" s="60">
        <v>0</v>
      </c>
      <c r="Q427" s="60">
        <v>0</v>
      </c>
      <c r="R427" s="60">
        <v>0</v>
      </c>
      <c r="S427" s="60">
        <v>0</v>
      </c>
      <c r="T427" s="60">
        <v>0</v>
      </c>
      <c r="U427" s="60">
        <v>0</v>
      </c>
      <c r="V427" s="60">
        <v>7.2754985100000003E-2</v>
      </c>
      <c r="W427" s="60">
        <v>7.2758315000000004E-2</v>
      </c>
      <c r="X427" s="60">
        <v>1.1261728260999999</v>
      </c>
      <c r="Y427" s="60">
        <v>2.2188730501</v>
      </c>
      <c r="Z427" s="60">
        <v>5.5096729169999996</v>
      </c>
      <c r="AA427" s="60">
        <v>16.351374599700002</v>
      </c>
      <c r="AB427" s="60">
        <v>2.2969706857999999</v>
      </c>
      <c r="AC427" s="60">
        <v>5.5775041728000003</v>
      </c>
      <c r="AD427" s="60">
        <v>1.2447669163999999</v>
      </c>
      <c r="AE427" s="60">
        <v>2.3378880994000002</v>
      </c>
      <c r="AF427" s="60">
        <v>3.3967087776999998</v>
      </c>
      <c r="AG427" s="60">
        <v>1.1595884222999999</v>
      </c>
      <c r="AH427" s="60">
        <v>41.365033767399993</v>
      </c>
      <c r="AI427" s="60">
        <v>10.1181827005</v>
      </c>
      <c r="AJ427" s="60">
        <v>3.6355580814000001</v>
      </c>
      <c r="AK427" s="60">
        <v>4.5503967165999999</v>
      </c>
      <c r="AL427" s="60">
        <v>4.3897508599000004</v>
      </c>
      <c r="AM427" s="60">
        <v>6.4390381166999999</v>
      </c>
      <c r="AN427" s="60">
        <v>2.8626915219</v>
      </c>
      <c r="AO427" s="60">
        <v>3.4070148679000001</v>
      </c>
      <c r="AP427" s="60">
        <v>5.5159031102</v>
      </c>
      <c r="AQ427" s="60">
        <v>2.3138517380999999</v>
      </c>
      <c r="AR427" s="60">
        <v>2.9754274234999998</v>
      </c>
      <c r="AS427" s="60">
        <v>4.3191495745999999</v>
      </c>
      <c r="AT427" s="60">
        <v>2.0319404160999999</v>
      </c>
      <c r="AU427" s="60">
        <v>52.558905127399996</v>
      </c>
      <c r="AV427" s="60">
        <v>9.8074999999999992</v>
      </c>
      <c r="AW427" s="60">
        <v>9.8074999999999992</v>
      </c>
      <c r="AX427" s="60">
        <v>9.8074999999999992</v>
      </c>
      <c r="AY427" s="60">
        <v>9.8074999999999992</v>
      </c>
      <c r="AZ427" s="60">
        <v>9.8074999999999992</v>
      </c>
      <c r="BA427" s="60">
        <v>9.8074999999999992</v>
      </c>
      <c r="BB427" s="60">
        <v>9.8074999999999992</v>
      </c>
      <c r="BC427" s="60">
        <v>9.8074999999999992</v>
      </c>
      <c r="BD427" s="60">
        <v>9.8074999999999992</v>
      </c>
      <c r="BE427" s="60">
        <v>9.8074999999999992</v>
      </c>
      <c r="BF427" s="60">
        <v>9.8074999999999992</v>
      </c>
      <c r="BG427" s="60">
        <v>9.8074999999999903</v>
      </c>
      <c r="BH427" s="60">
        <v>117.69</v>
      </c>
      <c r="BI427" s="60">
        <v>11.396666666666667</v>
      </c>
      <c r="BJ427" s="60">
        <v>11.396666666666667</v>
      </c>
      <c r="BK427" s="60">
        <v>11.396666666666667</v>
      </c>
      <c r="BL427" s="60">
        <v>11.396666666666667</v>
      </c>
      <c r="BM427" s="60">
        <v>11.396666666666667</v>
      </c>
      <c r="BN427" s="60">
        <v>11.396666666666667</v>
      </c>
      <c r="BO427" s="60">
        <v>11.396666666666667</v>
      </c>
      <c r="BP427" s="60">
        <v>11.396666666666667</v>
      </c>
      <c r="BQ427" s="60">
        <v>11.396666666666667</v>
      </c>
      <c r="BR427" s="60">
        <v>11.396666666666667</v>
      </c>
      <c r="BS427" s="60">
        <v>11.396666666666667</v>
      </c>
      <c r="BT427" s="60">
        <v>11.39666666666669</v>
      </c>
      <c r="BU427" s="60">
        <v>136.76</v>
      </c>
      <c r="BV427" s="60">
        <v>10.003333333333334</v>
      </c>
      <c r="BW427" s="60">
        <v>10.003333333333334</v>
      </c>
      <c r="BX427" s="60">
        <v>10.003333333333334</v>
      </c>
      <c r="BY427" s="60">
        <v>10.003333333333334</v>
      </c>
      <c r="BZ427" s="60">
        <v>10.003333333333334</v>
      </c>
      <c r="CA427" s="60">
        <v>10.003333333333334</v>
      </c>
      <c r="CB427" s="60">
        <v>10.003333333333334</v>
      </c>
      <c r="CC427" s="60">
        <v>10.003333333333334</v>
      </c>
      <c r="CD427" s="60">
        <v>10.003333333333334</v>
      </c>
      <c r="CE427" s="60">
        <v>10.003333333333334</v>
      </c>
      <c r="CF427" s="60">
        <v>10.003333333333334</v>
      </c>
      <c r="CG427" s="60">
        <v>10.003333333333359</v>
      </c>
      <c r="CH427" s="60">
        <v>120.04</v>
      </c>
    </row>
    <row r="428" spans="1:86">
      <c r="A428" s="57" t="s">
        <v>86</v>
      </c>
      <c r="B428" s="57" t="s">
        <v>701</v>
      </c>
      <c r="C428" s="58" t="s">
        <v>116</v>
      </c>
      <c r="D428" s="58" t="s">
        <v>333</v>
      </c>
      <c r="E428" s="58" t="str">
        <f>VLOOKUP(CONCATENATE($F$4,F428),'REG FL  CWIP - 1 System Per Boo'!$A$29:$B$1161,2,FALSE)</f>
        <v>Production</v>
      </c>
      <c r="F428" s="58" t="s">
        <v>394</v>
      </c>
      <c r="G428" s="58" t="s">
        <v>388</v>
      </c>
      <c r="H428" s="63">
        <v>346</v>
      </c>
      <c r="I428" s="60">
        <v>0</v>
      </c>
      <c r="J428" s="60">
        <v>0</v>
      </c>
      <c r="K428" s="60">
        <v>0</v>
      </c>
      <c r="L428" s="60">
        <v>0</v>
      </c>
      <c r="M428" s="60">
        <v>0</v>
      </c>
      <c r="N428" s="60">
        <v>0</v>
      </c>
      <c r="O428" s="60">
        <v>0</v>
      </c>
      <c r="P428" s="60">
        <v>0</v>
      </c>
      <c r="Q428" s="60">
        <v>0</v>
      </c>
      <c r="R428" s="60">
        <v>0</v>
      </c>
      <c r="S428" s="60">
        <v>0</v>
      </c>
      <c r="T428" s="60">
        <v>0</v>
      </c>
      <c r="U428" s="60">
        <v>0</v>
      </c>
      <c r="V428" s="60">
        <v>0</v>
      </c>
      <c r="W428" s="60">
        <v>0</v>
      </c>
      <c r="X428" s="60">
        <v>0</v>
      </c>
      <c r="Y428" s="60">
        <v>0</v>
      </c>
      <c r="Z428" s="60">
        <v>0</v>
      </c>
      <c r="AA428" s="60">
        <v>0</v>
      </c>
      <c r="AB428" s="60">
        <v>0</v>
      </c>
      <c r="AC428" s="60">
        <v>0</v>
      </c>
      <c r="AD428" s="60">
        <v>0</v>
      </c>
      <c r="AE428" s="60">
        <v>0</v>
      </c>
      <c r="AF428" s="60">
        <v>0</v>
      </c>
      <c r="AG428" s="60">
        <v>0</v>
      </c>
      <c r="AH428" s="60">
        <v>0</v>
      </c>
      <c r="AI428" s="60">
        <v>2</v>
      </c>
      <c r="AJ428" s="60">
        <v>2</v>
      </c>
      <c r="AK428" s="60">
        <v>2</v>
      </c>
      <c r="AL428" s="60">
        <v>2</v>
      </c>
      <c r="AM428" s="60">
        <v>2</v>
      </c>
      <c r="AN428" s="60">
        <v>2</v>
      </c>
      <c r="AO428" s="60">
        <v>2</v>
      </c>
      <c r="AP428" s="60">
        <v>2</v>
      </c>
      <c r="AQ428" s="60">
        <v>2</v>
      </c>
      <c r="AR428" s="60">
        <v>2</v>
      </c>
      <c r="AS428" s="60">
        <v>2</v>
      </c>
      <c r="AT428" s="60">
        <v>2</v>
      </c>
      <c r="AU428" s="60">
        <v>24</v>
      </c>
      <c r="AV428" s="60">
        <v>2.5833333340000002</v>
      </c>
      <c r="AW428" s="60">
        <v>2.5833333340000002</v>
      </c>
      <c r="AX428" s="60">
        <v>2.5833333340000002</v>
      </c>
      <c r="AY428" s="60">
        <v>2.5833333340000002</v>
      </c>
      <c r="AZ428" s="60">
        <v>2.5833333340000002</v>
      </c>
      <c r="BA428" s="60">
        <v>2.5833333340000002</v>
      </c>
      <c r="BB428" s="60">
        <v>2.5833333340000002</v>
      </c>
      <c r="BC428" s="60">
        <v>2.5833333340000002</v>
      </c>
      <c r="BD428" s="60">
        <v>2.5833333340000002</v>
      </c>
      <c r="BE428" s="60">
        <v>2.5833333340000002</v>
      </c>
      <c r="BF428" s="60">
        <v>2.5833333340000002</v>
      </c>
      <c r="BG428" s="60">
        <v>2.5833333260000018</v>
      </c>
      <c r="BH428" s="60">
        <v>31</v>
      </c>
      <c r="BI428" s="60">
        <v>2.9166666659999998</v>
      </c>
      <c r="BJ428" s="60">
        <v>2.9166666659999998</v>
      </c>
      <c r="BK428" s="60">
        <v>2.9166666659999998</v>
      </c>
      <c r="BL428" s="60">
        <v>2.9166666659999998</v>
      </c>
      <c r="BM428" s="60">
        <v>2.9166666659999998</v>
      </c>
      <c r="BN428" s="60">
        <v>2.9166666659999998</v>
      </c>
      <c r="BO428" s="60">
        <v>2.9166666659999998</v>
      </c>
      <c r="BP428" s="60">
        <v>2.9166666659999998</v>
      </c>
      <c r="BQ428" s="60">
        <v>2.9166666659999998</v>
      </c>
      <c r="BR428" s="60">
        <v>2.9166666659999998</v>
      </c>
      <c r="BS428" s="60">
        <v>2.9166666659999998</v>
      </c>
      <c r="BT428" s="60">
        <v>2.9166666739999982</v>
      </c>
      <c r="BU428" s="60">
        <v>35</v>
      </c>
      <c r="BV428" s="60">
        <v>7.5833333339999998</v>
      </c>
      <c r="BW428" s="60">
        <v>7.5833333339999998</v>
      </c>
      <c r="BX428" s="60">
        <v>7.5833333339999998</v>
      </c>
      <c r="BY428" s="60">
        <v>7.5833333339999998</v>
      </c>
      <c r="BZ428" s="60">
        <v>7.5833333339999998</v>
      </c>
      <c r="CA428" s="60">
        <v>7.5833333339999998</v>
      </c>
      <c r="CB428" s="60">
        <v>7.5833333339999998</v>
      </c>
      <c r="CC428" s="60">
        <v>7.5833333339999998</v>
      </c>
      <c r="CD428" s="60">
        <v>7.5833333339999998</v>
      </c>
      <c r="CE428" s="60">
        <v>7.5833333339999998</v>
      </c>
      <c r="CF428" s="60">
        <v>7.5833333339999998</v>
      </c>
      <c r="CG428" s="60">
        <v>7.5833333259999876</v>
      </c>
      <c r="CH428" s="60">
        <v>91</v>
      </c>
    </row>
    <row r="429" spans="1:86">
      <c r="A429" s="57" t="s">
        <v>86</v>
      </c>
      <c r="B429" s="57" t="s">
        <v>701</v>
      </c>
      <c r="C429" s="58" t="s">
        <v>116</v>
      </c>
      <c r="D429" s="58" t="s">
        <v>333</v>
      </c>
      <c r="E429" s="58" t="str">
        <f>VLOOKUP(CONCATENATE($F$4,F429),'REG FL  CWIP - 1 System Per Boo'!$A$29:$B$1161,2,FALSE)</f>
        <v>Production</v>
      </c>
      <c r="F429" s="58" t="s">
        <v>486</v>
      </c>
      <c r="G429" s="58" t="s">
        <v>487</v>
      </c>
      <c r="H429" s="63">
        <v>346</v>
      </c>
      <c r="I429" s="60">
        <v>5.1599999999999993</v>
      </c>
      <c r="J429" s="60">
        <v>-14.58</v>
      </c>
      <c r="K429" s="60">
        <v>3.5</v>
      </c>
      <c r="L429" s="60">
        <v>1.9</v>
      </c>
      <c r="M429" s="60">
        <v>2.36</v>
      </c>
      <c r="N429" s="60">
        <v>7.98</v>
      </c>
      <c r="O429" s="60">
        <v>817.58999999999992</v>
      </c>
      <c r="P429" s="60">
        <v>-87.42</v>
      </c>
      <c r="Q429" s="60">
        <v>131.53</v>
      </c>
      <c r="R429" s="60">
        <v>60.25</v>
      </c>
      <c r="S429" s="60">
        <v>176.55</v>
      </c>
      <c r="T429" s="60">
        <v>323.57</v>
      </c>
      <c r="U429" s="60">
        <v>1428.3899999999999</v>
      </c>
      <c r="V429" s="60">
        <v>0</v>
      </c>
      <c r="W429" s="60">
        <v>0</v>
      </c>
      <c r="X429" s="60">
        <v>0</v>
      </c>
      <c r="Y429" s="60">
        <v>0</v>
      </c>
      <c r="Z429" s="60">
        <v>0</v>
      </c>
      <c r="AA429" s="60">
        <v>0</v>
      </c>
      <c r="AB429" s="60">
        <v>0</v>
      </c>
      <c r="AC429" s="60">
        <v>0</v>
      </c>
      <c r="AD429" s="60">
        <v>0</v>
      </c>
      <c r="AE429" s="60">
        <v>0</v>
      </c>
      <c r="AF429" s="60">
        <v>0</v>
      </c>
      <c r="AG429" s="60">
        <v>0</v>
      </c>
      <c r="AH429" s="60">
        <v>0</v>
      </c>
      <c r="AI429" s="60">
        <v>0</v>
      </c>
      <c r="AJ429" s="60">
        <v>0</v>
      </c>
      <c r="AK429" s="60">
        <v>0</v>
      </c>
      <c r="AL429" s="60">
        <v>0</v>
      </c>
      <c r="AM429" s="60">
        <v>0</v>
      </c>
      <c r="AN429" s="60">
        <v>0</v>
      </c>
      <c r="AO429" s="60">
        <v>0</v>
      </c>
      <c r="AP429" s="60">
        <v>0</v>
      </c>
      <c r="AQ429" s="60">
        <v>0</v>
      </c>
      <c r="AR429" s="60">
        <v>0</v>
      </c>
      <c r="AS429" s="60">
        <v>0</v>
      </c>
      <c r="AT429" s="60">
        <v>0</v>
      </c>
      <c r="AU429" s="60">
        <v>0</v>
      </c>
      <c r="AV429" s="60">
        <v>0</v>
      </c>
      <c r="AW429" s="60">
        <v>0</v>
      </c>
      <c r="AX429" s="60">
        <v>0</v>
      </c>
      <c r="AY429" s="60">
        <v>0</v>
      </c>
      <c r="AZ429" s="60">
        <v>0</v>
      </c>
      <c r="BA429" s="60">
        <v>0</v>
      </c>
      <c r="BB429" s="60">
        <v>0</v>
      </c>
      <c r="BC429" s="60">
        <v>0</v>
      </c>
      <c r="BD429" s="60">
        <v>0</v>
      </c>
      <c r="BE429" s="60">
        <v>0</v>
      </c>
      <c r="BF429" s="60">
        <v>0</v>
      </c>
      <c r="BG429" s="60">
        <v>0</v>
      </c>
      <c r="BH429" s="60">
        <v>0</v>
      </c>
      <c r="BI429" s="60">
        <v>0</v>
      </c>
      <c r="BJ429" s="60">
        <v>0</v>
      </c>
      <c r="BK429" s="60">
        <v>0</v>
      </c>
      <c r="BL429" s="60">
        <v>0</v>
      </c>
      <c r="BM429" s="60">
        <v>0</v>
      </c>
      <c r="BN429" s="60">
        <v>0</v>
      </c>
      <c r="BO429" s="60">
        <v>0</v>
      </c>
      <c r="BP429" s="60">
        <v>0</v>
      </c>
      <c r="BQ429" s="60">
        <v>0</v>
      </c>
      <c r="BR429" s="60">
        <v>0</v>
      </c>
      <c r="BS429" s="60">
        <v>0</v>
      </c>
      <c r="BT429" s="60">
        <v>0</v>
      </c>
      <c r="BU429" s="60">
        <v>0</v>
      </c>
      <c r="BV429" s="60">
        <v>0</v>
      </c>
      <c r="BW429" s="60">
        <v>0</v>
      </c>
      <c r="BX429" s="60">
        <v>0</v>
      </c>
      <c r="BY429" s="60">
        <v>0</v>
      </c>
      <c r="BZ429" s="60">
        <v>0</v>
      </c>
      <c r="CA429" s="60">
        <v>0</v>
      </c>
      <c r="CB429" s="60">
        <v>0</v>
      </c>
      <c r="CC429" s="60">
        <v>0</v>
      </c>
      <c r="CD429" s="60">
        <v>0</v>
      </c>
      <c r="CE429" s="60">
        <v>0</v>
      </c>
      <c r="CF429" s="60">
        <v>0</v>
      </c>
      <c r="CG429" s="60">
        <v>0</v>
      </c>
      <c r="CH429" s="60">
        <v>0</v>
      </c>
    </row>
    <row r="430" spans="1:86">
      <c r="A430" s="57" t="s">
        <v>86</v>
      </c>
      <c r="B430" s="57" t="s">
        <v>701</v>
      </c>
      <c r="C430" s="58" t="s">
        <v>116</v>
      </c>
      <c r="D430" s="58" t="s">
        <v>333</v>
      </c>
      <c r="E430" s="58" t="str">
        <f>VLOOKUP(CONCATENATE($F$4,F430),'REG FL  CWIP - 1 System Per Boo'!$A$29:$B$1161,2,FALSE)</f>
        <v>Production</v>
      </c>
      <c r="F430" s="58" t="s">
        <v>498</v>
      </c>
      <c r="G430" s="58" t="s">
        <v>487</v>
      </c>
      <c r="H430" s="63">
        <v>346</v>
      </c>
      <c r="I430" s="60">
        <v>0</v>
      </c>
      <c r="J430" s="60">
        <v>0</v>
      </c>
      <c r="K430" s="60">
        <v>0</v>
      </c>
      <c r="L430" s="60">
        <v>0</v>
      </c>
      <c r="M430" s="60">
        <v>0</v>
      </c>
      <c r="N430" s="60">
        <v>0</v>
      </c>
      <c r="O430" s="60">
        <v>0</v>
      </c>
      <c r="P430" s="60">
        <v>0</v>
      </c>
      <c r="Q430" s="60">
        <v>0</v>
      </c>
      <c r="R430" s="60">
        <v>0</v>
      </c>
      <c r="S430" s="60">
        <v>0</v>
      </c>
      <c r="T430" s="60">
        <v>0</v>
      </c>
      <c r="U430" s="60">
        <v>0</v>
      </c>
      <c r="V430" s="60">
        <v>33.125159375000003</v>
      </c>
      <c r="W430" s="60">
        <v>36.255481160000002</v>
      </c>
      <c r="X430" s="60">
        <v>147.03405724500001</v>
      </c>
      <c r="Y430" s="60">
        <v>131.39496979500001</v>
      </c>
      <c r="Z430" s="60">
        <v>209.99615712249999</v>
      </c>
      <c r="AA430" s="60">
        <v>57.921615844999998</v>
      </c>
      <c r="AB430" s="60">
        <v>0</v>
      </c>
      <c r="AC430" s="60">
        <v>20.896448530000001</v>
      </c>
      <c r="AD430" s="60">
        <v>1.7171244825</v>
      </c>
      <c r="AE430" s="60">
        <v>0.51512701750000001</v>
      </c>
      <c r="AF430" s="60">
        <v>14.312773125</v>
      </c>
      <c r="AG430" s="60">
        <v>13.066006905</v>
      </c>
      <c r="AH430" s="60">
        <v>666.23492060250021</v>
      </c>
      <c r="AI430" s="60">
        <v>5.7584150100000002</v>
      </c>
      <c r="AJ430" s="60">
        <v>4.0651144075000003</v>
      </c>
      <c r="AK430" s="60">
        <v>27.441116725000001</v>
      </c>
      <c r="AL430" s="60">
        <v>9.3422068475</v>
      </c>
      <c r="AM430" s="60">
        <v>4.7158094325000004</v>
      </c>
      <c r="AN430" s="60">
        <v>0.79009976999999998</v>
      </c>
      <c r="AO430" s="60">
        <v>0.44238883750000002</v>
      </c>
      <c r="AP430" s="60">
        <v>4.2937587124999999</v>
      </c>
      <c r="AQ430" s="60">
        <v>0.33585908749999999</v>
      </c>
      <c r="AR430" s="60">
        <v>0.242647955</v>
      </c>
      <c r="AS430" s="60">
        <v>3.0126560274999998</v>
      </c>
      <c r="AT430" s="60">
        <v>0.2426461875</v>
      </c>
      <c r="AU430" s="60">
        <v>60.682718999999999</v>
      </c>
      <c r="AV430" s="60">
        <v>6.7203803267004787</v>
      </c>
      <c r="AW430" s="60">
        <v>4.7442073630517418</v>
      </c>
      <c r="AX430" s="60">
        <v>32.025260538035006</v>
      </c>
      <c r="AY430" s="60">
        <v>10.902858338080343</v>
      </c>
      <c r="AZ430" s="60">
        <v>5.5036034880441083</v>
      </c>
      <c r="BA430" s="60">
        <v>0.92208896740121771</v>
      </c>
      <c r="BB430" s="60">
        <v>0.51629158980795564</v>
      </c>
      <c r="BC430" s="60">
        <v>5.0110475762815465</v>
      </c>
      <c r="BD430" s="60">
        <v>0.39196563642233467</v>
      </c>
      <c r="BE430" s="60">
        <v>0.28318322668030538</v>
      </c>
      <c r="BF430" s="60">
        <v>3.5159317734423965</v>
      </c>
      <c r="BG430" s="60">
        <v>0.28318117605255111</v>
      </c>
      <c r="BH430" s="60">
        <v>70.819999999999993</v>
      </c>
      <c r="BI430" s="60">
        <v>6.2905113235985173</v>
      </c>
      <c r="BJ430" s="60">
        <v>4.4407442269608541</v>
      </c>
      <c r="BK430" s="60">
        <v>29.976765340989406</v>
      </c>
      <c r="BL430" s="60">
        <v>10.205457206461116</v>
      </c>
      <c r="BM430" s="60">
        <v>5.151565592885941</v>
      </c>
      <c r="BN430" s="60">
        <v>0.86310756368315045</v>
      </c>
      <c r="BO430" s="60">
        <v>0.48326700783022142</v>
      </c>
      <c r="BP430" s="60">
        <v>4.690516010894644</v>
      </c>
      <c r="BQ430" s="60">
        <v>0.36689356174976617</v>
      </c>
      <c r="BR430" s="60">
        <v>0.26506941683168533</v>
      </c>
      <c r="BS430" s="60">
        <v>3.2910352626869934</v>
      </c>
      <c r="BT430" s="60">
        <v>0.26506748542770708</v>
      </c>
      <c r="BU430" s="60">
        <v>66.290000000000006</v>
      </c>
      <c r="BV430" s="60">
        <v>19.333666872216437</v>
      </c>
      <c r="BW430" s="60">
        <v>13.648472299333719</v>
      </c>
      <c r="BX430" s="60">
        <v>92.132541409646834</v>
      </c>
      <c r="BY430" s="60">
        <v>31.366116323197122</v>
      </c>
      <c r="BZ430" s="60">
        <v>15.833156943790867</v>
      </c>
      <c r="CA430" s="60">
        <v>2.6527309550401488</v>
      </c>
      <c r="CB430" s="60">
        <v>1.4853042716370821</v>
      </c>
      <c r="CC430" s="60">
        <v>14.416137154579964</v>
      </c>
      <c r="CD430" s="60">
        <v>1.1276345491693889</v>
      </c>
      <c r="CE430" s="60">
        <v>0.81468159572516896</v>
      </c>
      <c r="CF430" s="60">
        <v>10.114881948437391</v>
      </c>
      <c r="CG430" s="60">
        <v>0.81467567722589251</v>
      </c>
      <c r="CH430" s="60">
        <v>203.74</v>
      </c>
    </row>
    <row r="431" spans="1:86">
      <c r="A431" s="57" t="s">
        <v>86</v>
      </c>
      <c r="B431" s="57" t="s">
        <v>701</v>
      </c>
      <c r="C431" s="58" t="s">
        <v>116</v>
      </c>
      <c r="D431" s="58" t="s">
        <v>333</v>
      </c>
      <c r="E431" s="58" t="str">
        <f>VLOOKUP(CONCATENATE($F$4,F431),'REG FL  CWIP - 1 System Per Boo'!$A$29:$B$1161,2,FALSE)</f>
        <v>Production</v>
      </c>
      <c r="F431" s="58" t="s">
        <v>510</v>
      </c>
      <c r="G431" s="58" t="s">
        <v>511</v>
      </c>
      <c r="H431" s="63">
        <v>346</v>
      </c>
      <c r="I431" s="60">
        <v>0</v>
      </c>
      <c r="J431" s="60">
        <v>0</v>
      </c>
      <c r="K431" s="60">
        <v>0</v>
      </c>
      <c r="L431" s="60">
        <v>0</v>
      </c>
      <c r="M431" s="60">
        <v>0</v>
      </c>
      <c r="N431" s="60">
        <v>0</v>
      </c>
      <c r="O431" s="60">
        <v>0</v>
      </c>
      <c r="P431" s="60">
        <v>0</v>
      </c>
      <c r="Q431" s="60">
        <v>0</v>
      </c>
      <c r="R431" s="60">
        <v>0</v>
      </c>
      <c r="S431" s="60">
        <v>0</v>
      </c>
      <c r="T431" s="60">
        <v>0</v>
      </c>
      <c r="U431" s="60">
        <v>0</v>
      </c>
      <c r="V431" s="60">
        <v>0</v>
      </c>
      <c r="W431" s="60">
        <v>0</v>
      </c>
      <c r="X431" s="60">
        <v>13.2985808672</v>
      </c>
      <c r="Y431" s="60">
        <v>5.6497883731999998</v>
      </c>
      <c r="Z431" s="60">
        <v>3.0282444796000001</v>
      </c>
      <c r="AA431" s="60">
        <v>1.5050633172000001</v>
      </c>
      <c r="AB431" s="60">
        <v>0</v>
      </c>
      <c r="AC431" s="60">
        <v>2.3336684374000001</v>
      </c>
      <c r="AD431" s="60">
        <v>0</v>
      </c>
      <c r="AE431" s="60">
        <v>0</v>
      </c>
      <c r="AF431" s="60">
        <v>1.7382575676000001</v>
      </c>
      <c r="AG431" s="60">
        <v>0</v>
      </c>
      <c r="AH431" s="60">
        <v>27.553603042200002</v>
      </c>
      <c r="AI431" s="60">
        <v>37.047213896999999</v>
      </c>
      <c r="AJ431" s="60">
        <v>2.4961024736000001</v>
      </c>
      <c r="AK431" s="60">
        <v>6.1060249536000004</v>
      </c>
      <c r="AL431" s="60">
        <v>8.5226565831999999</v>
      </c>
      <c r="AM431" s="60">
        <v>1.44580975</v>
      </c>
      <c r="AN431" s="60">
        <v>0</v>
      </c>
      <c r="AO431" s="60">
        <v>0</v>
      </c>
      <c r="AP431" s="60">
        <v>1.6298219</v>
      </c>
      <c r="AQ431" s="60">
        <v>0.11695534740000001</v>
      </c>
      <c r="AR431" s="60">
        <v>5.1722580671999996</v>
      </c>
      <c r="AS431" s="60">
        <v>1.6240198206000001</v>
      </c>
      <c r="AT431" s="60">
        <v>0</v>
      </c>
      <c r="AU431" s="60">
        <v>64.1608627926</v>
      </c>
      <c r="AV431" s="60">
        <v>46.256427628565149</v>
      </c>
      <c r="AW431" s="60">
        <v>3.1165847921673433</v>
      </c>
      <c r="AX431" s="60">
        <v>7.6238634880795413</v>
      </c>
      <c r="AY431" s="60">
        <v>10.64122253673248</v>
      </c>
      <c r="AZ431" s="60">
        <v>1.8052098128481533</v>
      </c>
      <c r="BA431" s="60">
        <v>0</v>
      </c>
      <c r="BB431" s="60">
        <v>0</v>
      </c>
      <c r="BC431" s="60">
        <v>2.0349637890288275</v>
      </c>
      <c r="BD431" s="60">
        <v>0.14602816227483922</v>
      </c>
      <c r="BE431" s="60">
        <v>6.4579803929890938</v>
      </c>
      <c r="BF431" s="60">
        <v>2.0277194260220042</v>
      </c>
      <c r="BG431" s="60">
        <v>-2.8707432875307859E-8</v>
      </c>
      <c r="BH431" s="60">
        <v>80.11</v>
      </c>
      <c r="BI431" s="60">
        <v>38.034089213613449</v>
      </c>
      <c r="BJ431" s="60">
        <v>2.5625944350679335</v>
      </c>
      <c r="BK431" s="60">
        <v>6.2686791636058325</v>
      </c>
      <c r="BL431" s="60">
        <v>8.7496857853774479</v>
      </c>
      <c r="BM431" s="60">
        <v>1.4843236841047616</v>
      </c>
      <c r="BN431" s="60">
        <v>0</v>
      </c>
      <c r="BO431" s="60">
        <v>0</v>
      </c>
      <c r="BP431" s="60">
        <v>1.6732376075362767</v>
      </c>
      <c r="BQ431" s="60">
        <v>0.12007084066802029</v>
      </c>
      <c r="BR431" s="60">
        <v>5.3100383016831065</v>
      </c>
      <c r="BS431" s="60">
        <v>1.6672809705233664</v>
      </c>
      <c r="BT431" s="60">
        <v>0</v>
      </c>
      <c r="BU431" s="60">
        <v>65.87</v>
      </c>
      <c r="BV431" s="60">
        <v>2.7600265118939049</v>
      </c>
      <c r="BW431" s="60">
        <v>0.18596024582830603</v>
      </c>
      <c r="BX431" s="60">
        <v>0.45490035501931364</v>
      </c>
      <c r="BY431" s="60">
        <v>0.63494000349926294</v>
      </c>
      <c r="BZ431" s="60">
        <v>0.10771318059838875</v>
      </c>
      <c r="CA431" s="60">
        <v>0</v>
      </c>
      <c r="CB431" s="60">
        <v>0</v>
      </c>
      <c r="CC431" s="60">
        <v>0.1214221308563655</v>
      </c>
      <c r="CD431" s="60">
        <v>8.7132020353601122E-3</v>
      </c>
      <c r="CE431" s="60">
        <v>0.38533449320962648</v>
      </c>
      <c r="CF431" s="60">
        <v>0.12098987451955605</v>
      </c>
      <c r="CG431" s="60">
        <v>0</v>
      </c>
      <c r="CH431" s="60">
        <v>4.78</v>
      </c>
    </row>
    <row r="432" spans="1:86">
      <c r="A432" s="57" t="s">
        <v>86</v>
      </c>
      <c r="B432" s="57" t="s">
        <v>701</v>
      </c>
      <c r="C432" s="58" t="s">
        <v>116</v>
      </c>
      <c r="D432" s="58" t="s">
        <v>333</v>
      </c>
      <c r="E432" s="58" t="str">
        <f>VLOOKUP(CONCATENATE($F$4,F432),'REG FL  CWIP - 1 System Per Boo'!$A$29:$B$1161,2,FALSE)</f>
        <v>Production</v>
      </c>
      <c r="F432" s="58" t="s">
        <v>517</v>
      </c>
      <c r="G432" s="58" t="s">
        <v>511</v>
      </c>
      <c r="H432" s="63">
        <v>346</v>
      </c>
      <c r="I432" s="60">
        <v>0</v>
      </c>
      <c r="J432" s="60">
        <v>0</v>
      </c>
      <c r="K432" s="60">
        <v>0</v>
      </c>
      <c r="L432" s="60">
        <v>0</v>
      </c>
      <c r="M432" s="60">
        <v>0</v>
      </c>
      <c r="N432" s="60">
        <v>0</v>
      </c>
      <c r="O432" s="60">
        <v>0</v>
      </c>
      <c r="P432" s="60">
        <v>0</v>
      </c>
      <c r="Q432" s="60">
        <v>0</v>
      </c>
      <c r="R432" s="60">
        <v>0</v>
      </c>
      <c r="S432" s="60">
        <v>0</v>
      </c>
      <c r="T432" s="60">
        <v>0</v>
      </c>
      <c r="U432" s="60">
        <v>0</v>
      </c>
      <c r="V432" s="60">
        <v>0</v>
      </c>
      <c r="W432" s="60">
        <v>0</v>
      </c>
      <c r="X432" s="60">
        <v>0</v>
      </c>
      <c r="Y432" s="60">
        <v>0</v>
      </c>
      <c r="Z432" s="60">
        <v>0</v>
      </c>
      <c r="AA432" s="60">
        <v>0</v>
      </c>
      <c r="AB432" s="60">
        <v>0</v>
      </c>
      <c r="AC432" s="60">
        <v>0</v>
      </c>
      <c r="AD432" s="60">
        <v>0</v>
      </c>
      <c r="AE432" s="60">
        <v>0</v>
      </c>
      <c r="AF432" s="60">
        <v>0</v>
      </c>
      <c r="AG432" s="60">
        <v>0</v>
      </c>
      <c r="AH432" s="60">
        <v>0</v>
      </c>
      <c r="AI432" s="60">
        <v>0</v>
      </c>
      <c r="AJ432" s="60">
        <v>0</v>
      </c>
      <c r="AK432" s="60">
        <v>0</v>
      </c>
      <c r="AL432" s="60">
        <v>0</v>
      </c>
      <c r="AM432" s="60">
        <v>0</v>
      </c>
      <c r="AN432" s="60">
        <v>0</v>
      </c>
      <c r="AO432" s="60">
        <v>0</v>
      </c>
      <c r="AP432" s="60">
        <v>0</v>
      </c>
      <c r="AQ432" s="60">
        <v>0</v>
      </c>
      <c r="AR432" s="60">
        <v>0</v>
      </c>
      <c r="AS432" s="60">
        <v>0</v>
      </c>
      <c r="AT432" s="60">
        <v>0</v>
      </c>
      <c r="AU432" s="60">
        <v>0</v>
      </c>
      <c r="AV432" s="60">
        <v>0</v>
      </c>
      <c r="AW432" s="60">
        <v>0</v>
      </c>
      <c r="AX432" s="60">
        <v>0</v>
      </c>
      <c r="AY432" s="60">
        <v>0</v>
      </c>
      <c r="AZ432" s="60">
        <v>0</v>
      </c>
      <c r="BA432" s="60">
        <v>0</v>
      </c>
      <c r="BB432" s="60">
        <v>0</v>
      </c>
      <c r="BC432" s="60">
        <v>0</v>
      </c>
      <c r="BD432" s="60">
        <v>0</v>
      </c>
      <c r="BE432" s="60">
        <v>0</v>
      </c>
      <c r="BF432" s="60">
        <v>0</v>
      </c>
      <c r="BG432" s="60">
        <v>0</v>
      </c>
      <c r="BH432" s="60">
        <v>0</v>
      </c>
      <c r="BI432" s="60">
        <v>0</v>
      </c>
      <c r="BJ432" s="60">
        <v>0</v>
      </c>
      <c r="BK432" s="60">
        <v>0</v>
      </c>
      <c r="BL432" s="60">
        <v>0</v>
      </c>
      <c r="BM432" s="60">
        <v>0</v>
      </c>
      <c r="BN432" s="60">
        <v>0</v>
      </c>
      <c r="BO432" s="60">
        <v>0</v>
      </c>
      <c r="BP432" s="60">
        <v>0</v>
      </c>
      <c r="BQ432" s="60">
        <v>0</v>
      </c>
      <c r="BR432" s="60">
        <v>0</v>
      </c>
      <c r="BS432" s="60">
        <v>0</v>
      </c>
      <c r="BT432" s="60">
        <v>0</v>
      </c>
      <c r="BU432" s="60">
        <v>0</v>
      </c>
      <c r="BV432" s="60">
        <v>63.666666666666664</v>
      </c>
      <c r="BW432" s="60">
        <v>63.666666666666664</v>
      </c>
      <c r="BX432" s="60">
        <v>63.666666666666664</v>
      </c>
      <c r="BY432" s="60">
        <v>63.666666666666664</v>
      </c>
      <c r="BZ432" s="60">
        <v>63.666666666666664</v>
      </c>
      <c r="CA432" s="60">
        <v>63.666666666666664</v>
      </c>
      <c r="CB432" s="60">
        <v>63.666666666666664</v>
      </c>
      <c r="CC432" s="60">
        <v>63.666666666666664</v>
      </c>
      <c r="CD432" s="60">
        <v>63.666666666666664</v>
      </c>
      <c r="CE432" s="60">
        <v>63.666666666666664</v>
      </c>
      <c r="CF432" s="60">
        <v>63.666666666666664</v>
      </c>
      <c r="CG432" s="60">
        <v>63.666666666666742</v>
      </c>
      <c r="CH432" s="60">
        <v>764</v>
      </c>
    </row>
    <row r="433" spans="1:86">
      <c r="A433" s="57" t="s">
        <v>86</v>
      </c>
      <c r="B433" s="57" t="s">
        <v>701</v>
      </c>
      <c r="C433" s="58" t="s">
        <v>116</v>
      </c>
      <c r="D433" s="58" t="s">
        <v>544</v>
      </c>
      <c r="E433" s="58" t="str">
        <f>VLOOKUP(CONCATENATE($F$4,F433),'REG FL  CWIP - 1 System Per Boo'!$A$29:$B$1161,2,FALSE)</f>
        <v>Production</v>
      </c>
      <c r="F433" s="58" t="s">
        <v>618</v>
      </c>
      <c r="G433" s="58" t="s">
        <v>619</v>
      </c>
      <c r="H433" s="63">
        <v>346</v>
      </c>
      <c r="I433" s="60">
        <v>0</v>
      </c>
      <c r="J433" s="60">
        <v>0</v>
      </c>
      <c r="K433" s="60">
        <v>0</v>
      </c>
      <c r="L433" s="60">
        <v>0</v>
      </c>
      <c r="M433" s="60">
        <v>0</v>
      </c>
      <c r="N433" s="60">
        <v>0</v>
      </c>
      <c r="O433" s="60">
        <v>0</v>
      </c>
      <c r="P433" s="60">
        <v>0</v>
      </c>
      <c r="Q433" s="60">
        <v>0</v>
      </c>
      <c r="R433" s="60">
        <v>0</v>
      </c>
      <c r="S433" s="60">
        <v>0</v>
      </c>
      <c r="T433" s="60">
        <v>0</v>
      </c>
      <c r="U433" s="60">
        <v>0</v>
      </c>
      <c r="V433" s="60">
        <v>2.6591095459999998</v>
      </c>
      <c r="W433" s="60">
        <v>15.2471168631</v>
      </c>
      <c r="X433" s="60">
        <v>52.274203125299998</v>
      </c>
      <c r="Y433" s="60">
        <v>6.5672903818000004</v>
      </c>
      <c r="Z433" s="60">
        <v>7.5500737968999996</v>
      </c>
      <c r="AA433" s="60">
        <v>3.9939295971000002</v>
      </c>
      <c r="AB433" s="60">
        <v>16.909724150399999</v>
      </c>
      <c r="AC433" s="60">
        <v>5.2699299004000002</v>
      </c>
      <c r="AD433" s="60">
        <v>9.8847142762000004</v>
      </c>
      <c r="AE433" s="60">
        <v>0</v>
      </c>
      <c r="AF433" s="60">
        <v>2.5748213032999998</v>
      </c>
      <c r="AG433" s="60">
        <v>3.7430000000000001E-7</v>
      </c>
      <c r="AH433" s="60">
        <v>122.93091331479999</v>
      </c>
      <c r="AI433" s="60">
        <v>1.4984329441999999</v>
      </c>
      <c r="AJ433" s="60">
        <v>1.4988592719</v>
      </c>
      <c r="AK433" s="60">
        <v>2.2327118519</v>
      </c>
      <c r="AL433" s="60">
        <v>2.5791774067</v>
      </c>
      <c r="AM433" s="60">
        <v>3.8537651018000001</v>
      </c>
      <c r="AN433" s="60">
        <v>1.6545006979000001</v>
      </c>
      <c r="AO433" s="60">
        <v>1.6446322784</v>
      </c>
      <c r="AP433" s="60">
        <v>11.568159593100001</v>
      </c>
      <c r="AQ433" s="60">
        <v>7.6096256755000002</v>
      </c>
      <c r="AR433" s="60">
        <v>7.1830442001000003</v>
      </c>
      <c r="AS433" s="60">
        <v>7.8263955317000002</v>
      </c>
      <c r="AT433" s="60">
        <v>1.4984153521000001</v>
      </c>
      <c r="AU433" s="60">
        <v>50.647719905299994</v>
      </c>
      <c r="AV433" s="60">
        <v>0.23653602507247515</v>
      </c>
      <c r="AW433" s="60">
        <v>0.23659042098662128</v>
      </c>
      <c r="AX433" s="60">
        <v>0.33983802603327468</v>
      </c>
      <c r="AY433" s="60">
        <v>0.3812165187346695</v>
      </c>
      <c r="AZ433" s="60">
        <v>0.56728482559855287</v>
      </c>
      <c r="BA433" s="60">
        <v>0.25788781681696399</v>
      </c>
      <c r="BB433" s="60">
        <v>0.25660232499108288</v>
      </c>
      <c r="BC433" s="60">
        <v>1.6092257124683189</v>
      </c>
      <c r="BD433" s="60">
        <v>1.0754748357896871</v>
      </c>
      <c r="BE433" s="60">
        <v>1.020780033735823</v>
      </c>
      <c r="BF433" s="60">
        <v>1.124857900523369</v>
      </c>
      <c r="BG433" s="60">
        <v>0.23653580924916007</v>
      </c>
      <c r="BH433" s="60">
        <v>7.3428302499999996</v>
      </c>
      <c r="BI433" s="60">
        <v>3.1948642069684188</v>
      </c>
      <c r="BJ433" s="60">
        <v>3.1957731959988864</v>
      </c>
      <c r="BK433" s="60">
        <v>4.7604473778556979</v>
      </c>
      <c r="BL433" s="60">
        <v>5.4991593797924576</v>
      </c>
      <c r="BM433" s="60">
        <v>8.2167548661166343</v>
      </c>
      <c r="BN433" s="60">
        <v>3.5276220271218586</v>
      </c>
      <c r="BO433" s="60">
        <v>3.5065812055342556</v>
      </c>
      <c r="BP433" s="60">
        <v>24.664900199605167</v>
      </c>
      <c r="BQ433" s="60">
        <v>16.224763872942365</v>
      </c>
      <c r="BR433" s="60">
        <v>15.315233758574211</v>
      </c>
      <c r="BS433" s="60">
        <v>16.686946887139786</v>
      </c>
      <c r="BT433" s="60">
        <v>3.1948266767502673</v>
      </c>
      <c r="BU433" s="60">
        <v>107.9878736544</v>
      </c>
      <c r="BV433" s="60">
        <v>0.22909058023952328</v>
      </c>
      <c r="BW433" s="60">
        <v>0.22914326393339435</v>
      </c>
      <c r="BX433" s="60">
        <v>0.32914094395372784</v>
      </c>
      <c r="BY433" s="60">
        <v>0.36921696577532948</v>
      </c>
      <c r="BZ433" s="60">
        <v>0.54942840025162898</v>
      </c>
      <c r="CA433" s="60">
        <v>0.24977028160171388</v>
      </c>
      <c r="CB433" s="60">
        <v>0.2485252532040563</v>
      </c>
      <c r="CC433" s="60">
        <v>1.5585721121878566</v>
      </c>
      <c r="CD433" s="60">
        <v>1.0416221126932936</v>
      </c>
      <c r="CE433" s="60">
        <v>0.98864893900963868</v>
      </c>
      <c r="CF433" s="60">
        <v>1.0894507466207417</v>
      </c>
      <c r="CG433" s="60">
        <v>0.22909040052909546</v>
      </c>
      <c r="CH433" s="60">
        <v>7.1116999999999999</v>
      </c>
    </row>
    <row r="434" spans="1:86">
      <c r="A434" s="57" t="s">
        <v>86</v>
      </c>
      <c r="B434" s="57" t="s">
        <v>701</v>
      </c>
      <c r="C434" s="58" t="s">
        <v>116</v>
      </c>
      <c r="D434" s="58" t="s">
        <v>544</v>
      </c>
      <c r="E434" s="58" t="str">
        <f>VLOOKUP(CONCATENATE($F$4,F434),'REG FL  CWIP - 1 System Per Boo'!$A$29:$B$1161,2,FALSE)</f>
        <v>Production</v>
      </c>
      <c r="F434" s="58" t="s">
        <v>630</v>
      </c>
      <c r="G434" s="58" t="s">
        <v>631</v>
      </c>
      <c r="H434" s="63">
        <v>346</v>
      </c>
      <c r="I434" s="60">
        <v>0</v>
      </c>
      <c r="J434" s="60">
        <v>0</v>
      </c>
      <c r="K434" s="60">
        <v>0</v>
      </c>
      <c r="L434" s="60">
        <v>0</v>
      </c>
      <c r="M434" s="60">
        <v>0</v>
      </c>
      <c r="N434" s="60">
        <v>0</v>
      </c>
      <c r="O434" s="60">
        <v>0</v>
      </c>
      <c r="P434" s="60">
        <v>0</v>
      </c>
      <c r="Q434" s="60">
        <v>0</v>
      </c>
      <c r="R434" s="60">
        <v>0</v>
      </c>
      <c r="S434" s="60">
        <v>0</v>
      </c>
      <c r="T434" s="60">
        <v>0</v>
      </c>
      <c r="U434" s="60">
        <v>0</v>
      </c>
      <c r="V434" s="60">
        <v>3.8640614609999999</v>
      </c>
      <c r="W434" s="60">
        <v>0</v>
      </c>
      <c r="X434" s="60">
        <v>0</v>
      </c>
      <c r="Y434" s="60">
        <v>0.98700995979999995</v>
      </c>
      <c r="Z434" s="60">
        <v>7.6590772962000004</v>
      </c>
      <c r="AA434" s="60">
        <v>0</v>
      </c>
      <c r="AB434" s="60">
        <v>0</v>
      </c>
      <c r="AC434" s="60">
        <v>0</v>
      </c>
      <c r="AD434" s="60">
        <v>50.997723664299997</v>
      </c>
      <c r="AE434" s="60">
        <v>0</v>
      </c>
      <c r="AF434" s="60">
        <v>0</v>
      </c>
      <c r="AG434" s="60">
        <v>0</v>
      </c>
      <c r="AH434" s="60">
        <v>63.507872381299997</v>
      </c>
      <c r="AI434" s="60">
        <v>9.5175067460000005</v>
      </c>
      <c r="AJ434" s="60">
        <v>0.66260687500000004</v>
      </c>
      <c r="AK434" s="60">
        <v>0.66260687500000004</v>
      </c>
      <c r="AL434" s="60">
        <v>1.0116503361</v>
      </c>
      <c r="AM434" s="60">
        <v>0.69797140719999995</v>
      </c>
      <c r="AN434" s="60">
        <v>2.2119759423000001</v>
      </c>
      <c r="AO434" s="60">
        <v>2.2119559196999998</v>
      </c>
      <c r="AP434" s="60">
        <v>1.7349226087</v>
      </c>
      <c r="AQ434" s="60">
        <v>1.4860280856000001</v>
      </c>
      <c r="AR434" s="60">
        <v>3.0291136502999998</v>
      </c>
      <c r="AS434" s="60">
        <v>2.9337503703999999</v>
      </c>
      <c r="AT434" s="60">
        <v>1.3429144985000001</v>
      </c>
      <c r="AU434" s="60">
        <v>27.503003314800004</v>
      </c>
      <c r="AV434" s="60">
        <v>132.85334597632155</v>
      </c>
      <c r="AW434" s="60">
        <v>9.2492228017239011</v>
      </c>
      <c r="AX434" s="60">
        <v>9.2492228017239011</v>
      </c>
      <c r="AY434" s="60">
        <v>14.121464338907995</v>
      </c>
      <c r="AZ434" s="60">
        <v>9.7428706190613514</v>
      </c>
      <c r="BA434" s="60">
        <v>30.876616428686877</v>
      </c>
      <c r="BB434" s="60">
        <v>30.876336936433692</v>
      </c>
      <c r="BC434" s="60">
        <v>24.217505668975065</v>
      </c>
      <c r="BD434" s="60">
        <v>20.743227050479423</v>
      </c>
      <c r="BE434" s="60">
        <v>42.282910275218434</v>
      </c>
      <c r="BF434" s="60">
        <v>40.951749588275277</v>
      </c>
      <c r="BG434" s="60">
        <v>18.745527514192474</v>
      </c>
      <c r="BH434" s="60">
        <v>383.91</v>
      </c>
      <c r="BI434" s="60">
        <v>0</v>
      </c>
      <c r="BJ434" s="60">
        <v>0</v>
      </c>
      <c r="BK434" s="60">
        <v>0</v>
      </c>
      <c r="BL434" s="60">
        <v>0</v>
      </c>
      <c r="BM434" s="60">
        <v>0</v>
      </c>
      <c r="BN434" s="60">
        <v>0</v>
      </c>
      <c r="BO434" s="60">
        <v>0</v>
      </c>
      <c r="BP434" s="60">
        <v>0</v>
      </c>
      <c r="BQ434" s="60">
        <v>0</v>
      </c>
      <c r="BR434" s="60">
        <v>0</v>
      </c>
      <c r="BS434" s="60">
        <v>0</v>
      </c>
      <c r="BT434" s="60">
        <v>0</v>
      </c>
      <c r="BU434" s="60">
        <v>0</v>
      </c>
      <c r="BV434" s="60">
        <v>37.972435345437134</v>
      </c>
      <c r="BW434" s="60">
        <v>2.6436331900635825</v>
      </c>
      <c r="BX434" s="60">
        <v>2.6436331900635825</v>
      </c>
      <c r="BY434" s="60">
        <v>4.0362279749254615</v>
      </c>
      <c r="BZ434" s="60">
        <v>2.7847286942039409</v>
      </c>
      <c r="CA434" s="60">
        <v>8.825222371389442</v>
      </c>
      <c r="CB434" s="60">
        <v>8.82514248629934</v>
      </c>
      <c r="CC434" s="60">
        <v>6.9219006979832702</v>
      </c>
      <c r="CD434" s="60">
        <v>5.9288747471248415</v>
      </c>
      <c r="CE434" s="60">
        <v>12.085394348508279</v>
      </c>
      <c r="CF434" s="60">
        <v>11.704919075206952</v>
      </c>
      <c r="CG434" s="60">
        <v>5.3578878787941875</v>
      </c>
      <c r="CH434" s="60">
        <v>109.73</v>
      </c>
    </row>
    <row r="435" spans="1:86">
      <c r="A435" s="57" t="s">
        <v>86</v>
      </c>
      <c r="B435" s="57" t="s">
        <v>701</v>
      </c>
      <c r="C435" s="58" t="s">
        <v>116</v>
      </c>
      <c r="D435" s="58" t="s">
        <v>637</v>
      </c>
      <c r="E435" s="58" t="str">
        <f>VLOOKUP(CONCATENATE($F$4,F435),'REG FL  CWIP - 1 System Per Boo'!$A$29:$B$1161,2,FALSE)</f>
        <v>Production</v>
      </c>
      <c r="F435" s="58" t="s">
        <v>648</v>
      </c>
      <c r="G435" s="58" t="s">
        <v>649</v>
      </c>
      <c r="H435" s="63">
        <v>346</v>
      </c>
      <c r="I435" s="60">
        <v>0</v>
      </c>
      <c r="J435" s="60">
        <v>0</v>
      </c>
      <c r="K435" s="60">
        <v>0</v>
      </c>
      <c r="L435" s="60">
        <v>0</v>
      </c>
      <c r="M435" s="60">
        <v>0</v>
      </c>
      <c r="N435" s="60">
        <v>0</v>
      </c>
      <c r="O435" s="60">
        <v>0</v>
      </c>
      <c r="P435" s="60">
        <v>0</v>
      </c>
      <c r="Q435" s="60">
        <v>0</v>
      </c>
      <c r="R435" s="60">
        <v>0</v>
      </c>
      <c r="S435" s="60">
        <v>0</v>
      </c>
      <c r="T435" s="60">
        <v>0</v>
      </c>
      <c r="U435" s="60">
        <v>0</v>
      </c>
      <c r="V435" s="60">
        <v>0.554614461</v>
      </c>
      <c r="W435" s="60">
        <v>0.55461771820000005</v>
      </c>
      <c r="X435" s="60">
        <v>3.1350394804000001</v>
      </c>
      <c r="Y435" s="60">
        <v>7.9833379956000003</v>
      </c>
      <c r="Z435" s="60">
        <v>13.180699713599999</v>
      </c>
      <c r="AA435" s="60">
        <v>10.9590904328</v>
      </c>
      <c r="AB435" s="60">
        <v>2.5717532034000001</v>
      </c>
      <c r="AC435" s="60">
        <v>0.44715272700000003</v>
      </c>
      <c r="AD435" s="60">
        <v>0.41419015040000001</v>
      </c>
      <c r="AE435" s="60">
        <v>0.41419015040000001</v>
      </c>
      <c r="AF435" s="60">
        <v>0.33127390919999999</v>
      </c>
      <c r="AG435" s="60">
        <v>0.33127275960000002</v>
      </c>
      <c r="AH435" s="60">
        <v>40.877232701600008</v>
      </c>
      <c r="AI435" s="60">
        <v>0</v>
      </c>
      <c r="AJ435" s="60">
        <v>0</v>
      </c>
      <c r="AK435" s="60">
        <v>8.0375121291999996</v>
      </c>
      <c r="AL435" s="60">
        <v>9.2007954347999998</v>
      </c>
      <c r="AM435" s="60">
        <v>5.3959294436</v>
      </c>
      <c r="AN435" s="60">
        <v>2.004312272</v>
      </c>
      <c r="AO435" s="60">
        <v>0.2396923664</v>
      </c>
      <c r="AP435" s="60">
        <v>0</v>
      </c>
      <c r="AQ435" s="60">
        <v>0</v>
      </c>
      <c r="AR435" s="60">
        <v>0</v>
      </c>
      <c r="AS435" s="60">
        <v>0</v>
      </c>
      <c r="AT435" s="60">
        <v>0</v>
      </c>
      <c r="AU435" s="60">
        <v>24.878241645999999</v>
      </c>
      <c r="AV435" s="60">
        <v>0</v>
      </c>
      <c r="AW435" s="60">
        <v>0</v>
      </c>
      <c r="AX435" s="60">
        <v>0</v>
      </c>
      <c r="AY435" s="60">
        <v>0</v>
      </c>
      <c r="AZ435" s="60">
        <v>0</v>
      </c>
      <c r="BA435" s="60">
        <v>0</v>
      </c>
      <c r="BB435" s="60">
        <v>0</v>
      </c>
      <c r="BC435" s="60">
        <v>0</v>
      </c>
      <c r="BD435" s="60">
        <v>0</v>
      </c>
      <c r="BE435" s="60">
        <v>0</v>
      </c>
      <c r="BF435" s="60">
        <v>0</v>
      </c>
      <c r="BG435" s="60">
        <v>0</v>
      </c>
      <c r="BH435" s="60">
        <v>0</v>
      </c>
      <c r="BI435" s="60">
        <v>3.6708333333333329</v>
      </c>
      <c r="BJ435" s="60">
        <v>3.6708333333333329</v>
      </c>
      <c r="BK435" s="60">
        <v>3.6708333333333329</v>
      </c>
      <c r="BL435" s="60">
        <v>3.6708333333333329</v>
      </c>
      <c r="BM435" s="60">
        <v>3.6708333333333329</v>
      </c>
      <c r="BN435" s="60">
        <v>3.6708333333333329</v>
      </c>
      <c r="BO435" s="60">
        <v>3.6708333333333329</v>
      </c>
      <c r="BP435" s="60">
        <v>3.6708333333333329</v>
      </c>
      <c r="BQ435" s="60">
        <v>3.6708333333333329</v>
      </c>
      <c r="BR435" s="60">
        <v>3.6708333333333329</v>
      </c>
      <c r="BS435" s="60">
        <v>3.6708333333333329</v>
      </c>
      <c r="BT435" s="60">
        <v>3.6708333333333272</v>
      </c>
      <c r="BU435" s="60">
        <v>44.05</v>
      </c>
      <c r="BV435" s="60">
        <v>0.19166666666666665</v>
      </c>
      <c r="BW435" s="60">
        <v>0.19166666666666665</v>
      </c>
      <c r="BX435" s="60">
        <v>0.19166666666666665</v>
      </c>
      <c r="BY435" s="60">
        <v>0.19166666666666665</v>
      </c>
      <c r="BZ435" s="60">
        <v>0.19166666666666665</v>
      </c>
      <c r="CA435" s="60">
        <v>0.19166666666666665</v>
      </c>
      <c r="CB435" s="60">
        <v>0.19166666666666665</v>
      </c>
      <c r="CC435" s="60">
        <v>0.19166666666666665</v>
      </c>
      <c r="CD435" s="60">
        <v>0.19166666666666665</v>
      </c>
      <c r="CE435" s="60">
        <v>0.19166666666666665</v>
      </c>
      <c r="CF435" s="60">
        <v>0.19166666666666665</v>
      </c>
      <c r="CG435" s="60">
        <v>0.19166666666666643</v>
      </c>
      <c r="CH435" s="60">
        <v>2.2999999999999998</v>
      </c>
    </row>
    <row r="436" spans="1:86">
      <c r="A436" s="57" t="s">
        <v>86</v>
      </c>
      <c r="B436" s="57" t="s">
        <v>701</v>
      </c>
      <c r="C436" s="58" t="s">
        <v>116</v>
      </c>
      <c r="D436" s="58" t="s">
        <v>637</v>
      </c>
      <c r="E436" s="58" t="str">
        <f>VLOOKUP(CONCATENATE($F$4,F436),'REG FL  CWIP - 1 System Per Boo'!$A$29:$B$1161,2,FALSE)</f>
        <v>Production</v>
      </c>
      <c r="F436" s="58" t="s">
        <v>655</v>
      </c>
      <c r="G436" s="58" t="s">
        <v>649</v>
      </c>
      <c r="H436" s="63">
        <v>346</v>
      </c>
      <c r="I436" s="60">
        <v>0</v>
      </c>
      <c r="J436" s="60">
        <v>0</v>
      </c>
      <c r="K436" s="60">
        <v>0</v>
      </c>
      <c r="L436" s="60">
        <v>0</v>
      </c>
      <c r="M436" s="60">
        <v>0</v>
      </c>
      <c r="N436" s="60">
        <v>0</v>
      </c>
      <c r="O436" s="60">
        <v>0</v>
      </c>
      <c r="P436" s="60">
        <v>0</v>
      </c>
      <c r="Q436" s="60">
        <v>0</v>
      </c>
      <c r="R436" s="60">
        <v>0</v>
      </c>
      <c r="S436" s="60">
        <v>0</v>
      </c>
      <c r="T436" s="60">
        <v>0</v>
      </c>
      <c r="U436" s="60">
        <v>0</v>
      </c>
      <c r="V436" s="60">
        <v>4.703196685</v>
      </c>
      <c r="W436" s="60">
        <v>3.7020958168</v>
      </c>
      <c r="X436" s="60">
        <v>8.1111131963999998</v>
      </c>
      <c r="Y436" s="60">
        <v>3.2974412836</v>
      </c>
      <c r="Z436" s="60">
        <v>10.3431597356</v>
      </c>
      <c r="AA436" s="60">
        <v>0</v>
      </c>
      <c r="AB436" s="60">
        <v>0</v>
      </c>
      <c r="AC436" s="60">
        <v>10.840310425</v>
      </c>
      <c r="AD436" s="60">
        <v>0</v>
      </c>
      <c r="AE436" s="60">
        <v>0</v>
      </c>
      <c r="AF436" s="60">
        <v>7.7430788750000001</v>
      </c>
      <c r="AG436" s="60">
        <v>0</v>
      </c>
      <c r="AH436" s="60">
        <v>48.740396017400002</v>
      </c>
      <c r="AI436" s="60">
        <v>0</v>
      </c>
      <c r="AJ436" s="60">
        <v>0</v>
      </c>
      <c r="AK436" s="60">
        <v>0.56091594999999905</v>
      </c>
      <c r="AL436" s="60">
        <v>0</v>
      </c>
      <c r="AM436" s="60">
        <v>1.6827478499999999</v>
      </c>
      <c r="AN436" s="60">
        <v>0</v>
      </c>
      <c r="AO436" s="60">
        <v>0</v>
      </c>
      <c r="AP436" s="60">
        <v>1.963205825</v>
      </c>
      <c r="AQ436" s="60">
        <v>1.6669370943999999</v>
      </c>
      <c r="AR436" s="60">
        <v>2.6090068585999999</v>
      </c>
      <c r="AS436" s="60">
        <v>4.7142366730000003</v>
      </c>
      <c r="AT436" s="60">
        <v>0</v>
      </c>
      <c r="AU436" s="60">
        <v>13.197050250999999</v>
      </c>
      <c r="AV436" s="60">
        <v>4.1170889837935772E-2</v>
      </c>
      <c r="AW436" s="60">
        <v>4.1170889837935772E-2</v>
      </c>
      <c r="AX436" s="60">
        <v>1.4017727222883665</v>
      </c>
      <c r="AY436" s="60">
        <v>1.5712263245825246</v>
      </c>
      <c r="AZ436" s="60">
        <v>1.0833390057682559</v>
      </c>
      <c r="BA436" s="60">
        <v>0.39920827013562105</v>
      </c>
      <c r="BB436" s="60">
        <v>8.3831214281100339E-2</v>
      </c>
      <c r="BC436" s="60">
        <v>0.18234412199041464</v>
      </c>
      <c r="BD436" s="60">
        <v>0.16100679208453847</v>
      </c>
      <c r="BE436" s="60">
        <v>0.22275355577485559</v>
      </c>
      <c r="BF436" s="60">
        <v>0.38016482000919705</v>
      </c>
      <c r="BG436" s="60">
        <v>4.1170893409253395E-2</v>
      </c>
      <c r="BH436" s="60">
        <v>5.6091594999999996</v>
      </c>
      <c r="BI436" s="60">
        <v>4.1170889837935772E-2</v>
      </c>
      <c r="BJ436" s="60">
        <v>4.1170889837935772E-2</v>
      </c>
      <c r="BK436" s="60">
        <v>1.4017727222883665</v>
      </c>
      <c r="BL436" s="60">
        <v>1.5712263245825246</v>
      </c>
      <c r="BM436" s="60">
        <v>1.0833390057682559</v>
      </c>
      <c r="BN436" s="60">
        <v>0.39920827013562105</v>
      </c>
      <c r="BO436" s="60">
        <v>8.3831214281100339E-2</v>
      </c>
      <c r="BP436" s="60">
        <v>0.18234412199041464</v>
      </c>
      <c r="BQ436" s="60">
        <v>0.16100679208453847</v>
      </c>
      <c r="BR436" s="60">
        <v>0.22275355577485559</v>
      </c>
      <c r="BS436" s="60">
        <v>0.38016482000919705</v>
      </c>
      <c r="BT436" s="60">
        <v>4.1170893409253395E-2</v>
      </c>
      <c r="BU436" s="60">
        <v>5.6091594999999996</v>
      </c>
      <c r="BV436" s="60">
        <v>4.1170889837935772E-2</v>
      </c>
      <c r="BW436" s="60">
        <v>4.1170889837935772E-2</v>
      </c>
      <c r="BX436" s="60">
        <v>1.4017727222883665</v>
      </c>
      <c r="BY436" s="60">
        <v>1.5712263245825246</v>
      </c>
      <c r="BZ436" s="60">
        <v>1.0833390057682559</v>
      </c>
      <c r="CA436" s="60">
        <v>0.39920827013562105</v>
      </c>
      <c r="CB436" s="60">
        <v>8.3831214281100339E-2</v>
      </c>
      <c r="CC436" s="60">
        <v>0.18234412199041464</v>
      </c>
      <c r="CD436" s="60">
        <v>0.16100679208453847</v>
      </c>
      <c r="CE436" s="60">
        <v>0.22275355577485559</v>
      </c>
      <c r="CF436" s="60">
        <v>0.38016482000919705</v>
      </c>
      <c r="CG436" s="60">
        <v>4.1170893409253395E-2</v>
      </c>
      <c r="CH436" s="60">
        <v>5.6091594999999996</v>
      </c>
    </row>
    <row r="437" spans="1:86">
      <c r="A437" s="57" t="s">
        <v>86</v>
      </c>
      <c r="B437" s="58" t="s">
        <v>719</v>
      </c>
      <c r="C437" s="59" t="s">
        <v>116</v>
      </c>
      <c r="D437" s="58" t="s">
        <v>333</v>
      </c>
      <c r="E437" s="58" t="str">
        <f>VLOOKUP(CONCATENATE($F$4,F437),'REG FL  CWIP - 1 System Per Boo'!$A$29:$B$1161,2,FALSE)</f>
        <v>Production</v>
      </c>
      <c r="F437" s="58" t="s">
        <v>517</v>
      </c>
      <c r="G437" s="58" t="s">
        <v>511</v>
      </c>
      <c r="H437" s="63">
        <v>346</v>
      </c>
      <c r="I437" s="60">
        <v>0</v>
      </c>
      <c r="J437" s="60">
        <v>0</v>
      </c>
      <c r="K437" s="60">
        <v>0</v>
      </c>
      <c r="L437" s="60">
        <v>0</v>
      </c>
      <c r="M437" s="60">
        <v>0</v>
      </c>
      <c r="N437" s="60">
        <v>0</v>
      </c>
      <c r="O437" s="60">
        <v>0</v>
      </c>
      <c r="P437" s="60">
        <v>0</v>
      </c>
      <c r="Q437" s="60">
        <v>0</v>
      </c>
      <c r="R437" s="60">
        <v>0</v>
      </c>
      <c r="S437" s="60">
        <v>0</v>
      </c>
      <c r="T437" s="60">
        <v>0</v>
      </c>
      <c r="U437" s="60">
        <v>0</v>
      </c>
      <c r="V437" s="60">
        <v>0</v>
      </c>
      <c r="W437" s="60">
        <v>0</v>
      </c>
      <c r="X437" s="60">
        <v>0</v>
      </c>
      <c r="Y437" s="60">
        <v>0</v>
      </c>
      <c r="Z437" s="60">
        <v>0</v>
      </c>
      <c r="AA437" s="60">
        <v>0</v>
      </c>
      <c r="AB437" s="60">
        <v>0</v>
      </c>
      <c r="AC437" s="60">
        <v>0</v>
      </c>
      <c r="AD437" s="60">
        <v>0</v>
      </c>
      <c r="AE437" s="60">
        <v>0</v>
      </c>
      <c r="AF437" s="60">
        <v>0</v>
      </c>
      <c r="AG437" s="60">
        <v>0</v>
      </c>
      <c r="AH437" s="60">
        <v>0</v>
      </c>
      <c r="AI437" s="60">
        <v>0</v>
      </c>
      <c r="AJ437" s="60">
        <v>0</v>
      </c>
      <c r="AK437" s="60">
        <v>0</v>
      </c>
      <c r="AL437" s="60">
        <v>0</v>
      </c>
      <c r="AM437" s="60">
        <v>0</v>
      </c>
      <c r="AN437" s="60">
        <v>0</v>
      </c>
      <c r="AO437" s="60">
        <v>0</v>
      </c>
      <c r="AP437" s="60">
        <v>0</v>
      </c>
      <c r="AQ437" s="60">
        <v>0</v>
      </c>
      <c r="AR437" s="60">
        <v>0</v>
      </c>
      <c r="AS437" s="60">
        <v>0</v>
      </c>
      <c r="AT437" s="60">
        <v>0</v>
      </c>
      <c r="AU437" s="60">
        <v>0</v>
      </c>
      <c r="AV437" s="60">
        <v>0</v>
      </c>
      <c r="AW437" s="60">
        <v>0</v>
      </c>
      <c r="AX437" s="60">
        <v>0</v>
      </c>
      <c r="AY437" s="60">
        <v>0</v>
      </c>
      <c r="AZ437" s="60">
        <v>0</v>
      </c>
      <c r="BA437" s="60">
        <v>0</v>
      </c>
      <c r="BB437" s="60">
        <v>0</v>
      </c>
      <c r="BC437" s="60">
        <v>0</v>
      </c>
      <c r="BD437" s="60">
        <v>0</v>
      </c>
      <c r="BE437" s="60">
        <v>0</v>
      </c>
      <c r="BF437" s="60">
        <v>0</v>
      </c>
      <c r="BG437" s="60">
        <v>0</v>
      </c>
      <c r="BH437" s="60">
        <v>0</v>
      </c>
      <c r="BI437" s="60">
        <v>0</v>
      </c>
      <c r="BJ437" s="60">
        <v>0</v>
      </c>
      <c r="BK437" s="60">
        <v>0</v>
      </c>
      <c r="BL437" s="60">
        <v>0</v>
      </c>
      <c r="BM437" s="60">
        <v>0</v>
      </c>
      <c r="BN437" s="60">
        <v>0</v>
      </c>
      <c r="BO437" s="60">
        <v>0</v>
      </c>
      <c r="BP437" s="60">
        <v>0</v>
      </c>
      <c r="BQ437" s="60">
        <v>0</v>
      </c>
      <c r="BR437" s="60">
        <v>0</v>
      </c>
      <c r="BS437" s="60">
        <v>0</v>
      </c>
      <c r="BT437" s="60">
        <v>0</v>
      </c>
      <c r="BU437" s="60">
        <v>0</v>
      </c>
      <c r="BV437" s="60">
        <v>0</v>
      </c>
      <c r="BW437" s="60">
        <v>0</v>
      </c>
      <c r="BX437" s="60">
        <v>0</v>
      </c>
      <c r="BY437" s="60">
        <v>0</v>
      </c>
      <c r="BZ437" s="60">
        <v>0</v>
      </c>
      <c r="CA437" s="60">
        <v>0</v>
      </c>
      <c r="CB437" s="60">
        <v>0</v>
      </c>
      <c r="CC437" s="60">
        <v>0</v>
      </c>
      <c r="CD437" s="60">
        <v>0</v>
      </c>
      <c r="CE437" s="60">
        <v>0</v>
      </c>
      <c r="CF437" s="60">
        <v>0</v>
      </c>
      <c r="CG437" s="60">
        <v>764</v>
      </c>
      <c r="CH437" s="60">
        <v>764</v>
      </c>
    </row>
    <row r="438" spans="1:86">
      <c r="A438" s="57" t="s">
        <v>86</v>
      </c>
      <c r="B438" s="58" t="s">
        <v>719</v>
      </c>
      <c r="C438" s="59" t="s">
        <v>116</v>
      </c>
      <c r="D438" s="58" t="s">
        <v>333</v>
      </c>
      <c r="E438" s="58" t="str">
        <f>VLOOKUP(CONCATENATE($F$4,F438),'REG FL  CWIP - 1 System Per Boo'!$A$29:$B$1161,2,FALSE)</f>
        <v>Production</v>
      </c>
      <c r="F438" s="58" t="s">
        <v>510</v>
      </c>
      <c r="G438" s="58" t="s">
        <v>511</v>
      </c>
      <c r="H438" s="63">
        <v>346</v>
      </c>
      <c r="I438" s="60">
        <v>0</v>
      </c>
      <c r="J438" s="60">
        <v>0</v>
      </c>
      <c r="K438" s="60">
        <v>0</v>
      </c>
      <c r="L438" s="60">
        <v>0</v>
      </c>
      <c r="M438" s="60">
        <v>0</v>
      </c>
      <c r="N438" s="60">
        <v>0</v>
      </c>
      <c r="O438" s="60">
        <v>0</v>
      </c>
      <c r="P438" s="60">
        <v>0</v>
      </c>
      <c r="Q438" s="60">
        <v>0</v>
      </c>
      <c r="R438" s="60">
        <v>0</v>
      </c>
      <c r="S438" s="60">
        <v>0</v>
      </c>
      <c r="T438" s="60">
        <v>0</v>
      </c>
      <c r="U438" s="60">
        <v>0</v>
      </c>
      <c r="V438" s="60">
        <v>0</v>
      </c>
      <c r="W438" s="60">
        <v>0</v>
      </c>
      <c r="X438" s="60">
        <v>0</v>
      </c>
      <c r="Y438" s="60">
        <v>1.9678344612000012</v>
      </c>
      <c r="Z438" s="60">
        <v>0</v>
      </c>
      <c r="AA438" s="60">
        <v>1.8297212231906077</v>
      </c>
      <c r="AB438" s="60">
        <v>0</v>
      </c>
      <c r="AC438" s="60">
        <v>0</v>
      </c>
      <c r="AD438" s="60">
        <v>0</v>
      </c>
      <c r="AE438" s="60">
        <v>0</v>
      </c>
      <c r="AF438" s="60">
        <v>0</v>
      </c>
      <c r="AG438" s="60">
        <v>1.6934027165001406</v>
      </c>
      <c r="AH438" s="60">
        <v>5.4909584008907499</v>
      </c>
      <c r="AI438" s="60">
        <v>0</v>
      </c>
      <c r="AJ438" s="60">
        <v>0</v>
      </c>
      <c r="AK438" s="60">
        <v>0</v>
      </c>
      <c r="AL438" s="60">
        <v>2.2749416376000027</v>
      </c>
      <c r="AM438" s="60">
        <v>0</v>
      </c>
      <c r="AN438" s="60">
        <v>1.2498672873018302</v>
      </c>
      <c r="AO438" s="60">
        <v>0</v>
      </c>
      <c r="AP438" s="60">
        <v>0</v>
      </c>
      <c r="AQ438" s="60">
        <v>34.873352174079379</v>
      </c>
      <c r="AR438" s="60">
        <v>5.4436412602673006</v>
      </c>
      <c r="AS438" s="60">
        <v>3.3207766890756067</v>
      </c>
      <c r="AT438" s="60">
        <v>0</v>
      </c>
      <c r="AU438" s="60">
        <v>47.162579048324119</v>
      </c>
      <c r="AV438" s="60">
        <v>0</v>
      </c>
      <c r="AW438" s="60">
        <v>0</v>
      </c>
      <c r="AX438" s="60">
        <v>0</v>
      </c>
      <c r="AY438" s="60">
        <v>7.072286965248054</v>
      </c>
      <c r="AZ438" s="60">
        <v>0</v>
      </c>
      <c r="BA438" s="60">
        <v>0</v>
      </c>
      <c r="BB438" s="60">
        <v>0</v>
      </c>
      <c r="BC438" s="60">
        <v>0</v>
      </c>
      <c r="BD438" s="60">
        <v>0</v>
      </c>
      <c r="BE438" s="60">
        <v>2.6001969529943674</v>
      </c>
      <c r="BF438" s="60">
        <v>0</v>
      </c>
      <c r="BG438" s="60">
        <v>7.1064466202182972</v>
      </c>
      <c r="BH438" s="60">
        <v>16.778930538460717</v>
      </c>
      <c r="BI438" s="60">
        <v>0</v>
      </c>
      <c r="BJ438" s="60">
        <v>0</v>
      </c>
      <c r="BK438" s="60">
        <v>0</v>
      </c>
      <c r="BL438" s="60">
        <v>0</v>
      </c>
      <c r="BM438" s="60">
        <v>0</v>
      </c>
      <c r="BN438" s="60">
        <v>0</v>
      </c>
      <c r="BO438" s="60">
        <v>0</v>
      </c>
      <c r="BP438" s="60">
        <v>79.318274069498202</v>
      </c>
      <c r="BQ438" s="60">
        <v>0</v>
      </c>
      <c r="BR438" s="60">
        <v>0</v>
      </c>
      <c r="BS438" s="60">
        <v>7.3150672961773413</v>
      </c>
      <c r="BT438" s="60">
        <v>5.0367675728048091</v>
      </c>
      <c r="BU438" s="60">
        <v>91.670108938480354</v>
      </c>
      <c r="BV438" s="60">
        <v>0</v>
      </c>
      <c r="BW438" s="60">
        <v>0</v>
      </c>
      <c r="BX438" s="60">
        <v>0</v>
      </c>
      <c r="BY438" s="60">
        <v>0</v>
      </c>
      <c r="BZ438" s="60">
        <v>0</v>
      </c>
      <c r="CA438" s="60">
        <v>0</v>
      </c>
      <c r="CB438" s="60">
        <v>0</v>
      </c>
      <c r="CC438" s="60">
        <v>0</v>
      </c>
      <c r="CD438" s="60">
        <v>0</v>
      </c>
      <c r="CE438" s="60">
        <v>0</v>
      </c>
      <c r="CF438" s="60">
        <v>0</v>
      </c>
      <c r="CG438" s="60">
        <v>5.0211323930922704</v>
      </c>
      <c r="CH438" s="60">
        <v>5.0211323930922704</v>
      </c>
    </row>
    <row r="439" spans="1:86">
      <c r="A439" s="57" t="s">
        <v>86</v>
      </c>
      <c r="B439" s="58" t="s">
        <v>719</v>
      </c>
      <c r="C439" s="59" t="s">
        <v>116</v>
      </c>
      <c r="D439" s="58" t="s">
        <v>544</v>
      </c>
      <c r="E439" s="58" t="str">
        <f>VLOOKUP(CONCATENATE($F$4,F439),'REG FL  CWIP - 1 System Per Boo'!$A$29:$B$1161,2,FALSE)</f>
        <v>Production</v>
      </c>
      <c r="F439" s="58" t="s">
        <v>630</v>
      </c>
      <c r="G439" s="58" t="s">
        <v>631</v>
      </c>
      <c r="H439" s="63">
        <v>346</v>
      </c>
      <c r="I439" s="60">
        <v>0</v>
      </c>
      <c r="J439" s="60">
        <v>0</v>
      </c>
      <c r="K439" s="60">
        <v>0</v>
      </c>
      <c r="L439" s="60">
        <v>0</v>
      </c>
      <c r="M439" s="60">
        <v>0</v>
      </c>
      <c r="N439" s="60">
        <v>0</v>
      </c>
      <c r="O439" s="60">
        <v>0</v>
      </c>
      <c r="P439" s="60">
        <v>0</v>
      </c>
      <c r="Q439" s="60">
        <v>0</v>
      </c>
      <c r="R439" s="60">
        <v>0</v>
      </c>
      <c r="S439" s="60">
        <v>0</v>
      </c>
      <c r="T439" s="60">
        <v>0</v>
      </c>
      <c r="U439" s="60">
        <v>0</v>
      </c>
      <c r="V439" s="60">
        <v>0</v>
      </c>
      <c r="W439" s="60">
        <v>0</v>
      </c>
      <c r="X439" s="60">
        <v>0</v>
      </c>
      <c r="Y439" s="60">
        <v>0</v>
      </c>
      <c r="Z439" s="60">
        <v>8.4099400944793388</v>
      </c>
      <c r="AA439" s="60">
        <v>0</v>
      </c>
      <c r="AB439" s="60">
        <v>0</v>
      </c>
      <c r="AC439" s="60">
        <v>0</v>
      </c>
      <c r="AD439" s="60">
        <v>0</v>
      </c>
      <c r="AE439" s="60">
        <v>0</v>
      </c>
      <c r="AF439" s="60">
        <v>0</v>
      </c>
      <c r="AG439" s="60">
        <v>0</v>
      </c>
      <c r="AH439" s="60">
        <v>8.4099400944793388</v>
      </c>
      <c r="AI439" s="60">
        <v>0</v>
      </c>
      <c r="AJ439" s="60">
        <v>0</v>
      </c>
      <c r="AK439" s="60">
        <v>0</v>
      </c>
      <c r="AL439" s="60">
        <v>0</v>
      </c>
      <c r="AM439" s="60">
        <v>0</v>
      </c>
      <c r="AN439" s="60">
        <v>0</v>
      </c>
      <c r="AO439" s="60">
        <v>0</v>
      </c>
      <c r="AP439" s="60">
        <v>0</v>
      </c>
      <c r="AQ439" s="60">
        <v>0</v>
      </c>
      <c r="AR439" s="60">
        <v>0</v>
      </c>
      <c r="AS439" s="60">
        <v>0</v>
      </c>
      <c r="AT439" s="60">
        <v>19.636775702435493</v>
      </c>
      <c r="AU439" s="60">
        <v>19.636775702435493</v>
      </c>
      <c r="AV439" s="60">
        <v>0</v>
      </c>
      <c r="AW439" s="60">
        <v>0</v>
      </c>
      <c r="AX439" s="60">
        <v>0</v>
      </c>
      <c r="AY439" s="60">
        <v>0</v>
      </c>
      <c r="AZ439" s="60">
        <v>217.45813634131869</v>
      </c>
      <c r="BA439" s="60">
        <v>0</v>
      </c>
      <c r="BB439" s="60">
        <v>0</v>
      </c>
      <c r="BC439" s="60">
        <v>0</v>
      </c>
      <c r="BD439" s="60">
        <v>0</v>
      </c>
      <c r="BE439" s="60">
        <v>0</v>
      </c>
      <c r="BF439" s="60">
        <v>0</v>
      </c>
      <c r="BG439" s="60">
        <v>195.0696611664363</v>
      </c>
      <c r="BH439" s="60">
        <v>412.527797507755</v>
      </c>
      <c r="BI439" s="60">
        <v>0</v>
      </c>
      <c r="BJ439" s="60">
        <v>0</v>
      </c>
      <c r="BK439" s="60">
        <v>0</v>
      </c>
      <c r="BL439" s="60">
        <v>0</v>
      </c>
      <c r="BM439" s="60">
        <v>0</v>
      </c>
      <c r="BN439" s="60">
        <v>0</v>
      </c>
      <c r="BO439" s="60">
        <v>0</v>
      </c>
      <c r="BP439" s="60">
        <v>0</v>
      </c>
      <c r="BQ439" s="60">
        <v>0</v>
      </c>
      <c r="BR439" s="60">
        <v>0</v>
      </c>
      <c r="BS439" s="60">
        <v>0</v>
      </c>
      <c r="BT439" s="60">
        <v>0</v>
      </c>
      <c r="BU439" s="60">
        <v>0</v>
      </c>
      <c r="BV439" s="60">
        <v>0</v>
      </c>
      <c r="BW439" s="60">
        <v>0</v>
      </c>
      <c r="BX439" s="60">
        <v>0</v>
      </c>
      <c r="BY439" s="60">
        <v>44.438630598731542</v>
      </c>
      <c r="BZ439" s="60">
        <v>0</v>
      </c>
      <c r="CA439" s="60">
        <v>23.734913796434789</v>
      </c>
      <c r="CB439" s="60">
        <v>0</v>
      </c>
      <c r="CC439" s="60">
        <v>0</v>
      </c>
      <c r="CD439" s="60">
        <v>0</v>
      </c>
      <c r="CE439" s="60">
        <v>0</v>
      </c>
      <c r="CF439" s="60">
        <v>0</v>
      </c>
      <c r="CG439" s="60">
        <v>41.279128314173541</v>
      </c>
      <c r="CH439" s="60">
        <v>109.45267270933988</v>
      </c>
    </row>
    <row r="440" spans="1:86">
      <c r="A440" s="57" t="s">
        <v>86</v>
      </c>
      <c r="B440" s="58" t="s">
        <v>719</v>
      </c>
      <c r="C440" s="59" t="s">
        <v>116</v>
      </c>
      <c r="D440" s="58" t="s">
        <v>544</v>
      </c>
      <c r="E440" s="58" t="str">
        <f>VLOOKUP(CONCATENATE($F$4,F440),'REG FL  CWIP - 1 System Per Boo'!$A$29:$B$1161,2,FALSE)</f>
        <v>Production</v>
      </c>
      <c r="F440" s="58" t="s">
        <v>618</v>
      </c>
      <c r="G440" s="58" t="s">
        <v>619</v>
      </c>
      <c r="H440" s="63">
        <v>346</v>
      </c>
      <c r="I440" s="60">
        <v>0</v>
      </c>
      <c r="J440" s="60">
        <v>0</v>
      </c>
      <c r="K440" s="60">
        <v>0</v>
      </c>
      <c r="L440" s="60">
        <v>0</v>
      </c>
      <c r="M440" s="60">
        <v>0</v>
      </c>
      <c r="N440" s="60">
        <v>0</v>
      </c>
      <c r="O440" s="60">
        <v>0</v>
      </c>
      <c r="P440" s="60">
        <v>0</v>
      </c>
      <c r="Q440" s="60">
        <v>0</v>
      </c>
      <c r="R440" s="60">
        <v>0</v>
      </c>
      <c r="S440" s="60">
        <v>0</v>
      </c>
      <c r="T440" s="60">
        <v>0</v>
      </c>
      <c r="U440" s="60">
        <v>0</v>
      </c>
      <c r="V440" s="60">
        <v>0</v>
      </c>
      <c r="W440" s="60">
        <v>0</v>
      </c>
      <c r="X440" s="60">
        <v>15.04540135290001</v>
      </c>
      <c r="Y440" s="60">
        <v>10.425152228641915</v>
      </c>
      <c r="Z440" s="60">
        <v>0</v>
      </c>
      <c r="AA440" s="60">
        <v>0.76131235089999905</v>
      </c>
      <c r="AB440" s="60">
        <v>0</v>
      </c>
      <c r="AC440" s="60">
        <v>0</v>
      </c>
      <c r="AD440" s="60">
        <v>20.946992505723415</v>
      </c>
      <c r="AE440" s="60">
        <v>0</v>
      </c>
      <c r="AF440" s="60">
        <v>0</v>
      </c>
      <c r="AG440" s="60">
        <v>2.2226541067044705</v>
      </c>
      <c r="AH440" s="60">
        <v>49.401512544869803</v>
      </c>
      <c r="AI440" s="60">
        <v>0</v>
      </c>
      <c r="AJ440" s="60">
        <v>0</v>
      </c>
      <c r="AK440" s="60">
        <v>0</v>
      </c>
      <c r="AL440" s="60">
        <v>0</v>
      </c>
      <c r="AM440" s="60">
        <v>0</v>
      </c>
      <c r="AN440" s="60">
        <v>0</v>
      </c>
      <c r="AO440" s="60">
        <v>0</v>
      </c>
      <c r="AP440" s="60">
        <v>0</v>
      </c>
      <c r="AQ440" s="60">
        <v>1.9146347062999975</v>
      </c>
      <c r="AR440" s="60">
        <v>0</v>
      </c>
      <c r="AS440" s="60">
        <v>12.455600612192084</v>
      </c>
      <c r="AT440" s="60">
        <v>8.5776038463052817</v>
      </c>
      <c r="AU440" s="60">
        <v>22.947839164797365</v>
      </c>
      <c r="AV440" s="60">
        <v>0</v>
      </c>
      <c r="AW440" s="60">
        <v>0</v>
      </c>
      <c r="AX440" s="60">
        <v>0</v>
      </c>
      <c r="AY440" s="60">
        <v>0</v>
      </c>
      <c r="AZ440" s="60">
        <v>0</v>
      </c>
      <c r="BA440" s="60">
        <v>0</v>
      </c>
      <c r="BB440" s="60">
        <v>0</v>
      </c>
      <c r="BC440" s="60">
        <v>0</v>
      </c>
      <c r="BD440" s="60">
        <v>0</v>
      </c>
      <c r="BE440" s="60">
        <v>0</v>
      </c>
      <c r="BF440" s="60">
        <v>0</v>
      </c>
      <c r="BG440" s="60">
        <v>2.4499017582446445</v>
      </c>
      <c r="BH440" s="60">
        <v>2.4499017582446445</v>
      </c>
      <c r="BI440" s="60">
        <v>0</v>
      </c>
      <c r="BJ440" s="60">
        <v>0</v>
      </c>
      <c r="BK440" s="60">
        <v>0</v>
      </c>
      <c r="BL440" s="60">
        <v>0</v>
      </c>
      <c r="BM440" s="60">
        <v>39.970047362597981</v>
      </c>
      <c r="BN440" s="60">
        <v>0</v>
      </c>
      <c r="BO440" s="60">
        <v>0</v>
      </c>
      <c r="BP440" s="60">
        <v>0</v>
      </c>
      <c r="BQ440" s="60">
        <v>0</v>
      </c>
      <c r="BR440" s="60">
        <v>0</v>
      </c>
      <c r="BS440" s="60">
        <v>0</v>
      </c>
      <c r="BT440" s="60">
        <v>5.2509279658741246</v>
      </c>
      <c r="BU440" s="60">
        <v>45.220975328472107</v>
      </c>
      <c r="BV440" s="60">
        <v>0</v>
      </c>
      <c r="BW440" s="60">
        <v>0</v>
      </c>
      <c r="BX440" s="60">
        <v>0</v>
      </c>
      <c r="BY440" s="60">
        <v>0</v>
      </c>
      <c r="BZ440" s="60">
        <v>0</v>
      </c>
      <c r="CA440" s="60">
        <v>0</v>
      </c>
      <c r="CB440" s="60">
        <v>0</v>
      </c>
      <c r="CC440" s="60">
        <v>0</v>
      </c>
      <c r="CD440" s="60">
        <v>0</v>
      </c>
      <c r="CE440" s="60">
        <v>0</v>
      </c>
      <c r="CF440" s="60">
        <v>0</v>
      </c>
      <c r="CG440" s="60">
        <v>3.709420566232323</v>
      </c>
      <c r="CH440" s="60">
        <v>3.709420566232323</v>
      </c>
    </row>
    <row r="441" spans="1:86">
      <c r="A441" s="57" t="s">
        <v>86</v>
      </c>
      <c r="B441" s="58" t="s">
        <v>719</v>
      </c>
      <c r="C441" s="59" t="s">
        <v>116</v>
      </c>
      <c r="D441" s="58" t="s">
        <v>333</v>
      </c>
      <c r="E441" s="58" t="str">
        <f>VLOOKUP(CONCATENATE($F$4,F441),'REG FL  CWIP - 1 System Per Boo'!$A$29:$B$1161,2,FALSE)</f>
        <v>Production</v>
      </c>
      <c r="F441" s="58" t="s">
        <v>498</v>
      </c>
      <c r="G441" s="58" t="s">
        <v>487</v>
      </c>
      <c r="H441" s="63">
        <v>346</v>
      </c>
      <c r="I441" s="60">
        <v>0</v>
      </c>
      <c r="J441" s="60">
        <v>0</v>
      </c>
      <c r="K441" s="60">
        <v>0</v>
      </c>
      <c r="L441" s="60">
        <v>0</v>
      </c>
      <c r="M441" s="60">
        <v>0</v>
      </c>
      <c r="N441" s="60">
        <v>0</v>
      </c>
      <c r="O441" s="60">
        <v>0</v>
      </c>
      <c r="P441" s="60">
        <v>0</v>
      </c>
      <c r="Q441" s="60">
        <v>0</v>
      </c>
      <c r="R441" s="60">
        <v>0</v>
      </c>
      <c r="S441" s="60">
        <v>0</v>
      </c>
      <c r="T441" s="60">
        <v>0</v>
      </c>
      <c r="U441" s="60">
        <v>0</v>
      </c>
      <c r="V441" s="60">
        <v>0</v>
      </c>
      <c r="W441" s="60">
        <v>0</v>
      </c>
      <c r="X441" s="60">
        <v>0</v>
      </c>
      <c r="Y441" s="60">
        <v>0</v>
      </c>
      <c r="Z441" s="60">
        <v>277.97667886743773</v>
      </c>
      <c r="AA441" s="60">
        <v>103.3145418337846</v>
      </c>
      <c r="AB441" s="60">
        <v>0</v>
      </c>
      <c r="AC441" s="60">
        <v>0</v>
      </c>
      <c r="AD441" s="60">
        <v>2.3764056892722456</v>
      </c>
      <c r="AE441" s="60">
        <v>0</v>
      </c>
      <c r="AF441" s="60">
        <v>0</v>
      </c>
      <c r="AG441" s="60">
        <v>30.62589802428311</v>
      </c>
      <c r="AH441" s="60">
        <v>414.29352441477766</v>
      </c>
      <c r="AI441" s="60">
        <v>0</v>
      </c>
      <c r="AJ441" s="60">
        <v>0</v>
      </c>
      <c r="AK441" s="60">
        <v>0</v>
      </c>
      <c r="AL441" s="60">
        <v>3.2507319649999977</v>
      </c>
      <c r="AM441" s="60">
        <v>14.05324660398621</v>
      </c>
      <c r="AN441" s="60">
        <v>17.261040938276839</v>
      </c>
      <c r="AO441" s="60">
        <v>0</v>
      </c>
      <c r="AP441" s="60">
        <v>0</v>
      </c>
      <c r="AQ441" s="60">
        <v>0</v>
      </c>
      <c r="AR441" s="60">
        <v>0</v>
      </c>
      <c r="AS441" s="60">
        <v>9.9997242414631842</v>
      </c>
      <c r="AT441" s="60">
        <v>0</v>
      </c>
      <c r="AU441" s="60">
        <v>44.564743748726229</v>
      </c>
      <c r="AV441" s="60">
        <v>0</v>
      </c>
      <c r="AW441" s="60">
        <v>0</v>
      </c>
      <c r="AX441" s="60">
        <v>0</v>
      </c>
      <c r="AY441" s="60">
        <v>0</v>
      </c>
      <c r="AZ441" s="60">
        <v>0</v>
      </c>
      <c r="BA441" s="60">
        <v>21.776835588207131</v>
      </c>
      <c r="BB441" s="60">
        <v>0</v>
      </c>
      <c r="BC441" s="60">
        <v>0</v>
      </c>
      <c r="BD441" s="60">
        <v>0</v>
      </c>
      <c r="BE441" s="60">
        <v>0</v>
      </c>
      <c r="BF441" s="60">
        <v>0</v>
      </c>
      <c r="BG441" s="60">
        <v>14.989775606208951</v>
      </c>
      <c r="BH441" s="60">
        <v>36.766611194416086</v>
      </c>
      <c r="BI441" s="60">
        <v>0</v>
      </c>
      <c r="BJ441" s="60">
        <v>0</v>
      </c>
      <c r="BK441" s="60">
        <v>0</v>
      </c>
      <c r="BL441" s="60">
        <v>0</v>
      </c>
      <c r="BM441" s="60">
        <v>0</v>
      </c>
      <c r="BN441" s="60">
        <v>29.053139821057357</v>
      </c>
      <c r="BO441" s="60">
        <v>0</v>
      </c>
      <c r="BP441" s="60">
        <v>0</v>
      </c>
      <c r="BQ441" s="60">
        <v>0</v>
      </c>
      <c r="BR441" s="60">
        <v>0</v>
      </c>
      <c r="BS441" s="60">
        <v>0</v>
      </c>
      <c r="BT441" s="60">
        <v>6.2143311642308054</v>
      </c>
      <c r="BU441" s="60">
        <v>35.267470985288163</v>
      </c>
      <c r="BV441" s="60">
        <v>0</v>
      </c>
      <c r="BW441" s="60">
        <v>0</v>
      </c>
      <c r="BX441" s="60">
        <v>0</v>
      </c>
      <c r="BY441" s="60">
        <v>0</v>
      </c>
      <c r="BZ441" s="60">
        <v>32.415338703398497</v>
      </c>
      <c r="CA441" s="60">
        <v>56.453973661717171</v>
      </c>
      <c r="CB441" s="60">
        <v>0</v>
      </c>
      <c r="CC441" s="60">
        <v>0</v>
      </c>
      <c r="CD441" s="60">
        <v>1.9099859644465447</v>
      </c>
      <c r="CE441" s="60">
        <v>0</v>
      </c>
      <c r="CF441" s="60">
        <v>0</v>
      </c>
      <c r="CG441" s="60">
        <v>48.116149806744886</v>
      </c>
      <c r="CH441" s="60">
        <v>138.8954481363071</v>
      </c>
    </row>
    <row r="442" spans="1:86">
      <c r="A442" s="57" t="s">
        <v>86</v>
      </c>
      <c r="B442" s="58" t="s">
        <v>719</v>
      </c>
      <c r="C442" s="59" t="s">
        <v>116</v>
      </c>
      <c r="D442" s="58" t="s">
        <v>333</v>
      </c>
      <c r="E442" s="58" t="str">
        <f>VLOOKUP(CONCATENATE($F$4,F442),'REG FL  CWIP - 1 System Per Boo'!$A$29:$B$1161,2,FALSE)</f>
        <v>Production</v>
      </c>
      <c r="F442" s="58" t="s">
        <v>486</v>
      </c>
      <c r="G442" s="58" t="s">
        <v>487</v>
      </c>
      <c r="H442" s="63">
        <v>346</v>
      </c>
      <c r="I442" s="60">
        <v>5.0199999999999996</v>
      </c>
      <c r="J442" s="60">
        <v>0</v>
      </c>
      <c r="K442" s="60">
        <v>0</v>
      </c>
      <c r="L442" s="60">
        <v>0</v>
      </c>
      <c r="M442" s="60">
        <v>0</v>
      </c>
      <c r="N442" s="60">
        <v>0</v>
      </c>
      <c r="O442" s="60">
        <v>0</v>
      </c>
      <c r="P442" s="60">
        <v>0</v>
      </c>
      <c r="Q442" s="60">
        <v>0</v>
      </c>
      <c r="R442" s="60">
        <v>0</v>
      </c>
      <c r="S442" s="60">
        <v>0</v>
      </c>
      <c r="T442" s="60">
        <v>0</v>
      </c>
      <c r="U442" s="60">
        <v>5.0199999999999996</v>
      </c>
      <c r="V442" s="60">
        <v>0</v>
      </c>
      <c r="W442" s="60">
        <v>0</v>
      </c>
      <c r="X442" s="60">
        <v>0</v>
      </c>
      <c r="Y442" s="60">
        <v>0</v>
      </c>
      <c r="Z442" s="60">
        <v>304.51417239734138</v>
      </c>
      <c r="AA442" s="60">
        <v>203.33455724319808</v>
      </c>
      <c r="AB442" s="60">
        <v>0</v>
      </c>
      <c r="AC442" s="60">
        <v>0</v>
      </c>
      <c r="AD442" s="60">
        <v>2.7115151712478842</v>
      </c>
      <c r="AE442" s="60">
        <v>0</v>
      </c>
      <c r="AF442" s="60">
        <v>0</v>
      </c>
      <c r="AG442" s="60">
        <v>68.247364010733151</v>
      </c>
      <c r="AH442" s="60">
        <v>578.80760882252048</v>
      </c>
      <c r="AI442" s="60">
        <v>0</v>
      </c>
      <c r="AJ442" s="60">
        <v>0</v>
      </c>
      <c r="AK442" s="60">
        <v>0</v>
      </c>
      <c r="AL442" s="60">
        <v>0</v>
      </c>
      <c r="AM442" s="60">
        <v>30.962177208076564</v>
      </c>
      <c r="AN442" s="60">
        <v>54.616292444066836</v>
      </c>
      <c r="AO442" s="60">
        <v>0</v>
      </c>
      <c r="AP442" s="60">
        <v>0</v>
      </c>
      <c r="AQ442" s="60">
        <v>0</v>
      </c>
      <c r="AR442" s="60">
        <v>0</v>
      </c>
      <c r="AS442" s="60">
        <v>22.720470766526407</v>
      </c>
      <c r="AT442" s="60">
        <v>0</v>
      </c>
      <c r="AU442" s="60">
        <v>108.2989404186698</v>
      </c>
      <c r="AV442" s="60">
        <v>0</v>
      </c>
      <c r="AW442" s="60">
        <v>0</v>
      </c>
      <c r="AX442" s="60">
        <v>0</v>
      </c>
      <c r="AY442" s="60">
        <v>0</v>
      </c>
      <c r="AZ442" s="60">
        <v>0</v>
      </c>
      <c r="BA442" s="60">
        <v>4.6088524303246778</v>
      </c>
      <c r="BB442" s="60">
        <v>0</v>
      </c>
      <c r="BC442" s="60">
        <v>0</v>
      </c>
      <c r="BD442" s="60">
        <v>0</v>
      </c>
      <c r="BE442" s="60">
        <v>0</v>
      </c>
      <c r="BF442" s="60">
        <v>0</v>
      </c>
      <c r="BG442" s="60">
        <v>40.378794732036809</v>
      </c>
      <c r="BH442" s="60">
        <v>44.987647162361483</v>
      </c>
      <c r="BI442" s="60">
        <v>0</v>
      </c>
      <c r="BJ442" s="60">
        <v>0</v>
      </c>
      <c r="BK442" s="60">
        <v>0</v>
      </c>
      <c r="BL442" s="60">
        <v>0</v>
      </c>
      <c r="BM442" s="60">
        <v>0</v>
      </c>
      <c r="BN442" s="60">
        <v>4.6505364032848604</v>
      </c>
      <c r="BO442" s="60">
        <v>0</v>
      </c>
      <c r="BP442" s="60">
        <v>0</v>
      </c>
      <c r="BQ442" s="60">
        <v>0</v>
      </c>
      <c r="BR442" s="60">
        <v>0</v>
      </c>
      <c r="BS442" s="60">
        <v>0</v>
      </c>
      <c r="BT442" s="60">
        <v>14.613651404615139</v>
      </c>
      <c r="BU442" s="60">
        <v>19.264187807900001</v>
      </c>
      <c r="BV442" s="60">
        <v>0</v>
      </c>
      <c r="BW442" s="60">
        <v>0</v>
      </c>
      <c r="BX442" s="60">
        <v>0</v>
      </c>
      <c r="BY442" s="60">
        <v>0</v>
      </c>
      <c r="BZ442" s="60">
        <v>37.703309951944611</v>
      </c>
      <c r="CA442" s="60">
        <v>0</v>
      </c>
      <c r="CB442" s="60">
        <v>1.686717165931316</v>
      </c>
      <c r="CC442" s="60">
        <v>0</v>
      </c>
      <c r="CD442" s="60">
        <v>82.493164754523377</v>
      </c>
      <c r="CE442" s="60">
        <v>0</v>
      </c>
      <c r="CF442" s="60">
        <v>0</v>
      </c>
      <c r="CG442" s="60">
        <v>0</v>
      </c>
      <c r="CH442" s="60">
        <v>121.88319187239929</v>
      </c>
    </row>
    <row r="443" spans="1:86">
      <c r="A443" s="57" t="s">
        <v>86</v>
      </c>
      <c r="B443" s="58" t="s">
        <v>719</v>
      </c>
      <c r="C443" s="59" t="s">
        <v>116</v>
      </c>
      <c r="D443" s="58" t="s">
        <v>637</v>
      </c>
      <c r="E443" s="58" t="str">
        <f>VLOOKUP(CONCATENATE($F$4,F443),'REG FL  CWIP - 1 System Per Boo'!$A$29:$B$1161,2,FALSE)</f>
        <v>Production</v>
      </c>
      <c r="F443" s="58" t="s">
        <v>655</v>
      </c>
      <c r="G443" s="58" t="s">
        <v>649</v>
      </c>
      <c r="H443" s="63">
        <v>346</v>
      </c>
      <c r="I443" s="60">
        <v>0</v>
      </c>
      <c r="J443" s="60">
        <v>0</v>
      </c>
      <c r="K443" s="60">
        <v>0</v>
      </c>
      <c r="L443" s="60">
        <v>0</v>
      </c>
      <c r="M443" s="60">
        <v>0</v>
      </c>
      <c r="N443" s="60">
        <v>0</v>
      </c>
      <c r="O443" s="60">
        <v>0</v>
      </c>
      <c r="P443" s="60">
        <v>0</v>
      </c>
      <c r="Q443" s="60">
        <v>0</v>
      </c>
      <c r="R443" s="60">
        <v>0</v>
      </c>
      <c r="S443" s="60">
        <v>0</v>
      </c>
      <c r="T443" s="60">
        <v>0</v>
      </c>
      <c r="U443" s="60">
        <v>0</v>
      </c>
      <c r="V443" s="60">
        <v>0</v>
      </c>
      <c r="W443" s="60">
        <v>0</v>
      </c>
      <c r="X443" s="60">
        <v>0</v>
      </c>
      <c r="Y443" s="60">
        <v>3.5327608034575264</v>
      </c>
      <c r="Z443" s="60">
        <v>6.7331956183999964</v>
      </c>
      <c r="AA443" s="60">
        <v>0</v>
      </c>
      <c r="AB443" s="60">
        <v>0</v>
      </c>
      <c r="AC443" s="60">
        <v>0</v>
      </c>
      <c r="AD443" s="60">
        <v>0</v>
      </c>
      <c r="AE443" s="60">
        <v>0</v>
      </c>
      <c r="AF443" s="60">
        <v>0</v>
      </c>
      <c r="AG443" s="60">
        <v>5.5639052266968427</v>
      </c>
      <c r="AH443" s="60">
        <v>15.829861648554365</v>
      </c>
      <c r="AI443" s="60">
        <v>0</v>
      </c>
      <c r="AJ443" s="60">
        <v>0</v>
      </c>
      <c r="AK443" s="60">
        <v>0</v>
      </c>
      <c r="AL443" s="60">
        <v>0</v>
      </c>
      <c r="AM443" s="60">
        <v>0</v>
      </c>
      <c r="AN443" s="60">
        <v>0</v>
      </c>
      <c r="AO443" s="60">
        <v>0</v>
      </c>
      <c r="AP443" s="60">
        <v>0</v>
      </c>
      <c r="AQ443" s="60">
        <v>0</v>
      </c>
      <c r="AR443" s="60">
        <v>0</v>
      </c>
      <c r="AS443" s="60">
        <v>5.2589524110595214</v>
      </c>
      <c r="AT443" s="60">
        <v>1.0632446961266024</v>
      </c>
      <c r="AU443" s="60">
        <v>6.322197107186124</v>
      </c>
      <c r="AV443" s="60">
        <v>0</v>
      </c>
      <c r="AW443" s="60">
        <v>0</v>
      </c>
      <c r="AX443" s="60">
        <v>0</v>
      </c>
      <c r="AY443" s="60">
        <v>0</v>
      </c>
      <c r="AZ443" s="60">
        <v>0</v>
      </c>
      <c r="BA443" s="60">
        <v>0</v>
      </c>
      <c r="BB443" s="60">
        <v>0</v>
      </c>
      <c r="BC443" s="60">
        <v>0</v>
      </c>
      <c r="BD443" s="60">
        <v>0</v>
      </c>
      <c r="BE443" s="60">
        <v>0</v>
      </c>
      <c r="BF443" s="60">
        <v>0</v>
      </c>
      <c r="BG443" s="60">
        <v>1.1807237733605898</v>
      </c>
      <c r="BH443" s="60">
        <v>1.1807237733605898</v>
      </c>
      <c r="BI443" s="60">
        <v>0</v>
      </c>
      <c r="BJ443" s="60">
        <v>0</v>
      </c>
      <c r="BK443" s="60">
        <v>0</v>
      </c>
      <c r="BL443" s="60">
        <v>0</v>
      </c>
      <c r="BM443" s="60">
        <v>0</v>
      </c>
      <c r="BN443" s="60">
        <v>0</v>
      </c>
      <c r="BO443" s="60">
        <v>0</v>
      </c>
      <c r="BP443" s="60">
        <v>0</v>
      </c>
      <c r="BQ443" s="60">
        <v>0</v>
      </c>
      <c r="BR443" s="60">
        <v>0</v>
      </c>
      <c r="BS443" s="60">
        <v>0</v>
      </c>
      <c r="BT443" s="60">
        <v>1.2960130812060355</v>
      </c>
      <c r="BU443" s="60">
        <v>1.2960130812060355</v>
      </c>
      <c r="BV443" s="60">
        <v>0</v>
      </c>
      <c r="BW443" s="60">
        <v>0</v>
      </c>
      <c r="BX443" s="60">
        <v>0</v>
      </c>
      <c r="BY443" s="60">
        <v>0</v>
      </c>
      <c r="BZ443" s="60">
        <v>0</v>
      </c>
      <c r="CA443" s="60">
        <v>0</v>
      </c>
      <c r="CB443" s="60">
        <v>0</v>
      </c>
      <c r="CC443" s="60">
        <v>0</v>
      </c>
      <c r="CD443" s="60">
        <v>0</v>
      </c>
      <c r="CE443" s="60">
        <v>0</v>
      </c>
      <c r="CF443" s="60">
        <v>0</v>
      </c>
      <c r="CG443" s="60">
        <v>1.4083009625153566</v>
      </c>
      <c r="CH443" s="60">
        <v>1.4083009625153566</v>
      </c>
    </row>
    <row r="444" spans="1:86">
      <c r="A444" s="57" t="s">
        <v>86</v>
      </c>
      <c r="B444" s="58" t="s">
        <v>719</v>
      </c>
      <c r="C444" s="59" t="s">
        <v>116</v>
      </c>
      <c r="D444" s="58" t="s">
        <v>637</v>
      </c>
      <c r="E444" s="58" t="str">
        <f>VLOOKUP(CONCATENATE($F$4,F444),'REG FL  CWIP - 1 System Per Boo'!$A$29:$B$1161,2,FALSE)</f>
        <v>Production</v>
      </c>
      <c r="F444" s="58" t="s">
        <v>648</v>
      </c>
      <c r="G444" s="58" t="s">
        <v>649</v>
      </c>
      <c r="H444" s="63">
        <v>346</v>
      </c>
      <c r="I444" s="60">
        <v>0</v>
      </c>
      <c r="J444" s="60">
        <v>0</v>
      </c>
      <c r="K444" s="60">
        <v>0</v>
      </c>
      <c r="L444" s="60">
        <v>0</v>
      </c>
      <c r="M444" s="60">
        <v>0</v>
      </c>
      <c r="N444" s="60">
        <v>0</v>
      </c>
      <c r="O444" s="60">
        <v>0</v>
      </c>
      <c r="P444" s="60">
        <v>0</v>
      </c>
      <c r="Q444" s="60">
        <v>0</v>
      </c>
      <c r="R444" s="60">
        <v>0</v>
      </c>
      <c r="S444" s="60">
        <v>0</v>
      </c>
      <c r="T444" s="60">
        <v>0</v>
      </c>
      <c r="U444" s="60">
        <v>0</v>
      </c>
      <c r="V444" s="60">
        <v>0</v>
      </c>
      <c r="W444" s="60">
        <v>0</v>
      </c>
      <c r="X444" s="60">
        <v>0</v>
      </c>
      <c r="Y444" s="60">
        <v>0</v>
      </c>
      <c r="Z444" s="60">
        <v>0</v>
      </c>
      <c r="AA444" s="60">
        <v>10.8978184772</v>
      </c>
      <c r="AB444" s="60">
        <v>0</v>
      </c>
      <c r="AC444" s="60">
        <v>0</v>
      </c>
      <c r="AD444" s="60">
        <v>2.175706998199999</v>
      </c>
      <c r="AE444" s="60">
        <v>12.785771015400014</v>
      </c>
      <c r="AF444" s="60">
        <v>11.593695690399993</v>
      </c>
      <c r="AG444" s="60">
        <v>3.4242405203999953</v>
      </c>
      <c r="AH444" s="60">
        <v>40.877232701600001</v>
      </c>
      <c r="AI444" s="60">
        <v>0</v>
      </c>
      <c r="AJ444" s="60">
        <v>0</v>
      </c>
      <c r="AK444" s="60">
        <v>0</v>
      </c>
      <c r="AL444" s="60">
        <v>0</v>
      </c>
      <c r="AM444" s="60">
        <v>0</v>
      </c>
      <c r="AN444" s="60">
        <v>0</v>
      </c>
      <c r="AO444" s="60">
        <v>24.878241645999999</v>
      </c>
      <c r="AP444" s="60">
        <v>0</v>
      </c>
      <c r="AQ444" s="60">
        <v>0</v>
      </c>
      <c r="AR444" s="60">
        <v>0</v>
      </c>
      <c r="AS444" s="60">
        <v>0</v>
      </c>
      <c r="AT444" s="60">
        <v>0</v>
      </c>
      <c r="AU444" s="60">
        <v>24.878241645999999</v>
      </c>
      <c r="AV444" s="60">
        <v>0</v>
      </c>
      <c r="AW444" s="60">
        <v>0</v>
      </c>
      <c r="AX444" s="60">
        <v>0</v>
      </c>
      <c r="AY444" s="60">
        <v>0</v>
      </c>
      <c r="AZ444" s="60">
        <v>0</v>
      </c>
      <c r="BA444" s="60">
        <v>0</v>
      </c>
      <c r="BB444" s="60">
        <v>0</v>
      </c>
      <c r="BC444" s="60">
        <v>0</v>
      </c>
      <c r="BD444" s="60">
        <v>0</v>
      </c>
      <c r="BE444" s="60">
        <v>0</v>
      </c>
      <c r="BF444" s="60">
        <v>0</v>
      </c>
      <c r="BG444" s="60">
        <v>0</v>
      </c>
      <c r="BH444" s="60">
        <v>0</v>
      </c>
      <c r="BI444" s="60">
        <v>0</v>
      </c>
      <c r="BJ444" s="60">
        <v>0</v>
      </c>
      <c r="BK444" s="60">
        <v>0</v>
      </c>
      <c r="BL444" s="60">
        <v>0</v>
      </c>
      <c r="BM444" s="60">
        <v>0</v>
      </c>
      <c r="BN444" s="60">
        <v>0</v>
      </c>
      <c r="BO444" s="60">
        <v>0</v>
      </c>
      <c r="BP444" s="60">
        <v>0</v>
      </c>
      <c r="BQ444" s="60">
        <v>0</v>
      </c>
      <c r="BR444" s="60">
        <v>12.002697541015639</v>
      </c>
      <c r="BS444" s="60">
        <v>20.510683456705717</v>
      </c>
      <c r="BT444" s="60">
        <v>0</v>
      </c>
      <c r="BU444" s="60">
        <v>32.513380997721356</v>
      </c>
      <c r="BV444" s="60">
        <v>0</v>
      </c>
      <c r="BW444" s="60">
        <v>0</v>
      </c>
      <c r="BX444" s="60">
        <v>0</v>
      </c>
      <c r="BY444" s="60">
        <v>0</v>
      </c>
      <c r="BZ444" s="60">
        <v>0</v>
      </c>
      <c r="CA444" s="60">
        <v>0</v>
      </c>
      <c r="CB444" s="60">
        <v>0</v>
      </c>
      <c r="CC444" s="60">
        <v>0</v>
      </c>
      <c r="CD444" s="60">
        <v>0</v>
      </c>
      <c r="CE444" s="60">
        <v>0</v>
      </c>
      <c r="CF444" s="60">
        <v>0</v>
      </c>
      <c r="CG444" s="60">
        <v>0</v>
      </c>
      <c r="CH444" s="60">
        <v>0</v>
      </c>
    </row>
    <row r="445" spans="1:86">
      <c r="A445" s="57" t="s">
        <v>86</v>
      </c>
      <c r="B445" s="58" t="s">
        <v>719</v>
      </c>
      <c r="C445" s="59" t="s">
        <v>116</v>
      </c>
      <c r="D445" s="58" t="s">
        <v>333</v>
      </c>
      <c r="E445" s="58" t="str">
        <f>VLOOKUP(CONCATENATE($F$4,F445),'REG FL  CWIP - 1 System Per Boo'!$A$29:$B$1161,2,FALSE)</f>
        <v>Production</v>
      </c>
      <c r="F445" s="58" t="s">
        <v>394</v>
      </c>
      <c r="G445" s="58" t="s">
        <v>388</v>
      </c>
      <c r="H445" s="63">
        <v>346</v>
      </c>
      <c r="I445" s="60">
        <v>0</v>
      </c>
      <c r="J445" s="60">
        <v>0</v>
      </c>
      <c r="K445" s="60">
        <v>0</v>
      </c>
      <c r="L445" s="60">
        <v>0</v>
      </c>
      <c r="M445" s="60">
        <v>0</v>
      </c>
      <c r="N445" s="60">
        <v>0</v>
      </c>
      <c r="O445" s="60">
        <v>0</v>
      </c>
      <c r="P445" s="60">
        <v>0</v>
      </c>
      <c r="Q445" s="60">
        <v>0</v>
      </c>
      <c r="R445" s="60">
        <v>0</v>
      </c>
      <c r="S445" s="60">
        <v>0</v>
      </c>
      <c r="T445" s="60">
        <v>0</v>
      </c>
      <c r="U445" s="60">
        <v>0</v>
      </c>
      <c r="V445" s="60">
        <v>0</v>
      </c>
      <c r="W445" s="60">
        <v>0</v>
      </c>
      <c r="X445" s="60">
        <v>0</v>
      </c>
      <c r="Y445" s="60">
        <v>0</v>
      </c>
      <c r="Z445" s="60">
        <v>0</v>
      </c>
      <c r="AA445" s="60">
        <v>0</v>
      </c>
      <c r="AB445" s="60">
        <v>0</v>
      </c>
      <c r="AC445" s="60">
        <v>0</v>
      </c>
      <c r="AD445" s="60">
        <v>0</v>
      </c>
      <c r="AE445" s="60">
        <v>0</v>
      </c>
      <c r="AF445" s="60">
        <v>0</v>
      </c>
      <c r="AG445" s="60">
        <v>0</v>
      </c>
      <c r="AH445" s="60">
        <v>0</v>
      </c>
      <c r="AI445" s="60">
        <v>0</v>
      </c>
      <c r="AJ445" s="60">
        <v>0</v>
      </c>
      <c r="AK445" s="60">
        <v>0</v>
      </c>
      <c r="AL445" s="60">
        <v>0</v>
      </c>
      <c r="AM445" s="60">
        <v>0</v>
      </c>
      <c r="AN445" s="60">
        <v>0</v>
      </c>
      <c r="AO445" s="60">
        <v>0</v>
      </c>
      <c r="AP445" s="60">
        <v>0</v>
      </c>
      <c r="AQ445" s="60">
        <v>0</v>
      </c>
      <c r="AR445" s="60">
        <v>0</v>
      </c>
      <c r="AS445" s="60">
        <v>0</v>
      </c>
      <c r="AT445" s="60">
        <v>24</v>
      </c>
      <c r="AU445" s="60">
        <v>24</v>
      </c>
      <c r="AV445" s="60">
        <v>0</v>
      </c>
      <c r="AW445" s="60">
        <v>0</v>
      </c>
      <c r="AX445" s="60">
        <v>0</v>
      </c>
      <c r="AY445" s="60">
        <v>0</v>
      </c>
      <c r="AZ445" s="60">
        <v>0</v>
      </c>
      <c r="BA445" s="60">
        <v>0</v>
      </c>
      <c r="BB445" s="60">
        <v>0</v>
      </c>
      <c r="BC445" s="60">
        <v>0</v>
      </c>
      <c r="BD445" s="60">
        <v>0</v>
      </c>
      <c r="BE445" s="60">
        <v>0</v>
      </c>
      <c r="BF445" s="60">
        <v>0</v>
      </c>
      <c r="BG445" s="60">
        <v>31</v>
      </c>
      <c r="BH445" s="60">
        <v>31</v>
      </c>
      <c r="BI445" s="60">
        <v>0</v>
      </c>
      <c r="BJ445" s="60">
        <v>0</v>
      </c>
      <c r="BK445" s="60">
        <v>0</v>
      </c>
      <c r="BL445" s="60">
        <v>0</v>
      </c>
      <c r="BM445" s="60">
        <v>0</v>
      </c>
      <c r="BN445" s="60">
        <v>0</v>
      </c>
      <c r="BO445" s="60">
        <v>0</v>
      </c>
      <c r="BP445" s="60">
        <v>0</v>
      </c>
      <c r="BQ445" s="60">
        <v>0</v>
      </c>
      <c r="BR445" s="60">
        <v>0</v>
      </c>
      <c r="BS445" s="60">
        <v>0</v>
      </c>
      <c r="BT445" s="60">
        <v>35</v>
      </c>
      <c r="BU445" s="60">
        <v>35</v>
      </c>
      <c r="BV445" s="60">
        <v>0</v>
      </c>
      <c r="BW445" s="60">
        <v>0</v>
      </c>
      <c r="BX445" s="60">
        <v>0</v>
      </c>
      <c r="BY445" s="60">
        <v>0</v>
      </c>
      <c r="BZ445" s="60">
        <v>0</v>
      </c>
      <c r="CA445" s="60">
        <v>0</v>
      </c>
      <c r="CB445" s="60">
        <v>0</v>
      </c>
      <c r="CC445" s="60">
        <v>0</v>
      </c>
      <c r="CD445" s="60">
        <v>0</v>
      </c>
      <c r="CE445" s="60">
        <v>0</v>
      </c>
      <c r="CF445" s="60">
        <v>0</v>
      </c>
      <c r="CG445" s="60">
        <v>91</v>
      </c>
      <c r="CH445" s="60">
        <v>91</v>
      </c>
    </row>
    <row r="446" spans="1:86">
      <c r="A446" s="57" t="s">
        <v>86</v>
      </c>
      <c r="B446" s="58" t="s">
        <v>719</v>
      </c>
      <c r="C446" s="59" t="s">
        <v>116</v>
      </c>
      <c r="D446" s="58" t="s">
        <v>333</v>
      </c>
      <c r="E446" s="58" t="str">
        <f>VLOOKUP(CONCATENATE($F$4,F446),'REG FL  CWIP - 1 System Per Boo'!$A$29:$B$1161,2,FALSE)</f>
        <v>Production</v>
      </c>
      <c r="F446" s="58" t="s">
        <v>387</v>
      </c>
      <c r="G446" s="58" t="s">
        <v>388</v>
      </c>
      <c r="H446" s="63">
        <v>346</v>
      </c>
      <c r="I446" s="60">
        <v>0</v>
      </c>
      <c r="J446" s="60">
        <v>0</v>
      </c>
      <c r="K446" s="60">
        <v>0</v>
      </c>
      <c r="L446" s="60">
        <v>0</v>
      </c>
      <c r="M446" s="60">
        <v>0</v>
      </c>
      <c r="N446" s="60">
        <v>0</v>
      </c>
      <c r="O446" s="60">
        <v>0</v>
      </c>
      <c r="P446" s="60">
        <v>0</v>
      </c>
      <c r="Q446" s="60">
        <v>0</v>
      </c>
      <c r="R446" s="60">
        <v>0</v>
      </c>
      <c r="S446" s="60">
        <v>0</v>
      </c>
      <c r="T446" s="60">
        <v>0</v>
      </c>
      <c r="U446" s="60">
        <v>0</v>
      </c>
      <c r="V446" s="60">
        <v>0</v>
      </c>
      <c r="W446" s="60">
        <v>0</v>
      </c>
      <c r="X446" s="60">
        <v>0</v>
      </c>
      <c r="Y446" s="60">
        <v>2.2234831356638067</v>
      </c>
      <c r="Z446" s="60">
        <v>0</v>
      </c>
      <c r="AA446" s="60">
        <v>0</v>
      </c>
      <c r="AB446" s="60">
        <v>0</v>
      </c>
      <c r="AC446" s="60">
        <v>4.3419109817999981</v>
      </c>
      <c r="AD446" s="60">
        <v>1.6868876423280432</v>
      </c>
      <c r="AE446" s="60">
        <v>3.2479056638098034</v>
      </c>
      <c r="AF446" s="60">
        <v>0</v>
      </c>
      <c r="AG446" s="60">
        <v>4.8027018689060919</v>
      </c>
      <c r="AH446" s="60">
        <v>16.302889292507743</v>
      </c>
      <c r="AI446" s="60">
        <v>0</v>
      </c>
      <c r="AJ446" s="60">
        <v>0</v>
      </c>
      <c r="AK446" s="60">
        <v>0</v>
      </c>
      <c r="AL446" s="60">
        <v>0</v>
      </c>
      <c r="AM446" s="60">
        <v>0</v>
      </c>
      <c r="AN446" s="60">
        <v>0</v>
      </c>
      <c r="AO446" s="60">
        <v>2.6552099755999996</v>
      </c>
      <c r="AP446" s="60">
        <v>3.7865398228000013</v>
      </c>
      <c r="AQ446" s="60">
        <v>0</v>
      </c>
      <c r="AR446" s="60">
        <v>0</v>
      </c>
      <c r="AS446" s="60">
        <v>13.685477873884793</v>
      </c>
      <c r="AT446" s="60">
        <v>0</v>
      </c>
      <c r="AU446" s="60">
        <v>20.127227672284793</v>
      </c>
      <c r="AV446" s="60">
        <v>0</v>
      </c>
      <c r="AW446" s="60">
        <v>0</v>
      </c>
      <c r="AX446" s="60">
        <v>0</v>
      </c>
      <c r="AY446" s="60">
        <v>0</v>
      </c>
      <c r="AZ446" s="60">
        <v>0</v>
      </c>
      <c r="BA446" s="60">
        <v>24.855610618170147</v>
      </c>
      <c r="BB446" s="60">
        <v>0</v>
      </c>
      <c r="BC446" s="60">
        <v>5.3093491290674111</v>
      </c>
      <c r="BD446" s="60">
        <v>4.0027385043081587</v>
      </c>
      <c r="BE446" s="60">
        <v>0</v>
      </c>
      <c r="BF446" s="60">
        <v>0</v>
      </c>
      <c r="BG446" s="60">
        <v>54.880693548958767</v>
      </c>
      <c r="BH446" s="60">
        <v>89.048391800504476</v>
      </c>
      <c r="BI446" s="60">
        <v>0</v>
      </c>
      <c r="BJ446" s="60">
        <v>0</v>
      </c>
      <c r="BK446" s="60">
        <v>1.8508713010757403</v>
      </c>
      <c r="BL446" s="60">
        <v>0</v>
      </c>
      <c r="BM446" s="60">
        <v>0</v>
      </c>
      <c r="BN446" s="60">
        <v>35.520892213997854</v>
      </c>
      <c r="BO446" s="60">
        <v>0.82478327762756209</v>
      </c>
      <c r="BP446" s="60">
        <v>0</v>
      </c>
      <c r="BQ446" s="60">
        <v>2.5116335333478728</v>
      </c>
      <c r="BR446" s="60">
        <v>0</v>
      </c>
      <c r="BS446" s="60">
        <v>13.042154568773025</v>
      </c>
      <c r="BT446" s="60">
        <v>62.615142067165372</v>
      </c>
      <c r="BU446" s="60">
        <v>116.36547696198744</v>
      </c>
      <c r="BV446" s="60">
        <v>0</v>
      </c>
      <c r="BW446" s="60">
        <v>0</v>
      </c>
      <c r="BX446" s="60">
        <v>0</v>
      </c>
      <c r="BY446" s="60">
        <v>0</v>
      </c>
      <c r="BZ446" s="60">
        <v>0</v>
      </c>
      <c r="CA446" s="60">
        <v>14.952719668647061</v>
      </c>
      <c r="CB446" s="60">
        <v>14.952719668647056</v>
      </c>
      <c r="CC446" s="60">
        <v>0</v>
      </c>
      <c r="CD446" s="60">
        <v>2.2513798671137626</v>
      </c>
      <c r="CE446" s="60">
        <v>0</v>
      </c>
      <c r="CF446" s="60">
        <v>13.280391372239503</v>
      </c>
      <c r="CG446" s="60">
        <v>59.426594154664308</v>
      </c>
      <c r="CH446" s="60">
        <v>104.86380473131169</v>
      </c>
    </row>
    <row r="447" spans="1:86">
      <c r="A447" s="57" t="s">
        <v>86</v>
      </c>
      <c r="B447" s="58" t="s">
        <v>719</v>
      </c>
      <c r="C447" s="59" t="s">
        <v>116</v>
      </c>
      <c r="D447" s="58" t="s">
        <v>333</v>
      </c>
      <c r="E447" s="58" t="str">
        <f>VLOOKUP(CONCATENATE($F$4,F447),'REG FL  CWIP - 1 System Per Boo'!$A$29:$B$1161,2,FALSE)</f>
        <v>Production</v>
      </c>
      <c r="F447" s="58" t="s">
        <v>375</v>
      </c>
      <c r="G447" s="58" t="s">
        <v>366</v>
      </c>
      <c r="H447" s="63">
        <v>346</v>
      </c>
      <c r="I447" s="60">
        <v>0</v>
      </c>
      <c r="J447" s="60">
        <v>0</v>
      </c>
      <c r="K447" s="60">
        <v>0</v>
      </c>
      <c r="L447" s="60">
        <v>0</v>
      </c>
      <c r="M447" s="60">
        <v>0</v>
      </c>
      <c r="N447" s="60">
        <v>0</v>
      </c>
      <c r="O447" s="60">
        <v>0</v>
      </c>
      <c r="P447" s="60">
        <v>0</v>
      </c>
      <c r="Q447" s="60">
        <v>0</v>
      </c>
      <c r="R447" s="60">
        <v>0</v>
      </c>
      <c r="S447" s="60">
        <v>0</v>
      </c>
      <c r="T447" s="60">
        <v>0</v>
      </c>
      <c r="U447" s="60">
        <v>0</v>
      </c>
      <c r="V447" s="60">
        <v>0</v>
      </c>
      <c r="W447" s="60">
        <v>0</v>
      </c>
      <c r="X447" s="60">
        <v>0</v>
      </c>
      <c r="Y447" s="60">
        <v>0</v>
      </c>
      <c r="Z447" s="60">
        <v>0</v>
      </c>
      <c r="AA447" s="60">
        <v>0</v>
      </c>
      <c r="AB447" s="60">
        <v>0</v>
      </c>
      <c r="AC447" s="60">
        <v>0</v>
      </c>
      <c r="AD447" s="60">
        <v>0</v>
      </c>
      <c r="AE447" s="60">
        <v>0</v>
      </c>
      <c r="AF447" s="60">
        <v>0</v>
      </c>
      <c r="AG447" s="60">
        <v>36</v>
      </c>
      <c r="AH447" s="60">
        <v>36</v>
      </c>
      <c r="AI447" s="60">
        <v>0</v>
      </c>
      <c r="AJ447" s="60">
        <v>0</v>
      </c>
      <c r="AK447" s="60">
        <v>0</v>
      </c>
      <c r="AL447" s="60">
        <v>0</v>
      </c>
      <c r="AM447" s="60">
        <v>0</v>
      </c>
      <c r="AN447" s="60">
        <v>0</v>
      </c>
      <c r="AO447" s="60">
        <v>0</v>
      </c>
      <c r="AP447" s="60">
        <v>0</v>
      </c>
      <c r="AQ447" s="60">
        <v>0</v>
      </c>
      <c r="AR447" s="60">
        <v>0</v>
      </c>
      <c r="AS447" s="60">
        <v>0</v>
      </c>
      <c r="AT447" s="60">
        <v>168</v>
      </c>
      <c r="AU447" s="60">
        <v>168</v>
      </c>
      <c r="AV447" s="60">
        <v>0</v>
      </c>
      <c r="AW447" s="60">
        <v>0</v>
      </c>
      <c r="AX447" s="60">
        <v>0</v>
      </c>
      <c r="AY447" s="60">
        <v>0</v>
      </c>
      <c r="AZ447" s="60">
        <v>0</v>
      </c>
      <c r="BA447" s="60">
        <v>0</v>
      </c>
      <c r="BB447" s="60">
        <v>0</v>
      </c>
      <c r="BC447" s="60">
        <v>0</v>
      </c>
      <c r="BD447" s="60">
        <v>0</v>
      </c>
      <c r="BE447" s="60">
        <v>0</v>
      </c>
      <c r="BF447" s="60">
        <v>0</v>
      </c>
      <c r="BG447" s="60">
        <v>191</v>
      </c>
      <c r="BH447" s="60">
        <v>191</v>
      </c>
      <c r="BI447" s="60">
        <v>0</v>
      </c>
      <c r="BJ447" s="60">
        <v>0</v>
      </c>
      <c r="BK447" s="60">
        <v>0</v>
      </c>
      <c r="BL447" s="60">
        <v>0</v>
      </c>
      <c r="BM447" s="60">
        <v>0</v>
      </c>
      <c r="BN447" s="60">
        <v>0</v>
      </c>
      <c r="BO447" s="60">
        <v>0</v>
      </c>
      <c r="BP447" s="60">
        <v>0</v>
      </c>
      <c r="BQ447" s="60">
        <v>0</v>
      </c>
      <c r="BR447" s="60">
        <v>0</v>
      </c>
      <c r="BS447" s="60">
        <v>0</v>
      </c>
      <c r="BT447" s="60">
        <v>214</v>
      </c>
      <c r="BU447" s="60">
        <v>214</v>
      </c>
      <c r="BV447" s="60">
        <v>0</v>
      </c>
      <c r="BW447" s="60">
        <v>0</v>
      </c>
      <c r="BX447" s="60">
        <v>0</v>
      </c>
      <c r="BY447" s="60">
        <v>0</v>
      </c>
      <c r="BZ447" s="60">
        <v>0</v>
      </c>
      <c r="CA447" s="60">
        <v>0</v>
      </c>
      <c r="CB447" s="60">
        <v>0</v>
      </c>
      <c r="CC447" s="60">
        <v>0</v>
      </c>
      <c r="CD447" s="60">
        <v>0</v>
      </c>
      <c r="CE447" s="60">
        <v>0</v>
      </c>
      <c r="CF447" s="60">
        <v>0</v>
      </c>
      <c r="CG447" s="60">
        <v>0</v>
      </c>
      <c r="CH447" s="60">
        <v>0</v>
      </c>
    </row>
    <row r="448" spans="1:86">
      <c r="A448" s="57" t="s">
        <v>86</v>
      </c>
      <c r="B448" s="58" t="s">
        <v>719</v>
      </c>
      <c r="C448" s="59" t="s">
        <v>116</v>
      </c>
      <c r="D448" s="58" t="s">
        <v>333</v>
      </c>
      <c r="E448" s="58" t="str">
        <f>VLOOKUP(CONCATENATE($F$4,F448),'REG FL  CWIP - 1 System Per Boo'!$A$29:$B$1161,2,FALSE)</f>
        <v>Production</v>
      </c>
      <c r="F448" s="58" t="s">
        <v>365</v>
      </c>
      <c r="G448" s="58" t="s">
        <v>366</v>
      </c>
      <c r="H448" s="63">
        <v>346</v>
      </c>
      <c r="I448" s="60">
        <v>503.21</v>
      </c>
      <c r="J448" s="60">
        <v>120.59</v>
      </c>
      <c r="K448" s="60">
        <v>583.01</v>
      </c>
      <c r="L448" s="60">
        <v>796.88</v>
      </c>
      <c r="M448" s="60">
        <v>31.73</v>
      </c>
      <c r="N448" s="60">
        <v>49.2</v>
      </c>
      <c r="O448" s="60">
        <v>-18.989999999999998</v>
      </c>
      <c r="P448" s="60">
        <v>2.68</v>
      </c>
      <c r="Q448" s="60">
        <v>612.68000000000006</v>
      </c>
      <c r="R448" s="60">
        <v>3.45</v>
      </c>
      <c r="S448" s="60">
        <v>48.400000000000006</v>
      </c>
      <c r="T448" s="60">
        <v>1849.42</v>
      </c>
      <c r="U448" s="60">
        <v>4582.26</v>
      </c>
      <c r="V448" s="60">
        <v>0</v>
      </c>
      <c r="W448" s="60">
        <v>16.463245678499991</v>
      </c>
      <c r="X448" s="60">
        <v>8.4029549599999882</v>
      </c>
      <c r="Y448" s="60">
        <v>0</v>
      </c>
      <c r="Z448" s="60">
        <v>0</v>
      </c>
      <c r="AA448" s="60">
        <v>1.4063982374999984</v>
      </c>
      <c r="AB448" s="60">
        <v>8.7665457954999937</v>
      </c>
      <c r="AC448" s="60">
        <v>0</v>
      </c>
      <c r="AD448" s="60">
        <v>0</v>
      </c>
      <c r="AE448" s="60">
        <v>34.556130708500042</v>
      </c>
      <c r="AF448" s="60">
        <v>1603.4414040639524</v>
      </c>
      <c r="AG448" s="60">
        <v>2289.6456601941982</v>
      </c>
      <c r="AH448" s="60">
        <v>3962.6823396381506</v>
      </c>
      <c r="AI448" s="60">
        <v>0</v>
      </c>
      <c r="AJ448" s="60">
        <v>0</v>
      </c>
      <c r="AK448" s="60">
        <v>0</v>
      </c>
      <c r="AL448" s="60">
        <v>0</v>
      </c>
      <c r="AM448" s="60">
        <v>3065.1951992602071</v>
      </c>
      <c r="AN448" s="60">
        <v>0</v>
      </c>
      <c r="AO448" s="60">
        <v>0</v>
      </c>
      <c r="AP448" s="60">
        <v>0</v>
      </c>
      <c r="AQ448" s="60">
        <v>3.5906622120000029</v>
      </c>
      <c r="AR448" s="60">
        <v>1253.583748411992</v>
      </c>
      <c r="AS448" s="60">
        <v>997.62783018691744</v>
      </c>
      <c r="AT448" s="60">
        <v>0</v>
      </c>
      <c r="AU448" s="60">
        <v>5319.9974400711162</v>
      </c>
      <c r="AV448" s="60">
        <v>0</v>
      </c>
      <c r="AW448" s="60">
        <v>0</v>
      </c>
      <c r="AX448" s="60">
        <v>0</v>
      </c>
      <c r="AY448" s="60">
        <v>0</v>
      </c>
      <c r="AZ448" s="60">
        <v>6.6115232855656432</v>
      </c>
      <c r="BA448" s="60">
        <v>0</v>
      </c>
      <c r="BB448" s="60">
        <v>0</v>
      </c>
      <c r="BC448" s="60">
        <v>0</v>
      </c>
      <c r="BD448" s="60">
        <v>0</v>
      </c>
      <c r="BE448" s="60">
        <v>0</v>
      </c>
      <c r="BF448" s="60">
        <v>19.970583301172901</v>
      </c>
      <c r="BG448" s="60">
        <v>1311.2411611167875</v>
      </c>
      <c r="BH448" s="60">
        <v>1337.823267703526</v>
      </c>
      <c r="BI448" s="60">
        <v>0</v>
      </c>
      <c r="BJ448" s="60">
        <v>0</v>
      </c>
      <c r="BK448" s="60">
        <v>0</v>
      </c>
      <c r="BL448" s="60">
        <v>0</v>
      </c>
      <c r="BM448" s="60">
        <v>29.093250564197781</v>
      </c>
      <c r="BN448" s="60">
        <v>0</v>
      </c>
      <c r="BO448" s="60">
        <v>0</v>
      </c>
      <c r="BP448" s="60">
        <v>0</v>
      </c>
      <c r="BQ448" s="60">
        <v>0</v>
      </c>
      <c r="BR448" s="60">
        <v>0</v>
      </c>
      <c r="BS448" s="60">
        <v>35.77231987764025</v>
      </c>
      <c r="BT448" s="60">
        <v>883.78747122293839</v>
      </c>
      <c r="BU448" s="60">
        <v>948.65304166477642</v>
      </c>
      <c r="BV448" s="60">
        <v>0</v>
      </c>
      <c r="BW448" s="60">
        <v>0</v>
      </c>
      <c r="BX448" s="60">
        <v>0</v>
      </c>
      <c r="BY448" s="60">
        <v>0</v>
      </c>
      <c r="BZ448" s="60">
        <v>0</v>
      </c>
      <c r="CA448" s="60">
        <v>0</v>
      </c>
      <c r="CB448" s="60">
        <v>0</v>
      </c>
      <c r="CC448" s="60">
        <v>0</v>
      </c>
      <c r="CD448" s="60">
        <v>5.6550900177549037</v>
      </c>
      <c r="CE448" s="60">
        <v>0</v>
      </c>
      <c r="CF448" s="60">
        <v>13.539414092379463</v>
      </c>
      <c r="CG448" s="60">
        <v>1432.0762819262391</v>
      </c>
      <c r="CH448" s="60">
        <v>1451.2707860363735</v>
      </c>
    </row>
    <row r="449" spans="1:86">
      <c r="A449" s="57" t="s">
        <v>86</v>
      </c>
      <c r="B449" s="58" t="s">
        <v>723</v>
      </c>
      <c r="C449" s="59" t="s">
        <v>116</v>
      </c>
      <c r="D449" s="58" t="s">
        <v>333</v>
      </c>
      <c r="E449" s="58" t="str">
        <f>VLOOKUP(CONCATENATE($F$4,F449),'REG FL  CWIP - 1 System Per Boo'!$A$29:$B$1161,2,FALSE)</f>
        <v>Production</v>
      </c>
      <c r="F449" s="58" t="s">
        <v>365</v>
      </c>
      <c r="G449" s="58" t="s">
        <v>366</v>
      </c>
      <c r="H449" s="63">
        <v>346</v>
      </c>
      <c r="I449" s="60">
        <v>3105.73</v>
      </c>
      <c r="J449" s="60">
        <v>3448.9699999999993</v>
      </c>
      <c r="K449" s="60">
        <v>3143.96</v>
      </c>
      <c r="L449" s="60">
        <v>3024</v>
      </c>
      <c r="M449" s="60">
        <v>3315.18</v>
      </c>
      <c r="N449" s="60">
        <v>3772.17</v>
      </c>
      <c r="O449" s="60">
        <v>4072.6400000000003</v>
      </c>
      <c r="P449" s="60">
        <v>4844.630000000001</v>
      </c>
      <c r="Q449" s="60">
        <v>4750.8000000000011</v>
      </c>
      <c r="R449" s="60">
        <v>6469.49</v>
      </c>
      <c r="S449" s="60">
        <v>13603.96</v>
      </c>
      <c r="T449" s="60">
        <v>14192.100000000002</v>
      </c>
      <c r="U449" s="60">
        <v>14192.100000000002</v>
      </c>
      <c r="V449" s="60">
        <v>14200.591887161003</v>
      </c>
      <c r="W449" s="60">
        <v>14219.210549034002</v>
      </c>
      <c r="X449" s="60">
        <v>14240.006160872003</v>
      </c>
      <c r="Y449" s="60">
        <v>14270.225125018003</v>
      </c>
      <c r="Z449" s="60">
        <v>14330.715605187004</v>
      </c>
      <c r="AA449" s="60">
        <v>14340.448677890505</v>
      </c>
      <c r="AB449" s="60">
        <v>14354.158847086504</v>
      </c>
      <c r="AC449" s="60">
        <v>14414.129197675005</v>
      </c>
      <c r="AD449" s="60">
        <v>14434.940112138505</v>
      </c>
      <c r="AE449" s="60">
        <v>14476.111625442005</v>
      </c>
      <c r="AF449" s="60">
        <v>12949.023545908052</v>
      </c>
      <c r="AG449" s="60">
        <v>10669.530944026854</v>
      </c>
      <c r="AH449" s="60">
        <v>10669.530944026854</v>
      </c>
      <c r="AI449" s="60">
        <v>10673.050080172854</v>
      </c>
      <c r="AJ449" s="60">
        <v>10794.952081592854</v>
      </c>
      <c r="AK449" s="60">
        <v>10812.721342774354</v>
      </c>
      <c r="AL449" s="60">
        <v>10818.761829142853</v>
      </c>
      <c r="AM449" s="60">
        <v>7879.4833675276468</v>
      </c>
      <c r="AN449" s="60">
        <v>7882.8709406941471</v>
      </c>
      <c r="AO449" s="60">
        <v>8000.5376037401475</v>
      </c>
      <c r="AP449" s="60">
        <v>8023.5336927896478</v>
      </c>
      <c r="AQ449" s="60">
        <v>8104.6213864271476</v>
      </c>
      <c r="AR449" s="60">
        <v>6909.8213824356553</v>
      </c>
      <c r="AS449" s="60">
        <v>5963.0377887122377</v>
      </c>
      <c r="AT449" s="60">
        <v>5964.2143695717377</v>
      </c>
      <c r="AU449" s="60">
        <v>5964.2143695717377</v>
      </c>
      <c r="AV449" s="60">
        <v>5991.2560362384047</v>
      </c>
      <c r="AW449" s="60">
        <v>6018.2977029050717</v>
      </c>
      <c r="AX449" s="60">
        <v>6045.3393695717386</v>
      </c>
      <c r="AY449" s="60">
        <v>6072.3810362384056</v>
      </c>
      <c r="AZ449" s="60">
        <v>6092.8111796195071</v>
      </c>
      <c r="BA449" s="60">
        <v>6119.8528462861741</v>
      </c>
      <c r="BB449" s="60">
        <v>6146.8945129528411</v>
      </c>
      <c r="BC449" s="60">
        <v>6173.936179619508</v>
      </c>
      <c r="BD449" s="60">
        <v>6200.977846286175</v>
      </c>
      <c r="BE449" s="60">
        <v>6228.019512952842</v>
      </c>
      <c r="BF449" s="60">
        <v>6235.0905963183359</v>
      </c>
      <c r="BG449" s="60">
        <v>4950.8911018682156</v>
      </c>
      <c r="BH449" s="60">
        <v>4950.8911018682156</v>
      </c>
      <c r="BI449" s="60">
        <v>4991.1319352015489</v>
      </c>
      <c r="BJ449" s="60">
        <v>5031.3727685348822</v>
      </c>
      <c r="BK449" s="60">
        <v>5071.6136018682155</v>
      </c>
      <c r="BL449" s="60">
        <v>5111.8544352015488</v>
      </c>
      <c r="BM449" s="60">
        <v>5123.0020179706844</v>
      </c>
      <c r="BN449" s="60">
        <v>5163.2428513040177</v>
      </c>
      <c r="BO449" s="60">
        <v>5203.483684637351</v>
      </c>
      <c r="BP449" s="60">
        <v>5243.7245179706842</v>
      </c>
      <c r="BQ449" s="60">
        <v>5283.9653513040175</v>
      </c>
      <c r="BR449" s="60">
        <v>5324.2061846373508</v>
      </c>
      <c r="BS449" s="60">
        <v>5328.6746980930438</v>
      </c>
      <c r="BT449" s="60">
        <v>4485.1280602034385</v>
      </c>
      <c r="BU449" s="60">
        <v>4485.1280602034385</v>
      </c>
      <c r="BV449" s="60">
        <v>4488.6663133738393</v>
      </c>
      <c r="BW449" s="60">
        <v>4611.2305237675655</v>
      </c>
      <c r="BX449" s="60">
        <v>4629.0963130131977</v>
      </c>
      <c r="BY449" s="60">
        <v>4635.1696131520403</v>
      </c>
      <c r="BZ449" s="60">
        <v>4761.7703690464496</v>
      </c>
      <c r="CA449" s="60">
        <v>4765.1763445469878</v>
      </c>
      <c r="CB449" s="60">
        <v>4883.4822089126528</v>
      </c>
      <c r="CC449" s="60">
        <v>4906.6032197546729</v>
      </c>
      <c r="CD449" s="60">
        <v>4986.0864843269692</v>
      </c>
      <c r="CE449" s="60">
        <v>5045.1895600349872</v>
      </c>
      <c r="CF449" s="60">
        <v>5082.7705838569145</v>
      </c>
      <c r="CG449" s="60">
        <v>3651.8772741670673</v>
      </c>
      <c r="CH449" s="60">
        <v>3651.8772741670673</v>
      </c>
    </row>
    <row r="450" spans="1:86">
      <c r="A450" s="57" t="s">
        <v>86</v>
      </c>
      <c r="B450" s="58" t="s">
        <v>723</v>
      </c>
      <c r="C450" s="59" t="s">
        <v>116</v>
      </c>
      <c r="D450" s="58" t="s">
        <v>333</v>
      </c>
      <c r="E450" s="58" t="str">
        <f>VLOOKUP(CONCATENATE($F$4,F450),'REG FL  CWIP - 1 System Per Boo'!$A$29:$B$1161,2,FALSE)</f>
        <v>Production</v>
      </c>
      <c r="F450" s="58" t="s">
        <v>375</v>
      </c>
      <c r="G450" s="58" t="s">
        <v>366</v>
      </c>
      <c r="H450" s="63">
        <v>346</v>
      </c>
      <c r="I450" s="60">
        <v>0</v>
      </c>
      <c r="J450" s="60">
        <v>0</v>
      </c>
      <c r="K450" s="60">
        <v>0</v>
      </c>
      <c r="L450" s="60">
        <v>0</v>
      </c>
      <c r="M450" s="60">
        <v>0</v>
      </c>
      <c r="N450" s="60">
        <v>0</v>
      </c>
      <c r="O450" s="60">
        <v>0</v>
      </c>
      <c r="P450" s="60">
        <v>0</v>
      </c>
      <c r="Q450" s="60">
        <v>0</v>
      </c>
      <c r="R450" s="60">
        <v>0</v>
      </c>
      <c r="S450" s="60">
        <v>0</v>
      </c>
      <c r="T450" s="60">
        <v>0</v>
      </c>
      <c r="U450" s="60">
        <v>0</v>
      </c>
      <c r="V450" s="60">
        <v>3</v>
      </c>
      <c r="W450" s="60">
        <v>6</v>
      </c>
      <c r="X450" s="60">
        <v>9</v>
      </c>
      <c r="Y450" s="60">
        <v>12</v>
      </c>
      <c r="Z450" s="60">
        <v>15</v>
      </c>
      <c r="AA450" s="60">
        <v>18</v>
      </c>
      <c r="AB450" s="60">
        <v>21</v>
      </c>
      <c r="AC450" s="60">
        <v>24</v>
      </c>
      <c r="AD450" s="60">
        <v>27</v>
      </c>
      <c r="AE450" s="60">
        <v>30</v>
      </c>
      <c r="AF450" s="60">
        <v>33</v>
      </c>
      <c r="AG450" s="60">
        <v>0</v>
      </c>
      <c r="AH450" s="60">
        <v>0</v>
      </c>
      <c r="AI450" s="60">
        <v>14</v>
      </c>
      <c r="AJ450" s="60">
        <v>28</v>
      </c>
      <c r="AK450" s="60">
        <v>42</v>
      </c>
      <c r="AL450" s="60">
        <v>56</v>
      </c>
      <c r="AM450" s="60">
        <v>70</v>
      </c>
      <c r="AN450" s="60">
        <v>84</v>
      </c>
      <c r="AO450" s="60">
        <v>98</v>
      </c>
      <c r="AP450" s="60">
        <v>112</v>
      </c>
      <c r="AQ450" s="60">
        <v>126</v>
      </c>
      <c r="AR450" s="60">
        <v>140</v>
      </c>
      <c r="AS450" s="60">
        <v>154</v>
      </c>
      <c r="AT450" s="60">
        <v>0</v>
      </c>
      <c r="AU450" s="60">
        <v>0</v>
      </c>
      <c r="AV450" s="60">
        <v>15.916666668</v>
      </c>
      <c r="AW450" s="60">
        <v>31.833333335999999</v>
      </c>
      <c r="AX450" s="60">
        <v>47.750000004</v>
      </c>
      <c r="AY450" s="60">
        <v>63.666666671999998</v>
      </c>
      <c r="AZ450" s="60">
        <v>79.583333339999996</v>
      </c>
      <c r="BA450" s="60">
        <v>95.500000008000001</v>
      </c>
      <c r="BB450" s="60">
        <v>111.41666667600001</v>
      </c>
      <c r="BC450" s="60">
        <v>127.33333334400001</v>
      </c>
      <c r="BD450" s="60">
        <v>143.25000001200002</v>
      </c>
      <c r="BE450" s="60">
        <v>159.16666668000002</v>
      </c>
      <c r="BF450" s="60">
        <v>175.08333334800002</v>
      </c>
      <c r="BG450" s="60">
        <v>0</v>
      </c>
      <c r="BH450" s="60">
        <v>0</v>
      </c>
      <c r="BI450" s="60">
        <v>17.833333335999999</v>
      </c>
      <c r="BJ450" s="60">
        <v>35.666666671999998</v>
      </c>
      <c r="BK450" s="60">
        <v>53.500000008000001</v>
      </c>
      <c r="BL450" s="60">
        <v>71.333333343999996</v>
      </c>
      <c r="BM450" s="60">
        <v>89.166666679999992</v>
      </c>
      <c r="BN450" s="60">
        <v>107.00000001599999</v>
      </c>
      <c r="BO450" s="60">
        <v>124.83333335199998</v>
      </c>
      <c r="BP450" s="60">
        <v>142.66666668799999</v>
      </c>
      <c r="BQ450" s="60">
        <v>160.500000024</v>
      </c>
      <c r="BR450" s="60">
        <v>178.33333336000001</v>
      </c>
      <c r="BS450" s="60">
        <v>196.16666669600002</v>
      </c>
      <c r="BT450" s="60">
        <v>0</v>
      </c>
      <c r="BU450" s="60">
        <v>0</v>
      </c>
      <c r="BV450" s="60">
        <v>0</v>
      </c>
      <c r="BW450" s="60">
        <v>0</v>
      </c>
      <c r="BX450" s="60">
        <v>0</v>
      </c>
      <c r="BY450" s="60">
        <v>0</v>
      </c>
      <c r="BZ450" s="60">
        <v>0</v>
      </c>
      <c r="CA450" s="60">
        <v>0</v>
      </c>
      <c r="CB450" s="60">
        <v>0</v>
      </c>
      <c r="CC450" s="60">
        <v>0</v>
      </c>
      <c r="CD450" s="60">
        <v>0</v>
      </c>
      <c r="CE450" s="60">
        <v>0</v>
      </c>
      <c r="CF450" s="60">
        <v>0</v>
      </c>
      <c r="CG450" s="60">
        <v>0</v>
      </c>
      <c r="CH450" s="60">
        <v>0</v>
      </c>
    </row>
    <row r="451" spans="1:86">
      <c r="A451" s="57" t="s">
        <v>86</v>
      </c>
      <c r="B451" s="58" t="s">
        <v>723</v>
      </c>
      <c r="C451" s="59" t="s">
        <v>116</v>
      </c>
      <c r="D451" s="58" t="s">
        <v>333</v>
      </c>
      <c r="E451" s="58" t="str">
        <f>VLOOKUP(CONCATENATE($F$4,F451),'REG FL  CWIP - 1 System Per Boo'!$A$29:$B$1161,2,FALSE)</f>
        <v>Production</v>
      </c>
      <c r="F451" s="58" t="s">
        <v>387</v>
      </c>
      <c r="G451" s="58" t="s">
        <v>388</v>
      </c>
      <c r="H451" s="63">
        <v>346</v>
      </c>
      <c r="I451" s="60">
        <v>0</v>
      </c>
      <c r="J451" s="60">
        <v>0</v>
      </c>
      <c r="K451" s="60">
        <v>0</v>
      </c>
      <c r="L451" s="60">
        <v>0</v>
      </c>
      <c r="M451" s="60">
        <v>0</v>
      </c>
      <c r="N451" s="60">
        <v>0</v>
      </c>
      <c r="O451" s="60">
        <v>0</v>
      </c>
      <c r="P451" s="60">
        <v>0</v>
      </c>
      <c r="Q451" s="60">
        <v>0</v>
      </c>
      <c r="R451" s="60">
        <v>0</v>
      </c>
      <c r="S451" s="60">
        <v>0</v>
      </c>
      <c r="T451" s="60">
        <v>0</v>
      </c>
      <c r="U451" s="60">
        <v>0</v>
      </c>
      <c r="V451" s="60">
        <v>7.2754985100000003E-2</v>
      </c>
      <c r="W451" s="60">
        <v>0.14551330010000002</v>
      </c>
      <c r="X451" s="60">
        <v>1.2716861261999999</v>
      </c>
      <c r="Y451" s="60">
        <v>1.2670760406361929</v>
      </c>
      <c r="Z451" s="60">
        <v>6.7767489576361921</v>
      </c>
      <c r="AA451" s="60">
        <v>23.128123557336195</v>
      </c>
      <c r="AB451" s="60">
        <v>25.425094243136193</v>
      </c>
      <c r="AC451" s="60">
        <v>26.660687434136197</v>
      </c>
      <c r="AD451" s="60">
        <v>26.218566708208154</v>
      </c>
      <c r="AE451" s="60">
        <v>25.308549143798352</v>
      </c>
      <c r="AF451" s="60">
        <v>28.705257921498351</v>
      </c>
      <c r="AG451" s="60">
        <v>25.062144474892261</v>
      </c>
      <c r="AH451" s="60">
        <v>25.062144474892261</v>
      </c>
      <c r="AI451" s="60">
        <v>35.180327175392264</v>
      </c>
      <c r="AJ451" s="60">
        <v>38.815885256792264</v>
      </c>
      <c r="AK451" s="60">
        <v>43.366281973392262</v>
      </c>
      <c r="AL451" s="60">
        <v>47.756032833292259</v>
      </c>
      <c r="AM451" s="60">
        <v>54.195070949992257</v>
      </c>
      <c r="AN451" s="60">
        <v>57.057762471892254</v>
      </c>
      <c r="AO451" s="60">
        <v>57.809567364192255</v>
      </c>
      <c r="AP451" s="60">
        <v>59.538930651592253</v>
      </c>
      <c r="AQ451" s="60">
        <v>61.852782389692251</v>
      </c>
      <c r="AR451" s="60">
        <v>64.828209813192245</v>
      </c>
      <c r="AS451" s="60">
        <v>55.461881513907457</v>
      </c>
      <c r="AT451" s="60">
        <v>57.493821930007456</v>
      </c>
      <c r="AU451" s="60">
        <v>57.493821930007456</v>
      </c>
      <c r="AV451" s="60">
        <v>67.301321930007461</v>
      </c>
      <c r="AW451" s="60">
        <v>77.108821930007466</v>
      </c>
      <c r="AX451" s="60">
        <v>86.91632193000747</v>
      </c>
      <c r="AY451" s="60">
        <v>96.723821930007475</v>
      </c>
      <c r="AZ451" s="60">
        <v>106.53132193000748</v>
      </c>
      <c r="BA451" s="60">
        <v>91.483211311837337</v>
      </c>
      <c r="BB451" s="60">
        <v>101.29071131183734</v>
      </c>
      <c r="BC451" s="60">
        <v>105.78886218276993</v>
      </c>
      <c r="BD451" s="60">
        <v>111.59362367846178</v>
      </c>
      <c r="BE451" s="60">
        <v>121.40112367846179</v>
      </c>
      <c r="BF451" s="60">
        <v>131.20862367846178</v>
      </c>
      <c r="BG451" s="60">
        <v>86.135430129503021</v>
      </c>
      <c r="BH451" s="60">
        <v>86.135430129503021</v>
      </c>
      <c r="BI451" s="60">
        <v>97.532096796169682</v>
      </c>
      <c r="BJ451" s="60">
        <v>108.92876346283634</v>
      </c>
      <c r="BK451" s="60">
        <v>118.47455882842726</v>
      </c>
      <c r="BL451" s="60">
        <v>129.87122549509394</v>
      </c>
      <c r="BM451" s="60">
        <v>141.26789216176061</v>
      </c>
      <c r="BN451" s="60">
        <v>117.14366661442943</v>
      </c>
      <c r="BO451" s="60">
        <v>127.71555000346855</v>
      </c>
      <c r="BP451" s="60">
        <v>139.11221667013521</v>
      </c>
      <c r="BQ451" s="60">
        <v>147.99724980345403</v>
      </c>
      <c r="BR451" s="60">
        <v>159.3939164701207</v>
      </c>
      <c r="BS451" s="60">
        <v>157.74842856801436</v>
      </c>
      <c r="BT451" s="60">
        <v>106.52995316751566</v>
      </c>
      <c r="BU451" s="60">
        <v>106.52995316751566</v>
      </c>
      <c r="BV451" s="60">
        <v>116.53328650084899</v>
      </c>
      <c r="BW451" s="60">
        <v>126.53661983418232</v>
      </c>
      <c r="BX451" s="60">
        <v>136.53995316751565</v>
      </c>
      <c r="BY451" s="60">
        <v>146.54328650084898</v>
      </c>
      <c r="BZ451" s="60">
        <v>156.54661983418231</v>
      </c>
      <c r="CA451" s="60">
        <v>151.59723349886858</v>
      </c>
      <c r="CB451" s="60">
        <v>146.64784716355484</v>
      </c>
      <c r="CC451" s="60">
        <v>156.65118049688817</v>
      </c>
      <c r="CD451" s="60">
        <v>164.40313396310773</v>
      </c>
      <c r="CE451" s="60">
        <v>174.40646729644106</v>
      </c>
      <c r="CF451" s="60">
        <v>171.12940925753489</v>
      </c>
      <c r="CG451" s="60">
        <v>121.70614843620393</v>
      </c>
      <c r="CH451" s="60">
        <v>121.70614843620393</v>
      </c>
    </row>
    <row r="452" spans="1:86">
      <c r="A452" s="57" t="s">
        <v>86</v>
      </c>
      <c r="B452" s="58" t="s">
        <v>723</v>
      </c>
      <c r="C452" s="59" t="s">
        <v>116</v>
      </c>
      <c r="D452" s="58" t="s">
        <v>333</v>
      </c>
      <c r="E452" s="58" t="str">
        <f>VLOOKUP(CONCATENATE($F$4,F452),'REG FL  CWIP - 1 System Per Boo'!$A$29:$B$1161,2,FALSE)</f>
        <v>Production</v>
      </c>
      <c r="F452" s="58" t="s">
        <v>394</v>
      </c>
      <c r="G452" s="58" t="s">
        <v>388</v>
      </c>
      <c r="H452" s="63">
        <v>346</v>
      </c>
      <c r="I452" s="60">
        <v>0</v>
      </c>
      <c r="J452" s="60">
        <v>0</v>
      </c>
      <c r="K452" s="60">
        <v>0</v>
      </c>
      <c r="L452" s="60">
        <v>0</v>
      </c>
      <c r="M452" s="60">
        <v>0</v>
      </c>
      <c r="N452" s="60">
        <v>0</v>
      </c>
      <c r="O452" s="60">
        <v>0</v>
      </c>
      <c r="P452" s="60">
        <v>0</v>
      </c>
      <c r="Q452" s="60">
        <v>0</v>
      </c>
      <c r="R452" s="60">
        <v>0</v>
      </c>
      <c r="S452" s="60">
        <v>0</v>
      </c>
      <c r="T452" s="60">
        <v>0</v>
      </c>
      <c r="U452" s="60">
        <v>0</v>
      </c>
      <c r="V452" s="60">
        <v>0</v>
      </c>
      <c r="W452" s="60">
        <v>0</v>
      </c>
      <c r="X452" s="60">
        <v>0</v>
      </c>
      <c r="Y452" s="60">
        <v>0</v>
      </c>
      <c r="Z452" s="60">
        <v>0</v>
      </c>
      <c r="AA452" s="60">
        <v>0</v>
      </c>
      <c r="AB452" s="60">
        <v>0</v>
      </c>
      <c r="AC452" s="60">
        <v>0</v>
      </c>
      <c r="AD452" s="60">
        <v>0</v>
      </c>
      <c r="AE452" s="60">
        <v>0</v>
      </c>
      <c r="AF452" s="60">
        <v>0</v>
      </c>
      <c r="AG452" s="60">
        <v>0</v>
      </c>
      <c r="AH452" s="60">
        <v>0</v>
      </c>
      <c r="AI452" s="60">
        <v>2</v>
      </c>
      <c r="AJ452" s="60">
        <v>4</v>
      </c>
      <c r="AK452" s="60">
        <v>6</v>
      </c>
      <c r="AL452" s="60">
        <v>8</v>
      </c>
      <c r="AM452" s="60">
        <v>10</v>
      </c>
      <c r="AN452" s="60">
        <v>12</v>
      </c>
      <c r="AO452" s="60">
        <v>14</v>
      </c>
      <c r="AP452" s="60">
        <v>16</v>
      </c>
      <c r="AQ452" s="60">
        <v>18</v>
      </c>
      <c r="AR452" s="60">
        <v>20</v>
      </c>
      <c r="AS452" s="60">
        <v>22</v>
      </c>
      <c r="AT452" s="60">
        <v>0</v>
      </c>
      <c r="AU452" s="60">
        <v>0</v>
      </c>
      <c r="AV452" s="60">
        <v>2.5833333340000002</v>
      </c>
      <c r="AW452" s="60">
        <v>5.1666666680000004</v>
      </c>
      <c r="AX452" s="60">
        <v>7.7500000020000002</v>
      </c>
      <c r="AY452" s="60">
        <v>10.333333336000001</v>
      </c>
      <c r="AZ452" s="60">
        <v>12.916666670000001</v>
      </c>
      <c r="BA452" s="60">
        <v>15.500000004000002</v>
      </c>
      <c r="BB452" s="60">
        <v>18.083333338000003</v>
      </c>
      <c r="BC452" s="60">
        <v>20.666666672000002</v>
      </c>
      <c r="BD452" s="60">
        <v>23.250000006</v>
      </c>
      <c r="BE452" s="60">
        <v>25.833333339999999</v>
      </c>
      <c r="BF452" s="60">
        <v>28.416666673999998</v>
      </c>
      <c r="BG452" s="60">
        <v>0</v>
      </c>
      <c r="BH452" s="60">
        <v>0</v>
      </c>
      <c r="BI452" s="60">
        <v>2.9166666659999998</v>
      </c>
      <c r="BJ452" s="60">
        <v>5.8333333319999996</v>
      </c>
      <c r="BK452" s="60">
        <v>8.7499999979999998</v>
      </c>
      <c r="BL452" s="60">
        <v>11.666666663999999</v>
      </c>
      <c r="BM452" s="60">
        <v>14.583333329999999</v>
      </c>
      <c r="BN452" s="60">
        <v>17.499999996</v>
      </c>
      <c r="BO452" s="60">
        <v>20.416666662000001</v>
      </c>
      <c r="BP452" s="60">
        <v>23.333333328000002</v>
      </c>
      <c r="BQ452" s="60">
        <v>26.249999994000003</v>
      </c>
      <c r="BR452" s="60">
        <v>29.166666660000004</v>
      </c>
      <c r="BS452" s="60">
        <v>32.083333326000002</v>
      </c>
      <c r="BT452" s="60">
        <v>0</v>
      </c>
      <c r="BU452" s="60">
        <v>0</v>
      </c>
      <c r="BV452" s="60">
        <v>7.5833333339999998</v>
      </c>
      <c r="BW452" s="60">
        <v>15.166666668</v>
      </c>
      <c r="BX452" s="60">
        <v>22.750000002</v>
      </c>
      <c r="BY452" s="60">
        <v>30.333333335999999</v>
      </c>
      <c r="BZ452" s="60">
        <v>37.916666669999998</v>
      </c>
      <c r="CA452" s="60">
        <v>45.500000004</v>
      </c>
      <c r="CB452" s="60">
        <v>53.083333338000003</v>
      </c>
      <c r="CC452" s="60">
        <v>60.666666672000005</v>
      </c>
      <c r="CD452" s="60">
        <v>68.250000006000008</v>
      </c>
      <c r="CE452" s="60">
        <v>75.83333334000001</v>
      </c>
      <c r="CF452" s="60">
        <v>83.416666674000012</v>
      </c>
      <c r="CG452" s="60">
        <v>0</v>
      </c>
      <c r="CH452" s="60">
        <v>0</v>
      </c>
    </row>
    <row r="453" spans="1:86">
      <c r="A453" s="57" t="s">
        <v>86</v>
      </c>
      <c r="B453" s="58" t="s">
        <v>723</v>
      </c>
      <c r="C453" s="59" t="s">
        <v>116</v>
      </c>
      <c r="D453" s="58" t="s">
        <v>333</v>
      </c>
      <c r="E453" s="58" t="str">
        <f>VLOOKUP(CONCATENATE($F$4,F453),'REG FL  CWIP - 1 System Per Boo'!$A$29:$B$1161,2,FALSE)</f>
        <v>Production</v>
      </c>
      <c r="F453" s="58" t="s">
        <v>486</v>
      </c>
      <c r="G453" s="58" t="s">
        <v>487</v>
      </c>
      <c r="H453" s="63">
        <v>346</v>
      </c>
      <c r="I453" s="60">
        <v>134.77000000000001</v>
      </c>
      <c r="J453" s="60">
        <v>120.18</v>
      </c>
      <c r="K453" s="60">
        <v>123.69</v>
      </c>
      <c r="L453" s="60">
        <v>125.58</v>
      </c>
      <c r="M453" s="60">
        <v>127.95</v>
      </c>
      <c r="N453" s="60">
        <v>135.93</v>
      </c>
      <c r="O453" s="60">
        <v>953.52</v>
      </c>
      <c r="P453" s="60">
        <v>866.08999999999992</v>
      </c>
      <c r="Q453" s="60">
        <v>997.61</v>
      </c>
      <c r="R453" s="60">
        <v>1057.8699999999999</v>
      </c>
      <c r="S453" s="60">
        <v>1234.42</v>
      </c>
      <c r="T453" s="60">
        <v>1557.9900000000002</v>
      </c>
      <c r="U453" s="60">
        <v>1557.9900000000002</v>
      </c>
      <c r="V453" s="60">
        <v>1557.9900000000002</v>
      </c>
      <c r="W453" s="60">
        <v>1557.9900000000002</v>
      </c>
      <c r="X453" s="60">
        <v>1557.9900000000002</v>
      </c>
      <c r="Y453" s="60">
        <v>1557.9900000000002</v>
      </c>
      <c r="Z453" s="60">
        <v>1253.4758276026589</v>
      </c>
      <c r="AA453" s="60">
        <v>1050.1412703594608</v>
      </c>
      <c r="AB453" s="60">
        <v>1050.1412703594608</v>
      </c>
      <c r="AC453" s="60">
        <v>1050.1412703594608</v>
      </c>
      <c r="AD453" s="60">
        <v>1047.429755188213</v>
      </c>
      <c r="AE453" s="60">
        <v>1047.429755188213</v>
      </c>
      <c r="AF453" s="60">
        <v>1047.429755188213</v>
      </c>
      <c r="AG453" s="60">
        <v>979.18239117747987</v>
      </c>
      <c r="AH453" s="60">
        <v>979.18239117747987</v>
      </c>
      <c r="AI453" s="60">
        <v>979.18239117747987</v>
      </c>
      <c r="AJ453" s="60">
        <v>979.18239117747987</v>
      </c>
      <c r="AK453" s="60">
        <v>979.18239117747987</v>
      </c>
      <c r="AL453" s="60">
        <v>979.18239117747987</v>
      </c>
      <c r="AM453" s="60">
        <v>948.22021396940329</v>
      </c>
      <c r="AN453" s="60">
        <v>893.60392152533643</v>
      </c>
      <c r="AO453" s="60">
        <v>893.60392152533643</v>
      </c>
      <c r="AP453" s="60">
        <v>893.60392152533643</v>
      </c>
      <c r="AQ453" s="60">
        <v>893.60392152533643</v>
      </c>
      <c r="AR453" s="60">
        <v>893.60392152533643</v>
      </c>
      <c r="AS453" s="60">
        <v>870.88345075881</v>
      </c>
      <c r="AT453" s="60">
        <v>870.88345075881</v>
      </c>
      <c r="AU453" s="60">
        <v>870.88345075881</v>
      </c>
      <c r="AV453" s="60">
        <v>870.88345075881</v>
      </c>
      <c r="AW453" s="60">
        <v>870.88345075881</v>
      </c>
      <c r="AX453" s="60">
        <v>870.88345075881</v>
      </c>
      <c r="AY453" s="60">
        <v>870.88345075881</v>
      </c>
      <c r="AZ453" s="60">
        <v>870.88345075881</v>
      </c>
      <c r="BA453" s="60">
        <v>866.27459832848535</v>
      </c>
      <c r="BB453" s="60">
        <v>866.27459832848535</v>
      </c>
      <c r="BC453" s="60">
        <v>866.27459832848535</v>
      </c>
      <c r="BD453" s="60">
        <v>866.27459832848535</v>
      </c>
      <c r="BE453" s="60">
        <v>866.27459832848535</v>
      </c>
      <c r="BF453" s="60">
        <v>866.27459832848535</v>
      </c>
      <c r="BG453" s="60">
        <v>825.89580359644856</v>
      </c>
      <c r="BH453" s="60">
        <v>825.89580359644856</v>
      </c>
      <c r="BI453" s="60">
        <v>825.89580359644856</v>
      </c>
      <c r="BJ453" s="60">
        <v>825.89580359644856</v>
      </c>
      <c r="BK453" s="60">
        <v>825.89580359644856</v>
      </c>
      <c r="BL453" s="60">
        <v>825.89580359644856</v>
      </c>
      <c r="BM453" s="60">
        <v>825.89580359644856</v>
      </c>
      <c r="BN453" s="60">
        <v>821.24526719316373</v>
      </c>
      <c r="BO453" s="60">
        <v>821.24526719316373</v>
      </c>
      <c r="BP453" s="60">
        <v>821.24526719316373</v>
      </c>
      <c r="BQ453" s="60">
        <v>821.24526719316373</v>
      </c>
      <c r="BR453" s="60">
        <v>821.24526719316373</v>
      </c>
      <c r="BS453" s="60">
        <v>821.24526719316373</v>
      </c>
      <c r="BT453" s="60">
        <v>806.63161578854863</v>
      </c>
      <c r="BU453" s="60">
        <v>806.63161578854863</v>
      </c>
      <c r="BV453" s="60">
        <v>806.63161578854863</v>
      </c>
      <c r="BW453" s="60">
        <v>806.63161578854863</v>
      </c>
      <c r="BX453" s="60">
        <v>806.63161578854863</v>
      </c>
      <c r="BY453" s="60">
        <v>806.63161578854863</v>
      </c>
      <c r="BZ453" s="60">
        <v>768.92830583660407</v>
      </c>
      <c r="CA453" s="60">
        <v>768.92830583660407</v>
      </c>
      <c r="CB453" s="60">
        <v>767.24158867067274</v>
      </c>
      <c r="CC453" s="60">
        <v>767.24158867067274</v>
      </c>
      <c r="CD453" s="60">
        <v>684.74842391614936</v>
      </c>
      <c r="CE453" s="60">
        <v>684.74842391614936</v>
      </c>
      <c r="CF453" s="60">
        <v>684.74842391614936</v>
      </c>
      <c r="CG453" s="60">
        <v>684.74842391614936</v>
      </c>
      <c r="CH453" s="60">
        <v>684.74842391614936</v>
      </c>
    </row>
    <row r="454" spans="1:86">
      <c r="A454" s="57" t="s">
        <v>86</v>
      </c>
      <c r="B454" s="58" t="s">
        <v>723</v>
      </c>
      <c r="C454" s="59" t="s">
        <v>116</v>
      </c>
      <c r="D454" s="58" t="s">
        <v>333</v>
      </c>
      <c r="E454" s="58" t="str">
        <f>VLOOKUP(CONCATENATE($F$4,F454),'REG FL  CWIP - 1 System Per Boo'!$A$29:$B$1161,2,FALSE)</f>
        <v>Production</v>
      </c>
      <c r="F454" s="58" t="s">
        <v>498</v>
      </c>
      <c r="G454" s="58" t="s">
        <v>487</v>
      </c>
      <c r="H454" s="63">
        <v>346</v>
      </c>
      <c r="I454" s="60">
        <v>0</v>
      </c>
      <c r="J454" s="60">
        <v>0</v>
      </c>
      <c r="K454" s="60">
        <v>0</v>
      </c>
      <c r="L454" s="60">
        <v>0</v>
      </c>
      <c r="M454" s="60">
        <v>0</v>
      </c>
      <c r="N454" s="60">
        <v>0</v>
      </c>
      <c r="O454" s="60">
        <v>0</v>
      </c>
      <c r="P454" s="60">
        <v>0</v>
      </c>
      <c r="Q454" s="60">
        <v>0</v>
      </c>
      <c r="R454" s="60">
        <v>0</v>
      </c>
      <c r="S454" s="60">
        <v>0</v>
      </c>
      <c r="T454" s="60">
        <v>0</v>
      </c>
      <c r="U454" s="60">
        <v>0</v>
      </c>
      <c r="V454" s="60">
        <v>33.125159375000003</v>
      </c>
      <c r="W454" s="60">
        <v>69.380640534999998</v>
      </c>
      <c r="X454" s="60">
        <v>216.41469778000001</v>
      </c>
      <c r="Y454" s="60">
        <v>347.80966757500005</v>
      </c>
      <c r="Z454" s="60">
        <v>279.82914583006232</v>
      </c>
      <c r="AA454" s="60">
        <v>234.43621984127773</v>
      </c>
      <c r="AB454" s="60">
        <v>234.43621984127773</v>
      </c>
      <c r="AC454" s="60">
        <v>255.33266837127775</v>
      </c>
      <c r="AD454" s="60">
        <v>254.67338716450553</v>
      </c>
      <c r="AE454" s="60">
        <v>255.18851418200552</v>
      </c>
      <c r="AF454" s="60">
        <v>269.5012873070055</v>
      </c>
      <c r="AG454" s="60">
        <v>251.94139618772238</v>
      </c>
      <c r="AH454" s="60">
        <v>251.94139618772238</v>
      </c>
      <c r="AI454" s="60">
        <v>257.6998111977224</v>
      </c>
      <c r="AJ454" s="60">
        <v>261.7649256052224</v>
      </c>
      <c r="AK454" s="60">
        <v>289.20604233022243</v>
      </c>
      <c r="AL454" s="60">
        <v>295.29751721272243</v>
      </c>
      <c r="AM454" s="60">
        <v>285.96008004123621</v>
      </c>
      <c r="AN454" s="60">
        <v>269.48913887295936</v>
      </c>
      <c r="AO454" s="60">
        <v>269.93152771045936</v>
      </c>
      <c r="AP454" s="60">
        <v>274.22528642295936</v>
      </c>
      <c r="AQ454" s="60">
        <v>274.56114551045937</v>
      </c>
      <c r="AR454" s="60">
        <v>274.80379346545936</v>
      </c>
      <c r="AS454" s="60">
        <v>267.81672525149617</v>
      </c>
      <c r="AT454" s="60">
        <v>268.05937143899615</v>
      </c>
      <c r="AU454" s="60">
        <v>268.05937143899615</v>
      </c>
      <c r="AV454" s="60">
        <v>274.77975176569663</v>
      </c>
      <c r="AW454" s="60">
        <v>279.52395912874834</v>
      </c>
      <c r="AX454" s="60">
        <v>311.54921966678336</v>
      </c>
      <c r="AY454" s="60">
        <v>322.45207800486372</v>
      </c>
      <c r="AZ454" s="60">
        <v>327.95568149290784</v>
      </c>
      <c r="BA454" s="60">
        <v>307.10093487210196</v>
      </c>
      <c r="BB454" s="60">
        <v>307.61722646190992</v>
      </c>
      <c r="BC454" s="60">
        <v>312.62827403819148</v>
      </c>
      <c r="BD454" s="60">
        <v>313.02023967461383</v>
      </c>
      <c r="BE454" s="60">
        <v>313.30342290129414</v>
      </c>
      <c r="BF454" s="60">
        <v>316.81935467473653</v>
      </c>
      <c r="BG454" s="60">
        <v>302.11276024458016</v>
      </c>
      <c r="BH454" s="60">
        <v>302.11276024458016</v>
      </c>
      <c r="BI454" s="60">
        <v>308.4032715681787</v>
      </c>
      <c r="BJ454" s="60">
        <v>312.84401579513957</v>
      </c>
      <c r="BK454" s="60">
        <v>342.82078113612897</v>
      </c>
      <c r="BL454" s="60">
        <v>353.02623834259009</v>
      </c>
      <c r="BM454" s="60">
        <v>358.17780393547605</v>
      </c>
      <c r="BN454" s="60">
        <v>329.98777167810186</v>
      </c>
      <c r="BO454" s="60">
        <v>330.47103868593206</v>
      </c>
      <c r="BP454" s="60">
        <v>335.16155469682673</v>
      </c>
      <c r="BQ454" s="60">
        <v>335.52844825857647</v>
      </c>
      <c r="BR454" s="60">
        <v>335.79351767540817</v>
      </c>
      <c r="BS454" s="60">
        <v>339.08455293809516</v>
      </c>
      <c r="BT454" s="60">
        <v>333.13528925929205</v>
      </c>
      <c r="BU454" s="60">
        <v>333.13528925929205</v>
      </c>
      <c r="BV454" s="60">
        <v>352.46895613150849</v>
      </c>
      <c r="BW454" s="60">
        <v>366.11742843084221</v>
      </c>
      <c r="BX454" s="60">
        <v>458.24996984048903</v>
      </c>
      <c r="BY454" s="60">
        <v>489.61608616368613</v>
      </c>
      <c r="BZ454" s="60">
        <v>473.0339044040785</v>
      </c>
      <c r="CA454" s="60">
        <v>419.23266169740151</v>
      </c>
      <c r="CB454" s="60">
        <v>420.71796596903857</v>
      </c>
      <c r="CC454" s="60">
        <v>435.13410312361856</v>
      </c>
      <c r="CD454" s="60">
        <v>434.3517517083414</v>
      </c>
      <c r="CE454" s="60">
        <v>435.16643330406657</v>
      </c>
      <c r="CF454" s="60">
        <v>445.28131525250399</v>
      </c>
      <c r="CG454" s="60">
        <v>397.97984112298496</v>
      </c>
      <c r="CH454" s="60">
        <v>397.97984112298496</v>
      </c>
    </row>
    <row r="455" spans="1:86">
      <c r="A455" s="57" t="s">
        <v>86</v>
      </c>
      <c r="B455" s="58" t="s">
        <v>723</v>
      </c>
      <c r="C455" s="59" t="s">
        <v>116</v>
      </c>
      <c r="D455" s="58" t="s">
        <v>333</v>
      </c>
      <c r="E455" s="58" t="str">
        <f>VLOOKUP(CONCATENATE($F$4,F455),'REG FL  CWIP - 1 System Per Boo'!$A$29:$B$1161,2,FALSE)</f>
        <v>Production</v>
      </c>
      <c r="F455" s="58" t="s">
        <v>510</v>
      </c>
      <c r="G455" s="58" t="s">
        <v>511</v>
      </c>
      <c r="H455" s="63">
        <v>346</v>
      </c>
      <c r="I455" s="60">
        <v>0</v>
      </c>
      <c r="J455" s="60">
        <v>0</v>
      </c>
      <c r="K455" s="60">
        <v>0</v>
      </c>
      <c r="L455" s="60">
        <v>0</v>
      </c>
      <c r="M455" s="60">
        <v>0</v>
      </c>
      <c r="N455" s="60">
        <v>0</v>
      </c>
      <c r="O455" s="60">
        <v>0</v>
      </c>
      <c r="P455" s="60">
        <v>0</v>
      </c>
      <c r="Q455" s="60">
        <v>0</v>
      </c>
      <c r="R455" s="60">
        <v>0</v>
      </c>
      <c r="S455" s="60">
        <v>0</v>
      </c>
      <c r="T455" s="60">
        <v>0</v>
      </c>
      <c r="U455" s="60">
        <v>0</v>
      </c>
      <c r="V455" s="60">
        <v>0</v>
      </c>
      <c r="W455" s="60">
        <v>0</v>
      </c>
      <c r="X455" s="60">
        <v>13.2985808672</v>
      </c>
      <c r="Y455" s="60">
        <v>16.980534779199996</v>
      </c>
      <c r="Z455" s="60">
        <v>20.008779258799997</v>
      </c>
      <c r="AA455" s="60">
        <v>19.684121352809392</v>
      </c>
      <c r="AB455" s="60">
        <v>19.684121352809392</v>
      </c>
      <c r="AC455" s="60">
        <v>22.017789790209392</v>
      </c>
      <c r="AD455" s="60">
        <v>22.017789790209392</v>
      </c>
      <c r="AE455" s="60">
        <v>22.017789790209392</v>
      </c>
      <c r="AF455" s="60">
        <v>23.756047357809393</v>
      </c>
      <c r="AG455" s="60">
        <v>22.062644641309252</v>
      </c>
      <c r="AH455" s="60">
        <v>22.062644641309252</v>
      </c>
      <c r="AI455" s="60">
        <v>59.109858538309254</v>
      </c>
      <c r="AJ455" s="60">
        <v>61.605961011909251</v>
      </c>
      <c r="AK455" s="60">
        <v>67.711985965509257</v>
      </c>
      <c r="AL455" s="60">
        <v>73.959700911109252</v>
      </c>
      <c r="AM455" s="60">
        <v>75.405510661109247</v>
      </c>
      <c r="AN455" s="60">
        <v>74.155643373807422</v>
      </c>
      <c r="AO455" s="60">
        <v>74.155643373807422</v>
      </c>
      <c r="AP455" s="60">
        <v>75.785465273807418</v>
      </c>
      <c r="AQ455" s="60">
        <v>41.029068447128033</v>
      </c>
      <c r="AR455" s="60">
        <v>40.757685254060732</v>
      </c>
      <c r="AS455" s="60">
        <v>39.060928385585122</v>
      </c>
      <c r="AT455" s="60">
        <v>39.060928385585122</v>
      </c>
      <c r="AU455" s="60">
        <v>39.060928385585122</v>
      </c>
      <c r="AV455" s="60">
        <v>85.317356014150278</v>
      </c>
      <c r="AW455" s="60">
        <v>88.433940806317622</v>
      </c>
      <c r="AX455" s="60">
        <v>96.057804294397158</v>
      </c>
      <c r="AY455" s="60">
        <v>99.626739865881589</v>
      </c>
      <c r="AZ455" s="60">
        <v>101.43194967872974</v>
      </c>
      <c r="BA455" s="60">
        <v>101.43194967872974</v>
      </c>
      <c r="BB455" s="60">
        <v>101.43194967872974</v>
      </c>
      <c r="BC455" s="60">
        <v>103.46691346775856</v>
      </c>
      <c r="BD455" s="60">
        <v>103.6129416300334</v>
      </c>
      <c r="BE455" s="60">
        <v>107.47072507002814</v>
      </c>
      <c r="BF455" s="60">
        <v>109.49844449605014</v>
      </c>
      <c r="BG455" s="60">
        <v>102.39199784712441</v>
      </c>
      <c r="BH455" s="60">
        <v>102.39199784712441</v>
      </c>
      <c r="BI455" s="60">
        <v>140.42608706073787</v>
      </c>
      <c r="BJ455" s="60">
        <v>142.98868149580579</v>
      </c>
      <c r="BK455" s="60">
        <v>149.25736065941163</v>
      </c>
      <c r="BL455" s="60">
        <v>158.00704644478907</v>
      </c>
      <c r="BM455" s="60">
        <v>159.49137012889383</v>
      </c>
      <c r="BN455" s="60">
        <v>159.49137012889383</v>
      </c>
      <c r="BO455" s="60">
        <v>159.49137012889383</v>
      </c>
      <c r="BP455" s="60">
        <v>81.846333666931898</v>
      </c>
      <c r="BQ455" s="60">
        <v>81.966404507599918</v>
      </c>
      <c r="BR455" s="60">
        <v>87.276442809283026</v>
      </c>
      <c r="BS455" s="60">
        <v>81.628656483629044</v>
      </c>
      <c r="BT455" s="60">
        <v>76.591888908644052</v>
      </c>
      <c r="BU455" s="60">
        <v>76.591888908644052</v>
      </c>
      <c r="BV455" s="60">
        <v>79.351915420537949</v>
      </c>
      <c r="BW455" s="60">
        <v>79.537875666366261</v>
      </c>
      <c r="BX455" s="60">
        <v>79.992776021385581</v>
      </c>
      <c r="BY455" s="60">
        <v>80.627716024884847</v>
      </c>
      <c r="BZ455" s="60">
        <v>80.735429205483243</v>
      </c>
      <c r="CA455" s="60">
        <v>80.735429205483243</v>
      </c>
      <c r="CB455" s="60">
        <v>80.735429205483243</v>
      </c>
      <c r="CC455" s="60">
        <v>80.856851336339602</v>
      </c>
      <c r="CD455" s="60">
        <v>80.865564538374969</v>
      </c>
      <c r="CE455" s="60">
        <v>81.250899031584595</v>
      </c>
      <c r="CF455" s="60">
        <v>81.371888906104147</v>
      </c>
      <c r="CG455" s="60">
        <v>76.350756515551794</v>
      </c>
      <c r="CH455" s="60">
        <v>76.350756515551794</v>
      </c>
    </row>
    <row r="456" spans="1:86">
      <c r="A456" s="57" t="s">
        <v>86</v>
      </c>
      <c r="B456" s="58" t="s">
        <v>723</v>
      </c>
      <c r="C456" s="59" t="s">
        <v>116</v>
      </c>
      <c r="D456" s="58" t="s">
        <v>333</v>
      </c>
      <c r="E456" s="58" t="str">
        <f>VLOOKUP(CONCATENATE($F$4,F456),'REG FL  CWIP - 1 System Per Boo'!$A$29:$B$1161,2,FALSE)</f>
        <v>Production</v>
      </c>
      <c r="F456" s="58" t="s">
        <v>517</v>
      </c>
      <c r="G456" s="58" t="s">
        <v>511</v>
      </c>
      <c r="H456" s="63">
        <v>346</v>
      </c>
      <c r="I456" s="60">
        <v>0</v>
      </c>
      <c r="J456" s="60">
        <v>0</v>
      </c>
      <c r="K456" s="60">
        <v>0</v>
      </c>
      <c r="L456" s="60">
        <v>0</v>
      </c>
      <c r="M456" s="60">
        <v>0</v>
      </c>
      <c r="N456" s="60">
        <v>0</v>
      </c>
      <c r="O456" s="60">
        <v>0</v>
      </c>
      <c r="P456" s="60">
        <v>0</v>
      </c>
      <c r="Q456" s="60">
        <v>0</v>
      </c>
      <c r="R456" s="60">
        <v>0</v>
      </c>
      <c r="S456" s="60">
        <v>0</v>
      </c>
      <c r="T456" s="60">
        <v>0</v>
      </c>
      <c r="U456" s="60">
        <v>0</v>
      </c>
      <c r="V456" s="60">
        <v>0</v>
      </c>
      <c r="W456" s="60">
        <v>0</v>
      </c>
      <c r="X456" s="60">
        <v>0</v>
      </c>
      <c r="Y456" s="60">
        <v>0</v>
      </c>
      <c r="Z456" s="60">
        <v>0</v>
      </c>
      <c r="AA456" s="60">
        <v>0</v>
      </c>
      <c r="AB456" s="60">
        <v>0</v>
      </c>
      <c r="AC456" s="60">
        <v>0</v>
      </c>
      <c r="AD456" s="60">
        <v>0</v>
      </c>
      <c r="AE456" s="60">
        <v>0</v>
      </c>
      <c r="AF456" s="60">
        <v>0</v>
      </c>
      <c r="AG456" s="60">
        <v>0</v>
      </c>
      <c r="AH456" s="60">
        <v>0</v>
      </c>
      <c r="AI456" s="60">
        <v>0</v>
      </c>
      <c r="AJ456" s="60">
        <v>0</v>
      </c>
      <c r="AK456" s="60">
        <v>0</v>
      </c>
      <c r="AL456" s="60">
        <v>0</v>
      </c>
      <c r="AM456" s="60">
        <v>0</v>
      </c>
      <c r="AN456" s="60">
        <v>0</v>
      </c>
      <c r="AO456" s="60">
        <v>0</v>
      </c>
      <c r="AP456" s="60">
        <v>0</v>
      </c>
      <c r="AQ456" s="60">
        <v>0</v>
      </c>
      <c r="AR456" s="60">
        <v>0</v>
      </c>
      <c r="AS456" s="60">
        <v>0</v>
      </c>
      <c r="AT456" s="60">
        <v>0</v>
      </c>
      <c r="AU456" s="60">
        <v>0</v>
      </c>
      <c r="AV456" s="60">
        <v>0</v>
      </c>
      <c r="AW456" s="60">
        <v>0</v>
      </c>
      <c r="AX456" s="60">
        <v>0</v>
      </c>
      <c r="AY456" s="60">
        <v>0</v>
      </c>
      <c r="AZ456" s="60">
        <v>0</v>
      </c>
      <c r="BA456" s="60">
        <v>0</v>
      </c>
      <c r="BB456" s="60">
        <v>0</v>
      </c>
      <c r="BC456" s="60">
        <v>0</v>
      </c>
      <c r="BD456" s="60">
        <v>0</v>
      </c>
      <c r="BE456" s="60">
        <v>0</v>
      </c>
      <c r="BF456" s="60">
        <v>0</v>
      </c>
      <c r="BG456" s="60">
        <v>0</v>
      </c>
      <c r="BH456" s="60">
        <v>0</v>
      </c>
      <c r="BI456" s="60">
        <v>0</v>
      </c>
      <c r="BJ456" s="60">
        <v>0</v>
      </c>
      <c r="BK456" s="60">
        <v>0</v>
      </c>
      <c r="BL456" s="60">
        <v>0</v>
      </c>
      <c r="BM456" s="60">
        <v>0</v>
      </c>
      <c r="BN456" s="60">
        <v>0</v>
      </c>
      <c r="BO456" s="60">
        <v>0</v>
      </c>
      <c r="BP456" s="60">
        <v>0</v>
      </c>
      <c r="BQ456" s="60">
        <v>0</v>
      </c>
      <c r="BR456" s="60">
        <v>0</v>
      </c>
      <c r="BS456" s="60">
        <v>0</v>
      </c>
      <c r="BT456" s="60">
        <v>0</v>
      </c>
      <c r="BU456" s="60">
        <v>0</v>
      </c>
      <c r="BV456" s="60">
        <v>63.666666666666664</v>
      </c>
      <c r="BW456" s="60">
        <v>127.33333333333333</v>
      </c>
      <c r="BX456" s="60">
        <v>191</v>
      </c>
      <c r="BY456" s="60">
        <v>254.66666666666666</v>
      </c>
      <c r="BZ456" s="60">
        <v>318.33333333333331</v>
      </c>
      <c r="CA456" s="60">
        <v>382</v>
      </c>
      <c r="CB456" s="60">
        <v>445.66666666666669</v>
      </c>
      <c r="CC456" s="60">
        <v>509.33333333333337</v>
      </c>
      <c r="CD456" s="60">
        <v>573</v>
      </c>
      <c r="CE456" s="60">
        <v>636.66666666666663</v>
      </c>
      <c r="CF456" s="60">
        <v>700.33333333333326</v>
      </c>
      <c r="CG456" s="60">
        <v>0</v>
      </c>
      <c r="CH456" s="60">
        <v>0</v>
      </c>
    </row>
    <row r="457" spans="1:86">
      <c r="A457" s="57" t="s">
        <v>86</v>
      </c>
      <c r="B457" s="58" t="s">
        <v>723</v>
      </c>
      <c r="C457" s="59" t="s">
        <v>116</v>
      </c>
      <c r="D457" s="58" t="s">
        <v>544</v>
      </c>
      <c r="E457" s="58" t="str">
        <f>VLOOKUP(CONCATENATE($F$4,F457),'REG FL  CWIP - 1 System Per Boo'!$A$29:$B$1161,2,FALSE)</f>
        <v>Production</v>
      </c>
      <c r="F457" s="58" t="s">
        <v>618</v>
      </c>
      <c r="G457" s="58" t="s">
        <v>619</v>
      </c>
      <c r="H457" s="63">
        <v>346</v>
      </c>
      <c r="I457" s="60">
        <v>0</v>
      </c>
      <c r="J457" s="60">
        <v>0</v>
      </c>
      <c r="K457" s="60">
        <v>0</v>
      </c>
      <c r="L457" s="60">
        <v>0</v>
      </c>
      <c r="M457" s="60">
        <v>0</v>
      </c>
      <c r="N457" s="60">
        <v>0</v>
      </c>
      <c r="O457" s="60">
        <v>0</v>
      </c>
      <c r="P457" s="60">
        <v>0</v>
      </c>
      <c r="Q457" s="60">
        <v>0</v>
      </c>
      <c r="R457" s="60">
        <v>0</v>
      </c>
      <c r="S457" s="60">
        <v>0</v>
      </c>
      <c r="T457" s="60">
        <v>0</v>
      </c>
      <c r="U457" s="60">
        <v>0</v>
      </c>
      <c r="V457" s="60">
        <v>2.6591095459999998</v>
      </c>
      <c r="W457" s="60">
        <v>17.9062264091</v>
      </c>
      <c r="X457" s="60">
        <v>55.135028181499983</v>
      </c>
      <c r="Y457" s="60">
        <v>51.27716633465807</v>
      </c>
      <c r="Z457" s="60">
        <v>58.827240131558071</v>
      </c>
      <c r="AA457" s="60">
        <v>62.059857377758071</v>
      </c>
      <c r="AB457" s="60">
        <v>78.969581528158074</v>
      </c>
      <c r="AC457" s="60">
        <v>84.239511428558075</v>
      </c>
      <c r="AD457" s="60">
        <v>73.17723319903466</v>
      </c>
      <c r="AE457" s="60">
        <v>73.17723319903466</v>
      </c>
      <c r="AF457" s="60">
        <v>75.752054502334659</v>
      </c>
      <c r="AG457" s="60">
        <v>73.529400769930191</v>
      </c>
      <c r="AH457" s="60">
        <v>73.529400769930191</v>
      </c>
      <c r="AI457" s="60">
        <v>75.027833714130196</v>
      </c>
      <c r="AJ457" s="60">
        <v>76.526692986030199</v>
      </c>
      <c r="AK457" s="60">
        <v>78.759404837930205</v>
      </c>
      <c r="AL457" s="60">
        <v>81.338582244630203</v>
      </c>
      <c r="AM457" s="60">
        <v>85.192347346430196</v>
      </c>
      <c r="AN457" s="60">
        <v>86.846848044330201</v>
      </c>
      <c r="AO457" s="60">
        <v>88.491480322730197</v>
      </c>
      <c r="AP457" s="60">
        <v>100.0596399158302</v>
      </c>
      <c r="AQ457" s="60">
        <v>105.75463088503021</v>
      </c>
      <c r="AR457" s="60">
        <v>112.93767508513021</v>
      </c>
      <c r="AS457" s="60">
        <v>108.30847000463812</v>
      </c>
      <c r="AT457" s="60">
        <v>101.22928151043284</v>
      </c>
      <c r="AU457" s="60">
        <v>101.22928151043284</v>
      </c>
      <c r="AV457" s="60">
        <v>101.46581753550532</v>
      </c>
      <c r="AW457" s="60">
        <v>101.70240795649194</v>
      </c>
      <c r="AX457" s="60">
        <v>102.04224598252522</v>
      </c>
      <c r="AY457" s="60">
        <v>102.42346250125989</v>
      </c>
      <c r="AZ457" s="60">
        <v>102.99074732685844</v>
      </c>
      <c r="BA457" s="60">
        <v>103.2486351436754</v>
      </c>
      <c r="BB457" s="60">
        <v>103.50523746866648</v>
      </c>
      <c r="BC457" s="60">
        <v>105.11446318113479</v>
      </c>
      <c r="BD457" s="60">
        <v>106.18993801692449</v>
      </c>
      <c r="BE457" s="60">
        <v>107.2107180506603</v>
      </c>
      <c r="BF457" s="60">
        <v>108.33557595118367</v>
      </c>
      <c r="BG457" s="60">
        <v>106.12221000218818</v>
      </c>
      <c r="BH457" s="60">
        <v>106.12221000218818</v>
      </c>
      <c r="BI457" s="60">
        <v>109.3170742091566</v>
      </c>
      <c r="BJ457" s="60">
        <v>112.51284740515548</v>
      </c>
      <c r="BK457" s="60">
        <v>117.27329478301118</v>
      </c>
      <c r="BL457" s="60">
        <v>122.77245416280364</v>
      </c>
      <c r="BM457" s="60">
        <v>91.01916166632229</v>
      </c>
      <c r="BN457" s="60">
        <v>94.546783693444155</v>
      </c>
      <c r="BO457" s="60">
        <v>98.053364898978415</v>
      </c>
      <c r="BP457" s="60">
        <v>122.71826509858359</v>
      </c>
      <c r="BQ457" s="60">
        <v>138.94302897152596</v>
      </c>
      <c r="BR457" s="60">
        <v>154.25826273010017</v>
      </c>
      <c r="BS457" s="60">
        <v>170.94520961723995</v>
      </c>
      <c r="BT457" s="60">
        <v>168.88910832811609</v>
      </c>
      <c r="BU457" s="60">
        <v>168.88910832811609</v>
      </c>
      <c r="BV457" s="60">
        <v>169.11819890835562</v>
      </c>
      <c r="BW457" s="60">
        <v>169.34734217228902</v>
      </c>
      <c r="BX457" s="60">
        <v>169.67648311624274</v>
      </c>
      <c r="BY457" s="60">
        <v>170.04570008201807</v>
      </c>
      <c r="BZ457" s="60">
        <v>170.5951284822697</v>
      </c>
      <c r="CA457" s="60">
        <v>170.84489876387141</v>
      </c>
      <c r="CB457" s="60">
        <v>171.09342401707548</v>
      </c>
      <c r="CC457" s="60">
        <v>172.65199612926332</v>
      </c>
      <c r="CD457" s="60">
        <v>173.69361824195661</v>
      </c>
      <c r="CE457" s="60">
        <v>174.68226718096625</v>
      </c>
      <c r="CF457" s="60">
        <v>175.77171792758699</v>
      </c>
      <c r="CG457" s="60">
        <v>172.29138776188375</v>
      </c>
      <c r="CH457" s="60">
        <v>172.29138776188375</v>
      </c>
    </row>
    <row r="458" spans="1:86">
      <c r="A458" s="57" t="s">
        <v>86</v>
      </c>
      <c r="B458" s="58" t="s">
        <v>723</v>
      </c>
      <c r="C458" s="59" t="s">
        <v>116</v>
      </c>
      <c r="D458" s="58" t="s">
        <v>544</v>
      </c>
      <c r="E458" s="58" t="str">
        <f>VLOOKUP(CONCATENATE($F$4,F458),'REG FL  CWIP - 1 System Per Boo'!$A$29:$B$1161,2,FALSE)</f>
        <v>Production</v>
      </c>
      <c r="F458" s="58" t="s">
        <v>630</v>
      </c>
      <c r="G458" s="58" t="s">
        <v>631</v>
      </c>
      <c r="H458" s="63">
        <v>346</v>
      </c>
      <c r="I458" s="60">
        <v>0</v>
      </c>
      <c r="J458" s="60">
        <v>0</v>
      </c>
      <c r="K458" s="60">
        <v>0</v>
      </c>
      <c r="L458" s="60">
        <v>0</v>
      </c>
      <c r="M458" s="60">
        <v>0</v>
      </c>
      <c r="N458" s="60">
        <v>0</v>
      </c>
      <c r="O458" s="60">
        <v>0</v>
      </c>
      <c r="P458" s="60">
        <v>0</v>
      </c>
      <c r="Q458" s="60">
        <v>0</v>
      </c>
      <c r="R458" s="60">
        <v>0</v>
      </c>
      <c r="S458" s="60">
        <v>0</v>
      </c>
      <c r="T458" s="60">
        <v>0</v>
      </c>
      <c r="U458" s="60">
        <v>0</v>
      </c>
      <c r="V458" s="60">
        <v>3.8640614609999999</v>
      </c>
      <c r="W458" s="60">
        <v>3.8640614609999999</v>
      </c>
      <c r="X458" s="60">
        <v>3.8640614609999999</v>
      </c>
      <c r="Y458" s="60">
        <v>4.8510714208000003</v>
      </c>
      <c r="Z458" s="60">
        <v>4.1002086225206611</v>
      </c>
      <c r="AA458" s="60">
        <v>4.1002086225206611</v>
      </c>
      <c r="AB458" s="60">
        <v>4.1002086225206611</v>
      </c>
      <c r="AC458" s="60">
        <v>4.1002086225206611</v>
      </c>
      <c r="AD458" s="60">
        <v>55.097932286820658</v>
      </c>
      <c r="AE458" s="60">
        <v>55.097932286820658</v>
      </c>
      <c r="AF458" s="60">
        <v>55.097932286820658</v>
      </c>
      <c r="AG458" s="60">
        <v>55.097932286820658</v>
      </c>
      <c r="AH458" s="60">
        <v>55.097932286820658</v>
      </c>
      <c r="AI458" s="60">
        <v>64.61543903282066</v>
      </c>
      <c r="AJ458" s="60">
        <v>65.278045907820655</v>
      </c>
      <c r="AK458" s="60">
        <v>65.940652782820649</v>
      </c>
      <c r="AL458" s="60">
        <v>66.952303118920653</v>
      </c>
      <c r="AM458" s="60">
        <v>67.650274526120654</v>
      </c>
      <c r="AN458" s="60">
        <v>69.862250468420655</v>
      </c>
      <c r="AO458" s="60">
        <v>72.074206388120658</v>
      </c>
      <c r="AP458" s="60">
        <v>73.809128996820661</v>
      </c>
      <c r="AQ458" s="60">
        <v>75.295157082420658</v>
      </c>
      <c r="AR458" s="60">
        <v>78.324270732720663</v>
      </c>
      <c r="AS458" s="60">
        <v>81.258021103120669</v>
      </c>
      <c r="AT458" s="60">
        <v>62.964159899185169</v>
      </c>
      <c r="AU458" s="60">
        <v>62.964159899185169</v>
      </c>
      <c r="AV458" s="60">
        <v>195.81750587550673</v>
      </c>
      <c r="AW458" s="60">
        <v>205.06672867723063</v>
      </c>
      <c r="AX458" s="60">
        <v>214.31595147895453</v>
      </c>
      <c r="AY458" s="60">
        <v>228.43741581786253</v>
      </c>
      <c r="AZ458" s="60">
        <v>20.722150095605201</v>
      </c>
      <c r="BA458" s="60">
        <v>51.598766524292074</v>
      </c>
      <c r="BB458" s="60">
        <v>82.475103460725762</v>
      </c>
      <c r="BC458" s="60">
        <v>106.69260912970083</v>
      </c>
      <c r="BD458" s="60">
        <v>127.43583618018025</v>
      </c>
      <c r="BE458" s="60">
        <v>169.71874645539867</v>
      </c>
      <c r="BF458" s="60">
        <v>210.67049604367395</v>
      </c>
      <c r="BG458" s="60">
        <v>34.346362391430119</v>
      </c>
      <c r="BH458" s="60">
        <v>34.346362391430119</v>
      </c>
      <c r="BI458" s="60">
        <v>34.346362391430119</v>
      </c>
      <c r="BJ458" s="60">
        <v>34.346362391430119</v>
      </c>
      <c r="BK458" s="60">
        <v>34.346362391430119</v>
      </c>
      <c r="BL458" s="60">
        <v>34.346362391430119</v>
      </c>
      <c r="BM458" s="60">
        <v>34.346362391430119</v>
      </c>
      <c r="BN458" s="60">
        <v>34.346362391430119</v>
      </c>
      <c r="BO458" s="60">
        <v>34.346362391430119</v>
      </c>
      <c r="BP458" s="60">
        <v>34.346362391430119</v>
      </c>
      <c r="BQ458" s="60">
        <v>34.346362391430119</v>
      </c>
      <c r="BR458" s="60">
        <v>34.346362391430119</v>
      </c>
      <c r="BS458" s="60">
        <v>34.346362391430119</v>
      </c>
      <c r="BT458" s="60">
        <v>34.346362391430119</v>
      </c>
      <c r="BU458" s="60">
        <v>34.346362391430119</v>
      </c>
      <c r="BV458" s="60">
        <v>72.318797736867253</v>
      </c>
      <c r="BW458" s="60">
        <v>74.962430926930836</v>
      </c>
      <c r="BX458" s="60">
        <v>77.606064116994418</v>
      </c>
      <c r="BY458" s="60">
        <v>37.203661493188342</v>
      </c>
      <c r="BZ458" s="60">
        <v>39.988390187392284</v>
      </c>
      <c r="CA458" s="60">
        <v>25.078698762346939</v>
      </c>
      <c r="CB458" s="60">
        <v>33.90384124864628</v>
      </c>
      <c r="CC458" s="60">
        <v>40.825741946629549</v>
      </c>
      <c r="CD458" s="60">
        <v>46.754616693754393</v>
      </c>
      <c r="CE458" s="60">
        <v>58.840011042262674</v>
      </c>
      <c r="CF458" s="60">
        <v>70.544930117469619</v>
      </c>
      <c r="CG458" s="60">
        <v>34.623689682090266</v>
      </c>
      <c r="CH458" s="60">
        <v>34.623689682090266</v>
      </c>
    </row>
    <row r="459" spans="1:86">
      <c r="A459" s="57" t="s">
        <v>86</v>
      </c>
      <c r="B459" s="58" t="s">
        <v>723</v>
      </c>
      <c r="C459" s="59" t="s">
        <v>116</v>
      </c>
      <c r="D459" s="58" t="s">
        <v>637</v>
      </c>
      <c r="E459" s="58" t="str">
        <f>VLOOKUP(CONCATENATE($F$4,F459),'REG FL  CWIP - 1 System Per Boo'!$A$29:$B$1161,2,FALSE)</f>
        <v>Production</v>
      </c>
      <c r="F459" s="58" t="s">
        <v>648</v>
      </c>
      <c r="G459" s="58" t="s">
        <v>649</v>
      </c>
      <c r="H459" s="63">
        <v>346</v>
      </c>
      <c r="I459" s="60">
        <v>0</v>
      </c>
      <c r="J459" s="60">
        <v>0</v>
      </c>
      <c r="K459" s="60">
        <v>0</v>
      </c>
      <c r="L459" s="60">
        <v>0</v>
      </c>
      <c r="M459" s="60">
        <v>0</v>
      </c>
      <c r="N459" s="60">
        <v>0</v>
      </c>
      <c r="O459" s="60">
        <v>0</v>
      </c>
      <c r="P459" s="60">
        <v>0</v>
      </c>
      <c r="Q459" s="60">
        <v>0</v>
      </c>
      <c r="R459" s="60">
        <v>0</v>
      </c>
      <c r="S459" s="60">
        <v>0</v>
      </c>
      <c r="T459" s="60">
        <v>0</v>
      </c>
      <c r="U459" s="60">
        <v>0</v>
      </c>
      <c r="V459" s="60">
        <v>0.554614461</v>
      </c>
      <c r="W459" s="60">
        <v>1.1092321792000002</v>
      </c>
      <c r="X459" s="60">
        <v>4.2442716596000007</v>
      </c>
      <c r="Y459" s="60">
        <v>12.227609655200002</v>
      </c>
      <c r="Z459" s="60">
        <v>25.408309368800001</v>
      </c>
      <c r="AA459" s="60">
        <v>25.469581324400004</v>
      </c>
      <c r="AB459" s="60">
        <v>28.041334527800004</v>
      </c>
      <c r="AC459" s="60">
        <v>28.488487254800003</v>
      </c>
      <c r="AD459" s="60">
        <v>26.726970407000003</v>
      </c>
      <c r="AE459" s="60">
        <v>14.355389541999989</v>
      </c>
      <c r="AF459" s="60">
        <v>3.0929677607999952</v>
      </c>
      <c r="AG459" s="60">
        <v>0</v>
      </c>
      <c r="AH459" s="60">
        <v>0</v>
      </c>
      <c r="AI459" s="60">
        <v>0</v>
      </c>
      <c r="AJ459" s="60">
        <v>0</v>
      </c>
      <c r="AK459" s="60">
        <v>8.0375121291999996</v>
      </c>
      <c r="AL459" s="60">
        <v>17.238307563999999</v>
      </c>
      <c r="AM459" s="60">
        <v>22.634237007599999</v>
      </c>
      <c r="AN459" s="60">
        <v>24.638549279599999</v>
      </c>
      <c r="AO459" s="60">
        <v>0</v>
      </c>
      <c r="AP459" s="60">
        <v>0</v>
      </c>
      <c r="AQ459" s="60">
        <v>0</v>
      </c>
      <c r="AR459" s="60">
        <v>0</v>
      </c>
      <c r="AS459" s="60">
        <v>0</v>
      </c>
      <c r="AT459" s="60">
        <v>0</v>
      </c>
      <c r="AU459" s="60">
        <v>0</v>
      </c>
      <c r="AV459" s="60">
        <v>0</v>
      </c>
      <c r="AW459" s="60">
        <v>0</v>
      </c>
      <c r="AX459" s="60">
        <v>0</v>
      </c>
      <c r="AY459" s="60">
        <v>0</v>
      </c>
      <c r="AZ459" s="60">
        <v>0</v>
      </c>
      <c r="BA459" s="60">
        <v>0</v>
      </c>
      <c r="BB459" s="60">
        <v>0</v>
      </c>
      <c r="BC459" s="60">
        <v>0</v>
      </c>
      <c r="BD459" s="60">
        <v>0</v>
      </c>
      <c r="BE459" s="60">
        <v>0</v>
      </c>
      <c r="BF459" s="60">
        <v>0</v>
      </c>
      <c r="BG459" s="60">
        <v>0</v>
      </c>
      <c r="BH459" s="60">
        <v>0</v>
      </c>
      <c r="BI459" s="60">
        <v>3.6708333333333329</v>
      </c>
      <c r="BJ459" s="60">
        <v>7.3416666666666659</v>
      </c>
      <c r="BK459" s="60">
        <v>11.012499999999999</v>
      </c>
      <c r="BL459" s="60">
        <v>14.683333333333332</v>
      </c>
      <c r="BM459" s="60">
        <v>18.354166666666664</v>
      </c>
      <c r="BN459" s="60">
        <v>22.024999999999999</v>
      </c>
      <c r="BO459" s="60">
        <v>25.695833333333333</v>
      </c>
      <c r="BP459" s="60">
        <v>29.366666666666667</v>
      </c>
      <c r="BQ459" s="60">
        <v>33.037500000000001</v>
      </c>
      <c r="BR459" s="60">
        <v>24.705635792317697</v>
      </c>
      <c r="BS459" s="60">
        <v>7.8657856689453141</v>
      </c>
      <c r="BT459" s="60">
        <v>11.536619002278641</v>
      </c>
      <c r="BU459" s="60">
        <v>11.536619002278641</v>
      </c>
      <c r="BV459" s="60">
        <v>11.728285668945308</v>
      </c>
      <c r="BW459" s="60">
        <v>11.919952335611974</v>
      </c>
      <c r="BX459" s="60">
        <v>12.111619002278641</v>
      </c>
      <c r="BY459" s="60">
        <v>12.303285668945307</v>
      </c>
      <c r="BZ459" s="60">
        <v>12.494952335611973</v>
      </c>
      <c r="CA459" s="60">
        <v>12.68661900227864</v>
      </c>
      <c r="CB459" s="60">
        <v>12.878285668945306</v>
      </c>
      <c r="CC459" s="60">
        <v>13.069952335611973</v>
      </c>
      <c r="CD459" s="60">
        <v>13.261619002278639</v>
      </c>
      <c r="CE459" s="60">
        <v>13.453285668945306</v>
      </c>
      <c r="CF459" s="60">
        <v>13.644952335611972</v>
      </c>
      <c r="CG459" s="60">
        <v>13.836619002278638</v>
      </c>
      <c r="CH459" s="60">
        <v>13.836619002278638</v>
      </c>
    </row>
    <row r="460" spans="1:86">
      <c r="A460" s="57" t="s">
        <v>86</v>
      </c>
      <c r="B460" s="58" t="s">
        <v>723</v>
      </c>
      <c r="C460" s="59" t="s">
        <v>116</v>
      </c>
      <c r="D460" s="58" t="s">
        <v>637</v>
      </c>
      <c r="E460" s="58" t="str">
        <f>VLOOKUP(CONCATENATE($F$4,F460),'REG FL  CWIP - 1 System Per Boo'!$A$29:$B$1161,2,FALSE)</f>
        <v>Production</v>
      </c>
      <c r="F460" s="58" t="s">
        <v>655</v>
      </c>
      <c r="G460" s="58" t="s">
        <v>649</v>
      </c>
      <c r="H460" s="63">
        <v>346</v>
      </c>
      <c r="I460" s="60">
        <v>0</v>
      </c>
      <c r="J460" s="60">
        <v>0</v>
      </c>
      <c r="K460" s="60">
        <v>0</v>
      </c>
      <c r="L460" s="60">
        <v>0</v>
      </c>
      <c r="M460" s="60">
        <v>0</v>
      </c>
      <c r="N460" s="60">
        <v>0</v>
      </c>
      <c r="O460" s="60">
        <v>0</v>
      </c>
      <c r="P460" s="60">
        <v>0</v>
      </c>
      <c r="Q460" s="60">
        <v>0</v>
      </c>
      <c r="R460" s="60">
        <v>0</v>
      </c>
      <c r="S460" s="60">
        <v>0</v>
      </c>
      <c r="T460" s="60">
        <v>0</v>
      </c>
      <c r="U460" s="60">
        <v>0</v>
      </c>
      <c r="V460" s="60">
        <v>4.703196685</v>
      </c>
      <c r="W460" s="60">
        <v>8.4052925018</v>
      </c>
      <c r="X460" s="60">
        <v>16.5164056982</v>
      </c>
      <c r="Y460" s="60">
        <v>16.281086178342473</v>
      </c>
      <c r="Z460" s="60">
        <v>19.891050295542477</v>
      </c>
      <c r="AA460" s="60">
        <v>19.891050295542477</v>
      </c>
      <c r="AB460" s="60">
        <v>19.891050295542477</v>
      </c>
      <c r="AC460" s="60">
        <v>30.731360720542476</v>
      </c>
      <c r="AD460" s="60">
        <v>30.731360720542476</v>
      </c>
      <c r="AE460" s="60">
        <v>30.731360720542476</v>
      </c>
      <c r="AF460" s="60">
        <v>38.474439595542478</v>
      </c>
      <c r="AG460" s="60">
        <v>32.910534368845632</v>
      </c>
      <c r="AH460" s="60">
        <v>32.910534368845632</v>
      </c>
      <c r="AI460" s="60">
        <v>32.910534368845632</v>
      </c>
      <c r="AJ460" s="60">
        <v>32.910534368845632</v>
      </c>
      <c r="AK460" s="60">
        <v>33.471450318845633</v>
      </c>
      <c r="AL460" s="60">
        <v>33.471450318845633</v>
      </c>
      <c r="AM460" s="60">
        <v>35.154198168845632</v>
      </c>
      <c r="AN460" s="60">
        <v>35.154198168845632</v>
      </c>
      <c r="AO460" s="60">
        <v>35.154198168845632</v>
      </c>
      <c r="AP460" s="60">
        <v>37.117403993845635</v>
      </c>
      <c r="AQ460" s="60">
        <v>38.784341088245633</v>
      </c>
      <c r="AR460" s="60">
        <v>41.39334794684563</v>
      </c>
      <c r="AS460" s="60">
        <v>40.848632208786114</v>
      </c>
      <c r="AT460" s="60">
        <v>39.785387512659511</v>
      </c>
      <c r="AU460" s="60">
        <v>39.785387512659511</v>
      </c>
      <c r="AV460" s="60">
        <v>39.826558402497447</v>
      </c>
      <c r="AW460" s="60">
        <v>39.867729292335383</v>
      </c>
      <c r="AX460" s="60">
        <v>41.269502014623747</v>
      </c>
      <c r="AY460" s="60">
        <v>42.840728339206272</v>
      </c>
      <c r="AZ460" s="60">
        <v>43.924067344974532</v>
      </c>
      <c r="BA460" s="60">
        <v>44.323275615110155</v>
      </c>
      <c r="BB460" s="60">
        <v>44.407106829391253</v>
      </c>
      <c r="BC460" s="60">
        <v>44.589450951381664</v>
      </c>
      <c r="BD460" s="60">
        <v>44.7504577434662</v>
      </c>
      <c r="BE460" s="60">
        <v>44.973211299241058</v>
      </c>
      <c r="BF460" s="60">
        <v>45.353376119250257</v>
      </c>
      <c r="BG460" s="60">
        <v>44.213823239298918</v>
      </c>
      <c r="BH460" s="60">
        <v>44.213823239298918</v>
      </c>
      <c r="BI460" s="60">
        <v>44.254994129136854</v>
      </c>
      <c r="BJ460" s="60">
        <v>44.29616501897479</v>
      </c>
      <c r="BK460" s="60">
        <v>45.697937741263154</v>
      </c>
      <c r="BL460" s="60">
        <v>47.269164065845679</v>
      </c>
      <c r="BM460" s="60">
        <v>48.352503071613938</v>
      </c>
      <c r="BN460" s="60">
        <v>48.751711341749562</v>
      </c>
      <c r="BO460" s="60">
        <v>48.83554255603066</v>
      </c>
      <c r="BP460" s="60">
        <v>49.017886678021071</v>
      </c>
      <c r="BQ460" s="60">
        <v>49.178893470105606</v>
      </c>
      <c r="BR460" s="60">
        <v>49.401647025880465</v>
      </c>
      <c r="BS460" s="60">
        <v>49.781811845889663</v>
      </c>
      <c r="BT460" s="60">
        <v>48.526969658092881</v>
      </c>
      <c r="BU460" s="60">
        <v>48.526969658092881</v>
      </c>
      <c r="BV460" s="60">
        <v>48.568140547930817</v>
      </c>
      <c r="BW460" s="60">
        <v>48.609311437768753</v>
      </c>
      <c r="BX460" s="60">
        <v>50.011084160057116</v>
      </c>
      <c r="BY460" s="60">
        <v>51.582310484639642</v>
      </c>
      <c r="BZ460" s="60">
        <v>52.665649490407901</v>
      </c>
      <c r="CA460" s="60">
        <v>53.064857760543525</v>
      </c>
      <c r="CB460" s="60">
        <v>53.148688974824623</v>
      </c>
      <c r="CC460" s="60">
        <v>53.331033096815034</v>
      </c>
      <c r="CD460" s="60">
        <v>53.492039888899569</v>
      </c>
      <c r="CE460" s="60">
        <v>53.714793444674427</v>
      </c>
      <c r="CF460" s="60">
        <v>54.094958264683626</v>
      </c>
      <c r="CG460" s="60">
        <v>52.727828195577523</v>
      </c>
      <c r="CH460" s="60">
        <v>52.727828195577523</v>
      </c>
    </row>
    <row r="461" spans="1:86">
      <c r="A461" s="57" t="s">
        <v>86</v>
      </c>
      <c r="B461" s="58" t="s">
        <v>132</v>
      </c>
      <c r="C461" s="59" t="s">
        <v>129</v>
      </c>
      <c r="D461" s="58" t="s">
        <v>696</v>
      </c>
      <c r="E461" s="58"/>
      <c r="F461" s="65"/>
      <c r="G461" s="58" t="s">
        <v>699</v>
      </c>
      <c r="H461" s="63">
        <v>354</v>
      </c>
      <c r="I461" s="60">
        <v>2306.56</v>
      </c>
      <c r="J461" s="60">
        <v>2662.68</v>
      </c>
      <c r="K461" s="60">
        <v>3272.62</v>
      </c>
      <c r="L461" s="60">
        <v>4139.7</v>
      </c>
      <c r="M461" s="60">
        <v>4196.22</v>
      </c>
      <c r="N461" s="60">
        <v>2278.2800000000002</v>
      </c>
      <c r="O461" s="60">
        <v>2703.96</v>
      </c>
      <c r="P461" s="60">
        <v>2826.2000000000003</v>
      </c>
      <c r="Q461" s="60">
        <v>2436.69</v>
      </c>
      <c r="R461" s="60">
        <v>2439.9100000000003</v>
      </c>
      <c r="S461" s="60">
        <v>2446.5099999999998</v>
      </c>
      <c r="T461" s="60">
        <v>2360.33</v>
      </c>
      <c r="U461" s="60">
        <v>2306.56</v>
      </c>
      <c r="V461" s="60">
        <v>1695.0900000000001</v>
      </c>
      <c r="W461" s="60">
        <v>1695.0900000000001</v>
      </c>
      <c r="X461" s="60">
        <v>1695.0900000000001</v>
      </c>
      <c r="Y461" s="60">
        <v>1695.0900000000001</v>
      </c>
      <c r="Z461" s="60">
        <v>1695.0900000000001</v>
      </c>
      <c r="AA461" s="60">
        <v>1695.0900000000001</v>
      </c>
      <c r="AB461" s="60">
        <v>1695.0900000000001</v>
      </c>
      <c r="AC461" s="60">
        <v>1695.0900000000001</v>
      </c>
      <c r="AD461" s="60">
        <v>1695.0900000000001</v>
      </c>
      <c r="AE461" s="60">
        <v>1695.0900000000001</v>
      </c>
      <c r="AF461" s="60">
        <v>1695.0900000000001</v>
      </c>
      <c r="AG461" s="60">
        <v>1695.0900000000001</v>
      </c>
      <c r="AH461" s="60">
        <v>1695.0900000000001</v>
      </c>
      <c r="AI461" s="60">
        <v>1695.0900000000001</v>
      </c>
      <c r="AJ461" s="60">
        <v>1695.0900000000001</v>
      </c>
      <c r="AK461" s="60">
        <v>1695.0900000000001</v>
      </c>
      <c r="AL461" s="60">
        <v>1695.0900000000001</v>
      </c>
      <c r="AM461" s="60">
        <v>1695.0900000000001</v>
      </c>
      <c r="AN461" s="60">
        <v>1695.0900000000001</v>
      </c>
      <c r="AO461" s="60">
        <v>1695.0900000000001</v>
      </c>
      <c r="AP461" s="60">
        <v>1695.0900000000001</v>
      </c>
      <c r="AQ461" s="60">
        <v>1695.0900000000001</v>
      </c>
      <c r="AR461" s="60">
        <v>1695.0900000000001</v>
      </c>
      <c r="AS461" s="60">
        <v>1695.0900000000001</v>
      </c>
      <c r="AT461" s="60">
        <v>1695.0900000000001</v>
      </c>
      <c r="AU461" s="60">
        <v>1695.0900000000001</v>
      </c>
      <c r="AV461" s="60">
        <v>1695.0900000000001</v>
      </c>
      <c r="AW461" s="60">
        <v>1695.0900000000001</v>
      </c>
      <c r="AX461" s="60">
        <v>1695.0900000000001</v>
      </c>
      <c r="AY461" s="60">
        <v>1695.0900000000001</v>
      </c>
      <c r="AZ461" s="60">
        <v>1695.0900000000001</v>
      </c>
      <c r="BA461" s="60">
        <v>1695.0900000000001</v>
      </c>
      <c r="BB461" s="60">
        <v>1695.0900000000001</v>
      </c>
      <c r="BC461" s="60">
        <v>1695.0900000000001</v>
      </c>
      <c r="BD461" s="60">
        <v>1695.0900000000001</v>
      </c>
      <c r="BE461" s="60">
        <v>1695.0900000000001</v>
      </c>
      <c r="BF461" s="60">
        <v>1695.0900000000001</v>
      </c>
      <c r="BG461" s="60">
        <v>1695.0900000000001</v>
      </c>
      <c r="BH461" s="60">
        <v>1695.0900000000001</v>
      </c>
      <c r="BI461" s="60">
        <v>1695.0900000000001</v>
      </c>
      <c r="BJ461" s="60">
        <v>1695.0900000000001</v>
      </c>
      <c r="BK461" s="60">
        <v>1695.0900000000001</v>
      </c>
      <c r="BL461" s="60">
        <v>1695.0900000000001</v>
      </c>
      <c r="BM461" s="60">
        <v>1695.0900000000001</v>
      </c>
      <c r="BN461" s="60">
        <v>1695.0900000000001</v>
      </c>
      <c r="BO461" s="60">
        <v>1695.0900000000001</v>
      </c>
      <c r="BP461" s="60">
        <v>1695.0900000000001</v>
      </c>
      <c r="BQ461" s="60">
        <v>1695.0900000000001</v>
      </c>
      <c r="BR461" s="60">
        <v>1695.0900000000001</v>
      </c>
      <c r="BS461" s="60">
        <v>1695.0900000000001</v>
      </c>
      <c r="BT461" s="60">
        <v>1695.0900000000001</v>
      </c>
      <c r="BU461" s="60">
        <v>1695.0900000000001</v>
      </c>
      <c r="BV461" s="60">
        <v>1695.0900000000001</v>
      </c>
      <c r="BW461" s="60">
        <v>1695.0900000000001</v>
      </c>
      <c r="BX461" s="60">
        <v>1695.0900000000001</v>
      </c>
      <c r="BY461" s="60">
        <v>1695.0900000000001</v>
      </c>
      <c r="BZ461" s="60">
        <v>1695.0900000000001</v>
      </c>
      <c r="CA461" s="60">
        <v>1695.0900000000001</v>
      </c>
      <c r="CB461" s="60">
        <v>1695.0900000000001</v>
      </c>
      <c r="CC461" s="60">
        <v>1695.0900000000001</v>
      </c>
      <c r="CD461" s="60">
        <v>1695.0900000000001</v>
      </c>
      <c r="CE461" s="60">
        <v>1695.0900000000001</v>
      </c>
      <c r="CF461" s="60">
        <v>1695.0900000000001</v>
      </c>
      <c r="CG461" s="60">
        <v>1695.0900000000001</v>
      </c>
      <c r="CH461" s="60">
        <v>1695.0900000000001</v>
      </c>
    </row>
    <row r="462" spans="1:86">
      <c r="A462" s="57" t="s">
        <v>86</v>
      </c>
      <c r="B462" s="57" t="s">
        <v>701</v>
      </c>
      <c r="C462" s="58" t="s">
        <v>129</v>
      </c>
      <c r="D462" s="58" t="s">
        <v>696</v>
      </c>
      <c r="E462" s="58"/>
      <c r="F462" s="65"/>
      <c r="G462" s="58" t="s">
        <v>699</v>
      </c>
      <c r="H462" s="63">
        <v>354</v>
      </c>
      <c r="I462" s="60">
        <v>415.15</v>
      </c>
      <c r="J462" s="60">
        <v>-276.48</v>
      </c>
      <c r="K462" s="60">
        <v>124.64000000000001</v>
      </c>
      <c r="L462" s="60">
        <v>74.490000000000009</v>
      </c>
      <c r="M462" s="60">
        <v>353.01</v>
      </c>
      <c r="N462" s="60">
        <v>58.62</v>
      </c>
      <c r="O462" s="60">
        <v>138.06</v>
      </c>
      <c r="P462" s="60">
        <v>15.580000000000002</v>
      </c>
      <c r="Q462" s="60">
        <v>1.46</v>
      </c>
      <c r="R462" s="60">
        <v>6.67</v>
      </c>
      <c r="S462" s="60">
        <v>84.820000000000007</v>
      </c>
      <c r="T462" s="60">
        <v>130.78</v>
      </c>
      <c r="U462" s="60">
        <v>1126.8000000000002</v>
      </c>
      <c r="V462" s="60">
        <v>0</v>
      </c>
      <c r="W462" s="60">
        <v>0</v>
      </c>
      <c r="X462" s="60">
        <v>0</v>
      </c>
      <c r="Y462" s="60">
        <v>0</v>
      </c>
      <c r="Z462" s="60">
        <v>0</v>
      </c>
      <c r="AA462" s="60">
        <v>0</v>
      </c>
      <c r="AB462" s="60">
        <v>0</v>
      </c>
      <c r="AC462" s="60">
        <v>0</v>
      </c>
      <c r="AD462" s="60">
        <v>0</v>
      </c>
      <c r="AE462" s="60">
        <v>0</v>
      </c>
      <c r="AF462" s="60">
        <v>0</v>
      </c>
      <c r="AG462" s="60">
        <v>0</v>
      </c>
      <c r="AH462" s="60">
        <v>0</v>
      </c>
      <c r="AI462" s="60">
        <v>0</v>
      </c>
      <c r="AJ462" s="60">
        <v>0</v>
      </c>
      <c r="AK462" s="60">
        <v>0</v>
      </c>
      <c r="AL462" s="60">
        <v>0</v>
      </c>
      <c r="AM462" s="60">
        <v>0</v>
      </c>
      <c r="AN462" s="60">
        <v>0</v>
      </c>
      <c r="AO462" s="60">
        <v>0</v>
      </c>
      <c r="AP462" s="60">
        <v>0</v>
      </c>
      <c r="AQ462" s="60">
        <v>0</v>
      </c>
      <c r="AR462" s="60">
        <v>0</v>
      </c>
      <c r="AS462" s="60">
        <v>0</v>
      </c>
      <c r="AT462" s="60">
        <v>0</v>
      </c>
      <c r="AU462" s="60">
        <v>0</v>
      </c>
      <c r="AV462" s="60">
        <v>0</v>
      </c>
      <c r="AW462" s="60">
        <v>0</v>
      </c>
      <c r="AX462" s="60">
        <v>0</v>
      </c>
      <c r="AY462" s="60">
        <v>0</v>
      </c>
      <c r="AZ462" s="60">
        <v>0</v>
      </c>
      <c r="BA462" s="60">
        <v>0</v>
      </c>
      <c r="BB462" s="60">
        <v>0</v>
      </c>
      <c r="BC462" s="60">
        <v>0</v>
      </c>
      <c r="BD462" s="60">
        <v>0</v>
      </c>
      <c r="BE462" s="60">
        <v>0</v>
      </c>
      <c r="BF462" s="60">
        <v>0</v>
      </c>
      <c r="BG462" s="60">
        <v>0</v>
      </c>
      <c r="BH462" s="60">
        <v>0</v>
      </c>
      <c r="BI462" s="60">
        <v>0</v>
      </c>
      <c r="BJ462" s="60">
        <v>0</v>
      </c>
      <c r="BK462" s="60">
        <v>0</v>
      </c>
      <c r="BL462" s="60">
        <v>0</v>
      </c>
      <c r="BM462" s="60">
        <v>0</v>
      </c>
      <c r="BN462" s="60">
        <v>0</v>
      </c>
      <c r="BO462" s="60">
        <v>0</v>
      </c>
      <c r="BP462" s="60">
        <v>0</v>
      </c>
      <c r="BQ462" s="60">
        <v>0</v>
      </c>
      <c r="BR462" s="60">
        <v>0</v>
      </c>
      <c r="BS462" s="60">
        <v>0</v>
      </c>
      <c r="BT462" s="60">
        <v>0</v>
      </c>
      <c r="BU462" s="60">
        <v>0</v>
      </c>
      <c r="BV462" s="60">
        <v>0</v>
      </c>
      <c r="BW462" s="60">
        <v>0</v>
      </c>
      <c r="BX462" s="60">
        <v>0</v>
      </c>
      <c r="BY462" s="60">
        <v>0</v>
      </c>
      <c r="BZ462" s="60">
        <v>0</v>
      </c>
      <c r="CA462" s="60">
        <v>0</v>
      </c>
      <c r="CB462" s="60">
        <v>0</v>
      </c>
      <c r="CC462" s="60">
        <v>0</v>
      </c>
      <c r="CD462" s="60">
        <v>0</v>
      </c>
      <c r="CE462" s="60">
        <v>0</v>
      </c>
      <c r="CF462" s="60">
        <v>0</v>
      </c>
      <c r="CG462" s="60">
        <v>0</v>
      </c>
      <c r="CH462" s="60">
        <v>0</v>
      </c>
    </row>
    <row r="463" spans="1:86">
      <c r="A463" s="57" t="s">
        <v>86</v>
      </c>
      <c r="B463" s="58" t="s">
        <v>719</v>
      </c>
      <c r="C463" s="59" t="s">
        <v>129</v>
      </c>
      <c r="D463" s="58" t="s">
        <v>696</v>
      </c>
      <c r="E463" s="58"/>
      <c r="F463" s="65"/>
      <c r="G463" s="58" t="s">
        <v>699</v>
      </c>
      <c r="H463" s="63">
        <v>354</v>
      </c>
      <c r="I463" s="60">
        <v>59.03</v>
      </c>
      <c r="J463" s="60">
        <v>-886.42</v>
      </c>
      <c r="K463" s="60">
        <v>13.19</v>
      </c>
      <c r="L463" s="60">
        <v>17.97</v>
      </c>
      <c r="M463" s="60">
        <v>2270.9499999999998</v>
      </c>
      <c r="N463" s="60">
        <v>16.18</v>
      </c>
      <c r="O463" s="60">
        <v>15.82</v>
      </c>
      <c r="P463" s="60">
        <v>405.09000000000003</v>
      </c>
      <c r="Q463" s="60">
        <v>-2.04</v>
      </c>
      <c r="R463" s="60">
        <v>0.33</v>
      </c>
      <c r="S463" s="60">
        <v>171.01</v>
      </c>
      <c r="T463" s="60">
        <v>796.02</v>
      </c>
      <c r="U463" s="60">
        <v>2877.1299999999997</v>
      </c>
      <c r="V463" s="60">
        <v>0</v>
      </c>
      <c r="W463" s="60">
        <v>0</v>
      </c>
      <c r="X463" s="60">
        <v>0</v>
      </c>
      <c r="Y463" s="60">
        <v>0</v>
      </c>
      <c r="Z463" s="60">
        <v>0</v>
      </c>
      <c r="AA463" s="60">
        <v>0</v>
      </c>
      <c r="AB463" s="60">
        <v>0</v>
      </c>
      <c r="AC463" s="60">
        <v>0</v>
      </c>
      <c r="AD463" s="60">
        <v>0</v>
      </c>
      <c r="AE463" s="60">
        <v>0</v>
      </c>
      <c r="AF463" s="60">
        <v>0</v>
      </c>
      <c r="AG463" s="60">
        <v>0</v>
      </c>
      <c r="AH463" s="60">
        <v>0</v>
      </c>
      <c r="AI463" s="60">
        <v>0</v>
      </c>
      <c r="AJ463" s="60">
        <v>0</v>
      </c>
      <c r="AK463" s="60">
        <v>0</v>
      </c>
      <c r="AL463" s="60">
        <v>0</v>
      </c>
      <c r="AM463" s="60">
        <v>0</v>
      </c>
      <c r="AN463" s="60">
        <v>0</v>
      </c>
      <c r="AO463" s="60">
        <v>0</v>
      </c>
      <c r="AP463" s="60">
        <v>0</v>
      </c>
      <c r="AQ463" s="60">
        <v>0</v>
      </c>
      <c r="AR463" s="60">
        <v>0</v>
      </c>
      <c r="AS463" s="60">
        <v>0</v>
      </c>
      <c r="AT463" s="60">
        <v>0</v>
      </c>
      <c r="AU463" s="60">
        <v>0</v>
      </c>
      <c r="AV463" s="60">
        <v>0</v>
      </c>
      <c r="AW463" s="60">
        <v>0</v>
      </c>
      <c r="AX463" s="60">
        <v>0</v>
      </c>
      <c r="AY463" s="60">
        <v>0</v>
      </c>
      <c r="AZ463" s="60">
        <v>0</v>
      </c>
      <c r="BA463" s="60">
        <v>0</v>
      </c>
      <c r="BB463" s="60">
        <v>0</v>
      </c>
      <c r="BC463" s="60">
        <v>0</v>
      </c>
      <c r="BD463" s="60">
        <v>0</v>
      </c>
      <c r="BE463" s="60">
        <v>0</v>
      </c>
      <c r="BF463" s="60">
        <v>0</v>
      </c>
      <c r="BG463" s="60">
        <v>0</v>
      </c>
      <c r="BH463" s="60">
        <v>0</v>
      </c>
      <c r="BI463" s="60">
        <v>0</v>
      </c>
      <c r="BJ463" s="60">
        <v>0</v>
      </c>
      <c r="BK463" s="60">
        <v>0</v>
      </c>
      <c r="BL463" s="60">
        <v>0</v>
      </c>
      <c r="BM463" s="60">
        <v>0</v>
      </c>
      <c r="BN463" s="60">
        <v>0</v>
      </c>
      <c r="BO463" s="60">
        <v>0</v>
      </c>
      <c r="BP463" s="60">
        <v>0</v>
      </c>
      <c r="BQ463" s="60">
        <v>0</v>
      </c>
      <c r="BR463" s="60">
        <v>0</v>
      </c>
      <c r="BS463" s="60">
        <v>0</v>
      </c>
      <c r="BT463" s="60">
        <v>0</v>
      </c>
      <c r="BU463" s="60">
        <v>0</v>
      </c>
      <c r="BV463" s="60">
        <v>0</v>
      </c>
      <c r="BW463" s="60">
        <v>0</v>
      </c>
      <c r="BX463" s="60">
        <v>0</v>
      </c>
      <c r="BY463" s="60">
        <v>0</v>
      </c>
      <c r="BZ463" s="60">
        <v>0</v>
      </c>
      <c r="CA463" s="60">
        <v>0</v>
      </c>
      <c r="CB463" s="60">
        <v>0</v>
      </c>
      <c r="CC463" s="60">
        <v>0</v>
      </c>
      <c r="CD463" s="60">
        <v>0</v>
      </c>
      <c r="CE463" s="60">
        <v>0</v>
      </c>
      <c r="CF463" s="60">
        <v>0</v>
      </c>
      <c r="CG463" s="60">
        <v>0</v>
      </c>
      <c r="CH463" s="60">
        <v>0</v>
      </c>
    </row>
    <row r="464" spans="1:86">
      <c r="A464" s="57" t="s">
        <v>86</v>
      </c>
      <c r="B464" s="58" t="s">
        <v>723</v>
      </c>
      <c r="C464" s="59" t="s">
        <v>129</v>
      </c>
      <c r="D464" s="58" t="s">
        <v>696</v>
      </c>
      <c r="E464" s="58"/>
      <c r="F464" s="65"/>
      <c r="G464" s="58" t="s">
        <v>699</v>
      </c>
      <c r="H464" s="63">
        <v>354</v>
      </c>
      <c r="I464" s="60">
        <v>2662.68</v>
      </c>
      <c r="J464" s="60">
        <v>3272.62</v>
      </c>
      <c r="K464" s="60">
        <v>4139.7</v>
      </c>
      <c r="L464" s="60">
        <v>4196.22</v>
      </c>
      <c r="M464" s="60">
        <v>2278.2800000000002</v>
      </c>
      <c r="N464" s="60">
        <v>2703.96</v>
      </c>
      <c r="O464" s="60">
        <v>2826.2000000000003</v>
      </c>
      <c r="P464" s="60">
        <v>2436.69</v>
      </c>
      <c r="Q464" s="60">
        <v>2439.9100000000003</v>
      </c>
      <c r="R464" s="60">
        <v>2446.5099999999998</v>
      </c>
      <c r="S464" s="60">
        <v>2360.33</v>
      </c>
      <c r="T464" s="60">
        <v>1695.0900000000001</v>
      </c>
      <c r="U464" s="60">
        <v>1695.0900000000001</v>
      </c>
      <c r="V464" s="60">
        <v>1695.0900000000001</v>
      </c>
      <c r="W464" s="60">
        <v>1695.0900000000001</v>
      </c>
      <c r="X464" s="60">
        <v>1695.0900000000001</v>
      </c>
      <c r="Y464" s="60">
        <v>1695.0900000000001</v>
      </c>
      <c r="Z464" s="60">
        <v>1695.0900000000001</v>
      </c>
      <c r="AA464" s="60">
        <v>1695.0900000000001</v>
      </c>
      <c r="AB464" s="60">
        <v>1695.0900000000001</v>
      </c>
      <c r="AC464" s="60">
        <v>1695.0900000000001</v>
      </c>
      <c r="AD464" s="60">
        <v>1695.0900000000001</v>
      </c>
      <c r="AE464" s="60">
        <v>1695.0900000000001</v>
      </c>
      <c r="AF464" s="60">
        <v>1695.0900000000001</v>
      </c>
      <c r="AG464" s="60">
        <v>1695.0900000000001</v>
      </c>
      <c r="AH464" s="60">
        <v>1695.0900000000001</v>
      </c>
      <c r="AI464" s="60">
        <v>1695.0900000000001</v>
      </c>
      <c r="AJ464" s="60">
        <v>1695.0900000000001</v>
      </c>
      <c r="AK464" s="60">
        <v>1695.0900000000001</v>
      </c>
      <c r="AL464" s="60">
        <v>1695.0900000000001</v>
      </c>
      <c r="AM464" s="60">
        <v>1695.0900000000001</v>
      </c>
      <c r="AN464" s="60">
        <v>1695.0900000000001</v>
      </c>
      <c r="AO464" s="60">
        <v>1695.0900000000001</v>
      </c>
      <c r="AP464" s="60">
        <v>1695.0900000000001</v>
      </c>
      <c r="AQ464" s="60">
        <v>1695.0900000000001</v>
      </c>
      <c r="AR464" s="60">
        <v>1695.0900000000001</v>
      </c>
      <c r="AS464" s="60">
        <v>1695.0900000000001</v>
      </c>
      <c r="AT464" s="60">
        <v>1695.0900000000001</v>
      </c>
      <c r="AU464" s="60">
        <v>1695.0900000000001</v>
      </c>
      <c r="AV464" s="60">
        <v>1695.0900000000001</v>
      </c>
      <c r="AW464" s="60">
        <v>1695.0900000000001</v>
      </c>
      <c r="AX464" s="60">
        <v>1695.0900000000001</v>
      </c>
      <c r="AY464" s="60">
        <v>1695.0900000000001</v>
      </c>
      <c r="AZ464" s="60">
        <v>1695.0900000000001</v>
      </c>
      <c r="BA464" s="60">
        <v>1695.0900000000001</v>
      </c>
      <c r="BB464" s="60">
        <v>1695.0900000000001</v>
      </c>
      <c r="BC464" s="60">
        <v>1695.0900000000001</v>
      </c>
      <c r="BD464" s="60">
        <v>1695.0900000000001</v>
      </c>
      <c r="BE464" s="60">
        <v>1695.0900000000001</v>
      </c>
      <c r="BF464" s="60">
        <v>1695.0900000000001</v>
      </c>
      <c r="BG464" s="60">
        <v>1695.0900000000001</v>
      </c>
      <c r="BH464" s="60">
        <v>1695.0900000000001</v>
      </c>
      <c r="BI464" s="60">
        <v>1695.0900000000001</v>
      </c>
      <c r="BJ464" s="60">
        <v>1695.0900000000001</v>
      </c>
      <c r="BK464" s="60">
        <v>1695.0900000000001</v>
      </c>
      <c r="BL464" s="60">
        <v>1695.0900000000001</v>
      </c>
      <c r="BM464" s="60">
        <v>1695.0900000000001</v>
      </c>
      <c r="BN464" s="60">
        <v>1695.0900000000001</v>
      </c>
      <c r="BO464" s="60">
        <v>1695.0900000000001</v>
      </c>
      <c r="BP464" s="60">
        <v>1695.0900000000001</v>
      </c>
      <c r="BQ464" s="60">
        <v>1695.0900000000001</v>
      </c>
      <c r="BR464" s="60">
        <v>1695.0900000000001</v>
      </c>
      <c r="BS464" s="60">
        <v>1695.0900000000001</v>
      </c>
      <c r="BT464" s="60">
        <v>1695.0900000000001</v>
      </c>
      <c r="BU464" s="60">
        <v>1695.0900000000001</v>
      </c>
      <c r="BV464" s="60">
        <v>1695.0900000000001</v>
      </c>
      <c r="BW464" s="60">
        <v>1695.0900000000001</v>
      </c>
      <c r="BX464" s="60">
        <v>1695.0900000000001</v>
      </c>
      <c r="BY464" s="60">
        <v>1695.0900000000001</v>
      </c>
      <c r="BZ464" s="60">
        <v>1695.0900000000001</v>
      </c>
      <c r="CA464" s="60">
        <v>1695.0900000000001</v>
      </c>
      <c r="CB464" s="60">
        <v>1695.0900000000001</v>
      </c>
      <c r="CC464" s="60">
        <v>1695.0900000000001</v>
      </c>
      <c r="CD464" s="60">
        <v>1695.0900000000001</v>
      </c>
      <c r="CE464" s="60">
        <v>1695.0900000000001</v>
      </c>
      <c r="CF464" s="60">
        <v>1695.0900000000001</v>
      </c>
      <c r="CG464" s="60">
        <v>1695.0900000000001</v>
      </c>
      <c r="CH464" s="60">
        <v>1695.0900000000001</v>
      </c>
    </row>
    <row r="465" spans="1:86">
      <c r="A465" s="57" t="s">
        <v>86</v>
      </c>
      <c r="B465" s="58" t="s">
        <v>132</v>
      </c>
      <c r="C465" s="59" t="s">
        <v>92</v>
      </c>
      <c r="D465" s="58" t="s">
        <v>93</v>
      </c>
      <c r="E465" s="58" t="str">
        <f>VLOOKUP(CONCATENATE($F$4,F465),'REG FL  CWIP - 1 System Per Boo'!$A$29:$B$1161,2,FALSE)</f>
        <v>Distribution</v>
      </c>
      <c r="F465" s="58" t="s">
        <v>151</v>
      </c>
      <c r="G465" s="58" t="s">
        <v>152</v>
      </c>
      <c r="H465" s="63">
        <v>370</v>
      </c>
      <c r="I465" s="60">
        <v>0</v>
      </c>
      <c r="J465" s="60">
        <v>0</v>
      </c>
      <c r="K465" s="60">
        <v>0</v>
      </c>
      <c r="L465" s="60">
        <v>0</v>
      </c>
      <c r="M465" s="60">
        <v>0</v>
      </c>
      <c r="N465" s="60">
        <v>0</v>
      </c>
      <c r="O465" s="60">
        <v>0</v>
      </c>
      <c r="P465" s="60">
        <v>0</v>
      </c>
      <c r="Q465" s="60">
        <v>0</v>
      </c>
      <c r="R465" s="60">
        <v>0</v>
      </c>
      <c r="S465" s="60">
        <v>0</v>
      </c>
      <c r="T465" s="60">
        <v>0</v>
      </c>
      <c r="U465" s="60">
        <v>0</v>
      </c>
      <c r="V465" s="60">
        <v>0</v>
      </c>
      <c r="W465" s="60">
        <v>0</v>
      </c>
      <c r="X465" s="60">
        <v>0</v>
      </c>
      <c r="Y465" s="60">
        <v>0</v>
      </c>
      <c r="Z465" s="60">
        <v>0</v>
      </c>
      <c r="AA465" s="60">
        <v>0</v>
      </c>
      <c r="AB465" s="60">
        <v>0</v>
      </c>
      <c r="AC465" s="60">
        <v>0</v>
      </c>
      <c r="AD465" s="60">
        <v>0</v>
      </c>
      <c r="AE465" s="60">
        <v>0</v>
      </c>
      <c r="AF465" s="60">
        <v>0</v>
      </c>
      <c r="AG465" s="60">
        <v>0</v>
      </c>
      <c r="AH465" s="60">
        <v>0</v>
      </c>
      <c r="AI465" s="60">
        <v>0</v>
      </c>
      <c r="AJ465" s="60">
        <v>0</v>
      </c>
      <c r="AK465" s="60">
        <v>0</v>
      </c>
      <c r="AL465" s="60">
        <v>0</v>
      </c>
      <c r="AM465" s="60">
        <v>0</v>
      </c>
      <c r="AN465" s="60">
        <v>0</v>
      </c>
      <c r="AO465" s="60">
        <v>0</v>
      </c>
      <c r="AP465" s="60">
        <v>0</v>
      </c>
      <c r="AQ465" s="60">
        <v>0</v>
      </c>
      <c r="AR465" s="60">
        <v>0</v>
      </c>
      <c r="AS465" s="60">
        <v>0</v>
      </c>
      <c r="AT465" s="60">
        <v>0</v>
      </c>
      <c r="AU465" s="60">
        <v>0</v>
      </c>
      <c r="AV465" s="60">
        <v>0</v>
      </c>
      <c r="AW465" s="60">
        <v>2.3900000000000032E-2</v>
      </c>
      <c r="AX465" s="60">
        <v>4.7800000000000065E-2</v>
      </c>
      <c r="AY465" s="60">
        <v>7.1700000000000097E-2</v>
      </c>
      <c r="AZ465" s="60">
        <v>9.5600000000000129E-2</v>
      </c>
      <c r="BA465" s="60">
        <v>0.11950000000000016</v>
      </c>
      <c r="BB465" s="60">
        <v>0.14340000000000019</v>
      </c>
      <c r="BC465" s="60">
        <v>0.16730000000000023</v>
      </c>
      <c r="BD465" s="60">
        <v>0.19120000000000026</v>
      </c>
      <c r="BE465" s="60">
        <v>0.21510000000000029</v>
      </c>
      <c r="BF465" s="60">
        <v>0.23900000000000032</v>
      </c>
      <c r="BG465" s="60">
        <v>0.26290000000000036</v>
      </c>
      <c r="BH465" s="60">
        <v>0</v>
      </c>
      <c r="BI465" s="60">
        <v>0.28680000000000039</v>
      </c>
      <c r="BJ465" s="60">
        <v>0.31130000000000035</v>
      </c>
      <c r="BK465" s="60">
        <v>0.33580000000000032</v>
      </c>
      <c r="BL465" s="60">
        <v>0.36030000000000029</v>
      </c>
      <c r="BM465" s="60">
        <v>0.38480000000000025</v>
      </c>
      <c r="BN465" s="60">
        <v>0.40930000000000022</v>
      </c>
      <c r="BO465" s="60">
        <v>0.43380000000000019</v>
      </c>
      <c r="BP465" s="60">
        <v>0.45830000000000015</v>
      </c>
      <c r="BQ465" s="60">
        <v>0.48280000000000012</v>
      </c>
      <c r="BR465" s="60">
        <v>0.50730000000000008</v>
      </c>
      <c r="BS465" s="60">
        <v>0.53180000000000005</v>
      </c>
      <c r="BT465" s="60">
        <v>0.55630000000000002</v>
      </c>
      <c r="BU465" s="60">
        <v>0.28680000000000039</v>
      </c>
      <c r="BV465" s="60">
        <v>0.58079999999999998</v>
      </c>
      <c r="BW465" s="60">
        <v>0.60591666666666666</v>
      </c>
      <c r="BX465" s="60">
        <v>0.63103333333333333</v>
      </c>
      <c r="BY465" s="60">
        <v>0.65615000000000001</v>
      </c>
      <c r="BZ465" s="60">
        <v>0.68126666666666669</v>
      </c>
      <c r="CA465" s="60">
        <v>0.70638333333333336</v>
      </c>
      <c r="CB465" s="60">
        <v>0.73150000000000004</v>
      </c>
      <c r="CC465" s="60">
        <v>0.75661666666666672</v>
      </c>
      <c r="CD465" s="60">
        <v>0.78173333333333361</v>
      </c>
      <c r="CE465" s="60">
        <v>0.80685000000000007</v>
      </c>
      <c r="CF465" s="60">
        <v>0.83196666666666652</v>
      </c>
      <c r="CG465" s="60">
        <v>0.85708333333333298</v>
      </c>
      <c r="CH465" s="60">
        <v>0.58079999999999998</v>
      </c>
    </row>
    <row r="466" spans="1:86">
      <c r="A466" s="57" t="s">
        <v>86</v>
      </c>
      <c r="B466" s="58" t="s">
        <v>132</v>
      </c>
      <c r="C466" s="59" t="s">
        <v>92</v>
      </c>
      <c r="D466" s="58" t="s">
        <v>93</v>
      </c>
      <c r="E466" s="58" t="str">
        <f>VLOOKUP(CONCATENATE($F$4,F466),'REG FL  CWIP - 1 System Per Boo'!$A$29:$B$1161,2,FALSE)</f>
        <v>Distribution</v>
      </c>
      <c r="F466" s="58" t="s">
        <v>160</v>
      </c>
      <c r="G466" s="58" t="s">
        <v>152</v>
      </c>
      <c r="H466" s="63">
        <v>370</v>
      </c>
      <c r="I466" s="60">
        <v>0</v>
      </c>
      <c r="J466" s="60">
        <v>0</v>
      </c>
      <c r="K466" s="60">
        <v>0</v>
      </c>
      <c r="L466" s="60">
        <v>0</v>
      </c>
      <c r="M466" s="60">
        <v>0</v>
      </c>
      <c r="N466" s="60">
        <v>0</v>
      </c>
      <c r="O466" s="60">
        <v>0</v>
      </c>
      <c r="P466" s="60">
        <v>0</v>
      </c>
      <c r="Q466" s="60">
        <v>0</v>
      </c>
      <c r="R466" s="60">
        <v>0</v>
      </c>
      <c r="S466" s="60">
        <v>0</v>
      </c>
      <c r="T466" s="60">
        <v>0</v>
      </c>
      <c r="U466" s="60">
        <v>0</v>
      </c>
      <c r="V466" s="60">
        <v>0</v>
      </c>
      <c r="W466" s="60">
        <v>0.96445071303335794</v>
      </c>
      <c r="X466" s="60">
        <v>1.9288334004307188</v>
      </c>
      <c r="Y466" s="60">
        <v>2.8746122310460791</v>
      </c>
      <c r="Z466" s="60">
        <v>3.8165223201134424</v>
      </c>
      <c r="AA466" s="60">
        <v>4.7578349203308008</v>
      </c>
      <c r="AB466" s="60">
        <v>6.1991455778330504</v>
      </c>
      <c r="AC466" s="60">
        <v>7.1316284325804133</v>
      </c>
      <c r="AD466" s="60">
        <v>8.0763478291137716</v>
      </c>
      <c r="AE466" s="60">
        <v>9.0201560563951304</v>
      </c>
      <c r="AF466" s="60">
        <v>9.9681069991204936</v>
      </c>
      <c r="AG466" s="60">
        <v>10.929685734303852</v>
      </c>
      <c r="AH466" s="60">
        <v>0</v>
      </c>
      <c r="AI466" s="60">
        <v>12.392673500399226</v>
      </c>
      <c r="AJ466" s="60">
        <v>13.498981339484345</v>
      </c>
      <c r="AK466" s="60">
        <v>14.605581109481463</v>
      </c>
      <c r="AL466" s="60">
        <v>15.700656128324582</v>
      </c>
      <c r="AM466" s="60">
        <v>16.794466541237711</v>
      </c>
      <c r="AN466" s="60">
        <v>17.89385681407969</v>
      </c>
      <c r="AO466" s="60">
        <v>19.47816190066321</v>
      </c>
      <c r="AP466" s="60">
        <v>20.565630291694333</v>
      </c>
      <c r="AQ466" s="60">
        <v>21.663944839837455</v>
      </c>
      <c r="AR466" s="60">
        <v>22.756158591334575</v>
      </c>
      <c r="AS466" s="60">
        <v>23.850748422355686</v>
      </c>
      <c r="AT466" s="60">
        <v>24.961911251181661</v>
      </c>
      <c r="AU466" s="60">
        <v>12.392673500399226</v>
      </c>
      <c r="AV466" s="60">
        <v>26.54448136840584</v>
      </c>
      <c r="AW466" s="60">
        <v>27.004021242232632</v>
      </c>
      <c r="AX466" s="60">
        <v>27.463682378776475</v>
      </c>
      <c r="AY466" s="60">
        <v>27.91855634623041</v>
      </c>
      <c r="AZ466" s="60">
        <v>28.37290501970288</v>
      </c>
      <c r="BA466" s="60">
        <v>28.82957146408603</v>
      </c>
      <c r="BB466" s="60">
        <v>29.487662579298416</v>
      </c>
      <c r="BC466" s="60">
        <v>29.939376893840681</v>
      </c>
      <c r="BD466" s="60">
        <v>30.395596502022432</v>
      </c>
      <c r="BE466" s="60">
        <v>30.849281951788331</v>
      </c>
      <c r="BF466" s="60">
        <v>31.303954381168836</v>
      </c>
      <c r="BG466" s="60">
        <v>31.76551092819826</v>
      </c>
      <c r="BH466" s="60">
        <v>26.54448136840584</v>
      </c>
      <c r="BI466" s="60">
        <v>32.422881368405839</v>
      </c>
      <c r="BJ466" s="60">
        <v>32.893912865559571</v>
      </c>
      <c r="BK466" s="60">
        <v>33.365068657823294</v>
      </c>
      <c r="BL466" s="60">
        <v>33.83131756920033</v>
      </c>
      <c r="BM466" s="60">
        <v>34.297028050672537</v>
      </c>
      <c r="BN466" s="60">
        <v>34.765114263097139</v>
      </c>
      <c r="BO466" s="60">
        <v>35.439662133515228</v>
      </c>
      <c r="BP466" s="60">
        <v>35.902672379161089</v>
      </c>
      <c r="BQ466" s="60">
        <v>36.370300581439224</v>
      </c>
      <c r="BR466" s="60">
        <v>36.835331254099941</v>
      </c>
      <c r="BS466" s="60">
        <v>37.301373587580557</v>
      </c>
      <c r="BT466" s="60">
        <v>37.774472188487437</v>
      </c>
      <c r="BU466" s="60">
        <v>32.422881368405839</v>
      </c>
      <c r="BV466" s="60">
        <v>38.448281368405858</v>
      </c>
      <c r="BW466" s="60">
        <v>38.931085917006172</v>
      </c>
      <c r="BX466" s="60">
        <v>39.414017867372266</v>
      </c>
      <c r="BY466" s="60">
        <v>39.891920293331083</v>
      </c>
      <c r="BZ466" s="60">
        <v>40.369270831764908</v>
      </c>
      <c r="CA466" s="60">
        <v>40.849056480625528</v>
      </c>
      <c r="CB466" s="60">
        <v>41.540464129698776</v>
      </c>
      <c r="CC466" s="60">
        <v>42.015046942094884</v>
      </c>
      <c r="CD466" s="60">
        <v>42.494363133215714</v>
      </c>
      <c r="CE466" s="60">
        <v>42.97101687156642</v>
      </c>
      <c r="CF466" s="60">
        <v>43.448707556381301</v>
      </c>
      <c r="CG466" s="60">
        <v>43.933630874321821</v>
      </c>
      <c r="CH466" s="60">
        <v>38.448281368405858</v>
      </c>
    </row>
    <row r="467" spans="1:86">
      <c r="A467" s="57" t="s">
        <v>86</v>
      </c>
      <c r="B467" s="58" t="s">
        <v>132</v>
      </c>
      <c r="C467" s="59" t="s">
        <v>92</v>
      </c>
      <c r="D467" s="58" t="s">
        <v>93</v>
      </c>
      <c r="E467" s="58" t="str">
        <f>VLOOKUP(CONCATENATE($F$4,F467),'REG FL  CWIP - 1 System Per Boo'!$A$29:$B$1161,2,FALSE)</f>
        <v>Distribution</v>
      </c>
      <c r="F467" s="58" t="s">
        <v>174</v>
      </c>
      <c r="G467" s="58" t="s">
        <v>152</v>
      </c>
      <c r="H467" s="63">
        <v>370</v>
      </c>
      <c r="I467" s="60">
        <v>0</v>
      </c>
      <c r="J467" s="60">
        <v>0</v>
      </c>
      <c r="K467" s="60">
        <v>0</v>
      </c>
      <c r="L467" s="60">
        <v>0</v>
      </c>
      <c r="M467" s="60">
        <v>0</v>
      </c>
      <c r="N467" s="60">
        <v>0</v>
      </c>
      <c r="O467" s="60">
        <v>0</v>
      </c>
      <c r="P467" s="60">
        <v>0</v>
      </c>
      <c r="Q467" s="60">
        <v>0</v>
      </c>
      <c r="R467" s="60">
        <v>0</v>
      </c>
      <c r="S467" s="60">
        <v>0</v>
      </c>
      <c r="T467" s="60">
        <v>0</v>
      </c>
      <c r="U467" s="60">
        <v>0</v>
      </c>
      <c r="V467" s="60">
        <v>0</v>
      </c>
      <c r="W467" s="60">
        <v>8.3352053768558676</v>
      </c>
      <c r="X467" s="60">
        <v>16.716154179548937</v>
      </c>
      <c r="Y467" s="60">
        <v>25.045190702369553</v>
      </c>
      <c r="Z467" s="60">
        <v>33.320844951438346</v>
      </c>
      <c r="AA467" s="60">
        <v>41.590648542904148</v>
      </c>
      <c r="AB467" s="60">
        <v>53.904022292693412</v>
      </c>
      <c r="AC467" s="60">
        <v>62.12890587311</v>
      </c>
      <c r="AD467" s="60">
        <v>70.422698706106587</v>
      </c>
      <c r="AE467" s="60">
        <v>78.729288755766049</v>
      </c>
      <c r="AF467" s="60">
        <v>87.034873622634279</v>
      </c>
      <c r="AG467" s="60">
        <v>95.400705269700495</v>
      </c>
      <c r="AH467" s="60">
        <v>0</v>
      </c>
      <c r="AI467" s="60">
        <v>107.81352380967871</v>
      </c>
      <c r="AJ467" s="60">
        <v>116.42071425671139</v>
      </c>
      <c r="AK467" s="60">
        <v>124.85766836574641</v>
      </c>
      <c r="AL467" s="60">
        <v>133.28175808135978</v>
      </c>
      <c r="AM467" s="60">
        <v>141.66668104114842</v>
      </c>
      <c r="AN467" s="60">
        <v>150.27235457104626</v>
      </c>
      <c r="AO467" s="60">
        <v>162.50324699102305</v>
      </c>
      <c r="AP467" s="60">
        <v>170.85406288167042</v>
      </c>
      <c r="AQ467" s="60">
        <v>179.26180222437182</v>
      </c>
      <c r="AR467" s="60">
        <v>187.65853812212885</v>
      </c>
      <c r="AS467" s="60">
        <v>196.04449463022439</v>
      </c>
      <c r="AT467" s="60">
        <v>204.68827129829816</v>
      </c>
      <c r="AU467" s="60">
        <v>107.81352380967871</v>
      </c>
      <c r="AV467" s="60">
        <v>216.92047057226569</v>
      </c>
      <c r="AW467" s="60">
        <v>231.93681331622645</v>
      </c>
      <c r="AX467" s="60">
        <v>246.6561570319235</v>
      </c>
      <c r="AY467" s="60">
        <v>261.35305717070628</v>
      </c>
      <c r="AZ467" s="60">
        <v>275.98162590294567</v>
      </c>
      <c r="BA467" s="60">
        <v>290.99532219127707</v>
      </c>
      <c r="BB467" s="60">
        <v>312.33367571942517</v>
      </c>
      <c r="BC467" s="60">
        <v>326.90274031458648</v>
      </c>
      <c r="BD467" s="60">
        <v>341.57111514012706</v>
      </c>
      <c r="BE467" s="60">
        <v>356.22029305098738</v>
      </c>
      <c r="BF467" s="60">
        <v>370.85066494021669</v>
      </c>
      <c r="BG467" s="60">
        <v>385.93083701829539</v>
      </c>
      <c r="BH467" s="60">
        <v>216.92047057226569</v>
      </c>
      <c r="BI467" s="60">
        <v>407.2714705722658</v>
      </c>
      <c r="BJ467" s="60">
        <v>422.6632080864232</v>
      </c>
      <c r="BK467" s="60">
        <v>437.75052186952064</v>
      </c>
      <c r="BL467" s="60">
        <v>452.81483100690411</v>
      </c>
      <c r="BM467" s="60">
        <v>467.80910051536989</v>
      </c>
      <c r="BN467" s="60">
        <v>483.19812541493911</v>
      </c>
      <c r="BO467" s="60">
        <v>505.06991817364155</v>
      </c>
      <c r="BP467" s="60">
        <v>520.0031959962804</v>
      </c>
      <c r="BQ467" s="60">
        <v>535.0382667138025</v>
      </c>
      <c r="BR467" s="60">
        <v>550.05366061141694</v>
      </c>
      <c r="BS467" s="60">
        <v>565.04977835414059</v>
      </c>
      <c r="BT467" s="60">
        <v>580.5069408771169</v>
      </c>
      <c r="BU467" s="60">
        <v>407.2714705722658</v>
      </c>
      <c r="BV467" s="60">
        <v>602.38107057226603</v>
      </c>
      <c r="BW467" s="60">
        <v>618.15760625521978</v>
      </c>
      <c r="BX467" s="60">
        <v>633.62210752026647</v>
      </c>
      <c r="BY467" s="60">
        <v>649.06302901638549</v>
      </c>
      <c r="BZ467" s="60">
        <v>664.43215987133567</v>
      </c>
      <c r="CA467" s="60">
        <v>680.20591512350256</v>
      </c>
      <c r="CB467" s="60">
        <v>702.6245094238825</v>
      </c>
      <c r="CC467" s="60">
        <v>717.9311237821131</v>
      </c>
      <c r="CD467" s="60">
        <v>733.34207588888728</v>
      </c>
      <c r="CE467" s="60">
        <v>748.7328592492081</v>
      </c>
      <c r="CF467" s="60">
        <v>764.10388454484064</v>
      </c>
      <c r="CG467" s="60">
        <v>779.94748088194308</v>
      </c>
      <c r="CH467" s="60">
        <v>602.38107057226603</v>
      </c>
    </row>
    <row r="468" spans="1:86">
      <c r="A468" s="57" t="s">
        <v>86</v>
      </c>
      <c r="B468" s="58" t="s">
        <v>132</v>
      </c>
      <c r="C468" s="59" t="s">
        <v>92</v>
      </c>
      <c r="D468" s="58" t="s">
        <v>93</v>
      </c>
      <c r="E468" s="58" t="str">
        <f>VLOOKUP(CONCATENATE($F$4,F468),'REG FL  CWIP - 1 System Per Boo'!$A$29:$B$1161,2,FALSE)</f>
        <v>Distribution</v>
      </c>
      <c r="F468" s="58" t="s">
        <v>182</v>
      </c>
      <c r="G468" s="58" t="s">
        <v>152</v>
      </c>
      <c r="H468" s="63">
        <v>370</v>
      </c>
      <c r="I468" s="60">
        <v>0</v>
      </c>
      <c r="J468" s="60">
        <v>0</v>
      </c>
      <c r="K468" s="60">
        <v>0</v>
      </c>
      <c r="L468" s="60">
        <v>0</v>
      </c>
      <c r="M468" s="60">
        <v>0</v>
      </c>
      <c r="N468" s="60">
        <v>0</v>
      </c>
      <c r="O468" s="60">
        <v>0</v>
      </c>
      <c r="P468" s="60">
        <v>0</v>
      </c>
      <c r="Q468" s="60">
        <v>0</v>
      </c>
      <c r="R468" s="60">
        <v>0</v>
      </c>
      <c r="S468" s="60">
        <v>0</v>
      </c>
      <c r="T468" s="60">
        <v>0</v>
      </c>
      <c r="U468" s="60">
        <v>0</v>
      </c>
      <c r="V468" s="60">
        <v>0</v>
      </c>
      <c r="W468" s="60">
        <v>62.088953281236002</v>
      </c>
      <c r="X468" s="60">
        <v>119.619782827272</v>
      </c>
      <c r="Y468" s="60">
        <v>3.6151300548871177</v>
      </c>
      <c r="Z468" s="60">
        <v>67.667008393419124</v>
      </c>
      <c r="AA468" s="60">
        <v>131.79544095515112</v>
      </c>
      <c r="AB468" s="60">
        <v>3.963738028033049</v>
      </c>
      <c r="AC468" s="60">
        <v>69.228736346413044</v>
      </c>
      <c r="AD468" s="60">
        <v>133.69800780374504</v>
      </c>
      <c r="AE468" s="60">
        <v>3.8922804730245844</v>
      </c>
      <c r="AF468" s="60">
        <v>63.512231649460581</v>
      </c>
      <c r="AG468" s="60">
        <v>125.62643038494458</v>
      </c>
      <c r="AH468" s="60">
        <v>0</v>
      </c>
      <c r="AI468" s="60">
        <v>3.7299214443740425</v>
      </c>
      <c r="AJ468" s="60">
        <v>92.693582373650045</v>
      </c>
      <c r="AK468" s="60">
        <v>174.91307185772604</v>
      </c>
      <c r="AL468" s="60">
        <v>5.1773684559706226</v>
      </c>
      <c r="AM468" s="60">
        <v>93.350657855830619</v>
      </c>
      <c r="AN468" s="60">
        <v>182.12858108689062</v>
      </c>
      <c r="AO468" s="60">
        <v>5.4724216450706535</v>
      </c>
      <c r="AP468" s="60">
        <v>95.606224327658651</v>
      </c>
      <c r="AQ468" s="60">
        <v>184.42392374271867</v>
      </c>
      <c r="AR468" s="60">
        <v>5.3605566955585005</v>
      </c>
      <c r="AS468" s="60">
        <v>87.018568910834503</v>
      </c>
      <c r="AT468" s="60">
        <v>172.2413885520385</v>
      </c>
      <c r="AU468" s="60">
        <v>3.7299214443740425</v>
      </c>
      <c r="AV468" s="60">
        <v>5.0983091338193276</v>
      </c>
      <c r="AW468" s="60">
        <v>92.806781278671707</v>
      </c>
      <c r="AX468" s="60">
        <v>183.53660912994388</v>
      </c>
      <c r="AY468" s="60">
        <v>5.552216447828016</v>
      </c>
      <c r="AZ468" s="60">
        <v>99.104367986358653</v>
      </c>
      <c r="BA468" s="60">
        <v>190.24009881715301</v>
      </c>
      <c r="BB468" s="60">
        <v>5.6047949715388654</v>
      </c>
      <c r="BC468" s="60">
        <v>94.539100301131882</v>
      </c>
      <c r="BD468" s="60">
        <v>182.66824532298114</v>
      </c>
      <c r="BE468" s="60">
        <v>5.4134958210298691</v>
      </c>
      <c r="BF468" s="60">
        <v>97.053712830553408</v>
      </c>
      <c r="BG468" s="60">
        <v>186.68129228764974</v>
      </c>
      <c r="BH468" s="60">
        <v>5.0983091338193276</v>
      </c>
      <c r="BI468" s="60">
        <v>5.4762291784876425</v>
      </c>
      <c r="BJ468" s="60">
        <v>106.69521721073568</v>
      </c>
      <c r="BK468" s="60">
        <v>225.88171577665395</v>
      </c>
      <c r="BL468" s="60">
        <v>7.2991047476103859</v>
      </c>
      <c r="BM468" s="60">
        <v>143.26835340827617</v>
      </c>
      <c r="BN468" s="60">
        <v>264.86820078934585</v>
      </c>
      <c r="BO468" s="60">
        <v>7.5942521397535643</v>
      </c>
      <c r="BP468" s="60">
        <v>116.10320886550535</v>
      </c>
      <c r="BQ468" s="60">
        <v>219.82447720271176</v>
      </c>
      <c r="BR468" s="60">
        <v>6.456339332598759</v>
      </c>
      <c r="BS468" s="60">
        <v>131.05688232714067</v>
      </c>
      <c r="BT468" s="60">
        <v>243.68861345334051</v>
      </c>
      <c r="BU468" s="60">
        <v>5.4762291784876425</v>
      </c>
      <c r="BV468" s="60">
        <v>6.8293789080063334</v>
      </c>
      <c r="BW468" s="60">
        <v>127.97876561269223</v>
      </c>
      <c r="BX468" s="60">
        <v>253.30147083380314</v>
      </c>
      <c r="BY468" s="60">
        <v>7.6648737386998391</v>
      </c>
      <c r="BZ468" s="60">
        <v>136.88597982613501</v>
      </c>
      <c r="CA468" s="60">
        <v>262.76934806905189</v>
      </c>
      <c r="CB468" s="60">
        <v>7.7416695531077835</v>
      </c>
      <c r="CC468" s="60">
        <v>130.58426712901161</v>
      </c>
      <c r="CD468" s="60">
        <v>252.31471812321445</v>
      </c>
      <c r="CE468" s="60">
        <v>7.4775165192927489</v>
      </c>
      <c r="CF468" s="60">
        <v>134.05771814283327</v>
      </c>
      <c r="CG468" s="60">
        <v>257.85791688668974</v>
      </c>
      <c r="CH468" s="60">
        <v>6.8293789080063334</v>
      </c>
    </row>
    <row r="469" spans="1:86">
      <c r="A469" s="57" t="s">
        <v>86</v>
      </c>
      <c r="B469" s="58" t="s">
        <v>132</v>
      </c>
      <c r="C469" s="59" t="s">
        <v>92</v>
      </c>
      <c r="D469" s="58" t="s">
        <v>93</v>
      </c>
      <c r="E469" s="58" t="str">
        <f>VLOOKUP(CONCATENATE($F$4,F469),'REG FL  CWIP - 1 System Per Boo'!$A$29:$B$1161,2,FALSE)</f>
        <v>Distribution</v>
      </c>
      <c r="F469" s="58" t="s">
        <v>190</v>
      </c>
      <c r="G469" s="58" t="s">
        <v>152</v>
      </c>
      <c r="H469" s="63">
        <v>370</v>
      </c>
      <c r="I469" s="60">
        <v>0</v>
      </c>
      <c r="J469" s="60">
        <v>0</v>
      </c>
      <c r="K469" s="60">
        <v>0</v>
      </c>
      <c r="L469" s="60">
        <v>0</v>
      </c>
      <c r="M469" s="60">
        <v>0</v>
      </c>
      <c r="N469" s="60">
        <v>0</v>
      </c>
      <c r="O469" s="60">
        <v>0</v>
      </c>
      <c r="P469" s="60">
        <v>0</v>
      </c>
      <c r="Q469" s="60">
        <v>0</v>
      </c>
      <c r="R469" s="60">
        <v>0</v>
      </c>
      <c r="S469" s="60">
        <v>0</v>
      </c>
      <c r="T469" s="60">
        <v>0</v>
      </c>
      <c r="U469" s="60">
        <v>0</v>
      </c>
      <c r="V469" s="60">
        <v>0</v>
      </c>
      <c r="W469" s="60">
        <v>7.1895618747099093</v>
      </c>
      <c r="X469" s="60">
        <v>16.12656402444361</v>
      </c>
      <c r="Y469" s="60">
        <v>27.215684778421405</v>
      </c>
      <c r="Z469" s="60">
        <v>39.245114630856961</v>
      </c>
      <c r="AA469" s="60">
        <v>52.59724321657302</v>
      </c>
      <c r="AB469" s="60">
        <v>69.502533973540949</v>
      </c>
      <c r="AC469" s="60">
        <v>80.859201704169891</v>
      </c>
      <c r="AD469" s="60">
        <v>91.493994181234712</v>
      </c>
      <c r="AE469" s="60">
        <v>98.783359563806869</v>
      </c>
      <c r="AF469" s="60">
        <v>106.63297376814944</v>
      </c>
      <c r="AG469" s="60">
        <v>112.88415856264731</v>
      </c>
      <c r="AH469" s="60">
        <v>0</v>
      </c>
      <c r="AI469" s="60">
        <v>119.07235339659081</v>
      </c>
      <c r="AJ469" s="60">
        <v>126.870198828078</v>
      </c>
      <c r="AK469" s="60">
        <v>136.40499441404017</v>
      </c>
      <c r="AL469" s="60">
        <v>147.6111145981904</v>
      </c>
      <c r="AM469" s="60">
        <v>159.68112599982578</v>
      </c>
      <c r="AN469" s="60">
        <v>173.72284383445628</v>
      </c>
      <c r="AO469" s="60">
        <v>189.87790270706103</v>
      </c>
      <c r="AP469" s="60">
        <v>200.82971114574502</v>
      </c>
      <c r="AQ469" s="60">
        <v>210.88160536133904</v>
      </c>
      <c r="AR469" s="60">
        <v>218.42803781948675</v>
      </c>
      <c r="AS469" s="60">
        <v>226.66716431372691</v>
      </c>
      <c r="AT469" s="60">
        <v>233.20168811632749</v>
      </c>
      <c r="AU469" s="60">
        <v>119.07235339659081</v>
      </c>
      <c r="AV469" s="60">
        <v>239.54874978955309</v>
      </c>
      <c r="AW469" s="60">
        <v>247.61246090736552</v>
      </c>
      <c r="AX469" s="60">
        <v>257.70939253128068</v>
      </c>
      <c r="AY469" s="60">
        <v>268.51645104064403</v>
      </c>
      <c r="AZ469" s="60">
        <v>280.31393918783112</v>
      </c>
      <c r="BA469" s="60">
        <v>292.77277642291085</v>
      </c>
      <c r="BB469" s="60">
        <v>306.28286150685915</v>
      </c>
      <c r="BC469" s="60">
        <v>317.66714890350045</v>
      </c>
      <c r="BD469" s="60">
        <v>328.10499196331017</v>
      </c>
      <c r="BE469" s="60">
        <v>337.13956237308639</v>
      </c>
      <c r="BF469" s="60">
        <v>345.69381637093926</v>
      </c>
      <c r="BG469" s="60">
        <v>352.7978927257019</v>
      </c>
      <c r="BH469" s="60">
        <v>239.54874978955309</v>
      </c>
      <c r="BI469" s="60">
        <v>359.82907941976902</v>
      </c>
      <c r="BJ469" s="60">
        <v>368.46682757464947</v>
      </c>
      <c r="BK469" s="60">
        <v>379.28253652431329</v>
      </c>
      <c r="BL469" s="60">
        <v>390.85892465815084</v>
      </c>
      <c r="BM469" s="60">
        <v>403.49624883640513</v>
      </c>
      <c r="BN469" s="60">
        <v>416.84200202212435</v>
      </c>
      <c r="BO469" s="60">
        <v>431.31383897178534</v>
      </c>
      <c r="BP469" s="60">
        <v>443.5085475889814</v>
      </c>
      <c r="BQ469" s="60">
        <v>454.68943667510507</v>
      </c>
      <c r="BR469" s="60">
        <v>464.36715736065872</v>
      </c>
      <c r="BS469" s="60">
        <v>473.53036901429959</v>
      </c>
      <c r="BT469" s="60">
        <v>481.1401682158027</v>
      </c>
      <c r="BU469" s="60">
        <v>359.82907941976902</v>
      </c>
      <c r="BV469" s="60">
        <v>488.67188889334307</v>
      </c>
      <c r="BW469" s="60">
        <v>498.00525217134037</v>
      </c>
      <c r="BX469" s="60">
        <v>509.69197177999934</v>
      </c>
      <c r="BY469" s="60">
        <v>522.20062958789754</v>
      </c>
      <c r="BZ469" s="60">
        <v>535.85566274035443</v>
      </c>
      <c r="CA469" s="60">
        <v>550.2761761041794</v>
      </c>
      <c r="CB469" s="60">
        <v>565.9134590081519</v>
      </c>
      <c r="CC469" s="60">
        <v>579.09023188376614</v>
      </c>
      <c r="CD469" s="60">
        <v>591.17154031515702</v>
      </c>
      <c r="CE469" s="60">
        <v>601.62862719030807</v>
      </c>
      <c r="CF469" s="60">
        <v>611.52977059286127</v>
      </c>
      <c r="CG469" s="60">
        <v>619.75240213371183</v>
      </c>
      <c r="CH469" s="60">
        <v>488.67188889334307</v>
      </c>
    </row>
    <row r="470" spans="1:86">
      <c r="A470" s="57" t="s">
        <v>86</v>
      </c>
      <c r="B470" s="58" t="s">
        <v>132</v>
      </c>
      <c r="C470" s="59" t="s">
        <v>92</v>
      </c>
      <c r="D470" s="58" t="s">
        <v>93</v>
      </c>
      <c r="E470" s="58" t="str">
        <f>VLOOKUP(CONCATENATE($F$4,F470),'REG FL  CWIP - 1 System Per Boo'!$A$29:$B$1161,2,FALSE)</f>
        <v>Distribution</v>
      </c>
      <c r="F470" s="58" t="s">
        <v>198</v>
      </c>
      <c r="G470" s="58" t="s">
        <v>152</v>
      </c>
      <c r="H470" s="63">
        <v>370</v>
      </c>
      <c r="I470" s="60">
        <v>0</v>
      </c>
      <c r="J470" s="60">
        <v>0</v>
      </c>
      <c r="K470" s="60">
        <v>0</v>
      </c>
      <c r="L470" s="60">
        <v>0</v>
      </c>
      <c r="M470" s="60">
        <v>0</v>
      </c>
      <c r="N470" s="60">
        <v>0</v>
      </c>
      <c r="O470" s="60">
        <v>0</v>
      </c>
      <c r="P470" s="60">
        <v>0</v>
      </c>
      <c r="Q470" s="60">
        <v>0</v>
      </c>
      <c r="R470" s="60">
        <v>0</v>
      </c>
      <c r="S470" s="60">
        <v>0</v>
      </c>
      <c r="T470" s="60">
        <v>0</v>
      </c>
      <c r="U470" s="60">
        <v>0</v>
      </c>
      <c r="V470" s="60">
        <v>0</v>
      </c>
      <c r="W470" s="60">
        <v>4.1977900799099999</v>
      </c>
      <c r="X470" s="60">
        <v>16.158232084175999</v>
      </c>
      <c r="Y470" s="60">
        <v>22.469234286113998</v>
      </c>
      <c r="Z470" s="60">
        <v>32.023040146397996</v>
      </c>
      <c r="AA470" s="60">
        <v>51.337654305335995</v>
      </c>
      <c r="AB470" s="60">
        <v>68.372379080837987</v>
      </c>
      <c r="AC470" s="60">
        <v>78.91872186214799</v>
      </c>
      <c r="AD470" s="60">
        <v>83.046395458403993</v>
      </c>
      <c r="AE470" s="60">
        <v>86.083515125495992</v>
      </c>
      <c r="AF470" s="60">
        <v>93.497336575397995</v>
      </c>
      <c r="AG470" s="60">
        <v>97.685955039707991</v>
      </c>
      <c r="AH470" s="60">
        <v>0</v>
      </c>
      <c r="AI470" s="60">
        <v>0</v>
      </c>
      <c r="AJ470" s="60">
        <v>5.9087325088889999</v>
      </c>
      <c r="AK470" s="60">
        <v>17.737788949713</v>
      </c>
      <c r="AL470" s="60">
        <v>24.769992165849001</v>
      </c>
      <c r="AM470" s="60">
        <v>34.141935459933002</v>
      </c>
      <c r="AN470" s="60">
        <v>51.78486623373</v>
      </c>
      <c r="AO470" s="60">
        <v>68.095537203519001</v>
      </c>
      <c r="AP470" s="60">
        <v>80.915046551136001</v>
      </c>
      <c r="AQ470" s="60">
        <v>89.139784297787998</v>
      </c>
      <c r="AR470" s="60">
        <v>92.648369401560004</v>
      </c>
      <c r="AS470" s="60">
        <v>102.02051175573601</v>
      </c>
      <c r="AT470" s="60">
        <v>105.57978163210801</v>
      </c>
      <c r="AU470" s="60">
        <v>0</v>
      </c>
      <c r="AV470" s="60">
        <v>0</v>
      </c>
      <c r="AW470" s="60">
        <v>7.3334896669871821</v>
      </c>
      <c r="AX470" s="60">
        <v>20.394497197917456</v>
      </c>
      <c r="AY470" s="60">
        <v>28.364377725566541</v>
      </c>
      <c r="AZ470" s="60">
        <v>39.516212630266381</v>
      </c>
      <c r="BA470" s="60">
        <v>52.577220146448411</v>
      </c>
      <c r="BB470" s="60">
        <v>67.547400279028778</v>
      </c>
      <c r="BC470" s="60">
        <v>76.153671687004106</v>
      </c>
      <c r="BD470" s="60">
        <v>82.214379598254908</v>
      </c>
      <c r="BE470" s="60">
        <v>86.365914893107416</v>
      </c>
      <c r="BF470" s="60">
        <v>96.244968037154806</v>
      </c>
      <c r="BG470" s="60">
        <v>102.94206682381575</v>
      </c>
      <c r="BH470" s="60">
        <v>0</v>
      </c>
      <c r="BI470" s="60">
        <v>0</v>
      </c>
      <c r="BJ470" s="60">
        <v>7.5168269052798147</v>
      </c>
      <c r="BK470" s="60">
        <v>20.904359618459893</v>
      </c>
      <c r="BL470" s="60">
        <v>29.073487155624669</v>
      </c>
      <c r="BM470" s="60">
        <v>40.504117927799015</v>
      </c>
      <c r="BN470" s="60">
        <v>53.891650625862141</v>
      </c>
      <c r="BO470" s="60">
        <v>69.236085254853094</v>
      </c>
      <c r="BP470" s="60">
        <v>78.057513444058785</v>
      </c>
      <c r="BQ470" s="60">
        <v>84.269739050295783</v>
      </c>
      <c r="BR470" s="60">
        <v>88.525062725605011</v>
      </c>
      <c r="BS470" s="60">
        <v>98.651092193697579</v>
      </c>
      <c r="BT470" s="60">
        <v>105.5156184469365</v>
      </c>
      <c r="BU470" s="60">
        <v>0</v>
      </c>
      <c r="BV470" s="60">
        <v>0</v>
      </c>
      <c r="BW470" s="60">
        <v>7.7423317234743614</v>
      </c>
      <c r="BX470" s="60">
        <v>21.531490437705322</v>
      </c>
      <c r="BY470" s="60">
        <v>29.9456918129789</v>
      </c>
      <c r="BZ470" s="60">
        <v>41.719241525100855</v>
      </c>
      <c r="CA470" s="60">
        <v>55.508400223761356</v>
      </c>
      <c r="CB470" s="60">
        <v>71.313167914150625</v>
      </c>
      <c r="CC470" s="60">
        <v>80.39923896198404</v>
      </c>
      <c r="CD470" s="60">
        <v>86.797831345528891</v>
      </c>
      <c r="CE470" s="60">
        <v>91.180814737345031</v>
      </c>
      <c r="CF470" s="60">
        <v>101.61062510434733</v>
      </c>
      <c r="CG470" s="60">
        <v>108.68108715526186</v>
      </c>
      <c r="CH470" s="60">
        <v>0</v>
      </c>
    </row>
    <row r="471" spans="1:86">
      <c r="A471" s="57" t="s">
        <v>86</v>
      </c>
      <c r="B471" s="57" t="s">
        <v>701</v>
      </c>
      <c r="C471" s="58" t="s">
        <v>92</v>
      </c>
      <c r="D471" s="58" t="s">
        <v>93</v>
      </c>
      <c r="E471" s="58" t="str">
        <f>VLOOKUP(CONCATENATE($F$4,F471),'REG FL  CWIP - 1 System Per Boo'!$A$29:$B$1161,2,FALSE)</f>
        <v>Distribution</v>
      </c>
      <c r="F471" s="58" t="s">
        <v>151</v>
      </c>
      <c r="G471" s="58" t="s">
        <v>152</v>
      </c>
      <c r="H471" s="63">
        <v>370</v>
      </c>
      <c r="I471" s="60">
        <v>0</v>
      </c>
      <c r="J471" s="60">
        <v>0</v>
      </c>
      <c r="K471" s="60">
        <v>0</v>
      </c>
      <c r="L471" s="60">
        <v>0</v>
      </c>
      <c r="M471" s="60">
        <v>0</v>
      </c>
      <c r="N471" s="60">
        <v>0</v>
      </c>
      <c r="O471" s="60">
        <v>0</v>
      </c>
      <c r="P471" s="60">
        <v>0</v>
      </c>
      <c r="Q471" s="60">
        <v>0</v>
      </c>
      <c r="R471" s="60">
        <v>0</v>
      </c>
      <c r="S471" s="60">
        <v>0</v>
      </c>
      <c r="T471" s="60">
        <v>0</v>
      </c>
      <c r="U471" s="60">
        <v>0</v>
      </c>
      <c r="V471" s="60">
        <v>0</v>
      </c>
      <c r="W471" s="60">
        <v>0</v>
      </c>
      <c r="X471" s="60">
        <v>0</v>
      </c>
      <c r="Y471" s="60">
        <v>0</v>
      </c>
      <c r="Z471" s="60">
        <v>0</v>
      </c>
      <c r="AA471" s="60">
        <v>0</v>
      </c>
      <c r="AB471" s="60">
        <v>0</v>
      </c>
      <c r="AC471" s="60">
        <v>0</v>
      </c>
      <c r="AD471" s="60">
        <v>0</v>
      </c>
      <c r="AE471" s="60">
        <v>0</v>
      </c>
      <c r="AF471" s="60">
        <v>0</v>
      </c>
      <c r="AG471" s="60">
        <v>0</v>
      </c>
      <c r="AH471" s="60">
        <v>0</v>
      </c>
      <c r="AI471" s="60">
        <v>0</v>
      </c>
      <c r="AJ471" s="60">
        <v>0</v>
      </c>
      <c r="AK471" s="60">
        <v>0</v>
      </c>
      <c r="AL471" s="60">
        <v>0</v>
      </c>
      <c r="AM471" s="60">
        <v>0</v>
      </c>
      <c r="AN471" s="60">
        <v>0</v>
      </c>
      <c r="AO471" s="60">
        <v>0</v>
      </c>
      <c r="AP471" s="60">
        <v>0</v>
      </c>
      <c r="AQ471" s="60">
        <v>0</v>
      </c>
      <c r="AR471" s="60">
        <v>0</v>
      </c>
      <c r="AS471" s="60">
        <v>0</v>
      </c>
      <c r="AT471" s="60">
        <v>0</v>
      </c>
      <c r="AU471" s="60">
        <v>0</v>
      </c>
      <c r="AV471" s="60">
        <v>1.1950000000000001</v>
      </c>
      <c r="AW471" s="60">
        <v>1.1950000000000001</v>
      </c>
      <c r="AX471" s="60">
        <v>1.1950000000000001</v>
      </c>
      <c r="AY471" s="60">
        <v>1.1950000000000001</v>
      </c>
      <c r="AZ471" s="60">
        <v>1.1950000000000001</v>
      </c>
      <c r="BA471" s="60">
        <v>1.1950000000000001</v>
      </c>
      <c r="BB471" s="60">
        <v>1.1950000000000001</v>
      </c>
      <c r="BC471" s="60">
        <v>1.1950000000000001</v>
      </c>
      <c r="BD471" s="60">
        <v>1.1950000000000001</v>
      </c>
      <c r="BE471" s="60">
        <v>1.1950000000000001</v>
      </c>
      <c r="BF471" s="60">
        <v>1.1950000000000001</v>
      </c>
      <c r="BG471" s="60">
        <v>1.1949999999999985</v>
      </c>
      <c r="BH471" s="60">
        <v>14.34</v>
      </c>
      <c r="BI471" s="60">
        <v>1.2249999999999999</v>
      </c>
      <c r="BJ471" s="60">
        <v>1.2249999999999999</v>
      </c>
      <c r="BK471" s="60">
        <v>1.2249999999999999</v>
      </c>
      <c r="BL471" s="60">
        <v>1.2249999999999999</v>
      </c>
      <c r="BM471" s="60">
        <v>1.2249999999999999</v>
      </c>
      <c r="BN471" s="60">
        <v>1.2249999999999999</v>
      </c>
      <c r="BO471" s="60">
        <v>1.2249999999999999</v>
      </c>
      <c r="BP471" s="60">
        <v>1.2249999999999999</v>
      </c>
      <c r="BQ471" s="60">
        <v>1.2249999999999999</v>
      </c>
      <c r="BR471" s="60">
        <v>1.2249999999999999</v>
      </c>
      <c r="BS471" s="60">
        <v>1.2249999999999999</v>
      </c>
      <c r="BT471" s="60">
        <v>1.2250000000000014</v>
      </c>
      <c r="BU471" s="60">
        <v>14.7</v>
      </c>
      <c r="BV471" s="60">
        <v>1.2558333333333334</v>
      </c>
      <c r="BW471" s="60">
        <v>1.2558333333333334</v>
      </c>
      <c r="BX471" s="60">
        <v>1.2558333333333334</v>
      </c>
      <c r="BY471" s="60">
        <v>1.2558333333333334</v>
      </c>
      <c r="BZ471" s="60">
        <v>1.2558333333333334</v>
      </c>
      <c r="CA471" s="60">
        <v>1.2558333333333334</v>
      </c>
      <c r="CB471" s="60">
        <v>1.2558333333333334</v>
      </c>
      <c r="CC471" s="60">
        <v>1.2558333333333334</v>
      </c>
      <c r="CD471" s="60">
        <v>1.2558333333333334</v>
      </c>
      <c r="CE471" s="60">
        <v>1.2558333333333334</v>
      </c>
      <c r="CF471" s="60">
        <v>1.2558333333333334</v>
      </c>
      <c r="CG471" s="60">
        <v>1.2558333333333334</v>
      </c>
      <c r="CH471" s="60">
        <v>15.07</v>
      </c>
    </row>
    <row r="472" spans="1:86">
      <c r="A472" s="57" t="s">
        <v>86</v>
      </c>
      <c r="B472" s="57" t="s">
        <v>701</v>
      </c>
      <c r="C472" s="58" t="s">
        <v>92</v>
      </c>
      <c r="D472" s="58" t="s">
        <v>93</v>
      </c>
      <c r="E472" s="58" t="str">
        <f>VLOOKUP(CONCATENATE($F$4,F472),'REG FL  CWIP - 1 System Per Boo'!$A$29:$B$1161,2,FALSE)</f>
        <v>Distribution</v>
      </c>
      <c r="F472" s="58" t="s">
        <v>160</v>
      </c>
      <c r="G472" s="58" t="s">
        <v>152</v>
      </c>
      <c r="H472" s="63">
        <v>370</v>
      </c>
      <c r="I472" s="60">
        <v>0</v>
      </c>
      <c r="J472" s="60">
        <v>0</v>
      </c>
      <c r="K472" s="60">
        <v>0</v>
      </c>
      <c r="L472" s="60">
        <v>0</v>
      </c>
      <c r="M472" s="60">
        <v>0</v>
      </c>
      <c r="N472" s="60">
        <v>0</v>
      </c>
      <c r="O472" s="60">
        <v>0</v>
      </c>
      <c r="P472" s="60">
        <v>0</v>
      </c>
      <c r="Q472" s="60">
        <v>0</v>
      </c>
      <c r="R472" s="60">
        <v>0</v>
      </c>
      <c r="S472" s="60">
        <v>0</v>
      </c>
      <c r="T472" s="60">
        <v>0</v>
      </c>
      <c r="U472" s="60">
        <v>0</v>
      </c>
      <c r="V472" s="60">
        <v>48.222535651667997</v>
      </c>
      <c r="W472" s="60">
        <v>48.219134369868001</v>
      </c>
      <c r="X472" s="60">
        <v>47.288941530768</v>
      </c>
      <c r="Y472" s="60">
        <v>47.095504453368001</v>
      </c>
      <c r="Z472" s="60">
        <v>47.065630010867999</v>
      </c>
      <c r="AA472" s="60">
        <v>72.065532875111998</v>
      </c>
      <c r="AB472" s="60">
        <v>46.624142737367997</v>
      </c>
      <c r="AC472" s="60">
        <v>47.235969826667997</v>
      </c>
      <c r="AD472" s="60">
        <v>47.190411364067998</v>
      </c>
      <c r="AE472" s="60">
        <v>47.397547136268003</v>
      </c>
      <c r="AF472" s="60">
        <v>48.078936759168002</v>
      </c>
      <c r="AG472" s="60">
        <v>73.149388304769005</v>
      </c>
      <c r="AH472" s="60">
        <v>619.63367501996095</v>
      </c>
      <c r="AI472" s="60">
        <v>55.315391954256</v>
      </c>
      <c r="AJ472" s="60">
        <v>55.329988499856</v>
      </c>
      <c r="AK472" s="60">
        <v>54.753750942156003</v>
      </c>
      <c r="AL472" s="60">
        <v>54.690520645656001</v>
      </c>
      <c r="AM472" s="60">
        <v>54.969513642099002</v>
      </c>
      <c r="AN472" s="60">
        <v>79.215254329176005</v>
      </c>
      <c r="AO472" s="60">
        <v>54.373419551555997</v>
      </c>
      <c r="AP472" s="60">
        <v>54.915727407155998</v>
      </c>
      <c r="AQ472" s="60">
        <v>54.610687574856001</v>
      </c>
      <c r="AR472" s="60">
        <v>54.729491551056</v>
      </c>
      <c r="AS472" s="60">
        <v>55.558141441299</v>
      </c>
      <c r="AT472" s="60">
        <v>79.128505861209007</v>
      </c>
      <c r="AU472" s="60">
        <v>707.59039340033098</v>
      </c>
      <c r="AV472" s="60">
        <v>22.976993691339523</v>
      </c>
      <c r="AW472" s="60">
        <v>22.983056827192268</v>
      </c>
      <c r="AX472" s="60">
        <v>22.743698372696727</v>
      </c>
      <c r="AY472" s="60">
        <v>22.717433673623756</v>
      </c>
      <c r="AZ472" s="60">
        <v>22.833322219157338</v>
      </c>
      <c r="BA472" s="60">
        <v>32.904555760619374</v>
      </c>
      <c r="BB472" s="60">
        <v>22.585715727112994</v>
      </c>
      <c r="BC472" s="60">
        <v>22.810980409087758</v>
      </c>
      <c r="BD472" s="60">
        <v>22.684272488294926</v>
      </c>
      <c r="BE472" s="60">
        <v>22.733621469025479</v>
      </c>
      <c r="BF472" s="60">
        <v>23.077827351471143</v>
      </c>
      <c r="BG472" s="60">
        <v>32.86852201037874</v>
      </c>
      <c r="BH472" s="60">
        <v>293.92</v>
      </c>
      <c r="BI472" s="60">
        <v>23.551574857686443</v>
      </c>
      <c r="BJ472" s="60">
        <v>23.557789613186074</v>
      </c>
      <c r="BK472" s="60">
        <v>23.312445568851995</v>
      </c>
      <c r="BL472" s="60">
        <v>23.285524073610219</v>
      </c>
      <c r="BM472" s="60">
        <v>23.404310621230298</v>
      </c>
      <c r="BN472" s="60">
        <v>33.72739352090435</v>
      </c>
      <c r="BO472" s="60">
        <v>23.150512282293143</v>
      </c>
      <c r="BP472" s="60">
        <v>23.381410113906394</v>
      </c>
      <c r="BQ472" s="60">
        <v>23.251533633035923</v>
      </c>
      <c r="BR472" s="60">
        <v>23.302116674030714</v>
      </c>
      <c r="BS472" s="60">
        <v>23.654930045343544</v>
      </c>
      <c r="BT472" s="60">
        <v>33.690458995920892</v>
      </c>
      <c r="BU472" s="60">
        <v>301.27</v>
      </c>
      <c r="BV472" s="60">
        <v>24.140227430015646</v>
      </c>
      <c r="BW472" s="60">
        <v>24.146597518304418</v>
      </c>
      <c r="BX472" s="60">
        <v>23.895121297940683</v>
      </c>
      <c r="BY472" s="60">
        <v>23.86752692169113</v>
      </c>
      <c r="BZ472" s="60">
        <v>23.989282443031104</v>
      </c>
      <c r="CA472" s="60">
        <v>34.570382453661864</v>
      </c>
      <c r="CB472" s="60">
        <v>23.729140619805911</v>
      </c>
      <c r="CC472" s="60">
        <v>23.965809556041496</v>
      </c>
      <c r="CD472" s="60">
        <v>23.832686917535646</v>
      </c>
      <c r="CE472" s="60">
        <v>23.884534240744163</v>
      </c>
      <c r="CF472" s="60">
        <v>24.246165897026486</v>
      </c>
      <c r="CG472" s="60">
        <v>34.532524704201421</v>
      </c>
      <c r="CH472" s="60">
        <v>308.8</v>
      </c>
    </row>
    <row r="473" spans="1:86">
      <c r="A473" s="57" t="s">
        <v>86</v>
      </c>
      <c r="B473" s="57" t="s">
        <v>701</v>
      </c>
      <c r="C473" s="58" t="s">
        <v>92</v>
      </c>
      <c r="D473" s="58" t="s">
        <v>93</v>
      </c>
      <c r="E473" s="58" t="str">
        <f>VLOOKUP(CONCATENATE($F$4,F473),'REG FL  CWIP - 1 System Per Boo'!$A$29:$B$1161,2,FALSE)</f>
        <v>Distribution</v>
      </c>
      <c r="F473" s="58" t="s">
        <v>174</v>
      </c>
      <c r="G473" s="58" t="s">
        <v>152</v>
      </c>
      <c r="H473" s="63">
        <v>370</v>
      </c>
      <c r="I473" s="60">
        <v>0</v>
      </c>
      <c r="J473" s="60">
        <v>0</v>
      </c>
      <c r="K473" s="60">
        <v>0</v>
      </c>
      <c r="L473" s="60">
        <v>0</v>
      </c>
      <c r="M473" s="60">
        <v>0</v>
      </c>
      <c r="N473" s="60">
        <v>0</v>
      </c>
      <c r="O473" s="60">
        <v>0</v>
      </c>
      <c r="P473" s="60">
        <v>0</v>
      </c>
      <c r="Q473" s="60">
        <v>0</v>
      </c>
      <c r="R473" s="60">
        <v>0</v>
      </c>
      <c r="S473" s="60">
        <v>0</v>
      </c>
      <c r="T473" s="60">
        <v>0</v>
      </c>
      <c r="U473" s="60">
        <v>0</v>
      </c>
      <c r="V473" s="60">
        <v>416.76026884279202</v>
      </c>
      <c r="W473" s="60">
        <v>419.04744013465199</v>
      </c>
      <c r="X473" s="60">
        <v>416.45182614102902</v>
      </c>
      <c r="Y473" s="60">
        <v>413.78271245343899</v>
      </c>
      <c r="Z473" s="60">
        <v>413.49017957328903</v>
      </c>
      <c r="AA473" s="60">
        <v>615.66868748945706</v>
      </c>
      <c r="AB473" s="60">
        <v>411.24417902082899</v>
      </c>
      <c r="AC473" s="60">
        <v>414.68964164982901</v>
      </c>
      <c r="AD473" s="60">
        <v>415.32950248297198</v>
      </c>
      <c r="AE473" s="60">
        <v>415.27924334341202</v>
      </c>
      <c r="AF473" s="60">
        <v>418.29158235330902</v>
      </c>
      <c r="AG473" s="60">
        <v>620.64092699891103</v>
      </c>
      <c r="AH473" s="60">
        <v>5390.6761904839204</v>
      </c>
      <c r="AI473" s="60">
        <v>430.35952235163302</v>
      </c>
      <c r="AJ473" s="60">
        <v>421.84770545175297</v>
      </c>
      <c r="AK473" s="60">
        <v>421.204485780666</v>
      </c>
      <c r="AL473" s="60">
        <v>419.24614798943099</v>
      </c>
      <c r="AM473" s="60">
        <v>430.28367649488899</v>
      </c>
      <c r="AN473" s="60">
        <v>611.54462099883597</v>
      </c>
      <c r="AO473" s="60">
        <v>417.54079453237199</v>
      </c>
      <c r="AP473" s="60">
        <v>420.38696713507198</v>
      </c>
      <c r="AQ473" s="60">
        <v>419.83679488785299</v>
      </c>
      <c r="AR473" s="60">
        <v>419.29782540477299</v>
      </c>
      <c r="AS473" s="60">
        <v>432.18883340369098</v>
      </c>
      <c r="AT473" s="60">
        <v>611.60996369837699</v>
      </c>
      <c r="AU473" s="60">
        <v>5455.3473381293461</v>
      </c>
      <c r="AV473" s="60">
        <v>750.8171371980352</v>
      </c>
      <c r="AW473" s="60">
        <v>735.96718578485377</v>
      </c>
      <c r="AX473" s="60">
        <v>734.84500693913878</v>
      </c>
      <c r="AY473" s="60">
        <v>731.42843661196844</v>
      </c>
      <c r="AZ473" s="60">
        <v>750.68481441656706</v>
      </c>
      <c r="BA473" s="60">
        <v>1066.9176764074016</v>
      </c>
      <c r="BB473" s="60">
        <v>728.45322975807278</v>
      </c>
      <c r="BC473" s="60">
        <v>733.4187412770317</v>
      </c>
      <c r="BD473" s="60">
        <v>732.45889554301482</v>
      </c>
      <c r="BE473" s="60">
        <v>731.51859446146329</v>
      </c>
      <c r="BF473" s="60">
        <v>754.00860390393211</v>
      </c>
      <c r="BG473" s="60">
        <v>1067.0316776985201</v>
      </c>
      <c r="BH473" s="60">
        <v>9517.5499999999993</v>
      </c>
      <c r="BI473" s="60">
        <v>769.58687570787686</v>
      </c>
      <c r="BJ473" s="60">
        <v>754.36568915487226</v>
      </c>
      <c r="BK473" s="60">
        <v>753.21545686917591</v>
      </c>
      <c r="BL473" s="60">
        <v>749.71347542328658</v>
      </c>
      <c r="BM473" s="60">
        <v>769.45124497846246</v>
      </c>
      <c r="BN473" s="60">
        <v>1093.5896379351161</v>
      </c>
      <c r="BO473" s="60">
        <v>746.66389113193839</v>
      </c>
      <c r="BP473" s="60">
        <v>751.75353587610084</v>
      </c>
      <c r="BQ473" s="60">
        <v>750.76969488072837</v>
      </c>
      <c r="BR473" s="60">
        <v>749.80588713617351</v>
      </c>
      <c r="BS473" s="60">
        <v>772.85812614880683</v>
      </c>
      <c r="BT473" s="60">
        <v>1093.7064847574602</v>
      </c>
      <c r="BU473" s="60">
        <v>9755.48</v>
      </c>
      <c r="BV473" s="60">
        <v>788.8267841476852</v>
      </c>
      <c r="BW473" s="60">
        <v>773.22506325233542</v>
      </c>
      <c r="BX473" s="60">
        <v>772.04607480595098</v>
      </c>
      <c r="BY473" s="60">
        <v>768.45654274751405</v>
      </c>
      <c r="BZ473" s="60">
        <v>788.6877626083467</v>
      </c>
      <c r="CA473" s="60">
        <v>1120.929715018995</v>
      </c>
      <c r="CB473" s="60">
        <v>765.33071791153463</v>
      </c>
      <c r="CC473" s="60">
        <v>770.5476053386999</v>
      </c>
      <c r="CD473" s="60">
        <v>769.53916801604089</v>
      </c>
      <c r="CE473" s="60">
        <v>768.55126478162765</v>
      </c>
      <c r="CF473" s="60">
        <v>792.17981685511927</v>
      </c>
      <c r="CG473" s="60">
        <v>1121.049484516152</v>
      </c>
      <c r="CH473" s="60">
        <v>9999.3700000000008</v>
      </c>
    </row>
    <row r="474" spans="1:86">
      <c r="A474" s="57" t="s">
        <v>86</v>
      </c>
      <c r="B474" s="57" t="s">
        <v>701</v>
      </c>
      <c r="C474" s="58" t="s">
        <v>92</v>
      </c>
      <c r="D474" s="58" t="s">
        <v>93</v>
      </c>
      <c r="E474" s="58" t="str">
        <f>VLOOKUP(CONCATENATE($F$4,F474),'REG FL  CWIP - 1 System Per Boo'!$A$29:$B$1161,2,FALSE)</f>
        <v>Distribution</v>
      </c>
      <c r="F474" s="58" t="s">
        <v>182</v>
      </c>
      <c r="G474" s="58" t="s">
        <v>152</v>
      </c>
      <c r="H474" s="63">
        <v>370</v>
      </c>
      <c r="I474" s="60">
        <v>0</v>
      </c>
      <c r="J474" s="60">
        <v>0</v>
      </c>
      <c r="K474" s="60">
        <v>0</v>
      </c>
      <c r="L474" s="60">
        <v>0</v>
      </c>
      <c r="M474" s="60">
        <v>0</v>
      </c>
      <c r="N474" s="60">
        <v>0</v>
      </c>
      <c r="O474" s="60">
        <v>0</v>
      </c>
      <c r="P474" s="60">
        <v>0</v>
      </c>
      <c r="Q474" s="60">
        <v>0</v>
      </c>
      <c r="R474" s="60">
        <v>0</v>
      </c>
      <c r="S474" s="60">
        <v>0</v>
      </c>
      <c r="T474" s="60">
        <v>0</v>
      </c>
      <c r="U474" s="60">
        <v>0</v>
      </c>
      <c r="V474" s="60">
        <v>62.088953281236002</v>
      </c>
      <c r="W474" s="60">
        <v>57.530829546036003</v>
      </c>
      <c r="X474" s="60">
        <v>61.136719917084001</v>
      </c>
      <c r="Y474" s="60">
        <v>64.051878338532006</v>
      </c>
      <c r="Z474" s="60">
        <v>64.128432561731998</v>
      </c>
      <c r="AA474" s="60">
        <v>66.391460446500005</v>
      </c>
      <c r="AB474" s="60">
        <v>65.264998318379995</v>
      </c>
      <c r="AC474" s="60">
        <v>64.469271457331999</v>
      </c>
      <c r="AD474" s="60">
        <v>60.916015847483997</v>
      </c>
      <c r="AE474" s="60">
        <v>59.619951176435997</v>
      </c>
      <c r="AF474" s="60">
        <v>62.114198735484003</v>
      </c>
      <c r="AG474" s="60">
        <v>60.869641833755999</v>
      </c>
      <c r="AH474" s="60">
        <v>748.58235145999186</v>
      </c>
      <c r="AI474" s="60">
        <v>88.963660929276003</v>
      </c>
      <c r="AJ474" s="60">
        <v>82.219489484076007</v>
      </c>
      <c r="AK474" s="60">
        <v>83.955350940803996</v>
      </c>
      <c r="AL474" s="60">
        <v>88.173289399859996</v>
      </c>
      <c r="AM474" s="60">
        <v>88.777923231060001</v>
      </c>
      <c r="AN474" s="60">
        <v>91.492501166639997</v>
      </c>
      <c r="AO474" s="60">
        <v>90.133802682587998</v>
      </c>
      <c r="AP474" s="60">
        <v>88.817699415060005</v>
      </c>
      <c r="AQ474" s="60">
        <v>83.603911035204007</v>
      </c>
      <c r="AR474" s="60">
        <v>81.658012215276003</v>
      </c>
      <c r="AS474" s="60">
        <v>85.222819641203998</v>
      </c>
      <c r="AT474" s="60">
        <v>82.674068138928007</v>
      </c>
      <c r="AU474" s="60">
        <v>1035.6925282799759</v>
      </c>
      <c r="AV474" s="60">
        <v>87.708472144852379</v>
      </c>
      <c r="AW474" s="60">
        <v>90.729827851272177</v>
      </c>
      <c r="AX474" s="60">
        <v>94.074213261458212</v>
      </c>
      <c r="AY474" s="60">
        <v>93.552151538530637</v>
      </c>
      <c r="AZ474" s="60">
        <v>91.135730830794344</v>
      </c>
      <c r="BA474" s="60">
        <v>89.999649759788539</v>
      </c>
      <c r="BB474" s="60">
        <v>88.934305329593016</v>
      </c>
      <c r="BC474" s="60">
        <v>88.129145021849254</v>
      </c>
      <c r="BD474" s="60">
        <v>88.006545728509451</v>
      </c>
      <c r="BE474" s="60">
        <v>91.640217009523539</v>
      </c>
      <c r="BF474" s="60">
        <v>89.627579457096346</v>
      </c>
      <c r="BG474" s="60">
        <v>87.130166636732156</v>
      </c>
      <c r="BH474" s="60">
        <v>1080.66800457</v>
      </c>
      <c r="BI474" s="60">
        <v>101.21898803224803</v>
      </c>
      <c r="BJ474" s="60">
        <v>119.18649856591828</v>
      </c>
      <c r="BK474" s="60">
        <v>139.07352160386466</v>
      </c>
      <c r="BL474" s="60">
        <v>135.96924866066578</v>
      </c>
      <c r="BM474" s="60">
        <v>121.59984738106969</v>
      </c>
      <c r="BN474" s="60">
        <v>114.8444061983333</v>
      </c>
      <c r="BO474" s="60">
        <v>108.50895672575179</v>
      </c>
      <c r="BP474" s="60">
        <v>103.7212683372064</v>
      </c>
      <c r="BQ474" s="60">
        <v>102.99248942722379</v>
      </c>
      <c r="BR474" s="60">
        <v>124.60054299454193</v>
      </c>
      <c r="BS474" s="60">
        <v>112.63173112619984</v>
      </c>
      <c r="BT474" s="60">
        <v>97.780331946976503</v>
      </c>
      <c r="BU474" s="60">
        <v>1382.127831</v>
      </c>
      <c r="BV474" s="60">
        <v>121.1493867046859</v>
      </c>
      <c r="BW474" s="60">
        <v>125.32270522111092</v>
      </c>
      <c r="BX474" s="60">
        <v>129.94221610118862</v>
      </c>
      <c r="BY474" s="60">
        <v>129.22110608743517</v>
      </c>
      <c r="BZ474" s="60">
        <v>125.88336824291687</v>
      </c>
      <c r="CA474" s="60">
        <v>124.31412958633818</v>
      </c>
      <c r="CB474" s="60">
        <v>122.84259757590384</v>
      </c>
      <c r="CC474" s="60">
        <v>121.73045099420285</v>
      </c>
      <c r="CD474" s="60">
        <v>121.56110784142264</v>
      </c>
      <c r="CE474" s="60">
        <v>126.5802016235405</v>
      </c>
      <c r="CF474" s="60">
        <v>123.8001987438565</v>
      </c>
      <c r="CG474" s="60">
        <v>120.3505887573981</v>
      </c>
      <c r="CH474" s="60">
        <v>1492.69805748</v>
      </c>
    </row>
    <row r="475" spans="1:86">
      <c r="A475" s="57" t="s">
        <v>86</v>
      </c>
      <c r="B475" s="57" t="s">
        <v>701</v>
      </c>
      <c r="C475" s="58" t="s">
        <v>92</v>
      </c>
      <c r="D475" s="58" t="s">
        <v>93</v>
      </c>
      <c r="E475" s="58" t="str">
        <f>VLOOKUP(CONCATENATE($F$4,F475),'REG FL  CWIP - 1 System Per Boo'!$A$29:$B$1161,2,FALSE)</f>
        <v>Distribution</v>
      </c>
      <c r="F475" s="58" t="s">
        <v>190</v>
      </c>
      <c r="G475" s="58" t="s">
        <v>152</v>
      </c>
      <c r="H475" s="63">
        <v>370</v>
      </c>
      <c r="I475" s="60">
        <v>0</v>
      </c>
      <c r="J475" s="60">
        <v>0</v>
      </c>
      <c r="K475" s="60">
        <v>0</v>
      </c>
      <c r="L475" s="60">
        <v>0</v>
      </c>
      <c r="M475" s="60">
        <v>0</v>
      </c>
      <c r="N475" s="60">
        <v>0</v>
      </c>
      <c r="O475" s="60">
        <v>0</v>
      </c>
      <c r="P475" s="60">
        <v>0</v>
      </c>
      <c r="Q475" s="60">
        <v>0</v>
      </c>
      <c r="R475" s="60">
        <v>0</v>
      </c>
      <c r="S475" s="60">
        <v>0</v>
      </c>
      <c r="T475" s="60">
        <v>0</v>
      </c>
      <c r="U475" s="60">
        <v>0</v>
      </c>
      <c r="V475" s="60">
        <v>359.47809373549501</v>
      </c>
      <c r="W475" s="60">
        <v>446.85010748668498</v>
      </c>
      <c r="X475" s="60">
        <v>554.45603769889203</v>
      </c>
      <c r="Y475" s="60">
        <v>601.47149262177595</v>
      </c>
      <c r="Z475" s="60">
        <v>667.60642928580296</v>
      </c>
      <c r="AA475" s="60">
        <v>845.26453784839498</v>
      </c>
      <c r="AB475" s="60">
        <v>567.83338653144597</v>
      </c>
      <c r="AC475" s="60">
        <v>531.73962385324205</v>
      </c>
      <c r="AD475" s="60">
        <v>364.46826912860701</v>
      </c>
      <c r="AE475" s="60">
        <v>392.48071021712701</v>
      </c>
      <c r="AF475" s="60">
        <v>312.55923972489302</v>
      </c>
      <c r="AG475" s="60">
        <v>309.40974169717498</v>
      </c>
      <c r="AH475" s="60">
        <v>5953.6176698295367</v>
      </c>
      <c r="AI475" s="60">
        <v>389.89227157435801</v>
      </c>
      <c r="AJ475" s="60">
        <v>476.73977929811099</v>
      </c>
      <c r="AK475" s="60">
        <v>560.30600920751101</v>
      </c>
      <c r="AL475" s="60">
        <v>603.500570081766</v>
      </c>
      <c r="AM475" s="60">
        <v>702.08589173152495</v>
      </c>
      <c r="AN475" s="60">
        <v>807.75294363023397</v>
      </c>
      <c r="AO475" s="60">
        <v>547.59042193419896</v>
      </c>
      <c r="AP475" s="60">
        <v>502.59471077969999</v>
      </c>
      <c r="AQ475" s="60">
        <v>377.32162290738302</v>
      </c>
      <c r="AR475" s="60">
        <v>411.95632471200901</v>
      </c>
      <c r="AS475" s="60">
        <v>326.72619013003202</v>
      </c>
      <c r="AT475" s="60">
        <v>317.35308366127799</v>
      </c>
      <c r="AU475" s="60">
        <v>6023.8198196481053</v>
      </c>
      <c r="AV475" s="60">
        <v>403.18555589062322</v>
      </c>
      <c r="AW475" s="60">
        <v>504.84658119575931</v>
      </c>
      <c r="AX475" s="60">
        <v>540.35292546816845</v>
      </c>
      <c r="AY475" s="60">
        <v>589.87440735935229</v>
      </c>
      <c r="AZ475" s="60">
        <v>622.9418617539834</v>
      </c>
      <c r="BA475" s="60">
        <v>675.5042541974118</v>
      </c>
      <c r="BB475" s="60">
        <v>569.21436983206559</v>
      </c>
      <c r="BC475" s="60">
        <v>521.89215299048601</v>
      </c>
      <c r="BD475" s="60">
        <v>451.72852048881396</v>
      </c>
      <c r="BE475" s="60">
        <v>427.71269989264539</v>
      </c>
      <c r="BF475" s="60">
        <v>355.20381773813551</v>
      </c>
      <c r="BG475" s="60">
        <v>351.55933470335549</v>
      </c>
      <c r="BH475" s="60">
        <v>6014.0164815108001</v>
      </c>
      <c r="BI475" s="60">
        <v>431.88740774402237</v>
      </c>
      <c r="BJ475" s="60">
        <v>540.78544748318802</v>
      </c>
      <c r="BK475" s="60">
        <v>578.81940669187952</v>
      </c>
      <c r="BL475" s="60">
        <v>631.86620891271127</v>
      </c>
      <c r="BM475" s="60">
        <v>667.28765928596113</v>
      </c>
      <c r="BN475" s="60">
        <v>723.59184748305688</v>
      </c>
      <c r="BO475" s="60">
        <v>609.73543085980236</v>
      </c>
      <c r="BP475" s="60">
        <v>559.04445430618102</v>
      </c>
      <c r="BQ475" s="60">
        <v>483.88603427768192</v>
      </c>
      <c r="BR475" s="60">
        <v>458.16058268204364</v>
      </c>
      <c r="BS475" s="60">
        <v>380.48996007515785</v>
      </c>
      <c r="BT475" s="60">
        <v>376.58603387701442</v>
      </c>
      <c r="BU475" s="60">
        <v>6442.1404736786999</v>
      </c>
      <c r="BV475" s="60">
        <v>466.66816389986667</v>
      </c>
      <c r="BW475" s="60">
        <v>584.33598043294671</v>
      </c>
      <c r="BX475" s="60">
        <v>625.43289039491162</v>
      </c>
      <c r="BY475" s="60">
        <v>682.75165762284428</v>
      </c>
      <c r="BZ475" s="60">
        <v>721.02566819124706</v>
      </c>
      <c r="CA475" s="60">
        <v>781.86414519862603</v>
      </c>
      <c r="CB475" s="60">
        <v>658.83864378070962</v>
      </c>
      <c r="CC475" s="60">
        <v>604.06542156953935</v>
      </c>
      <c r="CD475" s="60">
        <v>522.85434375755824</v>
      </c>
      <c r="CE475" s="60">
        <v>495.05717012765035</v>
      </c>
      <c r="CF475" s="60">
        <v>411.13157704252393</v>
      </c>
      <c r="CG475" s="60">
        <v>406.91325780177704</v>
      </c>
      <c r="CH475" s="60">
        <v>6960.9389198201998</v>
      </c>
    </row>
    <row r="476" spans="1:86">
      <c r="A476" s="57" t="s">
        <v>86</v>
      </c>
      <c r="B476" s="57" t="s">
        <v>701</v>
      </c>
      <c r="C476" s="58" t="s">
        <v>92</v>
      </c>
      <c r="D476" s="58" t="s">
        <v>93</v>
      </c>
      <c r="E476" s="58" t="str">
        <f>VLOOKUP(CONCATENATE($F$4,F476),'REG FL  CWIP - 1 System Per Boo'!$A$29:$B$1161,2,FALSE)</f>
        <v>Distribution</v>
      </c>
      <c r="F476" s="58" t="s">
        <v>198</v>
      </c>
      <c r="G476" s="58" t="s">
        <v>152</v>
      </c>
      <c r="H476" s="63">
        <v>370</v>
      </c>
      <c r="I476" s="60">
        <v>0</v>
      </c>
      <c r="J476" s="60">
        <v>0</v>
      </c>
      <c r="K476" s="60">
        <v>0</v>
      </c>
      <c r="L476" s="60">
        <v>0</v>
      </c>
      <c r="M476" s="60">
        <v>0</v>
      </c>
      <c r="N476" s="60">
        <v>0</v>
      </c>
      <c r="O476" s="60">
        <v>0</v>
      </c>
      <c r="P476" s="60">
        <v>0</v>
      </c>
      <c r="Q476" s="60">
        <v>0</v>
      </c>
      <c r="R476" s="60">
        <v>0</v>
      </c>
      <c r="S476" s="60">
        <v>0</v>
      </c>
      <c r="T476" s="60">
        <v>0</v>
      </c>
      <c r="U476" s="60">
        <v>0</v>
      </c>
      <c r="V476" s="60">
        <v>4.1977900799099999</v>
      </c>
      <c r="W476" s="60">
        <v>11.960442004266</v>
      </c>
      <c r="X476" s="60">
        <v>6.3110022019379999</v>
      </c>
      <c r="Y476" s="60">
        <v>9.5538058602839993</v>
      </c>
      <c r="Z476" s="60">
        <v>19.314614158937999</v>
      </c>
      <c r="AA476" s="60">
        <v>17.034724775501999</v>
      </c>
      <c r="AB476" s="60">
        <v>10.546342781310001</v>
      </c>
      <c r="AC476" s="60">
        <v>4.1276735962559998</v>
      </c>
      <c r="AD476" s="60">
        <v>3.037119667092</v>
      </c>
      <c r="AE476" s="60">
        <v>7.4138214499019996</v>
      </c>
      <c r="AF476" s="60">
        <v>4.1886184643100002</v>
      </c>
      <c r="AG476" s="60">
        <v>7.4121880084559999</v>
      </c>
      <c r="AH476" s="60">
        <v>105.09814304816399</v>
      </c>
      <c r="AI476" s="60">
        <v>5.9087325088889999</v>
      </c>
      <c r="AJ476" s="60">
        <v>11.829056440824001</v>
      </c>
      <c r="AK476" s="60">
        <v>7.0322032161359997</v>
      </c>
      <c r="AL476" s="60">
        <v>9.3719432940839997</v>
      </c>
      <c r="AM476" s="60">
        <v>17.642930773797001</v>
      </c>
      <c r="AN476" s="60">
        <v>16.310670969789001</v>
      </c>
      <c r="AO476" s="60">
        <v>12.819509347617</v>
      </c>
      <c r="AP476" s="60">
        <v>8.224737746652</v>
      </c>
      <c r="AQ476" s="60">
        <v>3.5085851037719999</v>
      </c>
      <c r="AR476" s="60">
        <v>9.3721423541760007</v>
      </c>
      <c r="AS476" s="60">
        <v>3.5592698763719999</v>
      </c>
      <c r="AT476" s="60">
        <v>4.6522549704960001</v>
      </c>
      <c r="AU476" s="60">
        <v>110.23203660260401</v>
      </c>
      <c r="AV476" s="60">
        <v>7.3334896669871821</v>
      </c>
      <c r="AW476" s="60">
        <v>13.061007530930274</v>
      </c>
      <c r="AX476" s="60">
        <v>7.9698805276490869</v>
      </c>
      <c r="AY476" s="60">
        <v>11.151834904699838</v>
      </c>
      <c r="AZ476" s="60">
        <v>13.061007516182027</v>
      </c>
      <c r="BA476" s="60">
        <v>14.970180132580367</v>
      </c>
      <c r="BB476" s="60">
        <v>8.6062714079753277</v>
      </c>
      <c r="BC476" s="60">
        <v>6.0607079112507982</v>
      </c>
      <c r="BD476" s="60">
        <v>4.1515352948525095</v>
      </c>
      <c r="BE476" s="60">
        <v>9.8790531440473863</v>
      </c>
      <c r="BF476" s="60">
        <v>6.6970987866609502</v>
      </c>
      <c r="BG476" s="60">
        <v>7.9698804761842439</v>
      </c>
      <c r="BH476" s="60">
        <v>110.91194729999999</v>
      </c>
      <c r="BI476" s="60">
        <v>7.5168269052798147</v>
      </c>
      <c r="BJ476" s="60">
        <v>13.387532713180077</v>
      </c>
      <c r="BK476" s="60">
        <v>8.169127537164778</v>
      </c>
      <c r="BL476" s="60">
        <v>11.430630772174348</v>
      </c>
      <c r="BM476" s="60">
        <v>13.387532698063124</v>
      </c>
      <c r="BN476" s="60">
        <v>15.344434628990953</v>
      </c>
      <c r="BO476" s="60">
        <v>8.8214281892056849</v>
      </c>
      <c r="BP476" s="60">
        <v>6.2122256062370012</v>
      </c>
      <c r="BQ476" s="60">
        <v>4.2553236753092243</v>
      </c>
      <c r="BR476" s="60">
        <v>10.126029468092565</v>
      </c>
      <c r="BS476" s="60">
        <v>6.8645262532389175</v>
      </c>
      <c r="BT476" s="60">
        <v>8.1691275355635042</v>
      </c>
      <c r="BU476" s="60">
        <v>113.6847459825</v>
      </c>
      <c r="BV476" s="60">
        <v>7.7423317234743614</v>
      </c>
      <c r="BW476" s="60">
        <v>13.789158714230961</v>
      </c>
      <c r="BX476" s="60">
        <v>8.414201375273576</v>
      </c>
      <c r="BY476" s="60">
        <v>11.773549712121952</v>
      </c>
      <c r="BZ476" s="60">
        <v>13.789158698660499</v>
      </c>
      <c r="CA476" s="60">
        <v>15.804767690389273</v>
      </c>
      <c r="CB476" s="60">
        <v>9.0860710478334159</v>
      </c>
      <c r="CC476" s="60">
        <v>6.398592383544857</v>
      </c>
      <c r="CD476" s="60">
        <v>4.3829833918161372</v>
      </c>
      <c r="CE476" s="60">
        <v>10.429810367002307</v>
      </c>
      <c r="CF476" s="60">
        <v>7.0704620509145339</v>
      </c>
      <c r="CG476" s="60">
        <v>8.4142013311381305</v>
      </c>
      <c r="CH476" s="60">
        <v>117.09528848639999</v>
      </c>
    </row>
    <row r="477" spans="1:86">
      <c r="A477" s="57" t="s">
        <v>86</v>
      </c>
      <c r="B477" s="58" t="s">
        <v>719</v>
      </c>
      <c r="C477" s="59" t="s">
        <v>92</v>
      </c>
      <c r="D477" s="58" t="s">
        <v>93</v>
      </c>
      <c r="E477" s="58" t="str">
        <f>VLOOKUP(CONCATENATE($F$4,F477),'REG FL  CWIP - 1 System Per Boo'!$A$29:$B$1161,2,FALSE)</f>
        <v>Distribution</v>
      </c>
      <c r="F477" s="58" t="s">
        <v>190</v>
      </c>
      <c r="G477" s="58" t="s">
        <v>152</v>
      </c>
      <c r="H477" s="63">
        <v>370</v>
      </c>
      <c r="I477" s="60">
        <v>0</v>
      </c>
      <c r="J477" s="60">
        <v>0</v>
      </c>
      <c r="K477" s="60">
        <v>0</v>
      </c>
      <c r="L477" s="60">
        <v>0</v>
      </c>
      <c r="M477" s="60">
        <v>0</v>
      </c>
      <c r="N477" s="60">
        <v>0</v>
      </c>
      <c r="O477" s="60">
        <v>0</v>
      </c>
      <c r="P477" s="60">
        <v>0</v>
      </c>
      <c r="Q477" s="60">
        <v>0</v>
      </c>
      <c r="R477" s="60">
        <v>0</v>
      </c>
      <c r="S477" s="60">
        <v>0</v>
      </c>
      <c r="T477" s="60">
        <v>0</v>
      </c>
      <c r="U477" s="60">
        <v>0</v>
      </c>
      <c r="V477" s="60">
        <v>352.2885318607851</v>
      </c>
      <c r="W477" s="60">
        <v>437.91310533695128</v>
      </c>
      <c r="X477" s="60">
        <v>543.36691694491424</v>
      </c>
      <c r="Y477" s="60">
        <v>589.4420627693404</v>
      </c>
      <c r="Z477" s="60">
        <v>654.2543007000869</v>
      </c>
      <c r="AA477" s="60">
        <v>828.35924709142705</v>
      </c>
      <c r="AB477" s="60">
        <v>556.47671880081703</v>
      </c>
      <c r="AC477" s="60">
        <v>521.10483137617723</v>
      </c>
      <c r="AD477" s="60">
        <v>357.17890374603485</v>
      </c>
      <c r="AE477" s="60">
        <v>384.63109601278444</v>
      </c>
      <c r="AF477" s="60">
        <v>306.30805493039514</v>
      </c>
      <c r="AG477" s="60">
        <v>303.22154686323148</v>
      </c>
      <c r="AH477" s="60">
        <v>5834.5453164329456</v>
      </c>
      <c r="AI477" s="60">
        <v>382.09442614287082</v>
      </c>
      <c r="AJ477" s="60">
        <v>467.20498371214876</v>
      </c>
      <c r="AK477" s="60">
        <v>549.09988902336079</v>
      </c>
      <c r="AL477" s="60">
        <v>591.43055868013062</v>
      </c>
      <c r="AM477" s="60">
        <v>688.04417389689445</v>
      </c>
      <c r="AN477" s="60">
        <v>791.59788475762923</v>
      </c>
      <c r="AO477" s="60">
        <v>536.63861349551496</v>
      </c>
      <c r="AP477" s="60">
        <v>492.54281656410598</v>
      </c>
      <c r="AQ477" s="60">
        <v>369.77519044923537</v>
      </c>
      <c r="AR477" s="60">
        <v>403.71719821776884</v>
      </c>
      <c r="AS477" s="60">
        <v>320.19166632743139</v>
      </c>
      <c r="AT477" s="60">
        <v>311.00602198805245</v>
      </c>
      <c r="AU477" s="60">
        <v>5903.3434232551435</v>
      </c>
      <c r="AV477" s="60">
        <v>395.12184477281073</v>
      </c>
      <c r="AW477" s="60">
        <v>494.74964957184415</v>
      </c>
      <c r="AX477" s="60">
        <v>529.54586695880505</v>
      </c>
      <c r="AY477" s="60">
        <v>578.07691921216519</v>
      </c>
      <c r="AZ477" s="60">
        <v>610.48302451890368</v>
      </c>
      <c r="BA477" s="60">
        <v>661.9941691134635</v>
      </c>
      <c r="BB477" s="60">
        <v>557.83008243542429</v>
      </c>
      <c r="BC477" s="60">
        <v>511.45430993067629</v>
      </c>
      <c r="BD477" s="60">
        <v>442.69395007903768</v>
      </c>
      <c r="BE477" s="60">
        <v>419.15844589479246</v>
      </c>
      <c r="BF477" s="60">
        <v>348.09974138337282</v>
      </c>
      <c r="BG477" s="60">
        <v>344.52814800928837</v>
      </c>
      <c r="BH477" s="60">
        <v>5893.7361518805847</v>
      </c>
      <c r="BI477" s="60">
        <v>423.24965958914191</v>
      </c>
      <c r="BJ477" s="60">
        <v>529.96973853352426</v>
      </c>
      <c r="BK477" s="60">
        <v>567.24301855804197</v>
      </c>
      <c r="BL477" s="60">
        <v>619.22888473445698</v>
      </c>
      <c r="BM477" s="60">
        <v>653.94190610024191</v>
      </c>
      <c r="BN477" s="60">
        <v>709.12001053339577</v>
      </c>
      <c r="BO477" s="60">
        <v>597.54072224260631</v>
      </c>
      <c r="BP477" s="60">
        <v>547.86356522005735</v>
      </c>
      <c r="BQ477" s="60">
        <v>474.20831359212826</v>
      </c>
      <c r="BR477" s="60">
        <v>448.99737102840277</v>
      </c>
      <c r="BS477" s="60">
        <v>372.88016087365469</v>
      </c>
      <c r="BT477" s="60">
        <v>369.05431319947411</v>
      </c>
      <c r="BU477" s="60">
        <v>6313.2976642051271</v>
      </c>
      <c r="BV477" s="60">
        <v>457.33480062186931</v>
      </c>
      <c r="BW477" s="60">
        <v>572.64926082428781</v>
      </c>
      <c r="BX477" s="60">
        <v>612.92423258701342</v>
      </c>
      <c r="BY477" s="60">
        <v>669.09662447038738</v>
      </c>
      <c r="BZ477" s="60">
        <v>706.6051548274221</v>
      </c>
      <c r="CA477" s="60">
        <v>766.22686229465353</v>
      </c>
      <c r="CB477" s="60">
        <v>645.66187090509538</v>
      </c>
      <c r="CC477" s="60">
        <v>591.98411313814859</v>
      </c>
      <c r="CD477" s="60">
        <v>512.39725688240708</v>
      </c>
      <c r="CE477" s="60">
        <v>485.15602672509732</v>
      </c>
      <c r="CF477" s="60">
        <v>402.90894550167343</v>
      </c>
      <c r="CG477" s="60">
        <v>398.77499264574146</v>
      </c>
      <c r="CH477" s="60">
        <v>6821.720141423797</v>
      </c>
    </row>
    <row r="478" spans="1:86">
      <c r="A478" s="57" t="s">
        <v>86</v>
      </c>
      <c r="B478" s="58" t="s">
        <v>719</v>
      </c>
      <c r="C478" s="59" t="s">
        <v>92</v>
      </c>
      <c r="D478" s="58" t="s">
        <v>93</v>
      </c>
      <c r="E478" s="58" t="str">
        <f>VLOOKUP(CONCATENATE($F$4,F478),'REG FL  CWIP - 1 System Per Boo'!$A$29:$B$1161,2,FALSE)</f>
        <v>Distribution</v>
      </c>
      <c r="F478" s="58" t="s">
        <v>198</v>
      </c>
      <c r="G478" s="58" t="s">
        <v>152</v>
      </c>
      <c r="H478" s="63">
        <v>370</v>
      </c>
      <c r="I478" s="60">
        <v>0</v>
      </c>
      <c r="J478" s="60">
        <v>0</v>
      </c>
      <c r="K478" s="60">
        <v>0</v>
      </c>
      <c r="L478" s="60">
        <v>0</v>
      </c>
      <c r="M478" s="60">
        <v>0</v>
      </c>
      <c r="N478" s="60">
        <v>0</v>
      </c>
      <c r="O478" s="60">
        <v>0</v>
      </c>
      <c r="P478" s="60">
        <v>0</v>
      </c>
      <c r="Q478" s="60">
        <v>0</v>
      </c>
      <c r="R478" s="60">
        <v>0</v>
      </c>
      <c r="S478" s="60">
        <v>0</v>
      </c>
      <c r="T478" s="60">
        <v>0</v>
      </c>
      <c r="U478" s="60">
        <v>0</v>
      </c>
      <c r="V478" s="60">
        <v>0</v>
      </c>
      <c r="W478" s="60">
        <v>0</v>
      </c>
      <c r="X478" s="60">
        <v>0</v>
      </c>
      <c r="Y478" s="60">
        <v>0</v>
      </c>
      <c r="Z478" s="60">
        <v>0</v>
      </c>
      <c r="AA478" s="60">
        <v>0</v>
      </c>
      <c r="AB478" s="60">
        <v>0</v>
      </c>
      <c r="AC478" s="60">
        <v>0</v>
      </c>
      <c r="AD478" s="60">
        <v>0</v>
      </c>
      <c r="AE478" s="60">
        <v>0</v>
      </c>
      <c r="AF478" s="60">
        <v>0</v>
      </c>
      <c r="AG478" s="60">
        <v>105.09814304816399</v>
      </c>
      <c r="AH478" s="60">
        <v>105.09814304816399</v>
      </c>
      <c r="AI478" s="60">
        <v>0</v>
      </c>
      <c r="AJ478" s="60">
        <v>0</v>
      </c>
      <c r="AK478" s="60">
        <v>0</v>
      </c>
      <c r="AL478" s="60">
        <v>0</v>
      </c>
      <c r="AM478" s="60">
        <v>0</v>
      </c>
      <c r="AN478" s="60">
        <v>0</v>
      </c>
      <c r="AO478" s="60">
        <v>0</v>
      </c>
      <c r="AP478" s="60">
        <v>0</v>
      </c>
      <c r="AQ478" s="60">
        <v>0</v>
      </c>
      <c r="AR478" s="60">
        <v>0</v>
      </c>
      <c r="AS478" s="60">
        <v>0</v>
      </c>
      <c r="AT478" s="60">
        <v>110.23203660260401</v>
      </c>
      <c r="AU478" s="60">
        <v>110.23203660260401</v>
      </c>
      <c r="AV478" s="60">
        <v>0</v>
      </c>
      <c r="AW478" s="60">
        <v>0</v>
      </c>
      <c r="AX478" s="60">
        <v>0</v>
      </c>
      <c r="AY478" s="60">
        <v>0</v>
      </c>
      <c r="AZ478" s="60">
        <v>0</v>
      </c>
      <c r="BA478" s="60">
        <v>0</v>
      </c>
      <c r="BB478" s="60">
        <v>0</v>
      </c>
      <c r="BC478" s="60">
        <v>0</v>
      </c>
      <c r="BD478" s="60">
        <v>0</v>
      </c>
      <c r="BE478" s="60">
        <v>0</v>
      </c>
      <c r="BF478" s="60">
        <v>0</v>
      </c>
      <c r="BG478" s="60">
        <v>110.91194729999999</v>
      </c>
      <c r="BH478" s="60">
        <v>110.91194729999999</v>
      </c>
      <c r="BI478" s="60">
        <v>0</v>
      </c>
      <c r="BJ478" s="60">
        <v>0</v>
      </c>
      <c r="BK478" s="60">
        <v>0</v>
      </c>
      <c r="BL478" s="60">
        <v>0</v>
      </c>
      <c r="BM478" s="60">
        <v>0</v>
      </c>
      <c r="BN478" s="60">
        <v>0</v>
      </c>
      <c r="BO478" s="60">
        <v>0</v>
      </c>
      <c r="BP478" s="60">
        <v>0</v>
      </c>
      <c r="BQ478" s="60">
        <v>0</v>
      </c>
      <c r="BR478" s="60">
        <v>0</v>
      </c>
      <c r="BS478" s="60">
        <v>0</v>
      </c>
      <c r="BT478" s="60">
        <v>113.6847459825</v>
      </c>
      <c r="BU478" s="60">
        <v>113.6847459825</v>
      </c>
      <c r="BV478" s="60">
        <v>0</v>
      </c>
      <c r="BW478" s="60">
        <v>0</v>
      </c>
      <c r="BX478" s="60">
        <v>0</v>
      </c>
      <c r="BY478" s="60">
        <v>0</v>
      </c>
      <c r="BZ478" s="60">
        <v>0</v>
      </c>
      <c r="CA478" s="60">
        <v>0</v>
      </c>
      <c r="CB478" s="60">
        <v>0</v>
      </c>
      <c r="CC478" s="60">
        <v>0</v>
      </c>
      <c r="CD478" s="60">
        <v>0</v>
      </c>
      <c r="CE478" s="60">
        <v>0</v>
      </c>
      <c r="CF478" s="60">
        <v>0</v>
      </c>
      <c r="CG478" s="60">
        <v>117.09528848639999</v>
      </c>
      <c r="CH478" s="60">
        <v>117.09528848639999</v>
      </c>
    </row>
    <row r="479" spans="1:86">
      <c r="A479" s="57" t="s">
        <v>86</v>
      </c>
      <c r="B479" s="58" t="s">
        <v>719</v>
      </c>
      <c r="C479" s="59" t="s">
        <v>92</v>
      </c>
      <c r="D479" s="58" t="s">
        <v>93</v>
      </c>
      <c r="E479" s="58" t="str">
        <f>VLOOKUP(CONCATENATE($F$4,F479),'REG FL  CWIP - 1 System Per Boo'!$A$29:$B$1161,2,FALSE)</f>
        <v>Distribution</v>
      </c>
      <c r="F479" s="58" t="s">
        <v>182</v>
      </c>
      <c r="G479" s="58" t="s">
        <v>152</v>
      </c>
      <c r="H479" s="63">
        <v>370</v>
      </c>
      <c r="I479" s="60">
        <v>0</v>
      </c>
      <c r="J479" s="60">
        <v>0</v>
      </c>
      <c r="K479" s="60">
        <v>0</v>
      </c>
      <c r="L479" s="60">
        <v>0</v>
      </c>
      <c r="M479" s="60">
        <v>0</v>
      </c>
      <c r="N479" s="60">
        <v>0</v>
      </c>
      <c r="O479" s="60">
        <v>0</v>
      </c>
      <c r="P479" s="60">
        <v>0</v>
      </c>
      <c r="Q479" s="60">
        <v>0</v>
      </c>
      <c r="R479" s="60">
        <v>0</v>
      </c>
      <c r="S479" s="60">
        <v>0</v>
      </c>
      <c r="T479" s="60">
        <v>0</v>
      </c>
      <c r="U479" s="60">
        <v>0</v>
      </c>
      <c r="V479" s="60">
        <v>0</v>
      </c>
      <c r="W479" s="60">
        <v>0</v>
      </c>
      <c r="X479" s="60">
        <v>177.14137268946888</v>
      </c>
      <c r="Y479" s="60">
        <v>0</v>
      </c>
      <c r="Z479" s="60">
        <v>0</v>
      </c>
      <c r="AA479" s="60">
        <v>194.22316337361809</v>
      </c>
      <c r="AB479" s="60">
        <v>0</v>
      </c>
      <c r="AC479" s="60">
        <v>0</v>
      </c>
      <c r="AD479" s="60">
        <v>190.72174317820446</v>
      </c>
      <c r="AE479" s="60">
        <v>0</v>
      </c>
      <c r="AF479" s="60">
        <v>0</v>
      </c>
      <c r="AG479" s="60">
        <v>182.76615077432655</v>
      </c>
      <c r="AH479" s="60">
        <v>744.85243001561798</v>
      </c>
      <c r="AI479" s="60">
        <v>0</v>
      </c>
      <c r="AJ479" s="60">
        <v>0</v>
      </c>
      <c r="AK479" s="60">
        <v>253.69105434255943</v>
      </c>
      <c r="AL479" s="60">
        <v>0</v>
      </c>
      <c r="AM479" s="60">
        <v>0</v>
      </c>
      <c r="AN479" s="60">
        <v>268.14866060845998</v>
      </c>
      <c r="AO479" s="60">
        <v>0</v>
      </c>
      <c r="AP479" s="60">
        <v>0</v>
      </c>
      <c r="AQ479" s="60">
        <v>262.66727808236419</v>
      </c>
      <c r="AR479" s="60">
        <v>0</v>
      </c>
      <c r="AS479" s="60">
        <v>0</v>
      </c>
      <c r="AT479" s="60">
        <v>249.81714755714717</v>
      </c>
      <c r="AU479" s="60">
        <v>1034.3241405905308</v>
      </c>
      <c r="AV479" s="60">
        <v>0</v>
      </c>
      <c r="AW479" s="60">
        <v>0</v>
      </c>
      <c r="AX479" s="60">
        <v>272.05860594357409</v>
      </c>
      <c r="AY479" s="60">
        <v>0</v>
      </c>
      <c r="AZ479" s="60">
        <v>0</v>
      </c>
      <c r="BA479" s="60">
        <v>274.6349536054027</v>
      </c>
      <c r="BB479" s="60">
        <v>0</v>
      </c>
      <c r="BC479" s="60">
        <v>0</v>
      </c>
      <c r="BD479" s="60">
        <v>265.26129523046075</v>
      </c>
      <c r="BE479" s="60">
        <v>0</v>
      </c>
      <c r="BF479" s="60">
        <v>0</v>
      </c>
      <c r="BG479" s="60">
        <v>268.33522974589425</v>
      </c>
      <c r="BH479" s="60">
        <v>1080.2900845253316</v>
      </c>
      <c r="BI479" s="60">
        <v>0</v>
      </c>
      <c r="BJ479" s="60">
        <v>0</v>
      </c>
      <c r="BK479" s="60">
        <v>357.65613263290822</v>
      </c>
      <c r="BL479" s="60">
        <v>0</v>
      </c>
      <c r="BM479" s="60">
        <v>0</v>
      </c>
      <c r="BN479" s="60">
        <v>372.11835484792556</v>
      </c>
      <c r="BO479" s="60">
        <v>0</v>
      </c>
      <c r="BP479" s="60">
        <v>0</v>
      </c>
      <c r="BQ479" s="60">
        <v>316.3606272973368</v>
      </c>
      <c r="BR479" s="60">
        <v>0</v>
      </c>
      <c r="BS479" s="60">
        <v>0</v>
      </c>
      <c r="BT479" s="60">
        <v>334.63956649231068</v>
      </c>
      <c r="BU479" s="60">
        <v>1380.7746812704813</v>
      </c>
      <c r="BV479" s="60">
        <v>0</v>
      </c>
      <c r="BW479" s="60">
        <v>0</v>
      </c>
      <c r="BX479" s="60">
        <v>375.57881319629189</v>
      </c>
      <c r="BY479" s="60">
        <v>0</v>
      </c>
      <c r="BZ479" s="60">
        <v>0</v>
      </c>
      <c r="CA479" s="60">
        <v>379.3418081022823</v>
      </c>
      <c r="CB479" s="60">
        <v>0</v>
      </c>
      <c r="CC479" s="60">
        <v>0</v>
      </c>
      <c r="CD479" s="60">
        <v>366.39830944534435</v>
      </c>
      <c r="CE479" s="60">
        <v>0</v>
      </c>
      <c r="CF479" s="60">
        <v>0</v>
      </c>
      <c r="CG479" s="60">
        <v>370.64433553120608</v>
      </c>
      <c r="CH479" s="60">
        <v>1491.9632662751244</v>
      </c>
    </row>
    <row r="480" spans="1:86">
      <c r="A480" s="57" t="s">
        <v>86</v>
      </c>
      <c r="B480" s="58" t="s">
        <v>719</v>
      </c>
      <c r="C480" s="59" t="s">
        <v>92</v>
      </c>
      <c r="D480" s="58" t="s">
        <v>93</v>
      </c>
      <c r="E480" s="58" t="str">
        <f>VLOOKUP(CONCATENATE($F$4,F480),'REG FL  CWIP - 1 System Per Boo'!$A$29:$B$1161,2,FALSE)</f>
        <v>Distribution</v>
      </c>
      <c r="F480" s="58" t="s">
        <v>174</v>
      </c>
      <c r="G480" s="58" t="s">
        <v>152</v>
      </c>
      <c r="H480" s="63">
        <v>370</v>
      </c>
      <c r="I480" s="60">
        <v>0</v>
      </c>
      <c r="J480" s="60">
        <v>0</v>
      </c>
      <c r="K480" s="60">
        <v>0</v>
      </c>
      <c r="L480" s="60">
        <v>0</v>
      </c>
      <c r="M480" s="60">
        <v>0</v>
      </c>
      <c r="N480" s="60">
        <v>0</v>
      </c>
      <c r="O480" s="60">
        <v>0</v>
      </c>
      <c r="P480" s="60">
        <v>0</v>
      </c>
      <c r="Q480" s="60">
        <v>0</v>
      </c>
      <c r="R480" s="60">
        <v>0</v>
      </c>
      <c r="S480" s="60">
        <v>0</v>
      </c>
      <c r="T480" s="60">
        <v>0</v>
      </c>
      <c r="U480" s="60">
        <v>0</v>
      </c>
      <c r="V480" s="60">
        <v>408.42506346593615</v>
      </c>
      <c r="W480" s="60">
        <v>410.66649133195892</v>
      </c>
      <c r="X480" s="60">
        <v>408.1227896182084</v>
      </c>
      <c r="Y480" s="60">
        <v>405.5070582043702</v>
      </c>
      <c r="Z480" s="60">
        <v>405.22037598182322</v>
      </c>
      <c r="AA480" s="60">
        <v>603.35531373966785</v>
      </c>
      <c r="AB480" s="60">
        <v>403.01929544041241</v>
      </c>
      <c r="AC480" s="60">
        <v>406.39584881683243</v>
      </c>
      <c r="AD480" s="60">
        <v>407.02291243331251</v>
      </c>
      <c r="AE480" s="60">
        <v>406.97365847654379</v>
      </c>
      <c r="AF480" s="60">
        <v>409.92575070624281</v>
      </c>
      <c r="AG480" s="60">
        <v>608.22810845893275</v>
      </c>
      <c r="AH480" s="60">
        <v>5282.8626666742421</v>
      </c>
      <c r="AI480" s="60">
        <v>421.75233190460034</v>
      </c>
      <c r="AJ480" s="60">
        <v>413.4107513427179</v>
      </c>
      <c r="AK480" s="60">
        <v>412.78039606505268</v>
      </c>
      <c r="AL480" s="60">
        <v>410.86122502964236</v>
      </c>
      <c r="AM480" s="60">
        <v>421.67800296499121</v>
      </c>
      <c r="AN480" s="60">
        <v>599.31372857885924</v>
      </c>
      <c r="AO480" s="60">
        <v>409.18997864172457</v>
      </c>
      <c r="AP480" s="60">
        <v>411.97922779237052</v>
      </c>
      <c r="AQ480" s="60">
        <v>411.44005899009591</v>
      </c>
      <c r="AR480" s="60">
        <v>410.9118688966775</v>
      </c>
      <c r="AS480" s="60">
        <v>423.54505673561715</v>
      </c>
      <c r="AT480" s="60">
        <v>599.37776442440941</v>
      </c>
      <c r="AU480" s="60">
        <v>5346.2403913667595</v>
      </c>
      <c r="AV480" s="60">
        <v>735.80079445407443</v>
      </c>
      <c r="AW480" s="60">
        <v>721.24784206915672</v>
      </c>
      <c r="AX480" s="60">
        <v>720.148106800356</v>
      </c>
      <c r="AY480" s="60">
        <v>716.79986787972905</v>
      </c>
      <c r="AZ480" s="60">
        <v>735.67111812823566</v>
      </c>
      <c r="BA480" s="60">
        <v>1045.5793228792536</v>
      </c>
      <c r="BB480" s="60">
        <v>713.88416516291136</v>
      </c>
      <c r="BC480" s="60">
        <v>718.750366451491</v>
      </c>
      <c r="BD480" s="60">
        <v>717.8097176321545</v>
      </c>
      <c r="BE480" s="60">
        <v>716.88822257223399</v>
      </c>
      <c r="BF480" s="60">
        <v>738.92843182585341</v>
      </c>
      <c r="BG480" s="60">
        <v>1045.6910441445496</v>
      </c>
      <c r="BH480" s="60">
        <v>9327.1989999999987</v>
      </c>
      <c r="BI480" s="60">
        <v>754.19513819371934</v>
      </c>
      <c r="BJ480" s="60">
        <v>739.27837537177481</v>
      </c>
      <c r="BK480" s="60">
        <v>738.15114773179243</v>
      </c>
      <c r="BL480" s="60">
        <v>734.7192059148208</v>
      </c>
      <c r="BM480" s="60">
        <v>754.06222007889323</v>
      </c>
      <c r="BN480" s="60">
        <v>1071.7178451764137</v>
      </c>
      <c r="BO480" s="60">
        <v>731.73061330929966</v>
      </c>
      <c r="BP480" s="60">
        <v>736.71846515857885</v>
      </c>
      <c r="BQ480" s="60">
        <v>735.75430098311381</v>
      </c>
      <c r="BR480" s="60">
        <v>734.80976939344998</v>
      </c>
      <c r="BS480" s="60">
        <v>757.40096362583063</v>
      </c>
      <c r="BT480" s="60">
        <v>1071.8323550623111</v>
      </c>
      <c r="BU480" s="60">
        <v>9560.370399999998</v>
      </c>
      <c r="BV480" s="60">
        <v>773.05024846473145</v>
      </c>
      <c r="BW480" s="60">
        <v>757.76056198728872</v>
      </c>
      <c r="BX480" s="60">
        <v>756.60515330983196</v>
      </c>
      <c r="BY480" s="60">
        <v>753.08741189256375</v>
      </c>
      <c r="BZ480" s="60">
        <v>772.91400735617981</v>
      </c>
      <c r="CA480" s="60">
        <v>1098.5111207186151</v>
      </c>
      <c r="CB480" s="60">
        <v>750.02410355330392</v>
      </c>
      <c r="CC480" s="60">
        <v>755.13665323192583</v>
      </c>
      <c r="CD480" s="60">
        <v>754.14838465572006</v>
      </c>
      <c r="CE480" s="60">
        <v>753.18023948599512</v>
      </c>
      <c r="CF480" s="60">
        <v>776.33622051801683</v>
      </c>
      <c r="CG480" s="60">
        <v>1098.628494825829</v>
      </c>
      <c r="CH480" s="60">
        <v>9799.3826000000026</v>
      </c>
    </row>
    <row r="481" spans="1:86">
      <c r="A481" s="57" t="s">
        <v>86</v>
      </c>
      <c r="B481" s="58" t="s">
        <v>719</v>
      </c>
      <c r="C481" s="59" t="s">
        <v>92</v>
      </c>
      <c r="D481" s="58" t="s">
        <v>93</v>
      </c>
      <c r="E481" s="58" t="str">
        <f>VLOOKUP(CONCATENATE($F$4,F481),'REG FL  CWIP - 1 System Per Boo'!$A$29:$B$1161,2,FALSE)</f>
        <v>Distribution</v>
      </c>
      <c r="F481" s="58" t="s">
        <v>160</v>
      </c>
      <c r="G481" s="58" t="s">
        <v>152</v>
      </c>
      <c r="H481" s="63">
        <v>370</v>
      </c>
      <c r="I481" s="60">
        <v>0</v>
      </c>
      <c r="J481" s="60">
        <v>0</v>
      </c>
      <c r="K481" s="60">
        <v>0</v>
      </c>
      <c r="L481" s="60">
        <v>0</v>
      </c>
      <c r="M481" s="60">
        <v>0</v>
      </c>
      <c r="N481" s="60">
        <v>0</v>
      </c>
      <c r="O481" s="60">
        <v>0</v>
      </c>
      <c r="P481" s="60">
        <v>0</v>
      </c>
      <c r="Q481" s="60">
        <v>0</v>
      </c>
      <c r="R481" s="60">
        <v>0</v>
      </c>
      <c r="S481" s="60">
        <v>0</v>
      </c>
      <c r="T481" s="60">
        <v>0</v>
      </c>
      <c r="U481" s="60">
        <v>0</v>
      </c>
      <c r="V481" s="60">
        <v>47.258084938634639</v>
      </c>
      <c r="W481" s="60">
        <v>47.254751682470641</v>
      </c>
      <c r="X481" s="60">
        <v>46.343162700152639</v>
      </c>
      <c r="Y481" s="60">
        <v>46.153594364300638</v>
      </c>
      <c r="Z481" s="60">
        <v>46.12431741065064</v>
      </c>
      <c r="AA481" s="60">
        <v>70.624222217609756</v>
      </c>
      <c r="AB481" s="60">
        <v>45.691659882620634</v>
      </c>
      <c r="AC481" s="60">
        <v>46.291250430134639</v>
      </c>
      <c r="AD481" s="60">
        <v>46.246603136786639</v>
      </c>
      <c r="AE481" s="60">
        <v>46.449596193542639</v>
      </c>
      <c r="AF481" s="60">
        <v>47.117358023984643</v>
      </c>
      <c r="AG481" s="60">
        <v>71.686400538673624</v>
      </c>
      <c r="AH481" s="60">
        <v>607.24100151956168</v>
      </c>
      <c r="AI481" s="60">
        <v>54.209084115170882</v>
      </c>
      <c r="AJ481" s="60">
        <v>54.223388729858883</v>
      </c>
      <c r="AK481" s="60">
        <v>53.658675923312884</v>
      </c>
      <c r="AL481" s="60">
        <v>53.596710232742879</v>
      </c>
      <c r="AM481" s="60">
        <v>53.870123369257023</v>
      </c>
      <c r="AN481" s="60">
        <v>77.630949242592479</v>
      </c>
      <c r="AO481" s="60">
        <v>53.285951160524874</v>
      </c>
      <c r="AP481" s="60">
        <v>53.817412859012876</v>
      </c>
      <c r="AQ481" s="60">
        <v>53.518473823358882</v>
      </c>
      <c r="AR481" s="60">
        <v>53.634901720034883</v>
      </c>
      <c r="AS481" s="60">
        <v>54.446978612473018</v>
      </c>
      <c r="AT481" s="60">
        <v>77.545935743984828</v>
      </c>
      <c r="AU481" s="60">
        <v>693.43858553232428</v>
      </c>
      <c r="AV481" s="60">
        <v>22.517453817512731</v>
      </c>
      <c r="AW481" s="60">
        <v>22.523395690648421</v>
      </c>
      <c r="AX481" s="60">
        <v>22.288824405242792</v>
      </c>
      <c r="AY481" s="60">
        <v>22.263085000151282</v>
      </c>
      <c r="AZ481" s="60">
        <v>22.376655774774193</v>
      </c>
      <c r="BA481" s="60">
        <v>32.246464645406988</v>
      </c>
      <c r="BB481" s="60">
        <v>22.134001412570733</v>
      </c>
      <c r="BC481" s="60">
        <v>22.354760800906003</v>
      </c>
      <c r="BD481" s="60">
        <v>22.230587038529027</v>
      </c>
      <c r="BE481" s="60">
        <v>22.278949039644971</v>
      </c>
      <c r="BF481" s="60">
        <v>22.616270804441719</v>
      </c>
      <c r="BG481" s="60">
        <v>32.211151570171168</v>
      </c>
      <c r="BH481" s="60">
        <v>288.04160000000002</v>
      </c>
      <c r="BI481" s="60">
        <v>23.080543360532715</v>
      </c>
      <c r="BJ481" s="60">
        <v>23.086633820922351</v>
      </c>
      <c r="BK481" s="60">
        <v>22.846196657474955</v>
      </c>
      <c r="BL481" s="60">
        <v>22.819813592138015</v>
      </c>
      <c r="BM481" s="60">
        <v>22.936224408805693</v>
      </c>
      <c r="BN481" s="60">
        <v>33.052845650486262</v>
      </c>
      <c r="BO481" s="60">
        <v>22.687502036647281</v>
      </c>
      <c r="BP481" s="60">
        <v>22.913781911628266</v>
      </c>
      <c r="BQ481" s="60">
        <v>22.786502960375202</v>
      </c>
      <c r="BR481" s="60">
        <v>22.836074340550098</v>
      </c>
      <c r="BS481" s="60">
        <v>23.181831444436671</v>
      </c>
      <c r="BT481" s="60">
        <v>33.01664981600247</v>
      </c>
      <c r="BU481" s="60">
        <v>295.24459999999999</v>
      </c>
      <c r="BV481" s="60">
        <v>23.657422881415332</v>
      </c>
      <c r="BW481" s="60">
        <v>23.663665567938327</v>
      </c>
      <c r="BX481" s="60">
        <v>23.41721887198187</v>
      </c>
      <c r="BY481" s="60">
        <v>23.390176383257309</v>
      </c>
      <c r="BZ481" s="60">
        <v>23.509496794170481</v>
      </c>
      <c r="CA481" s="60">
        <v>33.878974804588623</v>
      </c>
      <c r="CB481" s="60">
        <v>23.254557807409793</v>
      </c>
      <c r="CC481" s="60">
        <v>23.486493364920666</v>
      </c>
      <c r="CD481" s="60">
        <v>23.356033179184934</v>
      </c>
      <c r="CE481" s="60">
        <v>23.406843555929278</v>
      </c>
      <c r="CF481" s="60">
        <v>23.761242579085955</v>
      </c>
      <c r="CG481" s="60">
        <v>33.841874210117389</v>
      </c>
      <c r="CH481" s="60">
        <v>302.62399999999997</v>
      </c>
    </row>
    <row r="482" spans="1:86">
      <c r="A482" s="57" t="s">
        <v>86</v>
      </c>
      <c r="B482" s="58" t="s">
        <v>719</v>
      </c>
      <c r="C482" s="59" t="s">
        <v>92</v>
      </c>
      <c r="D482" s="58" t="s">
        <v>93</v>
      </c>
      <c r="E482" s="58" t="str">
        <f>VLOOKUP(CONCATENATE($F$4,F482),'REG FL  CWIP - 1 System Per Boo'!$A$29:$B$1161,2,FALSE)</f>
        <v>Distribution</v>
      </c>
      <c r="F482" s="58" t="s">
        <v>151</v>
      </c>
      <c r="G482" s="58" t="s">
        <v>152</v>
      </c>
      <c r="H482" s="63">
        <v>370</v>
      </c>
      <c r="I482" s="60">
        <v>0</v>
      </c>
      <c r="J482" s="60">
        <v>0</v>
      </c>
      <c r="K482" s="60">
        <v>0</v>
      </c>
      <c r="L482" s="60">
        <v>0</v>
      </c>
      <c r="M482" s="60">
        <v>0</v>
      </c>
      <c r="N482" s="60">
        <v>0</v>
      </c>
      <c r="O482" s="60">
        <v>0</v>
      </c>
      <c r="P482" s="60">
        <v>0</v>
      </c>
      <c r="Q482" s="60">
        <v>0</v>
      </c>
      <c r="R482" s="60">
        <v>0</v>
      </c>
      <c r="S482" s="60">
        <v>0</v>
      </c>
      <c r="T482" s="60">
        <v>0</v>
      </c>
      <c r="U482" s="60">
        <v>0</v>
      </c>
      <c r="V482" s="60">
        <v>0</v>
      </c>
      <c r="W482" s="60">
        <v>0</v>
      </c>
      <c r="X482" s="60">
        <v>0</v>
      </c>
      <c r="Y482" s="60">
        <v>0</v>
      </c>
      <c r="Z482" s="60">
        <v>0</v>
      </c>
      <c r="AA482" s="60">
        <v>0</v>
      </c>
      <c r="AB482" s="60">
        <v>0</v>
      </c>
      <c r="AC482" s="60">
        <v>0</v>
      </c>
      <c r="AD482" s="60">
        <v>0</v>
      </c>
      <c r="AE482" s="60">
        <v>0</v>
      </c>
      <c r="AF482" s="60">
        <v>0</v>
      </c>
      <c r="AG482" s="60">
        <v>0</v>
      </c>
      <c r="AH482" s="60">
        <v>0</v>
      </c>
      <c r="AI482" s="60">
        <v>0</v>
      </c>
      <c r="AJ482" s="60">
        <v>0</v>
      </c>
      <c r="AK482" s="60">
        <v>0</v>
      </c>
      <c r="AL482" s="60">
        <v>0</v>
      </c>
      <c r="AM482" s="60">
        <v>0</v>
      </c>
      <c r="AN482" s="60">
        <v>0</v>
      </c>
      <c r="AO482" s="60">
        <v>0</v>
      </c>
      <c r="AP482" s="60">
        <v>0</v>
      </c>
      <c r="AQ482" s="60">
        <v>0</v>
      </c>
      <c r="AR482" s="60">
        <v>0</v>
      </c>
      <c r="AS482" s="60">
        <v>0</v>
      </c>
      <c r="AT482" s="60">
        <v>0</v>
      </c>
      <c r="AU482" s="60">
        <v>0</v>
      </c>
      <c r="AV482" s="60">
        <v>1.1711</v>
      </c>
      <c r="AW482" s="60">
        <v>1.1711</v>
      </c>
      <c r="AX482" s="60">
        <v>1.1711</v>
      </c>
      <c r="AY482" s="60">
        <v>1.1711</v>
      </c>
      <c r="AZ482" s="60">
        <v>1.1711</v>
      </c>
      <c r="BA482" s="60">
        <v>1.1711</v>
      </c>
      <c r="BB482" s="60">
        <v>1.1711</v>
      </c>
      <c r="BC482" s="60">
        <v>1.1711</v>
      </c>
      <c r="BD482" s="60">
        <v>1.1711</v>
      </c>
      <c r="BE482" s="60">
        <v>1.1711</v>
      </c>
      <c r="BF482" s="60">
        <v>1.1711</v>
      </c>
      <c r="BG482" s="60">
        <v>1.1710999999999985</v>
      </c>
      <c r="BH482" s="60">
        <v>14.053199999999997</v>
      </c>
      <c r="BI482" s="60">
        <v>1.2004999999999999</v>
      </c>
      <c r="BJ482" s="60">
        <v>1.2004999999999999</v>
      </c>
      <c r="BK482" s="60">
        <v>1.2004999999999999</v>
      </c>
      <c r="BL482" s="60">
        <v>1.2004999999999999</v>
      </c>
      <c r="BM482" s="60">
        <v>1.2004999999999999</v>
      </c>
      <c r="BN482" s="60">
        <v>1.2004999999999999</v>
      </c>
      <c r="BO482" s="60">
        <v>1.2004999999999999</v>
      </c>
      <c r="BP482" s="60">
        <v>1.2004999999999999</v>
      </c>
      <c r="BQ482" s="60">
        <v>1.2004999999999999</v>
      </c>
      <c r="BR482" s="60">
        <v>1.2004999999999999</v>
      </c>
      <c r="BS482" s="60">
        <v>1.2004999999999999</v>
      </c>
      <c r="BT482" s="60">
        <v>1.2005000000000015</v>
      </c>
      <c r="BU482" s="60">
        <v>14.406000000000001</v>
      </c>
      <c r="BV482" s="60">
        <v>1.2307166666666667</v>
      </c>
      <c r="BW482" s="60">
        <v>1.2307166666666667</v>
      </c>
      <c r="BX482" s="60">
        <v>1.2307166666666667</v>
      </c>
      <c r="BY482" s="60">
        <v>1.2307166666666667</v>
      </c>
      <c r="BZ482" s="60">
        <v>1.2307166666666667</v>
      </c>
      <c r="CA482" s="60">
        <v>1.2307166666666667</v>
      </c>
      <c r="CB482" s="60">
        <v>1.2307166666666667</v>
      </c>
      <c r="CC482" s="60">
        <v>1.2307166666666667</v>
      </c>
      <c r="CD482" s="60">
        <v>1.2307166666666667</v>
      </c>
      <c r="CE482" s="60">
        <v>1.2307166666666667</v>
      </c>
      <c r="CF482" s="60">
        <v>1.2307166666666667</v>
      </c>
      <c r="CG482" s="60">
        <v>1.2307166666666667</v>
      </c>
      <c r="CH482" s="60">
        <v>14.768599999999998</v>
      </c>
    </row>
    <row r="483" spans="1:86">
      <c r="A483" s="57" t="s">
        <v>86</v>
      </c>
      <c r="B483" s="58" t="s">
        <v>723</v>
      </c>
      <c r="C483" s="59" t="s">
        <v>92</v>
      </c>
      <c r="D483" s="58" t="s">
        <v>93</v>
      </c>
      <c r="E483" s="58" t="str">
        <f>VLOOKUP(CONCATENATE($F$4,F483),'REG FL  CWIP - 1 System Per Boo'!$A$29:$B$1161,2,FALSE)</f>
        <v>Distribution</v>
      </c>
      <c r="F483" s="58" t="s">
        <v>151</v>
      </c>
      <c r="G483" s="58" t="s">
        <v>152</v>
      </c>
      <c r="H483" s="63">
        <v>370</v>
      </c>
      <c r="I483" s="60">
        <v>0</v>
      </c>
      <c r="J483" s="60">
        <v>0</v>
      </c>
      <c r="K483" s="60">
        <v>0</v>
      </c>
      <c r="L483" s="60">
        <v>0</v>
      </c>
      <c r="M483" s="60">
        <v>0</v>
      </c>
      <c r="N483" s="60">
        <v>0</v>
      </c>
      <c r="O483" s="60">
        <v>0</v>
      </c>
      <c r="P483" s="60">
        <v>0</v>
      </c>
      <c r="Q483" s="60">
        <v>0</v>
      </c>
      <c r="R483" s="60">
        <v>0</v>
      </c>
      <c r="S483" s="60">
        <v>0</v>
      </c>
      <c r="T483" s="60">
        <v>0</v>
      </c>
      <c r="U483" s="60">
        <v>0</v>
      </c>
      <c r="V483" s="60">
        <v>0</v>
      </c>
      <c r="W483" s="60">
        <v>0</v>
      </c>
      <c r="X483" s="60">
        <v>0</v>
      </c>
      <c r="Y483" s="60">
        <v>0</v>
      </c>
      <c r="Z483" s="60">
        <v>0</v>
      </c>
      <c r="AA483" s="60">
        <v>0</v>
      </c>
      <c r="AB483" s="60">
        <v>0</v>
      </c>
      <c r="AC483" s="60">
        <v>0</v>
      </c>
      <c r="AD483" s="60">
        <v>0</v>
      </c>
      <c r="AE483" s="60">
        <v>0</v>
      </c>
      <c r="AF483" s="60">
        <v>0</v>
      </c>
      <c r="AG483" s="60">
        <v>0</v>
      </c>
      <c r="AH483" s="60">
        <v>0</v>
      </c>
      <c r="AI483" s="60">
        <v>0</v>
      </c>
      <c r="AJ483" s="60">
        <v>0</v>
      </c>
      <c r="AK483" s="60">
        <v>0</v>
      </c>
      <c r="AL483" s="60">
        <v>0</v>
      </c>
      <c r="AM483" s="60">
        <v>0</v>
      </c>
      <c r="AN483" s="60">
        <v>0</v>
      </c>
      <c r="AO483" s="60">
        <v>0</v>
      </c>
      <c r="AP483" s="60">
        <v>0</v>
      </c>
      <c r="AQ483" s="60">
        <v>0</v>
      </c>
      <c r="AR483" s="60">
        <v>0</v>
      </c>
      <c r="AS483" s="60">
        <v>0</v>
      </c>
      <c r="AT483" s="60">
        <v>0</v>
      </c>
      <c r="AU483" s="60">
        <v>0</v>
      </c>
      <c r="AV483" s="60">
        <v>2.3900000000000032E-2</v>
      </c>
      <c r="AW483" s="60">
        <v>4.7800000000000065E-2</v>
      </c>
      <c r="AX483" s="60">
        <v>7.1700000000000097E-2</v>
      </c>
      <c r="AY483" s="60">
        <v>9.5600000000000129E-2</v>
      </c>
      <c r="AZ483" s="60">
        <v>0.11950000000000016</v>
      </c>
      <c r="BA483" s="60">
        <v>0.14340000000000019</v>
      </c>
      <c r="BB483" s="60">
        <v>0.16730000000000023</v>
      </c>
      <c r="BC483" s="60">
        <v>0.19120000000000026</v>
      </c>
      <c r="BD483" s="60">
        <v>0.21510000000000029</v>
      </c>
      <c r="BE483" s="60">
        <v>0.23900000000000032</v>
      </c>
      <c r="BF483" s="60">
        <v>0.26290000000000036</v>
      </c>
      <c r="BG483" s="60">
        <v>0.28680000000000039</v>
      </c>
      <c r="BH483" s="60">
        <v>0.28680000000000039</v>
      </c>
      <c r="BI483" s="60">
        <v>0.31130000000000035</v>
      </c>
      <c r="BJ483" s="60">
        <v>0.33580000000000032</v>
      </c>
      <c r="BK483" s="60">
        <v>0.36030000000000029</v>
      </c>
      <c r="BL483" s="60">
        <v>0.38480000000000025</v>
      </c>
      <c r="BM483" s="60">
        <v>0.40930000000000022</v>
      </c>
      <c r="BN483" s="60">
        <v>0.43380000000000019</v>
      </c>
      <c r="BO483" s="60">
        <v>0.45830000000000015</v>
      </c>
      <c r="BP483" s="60">
        <v>0.48280000000000012</v>
      </c>
      <c r="BQ483" s="60">
        <v>0.50730000000000008</v>
      </c>
      <c r="BR483" s="60">
        <v>0.53180000000000005</v>
      </c>
      <c r="BS483" s="60">
        <v>0.55630000000000002</v>
      </c>
      <c r="BT483" s="60">
        <v>0.58079999999999998</v>
      </c>
      <c r="BU483" s="60">
        <v>0.58079999999999998</v>
      </c>
      <c r="BV483" s="60">
        <v>0.60591666666666666</v>
      </c>
      <c r="BW483" s="60">
        <v>0.63103333333333333</v>
      </c>
      <c r="BX483" s="60">
        <v>0.65615000000000001</v>
      </c>
      <c r="BY483" s="60">
        <v>0.68126666666666669</v>
      </c>
      <c r="BZ483" s="60">
        <v>0.70638333333333336</v>
      </c>
      <c r="CA483" s="60">
        <v>0.73150000000000004</v>
      </c>
      <c r="CB483" s="60">
        <v>0.75661666666666672</v>
      </c>
      <c r="CC483" s="60">
        <v>0.78173333333333361</v>
      </c>
      <c r="CD483" s="60">
        <v>0.80685000000000007</v>
      </c>
      <c r="CE483" s="60">
        <v>0.83196666666666652</v>
      </c>
      <c r="CF483" s="60">
        <v>0.85708333333333298</v>
      </c>
      <c r="CG483" s="60">
        <v>0.88219999999999943</v>
      </c>
      <c r="CH483" s="60">
        <v>0.88219999999999943</v>
      </c>
    </row>
    <row r="484" spans="1:86">
      <c r="A484" s="57" t="s">
        <v>86</v>
      </c>
      <c r="B484" s="58" t="s">
        <v>723</v>
      </c>
      <c r="C484" s="59" t="s">
        <v>92</v>
      </c>
      <c r="D484" s="58" t="s">
        <v>93</v>
      </c>
      <c r="E484" s="58" t="str">
        <f>VLOOKUP(CONCATENATE($F$4,F484),'REG FL  CWIP - 1 System Per Boo'!$A$29:$B$1161,2,FALSE)</f>
        <v>Distribution</v>
      </c>
      <c r="F484" s="58" t="s">
        <v>160</v>
      </c>
      <c r="G484" s="58" t="s">
        <v>152</v>
      </c>
      <c r="H484" s="63">
        <v>370</v>
      </c>
      <c r="I484" s="60">
        <v>0</v>
      </c>
      <c r="J484" s="60">
        <v>0</v>
      </c>
      <c r="K484" s="60">
        <v>0</v>
      </c>
      <c r="L484" s="60">
        <v>0</v>
      </c>
      <c r="M484" s="60">
        <v>0</v>
      </c>
      <c r="N484" s="60">
        <v>0</v>
      </c>
      <c r="O484" s="60">
        <v>0</v>
      </c>
      <c r="P484" s="60">
        <v>0</v>
      </c>
      <c r="Q484" s="60">
        <v>0</v>
      </c>
      <c r="R484" s="60">
        <v>0</v>
      </c>
      <c r="S484" s="60">
        <v>0</v>
      </c>
      <c r="T484" s="60">
        <v>0</v>
      </c>
      <c r="U484" s="60">
        <v>0</v>
      </c>
      <c r="V484" s="60">
        <v>0.96445071303335794</v>
      </c>
      <c r="W484" s="60">
        <v>1.9288334004307188</v>
      </c>
      <c r="X484" s="60">
        <v>2.8746122310460791</v>
      </c>
      <c r="Y484" s="60">
        <v>3.8165223201134424</v>
      </c>
      <c r="Z484" s="60">
        <v>4.7578349203308008</v>
      </c>
      <c r="AA484" s="60">
        <v>6.1991455778330504</v>
      </c>
      <c r="AB484" s="60">
        <v>7.1316284325804133</v>
      </c>
      <c r="AC484" s="60">
        <v>8.0763478291137716</v>
      </c>
      <c r="AD484" s="60">
        <v>9.0201560563951304</v>
      </c>
      <c r="AE484" s="60">
        <v>9.9681069991204936</v>
      </c>
      <c r="AF484" s="60">
        <v>10.929685734303852</v>
      </c>
      <c r="AG484" s="60">
        <v>12.392673500399226</v>
      </c>
      <c r="AH484" s="60">
        <v>12.392673500399226</v>
      </c>
      <c r="AI484" s="60">
        <v>13.498981339484345</v>
      </c>
      <c r="AJ484" s="60">
        <v>14.605581109481463</v>
      </c>
      <c r="AK484" s="60">
        <v>15.700656128324582</v>
      </c>
      <c r="AL484" s="60">
        <v>16.794466541237711</v>
      </c>
      <c r="AM484" s="60">
        <v>17.89385681407969</v>
      </c>
      <c r="AN484" s="60">
        <v>19.47816190066321</v>
      </c>
      <c r="AO484" s="60">
        <v>20.565630291694333</v>
      </c>
      <c r="AP484" s="60">
        <v>21.663944839837455</v>
      </c>
      <c r="AQ484" s="60">
        <v>22.756158591334575</v>
      </c>
      <c r="AR484" s="60">
        <v>23.850748422355686</v>
      </c>
      <c r="AS484" s="60">
        <v>24.961911251181661</v>
      </c>
      <c r="AT484" s="60">
        <v>26.54448136840584</v>
      </c>
      <c r="AU484" s="60">
        <v>26.54448136840584</v>
      </c>
      <c r="AV484" s="60">
        <v>27.004021242232632</v>
      </c>
      <c r="AW484" s="60">
        <v>27.463682378776475</v>
      </c>
      <c r="AX484" s="60">
        <v>27.91855634623041</v>
      </c>
      <c r="AY484" s="60">
        <v>28.37290501970288</v>
      </c>
      <c r="AZ484" s="60">
        <v>28.82957146408603</v>
      </c>
      <c r="BA484" s="60">
        <v>29.487662579298416</v>
      </c>
      <c r="BB484" s="60">
        <v>29.939376893840681</v>
      </c>
      <c r="BC484" s="60">
        <v>30.395596502022432</v>
      </c>
      <c r="BD484" s="60">
        <v>30.849281951788331</v>
      </c>
      <c r="BE484" s="60">
        <v>31.303954381168836</v>
      </c>
      <c r="BF484" s="60">
        <v>31.76551092819826</v>
      </c>
      <c r="BG484" s="60">
        <v>32.422881368405839</v>
      </c>
      <c r="BH484" s="60">
        <v>32.422881368405839</v>
      </c>
      <c r="BI484" s="60">
        <v>32.893912865559571</v>
      </c>
      <c r="BJ484" s="60">
        <v>33.365068657823294</v>
      </c>
      <c r="BK484" s="60">
        <v>33.83131756920033</v>
      </c>
      <c r="BL484" s="60">
        <v>34.297028050672537</v>
      </c>
      <c r="BM484" s="60">
        <v>34.765114263097139</v>
      </c>
      <c r="BN484" s="60">
        <v>35.439662133515228</v>
      </c>
      <c r="BO484" s="60">
        <v>35.902672379161089</v>
      </c>
      <c r="BP484" s="60">
        <v>36.370300581439224</v>
      </c>
      <c r="BQ484" s="60">
        <v>36.835331254099941</v>
      </c>
      <c r="BR484" s="60">
        <v>37.301373587580557</v>
      </c>
      <c r="BS484" s="60">
        <v>37.774472188487437</v>
      </c>
      <c r="BT484" s="60">
        <v>38.448281368405858</v>
      </c>
      <c r="BU484" s="60">
        <v>38.448281368405858</v>
      </c>
      <c r="BV484" s="60">
        <v>38.931085917006172</v>
      </c>
      <c r="BW484" s="60">
        <v>39.414017867372266</v>
      </c>
      <c r="BX484" s="60">
        <v>39.891920293331083</v>
      </c>
      <c r="BY484" s="60">
        <v>40.369270831764908</v>
      </c>
      <c r="BZ484" s="60">
        <v>40.849056480625528</v>
      </c>
      <c r="CA484" s="60">
        <v>41.540464129698776</v>
      </c>
      <c r="CB484" s="60">
        <v>42.015046942094884</v>
      </c>
      <c r="CC484" s="60">
        <v>42.494363133215714</v>
      </c>
      <c r="CD484" s="60">
        <v>42.97101687156642</v>
      </c>
      <c r="CE484" s="60">
        <v>43.448707556381301</v>
      </c>
      <c r="CF484" s="60">
        <v>43.933630874321821</v>
      </c>
      <c r="CG484" s="60">
        <v>44.624281368405853</v>
      </c>
      <c r="CH484" s="60">
        <v>44.624281368405853</v>
      </c>
    </row>
    <row r="485" spans="1:86">
      <c r="A485" s="57" t="s">
        <v>86</v>
      </c>
      <c r="B485" s="58" t="s">
        <v>723</v>
      </c>
      <c r="C485" s="59" t="s">
        <v>92</v>
      </c>
      <c r="D485" s="58" t="s">
        <v>93</v>
      </c>
      <c r="E485" s="58" t="str">
        <f>VLOOKUP(CONCATENATE($F$4,F485),'REG FL  CWIP - 1 System Per Boo'!$A$29:$B$1161,2,FALSE)</f>
        <v>Distribution</v>
      </c>
      <c r="F485" s="58" t="s">
        <v>174</v>
      </c>
      <c r="G485" s="58" t="s">
        <v>152</v>
      </c>
      <c r="H485" s="63">
        <v>370</v>
      </c>
      <c r="I485" s="60">
        <v>0</v>
      </c>
      <c r="J485" s="60">
        <v>0</v>
      </c>
      <c r="K485" s="60">
        <v>0</v>
      </c>
      <c r="L485" s="60">
        <v>0</v>
      </c>
      <c r="M485" s="60">
        <v>0</v>
      </c>
      <c r="N485" s="60">
        <v>0</v>
      </c>
      <c r="O485" s="60">
        <v>0</v>
      </c>
      <c r="P485" s="60">
        <v>0</v>
      </c>
      <c r="Q485" s="60">
        <v>0</v>
      </c>
      <c r="R485" s="60">
        <v>0</v>
      </c>
      <c r="S485" s="60">
        <v>0</v>
      </c>
      <c r="T485" s="60">
        <v>0</v>
      </c>
      <c r="U485" s="60">
        <v>0</v>
      </c>
      <c r="V485" s="60">
        <v>8.3352053768558676</v>
      </c>
      <c r="W485" s="60">
        <v>16.716154179548937</v>
      </c>
      <c r="X485" s="60">
        <v>25.045190702369553</v>
      </c>
      <c r="Y485" s="60">
        <v>33.320844951438346</v>
      </c>
      <c r="Z485" s="60">
        <v>41.590648542904148</v>
      </c>
      <c r="AA485" s="60">
        <v>53.904022292693412</v>
      </c>
      <c r="AB485" s="60">
        <v>62.12890587311</v>
      </c>
      <c r="AC485" s="60">
        <v>70.422698706106587</v>
      </c>
      <c r="AD485" s="60">
        <v>78.729288755766049</v>
      </c>
      <c r="AE485" s="60">
        <v>87.034873622634279</v>
      </c>
      <c r="AF485" s="60">
        <v>95.400705269700495</v>
      </c>
      <c r="AG485" s="60">
        <v>107.81352380967871</v>
      </c>
      <c r="AH485" s="60">
        <v>107.81352380967871</v>
      </c>
      <c r="AI485" s="60">
        <v>116.42071425671139</v>
      </c>
      <c r="AJ485" s="60">
        <v>124.85766836574641</v>
      </c>
      <c r="AK485" s="60">
        <v>133.28175808135978</v>
      </c>
      <c r="AL485" s="60">
        <v>141.66668104114842</v>
      </c>
      <c r="AM485" s="60">
        <v>150.27235457104626</v>
      </c>
      <c r="AN485" s="60">
        <v>162.50324699102305</v>
      </c>
      <c r="AO485" s="60">
        <v>170.85406288167042</v>
      </c>
      <c r="AP485" s="60">
        <v>179.26180222437182</v>
      </c>
      <c r="AQ485" s="60">
        <v>187.65853812212885</v>
      </c>
      <c r="AR485" s="60">
        <v>196.04449463022439</v>
      </c>
      <c r="AS485" s="60">
        <v>204.68827129829816</v>
      </c>
      <c r="AT485" s="60">
        <v>216.92047057226569</v>
      </c>
      <c r="AU485" s="60">
        <v>216.92047057226569</v>
      </c>
      <c r="AV485" s="60">
        <v>231.93681331622645</v>
      </c>
      <c r="AW485" s="60">
        <v>246.6561570319235</v>
      </c>
      <c r="AX485" s="60">
        <v>261.35305717070628</v>
      </c>
      <c r="AY485" s="60">
        <v>275.98162590294567</v>
      </c>
      <c r="AZ485" s="60">
        <v>290.99532219127707</v>
      </c>
      <c r="BA485" s="60">
        <v>312.33367571942517</v>
      </c>
      <c r="BB485" s="60">
        <v>326.90274031458648</v>
      </c>
      <c r="BC485" s="60">
        <v>341.57111514012706</v>
      </c>
      <c r="BD485" s="60">
        <v>356.22029305098738</v>
      </c>
      <c r="BE485" s="60">
        <v>370.85066494021669</v>
      </c>
      <c r="BF485" s="60">
        <v>385.93083701829539</v>
      </c>
      <c r="BG485" s="60">
        <v>407.2714705722658</v>
      </c>
      <c r="BH485" s="60">
        <v>407.2714705722658</v>
      </c>
      <c r="BI485" s="60">
        <v>422.6632080864232</v>
      </c>
      <c r="BJ485" s="60">
        <v>437.75052186952064</v>
      </c>
      <c r="BK485" s="60">
        <v>452.81483100690411</v>
      </c>
      <c r="BL485" s="60">
        <v>467.80910051536989</v>
      </c>
      <c r="BM485" s="60">
        <v>483.19812541493911</v>
      </c>
      <c r="BN485" s="60">
        <v>505.06991817364155</v>
      </c>
      <c r="BO485" s="60">
        <v>520.0031959962804</v>
      </c>
      <c r="BP485" s="60">
        <v>535.0382667138025</v>
      </c>
      <c r="BQ485" s="60">
        <v>550.05366061141694</v>
      </c>
      <c r="BR485" s="60">
        <v>565.04977835414059</v>
      </c>
      <c r="BS485" s="60">
        <v>580.5069408771169</v>
      </c>
      <c r="BT485" s="60">
        <v>602.38107057226603</v>
      </c>
      <c r="BU485" s="60">
        <v>602.38107057226603</v>
      </c>
      <c r="BV485" s="60">
        <v>618.15760625521978</v>
      </c>
      <c r="BW485" s="60">
        <v>633.62210752026647</v>
      </c>
      <c r="BX485" s="60">
        <v>649.06302901638549</v>
      </c>
      <c r="BY485" s="60">
        <v>664.43215987133567</v>
      </c>
      <c r="BZ485" s="60">
        <v>680.20591512350256</v>
      </c>
      <c r="CA485" s="60">
        <v>702.6245094238825</v>
      </c>
      <c r="CB485" s="60">
        <v>717.9311237821131</v>
      </c>
      <c r="CC485" s="60">
        <v>733.34207588888728</v>
      </c>
      <c r="CD485" s="60">
        <v>748.7328592492081</v>
      </c>
      <c r="CE485" s="60">
        <v>764.10388454484064</v>
      </c>
      <c r="CF485" s="60">
        <v>779.94748088194308</v>
      </c>
      <c r="CG485" s="60">
        <v>802.36847057226623</v>
      </c>
      <c r="CH485" s="60">
        <v>802.36847057226623</v>
      </c>
    </row>
    <row r="486" spans="1:86">
      <c r="A486" s="57" t="s">
        <v>86</v>
      </c>
      <c r="B486" s="58" t="s">
        <v>723</v>
      </c>
      <c r="C486" s="59" t="s">
        <v>92</v>
      </c>
      <c r="D486" s="58" t="s">
        <v>93</v>
      </c>
      <c r="E486" s="58" t="str">
        <f>VLOOKUP(CONCATENATE($F$4,F486),'REG FL  CWIP - 1 System Per Boo'!$A$29:$B$1161,2,FALSE)</f>
        <v>Distribution</v>
      </c>
      <c r="F486" s="58" t="s">
        <v>182</v>
      </c>
      <c r="G486" s="58" t="s">
        <v>152</v>
      </c>
      <c r="H486" s="63">
        <v>370</v>
      </c>
      <c r="I486" s="60">
        <v>0</v>
      </c>
      <c r="J486" s="60">
        <v>0</v>
      </c>
      <c r="K486" s="60">
        <v>0</v>
      </c>
      <c r="L486" s="60">
        <v>0</v>
      </c>
      <c r="M486" s="60">
        <v>0</v>
      </c>
      <c r="N486" s="60">
        <v>0</v>
      </c>
      <c r="O486" s="60">
        <v>0</v>
      </c>
      <c r="P486" s="60">
        <v>0</v>
      </c>
      <c r="Q486" s="60">
        <v>0</v>
      </c>
      <c r="R486" s="60">
        <v>0</v>
      </c>
      <c r="S486" s="60">
        <v>0</v>
      </c>
      <c r="T486" s="60">
        <v>0</v>
      </c>
      <c r="U486" s="60">
        <v>0</v>
      </c>
      <c r="V486" s="60">
        <v>62.088953281236002</v>
      </c>
      <c r="W486" s="60">
        <v>119.619782827272</v>
      </c>
      <c r="X486" s="60">
        <v>3.6151300548871177</v>
      </c>
      <c r="Y486" s="60">
        <v>67.667008393419124</v>
      </c>
      <c r="Z486" s="60">
        <v>131.79544095515112</v>
      </c>
      <c r="AA486" s="60">
        <v>3.963738028033049</v>
      </c>
      <c r="AB486" s="60">
        <v>69.228736346413044</v>
      </c>
      <c r="AC486" s="60">
        <v>133.69800780374504</v>
      </c>
      <c r="AD486" s="60">
        <v>3.8922804730245844</v>
      </c>
      <c r="AE486" s="60">
        <v>63.512231649460581</v>
      </c>
      <c r="AF486" s="60">
        <v>125.62643038494458</v>
      </c>
      <c r="AG486" s="60">
        <v>3.7299214443740425</v>
      </c>
      <c r="AH486" s="60">
        <v>3.7299214443740425</v>
      </c>
      <c r="AI486" s="60">
        <v>92.693582373650045</v>
      </c>
      <c r="AJ486" s="60">
        <v>174.91307185772604</v>
      </c>
      <c r="AK486" s="60">
        <v>5.1773684559706226</v>
      </c>
      <c r="AL486" s="60">
        <v>93.350657855830619</v>
      </c>
      <c r="AM486" s="60">
        <v>182.12858108689062</v>
      </c>
      <c r="AN486" s="60">
        <v>5.4724216450706535</v>
      </c>
      <c r="AO486" s="60">
        <v>95.606224327658651</v>
      </c>
      <c r="AP486" s="60">
        <v>184.42392374271867</v>
      </c>
      <c r="AQ486" s="60">
        <v>5.3605566955585005</v>
      </c>
      <c r="AR486" s="60">
        <v>87.018568910834503</v>
      </c>
      <c r="AS486" s="60">
        <v>172.2413885520385</v>
      </c>
      <c r="AT486" s="60">
        <v>5.0983091338193276</v>
      </c>
      <c r="AU486" s="60">
        <v>5.0983091338193276</v>
      </c>
      <c r="AV486" s="60">
        <v>92.806781278671707</v>
      </c>
      <c r="AW486" s="60">
        <v>183.53660912994388</v>
      </c>
      <c r="AX486" s="60">
        <v>5.552216447828016</v>
      </c>
      <c r="AY486" s="60">
        <v>99.104367986358653</v>
      </c>
      <c r="AZ486" s="60">
        <v>190.24009881715301</v>
      </c>
      <c r="BA486" s="60">
        <v>5.6047949715388654</v>
      </c>
      <c r="BB486" s="60">
        <v>94.539100301131882</v>
      </c>
      <c r="BC486" s="60">
        <v>182.66824532298114</v>
      </c>
      <c r="BD486" s="60">
        <v>5.4134958210298691</v>
      </c>
      <c r="BE486" s="60">
        <v>97.053712830553408</v>
      </c>
      <c r="BF486" s="60">
        <v>186.68129228764974</v>
      </c>
      <c r="BG486" s="60">
        <v>5.4762291784876425</v>
      </c>
      <c r="BH486" s="60">
        <v>5.4762291784876425</v>
      </c>
      <c r="BI486" s="60">
        <v>106.69521721073568</v>
      </c>
      <c r="BJ486" s="60">
        <v>225.88171577665395</v>
      </c>
      <c r="BK486" s="60">
        <v>7.2991047476103859</v>
      </c>
      <c r="BL486" s="60">
        <v>143.26835340827617</v>
      </c>
      <c r="BM486" s="60">
        <v>264.86820078934585</v>
      </c>
      <c r="BN486" s="60">
        <v>7.5942521397535643</v>
      </c>
      <c r="BO486" s="60">
        <v>116.10320886550535</v>
      </c>
      <c r="BP486" s="60">
        <v>219.82447720271176</v>
      </c>
      <c r="BQ486" s="60">
        <v>6.456339332598759</v>
      </c>
      <c r="BR486" s="60">
        <v>131.05688232714067</v>
      </c>
      <c r="BS486" s="60">
        <v>243.68861345334051</v>
      </c>
      <c r="BT486" s="60">
        <v>6.8293789080063334</v>
      </c>
      <c r="BU486" s="60">
        <v>6.8293789080063334</v>
      </c>
      <c r="BV486" s="60">
        <v>127.97876561269223</v>
      </c>
      <c r="BW486" s="60">
        <v>253.30147083380314</v>
      </c>
      <c r="BX486" s="60">
        <v>7.6648737386998391</v>
      </c>
      <c r="BY486" s="60">
        <v>136.88597982613501</v>
      </c>
      <c r="BZ486" s="60">
        <v>262.76934806905189</v>
      </c>
      <c r="CA486" s="60">
        <v>7.7416695531077835</v>
      </c>
      <c r="CB486" s="60">
        <v>130.58426712901161</v>
      </c>
      <c r="CC486" s="60">
        <v>252.31471812321445</v>
      </c>
      <c r="CD486" s="60">
        <v>7.4775165192927489</v>
      </c>
      <c r="CE486" s="60">
        <v>134.05771814283327</v>
      </c>
      <c r="CF486" s="60">
        <v>257.85791688668974</v>
      </c>
      <c r="CG486" s="60">
        <v>7.5641701128817544</v>
      </c>
      <c r="CH486" s="60">
        <v>7.5641701128817544</v>
      </c>
    </row>
    <row r="487" spans="1:86">
      <c r="A487" s="57" t="s">
        <v>86</v>
      </c>
      <c r="B487" s="58" t="s">
        <v>723</v>
      </c>
      <c r="C487" s="59" t="s">
        <v>92</v>
      </c>
      <c r="D487" s="58" t="s">
        <v>93</v>
      </c>
      <c r="E487" s="58" t="str">
        <f>VLOOKUP(CONCATENATE($F$4,F487),'REG FL  CWIP - 1 System Per Boo'!$A$29:$B$1161,2,FALSE)</f>
        <v>Distribution</v>
      </c>
      <c r="F487" s="58" t="s">
        <v>190</v>
      </c>
      <c r="G487" s="58" t="s">
        <v>152</v>
      </c>
      <c r="H487" s="63">
        <v>370</v>
      </c>
      <c r="I487" s="60">
        <v>0</v>
      </c>
      <c r="J487" s="60">
        <v>0</v>
      </c>
      <c r="K487" s="60">
        <v>0</v>
      </c>
      <c r="L487" s="60">
        <v>0</v>
      </c>
      <c r="M487" s="60">
        <v>0</v>
      </c>
      <c r="N487" s="60">
        <v>0</v>
      </c>
      <c r="O487" s="60">
        <v>0</v>
      </c>
      <c r="P487" s="60">
        <v>0</v>
      </c>
      <c r="Q487" s="60">
        <v>0</v>
      </c>
      <c r="R487" s="60">
        <v>0</v>
      </c>
      <c r="S487" s="60">
        <v>0</v>
      </c>
      <c r="T487" s="60">
        <v>0</v>
      </c>
      <c r="U487" s="60">
        <v>0</v>
      </c>
      <c r="V487" s="60">
        <v>7.1895618747099093</v>
      </c>
      <c r="W487" s="60">
        <v>16.12656402444361</v>
      </c>
      <c r="X487" s="60">
        <v>27.215684778421405</v>
      </c>
      <c r="Y487" s="60">
        <v>39.245114630856961</v>
      </c>
      <c r="Z487" s="60">
        <v>52.59724321657302</v>
      </c>
      <c r="AA487" s="60">
        <v>69.502533973540949</v>
      </c>
      <c r="AB487" s="60">
        <v>80.859201704169891</v>
      </c>
      <c r="AC487" s="60">
        <v>91.493994181234712</v>
      </c>
      <c r="AD487" s="60">
        <v>98.783359563806869</v>
      </c>
      <c r="AE487" s="60">
        <v>106.63297376814944</v>
      </c>
      <c r="AF487" s="60">
        <v>112.88415856264731</v>
      </c>
      <c r="AG487" s="60">
        <v>119.07235339659081</v>
      </c>
      <c r="AH487" s="60">
        <v>119.07235339659081</v>
      </c>
      <c r="AI487" s="60">
        <v>126.870198828078</v>
      </c>
      <c r="AJ487" s="60">
        <v>136.40499441404017</v>
      </c>
      <c r="AK487" s="60">
        <v>147.6111145981904</v>
      </c>
      <c r="AL487" s="60">
        <v>159.68112599982578</v>
      </c>
      <c r="AM487" s="60">
        <v>173.72284383445628</v>
      </c>
      <c r="AN487" s="60">
        <v>189.87790270706103</v>
      </c>
      <c r="AO487" s="60">
        <v>200.82971114574502</v>
      </c>
      <c r="AP487" s="60">
        <v>210.88160536133904</v>
      </c>
      <c r="AQ487" s="60">
        <v>218.42803781948675</v>
      </c>
      <c r="AR487" s="60">
        <v>226.66716431372691</v>
      </c>
      <c r="AS487" s="60">
        <v>233.20168811632749</v>
      </c>
      <c r="AT487" s="60">
        <v>239.54874978955309</v>
      </c>
      <c r="AU487" s="60">
        <v>239.54874978955309</v>
      </c>
      <c r="AV487" s="60">
        <v>247.61246090736552</v>
      </c>
      <c r="AW487" s="60">
        <v>257.70939253128068</v>
      </c>
      <c r="AX487" s="60">
        <v>268.51645104064403</v>
      </c>
      <c r="AY487" s="60">
        <v>280.31393918783112</v>
      </c>
      <c r="AZ487" s="60">
        <v>292.77277642291085</v>
      </c>
      <c r="BA487" s="60">
        <v>306.28286150685915</v>
      </c>
      <c r="BB487" s="60">
        <v>317.66714890350045</v>
      </c>
      <c r="BC487" s="60">
        <v>328.10499196331017</v>
      </c>
      <c r="BD487" s="60">
        <v>337.13956237308639</v>
      </c>
      <c r="BE487" s="60">
        <v>345.69381637093926</v>
      </c>
      <c r="BF487" s="60">
        <v>352.7978927257019</v>
      </c>
      <c r="BG487" s="60">
        <v>359.82907941976902</v>
      </c>
      <c r="BH487" s="60">
        <v>359.82907941976902</v>
      </c>
      <c r="BI487" s="60">
        <v>368.46682757464947</v>
      </c>
      <c r="BJ487" s="60">
        <v>379.28253652431329</v>
      </c>
      <c r="BK487" s="60">
        <v>390.85892465815084</v>
      </c>
      <c r="BL487" s="60">
        <v>403.49624883640513</v>
      </c>
      <c r="BM487" s="60">
        <v>416.84200202212435</v>
      </c>
      <c r="BN487" s="60">
        <v>431.31383897178534</v>
      </c>
      <c r="BO487" s="60">
        <v>443.5085475889814</v>
      </c>
      <c r="BP487" s="60">
        <v>454.68943667510507</v>
      </c>
      <c r="BQ487" s="60">
        <v>464.36715736065872</v>
      </c>
      <c r="BR487" s="60">
        <v>473.53036901429959</v>
      </c>
      <c r="BS487" s="60">
        <v>481.1401682158027</v>
      </c>
      <c r="BT487" s="60">
        <v>488.67188889334307</v>
      </c>
      <c r="BU487" s="60">
        <v>488.67188889334307</v>
      </c>
      <c r="BV487" s="60">
        <v>498.00525217134037</v>
      </c>
      <c r="BW487" s="60">
        <v>509.69197177999934</v>
      </c>
      <c r="BX487" s="60">
        <v>522.20062958789754</v>
      </c>
      <c r="BY487" s="60">
        <v>535.85566274035443</v>
      </c>
      <c r="BZ487" s="60">
        <v>550.2761761041794</v>
      </c>
      <c r="CA487" s="60">
        <v>565.9134590081519</v>
      </c>
      <c r="CB487" s="60">
        <v>579.09023188376614</v>
      </c>
      <c r="CC487" s="60">
        <v>591.17154031515702</v>
      </c>
      <c r="CD487" s="60">
        <v>601.62862719030807</v>
      </c>
      <c r="CE487" s="60">
        <v>611.52977059286127</v>
      </c>
      <c r="CF487" s="60">
        <v>619.75240213371183</v>
      </c>
      <c r="CG487" s="60">
        <v>627.89066728974728</v>
      </c>
      <c r="CH487" s="60">
        <v>627.89066728974728</v>
      </c>
    </row>
    <row r="488" spans="1:86">
      <c r="A488" s="57" t="s">
        <v>86</v>
      </c>
      <c r="B488" s="58" t="s">
        <v>723</v>
      </c>
      <c r="C488" s="59" t="s">
        <v>92</v>
      </c>
      <c r="D488" s="58" t="s">
        <v>93</v>
      </c>
      <c r="E488" s="58" t="str">
        <f>VLOOKUP(CONCATENATE($F$4,F488),'REG FL  CWIP - 1 System Per Boo'!$A$29:$B$1161,2,FALSE)</f>
        <v>Distribution</v>
      </c>
      <c r="F488" s="58" t="s">
        <v>198</v>
      </c>
      <c r="G488" s="58" t="s">
        <v>152</v>
      </c>
      <c r="H488" s="63">
        <v>370</v>
      </c>
      <c r="I488" s="60">
        <v>0</v>
      </c>
      <c r="J488" s="60">
        <v>0</v>
      </c>
      <c r="K488" s="60">
        <v>0</v>
      </c>
      <c r="L488" s="60">
        <v>0</v>
      </c>
      <c r="M488" s="60">
        <v>0</v>
      </c>
      <c r="N488" s="60">
        <v>0</v>
      </c>
      <c r="O488" s="60">
        <v>0</v>
      </c>
      <c r="P488" s="60">
        <v>0</v>
      </c>
      <c r="Q488" s="60">
        <v>0</v>
      </c>
      <c r="R488" s="60">
        <v>0</v>
      </c>
      <c r="S488" s="60">
        <v>0</v>
      </c>
      <c r="T488" s="60">
        <v>0</v>
      </c>
      <c r="U488" s="60">
        <v>0</v>
      </c>
      <c r="V488" s="60">
        <v>4.1977900799099999</v>
      </c>
      <c r="W488" s="60">
        <v>16.158232084175999</v>
      </c>
      <c r="X488" s="60">
        <v>22.469234286113998</v>
      </c>
      <c r="Y488" s="60">
        <v>32.023040146397996</v>
      </c>
      <c r="Z488" s="60">
        <v>51.337654305335995</v>
      </c>
      <c r="AA488" s="60">
        <v>68.372379080837987</v>
      </c>
      <c r="AB488" s="60">
        <v>78.91872186214799</v>
      </c>
      <c r="AC488" s="60">
        <v>83.046395458403993</v>
      </c>
      <c r="AD488" s="60">
        <v>86.083515125495992</v>
      </c>
      <c r="AE488" s="60">
        <v>93.497336575397995</v>
      </c>
      <c r="AF488" s="60">
        <v>97.685955039707991</v>
      </c>
      <c r="AG488" s="60">
        <v>0</v>
      </c>
      <c r="AH488" s="60">
        <v>0</v>
      </c>
      <c r="AI488" s="60">
        <v>5.9087325088889999</v>
      </c>
      <c r="AJ488" s="60">
        <v>17.737788949713</v>
      </c>
      <c r="AK488" s="60">
        <v>24.769992165849001</v>
      </c>
      <c r="AL488" s="60">
        <v>34.141935459933002</v>
      </c>
      <c r="AM488" s="60">
        <v>51.78486623373</v>
      </c>
      <c r="AN488" s="60">
        <v>68.095537203519001</v>
      </c>
      <c r="AO488" s="60">
        <v>80.915046551136001</v>
      </c>
      <c r="AP488" s="60">
        <v>89.139784297787998</v>
      </c>
      <c r="AQ488" s="60">
        <v>92.648369401560004</v>
      </c>
      <c r="AR488" s="60">
        <v>102.02051175573601</v>
      </c>
      <c r="AS488" s="60">
        <v>105.57978163210801</v>
      </c>
      <c r="AT488" s="60">
        <v>0</v>
      </c>
      <c r="AU488" s="60">
        <v>0</v>
      </c>
      <c r="AV488" s="60">
        <v>7.3334896669871821</v>
      </c>
      <c r="AW488" s="60">
        <v>20.394497197917456</v>
      </c>
      <c r="AX488" s="60">
        <v>28.364377725566541</v>
      </c>
      <c r="AY488" s="60">
        <v>39.516212630266381</v>
      </c>
      <c r="AZ488" s="60">
        <v>52.577220146448411</v>
      </c>
      <c r="BA488" s="60">
        <v>67.547400279028778</v>
      </c>
      <c r="BB488" s="60">
        <v>76.153671687004106</v>
      </c>
      <c r="BC488" s="60">
        <v>82.214379598254908</v>
      </c>
      <c r="BD488" s="60">
        <v>86.365914893107416</v>
      </c>
      <c r="BE488" s="60">
        <v>96.244968037154806</v>
      </c>
      <c r="BF488" s="60">
        <v>102.94206682381575</v>
      </c>
      <c r="BG488" s="60">
        <v>0</v>
      </c>
      <c r="BH488" s="60">
        <v>0</v>
      </c>
      <c r="BI488" s="60">
        <v>7.5168269052798147</v>
      </c>
      <c r="BJ488" s="60">
        <v>20.904359618459893</v>
      </c>
      <c r="BK488" s="60">
        <v>29.073487155624669</v>
      </c>
      <c r="BL488" s="60">
        <v>40.504117927799015</v>
      </c>
      <c r="BM488" s="60">
        <v>53.891650625862141</v>
      </c>
      <c r="BN488" s="60">
        <v>69.236085254853094</v>
      </c>
      <c r="BO488" s="60">
        <v>78.057513444058785</v>
      </c>
      <c r="BP488" s="60">
        <v>84.269739050295783</v>
      </c>
      <c r="BQ488" s="60">
        <v>88.525062725605011</v>
      </c>
      <c r="BR488" s="60">
        <v>98.651092193697579</v>
      </c>
      <c r="BS488" s="60">
        <v>105.5156184469365</v>
      </c>
      <c r="BT488" s="60">
        <v>0</v>
      </c>
      <c r="BU488" s="60">
        <v>0</v>
      </c>
      <c r="BV488" s="60">
        <v>7.7423317234743614</v>
      </c>
      <c r="BW488" s="60">
        <v>21.531490437705322</v>
      </c>
      <c r="BX488" s="60">
        <v>29.9456918129789</v>
      </c>
      <c r="BY488" s="60">
        <v>41.719241525100855</v>
      </c>
      <c r="BZ488" s="60">
        <v>55.508400223761356</v>
      </c>
      <c r="CA488" s="60">
        <v>71.313167914150625</v>
      </c>
      <c r="CB488" s="60">
        <v>80.39923896198404</v>
      </c>
      <c r="CC488" s="60">
        <v>86.797831345528891</v>
      </c>
      <c r="CD488" s="60">
        <v>91.180814737345031</v>
      </c>
      <c r="CE488" s="60">
        <v>101.61062510434733</v>
      </c>
      <c r="CF488" s="60">
        <v>108.68108715526186</v>
      </c>
      <c r="CG488" s="60">
        <v>0</v>
      </c>
      <c r="CH488" s="60">
        <v>0</v>
      </c>
    </row>
    <row r="489" spans="1:86">
      <c r="A489" s="57" t="s">
        <v>86</v>
      </c>
      <c r="B489" s="58" t="s">
        <v>132</v>
      </c>
      <c r="C489" s="59" t="s">
        <v>116</v>
      </c>
      <c r="D489" s="58" t="s">
        <v>333</v>
      </c>
      <c r="E489" s="58" t="str">
        <f>VLOOKUP(CONCATENATE($F$4,F489),'REG FL  CWIP - 1 System Per Boo'!$A$29:$B$1161,2,FALSE)</f>
        <v>Production</v>
      </c>
      <c r="F489" s="58" t="s">
        <v>414</v>
      </c>
      <c r="G489" s="58" t="s">
        <v>415</v>
      </c>
      <c r="H489" s="63">
        <v>341</v>
      </c>
      <c r="I489" s="60">
        <v>0</v>
      </c>
      <c r="J489" s="60">
        <v>0</v>
      </c>
      <c r="K489" s="60">
        <v>0</v>
      </c>
      <c r="L489" s="60">
        <v>0</v>
      </c>
      <c r="M489" s="60">
        <v>0</v>
      </c>
      <c r="N489" s="60">
        <v>0</v>
      </c>
      <c r="O489" s="60">
        <v>0</v>
      </c>
      <c r="P489" s="60">
        <v>0</v>
      </c>
      <c r="Q489" s="60">
        <v>0</v>
      </c>
      <c r="R489" s="60">
        <v>0</v>
      </c>
      <c r="S489" s="60">
        <v>0</v>
      </c>
      <c r="T489" s="60">
        <v>0</v>
      </c>
      <c r="U489" s="60">
        <v>0</v>
      </c>
      <c r="V489" s="60">
        <v>0</v>
      </c>
      <c r="W489" s="60">
        <v>65.475716488000003</v>
      </c>
      <c r="X489" s="60">
        <v>353.76724857599999</v>
      </c>
      <c r="Y489" s="60">
        <v>252.50453394821545</v>
      </c>
      <c r="Z489" s="60">
        <v>367.20815859221545</v>
      </c>
      <c r="AA489" s="60">
        <v>589.15053383421548</v>
      </c>
      <c r="AB489" s="60">
        <v>717.42695675221546</v>
      </c>
      <c r="AC489" s="60">
        <v>835.79018940421543</v>
      </c>
      <c r="AD489" s="60">
        <v>1397.7143678562149</v>
      </c>
      <c r="AE489" s="60">
        <v>1454.187532772215</v>
      </c>
      <c r="AF489" s="60">
        <v>1510.6606003182151</v>
      </c>
      <c r="AG489" s="60">
        <v>2120.1361612782152</v>
      </c>
      <c r="AH489" s="60">
        <v>0</v>
      </c>
      <c r="AI489" s="60">
        <v>2157.4147406442148</v>
      </c>
      <c r="AJ489" s="60">
        <v>2353.575637086215</v>
      </c>
      <c r="AK489" s="60">
        <v>2944.3891724682153</v>
      </c>
      <c r="AL489" s="60">
        <v>3449.6398464802151</v>
      </c>
      <c r="AM489" s="60">
        <v>3760.0963977522151</v>
      </c>
      <c r="AN489" s="60">
        <v>3923.5413741602151</v>
      </c>
      <c r="AO489" s="60">
        <v>3837.2714400025011</v>
      </c>
      <c r="AP489" s="60">
        <v>4319.1821340365013</v>
      </c>
      <c r="AQ489" s="60">
        <v>4501.2651874965013</v>
      </c>
      <c r="AR489" s="60">
        <v>4576.5954400605015</v>
      </c>
      <c r="AS489" s="60">
        <v>5021.0876699905011</v>
      </c>
      <c r="AT489" s="60">
        <v>1473.1777051385488</v>
      </c>
      <c r="AU489" s="60">
        <v>2157.4147406442148</v>
      </c>
      <c r="AV489" s="60">
        <v>1529.0095343105488</v>
      </c>
      <c r="AW489" s="60">
        <v>1563.7937009772154</v>
      </c>
      <c r="AX489" s="60">
        <v>1598.577867643882</v>
      </c>
      <c r="AY489" s="60">
        <v>1633.3620343105486</v>
      </c>
      <c r="AZ489" s="60">
        <v>1668.1462009772151</v>
      </c>
      <c r="BA489" s="60">
        <v>1536.5670320699414</v>
      </c>
      <c r="BB489" s="60">
        <v>1489.1373318930468</v>
      </c>
      <c r="BC489" s="60">
        <v>1523.9214985597134</v>
      </c>
      <c r="BD489" s="60">
        <v>1558.70566522638</v>
      </c>
      <c r="BE489" s="60">
        <v>1593.4898318930466</v>
      </c>
      <c r="BF489" s="60">
        <v>1628.2739985597132</v>
      </c>
      <c r="BG489" s="60">
        <v>1663.0581652263797</v>
      </c>
      <c r="BH489" s="60">
        <v>1529.0095343105488</v>
      </c>
      <c r="BI489" s="60">
        <v>1484.5798205895057</v>
      </c>
      <c r="BJ489" s="60">
        <v>1561.9248205895058</v>
      </c>
      <c r="BK489" s="60">
        <v>1639.2698205895058</v>
      </c>
      <c r="BL489" s="60">
        <v>1642.8998327892152</v>
      </c>
      <c r="BM489" s="60">
        <v>1720.2448327892153</v>
      </c>
      <c r="BN489" s="60">
        <v>1511.6368695922215</v>
      </c>
      <c r="BO489" s="60">
        <v>1007.9370048584631</v>
      </c>
      <c r="BP489" s="60">
        <v>1085.2820048584631</v>
      </c>
      <c r="BQ489" s="60">
        <v>1162.6270048584631</v>
      </c>
      <c r="BR489" s="60">
        <v>1239.9720048584632</v>
      </c>
      <c r="BS489" s="60">
        <v>1317.3170048584632</v>
      </c>
      <c r="BT489" s="60">
        <v>1394.6620048584632</v>
      </c>
      <c r="BU489" s="60">
        <v>1484.5798205895057</v>
      </c>
      <c r="BV489" s="60">
        <v>1242.2478875486684</v>
      </c>
      <c r="BW489" s="60">
        <v>1321.9812208820017</v>
      </c>
      <c r="BX489" s="60">
        <v>1401.7145542153351</v>
      </c>
      <c r="BY489" s="60">
        <v>1481.4478875486684</v>
      </c>
      <c r="BZ489" s="60">
        <v>1561.1812208820018</v>
      </c>
      <c r="CA489" s="60">
        <v>1640.9145542153351</v>
      </c>
      <c r="CB489" s="60">
        <v>1391.0399076974963</v>
      </c>
      <c r="CC489" s="60">
        <v>1470.7732410308297</v>
      </c>
      <c r="CD489" s="60">
        <v>1550.506574364163</v>
      </c>
      <c r="CE489" s="60">
        <v>1630.2399076974964</v>
      </c>
      <c r="CF489" s="60">
        <v>1709.9732410308297</v>
      </c>
      <c r="CG489" s="60">
        <v>1789.7065743641631</v>
      </c>
      <c r="CH489" s="60">
        <v>1242.2478875486684</v>
      </c>
    </row>
    <row r="490" spans="1:86">
      <c r="A490" s="57" t="s">
        <v>86</v>
      </c>
      <c r="B490" s="58" t="s">
        <v>132</v>
      </c>
      <c r="C490" s="59" t="s">
        <v>116</v>
      </c>
      <c r="D490" s="58" t="s">
        <v>333</v>
      </c>
      <c r="E490" s="58" t="str">
        <f>VLOOKUP(CONCATENATE($F$4,F490),'REG FL  CWIP - 1 System Per Boo'!$A$29:$B$1161,2,FALSE)</f>
        <v>Production</v>
      </c>
      <c r="F490" s="58" t="s">
        <v>425</v>
      </c>
      <c r="G490" s="58" t="s">
        <v>415</v>
      </c>
      <c r="H490" s="63">
        <v>341</v>
      </c>
      <c r="I490" s="60">
        <v>0</v>
      </c>
      <c r="J490" s="60">
        <v>0</v>
      </c>
      <c r="K490" s="60">
        <v>0</v>
      </c>
      <c r="L490" s="60">
        <v>0</v>
      </c>
      <c r="M490" s="60">
        <v>0</v>
      </c>
      <c r="N490" s="60">
        <v>0</v>
      </c>
      <c r="O490" s="60">
        <v>0</v>
      </c>
      <c r="P490" s="60">
        <v>0</v>
      </c>
      <c r="Q490" s="60">
        <v>0</v>
      </c>
      <c r="R490" s="60">
        <v>0</v>
      </c>
      <c r="S490" s="60">
        <v>0</v>
      </c>
      <c r="T490" s="60">
        <v>0</v>
      </c>
      <c r="U490" s="60">
        <v>0</v>
      </c>
      <c r="V490" s="60">
        <v>0</v>
      </c>
      <c r="W490" s="60">
        <v>3.539672011</v>
      </c>
      <c r="X490" s="60">
        <v>7.0793440219999999</v>
      </c>
      <c r="Y490" s="60">
        <v>10.619016032999999</v>
      </c>
      <c r="Z490" s="60">
        <v>14.158688044</v>
      </c>
      <c r="AA490" s="60">
        <v>17.698360054999998</v>
      </c>
      <c r="AB490" s="60">
        <v>21.238032065999999</v>
      </c>
      <c r="AC490" s="60">
        <v>24.777704076999999</v>
      </c>
      <c r="AD490" s="60">
        <v>28.317376088</v>
      </c>
      <c r="AE490" s="60">
        <v>31.857048099</v>
      </c>
      <c r="AF490" s="60">
        <v>35.396720109999997</v>
      </c>
      <c r="AG490" s="60">
        <v>38.936392120999997</v>
      </c>
      <c r="AH490" s="60">
        <v>0</v>
      </c>
      <c r="AI490" s="60">
        <v>0</v>
      </c>
      <c r="AJ490" s="60">
        <v>17.552034939999999</v>
      </c>
      <c r="AK490" s="60">
        <v>35.104069879999997</v>
      </c>
      <c r="AL490" s="60">
        <v>52.656104819999996</v>
      </c>
      <c r="AM490" s="60">
        <v>70.208139759999995</v>
      </c>
      <c r="AN490" s="60">
        <v>87.760174699999993</v>
      </c>
      <c r="AO490" s="60">
        <v>105.31220963999999</v>
      </c>
      <c r="AP490" s="60">
        <v>122.86424457999999</v>
      </c>
      <c r="AQ490" s="60">
        <v>140.41627951999999</v>
      </c>
      <c r="AR490" s="60">
        <v>157.96831445999999</v>
      </c>
      <c r="AS490" s="60">
        <v>175.52034939999999</v>
      </c>
      <c r="AT490" s="60">
        <v>193.07238433999999</v>
      </c>
      <c r="AU490" s="60">
        <v>0</v>
      </c>
      <c r="AV490" s="60">
        <v>0</v>
      </c>
      <c r="AW490" s="60">
        <v>19.428125283875694</v>
      </c>
      <c r="AX490" s="60">
        <v>38.856250567751388</v>
      </c>
      <c r="AY490" s="60">
        <v>58.284375851627082</v>
      </c>
      <c r="AZ490" s="60">
        <v>77.712501135502777</v>
      </c>
      <c r="BA490" s="60">
        <v>97.140626419378464</v>
      </c>
      <c r="BB490" s="60">
        <v>116.56875170325415</v>
      </c>
      <c r="BC490" s="60">
        <v>135.99687698712984</v>
      </c>
      <c r="BD490" s="60">
        <v>155.42500227100552</v>
      </c>
      <c r="BE490" s="60">
        <v>174.85312755488121</v>
      </c>
      <c r="BF490" s="60">
        <v>194.2812528387569</v>
      </c>
      <c r="BG490" s="60">
        <v>213.70937812263259</v>
      </c>
      <c r="BH490" s="60">
        <v>0</v>
      </c>
      <c r="BI490" s="60">
        <v>0</v>
      </c>
      <c r="BJ490" s="60">
        <v>21.78782489817733</v>
      </c>
      <c r="BK490" s="60">
        <v>43.575649796354661</v>
      </c>
      <c r="BL490" s="60">
        <v>65.363474694531988</v>
      </c>
      <c r="BM490" s="60">
        <v>87.151299592709321</v>
      </c>
      <c r="BN490" s="60">
        <v>108.93912449088666</v>
      </c>
      <c r="BO490" s="60">
        <v>130.72694938906398</v>
      </c>
      <c r="BP490" s="60">
        <v>152.51477428724129</v>
      </c>
      <c r="BQ490" s="60">
        <v>174.30259918541861</v>
      </c>
      <c r="BR490" s="60">
        <v>196.09042408359593</v>
      </c>
      <c r="BS490" s="60">
        <v>217.87824898177325</v>
      </c>
      <c r="BT490" s="60">
        <v>239.66607387995057</v>
      </c>
      <c r="BU490" s="60">
        <v>0</v>
      </c>
      <c r="BV490" s="60">
        <v>0</v>
      </c>
      <c r="BW490" s="60">
        <v>57.28289591409267</v>
      </c>
      <c r="BX490" s="60">
        <v>114.56579182818534</v>
      </c>
      <c r="BY490" s="60">
        <v>171.848687742278</v>
      </c>
      <c r="BZ490" s="60">
        <v>229.13158365637068</v>
      </c>
      <c r="CA490" s="60">
        <v>286.41447957046336</v>
      </c>
      <c r="CB490" s="60">
        <v>343.69737548455601</v>
      </c>
      <c r="CC490" s="60">
        <v>400.98027139864865</v>
      </c>
      <c r="CD490" s="60">
        <v>458.2631673127413</v>
      </c>
      <c r="CE490" s="60">
        <v>515.54606322683401</v>
      </c>
      <c r="CF490" s="60">
        <v>572.82895914092671</v>
      </c>
      <c r="CG490" s="60">
        <v>630.11185505501942</v>
      </c>
      <c r="CH490" s="60">
        <v>0</v>
      </c>
    </row>
    <row r="491" spans="1:86">
      <c r="A491" s="57" t="s">
        <v>86</v>
      </c>
      <c r="B491" s="57" t="s">
        <v>701</v>
      </c>
      <c r="C491" s="58" t="s">
        <v>116</v>
      </c>
      <c r="D491" s="58" t="s">
        <v>333</v>
      </c>
      <c r="E491" s="58" t="str">
        <f>VLOOKUP(CONCATENATE($F$4,F491),'REG FL  CWIP - 1 System Per Boo'!$A$29:$B$1161,2,FALSE)</f>
        <v>Production</v>
      </c>
      <c r="F491" s="58" t="s">
        <v>414</v>
      </c>
      <c r="G491" s="58" t="s">
        <v>415</v>
      </c>
      <c r="H491" s="63">
        <v>341</v>
      </c>
      <c r="I491" s="60">
        <v>0</v>
      </c>
      <c r="J491" s="60">
        <v>0</v>
      </c>
      <c r="K491" s="60">
        <v>0</v>
      </c>
      <c r="L491" s="60">
        <v>0</v>
      </c>
      <c r="M491" s="60">
        <v>0</v>
      </c>
      <c r="N491" s="60">
        <v>0</v>
      </c>
      <c r="O491" s="60">
        <v>0</v>
      </c>
      <c r="P491" s="60">
        <v>0</v>
      </c>
      <c r="Q491" s="60">
        <v>0</v>
      </c>
      <c r="R491" s="60">
        <v>0</v>
      </c>
      <c r="S491" s="60">
        <v>0</v>
      </c>
      <c r="T491" s="60">
        <v>0</v>
      </c>
      <c r="U491" s="60">
        <v>0</v>
      </c>
      <c r="V491" s="60">
        <v>65.475716488000003</v>
      </c>
      <c r="W491" s="60">
        <v>288.291532088</v>
      </c>
      <c r="X491" s="60">
        <v>453.39940833600002</v>
      </c>
      <c r="Y491" s="60">
        <v>114.703624644</v>
      </c>
      <c r="Z491" s="60">
        <v>221.942375242</v>
      </c>
      <c r="AA491" s="60">
        <v>128.27642291800001</v>
      </c>
      <c r="AB491" s="60">
        <v>118.36323265199999</v>
      </c>
      <c r="AC491" s="60">
        <v>637.69213612999999</v>
      </c>
      <c r="AD491" s="60">
        <v>56.473164916000002</v>
      </c>
      <c r="AE491" s="60">
        <v>56.473067546000003</v>
      </c>
      <c r="AF491" s="60">
        <v>609.47556096000005</v>
      </c>
      <c r="AG491" s="60">
        <v>100.22865587</v>
      </c>
      <c r="AH491" s="60">
        <v>2850.7948977900001</v>
      </c>
      <c r="AI491" s="60">
        <v>196.16089644199999</v>
      </c>
      <c r="AJ491" s="60">
        <v>590.81353538200005</v>
      </c>
      <c r="AK491" s="60">
        <v>505.25067401199999</v>
      </c>
      <c r="AL491" s="60">
        <v>310.45655127200001</v>
      </c>
      <c r="AM491" s="60">
        <v>618.49852278200001</v>
      </c>
      <c r="AN491" s="60">
        <v>135.70334812999999</v>
      </c>
      <c r="AO491" s="60">
        <v>481.91069403400002</v>
      </c>
      <c r="AP491" s="60">
        <v>182.08305346</v>
      </c>
      <c r="AQ491" s="60">
        <v>75.330252564000006</v>
      </c>
      <c r="AR491" s="60">
        <v>444.49222993000001</v>
      </c>
      <c r="AS491" s="60">
        <v>135.34989503</v>
      </c>
      <c r="AT491" s="60">
        <v>55.831829171999999</v>
      </c>
      <c r="AU491" s="60">
        <v>3731.8814822100003</v>
      </c>
      <c r="AV491" s="60">
        <v>34.784166666666671</v>
      </c>
      <c r="AW491" s="60">
        <v>34.784166666666671</v>
      </c>
      <c r="AX491" s="60">
        <v>34.784166666666671</v>
      </c>
      <c r="AY491" s="60">
        <v>34.784166666666671</v>
      </c>
      <c r="AZ491" s="60">
        <v>34.784166666666671</v>
      </c>
      <c r="BA491" s="60">
        <v>34.784166666666671</v>
      </c>
      <c r="BB491" s="60">
        <v>34.784166666666671</v>
      </c>
      <c r="BC491" s="60">
        <v>34.784166666666671</v>
      </c>
      <c r="BD491" s="60">
        <v>34.784166666666671</v>
      </c>
      <c r="BE491" s="60">
        <v>34.784166666666671</v>
      </c>
      <c r="BF491" s="60">
        <v>34.784166666666671</v>
      </c>
      <c r="BG491" s="60">
        <v>34.784166666666579</v>
      </c>
      <c r="BH491" s="60">
        <v>417.41</v>
      </c>
      <c r="BI491" s="60">
        <v>77.344999999999999</v>
      </c>
      <c r="BJ491" s="60">
        <v>77.344999999999999</v>
      </c>
      <c r="BK491" s="60">
        <v>77.344999999999999</v>
      </c>
      <c r="BL491" s="60">
        <v>77.344999999999999</v>
      </c>
      <c r="BM491" s="60">
        <v>77.344999999999999</v>
      </c>
      <c r="BN491" s="60">
        <v>77.344999999999999</v>
      </c>
      <c r="BO491" s="60">
        <v>77.344999999999999</v>
      </c>
      <c r="BP491" s="60">
        <v>77.344999999999999</v>
      </c>
      <c r="BQ491" s="60">
        <v>77.344999999999999</v>
      </c>
      <c r="BR491" s="60">
        <v>77.344999999999999</v>
      </c>
      <c r="BS491" s="60">
        <v>77.344999999999999</v>
      </c>
      <c r="BT491" s="60">
        <v>77.3449999999998</v>
      </c>
      <c r="BU491" s="60">
        <v>928.14</v>
      </c>
      <c r="BV491" s="60">
        <v>79.733333333333334</v>
      </c>
      <c r="BW491" s="60">
        <v>79.733333333333334</v>
      </c>
      <c r="BX491" s="60">
        <v>79.733333333333334</v>
      </c>
      <c r="BY491" s="60">
        <v>79.733333333333334</v>
      </c>
      <c r="BZ491" s="60">
        <v>79.733333333333334</v>
      </c>
      <c r="CA491" s="60">
        <v>79.733333333333334</v>
      </c>
      <c r="CB491" s="60">
        <v>79.733333333333334</v>
      </c>
      <c r="CC491" s="60">
        <v>79.733333333333334</v>
      </c>
      <c r="CD491" s="60">
        <v>79.733333333333334</v>
      </c>
      <c r="CE491" s="60">
        <v>79.733333333333334</v>
      </c>
      <c r="CF491" s="60">
        <v>79.733333333333334</v>
      </c>
      <c r="CG491" s="60">
        <v>79.733333333333235</v>
      </c>
      <c r="CH491" s="60">
        <v>956.8</v>
      </c>
    </row>
    <row r="492" spans="1:86">
      <c r="A492" s="57" t="s">
        <v>86</v>
      </c>
      <c r="B492" s="57" t="s">
        <v>701</v>
      </c>
      <c r="C492" s="58" t="s">
        <v>116</v>
      </c>
      <c r="D492" s="58" t="s">
        <v>333</v>
      </c>
      <c r="E492" s="58" t="str">
        <f>VLOOKUP(CONCATENATE($F$4,F492),'REG FL  CWIP - 1 System Per Boo'!$A$29:$B$1161,2,FALSE)</f>
        <v>Production</v>
      </c>
      <c r="F492" s="58" t="s">
        <v>425</v>
      </c>
      <c r="G492" s="58" t="s">
        <v>415</v>
      </c>
      <c r="H492" s="63">
        <v>341</v>
      </c>
      <c r="I492" s="60">
        <v>0</v>
      </c>
      <c r="J492" s="60">
        <v>0</v>
      </c>
      <c r="K492" s="60">
        <v>0</v>
      </c>
      <c r="L492" s="60">
        <v>0</v>
      </c>
      <c r="M492" s="60">
        <v>0</v>
      </c>
      <c r="N492" s="60">
        <v>0</v>
      </c>
      <c r="O492" s="60">
        <v>0</v>
      </c>
      <c r="P492" s="60">
        <v>0</v>
      </c>
      <c r="Q492" s="60">
        <v>0</v>
      </c>
      <c r="R492" s="60">
        <v>0</v>
      </c>
      <c r="S492" s="60">
        <v>0</v>
      </c>
      <c r="T492" s="60">
        <v>0</v>
      </c>
      <c r="U492" s="60">
        <v>0</v>
      </c>
      <c r="V492" s="60">
        <v>3.539672011</v>
      </c>
      <c r="W492" s="60">
        <v>3.539672011</v>
      </c>
      <c r="X492" s="60">
        <v>3.539672011</v>
      </c>
      <c r="Y492" s="60">
        <v>3.539672011</v>
      </c>
      <c r="Z492" s="60">
        <v>3.539672011</v>
      </c>
      <c r="AA492" s="60">
        <v>3.539672011</v>
      </c>
      <c r="AB492" s="60">
        <v>3.539672011</v>
      </c>
      <c r="AC492" s="60">
        <v>3.539672011</v>
      </c>
      <c r="AD492" s="60">
        <v>3.539672011</v>
      </c>
      <c r="AE492" s="60">
        <v>3.539672011</v>
      </c>
      <c r="AF492" s="60">
        <v>3.539672011</v>
      </c>
      <c r="AG492" s="60">
        <v>3.539672011</v>
      </c>
      <c r="AH492" s="60">
        <v>42.476064131999998</v>
      </c>
      <c r="AI492" s="60">
        <v>17.552034939999999</v>
      </c>
      <c r="AJ492" s="60">
        <v>17.552034939999999</v>
      </c>
      <c r="AK492" s="60">
        <v>17.552034939999999</v>
      </c>
      <c r="AL492" s="60">
        <v>17.552034939999999</v>
      </c>
      <c r="AM492" s="60">
        <v>17.552034939999999</v>
      </c>
      <c r="AN492" s="60">
        <v>17.552034939999999</v>
      </c>
      <c r="AO492" s="60">
        <v>17.552034939999999</v>
      </c>
      <c r="AP492" s="60">
        <v>17.552034939999999</v>
      </c>
      <c r="AQ492" s="60">
        <v>17.552034939999999</v>
      </c>
      <c r="AR492" s="60">
        <v>17.552034939999999</v>
      </c>
      <c r="AS492" s="60">
        <v>17.552034939999999</v>
      </c>
      <c r="AT492" s="60">
        <v>17.552034939999999</v>
      </c>
      <c r="AU492" s="60">
        <v>210.62441927999998</v>
      </c>
      <c r="AV492" s="60">
        <v>19.428125283875694</v>
      </c>
      <c r="AW492" s="60">
        <v>19.428125283875694</v>
      </c>
      <c r="AX492" s="60">
        <v>19.428125283875694</v>
      </c>
      <c r="AY492" s="60">
        <v>19.428125283875694</v>
      </c>
      <c r="AZ492" s="60">
        <v>19.428125283875694</v>
      </c>
      <c r="BA492" s="60">
        <v>19.428125283875694</v>
      </c>
      <c r="BB492" s="60">
        <v>19.428125283875694</v>
      </c>
      <c r="BC492" s="60">
        <v>19.428125283875694</v>
      </c>
      <c r="BD492" s="60">
        <v>19.428125283875694</v>
      </c>
      <c r="BE492" s="60">
        <v>19.428125283875694</v>
      </c>
      <c r="BF492" s="60">
        <v>19.428125283875694</v>
      </c>
      <c r="BG492" s="60">
        <v>19.428125302767427</v>
      </c>
      <c r="BH492" s="60">
        <v>233.13750342540001</v>
      </c>
      <c r="BI492" s="60">
        <v>21.78782489817733</v>
      </c>
      <c r="BJ492" s="60">
        <v>21.78782489817733</v>
      </c>
      <c r="BK492" s="60">
        <v>21.78782489817733</v>
      </c>
      <c r="BL492" s="60">
        <v>21.78782489817733</v>
      </c>
      <c r="BM492" s="60">
        <v>21.78782489817733</v>
      </c>
      <c r="BN492" s="60">
        <v>21.78782489817733</v>
      </c>
      <c r="BO492" s="60">
        <v>21.78782489817733</v>
      </c>
      <c r="BP492" s="60">
        <v>21.78782489817733</v>
      </c>
      <c r="BQ492" s="60">
        <v>21.78782489817733</v>
      </c>
      <c r="BR492" s="60">
        <v>21.78782489817733</v>
      </c>
      <c r="BS492" s="60">
        <v>21.78782489817733</v>
      </c>
      <c r="BT492" s="60">
        <v>21.7878248442494</v>
      </c>
      <c r="BU492" s="60">
        <v>261.45389872419997</v>
      </c>
      <c r="BV492" s="60">
        <v>57.28289591409267</v>
      </c>
      <c r="BW492" s="60">
        <v>57.28289591409267</v>
      </c>
      <c r="BX492" s="60">
        <v>57.28289591409267</v>
      </c>
      <c r="BY492" s="60">
        <v>57.28289591409267</v>
      </c>
      <c r="BZ492" s="60">
        <v>57.28289591409267</v>
      </c>
      <c r="CA492" s="60">
        <v>57.28289591409267</v>
      </c>
      <c r="CB492" s="60">
        <v>57.28289591409267</v>
      </c>
      <c r="CC492" s="60">
        <v>57.28289591409267</v>
      </c>
      <c r="CD492" s="60">
        <v>57.28289591409267</v>
      </c>
      <c r="CE492" s="60">
        <v>57.28289591409267</v>
      </c>
      <c r="CF492" s="60">
        <v>57.28289591409267</v>
      </c>
      <c r="CG492" s="60">
        <v>57.282895943646622</v>
      </c>
      <c r="CH492" s="60">
        <v>687.39475099866604</v>
      </c>
    </row>
    <row r="493" spans="1:86">
      <c r="A493" s="57" t="s">
        <v>86</v>
      </c>
      <c r="B493" s="58" t="s">
        <v>719</v>
      </c>
      <c r="C493" s="59" t="s">
        <v>116</v>
      </c>
      <c r="D493" s="58" t="s">
        <v>333</v>
      </c>
      <c r="E493" s="58" t="str">
        <f>VLOOKUP(CONCATENATE($F$4,F493),'REG FL  CWIP - 1 System Per Boo'!$A$29:$B$1161,2,FALSE)</f>
        <v>Production</v>
      </c>
      <c r="F493" s="58" t="s">
        <v>425</v>
      </c>
      <c r="G493" s="58" t="s">
        <v>415</v>
      </c>
      <c r="H493" s="63">
        <v>341</v>
      </c>
      <c r="I493" s="60">
        <v>0</v>
      </c>
      <c r="J493" s="60">
        <v>0</v>
      </c>
      <c r="K493" s="60">
        <v>0</v>
      </c>
      <c r="L493" s="60">
        <v>0</v>
      </c>
      <c r="M493" s="60">
        <v>0</v>
      </c>
      <c r="N493" s="60">
        <v>0</v>
      </c>
      <c r="O493" s="60">
        <v>0</v>
      </c>
      <c r="P493" s="60">
        <v>0</v>
      </c>
      <c r="Q493" s="60">
        <v>0</v>
      </c>
      <c r="R493" s="60">
        <v>0</v>
      </c>
      <c r="S493" s="60">
        <v>0</v>
      </c>
      <c r="T493" s="60">
        <v>0</v>
      </c>
      <c r="U493" s="60">
        <v>0</v>
      </c>
      <c r="V493" s="60">
        <v>0</v>
      </c>
      <c r="W493" s="60">
        <v>0</v>
      </c>
      <c r="X493" s="60">
        <v>0</v>
      </c>
      <c r="Y493" s="60">
        <v>0</v>
      </c>
      <c r="Z493" s="60">
        <v>0</v>
      </c>
      <c r="AA493" s="60">
        <v>0</v>
      </c>
      <c r="AB493" s="60">
        <v>0</v>
      </c>
      <c r="AC493" s="60">
        <v>0</v>
      </c>
      <c r="AD493" s="60">
        <v>0</v>
      </c>
      <c r="AE493" s="60">
        <v>0</v>
      </c>
      <c r="AF493" s="60">
        <v>0</v>
      </c>
      <c r="AG493" s="60">
        <v>42.476064131999998</v>
      </c>
      <c r="AH493" s="60">
        <v>42.476064131999998</v>
      </c>
      <c r="AI493" s="60">
        <v>0</v>
      </c>
      <c r="AJ493" s="60">
        <v>0</v>
      </c>
      <c r="AK493" s="60">
        <v>0</v>
      </c>
      <c r="AL493" s="60">
        <v>0</v>
      </c>
      <c r="AM493" s="60">
        <v>0</v>
      </c>
      <c r="AN493" s="60">
        <v>0</v>
      </c>
      <c r="AO493" s="60">
        <v>0</v>
      </c>
      <c r="AP493" s="60">
        <v>0</v>
      </c>
      <c r="AQ493" s="60">
        <v>0</v>
      </c>
      <c r="AR493" s="60">
        <v>0</v>
      </c>
      <c r="AS493" s="60">
        <v>0</v>
      </c>
      <c r="AT493" s="60">
        <v>210.62441927999998</v>
      </c>
      <c r="AU493" s="60">
        <v>210.62441927999998</v>
      </c>
      <c r="AV493" s="60">
        <v>0</v>
      </c>
      <c r="AW493" s="60">
        <v>0</v>
      </c>
      <c r="AX493" s="60">
        <v>0</v>
      </c>
      <c r="AY493" s="60">
        <v>0</v>
      </c>
      <c r="AZ493" s="60">
        <v>0</v>
      </c>
      <c r="BA493" s="60">
        <v>0</v>
      </c>
      <c r="BB493" s="60">
        <v>0</v>
      </c>
      <c r="BC493" s="60">
        <v>0</v>
      </c>
      <c r="BD493" s="60">
        <v>0</v>
      </c>
      <c r="BE493" s="60">
        <v>0</v>
      </c>
      <c r="BF493" s="60">
        <v>0</v>
      </c>
      <c r="BG493" s="60">
        <v>233.13750342540001</v>
      </c>
      <c r="BH493" s="60">
        <v>233.13750342540001</v>
      </c>
      <c r="BI493" s="60">
        <v>0</v>
      </c>
      <c r="BJ493" s="60">
        <v>0</v>
      </c>
      <c r="BK493" s="60">
        <v>0</v>
      </c>
      <c r="BL493" s="60">
        <v>0</v>
      </c>
      <c r="BM493" s="60">
        <v>0</v>
      </c>
      <c r="BN493" s="60">
        <v>0</v>
      </c>
      <c r="BO493" s="60">
        <v>0</v>
      </c>
      <c r="BP493" s="60">
        <v>0</v>
      </c>
      <c r="BQ493" s="60">
        <v>0</v>
      </c>
      <c r="BR493" s="60">
        <v>0</v>
      </c>
      <c r="BS493" s="60">
        <v>0</v>
      </c>
      <c r="BT493" s="60">
        <v>261.45389872419997</v>
      </c>
      <c r="BU493" s="60">
        <v>261.45389872419997</v>
      </c>
      <c r="BV493" s="60">
        <v>0</v>
      </c>
      <c r="BW493" s="60">
        <v>0</v>
      </c>
      <c r="BX493" s="60">
        <v>0</v>
      </c>
      <c r="BY493" s="60">
        <v>0</v>
      </c>
      <c r="BZ493" s="60">
        <v>0</v>
      </c>
      <c r="CA493" s="60">
        <v>0</v>
      </c>
      <c r="CB493" s="60">
        <v>0</v>
      </c>
      <c r="CC493" s="60">
        <v>0</v>
      </c>
      <c r="CD493" s="60">
        <v>0</v>
      </c>
      <c r="CE493" s="60">
        <v>0</v>
      </c>
      <c r="CF493" s="60">
        <v>0</v>
      </c>
      <c r="CG493" s="60">
        <v>687.39475099866604</v>
      </c>
      <c r="CH493" s="60">
        <v>687.39475099866604</v>
      </c>
    </row>
    <row r="494" spans="1:86">
      <c r="A494" s="57" t="s">
        <v>86</v>
      </c>
      <c r="B494" s="58" t="s">
        <v>719</v>
      </c>
      <c r="C494" s="59" t="s">
        <v>116</v>
      </c>
      <c r="D494" s="58" t="s">
        <v>333</v>
      </c>
      <c r="E494" s="58" t="str">
        <f>VLOOKUP(CONCATENATE($F$4,F494),'REG FL  CWIP - 1 System Per Boo'!$A$29:$B$1161,2,FALSE)</f>
        <v>Production</v>
      </c>
      <c r="F494" s="58" t="s">
        <v>414</v>
      </c>
      <c r="G494" s="58" t="s">
        <v>415</v>
      </c>
      <c r="H494" s="63">
        <v>341</v>
      </c>
      <c r="I494" s="60">
        <v>0</v>
      </c>
      <c r="J494" s="60">
        <v>0</v>
      </c>
      <c r="K494" s="60">
        <v>0</v>
      </c>
      <c r="L494" s="60">
        <v>0</v>
      </c>
      <c r="M494" s="60">
        <v>0</v>
      </c>
      <c r="N494" s="60">
        <v>0</v>
      </c>
      <c r="O494" s="60">
        <v>0</v>
      </c>
      <c r="P494" s="60">
        <v>0</v>
      </c>
      <c r="Q494" s="60">
        <v>0</v>
      </c>
      <c r="R494" s="60">
        <v>0</v>
      </c>
      <c r="S494" s="60">
        <v>0</v>
      </c>
      <c r="T494" s="60">
        <v>0</v>
      </c>
      <c r="U494" s="60">
        <v>0</v>
      </c>
      <c r="V494" s="60">
        <v>0</v>
      </c>
      <c r="W494" s="60">
        <v>0</v>
      </c>
      <c r="X494" s="60">
        <v>554.66212296378455</v>
      </c>
      <c r="Y494" s="60">
        <v>0</v>
      </c>
      <c r="Z494" s="60">
        <v>0</v>
      </c>
      <c r="AA494" s="60">
        <v>0</v>
      </c>
      <c r="AB494" s="60">
        <v>0</v>
      </c>
      <c r="AC494" s="60">
        <v>75.767957678000286</v>
      </c>
      <c r="AD494" s="60">
        <v>0</v>
      </c>
      <c r="AE494" s="60">
        <v>0</v>
      </c>
      <c r="AF494" s="60">
        <v>0</v>
      </c>
      <c r="AG494" s="60">
        <v>62.950076503999995</v>
      </c>
      <c r="AH494" s="60">
        <v>693.38015714578478</v>
      </c>
      <c r="AI494" s="60">
        <v>0</v>
      </c>
      <c r="AJ494" s="60">
        <v>0</v>
      </c>
      <c r="AK494" s="60">
        <v>0</v>
      </c>
      <c r="AL494" s="60">
        <v>0</v>
      </c>
      <c r="AM494" s="60">
        <v>455.05354637400001</v>
      </c>
      <c r="AN494" s="60">
        <v>221.9732822877142</v>
      </c>
      <c r="AO494" s="60">
        <v>0</v>
      </c>
      <c r="AP494" s="60">
        <v>0</v>
      </c>
      <c r="AQ494" s="60">
        <v>0</v>
      </c>
      <c r="AR494" s="60">
        <v>0</v>
      </c>
      <c r="AS494" s="60">
        <v>3683.2598598819523</v>
      </c>
      <c r="AT494" s="60">
        <v>0</v>
      </c>
      <c r="AU494" s="60">
        <v>4360.286688543667</v>
      </c>
      <c r="AV494" s="60">
        <v>0</v>
      </c>
      <c r="AW494" s="60">
        <v>0</v>
      </c>
      <c r="AX494" s="60">
        <v>0</v>
      </c>
      <c r="AY494" s="60">
        <v>0</v>
      </c>
      <c r="AZ494" s="60">
        <v>166.36333557394016</v>
      </c>
      <c r="BA494" s="60">
        <v>82.21386684356105</v>
      </c>
      <c r="BB494" s="60">
        <v>0</v>
      </c>
      <c r="BC494" s="60">
        <v>0</v>
      </c>
      <c r="BD494" s="60">
        <v>0</v>
      </c>
      <c r="BE494" s="60">
        <v>0</v>
      </c>
      <c r="BF494" s="60">
        <v>0</v>
      </c>
      <c r="BG494" s="60">
        <v>213.26251130354058</v>
      </c>
      <c r="BH494" s="60">
        <v>461.83971372104179</v>
      </c>
      <c r="BI494" s="60">
        <v>0</v>
      </c>
      <c r="BJ494" s="60">
        <v>0</v>
      </c>
      <c r="BK494" s="60">
        <v>73.714987800290658</v>
      </c>
      <c r="BL494" s="60">
        <v>0</v>
      </c>
      <c r="BM494" s="60">
        <v>285.95296319699389</v>
      </c>
      <c r="BN494" s="60">
        <v>581.04486473375846</v>
      </c>
      <c r="BO494" s="60">
        <v>0</v>
      </c>
      <c r="BP494" s="60">
        <v>0</v>
      </c>
      <c r="BQ494" s="60">
        <v>0</v>
      </c>
      <c r="BR494" s="60">
        <v>0</v>
      </c>
      <c r="BS494" s="60">
        <v>0</v>
      </c>
      <c r="BT494" s="60">
        <v>229.75911730979468</v>
      </c>
      <c r="BU494" s="60">
        <v>1170.4719330408377</v>
      </c>
      <c r="BV494" s="60">
        <v>0</v>
      </c>
      <c r="BW494" s="60">
        <v>0</v>
      </c>
      <c r="BX494" s="60">
        <v>0</v>
      </c>
      <c r="BY494" s="60">
        <v>0</v>
      </c>
      <c r="BZ494" s="60">
        <v>0</v>
      </c>
      <c r="CA494" s="60">
        <v>329.60797985117222</v>
      </c>
      <c r="CB494" s="60">
        <v>0</v>
      </c>
      <c r="CC494" s="60">
        <v>0</v>
      </c>
      <c r="CD494" s="60">
        <v>0</v>
      </c>
      <c r="CE494" s="60">
        <v>0</v>
      </c>
      <c r="CF494" s="60">
        <v>0</v>
      </c>
      <c r="CG494" s="60">
        <v>767.54996881677994</v>
      </c>
      <c r="CH494" s="60">
        <v>1097.157948667952</v>
      </c>
    </row>
    <row r="495" spans="1:86">
      <c r="A495" s="57" t="s">
        <v>86</v>
      </c>
      <c r="B495" s="58" t="s">
        <v>723</v>
      </c>
      <c r="C495" s="59" t="s">
        <v>116</v>
      </c>
      <c r="D495" s="58" t="s">
        <v>333</v>
      </c>
      <c r="E495" s="58" t="str">
        <f>VLOOKUP(CONCATENATE($F$4,F495),'REG FL  CWIP - 1 System Per Boo'!$A$29:$B$1161,2,FALSE)</f>
        <v>Production</v>
      </c>
      <c r="F495" s="58" t="s">
        <v>414</v>
      </c>
      <c r="G495" s="58" t="s">
        <v>415</v>
      </c>
      <c r="H495" s="63">
        <v>341</v>
      </c>
      <c r="I495" s="60">
        <v>0</v>
      </c>
      <c r="J495" s="60">
        <v>0</v>
      </c>
      <c r="K495" s="60">
        <v>0</v>
      </c>
      <c r="L495" s="60">
        <v>0</v>
      </c>
      <c r="M495" s="60">
        <v>0</v>
      </c>
      <c r="N495" s="60">
        <v>0</v>
      </c>
      <c r="O495" s="60">
        <v>0</v>
      </c>
      <c r="P495" s="60">
        <v>0</v>
      </c>
      <c r="Q495" s="60">
        <v>0</v>
      </c>
      <c r="R495" s="60">
        <v>0</v>
      </c>
      <c r="S495" s="60">
        <v>0</v>
      </c>
      <c r="T495" s="60">
        <v>0</v>
      </c>
      <c r="U495" s="60">
        <v>0</v>
      </c>
      <c r="V495" s="60">
        <v>65.475716488000003</v>
      </c>
      <c r="W495" s="60">
        <v>353.76724857599999</v>
      </c>
      <c r="X495" s="60">
        <v>252.50453394821545</v>
      </c>
      <c r="Y495" s="60">
        <v>367.20815859221545</v>
      </c>
      <c r="Z495" s="60">
        <v>589.15053383421548</v>
      </c>
      <c r="AA495" s="60">
        <v>717.42695675221546</v>
      </c>
      <c r="AB495" s="60">
        <v>835.79018940421543</v>
      </c>
      <c r="AC495" s="60">
        <v>1397.7143678562149</v>
      </c>
      <c r="AD495" s="60">
        <v>1454.187532772215</v>
      </c>
      <c r="AE495" s="60">
        <v>1510.6606003182151</v>
      </c>
      <c r="AF495" s="60">
        <v>2120.1361612782152</v>
      </c>
      <c r="AG495" s="60">
        <v>2157.4147406442148</v>
      </c>
      <c r="AH495" s="60">
        <v>2157.4147406442148</v>
      </c>
      <c r="AI495" s="60">
        <v>2353.575637086215</v>
      </c>
      <c r="AJ495" s="60">
        <v>2944.3891724682153</v>
      </c>
      <c r="AK495" s="60">
        <v>3449.6398464802151</v>
      </c>
      <c r="AL495" s="60">
        <v>3760.0963977522151</v>
      </c>
      <c r="AM495" s="60">
        <v>3923.5413741602151</v>
      </c>
      <c r="AN495" s="60">
        <v>3837.2714400025011</v>
      </c>
      <c r="AO495" s="60">
        <v>4319.1821340365013</v>
      </c>
      <c r="AP495" s="60">
        <v>4501.2651874965013</v>
      </c>
      <c r="AQ495" s="60">
        <v>4576.5954400605015</v>
      </c>
      <c r="AR495" s="60">
        <v>5021.0876699905011</v>
      </c>
      <c r="AS495" s="60">
        <v>1473.1777051385488</v>
      </c>
      <c r="AT495" s="60">
        <v>1529.0095343105488</v>
      </c>
      <c r="AU495" s="60">
        <v>1529.0095343105488</v>
      </c>
      <c r="AV495" s="60">
        <v>1563.7937009772154</v>
      </c>
      <c r="AW495" s="60">
        <v>1598.577867643882</v>
      </c>
      <c r="AX495" s="60">
        <v>1633.3620343105486</v>
      </c>
      <c r="AY495" s="60">
        <v>1668.1462009772151</v>
      </c>
      <c r="AZ495" s="60">
        <v>1536.5670320699414</v>
      </c>
      <c r="BA495" s="60">
        <v>1489.1373318930468</v>
      </c>
      <c r="BB495" s="60">
        <v>1523.9214985597134</v>
      </c>
      <c r="BC495" s="60">
        <v>1558.70566522638</v>
      </c>
      <c r="BD495" s="60">
        <v>1593.4898318930466</v>
      </c>
      <c r="BE495" s="60">
        <v>1628.2739985597132</v>
      </c>
      <c r="BF495" s="60">
        <v>1663.0581652263797</v>
      </c>
      <c r="BG495" s="60">
        <v>1484.5798205895057</v>
      </c>
      <c r="BH495" s="60">
        <v>1484.5798205895057</v>
      </c>
      <c r="BI495" s="60">
        <v>1561.9248205895058</v>
      </c>
      <c r="BJ495" s="60">
        <v>1639.2698205895058</v>
      </c>
      <c r="BK495" s="60">
        <v>1642.8998327892152</v>
      </c>
      <c r="BL495" s="60">
        <v>1720.2448327892153</v>
      </c>
      <c r="BM495" s="60">
        <v>1511.6368695922215</v>
      </c>
      <c r="BN495" s="60">
        <v>1007.9370048584631</v>
      </c>
      <c r="BO495" s="60">
        <v>1085.2820048584631</v>
      </c>
      <c r="BP495" s="60">
        <v>1162.6270048584631</v>
      </c>
      <c r="BQ495" s="60">
        <v>1239.9720048584632</v>
      </c>
      <c r="BR495" s="60">
        <v>1317.3170048584632</v>
      </c>
      <c r="BS495" s="60">
        <v>1394.6620048584632</v>
      </c>
      <c r="BT495" s="60">
        <v>1242.2478875486684</v>
      </c>
      <c r="BU495" s="60">
        <v>1242.2478875486684</v>
      </c>
      <c r="BV495" s="60">
        <v>1321.9812208820017</v>
      </c>
      <c r="BW495" s="60">
        <v>1401.7145542153351</v>
      </c>
      <c r="BX495" s="60">
        <v>1481.4478875486684</v>
      </c>
      <c r="BY495" s="60">
        <v>1561.1812208820018</v>
      </c>
      <c r="BZ495" s="60">
        <v>1640.9145542153351</v>
      </c>
      <c r="CA495" s="60">
        <v>1391.0399076974963</v>
      </c>
      <c r="CB495" s="60">
        <v>1470.7732410308297</v>
      </c>
      <c r="CC495" s="60">
        <v>1550.506574364163</v>
      </c>
      <c r="CD495" s="60">
        <v>1630.2399076974964</v>
      </c>
      <c r="CE495" s="60">
        <v>1709.9732410308297</v>
      </c>
      <c r="CF495" s="60">
        <v>1789.7065743641631</v>
      </c>
      <c r="CG495" s="60">
        <v>1101.8899388807165</v>
      </c>
      <c r="CH495" s="60">
        <v>1101.8899388807165</v>
      </c>
    </row>
    <row r="496" spans="1:86">
      <c r="A496" s="57" t="s">
        <v>86</v>
      </c>
      <c r="B496" s="58" t="s">
        <v>723</v>
      </c>
      <c r="C496" s="59" t="s">
        <v>116</v>
      </c>
      <c r="D496" s="58" t="s">
        <v>333</v>
      </c>
      <c r="E496" s="58" t="str">
        <f>VLOOKUP(CONCATENATE($F$4,F496),'REG FL  CWIP - 1 System Per Boo'!$A$29:$B$1161,2,FALSE)</f>
        <v>Production</v>
      </c>
      <c r="F496" s="58" t="s">
        <v>425</v>
      </c>
      <c r="G496" s="58" t="s">
        <v>415</v>
      </c>
      <c r="H496" s="63">
        <v>341</v>
      </c>
      <c r="I496" s="60">
        <v>0</v>
      </c>
      <c r="J496" s="60">
        <v>0</v>
      </c>
      <c r="K496" s="60">
        <v>0</v>
      </c>
      <c r="L496" s="60">
        <v>0</v>
      </c>
      <c r="M496" s="60">
        <v>0</v>
      </c>
      <c r="N496" s="60">
        <v>0</v>
      </c>
      <c r="O496" s="60">
        <v>0</v>
      </c>
      <c r="P496" s="60">
        <v>0</v>
      </c>
      <c r="Q496" s="60">
        <v>0</v>
      </c>
      <c r="R496" s="60">
        <v>0</v>
      </c>
      <c r="S496" s="60">
        <v>0</v>
      </c>
      <c r="T496" s="60">
        <v>0</v>
      </c>
      <c r="U496" s="60">
        <v>0</v>
      </c>
      <c r="V496" s="60">
        <v>3.539672011</v>
      </c>
      <c r="W496" s="60">
        <v>7.0793440219999999</v>
      </c>
      <c r="X496" s="60">
        <v>10.619016032999999</v>
      </c>
      <c r="Y496" s="60">
        <v>14.158688044</v>
      </c>
      <c r="Z496" s="60">
        <v>17.698360054999998</v>
      </c>
      <c r="AA496" s="60">
        <v>21.238032065999999</v>
      </c>
      <c r="AB496" s="60">
        <v>24.777704076999999</v>
      </c>
      <c r="AC496" s="60">
        <v>28.317376088</v>
      </c>
      <c r="AD496" s="60">
        <v>31.857048099</v>
      </c>
      <c r="AE496" s="60">
        <v>35.396720109999997</v>
      </c>
      <c r="AF496" s="60">
        <v>38.936392120999997</v>
      </c>
      <c r="AG496" s="60">
        <v>0</v>
      </c>
      <c r="AH496" s="60">
        <v>0</v>
      </c>
      <c r="AI496" s="60">
        <v>17.552034939999999</v>
      </c>
      <c r="AJ496" s="60">
        <v>35.104069879999997</v>
      </c>
      <c r="AK496" s="60">
        <v>52.656104819999996</v>
      </c>
      <c r="AL496" s="60">
        <v>70.208139759999995</v>
      </c>
      <c r="AM496" s="60">
        <v>87.760174699999993</v>
      </c>
      <c r="AN496" s="60">
        <v>105.31220963999999</v>
      </c>
      <c r="AO496" s="60">
        <v>122.86424457999999</v>
      </c>
      <c r="AP496" s="60">
        <v>140.41627951999999</v>
      </c>
      <c r="AQ496" s="60">
        <v>157.96831445999999</v>
      </c>
      <c r="AR496" s="60">
        <v>175.52034939999999</v>
      </c>
      <c r="AS496" s="60">
        <v>193.07238433999999</v>
      </c>
      <c r="AT496" s="60">
        <v>0</v>
      </c>
      <c r="AU496" s="60">
        <v>0</v>
      </c>
      <c r="AV496" s="60">
        <v>19.428125283875694</v>
      </c>
      <c r="AW496" s="60">
        <v>38.856250567751388</v>
      </c>
      <c r="AX496" s="60">
        <v>58.284375851627082</v>
      </c>
      <c r="AY496" s="60">
        <v>77.712501135502777</v>
      </c>
      <c r="AZ496" s="60">
        <v>97.140626419378464</v>
      </c>
      <c r="BA496" s="60">
        <v>116.56875170325415</v>
      </c>
      <c r="BB496" s="60">
        <v>135.99687698712984</v>
      </c>
      <c r="BC496" s="60">
        <v>155.42500227100552</v>
      </c>
      <c r="BD496" s="60">
        <v>174.85312755488121</v>
      </c>
      <c r="BE496" s="60">
        <v>194.2812528387569</v>
      </c>
      <c r="BF496" s="60">
        <v>213.70937812263259</v>
      </c>
      <c r="BG496" s="60">
        <v>0</v>
      </c>
      <c r="BH496" s="60">
        <v>0</v>
      </c>
      <c r="BI496" s="60">
        <v>21.78782489817733</v>
      </c>
      <c r="BJ496" s="60">
        <v>43.575649796354661</v>
      </c>
      <c r="BK496" s="60">
        <v>65.363474694531988</v>
      </c>
      <c r="BL496" s="60">
        <v>87.151299592709321</v>
      </c>
      <c r="BM496" s="60">
        <v>108.93912449088666</v>
      </c>
      <c r="BN496" s="60">
        <v>130.72694938906398</v>
      </c>
      <c r="BO496" s="60">
        <v>152.51477428724129</v>
      </c>
      <c r="BP496" s="60">
        <v>174.30259918541861</v>
      </c>
      <c r="BQ496" s="60">
        <v>196.09042408359593</v>
      </c>
      <c r="BR496" s="60">
        <v>217.87824898177325</v>
      </c>
      <c r="BS496" s="60">
        <v>239.66607387995057</v>
      </c>
      <c r="BT496" s="60">
        <v>0</v>
      </c>
      <c r="BU496" s="60">
        <v>0</v>
      </c>
      <c r="BV496" s="60">
        <v>57.28289591409267</v>
      </c>
      <c r="BW496" s="60">
        <v>114.56579182818534</v>
      </c>
      <c r="BX496" s="60">
        <v>171.848687742278</v>
      </c>
      <c r="BY496" s="60">
        <v>229.13158365637068</v>
      </c>
      <c r="BZ496" s="60">
        <v>286.41447957046336</v>
      </c>
      <c r="CA496" s="60">
        <v>343.69737548455601</v>
      </c>
      <c r="CB496" s="60">
        <v>400.98027139864865</v>
      </c>
      <c r="CC496" s="60">
        <v>458.2631673127413</v>
      </c>
      <c r="CD496" s="60">
        <v>515.54606322683401</v>
      </c>
      <c r="CE496" s="60">
        <v>572.82895914092671</v>
      </c>
      <c r="CF496" s="60">
        <v>630.11185505501942</v>
      </c>
      <c r="CG496" s="60">
        <v>0</v>
      </c>
      <c r="CH496" s="60">
        <v>0</v>
      </c>
    </row>
    <row r="497" spans="1:86">
      <c r="A497" s="57" t="s">
        <v>86</v>
      </c>
      <c r="B497" s="58" t="s">
        <v>132</v>
      </c>
      <c r="C497" s="59" t="s">
        <v>116</v>
      </c>
      <c r="D497" s="58" t="s">
        <v>333</v>
      </c>
      <c r="E497" s="58" t="str">
        <f>VLOOKUP(CONCATENATE($F$4,F497),'REG FL  CWIP - 1 System Per Boo'!$A$29:$B$1161,2,FALSE)</f>
        <v>Production</v>
      </c>
      <c r="F497" s="58" t="s">
        <v>416</v>
      </c>
      <c r="G497" s="58" t="s">
        <v>417</v>
      </c>
      <c r="H497" s="63">
        <v>342</v>
      </c>
      <c r="I497" s="60">
        <v>0</v>
      </c>
      <c r="J497" s="60">
        <v>0</v>
      </c>
      <c r="K497" s="60">
        <v>0</v>
      </c>
      <c r="L497" s="60">
        <v>0</v>
      </c>
      <c r="M497" s="60">
        <v>0</v>
      </c>
      <c r="N497" s="60">
        <v>0</v>
      </c>
      <c r="O497" s="60">
        <v>0</v>
      </c>
      <c r="P497" s="60">
        <v>0</v>
      </c>
      <c r="Q497" s="60">
        <v>0</v>
      </c>
      <c r="R497" s="60">
        <v>0</v>
      </c>
      <c r="S497" s="60">
        <v>0</v>
      </c>
      <c r="T497" s="60">
        <v>0</v>
      </c>
      <c r="U497" s="60">
        <v>0</v>
      </c>
      <c r="V497" s="60">
        <v>0</v>
      </c>
      <c r="W497" s="60">
        <v>18.729201946</v>
      </c>
      <c r="X497" s="60">
        <v>101.194436592</v>
      </c>
      <c r="Y497" s="60">
        <v>72.228433108685095</v>
      </c>
      <c r="Z497" s="60">
        <v>105.03918288168509</v>
      </c>
      <c r="AA497" s="60">
        <v>168.5253696581851</v>
      </c>
      <c r="AB497" s="60">
        <v>205.21859210168509</v>
      </c>
      <c r="AC497" s="60">
        <v>239.07616566068509</v>
      </c>
      <c r="AD497" s="60">
        <v>399.81348906968503</v>
      </c>
      <c r="AE497" s="60">
        <v>415.96752856668502</v>
      </c>
      <c r="AF497" s="60">
        <v>432.12154021118499</v>
      </c>
      <c r="AG497" s="60">
        <v>606.46084453118499</v>
      </c>
      <c r="AH497" s="60">
        <v>0</v>
      </c>
      <c r="AI497" s="60">
        <v>617.12430999068499</v>
      </c>
      <c r="AJ497" s="60">
        <v>673.23575466718501</v>
      </c>
      <c r="AK497" s="60">
        <v>842.23682269868505</v>
      </c>
      <c r="AL497" s="60">
        <v>986.76279987768498</v>
      </c>
      <c r="AM497" s="60">
        <v>1075.568295351685</v>
      </c>
      <c r="AN497" s="60">
        <v>1122.321414437685</v>
      </c>
      <c r="AO497" s="60">
        <v>1097.6440667830921</v>
      </c>
      <c r="AP497" s="60">
        <v>1235.4936878735921</v>
      </c>
      <c r="AQ497" s="60">
        <v>1287.578192818592</v>
      </c>
      <c r="AR497" s="60">
        <v>1309.126265731592</v>
      </c>
      <c r="AS497" s="60">
        <v>1436.272407604092</v>
      </c>
      <c r="AT497" s="60">
        <v>421.39963060872356</v>
      </c>
      <c r="AU497" s="60">
        <v>617.12430999068499</v>
      </c>
      <c r="AV497" s="60">
        <v>437.37021725772354</v>
      </c>
      <c r="AW497" s="60">
        <v>447.32021725772353</v>
      </c>
      <c r="AX497" s="60">
        <v>457.27021725772352</v>
      </c>
      <c r="AY497" s="60">
        <v>467.2202172577235</v>
      </c>
      <c r="AZ497" s="60">
        <v>477.17021725772349</v>
      </c>
      <c r="BA497" s="60">
        <v>439.53223290281863</v>
      </c>
      <c r="BB497" s="60">
        <v>425.9650525653762</v>
      </c>
      <c r="BC497" s="60">
        <v>435.91505256537619</v>
      </c>
      <c r="BD497" s="60">
        <v>445.86505256537617</v>
      </c>
      <c r="BE497" s="60">
        <v>455.81505256537616</v>
      </c>
      <c r="BF497" s="60">
        <v>465.76505256537615</v>
      </c>
      <c r="BG497" s="60">
        <v>475.71505256537614</v>
      </c>
      <c r="BH497" s="60">
        <v>437.37021725772354</v>
      </c>
      <c r="BI497" s="60">
        <v>424.66161566459618</v>
      </c>
      <c r="BJ497" s="60">
        <v>446.78578233126285</v>
      </c>
      <c r="BK497" s="60">
        <v>468.90994899792952</v>
      </c>
      <c r="BL497" s="60">
        <v>469.9482965951679</v>
      </c>
      <c r="BM497" s="60">
        <v>492.07246326183457</v>
      </c>
      <c r="BN497" s="60">
        <v>432.40058845088618</v>
      </c>
      <c r="BO497" s="60">
        <v>288.31828780399695</v>
      </c>
      <c r="BP497" s="60">
        <v>310.44245447066362</v>
      </c>
      <c r="BQ497" s="60">
        <v>332.56662113733029</v>
      </c>
      <c r="BR497" s="60">
        <v>354.69078780399695</v>
      </c>
      <c r="BS497" s="60">
        <v>376.81495447066362</v>
      </c>
      <c r="BT497" s="60">
        <v>398.93912113733029</v>
      </c>
      <c r="BU497" s="60">
        <v>424.66161566459618</v>
      </c>
      <c r="BV497" s="60">
        <v>355.3414940444045</v>
      </c>
      <c r="BW497" s="60">
        <v>378.1489940444045</v>
      </c>
      <c r="BX497" s="60">
        <v>400.95649404440451</v>
      </c>
      <c r="BY497" s="60">
        <v>423.76399404440451</v>
      </c>
      <c r="BZ497" s="60">
        <v>446.57149404440452</v>
      </c>
      <c r="CA497" s="60">
        <v>469.37899404440452</v>
      </c>
      <c r="CB497" s="60">
        <v>397.90305404591447</v>
      </c>
      <c r="CC497" s="60">
        <v>420.71055404591448</v>
      </c>
      <c r="CD497" s="60">
        <v>443.51805404591448</v>
      </c>
      <c r="CE497" s="60">
        <v>466.32555404591449</v>
      </c>
      <c r="CF497" s="60">
        <v>489.13305404591449</v>
      </c>
      <c r="CG497" s="60">
        <v>511.9405540459145</v>
      </c>
      <c r="CH497" s="60">
        <v>355.3414940444045</v>
      </c>
    </row>
    <row r="498" spans="1:86">
      <c r="A498" s="57" t="s">
        <v>86</v>
      </c>
      <c r="B498" s="58" t="s">
        <v>132</v>
      </c>
      <c r="C498" s="59" t="s">
        <v>116</v>
      </c>
      <c r="D498" s="58" t="s">
        <v>333</v>
      </c>
      <c r="E498" s="58" t="str">
        <f>VLOOKUP(CONCATENATE($F$4,F498),'REG FL  CWIP - 1 System Per Boo'!$A$29:$B$1161,2,FALSE)</f>
        <v>Production</v>
      </c>
      <c r="F498" s="58" t="s">
        <v>426</v>
      </c>
      <c r="G498" s="58" t="s">
        <v>417</v>
      </c>
      <c r="H498" s="63">
        <v>342</v>
      </c>
      <c r="I498" s="60">
        <v>0</v>
      </c>
      <c r="J498" s="60">
        <v>0</v>
      </c>
      <c r="K498" s="60">
        <v>0</v>
      </c>
      <c r="L498" s="60">
        <v>0</v>
      </c>
      <c r="M498" s="60">
        <v>0</v>
      </c>
      <c r="N498" s="60">
        <v>0</v>
      </c>
      <c r="O498" s="60">
        <v>0</v>
      </c>
      <c r="P498" s="60">
        <v>0</v>
      </c>
      <c r="Q498" s="60">
        <v>0</v>
      </c>
      <c r="R498" s="60">
        <v>0</v>
      </c>
      <c r="S498" s="60">
        <v>0</v>
      </c>
      <c r="T498" s="60">
        <v>0</v>
      </c>
      <c r="U498" s="60">
        <v>0</v>
      </c>
      <c r="V498" s="60">
        <v>0</v>
      </c>
      <c r="W498" s="60">
        <v>1.0125163260000001</v>
      </c>
      <c r="X498" s="60">
        <v>2.0250326520000002</v>
      </c>
      <c r="Y498" s="60">
        <v>3.0375489780000002</v>
      </c>
      <c r="Z498" s="60">
        <v>4.0500653040000003</v>
      </c>
      <c r="AA498" s="60">
        <v>5.0625816300000004</v>
      </c>
      <c r="AB498" s="60">
        <v>6.0750979560000005</v>
      </c>
      <c r="AC498" s="60">
        <v>7.0876142820000005</v>
      </c>
      <c r="AD498" s="60">
        <v>8.1001306080000006</v>
      </c>
      <c r="AE498" s="60">
        <v>9.1126469340000007</v>
      </c>
      <c r="AF498" s="60">
        <v>10.125163260000001</v>
      </c>
      <c r="AG498" s="60">
        <v>11.137679586000001</v>
      </c>
      <c r="AH498" s="60">
        <v>0</v>
      </c>
      <c r="AI498" s="60">
        <v>0</v>
      </c>
      <c r="AJ498" s="60">
        <v>5.020725616</v>
      </c>
      <c r="AK498" s="60">
        <v>10.041451232</v>
      </c>
      <c r="AL498" s="60">
        <v>15.062176848</v>
      </c>
      <c r="AM498" s="60">
        <v>20.082902464</v>
      </c>
      <c r="AN498" s="60">
        <v>25.10362808</v>
      </c>
      <c r="AO498" s="60">
        <v>30.124353696</v>
      </c>
      <c r="AP498" s="60">
        <v>35.145079312</v>
      </c>
      <c r="AQ498" s="60">
        <v>40.165804928</v>
      </c>
      <c r="AR498" s="60">
        <v>45.186530544</v>
      </c>
      <c r="AS498" s="60">
        <v>50.20725616</v>
      </c>
      <c r="AT498" s="60">
        <v>55.227981776</v>
      </c>
      <c r="AU498" s="60">
        <v>0</v>
      </c>
      <c r="AV498" s="60">
        <v>0</v>
      </c>
      <c r="AW498" s="60">
        <v>5.5573776269848274</v>
      </c>
      <c r="AX498" s="60">
        <v>11.114755253969655</v>
      </c>
      <c r="AY498" s="60">
        <v>16.672132880954482</v>
      </c>
      <c r="AZ498" s="60">
        <v>22.22951050793931</v>
      </c>
      <c r="BA498" s="60">
        <v>27.786888134924137</v>
      </c>
      <c r="BB498" s="60">
        <v>33.344265761908964</v>
      </c>
      <c r="BC498" s="60">
        <v>38.901643388893788</v>
      </c>
      <c r="BD498" s="60">
        <v>44.459021015878619</v>
      </c>
      <c r="BE498" s="60">
        <v>50.01639864286345</v>
      </c>
      <c r="BF498" s="60">
        <v>55.573776269848281</v>
      </c>
      <c r="BG498" s="60">
        <v>61.131153896833112</v>
      </c>
      <c r="BH498" s="60">
        <v>0</v>
      </c>
      <c r="BI498" s="60">
        <v>0</v>
      </c>
      <c r="BJ498" s="60">
        <v>6.2323651335667591</v>
      </c>
      <c r="BK498" s="60">
        <v>12.464730267133518</v>
      </c>
      <c r="BL498" s="60">
        <v>18.697095400700277</v>
      </c>
      <c r="BM498" s="60">
        <v>24.929460534267037</v>
      </c>
      <c r="BN498" s="60">
        <v>31.161825667833796</v>
      </c>
      <c r="BO498" s="60">
        <v>37.394190801400555</v>
      </c>
      <c r="BP498" s="60">
        <v>43.626555934967314</v>
      </c>
      <c r="BQ498" s="60">
        <v>49.858921068534073</v>
      </c>
      <c r="BR498" s="60">
        <v>56.091286202100832</v>
      </c>
      <c r="BS498" s="60">
        <v>62.323651335667591</v>
      </c>
      <c r="BT498" s="60">
        <v>68.556016469234351</v>
      </c>
      <c r="BU498" s="60">
        <v>0</v>
      </c>
      <c r="BV498" s="60">
        <v>0</v>
      </c>
      <c r="BW498" s="60">
        <v>16.385661483565094</v>
      </c>
      <c r="BX498" s="60">
        <v>32.771322967130189</v>
      </c>
      <c r="BY498" s="60">
        <v>49.156984450695283</v>
      </c>
      <c r="BZ498" s="60">
        <v>65.542645934260378</v>
      </c>
      <c r="CA498" s="60">
        <v>81.928307417825465</v>
      </c>
      <c r="CB498" s="60">
        <v>98.313968901390552</v>
      </c>
      <c r="CC498" s="60">
        <v>114.69963038495564</v>
      </c>
      <c r="CD498" s="60">
        <v>131.08529186852073</v>
      </c>
      <c r="CE498" s="60">
        <v>147.47095335208581</v>
      </c>
      <c r="CF498" s="60">
        <v>163.8566148356509</v>
      </c>
      <c r="CG498" s="60">
        <v>180.24227631921599</v>
      </c>
      <c r="CH498" s="60">
        <v>0</v>
      </c>
    </row>
    <row r="499" spans="1:86">
      <c r="A499" s="57" t="s">
        <v>86</v>
      </c>
      <c r="B499" s="57" t="s">
        <v>701</v>
      </c>
      <c r="C499" s="58" t="s">
        <v>116</v>
      </c>
      <c r="D499" s="58" t="s">
        <v>333</v>
      </c>
      <c r="E499" s="58" t="str">
        <f>VLOOKUP(CONCATENATE($F$4,F499),'REG FL  CWIP - 1 System Per Boo'!$A$29:$B$1161,2,FALSE)</f>
        <v>Production</v>
      </c>
      <c r="F499" s="58" t="s">
        <v>416</v>
      </c>
      <c r="G499" s="58" t="s">
        <v>417</v>
      </c>
      <c r="H499" s="63">
        <v>342</v>
      </c>
      <c r="I499" s="60">
        <v>0</v>
      </c>
      <c r="J499" s="60">
        <v>0</v>
      </c>
      <c r="K499" s="60">
        <v>0</v>
      </c>
      <c r="L499" s="60">
        <v>0</v>
      </c>
      <c r="M499" s="60">
        <v>0</v>
      </c>
      <c r="N499" s="60">
        <v>0</v>
      </c>
      <c r="O499" s="60">
        <v>0</v>
      </c>
      <c r="P499" s="60">
        <v>0</v>
      </c>
      <c r="Q499" s="60">
        <v>0</v>
      </c>
      <c r="R499" s="60">
        <v>0</v>
      </c>
      <c r="S499" s="60">
        <v>0</v>
      </c>
      <c r="T499" s="60">
        <v>0</v>
      </c>
      <c r="U499" s="60">
        <v>0</v>
      </c>
      <c r="V499" s="60">
        <v>18.729201946</v>
      </c>
      <c r="W499" s="60">
        <v>82.465234645999999</v>
      </c>
      <c r="X499" s="60">
        <v>129.694023012</v>
      </c>
      <c r="Y499" s="60">
        <v>32.810749772999998</v>
      </c>
      <c r="Z499" s="60">
        <v>63.486186776499999</v>
      </c>
      <c r="AA499" s="60">
        <v>36.693222443499998</v>
      </c>
      <c r="AB499" s="60">
        <v>33.857573559000002</v>
      </c>
      <c r="AC499" s="60">
        <v>182.4106010225</v>
      </c>
      <c r="AD499" s="60">
        <v>16.154039496999999</v>
      </c>
      <c r="AE499" s="60">
        <v>16.154011644499999</v>
      </c>
      <c r="AF499" s="60">
        <v>174.33930432</v>
      </c>
      <c r="AG499" s="60">
        <v>28.6702129775</v>
      </c>
      <c r="AH499" s="60">
        <v>815.4643616175</v>
      </c>
      <c r="AI499" s="60">
        <v>56.1114446765</v>
      </c>
      <c r="AJ499" s="60">
        <v>169.00106803150001</v>
      </c>
      <c r="AK499" s="60">
        <v>144.52597717899999</v>
      </c>
      <c r="AL499" s="60">
        <v>88.805495473999997</v>
      </c>
      <c r="AM499" s="60">
        <v>176.9203050815</v>
      </c>
      <c r="AN499" s="60">
        <v>38.817680022499999</v>
      </c>
      <c r="AO499" s="60">
        <v>137.84962109049999</v>
      </c>
      <c r="AP499" s="60">
        <v>52.084504944999999</v>
      </c>
      <c r="AQ499" s="60">
        <v>21.548072912999999</v>
      </c>
      <c r="AR499" s="60">
        <v>127.1461418725</v>
      </c>
      <c r="AS499" s="60">
        <v>38.716575447499999</v>
      </c>
      <c r="AT499" s="60">
        <v>15.970586648999999</v>
      </c>
      <c r="AU499" s="60">
        <v>1067.4974733825002</v>
      </c>
      <c r="AV499" s="60">
        <v>9.9500000000000011</v>
      </c>
      <c r="AW499" s="60">
        <v>9.9500000000000011</v>
      </c>
      <c r="AX499" s="60">
        <v>9.9500000000000011</v>
      </c>
      <c r="AY499" s="60">
        <v>9.9500000000000011</v>
      </c>
      <c r="AZ499" s="60">
        <v>9.9500000000000011</v>
      </c>
      <c r="BA499" s="60">
        <v>9.9500000000000011</v>
      </c>
      <c r="BB499" s="60">
        <v>9.9500000000000011</v>
      </c>
      <c r="BC499" s="60">
        <v>9.9500000000000011</v>
      </c>
      <c r="BD499" s="60">
        <v>9.9500000000000011</v>
      </c>
      <c r="BE499" s="60">
        <v>9.9500000000000011</v>
      </c>
      <c r="BF499" s="60">
        <v>9.9500000000000011</v>
      </c>
      <c r="BG499" s="60">
        <v>9.9499999999999886</v>
      </c>
      <c r="BH499" s="60">
        <v>119.4</v>
      </c>
      <c r="BI499" s="60">
        <v>22.124166666666667</v>
      </c>
      <c r="BJ499" s="60">
        <v>22.124166666666667</v>
      </c>
      <c r="BK499" s="60">
        <v>22.124166666666667</v>
      </c>
      <c r="BL499" s="60">
        <v>22.124166666666667</v>
      </c>
      <c r="BM499" s="60">
        <v>22.124166666666667</v>
      </c>
      <c r="BN499" s="60">
        <v>22.124166666666667</v>
      </c>
      <c r="BO499" s="60">
        <v>22.124166666666667</v>
      </c>
      <c r="BP499" s="60">
        <v>22.124166666666667</v>
      </c>
      <c r="BQ499" s="60">
        <v>22.124166666666667</v>
      </c>
      <c r="BR499" s="60">
        <v>22.124166666666667</v>
      </c>
      <c r="BS499" s="60">
        <v>22.124166666666667</v>
      </c>
      <c r="BT499" s="60">
        <v>22.124166666666667</v>
      </c>
      <c r="BU499" s="60">
        <v>265.49</v>
      </c>
      <c r="BV499" s="60">
        <v>22.807500000000001</v>
      </c>
      <c r="BW499" s="60">
        <v>22.807500000000001</v>
      </c>
      <c r="BX499" s="60">
        <v>22.807500000000001</v>
      </c>
      <c r="BY499" s="60">
        <v>22.807500000000001</v>
      </c>
      <c r="BZ499" s="60">
        <v>22.807500000000001</v>
      </c>
      <c r="CA499" s="60">
        <v>22.807500000000001</v>
      </c>
      <c r="CB499" s="60">
        <v>22.807500000000001</v>
      </c>
      <c r="CC499" s="60">
        <v>22.807500000000001</v>
      </c>
      <c r="CD499" s="60">
        <v>22.807500000000001</v>
      </c>
      <c r="CE499" s="60">
        <v>22.807500000000001</v>
      </c>
      <c r="CF499" s="60">
        <v>22.807500000000001</v>
      </c>
      <c r="CG499" s="60">
        <v>22.807499999999976</v>
      </c>
      <c r="CH499" s="60">
        <v>273.69</v>
      </c>
    </row>
    <row r="500" spans="1:86">
      <c r="A500" s="57" t="s">
        <v>86</v>
      </c>
      <c r="B500" s="57" t="s">
        <v>701</v>
      </c>
      <c r="C500" s="58" t="s">
        <v>116</v>
      </c>
      <c r="D500" s="58" t="s">
        <v>333</v>
      </c>
      <c r="E500" s="58" t="str">
        <f>VLOOKUP(CONCATENATE($F$4,F500),'REG FL  CWIP - 1 System Per Boo'!$A$29:$B$1161,2,FALSE)</f>
        <v>Production</v>
      </c>
      <c r="F500" s="58" t="s">
        <v>426</v>
      </c>
      <c r="G500" s="58" t="s">
        <v>417</v>
      </c>
      <c r="H500" s="63">
        <v>342</v>
      </c>
      <c r="I500" s="60">
        <v>0</v>
      </c>
      <c r="J500" s="60">
        <v>0</v>
      </c>
      <c r="K500" s="60">
        <v>0</v>
      </c>
      <c r="L500" s="60">
        <v>0</v>
      </c>
      <c r="M500" s="60">
        <v>0</v>
      </c>
      <c r="N500" s="60">
        <v>0</v>
      </c>
      <c r="O500" s="60">
        <v>0</v>
      </c>
      <c r="P500" s="60">
        <v>0</v>
      </c>
      <c r="Q500" s="60">
        <v>0</v>
      </c>
      <c r="R500" s="60">
        <v>0</v>
      </c>
      <c r="S500" s="60">
        <v>0</v>
      </c>
      <c r="T500" s="60">
        <v>0</v>
      </c>
      <c r="U500" s="60">
        <v>0</v>
      </c>
      <c r="V500" s="60">
        <v>1.0125163260000001</v>
      </c>
      <c r="W500" s="60">
        <v>1.0125163260000001</v>
      </c>
      <c r="X500" s="60">
        <v>1.0125163260000001</v>
      </c>
      <c r="Y500" s="60">
        <v>1.0125163260000001</v>
      </c>
      <c r="Z500" s="60">
        <v>1.0125163260000001</v>
      </c>
      <c r="AA500" s="60">
        <v>1.0125163260000001</v>
      </c>
      <c r="AB500" s="60">
        <v>1.0125163260000001</v>
      </c>
      <c r="AC500" s="60">
        <v>1.0125163260000001</v>
      </c>
      <c r="AD500" s="60">
        <v>1.0125163260000001</v>
      </c>
      <c r="AE500" s="60">
        <v>1.0125163260000001</v>
      </c>
      <c r="AF500" s="60">
        <v>1.0125163260000001</v>
      </c>
      <c r="AG500" s="60">
        <v>1.0125163260000001</v>
      </c>
      <c r="AH500" s="60">
        <v>12.150195912000001</v>
      </c>
      <c r="AI500" s="60">
        <v>5.020725616</v>
      </c>
      <c r="AJ500" s="60">
        <v>5.020725616</v>
      </c>
      <c r="AK500" s="60">
        <v>5.020725616</v>
      </c>
      <c r="AL500" s="60">
        <v>5.020725616</v>
      </c>
      <c r="AM500" s="60">
        <v>5.020725616</v>
      </c>
      <c r="AN500" s="60">
        <v>5.020725616</v>
      </c>
      <c r="AO500" s="60">
        <v>5.020725616</v>
      </c>
      <c r="AP500" s="60">
        <v>5.020725616</v>
      </c>
      <c r="AQ500" s="60">
        <v>5.020725616</v>
      </c>
      <c r="AR500" s="60">
        <v>5.020725616</v>
      </c>
      <c r="AS500" s="60">
        <v>5.020725616</v>
      </c>
      <c r="AT500" s="60">
        <v>5.020725616</v>
      </c>
      <c r="AU500" s="60">
        <v>60.248707392</v>
      </c>
      <c r="AV500" s="60">
        <v>5.5573776269848274</v>
      </c>
      <c r="AW500" s="60">
        <v>5.5573776269848274</v>
      </c>
      <c r="AX500" s="60">
        <v>5.5573776269848274</v>
      </c>
      <c r="AY500" s="60">
        <v>5.5573776269848274</v>
      </c>
      <c r="AZ500" s="60">
        <v>5.5573776269848274</v>
      </c>
      <c r="BA500" s="60">
        <v>5.5573776269848274</v>
      </c>
      <c r="BB500" s="60">
        <v>5.5573776269848274</v>
      </c>
      <c r="BC500" s="60">
        <v>5.5573776269848274</v>
      </c>
      <c r="BD500" s="60">
        <v>5.5573776269848274</v>
      </c>
      <c r="BE500" s="60">
        <v>5.5573776269848274</v>
      </c>
      <c r="BF500" s="60">
        <v>5.5573776269848274</v>
      </c>
      <c r="BG500" s="60">
        <v>5.5573776237168886</v>
      </c>
      <c r="BH500" s="60">
        <v>66.688531520550001</v>
      </c>
      <c r="BI500" s="60">
        <v>6.2323651335667591</v>
      </c>
      <c r="BJ500" s="60">
        <v>6.2323651335667591</v>
      </c>
      <c r="BK500" s="60">
        <v>6.2323651335667591</v>
      </c>
      <c r="BL500" s="60">
        <v>6.2323651335667591</v>
      </c>
      <c r="BM500" s="60">
        <v>6.2323651335667591</v>
      </c>
      <c r="BN500" s="60">
        <v>6.2323651335667591</v>
      </c>
      <c r="BO500" s="60">
        <v>6.2323651335667591</v>
      </c>
      <c r="BP500" s="60">
        <v>6.2323651335667591</v>
      </c>
      <c r="BQ500" s="60">
        <v>6.2323651335667591</v>
      </c>
      <c r="BR500" s="60">
        <v>6.2323651335667591</v>
      </c>
      <c r="BS500" s="60">
        <v>6.2323651335667591</v>
      </c>
      <c r="BT500" s="60">
        <v>6.2323651084156495</v>
      </c>
      <c r="BU500" s="60">
        <v>74.78838157765</v>
      </c>
      <c r="BV500" s="60">
        <v>16.385661483565094</v>
      </c>
      <c r="BW500" s="60">
        <v>16.385661483565094</v>
      </c>
      <c r="BX500" s="60">
        <v>16.385661483565094</v>
      </c>
      <c r="BY500" s="60">
        <v>16.385661483565094</v>
      </c>
      <c r="BZ500" s="60">
        <v>16.385661483565094</v>
      </c>
      <c r="CA500" s="60">
        <v>16.385661483565094</v>
      </c>
      <c r="CB500" s="60">
        <v>16.385661483565094</v>
      </c>
      <c r="CC500" s="60">
        <v>16.385661483565094</v>
      </c>
      <c r="CD500" s="60">
        <v>16.385661483565094</v>
      </c>
      <c r="CE500" s="60">
        <v>16.385661483565094</v>
      </c>
      <c r="CF500" s="60">
        <v>16.385661483565094</v>
      </c>
      <c r="CG500" s="60">
        <v>16.385661466451012</v>
      </c>
      <c r="CH500" s="60">
        <v>196.627937785667</v>
      </c>
    </row>
    <row r="501" spans="1:86">
      <c r="A501" s="57" t="s">
        <v>86</v>
      </c>
      <c r="B501" s="58" t="s">
        <v>719</v>
      </c>
      <c r="C501" s="59" t="s">
        <v>116</v>
      </c>
      <c r="D501" s="58" t="s">
        <v>333</v>
      </c>
      <c r="E501" s="58" t="str">
        <f>VLOOKUP(CONCATENATE($F$4,F501),'REG FL  CWIP - 1 System Per Boo'!$A$29:$B$1161,2,FALSE)</f>
        <v>Production</v>
      </c>
      <c r="F501" s="58" t="s">
        <v>426</v>
      </c>
      <c r="G501" s="58" t="s">
        <v>417</v>
      </c>
      <c r="H501" s="63">
        <v>342</v>
      </c>
      <c r="I501" s="60">
        <v>0</v>
      </c>
      <c r="J501" s="60">
        <v>0</v>
      </c>
      <c r="K501" s="60">
        <v>0</v>
      </c>
      <c r="L501" s="60">
        <v>0</v>
      </c>
      <c r="M501" s="60">
        <v>0</v>
      </c>
      <c r="N501" s="60">
        <v>0</v>
      </c>
      <c r="O501" s="60">
        <v>0</v>
      </c>
      <c r="P501" s="60">
        <v>0</v>
      </c>
      <c r="Q501" s="60">
        <v>0</v>
      </c>
      <c r="R501" s="60">
        <v>0</v>
      </c>
      <c r="S501" s="60">
        <v>0</v>
      </c>
      <c r="T501" s="60">
        <v>0</v>
      </c>
      <c r="U501" s="60">
        <v>0</v>
      </c>
      <c r="V501" s="60">
        <v>0</v>
      </c>
      <c r="W501" s="60">
        <v>0</v>
      </c>
      <c r="X501" s="60">
        <v>0</v>
      </c>
      <c r="Y501" s="60">
        <v>0</v>
      </c>
      <c r="Z501" s="60">
        <v>0</v>
      </c>
      <c r="AA501" s="60">
        <v>0</v>
      </c>
      <c r="AB501" s="60">
        <v>0</v>
      </c>
      <c r="AC501" s="60">
        <v>0</v>
      </c>
      <c r="AD501" s="60">
        <v>0</v>
      </c>
      <c r="AE501" s="60">
        <v>0</v>
      </c>
      <c r="AF501" s="60">
        <v>0</v>
      </c>
      <c r="AG501" s="60">
        <v>12.150195912000001</v>
      </c>
      <c r="AH501" s="60">
        <v>12.150195912000001</v>
      </c>
      <c r="AI501" s="60">
        <v>0</v>
      </c>
      <c r="AJ501" s="60">
        <v>0</v>
      </c>
      <c r="AK501" s="60">
        <v>0</v>
      </c>
      <c r="AL501" s="60">
        <v>0</v>
      </c>
      <c r="AM501" s="60">
        <v>0</v>
      </c>
      <c r="AN501" s="60">
        <v>0</v>
      </c>
      <c r="AO501" s="60">
        <v>0</v>
      </c>
      <c r="AP501" s="60">
        <v>0</v>
      </c>
      <c r="AQ501" s="60">
        <v>0</v>
      </c>
      <c r="AR501" s="60">
        <v>0</v>
      </c>
      <c r="AS501" s="60">
        <v>0</v>
      </c>
      <c r="AT501" s="60">
        <v>60.248707392</v>
      </c>
      <c r="AU501" s="60">
        <v>60.248707392</v>
      </c>
      <c r="AV501" s="60">
        <v>0</v>
      </c>
      <c r="AW501" s="60">
        <v>0</v>
      </c>
      <c r="AX501" s="60">
        <v>0</v>
      </c>
      <c r="AY501" s="60">
        <v>0</v>
      </c>
      <c r="AZ501" s="60">
        <v>0</v>
      </c>
      <c r="BA501" s="60">
        <v>0</v>
      </c>
      <c r="BB501" s="60">
        <v>0</v>
      </c>
      <c r="BC501" s="60">
        <v>0</v>
      </c>
      <c r="BD501" s="60">
        <v>0</v>
      </c>
      <c r="BE501" s="60">
        <v>0</v>
      </c>
      <c r="BF501" s="60">
        <v>0</v>
      </c>
      <c r="BG501" s="60">
        <v>66.688531520550001</v>
      </c>
      <c r="BH501" s="60">
        <v>66.688531520550001</v>
      </c>
      <c r="BI501" s="60">
        <v>0</v>
      </c>
      <c r="BJ501" s="60">
        <v>0</v>
      </c>
      <c r="BK501" s="60">
        <v>0</v>
      </c>
      <c r="BL501" s="60">
        <v>0</v>
      </c>
      <c r="BM501" s="60">
        <v>0</v>
      </c>
      <c r="BN501" s="60">
        <v>0</v>
      </c>
      <c r="BO501" s="60">
        <v>0</v>
      </c>
      <c r="BP501" s="60">
        <v>0</v>
      </c>
      <c r="BQ501" s="60">
        <v>0</v>
      </c>
      <c r="BR501" s="60">
        <v>0</v>
      </c>
      <c r="BS501" s="60">
        <v>0</v>
      </c>
      <c r="BT501" s="60">
        <v>74.78838157765</v>
      </c>
      <c r="BU501" s="60">
        <v>74.78838157765</v>
      </c>
      <c r="BV501" s="60">
        <v>0</v>
      </c>
      <c r="BW501" s="60">
        <v>0</v>
      </c>
      <c r="BX501" s="60">
        <v>0</v>
      </c>
      <c r="BY501" s="60">
        <v>0</v>
      </c>
      <c r="BZ501" s="60">
        <v>0</v>
      </c>
      <c r="CA501" s="60">
        <v>0</v>
      </c>
      <c r="CB501" s="60">
        <v>0</v>
      </c>
      <c r="CC501" s="60">
        <v>0</v>
      </c>
      <c r="CD501" s="60">
        <v>0</v>
      </c>
      <c r="CE501" s="60">
        <v>0</v>
      </c>
      <c r="CF501" s="60">
        <v>0</v>
      </c>
      <c r="CG501" s="60">
        <v>196.627937785667</v>
      </c>
      <c r="CH501" s="60">
        <v>196.627937785667</v>
      </c>
    </row>
    <row r="502" spans="1:86">
      <c r="A502" s="57" t="s">
        <v>86</v>
      </c>
      <c r="B502" s="58" t="s">
        <v>719</v>
      </c>
      <c r="C502" s="59" t="s">
        <v>116</v>
      </c>
      <c r="D502" s="58" t="s">
        <v>333</v>
      </c>
      <c r="E502" s="58" t="str">
        <f>VLOOKUP(CONCATENATE($F$4,F502),'REG FL  CWIP - 1 System Per Boo'!$A$29:$B$1161,2,FALSE)</f>
        <v>Production</v>
      </c>
      <c r="F502" s="58" t="s">
        <v>416</v>
      </c>
      <c r="G502" s="58" t="s">
        <v>417</v>
      </c>
      <c r="H502" s="63">
        <v>342</v>
      </c>
      <c r="I502" s="60">
        <v>0</v>
      </c>
      <c r="J502" s="60">
        <v>0</v>
      </c>
      <c r="K502" s="60">
        <v>0</v>
      </c>
      <c r="L502" s="60">
        <v>0</v>
      </c>
      <c r="M502" s="60">
        <v>0</v>
      </c>
      <c r="N502" s="60">
        <v>0</v>
      </c>
      <c r="O502" s="60">
        <v>0</v>
      </c>
      <c r="P502" s="60">
        <v>0</v>
      </c>
      <c r="Q502" s="60">
        <v>0</v>
      </c>
      <c r="R502" s="60">
        <v>0</v>
      </c>
      <c r="S502" s="60">
        <v>0</v>
      </c>
      <c r="T502" s="60">
        <v>0</v>
      </c>
      <c r="U502" s="60">
        <v>0</v>
      </c>
      <c r="V502" s="60">
        <v>0</v>
      </c>
      <c r="W502" s="60">
        <v>0</v>
      </c>
      <c r="X502" s="60">
        <v>158.6600264953149</v>
      </c>
      <c r="Y502" s="60">
        <v>0</v>
      </c>
      <c r="Z502" s="60">
        <v>0</v>
      </c>
      <c r="AA502" s="60">
        <v>0</v>
      </c>
      <c r="AB502" s="60">
        <v>0</v>
      </c>
      <c r="AC502" s="60">
        <v>21.673277613500083</v>
      </c>
      <c r="AD502" s="60">
        <v>0</v>
      </c>
      <c r="AE502" s="60">
        <v>0</v>
      </c>
      <c r="AF502" s="60">
        <v>0</v>
      </c>
      <c r="AG502" s="60">
        <v>18.006747518000001</v>
      </c>
      <c r="AH502" s="60">
        <v>198.34005162681498</v>
      </c>
      <c r="AI502" s="60">
        <v>0</v>
      </c>
      <c r="AJ502" s="60">
        <v>0</v>
      </c>
      <c r="AK502" s="60">
        <v>0</v>
      </c>
      <c r="AL502" s="60">
        <v>0</v>
      </c>
      <c r="AM502" s="60">
        <v>130.16718599550001</v>
      </c>
      <c r="AN502" s="60">
        <v>63.495027677093148</v>
      </c>
      <c r="AO502" s="60">
        <v>0</v>
      </c>
      <c r="AP502" s="60">
        <v>0</v>
      </c>
      <c r="AQ502" s="60">
        <v>0</v>
      </c>
      <c r="AR502" s="60">
        <v>0</v>
      </c>
      <c r="AS502" s="60">
        <v>1053.5893524428684</v>
      </c>
      <c r="AT502" s="60">
        <v>0</v>
      </c>
      <c r="AU502" s="60">
        <v>1247.2515661154616</v>
      </c>
      <c r="AV502" s="60">
        <v>0</v>
      </c>
      <c r="AW502" s="60">
        <v>0</v>
      </c>
      <c r="AX502" s="60">
        <v>0</v>
      </c>
      <c r="AY502" s="60">
        <v>0</v>
      </c>
      <c r="AZ502" s="60">
        <v>47.587984354904862</v>
      </c>
      <c r="BA502" s="60">
        <v>23.517180337442447</v>
      </c>
      <c r="BB502" s="60">
        <v>0</v>
      </c>
      <c r="BC502" s="60">
        <v>0</v>
      </c>
      <c r="BD502" s="60">
        <v>0</v>
      </c>
      <c r="BE502" s="60">
        <v>0</v>
      </c>
      <c r="BF502" s="60">
        <v>0</v>
      </c>
      <c r="BG502" s="60">
        <v>61.003436900779924</v>
      </c>
      <c r="BH502" s="60">
        <v>132.10860159312722</v>
      </c>
      <c r="BI502" s="60">
        <v>0</v>
      </c>
      <c r="BJ502" s="60">
        <v>0</v>
      </c>
      <c r="BK502" s="60">
        <v>21.085819069428286</v>
      </c>
      <c r="BL502" s="60">
        <v>0</v>
      </c>
      <c r="BM502" s="60">
        <v>81.796041477615063</v>
      </c>
      <c r="BN502" s="60">
        <v>166.20646731355589</v>
      </c>
      <c r="BO502" s="60">
        <v>0</v>
      </c>
      <c r="BP502" s="60">
        <v>0</v>
      </c>
      <c r="BQ502" s="60">
        <v>0</v>
      </c>
      <c r="BR502" s="60">
        <v>0</v>
      </c>
      <c r="BS502" s="60">
        <v>0</v>
      </c>
      <c r="BT502" s="60">
        <v>65.721793759592458</v>
      </c>
      <c r="BU502" s="60">
        <v>334.81012162019169</v>
      </c>
      <c r="BV502" s="60">
        <v>0</v>
      </c>
      <c r="BW502" s="60">
        <v>0</v>
      </c>
      <c r="BX502" s="60">
        <v>0</v>
      </c>
      <c r="BY502" s="60">
        <v>0</v>
      </c>
      <c r="BZ502" s="60">
        <v>0</v>
      </c>
      <c r="CA502" s="60">
        <v>94.283439998490081</v>
      </c>
      <c r="CB502" s="60">
        <v>0</v>
      </c>
      <c r="CC502" s="60">
        <v>0</v>
      </c>
      <c r="CD502" s="60">
        <v>0</v>
      </c>
      <c r="CE502" s="60">
        <v>0</v>
      </c>
      <c r="CF502" s="60">
        <v>0</v>
      </c>
      <c r="CG502" s="60">
        <v>219.55552255028434</v>
      </c>
      <c r="CH502" s="60">
        <v>313.83896254877442</v>
      </c>
    </row>
    <row r="503" spans="1:86">
      <c r="A503" s="57" t="s">
        <v>86</v>
      </c>
      <c r="B503" s="58" t="s">
        <v>723</v>
      </c>
      <c r="C503" s="59" t="s">
        <v>116</v>
      </c>
      <c r="D503" s="58" t="s">
        <v>333</v>
      </c>
      <c r="E503" s="58" t="str">
        <f>VLOOKUP(CONCATENATE($F$4,F503),'REG FL  CWIP - 1 System Per Boo'!$A$29:$B$1161,2,FALSE)</f>
        <v>Production</v>
      </c>
      <c r="F503" s="58" t="s">
        <v>416</v>
      </c>
      <c r="G503" s="58" t="s">
        <v>417</v>
      </c>
      <c r="H503" s="63">
        <v>342</v>
      </c>
      <c r="I503" s="60">
        <v>0</v>
      </c>
      <c r="J503" s="60">
        <v>0</v>
      </c>
      <c r="K503" s="60">
        <v>0</v>
      </c>
      <c r="L503" s="60">
        <v>0</v>
      </c>
      <c r="M503" s="60">
        <v>0</v>
      </c>
      <c r="N503" s="60">
        <v>0</v>
      </c>
      <c r="O503" s="60">
        <v>0</v>
      </c>
      <c r="P503" s="60">
        <v>0</v>
      </c>
      <c r="Q503" s="60">
        <v>0</v>
      </c>
      <c r="R503" s="60">
        <v>0</v>
      </c>
      <c r="S503" s="60">
        <v>0</v>
      </c>
      <c r="T503" s="60">
        <v>0</v>
      </c>
      <c r="U503" s="60">
        <v>0</v>
      </c>
      <c r="V503" s="60">
        <v>18.729201946</v>
      </c>
      <c r="W503" s="60">
        <v>101.194436592</v>
      </c>
      <c r="X503" s="60">
        <v>72.228433108685095</v>
      </c>
      <c r="Y503" s="60">
        <v>105.03918288168509</v>
      </c>
      <c r="Z503" s="60">
        <v>168.5253696581851</v>
      </c>
      <c r="AA503" s="60">
        <v>205.21859210168509</v>
      </c>
      <c r="AB503" s="60">
        <v>239.07616566068509</v>
      </c>
      <c r="AC503" s="60">
        <v>399.81348906968503</v>
      </c>
      <c r="AD503" s="60">
        <v>415.96752856668502</v>
      </c>
      <c r="AE503" s="60">
        <v>432.12154021118499</v>
      </c>
      <c r="AF503" s="60">
        <v>606.46084453118499</v>
      </c>
      <c r="AG503" s="60">
        <v>617.12430999068499</v>
      </c>
      <c r="AH503" s="60">
        <v>617.12430999068499</v>
      </c>
      <c r="AI503" s="60">
        <v>673.23575466718501</v>
      </c>
      <c r="AJ503" s="60">
        <v>842.23682269868505</v>
      </c>
      <c r="AK503" s="60">
        <v>986.76279987768498</v>
      </c>
      <c r="AL503" s="60">
        <v>1075.568295351685</v>
      </c>
      <c r="AM503" s="60">
        <v>1122.321414437685</v>
      </c>
      <c r="AN503" s="60">
        <v>1097.6440667830921</v>
      </c>
      <c r="AO503" s="60">
        <v>1235.4936878735921</v>
      </c>
      <c r="AP503" s="60">
        <v>1287.578192818592</v>
      </c>
      <c r="AQ503" s="60">
        <v>1309.126265731592</v>
      </c>
      <c r="AR503" s="60">
        <v>1436.272407604092</v>
      </c>
      <c r="AS503" s="60">
        <v>421.39963060872356</v>
      </c>
      <c r="AT503" s="60">
        <v>437.37021725772354</v>
      </c>
      <c r="AU503" s="60">
        <v>437.37021725772354</v>
      </c>
      <c r="AV503" s="60">
        <v>447.32021725772353</v>
      </c>
      <c r="AW503" s="60">
        <v>457.27021725772352</v>
      </c>
      <c r="AX503" s="60">
        <v>467.2202172577235</v>
      </c>
      <c r="AY503" s="60">
        <v>477.17021725772349</v>
      </c>
      <c r="AZ503" s="60">
        <v>439.53223290281863</v>
      </c>
      <c r="BA503" s="60">
        <v>425.9650525653762</v>
      </c>
      <c r="BB503" s="60">
        <v>435.91505256537619</v>
      </c>
      <c r="BC503" s="60">
        <v>445.86505256537617</v>
      </c>
      <c r="BD503" s="60">
        <v>455.81505256537616</v>
      </c>
      <c r="BE503" s="60">
        <v>465.76505256537615</v>
      </c>
      <c r="BF503" s="60">
        <v>475.71505256537614</v>
      </c>
      <c r="BG503" s="60">
        <v>424.66161566459618</v>
      </c>
      <c r="BH503" s="60">
        <v>424.66161566459618</v>
      </c>
      <c r="BI503" s="60">
        <v>446.78578233126285</v>
      </c>
      <c r="BJ503" s="60">
        <v>468.90994899792952</v>
      </c>
      <c r="BK503" s="60">
        <v>469.9482965951679</v>
      </c>
      <c r="BL503" s="60">
        <v>492.07246326183457</v>
      </c>
      <c r="BM503" s="60">
        <v>432.40058845088618</v>
      </c>
      <c r="BN503" s="60">
        <v>288.31828780399695</v>
      </c>
      <c r="BO503" s="60">
        <v>310.44245447066362</v>
      </c>
      <c r="BP503" s="60">
        <v>332.56662113733029</v>
      </c>
      <c r="BQ503" s="60">
        <v>354.69078780399695</v>
      </c>
      <c r="BR503" s="60">
        <v>376.81495447066362</v>
      </c>
      <c r="BS503" s="60">
        <v>398.93912113733029</v>
      </c>
      <c r="BT503" s="60">
        <v>355.3414940444045</v>
      </c>
      <c r="BU503" s="60">
        <v>355.3414940444045</v>
      </c>
      <c r="BV503" s="60">
        <v>378.1489940444045</v>
      </c>
      <c r="BW503" s="60">
        <v>400.95649404440451</v>
      </c>
      <c r="BX503" s="60">
        <v>423.76399404440451</v>
      </c>
      <c r="BY503" s="60">
        <v>446.57149404440452</v>
      </c>
      <c r="BZ503" s="60">
        <v>469.37899404440452</v>
      </c>
      <c r="CA503" s="60">
        <v>397.90305404591447</v>
      </c>
      <c r="CB503" s="60">
        <v>420.71055404591448</v>
      </c>
      <c r="CC503" s="60">
        <v>443.51805404591448</v>
      </c>
      <c r="CD503" s="60">
        <v>466.32555404591449</v>
      </c>
      <c r="CE503" s="60">
        <v>489.13305404591449</v>
      </c>
      <c r="CF503" s="60">
        <v>511.9405540459145</v>
      </c>
      <c r="CG503" s="60">
        <v>315.19253149563019</v>
      </c>
      <c r="CH503" s="60">
        <v>315.19253149563019</v>
      </c>
    </row>
    <row r="504" spans="1:86">
      <c r="A504" s="57" t="s">
        <v>86</v>
      </c>
      <c r="B504" s="58" t="s">
        <v>723</v>
      </c>
      <c r="C504" s="59" t="s">
        <v>116</v>
      </c>
      <c r="D504" s="58" t="s">
        <v>333</v>
      </c>
      <c r="E504" s="58" t="str">
        <f>VLOOKUP(CONCATENATE($F$4,F504),'REG FL  CWIP - 1 System Per Boo'!$A$29:$B$1161,2,FALSE)</f>
        <v>Production</v>
      </c>
      <c r="F504" s="58" t="s">
        <v>426</v>
      </c>
      <c r="G504" s="58" t="s">
        <v>417</v>
      </c>
      <c r="H504" s="63">
        <v>342</v>
      </c>
      <c r="I504" s="60">
        <v>0</v>
      </c>
      <c r="J504" s="60">
        <v>0</v>
      </c>
      <c r="K504" s="60">
        <v>0</v>
      </c>
      <c r="L504" s="60">
        <v>0</v>
      </c>
      <c r="M504" s="60">
        <v>0</v>
      </c>
      <c r="N504" s="60">
        <v>0</v>
      </c>
      <c r="O504" s="60">
        <v>0</v>
      </c>
      <c r="P504" s="60">
        <v>0</v>
      </c>
      <c r="Q504" s="60">
        <v>0</v>
      </c>
      <c r="R504" s="60">
        <v>0</v>
      </c>
      <c r="S504" s="60">
        <v>0</v>
      </c>
      <c r="T504" s="60">
        <v>0</v>
      </c>
      <c r="U504" s="60">
        <v>0</v>
      </c>
      <c r="V504" s="60">
        <v>1.0125163260000001</v>
      </c>
      <c r="W504" s="60">
        <v>2.0250326520000002</v>
      </c>
      <c r="X504" s="60">
        <v>3.0375489780000002</v>
      </c>
      <c r="Y504" s="60">
        <v>4.0500653040000003</v>
      </c>
      <c r="Z504" s="60">
        <v>5.0625816300000004</v>
      </c>
      <c r="AA504" s="60">
        <v>6.0750979560000005</v>
      </c>
      <c r="AB504" s="60">
        <v>7.0876142820000005</v>
      </c>
      <c r="AC504" s="60">
        <v>8.1001306080000006</v>
      </c>
      <c r="AD504" s="60">
        <v>9.1126469340000007</v>
      </c>
      <c r="AE504" s="60">
        <v>10.125163260000001</v>
      </c>
      <c r="AF504" s="60">
        <v>11.137679586000001</v>
      </c>
      <c r="AG504" s="60">
        <v>0</v>
      </c>
      <c r="AH504" s="60">
        <v>0</v>
      </c>
      <c r="AI504" s="60">
        <v>5.020725616</v>
      </c>
      <c r="AJ504" s="60">
        <v>10.041451232</v>
      </c>
      <c r="AK504" s="60">
        <v>15.062176848</v>
      </c>
      <c r="AL504" s="60">
        <v>20.082902464</v>
      </c>
      <c r="AM504" s="60">
        <v>25.10362808</v>
      </c>
      <c r="AN504" s="60">
        <v>30.124353696</v>
      </c>
      <c r="AO504" s="60">
        <v>35.145079312</v>
      </c>
      <c r="AP504" s="60">
        <v>40.165804928</v>
      </c>
      <c r="AQ504" s="60">
        <v>45.186530544</v>
      </c>
      <c r="AR504" s="60">
        <v>50.20725616</v>
      </c>
      <c r="AS504" s="60">
        <v>55.227981776</v>
      </c>
      <c r="AT504" s="60">
        <v>0</v>
      </c>
      <c r="AU504" s="60">
        <v>0</v>
      </c>
      <c r="AV504" s="60">
        <v>5.5573776269848274</v>
      </c>
      <c r="AW504" s="60">
        <v>11.114755253969655</v>
      </c>
      <c r="AX504" s="60">
        <v>16.672132880954482</v>
      </c>
      <c r="AY504" s="60">
        <v>22.22951050793931</v>
      </c>
      <c r="AZ504" s="60">
        <v>27.786888134924137</v>
      </c>
      <c r="BA504" s="60">
        <v>33.344265761908964</v>
      </c>
      <c r="BB504" s="60">
        <v>38.901643388893788</v>
      </c>
      <c r="BC504" s="60">
        <v>44.459021015878619</v>
      </c>
      <c r="BD504" s="60">
        <v>50.01639864286345</v>
      </c>
      <c r="BE504" s="60">
        <v>55.573776269848281</v>
      </c>
      <c r="BF504" s="60">
        <v>61.131153896833112</v>
      </c>
      <c r="BG504" s="60">
        <v>0</v>
      </c>
      <c r="BH504" s="60">
        <v>0</v>
      </c>
      <c r="BI504" s="60">
        <v>6.2323651335667591</v>
      </c>
      <c r="BJ504" s="60">
        <v>12.464730267133518</v>
      </c>
      <c r="BK504" s="60">
        <v>18.697095400700277</v>
      </c>
      <c r="BL504" s="60">
        <v>24.929460534267037</v>
      </c>
      <c r="BM504" s="60">
        <v>31.161825667833796</v>
      </c>
      <c r="BN504" s="60">
        <v>37.394190801400555</v>
      </c>
      <c r="BO504" s="60">
        <v>43.626555934967314</v>
      </c>
      <c r="BP504" s="60">
        <v>49.858921068534073</v>
      </c>
      <c r="BQ504" s="60">
        <v>56.091286202100832</v>
      </c>
      <c r="BR504" s="60">
        <v>62.323651335667591</v>
      </c>
      <c r="BS504" s="60">
        <v>68.556016469234351</v>
      </c>
      <c r="BT504" s="60">
        <v>0</v>
      </c>
      <c r="BU504" s="60">
        <v>0</v>
      </c>
      <c r="BV504" s="60">
        <v>16.385661483565094</v>
      </c>
      <c r="BW504" s="60">
        <v>32.771322967130189</v>
      </c>
      <c r="BX504" s="60">
        <v>49.156984450695283</v>
      </c>
      <c r="BY504" s="60">
        <v>65.542645934260378</v>
      </c>
      <c r="BZ504" s="60">
        <v>81.928307417825465</v>
      </c>
      <c r="CA504" s="60">
        <v>98.313968901390552</v>
      </c>
      <c r="CB504" s="60">
        <v>114.69963038495564</v>
      </c>
      <c r="CC504" s="60">
        <v>131.08529186852073</v>
      </c>
      <c r="CD504" s="60">
        <v>147.47095335208581</v>
      </c>
      <c r="CE504" s="60">
        <v>163.8566148356509</v>
      </c>
      <c r="CF504" s="60">
        <v>180.24227631921599</v>
      </c>
      <c r="CG504" s="60">
        <v>0</v>
      </c>
      <c r="CH504" s="60">
        <v>0</v>
      </c>
    </row>
    <row r="505" spans="1:86">
      <c r="A505" s="57" t="s">
        <v>86</v>
      </c>
      <c r="B505" s="58" t="s">
        <v>132</v>
      </c>
      <c r="C505" s="59" t="s">
        <v>116</v>
      </c>
      <c r="D505" s="58" t="s">
        <v>333</v>
      </c>
      <c r="E505" s="58" t="str">
        <f>VLOOKUP(CONCATENATE($F$4,F505),'REG FL  CWIP - 1 System Per Boo'!$A$29:$B$1161,2,FALSE)</f>
        <v>Production</v>
      </c>
      <c r="F505" s="58" t="s">
        <v>418</v>
      </c>
      <c r="G505" s="58" t="s">
        <v>419</v>
      </c>
      <c r="H505" s="63">
        <v>343</v>
      </c>
      <c r="I505" s="60">
        <v>0</v>
      </c>
      <c r="J505" s="60">
        <v>0</v>
      </c>
      <c r="K505" s="60">
        <v>0</v>
      </c>
      <c r="L505" s="60">
        <v>0</v>
      </c>
      <c r="M505" s="60">
        <v>0</v>
      </c>
      <c r="N505" s="60">
        <v>0</v>
      </c>
      <c r="O505" s="60">
        <v>0</v>
      </c>
      <c r="P505" s="60">
        <v>0</v>
      </c>
      <c r="Q505" s="60">
        <v>0</v>
      </c>
      <c r="R505" s="60">
        <v>0</v>
      </c>
      <c r="S505" s="60">
        <v>0</v>
      </c>
      <c r="T505" s="60">
        <v>0</v>
      </c>
      <c r="U505" s="60">
        <v>0</v>
      </c>
      <c r="V505" s="60">
        <v>0</v>
      </c>
      <c r="W505" s="60">
        <v>247.32162495040001</v>
      </c>
      <c r="X505" s="60">
        <v>1336.2861143808</v>
      </c>
      <c r="Y505" s="60">
        <v>953.78615146367338</v>
      </c>
      <c r="Z505" s="60">
        <v>1387.0565050588734</v>
      </c>
      <c r="AA505" s="60">
        <v>2225.4001205924733</v>
      </c>
      <c r="AB505" s="60">
        <v>2709.9390467868734</v>
      </c>
      <c r="AC505" s="60">
        <v>3157.0328489484737</v>
      </c>
      <c r="AD505" s="60">
        <v>5279.5907737500729</v>
      </c>
      <c r="AE505" s="60">
        <v>5492.9070330028726</v>
      </c>
      <c r="AF505" s="60">
        <v>5706.2229244596729</v>
      </c>
      <c r="AG505" s="60">
        <v>8008.396832427673</v>
      </c>
      <c r="AH505" s="60">
        <v>0</v>
      </c>
      <c r="AI505" s="60">
        <v>8149.2093247404737</v>
      </c>
      <c r="AJ505" s="60">
        <v>8890.1684812340736</v>
      </c>
      <c r="AK505" s="60">
        <v>11121.850262679673</v>
      </c>
      <c r="AL505" s="60">
        <v>13030.335185129272</v>
      </c>
      <c r="AM505" s="60">
        <v>14203.023669586872</v>
      </c>
      <c r="AN505" s="60">
        <v>14820.404880873271</v>
      </c>
      <c r="AO505" s="60">
        <v>14494.537193664986</v>
      </c>
      <c r="AP505" s="60">
        <v>16314.859938072186</v>
      </c>
      <c r="AQ505" s="60">
        <v>17002.642815040184</v>
      </c>
      <c r="AR505" s="60">
        <v>17287.188009371384</v>
      </c>
      <c r="AS505" s="60">
        <v>18966.169874415384</v>
      </c>
      <c r="AT505" s="60">
        <v>5564.6386693965032</v>
      </c>
      <c r="AU505" s="60">
        <v>8149.2093247404737</v>
      </c>
      <c r="AV505" s="60">
        <v>5775.5324091741031</v>
      </c>
      <c r="AW505" s="60">
        <v>5906.9240758407695</v>
      </c>
      <c r="AX505" s="60">
        <v>6038.315742507436</v>
      </c>
      <c r="AY505" s="60">
        <v>6169.7074091741024</v>
      </c>
      <c r="AZ505" s="60">
        <v>6301.0990758407688</v>
      </c>
      <c r="BA505" s="60">
        <v>5804.0842583650419</v>
      </c>
      <c r="BB505" s="60">
        <v>5624.9277553097581</v>
      </c>
      <c r="BC505" s="60">
        <v>5756.3194219764246</v>
      </c>
      <c r="BD505" s="60">
        <v>5887.711088643091</v>
      </c>
      <c r="BE505" s="60">
        <v>6019.1027553097574</v>
      </c>
      <c r="BF505" s="60">
        <v>6150.4944219764238</v>
      </c>
      <c r="BG505" s="60">
        <v>6281.8860886430903</v>
      </c>
      <c r="BH505" s="60">
        <v>5775.5324091741031</v>
      </c>
      <c r="BI505" s="60">
        <v>5607.7180687014616</v>
      </c>
      <c r="BJ505" s="60">
        <v>5899.8722353681278</v>
      </c>
      <c r="BK505" s="60">
        <v>6192.026402034794</v>
      </c>
      <c r="BL505" s="60">
        <v>6205.7379954047065</v>
      </c>
      <c r="BM505" s="60">
        <v>6497.8921620713727</v>
      </c>
      <c r="BN505" s="60">
        <v>5709.915925685541</v>
      </c>
      <c r="BO505" s="60">
        <v>3807.2871017506022</v>
      </c>
      <c r="BP505" s="60">
        <v>4099.4412684172685</v>
      </c>
      <c r="BQ505" s="60">
        <v>4391.5954350839347</v>
      </c>
      <c r="BR505" s="60">
        <v>4683.749601750601</v>
      </c>
      <c r="BS505" s="60">
        <v>4975.9037684172672</v>
      </c>
      <c r="BT505" s="60">
        <v>5268.0579350839334</v>
      </c>
      <c r="BU505" s="60">
        <v>5607.7180687014616</v>
      </c>
      <c r="BV505" s="60">
        <v>4692.3439647344194</v>
      </c>
      <c r="BW505" s="60">
        <v>4993.5214647344192</v>
      </c>
      <c r="BX505" s="60">
        <v>5294.698964734419</v>
      </c>
      <c r="BY505" s="60">
        <v>5595.8764647344187</v>
      </c>
      <c r="BZ505" s="60">
        <v>5897.0539647344185</v>
      </c>
      <c r="CA505" s="60">
        <v>6198.2314647344183</v>
      </c>
      <c r="CB505" s="60">
        <v>5254.3792133739762</v>
      </c>
      <c r="CC505" s="60">
        <v>5555.556713373976</v>
      </c>
      <c r="CD505" s="60">
        <v>5856.7342133739758</v>
      </c>
      <c r="CE505" s="60">
        <v>6157.9117133739755</v>
      </c>
      <c r="CF505" s="60">
        <v>6459.0892133739753</v>
      </c>
      <c r="CG505" s="60">
        <v>6760.2667133739751</v>
      </c>
      <c r="CH505" s="60">
        <v>4692.3439647344194</v>
      </c>
    </row>
    <row r="506" spans="1:86">
      <c r="A506" s="57" t="s">
        <v>86</v>
      </c>
      <c r="B506" s="58" t="s">
        <v>132</v>
      </c>
      <c r="C506" s="59" t="s">
        <v>116</v>
      </c>
      <c r="D506" s="58" t="s">
        <v>333</v>
      </c>
      <c r="E506" s="58" t="str">
        <f>VLOOKUP(CONCATENATE($F$4,F506),'REG FL  CWIP - 1 System Per Boo'!$A$29:$B$1161,2,FALSE)</f>
        <v>Production</v>
      </c>
      <c r="F506" s="58" t="s">
        <v>427</v>
      </c>
      <c r="G506" s="58" t="s">
        <v>419</v>
      </c>
      <c r="H506" s="63">
        <v>343</v>
      </c>
      <c r="I506" s="60">
        <v>0</v>
      </c>
      <c r="J506" s="60">
        <v>0</v>
      </c>
      <c r="K506" s="60">
        <v>0</v>
      </c>
      <c r="L506" s="60">
        <v>0</v>
      </c>
      <c r="M506" s="60">
        <v>0</v>
      </c>
      <c r="N506" s="60">
        <v>0</v>
      </c>
      <c r="O506" s="60">
        <v>0</v>
      </c>
      <c r="P506" s="60">
        <v>0</v>
      </c>
      <c r="Q506" s="60">
        <v>0</v>
      </c>
      <c r="R506" s="60">
        <v>0</v>
      </c>
      <c r="S506" s="60">
        <v>0</v>
      </c>
      <c r="T506" s="60">
        <v>0</v>
      </c>
      <c r="U506" s="60">
        <v>0</v>
      </c>
      <c r="V506" s="60">
        <v>0</v>
      </c>
      <c r="W506" s="60">
        <v>13.37041396</v>
      </c>
      <c r="X506" s="60">
        <v>26.740827920000001</v>
      </c>
      <c r="Y506" s="60">
        <v>40.111241880000001</v>
      </c>
      <c r="Z506" s="60">
        <v>53.481655840000002</v>
      </c>
      <c r="AA506" s="60">
        <v>66.85206980000001</v>
      </c>
      <c r="AB506" s="60">
        <v>80.222483760000017</v>
      </c>
      <c r="AC506" s="60">
        <v>93.592897720000025</v>
      </c>
      <c r="AD506" s="60">
        <v>106.96331168000003</v>
      </c>
      <c r="AE506" s="60">
        <v>120.33372564000004</v>
      </c>
      <c r="AF506" s="60">
        <v>133.70413960000005</v>
      </c>
      <c r="AG506" s="60">
        <v>147.07455356000006</v>
      </c>
      <c r="AH506" s="60">
        <v>0</v>
      </c>
      <c r="AI506" s="60">
        <v>0</v>
      </c>
      <c r="AJ506" s="60">
        <v>66.299355480000003</v>
      </c>
      <c r="AK506" s="60">
        <v>132.59871096000001</v>
      </c>
      <c r="AL506" s="60">
        <v>198.89806644000001</v>
      </c>
      <c r="AM506" s="60">
        <v>265.19742192000001</v>
      </c>
      <c r="AN506" s="60">
        <v>331.49677740000004</v>
      </c>
      <c r="AO506" s="60">
        <v>397.79613288000007</v>
      </c>
      <c r="AP506" s="60">
        <v>464.0954883600001</v>
      </c>
      <c r="AQ506" s="60">
        <v>530.39484384000014</v>
      </c>
      <c r="AR506" s="60">
        <v>596.69419932000017</v>
      </c>
      <c r="AS506" s="60">
        <v>662.9935548000002</v>
      </c>
      <c r="AT506" s="60">
        <v>729.29291028000023</v>
      </c>
      <c r="AU506" s="60">
        <v>0</v>
      </c>
      <c r="AV506" s="60">
        <v>0</v>
      </c>
      <c r="AW506" s="60">
        <v>73.385917297270979</v>
      </c>
      <c r="AX506" s="60">
        <v>146.77183459454196</v>
      </c>
      <c r="AY506" s="60">
        <v>220.15775189181295</v>
      </c>
      <c r="AZ506" s="60">
        <v>293.54366918908391</v>
      </c>
      <c r="BA506" s="60">
        <v>366.92958648635488</v>
      </c>
      <c r="BB506" s="60">
        <v>440.31550378362584</v>
      </c>
      <c r="BC506" s="60">
        <v>513.70142108089681</v>
      </c>
      <c r="BD506" s="60">
        <v>587.08733837816783</v>
      </c>
      <c r="BE506" s="60">
        <v>660.47325567543885</v>
      </c>
      <c r="BF506" s="60">
        <v>733.85917297270987</v>
      </c>
      <c r="BG506" s="60">
        <v>807.24509026998089</v>
      </c>
      <c r="BH506" s="60">
        <v>0</v>
      </c>
      <c r="BI506" s="60">
        <v>0</v>
      </c>
      <c r="BJ506" s="60">
        <v>82.299217896853932</v>
      </c>
      <c r="BK506" s="60">
        <v>164.59843579370786</v>
      </c>
      <c r="BL506" s="60">
        <v>246.89765369056181</v>
      </c>
      <c r="BM506" s="60">
        <v>329.19687158741573</v>
      </c>
      <c r="BN506" s="60">
        <v>411.49608948426965</v>
      </c>
      <c r="BO506" s="60">
        <v>493.79530738112356</v>
      </c>
      <c r="BP506" s="60">
        <v>576.09452527797748</v>
      </c>
      <c r="BQ506" s="60">
        <v>658.39374317483146</v>
      </c>
      <c r="BR506" s="60">
        <v>740.69296107168543</v>
      </c>
      <c r="BS506" s="60">
        <v>822.99217896853941</v>
      </c>
      <c r="BT506" s="60">
        <v>905.29139686539338</v>
      </c>
      <c r="BU506" s="60">
        <v>0</v>
      </c>
      <c r="BV506" s="60">
        <v>0</v>
      </c>
      <c r="BW506" s="60">
        <v>216.37485864828557</v>
      </c>
      <c r="BX506" s="60">
        <v>432.74971729657113</v>
      </c>
      <c r="BY506" s="60">
        <v>649.1245759448567</v>
      </c>
      <c r="BZ506" s="60">
        <v>865.49943459314227</v>
      </c>
      <c r="CA506" s="60">
        <v>1081.8742932414279</v>
      </c>
      <c r="CB506" s="60">
        <v>1298.2491518897136</v>
      </c>
      <c r="CC506" s="60">
        <v>1514.6240105379993</v>
      </c>
      <c r="CD506" s="60">
        <v>1730.998869186285</v>
      </c>
      <c r="CE506" s="60">
        <v>1947.3737278345707</v>
      </c>
      <c r="CF506" s="60">
        <v>2163.7485864828564</v>
      </c>
      <c r="CG506" s="60">
        <v>2380.123445131142</v>
      </c>
      <c r="CH506" s="60">
        <v>0</v>
      </c>
    </row>
    <row r="507" spans="1:86">
      <c r="A507" s="57" t="s">
        <v>86</v>
      </c>
      <c r="B507" s="57" t="s">
        <v>701</v>
      </c>
      <c r="C507" s="58" t="s">
        <v>116</v>
      </c>
      <c r="D507" s="58" t="s">
        <v>333</v>
      </c>
      <c r="E507" s="58" t="str">
        <f>VLOOKUP(CONCATENATE($F$4,F507),'REG FL  CWIP - 1 System Per Boo'!$A$29:$B$1161,2,FALSE)</f>
        <v>Production</v>
      </c>
      <c r="F507" s="58" t="s">
        <v>418</v>
      </c>
      <c r="G507" s="58" t="s">
        <v>419</v>
      </c>
      <c r="H507" s="63">
        <v>343</v>
      </c>
      <c r="I507" s="60">
        <v>0</v>
      </c>
      <c r="J507" s="60">
        <v>0</v>
      </c>
      <c r="K507" s="60">
        <v>0</v>
      </c>
      <c r="L507" s="60">
        <v>0</v>
      </c>
      <c r="M507" s="60">
        <v>0</v>
      </c>
      <c r="N507" s="60">
        <v>0</v>
      </c>
      <c r="O507" s="60">
        <v>0</v>
      </c>
      <c r="P507" s="60">
        <v>0</v>
      </c>
      <c r="Q507" s="60">
        <v>0</v>
      </c>
      <c r="R507" s="60">
        <v>0</v>
      </c>
      <c r="S507" s="60">
        <v>0</v>
      </c>
      <c r="T507" s="60">
        <v>0</v>
      </c>
      <c r="U507" s="60">
        <v>0</v>
      </c>
      <c r="V507" s="60">
        <v>247.32162495040001</v>
      </c>
      <c r="W507" s="60">
        <v>1088.9644894303999</v>
      </c>
      <c r="X507" s="60">
        <v>1712.6269773888</v>
      </c>
      <c r="Y507" s="60">
        <v>433.27035359519999</v>
      </c>
      <c r="Z507" s="60">
        <v>838.34361553359997</v>
      </c>
      <c r="AA507" s="60">
        <v>484.53892619440001</v>
      </c>
      <c r="AB507" s="60">
        <v>447.09380216160002</v>
      </c>
      <c r="AC507" s="60">
        <v>2408.756464004</v>
      </c>
      <c r="AD507" s="60">
        <v>213.31625925279999</v>
      </c>
      <c r="AE507" s="60">
        <v>213.31589145679999</v>
      </c>
      <c r="AF507" s="60">
        <v>2302.1739079680001</v>
      </c>
      <c r="AG507" s="60">
        <v>378.59400959599998</v>
      </c>
      <c r="AH507" s="60">
        <v>10768.316321532</v>
      </c>
      <c r="AI507" s="60">
        <v>740.95915649359995</v>
      </c>
      <c r="AJ507" s="60">
        <v>2231.6817814455999</v>
      </c>
      <c r="AK507" s="60">
        <v>1908.4849224495999</v>
      </c>
      <c r="AL507" s="60">
        <v>1172.6884844576</v>
      </c>
      <c r="AM507" s="60">
        <v>2336.2563693656002</v>
      </c>
      <c r="AN507" s="60">
        <v>512.59267360399997</v>
      </c>
      <c r="AO507" s="60">
        <v>1820.3227444071999</v>
      </c>
      <c r="AP507" s="60">
        <v>687.78287696799998</v>
      </c>
      <c r="AQ507" s="60">
        <v>284.54519433119998</v>
      </c>
      <c r="AR507" s="60">
        <v>1678.981865044</v>
      </c>
      <c r="AS507" s="60">
        <v>511.25757412399997</v>
      </c>
      <c r="AT507" s="60">
        <v>210.89373977759999</v>
      </c>
      <c r="AU507" s="60">
        <v>14096.447382468001</v>
      </c>
      <c r="AV507" s="60">
        <v>131.39166666666668</v>
      </c>
      <c r="AW507" s="60">
        <v>131.39166666666668</v>
      </c>
      <c r="AX507" s="60">
        <v>131.39166666666668</v>
      </c>
      <c r="AY507" s="60">
        <v>131.39166666666668</v>
      </c>
      <c r="AZ507" s="60">
        <v>131.39166666666668</v>
      </c>
      <c r="BA507" s="60">
        <v>131.39166666666668</v>
      </c>
      <c r="BB507" s="60">
        <v>131.39166666666668</v>
      </c>
      <c r="BC507" s="60">
        <v>131.39166666666668</v>
      </c>
      <c r="BD507" s="60">
        <v>131.39166666666668</v>
      </c>
      <c r="BE507" s="60">
        <v>131.39166666666668</v>
      </c>
      <c r="BF507" s="60">
        <v>131.39166666666668</v>
      </c>
      <c r="BG507" s="60">
        <v>131.39166666666665</v>
      </c>
      <c r="BH507" s="60">
        <v>1576.7</v>
      </c>
      <c r="BI507" s="60">
        <v>292.15416666666664</v>
      </c>
      <c r="BJ507" s="60">
        <v>292.15416666666664</v>
      </c>
      <c r="BK507" s="60">
        <v>292.15416666666664</v>
      </c>
      <c r="BL507" s="60">
        <v>292.15416666666664</v>
      </c>
      <c r="BM507" s="60">
        <v>292.15416666666664</v>
      </c>
      <c r="BN507" s="60">
        <v>292.15416666666664</v>
      </c>
      <c r="BO507" s="60">
        <v>292.15416666666664</v>
      </c>
      <c r="BP507" s="60">
        <v>292.15416666666664</v>
      </c>
      <c r="BQ507" s="60">
        <v>292.15416666666664</v>
      </c>
      <c r="BR507" s="60">
        <v>292.15416666666664</v>
      </c>
      <c r="BS507" s="60">
        <v>292.15416666666664</v>
      </c>
      <c r="BT507" s="60">
        <v>292.1541666666667</v>
      </c>
      <c r="BU507" s="60">
        <v>3505.85</v>
      </c>
      <c r="BV507" s="60">
        <v>301.17750000000001</v>
      </c>
      <c r="BW507" s="60">
        <v>301.17750000000001</v>
      </c>
      <c r="BX507" s="60">
        <v>301.17750000000001</v>
      </c>
      <c r="BY507" s="60">
        <v>301.17750000000001</v>
      </c>
      <c r="BZ507" s="60">
        <v>301.17750000000001</v>
      </c>
      <c r="CA507" s="60">
        <v>301.17750000000001</v>
      </c>
      <c r="CB507" s="60">
        <v>301.17750000000001</v>
      </c>
      <c r="CC507" s="60">
        <v>301.17750000000001</v>
      </c>
      <c r="CD507" s="60">
        <v>301.17750000000001</v>
      </c>
      <c r="CE507" s="60">
        <v>301.17750000000001</v>
      </c>
      <c r="CF507" s="60">
        <v>301.17750000000001</v>
      </c>
      <c r="CG507" s="60">
        <v>301.17750000000069</v>
      </c>
      <c r="CH507" s="60">
        <v>3614.13</v>
      </c>
    </row>
    <row r="508" spans="1:86">
      <c r="A508" s="57" t="s">
        <v>86</v>
      </c>
      <c r="B508" s="57" t="s">
        <v>701</v>
      </c>
      <c r="C508" s="58" t="s">
        <v>116</v>
      </c>
      <c r="D508" s="58" t="s">
        <v>333</v>
      </c>
      <c r="E508" s="58" t="str">
        <f>VLOOKUP(CONCATENATE($F$4,F508),'REG FL  CWIP - 1 System Per Boo'!$A$29:$B$1161,2,FALSE)</f>
        <v>Production</v>
      </c>
      <c r="F508" s="58" t="s">
        <v>427</v>
      </c>
      <c r="G508" s="58" t="s">
        <v>419</v>
      </c>
      <c r="H508" s="63">
        <v>343</v>
      </c>
      <c r="I508" s="60">
        <v>0</v>
      </c>
      <c r="J508" s="60">
        <v>0</v>
      </c>
      <c r="K508" s="60">
        <v>0</v>
      </c>
      <c r="L508" s="60">
        <v>0</v>
      </c>
      <c r="M508" s="60">
        <v>0</v>
      </c>
      <c r="N508" s="60">
        <v>0</v>
      </c>
      <c r="O508" s="60">
        <v>0</v>
      </c>
      <c r="P508" s="60">
        <v>0</v>
      </c>
      <c r="Q508" s="60">
        <v>0</v>
      </c>
      <c r="R508" s="60">
        <v>0</v>
      </c>
      <c r="S508" s="60">
        <v>0</v>
      </c>
      <c r="T508" s="60">
        <v>0</v>
      </c>
      <c r="U508" s="60">
        <v>0</v>
      </c>
      <c r="V508" s="60">
        <v>13.37041396</v>
      </c>
      <c r="W508" s="60">
        <v>13.37041396</v>
      </c>
      <c r="X508" s="60">
        <v>13.37041396</v>
      </c>
      <c r="Y508" s="60">
        <v>13.37041396</v>
      </c>
      <c r="Z508" s="60">
        <v>13.37041396</v>
      </c>
      <c r="AA508" s="60">
        <v>13.37041396</v>
      </c>
      <c r="AB508" s="60">
        <v>13.37041396</v>
      </c>
      <c r="AC508" s="60">
        <v>13.37041396</v>
      </c>
      <c r="AD508" s="60">
        <v>13.37041396</v>
      </c>
      <c r="AE508" s="60">
        <v>13.37041396</v>
      </c>
      <c r="AF508" s="60">
        <v>13.37041396</v>
      </c>
      <c r="AG508" s="60">
        <v>13.37041396</v>
      </c>
      <c r="AH508" s="60">
        <v>160.44496752000006</v>
      </c>
      <c r="AI508" s="60">
        <v>66.299355480000003</v>
      </c>
      <c r="AJ508" s="60">
        <v>66.299355480000003</v>
      </c>
      <c r="AK508" s="60">
        <v>66.299355480000003</v>
      </c>
      <c r="AL508" s="60">
        <v>66.299355480000003</v>
      </c>
      <c r="AM508" s="60">
        <v>66.299355480000003</v>
      </c>
      <c r="AN508" s="60">
        <v>66.299355480000003</v>
      </c>
      <c r="AO508" s="60">
        <v>66.299355480000003</v>
      </c>
      <c r="AP508" s="60">
        <v>66.299355480000003</v>
      </c>
      <c r="AQ508" s="60">
        <v>66.299355480000003</v>
      </c>
      <c r="AR508" s="60">
        <v>66.299355480000003</v>
      </c>
      <c r="AS508" s="60">
        <v>66.299355480000003</v>
      </c>
      <c r="AT508" s="60">
        <v>66.299355480000003</v>
      </c>
      <c r="AU508" s="60">
        <v>795.59226576000026</v>
      </c>
      <c r="AV508" s="60">
        <v>73.385917297270979</v>
      </c>
      <c r="AW508" s="60">
        <v>73.385917297270979</v>
      </c>
      <c r="AX508" s="60">
        <v>73.385917297270979</v>
      </c>
      <c r="AY508" s="60">
        <v>73.385917297270979</v>
      </c>
      <c r="AZ508" s="60">
        <v>73.385917297270979</v>
      </c>
      <c r="BA508" s="60">
        <v>73.385917297270979</v>
      </c>
      <c r="BB508" s="60">
        <v>73.385917297270979</v>
      </c>
      <c r="BC508" s="60">
        <v>73.385917297270979</v>
      </c>
      <c r="BD508" s="60">
        <v>73.385917297270979</v>
      </c>
      <c r="BE508" s="60">
        <v>73.385917297270979</v>
      </c>
      <c r="BF508" s="60">
        <v>73.385917297270979</v>
      </c>
      <c r="BG508" s="60">
        <v>73.385917328339133</v>
      </c>
      <c r="BH508" s="60">
        <v>880.63100759832002</v>
      </c>
      <c r="BI508" s="60">
        <v>82.299217896853932</v>
      </c>
      <c r="BJ508" s="60">
        <v>82.299217896853932</v>
      </c>
      <c r="BK508" s="60">
        <v>82.299217896853932</v>
      </c>
      <c r="BL508" s="60">
        <v>82.299217896853932</v>
      </c>
      <c r="BM508" s="60">
        <v>82.299217896853932</v>
      </c>
      <c r="BN508" s="60">
        <v>82.299217896853932</v>
      </c>
      <c r="BO508" s="60">
        <v>82.299217896853932</v>
      </c>
      <c r="BP508" s="60">
        <v>82.299217896853932</v>
      </c>
      <c r="BQ508" s="60">
        <v>82.299217896853932</v>
      </c>
      <c r="BR508" s="60">
        <v>82.299217896853932</v>
      </c>
      <c r="BS508" s="60">
        <v>82.299217896853932</v>
      </c>
      <c r="BT508" s="60">
        <v>82.299217647966657</v>
      </c>
      <c r="BU508" s="60">
        <v>987.59061451336004</v>
      </c>
      <c r="BV508" s="60">
        <v>216.37485864828557</v>
      </c>
      <c r="BW508" s="60">
        <v>216.37485864828557</v>
      </c>
      <c r="BX508" s="60">
        <v>216.37485864828557</v>
      </c>
      <c r="BY508" s="60">
        <v>216.37485864828557</v>
      </c>
      <c r="BZ508" s="60">
        <v>216.37485864828557</v>
      </c>
      <c r="CA508" s="60">
        <v>216.37485864828557</v>
      </c>
      <c r="CB508" s="60">
        <v>216.37485864828557</v>
      </c>
      <c r="CC508" s="60">
        <v>216.37485864828557</v>
      </c>
      <c r="CD508" s="60">
        <v>216.37485864828557</v>
      </c>
      <c r="CE508" s="60">
        <v>216.37485864828557</v>
      </c>
      <c r="CF508" s="60">
        <v>216.37485864828557</v>
      </c>
      <c r="CG508" s="60">
        <v>216.37485864112796</v>
      </c>
      <c r="CH508" s="60">
        <v>2596.49830377227</v>
      </c>
    </row>
    <row r="509" spans="1:86">
      <c r="A509" s="57" t="s">
        <v>86</v>
      </c>
      <c r="B509" s="58" t="s">
        <v>719</v>
      </c>
      <c r="C509" s="59" t="s">
        <v>116</v>
      </c>
      <c r="D509" s="58" t="s">
        <v>333</v>
      </c>
      <c r="E509" s="58" t="str">
        <f>VLOOKUP(CONCATENATE($F$4,F509),'REG FL  CWIP - 1 System Per Boo'!$A$29:$B$1161,2,FALSE)</f>
        <v>Production</v>
      </c>
      <c r="F509" s="58" t="s">
        <v>427</v>
      </c>
      <c r="G509" s="58" t="s">
        <v>419</v>
      </c>
      <c r="H509" s="63">
        <v>343</v>
      </c>
      <c r="I509" s="60">
        <v>0</v>
      </c>
      <c r="J509" s="60">
        <v>0</v>
      </c>
      <c r="K509" s="60">
        <v>0</v>
      </c>
      <c r="L509" s="60">
        <v>0</v>
      </c>
      <c r="M509" s="60">
        <v>0</v>
      </c>
      <c r="N509" s="60">
        <v>0</v>
      </c>
      <c r="O509" s="60">
        <v>0</v>
      </c>
      <c r="P509" s="60">
        <v>0</v>
      </c>
      <c r="Q509" s="60">
        <v>0</v>
      </c>
      <c r="R509" s="60">
        <v>0</v>
      </c>
      <c r="S509" s="60">
        <v>0</v>
      </c>
      <c r="T509" s="60">
        <v>0</v>
      </c>
      <c r="U509" s="60">
        <v>0</v>
      </c>
      <c r="V509" s="60">
        <v>0</v>
      </c>
      <c r="W509" s="60">
        <v>0</v>
      </c>
      <c r="X509" s="60">
        <v>0</v>
      </c>
      <c r="Y509" s="60">
        <v>0</v>
      </c>
      <c r="Z509" s="60">
        <v>0</v>
      </c>
      <c r="AA509" s="60">
        <v>0</v>
      </c>
      <c r="AB509" s="60">
        <v>0</v>
      </c>
      <c r="AC509" s="60">
        <v>0</v>
      </c>
      <c r="AD509" s="60">
        <v>0</v>
      </c>
      <c r="AE509" s="60">
        <v>0</v>
      </c>
      <c r="AF509" s="60">
        <v>0</v>
      </c>
      <c r="AG509" s="60">
        <v>160.44496752000006</v>
      </c>
      <c r="AH509" s="60">
        <v>160.44496752000006</v>
      </c>
      <c r="AI509" s="60">
        <v>0</v>
      </c>
      <c r="AJ509" s="60">
        <v>0</v>
      </c>
      <c r="AK509" s="60">
        <v>0</v>
      </c>
      <c r="AL509" s="60">
        <v>0</v>
      </c>
      <c r="AM509" s="60">
        <v>0</v>
      </c>
      <c r="AN509" s="60">
        <v>0</v>
      </c>
      <c r="AO509" s="60">
        <v>0</v>
      </c>
      <c r="AP509" s="60">
        <v>0</v>
      </c>
      <c r="AQ509" s="60">
        <v>0</v>
      </c>
      <c r="AR509" s="60">
        <v>0</v>
      </c>
      <c r="AS509" s="60">
        <v>0</v>
      </c>
      <c r="AT509" s="60">
        <v>795.59226576000026</v>
      </c>
      <c r="AU509" s="60">
        <v>795.59226576000026</v>
      </c>
      <c r="AV509" s="60">
        <v>0</v>
      </c>
      <c r="AW509" s="60">
        <v>0</v>
      </c>
      <c r="AX509" s="60">
        <v>0</v>
      </c>
      <c r="AY509" s="60">
        <v>0</v>
      </c>
      <c r="AZ509" s="60">
        <v>0</v>
      </c>
      <c r="BA509" s="60">
        <v>0</v>
      </c>
      <c r="BB509" s="60">
        <v>0</v>
      </c>
      <c r="BC509" s="60">
        <v>0</v>
      </c>
      <c r="BD509" s="60">
        <v>0</v>
      </c>
      <c r="BE509" s="60">
        <v>0</v>
      </c>
      <c r="BF509" s="60">
        <v>0</v>
      </c>
      <c r="BG509" s="60">
        <v>880.63100759832002</v>
      </c>
      <c r="BH509" s="60">
        <v>880.63100759832002</v>
      </c>
      <c r="BI509" s="60">
        <v>0</v>
      </c>
      <c r="BJ509" s="60">
        <v>0</v>
      </c>
      <c r="BK509" s="60">
        <v>0</v>
      </c>
      <c r="BL509" s="60">
        <v>0</v>
      </c>
      <c r="BM509" s="60">
        <v>0</v>
      </c>
      <c r="BN509" s="60">
        <v>0</v>
      </c>
      <c r="BO509" s="60">
        <v>0</v>
      </c>
      <c r="BP509" s="60">
        <v>0</v>
      </c>
      <c r="BQ509" s="60">
        <v>0</v>
      </c>
      <c r="BR509" s="60">
        <v>0</v>
      </c>
      <c r="BS509" s="60">
        <v>0</v>
      </c>
      <c r="BT509" s="60">
        <v>987.59061451336004</v>
      </c>
      <c r="BU509" s="60">
        <v>987.59061451336004</v>
      </c>
      <c r="BV509" s="60">
        <v>0</v>
      </c>
      <c r="BW509" s="60">
        <v>0</v>
      </c>
      <c r="BX509" s="60">
        <v>0</v>
      </c>
      <c r="BY509" s="60">
        <v>0</v>
      </c>
      <c r="BZ509" s="60">
        <v>0</v>
      </c>
      <c r="CA509" s="60">
        <v>0</v>
      </c>
      <c r="CB509" s="60">
        <v>0</v>
      </c>
      <c r="CC509" s="60">
        <v>0</v>
      </c>
      <c r="CD509" s="60">
        <v>0</v>
      </c>
      <c r="CE509" s="60">
        <v>0</v>
      </c>
      <c r="CF509" s="60">
        <v>0</v>
      </c>
      <c r="CG509" s="60">
        <v>2596.49830377227</v>
      </c>
      <c r="CH509" s="60">
        <v>2596.49830377227</v>
      </c>
    </row>
    <row r="510" spans="1:86">
      <c r="A510" s="57" t="s">
        <v>86</v>
      </c>
      <c r="B510" s="58" t="s">
        <v>719</v>
      </c>
      <c r="C510" s="59" t="s">
        <v>116</v>
      </c>
      <c r="D510" s="58" t="s">
        <v>333</v>
      </c>
      <c r="E510" s="58" t="str">
        <f>VLOOKUP(CONCATENATE($F$4,F510),'REG FL  CWIP - 1 System Per Boo'!$A$29:$B$1161,2,FALSE)</f>
        <v>Production</v>
      </c>
      <c r="F510" s="58" t="s">
        <v>418</v>
      </c>
      <c r="G510" s="58" t="s">
        <v>419</v>
      </c>
      <c r="H510" s="63">
        <v>343</v>
      </c>
      <c r="I510" s="60">
        <v>0</v>
      </c>
      <c r="J510" s="60">
        <v>0</v>
      </c>
      <c r="K510" s="60">
        <v>0</v>
      </c>
      <c r="L510" s="60">
        <v>0</v>
      </c>
      <c r="M510" s="60">
        <v>0</v>
      </c>
      <c r="N510" s="60">
        <v>0</v>
      </c>
      <c r="O510" s="60">
        <v>0</v>
      </c>
      <c r="P510" s="60">
        <v>0</v>
      </c>
      <c r="Q510" s="60">
        <v>0</v>
      </c>
      <c r="R510" s="60">
        <v>0</v>
      </c>
      <c r="S510" s="60">
        <v>0</v>
      </c>
      <c r="T510" s="60">
        <v>0</v>
      </c>
      <c r="U510" s="60">
        <v>0</v>
      </c>
      <c r="V510" s="60">
        <v>0</v>
      </c>
      <c r="W510" s="60">
        <v>0</v>
      </c>
      <c r="X510" s="60">
        <v>2095.1269403059268</v>
      </c>
      <c r="Y510" s="60">
        <v>0</v>
      </c>
      <c r="Z510" s="60">
        <v>0</v>
      </c>
      <c r="AA510" s="60">
        <v>0</v>
      </c>
      <c r="AB510" s="60">
        <v>0</v>
      </c>
      <c r="AC510" s="60">
        <v>286.19853920240109</v>
      </c>
      <c r="AD510" s="60">
        <v>0</v>
      </c>
      <c r="AE510" s="60">
        <v>0</v>
      </c>
      <c r="AF510" s="60">
        <v>0</v>
      </c>
      <c r="AG510" s="60">
        <v>237.78151728319997</v>
      </c>
      <c r="AH510" s="60">
        <v>2619.1069967915282</v>
      </c>
      <c r="AI510" s="60">
        <v>0</v>
      </c>
      <c r="AJ510" s="60">
        <v>0</v>
      </c>
      <c r="AK510" s="60">
        <v>0</v>
      </c>
      <c r="AL510" s="60">
        <v>0</v>
      </c>
      <c r="AM510" s="60">
        <v>1718.8751580792002</v>
      </c>
      <c r="AN510" s="60">
        <v>838.46036081228442</v>
      </c>
      <c r="AO510" s="60">
        <v>0</v>
      </c>
      <c r="AP510" s="60">
        <v>0</v>
      </c>
      <c r="AQ510" s="60">
        <v>0</v>
      </c>
      <c r="AR510" s="60">
        <v>0</v>
      </c>
      <c r="AS510" s="60">
        <v>13912.78877914288</v>
      </c>
      <c r="AT510" s="60">
        <v>0</v>
      </c>
      <c r="AU510" s="60">
        <v>16470.124298034367</v>
      </c>
      <c r="AV510" s="60">
        <v>0</v>
      </c>
      <c r="AW510" s="60">
        <v>0</v>
      </c>
      <c r="AX510" s="60">
        <v>0</v>
      </c>
      <c r="AY510" s="60">
        <v>0</v>
      </c>
      <c r="AZ510" s="60">
        <v>628.40648414239342</v>
      </c>
      <c r="BA510" s="60">
        <v>310.54816972195022</v>
      </c>
      <c r="BB510" s="60">
        <v>0</v>
      </c>
      <c r="BC510" s="60">
        <v>0</v>
      </c>
      <c r="BD510" s="60">
        <v>0</v>
      </c>
      <c r="BE510" s="60">
        <v>0</v>
      </c>
      <c r="BF510" s="60">
        <v>0</v>
      </c>
      <c r="BG510" s="60">
        <v>805.55968660829501</v>
      </c>
      <c r="BH510" s="60">
        <v>1744.5143404726387</v>
      </c>
      <c r="BI510" s="60">
        <v>0</v>
      </c>
      <c r="BJ510" s="60">
        <v>0</v>
      </c>
      <c r="BK510" s="60">
        <v>278.44257329675372</v>
      </c>
      <c r="BL510" s="60">
        <v>0</v>
      </c>
      <c r="BM510" s="60">
        <v>1080.1304030524982</v>
      </c>
      <c r="BN510" s="60">
        <v>2194.782990601605</v>
      </c>
      <c r="BO510" s="60">
        <v>0</v>
      </c>
      <c r="BP510" s="60">
        <v>0</v>
      </c>
      <c r="BQ510" s="60">
        <v>0</v>
      </c>
      <c r="BR510" s="60">
        <v>0</v>
      </c>
      <c r="BS510" s="60">
        <v>0</v>
      </c>
      <c r="BT510" s="60">
        <v>867.86813701618019</v>
      </c>
      <c r="BU510" s="60">
        <v>4421.2241039670371</v>
      </c>
      <c r="BV510" s="60">
        <v>0</v>
      </c>
      <c r="BW510" s="60">
        <v>0</v>
      </c>
      <c r="BX510" s="60">
        <v>0</v>
      </c>
      <c r="BY510" s="60">
        <v>0</v>
      </c>
      <c r="BZ510" s="60">
        <v>0</v>
      </c>
      <c r="CA510" s="60">
        <v>1245.0297513604417</v>
      </c>
      <c r="CB510" s="60">
        <v>0</v>
      </c>
      <c r="CC510" s="60">
        <v>0</v>
      </c>
      <c r="CD510" s="60">
        <v>0</v>
      </c>
      <c r="CE510" s="60">
        <v>0</v>
      </c>
      <c r="CF510" s="60">
        <v>0</v>
      </c>
      <c r="CG510" s="60">
        <v>2899.2703786695606</v>
      </c>
      <c r="CH510" s="60">
        <v>4144.300130030002</v>
      </c>
    </row>
    <row r="511" spans="1:86">
      <c r="A511" s="57" t="s">
        <v>86</v>
      </c>
      <c r="B511" s="58" t="s">
        <v>723</v>
      </c>
      <c r="C511" s="59" t="s">
        <v>116</v>
      </c>
      <c r="D511" s="58" t="s">
        <v>333</v>
      </c>
      <c r="E511" s="58" t="str">
        <f>VLOOKUP(CONCATENATE($F$4,F511),'REG FL  CWIP - 1 System Per Boo'!$A$29:$B$1161,2,FALSE)</f>
        <v>Production</v>
      </c>
      <c r="F511" s="58" t="s">
        <v>418</v>
      </c>
      <c r="G511" s="58" t="s">
        <v>419</v>
      </c>
      <c r="H511" s="63">
        <v>343</v>
      </c>
      <c r="I511" s="60">
        <v>0</v>
      </c>
      <c r="J511" s="60">
        <v>0</v>
      </c>
      <c r="K511" s="60">
        <v>0</v>
      </c>
      <c r="L511" s="60">
        <v>0</v>
      </c>
      <c r="M511" s="60">
        <v>0</v>
      </c>
      <c r="N511" s="60">
        <v>0</v>
      </c>
      <c r="O511" s="60">
        <v>0</v>
      </c>
      <c r="P511" s="60">
        <v>0</v>
      </c>
      <c r="Q511" s="60">
        <v>0</v>
      </c>
      <c r="R511" s="60">
        <v>0</v>
      </c>
      <c r="S511" s="60">
        <v>0</v>
      </c>
      <c r="T511" s="60">
        <v>0</v>
      </c>
      <c r="U511" s="60">
        <v>0</v>
      </c>
      <c r="V511" s="60">
        <v>247.32162495040001</v>
      </c>
      <c r="W511" s="60">
        <v>1336.2861143808</v>
      </c>
      <c r="X511" s="60">
        <v>953.78615146367338</v>
      </c>
      <c r="Y511" s="60">
        <v>1387.0565050588734</v>
      </c>
      <c r="Z511" s="60">
        <v>2225.4001205924733</v>
      </c>
      <c r="AA511" s="60">
        <v>2709.9390467868734</v>
      </c>
      <c r="AB511" s="60">
        <v>3157.0328489484737</v>
      </c>
      <c r="AC511" s="60">
        <v>5279.5907737500729</v>
      </c>
      <c r="AD511" s="60">
        <v>5492.9070330028726</v>
      </c>
      <c r="AE511" s="60">
        <v>5706.2229244596729</v>
      </c>
      <c r="AF511" s="60">
        <v>8008.396832427673</v>
      </c>
      <c r="AG511" s="60">
        <v>8149.2093247404737</v>
      </c>
      <c r="AH511" s="60">
        <v>8149.2093247404737</v>
      </c>
      <c r="AI511" s="60">
        <v>8890.1684812340736</v>
      </c>
      <c r="AJ511" s="60">
        <v>11121.850262679673</v>
      </c>
      <c r="AK511" s="60">
        <v>13030.335185129272</v>
      </c>
      <c r="AL511" s="60">
        <v>14203.023669586872</v>
      </c>
      <c r="AM511" s="60">
        <v>14820.404880873271</v>
      </c>
      <c r="AN511" s="60">
        <v>14494.537193664986</v>
      </c>
      <c r="AO511" s="60">
        <v>16314.859938072186</v>
      </c>
      <c r="AP511" s="60">
        <v>17002.642815040184</v>
      </c>
      <c r="AQ511" s="60">
        <v>17287.188009371384</v>
      </c>
      <c r="AR511" s="60">
        <v>18966.169874415384</v>
      </c>
      <c r="AS511" s="60">
        <v>5564.6386693965032</v>
      </c>
      <c r="AT511" s="60">
        <v>5775.5324091741031</v>
      </c>
      <c r="AU511" s="60">
        <v>5775.5324091741031</v>
      </c>
      <c r="AV511" s="60">
        <v>5906.9240758407695</v>
      </c>
      <c r="AW511" s="60">
        <v>6038.315742507436</v>
      </c>
      <c r="AX511" s="60">
        <v>6169.7074091741024</v>
      </c>
      <c r="AY511" s="60">
        <v>6301.0990758407688</v>
      </c>
      <c r="AZ511" s="60">
        <v>5804.0842583650419</v>
      </c>
      <c r="BA511" s="60">
        <v>5624.9277553097581</v>
      </c>
      <c r="BB511" s="60">
        <v>5756.3194219764246</v>
      </c>
      <c r="BC511" s="60">
        <v>5887.711088643091</v>
      </c>
      <c r="BD511" s="60">
        <v>6019.1027553097574</v>
      </c>
      <c r="BE511" s="60">
        <v>6150.4944219764238</v>
      </c>
      <c r="BF511" s="60">
        <v>6281.8860886430903</v>
      </c>
      <c r="BG511" s="60">
        <v>5607.7180687014616</v>
      </c>
      <c r="BH511" s="60">
        <v>5607.7180687014616</v>
      </c>
      <c r="BI511" s="60">
        <v>5899.8722353681278</v>
      </c>
      <c r="BJ511" s="60">
        <v>6192.026402034794</v>
      </c>
      <c r="BK511" s="60">
        <v>6205.7379954047065</v>
      </c>
      <c r="BL511" s="60">
        <v>6497.8921620713727</v>
      </c>
      <c r="BM511" s="60">
        <v>5709.915925685541</v>
      </c>
      <c r="BN511" s="60">
        <v>3807.2871017506022</v>
      </c>
      <c r="BO511" s="60">
        <v>4099.4412684172685</v>
      </c>
      <c r="BP511" s="60">
        <v>4391.5954350839347</v>
      </c>
      <c r="BQ511" s="60">
        <v>4683.749601750601</v>
      </c>
      <c r="BR511" s="60">
        <v>4975.9037684172672</v>
      </c>
      <c r="BS511" s="60">
        <v>5268.0579350839334</v>
      </c>
      <c r="BT511" s="60">
        <v>4692.3439647344194</v>
      </c>
      <c r="BU511" s="60">
        <v>4692.3439647344194</v>
      </c>
      <c r="BV511" s="60">
        <v>4993.5214647344192</v>
      </c>
      <c r="BW511" s="60">
        <v>5294.698964734419</v>
      </c>
      <c r="BX511" s="60">
        <v>5595.8764647344187</v>
      </c>
      <c r="BY511" s="60">
        <v>5897.0539647344185</v>
      </c>
      <c r="BZ511" s="60">
        <v>6198.2314647344183</v>
      </c>
      <c r="CA511" s="60">
        <v>5254.3792133739762</v>
      </c>
      <c r="CB511" s="60">
        <v>5555.556713373976</v>
      </c>
      <c r="CC511" s="60">
        <v>5856.7342133739758</v>
      </c>
      <c r="CD511" s="60">
        <v>6157.9117133739755</v>
      </c>
      <c r="CE511" s="60">
        <v>6459.0892133739753</v>
      </c>
      <c r="CF511" s="60">
        <v>6760.2667133739751</v>
      </c>
      <c r="CG511" s="60">
        <v>4162.1738347044156</v>
      </c>
      <c r="CH511" s="60">
        <v>4162.1738347044156</v>
      </c>
    </row>
    <row r="512" spans="1:86">
      <c r="A512" s="57" t="s">
        <v>86</v>
      </c>
      <c r="B512" s="58" t="s">
        <v>723</v>
      </c>
      <c r="C512" s="59" t="s">
        <v>116</v>
      </c>
      <c r="D512" s="58" t="s">
        <v>333</v>
      </c>
      <c r="E512" s="58" t="str">
        <f>VLOOKUP(CONCATENATE($F$4,F512),'REG FL  CWIP - 1 System Per Boo'!$A$29:$B$1161,2,FALSE)</f>
        <v>Production</v>
      </c>
      <c r="F512" s="58" t="s">
        <v>427</v>
      </c>
      <c r="G512" s="58" t="s">
        <v>419</v>
      </c>
      <c r="H512" s="63">
        <v>343</v>
      </c>
      <c r="I512" s="60">
        <v>0</v>
      </c>
      <c r="J512" s="60">
        <v>0</v>
      </c>
      <c r="K512" s="60">
        <v>0</v>
      </c>
      <c r="L512" s="60">
        <v>0</v>
      </c>
      <c r="M512" s="60">
        <v>0</v>
      </c>
      <c r="N512" s="60">
        <v>0</v>
      </c>
      <c r="O512" s="60">
        <v>0</v>
      </c>
      <c r="P512" s="60">
        <v>0</v>
      </c>
      <c r="Q512" s="60">
        <v>0</v>
      </c>
      <c r="R512" s="60">
        <v>0</v>
      </c>
      <c r="S512" s="60">
        <v>0</v>
      </c>
      <c r="T512" s="60">
        <v>0</v>
      </c>
      <c r="U512" s="60">
        <v>0</v>
      </c>
      <c r="V512" s="60">
        <v>13.37041396</v>
      </c>
      <c r="W512" s="60">
        <v>26.740827920000001</v>
      </c>
      <c r="X512" s="60">
        <v>40.111241880000001</v>
      </c>
      <c r="Y512" s="60">
        <v>53.481655840000002</v>
      </c>
      <c r="Z512" s="60">
        <v>66.85206980000001</v>
      </c>
      <c r="AA512" s="60">
        <v>80.222483760000017</v>
      </c>
      <c r="AB512" s="60">
        <v>93.592897720000025</v>
      </c>
      <c r="AC512" s="60">
        <v>106.96331168000003</v>
      </c>
      <c r="AD512" s="60">
        <v>120.33372564000004</v>
      </c>
      <c r="AE512" s="60">
        <v>133.70413960000005</v>
      </c>
      <c r="AF512" s="60">
        <v>147.07455356000006</v>
      </c>
      <c r="AG512" s="60">
        <v>0</v>
      </c>
      <c r="AH512" s="60">
        <v>0</v>
      </c>
      <c r="AI512" s="60">
        <v>66.299355480000003</v>
      </c>
      <c r="AJ512" s="60">
        <v>132.59871096000001</v>
      </c>
      <c r="AK512" s="60">
        <v>198.89806644000001</v>
      </c>
      <c r="AL512" s="60">
        <v>265.19742192000001</v>
      </c>
      <c r="AM512" s="60">
        <v>331.49677740000004</v>
      </c>
      <c r="AN512" s="60">
        <v>397.79613288000007</v>
      </c>
      <c r="AO512" s="60">
        <v>464.0954883600001</v>
      </c>
      <c r="AP512" s="60">
        <v>530.39484384000014</v>
      </c>
      <c r="AQ512" s="60">
        <v>596.69419932000017</v>
      </c>
      <c r="AR512" s="60">
        <v>662.9935548000002</v>
      </c>
      <c r="AS512" s="60">
        <v>729.29291028000023</v>
      </c>
      <c r="AT512" s="60">
        <v>0</v>
      </c>
      <c r="AU512" s="60">
        <v>0</v>
      </c>
      <c r="AV512" s="60">
        <v>73.385917297270979</v>
      </c>
      <c r="AW512" s="60">
        <v>146.77183459454196</v>
      </c>
      <c r="AX512" s="60">
        <v>220.15775189181295</v>
      </c>
      <c r="AY512" s="60">
        <v>293.54366918908391</v>
      </c>
      <c r="AZ512" s="60">
        <v>366.92958648635488</v>
      </c>
      <c r="BA512" s="60">
        <v>440.31550378362584</v>
      </c>
      <c r="BB512" s="60">
        <v>513.70142108089681</v>
      </c>
      <c r="BC512" s="60">
        <v>587.08733837816783</v>
      </c>
      <c r="BD512" s="60">
        <v>660.47325567543885</v>
      </c>
      <c r="BE512" s="60">
        <v>733.85917297270987</v>
      </c>
      <c r="BF512" s="60">
        <v>807.24509026998089</v>
      </c>
      <c r="BG512" s="60">
        <v>0</v>
      </c>
      <c r="BH512" s="60">
        <v>0</v>
      </c>
      <c r="BI512" s="60">
        <v>82.299217896853932</v>
      </c>
      <c r="BJ512" s="60">
        <v>164.59843579370786</v>
      </c>
      <c r="BK512" s="60">
        <v>246.89765369056181</v>
      </c>
      <c r="BL512" s="60">
        <v>329.19687158741573</v>
      </c>
      <c r="BM512" s="60">
        <v>411.49608948426965</v>
      </c>
      <c r="BN512" s="60">
        <v>493.79530738112356</v>
      </c>
      <c r="BO512" s="60">
        <v>576.09452527797748</v>
      </c>
      <c r="BP512" s="60">
        <v>658.39374317483146</v>
      </c>
      <c r="BQ512" s="60">
        <v>740.69296107168543</v>
      </c>
      <c r="BR512" s="60">
        <v>822.99217896853941</v>
      </c>
      <c r="BS512" s="60">
        <v>905.29139686539338</v>
      </c>
      <c r="BT512" s="60">
        <v>0</v>
      </c>
      <c r="BU512" s="60">
        <v>0</v>
      </c>
      <c r="BV512" s="60">
        <v>216.37485864828557</v>
      </c>
      <c r="BW512" s="60">
        <v>432.74971729657113</v>
      </c>
      <c r="BX512" s="60">
        <v>649.1245759448567</v>
      </c>
      <c r="BY512" s="60">
        <v>865.49943459314227</v>
      </c>
      <c r="BZ512" s="60">
        <v>1081.8742932414279</v>
      </c>
      <c r="CA512" s="60">
        <v>1298.2491518897136</v>
      </c>
      <c r="CB512" s="60">
        <v>1514.6240105379993</v>
      </c>
      <c r="CC512" s="60">
        <v>1730.998869186285</v>
      </c>
      <c r="CD512" s="60">
        <v>1947.3737278345707</v>
      </c>
      <c r="CE512" s="60">
        <v>2163.7485864828564</v>
      </c>
      <c r="CF512" s="60">
        <v>2380.123445131142</v>
      </c>
      <c r="CG512" s="60">
        <v>0</v>
      </c>
      <c r="CH512" s="60">
        <v>0</v>
      </c>
    </row>
    <row r="513" spans="1:86">
      <c r="A513" s="57" t="s">
        <v>86</v>
      </c>
      <c r="B513" s="58" t="s">
        <v>132</v>
      </c>
      <c r="C513" s="59" t="s">
        <v>116</v>
      </c>
      <c r="D513" s="58" t="s">
        <v>333</v>
      </c>
      <c r="E513" s="58" t="str">
        <f>VLOOKUP(CONCATENATE($F$4,F513),'REG FL  CWIP - 1 System Per Boo'!$A$29:$B$1161,2,FALSE)</f>
        <v>Production</v>
      </c>
      <c r="F513" s="58" t="s">
        <v>420</v>
      </c>
      <c r="G513" s="58" t="s">
        <v>421</v>
      </c>
      <c r="H513" s="63">
        <v>344</v>
      </c>
      <c r="I513" s="60">
        <v>0</v>
      </c>
      <c r="J513" s="60">
        <v>0</v>
      </c>
      <c r="K513" s="60">
        <v>0</v>
      </c>
      <c r="L513" s="60">
        <v>0</v>
      </c>
      <c r="M513" s="60">
        <v>0</v>
      </c>
      <c r="N513" s="60">
        <v>0</v>
      </c>
      <c r="O513" s="60">
        <v>0</v>
      </c>
      <c r="P513" s="60">
        <v>0</v>
      </c>
      <c r="Q513" s="60">
        <v>0</v>
      </c>
      <c r="R513" s="60">
        <v>0</v>
      </c>
      <c r="S513" s="60">
        <v>0</v>
      </c>
      <c r="T513" s="60">
        <v>0</v>
      </c>
      <c r="U513" s="60">
        <v>0</v>
      </c>
      <c r="V513" s="60">
        <v>0</v>
      </c>
      <c r="W513" s="60">
        <v>46.654726154400002</v>
      </c>
      <c r="X513" s="60">
        <v>252.07687658880002</v>
      </c>
      <c r="Y513" s="60">
        <v>179.92212252091127</v>
      </c>
      <c r="Z513" s="60">
        <v>261.65419791811127</v>
      </c>
      <c r="AA513" s="60">
        <v>419.79925221271128</v>
      </c>
      <c r="AB513" s="60">
        <v>511.2026259261113</v>
      </c>
      <c r="AC513" s="60">
        <v>595.54235525371132</v>
      </c>
      <c r="AD513" s="60">
        <v>995.94146612131101</v>
      </c>
      <c r="AE513" s="60">
        <v>1036.181423552111</v>
      </c>
      <c r="AF513" s="60">
        <v>1076.4213116019109</v>
      </c>
      <c r="AG513" s="60">
        <v>1510.7031632499109</v>
      </c>
      <c r="AH513" s="60">
        <v>0</v>
      </c>
      <c r="AI513" s="60">
        <v>1537.2660174657108</v>
      </c>
      <c r="AJ513" s="60">
        <v>1677.0404773203109</v>
      </c>
      <c r="AK513" s="60">
        <v>2098.024701396911</v>
      </c>
      <c r="AL513" s="60">
        <v>2458.0411028925109</v>
      </c>
      <c r="AM513" s="60">
        <v>2679.2569392261112</v>
      </c>
      <c r="AN513" s="60">
        <v>2795.7196680765114</v>
      </c>
      <c r="AO513" s="60">
        <v>2734.2480207334243</v>
      </c>
      <c r="AP513" s="60">
        <v>3077.6335179376242</v>
      </c>
      <c r="AQ513" s="60">
        <v>3207.376809835624</v>
      </c>
      <c r="AR513" s="60">
        <v>3261.0533863288242</v>
      </c>
      <c r="AS513" s="60">
        <v>3577.776354437824</v>
      </c>
      <c r="AT513" s="60">
        <v>1049.7128721394438</v>
      </c>
      <c r="AU513" s="60">
        <v>1537.2660174657108</v>
      </c>
      <c r="AV513" s="60">
        <v>1089.4958457430439</v>
      </c>
      <c r="AW513" s="60">
        <v>1114.2816790763773</v>
      </c>
      <c r="AX513" s="60">
        <v>1139.0675124097106</v>
      </c>
      <c r="AY513" s="60">
        <v>1163.853345743044</v>
      </c>
      <c r="AZ513" s="60">
        <v>1188.6391790763773</v>
      </c>
      <c r="BA513" s="60">
        <v>1094.8823157859338</v>
      </c>
      <c r="BB513" s="60">
        <v>1061.0862373312536</v>
      </c>
      <c r="BC513" s="60">
        <v>1085.872070664587</v>
      </c>
      <c r="BD513" s="60">
        <v>1110.6579039979204</v>
      </c>
      <c r="BE513" s="60">
        <v>1135.4437373312537</v>
      </c>
      <c r="BF513" s="60">
        <v>1160.2295706645871</v>
      </c>
      <c r="BG513" s="60">
        <v>1185.0154039979204</v>
      </c>
      <c r="BH513" s="60">
        <v>1089.4958457430439</v>
      </c>
      <c r="BI513" s="60">
        <v>1057.8403044751954</v>
      </c>
      <c r="BJ513" s="60">
        <v>1112.951971141862</v>
      </c>
      <c r="BK513" s="60">
        <v>1168.0636378085287</v>
      </c>
      <c r="BL513" s="60">
        <v>1170.6501789210288</v>
      </c>
      <c r="BM513" s="60">
        <v>1225.7618455876955</v>
      </c>
      <c r="BN513" s="60">
        <v>1077.1180728533004</v>
      </c>
      <c r="BO513" s="60">
        <v>718.20632724018196</v>
      </c>
      <c r="BP513" s="60">
        <v>773.31799390684864</v>
      </c>
      <c r="BQ513" s="60">
        <v>828.42966057351532</v>
      </c>
      <c r="BR513" s="60">
        <v>883.541327240182</v>
      </c>
      <c r="BS513" s="60">
        <v>938.65299390684868</v>
      </c>
      <c r="BT513" s="60">
        <v>993.76466057351536</v>
      </c>
      <c r="BU513" s="60">
        <v>1057.8403044751954</v>
      </c>
      <c r="BV513" s="60">
        <v>885.1621726392782</v>
      </c>
      <c r="BW513" s="60">
        <v>941.97633930594486</v>
      </c>
      <c r="BX513" s="60">
        <v>998.79050597261153</v>
      </c>
      <c r="BY513" s="60">
        <v>1055.6046726392783</v>
      </c>
      <c r="BZ513" s="60">
        <v>1112.4188393059449</v>
      </c>
      <c r="CA513" s="60">
        <v>1169.2330059726114</v>
      </c>
      <c r="CB513" s="60">
        <v>991.18492704378218</v>
      </c>
      <c r="CC513" s="60">
        <v>1047.999093710449</v>
      </c>
      <c r="CD513" s="60">
        <v>1104.8132603771155</v>
      </c>
      <c r="CE513" s="60">
        <v>1161.6274270437821</v>
      </c>
      <c r="CF513" s="60">
        <v>1218.4415937104486</v>
      </c>
      <c r="CG513" s="60">
        <v>1275.2557603771152</v>
      </c>
      <c r="CH513" s="60">
        <v>885.1621726392782</v>
      </c>
    </row>
    <row r="514" spans="1:86">
      <c r="A514" s="57" t="s">
        <v>86</v>
      </c>
      <c r="B514" s="58" t="s">
        <v>132</v>
      </c>
      <c r="C514" s="59" t="s">
        <v>116</v>
      </c>
      <c r="D514" s="58" t="s">
        <v>333</v>
      </c>
      <c r="E514" s="58" t="str">
        <f>VLOOKUP(CONCATENATE($F$4,F514),'REG FL  CWIP - 1 System Per Boo'!$A$29:$B$1161,2,FALSE)</f>
        <v>Production</v>
      </c>
      <c r="F514" s="58" t="s">
        <v>428</v>
      </c>
      <c r="G514" s="58" t="s">
        <v>421</v>
      </c>
      <c r="H514" s="63">
        <v>344</v>
      </c>
      <c r="I514" s="60">
        <v>0</v>
      </c>
      <c r="J514" s="60">
        <v>0</v>
      </c>
      <c r="K514" s="60">
        <v>0</v>
      </c>
      <c r="L514" s="60">
        <v>0</v>
      </c>
      <c r="M514" s="60">
        <v>0</v>
      </c>
      <c r="N514" s="60">
        <v>0</v>
      </c>
      <c r="O514" s="60">
        <v>0</v>
      </c>
      <c r="P514" s="60">
        <v>0</v>
      </c>
      <c r="Q514" s="60">
        <v>0</v>
      </c>
      <c r="R514" s="60">
        <v>0</v>
      </c>
      <c r="S514" s="60">
        <v>0</v>
      </c>
      <c r="T514" s="60">
        <v>0</v>
      </c>
      <c r="U514" s="60">
        <v>0</v>
      </c>
      <c r="V514" s="60">
        <v>0</v>
      </c>
      <c r="W514" s="60">
        <v>2.5221935279999999</v>
      </c>
      <c r="X514" s="60">
        <v>5.0443870559999997</v>
      </c>
      <c r="Y514" s="60">
        <v>7.5665805839999996</v>
      </c>
      <c r="Z514" s="60">
        <v>10.088774111999999</v>
      </c>
      <c r="AA514" s="60">
        <v>12.610967639999998</v>
      </c>
      <c r="AB514" s="60">
        <v>15.133161167999997</v>
      </c>
      <c r="AC514" s="60">
        <v>17.655354695999996</v>
      </c>
      <c r="AD514" s="60">
        <v>20.177548223999995</v>
      </c>
      <c r="AE514" s="60">
        <v>22.699741751999994</v>
      </c>
      <c r="AF514" s="60">
        <v>25.221935279999993</v>
      </c>
      <c r="AG514" s="60">
        <v>27.744128807999992</v>
      </c>
      <c r="AH514" s="60">
        <v>0</v>
      </c>
      <c r="AI514" s="60">
        <v>0</v>
      </c>
      <c r="AJ514" s="60">
        <v>12.50670367</v>
      </c>
      <c r="AK514" s="60">
        <v>25.013407340000001</v>
      </c>
      <c r="AL514" s="60">
        <v>37.520111010000001</v>
      </c>
      <c r="AM514" s="60">
        <v>50.026814680000001</v>
      </c>
      <c r="AN514" s="60">
        <v>62.533518350000001</v>
      </c>
      <c r="AO514" s="60">
        <v>75.040222020000002</v>
      </c>
      <c r="AP514" s="60">
        <v>87.546925689999995</v>
      </c>
      <c r="AQ514" s="60">
        <v>100.05362936</v>
      </c>
      <c r="AR514" s="60">
        <v>112.56033303000001</v>
      </c>
      <c r="AS514" s="60">
        <v>125.06703670000002</v>
      </c>
      <c r="AT514" s="60">
        <v>137.57374037000002</v>
      </c>
      <c r="AU514" s="60">
        <v>0</v>
      </c>
      <c r="AV514" s="60">
        <v>0</v>
      </c>
      <c r="AW514" s="60">
        <v>13.843511969961241</v>
      </c>
      <c r="AX514" s="60">
        <v>27.687023939922483</v>
      </c>
      <c r="AY514" s="60">
        <v>41.530535909883724</v>
      </c>
      <c r="AZ514" s="60">
        <v>55.374047879844966</v>
      </c>
      <c r="BA514" s="60">
        <v>69.217559849806207</v>
      </c>
      <c r="BB514" s="60">
        <v>83.061071819767449</v>
      </c>
      <c r="BC514" s="60">
        <v>96.90458378972869</v>
      </c>
      <c r="BD514" s="60">
        <v>110.74809575968993</v>
      </c>
      <c r="BE514" s="60">
        <v>124.59160772965117</v>
      </c>
      <c r="BF514" s="60">
        <v>138.43511969961241</v>
      </c>
      <c r="BG514" s="60">
        <v>152.27863166957366</v>
      </c>
      <c r="BH514" s="60">
        <v>0</v>
      </c>
      <c r="BI514" s="60">
        <v>0</v>
      </c>
      <c r="BJ514" s="60">
        <v>15.524916087897886</v>
      </c>
      <c r="BK514" s="60">
        <v>31.049832175795771</v>
      </c>
      <c r="BL514" s="60">
        <v>46.574748263693657</v>
      </c>
      <c r="BM514" s="60">
        <v>62.099664351591542</v>
      </c>
      <c r="BN514" s="60">
        <v>77.624580439489421</v>
      </c>
      <c r="BO514" s="60">
        <v>93.149496527387299</v>
      </c>
      <c r="BP514" s="60">
        <v>108.67441261528518</v>
      </c>
      <c r="BQ514" s="60">
        <v>124.19932870318306</v>
      </c>
      <c r="BR514" s="60">
        <v>139.72424479108093</v>
      </c>
      <c r="BS514" s="60">
        <v>155.24916087897881</v>
      </c>
      <c r="BT514" s="60">
        <v>170.77407696687669</v>
      </c>
      <c r="BU514" s="60">
        <v>0</v>
      </c>
      <c r="BV514" s="60">
        <v>0</v>
      </c>
      <c r="BW514" s="60">
        <v>40.816931313436115</v>
      </c>
      <c r="BX514" s="60">
        <v>81.633862626872229</v>
      </c>
      <c r="BY514" s="60">
        <v>122.45079394030834</v>
      </c>
      <c r="BZ514" s="60">
        <v>163.26772525374446</v>
      </c>
      <c r="CA514" s="60">
        <v>204.08465656718056</v>
      </c>
      <c r="CB514" s="60">
        <v>244.90158788061666</v>
      </c>
      <c r="CC514" s="60">
        <v>285.71851919405276</v>
      </c>
      <c r="CD514" s="60">
        <v>326.53545050748886</v>
      </c>
      <c r="CE514" s="60">
        <v>367.35238182092496</v>
      </c>
      <c r="CF514" s="60">
        <v>408.16931313436106</v>
      </c>
      <c r="CG514" s="60">
        <v>448.98624444779716</v>
      </c>
      <c r="CH514" s="60">
        <v>0</v>
      </c>
    </row>
    <row r="515" spans="1:86">
      <c r="A515" s="57" t="s">
        <v>86</v>
      </c>
      <c r="B515" s="57" t="s">
        <v>701</v>
      </c>
      <c r="C515" s="58" t="s">
        <v>116</v>
      </c>
      <c r="D515" s="58" t="s">
        <v>333</v>
      </c>
      <c r="E515" s="58" t="str">
        <f>VLOOKUP(CONCATENATE($F$4,F515),'REG FL  CWIP - 1 System Per Boo'!$A$29:$B$1161,2,FALSE)</f>
        <v>Production</v>
      </c>
      <c r="F515" s="58" t="s">
        <v>420</v>
      </c>
      <c r="G515" s="58" t="s">
        <v>421</v>
      </c>
      <c r="H515" s="63">
        <v>344</v>
      </c>
      <c r="I515" s="60">
        <v>0</v>
      </c>
      <c r="J515" s="60">
        <v>0</v>
      </c>
      <c r="K515" s="60">
        <v>0</v>
      </c>
      <c r="L515" s="60">
        <v>0</v>
      </c>
      <c r="M515" s="60">
        <v>0</v>
      </c>
      <c r="N515" s="60">
        <v>0</v>
      </c>
      <c r="O515" s="60">
        <v>0</v>
      </c>
      <c r="P515" s="60">
        <v>0</v>
      </c>
      <c r="Q515" s="60">
        <v>0</v>
      </c>
      <c r="R515" s="60">
        <v>0</v>
      </c>
      <c r="S515" s="60">
        <v>0</v>
      </c>
      <c r="T515" s="60">
        <v>0</v>
      </c>
      <c r="U515" s="60">
        <v>0</v>
      </c>
      <c r="V515" s="60">
        <v>46.654726154400002</v>
      </c>
      <c r="W515" s="60">
        <v>205.42215043440001</v>
      </c>
      <c r="X515" s="60">
        <v>323.06977867680001</v>
      </c>
      <c r="Y515" s="60">
        <v>81.732075397200006</v>
      </c>
      <c r="Z515" s="60">
        <v>158.14505429459999</v>
      </c>
      <c r="AA515" s="60">
        <v>91.403373713400001</v>
      </c>
      <c r="AB515" s="60">
        <v>84.339729327599997</v>
      </c>
      <c r="AC515" s="60">
        <v>454.387574169</v>
      </c>
      <c r="AD515" s="60">
        <v>40.239957430799997</v>
      </c>
      <c r="AE515" s="60">
        <v>40.239888049800001</v>
      </c>
      <c r="AF515" s="60">
        <v>434.28185164799999</v>
      </c>
      <c r="AG515" s="60">
        <v>71.417935431000004</v>
      </c>
      <c r="AH515" s="60">
        <v>2031.3340947269996</v>
      </c>
      <c r="AI515" s="60">
        <v>139.7744598546</v>
      </c>
      <c r="AJ515" s="60">
        <v>420.98422407660001</v>
      </c>
      <c r="AK515" s="60">
        <v>360.01640149560001</v>
      </c>
      <c r="AL515" s="60">
        <v>221.21583633360001</v>
      </c>
      <c r="AM515" s="60">
        <v>440.71116369660001</v>
      </c>
      <c r="AN515" s="60">
        <v>96.695429769</v>
      </c>
      <c r="AO515" s="60">
        <v>343.38549720420002</v>
      </c>
      <c r="AP515" s="60">
        <v>129.743291898</v>
      </c>
      <c r="AQ515" s="60">
        <v>53.676576493200002</v>
      </c>
      <c r="AR515" s="60">
        <v>316.72296810900002</v>
      </c>
      <c r="AS515" s="60">
        <v>96.443576738999994</v>
      </c>
      <c r="AT515" s="60">
        <v>39.782973603599999</v>
      </c>
      <c r="AU515" s="60">
        <v>2659.1523992730004</v>
      </c>
      <c r="AV515" s="60">
        <v>24.785833333333333</v>
      </c>
      <c r="AW515" s="60">
        <v>24.785833333333333</v>
      </c>
      <c r="AX515" s="60">
        <v>24.785833333333333</v>
      </c>
      <c r="AY515" s="60">
        <v>24.785833333333333</v>
      </c>
      <c r="AZ515" s="60">
        <v>24.785833333333333</v>
      </c>
      <c r="BA515" s="60">
        <v>24.785833333333333</v>
      </c>
      <c r="BB515" s="60">
        <v>24.785833333333333</v>
      </c>
      <c r="BC515" s="60">
        <v>24.785833333333333</v>
      </c>
      <c r="BD515" s="60">
        <v>24.785833333333333</v>
      </c>
      <c r="BE515" s="60">
        <v>24.785833333333333</v>
      </c>
      <c r="BF515" s="60">
        <v>24.785833333333333</v>
      </c>
      <c r="BG515" s="60">
        <v>24.785833333333358</v>
      </c>
      <c r="BH515" s="60">
        <v>297.43</v>
      </c>
      <c r="BI515" s="60">
        <v>55.111666666666672</v>
      </c>
      <c r="BJ515" s="60">
        <v>55.111666666666672</v>
      </c>
      <c r="BK515" s="60">
        <v>55.111666666666672</v>
      </c>
      <c r="BL515" s="60">
        <v>55.111666666666672</v>
      </c>
      <c r="BM515" s="60">
        <v>55.111666666666672</v>
      </c>
      <c r="BN515" s="60">
        <v>55.111666666666672</v>
      </c>
      <c r="BO515" s="60">
        <v>55.111666666666672</v>
      </c>
      <c r="BP515" s="60">
        <v>55.111666666666672</v>
      </c>
      <c r="BQ515" s="60">
        <v>55.111666666666672</v>
      </c>
      <c r="BR515" s="60">
        <v>55.111666666666672</v>
      </c>
      <c r="BS515" s="60">
        <v>55.111666666666672</v>
      </c>
      <c r="BT515" s="60">
        <v>55.111666666666679</v>
      </c>
      <c r="BU515" s="60">
        <v>661.34</v>
      </c>
      <c r="BV515" s="60">
        <v>56.814166666666665</v>
      </c>
      <c r="BW515" s="60">
        <v>56.814166666666665</v>
      </c>
      <c r="BX515" s="60">
        <v>56.814166666666665</v>
      </c>
      <c r="BY515" s="60">
        <v>56.814166666666665</v>
      </c>
      <c r="BZ515" s="60">
        <v>56.814166666666665</v>
      </c>
      <c r="CA515" s="60">
        <v>56.814166666666665</v>
      </c>
      <c r="CB515" s="60">
        <v>56.814166666666665</v>
      </c>
      <c r="CC515" s="60">
        <v>56.814166666666665</v>
      </c>
      <c r="CD515" s="60">
        <v>56.814166666666665</v>
      </c>
      <c r="CE515" s="60">
        <v>56.814166666666665</v>
      </c>
      <c r="CF515" s="60">
        <v>56.814166666666665</v>
      </c>
      <c r="CG515" s="60">
        <v>56.814166666666665</v>
      </c>
      <c r="CH515" s="60">
        <v>681.77</v>
      </c>
    </row>
    <row r="516" spans="1:86">
      <c r="A516" s="57" t="s">
        <v>86</v>
      </c>
      <c r="B516" s="57" t="s">
        <v>701</v>
      </c>
      <c r="C516" s="58" t="s">
        <v>116</v>
      </c>
      <c r="D516" s="58" t="s">
        <v>333</v>
      </c>
      <c r="E516" s="58" t="str">
        <f>VLOOKUP(CONCATENATE($F$4,F516),'REG FL  CWIP - 1 System Per Boo'!$A$29:$B$1161,2,FALSE)</f>
        <v>Production</v>
      </c>
      <c r="F516" s="58" t="s">
        <v>428</v>
      </c>
      <c r="G516" s="58" t="s">
        <v>421</v>
      </c>
      <c r="H516" s="63">
        <v>344</v>
      </c>
      <c r="I516" s="60">
        <v>0</v>
      </c>
      <c r="J516" s="60">
        <v>0</v>
      </c>
      <c r="K516" s="60">
        <v>0</v>
      </c>
      <c r="L516" s="60">
        <v>0</v>
      </c>
      <c r="M516" s="60">
        <v>0</v>
      </c>
      <c r="N516" s="60">
        <v>0</v>
      </c>
      <c r="O516" s="60">
        <v>0</v>
      </c>
      <c r="P516" s="60">
        <v>0</v>
      </c>
      <c r="Q516" s="60">
        <v>0</v>
      </c>
      <c r="R516" s="60">
        <v>0</v>
      </c>
      <c r="S516" s="60">
        <v>0</v>
      </c>
      <c r="T516" s="60">
        <v>0</v>
      </c>
      <c r="U516" s="60">
        <v>0</v>
      </c>
      <c r="V516" s="60">
        <v>2.5221935279999999</v>
      </c>
      <c r="W516" s="60">
        <v>2.5221935279999999</v>
      </c>
      <c r="X516" s="60">
        <v>2.5221935279999999</v>
      </c>
      <c r="Y516" s="60">
        <v>2.5221935279999999</v>
      </c>
      <c r="Z516" s="60">
        <v>2.5221935279999999</v>
      </c>
      <c r="AA516" s="60">
        <v>2.5221935279999999</v>
      </c>
      <c r="AB516" s="60">
        <v>2.5221935279999999</v>
      </c>
      <c r="AC516" s="60">
        <v>2.5221935279999999</v>
      </c>
      <c r="AD516" s="60">
        <v>2.5221935279999999</v>
      </c>
      <c r="AE516" s="60">
        <v>2.5221935279999999</v>
      </c>
      <c r="AF516" s="60">
        <v>2.5221935279999999</v>
      </c>
      <c r="AG516" s="60">
        <v>2.5221935279999999</v>
      </c>
      <c r="AH516" s="60">
        <v>30.266322335999991</v>
      </c>
      <c r="AI516" s="60">
        <v>12.50670367</v>
      </c>
      <c r="AJ516" s="60">
        <v>12.50670367</v>
      </c>
      <c r="AK516" s="60">
        <v>12.50670367</v>
      </c>
      <c r="AL516" s="60">
        <v>12.50670367</v>
      </c>
      <c r="AM516" s="60">
        <v>12.50670367</v>
      </c>
      <c r="AN516" s="60">
        <v>12.50670367</v>
      </c>
      <c r="AO516" s="60">
        <v>12.50670367</v>
      </c>
      <c r="AP516" s="60">
        <v>12.50670367</v>
      </c>
      <c r="AQ516" s="60">
        <v>12.50670367</v>
      </c>
      <c r="AR516" s="60">
        <v>12.50670367</v>
      </c>
      <c r="AS516" s="60">
        <v>12.50670367</v>
      </c>
      <c r="AT516" s="60">
        <v>12.50670367</v>
      </c>
      <c r="AU516" s="60">
        <v>150.08044404000003</v>
      </c>
      <c r="AV516" s="60">
        <v>13.843511969961241</v>
      </c>
      <c r="AW516" s="60">
        <v>13.843511969961241</v>
      </c>
      <c r="AX516" s="60">
        <v>13.843511969961241</v>
      </c>
      <c r="AY516" s="60">
        <v>13.843511969961241</v>
      </c>
      <c r="AZ516" s="60">
        <v>13.843511969961241</v>
      </c>
      <c r="BA516" s="60">
        <v>13.843511969961241</v>
      </c>
      <c r="BB516" s="60">
        <v>13.843511969961241</v>
      </c>
      <c r="BC516" s="60">
        <v>13.843511969961241</v>
      </c>
      <c r="BD516" s="60">
        <v>13.843511969961241</v>
      </c>
      <c r="BE516" s="60">
        <v>13.843511969961241</v>
      </c>
      <c r="BF516" s="60">
        <v>13.843511969961241</v>
      </c>
      <c r="BG516" s="60">
        <v>13.843511959446346</v>
      </c>
      <c r="BH516" s="60">
        <v>166.12214362902</v>
      </c>
      <c r="BI516" s="60">
        <v>15.524916087897886</v>
      </c>
      <c r="BJ516" s="60">
        <v>15.524916087897886</v>
      </c>
      <c r="BK516" s="60">
        <v>15.524916087897886</v>
      </c>
      <c r="BL516" s="60">
        <v>15.524916087897886</v>
      </c>
      <c r="BM516" s="60">
        <v>15.524916087897886</v>
      </c>
      <c r="BN516" s="60">
        <v>15.524916087897886</v>
      </c>
      <c r="BO516" s="60">
        <v>15.524916087897886</v>
      </c>
      <c r="BP516" s="60">
        <v>15.524916087897886</v>
      </c>
      <c r="BQ516" s="60">
        <v>15.524916087897886</v>
      </c>
      <c r="BR516" s="60">
        <v>15.524916087897886</v>
      </c>
      <c r="BS516" s="60">
        <v>15.524916087897886</v>
      </c>
      <c r="BT516" s="60">
        <v>15.524916022583312</v>
      </c>
      <c r="BU516" s="60">
        <v>186.29899298946</v>
      </c>
      <c r="BV516" s="60">
        <v>40.816931313436115</v>
      </c>
      <c r="BW516" s="60">
        <v>40.816931313436115</v>
      </c>
      <c r="BX516" s="60">
        <v>40.816931313436115</v>
      </c>
      <c r="BY516" s="60">
        <v>40.816931313436115</v>
      </c>
      <c r="BZ516" s="60">
        <v>40.816931313436115</v>
      </c>
      <c r="CA516" s="60">
        <v>40.816931313436115</v>
      </c>
      <c r="CB516" s="60">
        <v>40.816931313436115</v>
      </c>
      <c r="CC516" s="60">
        <v>40.816931313436115</v>
      </c>
      <c r="CD516" s="60">
        <v>40.816931313436115</v>
      </c>
      <c r="CE516" s="60">
        <v>40.816931313436115</v>
      </c>
      <c r="CF516" s="60">
        <v>40.816931313436115</v>
      </c>
      <c r="CG516" s="60">
        <v>40.816931263802815</v>
      </c>
      <c r="CH516" s="60">
        <v>489.80317571159998</v>
      </c>
    </row>
    <row r="517" spans="1:86">
      <c r="A517" s="57" t="s">
        <v>86</v>
      </c>
      <c r="B517" s="58" t="s">
        <v>719</v>
      </c>
      <c r="C517" s="59" t="s">
        <v>116</v>
      </c>
      <c r="D517" s="58" t="s">
        <v>333</v>
      </c>
      <c r="E517" s="58" t="str">
        <f>VLOOKUP(CONCATENATE($F$4,F517),'REG FL  CWIP - 1 System Per Boo'!$A$29:$B$1161,2,FALSE)</f>
        <v>Production</v>
      </c>
      <c r="F517" s="58" t="s">
        <v>428</v>
      </c>
      <c r="G517" s="58" t="s">
        <v>421</v>
      </c>
      <c r="H517" s="63">
        <v>344</v>
      </c>
      <c r="I517" s="60">
        <v>0</v>
      </c>
      <c r="J517" s="60">
        <v>0</v>
      </c>
      <c r="K517" s="60">
        <v>0</v>
      </c>
      <c r="L517" s="60">
        <v>0</v>
      </c>
      <c r="M517" s="60">
        <v>0</v>
      </c>
      <c r="N517" s="60">
        <v>0</v>
      </c>
      <c r="O517" s="60">
        <v>0</v>
      </c>
      <c r="P517" s="60">
        <v>0</v>
      </c>
      <c r="Q517" s="60">
        <v>0</v>
      </c>
      <c r="R517" s="60">
        <v>0</v>
      </c>
      <c r="S517" s="60">
        <v>0</v>
      </c>
      <c r="T517" s="60">
        <v>0</v>
      </c>
      <c r="U517" s="60">
        <v>0</v>
      </c>
      <c r="V517" s="60">
        <v>0</v>
      </c>
      <c r="W517" s="60">
        <v>0</v>
      </c>
      <c r="X517" s="60">
        <v>0</v>
      </c>
      <c r="Y517" s="60">
        <v>0</v>
      </c>
      <c r="Z517" s="60">
        <v>0</v>
      </c>
      <c r="AA517" s="60">
        <v>0</v>
      </c>
      <c r="AB517" s="60">
        <v>0</v>
      </c>
      <c r="AC517" s="60">
        <v>0</v>
      </c>
      <c r="AD517" s="60">
        <v>0</v>
      </c>
      <c r="AE517" s="60">
        <v>0</v>
      </c>
      <c r="AF517" s="60">
        <v>0</v>
      </c>
      <c r="AG517" s="60">
        <v>30.266322335999991</v>
      </c>
      <c r="AH517" s="60">
        <v>30.266322335999991</v>
      </c>
      <c r="AI517" s="60">
        <v>0</v>
      </c>
      <c r="AJ517" s="60">
        <v>0</v>
      </c>
      <c r="AK517" s="60">
        <v>0</v>
      </c>
      <c r="AL517" s="60">
        <v>0</v>
      </c>
      <c r="AM517" s="60">
        <v>0</v>
      </c>
      <c r="AN517" s="60">
        <v>0</v>
      </c>
      <c r="AO517" s="60">
        <v>0</v>
      </c>
      <c r="AP517" s="60">
        <v>0</v>
      </c>
      <c r="AQ517" s="60">
        <v>0</v>
      </c>
      <c r="AR517" s="60">
        <v>0</v>
      </c>
      <c r="AS517" s="60">
        <v>0</v>
      </c>
      <c r="AT517" s="60">
        <v>150.08044404000003</v>
      </c>
      <c r="AU517" s="60">
        <v>150.08044404000003</v>
      </c>
      <c r="AV517" s="60">
        <v>0</v>
      </c>
      <c r="AW517" s="60">
        <v>0</v>
      </c>
      <c r="AX517" s="60">
        <v>0</v>
      </c>
      <c r="AY517" s="60">
        <v>0</v>
      </c>
      <c r="AZ517" s="60">
        <v>0</v>
      </c>
      <c r="BA517" s="60">
        <v>0</v>
      </c>
      <c r="BB517" s="60">
        <v>0</v>
      </c>
      <c r="BC517" s="60">
        <v>0</v>
      </c>
      <c r="BD517" s="60">
        <v>0</v>
      </c>
      <c r="BE517" s="60">
        <v>0</v>
      </c>
      <c r="BF517" s="60">
        <v>0</v>
      </c>
      <c r="BG517" s="60">
        <v>166.12214362902</v>
      </c>
      <c r="BH517" s="60">
        <v>166.12214362902</v>
      </c>
      <c r="BI517" s="60">
        <v>0</v>
      </c>
      <c r="BJ517" s="60">
        <v>0</v>
      </c>
      <c r="BK517" s="60">
        <v>0</v>
      </c>
      <c r="BL517" s="60">
        <v>0</v>
      </c>
      <c r="BM517" s="60">
        <v>0</v>
      </c>
      <c r="BN517" s="60">
        <v>0</v>
      </c>
      <c r="BO517" s="60">
        <v>0</v>
      </c>
      <c r="BP517" s="60">
        <v>0</v>
      </c>
      <c r="BQ517" s="60">
        <v>0</v>
      </c>
      <c r="BR517" s="60">
        <v>0</v>
      </c>
      <c r="BS517" s="60">
        <v>0</v>
      </c>
      <c r="BT517" s="60">
        <v>186.29899298946</v>
      </c>
      <c r="BU517" s="60">
        <v>186.29899298946</v>
      </c>
      <c r="BV517" s="60">
        <v>0</v>
      </c>
      <c r="BW517" s="60">
        <v>0</v>
      </c>
      <c r="BX517" s="60">
        <v>0</v>
      </c>
      <c r="BY517" s="60">
        <v>0</v>
      </c>
      <c r="BZ517" s="60">
        <v>0</v>
      </c>
      <c r="CA517" s="60">
        <v>0</v>
      </c>
      <c r="CB517" s="60">
        <v>0</v>
      </c>
      <c r="CC517" s="60">
        <v>0</v>
      </c>
      <c r="CD517" s="60">
        <v>0</v>
      </c>
      <c r="CE517" s="60">
        <v>0</v>
      </c>
      <c r="CF517" s="60">
        <v>0</v>
      </c>
      <c r="CG517" s="60">
        <v>489.80317571159998</v>
      </c>
      <c r="CH517" s="60">
        <v>489.80317571159998</v>
      </c>
    </row>
    <row r="518" spans="1:86">
      <c r="A518" s="57" t="s">
        <v>86</v>
      </c>
      <c r="B518" s="58" t="s">
        <v>719</v>
      </c>
      <c r="C518" s="59" t="s">
        <v>116</v>
      </c>
      <c r="D518" s="58" t="s">
        <v>333</v>
      </c>
      <c r="E518" s="58" t="str">
        <f>VLOOKUP(CONCATENATE($F$4,F518),'REG FL  CWIP - 1 System Per Boo'!$A$29:$B$1161,2,FALSE)</f>
        <v>Production</v>
      </c>
      <c r="F518" s="58" t="s">
        <v>420</v>
      </c>
      <c r="G518" s="58" t="s">
        <v>421</v>
      </c>
      <c r="H518" s="63">
        <v>344</v>
      </c>
      <c r="I518" s="60">
        <v>0</v>
      </c>
      <c r="J518" s="60">
        <v>0</v>
      </c>
      <c r="K518" s="60">
        <v>0</v>
      </c>
      <c r="L518" s="60">
        <v>0</v>
      </c>
      <c r="M518" s="60">
        <v>0</v>
      </c>
      <c r="N518" s="60">
        <v>0</v>
      </c>
      <c r="O518" s="60">
        <v>0</v>
      </c>
      <c r="P518" s="60">
        <v>0</v>
      </c>
      <c r="Q518" s="60">
        <v>0</v>
      </c>
      <c r="R518" s="60">
        <v>0</v>
      </c>
      <c r="S518" s="60">
        <v>0</v>
      </c>
      <c r="T518" s="60">
        <v>0</v>
      </c>
      <c r="U518" s="60">
        <v>0</v>
      </c>
      <c r="V518" s="60">
        <v>0</v>
      </c>
      <c r="W518" s="60">
        <v>0</v>
      </c>
      <c r="X518" s="60">
        <v>395.2245327446887</v>
      </c>
      <c r="Y518" s="60">
        <v>0</v>
      </c>
      <c r="Z518" s="60">
        <v>0</v>
      </c>
      <c r="AA518" s="60">
        <v>0</v>
      </c>
      <c r="AB518" s="60">
        <v>0</v>
      </c>
      <c r="AC518" s="60">
        <v>53.988463301400209</v>
      </c>
      <c r="AD518" s="60">
        <v>0</v>
      </c>
      <c r="AE518" s="60">
        <v>0</v>
      </c>
      <c r="AF518" s="60">
        <v>0</v>
      </c>
      <c r="AG518" s="60">
        <v>44.855081215200002</v>
      </c>
      <c r="AH518" s="60">
        <v>494.06807726128892</v>
      </c>
      <c r="AI518" s="60">
        <v>0</v>
      </c>
      <c r="AJ518" s="60">
        <v>0</v>
      </c>
      <c r="AK518" s="60">
        <v>0</v>
      </c>
      <c r="AL518" s="60">
        <v>0</v>
      </c>
      <c r="AM518" s="60">
        <v>324.24843484619998</v>
      </c>
      <c r="AN518" s="60">
        <v>158.1670771120869</v>
      </c>
      <c r="AO518" s="60">
        <v>0</v>
      </c>
      <c r="AP518" s="60">
        <v>0</v>
      </c>
      <c r="AQ518" s="60">
        <v>0</v>
      </c>
      <c r="AR518" s="60">
        <v>0</v>
      </c>
      <c r="AS518" s="60">
        <v>2624.5070590373803</v>
      </c>
      <c r="AT518" s="60">
        <v>0</v>
      </c>
      <c r="AU518" s="60">
        <v>3106.9225709956672</v>
      </c>
      <c r="AV518" s="60">
        <v>0</v>
      </c>
      <c r="AW518" s="60">
        <v>0</v>
      </c>
      <c r="AX518" s="60">
        <v>0</v>
      </c>
      <c r="AY518" s="60">
        <v>0</v>
      </c>
      <c r="AZ518" s="60">
        <v>118.54269662377691</v>
      </c>
      <c r="BA518" s="60">
        <v>58.5819117880134</v>
      </c>
      <c r="BB518" s="60">
        <v>0</v>
      </c>
      <c r="BC518" s="60">
        <v>0</v>
      </c>
      <c r="BD518" s="60">
        <v>0</v>
      </c>
      <c r="BE518" s="60">
        <v>0</v>
      </c>
      <c r="BF518" s="60">
        <v>0</v>
      </c>
      <c r="BG518" s="60">
        <v>151.96093285605838</v>
      </c>
      <c r="BH518" s="60">
        <v>329.08554126784867</v>
      </c>
      <c r="BI518" s="60">
        <v>0</v>
      </c>
      <c r="BJ518" s="60">
        <v>0</v>
      </c>
      <c r="BK518" s="60">
        <v>52.525125554166642</v>
      </c>
      <c r="BL518" s="60">
        <v>0</v>
      </c>
      <c r="BM518" s="60">
        <v>203.75543940106161</v>
      </c>
      <c r="BN518" s="60">
        <v>414.02341227978508</v>
      </c>
      <c r="BO518" s="60">
        <v>0</v>
      </c>
      <c r="BP518" s="60">
        <v>0</v>
      </c>
      <c r="BQ518" s="60">
        <v>0</v>
      </c>
      <c r="BR518" s="60">
        <v>0</v>
      </c>
      <c r="BS518" s="60">
        <v>0</v>
      </c>
      <c r="BT518" s="60">
        <v>163.71415460090384</v>
      </c>
      <c r="BU518" s="60">
        <v>834.01813183591719</v>
      </c>
      <c r="BV518" s="60">
        <v>0</v>
      </c>
      <c r="BW518" s="60">
        <v>0</v>
      </c>
      <c r="BX518" s="60">
        <v>0</v>
      </c>
      <c r="BY518" s="60">
        <v>0</v>
      </c>
      <c r="BZ518" s="60">
        <v>0</v>
      </c>
      <c r="CA518" s="60">
        <v>234.86224559549581</v>
      </c>
      <c r="CB518" s="60">
        <v>0</v>
      </c>
      <c r="CC518" s="60">
        <v>0</v>
      </c>
      <c r="CD518" s="60">
        <v>0</v>
      </c>
      <c r="CE518" s="60">
        <v>0</v>
      </c>
      <c r="CF518" s="60">
        <v>0</v>
      </c>
      <c r="CG518" s="60">
        <v>546.91804126135992</v>
      </c>
      <c r="CH518" s="60">
        <v>781.7802868568557</v>
      </c>
    </row>
    <row r="519" spans="1:86">
      <c r="A519" s="57" t="s">
        <v>86</v>
      </c>
      <c r="B519" s="58" t="s">
        <v>723</v>
      </c>
      <c r="C519" s="59" t="s">
        <v>116</v>
      </c>
      <c r="D519" s="58" t="s">
        <v>333</v>
      </c>
      <c r="E519" s="58" t="str">
        <f>VLOOKUP(CONCATENATE($F$4,F519),'REG FL  CWIP - 1 System Per Boo'!$A$29:$B$1161,2,FALSE)</f>
        <v>Production</v>
      </c>
      <c r="F519" s="58" t="s">
        <v>420</v>
      </c>
      <c r="G519" s="58" t="s">
        <v>421</v>
      </c>
      <c r="H519" s="63">
        <v>344</v>
      </c>
      <c r="I519" s="60">
        <v>0</v>
      </c>
      <c r="J519" s="60">
        <v>0</v>
      </c>
      <c r="K519" s="60">
        <v>0</v>
      </c>
      <c r="L519" s="60">
        <v>0</v>
      </c>
      <c r="M519" s="60">
        <v>0</v>
      </c>
      <c r="N519" s="60">
        <v>0</v>
      </c>
      <c r="O519" s="60">
        <v>0</v>
      </c>
      <c r="P519" s="60">
        <v>0</v>
      </c>
      <c r="Q519" s="60">
        <v>0</v>
      </c>
      <c r="R519" s="60">
        <v>0</v>
      </c>
      <c r="S519" s="60">
        <v>0</v>
      </c>
      <c r="T519" s="60">
        <v>0</v>
      </c>
      <c r="U519" s="60">
        <v>0</v>
      </c>
      <c r="V519" s="60">
        <v>46.654726154400002</v>
      </c>
      <c r="W519" s="60">
        <v>252.07687658880002</v>
      </c>
      <c r="X519" s="60">
        <v>179.92212252091127</v>
      </c>
      <c r="Y519" s="60">
        <v>261.65419791811127</v>
      </c>
      <c r="Z519" s="60">
        <v>419.79925221271128</v>
      </c>
      <c r="AA519" s="60">
        <v>511.2026259261113</v>
      </c>
      <c r="AB519" s="60">
        <v>595.54235525371132</v>
      </c>
      <c r="AC519" s="60">
        <v>995.94146612131101</v>
      </c>
      <c r="AD519" s="60">
        <v>1036.181423552111</v>
      </c>
      <c r="AE519" s="60">
        <v>1076.4213116019109</v>
      </c>
      <c r="AF519" s="60">
        <v>1510.7031632499109</v>
      </c>
      <c r="AG519" s="60">
        <v>1537.2660174657108</v>
      </c>
      <c r="AH519" s="60">
        <v>1537.2660174657108</v>
      </c>
      <c r="AI519" s="60">
        <v>1677.0404773203109</v>
      </c>
      <c r="AJ519" s="60">
        <v>2098.024701396911</v>
      </c>
      <c r="AK519" s="60">
        <v>2458.0411028925109</v>
      </c>
      <c r="AL519" s="60">
        <v>2679.2569392261112</v>
      </c>
      <c r="AM519" s="60">
        <v>2795.7196680765114</v>
      </c>
      <c r="AN519" s="60">
        <v>2734.2480207334243</v>
      </c>
      <c r="AO519" s="60">
        <v>3077.6335179376242</v>
      </c>
      <c r="AP519" s="60">
        <v>3207.376809835624</v>
      </c>
      <c r="AQ519" s="60">
        <v>3261.0533863288242</v>
      </c>
      <c r="AR519" s="60">
        <v>3577.776354437824</v>
      </c>
      <c r="AS519" s="60">
        <v>1049.7128721394438</v>
      </c>
      <c r="AT519" s="60">
        <v>1089.4958457430439</v>
      </c>
      <c r="AU519" s="60">
        <v>1089.4958457430439</v>
      </c>
      <c r="AV519" s="60">
        <v>1114.2816790763773</v>
      </c>
      <c r="AW519" s="60">
        <v>1139.0675124097106</v>
      </c>
      <c r="AX519" s="60">
        <v>1163.853345743044</v>
      </c>
      <c r="AY519" s="60">
        <v>1188.6391790763773</v>
      </c>
      <c r="AZ519" s="60">
        <v>1094.8823157859338</v>
      </c>
      <c r="BA519" s="60">
        <v>1061.0862373312536</v>
      </c>
      <c r="BB519" s="60">
        <v>1085.872070664587</v>
      </c>
      <c r="BC519" s="60">
        <v>1110.6579039979204</v>
      </c>
      <c r="BD519" s="60">
        <v>1135.4437373312537</v>
      </c>
      <c r="BE519" s="60">
        <v>1160.2295706645871</v>
      </c>
      <c r="BF519" s="60">
        <v>1185.0154039979204</v>
      </c>
      <c r="BG519" s="60">
        <v>1057.8403044751954</v>
      </c>
      <c r="BH519" s="60">
        <v>1057.8403044751954</v>
      </c>
      <c r="BI519" s="60">
        <v>1112.951971141862</v>
      </c>
      <c r="BJ519" s="60">
        <v>1168.0636378085287</v>
      </c>
      <c r="BK519" s="60">
        <v>1170.6501789210288</v>
      </c>
      <c r="BL519" s="60">
        <v>1225.7618455876955</v>
      </c>
      <c r="BM519" s="60">
        <v>1077.1180728533004</v>
      </c>
      <c r="BN519" s="60">
        <v>718.20632724018196</v>
      </c>
      <c r="BO519" s="60">
        <v>773.31799390684864</v>
      </c>
      <c r="BP519" s="60">
        <v>828.42966057351532</v>
      </c>
      <c r="BQ519" s="60">
        <v>883.541327240182</v>
      </c>
      <c r="BR519" s="60">
        <v>938.65299390684868</v>
      </c>
      <c r="BS519" s="60">
        <v>993.76466057351536</v>
      </c>
      <c r="BT519" s="60">
        <v>885.1621726392782</v>
      </c>
      <c r="BU519" s="60">
        <v>885.1621726392782</v>
      </c>
      <c r="BV519" s="60">
        <v>941.97633930594486</v>
      </c>
      <c r="BW519" s="60">
        <v>998.79050597261153</v>
      </c>
      <c r="BX519" s="60">
        <v>1055.6046726392783</v>
      </c>
      <c r="BY519" s="60">
        <v>1112.4188393059449</v>
      </c>
      <c r="BZ519" s="60">
        <v>1169.2330059726114</v>
      </c>
      <c r="CA519" s="60">
        <v>991.18492704378218</v>
      </c>
      <c r="CB519" s="60">
        <v>1047.999093710449</v>
      </c>
      <c r="CC519" s="60">
        <v>1104.8132603771155</v>
      </c>
      <c r="CD519" s="60">
        <v>1161.6274270437821</v>
      </c>
      <c r="CE519" s="60">
        <v>1218.4415937104486</v>
      </c>
      <c r="CF519" s="60">
        <v>1275.2557603771152</v>
      </c>
      <c r="CG519" s="60">
        <v>785.1518857824218</v>
      </c>
      <c r="CH519" s="60">
        <v>785.1518857824218</v>
      </c>
    </row>
    <row r="520" spans="1:86">
      <c r="A520" s="57" t="s">
        <v>86</v>
      </c>
      <c r="B520" s="58" t="s">
        <v>723</v>
      </c>
      <c r="C520" s="59" t="s">
        <v>116</v>
      </c>
      <c r="D520" s="58" t="s">
        <v>333</v>
      </c>
      <c r="E520" s="58" t="str">
        <f>VLOOKUP(CONCATENATE($F$4,F520),'REG FL  CWIP - 1 System Per Boo'!$A$29:$B$1161,2,FALSE)</f>
        <v>Production</v>
      </c>
      <c r="F520" s="58" t="s">
        <v>428</v>
      </c>
      <c r="G520" s="58" t="s">
        <v>421</v>
      </c>
      <c r="H520" s="63">
        <v>344</v>
      </c>
      <c r="I520" s="60">
        <v>0</v>
      </c>
      <c r="J520" s="60">
        <v>0</v>
      </c>
      <c r="K520" s="60">
        <v>0</v>
      </c>
      <c r="L520" s="60">
        <v>0</v>
      </c>
      <c r="M520" s="60">
        <v>0</v>
      </c>
      <c r="N520" s="60">
        <v>0</v>
      </c>
      <c r="O520" s="60">
        <v>0</v>
      </c>
      <c r="P520" s="60">
        <v>0</v>
      </c>
      <c r="Q520" s="60">
        <v>0</v>
      </c>
      <c r="R520" s="60">
        <v>0</v>
      </c>
      <c r="S520" s="60">
        <v>0</v>
      </c>
      <c r="T520" s="60">
        <v>0</v>
      </c>
      <c r="U520" s="60">
        <v>0</v>
      </c>
      <c r="V520" s="60">
        <v>2.5221935279999999</v>
      </c>
      <c r="W520" s="60">
        <v>5.0443870559999997</v>
      </c>
      <c r="X520" s="60">
        <v>7.5665805839999996</v>
      </c>
      <c r="Y520" s="60">
        <v>10.088774111999999</v>
      </c>
      <c r="Z520" s="60">
        <v>12.610967639999998</v>
      </c>
      <c r="AA520" s="60">
        <v>15.133161167999997</v>
      </c>
      <c r="AB520" s="60">
        <v>17.655354695999996</v>
      </c>
      <c r="AC520" s="60">
        <v>20.177548223999995</v>
      </c>
      <c r="AD520" s="60">
        <v>22.699741751999994</v>
      </c>
      <c r="AE520" s="60">
        <v>25.221935279999993</v>
      </c>
      <c r="AF520" s="60">
        <v>27.744128807999992</v>
      </c>
      <c r="AG520" s="60">
        <v>0</v>
      </c>
      <c r="AH520" s="60">
        <v>0</v>
      </c>
      <c r="AI520" s="60">
        <v>12.50670367</v>
      </c>
      <c r="AJ520" s="60">
        <v>25.013407340000001</v>
      </c>
      <c r="AK520" s="60">
        <v>37.520111010000001</v>
      </c>
      <c r="AL520" s="60">
        <v>50.026814680000001</v>
      </c>
      <c r="AM520" s="60">
        <v>62.533518350000001</v>
      </c>
      <c r="AN520" s="60">
        <v>75.040222020000002</v>
      </c>
      <c r="AO520" s="60">
        <v>87.546925689999995</v>
      </c>
      <c r="AP520" s="60">
        <v>100.05362936</v>
      </c>
      <c r="AQ520" s="60">
        <v>112.56033303000001</v>
      </c>
      <c r="AR520" s="60">
        <v>125.06703670000002</v>
      </c>
      <c r="AS520" s="60">
        <v>137.57374037000002</v>
      </c>
      <c r="AT520" s="60">
        <v>0</v>
      </c>
      <c r="AU520" s="60">
        <v>0</v>
      </c>
      <c r="AV520" s="60">
        <v>13.843511969961241</v>
      </c>
      <c r="AW520" s="60">
        <v>27.687023939922483</v>
      </c>
      <c r="AX520" s="60">
        <v>41.530535909883724</v>
      </c>
      <c r="AY520" s="60">
        <v>55.374047879844966</v>
      </c>
      <c r="AZ520" s="60">
        <v>69.217559849806207</v>
      </c>
      <c r="BA520" s="60">
        <v>83.061071819767449</v>
      </c>
      <c r="BB520" s="60">
        <v>96.90458378972869</v>
      </c>
      <c r="BC520" s="60">
        <v>110.74809575968993</v>
      </c>
      <c r="BD520" s="60">
        <v>124.59160772965117</v>
      </c>
      <c r="BE520" s="60">
        <v>138.43511969961241</v>
      </c>
      <c r="BF520" s="60">
        <v>152.27863166957366</v>
      </c>
      <c r="BG520" s="60">
        <v>0</v>
      </c>
      <c r="BH520" s="60">
        <v>0</v>
      </c>
      <c r="BI520" s="60">
        <v>15.524916087897886</v>
      </c>
      <c r="BJ520" s="60">
        <v>31.049832175795771</v>
      </c>
      <c r="BK520" s="60">
        <v>46.574748263693657</v>
      </c>
      <c r="BL520" s="60">
        <v>62.099664351591542</v>
      </c>
      <c r="BM520" s="60">
        <v>77.624580439489421</v>
      </c>
      <c r="BN520" s="60">
        <v>93.149496527387299</v>
      </c>
      <c r="BO520" s="60">
        <v>108.67441261528518</v>
      </c>
      <c r="BP520" s="60">
        <v>124.19932870318306</v>
      </c>
      <c r="BQ520" s="60">
        <v>139.72424479108093</v>
      </c>
      <c r="BR520" s="60">
        <v>155.24916087897881</v>
      </c>
      <c r="BS520" s="60">
        <v>170.77407696687669</v>
      </c>
      <c r="BT520" s="60">
        <v>0</v>
      </c>
      <c r="BU520" s="60">
        <v>0</v>
      </c>
      <c r="BV520" s="60">
        <v>40.816931313436115</v>
      </c>
      <c r="BW520" s="60">
        <v>81.633862626872229</v>
      </c>
      <c r="BX520" s="60">
        <v>122.45079394030834</v>
      </c>
      <c r="BY520" s="60">
        <v>163.26772525374446</v>
      </c>
      <c r="BZ520" s="60">
        <v>204.08465656718056</v>
      </c>
      <c r="CA520" s="60">
        <v>244.90158788061666</v>
      </c>
      <c r="CB520" s="60">
        <v>285.71851919405276</v>
      </c>
      <c r="CC520" s="60">
        <v>326.53545050748886</v>
      </c>
      <c r="CD520" s="60">
        <v>367.35238182092496</v>
      </c>
      <c r="CE520" s="60">
        <v>408.16931313436106</v>
      </c>
      <c r="CF520" s="60">
        <v>448.98624444779716</v>
      </c>
      <c r="CG520" s="60">
        <v>0</v>
      </c>
      <c r="CH520" s="60">
        <v>0</v>
      </c>
    </row>
    <row r="521" spans="1:86">
      <c r="A521" s="57" t="s">
        <v>86</v>
      </c>
      <c r="B521" s="58" t="s">
        <v>132</v>
      </c>
      <c r="C521" s="59" t="s">
        <v>116</v>
      </c>
      <c r="D521" s="58" t="s">
        <v>333</v>
      </c>
      <c r="E521" s="58" t="str">
        <f>VLOOKUP(CONCATENATE($F$4,F521),'REG FL  CWIP - 1 System Per Boo'!$A$29:$B$1161,2,FALSE)</f>
        <v>Production</v>
      </c>
      <c r="F521" s="58" t="s">
        <v>412</v>
      </c>
      <c r="G521" s="58" t="s">
        <v>413</v>
      </c>
      <c r="H521" s="63">
        <v>345</v>
      </c>
      <c r="I521" s="60">
        <v>1515.19</v>
      </c>
      <c r="J521" s="60">
        <v>1384.96</v>
      </c>
      <c r="K521" s="60">
        <v>1642.92</v>
      </c>
      <c r="L521" s="60">
        <v>2448.1800000000003</v>
      </c>
      <c r="M521" s="60">
        <v>2839.2400000000002</v>
      </c>
      <c r="N521" s="60">
        <v>3140.0000000000005</v>
      </c>
      <c r="O521" s="60">
        <v>3786.7200000000007</v>
      </c>
      <c r="P521" s="60">
        <v>3334.1</v>
      </c>
      <c r="Q521" s="60">
        <v>4524.0999999999995</v>
      </c>
      <c r="R521" s="60">
        <v>4630.8999999999996</v>
      </c>
      <c r="S521" s="60">
        <v>6977.0999999999985</v>
      </c>
      <c r="T521" s="60">
        <v>8787.61</v>
      </c>
      <c r="U521" s="60">
        <v>1515.19</v>
      </c>
      <c r="V521" s="60">
        <v>12209.94</v>
      </c>
      <c r="W521" s="60">
        <v>12209.94</v>
      </c>
      <c r="X521" s="60">
        <v>12209.94</v>
      </c>
      <c r="Y521" s="60">
        <v>8714.9537489571667</v>
      </c>
      <c r="Z521" s="60">
        <v>8714.9537489571667</v>
      </c>
      <c r="AA521" s="60">
        <v>8714.9537489571667</v>
      </c>
      <c r="AB521" s="60">
        <v>8714.9537489571667</v>
      </c>
      <c r="AC521" s="60">
        <v>8714.9537489571667</v>
      </c>
      <c r="AD521" s="60">
        <v>8714.9537489571667</v>
      </c>
      <c r="AE521" s="60">
        <v>8714.9537489571667</v>
      </c>
      <c r="AF521" s="60">
        <v>8714.9537489571667</v>
      </c>
      <c r="AG521" s="60">
        <v>8714.9537489571667</v>
      </c>
      <c r="AH521" s="60">
        <v>12209.94</v>
      </c>
      <c r="AI521" s="60">
        <v>8714.9537489571667</v>
      </c>
      <c r="AJ521" s="60">
        <v>8714.9537489571667</v>
      </c>
      <c r="AK521" s="60">
        <v>8714.9537489571667</v>
      </c>
      <c r="AL521" s="60">
        <v>8714.9537489571667</v>
      </c>
      <c r="AM521" s="60">
        <v>8714.9537489571667</v>
      </c>
      <c r="AN521" s="60">
        <v>8714.9537489571667</v>
      </c>
      <c r="AO521" s="60">
        <v>8523.3313307353164</v>
      </c>
      <c r="AP521" s="60">
        <v>8523.3313307353164</v>
      </c>
      <c r="AQ521" s="60">
        <v>8523.3313307353164</v>
      </c>
      <c r="AR521" s="60">
        <v>8523.3313307353164</v>
      </c>
      <c r="AS521" s="60">
        <v>8523.3313307353164</v>
      </c>
      <c r="AT521" s="60">
        <v>2500.7294266128401</v>
      </c>
      <c r="AU521" s="60">
        <v>8714.9537489571667</v>
      </c>
      <c r="AV521" s="60">
        <v>2500.7294266128401</v>
      </c>
      <c r="AW521" s="60">
        <v>2500.7294266128401</v>
      </c>
      <c r="AX521" s="60">
        <v>2500.7294266128401</v>
      </c>
      <c r="AY521" s="60">
        <v>2500.7294266128401</v>
      </c>
      <c r="AZ521" s="60">
        <v>2500.7294266128401</v>
      </c>
      <c r="BA521" s="60">
        <v>2399.4030023055416</v>
      </c>
      <c r="BB521" s="60">
        <v>2319.7164432057971</v>
      </c>
      <c r="BC521" s="60">
        <v>2319.7164432057971</v>
      </c>
      <c r="BD521" s="60">
        <v>2319.7164432057971</v>
      </c>
      <c r="BE521" s="60">
        <v>2319.7164432057971</v>
      </c>
      <c r="BF521" s="60">
        <v>2319.7164432057971</v>
      </c>
      <c r="BG521" s="60">
        <v>2319.7164432057971</v>
      </c>
      <c r="BH521" s="60">
        <v>2500.7294266128401</v>
      </c>
      <c r="BI521" s="60">
        <v>2072.7990363523463</v>
      </c>
      <c r="BJ521" s="60">
        <v>2072.7990363523463</v>
      </c>
      <c r="BK521" s="60">
        <v>2072.7990363523463</v>
      </c>
      <c r="BL521" s="60">
        <v>2072.7990363523463</v>
      </c>
      <c r="BM521" s="60">
        <v>2072.7990363523463</v>
      </c>
      <c r="BN521" s="60">
        <v>1906.9751134441585</v>
      </c>
      <c r="BO521" s="60">
        <v>1334.8825794109111</v>
      </c>
      <c r="BP521" s="60">
        <v>1334.8825794109111</v>
      </c>
      <c r="BQ521" s="60">
        <v>1334.8825794109111</v>
      </c>
      <c r="BR521" s="60">
        <v>1334.8825794109111</v>
      </c>
      <c r="BS521" s="60">
        <v>1334.8825794109111</v>
      </c>
      <c r="BT521" s="60">
        <v>1334.8825794109111</v>
      </c>
      <c r="BU521" s="60">
        <v>2072.7990363523463</v>
      </c>
      <c r="BV521" s="60">
        <v>1147.9990182933836</v>
      </c>
      <c r="BW521" s="60">
        <v>1147.9990182933836</v>
      </c>
      <c r="BX521" s="60">
        <v>1147.9990182933836</v>
      </c>
      <c r="BY521" s="60">
        <v>1147.9990182933836</v>
      </c>
      <c r="BZ521" s="60">
        <v>1147.9990182933836</v>
      </c>
      <c r="CA521" s="60">
        <v>1147.9990182933836</v>
      </c>
      <c r="CB521" s="60">
        <v>987.27915573230996</v>
      </c>
      <c r="CC521" s="60">
        <v>987.27915573230996</v>
      </c>
      <c r="CD521" s="60">
        <v>987.27915573230996</v>
      </c>
      <c r="CE521" s="60">
        <v>987.27915573230996</v>
      </c>
      <c r="CF521" s="60">
        <v>987.27915573230996</v>
      </c>
      <c r="CG521" s="60">
        <v>987.27915573230996</v>
      </c>
      <c r="CH521" s="60">
        <v>1147.9990182933836</v>
      </c>
    </row>
    <row r="522" spans="1:86">
      <c r="A522" s="57" t="s">
        <v>86</v>
      </c>
      <c r="B522" s="58" t="s">
        <v>132</v>
      </c>
      <c r="C522" s="59" t="s">
        <v>116</v>
      </c>
      <c r="D522" s="58" t="s">
        <v>333</v>
      </c>
      <c r="E522" s="58" t="str">
        <f>VLOOKUP(CONCATENATE($F$4,F522),'REG FL  CWIP - 1 System Per Boo'!$A$29:$B$1161,2,FALSE)</f>
        <v>Production</v>
      </c>
      <c r="F522" s="58" t="s">
        <v>422</v>
      </c>
      <c r="G522" s="58" t="s">
        <v>413</v>
      </c>
      <c r="H522" s="63">
        <v>345</v>
      </c>
      <c r="I522" s="60">
        <v>0</v>
      </c>
      <c r="J522" s="60">
        <v>0</v>
      </c>
      <c r="K522" s="60">
        <v>0</v>
      </c>
      <c r="L522" s="60">
        <v>0</v>
      </c>
      <c r="M522" s="60">
        <v>0</v>
      </c>
      <c r="N522" s="60">
        <v>0</v>
      </c>
      <c r="O522" s="60">
        <v>0</v>
      </c>
      <c r="P522" s="60">
        <v>0</v>
      </c>
      <c r="Q522" s="60">
        <v>0</v>
      </c>
      <c r="R522" s="60">
        <v>0</v>
      </c>
      <c r="S522" s="60">
        <v>0</v>
      </c>
      <c r="T522" s="60">
        <v>0</v>
      </c>
      <c r="U522" s="60">
        <v>0</v>
      </c>
      <c r="V522" s="60">
        <v>0</v>
      </c>
      <c r="W522" s="60">
        <v>48.105856853600002</v>
      </c>
      <c r="X522" s="60">
        <v>259.91737902720001</v>
      </c>
      <c r="Y522" s="60">
        <v>185.51835117717349</v>
      </c>
      <c r="Z522" s="60">
        <v>269.79258968397346</v>
      </c>
      <c r="AA522" s="60">
        <v>432.85652706137347</v>
      </c>
      <c r="AB522" s="60">
        <v>527.10287623597344</v>
      </c>
      <c r="AC522" s="60">
        <v>614.06587614037346</v>
      </c>
      <c r="AD522" s="60">
        <v>1026.9188473047734</v>
      </c>
      <c r="AE522" s="60">
        <v>1068.4104129299735</v>
      </c>
      <c r="AF522" s="60">
        <v>1109.9019070161735</v>
      </c>
      <c r="AG522" s="60">
        <v>1557.6914947281734</v>
      </c>
      <c r="AH522" s="60">
        <v>0</v>
      </c>
      <c r="AI522" s="60">
        <v>1585.0805497683734</v>
      </c>
      <c r="AJ522" s="60">
        <v>1729.2025007857735</v>
      </c>
      <c r="AK522" s="60">
        <v>2163.2808566211734</v>
      </c>
      <c r="AL522" s="60">
        <v>2534.4950701175735</v>
      </c>
      <c r="AM522" s="60">
        <v>2762.5915189359735</v>
      </c>
      <c r="AN522" s="60">
        <v>2882.6766598135737</v>
      </c>
      <c r="AO522" s="60">
        <v>2819.2930219404225</v>
      </c>
      <c r="AP522" s="60">
        <v>3173.3590498802223</v>
      </c>
      <c r="AQ522" s="60">
        <v>3307.1378273422224</v>
      </c>
      <c r="AR522" s="60">
        <v>3362.4839394730225</v>
      </c>
      <c r="AS522" s="60">
        <v>3689.0581372440224</v>
      </c>
      <c r="AT522" s="60">
        <v>1082.3627385016598</v>
      </c>
      <c r="AU522" s="60">
        <v>1585.0805497683734</v>
      </c>
      <c r="AV522" s="60">
        <v>1123.3831064500598</v>
      </c>
      <c r="AW522" s="60">
        <v>1148.9397731167264</v>
      </c>
      <c r="AX522" s="60">
        <v>1174.496439783393</v>
      </c>
      <c r="AY522" s="60">
        <v>1200.0531064500597</v>
      </c>
      <c r="AZ522" s="60">
        <v>1225.6097731167263</v>
      </c>
      <c r="BA522" s="60">
        <v>1128.9367625275702</v>
      </c>
      <c r="BB522" s="60">
        <v>1094.089514703162</v>
      </c>
      <c r="BC522" s="60">
        <v>1119.6461813698286</v>
      </c>
      <c r="BD522" s="60">
        <v>1145.2028480364952</v>
      </c>
      <c r="BE522" s="60">
        <v>1170.7595147031618</v>
      </c>
      <c r="BF522" s="60">
        <v>1196.3161813698284</v>
      </c>
      <c r="BG522" s="60">
        <v>1221.872848036495</v>
      </c>
      <c r="BH522" s="60">
        <v>1123.3831064500598</v>
      </c>
      <c r="BI522" s="60">
        <v>1090.7422310597815</v>
      </c>
      <c r="BJ522" s="60">
        <v>1147.5680643931148</v>
      </c>
      <c r="BK522" s="60">
        <v>1204.3938977264481</v>
      </c>
      <c r="BL522" s="60">
        <v>1207.0608893646749</v>
      </c>
      <c r="BM522" s="60">
        <v>1263.8867226980083</v>
      </c>
      <c r="BN522" s="60">
        <v>1110.6196819208762</v>
      </c>
      <c r="BO522" s="60">
        <v>740.54470240208229</v>
      </c>
      <c r="BP522" s="60">
        <v>797.37053573541561</v>
      </c>
      <c r="BQ522" s="60">
        <v>854.19636906874894</v>
      </c>
      <c r="BR522" s="60">
        <v>911.02220240208226</v>
      </c>
      <c r="BS522" s="60">
        <v>967.84803573541558</v>
      </c>
      <c r="BT522" s="60">
        <v>1024.6738690687489</v>
      </c>
      <c r="BU522" s="60">
        <v>1090.7422310597815</v>
      </c>
      <c r="BV522" s="60">
        <v>912.69350196871096</v>
      </c>
      <c r="BW522" s="60">
        <v>971.27433530204428</v>
      </c>
      <c r="BX522" s="60">
        <v>1029.8551686353776</v>
      </c>
      <c r="BY522" s="60">
        <v>1088.436001968711</v>
      </c>
      <c r="BZ522" s="60">
        <v>1147.0168353020445</v>
      </c>
      <c r="CA522" s="60">
        <v>1205.5976686353779</v>
      </c>
      <c r="CB522" s="60">
        <v>1022.0120635719571</v>
      </c>
      <c r="CC522" s="60">
        <v>1080.5928969052904</v>
      </c>
      <c r="CD522" s="60">
        <v>1139.1737302386239</v>
      </c>
      <c r="CE522" s="60">
        <v>1197.7545635719573</v>
      </c>
      <c r="CF522" s="60">
        <v>1256.3353969052907</v>
      </c>
      <c r="CG522" s="60">
        <v>1314.9162302386242</v>
      </c>
      <c r="CH522" s="60">
        <v>912.69350196871096</v>
      </c>
    </row>
    <row r="523" spans="1:86">
      <c r="A523" s="57" t="s">
        <v>86</v>
      </c>
      <c r="B523" s="58" t="s">
        <v>132</v>
      </c>
      <c r="C523" s="59" t="s">
        <v>116</v>
      </c>
      <c r="D523" s="58" t="s">
        <v>333</v>
      </c>
      <c r="E523" s="58" t="str">
        <f>VLOOKUP(CONCATENATE($F$4,F523),'REG FL  CWIP - 1 System Per Boo'!$A$29:$B$1161,2,FALSE)</f>
        <v>Production</v>
      </c>
      <c r="F523" s="58" t="s">
        <v>429</v>
      </c>
      <c r="G523" s="58" t="s">
        <v>413</v>
      </c>
      <c r="H523" s="63">
        <v>345</v>
      </c>
      <c r="I523" s="60">
        <v>0</v>
      </c>
      <c r="J523" s="60">
        <v>0</v>
      </c>
      <c r="K523" s="60">
        <v>0</v>
      </c>
      <c r="L523" s="60">
        <v>0</v>
      </c>
      <c r="M523" s="60">
        <v>0</v>
      </c>
      <c r="N523" s="60">
        <v>0</v>
      </c>
      <c r="O523" s="60">
        <v>0</v>
      </c>
      <c r="P523" s="60">
        <v>0</v>
      </c>
      <c r="Q523" s="60">
        <v>0</v>
      </c>
      <c r="R523" s="60">
        <v>0</v>
      </c>
      <c r="S523" s="60">
        <v>0</v>
      </c>
      <c r="T523" s="60">
        <v>0</v>
      </c>
      <c r="U523" s="60">
        <v>0</v>
      </c>
      <c r="V523" s="60">
        <v>0</v>
      </c>
      <c r="W523" s="60">
        <v>2.6006428669999999</v>
      </c>
      <c r="X523" s="60">
        <v>5.2012857339999998</v>
      </c>
      <c r="Y523" s="60">
        <v>7.8019286010000002</v>
      </c>
      <c r="Z523" s="60">
        <v>10.402571468</v>
      </c>
      <c r="AA523" s="60">
        <v>13.003214334999999</v>
      </c>
      <c r="AB523" s="60">
        <v>15.603857201999999</v>
      </c>
      <c r="AC523" s="60">
        <v>18.204500068999998</v>
      </c>
      <c r="AD523" s="60">
        <v>20.805142935999999</v>
      </c>
      <c r="AE523" s="60">
        <v>23.405785803000001</v>
      </c>
      <c r="AF523" s="60">
        <v>26.006428670000002</v>
      </c>
      <c r="AG523" s="60">
        <v>28.607071537000003</v>
      </c>
      <c r="AH523" s="60">
        <v>0</v>
      </c>
      <c r="AI523" s="60">
        <v>0</v>
      </c>
      <c r="AJ523" s="60">
        <v>12.895707379999999</v>
      </c>
      <c r="AK523" s="60">
        <v>25.791414759999999</v>
      </c>
      <c r="AL523" s="60">
        <v>38.68712214</v>
      </c>
      <c r="AM523" s="60">
        <v>51.582829519999997</v>
      </c>
      <c r="AN523" s="60">
        <v>64.478536899999995</v>
      </c>
      <c r="AO523" s="60">
        <v>77.374244279999999</v>
      </c>
      <c r="AP523" s="60">
        <v>90.269951660000004</v>
      </c>
      <c r="AQ523" s="60">
        <v>103.16565904000001</v>
      </c>
      <c r="AR523" s="60">
        <v>116.06136642000001</v>
      </c>
      <c r="AS523" s="60">
        <v>128.95707380000002</v>
      </c>
      <c r="AT523" s="60">
        <v>141.85278118000002</v>
      </c>
      <c r="AU523" s="60">
        <v>0</v>
      </c>
      <c r="AV523" s="60">
        <v>0</v>
      </c>
      <c r="AW523" s="60">
        <v>14.274095252162276</v>
      </c>
      <c r="AX523" s="60">
        <v>28.548190504324552</v>
      </c>
      <c r="AY523" s="60">
        <v>42.822285756486828</v>
      </c>
      <c r="AZ523" s="60">
        <v>57.096381008649104</v>
      </c>
      <c r="BA523" s="60">
        <v>71.370476260811387</v>
      </c>
      <c r="BB523" s="60">
        <v>85.64457151297367</v>
      </c>
      <c r="BC523" s="60">
        <v>99.918666765135953</v>
      </c>
      <c r="BD523" s="60">
        <v>114.19276201729824</v>
      </c>
      <c r="BE523" s="60">
        <v>128.46685726946052</v>
      </c>
      <c r="BF523" s="60">
        <v>142.7409525216228</v>
      </c>
      <c r="BG523" s="60">
        <v>157.01504777378508</v>
      </c>
      <c r="BH523" s="60">
        <v>0</v>
      </c>
      <c r="BI523" s="60">
        <v>0</v>
      </c>
      <c r="BJ523" s="60">
        <v>16.007797118342175</v>
      </c>
      <c r="BK523" s="60">
        <v>32.01559423668435</v>
      </c>
      <c r="BL523" s="60">
        <v>48.023391355026526</v>
      </c>
      <c r="BM523" s="60">
        <v>64.031188473368701</v>
      </c>
      <c r="BN523" s="60">
        <v>80.038985591710883</v>
      </c>
      <c r="BO523" s="60">
        <v>96.046782710053066</v>
      </c>
      <c r="BP523" s="60">
        <v>112.05457982839525</v>
      </c>
      <c r="BQ523" s="60">
        <v>128.06237694673743</v>
      </c>
      <c r="BR523" s="60">
        <v>144.07017406507961</v>
      </c>
      <c r="BS523" s="60">
        <v>160.07797118342179</v>
      </c>
      <c r="BT523" s="60">
        <v>176.08576830176398</v>
      </c>
      <c r="BU523" s="60">
        <v>0</v>
      </c>
      <c r="BV523" s="60">
        <v>0</v>
      </c>
      <c r="BW523" s="60">
        <v>42.086485476602903</v>
      </c>
      <c r="BX523" s="60">
        <v>84.172970953205805</v>
      </c>
      <c r="BY523" s="60">
        <v>126.25945642980871</v>
      </c>
      <c r="BZ523" s="60">
        <v>168.34594190641161</v>
      </c>
      <c r="CA523" s="60">
        <v>210.4324273830145</v>
      </c>
      <c r="CB523" s="60">
        <v>252.51891285961739</v>
      </c>
      <c r="CC523" s="60">
        <v>294.60539833622028</v>
      </c>
      <c r="CD523" s="60">
        <v>336.69188381282316</v>
      </c>
      <c r="CE523" s="60">
        <v>378.77836928942605</v>
      </c>
      <c r="CF523" s="60">
        <v>420.86485476602894</v>
      </c>
      <c r="CG523" s="60">
        <v>462.95134024263183</v>
      </c>
      <c r="CH523" s="60">
        <v>0</v>
      </c>
    </row>
    <row r="524" spans="1:86">
      <c r="A524" s="57" t="s">
        <v>86</v>
      </c>
      <c r="B524" s="57" t="s">
        <v>701</v>
      </c>
      <c r="C524" s="58" t="s">
        <v>116</v>
      </c>
      <c r="D524" s="58" t="s">
        <v>333</v>
      </c>
      <c r="E524" s="58" t="str">
        <f>VLOOKUP(CONCATENATE($F$4,F524),'REG FL  CWIP - 1 System Per Boo'!$A$29:$B$1161,2,FALSE)</f>
        <v>Production</v>
      </c>
      <c r="F524" s="58" t="s">
        <v>412</v>
      </c>
      <c r="G524" s="58" t="s">
        <v>413</v>
      </c>
      <c r="H524" s="63">
        <v>345</v>
      </c>
      <c r="I524" s="60">
        <v>-158.33000000000004</v>
      </c>
      <c r="J524" s="60">
        <v>246.73</v>
      </c>
      <c r="K524" s="60">
        <v>814.49</v>
      </c>
      <c r="L524" s="60">
        <v>401.40999999999997</v>
      </c>
      <c r="M524" s="60">
        <v>311.93999999999988</v>
      </c>
      <c r="N524" s="60">
        <v>1090.47</v>
      </c>
      <c r="O524" s="60">
        <v>155.46</v>
      </c>
      <c r="P524" s="60">
        <v>1222.21</v>
      </c>
      <c r="Q524" s="60">
        <v>107.34</v>
      </c>
      <c r="R524" s="60">
        <v>2367.940000000001</v>
      </c>
      <c r="S524" s="60">
        <v>2258.6400000000003</v>
      </c>
      <c r="T524" s="60">
        <v>3787.15</v>
      </c>
      <c r="U524" s="60">
        <v>12605.450000000003</v>
      </c>
      <c r="V524" s="60">
        <v>0</v>
      </c>
      <c r="W524" s="60">
        <v>0</v>
      </c>
      <c r="X524" s="60">
        <v>0</v>
      </c>
      <c r="Y524" s="60">
        <v>0</v>
      </c>
      <c r="Z524" s="60">
        <v>0</v>
      </c>
      <c r="AA524" s="60">
        <v>0</v>
      </c>
      <c r="AB524" s="60">
        <v>0</v>
      </c>
      <c r="AC524" s="60">
        <v>0</v>
      </c>
      <c r="AD524" s="60">
        <v>0</v>
      </c>
      <c r="AE524" s="60">
        <v>0</v>
      </c>
      <c r="AF524" s="60">
        <v>0</v>
      </c>
      <c r="AG524" s="60">
        <v>0</v>
      </c>
      <c r="AH524" s="60">
        <v>0</v>
      </c>
      <c r="AI524" s="60">
        <v>0</v>
      </c>
      <c r="AJ524" s="60">
        <v>0</v>
      </c>
      <c r="AK524" s="60">
        <v>0</v>
      </c>
      <c r="AL524" s="60">
        <v>0</v>
      </c>
      <c r="AM524" s="60">
        <v>0</v>
      </c>
      <c r="AN524" s="60">
        <v>0</v>
      </c>
      <c r="AO524" s="60">
        <v>0</v>
      </c>
      <c r="AP524" s="60">
        <v>0</v>
      </c>
      <c r="AQ524" s="60">
        <v>0</v>
      </c>
      <c r="AR524" s="60">
        <v>0</v>
      </c>
      <c r="AS524" s="60">
        <v>0</v>
      </c>
      <c r="AT524" s="60">
        <v>0</v>
      </c>
      <c r="AU524" s="60">
        <v>0</v>
      </c>
      <c r="AV524" s="60">
        <v>0</v>
      </c>
      <c r="AW524" s="60">
        <v>0</v>
      </c>
      <c r="AX524" s="60">
        <v>0</v>
      </c>
      <c r="AY524" s="60">
        <v>0</v>
      </c>
      <c r="AZ524" s="60">
        <v>0</v>
      </c>
      <c r="BA524" s="60">
        <v>0</v>
      </c>
      <c r="BB524" s="60">
        <v>0</v>
      </c>
      <c r="BC524" s="60">
        <v>0</v>
      </c>
      <c r="BD524" s="60">
        <v>0</v>
      </c>
      <c r="BE524" s="60">
        <v>0</v>
      </c>
      <c r="BF524" s="60">
        <v>0</v>
      </c>
      <c r="BG524" s="60">
        <v>0</v>
      </c>
      <c r="BH524" s="60">
        <v>0</v>
      </c>
      <c r="BI524" s="60">
        <v>0</v>
      </c>
      <c r="BJ524" s="60">
        <v>0</v>
      </c>
      <c r="BK524" s="60">
        <v>0</v>
      </c>
      <c r="BL524" s="60">
        <v>0</v>
      </c>
      <c r="BM524" s="60">
        <v>0</v>
      </c>
      <c r="BN524" s="60">
        <v>0</v>
      </c>
      <c r="BO524" s="60">
        <v>0</v>
      </c>
      <c r="BP524" s="60">
        <v>0</v>
      </c>
      <c r="BQ524" s="60">
        <v>0</v>
      </c>
      <c r="BR524" s="60">
        <v>0</v>
      </c>
      <c r="BS524" s="60">
        <v>0</v>
      </c>
      <c r="BT524" s="60">
        <v>0</v>
      </c>
      <c r="BU524" s="60">
        <v>0</v>
      </c>
      <c r="BV524" s="60">
        <v>0</v>
      </c>
      <c r="BW524" s="60">
        <v>0</v>
      </c>
      <c r="BX524" s="60">
        <v>0</v>
      </c>
      <c r="BY524" s="60">
        <v>0</v>
      </c>
      <c r="BZ524" s="60">
        <v>0</v>
      </c>
      <c r="CA524" s="60">
        <v>0</v>
      </c>
      <c r="CB524" s="60">
        <v>0</v>
      </c>
      <c r="CC524" s="60">
        <v>0</v>
      </c>
      <c r="CD524" s="60">
        <v>0</v>
      </c>
      <c r="CE524" s="60">
        <v>0</v>
      </c>
      <c r="CF524" s="60">
        <v>0</v>
      </c>
      <c r="CG524" s="60">
        <v>0</v>
      </c>
      <c r="CH524" s="60">
        <v>0</v>
      </c>
    </row>
    <row r="525" spans="1:86">
      <c r="A525" s="57" t="s">
        <v>86</v>
      </c>
      <c r="B525" s="57" t="s">
        <v>701</v>
      </c>
      <c r="C525" s="58" t="s">
        <v>116</v>
      </c>
      <c r="D525" s="58" t="s">
        <v>333</v>
      </c>
      <c r="E525" s="58" t="str">
        <f>VLOOKUP(CONCATENATE($F$4,F525),'REG FL  CWIP - 1 System Per Boo'!$A$29:$B$1161,2,FALSE)</f>
        <v>Production</v>
      </c>
      <c r="F525" s="58" t="s">
        <v>422</v>
      </c>
      <c r="G525" s="58" t="s">
        <v>413</v>
      </c>
      <c r="H525" s="63">
        <v>345</v>
      </c>
      <c r="I525" s="60">
        <v>0</v>
      </c>
      <c r="J525" s="60">
        <v>0</v>
      </c>
      <c r="K525" s="60">
        <v>0</v>
      </c>
      <c r="L525" s="60">
        <v>0</v>
      </c>
      <c r="M525" s="60">
        <v>0</v>
      </c>
      <c r="N525" s="60">
        <v>0</v>
      </c>
      <c r="O525" s="60">
        <v>0</v>
      </c>
      <c r="P525" s="60">
        <v>0</v>
      </c>
      <c r="Q525" s="60">
        <v>0</v>
      </c>
      <c r="R525" s="60">
        <v>0</v>
      </c>
      <c r="S525" s="60">
        <v>0</v>
      </c>
      <c r="T525" s="60">
        <v>0</v>
      </c>
      <c r="U525" s="60">
        <v>0</v>
      </c>
      <c r="V525" s="60">
        <v>48.105856853600002</v>
      </c>
      <c r="W525" s="60">
        <v>211.8115221736</v>
      </c>
      <c r="X525" s="60">
        <v>333.11841709919997</v>
      </c>
      <c r="Y525" s="60">
        <v>84.274238506800003</v>
      </c>
      <c r="Z525" s="60">
        <v>163.06393737740001</v>
      </c>
      <c r="AA525" s="60">
        <v>94.246349174599999</v>
      </c>
      <c r="AB525" s="60">
        <v>86.962999904399993</v>
      </c>
      <c r="AC525" s="60">
        <v>468.52067091100002</v>
      </c>
      <c r="AD525" s="60">
        <v>41.491565625200003</v>
      </c>
      <c r="AE525" s="60">
        <v>41.491494086199999</v>
      </c>
      <c r="AF525" s="60">
        <v>447.78958771200001</v>
      </c>
      <c r="AG525" s="60">
        <v>73.639291489000001</v>
      </c>
      <c r="AH525" s="60">
        <v>2094.5159309129999</v>
      </c>
      <c r="AI525" s="60">
        <v>144.12195101739999</v>
      </c>
      <c r="AJ525" s="60">
        <v>434.07835583539998</v>
      </c>
      <c r="AK525" s="60">
        <v>371.21421349640002</v>
      </c>
      <c r="AL525" s="60">
        <v>228.09644881840001</v>
      </c>
      <c r="AM525" s="60">
        <v>454.4188746154</v>
      </c>
      <c r="AN525" s="60">
        <v>99.703007310999993</v>
      </c>
      <c r="AO525" s="60">
        <v>354.06602793979999</v>
      </c>
      <c r="AP525" s="60">
        <v>133.77877746199999</v>
      </c>
      <c r="AQ525" s="60">
        <v>55.346112130800002</v>
      </c>
      <c r="AR525" s="60">
        <v>326.574197771</v>
      </c>
      <c r="AS525" s="60">
        <v>99.443320740999994</v>
      </c>
      <c r="AT525" s="60">
        <v>41.020367948400001</v>
      </c>
      <c r="AU525" s="60">
        <v>2741.8616550870001</v>
      </c>
      <c r="AV525" s="60">
        <v>25.556666666666668</v>
      </c>
      <c r="AW525" s="60">
        <v>25.556666666666668</v>
      </c>
      <c r="AX525" s="60">
        <v>25.556666666666668</v>
      </c>
      <c r="AY525" s="60">
        <v>25.556666666666668</v>
      </c>
      <c r="AZ525" s="60">
        <v>25.556666666666668</v>
      </c>
      <c r="BA525" s="60">
        <v>25.556666666666668</v>
      </c>
      <c r="BB525" s="60">
        <v>25.556666666666668</v>
      </c>
      <c r="BC525" s="60">
        <v>25.556666666666668</v>
      </c>
      <c r="BD525" s="60">
        <v>25.556666666666668</v>
      </c>
      <c r="BE525" s="60">
        <v>25.556666666666668</v>
      </c>
      <c r="BF525" s="60">
        <v>25.556666666666668</v>
      </c>
      <c r="BG525" s="60">
        <v>25.556666666666672</v>
      </c>
      <c r="BH525" s="60">
        <v>306.68</v>
      </c>
      <c r="BI525" s="60">
        <v>56.825833333333328</v>
      </c>
      <c r="BJ525" s="60">
        <v>56.825833333333328</v>
      </c>
      <c r="BK525" s="60">
        <v>56.825833333333328</v>
      </c>
      <c r="BL525" s="60">
        <v>56.825833333333328</v>
      </c>
      <c r="BM525" s="60">
        <v>56.825833333333328</v>
      </c>
      <c r="BN525" s="60">
        <v>56.825833333333328</v>
      </c>
      <c r="BO525" s="60">
        <v>56.825833333333328</v>
      </c>
      <c r="BP525" s="60">
        <v>56.825833333333328</v>
      </c>
      <c r="BQ525" s="60">
        <v>56.825833333333328</v>
      </c>
      <c r="BR525" s="60">
        <v>56.825833333333328</v>
      </c>
      <c r="BS525" s="60">
        <v>56.825833333333328</v>
      </c>
      <c r="BT525" s="60">
        <v>56.825833333333321</v>
      </c>
      <c r="BU525" s="60">
        <v>681.91</v>
      </c>
      <c r="BV525" s="60">
        <v>58.580833333333338</v>
      </c>
      <c r="BW525" s="60">
        <v>58.580833333333338</v>
      </c>
      <c r="BX525" s="60">
        <v>58.580833333333338</v>
      </c>
      <c r="BY525" s="60">
        <v>58.580833333333338</v>
      </c>
      <c r="BZ525" s="60">
        <v>58.580833333333338</v>
      </c>
      <c r="CA525" s="60">
        <v>58.580833333333338</v>
      </c>
      <c r="CB525" s="60">
        <v>58.580833333333338</v>
      </c>
      <c r="CC525" s="60">
        <v>58.580833333333338</v>
      </c>
      <c r="CD525" s="60">
        <v>58.580833333333338</v>
      </c>
      <c r="CE525" s="60">
        <v>58.580833333333338</v>
      </c>
      <c r="CF525" s="60">
        <v>58.580833333333338</v>
      </c>
      <c r="CG525" s="60">
        <v>58.58083333333343</v>
      </c>
      <c r="CH525" s="60">
        <v>702.97</v>
      </c>
    </row>
    <row r="526" spans="1:86">
      <c r="A526" s="57" t="s">
        <v>86</v>
      </c>
      <c r="B526" s="57" t="s">
        <v>701</v>
      </c>
      <c r="C526" s="58" t="s">
        <v>116</v>
      </c>
      <c r="D526" s="58" t="s">
        <v>333</v>
      </c>
      <c r="E526" s="58" t="str">
        <f>VLOOKUP(CONCATENATE($F$4,F526),'REG FL  CWIP - 1 System Per Boo'!$A$29:$B$1161,2,FALSE)</f>
        <v>Production</v>
      </c>
      <c r="F526" s="58" t="s">
        <v>429</v>
      </c>
      <c r="G526" s="58" t="s">
        <v>413</v>
      </c>
      <c r="H526" s="63">
        <v>345</v>
      </c>
      <c r="I526" s="60">
        <v>0</v>
      </c>
      <c r="J526" s="60">
        <v>0</v>
      </c>
      <c r="K526" s="60">
        <v>0</v>
      </c>
      <c r="L526" s="60">
        <v>0</v>
      </c>
      <c r="M526" s="60">
        <v>0</v>
      </c>
      <c r="N526" s="60">
        <v>0</v>
      </c>
      <c r="O526" s="60">
        <v>0</v>
      </c>
      <c r="P526" s="60">
        <v>0</v>
      </c>
      <c r="Q526" s="60">
        <v>0</v>
      </c>
      <c r="R526" s="60">
        <v>0</v>
      </c>
      <c r="S526" s="60">
        <v>0</v>
      </c>
      <c r="T526" s="60">
        <v>0</v>
      </c>
      <c r="U526" s="60">
        <v>0</v>
      </c>
      <c r="V526" s="60">
        <v>2.6006428669999999</v>
      </c>
      <c r="W526" s="60">
        <v>2.6006428669999999</v>
      </c>
      <c r="X526" s="60">
        <v>2.6006428669999999</v>
      </c>
      <c r="Y526" s="60">
        <v>2.6006428669999999</v>
      </c>
      <c r="Z526" s="60">
        <v>2.6006428669999999</v>
      </c>
      <c r="AA526" s="60">
        <v>2.6006428669999999</v>
      </c>
      <c r="AB526" s="60">
        <v>2.6006428669999999</v>
      </c>
      <c r="AC526" s="60">
        <v>2.6006428669999999</v>
      </c>
      <c r="AD526" s="60">
        <v>2.6006428669999999</v>
      </c>
      <c r="AE526" s="60">
        <v>2.6006428669999999</v>
      </c>
      <c r="AF526" s="60">
        <v>2.6006428669999999</v>
      </c>
      <c r="AG526" s="60">
        <v>2.6006428669999999</v>
      </c>
      <c r="AH526" s="60">
        <v>31.207714404000004</v>
      </c>
      <c r="AI526" s="60">
        <v>12.895707379999999</v>
      </c>
      <c r="AJ526" s="60">
        <v>12.895707379999999</v>
      </c>
      <c r="AK526" s="60">
        <v>12.895707379999999</v>
      </c>
      <c r="AL526" s="60">
        <v>12.895707379999999</v>
      </c>
      <c r="AM526" s="60">
        <v>12.895707379999999</v>
      </c>
      <c r="AN526" s="60">
        <v>12.895707379999999</v>
      </c>
      <c r="AO526" s="60">
        <v>12.895707379999999</v>
      </c>
      <c r="AP526" s="60">
        <v>12.895707379999999</v>
      </c>
      <c r="AQ526" s="60">
        <v>12.895707379999999</v>
      </c>
      <c r="AR526" s="60">
        <v>12.895707379999999</v>
      </c>
      <c r="AS526" s="60">
        <v>12.895707379999999</v>
      </c>
      <c r="AT526" s="60">
        <v>12.895707379999999</v>
      </c>
      <c r="AU526" s="60">
        <v>154.74848856000003</v>
      </c>
      <c r="AV526" s="60">
        <v>14.274095252162276</v>
      </c>
      <c r="AW526" s="60">
        <v>14.274095252162276</v>
      </c>
      <c r="AX526" s="60">
        <v>14.274095252162276</v>
      </c>
      <c r="AY526" s="60">
        <v>14.274095252162276</v>
      </c>
      <c r="AZ526" s="60">
        <v>14.274095252162276</v>
      </c>
      <c r="BA526" s="60">
        <v>14.274095252162276</v>
      </c>
      <c r="BB526" s="60">
        <v>14.274095252162276</v>
      </c>
      <c r="BC526" s="60">
        <v>14.274095252162276</v>
      </c>
      <c r="BD526" s="60">
        <v>14.274095252162276</v>
      </c>
      <c r="BE526" s="60">
        <v>14.274095252162276</v>
      </c>
      <c r="BF526" s="60">
        <v>14.274095252162276</v>
      </c>
      <c r="BG526" s="60">
        <v>14.274095263594916</v>
      </c>
      <c r="BH526" s="60">
        <v>171.28914303738</v>
      </c>
      <c r="BI526" s="60">
        <v>16.007797118342175</v>
      </c>
      <c r="BJ526" s="60">
        <v>16.007797118342175</v>
      </c>
      <c r="BK526" s="60">
        <v>16.007797118342175</v>
      </c>
      <c r="BL526" s="60">
        <v>16.007797118342175</v>
      </c>
      <c r="BM526" s="60">
        <v>16.007797118342175</v>
      </c>
      <c r="BN526" s="60">
        <v>16.007797118342175</v>
      </c>
      <c r="BO526" s="60">
        <v>16.007797118342175</v>
      </c>
      <c r="BP526" s="60">
        <v>16.007797118342175</v>
      </c>
      <c r="BQ526" s="60">
        <v>16.007797118342175</v>
      </c>
      <c r="BR526" s="60">
        <v>16.007797118342175</v>
      </c>
      <c r="BS526" s="60">
        <v>16.007797118342175</v>
      </c>
      <c r="BT526" s="60">
        <v>16.007797075976015</v>
      </c>
      <c r="BU526" s="60">
        <v>192.09356537773999</v>
      </c>
      <c r="BV526" s="60">
        <v>42.086485476602903</v>
      </c>
      <c r="BW526" s="60">
        <v>42.086485476602903</v>
      </c>
      <c r="BX526" s="60">
        <v>42.086485476602903</v>
      </c>
      <c r="BY526" s="60">
        <v>42.086485476602903</v>
      </c>
      <c r="BZ526" s="60">
        <v>42.086485476602903</v>
      </c>
      <c r="CA526" s="60">
        <v>42.086485476602903</v>
      </c>
      <c r="CB526" s="60">
        <v>42.086485476602903</v>
      </c>
      <c r="CC526" s="60">
        <v>42.086485476602903</v>
      </c>
      <c r="CD526" s="60">
        <v>42.086485476602903</v>
      </c>
      <c r="CE526" s="60">
        <v>42.086485476602903</v>
      </c>
      <c r="CF526" s="60">
        <v>42.086485476602903</v>
      </c>
      <c r="CG526" s="60">
        <v>42.086485491101143</v>
      </c>
      <c r="CH526" s="60">
        <v>505.03782573373297</v>
      </c>
    </row>
    <row r="527" spans="1:86">
      <c r="A527" s="57" t="s">
        <v>86</v>
      </c>
      <c r="B527" s="58" t="s">
        <v>719</v>
      </c>
      <c r="C527" s="59" t="s">
        <v>116</v>
      </c>
      <c r="D527" s="58" t="s">
        <v>333</v>
      </c>
      <c r="E527" s="58" t="str">
        <f>VLOOKUP(CONCATENATE($F$4,F527),'REG FL  CWIP - 1 System Per Boo'!$A$29:$B$1161,2,FALSE)</f>
        <v>Production</v>
      </c>
      <c r="F527" s="58" t="s">
        <v>429</v>
      </c>
      <c r="G527" s="58" t="s">
        <v>413</v>
      </c>
      <c r="H527" s="63">
        <v>345</v>
      </c>
      <c r="I527" s="60">
        <v>0</v>
      </c>
      <c r="J527" s="60">
        <v>0</v>
      </c>
      <c r="K527" s="60">
        <v>0</v>
      </c>
      <c r="L527" s="60">
        <v>0</v>
      </c>
      <c r="M527" s="60">
        <v>0</v>
      </c>
      <c r="N527" s="60">
        <v>0</v>
      </c>
      <c r="O527" s="60">
        <v>0</v>
      </c>
      <c r="P527" s="60">
        <v>0</v>
      </c>
      <c r="Q527" s="60">
        <v>0</v>
      </c>
      <c r="R527" s="60">
        <v>0</v>
      </c>
      <c r="S527" s="60">
        <v>0</v>
      </c>
      <c r="T527" s="60">
        <v>0</v>
      </c>
      <c r="U527" s="60">
        <v>0</v>
      </c>
      <c r="V527" s="60">
        <v>0</v>
      </c>
      <c r="W527" s="60">
        <v>0</v>
      </c>
      <c r="X527" s="60">
        <v>0</v>
      </c>
      <c r="Y527" s="60">
        <v>0</v>
      </c>
      <c r="Z527" s="60">
        <v>0</v>
      </c>
      <c r="AA527" s="60">
        <v>0</v>
      </c>
      <c r="AB527" s="60">
        <v>0</v>
      </c>
      <c r="AC527" s="60">
        <v>0</v>
      </c>
      <c r="AD527" s="60">
        <v>0</v>
      </c>
      <c r="AE527" s="60">
        <v>0</v>
      </c>
      <c r="AF527" s="60">
        <v>0</v>
      </c>
      <c r="AG527" s="60">
        <v>31.207714404000004</v>
      </c>
      <c r="AH527" s="60">
        <v>31.207714404000004</v>
      </c>
      <c r="AI527" s="60">
        <v>0</v>
      </c>
      <c r="AJ527" s="60">
        <v>0</v>
      </c>
      <c r="AK527" s="60">
        <v>0</v>
      </c>
      <c r="AL527" s="60">
        <v>0</v>
      </c>
      <c r="AM527" s="60">
        <v>0</v>
      </c>
      <c r="AN527" s="60">
        <v>0</v>
      </c>
      <c r="AO527" s="60">
        <v>0</v>
      </c>
      <c r="AP527" s="60">
        <v>0</v>
      </c>
      <c r="AQ527" s="60">
        <v>0</v>
      </c>
      <c r="AR527" s="60">
        <v>0</v>
      </c>
      <c r="AS527" s="60">
        <v>0</v>
      </c>
      <c r="AT527" s="60">
        <v>154.74848856000003</v>
      </c>
      <c r="AU527" s="60">
        <v>154.74848856000003</v>
      </c>
      <c r="AV527" s="60">
        <v>0</v>
      </c>
      <c r="AW527" s="60">
        <v>0</v>
      </c>
      <c r="AX527" s="60">
        <v>0</v>
      </c>
      <c r="AY527" s="60">
        <v>0</v>
      </c>
      <c r="AZ527" s="60">
        <v>0</v>
      </c>
      <c r="BA527" s="60">
        <v>0</v>
      </c>
      <c r="BB527" s="60">
        <v>0</v>
      </c>
      <c r="BC527" s="60">
        <v>0</v>
      </c>
      <c r="BD527" s="60">
        <v>0</v>
      </c>
      <c r="BE527" s="60">
        <v>0</v>
      </c>
      <c r="BF527" s="60">
        <v>0</v>
      </c>
      <c r="BG527" s="60">
        <v>171.28914303738</v>
      </c>
      <c r="BH527" s="60">
        <v>171.28914303738</v>
      </c>
      <c r="BI527" s="60">
        <v>0</v>
      </c>
      <c r="BJ527" s="60">
        <v>0</v>
      </c>
      <c r="BK527" s="60">
        <v>0</v>
      </c>
      <c r="BL527" s="60">
        <v>0</v>
      </c>
      <c r="BM527" s="60">
        <v>0</v>
      </c>
      <c r="BN527" s="60">
        <v>0</v>
      </c>
      <c r="BO527" s="60">
        <v>0</v>
      </c>
      <c r="BP527" s="60">
        <v>0</v>
      </c>
      <c r="BQ527" s="60">
        <v>0</v>
      </c>
      <c r="BR527" s="60">
        <v>0</v>
      </c>
      <c r="BS527" s="60">
        <v>0</v>
      </c>
      <c r="BT527" s="60">
        <v>192.09356537773999</v>
      </c>
      <c r="BU527" s="60">
        <v>192.09356537773999</v>
      </c>
      <c r="BV527" s="60">
        <v>0</v>
      </c>
      <c r="BW527" s="60">
        <v>0</v>
      </c>
      <c r="BX527" s="60">
        <v>0</v>
      </c>
      <c r="BY527" s="60">
        <v>0</v>
      </c>
      <c r="BZ527" s="60">
        <v>0</v>
      </c>
      <c r="CA527" s="60">
        <v>0</v>
      </c>
      <c r="CB527" s="60">
        <v>0</v>
      </c>
      <c r="CC527" s="60">
        <v>0</v>
      </c>
      <c r="CD527" s="60">
        <v>0</v>
      </c>
      <c r="CE527" s="60">
        <v>0</v>
      </c>
      <c r="CF527" s="60">
        <v>0</v>
      </c>
      <c r="CG527" s="60">
        <v>505.03782573373297</v>
      </c>
      <c r="CH527" s="60">
        <v>505.03782573373297</v>
      </c>
    </row>
    <row r="528" spans="1:86">
      <c r="A528" s="57" t="s">
        <v>86</v>
      </c>
      <c r="B528" s="58" t="s">
        <v>719</v>
      </c>
      <c r="C528" s="59" t="s">
        <v>116</v>
      </c>
      <c r="D528" s="58" t="s">
        <v>333</v>
      </c>
      <c r="E528" s="58" t="str">
        <f>VLOOKUP(CONCATENATE($F$4,F528),'REG FL  CWIP - 1 System Per Boo'!$A$29:$B$1161,2,FALSE)</f>
        <v>Production</v>
      </c>
      <c r="F528" s="58" t="s">
        <v>422</v>
      </c>
      <c r="G528" s="58" t="s">
        <v>413</v>
      </c>
      <c r="H528" s="63">
        <v>345</v>
      </c>
      <c r="I528" s="60">
        <v>0</v>
      </c>
      <c r="J528" s="60">
        <v>0</v>
      </c>
      <c r="K528" s="60">
        <v>0</v>
      </c>
      <c r="L528" s="60">
        <v>0</v>
      </c>
      <c r="M528" s="60">
        <v>0</v>
      </c>
      <c r="N528" s="60">
        <v>0</v>
      </c>
      <c r="O528" s="60">
        <v>0</v>
      </c>
      <c r="P528" s="60">
        <v>0</v>
      </c>
      <c r="Q528" s="60">
        <v>0</v>
      </c>
      <c r="R528" s="60">
        <v>0</v>
      </c>
      <c r="S528" s="60">
        <v>0</v>
      </c>
      <c r="T528" s="60">
        <v>0</v>
      </c>
      <c r="U528" s="60">
        <v>0</v>
      </c>
      <c r="V528" s="60">
        <v>0</v>
      </c>
      <c r="W528" s="60">
        <v>0</v>
      </c>
      <c r="X528" s="60">
        <v>407.5174449492265</v>
      </c>
      <c r="Y528" s="60">
        <v>0</v>
      </c>
      <c r="Z528" s="60">
        <v>0</v>
      </c>
      <c r="AA528" s="60">
        <v>0</v>
      </c>
      <c r="AB528" s="60">
        <v>0</v>
      </c>
      <c r="AC528" s="60">
        <v>55.667699746600213</v>
      </c>
      <c r="AD528" s="60">
        <v>0</v>
      </c>
      <c r="AE528" s="60">
        <v>0</v>
      </c>
      <c r="AF528" s="60">
        <v>0</v>
      </c>
      <c r="AG528" s="60">
        <v>46.250236448800003</v>
      </c>
      <c r="AH528" s="60">
        <v>509.43538114462672</v>
      </c>
      <c r="AI528" s="60">
        <v>0</v>
      </c>
      <c r="AJ528" s="60">
        <v>0</v>
      </c>
      <c r="AK528" s="60">
        <v>0</v>
      </c>
      <c r="AL528" s="60">
        <v>0</v>
      </c>
      <c r="AM528" s="60">
        <v>334.3337337378</v>
      </c>
      <c r="AN528" s="60">
        <v>163.08664518415105</v>
      </c>
      <c r="AO528" s="60">
        <v>0</v>
      </c>
      <c r="AP528" s="60">
        <v>0</v>
      </c>
      <c r="AQ528" s="60">
        <v>0</v>
      </c>
      <c r="AR528" s="60">
        <v>0</v>
      </c>
      <c r="AS528" s="60">
        <v>2706.1387194833628</v>
      </c>
      <c r="AT528" s="60">
        <v>0</v>
      </c>
      <c r="AU528" s="60">
        <v>3203.5590984053138</v>
      </c>
      <c r="AV528" s="60">
        <v>0</v>
      </c>
      <c r="AW528" s="60">
        <v>0</v>
      </c>
      <c r="AX528" s="60">
        <v>0</v>
      </c>
      <c r="AY528" s="60">
        <v>0</v>
      </c>
      <c r="AZ528" s="60">
        <v>122.22967725582281</v>
      </c>
      <c r="BA528" s="60">
        <v>60.403914491074772</v>
      </c>
      <c r="BB528" s="60">
        <v>0</v>
      </c>
      <c r="BC528" s="60">
        <v>0</v>
      </c>
      <c r="BD528" s="60">
        <v>0</v>
      </c>
      <c r="BE528" s="60">
        <v>0</v>
      </c>
      <c r="BF528" s="60">
        <v>0</v>
      </c>
      <c r="BG528" s="60">
        <v>156.6872836433802</v>
      </c>
      <c r="BH528" s="60">
        <v>339.32087539027782</v>
      </c>
      <c r="BI528" s="60">
        <v>0</v>
      </c>
      <c r="BJ528" s="60">
        <v>0</v>
      </c>
      <c r="BK528" s="60">
        <v>54.15884169510656</v>
      </c>
      <c r="BL528" s="60">
        <v>0</v>
      </c>
      <c r="BM528" s="60">
        <v>210.09287411046537</v>
      </c>
      <c r="BN528" s="60">
        <v>426.90081285212733</v>
      </c>
      <c r="BO528" s="60">
        <v>0</v>
      </c>
      <c r="BP528" s="60">
        <v>0</v>
      </c>
      <c r="BQ528" s="60">
        <v>0</v>
      </c>
      <c r="BR528" s="60">
        <v>0</v>
      </c>
      <c r="BS528" s="60">
        <v>0</v>
      </c>
      <c r="BT528" s="60">
        <v>168.80620043337132</v>
      </c>
      <c r="BU528" s="60">
        <v>859.95872909107061</v>
      </c>
      <c r="BV528" s="60">
        <v>0</v>
      </c>
      <c r="BW528" s="60">
        <v>0</v>
      </c>
      <c r="BX528" s="60">
        <v>0</v>
      </c>
      <c r="BY528" s="60">
        <v>0</v>
      </c>
      <c r="BZ528" s="60">
        <v>0</v>
      </c>
      <c r="CA528" s="60">
        <v>242.16643839675416</v>
      </c>
      <c r="CB528" s="60">
        <v>0</v>
      </c>
      <c r="CC528" s="60">
        <v>0</v>
      </c>
      <c r="CD528" s="60">
        <v>0</v>
      </c>
      <c r="CE528" s="60">
        <v>0</v>
      </c>
      <c r="CF528" s="60">
        <v>0</v>
      </c>
      <c r="CG528" s="60">
        <v>563.92694446701205</v>
      </c>
      <c r="CH528" s="60">
        <v>806.09338286376624</v>
      </c>
    </row>
    <row r="529" spans="1:86">
      <c r="A529" s="57" t="s">
        <v>86</v>
      </c>
      <c r="B529" s="58" t="s">
        <v>719</v>
      </c>
      <c r="C529" s="59" t="s">
        <v>116</v>
      </c>
      <c r="D529" s="58" t="s">
        <v>333</v>
      </c>
      <c r="E529" s="58" t="str">
        <f>VLOOKUP(CONCATENATE($F$4,F529),'REG FL  CWIP - 1 System Per Boo'!$A$29:$B$1161,2,FALSE)</f>
        <v>Production</v>
      </c>
      <c r="F529" s="58" t="s">
        <v>412</v>
      </c>
      <c r="G529" s="58" t="s">
        <v>413</v>
      </c>
      <c r="H529" s="63">
        <v>345</v>
      </c>
      <c r="I529" s="60">
        <v>-28.099999999999998</v>
      </c>
      <c r="J529" s="60">
        <v>-11.23</v>
      </c>
      <c r="K529" s="60">
        <v>9.2200000000000006</v>
      </c>
      <c r="L529" s="60">
        <v>10.35</v>
      </c>
      <c r="M529" s="60">
        <v>11.17</v>
      </c>
      <c r="N529" s="60">
        <v>443.75</v>
      </c>
      <c r="O529" s="60">
        <v>608.06000000000006</v>
      </c>
      <c r="P529" s="60">
        <v>32.22</v>
      </c>
      <c r="Q529" s="60">
        <v>0.52</v>
      </c>
      <c r="R529" s="60">
        <v>21.75</v>
      </c>
      <c r="S529" s="60">
        <v>448.12</v>
      </c>
      <c r="T529" s="60">
        <v>364.84000000000003</v>
      </c>
      <c r="U529" s="60">
        <v>1910.67</v>
      </c>
      <c r="V529" s="60">
        <v>0</v>
      </c>
      <c r="W529" s="60">
        <v>0</v>
      </c>
      <c r="X529" s="60">
        <v>3494.9862510428329</v>
      </c>
      <c r="Y529" s="60">
        <v>0</v>
      </c>
      <c r="Z529" s="60">
        <v>0</v>
      </c>
      <c r="AA529" s="60">
        <v>0</v>
      </c>
      <c r="AB529" s="60">
        <v>0</v>
      </c>
      <c r="AC529" s="60">
        <v>0</v>
      </c>
      <c r="AD529" s="60">
        <v>0</v>
      </c>
      <c r="AE529" s="60">
        <v>0</v>
      </c>
      <c r="AF529" s="60">
        <v>0</v>
      </c>
      <c r="AG529" s="60">
        <v>0</v>
      </c>
      <c r="AH529" s="60">
        <v>3494.9862510428329</v>
      </c>
      <c r="AI529" s="60">
        <v>0</v>
      </c>
      <c r="AJ529" s="60">
        <v>0</v>
      </c>
      <c r="AK529" s="60">
        <v>0</v>
      </c>
      <c r="AL529" s="60">
        <v>0</v>
      </c>
      <c r="AM529" s="60">
        <v>0</v>
      </c>
      <c r="AN529" s="60">
        <v>191.62241822184967</v>
      </c>
      <c r="AO529" s="60">
        <v>0</v>
      </c>
      <c r="AP529" s="60">
        <v>0</v>
      </c>
      <c r="AQ529" s="60">
        <v>0</v>
      </c>
      <c r="AR529" s="60">
        <v>0</v>
      </c>
      <c r="AS529" s="60">
        <v>6022.6019041224763</v>
      </c>
      <c r="AT529" s="60">
        <v>0</v>
      </c>
      <c r="AU529" s="60">
        <v>6214.2243223443256</v>
      </c>
      <c r="AV529" s="60">
        <v>0</v>
      </c>
      <c r="AW529" s="60">
        <v>0</v>
      </c>
      <c r="AX529" s="60">
        <v>0</v>
      </c>
      <c r="AY529" s="60">
        <v>0</v>
      </c>
      <c r="AZ529" s="60">
        <v>101.32642430729869</v>
      </c>
      <c r="BA529" s="60">
        <v>79.686559099744343</v>
      </c>
      <c r="BB529" s="60">
        <v>0</v>
      </c>
      <c r="BC529" s="60">
        <v>0</v>
      </c>
      <c r="BD529" s="60">
        <v>0</v>
      </c>
      <c r="BE529" s="60">
        <v>0</v>
      </c>
      <c r="BF529" s="60">
        <v>0</v>
      </c>
      <c r="BG529" s="60">
        <v>246.91740685345087</v>
      </c>
      <c r="BH529" s="60">
        <v>427.93039026049394</v>
      </c>
      <c r="BI529" s="60">
        <v>0</v>
      </c>
      <c r="BJ529" s="60">
        <v>0</v>
      </c>
      <c r="BK529" s="60">
        <v>0</v>
      </c>
      <c r="BL529" s="60">
        <v>0</v>
      </c>
      <c r="BM529" s="60">
        <v>165.82392290818771</v>
      </c>
      <c r="BN529" s="60">
        <v>572.09253403324749</v>
      </c>
      <c r="BO529" s="60">
        <v>0</v>
      </c>
      <c r="BP529" s="60">
        <v>0</v>
      </c>
      <c r="BQ529" s="60">
        <v>0</v>
      </c>
      <c r="BR529" s="60">
        <v>0</v>
      </c>
      <c r="BS529" s="60">
        <v>0</v>
      </c>
      <c r="BT529" s="60">
        <v>186.88356111752759</v>
      </c>
      <c r="BU529" s="60">
        <v>924.80001805896279</v>
      </c>
      <c r="BV529" s="60">
        <v>0</v>
      </c>
      <c r="BW529" s="60">
        <v>0</v>
      </c>
      <c r="BX529" s="60">
        <v>0</v>
      </c>
      <c r="BY529" s="60">
        <v>0</v>
      </c>
      <c r="BZ529" s="60">
        <v>0</v>
      </c>
      <c r="CA529" s="60">
        <v>160.71986256107371</v>
      </c>
      <c r="CB529" s="60">
        <v>0</v>
      </c>
      <c r="CC529" s="60">
        <v>0</v>
      </c>
      <c r="CD529" s="60">
        <v>0</v>
      </c>
      <c r="CE529" s="60">
        <v>0</v>
      </c>
      <c r="CF529" s="60">
        <v>0</v>
      </c>
      <c r="CG529" s="60">
        <v>345.54770450630849</v>
      </c>
      <c r="CH529" s="60">
        <v>506.26756706738217</v>
      </c>
    </row>
    <row r="530" spans="1:86">
      <c r="A530" s="57" t="s">
        <v>86</v>
      </c>
      <c r="B530" s="58" t="s">
        <v>723</v>
      </c>
      <c r="C530" s="59" t="s">
        <v>116</v>
      </c>
      <c r="D530" s="58" t="s">
        <v>333</v>
      </c>
      <c r="E530" s="58" t="str">
        <f>VLOOKUP(CONCATENATE($F$4,F530),'REG FL  CWIP - 1 System Per Boo'!$A$29:$B$1161,2,FALSE)</f>
        <v>Production</v>
      </c>
      <c r="F530" s="58" t="s">
        <v>412</v>
      </c>
      <c r="G530" s="58" t="s">
        <v>413</v>
      </c>
      <c r="H530" s="63">
        <v>345</v>
      </c>
      <c r="I530" s="60">
        <v>1384.96</v>
      </c>
      <c r="J530" s="60">
        <v>1642.92</v>
      </c>
      <c r="K530" s="60">
        <v>2448.1800000000003</v>
      </c>
      <c r="L530" s="60">
        <v>2839.2400000000002</v>
      </c>
      <c r="M530" s="60">
        <v>3140.0000000000005</v>
      </c>
      <c r="N530" s="60">
        <v>3786.7200000000007</v>
      </c>
      <c r="O530" s="60">
        <v>3334.1</v>
      </c>
      <c r="P530" s="60">
        <v>4524.0999999999995</v>
      </c>
      <c r="Q530" s="60">
        <v>4630.8999999999996</v>
      </c>
      <c r="R530" s="60">
        <v>6977.0999999999985</v>
      </c>
      <c r="S530" s="60">
        <v>8787.61</v>
      </c>
      <c r="T530" s="60">
        <v>12209.94</v>
      </c>
      <c r="U530" s="60">
        <v>12209.94</v>
      </c>
      <c r="V530" s="60">
        <v>12209.94</v>
      </c>
      <c r="W530" s="60">
        <v>12209.94</v>
      </c>
      <c r="X530" s="60">
        <v>8714.9537489571667</v>
      </c>
      <c r="Y530" s="60">
        <v>8714.9537489571667</v>
      </c>
      <c r="Z530" s="60">
        <v>8714.9537489571667</v>
      </c>
      <c r="AA530" s="60">
        <v>8714.9537489571667</v>
      </c>
      <c r="AB530" s="60">
        <v>8714.9537489571667</v>
      </c>
      <c r="AC530" s="60">
        <v>8714.9537489571667</v>
      </c>
      <c r="AD530" s="60">
        <v>8714.9537489571667</v>
      </c>
      <c r="AE530" s="60">
        <v>8714.9537489571667</v>
      </c>
      <c r="AF530" s="60">
        <v>8714.9537489571667</v>
      </c>
      <c r="AG530" s="60">
        <v>8714.9537489571667</v>
      </c>
      <c r="AH530" s="60">
        <v>8714.9537489571667</v>
      </c>
      <c r="AI530" s="60">
        <v>8714.9537489571667</v>
      </c>
      <c r="AJ530" s="60">
        <v>8714.9537489571667</v>
      </c>
      <c r="AK530" s="60">
        <v>8714.9537489571667</v>
      </c>
      <c r="AL530" s="60">
        <v>8714.9537489571667</v>
      </c>
      <c r="AM530" s="60">
        <v>8714.9537489571667</v>
      </c>
      <c r="AN530" s="60">
        <v>8523.3313307353164</v>
      </c>
      <c r="AO530" s="60">
        <v>8523.3313307353164</v>
      </c>
      <c r="AP530" s="60">
        <v>8523.3313307353164</v>
      </c>
      <c r="AQ530" s="60">
        <v>8523.3313307353164</v>
      </c>
      <c r="AR530" s="60">
        <v>8523.3313307353164</v>
      </c>
      <c r="AS530" s="60">
        <v>2500.7294266128401</v>
      </c>
      <c r="AT530" s="60">
        <v>2500.7294266128401</v>
      </c>
      <c r="AU530" s="60">
        <v>2500.7294266128401</v>
      </c>
      <c r="AV530" s="60">
        <v>2500.7294266128401</v>
      </c>
      <c r="AW530" s="60">
        <v>2500.7294266128401</v>
      </c>
      <c r="AX530" s="60">
        <v>2500.7294266128401</v>
      </c>
      <c r="AY530" s="60">
        <v>2500.7294266128401</v>
      </c>
      <c r="AZ530" s="60">
        <v>2399.4030023055416</v>
      </c>
      <c r="BA530" s="60">
        <v>2319.7164432057971</v>
      </c>
      <c r="BB530" s="60">
        <v>2319.7164432057971</v>
      </c>
      <c r="BC530" s="60">
        <v>2319.7164432057971</v>
      </c>
      <c r="BD530" s="60">
        <v>2319.7164432057971</v>
      </c>
      <c r="BE530" s="60">
        <v>2319.7164432057971</v>
      </c>
      <c r="BF530" s="60">
        <v>2319.7164432057971</v>
      </c>
      <c r="BG530" s="60">
        <v>2072.7990363523463</v>
      </c>
      <c r="BH530" s="60">
        <v>2072.7990363523463</v>
      </c>
      <c r="BI530" s="60">
        <v>2072.7990363523463</v>
      </c>
      <c r="BJ530" s="60">
        <v>2072.7990363523463</v>
      </c>
      <c r="BK530" s="60">
        <v>2072.7990363523463</v>
      </c>
      <c r="BL530" s="60">
        <v>2072.7990363523463</v>
      </c>
      <c r="BM530" s="60">
        <v>1906.9751134441585</v>
      </c>
      <c r="BN530" s="60">
        <v>1334.8825794109111</v>
      </c>
      <c r="BO530" s="60">
        <v>1334.8825794109111</v>
      </c>
      <c r="BP530" s="60">
        <v>1334.8825794109111</v>
      </c>
      <c r="BQ530" s="60">
        <v>1334.8825794109111</v>
      </c>
      <c r="BR530" s="60">
        <v>1334.8825794109111</v>
      </c>
      <c r="BS530" s="60">
        <v>1334.8825794109111</v>
      </c>
      <c r="BT530" s="60">
        <v>1147.9990182933836</v>
      </c>
      <c r="BU530" s="60">
        <v>1147.9990182933836</v>
      </c>
      <c r="BV530" s="60">
        <v>1147.9990182933836</v>
      </c>
      <c r="BW530" s="60">
        <v>1147.9990182933836</v>
      </c>
      <c r="BX530" s="60">
        <v>1147.9990182933836</v>
      </c>
      <c r="BY530" s="60">
        <v>1147.9990182933836</v>
      </c>
      <c r="BZ530" s="60">
        <v>1147.9990182933836</v>
      </c>
      <c r="CA530" s="60">
        <v>987.27915573230996</v>
      </c>
      <c r="CB530" s="60">
        <v>987.27915573230996</v>
      </c>
      <c r="CC530" s="60">
        <v>987.27915573230996</v>
      </c>
      <c r="CD530" s="60">
        <v>987.27915573230996</v>
      </c>
      <c r="CE530" s="60">
        <v>987.27915573230996</v>
      </c>
      <c r="CF530" s="60">
        <v>987.27915573230996</v>
      </c>
      <c r="CG530" s="60">
        <v>641.73145122600147</v>
      </c>
      <c r="CH530" s="60">
        <v>641.73145122600147</v>
      </c>
    </row>
    <row r="531" spans="1:86">
      <c r="A531" s="57" t="s">
        <v>86</v>
      </c>
      <c r="B531" s="58" t="s">
        <v>723</v>
      </c>
      <c r="C531" s="59" t="s">
        <v>116</v>
      </c>
      <c r="D531" s="58" t="s">
        <v>333</v>
      </c>
      <c r="E531" s="58" t="str">
        <f>VLOOKUP(CONCATENATE($F$4,F531),'REG FL  CWIP - 1 System Per Boo'!$A$29:$B$1161,2,FALSE)</f>
        <v>Production</v>
      </c>
      <c r="F531" s="58" t="s">
        <v>422</v>
      </c>
      <c r="G531" s="58" t="s">
        <v>413</v>
      </c>
      <c r="H531" s="63">
        <v>345</v>
      </c>
      <c r="I531" s="60">
        <v>0</v>
      </c>
      <c r="J531" s="60">
        <v>0</v>
      </c>
      <c r="K531" s="60">
        <v>0</v>
      </c>
      <c r="L531" s="60">
        <v>0</v>
      </c>
      <c r="M531" s="60">
        <v>0</v>
      </c>
      <c r="N531" s="60">
        <v>0</v>
      </c>
      <c r="O531" s="60">
        <v>0</v>
      </c>
      <c r="P531" s="60">
        <v>0</v>
      </c>
      <c r="Q531" s="60">
        <v>0</v>
      </c>
      <c r="R531" s="60">
        <v>0</v>
      </c>
      <c r="S531" s="60">
        <v>0</v>
      </c>
      <c r="T531" s="60">
        <v>0</v>
      </c>
      <c r="U531" s="60">
        <v>0</v>
      </c>
      <c r="V531" s="60">
        <v>48.105856853600002</v>
      </c>
      <c r="W531" s="60">
        <v>259.91737902720001</v>
      </c>
      <c r="X531" s="60">
        <v>185.51835117717349</v>
      </c>
      <c r="Y531" s="60">
        <v>269.79258968397346</v>
      </c>
      <c r="Z531" s="60">
        <v>432.85652706137347</v>
      </c>
      <c r="AA531" s="60">
        <v>527.10287623597344</v>
      </c>
      <c r="AB531" s="60">
        <v>614.06587614037346</v>
      </c>
      <c r="AC531" s="60">
        <v>1026.9188473047734</v>
      </c>
      <c r="AD531" s="60">
        <v>1068.4104129299735</v>
      </c>
      <c r="AE531" s="60">
        <v>1109.9019070161735</v>
      </c>
      <c r="AF531" s="60">
        <v>1557.6914947281734</v>
      </c>
      <c r="AG531" s="60">
        <v>1585.0805497683734</v>
      </c>
      <c r="AH531" s="60">
        <v>1585.0805497683734</v>
      </c>
      <c r="AI531" s="60">
        <v>1729.2025007857735</v>
      </c>
      <c r="AJ531" s="60">
        <v>2163.2808566211734</v>
      </c>
      <c r="AK531" s="60">
        <v>2534.4950701175735</v>
      </c>
      <c r="AL531" s="60">
        <v>2762.5915189359735</v>
      </c>
      <c r="AM531" s="60">
        <v>2882.6766598135737</v>
      </c>
      <c r="AN531" s="60">
        <v>2819.2930219404225</v>
      </c>
      <c r="AO531" s="60">
        <v>3173.3590498802223</v>
      </c>
      <c r="AP531" s="60">
        <v>3307.1378273422224</v>
      </c>
      <c r="AQ531" s="60">
        <v>3362.4839394730225</v>
      </c>
      <c r="AR531" s="60">
        <v>3689.0581372440224</v>
      </c>
      <c r="AS531" s="60">
        <v>1082.3627385016598</v>
      </c>
      <c r="AT531" s="60">
        <v>1123.3831064500598</v>
      </c>
      <c r="AU531" s="60">
        <v>1123.3831064500598</v>
      </c>
      <c r="AV531" s="60">
        <v>1148.9397731167264</v>
      </c>
      <c r="AW531" s="60">
        <v>1174.496439783393</v>
      </c>
      <c r="AX531" s="60">
        <v>1200.0531064500597</v>
      </c>
      <c r="AY531" s="60">
        <v>1225.6097731167263</v>
      </c>
      <c r="AZ531" s="60">
        <v>1128.9367625275702</v>
      </c>
      <c r="BA531" s="60">
        <v>1094.089514703162</v>
      </c>
      <c r="BB531" s="60">
        <v>1119.6461813698286</v>
      </c>
      <c r="BC531" s="60">
        <v>1145.2028480364952</v>
      </c>
      <c r="BD531" s="60">
        <v>1170.7595147031618</v>
      </c>
      <c r="BE531" s="60">
        <v>1196.3161813698284</v>
      </c>
      <c r="BF531" s="60">
        <v>1221.872848036495</v>
      </c>
      <c r="BG531" s="60">
        <v>1090.7422310597815</v>
      </c>
      <c r="BH531" s="60">
        <v>1090.7422310597815</v>
      </c>
      <c r="BI531" s="60">
        <v>1147.5680643931148</v>
      </c>
      <c r="BJ531" s="60">
        <v>1204.3938977264481</v>
      </c>
      <c r="BK531" s="60">
        <v>1207.0608893646749</v>
      </c>
      <c r="BL531" s="60">
        <v>1263.8867226980083</v>
      </c>
      <c r="BM531" s="60">
        <v>1110.6196819208762</v>
      </c>
      <c r="BN531" s="60">
        <v>740.54470240208229</v>
      </c>
      <c r="BO531" s="60">
        <v>797.37053573541561</v>
      </c>
      <c r="BP531" s="60">
        <v>854.19636906874894</v>
      </c>
      <c r="BQ531" s="60">
        <v>911.02220240208226</v>
      </c>
      <c r="BR531" s="60">
        <v>967.84803573541558</v>
      </c>
      <c r="BS531" s="60">
        <v>1024.6738690687489</v>
      </c>
      <c r="BT531" s="60">
        <v>912.69350196871096</v>
      </c>
      <c r="BU531" s="60">
        <v>912.69350196871096</v>
      </c>
      <c r="BV531" s="60">
        <v>971.27433530204428</v>
      </c>
      <c r="BW531" s="60">
        <v>1029.8551686353776</v>
      </c>
      <c r="BX531" s="60">
        <v>1088.436001968711</v>
      </c>
      <c r="BY531" s="60">
        <v>1147.0168353020445</v>
      </c>
      <c r="BZ531" s="60">
        <v>1205.5976686353779</v>
      </c>
      <c r="CA531" s="60">
        <v>1022.0120635719571</v>
      </c>
      <c r="CB531" s="60">
        <v>1080.5928969052904</v>
      </c>
      <c r="CC531" s="60">
        <v>1139.1737302386239</v>
      </c>
      <c r="CD531" s="60">
        <v>1197.7545635719573</v>
      </c>
      <c r="CE531" s="60">
        <v>1256.3353969052907</v>
      </c>
      <c r="CF531" s="60">
        <v>1314.9162302386242</v>
      </c>
      <c r="CG531" s="60">
        <v>809.57011910494555</v>
      </c>
      <c r="CH531" s="60">
        <v>809.57011910494555</v>
      </c>
    </row>
    <row r="532" spans="1:86">
      <c r="A532" s="57" t="s">
        <v>86</v>
      </c>
      <c r="B532" s="58" t="s">
        <v>723</v>
      </c>
      <c r="C532" s="59" t="s">
        <v>116</v>
      </c>
      <c r="D532" s="58" t="s">
        <v>333</v>
      </c>
      <c r="E532" s="58" t="str">
        <f>VLOOKUP(CONCATENATE($F$4,F532),'REG FL  CWIP - 1 System Per Boo'!$A$29:$B$1161,2,FALSE)</f>
        <v>Production</v>
      </c>
      <c r="F532" s="58" t="s">
        <v>429</v>
      </c>
      <c r="G532" s="58" t="s">
        <v>413</v>
      </c>
      <c r="H532" s="63">
        <v>345</v>
      </c>
      <c r="I532" s="60">
        <v>0</v>
      </c>
      <c r="J532" s="60">
        <v>0</v>
      </c>
      <c r="K532" s="60">
        <v>0</v>
      </c>
      <c r="L532" s="60">
        <v>0</v>
      </c>
      <c r="M532" s="60">
        <v>0</v>
      </c>
      <c r="N532" s="60">
        <v>0</v>
      </c>
      <c r="O532" s="60">
        <v>0</v>
      </c>
      <c r="P532" s="60">
        <v>0</v>
      </c>
      <c r="Q532" s="60">
        <v>0</v>
      </c>
      <c r="R532" s="60">
        <v>0</v>
      </c>
      <c r="S532" s="60">
        <v>0</v>
      </c>
      <c r="T532" s="60">
        <v>0</v>
      </c>
      <c r="U532" s="60">
        <v>0</v>
      </c>
      <c r="V532" s="60">
        <v>2.6006428669999999</v>
      </c>
      <c r="W532" s="60">
        <v>5.2012857339999998</v>
      </c>
      <c r="X532" s="60">
        <v>7.8019286010000002</v>
      </c>
      <c r="Y532" s="60">
        <v>10.402571468</v>
      </c>
      <c r="Z532" s="60">
        <v>13.003214334999999</v>
      </c>
      <c r="AA532" s="60">
        <v>15.603857201999999</v>
      </c>
      <c r="AB532" s="60">
        <v>18.204500068999998</v>
      </c>
      <c r="AC532" s="60">
        <v>20.805142935999999</v>
      </c>
      <c r="AD532" s="60">
        <v>23.405785803000001</v>
      </c>
      <c r="AE532" s="60">
        <v>26.006428670000002</v>
      </c>
      <c r="AF532" s="60">
        <v>28.607071537000003</v>
      </c>
      <c r="AG532" s="60">
        <v>0</v>
      </c>
      <c r="AH532" s="60">
        <v>0</v>
      </c>
      <c r="AI532" s="60">
        <v>12.895707379999999</v>
      </c>
      <c r="AJ532" s="60">
        <v>25.791414759999999</v>
      </c>
      <c r="AK532" s="60">
        <v>38.68712214</v>
      </c>
      <c r="AL532" s="60">
        <v>51.582829519999997</v>
      </c>
      <c r="AM532" s="60">
        <v>64.478536899999995</v>
      </c>
      <c r="AN532" s="60">
        <v>77.374244279999999</v>
      </c>
      <c r="AO532" s="60">
        <v>90.269951660000004</v>
      </c>
      <c r="AP532" s="60">
        <v>103.16565904000001</v>
      </c>
      <c r="AQ532" s="60">
        <v>116.06136642000001</v>
      </c>
      <c r="AR532" s="60">
        <v>128.95707380000002</v>
      </c>
      <c r="AS532" s="60">
        <v>141.85278118000002</v>
      </c>
      <c r="AT532" s="60">
        <v>0</v>
      </c>
      <c r="AU532" s="60">
        <v>0</v>
      </c>
      <c r="AV532" s="60">
        <v>14.274095252162276</v>
      </c>
      <c r="AW532" s="60">
        <v>28.548190504324552</v>
      </c>
      <c r="AX532" s="60">
        <v>42.822285756486828</v>
      </c>
      <c r="AY532" s="60">
        <v>57.096381008649104</v>
      </c>
      <c r="AZ532" s="60">
        <v>71.370476260811387</v>
      </c>
      <c r="BA532" s="60">
        <v>85.64457151297367</v>
      </c>
      <c r="BB532" s="60">
        <v>99.918666765135953</v>
      </c>
      <c r="BC532" s="60">
        <v>114.19276201729824</v>
      </c>
      <c r="BD532" s="60">
        <v>128.46685726946052</v>
      </c>
      <c r="BE532" s="60">
        <v>142.7409525216228</v>
      </c>
      <c r="BF532" s="60">
        <v>157.01504777378508</v>
      </c>
      <c r="BG532" s="60">
        <v>0</v>
      </c>
      <c r="BH532" s="60">
        <v>0</v>
      </c>
      <c r="BI532" s="60">
        <v>16.007797118342175</v>
      </c>
      <c r="BJ532" s="60">
        <v>32.01559423668435</v>
      </c>
      <c r="BK532" s="60">
        <v>48.023391355026526</v>
      </c>
      <c r="BL532" s="60">
        <v>64.031188473368701</v>
      </c>
      <c r="BM532" s="60">
        <v>80.038985591710883</v>
      </c>
      <c r="BN532" s="60">
        <v>96.046782710053066</v>
      </c>
      <c r="BO532" s="60">
        <v>112.05457982839525</v>
      </c>
      <c r="BP532" s="60">
        <v>128.06237694673743</v>
      </c>
      <c r="BQ532" s="60">
        <v>144.07017406507961</v>
      </c>
      <c r="BR532" s="60">
        <v>160.07797118342179</v>
      </c>
      <c r="BS532" s="60">
        <v>176.08576830176398</v>
      </c>
      <c r="BT532" s="60">
        <v>0</v>
      </c>
      <c r="BU532" s="60">
        <v>0</v>
      </c>
      <c r="BV532" s="60">
        <v>42.086485476602903</v>
      </c>
      <c r="BW532" s="60">
        <v>84.172970953205805</v>
      </c>
      <c r="BX532" s="60">
        <v>126.25945642980871</v>
      </c>
      <c r="BY532" s="60">
        <v>168.34594190641161</v>
      </c>
      <c r="BZ532" s="60">
        <v>210.4324273830145</v>
      </c>
      <c r="CA532" s="60">
        <v>252.51891285961739</v>
      </c>
      <c r="CB532" s="60">
        <v>294.60539833622028</v>
      </c>
      <c r="CC532" s="60">
        <v>336.69188381282316</v>
      </c>
      <c r="CD532" s="60">
        <v>378.77836928942605</v>
      </c>
      <c r="CE532" s="60">
        <v>420.86485476602894</v>
      </c>
      <c r="CF532" s="60">
        <v>462.95134024263183</v>
      </c>
      <c r="CG532" s="60">
        <v>0</v>
      </c>
      <c r="CH532" s="60">
        <v>0</v>
      </c>
    </row>
    <row r="533" spans="1:86">
      <c r="A533" s="57" t="s">
        <v>86</v>
      </c>
      <c r="B533" s="58" t="s">
        <v>132</v>
      </c>
      <c r="C533" s="59" t="s">
        <v>116</v>
      </c>
      <c r="D533" s="58" t="s">
        <v>333</v>
      </c>
      <c r="E533" s="58" t="str">
        <f>VLOOKUP(CONCATENATE($F$4,F533),'REG FL  CWIP - 1 System Per Boo'!$A$29:$B$1161,2,FALSE)</f>
        <v>Production</v>
      </c>
      <c r="F533" s="58" t="s">
        <v>423</v>
      </c>
      <c r="G533" s="58" t="s">
        <v>424</v>
      </c>
      <c r="H533" s="63">
        <v>346</v>
      </c>
      <c r="I533" s="60">
        <v>0</v>
      </c>
      <c r="J533" s="60">
        <v>0</v>
      </c>
      <c r="K533" s="60">
        <v>0</v>
      </c>
      <c r="L533" s="60">
        <v>0</v>
      </c>
      <c r="M533" s="60">
        <v>0</v>
      </c>
      <c r="N533" s="60">
        <v>0</v>
      </c>
      <c r="O533" s="60">
        <v>0</v>
      </c>
      <c r="P533" s="60">
        <v>0</v>
      </c>
      <c r="Q533" s="60">
        <v>0</v>
      </c>
      <c r="R533" s="60">
        <v>0</v>
      </c>
      <c r="S533" s="60">
        <v>0</v>
      </c>
      <c r="T533" s="60">
        <v>0</v>
      </c>
      <c r="U533" s="60">
        <v>0</v>
      </c>
      <c r="V533" s="60">
        <v>0</v>
      </c>
      <c r="W533" s="60">
        <v>10.8004336076</v>
      </c>
      <c r="X533" s="60">
        <v>58.355064835199997</v>
      </c>
      <c r="Y533" s="60">
        <v>41.651448824168227</v>
      </c>
      <c r="Z533" s="60">
        <v>60.572186907968231</v>
      </c>
      <c r="AA533" s="60">
        <v>97.182307683868231</v>
      </c>
      <c r="AB533" s="60">
        <v>118.34192323996822</v>
      </c>
      <c r="AC533" s="60">
        <v>137.86632563536821</v>
      </c>
      <c r="AD533" s="60">
        <v>230.55755694076817</v>
      </c>
      <c r="AE533" s="60">
        <v>239.87299021896817</v>
      </c>
      <c r="AF533" s="60">
        <v>249.18840743566818</v>
      </c>
      <c r="AG533" s="60">
        <v>349.72339482766819</v>
      </c>
      <c r="AH533" s="60">
        <v>0</v>
      </c>
      <c r="AI533" s="60">
        <v>355.87261843336819</v>
      </c>
      <c r="AJ533" s="60">
        <v>388.22999994926818</v>
      </c>
      <c r="AK533" s="60">
        <v>485.68662517816819</v>
      </c>
      <c r="AL533" s="60">
        <v>569.0293765455682</v>
      </c>
      <c r="AM533" s="60">
        <v>620.24020018996816</v>
      </c>
      <c r="AN533" s="60">
        <v>647.20098368156823</v>
      </c>
      <c r="AO533" s="60">
        <v>632.97047585087989</v>
      </c>
      <c r="AP533" s="60">
        <v>712.46322117517991</v>
      </c>
      <c r="AQ533" s="60">
        <v>742.49841644217986</v>
      </c>
      <c r="AR533" s="60">
        <v>754.92438800997991</v>
      </c>
      <c r="AS533" s="60">
        <v>828.24483528347992</v>
      </c>
      <c r="AT533" s="60">
        <v>243.00548126818114</v>
      </c>
      <c r="AU533" s="60">
        <v>355.87261843336819</v>
      </c>
      <c r="AV533" s="60">
        <v>252.21512411758115</v>
      </c>
      <c r="AW533" s="60">
        <v>257.95262411758114</v>
      </c>
      <c r="AX533" s="60">
        <v>263.69012411758115</v>
      </c>
      <c r="AY533" s="60">
        <v>269.42762411758116</v>
      </c>
      <c r="AZ533" s="60">
        <v>275.16512411758117</v>
      </c>
      <c r="BA533" s="60">
        <v>253.46079249338163</v>
      </c>
      <c r="BB533" s="60">
        <v>245.63713811081649</v>
      </c>
      <c r="BC533" s="60">
        <v>251.37463811081651</v>
      </c>
      <c r="BD533" s="60">
        <v>257.11213811081649</v>
      </c>
      <c r="BE533" s="60">
        <v>262.8496381108165</v>
      </c>
      <c r="BF533" s="60">
        <v>268.58713811081651</v>
      </c>
      <c r="BG533" s="60">
        <v>274.32463811081652</v>
      </c>
      <c r="BH533" s="60">
        <v>252.21512411758115</v>
      </c>
      <c r="BI533" s="60">
        <v>244.88429241102352</v>
      </c>
      <c r="BJ533" s="60">
        <v>257.64262574435685</v>
      </c>
      <c r="BK533" s="60">
        <v>270.40095907769017</v>
      </c>
      <c r="BL533" s="60">
        <v>270.9997425239111</v>
      </c>
      <c r="BM533" s="60">
        <v>283.75807585724442</v>
      </c>
      <c r="BN533" s="60">
        <v>249.34774477123264</v>
      </c>
      <c r="BO533" s="60">
        <v>166.26137142363203</v>
      </c>
      <c r="BP533" s="60">
        <v>179.01970475696535</v>
      </c>
      <c r="BQ533" s="60">
        <v>191.77803809029868</v>
      </c>
      <c r="BR533" s="60">
        <v>204.536371423632</v>
      </c>
      <c r="BS533" s="60">
        <v>217.29470475696533</v>
      </c>
      <c r="BT533" s="60">
        <v>230.05303809029866</v>
      </c>
      <c r="BU533" s="60">
        <v>244.88429241102352</v>
      </c>
      <c r="BV533" s="60">
        <v>204.91194253250586</v>
      </c>
      <c r="BW533" s="60">
        <v>218.06444253250586</v>
      </c>
      <c r="BX533" s="60">
        <v>231.21694253250587</v>
      </c>
      <c r="BY533" s="60">
        <v>244.36944253250587</v>
      </c>
      <c r="BZ533" s="60">
        <v>257.52194253250588</v>
      </c>
      <c r="CA533" s="60">
        <v>270.67444253250585</v>
      </c>
      <c r="CB533" s="60">
        <v>229.45676884225992</v>
      </c>
      <c r="CC533" s="60">
        <v>242.60926884225992</v>
      </c>
      <c r="CD533" s="60">
        <v>255.76176884225993</v>
      </c>
      <c r="CE533" s="60">
        <v>268.9142688422599</v>
      </c>
      <c r="CF533" s="60">
        <v>282.06676884225988</v>
      </c>
      <c r="CG533" s="60">
        <v>295.21926884225985</v>
      </c>
      <c r="CH533" s="60">
        <v>204.91194253250586</v>
      </c>
    </row>
    <row r="534" spans="1:86">
      <c r="A534" s="57" t="s">
        <v>86</v>
      </c>
      <c r="B534" s="58" t="s">
        <v>132</v>
      </c>
      <c r="C534" s="59" t="s">
        <v>116</v>
      </c>
      <c r="D534" s="58" t="s">
        <v>333</v>
      </c>
      <c r="E534" s="58" t="str">
        <f>VLOOKUP(CONCATENATE($F$4,F534),'REG FL  CWIP - 1 System Per Boo'!$A$29:$B$1161,2,FALSE)</f>
        <v>Production</v>
      </c>
      <c r="F534" s="58" t="s">
        <v>430</v>
      </c>
      <c r="G534" s="58" t="s">
        <v>424</v>
      </c>
      <c r="H534" s="63">
        <v>346</v>
      </c>
      <c r="I534" s="60">
        <v>0</v>
      </c>
      <c r="J534" s="60">
        <v>0</v>
      </c>
      <c r="K534" s="60">
        <v>0</v>
      </c>
      <c r="L534" s="60">
        <v>0</v>
      </c>
      <c r="M534" s="60">
        <v>0</v>
      </c>
      <c r="N534" s="60">
        <v>0</v>
      </c>
      <c r="O534" s="60">
        <v>0</v>
      </c>
      <c r="P534" s="60">
        <v>0</v>
      </c>
      <c r="Q534" s="60">
        <v>0</v>
      </c>
      <c r="R534" s="60">
        <v>0</v>
      </c>
      <c r="S534" s="60">
        <v>0</v>
      </c>
      <c r="T534" s="60">
        <v>0</v>
      </c>
      <c r="U534" s="60">
        <v>0</v>
      </c>
      <c r="V534" s="60">
        <v>0</v>
      </c>
      <c r="W534" s="60">
        <v>0.58388047700000001</v>
      </c>
      <c r="X534" s="60">
        <v>1.167760954</v>
      </c>
      <c r="Y534" s="60">
        <v>1.7516414309999999</v>
      </c>
      <c r="Z534" s="60">
        <v>2.335521908</v>
      </c>
      <c r="AA534" s="60">
        <v>2.9194023850000002</v>
      </c>
      <c r="AB534" s="60">
        <v>3.5032828620000003</v>
      </c>
      <c r="AC534" s="60">
        <v>4.087163339</v>
      </c>
      <c r="AD534" s="60">
        <v>4.6710438160000001</v>
      </c>
      <c r="AE534" s="60">
        <v>5.2549242930000002</v>
      </c>
      <c r="AF534" s="60">
        <v>5.8388047700000003</v>
      </c>
      <c r="AG534" s="60">
        <v>6.4226852470000004</v>
      </c>
      <c r="AH534" s="60">
        <v>0</v>
      </c>
      <c r="AI534" s="60">
        <v>0</v>
      </c>
      <c r="AJ534" s="60">
        <v>2.895265577</v>
      </c>
      <c r="AK534" s="60">
        <v>5.790531154</v>
      </c>
      <c r="AL534" s="60">
        <v>8.6857967309999999</v>
      </c>
      <c r="AM534" s="60">
        <v>11.581062308</v>
      </c>
      <c r="AN534" s="60">
        <v>14.476327885</v>
      </c>
      <c r="AO534" s="60">
        <v>17.371593462</v>
      </c>
      <c r="AP534" s="60">
        <v>20.266859039</v>
      </c>
      <c r="AQ534" s="60">
        <v>23.162124616</v>
      </c>
      <c r="AR534" s="60">
        <v>26.057390193</v>
      </c>
      <c r="AS534" s="60">
        <v>28.95265577</v>
      </c>
      <c r="AT534" s="60">
        <v>31.847921347</v>
      </c>
      <c r="AU534" s="60">
        <v>0</v>
      </c>
      <c r="AV534" s="60">
        <v>0</v>
      </c>
      <c r="AW534" s="60">
        <v>3.2047328160143609</v>
      </c>
      <c r="AX534" s="60">
        <v>6.4094656320287218</v>
      </c>
      <c r="AY534" s="60">
        <v>9.6141984480430835</v>
      </c>
      <c r="AZ534" s="60">
        <v>12.818931264057444</v>
      </c>
      <c r="BA534" s="60">
        <v>16.023664080071804</v>
      </c>
      <c r="BB534" s="60">
        <v>19.228396896086164</v>
      </c>
      <c r="BC534" s="60">
        <v>22.433129712100524</v>
      </c>
      <c r="BD534" s="60">
        <v>25.637862528114884</v>
      </c>
      <c r="BE534" s="60">
        <v>28.842595344129244</v>
      </c>
      <c r="BF534" s="60">
        <v>32.047328160143607</v>
      </c>
      <c r="BG534" s="60">
        <v>35.252060976157971</v>
      </c>
      <c r="BH534" s="60">
        <v>0</v>
      </c>
      <c r="BI534" s="60">
        <v>0</v>
      </c>
      <c r="BJ534" s="60">
        <v>3.5939729860973233</v>
      </c>
      <c r="BK534" s="60">
        <v>7.1879459721946466</v>
      </c>
      <c r="BL534" s="60">
        <v>10.781918958291969</v>
      </c>
      <c r="BM534" s="60">
        <v>14.375891944389293</v>
      </c>
      <c r="BN534" s="60">
        <v>17.969864930486615</v>
      </c>
      <c r="BO534" s="60">
        <v>21.563837916583939</v>
      </c>
      <c r="BP534" s="60">
        <v>25.157810902681263</v>
      </c>
      <c r="BQ534" s="60">
        <v>28.751783888778586</v>
      </c>
      <c r="BR534" s="60">
        <v>32.34575687487591</v>
      </c>
      <c r="BS534" s="60">
        <v>35.93972986097323</v>
      </c>
      <c r="BT534" s="60">
        <v>39.53370284707055</v>
      </c>
      <c r="BU534" s="60">
        <v>0</v>
      </c>
      <c r="BV534" s="60">
        <v>0</v>
      </c>
      <c r="BW534" s="60">
        <v>9.4490010564522304</v>
      </c>
      <c r="BX534" s="60">
        <v>18.898002112904461</v>
      </c>
      <c r="BY534" s="60">
        <v>28.34700316935669</v>
      </c>
      <c r="BZ534" s="60">
        <v>37.796004225808922</v>
      </c>
      <c r="CA534" s="60">
        <v>47.245005282261154</v>
      </c>
      <c r="CB534" s="60">
        <v>56.694006338713386</v>
      </c>
      <c r="CC534" s="60">
        <v>66.143007395165611</v>
      </c>
      <c r="CD534" s="60">
        <v>75.592008451617843</v>
      </c>
      <c r="CE534" s="60">
        <v>85.041009508070076</v>
      </c>
      <c r="CF534" s="60">
        <v>94.490010564522308</v>
      </c>
      <c r="CG534" s="60">
        <v>103.93901162097454</v>
      </c>
      <c r="CH534" s="60">
        <v>0</v>
      </c>
    </row>
    <row r="535" spans="1:86">
      <c r="A535" s="57" t="s">
        <v>86</v>
      </c>
      <c r="B535" s="57" t="s">
        <v>701</v>
      </c>
      <c r="C535" s="58" t="s">
        <v>116</v>
      </c>
      <c r="D535" s="58" t="s">
        <v>333</v>
      </c>
      <c r="E535" s="58" t="str">
        <f>VLOOKUP(CONCATENATE($F$4,F535),'REG FL  CWIP - 1 System Per Boo'!$A$29:$B$1161,2,FALSE)</f>
        <v>Production</v>
      </c>
      <c r="F535" s="58" t="s">
        <v>423</v>
      </c>
      <c r="G535" s="58" t="s">
        <v>424</v>
      </c>
      <c r="H535" s="63">
        <v>346</v>
      </c>
      <c r="I535" s="60">
        <v>0</v>
      </c>
      <c r="J535" s="60">
        <v>0</v>
      </c>
      <c r="K535" s="60">
        <v>0</v>
      </c>
      <c r="L535" s="60">
        <v>0</v>
      </c>
      <c r="M535" s="60">
        <v>0</v>
      </c>
      <c r="N535" s="60">
        <v>0</v>
      </c>
      <c r="O535" s="60">
        <v>0</v>
      </c>
      <c r="P535" s="60">
        <v>0</v>
      </c>
      <c r="Q535" s="60">
        <v>0</v>
      </c>
      <c r="R535" s="60">
        <v>0</v>
      </c>
      <c r="S535" s="60">
        <v>0</v>
      </c>
      <c r="T535" s="60">
        <v>0</v>
      </c>
      <c r="U535" s="60">
        <v>0</v>
      </c>
      <c r="V535" s="60">
        <v>10.8004336076</v>
      </c>
      <c r="W535" s="60">
        <v>47.554631227599998</v>
      </c>
      <c r="X535" s="60">
        <v>74.789715487199999</v>
      </c>
      <c r="Y535" s="60">
        <v>18.9207380838</v>
      </c>
      <c r="Z535" s="60">
        <v>36.6101207759</v>
      </c>
      <c r="AA535" s="60">
        <v>21.1596155561</v>
      </c>
      <c r="AB535" s="60">
        <v>19.524402395399999</v>
      </c>
      <c r="AC535" s="60">
        <v>105.1894037635</v>
      </c>
      <c r="AD535" s="60">
        <v>9.3154332782000004</v>
      </c>
      <c r="AE535" s="60">
        <v>9.3154172167000002</v>
      </c>
      <c r="AF535" s="60">
        <v>100.53498739200001</v>
      </c>
      <c r="AG535" s="60">
        <v>16.533044636500001</v>
      </c>
      <c r="AH535" s="60">
        <v>470.24794342049989</v>
      </c>
      <c r="AI535" s="60">
        <v>32.357381515900002</v>
      </c>
      <c r="AJ535" s="60">
        <v>97.456625228899995</v>
      </c>
      <c r="AK535" s="60">
        <v>83.342751367399998</v>
      </c>
      <c r="AL535" s="60">
        <v>51.210823644400001</v>
      </c>
      <c r="AM535" s="60">
        <v>102.0233544589</v>
      </c>
      <c r="AN535" s="60">
        <v>22.3847111635</v>
      </c>
      <c r="AO535" s="60">
        <v>79.492745324300003</v>
      </c>
      <c r="AP535" s="60">
        <v>30.035195266999999</v>
      </c>
      <c r="AQ535" s="60">
        <v>12.4259715678</v>
      </c>
      <c r="AR535" s="60">
        <v>73.320447273499994</v>
      </c>
      <c r="AS535" s="60">
        <v>22.326407918499999</v>
      </c>
      <c r="AT535" s="60">
        <v>9.2096428493999998</v>
      </c>
      <c r="AU535" s="60">
        <v>615.58605757949999</v>
      </c>
      <c r="AV535" s="60">
        <v>5.7374999999999998</v>
      </c>
      <c r="AW535" s="60">
        <v>5.7374999999999998</v>
      </c>
      <c r="AX535" s="60">
        <v>5.7374999999999998</v>
      </c>
      <c r="AY535" s="60">
        <v>5.7374999999999998</v>
      </c>
      <c r="AZ535" s="60">
        <v>5.7374999999999998</v>
      </c>
      <c r="BA535" s="60">
        <v>5.7374999999999998</v>
      </c>
      <c r="BB535" s="60">
        <v>5.7374999999999998</v>
      </c>
      <c r="BC535" s="60">
        <v>5.7374999999999998</v>
      </c>
      <c r="BD535" s="60">
        <v>5.7374999999999998</v>
      </c>
      <c r="BE535" s="60">
        <v>5.7374999999999998</v>
      </c>
      <c r="BF535" s="60">
        <v>5.7374999999999998</v>
      </c>
      <c r="BG535" s="60">
        <v>5.7375000000000114</v>
      </c>
      <c r="BH535" s="60">
        <v>68.849999999999994</v>
      </c>
      <c r="BI535" s="60">
        <v>12.758333333333333</v>
      </c>
      <c r="BJ535" s="60">
        <v>12.758333333333333</v>
      </c>
      <c r="BK535" s="60">
        <v>12.758333333333333</v>
      </c>
      <c r="BL535" s="60">
        <v>12.758333333333333</v>
      </c>
      <c r="BM535" s="60">
        <v>12.758333333333333</v>
      </c>
      <c r="BN535" s="60">
        <v>12.758333333333333</v>
      </c>
      <c r="BO535" s="60">
        <v>12.758333333333333</v>
      </c>
      <c r="BP535" s="60">
        <v>12.758333333333333</v>
      </c>
      <c r="BQ535" s="60">
        <v>12.758333333333333</v>
      </c>
      <c r="BR535" s="60">
        <v>12.758333333333333</v>
      </c>
      <c r="BS535" s="60">
        <v>12.758333333333333</v>
      </c>
      <c r="BT535" s="60">
        <v>12.758333333333354</v>
      </c>
      <c r="BU535" s="60">
        <v>153.1</v>
      </c>
      <c r="BV535" s="60">
        <v>13.152500000000002</v>
      </c>
      <c r="BW535" s="60">
        <v>13.152500000000002</v>
      </c>
      <c r="BX535" s="60">
        <v>13.152500000000002</v>
      </c>
      <c r="BY535" s="60">
        <v>13.152500000000002</v>
      </c>
      <c r="BZ535" s="60">
        <v>13.152500000000002</v>
      </c>
      <c r="CA535" s="60">
        <v>13.152500000000002</v>
      </c>
      <c r="CB535" s="60">
        <v>13.152500000000002</v>
      </c>
      <c r="CC535" s="60">
        <v>13.152500000000002</v>
      </c>
      <c r="CD535" s="60">
        <v>13.152500000000002</v>
      </c>
      <c r="CE535" s="60">
        <v>13.152500000000002</v>
      </c>
      <c r="CF535" s="60">
        <v>13.152500000000002</v>
      </c>
      <c r="CG535" s="60">
        <v>13.152500000000003</v>
      </c>
      <c r="CH535" s="60">
        <v>157.83000000000001</v>
      </c>
    </row>
    <row r="536" spans="1:86">
      <c r="A536" s="57" t="s">
        <v>86</v>
      </c>
      <c r="B536" s="57" t="s">
        <v>701</v>
      </c>
      <c r="C536" s="58" t="s">
        <v>116</v>
      </c>
      <c r="D536" s="58" t="s">
        <v>333</v>
      </c>
      <c r="E536" s="58" t="str">
        <f>VLOOKUP(CONCATENATE($F$4,F536),'REG FL  CWIP - 1 System Per Boo'!$A$29:$B$1161,2,FALSE)</f>
        <v>Production</v>
      </c>
      <c r="F536" s="58" t="s">
        <v>430</v>
      </c>
      <c r="G536" s="58" t="s">
        <v>424</v>
      </c>
      <c r="H536" s="63">
        <v>346</v>
      </c>
      <c r="I536" s="60">
        <v>0</v>
      </c>
      <c r="J536" s="60">
        <v>0</v>
      </c>
      <c r="K536" s="60">
        <v>0</v>
      </c>
      <c r="L536" s="60">
        <v>0</v>
      </c>
      <c r="M536" s="60">
        <v>0</v>
      </c>
      <c r="N536" s="60">
        <v>0</v>
      </c>
      <c r="O536" s="60">
        <v>0</v>
      </c>
      <c r="P536" s="60">
        <v>0</v>
      </c>
      <c r="Q536" s="60">
        <v>0</v>
      </c>
      <c r="R536" s="60">
        <v>0</v>
      </c>
      <c r="S536" s="60">
        <v>0</v>
      </c>
      <c r="T536" s="60">
        <v>0</v>
      </c>
      <c r="U536" s="60">
        <v>0</v>
      </c>
      <c r="V536" s="60">
        <v>0.58388047700000001</v>
      </c>
      <c r="W536" s="60">
        <v>0.58388047700000001</v>
      </c>
      <c r="X536" s="60">
        <v>0.58388047700000001</v>
      </c>
      <c r="Y536" s="60">
        <v>0.58388047700000001</v>
      </c>
      <c r="Z536" s="60">
        <v>0.58388047700000001</v>
      </c>
      <c r="AA536" s="60">
        <v>0.58388047700000001</v>
      </c>
      <c r="AB536" s="60">
        <v>0.58388047700000001</v>
      </c>
      <c r="AC536" s="60">
        <v>0.58388047700000001</v>
      </c>
      <c r="AD536" s="60">
        <v>0.58388047700000001</v>
      </c>
      <c r="AE536" s="60">
        <v>0.58388047700000001</v>
      </c>
      <c r="AF536" s="60">
        <v>0.58388047700000001</v>
      </c>
      <c r="AG536" s="60">
        <v>0.58388047700000001</v>
      </c>
      <c r="AH536" s="60">
        <v>7.0065657240000006</v>
      </c>
      <c r="AI536" s="60">
        <v>2.895265577</v>
      </c>
      <c r="AJ536" s="60">
        <v>2.895265577</v>
      </c>
      <c r="AK536" s="60">
        <v>2.895265577</v>
      </c>
      <c r="AL536" s="60">
        <v>2.895265577</v>
      </c>
      <c r="AM536" s="60">
        <v>2.895265577</v>
      </c>
      <c r="AN536" s="60">
        <v>2.895265577</v>
      </c>
      <c r="AO536" s="60">
        <v>2.895265577</v>
      </c>
      <c r="AP536" s="60">
        <v>2.895265577</v>
      </c>
      <c r="AQ536" s="60">
        <v>2.895265577</v>
      </c>
      <c r="AR536" s="60">
        <v>2.895265577</v>
      </c>
      <c r="AS536" s="60">
        <v>2.895265577</v>
      </c>
      <c r="AT536" s="60">
        <v>2.895265577</v>
      </c>
      <c r="AU536" s="60">
        <v>34.743186924</v>
      </c>
      <c r="AV536" s="60">
        <v>3.2047328160143609</v>
      </c>
      <c r="AW536" s="60">
        <v>3.2047328160143609</v>
      </c>
      <c r="AX536" s="60">
        <v>3.2047328160143609</v>
      </c>
      <c r="AY536" s="60">
        <v>3.2047328160143609</v>
      </c>
      <c r="AZ536" s="60">
        <v>3.2047328160143609</v>
      </c>
      <c r="BA536" s="60">
        <v>3.2047328160143609</v>
      </c>
      <c r="BB536" s="60">
        <v>3.2047328160143609</v>
      </c>
      <c r="BC536" s="60">
        <v>3.2047328160143609</v>
      </c>
      <c r="BD536" s="60">
        <v>3.2047328160143609</v>
      </c>
      <c r="BE536" s="60">
        <v>3.2047328160143609</v>
      </c>
      <c r="BF536" s="60">
        <v>3.2047328160143609</v>
      </c>
      <c r="BG536" s="60">
        <v>3.2047328131720292</v>
      </c>
      <c r="BH536" s="60">
        <v>38.45679378933</v>
      </c>
      <c r="BI536" s="60">
        <v>3.5939729860973233</v>
      </c>
      <c r="BJ536" s="60">
        <v>3.5939729860973233</v>
      </c>
      <c r="BK536" s="60">
        <v>3.5939729860973233</v>
      </c>
      <c r="BL536" s="60">
        <v>3.5939729860973233</v>
      </c>
      <c r="BM536" s="60">
        <v>3.5939729860973233</v>
      </c>
      <c r="BN536" s="60">
        <v>3.5939729860973233</v>
      </c>
      <c r="BO536" s="60">
        <v>3.5939729860973233</v>
      </c>
      <c r="BP536" s="60">
        <v>3.5939729860973233</v>
      </c>
      <c r="BQ536" s="60">
        <v>3.5939729860973233</v>
      </c>
      <c r="BR536" s="60">
        <v>3.5939729860973233</v>
      </c>
      <c r="BS536" s="60">
        <v>3.5939729860973233</v>
      </c>
      <c r="BT536" s="60">
        <v>3.5939729705194523</v>
      </c>
      <c r="BU536" s="60">
        <v>43.127675817590003</v>
      </c>
      <c r="BV536" s="60">
        <v>9.4490010564522304</v>
      </c>
      <c r="BW536" s="60">
        <v>9.4490010564522304</v>
      </c>
      <c r="BX536" s="60">
        <v>9.4490010564522304</v>
      </c>
      <c r="BY536" s="60">
        <v>9.4490010564522304</v>
      </c>
      <c r="BZ536" s="60">
        <v>9.4490010564522304</v>
      </c>
      <c r="CA536" s="60">
        <v>9.4490010564522304</v>
      </c>
      <c r="CB536" s="60">
        <v>9.4490010564522304</v>
      </c>
      <c r="CC536" s="60">
        <v>9.4490010564522304</v>
      </c>
      <c r="CD536" s="60">
        <v>9.4490010564522304</v>
      </c>
      <c r="CE536" s="60">
        <v>9.4490010564522304</v>
      </c>
      <c r="CF536" s="60">
        <v>9.4490010564522304</v>
      </c>
      <c r="CG536" s="60">
        <v>9.4490010437584573</v>
      </c>
      <c r="CH536" s="60">
        <v>113.388012664733</v>
      </c>
    </row>
    <row r="537" spans="1:86">
      <c r="A537" s="57" t="s">
        <v>86</v>
      </c>
      <c r="B537" s="58" t="s">
        <v>719</v>
      </c>
      <c r="C537" s="59" t="s">
        <v>116</v>
      </c>
      <c r="D537" s="58" t="s">
        <v>333</v>
      </c>
      <c r="E537" s="58" t="str">
        <f>VLOOKUP(CONCATENATE($F$4,F537),'REG FL  CWIP - 1 System Per Boo'!$A$29:$B$1161,2,FALSE)</f>
        <v>Production</v>
      </c>
      <c r="F537" s="58" t="s">
        <v>430</v>
      </c>
      <c r="G537" s="58" t="s">
        <v>424</v>
      </c>
      <c r="H537" s="63">
        <v>346</v>
      </c>
      <c r="I537" s="60">
        <v>0</v>
      </c>
      <c r="J537" s="60">
        <v>0</v>
      </c>
      <c r="K537" s="60">
        <v>0</v>
      </c>
      <c r="L537" s="60">
        <v>0</v>
      </c>
      <c r="M537" s="60">
        <v>0</v>
      </c>
      <c r="N537" s="60">
        <v>0</v>
      </c>
      <c r="O537" s="60">
        <v>0</v>
      </c>
      <c r="P537" s="60">
        <v>0</v>
      </c>
      <c r="Q537" s="60">
        <v>0</v>
      </c>
      <c r="R537" s="60">
        <v>0</v>
      </c>
      <c r="S537" s="60">
        <v>0</v>
      </c>
      <c r="T537" s="60">
        <v>0</v>
      </c>
      <c r="U537" s="60">
        <v>0</v>
      </c>
      <c r="V537" s="60">
        <v>0</v>
      </c>
      <c r="W537" s="60">
        <v>0</v>
      </c>
      <c r="X537" s="60">
        <v>0</v>
      </c>
      <c r="Y537" s="60">
        <v>0</v>
      </c>
      <c r="Z537" s="60">
        <v>0</v>
      </c>
      <c r="AA537" s="60">
        <v>0</v>
      </c>
      <c r="AB537" s="60">
        <v>0</v>
      </c>
      <c r="AC537" s="60">
        <v>0</v>
      </c>
      <c r="AD537" s="60">
        <v>0</v>
      </c>
      <c r="AE537" s="60">
        <v>0</v>
      </c>
      <c r="AF537" s="60">
        <v>0</v>
      </c>
      <c r="AG537" s="60">
        <v>7.0065657240000006</v>
      </c>
      <c r="AH537" s="60">
        <v>7.0065657240000006</v>
      </c>
      <c r="AI537" s="60">
        <v>0</v>
      </c>
      <c r="AJ537" s="60">
        <v>0</v>
      </c>
      <c r="AK537" s="60">
        <v>0</v>
      </c>
      <c r="AL537" s="60">
        <v>0</v>
      </c>
      <c r="AM537" s="60">
        <v>0</v>
      </c>
      <c r="AN537" s="60">
        <v>0</v>
      </c>
      <c r="AO537" s="60">
        <v>0</v>
      </c>
      <c r="AP537" s="60">
        <v>0</v>
      </c>
      <c r="AQ537" s="60">
        <v>0</v>
      </c>
      <c r="AR537" s="60">
        <v>0</v>
      </c>
      <c r="AS537" s="60">
        <v>0</v>
      </c>
      <c r="AT537" s="60">
        <v>34.743186924</v>
      </c>
      <c r="AU537" s="60">
        <v>34.743186924</v>
      </c>
      <c r="AV537" s="60">
        <v>0</v>
      </c>
      <c r="AW537" s="60">
        <v>0</v>
      </c>
      <c r="AX537" s="60">
        <v>0</v>
      </c>
      <c r="AY537" s="60">
        <v>0</v>
      </c>
      <c r="AZ537" s="60">
        <v>0</v>
      </c>
      <c r="BA537" s="60">
        <v>0</v>
      </c>
      <c r="BB537" s="60">
        <v>0</v>
      </c>
      <c r="BC537" s="60">
        <v>0</v>
      </c>
      <c r="BD537" s="60">
        <v>0</v>
      </c>
      <c r="BE537" s="60">
        <v>0</v>
      </c>
      <c r="BF537" s="60">
        <v>0</v>
      </c>
      <c r="BG537" s="60">
        <v>38.45679378933</v>
      </c>
      <c r="BH537" s="60">
        <v>38.45679378933</v>
      </c>
      <c r="BI537" s="60">
        <v>0</v>
      </c>
      <c r="BJ537" s="60">
        <v>0</v>
      </c>
      <c r="BK537" s="60">
        <v>0</v>
      </c>
      <c r="BL537" s="60">
        <v>0</v>
      </c>
      <c r="BM537" s="60">
        <v>0</v>
      </c>
      <c r="BN537" s="60">
        <v>0</v>
      </c>
      <c r="BO537" s="60">
        <v>0</v>
      </c>
      <c r="BP537" s="60">
        <v>0</v>
      </c>
      <c r="BQ537" s="60">
        <v>0</v>
      </c>
      <c r="BR537" s="60">
        <v>0</v>
      </c>
      <c r="BS537" s="60">
        <v>0</v>
      </c>
      <c r="BT537" s="60">
        <v>43.127675817590003</v>
      </c>
      <c r="BU537" s="60">
        <v>43.127675817590003</v>
      </c>
      <c r="BV537" s="60">
        <v>0</v>
      </c>
      <c r="BW537" s="60">
        <v>0</v>
      </c>
      <c r="BX537" s="60">
        <v>0</v>
      </c>
      <c r="BY537" s="60">
        <v>0</v>
      </c>
      <c r="BZ537" s="60">
        <v>0</v>
      </c>
      <c r="CA537" s="60">
        <v>0</v>
      </c>
      <c r="CB537" s="60">
        <v>0</v>
      </c>
      <c r="CC537" s="60">
        <v>0</v>
      </c>
      <c r="CD537" s="60">
        <v>0</v>
      </c>
      <c r="CE537" s="60">
        <v>0</v>
      </c>
      <c r="CF537" s="60">
        <v>0</v>
      </c>
      <c r="CG537" s="60">
        <v>113.388012664733</v>
      </c>
      <c r="CH537" s="60">
        <v>113.388012664733</v>
      </c>
    </row>
    <row r="538" spans="1:86">
      <c r="A538" s="57" t="s">
        <v>86</v>
      </c>
      <c r="B538" s="58" t="s">
        <v>719</v>
      </c>
      <c r="C538" s="59" t="s">
        <v>116</v>
      </c>
      <c r="D538" s="58" t="s">
        <v>333</v>
      </c>
      <c r="E538" s="58" t="str">
        <f>VLOOKUP(CONCATENATE($F$4,F538),'REG FL  CWIP - 1 System Per Boo'!$A$29:$B$1161,2,FALSE)</f>
        <v>Production</v>
      </c>
      <c r="F538" s="58" t="s">
        <v>423</v>
      </c>
      <c r="G538" s="58" t="s">
        <v>424</v>
      </c>
      <c r="H538" s="63">
        <v>346</v>
      </c>
      <c r="I538" s="60">
        <v>0</v>
      </c>
      <c r="J538" s="60">
        <v>0</v>
      </c>
      <c r="K538" s="60">
        <v>0</v>
      </c>
      <c r="L538" s="60">
        <v>0</v>
      </c>
      <c r="M538" s="60">
        <v>0</v>
      </c>
      <c r="N538" s="60">
        <v>0</v>
      </c>
      <c r="O538" s="60">
        <v>0</v>
      </c>
      <c r="P538" s="60">
        <v>0</v>
      </c>
      <c r="Q538" s="60">
        <v>0</v>
      </c>
      <c r="R538" s="60">
        <v>0</v>
      </c>
      <c r="S538" s="60">
        <v>0</v>
      </c>
      <c r="T538" s="60">
        <v>0</v>
      </c>
      <c r="U538" s="60">
        <v>0</v>
      </c>
      <c r="V538" s="60">
        <v>0</v>
      </c>
      <c r="W538" s="60">
        <v>0</v>
      </c>
      <c r="X538" s="60">
        <v>91.493331498231754</v>
      </c>
      <c r="Y538" s="60">
        <v>0</v>
      </c>
      <c r="Z538" s="60">
        <v>0</v>
      </c>
      <c r="AA538" s="60">
        <v>0</v>
      </c>
      <c r="AB538" s="60">
        <v>0</v>
      </c>
      <c r="AC538" s="60">
        <v>12.498172458100047</v>
      </c>
      <c r="AD538" s="60">
        <v>0</v>
      </c>
      <c r="AE538" s="60">
        <v>0</v>
      </c>
      <c r="AF538" s="60">
        <v>0</v>
      </c>
      <c r="AG538" s="60">
        <v>10.3838210308</v>
      </c>
      <c r="AH538" s="60">
        <v>114.37532498713179</v>
      </c>
      <c r="AI538" s="60">
        <v>0</v>
      </c>
      <c r="AJ538" s="60">
        <v>0</v>
      </c>
      <c r="AK538" s="60">
        <v>0</v>
      </c>
      <c r="AL538" s="60">
        <v>0</v>
      </c>
      <c r="AM538" s="60">
        <v>75.062570967300005</v>
      </c>
      <c r="AN538" s="60">
        <v>36.615218994188375</v>
      </c>
      <c r="AO538" s="60">
        <v>0</v>
      </c>
      <c r="AP538" s="60">
        <v>0</v>
      </c>
      <c r="AQ538" s="60">
        <v>0</v>
      </c>
      <c r="AR538" s="60">
        <v>0</v>
      </c>
      <c r="AS538" s="60">
        <v>607.56576193379874</v>
      </c>
      <c r="AT538" s="60">
        <v>0</v>
      </c>
      <c r="AU538" s="60">
        <v>719.24355189528706</v>
      </c>
      <c r="AV538" s="60">
        <v>0</v>
      </c>
      <c r="AW538" s="60">
        <v>0</v>
      </c>
      <c r="AX538" s="60">
        <v>0</v>
      </c>
      <c r="AY538" s="60">
        <v>0</v>
      </c>
      <c r="AZ538" s="60">
        <v>27.441831624199541</v>
      </c>
      <c r="BA538" s="60">
        <v>13.561154382565157</v>
      </c>
      <c r="BB538" s="60">
        <v>0</v>
      </c>
      <c r="BC538" s="60">
        <v>0</v>
      </c>
      <c r="BD538" s="60">
        <v>0</v>
      </c>
      <c r="BE538" s="60">
        <v>0</v>
      </c>
      <c r="BF538" s="60">
        <v>0</v>
      </c>
      <c r="BG538" s="60">
        <v>35.177845699792996</v>
      </c>
      <c r="BH538" s="60">
        <v>76.180831706557697</v>
      </c>
      <c r="BI538" s="60">
        <v>0</v>
      </c>
      <c r="BJ538" s="60">
        <v>0</v>
      </c>
      <c r="BK538" s="60">
        <v>12.159549887112396</v>
      </c>
      <c r="BL538" s="60">
        <v>0</v>
      </c>
      <c r="BM538" s="60">
        <v>47.168664419345099</v>
      </c>
      <c r="BN538" s="60">
        <v>95.844706680933967</v>
      </c>
      <c r="BO538" s="60">
        <v>0</v>
      </c>
      <c r="BP538" s="60">
        <v>0</v>
      </c>
      <c r="BQ538" s="60">
        <v>0</v>
      </c>
      <c r="BR538" s="60">
        <v>0</v>
      </c>
      <c r="BS538" s="60">
        <v>0</v>
      </c>
      <c r="BT538" s="60">
        <v>37.899428891126135</v>
      </c>
      <c r="BU538" s="60">
        <v>193.07234987851763</v>
      </c>
      <c r="BV538" s="60">
        <v>0</v>
      </c>
      <c r="BW538" s="60">
        <v>0</v>
      </c>
      <c r="BX538" s="60">
        <v>0</v>
      </c>
      <c r="BY538" s="60">
        <v>0</v>
      </c>
      <c r="BZ538" s="60">
        <v>0</v>
      </c>
      <c r="CA538" s="60">
        <v>54.370173690245906</v>
      </c>
      <c r="CB538" s="60">
        <v>0</v>
      </c>
      <c r="CC538" s="60">
        <v>0</v>
      </c>
      <c r="CD538" s="60">
        <v>0</v>
      </c>
      <c r="CE538" s="60">
        <v>0</v>
      </c>
      <c r="CF538" s="60">
        <v>0</v>
      </c>
      <c r="CG538" s="60">
        <v>126.61060935354426</v>
      </c>
      <c r="CH538" s="60">
        <v>180.98078304379015</v>
      </c>
    </row>
    <row r="539" spans="1:86">
      <c r="A539" s="57" t="s">
        <v>86</v>
      </c>
      <c r="B539" s="58" t="s">
        <v>723</v>
      </c>
      <c r="C539" s="59" t="s">
        <v>116</v>
      </c>
      <c r="D539" s="58" t="s">
        <v>333</v>
      </c>
      <c r="E539" s="58" t="str">
        <f>VLOOKUP(CONCATENATE($F$4,F539),'REG FL  CWIP - 1 System Per Boo'!$A$29:$B$1161,2,FALSE)</f>
        <v>Production</v>
      </c>
      <c r="F539" s="58" t="s">
        <v>423</v>
      </c>
      <c r="G539" s="58" t="s">
        <v>424</v>
      </c>
      <c r="H539" s="63">
        <v>346</v>
      </c>
      <c r="I539" s="60">
        <v>0</v>
      </c>
      <c r="J539" s="60">
        <v>0</v>
      </c>
      <c r="K539" s="60">
        <v>0</v>
      </c>
      <c r="L539" s="60">
        <v>0</v>
      </c>
      <c r="M539" s="60">
        <v>0</v>
      </c>
      <c r="N539" s="60">
        <v>0</v>
      </c>
      <c r="O539" s="60">
        <v>0</v>
      </c>
      <c r="P539" s="60">
        <v>0</v>
      </c>
      <c r="Q539" s="60">
        <v>0</v>
      </c>
      <c r="R539" s="60">
        <v>0</v>
      </c>
      <c r="S539" s="60">
        <v>0</v>
      </c>
      <c r="T539" s="60">
        <v>0</v>
      </c>
      <c r="U539" s="60">
        <v>0</v>
      </c>
      <c r="V539" s="60">
        <v>10.8004336076</v>
      </c>
      <c r="W539" s="60">
        <v>58.355064835199997</v>
      </c>
      <c r="X539" s="60">
        <v>41.651448824168227</v>
      </c>
      <c r="Y539" s="60">
        <v>60.572186907968231</v>
      </c>
      <c r="Z539" s="60">
        <v>97.182307683868231</v>
      </c>
      <c r="AA539" s="60">
        <v>118.34192323996822</v>
      </c>
      <c r="AB539" s="60">
        <v>137.86632563536821</v>
      </c>
      <c r="AC539" s="60">
        <v>230.55755694076817</v>
      </c>
      <c r="AD539" s="60">
        <v>239.87299021896817</v>
      </c>
      <c r="AE539" s="60">
        <v>249.18840743566818</v>
      </c>
      <c r="AF539" s="60">
        <v>349.72339482766819</v>
      </c>
      <c r="AG539" s="60">
        <v>355.87261843336819</v>
      </c>
      <c r="AH539" s="60">
        <v>355.87261843336819</v>
      </c>
      <c r="AI539" s="60">
        <v>388.22999994926818</v>
      </c>
      <c r="AJ539" s="60">
        <v>485.68662517816819</v>
      </c>
      <c r="AK539" s="60">
        <v>569.0293765455682</v>
      </c>
      <c r="AL539" s="60">
        <v>620.24020018996816</v>
      </c>
      <c r="AM539" s="60">
        <v>647.20098368156823</v>
      </c>
      <c r="AN539" s="60">
        <v>632.97047585087989</v>
      </c>
      <c r="AO539" s="60">
        <v>712.46322117517991</v>
      </c>
      <c r="AP539" s="60">
        <v>742.49841644217986</v>
      </c>
      <c r="AQ539" s="60">
        <v>754.92438800997991</v>
      </c>
      <c r="AR539" s="60">
        <v>828.24483528347992</v>
      </c>
      <c r="AS539" s="60">
        <v>243.00548126818114</v>
      </c>
      <c r="AT539" s="60">
        <v>252.21512411758115</v>
      </c>
      <c r="AU539" s="60">
        <v>252.21512411758115</v>
      </c>
      <c r="AV539" s="60">
        <v>257.95262411758114</v>
      </c>
      <c r="AW539" s="60">
        <v>263.69012411758115</v>
      </c>
      <c r="AX539" s="60">
        <v>269.42762411758116</v>
      </c>
      <c r="AY539" s="60">
        <v>275.16512411758117</v>
      </c>
      <c r="AZ539" s="60">
        <v>253.46079249338163</v>
      </c>
      <c r="BA539" s="60">
        <v>245.63713811081649</v>
      </c>
      <c r="BB539" s="60">
        <v>251.37463811081651</v>
      </c>
      <c r="BC539" s="60">
        <v>257.11213811081649</v>
      </c>
      <c r="BD539" s="60">
        <v>262.8496381108165</v>
      </c>
      <c r="BE539" s="60">
        <v>268.58713811081651</v>
      </c>
      <c r="BF539" s="60">
        <v>274.32463811081652</v>
      </c>
      <c r="BG539" s="60">
        <v>244.88429241102352</v>
      </c>
      <c r="BH539" s="60">
        <v>244.88429241102352</v>
      </c>
      <c r="BI539" s="60">
        <v>257.64262574435685</v>
      </c>
      <c r="BJ539" s="60">
        <v>270.40095907769017</v>
      </c>
      <c r="BK539" s="60">
        <v>270.9997425239111</v>
      </c>
      <c r="BL539" s="60">
        <v>283.75807585724442</v>
      </c>
      <c r="BM539" s="60">
        <v>249.34774477123264</v>
      </c>
      <c r="BN539" s="60">
        <v>166.26137142363203</v>
      </c>
      <c r="BO539" s="60">
        <v>179.01970475696535</v>
      </c>
      <c r="BP539" s="60">
        <v>191.77803809029868</v>
      </c>
      <c r="BQ539" s="60">
        <v>204.536371423632</v>
      </c>
      <c r="BR539" s="60">
        <v>217.29470475696533</v>
      </c>
      <c r="BS539" s="60">
        <v>230.05303809029866</v>
      </c>
      <c r="BT539" s="60">
        <v>204.91194253250586</v>
      </c>
      <c r="BU539" s="60">
        <v>204.91194253250586</v>
      </c>
      <c r="BV539" s="60">
        <v>218.06444253250586</v>
      </c>
      <c r="BW539" s="60">
        <v>231.21694253250587</v>
      </c>
      <c r="BX539" s="60">
        <v>244.36944253250587</v>
      </c>
      <c r="BY539" s="60">
        <v>257.52194253250588</v>
      </c>
      <c r="BZ539" s="60">
        <v>270.67444253250585</v>
      </c>
      <c r="CA539" s="60">
        <v>229.45676884225992</v>
      </c>
      <c r="CB539" s="60">
        <v>242.60926884225992</v>
      </c>
      <c r="CC539" s="60">
        <v>255.76176884225993</v>
      </c>
      <c r="CD539" s="60">
        <v>268.9142688422599</v>
      </c>
      <c r="CE539" s="60">
        <v>282.06676884225988</v>
      </c>
      <c r="CF539" s="60">
        <v>295.21926884225985</v>
      </c>
      <c r="CG539" s="60">
        <v>181.76115948871558</v>
      </c>
      <c r="CH539" s="60">
        <v>181.76115948871558</v>
      </c>
    </row>
    <row r="540" spans="1:86">
      <c r="A540" s="57" t="s">
        <v>86</v>
      </c>
      <c r="B540" s="58" t="s">
        <v>723</v>
      </c>
      <c r="C540" s="59" t="s">
        <v>116</v>
      </c>
      <c r="D540" s="58" t="s">
        <v>333</v>
      </c>
      <c r="E540" s="58" t="str">
        <f>VLOOKUP(CONCATENATE($F$4,F540),'REG FL  CWIP - 1 System Per Boo'!$A$29:$B$1161,2,FALSE)</f>
        <v>Production</v>
      </c>
      <c r="F540" s="58" t="s">
        <v>430</v>
      </c>
      <c r="G540" s="58" t="s">
        <v>424</v>
      </c>
      <c r="H540" s="63">
        <v>346</v>
      </c>
      <c r="I540" s="60">
        <v>0</v>
      </c>
      <c r="J540" s="60">
        <v>0</v>
      </c>
      <c r="K540" s="60">
        <v>0</v>
      </c>
      <c r="L540" s="60">
        <v>0</v>
      </c>
      <c r="M540" s="60">
        <v>0</v>
      </c>
      <c r="N540" s="60">
        <v>0</v>
      </c>
      <c r="O540" s="60">
        <v>0</v>
      </c>
      <c r="P540" s="60">
        <v>0</v>
      </c>
      <c r="Q540" s="60">
        <v>0</v>
      </c>
      <c r="R540" s="60">
        <v>0</v>
      </c>
      <c r="S540" s="60">
        <v>0</v>
      </c>
      <c r="T540" s="60">
        <v>0</v>
      </c>
      <c r="U540" s="60">
        <v>0</v>
      </c>
      <c r="V540" s="60">
        <v>0.58388047700000001</v>
      </c>
      <c r="W540" s="60">
        <v>1.167760954</v>
      </c>
      <c r="X540" s="60">
        <v>1.7516414309999999</v>
      </c>
      <c r="Y540" s="60">
        <v>2.335521908</v>
      </c>
      <c r="Z540" s="60">
        <v>2.9194023850000002</v>
      </c>
      <c r="AA540" s="60">
        <v>3.5032828620000003</v>
      </c>
      <c r="AB540" s="60">
        <v>4.087163339</v>
      </c>
      <c r="AC540" s="60">
        <v>4.6710438160000001</v>
      </c>
      <c r="AD540" s="60">
        <v>5.2549242930000002</v>
      </c>
      <c r="AE540" s="60">
        <v>5.8388047700000003</v>
      </c>
      <c r="AF540" s="60">
        <v>6.4226852470000004</v>
      </c>
      <c r="AG540" s="60">
        <v>0</v>
      </c>
      <c r="AH540" s="60">
        <v>0</v>
      </c>
      <c r="AI540" s="60">
        <v>2.895265577</v>
      </c>
      <c r="AJ540" s="60">
        <v>5.790531154</v>
      </c>
      <c r="AK540" s="60">
        <v>8.6857967309999999</v>
      </c>
      <c r="AL540" s="60">
        <v>11.581062308</v>
      </c>
      <c r="AM540" s="60">
        <v>14.476327885</v>
      </c>
      <c r="AN540" s="60">
        <v>17.371593462</v>
      </c>
      <c r="AO540" s="60">
        <v>20.266859039</v>
      </c>
      <c r="AP540" s="60">
        <v>23.162124616</v>
      </c>
      <c r="AQ540" s="60">
        <v>26.057390193</v>
      </c>
      <c r="AR540" s="60">
        <v>28.95265577</v>
      </c>
      <c r="AS540" s="60">
        <v>31.847921347</v>
      </c>
      <c r="AT540" s="60">
        <v>0</v>
      </c>
      <c r="AU540" s="60">
        <v>0</v>
      </c>
      <c r="AV540" s="60">
        <v>3.2047328160143609</v>
      </c>
      <c r="AW540" s="60">
        <v>6.4094656320287218</v>
      </c>
      <c r="AX540" s="60">
        <v>9.6141984480430835</v>
      </c>
      <c r="AY540" s="60">
        <v>12.818931264057444</v>
      </c>
      <c r="AZ540" s="60">
        <v>16.023664080071804</v>
      </c>
      <c r="BA540" s="60">
        <v>19.228396896086164</v>
      </c>
      <c r="BB540" s="60">
        <v>22.433129712100524</v>
      </c>
      <c r="BC540" s="60">
        <v>25.637862528114884</v>
      </c>
      <c r="BD540" s="60">
        <v>28.842595344129244</v>
      </c>
      <c r="BE540" s="60">
        <v>32.047328160143607</v>
      </c>
      <c r="BF540" s="60">
        <v>35.252060976157971</v>
      </c>
      <c r="BG540" s="60">
        <v>0</v>
      </c>
      <c r="BH540" s="60">
        <v>0</v>
      </c>
      <c r="BI540" s="60">
        <v>3.5939729860973233</v>
      </c>
      <c r="BJ540" s="60">
        <v>7.1879459721946466</v>
      </c>
      <c r="BK540" s="60">
        <v>10.781918958291969</v>
      </c>
      <c r="BL540" s="60">
        <v>14.375891944389293</v>
      </c>
      <c r="BM540" s="60">
        <v>17.969864930486615</v>
      </c>
      <c r="BN540" s="60">
        <v>21.563837916583939</v>
      </c>
      <c r="BO540" s="60">
        <v>25.157810902681263</v>
      </c>
      <c r="BP540" s="60">
        <v>28.751783888778586</v>
      </c>
      <c r="BQ540" s="60">
        <v>32.34575687487591</v>
      </c>
      <c r="BR540" s="60">
        <v>35.93972986097323</v>
      </c>
      <c r="BS540" s="60">
        <v>39.53370284707055</v>
      </c>
      <c r="BT540" s="60">
        <v>0</v>
      </c>
      <c r="BU540" s="60">
        <v>0</v>
      </c>
      <c r="BV540" s="60">
        <v>9.4490010564522304</v>
      </c>
      <c r="BW540" s="60">
        <v>18.898002112904461</v>
      </c>
      <c r="BX540" s="60">
        <v>28.34700316935669</v>
      </c>
      <c r="BY540" s="60">
        <v>37.796004225808922</v>
      </c>
      <c r="BZ540" s="60">
        <v>47.245005282261154</v>
      </c>
      <c r="CA540" s="60">
        <v>56.694006338713386</v>
      </c>
      <c r="CB540" s="60">
        <v>66.143007395165611</v>
      </c>
      <c r="CC540" s="60">
        <v>75.592008451617843</v>
      </c>
      <c r="CD540" s="60">
        <v>85.041009508070076</v>
      </c>
      <c r="CE540" s="60">
        <v>94.490010564522308</v>
      </c>
      <c r="CF540" s="60">
        <v>103.93901162097454</v>
      </c>
      <c r="CG540" s="60">
        <v>0</v>
      </c>
      <c r="CH540" s="60">
        <v>0</v>
      </c>
    </row>
    <row r="541" spans="1:86">
      <c r="A541" s="57" t="s">
        <v>86</v>
      </c>
      <c r="B541" s="58" t="s">
        <v>132</v>
      </c>
      <c r="C541" s="59" t="s">
        <v>331</v>
      </c>
      <c r="D541" s="58" t="s">
        <v>109</v>
      </c>
      <c r="E541" s="58"/>
      <c r="F541" s="65"/>
      <c r="G541" s="58" t="s">
        <v>332</v>
      </c>
      <c r="H541" s="63"/>
      <c r="I541" s="60">
        <v>0.53</v>
      </c>
      <c r="J541" s="60">
        <v>0.53</v>
      </c>
      <c r="K541" s="60">
        <v>0.53</v>
      </c>
      <c r="L541" s="60">
        <v>0.53</v>
      </c>
      <c r="M541" s="60">
        <v>0.53</v>
      </c>
      <c r="N541" s="60">
        <v>0.53</v>
      </c>
      <c r="O541" s="60">
        <v>0.53</v>
      </c>
      <c r="P541" s="60">
        <v>0.53</v>
      </c>
      <c r="Q541" s="60">
        <v>0.53</v>
      </c>
      <c r="R541" s="60">
        <v>0.53</v>
      </c>
      <c r="S541" s="60">
        <v>0.53</v>
      </c>
      <c r="T541" s="60">
        <v>0.53</v>
      </c>
      <c r="U541" s="60">
        <v>0.53</v>
      </c>
      <c r="V541" s="60">
        <v>0.53</v>
      </c>
      <c r="W541" s="60">
        <v>0.53</v>
      </c>
      <c r="X541" s="60">
        <v>0.53</v>
      </c>
      <c r="Y541" s="60">
        <v>0.53</v>
      </c>
      <c r="Z541" s="60">
        <v>0.53</v>
      </c>
      <c r="AA541" s="60">
        <v>0.53</v>
      </c>
      <c r="AB541" s="60">
        <v>0.53</v>
      </c>
      <c r="AC541" s="60">
        <v>0.53</v>
      </c>
      <c r="AD541" s="60">
        <v>0.53</v>
      </c>
      <c r="AE541" s="60">
        <v>0.53</v>
      </c>
      <c r="AF541" s="60">
        <v>0.53</v>
      </c>
      <c r="AG541" s="60">
        <v>0.53</v>
      </c>
      <c r="AH541" s="60">
        <v>0.53</v>
      </c>
      <c r="AI541" s="60">
        <v>0.53</v>
      </c>
      <c r="AJ541" s="60">
        <v>0.53</v>
      </c>
      <c r="AK541" s="60">
        <v>0.53</v>
      </c>
      <c r="AL541" s="60">
        <v>0.53</v>
      </c>
      <c r="AM541" s="60">
        <v>0.53</v>
      </c>
      <c r="AN541" s="60">
        <v>0.53</v>
      </c>
      <c r="AO541" s="60">
        <v>0.53</v>
      </c>
      <c r="AP541" s="60">
        <v>0.53</v>
      </c>
      <c r="AQ541" s="60">
        <v>0.53</v>
      </c>
      <c r="AR541" s="60">
        <v>0.53</v>
      </c>
      <c r="AS541" s="60">
        <v>0.53</v>
      </c>
      <c r="AT541" s="60">
        <v>0.53</v>
      </c>
      <c r="AU541" s="60">
        <v>0.53</v>
      </c>
      <c r="AV541" s="60">
        <v>0.53</v>
      </c>
      <c r="AW541" s="60">
        <v>0.53</v>
      </c>
      <c r="AX541" s="60">
        <v>0.53</v>
      </c>
      <c r="AY541" s="60">
        <v>0.53</v>
      </c>
      <c r="AZ541" s="60">
        <v>0.53</v>
      </c>
      <c r="BA541" s="60">
        <v>0.53</v>
      </c>
      <c r="BB541" s="60">
        <v>0.53</v>
      </c>
      <c r="BC541" s="60">
        <v>0.53</v>
      </c>
      <c r="BD541" s="60">
        <v>0.53</v>
      </c>
      <c r="BE541" s="60">
        <v>0.53</v>
      </c>
      <c r="BF541" s="60">
        <v>0.53</v>
      </c>
      <c r="BG541" s="60">
        <v>0.53</v>
      </c>
      <c r="BH541" s="60">
        <v>0.53</v>
      </c>
      <c r="BI541" s="60">
        <v>0.53</v>
      </c>
      <c r="BJ541" s="60">
        <v>0.53</v>
      </c>
      <c r="BK541" s="60">
        <v>0.53</v>
      </c>
      <c r="BL541" s="60">
        <v>0.53</v>
      </c>
      <c r="BM541" s="60">
        <v>0.53</v>
      </c>
      <c r="BN541" s="60">
        <v>0.53</v>
      </c>
      <c r="BO541" s="60">
        <v>0.53</v>
      </c>
      <c r="BP541" s="60">
        <v>0.53</v>
      </c>
      <c r="BQ541" s="60">
        <v>0.53</v>
      </c>
      <c r="BR541" s="60">
        <v>0.53</v>
      </c>
      <c r="BS541" s="60">
        <v>0.53</v>
      </c>
      <c r="BT541" s="60">
        <v>0.53</v>
      </c>
      <c r="BU541" s="60">
        <v>0.53</v>
      </c>
      <c r="BV541" s="60">
        <v>0.53</v>
      </c>
      <c r="BW541" s="60">
        <v>0.53</v>
      </c>
      <c r="BX541" s="60">
        <v>0.53</v>
      </c>
      <c r="BY541" s="60">
        <v>0.53</v>
      </c>
      <c r="BZ541" s="60">
        <v>0.53</v>
      </c>
      <c r="CA541" s="60">
        <v>0.53</v>
      </c>
      <c r="CB541" s="60">
        <v>0.53</v>
      </c>
      <c r="CC541" s="60">
        <v>0.53</v>
      </c>
      <c r="CD541" s="60">
        <v>0.53</v>
      </c>
      <c r="CE541" s="60">
        <v>0.53</v>
      </c>
      <c r="CF541" s="60">
        <v>0.53</v>
      </c>
      <c r="CG541" s="60">
        <v>0.53</v>
      </c>
      <c r="CH541" s="60">
        <v>0.53</v>
      </c>
    </row>
    <row r="542" spans="1:86">
      <c r="A542" s="57" t="s">
        <v>86</v>
      </c>
      <c r="B542" s="58" t="s">
        <v>132</v>
      </c>
      <c r="C542" s="59" t="s">
        <v>120</v>
      </c>
      <c r="D542" s="58" t="s">
        <v>125</v>
      </c>
      <c r="E542" s="58" t="str">
        <f>VLOOKUP(CONCATENATE($F$4,F542),'REG FL  CWIP - 1 System Per Boo'!$A$29:$B$1161,2,FALSE)</f>
        <v>Production</v>
      </c>
      <c r="F542" s="58" t="s">
        <v>687</v>
      </c>
      <c r="G542" s="58" t="s">
        <v>688</v>
      </c>
      <c r="H542" s="63"/>
      <c r="I542" s="60">
        <v>69.8</v>
      </c>
      <c r="J542" s="60">
        <v>38.22</v>
      </c>
      <c r="K542" s="60">
        <v>150.92000000000002</v>
      </c>
      <c r="L542" s="60">
        <v>179.39999999999998</v>
      </c>
      <c r="M542" s="60">
        <v>187.1</v>
      </c>
      <c r="N542" s="60">
        <v>217.26</v>
      </c>
      <c r="O542" s="60">
        <v>196.01999999999998</v>
      </c>
      <c r="P542" s="60">
        <v>291.05</v>
      </c>
      <c r="Q542" s="60">
        <v>461.05</v>
      </c>
      <c r="R542" s="60">
        <v>659.58999999999992</v>
      </c>
      <c r="S542" s="60">
        <v>863.94</v>
      </c>
      <c r="T542" s="60">
        <v>1001.88</v>
      </c>
      <c r="U542" s="60">
        <v>69.8</v>
      </c>
      <c r="V542" s="60">
        <v>1330.0400000000002</v>
      </c>
      <c r="W542" s="60">
        <v>1330.0400000000002</v>
      </c>
      <c r="X542" s="60">
        <v>1330.0400000000002</v>
      </c>
      <c r="Y542" s="60">
        <v>1122.4042500000003</v>
      </c>
      <c r="Z542" s="60">
        <v>1122.4042500000003</v>
      </c>
      <c r="AA542" s="60">
        <v>1122.4042500000003</v>
      </c>
      <c r="AB542" s="60">
        <v>1122.4042500000003</v>
      </c>
      <c r="AC542" s="60">
        <v>1122.4042500000003</v>
      </c>
      <c r="AD542" s="60">
        <v>1122.4042500000003</v>
      </c>
      <c r="AE542" s="60">
        <v>1122.4042500000003</v>
      </c>
      <c r="AF542" s="60">
        <v>1122.4042500000003</v>
      </c>
      <c r="AG542" s="60">
        <v>1122.4042500000003</v>
      </c>
      <c r="AH542" s="60">
        <v>1330.0400000000002</v>
      </c>
      <c r="AI542" s="60">
        <v>1122.4042500000003</v>
      </c>
      <c r="AJ542" s="60">
        <v>1122.4042500000003</v>
      </c>
      <c r="AK542" s="60">
        <v>1122.4042500000003</v>
      </c>
      <c r="AL542" s="60">
        <v>1122.4042500000003</v>
      </c>
      <c r="AM542" s="60">
        <v>1122.4042500000003</v>
      </c>
      <c r="AN542" s="60">
        <v>1122.4042500000003</v>
      </c>
      <c r="AO542" s="60">
        <v>1122.4042500000003</v>
      </c>
      <c r="AP542" s="60">
        <v>1122.4042500000003</v>
      </c>
      <c r="AQ542" s="60">
        <v>1122.4042500000003</v>
      </c>
      <c r="AR542" s="60">
        <v>1122.4042500000003</v>
      </c>
      <c r="AS542" s="60">
        <v>1122.4042500000003</v>
      </c>
      <c r="AT542" s="60">
        <v>1122.4042500000003</v>
      </c>
      <c r="AU542" s="60">
        <v>1122.4042500000003</v>
      </c>
      <c r="AV542" s="60">
        <v>914.76850000000013</v>
      </c>
      <c r="AW542" s="60">
        <v>914.76850000000013</v>
      </c>
      <c r="AX542" s="60">
        <v>914.76850000000013</v>
      </c>
      <c r="AY542" s="60">
        <v>914.76850000000013</v>
      </c>
      <c r="AZ542" s="60">
        <v>914.76850000000013</v>
      </c>
      <c r="BA542" s="60">
        <v>914.76850000000013</v>
      </c>
      <c r="BB542" s="60">
        <v>914.76850000000013</v>
      </c>
      <c r="BC542" s="60">
        <v>914.76850000000013</v>
      </c>
      <c r="BD542" s="60">
        <v>914.76850000000013</v>
      </c>
      <c r="BE542" s="60">
        <v>914.76850000000013</v>
      </c>
      <c r="BF542" s="60">
        <v>914.76850000000013</v>
      </c>
      <c r="BG542" s="60">
        <v>914.76850000000013</v>
      </c>
      <c r="BH542" s="60">
        <v>914.76850000000013</v>
      </c>
      <c r="BI542" s="60">
        <v>697.48149896430414</v>
      </c>
      <c r="BJ542" s="60">
        <v>697.48149896430414</v>
      </c>
      <c r="BK542" s="60">
        <v>697.48149896430414</v>
      </c>
      <c r="BL542" s="60">
        <v>697.48149896430414</v>
      </c>
      <c r="BM542" s="60">
        <v>697.48149896430414</v>
      </c>
      <c r="BN542" s="60">
        <v>697.48149896430414</v>
      </c>
      <c r="BO542" s="60">
        <v>697.48149896430414</v>
      </c>
      <c r="BP542" s="60">
        <v>697.48149896430414</v>
      </c>
      <c r="BQ542" s="60">
        <v>697.48149896430414</v>
      </c>
      <c r="BR542" s="60">
        <v>697.48149896430414</v>
      </c>
      <c r="BS542" s="60">
        <v>697.48149896430414</v>
      </c>
      <c r="BT542" s="60">
        <v>697.48149896430414</v>
      </c>
      <c r="BU542" s="60">
        <v>697.48149896430414</v>
      </c>
      <c r="BV542" s="60">
        <v>492.92149709780693</v>
      </c>
      <c r="BW542" s="60">
        <v>492.92149709780693</v>
      </c>
      <c r="BX542" s="60">
        <v>492.92149709780693</v>
      </c>
      <c r="BY542" s="60">
        <v>492.92149709780693</v>
      </c>
      <c r="BZ542" s="60">
        <v>492.92149709780693</v>
      </c>
      <c r="CA542" s="60">
        <v>492.92149709780693</v>
      </c>
      <c r="CB542" s="60">
        <v>492.92149709780693</v>
      </c>
      <c r="CC542" s="60">
        <v>492.92149709780693</v>
      </c>
      <c r="CD542" s="60">
        <v>492.92149709780693</v>
      </c>
      <c r="CE542" s="60">
        <v>492.92149709780693</v>
      </c>
      <c r="CF542" s="60">
        <v>492.92149709780693</v>
      </c>
      <c r="CG542" s="60">
        <v>492.92149709780693</v>
      </c>
      <c r="CH542" s="60">
        <v>492.92149709780693</v>
      </c>
    </row>
    <row r="543" spans="1:86">
      <c r="A543" s="57" t="s">
        <v>86</v>
      </c>
      <c r="B543" s="57" t="s">
        <v>701</v>
      </c>
      <c r="C543" s="58" t="s">
        <v>331</v>
      </c>
      <c r="D543" s="58" t="s">
        <v>109</v>
      </c>
      <c r="E543" s="58"/>
      <c r="F543" s="65"/>
      <c r="G543" s="58" t="s">
        <v>332</v>
      </c>
      <c r="H543" s="63"/>
      <c r="I543" s="60">
        <v>0</v>
      </c>
      <c r="J543" s="60">
        <v>0</v>
      </c>
      <c r="K543" s="60">
        <v>0</v>
      </c>
      <c r="L543" s="60">
        <v>0</v>
      </c>
      <c r="M543" s="60">
        <v>0</v>
      </c>
      <c r="N543" s="60">
        <v>0</v>
      </c>
      <c r="O543" s="60">
        <v>-9.6999999999999993</v>
      </c>
      <c r="P543" s="60">
        <v>0</v>
      </c>
      <c r="Q543" s="60">
        <v>0</v>
      </c>
      <c r="R543" s="60">
        <v>0</v>
      </c>
      <c r="S543" s="60">
        <v>0</v>
      </c>
      <c r="T543" s="60">
        <v>0</v>
      </c>
      <c r="U543" s="60">
        <v>-9.6999999999999993</v>
      </c>
      <c r="V543" s="60">
        <v>0</v>
      </c>
      <c r="W543" s="60">
        <v>0</v>
      </c>
      <c r="X543" s="60">
        <v>0</v>
      </c>
      <c r="Y543" s="60">
        <v>0</v>
      </c>
      <c r="Z543" s="60">
        <v>0</v>
      </c>
      <c r="AA543" s="60">
        <v>0</v>
      </c>
      <c r="AB543" s="60">
        <v>0</v>
      </c>
      <c r="AC543" s="60">
        <v>0</v>
      </c>
      <c r="AD543" s="60">
        <v>0</v>
      </c>
      <c r="AE543" s="60">
        <v>0</v>
      </c>
      <c r="AF543" s="60">
        <v>0</v>
      </c>
      <c r="AG543" s="60">
        <v>0</v>
      </c>
      <c r="AH543" s="60">
        <v>0</v>
      </c>
      <c r="AI543" s="60">
        <v>0</v>
      </c>
      <c r="AJ543" s="60">
        <v>0</v>
      </c>
      <c r="AK543" s="60">
        <v>0</v>
      </c>
      <c r="AL543" s="60">
        <v>0</v>
      </c>
      <c r="AM543" s="60">
        <v>0</v>
      </c>
      <c r="AN543" s="60">
        <v>0</v>
      </c>
      <c r="AO543" s="60">
        <v>0</v>
      </c>
      <c r="AP543" s="60">
        <v>0</v>
      </c>
      <c r="AQ543" s="60">
        <v>0</v>
      </c>
      <c r="AR543" s="60">
        <v>0</v>
      </c>
      <c r="AS543" s="60">
        <v>0</v>
      </c>
      <c r="AT543" s="60">
        <v>0</v>
      </c>
      <c r="AU543" s="60">
        <v>0</v>
      </c>
      <c r="AV543" s="60">
        <v>0</v>
      </c>
      <c r="AW543" s="60">
        <v>0</v>
      </c>
      <c r="AX543" s="60">
        <v>0</v>
      </c>
      <c r="AY543" s="60">
        <v>0</v>
      </c>
      <c r="AZ543" s="60">
        <v>0</v>
      </c>
      <c r="BA543" s="60">
        <v>0</v>
      </c>
      <c r="BB543" s="60">
        <v>0</v>
      </c>
      <c r="BC543" s="60">
        <v>0</v>
      </c>
      <c r="BD543" s="60">
        <v>0</v>
      </c>
      <c r="BE543" s="60">
        <v>0</v>
      </c>
      <c r="BF543" s="60">
        <v>0</v>
      </c>
      <c r="BG543" s="60">
        <v>0</v>
      </c>
      <c r="BH543" s="60">
        <v>0</v>
      </c>
      <c r="BI543" s="60">
        <v>0</v>
      </c>
      <c r="BJ543" s="60">
        <v>0</v>
      </c>
      <c r="BK543" s="60">
        <v>0</v>
      </c>
      <c r="BL543" s="60">
        <v>0</v>
      </c>
      <c r="BM543" s="60">
        <v>0</v>
      </c>
      <c r="BN543" s="60">
        <v>0</v>
      </c>
      <c r="BO543" s="60">
        <v>0</v>
      </c>
      <c r="BP543" s="60">
        <v>0</v>
      </c>
      <c r="BQ543" s="60">
        <v>0</v>
      </c>
      <c r="BR543" s="60">
        <v>0</v>
      </c>
      <c r="BS543" s="60">
        <v>0</v>
      </c>
      <c r="BT543" s="60">
        <v>0</v>
      </c>
      <c r="BU543" s="60">
        <v>0</v>
      </c>
      <c r="BV543" s="60">
        <v>0</v>
      </c>
      <c r="BW543" s="60">
        <v>0</v>
      </c>
      <c r="BX543" s="60">
        <v>0</v>
      </c>
      <c r="BY543" s="60">
        <v>0</v>
      </c>
      <c r="BZ543" s="60">
        <v>0</v>
      </c>
      <c r="CA543" s="60">
        <v>0</v>
      </c>
      <c r="CB543" s="60">
        <v>0</v>
      </c>
      <c r="CC543" s="60">
        <v>0</v>
      </c>
      <c r="CD543" s="60">
        <v>0</v>
      </c>
      <c r="CE543" s="60">
        <v>0</v>
      </c>
      <c r="CF543" s="60">
        <v>0</v>
      </c>
      <c r="CG543" s="60">
        <v>0</v>
      </c>
      <c r="CH543" s="60">
        <v>0</v>
      </c>
    </row>
    <row r="544" spans="1:86">
      <c r="A544" s="57" t="s">
        <v>86</v>
      </c>
      <c r="B544" s="57" t="s">
        <v>701</v>
      </c>
      <c r="C544" s="58" t="s">
        <v>120</v>
      </c>
      <c r="D544" s="58" t="s">
        <v>125</v>
      </c>
      <c r="E544" s="58" t="str">
        <f>VLOOKUP(CONCATENATE($F$4,F544),'REG FL  CWIP - 1 System Per Boo'!$A$29:$B$1161,2,FALSE)</f>
        <v>Production</v>
      </c>
      <c r="F544" s="58" t="s">
        <v>687</v>
      </c>
      <c r="G544" s="58" t="s">
        <v>688</v>
      </c>
      <c r="H544" s="63"/>
      <c r="I544" s="60">
        <v>-1.5</v>
      </c>
      <c r="J544" s="60">
        <v>112.98</v>
      </c>
      <c r="K544" s="60">
        <v>93.850000000000009</v>
      </c>
      <c r="L544" s="60">
        <v>24.68</v>
      </c>
      <c r="M544" s="60">
        <v>32</v>
      </c>
      <c r="N544" s="60">
        <v>21.78</v>
      </c>
      <c r="O544" s="60">
        <v>114.75999999999999</v>
      </c>
      <c r="P544" s="60">
        <v>170</v>
      </c>
      <c r="Q544" s="60">
        <v>198.53</v>
      </c>
      <c r="R544" s="60">
        <v>204.35000000000002</v>
      </c>
      <c r="S544" s="60">
        <v>179.65</v>
      </c>
      <c r="T544" s="60">
        <v>376.47</v>
      </c>
      <c r="U544" s="60">
        <v>1527.55</v>
      </c>
      <c r="V544" s="60">
        <v>0</v>
      </c>
      <c r="W544" s="60">
        <v>0</v>
      </c>
      <c r="X544" s="60">
        <v>0</v>
      </c>
      <c r="Y544" s="60">
        <v>0</v>
      </c>
      <c r="Z544" s="60">
        <v>0</v>
      </c>
      <c r="AA544" s="60">
        <v>0</v>
      </c>
      <c r="AB544" s="60">
        <v>0</v>
      </c>
      <c r="AC544" s="60">
        <v>0</v>
      </c>
      <c r="AD544" s="60">
        <v>0</v>
      </c>
      <c r="AE544" s="60">
        <v>0</v>
      </c>
      <c r="AF544" s="60">
        <v>0</v>
      </c>
      <c r="AG544" s="60">
        <v>0</v>
      </c>
      <c r="AH544" s="60">
        <v>0</v>
      </c>
      <c r="AI544" s="60">
        <v>0</v>
      </c>
      <c r="AJ544" s="60">
        <v>0</v>
      </c>
      <c r="AK544" s="60">
        <v>0</v>
      </c>
      <c r="AL544" s="60">
        <v>0</v>
      </c>
      <c r="AM544" s="60">
        <v>0</v>
      </c>
      <c r="AN544" s="60">
        <v>0</v>
      </c>
      <c r="AO544" s="60">
        <v>0</v>
      </c>
      <c r="AP544" s="60">
        <v>0</v>
      </c>
      <c r="AQ544" s="60">
        <v>0</v>
      </c>
      <c r="AR544" s="60">
        <v>0</v>
      </c>
      <c r="AS544" s="60">
        <v>0</v>
      </c>
      <c r="AT544" s="60">
        <v>0</v>
      </c>
      <c r="AU544" s="60">
        <v>0</v>
      </c>
      <c r="AV544" s="60">
        <v>0</v>
      </c>
      <c r="AW544" s="60">
        <v>0</v>
      </c>
      <c r="AX544" s="60">
        <v>0</v>
      </c>
      <c r="AY544" s="60">
        <v>0</v>
      </c>
      <c r="AZ544" s="60">
        <v>0</v>
      </c>
      <c r="BA544" s="60">
        <v>0</v>
      </c>
      <c r="BB544" s="60">
        <v>0</v>
      </c>
      <c r="BC544" s="60">
        <v>0</v>
      </c>
      <c r="BD544" s="60">
        <v>0</v>
      </c>
      <c r="BE544" s="60">
        <v>0</v>
      </c>
      <c r="BF544" s="60">
        <v>0</v>
      </c>
      <c r="BG544" s="60">
        <v>0</v>
      </c>
      <c r="BH544" s="60">
        <v>0</v>
      </c>
      <c r="BI544" s="60">
        <v>0</v>
      </c>
      <c r="BJ544" s="60">
        <v>0</v>
      </c>
      <c r="BK544" s="60">
        <v>0</v>
      </c>
      <c r="BL544" s="60">
        <v>0</v>
      </c>
      <c r="BM544" s="60">
        <v>0</v>
      </c>
      <c r="BN544" s="60">
        <v>0</v>
      </c>
      <c r="BO544" s="60">
        <v>0</v>
      </c>
      <c r="BP544" s="60">
        <v>0</v>
      </c>
      <c r="BQ544" s="60">
        <v>0</v>
      </c>
      <c r="BR544" s="60">
        <v>0</v>
      </c>
      <c r="BS544" s="60">
        <v>0</v>
      </c>
      <c r="BT544" s="60">
        <v>0</v>
      </c>
      <c r="BU544" s="60">
        <v>0</v>
      </c>
      <c r="BV544" s="60">
        <v>0</v>
      </c>
      <c r="BW544" s="60">
        <v>0</v>
      </c>
      <c r="BX544" s="60">
        <v>0</v>
      </c>
      <c r="BY544" s="60">
        <v>0</v>
      </c>
      <c r="BZ544" s="60">
        <v>0</v>
      </c>
      <c r="CA544" s="60">
        <v>0</v>
      </c>
      <c r="CB544" s="60">
        <v>0</v>
      </c>
      <c r="CC544" s="60">
        <v>0</v>
      </c>
      <c r="CD544" s="60">
        <v>0</v>
      </c>
      <c r="CE544" s="60">
        <v>0</v>
      </c>
      <c r="CF544" s="60">
        <v>0</v>
      </c>
      <c r="CG544" s="60">
        <v>0</v>
      </c>
      <c r="CH544" s="60">
        <v>0</v>
      </c>
    </row>
    <row r="545" spans="1:86">
      <c r="A545" s="57" t="s">
        <v>86</v>
      </c>
      <c r="B545" s="58" t="s">
        <v>719</v>
      </c>
      <c r="C545" s="59" t="s">
        <v>331</v>
      </c>
      <c r="D545" s="58" t="s">
        <v>109</v>
      </c>
      <c r="E545" s="58"/>
      <c r="F545" s="65"/>
      <c r="G545" s="58" t="s">
        <v>332</v>
      </c>
      <c r="H545" s="63"/>
      <c r="I545" s="60">
        <v>0</v>
      </c>
      <c r="J545" s="60">
        <v>0</v>
      </c>
      <c r="K545" s="60">
        <v>0</v>
      </c>
      <c r="L545" s="60">
        <v>0</v>
      </c>
      <c r="M545" s="60">
        <v>0</v>
      </c>
      <c r="N545" s="60">
        <v>0</v>
      </c>
      <c r="O545" s="60">
        <v>-9.6999999999999993</v>
      </c>
      <c r="P545" s="60">
        <v>0</v>
      </c>
      <c r="Q545" s="60">
        <v>0</v>
      </c>
      <c r="R545" s="60">
        <v>0</v>
      </c>
      <c r="S545" s="60">
        <v>0</v>
      </c>
      <c r="T545" s="60">
        <v>0</v>
      </c>
      <c r="U545" s="60">
        <v>-9.6999999999999993</v>
      </c>
      <c r="V545" s="60">
        <v>0</v>
      </c>
      <c r="W545" s="60">
        <v>0</v>
      </c>
      <c r="X545" s="60">
        <v>0</v>
      </c>
      <c r="Y545" s="60">
        <v>0</v>
      </c>
      <c r="Z545" s="60">
        <v>0</v>
      </c>
      <c r="AA545" s="60">
        <v>0</v>
      </c>
      <c r="AB545" s="60">
        <v>0</v>
      </c>
      <c r="AC545" s="60">
        <v>0</v>
      </c>
      <c r="AD545" s="60">
        <v>0</v>
      </c>
      <c r="AE545" s="60">
        <v>0</v>
      </c>
      <c r="AF545" s="60">
        <v>0</v>
      </c>
      <c r="AG545" s="60">
        <v>0</v>
      </c>
      <c r="AH545" s="60">
        <v>0</v>
      </c>
      <c r="AI545" s="60">
        <v>0</v>
      </c>
      <c r="AJ545" s="60">
        <v>0</v>
      </c>
      <c r="AK545" s="60">
        <v>0</v>
      </c>
      <c r="AL545" s="60">
        <v>0</v>
      </c>
      <c r="AM545" s="60">
        <v>0</v>
      </c>
      <c r="AN545" s="60">
        <v>0</v>
      </c>
      <c r="AO545" s="60">
        <v>0</v>
      </c>
      <c r="AP545" s="60">
        <v>0</v>
      </c>
      <c r="AQ545" s="60">
        <v>0</v>
      </c>
      <c r="AR545" s="60">
        <v>0</v>
      </c>
      <c r="AS545" s="60">
        <v>0</v>
      </c>
      <c r="AT545" s="60">
        <v>0</v>
      </c>
      <c r="AU545" s="60">
        <v>0</v>
      </c>
      <c r="AV545" s="60">
        <v>0</v>
      </c>
      <c r="AW545" s="60">
        <v>0</v>
      </c>
      <c r="AX545" s="60">
        <v>0</v>
      </c>
      <c r="AY545" s="60">
        <v>0</v>
      </c>
      <c r="AZ545" s="60">
        <v>0</v>
      </c>
      <c r="BA545" s="60">
        <v>0</v>
      </c>
      <c r="BB545" s="60">
        <v>0</v>
      </c>
      <c r="BC545" s="60">
        <v>0</v>
      </c>
      <c r="BD545" s="60">
        <v>0</v>
      </c>
      <c r="BE545" s="60">
        <v>0</v>
      </c>
      <c r="BF545" s="60">
        <v>0</v>
      </c>
      <c r="BG545" s="60">
        <v>0</v>
      </c>
      <c r="BH545" s="60">
        <v>0</v>
      </c>
      <c r="BI545" s="60">
        <v>0</v>
      </c>
      <c r="BJ545" s="60">
        <v>0</v>
      </c>
      <c r="BK545" s="60">
        <v>0</v>
      </c>
      <c r="BL545" s="60">
        <v>0</v>
      </c>
      <c r="BM545" s="60">
        <v>0</v>
      </c>
      <c r="BN545" s="60">
        <v>0</v>
      </c>
      <c r="BO545" s="60">
        <v>0</v>
      </c>
      <c r="BP545" s="60">
        <v>0</v>
      </c>
      <c r="BQ545" s="60">
        <v>0</v>
      </c>
      <c r="BR545" s="60">
        <v>0</v>
      </c>
      <c r="BS545" s="60">
        <v>0</v>
      </c>
      <c r="BT545" s="60">
        <v>0</v>
      </c>
      <c r="BU545" s="60">
        <v>0</v>
      </c>
      <c r="BV545" s="60">
        <v>0</v>
      </c>
      <c r="BW545" s="60">
        <v>0</v>
      </c>
      <c r="BX545" s="60">
        <v>0</v>
      </c>
      <c r="BY545" s="60">
        <v>0</v>
      </c>
      <c r="BZ545" s="60">
        <v>0</v>
      </c>
      <c r="CA545" s="60">
        <v>0</v>
      </c>
      <c r="CB545" s="60">
        <v>0</v>
      </c>
      <c r="CC545" s="60">
        <v>0</v>
      </c>
      <c r="CD545" s="60">
        <v>0</v>
      </c>
      <c r="CE545" s="60">
        <v>0</v>
      </c>
      <c r="CF545" s="60">
        <v>0</v>
      </c>
      <c r="CG545" s="60">
        <v>0</v>
      </c>
      <c r="CH545" s="60">
        <v>0</v>
      </c>
    </row>
    <row r="546" spans="1:86">
      <c r="A546" s="57" t="s">
        <v>86</v>
      </c>
      <c r="B546" s="58" t="s">
        <v>719</v>
      </c>
      <c r="C546" s="59" t="s">
        <v>120</v>
      </c>
      <c r="D546" s="58" t="s">
        <v>125</v>
      </c>
      <c r="E546" s="58" t="str">
        <f>VLOOKUP(CONCATENATE($F$4,F546),'REG FL  CWIP - 1 System Per Boo'!$A$29:$B$1161,2,FALSE)</f>
        <v>Production</v>
      </c>
      <c r="F546" s="58" t="s">
        <v>687</v>
      </c>
      <c r="G546" s="58" t="s">
        <v>688</v>
      </c>
      <c r="H546" s="63"/>
      <c r="I546" s="60">
        <v>30.08</v>
      </c>
      <c r="J546" s="60">
        <v>0.27</v>
      </c>
      <c r="K546" s="60">
        <v>65.38</v>
      </c>
      <c r="L546" s="60">
        <v>16.98</v>
      </c>
      <c r="M546" s="60">
        <v>1.83</v>
      </c>
      <c r="N546" s="60">
        <v>43.02</v>
      </c>
      <c r="O546" s="60">
        <v>19.73</v>
      </c>
      <c r="P546" s="60">
        <v>0</v>
      </c>
      <c r="Q546" s="60">
        <v>0</v>
      </c>
      <c r="R546" s="60">
        <v>0</v>
      </c>
      <c r="S546" s="60">
        <v>41.71</v>
      </c>
      <c r="T546" s="60">
        <v>48.3</v>
      </c>
      <c r="U546" s="60">
        <v>267.3</v>
      </c>
      <c r="V546" s="60">
        <v>0</v>
      </c>
      <c r="W546" s="60">
        <v>0</v>
      </c>
      <c r="X546" s="60">
        <v>207.63574999999989</v>
      </c>
      <c r="Y546" s="60">
        <v>0</v>
      </c>
      <c r="Z546" s="60">
        <v>0</v>
      </c>
      <c r="AA546" s="60">
        <v>0</v>
      </c>
      <c r="AB546" s="60">
        <v>0</v>
      </c>
      <c r="AC546" s="60">
        <v>0</v>
      </c>
      <c r="AD546" s="60">
        <v>0</v>
      </c>
      <c r="AE546" s="60">
        <v>0</v>
      </c>
      <c r="AF546" s="60">
        <v>0</v>
      </c>
      <c r="AG546" s="60">
        <v>0</v>
      </c>
      <c r="AH546" s="60">
        <v>207.63574999999989</v>
      </c>
      <c r="AI546" s="60">
        <v>0</v>
      </c>
      <c r="AJ546" s="60">
        <v>0</v>
      </c>
      <c r="AK546" s="60">
        <v>0</v>
      </c>
      <c r="AL546" s="60">
        <v>0</v>
      </c>
      <c r="AM546" s="60">
        <v>0</v>
      </c>
      <c r="AN546" s="60">
        <v>0</v>
      </c>
      <c r="AO546" s="60">
        <v>0</v>
      </c>
      <c r="AP546" s="60">
        <v>0</v>
      </c>
      <c r="AQ546" s="60">
        <v>0</v>
      </c>
      <c r="AR546" s="60">
        <v>0</v>
      </c>
      <c r="AS546" s="60">
        <v>0</v>
      </c>
      <c r="AT546" s="60">
        <v>207.63575000000009</v>
      </c>
      <c r="AU546" s="60">
        <v>207.63575000000009</v>
      </c>
      <c r="AV546" s="60">
        <v>0</v>
      </c>
      <c r="AW546" s="60">
        <v>0</v>
      </c>
      <c r="AX546" s="60">
        <v>0</v>
      </c>
      <c r="AY546" s="60">
        <v>0</v>
      </c>
      <c r="AZ546" s="60">
        <v>0</v>
      </c>
      <c r="BA546" s="60">
        <v>0</v>
      </c>
      <c r="BB546" s="60">
        <v>0</v>
      </c>
      <c r="BC546" s="60">
        <v>0</v>
      </c>
      <c r="BD546" s="60">
        <v>0</v>
      </c>
      <c r="BE546" s="60">
        <v>0</v>
      </c>
      <c r="BF546" s="60">
        <v>0</v>
      </c>
      <c r="BG546" s="60">
        <v>217.28700103569597</v>
      </c>
      <c r="BH546" s="60">
        <v>217.28700103569597</v>
      </c>
      <c r="BI546" s="60">
        <v>0</v>
      </c>
      <c r="BJ546" s="60">
        <v>0</v>
      </c>
      <c r="BK546" s="60">
        <v>0</v>
      </c>
      <c r="BL546" s="60">
        <v>0</v>
      </c>
      <c r="BM546" s="60">
        <v>0</v>
      </c>
      <c r="BN546" s="60">
        <v>0</v>
      </c>
      <c r="BO546" s="60">
        <v>0</v>
      </c>
      <c r="BP546" s="60">
        <v>0</v>
      </c>
      <c r="BQ546" s="60">
        <v>0</v>
      </c>
      <c r="BR546" s="60">
        <v>0</v>
      </c>
      <c r="BS546" s="60">
        <v>0</v>
      </c>
      <c r="BT546" s="60">
        <v>204.5600018664972</v>
      </c>
      <c r="BU546" s="60">
        <v>204.5600018664972</v>
      </c>
      <c r="BV546" s="60">
        <v>0</v>
      </c>
      <c r="BW546" s="60">
        <v>0</v>
      </c>
      <c r="BX546" s="60">
        <v>0</v>
      </c>
      <c r="BY546" s="60">
        <v>0</v>
      </c>
      <c r="BZ546" s="60">
        <v>0</v>
      </c>
      <c r="CA546" s="60">
        <v>0</v>
      </c>
      <c r="CB546" s="60">
        <v>0</v>
      </c>
      <c r="CC546" s="60">
        <v>0</v>
      </c>
      <c r="CD546" s="60">
        <v>0</v>
      </c>
      <c r="CE546" s="60">
        <v>0</v>
      </c>
      <c r="CF546" s="60">
        <v>0</v>
      </c>
      <c r="CG546" s="60">
        <v>144.56587381326997</v>
      </c>
      <c r="CH546" s="60">
        <v>144.56587381326997</v>
      </c>
    </row>
    <row r="547" spans="1:86">
      <c r="A547" s="57" t="s">
        <v>86</v>
      </c>
      <c r="B547" s="58" t="s">
        <v>723</v>
      </c>
      <c r="C547" s="59" t="s">
        <v>331</v>
      </c>
      <c r="D547" s="58" t="s">
        <v>109</v>
      </c>
      <c r="E547" s="58"/>
      <c r="F547" s="65"/>
      <c r="G547" s="58" t="s">
        <v>332</v>
      </c>
      <c r="H547" s="63"/>
      <c r="I547" s="60">
        <v>0.53</v>
      </c>
      <c r="J547" s="60">
        <v>0.53</v>
      </c>
      <c r="K547" s="60">
        <v>0.53</v>
      </c>
      <c r="L547" s="60">
        <v>0.53</v>
      </c>
      <c r="M547" s="60">
        <v>0.53</v>
      </c>
      <c r="N547" s="60">
        <v>0.53</v>
      </c>
      <c r="O547" s="60">
        <v>0.53</v>
      </c>
      <c r="P547" s="60">
        <v>0.53</v>
      </c>
      <c r="Q547" s="60">
        <v>0.53</v>
      </c>
      <c r="R547" s="60">
        <v>0.53</v>
      </c>
      <c r="S547" s="60">
        <v>0.53</v>
      </c>
      <c r="T547" s="60">
        <v>0.53</v>
      </c>
      <c r="U547" s="60">
        <v>0.53</v>
      </c>
      <c r="V547" s="60">
        <v>0.53</v>
      </c>
      <c r="W547" s="60">
        <v>0.53</v>
      </c>
      <c r="X547" s="60">
        <v>0.53</v>
      </c>
      <c r="Y547" s="60">
        <v>0.53</v>
      </c>
      <c r="Z547" s="60">
        <v>0.53</v>
      </c>
      <c r="AA547" s="60">
        <v>0.53</v>
      </c>
      <c r="AB547" s="60">
        <v>0.53</v>
      </c>
      <c r="AC547" s="60">
        <v>0.53</v>
      </c>
      <c r="AD547" s="60">
        <v>0.53</v>
      </c>
      <c r="AE547" s="60">
        <v>0.53</v>
      </c>
      <c r="AF547" s="60">
        <v>0.53</v>
      </c>
      <c r="AG547" s="60">
        <v>0.53</v>
      </c>
      <c r="AH547" s="60">
        <v>0.53</v>
      </c>
      <c r="AI547" s="60">
        <v>0.53</v>
      </c>
      <c r="AJ547" s="60">
        <v>0.53</v>
      </c>
      <c r="AK547" s="60">
        <v>0.53</v>
      </c>
      <c r="AL547" s="60">
        <v>0.53</v>
      </c>
      <c r="AM547" s="60">
        <v>0.53</v>
      </c>
      <c r="AN547" s="60">
        <v>0.53</v>
      </c>
      <c r="AO547" s="60">
        <v>0.53</v>
      </c>
      <c r="AP547" s="60">
        <v>0.53</v>
      </c>
      <c r="AQ547" s="60">
        <v>0.53</v>
      </c>
      <c r="AR547" s="60">
        <v>0.53</v>
      </c>
      <c r="AS547" s="60">
        <v>0.53</v>
      </c>
      <c r="AT547" s="60">
        <v>0.53</v>
      </c>
      <c r="AU547" s="60">
        <v>0.53</v>
      </c>
      <c r="AV547" s="60">
        <v>0.53</v>
      </c>
      <c r="AW547" s="60">
        <v>0.53</v>
      </c>
      <c r="AX547" s="60">
        <v>0.53</v>
      </c>
      <c r="AY547" s="60">
        <v>0.53</v>
      </c>
      <c r="AZ547" s="60">
        <v>0.53</v>
      </c>
      <c r="BA547" s="60">
        <v>0.53</v>
      </c>
      <c r="BB547" s="60">
        <v>0.53</v>
      </c>
      <c r="BC547" s="60">
        <v>0.53</v>
      </c>
      <c r="BD547" s="60">
        <v>0.53</v>
      </c>
      <c r="BE547" s="60">
        <v>0.53</v>
      </c>
      <c r="BF547" s="60">
        <v>0.53</v>
      </c>
      <c r="BG547" s="60">
        <v>0.53</v>
      </c>
      <c r="BH547" s="60">
        <v>0.53</v>
      </c>
      <c r="BI547" s="60">
        <v>0.53</v>
      </c>
      <c r="BJ547" s="60">
        <v>0.53</v>
      </c>
      <c r="BK547" s="60">
        <v>0.53</v>
      </c>
      <c r="BL547" s="60">
        <v>0.53</v>
      </c>
      <c r="BM547" s="60">
        <v>0.53</v>
      </c>
      <c r="BN547" s="60">
        <v>0.53</v>
      </c>
      <c r="BO547" s="60">
        <v>0.53</v>
      </c>
      <c r="BP547" s="60">
        <v>0.53</v>
      </c>
      <c r="BQ547" s="60">
        <v>0.53</v>
      </c>
      <c r="BR547" s="60">
        <v>0.53</v>
      </c>
      <c r="BS547" s="60">
        <v>0.53</v>
      </c>
      <c r="BT547" s="60">
        <v>0.53</v>
      </c>
      <c r="BU547" s="60">
        <v>0.53</v>
      </c>
      <c r="BV547" s="60">
        <v>0.53</v>
      </c>
      <c r="BW547" s="60">
        <v>0.53</v>
      </c>
      <c r="BX547" s="60">
        <v>0.53</v>
      </c>
      <c r="BY547" s="60">
        <v>0.53</v>
      </c>
      <c r="BZ547" s="60">
        <v>0.53</v>
      </c>
      <c r="CA547" s="60">
        <v>0.53</v>
      </c>
      <c r="CB547" s="60">
        <v>0.53</v>
      </c>
      <c r="CC547" s="60">
        <v>0.53</v>
      </c>
      <c r="CD547" s="60">
        <v>0.53</v>
      </c>
      <c r="CE547" s="60">
        <v>0.53</v>
      </c>
      <c r="CF547" s="60">
        <v>0.53</v>
      </c>
      <c r="CG547" s="60">
        <v>0.53</v>
      </c>
      <c r="CH547" s="60">
        <v>0.53</v>
      </c>
    </row>
    <row r="548" spans="1:86">
      <c r="A548" s="57" t="s">
        <v>86</v>
      </c>
      <c r="B548" s="58" t="s">
        <v>723</v>
      </c>
      <c r="C548" s="59" t="s">
        <v>120</v>
      </c>
      <c r="D548" s="58" t="s">
        <v>125</v>
      </c>
      <c r="E548" s="58" t="str">
        <f>VLOOKUP(CONCATENATE($F$4,F548),'REG FL  CWIP - 1 System Per Boo'!$A$29:$B$1161,2,FALSE)</f>
        <v>Production</v>
      </c>
      <c r="F548" s="58" t="s">
        <v>687</v>
      </c>
      <c r="G548" s="58" t="s">
        <v>688</v>
      </c>
      <c r="H548" s="63">
        <v>344</v>
      </c>
      <c r="I548" s="60">
        <v>38.22</v>
      </c>
      <c r="J548" s="60">
        <v>150.92000000000002</v>
      </c>
      <c r="K548" s="60">
        <v>179.39999999999998</v>
      </c>
      <c r="L548" s="60">
        <v>187.1</v>
      </c>
      <c r="M548" s="60">
        <v>217.26</v>
      </c>
      <c r="N548" s="60">
        <v>196.01999999999998</v>
      </c>
      <c r="O548" s="60">
        <v>291.05</v>
      </c>
      <c r="P548" s="60">
        <v>461.05</v>
      </c>
      <c r="Q548" s="60">
        <v>659.58999999999992</v>
      </c>
      <c r="R548" s="60">
        <v>863.94</v>
      </c>
      <c r="S548" s="60">
        <v>1001.88</v>
      </c>
      <c r="T548" s="60">
        <v>1330.0400000000002</v>
      </c>
      <c r="U548" s="60">
        <v>1330.0400000000002</v>
      </c>
      <c r="V548" s="60">
        <v>1330.0400000000002</v>
      </c>
      <c r="W548" s="60">
        <v>1330.0400000000002</v>
      </c>
      <c r="X548" s="60">
        <v>1122.4042500000003</v>
      </c>
      <c r="Y548" s="60">
        <v>1122.4042500000003</v>
      </c>
      <c r="Z548" s="60">
        <v>1122.4042500000003</v>
      </c>
      <c r="AA548" s="60">
        <v>1122.4042500000003</v>
      </c>
      <c r="AB548" s="60">
        <v>1122.4042500000003</v>
      </c>
      <c r="AC548" s="60">
        <v>1122.4042500000003</v>
      </c>
      <c r="AD548" s="60">
        <v>1122.4042500000003</v>
      </c>
      <c r="AE548" s="60">
        <v>1122.4042500000003</v>
      </c>
      <c r="AF548" s="60">
        <v>1122.4042500000003</v>
      </c>
      <c r="AG548" s="60">
        <v>1122.4042500000003</v>
      </c>
      <c r="AH548" s="60">
        <v>1122.4042500000003</v>
      </c>
      <c r="AI548" s="60">
        <v>1122.4042500000003</v>
      </c>
      <c r="AJ548" s="60">
        <v>1122.4042500000003</v>
      </c>
      <c r="AK548" s="60">
        <v>1122.4042500000003</v>
      </c>
      <c r="AL548" s="60">
        <v>1122.4042500000003</v>
      </c>
      <c r="AM548" s="60">
        <v>1122.4042500000003</v>
      </c>
      <c r="AN548" s="60">
        <v>1122.4042500000003</v>
      </c>
      <c r="AO548" s="60">
        <v>1122.4042500000003</v>
      </c>
      <c r="AP548" s="60">
        <v>1122.4042500000003</v>
      </c>
      <c r="AQ548" s="60">
        <v>1122.4042500000003</v>
      </c>
      <c r="AR548" s="60">
        <v>1122.4042500000003</v>
      </c>
      <c r="AS548" s="60">
        <v>1122.4042500000003</v>
      </c>
      <c r="AT548" s="60">
        <v>914.76850000000013</v>
      </c>
      <c r="AU548" s="60">
        <v>914.76850000000013</v>
      </c>
      <c r="AV548" s="60">
        <v>914.76850000000013</v>
      </c>
      <c r="AW548" s="60">
        <v>914.76850000000013</v>
      </c>
      <c r="AX548" s="60">
        <v>914.76850000000013</v>
      </c>
      <c r="AY548" s="60">
        <v>914.76850000000013</v>
      </c>
      <c r="AZ548" s="60">
        <v>914.76850000000013</v>
      </c>
      <c r="BA548" s="60">
        <v>914.76850000000013</v>
      </c>
      <c r="BB548" s="60">
        <v>914.76850000000013</v>
      </c>
      <c r="BC548" s="60">
        <v>914.76850000000013</v>
      </c>
      <c r="BD548" s="60">
        <v>914.76850000000013</v>
      </c>
      <c r="BE548" s="60">
        <v>914.76850000000013</v>
      </c>
      <c r="BF548" s="60">
        <v>914.76850000000013</v>
      </c>
      <c r="BG548" s="60">
        <v>697.48149896430414</v>
      </c>
      <c r="BH548" s="60">
        <v>697.48149896430414</v>
      </c>
      <c r="BI548" s="60">
        <v>697.48149896430414</v>
      </c>
      <c r="BJ548" s="60">
        <v>697.48149896430414</v>
      </c>
      <c r="BK548" s="60">
        <v>697.48149896430414</v>
      </c>
      <c r="BL548" s="60">
        <v>697.48149896430414</v>
      </c>
      <c r="BM548" s="60">
        <v>697.48149896430414</v>
      </c>
      <c r="BN548" s="60">
        <v>697.48149896430414</v>
      </c>
      <c r="BO548" s="60">
        <v>697.48149896430414</v>
      </c>
      <c r="BP548" s="60">
        <v>697.48149896430414</v>
      </c>
      <c r="BQ548" s="60">
        <v>697.48149896430414</v>
      </c>
      <c r="BR548" s="60">
        <v>697.48149896430414</v>
      </c>
      <c r="BS548" s="60">
        <v>697.48149896430414</v>
      </c>
      <c r="BT548" s="60">
        <v>492.92149709780693</v>
      </c>
      <c r="BU548" s="60">
        <v>492.92149709780693</v>
      </c>
      <c r="BV548" s="60">
        <v>492.92149709780693</v>
      </c>
      <c r="BW548" s="60">
        <v>492.92149709780693</v>
      </c>
      <c r="BX548" s="60">
        <v>492.92149709780693</v>
      </c>
      <c r="BY548" s="60">
        <v>492.92149709780693</v>
      </c>
      <c r="BZ548" s="60">
        <v>492.92149709780693</v>
      </c>
      <c r="CA548" s="60">
        <v>492.92149709780693</v>
      </c>
      <c r="CB548" s="60">
        <v>492.92149709780693</v>
      </c>
      <c r="CC548" s="60">
        <v>492.92149709780693</v>
      </c>
      <c r="CD548" s="60">
        <v>492.92149709780693</v>
      </c>
      <c r="CE548" s="60">
        <v>492.92149709780693</v>
      </c>
      <c r="CF548" s="60">
        <v>492.92149709780693</v>
      </c>
      <c r="CG548" s="60">
        <v>348.35562328453693</v>
      </c>
      <c r="CH548" s="60">
        <v>348.35562328453693</v>
      </c>
    </row>
    <row r="549" spans="1:86">
      <c r="A549" s="57" t="s">
        <v>86</v>
      </c>
      <c r="B549" s="57" t="s">
        <v>701</v>
      </c>
      <c r="C549" s="58" t="s">
        <v>120</v>
      </c>
      <c r="D549" s="58" t="s">
        <v>125</v>
      </c>
      <c r="E549" s="58"/>
      <c r="F549" s="58" t="s">
        <v>710</v>
      </c>
      <c r="G549" s="58" t="s">
        <v>711</v>
      </c>
      <c r="H549" s="63"/>
      <c r="I549" s="60">
        <v>0</v>
      </c>
      <c r="J549" s="60">
        <v>0</v>
      </c>
      <c r="K549" s="60">
        <v>0</v>
      </c>
      <c r="L549" s="60">
        <v>0</v>
      </c>
      <c r="M549" s="60">
        <v>0</v>
      </c>
      <c r="N549" s="60">
        <v>0</v>
      </c>
      <c r="O549" s="60">
        <v>2.36</v>
      </c>
      <c r="P549" s="60">
        <v>0</v>
      </c>
      <c r="Q549" s="60">
        <v>0</v>
      </c>
      <c r="R549" s="60">
        <v>0</v>
      </c>
      <c r="S549" s="60">
        <v>0</v>
      </c>
      <c r="T549" s="60">
        <v>0</v>
      </c>
      <c r="U549" s="60">
        <v>2.36</v>
      </c>
      <c r="V549" s="60">
        <v>0</v>
      </c>
      <c r="W549" s="60">
        <v>0</v>
      </c>
      <c r="X549" s="60">
        <v>0</v>
      </c>
      <c r="Y549" s="60">
        <v>0</v>
      </c>
      <c r="Z549" s="60">
        <v>0</v>
      </c>
      <c r="AA549" s="60">
        <v>0</v>
      </c>
      <c r="AB549" s="60">
        <v>0</v>
      </c>
      <c r="AC549" s="60">
        <v>0</v>
      </c>
      <c r="AD549" s="60">
        <v>0</v>
      </c>
      <c r="AE549" s="60">
        <v>0</v>
      </c>
      <c r="AF549" s="60">
        <v>0</v>
      </c>
      <c r="AG549" s="60">
        <v>0</v>
      </c>
      <c r="AH549" s="60">
        <v>0</v>
      </c>
      <c r="AI549" s="60">
        <v>0</v>
      </c>
      <c r="AJ549" s="60">
        <v>0</v>
      </c>
      <c r="AK549" s="60">
        <v>0</v>
      </c>
      <c r="AL549" s="60">
        <v>0</v>
      </c>
      <c r="AM549" s="60">
        <v>0</v>
      </c>
      <c r="AN549" s="60">
        <v>0</v>
      </c>
      <c r="AO549" s="60">
        <v>0</v>
      </c>
      <c r="AP549" s="60">
        <v>0</v>
      </c>
      <c r="AQ549" s="60">
        <v>0</v>
      </c>
      <c r="AR549" s="60">
        <v>0</v>
      </c>
      <c r="AS549" s="60">
        <v>0</v>
      </c>
      <c r="AT549" s="60">
        <v>0</v>
      </c>
      <c r="AU549" s="60">
        <v>0</v>
      </c>
      <c r="AV549" s="60">
        <v>0</v>
      </c>
      <c r="AW549" s="60">
        <v>0</v>
      </c>
      <c r="AX549" s="60">
        <v>0</v>
      </c>
      <c r="AY549" s="60">
        <v>0</v>
      </c>
      <c r="AZ549" s="60">
        <v>0</v>
      </c>
      <c r="BA549" s="60">
        <v>0</v>
      </c>
      <c r="BB549" s="60">
        <v>0</v>
      </c>
      <c r="BC549" s="60">
        <v>0</v>
      </c>
      <c r="BD549" s="60">
        <v>0</v>
      </c>
      <c r="BE549" s="60">
        <v>0</v>
      </c>
      <c r="BF549" s="60">
        <v>0</v>
      </c>
      <c r="BG549" s="60">
        <v>0</v>
      </c>
      <c r="BH549" s="60">
        <v>0</v>
      </c>
      <c r="BI549" s="60">
        <v>0</v>
      </c>
      <c r="BJ549" s="60">
        <v>0</v>
      </c>
      <c r="BK549" s="60">
        <v>0</v>
      </c>
      <c r="BL549" s="60">
        <v>0</v>
      </c>
      <c r="BM549" s="60">
        <v>0</v>
      </c>
      <c r="BN549" s="60">
        <v>0</v>
      </c>
      <c r="BO549" s="60">
        <v>0</v>
      </c>
      <c r="BP549" s="60">
        <v>0</v>
      </c>
      <c r="BQ549" s="60">
        <v>0</v>
      </c>
      <c r="BR549" s="60">
        <v>0</v>
      </c>
      <c r="BS549" s="60">
        <v>0</v>
      </c>
      <c r="BT549" s="60">
        <v>0</v>
      </c>
      <c r="BU549" s="60">
        <v>0</v>
      </c>
      <c r="BV549" s="60">
        <v>0</v>
      </c>
      <c r="BW549" s="60">
        <v>0</v>
      </c>
      <c r="BX549" s="60">
        <v>0</v>
      </c>
      <c r="BY549" s="60">
        <v>0</v>
      </c>
      <c r="BZ549" s="60">
        <v>0</v>
      </c>
      <c r="CA549" s="60">
        <v>0</v>
      </c>
      <c r="CB549" s="60">
        <v>0</v>
      </c>
      <c r="CC549" s="60">
        <v>0</v>
      </c>
      <c r="CD549" s="60">
        <v>0</v>
      </c>
      <c r="CE549" s="60">
        <v>0</v>
      </c>
      <c r="CF549" s="60">
        <v>0</v>
      </c>
      <c r="CG549" s="60">
        <v>0</v>
      </c>
      <c r="CH549" s="60">
        <v>0</v>
      </c>
    </row>
    <row r="550" spans="1:86">
      <c r="A550" s="57" t="s">
        <v>86</v>
      </c>
      <c r="B550" s="58" t="s">
        <v>719</v>
      </c>
      <c r="C550" s="59" t="s">
        <v>120</v>
      </c>
      <c r="D550" s="58" t="s">
        <v>125</v>
      </c>
      <c r="E550" s="58"/>
      <c r="F550" s="58" t="s">
        <v>710</v>
      </c>
      <c r="G550" s="58" t="s">
        <v>711</v>
      </c>
      <c r="H550" s="63"/>
      <c r="I550" s="60">
        <v>0</v>
      </c>
      <c r="J550" s="60">
        <v>0</v>
      </c>
      <c r="K550" s="60">
        <v>0</v>
      </c>
      <c r="L550" s="60">
        <v>0</v>
      </c>
      <c r="M550" s="60">
        <v>0</v>
      </c>
      <c r="N550" s="60">
        <v>0</v>
      </c>
      <c r="O550" s="60">
        <v>2.36</v>
      </c>
      <c r="P550" s="60">
        <v>0</v>
      </c>
      <c r="Q550" s="60">
        <v>0</v>
      </c>
      <c r="R550" s="60">
        <v>0</v>
      </c>
      <c r="S550" s="60">
        <v>0</v>
      </c>
      <c r="T550" s="60">
        <v>0</v>
      </c>
      <c r="U550" s="60">
        <v>2.36</v>
      </c>
      <c r="V550" s="60">
        <v>0</v>
      </c>
      <c r="W550" s="60">
        <v>0</v>
      </c>
      <c r="X550" s="60">
        <v>0</v>
      </c>
      <c r="Y550" s="60">
        <v>0</v>
      </c>
      <c r="Z550" s="60">
        <v>0</v>
      </c>
      <c r="AA550" s="60">
        <v>0</v>
      </c>
      <c r="AB550" s="60">
        <v>0</v>
      </c>
      <c r="AC550" s="60">
        <v>0</v>
      </c>
      <c r="AD550" s="60">
        <v>0</v>
      </c>
      <c r="AE550" s="60">
        <v>0</v>
      </c>
      <c r="AF550" s="60">
        <v>0</v>
      </c>
      <c r="AG550" s="60">
        <v>0</v>
      </c>
      <c r="AH550" s="60">
        <v>0</v>
      </c>
      <c r="AI550" s="60">
        <v>0</v>
      </c>
      <c r="AJ550" s="60">
        <v>0</v>
      </c>
      <c r="AK550" s="60">
        <v>0</v>
      </c>
      <c r="AL550" s="60">
        <v>0</v>
      </c>
      <c r="AM550" s="60">
        <v>0</v>
      </c>
      <c r="AN550" s="60">
        <v>0</v>
      </c>
      <c r="AO550" s="60">
        <v>0</v>
      </c>
      <c r="AP550" s="60">
        <v>0</v>
      </c>
      <c r="AQ550" s="60">
        <v>0</v>
      </c>
      <c r="AR550" s="60">
        <v>0</v>
      </c>
      <c r="AS550" s="60">
        <v>0</v>
      </c>
      <c r="AT550" s="60">
        <v>0</v>
      </c>
      <c r="AU550" s="60">
        <v>0</v>
      </c>
      <c r="AV550" s="60">
        <v>0</v>
      </c>
      <c r="AW550" s="60">
        <v>0</v>
      </c>
      <c r="AX550" s="60">
        <v>0</v>
      </c>
      <c r="AY550" s="60">
        <v>0</v>
      </c>
      <c r="AZ550" s="60">
        <v>0</v>
      </c>
      <c r="BA550" s="60">
        <v>0</v>
      </c>
      <c r="BB550" s="60">
        <v>0</v>
      </c>
      <c r="BC550" s="60">
        <v>0</v>
      </c>
      <c r="BD550" s="60">
        <v>0</v>
      </c>
      <c r="BE550" s="60">
        <v>0</v>
      </c>
      <c r="BF550" s="60">
        <v>0</v>
      </c>
      <c r="BG550" s="60">
        <v>0</v>
      </c>
      <c r="BH550" s="60">
        <v>0</v>
      </c>
      <c r="BI550" s="60">
        <v>0</v>
      </c>
      <c r="BJ550" s="60">
        <v>0</v>
      </c>
      <c r="BK550" s="60">
        <v>0</v>
      </c>
      <c r="BL550" s="60">
        <v>0</v>
      </c>
      <c r="BM550" s="60">
        <v>0</v>
      </c>
      <c r="BN550" s="60">
        <v>0</v>
      </c>
      <c r="BO550" s="60">
        <v>0</v>
      </c>
      <c r="BP550" s="60">
        <v>0</v>
      </c>
      <c r="BQ550" s="60">
        <v>0</v>
      </c>
      <c r="BR550" s="60">
        <v>0</v>
      </c>
      <c r="BS550" s="60">
        <v>0</v>
      </c>
      <c r="BT550" s="60">
        <v>0</v>
      </c>
      <c r="BU550" s="60">
        <v>0</v>
      </c>
      <c r="BV550" s="60">
        <v>0</v>
      </c>
      <c r="BW550" s="60">
        <v>0</v>
      </c>
      <c r="BX550" s="60">
        <v>0</v>
      </c>
      <c r="BY550" s="60">
        <v>0</v>
      </c>
      <c r="BZ550" s="60">
        <v>0</v>
      </c>
      <c r="CA550" s="60">
        <v>0</v>
      </c>
      <c r="CB550" s="60">
        <v>0</v>
      </c>
      <c r="CC550" s="60">
        <v>0</v>
      </c>
      <c r="CD550" s="60">
        <v>0</v>
      </c>
      <c r="CE550" s="60">
        <v>0</v>
      </c>
      <c r="CF550" s="60">
        <v>0</v>
      </c>
      <c r="CG550" s="60">
        <v>0</v>
      </c>
      <c r="CH550" s="60">
        <v>0</v>
      </c>
    </row>
    <row r="551" spans="1:86">
      <c r="A551" s="57" t="s">
        <v>86</v>
      </c>
      <c r="B551" s="58" t="s">
        <v>132</v>
      </c>
      <c r="C551" s="59" t="s">
        <v>120</v>
      </c>
      <c r="D551" s="58" t="s">
        <v>125</v>
      </c>
      <c r="E551" s="58" t="str">
        <f>VLOOKUP(CONCATENATE($F$4,F551),'REG FL  CWIP - 1 System Per Boo'!$A$29:$B$1161,2,FALSE)</f>
        <v>Production</v>
      </c>
      <c r="F551" s="58" t="s">
        <v>690</v>
      </c>
      <c r="G551" s="58" t="s">
        <v>691</v>
      </c>
      <c r="H551" s="63"/>
      <c r="I551" s="60">
        <v>0</v>
      </c>
      <c r="J551" s="60">
        <v>0</v>
      </c>
      <c r="K551" s="60">
        <v>0</v>
      </c>
      <c r="L551" s="60">
        <v>0</v>
      </c>
      <c r="M551" s="60">
        <v>0</v>
      </c>
      <c r="N551" s="60">
        <v>0</v>
      </c>
      <c r="O551" s="60">
        <v>0</v>
      </c>
      <c r="P551" s="60">
        <v>0</v>
      </c>
      <c r="Q551" s="60">
        <v>0</v>
      </c>
      <c r="R551" s="60">
        <v>0</v>
      </c>
      <c r="S551" s="60">
        <v>0</v>
      </c>
      <c r="T551" s="60">
        <v>0</v>
      </c>
      <c r="U551" s="60">
        <v>0</v>
      </c>
      <c r="V551" s="60">
        <v>101.25</v>
      </c>
      <c r="W551" s="60">
        <v>101.25</v>
      </c>
      <c r="X551" s="60">
        <v>101.25</v>
      </c>
      <c r="Y551" s="60">
        <v>101.25</v>
      </c>
      <c r="Z551" s="60">
        <v>101.25</v>
      </c>
      <c r="AA551" s="60">
        <v>101.25</v>
      </c>
      <c r="AB551" s="60">
        <v>101.25</v>
      </c>
      <c r="AC551" s="60">
        <v>101.25</v>
      </c>
      <c r="AD551" s="60">
        <v>101.25</v>
      </c>
      <c r="AE551" s="60">
        <v>101.25</v>
      </c>
      <c r="AF551" s="60">
        <v>101.25</v>
      </c>
      <c r="AG551" s="60">
        <v>101.25</v>
      </c>
      <c r="AH551" s="60">
        <v>101.25</v>
      </c>
      <c r="AI551" s="60">
        <v>101.25</v>
      </c>
      <c r="AJ551" s="60">
        <v>101.25</v>
      </c>
      <c r="AK551" s="60">
        <v>101.25</v>
      </c>
      <c r="AL551" s="60">
        <v>101.25</v>
      </c>
      <c r="AM551" s="60">
        <v>101.25</v>
      </c>
      <c r="AN551" s="60">
        <v>101.25</v>
      </c>
      <c r="AO551" s="60">
        <v>101.25</v>
      </c>
      <c r="AP551" s="60">
        <v>101.25</v>
      </c>
      <c r="AQ551" s="60">
        <v>101.25</v>
      </c>
      <c r="AR551" s="60">
        <v>101.25</v>
      </c>
      <c r="AS551" s="60">
        <v>101.25</v>
      </c>
      <c r="AT551" s="60">
        <v>101.25</v>
      </c>
      <c r="AU551" s="60">
        <v>101.25</v>
      </c>
      <c r="AV551" s="60">
        <v>101.25</v>
      </c>
      <c r="AW551" s="60">
        <v>101.25</v>
      </c>
      <c r="AX551" s="60">
        <v>101.25</v>
      </c>
      <c r="AY551" s="60">
        <v>101.25</v>
      </c>
      <c r="AZ551" s="60">
        <v>101.25</v>
      </c>
      <c r="BA551" s="60">
        <v>101.25</v>
      </c>
      <c r="BB551" s="60">
        <v>101.25</v>
      </c>
      <c r="BC551" s="60">
        <v>101.25</v>
      </c>
      <c r="BD551" s="60">
        <v>101.25</v>
      </c>
      <c r="BE551" s="60">
        <v>101.25</v>
      </c>
      <c r="BF551" s="60">
        <v>101.25</v>
      </c>
      <c r="BG551" s="60">
        <v>101.25</v>
      </c>
      <c r="BH551" s="60">
        <v>101.25</v>
      </c>
      <c r="BI551" s="60">
        <v>101.25</v>
      </c>
      <c r="BJ551" s="60">
        <v>101.25</v>
      </c>
      <c r="BK551" s="60">
        <v>101.25</v>
      </c>
      <c r="BL551" s="60">
        <v>101.25</v>
      </c>
      <c r="BM551" s="60">
        <v>101.25</v>
      </c>
      <c r="BN551" s="60">
        <v>101.25</v>
      </c>
      <c r="BO551" s="60">
        <v>101.25</v>
      </c>
      <c r="BP551" s="60">
        <v>101.25</v>
      </c>
      <c r="BQ551" s="60">
        <v>101.25</v>
      </c>
      <c r="BR551" s="60">
        <v>101.25</v>
      </c>
      <c r="BS551" s="60">
        <v>101.25</v>
      </c>
      <c r="BT551" s="60">
        <v>101.25</v>
      </c>
      <c r="BU551" s="60">
        <v>101.25</v>
      </c>
      <c r="BV551" s="60">
        <v>101.25</v>
      </c>
      <c r="BW551" s="60">
        <v>101.25</v>
      </c>
      <c r="BX551" s="60">
        <v>101.25</v>
      </c>
      <c r="BY551" s="60">
        <v>101.25</v>
      </c>
      <c r="BZ551" s="60">
        <v>101.25</v>
      </c>
      <c r="CA551" s="60">
        <v>101.25</v>
      </c>
      <c r="CB551" s="60">
        <v>101.25</v>
      </c>
      <c r="CC551" s="60">
        <v>101.25</v>
      </c>
      <c r="CD551" s="60">
        <v>101.25</v>
      </c>
      <c r="CE551" s="60">
        <v>101.25</v>
      </c>
      <c r="CF551" s="60">
        <v>101.25</v>
      </c>
      <c r="CG551" s="60">
        <v>101.25</v>
      </c>
      <c r="CH551" s="60">
        <v>101.25</v>
      </c>
    </row>
    <row r="552" spans="1:86">
      <c r="A552" s="57" t="s">
        <v>86</v>
      </c>
      <c r="B552" s="57" t="s">
        <v>701</v>
      </c>
      <c r="C552" s="58" t="s">
        <v>120</v>
      </c>
      <c r="D552" s="58" t="s">
        <v>125</v>
      </c>
      <c r="E552" s="58" t="s">
        <v>777</v>
      </c>
      <c r="F552" s="58" t="s">
        <v>712</v>
      </c>
      <c r="G552" s="58" t="s">
        <v>713</v>
      </c>
      <c r="H552" s="63"/>
      <c r="I552" s="60">
        <v>-45.84</v>
      </c>
      <c r="J552" s="60">
        <v>35.799999999999997</v>
      </c>
      <c r="K552" s="60">
        <v>529.79</v>
      </c>
      <c r="L552" s="60">
        <v>63.56</v>
      </c>
      <c r="M552" s="60">
        <v>17.37</v>
      </c>
      <c r="N552" s="60">
        <v>0</v>
      </c>
      <c r="O552" s="60">
        <v>0</v>
      </c>
      <c r="P552" s="60">
        <v>18.690000000000001</v>
      </c>
      <c r="Q552" s="60">
        <v>1.76</v>
      </c>
      <c r="R552" s="60">
        <v>0</v>
      </c>
      <c r="S552" s="60">
        <v>-48.39</v>
      </c>
      <c r="T552" s="60">
        <v>0</v>
      </c>
      <c r="U552" s="60">
        <v>572.74</v>
      </c>
      <c r="V552" s="60">
        <v>0</v>
      </c>
      <c r="W552" s="60">
        <v>0</v>
      </c>
      <c r="X552" s="60">
        <v>0</v>
      </c>
      <c r="Y552" s="60">
        <v>0</v>
      </c>
      <c r="Z552" s="60">
        <v>0</v>
      </c>
      <c r="AA552" s="60">
        <v>0</v>
      </c>
      <c r="AB552" s="60">
        <v>0</v>
      </c>
      <c r="AC552" s="60">
        <v>0</v>
      </c>
      <c r="AD552" s="60">
        <v>0</v>
      </c>
      <c r="AE552" s="60">
        <v>0</v>
      </c>
      <c r="AF552" s="60">
        <v>0</v>
      </c>
      <c r="AG552" s="60">
        <v>0</v>
      </c>
      <c r="AH552" s="60">
        <v>0</v>
      </c>
      <c r="AI552" s="60">
        <v>0</v>
      </c>
      <c r="AJ552" s="60">
        <v>0</v>
      </c>
      <c r="AK552" s="60">
        <v>0</v>
      </c>
      <c r="AL552" s="60">
        <v>0</v>
      </c>
      <c r="AM552" s="60">
        <v>0</v>
      </c>
      <c r="AN552" s="60">
        <v>0</v>
      </c>
      <c r="AO552" s="60">
        <v>0</v>
      </c>
      <c r="AP552" s="60">
        <v>0</v>
      </c>
      <c r="AQ552" s="60">
        <v>0</v>
      </c>
      <c r="AR552" s="60">
        <v>0</v>
      </c>
      <c r="AS552" s="60">
        <v>0</v>
      </c>
      <c r="AT552" s="60">
        <v>0</v>
      </c>
      <c r="AU552" s="60">
        <v>0</v>
      </c>
      <c r="AV552" s="60">
        <v>0</v>
      </c>
      <c r="AW552" s="60">
        <v>0</v>
      </c>
      <c r="AX552" s="60">
        <v>0</v>
      </c>
      <c r="AY552" s="60">
        <v>0</v>
      </c>
      <c r="AZ552" s="60">
        <v>0</v>
      </c>
      <c r="BA552" s="60">
        <v>0</v>
      </c>
      <c r="BB552" s="60">
        <v>0</v>
      </c>
      <c r="BC552" s="60">
        <v>0</v>
      </c>
      <c r="BD552" s="60">
        <v>0</v>
      </c>
      <c r="BE552" s="60">
        <v>0</v>
      </c>
      <c r="BF552" s="60">
        <v>0</v>
      </c>
      <c r="BG552" s="60">
        <v>0</v>
      </c>
      <c r="BH552" s="60">
        <v>0</v>
      </c>
      <c r="BI552" s="60">
        <v>0</v>
      </c>
      <c r="BJ552" s="60">
        <v>0</v>
      </c>
      <c r="BK552" s="60">
        <v>0</v>
      </c>
      <c r="BL552" s="60">
        <v>0</v>
      </c>
      <c r="BM552" s="60">
        <v>0</v>
      </c>
      <c r="BN552" s="60">
        <v>0</v>
      </c>
      <c r="BO552" s="60">
        <v>0</v>
      </c>
      <c r="BP552" s="60">
        <v>0</v>
      </c>
      <c r="BQ552" s="60">
        <v>0</v>
      </c>
      <c r="BR552" s="60">
        <v>0</v>
      </c>
      <c r="BS552" s="60">
        <v>0</v>
      </c>
      <c r="BT552" s="60">
        <v>0</v>
      </c>
      <c r="BU552" s="60">
        <v>0</v>
      </c>
      <c r="BV552" s="60">
        <v>0</v>
      </c>
      <c r="BW552" s="60">
        <v>0</v>
      </c>
      <c r="BX552" s="60">
        <v>0</v>
      </c>
      <c r="BY552" s="60">
        <v>0</v>
      </c>
      <c r="BZ552" s="60">
        <v>0</v>
      </c>
      <c r="CA552" s="60">
        <v>0</v>
      </c>
      <c r="CB552" s="60">
        <v>0</v>
      </c>
      <c r="CC552" s="60">
        <v>0</v>
      </c>
      <c r="CD552" s="60">
        <v>0</v>
      </c>
      <c r="CE552" s="60">
        <v>0</v>
      </c>
      <c r="CF552" s="60">
        <v>0</v>
      </c>
      <c r="CG552" s="60">
        <v>0</v>
      </c>
      <c r="CH552" s="60">
        <v>0</v>
      </c>
    </row>
    <row r="553" spans="1:86">
      <c r="A553" s="57" t="s">
        <v>86</v>
      </c>
      <c r="B553" s="57" t="s">
        <v>701</v>
      </c>
      <c r="C553" s="58" t="s">
        <v>120</v>
      </c>
      <c r="D553" s="58" t="s">
        <v>125</v>
      </c>
      <c r="E553" s="58" t="str">
        <f>VLOOKUP(CONCATENATE($F$4,F553),'REG FL  CWIP - 1 System Per Boo'!$A$29:$B$1161,2,FALSE)</f>
        <v>Production</v>
      </c>
      <c r="F553" s="58" t="s">
        <v>690</v>
      </c>
      <c r="G553" s="58" t="s">
        <v>691</v>
      </c>
      <c r="H553" s="63"/>
      <c r="I553" s="60">
        <v>0</v>
      </c>
      <c r="J553" s="60">
        <v>0.28000000000000003</v>
      </c>
      <c r="K553" s="60">
        <v>0</v>
      </c>
      <c r="L553" s="60">
        <v>0</v>
      </c>
      <c r="M553" s="60">
        <v>0</v>
      </c>
      <c r="N553" s="60">
        <v>0</v>
      </c>
      <c r="O553" s="60">
        <v>0</v>
      </c>
      <c r="P553" s="60">
        <v>0</v>
      </c>
      <c r="Q553" s="60">
        <v>0</v>
      </c>
      <c r="R553" s="60">
        <v>0</v>
      </c>
      <c r="S553" s="60">
        <v>0</v>
      </c>
      <c r="T553" s="60">
        <v>101.25</v>
      </c>
      <c r="U553" s="60">
        <v>101.53</v>
      </c>
      <c r="V553" s="60">
        <v>0</v>
      </c>
      <c r="W553" s="60">
        <v>0</v>
      </c>
      <c r="X553" s="60">
        <v>0</v>
      </c>
      <c r="Y553" s="60">
        <v>0</v>
      </c>
      <c r="Z553" s="60">
        <v>0</v>
      </c>
      <c r="AA553" s="60">
        <v>0</v>
      </c>
      <c r="AB553" s="60">
        <v>0</v>
      </c>
      <c r="AC553" s="60">
        <v>0</v>
      </c>
      <c r="AD553" s="60">
        <v>0</v>
      </c>
      <c r="AE553" s="60">
        <v>0</v>
      </c>
      <c r="AF553" s="60">
        <v>0</v>
      </c>
      <c r="AG553" s="60">
        <v>0</v>
      </c>
      <c r="AH553" s="60">
        <v>0</v>
      </c>
      <c r="AI553" s="60">
        <v>0</v>
      </c>
      <c r="AJ553" s="60">
        <v>0</v>
      </c>
      <c r="AK553" s="60">
        <v>0</v>
      </c>
      <c r="AL553" s="60">
        <v>0</v>
      </c>
      <c r="AM553" s="60">
        <v>0</v>
      </c>
      <c r="AN553" s="60">
        <v>0</v>
      </c>
      <c r="AO553" s="60">
        <v>0</v>
      </c>
      <c r="AP553" s="60">
        <v>0</v>
      </c>
      <c r="AQ553" s="60">
        <v>0</v>
      </c>
      <c r="AR553" s="60">
        <v>0</v>
      </c>
      <c r="AS553" s="60">
        <v>0</v>
      </c>
      <c r="AT553" s="60">
        <v>0</v>
      </c>
      <c r="AU553" s="60">
        <v>0</v>
      </c>
      <c r="AV553" s="60">
        <v>0</v>
      </c>
      <c r="AW553" s="60">
        <v>0</v>
      </c>
      <c r="AX553" s="60">
        <v>0</v>
      </c>
      <c r="AY553" s="60">
        <v>0</v>
      </c>
      <c r="AZ553" s="60">
        <v>0</v>
      </c>
      <c r="BA553" s="60">
        <v>0</v>
      </c>
      <c r="BB553" s="60">
        <v>0</v>
      </c>
      <c r="BC553" s="60">
        <v>0</v>
      </c>
      <c r="BD553" s="60">
        <v>0</v>
      </c>
      <c r="BE553" s="60">
        <v>0</v>
      </c>
      <c r="BF553" s="60">
        <v>0</v>
      </c>
      <c r="BG553" s="60">
        <v>0</v>
      </c>
      <c r="BH553" s="60">
        <v>0</v>
      </c>
      <c r="BI553" s="60">
        <v>0</v>
      </c>
      <c r="BJ553" s="60">
        <v>0</v>
      </c>
      <c r="BK553" s="60">
        <v>0</v>
      </c>
      <c r="BL553" s="60">
        <v>0</v>
      </c>
      <c r="BM553" s="60">
        <v>0</v>
      </c>
      <c r="BN553" s="60">
        <v>0</v>
      </c>
      <c r="BO553" s="60">
        <v>0</v>
      </c>
      <c r="BP553" s="60">
        <v>0</v>
      </c>
      <c r="BQ553" s="60">
        <v>0</v>
      </c>
      <c r="BR553" s="60">
        <v>0</v>
      </c>
      <c r="BS553" s="60">
        <v>0</v>
      </c>
      <c r="BT553" s="60">
        <v>0</v>
      </c>
      <c r="BU553" s="60">
        <v>0</v>
      </c>
      <c r="BV553" s="60">
        <v>0</v>
      </c>
      <c r="BW553" s="60">
        <v>0</v>
      </c>
      <c r="BX553" s="60">
        <v>0</v>
      </c>
      <c r="BY553" s="60">
        <v>0</v>
      </c>
      <c r="BZ553" s="60">
        <v>0</v>
      </c>
      <c r="CA553" s="60">
        <v>0</v>
      </c>
      <c r="CB553" s="60">
        <v>0</v>
      </c>
      <c r="CC553" s="60">
        <v>0</v>
      </c>
      <c r="CD553" s="60">
        <v>0</v>
      </c>
      <c r="CE553" s="60">
        <v>0</v>
      </c>
      <c r="CF553" s="60">
        <v>0</v>
      </c>
      <c r="CG553" s="60">
        <v>0</v>
      </c>
      <c r="CH553" s="60">
        <v>0</v>
      </c>
    </row>
    <row r="554" spans="1:86">
      <c r="A554" s="57" t="s">
        <v>86</v>
      </c>
      <c r="B554" s="57" t="s">
        <v>701</v>
      </c>
      <c r="C554" s="58" t="s">
        <v>120</v>
      </c>
      <c r="D554" s="58" t="s">
        <v>125</v>
      </c>
      <c r="E554" s="58" t="s">
        <v>777</v>
      </c>
      <c r="F554" s="58" t="s">
        <v>714</v>
      </c>
      <c r="G554" s="58" t="s">
        <v>715</v>
      </c>
      <c r="H554" s="63"/>
      <c r="I554" s="60">
        <v>1057.8900000000001</v>
      </c>
      <c r="J554" s="60">
        <v>3.65</v>
      </c>
      <c r="K554" s="60">
        <v>0.53</v>
      </c>
      <c r="L554" s="60">
        <v>0</v>
      </c>
      <c r="M554" s="60">
        <v>0</v>
      </c>
      <c r="N554" s="60">
        <v>0</v>
      </c>
      <c r="O554" s="60">
        <v>0</v>
      </c>
      <c r="P554" s="60">
        <v>0</v>
      </c>
      <c r="Q554" s="60">
        <v>0</v>
      </c>
      <c r="R554" s="60">
        <v>0</v>
      </c>
      <c r="S554" s="60">
        <v>0</v>
      </c>
      <c r="T554" s="60">
        <v>0</v>
      </c>
      <c r="U554" s="60">
        <v>1062.0700000000002</v>
      </c>
      <c r="V554" s="60">
        <v>0</v>
      </c>
      <c r="W554" s="60">
        <v>0</v>
      </c>
      <c r="X554" s="60">
        <v>0</v>
      </c>
      <c r="Y554" s="60">
        <v>0</v>
      </c>
      <c r="Z554" s="60">
        <v>0</v>
      </c>
      <c r="AA554" s="60">
        <v>0</v>
      </c>
      <c r="AB554" s="60">
        <v>0</v>
      </c>
      <c r="AC554" s="60">
        <v>0</v>
      </c>
      <c r="AD554" s="60">
        <v>0</v>
      </c>
      <c r="AE554" s="60">
        <v>0</v>
      </c>
      <c r="AF554" s="60">
        <v>0</v>
      </c>
      <c r="AG554" s="60">
        <v>0</v>
      </c>
      <c r="AH554" s="60">
        <v>0</v>
      </c>
      <c r="AI554" s="60">
        <v>0</v>
      </c>
      <c r="AJ554" s="60">
        <v>0</v>
      </c>
      <c r="AK554" s="60">
        <v>0</v>
      </c>
      <c r="AL554" s="60">
        <v>0</v>
      </c>
      <c r="AM554" s="60">
        <v>0</v>
      </c>
      <c r="AN554" s="60">
        <v>0</v>
      </c>
      <c r="AO554" s="60">
        <v>0</v>
      </c>
      <c r="AP554" s="60">
        <v>0</v>
      </c>
      <c r="AQ554" s="60">
        <v>0</v>
      </c>
      <c r="AR554" s="60">
        <v>0</v>
      </c>
      <c r="AS554" s="60">
        <v>0</v>
      </c>
      <c r="AT554" s="60">
        <v>0</v>
      </c>
      <c r="AU554" s="60">
        <v>0</v>
      </c>
      <c r="AV554" s="60">
        <v>0</v>
      </c>
      <c r="AW554" s="60">
        <v>0</v>
      </c>
      <c r="AX554" s="60">
        <v>0</v>
      </c>
      <c r="AY554" s="60">
        <v>0</v>
      </c>
      <c r="AZ554" s="60">
        <v>0</v>
      </c>
      <c r="BA554" s="60">
        <v>0</v>
      </c>
      <c r="BB554" s="60">
        <v>0</v>
      </c>
      <c r="BC554" s="60">
        <v>0</v>
      </c>
      <c r="BD554" s="60">
        <v>0</v>
      </c>
      <c r="BE554" s="60">
        <v>0</v>
      </c>
      <c r="BF554" s="60">
        <v>0</v>
      </c>
      <c r="BG554" s="60">
        <v>0</v>
      </c>
      <c r="BH554" s="60">
        <v>0</v>
      </c>
      <c r="BI554" s="60">
        <v>0</v>
      </c>
      <c r="BJ554" s="60">
        <v>0</v>
      </c>
      <c r="BK554" s="60">
        <v>0</v>
      </c>
      <c r="BL554" s="60">
        <v>0</v>
      </c>
      <c r="BM554" s="60">
        <v>0</v>
      </c>
      <c r="BN554" s="60">
        <v>0</v>
      </c>
      <c r="BO554" s="60">
        <v>0</v>
      </c>
      <c r="BP554" s="60">
        <v>0</v>
      </c>
      <c r="BQ554" s="60">
        <v>0</v>
      </c>
      <c r="BR554" s="60">
        <v>0</v>
      </c>
      <c r="BS554" s="60">
        <v>0</v>
      </c>
      <c r="BT554" s="60">
        <v>0</v>
      </c>
      <c r="BU554" s="60">
        <v>0</v>
      </c>
      <c r="BV554" s="60">
        <v>0</v>
      </c>
      <c r="BW554" s="60">
        <v>0</v>
      </c>
      <c r="BX554" s="60">
        <v>0</v>
      </c>
      <c r="BY554" s="60">
        <v>0</v>
      </c>
      <c r="BZ554" s="60">
        <v>0</v>
      </c>
      <c r="CA554" s="60">
        <v>0</v>
      </c>
      <c r="CB554" s="60">
        <v>0</v>
      </c>
      <c r="CC554" s="60">
        <v>0</v>
      </c>
      <c r="CD554" s="60">
        <v>0</v>
      </c>
      <c r="CE554" s="60">
        <v>0</v>
      </c>
      <c r="CF554" s="60">
        <v>0</v>
      </c>
      <c r="CG554" s="60">
        <v>0</v>
      </c>
      <c r="CH554" s="60">
        <v>0</v>
      </c>
    </row>
    <row r="555" spans="1:86">
      <c r="A555" s="57" t="s">
        <v>86</v>
      </c>
      <c r="B555" s="58" t="s">
        <v>719</v>
      </c>
      <c r="C555" s="59" t="s">
        <v>120</v>
      </c>
      <c r="D555" s="58" t="s">
        <v>125</v>
      </c>
      <c r="E555" s="58" t="s">
        <v>777</v>
      </c>
      <c r="F555" s="58" t="s">
        <v>714</v>
      </c>
      <c r="G555" s="58" t="s">
        <v>715</v>
      </c>
      <c r="H555" s="63"/>
      <c r="I555" s="60">
        <v>1057.8900000000001</v>
      </c>
      <c r="J555" s="60">
        <v>3.65</v>
      </c>
      <c r="K555" s="60">
        <v>0.53</v>
      </c>
      <c r="L555" s="60">
        <v>0</v>
      </c>
      <c r="M555" s="60">
        <v>0</v>
      </c>
      <c r="N555" s="60">
        <v>0</v>
      </c>
      <c r="O555" s="60">
        <v>0</v>
      </c>
      <c r="P555" s="60">
        <v>0</v>
      </c>
      <c r="Q555" s="60">
        <v>0</v>
      </c>
      <c r="R555" s="60">
        <v>0</v>
      </c>
      <c r="S555" s="60">
        <v>0</v>
      </c>
      <c r="T555" s="60">
        <v>0</v>
      </c>
      <c r="U555" s="60">
        <v>1062.0700000000002</v>
      </c>
      <c r="V555" s="60">
        <v>0</v>
      </c>
      <c r="W555" s="60">
        <v>0</v>
      </c>
      <c r="X555" s="60">
        <v>0</v>
      </c>
      <c r="Y555" s="60">
        <v>0</v>
      </c>
      <c r="Z555" s="60">
        <v>0</v>
      </c>
      <c r="AA555" s="60">
        <v>0</v>
      </c>
      <c r="AB555" s="60">
        <v>0</v>
      </c>
      <c r="AC555" s="60">
        <v>0</v>
      </c>
      <c r="AD555" s="60">
        <v>0</v>
      </c>
      <c r="AE555" s="60">
        <v>0</v>
      </c>
      <c r="AF555" s="60">
        <v>0</v>
      </c>
      <c r="AG555" s="60">
        <v>0</v>
      </c>
      <c r="AH555" s="60">
        <v>0</v>
      </c>
      <c r="AI555" s="60">
        <v>0</v>
      </c>
      <c r="AJ555" s="60">
        <v>0</v>
      </c>
      <c r="AK555" s="60">
        <v>0</v>
      </c>
      <c r="AL555" s="60">
        <v>0</v>
      </c>
      <c r="AM555" s="60">
        <v>0</v>
      </c>
      <c r="AN555" s="60">
        <v>0</v>
      </c>
      <c r="AO555" s="60">
        <v>0</v>
      </c>
      <c r="AP555" s="60">
        <v>0</v>
      </c>
      <c r="AQ555" s="60">
        <v>0</v>
      </c>
      <c r="AR555" s="60">
        <v>0</v>
      </c>
      <c r="AS555" s="60">
        <v>0</v>
      </c>
      <c r="AT555" s="60">
        <v>0</v>
      </c>
      <c r="AU555" s="60">
        <v>0</v>
      </c>
      <c r="AV555" s="60">
        <v>0</v>
      </c>
      <c r="AW555" s="60">
        <v>0</v>
      </c>
      <c r="AX555" s="60">
        <v>0</v>
      </c>
      <c r="AY555" s="60">
        <v>0</v>
      </c>
      <c r="AZ555" s="60">
        <v>0</v>
      </c>
      <c r="BA555" s="60">
        <v>0</v>
      </c>
      <c r="BB555" s="60">
        <v>0</v>
      </c>
      <c r="BC555" s="60">
        <v>0</v>
      </c>
      <c r="BD555" s="60">
        <v>0</v>
      </c>
      <c r="BE555" s="60">
        <v>0</v>
      </c>
      <c r="BF555" s="60">
        <v>0</v>
      </c>
      <c r="BG555" s="60">
        <v>0</v>
      </c>
      <c r="BH555" s="60">
        <v>0</v>
      </c>
      <c r="BI555" s="60">
        <v>0</v>
      </c>
      <c r="BJ555" s="60">
        <v>0</v>
      </c>
      <c r="BK555" s="60">
        <v>0</v>
      </c>
      <c r="BL555" s="60">
        <v>0</v>
      </c>
      <c r="BM555" s="60">
        <v>0</v>
      </c>
      <c r="BN555" s="60">
        <v>0</v>
      </c>
      <c r="BO555" s="60">
        <v>0</v>
      </c>
      <c r="BP555" s="60">
        <v>0</v>
      </c>
      <c r="BQ555" s="60">
        <v>0</v>
      </c>
      <c r="BR555" s="60">
        <v>0</v>
      </c>
      <c r="BS555" s="60">
        <v>0</v>
      </c>
      <c r="BT555" s="60">
        <v>0</v>
      </c>
      <c r="BU555" s="60">
        <v>0</v>
      </c>
      <c r="BV555" s="60">
        <v>0</v>
      </c>
      <c r="BW555" s="60">
        <v>0</v>
      </c>
      <c r="BX555" s="60">
        <v>0</v>
      </c>
      <c r="BY555" s="60">
        <v>0</v>
      </c>
      <c r="BZ555" s="60">
        <v>0</v>
      </c>
      <c r="CA555" s="60">
        <v>0</v>
      </c>
      <c r="CB555" s="60">
        <v>0</v>
      </c>
      <c r="CC555" s="60">
        <v>0</v>
      </c>
      <c r="CD555" s="60">
        <v>0</v>
      </c>
      <c r="CE555" s="60">
        <v>0</v>
      </c>
      <c r="CF555" s="60">
        <v>0</v>
      </c>
      <c r="CG555" s="60">
        <v>0</v>
      </c>
      <c r="CH555" s="60">
        <v>0</v>
      </c>
    </row>
    <row r="556" spans="1:86">
      <c r="A556" s="57" t="s">
        <v>86</v>
      </c>
      <c r="B556" s="58" t="s">
        <v>719</v>
      </c>
      <c r="C556" s="59" t="s">
        <v>120</v>
      </c>
      <c r="D556" s="58" t="s">
        <v>125</v>
      </c>
      <c r="E556" s="58" t="str">
        <f>VLOOKUP(CONCATENATE($F$4,F556),'REG FL  CWIP - 1 System Per Boo'!$A$29:$B$1161,2,FALSE)</f>
        <v>Production</v>
      </c>
      <c r="F556" s="58" t="s">
        <v>690</v>
      </c>
      <c r="G556" s="58" t="s">
        <v>691</v>
      </c>
      <c r="H556" s="63"/>
      <c r="I556" s="60">
        <v>0</v>
      </c>
      <c r="J556" s="60">
        <v>0.28000000000000003</v>
      </c>
      <c r="K556" s="60">
        <v>0</v>
      </c>
      <c r="L556" s="60">
        <v>0</v>
      </c>
      <c r="M556" s="60">
        <v>0</v>
      </c>
      <c r="N556" s="60">
        <v>0</v>
      </c>
      <c r="O556" s="60">
        <v>0</v>
      </c>
      <c r="P556" s="60">
        <v>0</v>
      </c>
      <c r="Q556" s="60">
        <v>0</v>
      </c>
      <c r="R556" s="60">
        <v>0</v>
      </c>
      <c r="S556" s="60">
        <v>0</v>
      </c>
      <c r="T556" s="60">
        <v>0</v>
      </c>
      <c r="U556" s="60">
        <v>0.28000000000000003</v>
      </c>
      <c r="V556" s="60">
        <v>0</v>
      </c>
      <c r="W556" s="60">
        <v>0</v>
      </c>
      <c r="X556" s="60">
        <v>0</v>
      </c>
      <c r="Y556" s="60">
        <v>0</v>
      </c>
      <c r="Z556" s="60">
        <v>0</v>
      </c>
      <c r="AA556" s="60">
        <v>0</v>
      </c>
      <c r="AB556" s="60">
        <v>0</v>
      </c>
      <c r="AC556" s="60">
        <v>0</v>
      </c>
      <c r="AD556" s="60">
        <v>0</v>
      </c>
      <c r="AE556" s="60">
        <v>0</v>
      </c>
      <c r="AF556" s="60">
        <v>0</v>
      </c>
      <c r="AG556" s="60">
        <v>0</v>
      </c>
      <c r="AH556" s="60">
        <v>0</v>
      </c>
      <c r="AI556" s="60">
        <v>0</v>
      </c>
      <c r="AJ556" s="60">
        <v>0</v>
      </c>
      <c r="AK556" s="60">
        <v>0</v>
      </c>
      <c r="AL556" s="60">
        <v>0</v>
      </c>
      <c r="AM556" s="60">
        <v>0</v>
      </c>
      <c r="AN556" s="60">
        <v>0</v>
      </c>
      <c r="AO556" s="60">
        <v>0</v>
      </c>
      <c r="AP556" s="60">
        <v>0</v>
      </c>
      <c r="AQ556" s="60">
        <v>0</v>
      </c>
      <c r="AR556" s="60">
        <v>0</v>
      </c>
      <c r="AS556" s="60">
        <v>0</v>
      </c>
      <c r="AT556" s="60">
        <v>0</v>
      </c>
      <c r="AU556" s="60">
        <v>0</v>
      </c>
      <c r="AV556" s="60">
        <v>0</v>
      </c>
      <c r="AW556" s="60">
        <v>0</v>
      </c>
      <c r="AX556" s="60">
        <v>0</v>
      </c>
      <c r="AY556" s="60">
        <v>0</v>
      </c>
      <c r="AZ556" s="60">
        <v>0</v>
      </c>
      <c r="BA556" s="60">
        <v>0</v>
      </c>
      <c r="BB556" s="60">
        <v>0</v>
      </c>
      <c r="BC556" s="60">
        <v>0</v>
      </c>
      <c r="BD556" s="60">
        <v>0</v>
      </c>
      <c r="BE556" s="60">
        <v>0</v>
      </c>
      <c r="BF556" s="60">
        <v>0</v>
      </c>
      <c r="BG556" s="60">
        <v>0</v>
      </c>
      <c r="BH556" s="60">
        <v>0</v>
      </c>
      <c r="BI556" s="60">
        <v>0</v>
      </c>
      <c r="BJ556" s="60">
        <v>0</v>
      </c>
      <c r="BK556" s="60">
        <v>0</v>
      </c>
      <c r="BL556" s="60">
        <v>0</v>
      </c>
      <c r="BM556" s="60">
        <v>0</v>
      </c>
      <c r="BN556" s="60">
        <v>0</v>
      </c>
      <c r="BO556" s="60">
        <v>0</v>
      </c>
      <c r="BP556" s="60">
        <v>0</v>
      </c>
      <c r="BQ556" s="60">
        <v>0</v>
      </c>
      <c r="BR556" s="60">
        <v>0</v>
      </c>
      <c r="BS556" s="60">
        <v>0</v>
      </c>
      <c r="BT556" s="60">
        <v>0</v>
      </c>
      <c r="BU556" s="60">
        <v>0</v>
      </c>
      <c r="BV556" s="60">
        <v>0</v>
      </c>
      <c r="BW556" s="60">
        <v>0</v>
      </c>
      <c r="BX556" s="60">
        <v>0</v>
      </c>
      <c r="BY556" s="60">
        <v>0</v>
      </c>
      <c r="BZ556" s="60">
        <v>0</v>
      </c>
      <c r="CA556" s="60">
        <v>0</v>
      </c>
      <c r="CB556" s="60">
        <v>0</v>
      </c>
      <c r="CC556" s="60">
        <v>0</v>
      </c>
      <c r="CD556" s="60">
        <v>0</v>
      </c>
      <c r="CE556" s="60">
        <v>0</v>
      </c>
      <c r="CF556" s="60">
        <v>0</v>
      </c>
      <c r="CG556" s="60">
        <v>0</v>
      </c>
      <c r="CH556" s="60">
        <v>0</v>
      </c>
    </row>
    <row r="557" spans="1:86">
      <c r="A557" s="57" t="s">
        <v>86</v>
      </c>
      <c r="B557" s="58" t="s">
        <v>719</v>
      </c>
      <c r="C557" s="59" t="s">
        <v>120</v>
      </c>
      <c r="D557" s="58" t="s">
        <v>125</v>
      </c>
      <c r="E557" s="58" t="s">
        <v>777</v>
      </c>
      <c r="F557" s="58" t="s">
        <v>712</v>
      </c>
      <c r="G557" s="58" t="s">
        <v>713</v>
      </c>
      <c r="H557" s="63"/>
      <c r="I557" s="60">
        <v>-45.84</v>
      </c>
      <c r="J557" s="60">
        <v>35.799999999999997</v>
      </c>
      <c r="K557" s="60">
        <v>529.79</v>
      </c>
      <c r="L557" s="60">
        <v>63.56</v>
      </c>
      <c r="M557" s="60">
        <v>17.37</v>
      </c>
      <c r="N557" s="60">
        <v>0</v>
      </c>
      <c r="O557" s="60">
        <v>0</v>
      </c>
      <c r="P557" s="60">
        <v>18.690000000000001</v>
      </c>
      <c r="Q557" s="60">
        <v>1.76</v>
      </c>
      <c r="R557" s="60">
        <v>0</v>
      </c>
      <c r="S557" s="60">
        <v>-48.39</v>
      </c>
      <c r="T557" s="60">
        <v>0</v>
      </c>
      <c r="U557" s="60">
        <v>572.74</v>
      </c>
      <c r="V557" s="60">
        <v>0</v>
      </c>
      <c r="W557" s="60">
        <v>0</v>
      </c>
      <c r="X557" s="60">
        <v>0</v>
      </c>
      <c r="Y557" s="60">
        <v>0</v>
      </c>
      <c r="Z557" s="60">
        <v>0</v>
      </c>
      <c r="AA557" s="60">
        <v>0</v>
      </c>
      <c r="AB557" s="60">
        <v>0</v>
      </c>
      <c r="AC557" s="60">
        <v>0</v>
      </c>
      <c r="AD557" s="60">
        <v>0</v>
      </c>
      <c r="AE557" s="60">
        <v>0</v>
      </c>
      <c r="AF557" s="60">
        <v>0</v>
      </c>
      <c r="AG557" s="60">
        <v>0</v>
      </c>
      <c r="AH557" s="60">
        <v>0</v>
      </c>
      <c r="AI557" s="60">
        <v>0</v>
      </c>
      <c r="AJ557" s="60">
        <v>0</v>
      </c>
      <c r="AK557" s="60">
        <v>0</v>
      </c>
      <c r="AL557" s="60">
        <v>0</v>
      </c>
      <c r="AM557" s="60">
        <v>0</v>
      </c>
      <c r="AN557" s="60">
        <v>0</v>
      </c>
      <c r="AO557" s="60">
        <v>0</v>
      </c>
      <c r="AP557" s="60">
        <v>0</v>
      </c>
      <c r="AQ557" s="60">
        <v>0</v>
      </c>
      <c r="AR557" s="60">
        <v>0</v>
      </c>
      <c r="AS557" s="60">
        <v>0</v>
      </c>
      <c r="AT557" s="60">
        <v>0</v>
      </c>
      <c r="AU557" s="60">
        <v>0</v>
      </c>
      <c r="AV557" s="60">
        <v>0</v>
      </c>
      <c r="AW557" s="60">
        <v>0</v>
      </c>
      <c r="AX557" s="60">
        <v>0</v>
      </c>
      <c r="AY557" s="60">
        <v>0</v>
      </c>
      <c r="AZ557" s="60">
        <v>0</v>
      </c>
      <c r="BA557" s="60">
        <v>0</v>
      </c>
      <c r="BB557" s="60">
        <v>0</v>
      </c>
      <c r="BC557" s="60">
        <v>0</v>
      </c>
      <c r="BD557" s="60">
        <v>0</v>
      </c>
      <c r="BE557" s="60">
        <v>0</v>
      </c>
      <c r="BF557" s="60">
        <v>0</v>
      </c>
      <c r="BG557" s="60">
        <v>0</v>
      </c>
      <c r="BH557" s="60">
        <v>0</v>
      </c>
      <c r="BI557" s="60">
        <v>0</v>
      </c>
      <c r="BJ557" s="60">
        <v>0</v>
      </c>
      <c r="BK557" s="60">
        <v>0</v>
      </c>
      <c r="BL557" s="60">
        <v>0</v>
      </c>
      <c r="BM557" s="60">
        <v>0</v>
      </c>
      <c r="BN557" s="60">
        <v>0</v>
      </c>
      <c r="BO557" s="60">
        <v>0</v>
      </c>
      <c r="BP557" s="60">
        <v>0</v>
      </c>
      <c r="BQ557" s="60">
        <v>0</v>
      </c>
      <c r="BR557" s="60">
        <v>0</v>
      </c>
      <c r="BS557" s="60">
        <v>0</v>
      </c>
      <c r="BT557" s="60">
        <v>0</v>
      </c>
      <c r="BU557" s="60">
        <v>0</v>
      </c>
      <c r="BV557" s="60">
        <v>0</v>
      </c>
      <c r="BW557" s="60">
        <v>0</v>
      </c>
      <c r="BX557" s="60">
        <v>0</v>
      </c>
      <c r="BY557" s="60">
        <v>0</v>
      </c>
      <c r="BZ557" s="60">
        <v>0</v>
      </c>
      <c r="CA557" s="60">
        <v>0</v>
      </c>
      <c r="CB557" s="60">
        <v>0</v>
      </c>
      <c r="CC557" s="60">
        <v>0</v>
      </c>
      <c r="CD557" s="60">
        <v>0</v>
      </c>
      <c r="CE557" s="60">
        <v>0</v>
      </c>
      <c r="CF557" s="60">
        <v>0</v>
      </c>
      <c r="CG557" s="60">
        <v>0</v>
      </c>
      <c r="CH557" s="60">
        <v>0</v>
      </c>
    </row>
    <row r="558" spans="1:86">
      <c r="A558" s="57" t="s">
        <v>86</v>
      </c>
      <c r="B558" s="58" t="s">
        <v>723</v>
      </c>
      <c r="C558" s="59" t="s">
        <v>120</v>
      </c>
      <c r="D558" s="58" t="s">
        <v>125</v>
      </c>
      <c r="E558" s="58" t="str">
        <f>VLOOKUP(CONCATENATE($F$4,F558),'REG FL  CWIP - 1 System Per Boo'!$A$29:$B$1161,2,FALSE)</f>
        <v>Production</v>
      </c>
      <c r="F558" s="58" t="s">
        <v>690</v>
      </c>
      <c r="G558" s="58" t="s">
        <v>691</v>
      </c>
      <c r="H558" s="63"/>
      <c r="I558" s="60">
        <v>0</v>
      </c>
      <c r="J558" s="60">
        <v>0</v>
      </c>
      <c r="K558" s="60">
        <v>0</v>
      </c>
      <c r="L558" s="60">
        <v>0</v>
      </c>
      <c r="M558" s="60">
        <v>0</v>
      </c>
      <c r="N558" s="60">
        <v>0</v>
      </c>
      <c r="O558" s="60">
        <v>0</v>
      </c>
      <c r="P558" s="60">
        <v>0</v>
      </c>
      <c r="Q558" s="60">
        <v>0</v>
      </c>
      <c r="R558" s="60">
        <v>0</v>
      </c>
      <c r="S558" s="60">
        <v>0</v>
      </c>
      <c r="T558" s="60">
        <v>101.25</v>
      </c>
      <c r="U558" s="60">
        <v>101.25</v>
      </c>
      <c r="V558" s="60">
        <v>101.25</v>
      </c>
      <c r="W558" s="60">
        <v>101.25</v>
      </c>
      <c r="X558" s="60">
        <v>101.25</v>
      </c>
      <c r="Y558" s="60">
        <v>101.25</v>
      </c>
      <c r="Z558" s="60">
        <v>101.25</v>
      </c>
      <c r="AA558" s="60">
        <v>101.25</v>
      </c>
      <c r="AB558" s="60">
        <v>101.25</v>
      </c>
      <c r="AC558" s="60">
        <v>101.25</v>
      </c>
      <c r="AD558" s="60">
        <v>101.25</v>
      </c>
      <c r="AE558" s="60">
        <v>101.25</v>
      </c>
      <c r="AF558" s="60">
        <v>101.25</v>
      </c>
      <c r="AG558" s="60">
        <v>101.25</v>
      </c>
      <c r="AH558" s="60">
        <v>101.25</v>
      </c>
      <c r="AI558" s="60">
        <v>101.25</v>
      </c>
      <c r="AJ558" s="60">
        <v>101.25</v>
      </c>
      <c r="AK558" s="60">
        <v>101.25</v>
      </c>
      <c r="AL558" s="60">
        <v>101.25</v>
      </c>
      <c r="AM558" s="60">
        <v>101.25</v>
      </c>
      <c r="AN558" s="60">
        <v>101.25</v>
      </c>
      <c r="AO558" s="60">
        <v>101.25</v>
      </c>
      <c r="AP558" s="60">
        <v>101.25</v>
      </c>
      <c r="AQ558" s="60">
        <v>101.25</v>
      </c>
      <c r="AR558" s="60">
        <v>101.25</v>
      </c>
      <c r="AS558" s="60">
        <v>101.25</v>
      </c>
      <c r="AT558" s="60">
        <v>101.25</v>
      </c>
      <c r="AU558" s="60">
        <v>101.25</v>
      </c>
      <c r="AV558" s="60">
        <v>101.25</v>
      </c>
      <c r="AW558" s="60">
        <v>101.25</v>
      </c>
      <c r="AX558" s="60">
        <v>101.25</v>
      </c>
      <c r="AY558" s="60">
        <v>101.25</v>
      </c>
      <c r="AZ558" s="60">
        <v>101.25</v>
      </c>
      <c r="BA558" s="60">
        <v>101.25</v>
      </c>
      <c r="BB558" s="60">
        <v>101.25</v>
      </c>
      <c r="BC558" s="60">
        <v>101.25</v>
      </c>
      <c r="BD558" s="60">
        <v>101.25</v>
      </c>
      <c r="BE558" s="60">
        <v>101.25</v>
      </c>
      <c r="BF558" s="60">
        <v>101.25</v>
      </c>
      <c r="BG558" s="60">
        <v>101.25</v>
      </c>
      <c r="BH558" s="60">
        <v>101.25</v>
      </c>
      <c r="BI558" s="60">
        <v>101.25</v>
      </c>
      <c r="BJ558" s="60">
        <v>101.25</v>
      </c>
      <c r="BK558" s="60">
        <v>101.25</v>
      </c>
      <c r="BL558" s="60">
        <v>101.25</v>
      </c>
      <c r="BM558" s="60">
        <v>101.25</v>
      </c>
      <c r="BN558" s="60">
        <v>101.25</v>
      </c>
      <c r="BO558" s="60">
        <v>101.25</v>
      </c>
      <c r="BP558" s="60">
        <v>101.25</v>
      </c>
      <c r="BQ558" s="60">
        <v>101.25</v>
      </c>
      <c r="BR558" s="60">
        <v>101.25</v>
      </c>
      <c r="BS558" s="60">
        <v>101.25</v>
      </c>
      <c r="BT558" s="60">
        <v>101.25</v>
      </c>
      <c r="BU558" s="60">
        <v>101.25</v>
      </c>
      <c r="BV558" s="60">
        <v>101.25</v>
      </c>
      <c r="BW558" s="60">
        <v>101.25</v>
      </c>
      <c r="BX558" s="60">
        <v>101.25</v>
      </c>
      <c r="BY558" s="60">
        <v>101.25</v>
      </c>
      <c r="BZ558" s="60">
        <v>101.25</v>
      </c>
      <c r="CA558" s="60">
        <v>101.25</v>
      </c>
      <c r="CB558" s="60">
        <v>101.25</v>
      </c>
      <c r="CC558" s="60">
        <v>101.25</v>
      </c>
      <c r="CD558" s="60">
        <v>101.25</v>
      </c>
      <c r="CE558" s="60">
        <v>101.25</v>
      </c>
      <c r="CF558" s="60">
        <v>101.25</v>
      </c>
      <c r="CG558" s="60">
        <v>101.25</v>
      </c>
      <c r="CH558" s="60">
        <v>101.25</v>
      </c>
    </row>
    <row r="559" spans="1:86">
      <c r="A559" s="57" t="s">
        <v>86</v>
      </c>
      <c r="B559" s="58" t="s">
        <v>132</v>
      </c>
      <c r="C559" s="59" t="s">
        <v>660</v>
      </c>
      <c r="D559" s="58" t="s">
        <v>117</v>
      </c>
      <c r="E559" s="58" t="str">
        <f>VLOOKUP(CONCATENATE($F$4,F559),'REG FL  CWIP - 1 System Per Boo'!$A$29:$B$1161,2,FALSE)</f>
        <v>Vision Florida</v>
      </c>
      <c r="F559" s="58" t="s">
        <v>666</v>
      </c>
      <c r="G559" s="58" t="s">
        <v>106</v>
      </c>
      <c r="H559" s="63"/>
      <c r="I559" s="60">
        <v>0</v>
      </c>
      <c r="J559" s="60">
        <v>0</v>
      </c>
      <c r="K559" s="60">
        <v>0</v>
      </c>
      <c r="L559" s="60">
        <v>0</v>
      </c>
      <c r="M559" s="60">
        <v>0</v>
      </c>
      <c r="N559" s="60">
        <v>244.99</v>
      </c>
      <c r="O559" s="60">
        <v>959.65</v>
      </c>
      <c r="P559" s="60">
        <v>986.85</v>
      </c>
      <c r="Q559" s="60">
        <v>2466.09</v>
      </c>
      <c r="R559" s="60">
        <v>2522.36</v>
      </c>
      <c r="S559" s="60">
        <v>3219.59</v>
      </c>
      <c r="T559" s="60">
        <v>5343.52</v>
      </c>
      <c r="U559" s="60">
        <v>0</v>
      </c>
      <c r="V559" s="60">
        <v>8145.37</v>
      </c>
      <c r="W559" s="60">
        <v>9458.869999999999</v>
      </c>
      <c r="X559" s="60">
        <v>10772.369999999999</v>
      </c>
      <c r="Y559" s="60">
        <v>12085.869999999999</v>
      </c>
      <c r="Z559" s="60">
        <v>13399.369999999999</v>
      </c>
      <c r="AA559" s="60">
        <v>14712.869999999999</v>
      </c>
      <c r="AB559" s="60">
        <v>16026.369999999999</v>
      </c>
      <c r="AC559" s="60">
        <v>17339.87</v>
      </c>
      <c r="AD559" s="60">
        <v>18653.37</v>
      </c>
      <c r="AE559" s="60">
        <v>19966.87</v>
      </c>
      <c r="AF559" s="60">
        <v>21280.37</v>
      </c>
      <c r="AG559" s="60">
        <v>22593.87</v>
      </c>
      <c r="AH559" s="60">
        <v>8145.37</v>
      </c>
      <c r="AI559" s="60">
        <v>23907.37</v>
      </c>
      <c r="AJ559" s="60">
        <v>23907.37</v>
      </c>
      <c r="AK559" s="60">
        <v>23907.37</v>
      </c>
      <c r="AL559" s="60">
        <v>0</v>
      </c>
      <c r="AM559" s="60">
        <v>0</v>
      </c>
      <c r="AN559" s="60">
        <v>0</v>
      </c>
      <c r="AO559" s="60">
        <v>0</v>
      </c>
      <c r="AP559" s="60">
        <v>0</v>
      </c>
      <c r="AQ559" s="60">
        <v>0</v>
      </c>
      <c r="AR559" s="60">
        <v>0</v>
      </c>
      <c r="AS559" s="60">
        <v>0</v>
      </c>
      <c r="AT559" s="60">
        <v>0</v>
      </c>
      <c r="AU559" s="60">
        <v>23907.37</v>
      </c>
      <c r="AV559" s="60">
        <v>0</v>
      </c>
      <c r="AW559" s="60">
        <v>0</v>
      </c>
      <c r="AX559" s="60">
        <v>0</v>
      </c>
      <c r="AY559" s="60">
        <v>0</v>
      </c>
      <c r="AZ559" s="60">
        <v>0</v>
      </c>
      <c r="BA559" s="60">
        <v>0</v>
      </c>
      <c r="BB559" s="60">
        <v>0</v>
      </c>
      <c r="BC559" s="60">
        <v>0</v>
      </c>
      <c r="BD559" s="60">
        <v>0</v>
      </c>
      <c r="BE559" s="60">
        <v>0</v>
      </c>
      <c r="BF559" s="60">
        <v>0</v>
      </c>
      <c r="BG559" s="60">
        <v>0</v>
      </c>
      <c r="BH559" s="60">
        <v>0</v>
      </c>
      <c r="BI559" s="60">
        <v>0</v>
      </c>
      <c r="BJ559" s="60">
        <v>0</v>
      </c>
      <c r="BK559" s="60">
        <v>0</v>
      </c>
      <c r="BL559" s="60">
        <v>0</v>
      </c>
      <c r="BM559" s="60">
        <v>0</v>
      </c>
      <c r="BN559" s="60">
        <v>0</v>
      </c>
      <c r="BO559" s="60">
        <v>0</v>
      </c>
      <c r="BP559" s="60">
        <v>0</v>
      </c>
      <c r="BQ559" s="60">
        <v>0</v>
      </c>
      <c r="BR559" s="60">
        <v>0</v>
      </c>
      <c r="BS559" s="60">
        <v>0</v>
      </c>
      <c r="BT559" s="60">
        <v>0</v>
      </c>
      <c r="BU559" s="60">
        <v>0</v>
      </c>
      <c r="BV559" s="60">
        <v>0</v>
      </c>
      <c r="BW559" s="60">
        <v>0</v>
      </c>
      <c r="BX559" s="60">
        <v>0</v>
      </c>
      <c r="BY559" s="60">
        <v>0</v>
      </c>
      <c r="BZ559" s="60">
        <v>0</v>
      </c>
      <c r="CA559" s="60">
        <v>0</v>
      </c>
      <c r="CB559" s="60">
        <v>0</v>
      </c>
      <c r="CC559" s="60">
        <v>0</v>
      </c>
      <c r="CD559" s="60">
        <v>0</v>
      </c>
      <c r="CE559" s="60">
        <v>0</v>
      </c>
      <c r="CF559" s="60">
        <v>0</v>
      </c>
      <c r="CG559" s="60">
        <v>0</v>
      </c>
      <c r="CH559" s="60">
        <v>0</v>
      </c>
    </row>
    <row r="560" spans="1:86">
      <c r="A560" s="57" t="s">
        <v>86</v>
      </c>
      <c r="B560" s="57" t="s">
        <v>701</v>
      </c>
      <c r="C560" s="58" t="s">
        <v>660</v>
      </c>
      <c r="D560" s="58" t="s">
        <v>117</v>
      </c>
      <c r="E560" s="58" t="str">
        <f>VLOOKUP(CONCATENATE($F$4,F560),'REG FL  CWIP - 1 System Per Boo'!$A$29:$B$1161,2,FALSE)</f>
        <v>Vision Florida</v>
      </c>
      <c r="F560" s="58" t="s">
        <v>666</v>
      </c>
      <c r="G560" s="58" t="s">
        <v>106</v>
      </c>
      <c r="H560" s="63"/>
      <c r="I560" s="60">
        <v>0</v>
      </c>
      <c r="J560" s="60">
        <v>0</v>
      </c>
      <c r="K560" s="60">
        <v>0</v>
      </c>
      <c r="L560" s="60">
        <v>0</v>
      </c>
      <c r="M560" s="60">
        <v>244.99</v>
      </c>
      <c r="N560" s="60">
        <v>714.67</v>
      </c>
      <c r="O560" s="60">
        <v>27.19</v>
      </c>
      <c r="P560" s="60">
        <v>1479.25</v>
      </c>
      <c r="Q560" s="60">
        <v>56.27</v>
      </c>
      <c r="R560" s="60">
        <v>697.23</v>
      </c>
      <c r="S560" s="60">
        <v>2123.9299999999998</v>
      </c>
      <c r="T560" s="60">
        <v>2801.85</v>
      </c>
      <c r="U560" s="60">
        <v>8145.3799999999992</v>
      </c>
      <c r="V560" s="60">
        <v>1313.5</v>
      </c>
      <c r="W560" s="60">
        <v>1313.5</v>
      </c>
      <c r="X560" s="60">
        <v>1313.5</v>
      </c>
      <c r="Y560" s="60">
        <v>1313.5</v>
      </c>
      <c r="Z560" s="60">
        <v>1313.5</v>
      </c>
      <c r="AA560" s="60">
        <v>1313.5</v>
      </c>
      <c r="AB560" s="60">
        <v>1313.5</v>
      </c>
      <c r="AC560" s="60">
        <v>1313.5</v>
      </c>
      <c r="AD560" s="60">
        <v>1313.5</v>
      </c>
      <c r="AE560" s="60">
        <v>1313.5</v>
      </c>
      <c r="AF560" s="60">
        <v>1313.5</v>
      </c>
      <c r="AG560" s="60">
        <v>1313.5</v>
      </c>
      <c r="AH560" s="60">
        <v>15762</v>
      </c>
      <c r="AI560" s="60">
        <v>0</v>
      </c>
      <c r="AJ560" s="60">
        <v>0</v>
      </c>
      <c r="AK560" s="60">
        <v>0</v>
      </c>
      <c r="AL560" s="60">
        <v>0</v>
      </c>
      <c r="AM560" s="60">
        <v>0</v>
      </c>
      <c r="AN560" s="60">
        <v>0</v>
      </c>
      <c r="AO560" s="60">
        <v>0</v>
      </c>
      <c r="AP560" s="60">
        <v>0</v>
      </c>
      <c r="AQ560" s="60">
        <v>0</v>
      </c>
      <c r="AR560" s="60">
        <v>0</v>
      </c>
      <c r="AS560" s="60">
        <v>0</v>
      </c>
      <c r="AT560" s="60">
        <v>0</v>
      </c>
      <c r="AU560" s="60">
        <v>0</v>
      </c>
      <c r="AV560" s="60">
        <v>0</v>
      </c>
      <c r="AW560" s="60">
        <v>0</v>
      </c>
      <c r="AX560" s="60">
        <v>0</v>
      </c>
      <c r="AY560" s="60">
        <v>0</v>
      </c>
      <c r="AZ560" s="60">
        <v>0</v>
      </c>
      <c r="BA560" s="60">
        <v>0</v>
      </c>
      <c r="BB560" s="60">
        <v>0</v>
      </c>
      <c r="BC560" s="60">
        <v>0</v>
      </c>
      <c r="BD560" s="60">
        <v>0</v>
      </c>
      <c r="BE560" s="60">
        <v>0</v>
      </c>
      <c r="BF560" s="60">
        <v>0</v>
      </c>
      <c r="BG560" s="60">
        <v>0</v>
      </c>
      <c r="BH560" s="60">
        <v>0</v>
      </c>
      <c r="BI560" s="60">
        <v>0</v>
      </c>
      <c r="BJ560" s="60">
        <v>0</v>
      </c>
      <c r="BK560" s="60">
        <v>0</v>
      </c>
      <c r="BL560" s="60">
        <v>0</v>
      </c>
      <c r="BM560" s="60">
        <v>0</v>
      </c>
      <c r="BN560" s="60">
        <v>0</v>
      </c>
      <c r="BO560" s="60">
        <v>0</v>
      </c>
      <c r="BP560" s="60">
        <v>0</v>
      </c>
      <c r="BQ560" s="60">
        <v>0</v>
      </c>
      <c r="BR560" s="60">
        <v>0</v>
      </c>
      <c r="BS560" s="60">
        <v>0</v>
      </c>
      <c r="BT560" s="60">
        <v>0</v>
      </c>
      <c r="BU560" s="60">
        <v>0</v>
      </c>
      <c r="BV560" s="60">
        <v>0</v>
      </c>
      <c r="BW560" s="60">
        <v>0</v>
      </c>
      <c r="BX560" s="60">
        <v>0</v>
      </c>
      <c r="BY560" s="60">
        <v>0</v>
      </c>
      <c r="BZ560" s="60">
        <v>0</v>
      </c>
      <c r="CA560" s="60">
        <v>0</v>
      </c>
      <c r="CB560" s="60">
        <v>0</v>
      </c>
      <c r="CC560" s="60">
        <v>0</v>
      </c>
      <c r="CD560" s="60">
        <v>0</v>
      </c>
      <c r="CE560" s="60">
        <v>0</v>
      </c>
      <c r="CF560" s="60">
        <v>0</v>
      </c>
      <c r="CG560" s="60">
        <v>0</v>
      </c>
      <c r="CH560" s="60">
        <v>0</v>
      </c>
    </row>
    <row r="561" spans="1:86">
      <c r="A561" s="57" t="s">
        <v>86</v>
      </c>
      <c r="B561" s="58" t="s">
        <v>719</v>
      </c>
      <c r="C561" s="59" t="s">
        <v>660</v>
      </c>
      <c r="D561" s="58" t="s">
        <v>117</v>
      </c>
      <c r="E561" s="58" t="str">
        <f>VLOOKUP(CONCATENATE($F$4,F561),'REG FL  CWIP - 1 System Per Boo'!$A$29:$B$1161,2,FALSE)</f>
        <v>Vision Florida</v>
      </c>
      <c r="F561" s="58" t="s">
        <v>666</v>
      </c>
      <c r="G561" s="58" t="s">
        <v>106</v>
      </c>
      <c r="H561" s="63"/>
      <c r="I561" s="60">
        <v>0</v>
      </c>
      <c r="J561" s="60">
        <v>0</v>
      </c>
      <c r="K561" s="60">
        <v>0</v>
      </c>
      <c r="L561" s="60">
        <v>0</v>
      </c>
      <c r="M561" s="60">
        <v>0</v>
      </c>
      <c r="N561" s="60">
        <v>0</v>
      </c>
      <c r="O561" s="60">
        <v>0</v>
      </c>
      <c r="P561" s="60">
        <v>0</v>
      </c>
      <c r="Q561" s="60">
        <v>0</v>
      </c>
      <c r="R561" s="60">
        <v>0</v>
      </c>
      <c r="S561" s="60">
        <v>0</v>
      </c>
      <c r="T561" s="60">
        <v>0</v>
      </c>
      <c r="U561" s="60">
        <v>0</v>
      </c>
      <c r="V561" s="60">
        <v>0</v>
      </c>
      <c r="W561" s="60">
        <v>0</v>
      </c>
      <c r="X561" s="60">
        <v>0</v>
      </c>
      <c r="Y561" s="60">
        <v>0</v>
      </c>
      <c r="Z561" s="60">
        <v>0</v>
      </c>
      <c r="AA561" s="60">
        <v>0</v>
      </c>
      <c r="AB561" s="60">
        <v>0</v>
      </c>
      <c r="AC561" s="60">
        <v>0</v>
      </c>
      <c r="AD561" s="60">
        <v>0</v>
      </c>
      <c r="AE561" s="60">
        <v>0</v>
      </c>
      <c r="AF561" s="60">
        <v>0</v>
      </c>
      <c r="AG561" s="60">
        <v>0</v>
      </c>
      <c r="AH561" s="60">
        <v>0</v>
      </c>
      <c r="AI561" s="60">
        <v>0</v>
      </c>
      <c r="AJ561" s="60">
        <v>0</v>
      </c>
      <c r="AK561" s="60">
        <v>23907.37</v>
      </c>
      <c r="AL561" s="60">
        <v>0</v>
      </c>
      <c r="AM561" s="60">
        <v>0</v>
      </c>
      <c r="AN561" s="60">
        <v>0</v>
      </c>
      <c r="AO561" s="60">
        <v>0</v>
      </c>
      <c r="AP561" s="60">
        <v>0</v>
      </c>
      <c r="AQ561" s="60">
        <v>0</v>
      </c>
      <c r="AR561" s="60">
        <v>0</v>
      </c>
      <c r="AS561" s="60">
        <v>0</v>
      </c>
      <c r="AT561" s="60">
        <v>0</v>
      </c>
      <c r="AU561" s="60">
        <v>23907.37</v>
      </c>
      <c r="AV561" s="60">
        <v>0</v>
      </c>
      <c r="AW561" s="60">
        <v>0</v>
      </c>
      <c r="AX561" s="60">
        <v>0</v>
      </c>
      <c r="AY561" s="60">
        <v>0</v>
      </c>
      <c r="AZ561" s="60">
        <v>0</v>
      </c>
      <c r="BA561" s="60">
        <v>0</v>
      </c>
      <c r="BB561" s="60">
        <v>0</v>
      </c>
      <c r="BC561" s="60">
        <v>0</v>
      </c>
      <c r="BD561" s="60">
        <v>0</v>
      </c>
      <c r="BE561" s="60">
        <v>0</v>
      </c>
      <c r="BF561" s="60">
        <v>0</v>
      </c>
      <c r="BG561" s="60">
        <v>0</v>
      </c>
      <c r="BH561" s="60">
        <v>0</v>
      </c>
      <c r="BI561" s="60">
        <v>0</v>
      </c>
      <c r="BJ561" s="60">
        <v>0</v>
      </c>
      <c r="BK561" s="60">
        <v>0</v>
      </c>
      <c r="BL561" s="60">
        <v>0</v>
      </c>
      <c r="BM561" s="60">
        <v>0</v>
      </c>
      <c r="BN561" s="60">
        <v>0</v>
      </c>
      <c r="BO561" s="60">
        <v>0</v>
      </c>
      <c r="BP561" s="60">
        <v>0</v>
      </c>
      <c r="BQ561" s="60">
        <v>0</v>
      </c>
      <c r="BR561" s="60">
        <v>0</v>
      </c>
      <c r="BS561" s="60">
        <v>0</v>
      </c>
      <c r="BT561" s="60">
        <v>0</v>
      </c>
      <c r="BU561" s="60">
        <v>0</v>
      </c>
      <c r="BV561" s="60">
        <v>0</v>
      </c>
      <c r="BW561" s="60">
        <v>0</v>
      </c>
      <c r="BX561" s="60">
        <v>0</v>
      </c>
      <c r="BY561" s="60">
        <v>0</v>
      </c>
      <c r="BZ561" s="60">
        <v>0</v>
      </c>
      <c r="CA561" s="60">
        <v>0</v>
      </c>
      <c r="CB561" s="60">
        <v>0</v>
      </c>
      <c r="CC561" s="60">
        <v>0</v>
      </c>
      <c r="CD561" s="60">
        <v>0</v>
      </c>
      <c r="CE561" s="60">
        <v>0</v>
      </c>
      <c r="CF561" s="60">
        <v>0</v>
      </c>
      <c r="CG561" s="60">
        <v>0</v>
      </c>
      <c r="CH561" s="60">
        <v>0</v>
      </c>
    </row>
    <row r="562" spans="1:86">
      <c r="A562" s="57" t="s">
        <v>86</v>
      </c>
      <c r="B562" s="58" t="s">
        <v>723</v>
      </c>
      <c r="C562" s="59" t="s">
        <v>660</v>
      </c>
      <c r="D562" s="58" t="s">
        <v>117</v>
      </c>
      <c r="E562" s="58" t="str">
        <f>VLOOKUP(CONCATENATE($F$4,F562),'REG FL  CWIP - 1 System Per Boo'!$A$29:$B$1161,2,FALSE)</f>
        <v>Vision Florida</v>
      </c>
      <c r="F562" s="58" t="s">
        <v>666</v>
      </c>
      <c r="G562" s="58" t="s">
        <v>106</v>
      </c>
      <c r="H562" s="63">
        <v>363</v>
      </c>
      <c r="I562" s="60">
        <v>0</v>
      </c>
      <c r="J562" s="60">
        <v>0</v>
      </c>
      <c r="K562" s="60">
        <v>0</v>
      </c>
      <c r="L562" s="60">
        <v>0</v>
      </c>
      <c r="M562" s="60">
        <v>244.99</v>
      </c>
      <c r="N562" s="60">
        <v>959.65</v>
      </c>
      <c r="O562" s="60">
        <v>986.85</v>
      </c>
      <c r="P562" s="60">
        <v>2466.09</v>
      </c>
      <c r="Q562" s="60">
        <v>2522.36</v>
      </c>
      <c r="R562" s="60">
        <v>3219.59</v>
      </c>
      <c r="S562" s="60">
        <v>5343.52</v>
      </c>
      <c r="T562" s="60">
        <v>8145.37</v>
      </c>
      <c r="U562" s="60">
        <v>8145.37</v>
      </c>
      <c r="V562" s="60">
        <v>9458.869999999999</v>
      </c>
      <c r="W562" s="60">
        <v>10772.369999999999</v>
      </c>
      <c r="X562" s="60">
        <v>12085.869999999999</v>
      </c>
      <c r="Y562" s="60">
        <v>13399.369999999999</v>
      </c>
      <c r="Z562" s="60">
        <v>14712.869999999999</v>
      </c>
      <c r="AA562" s="60">
        <v>16026.369999999999</v>
      </c>
      <c r="AB562" s="60">
        <v>17339.87</v>
      </c>
      <c r="AC562" s="60">
        <v>18653.37</v>
      </c>
      <c r="AD562" s="60">
        <v>19966.87</v>
      </c>
      <c r="AE562" s="60">
        <v>21280.37</v>
      </c>
      <c r="AF562" s="60">
        <v>22593.87</v>
      </c>
      <c r="AG562" s="60">
        <v>23907.37</v>
      </c>
      <c r="AH562" s="60">
        <v>23907.37</v>
      </c>
      <c r="AI562" s="60">
        <v>23907.37</v>
      </c>
      <c r="AJ562" s="60">
        <v>23907.37</v>
      </c>
      <c r="AK562" s="60">
        <v>0</v>
      </c>
      <c r="AL562" s="60">
        <v>0</v>
      </c>
      <c r="AM562" s="60">
        <v>0</v>
      </c>
      <c r="AN562" s="60">
        <v>0</v>
      </c>
      <c r="AO562" s="60">
        <v>0</v>
      </c>
      <c r="AP562" s="60">
        <v>0</v>
      </c>
      <c r="AQ562" s="60">
        <v>0</v>
      </c>
      <c r="AR562" s="60">
        <v>0</v>
      </c>
      <c r="AS562" s="60">
        <v>0</v>
      </c>
      <c r="AT562" s="60">
        <v>0</v>
      </c>
      <c r="AU562" s="60">
        <v>0</v>
      </c>
      <c r="AV562" s="60">
        <v>0</v>
      </c>
      <c r="AW562" s="60">
        <v>0</v>
      </c>
      <c r="AX562" s="60">
        <v>0</v>
      </c>
      <c r="AY562" s="60">
        <v>0</v>
      </c>
      <c r="AZ562" s="60">
        <v>0</v>
      </c>
      <c r="BA562" s="60">
        <v>0</v>
      </c>
      <c r="BB562" s="60">
        <v>0</v>
      </c>
      <c r="BC562" s="60">
        <v>0</v>
      </c>
      <c r="BD562" s="60">
        <v>0</v>
      </c>
      <c r="BE562" s="60">
        <v>0</v>
      </c>
      <c r="BF562" s="60">
        <v>0</v>
      </c>
      <c r="BG562" s="60">
        <v>0</v>
      </c>
      <c r="BH562" s="60">
        <v>0</v>
      </c>
      <c r="BI562" s="60">
        <v>0</v>
      </c>
      <c r="BJ562" s="60">
        <v>0</v>
      </c>
      <c r="BK562" s="60">
        <v>0</v>
      </c>
      <c r="BL562" s="60">
        <v>0</v>
      </c>
      <c r="BM562" s="60">
        <v>0</v>
      </c>
      <c r="BN562" s="60">
        <v>0</v>
      </c>
      <c r="BO562" s="60">
        <v>0</v>
      </c>
      <c r="BP562" s="60">
        <v>0</v>
      </c>
      <c r="BQ562" s="60">
        <v>0</v>
      </c>
      <c r="BR562" s="60">
        <v>0</v>
      </c>
      <c r="BS562" s="60">
        <v>0</v>
      </c>
      <c r="BT562" s="60">
        <v>0</v>
      </c>
      <c r="BU562" s="60">
        <v>0</v>
      </c>
      <c r="BV562" s="60">
        <v>0</v>
      </c>
      <c r="BW562" s="60">
        <v>0</v>
      </c>
      <c r="BX562" s="60">
        <v>0</v>
      </c>
      <c r="BY562" s="60">
        <v>0</v>
      </c>
      <c r="BZ562" s="60">
        <v>0</v>
      </c>
      <c r="CA562" s="60">
        <v>0</v>
      </c>
      <c r="CB562" s="60">
        <v>0</v>
      </c>
      <c r="CC562" s="60">
        <v>0</v>
      </c>
      <c r="CD562" s="60">
        <v>0</v>
      </c>
      <c r="CE562" s="60">
        <v>0</v>
      </c>
      <c r="CF562" s="60">
        <v>0</v>
      </c>
      <c r="CG562" s="60">
        <v>0</v>
      </c>
      <c r="CH562" s="60">
        <v>0</v>
      </c>
    </row>
    <row r="563" spans="1:86">
      <c r="A563" s="57" t="s">
        <v>86</v>
      </c>
      <c r="B563" s="58" t="s">
        <v>132</v>
      </c>
      <c r="C563" s="59" t="s">
        <v>103</v>
      </c>
      <c r="D563" s="58" t="s">
        <v>104</v>
      </c>
      <c r="E563" s="58" t="str">
        <f>VLOOKUP(CONCATENATE($F$4,F563),'REG FL  CWIP - 1 System Per Boo'!$A$29:$B$1161,2,FALSE)</f>
        <v>Distribution</v>
      </c>
      <c r="F563" s="58" t="s">
        <v>317</v>
      </c>
      <c r="G563" s="58" t="s">
        <v>106</v>
      </c>
      <c r="H563" s="63"/>
      <c r="I563" s="60">
        <v>0</v>
      </c>
      <c r="J563" s="60">
        <v>0</v>
      </c>
      <c r="K563" s="60">
        <v>0</v>
      </c>
      <c r="L563" s="60">
        <v>0</v>
      </c>
      <c r="M563" s="60">
        <v>0</v>
      </c>
      <c r="N563" s="60">
        <v>0</v>
      </c>
      <c r="O563" s="60">
        <v>0</v>
      </c>
      <c r="P563" s="60">
        <v>0</v>
      </c>
      <c r="Q563" s="60">
        <v>0</v>
      </c>
      <c r="R563" s="60">
        <v>0</v>
      </c>
      <c r="S563" s="60">
        <v>0</v>
      </c>
      <c r="T563" s="60">
        <v>0</v>
      </c>
      <c r="U563" s="60">
        <v>0</v>
      </c>
      <c r="V563" s="60">
        <v>0</v>
      </c>
      <c r="W563" s="60">
        <v>0</v>
      </c>
      <c r="X563" s="60">
        <v>0</v>
      </c>
      <c r="Y563" s="60">
        <v>0</v>
      </c>
      <c r="Z563" s="60">
        <v>0</v>
      </c>
      <c r="AA563" s="60">
        <v>0</v>
      </c>
      <c r="AB563" s="60">
        <v>0</v>
      </c>
      <c r="AC563" s="60">
        <v>0</v>
      </c>
      <c r="AD563" s="60">
        <v>0</v>
      </c>
      <c r="AE563" s="60">
        <v>0</v>
      </c>
      <c r="AF563" s="60">
        <v>0</v>
      </c>
      <c r="AG563" s="60">
        <v>0</v>
      </c>
      <c r="AH563" s="60">
        <v>0</v>
      </c>
      <c r="AI563" s="60">
        <v>0</v>
      </c>
      <c r="AJ563" s="60">
        <v>325</v>
      </c>
      <c r="AK563" s="60">
        <v>650</v>
      </c>
      <c r="AL563" s="60">
        <v>975</v>
      </c>
      <c r="AM563" s="60">
        <v>1300</v>
      </c>
      <c r="AN563" s="60">
        <v>1625</v>
      </c>
      <c r="AO563" s="60">
        <v>1950</v>
      </c>
      <c r="AP563" s="60">
        <v>2275</v>
      </c>
      <c r="AQ563" s="60">
        <v>2600</v>
      </c>
      <c r="AR563" s="60">
        <v>2925</v>
      </c>
      <c r="AS563" s="60">
        <v>3250</v>
      </c>
      <c r="AT563" s="60">
        <v>3575</v>
      </c>
      <c r="AU563" s="60">
        <v>0</v>
      </c>
      <c r="AV563" s="60">
        <v>3900</v>
      </c>
      <c r="AW563" s="60">
        <v>3900</v>
      </c>
      <c r="AX563" s="60">
        <v>3900</v>
      </c>
      <c r="AY563" s="60">
        <v>3900</v>
      </c>
      <c r="AZ563" s="60">
        <v>3900</v>
      </c>
      <c r="BA563" s="60">
        <v>3900</v>
      </c>
      <c r="BB563" s="60">
        <v>0</v>
      </c>
      <c r="BC563" s="60">
        <v>0</v>
      </c>
      <c r="BD563" s="60">
        <v>0</v>
      </c>
      <c r="BE563" s="60">
        <v>0</v>
      </c>
      <c r="BF563" s="60">
        <v>0</v>
      </c>
      <c r="BG563" s="60">
        <v>0</v>
      </c>
      <c r="BH563" s="60">
        <v>3900</v>
      </c>
      <c r="BI563" s="60">
        <v>0</v>
      </c>
      <c r="BJ563" s="60">
        <v>0</v>
      </c>
      <c r="BK563" s="60">
        <v>0</v>
      </c>
      <c r="BL563" s="60">
        <v>0</v>
      </c>
      <c r="BM563" s="60">
        <v>0</v>
      </c>
      <c r="BN563" s="60">
        <v>0</v>
      </c>
      <c r="BO563" s="60">
        <v>0</v>
      </c>
      <c r="BP563" s="60">
        <v>0</v>
      </c>
      <c r="BQ563" s="60">
        <v>0</v>
      </c>
      <c r="BR563" s="60">
        <v>0</v>
      </c>
      <c r="BS563" s="60">
        <v>0</v>
      </c>
      <c r="BT563" s="60">
        <v>0</v>
      </c>
      <c r="BU563" s="60">
        <v>0</v>
      </c>
      <c r="BV563" s="60">
        <v>0</v>
      </c>
      <c r="BW563" s="60">
        <v>0</v>
      </c>
      <c r="BX563" s="60">
        <v>0</v>
      </c>
      <c r="BY563" s="60">
        <v>0</v>
      </c>
      <c r="BZ563" s="60">
        <v>0</v>
      </c>
      <c r="CA563" s="60">
        <v>0</v>
      </c>
      <c r="CB563" s="60">
        <v>0</v>
      </c>
      <c r="CC563" s="60">
        <v>0</v>
      </c>
      <c r="CD563" s="60">
        <v>0</v>
      </c>
      <c r="CE563" s="60">
        <v>0</v>
      </c>
      <c r="CF563" s="60">
        <v>0</v>
      </c>
      <c r="CG563" s="60">
        <v>0</v>
      </c>
      <c r="CH563" s="60">
        <v>0</v>
      </c>
    </row>
    <row r="564" spans="1:86">
      <c r="A564" s="57" t="s">
        <v>86</v>
      </c>
      <c r="B564" s="58" t="s">
        <v>132</v>
      </c>
      <c r="C564" s="59" t="s">
        <v>103</v>
      </c>
      <c r="D564" s="58" t="s">
        <v>104</v>
      </c>
      <c r="E564" s="58" t="str">
        <f>VLOOKUP(CONCATENATE($F$4,F564),'REG FL  CWIP - 1 System Per Boo'!$A$29:$B$1161,2,FALSE)</f>
        <v>Distribution</v>
      </c>
      <c r="F564" s="58" t="s">
        <v>318</v>
      </c>
      <c r="G564" s="58" t="s">
        <v>106</v>
      </c>
      <c r="H564" s="63"/>
      <c r="I564" s="60">
        <v>0</v>
      </c>
      <c r="J564" s="60">
        <v>0</v>
      </c>
      <c r="K564" s="60">
        <v>0</v>
      </c>
      <c r="L564" s="60">
        <v>0</v>
      </c>
      <c r="M564" s="60">
        <v>0</v>
      </c>
      <c r="N564" s="60">
        <v>0</v>
      </c>
      <c r="O564" s="60">
        <v>0</v>
      </c>
      <c r="P564" s="60">
        <v>0</v>
      </c>
      <c r="Q564" s="60">
        <v>0</v>
      </c>
      <c r="R564" s="60">
        <v>0</v>
      </c>
      <c r="S564" s="60">
        <v>0</v>
      </c>
      <c r="T564" s="60">
        <v>0</v>
      </c>
      <c r="U564" s="60">
        <v>0</v>
      </c>
      <c r="V564" s="60">
        <v>0</v>
      </c>
      <c r="W564" s="60">
        <v>708.33</v>
      </c>
      <c r="X564" s="60">
        <v>1416.66</v>
      </c>
      <c r="Y564" s="60">
        <v>2124.9900000000002</v>
      </c>
      <c r="Z564" s="60">
        <v>2833.32</v>
      </c>
      <c r="AA564" s="60">
        <v>3541.65</v>
      </c>
      <c r="AB564" s="60">
        <v>4249.9800000000005</v>
      </c>
      <c r="AC564" s="60">
        <v>4958.3100000000004</v>
      </c>
      <c r="AD564" s="60">
        <v>5666.64</v>
      </c>
      <c r="AE564" s="60">
        <v>6374.97</v>
      </c>
      <c r="AF564" s="60">
        <v>7083.3</v>
      </c>
      <c r="AG564" s="60">
        <v>7791.63</v>
      </c>
      <c r="AH564" s="60">
        <v>0</v>
      </c>
      <c r="AI564" s="60">
        <v>0</v>
      </c>
      <c r="AJ564" s="60">
        <v>0</v>
      </c>
      <c r="AK564" s="60">
        <v>0</v>
      </c>
      <c r="AL564" s="60">
        <v>0</v>
      </c>
      <c r="AM564" s="60">
        <v>0</v>
      </c>
      <c r="AN564" s="60">
        <v>0</v>
      </c>
      <c r="AO564" s="60">
        <v>0</v>
      </c>
      <c r="AP564" s="60">
        <v>0</v>
      </c>
      <c r="AQ564" s="60">
        <v>0</v>
      </c>
      <c r="AR564" s="60">
        <v>0</v>
      </c>
      <c r="AS564" s="60">
        <v>0</v>
      </c>
      <c r="AT564" s="60">
        <v>0</v>
      </c>
      <c r="AU564" s="60">
        <v>0</v>
      </c>
      <c r="AV564" s="60">
        <v>0</v>
      </c>
      <c r="AW564" s="60">
        <v>0</v>
      </c>
      <c r="AX564" s="60">
        <v>0</v>
      </c>
      <c r="AY564" s="60">
        <v>0</v>
      </c>
      <c r="AZ564" s="60">
        <v>0</v>
      </c>
      <c r="BA564" s="60">
        <v>0</v>
      </c>
      <c r="BB564" s="60">
        <v>0</v>
      </c>
      <c r="BC564" s="60">
        <v>0</v>
      </c>
      <c r="BD564" s="60">
        <v>0</v>
      </c>
      <c r="BE564" s="60">
        <v>0</v>
      </c>
      <c r="BF564" s="60">
        <v>0</v>
      </c>
      <c r="BG564" s="60">
        <v>0</v>
      </c>
      <c r="BH564" s="60">
        <v>0</v>
      </c>
      <c r="BI564" s="60">
        <v>0</v>
      </c>
      <c r="BJ564" s="60">
        <v>0</v>
      </c>
      <c r="BK564" s="60">
        <v>0</v>
      </c>
      <c r="BL564" s="60">
        <v>0</v>
      </c>
      <c r="BM564" s="60">
        <v>0</v>
      </c>
      <c r="BN564" s="60">
        <v>0</v>
      </c>
      <c r="BO564" s="60">
        <v>0</v>
      </c>
      <c r="BP564" s="60">
        <v>0</v>
      </c>
      <c r="BQ564" s="60">
        <v>0</v>
      </c>
      <c r="BR564" s="60">
        <v>0</v>
      </c>
      <c r="BS564" s="60">
        <v>0</v>
      </c>
      <c r="BT564" s="60">
        <v>0</v>
      </c>
      <c r="BU564" s="60">
        <v>0</v>
      </c>
      <c r="BV564" s="60">
        <v>0</v>
      </c>
      <c r="BW564" s="60">
        <v>0</v>
      </c>
      <c r="BX564" s="60">
        <v>0</v>
      </c>
      <c r="BY564" s="60">
        <v>0</v>
      </c>
      <c r="BZ564" s="60">
        <v>0</v>
      </c>
      <c r="CA564" s="60">
        <v>0</v>
      </c>
      <c r="CB564" s="60">
        <v>0</v>
      </c>
      <c r="CC564" s="60">
        <v>0</v>
      </c>
      <c r="CD564" s="60">
        <v>0</v>
      </c>
      <c r="CE564" s="60">
        <v>0</v>
      </c>
      <c r="CF564" s="60">
        <v>0</v>
      </c>
      <c r="CG564" s="60">
        <v>0</v>
      </c>
      <c r="CH564" s="60">
        <v>0</v>
      </c>
    </row>
    <row r="565" spans="1:86">
      <c r="A565" s="57" t="s">
        <v>86</v>
      </c>
      <c r="B565" s="58" t="s">
        <v>132</v>
      </c>
      <c r="C565" s="59" t="s">
        <v>660</v>
      </c>
      <c r="D565" s="58" t="s">
        <v>117</v>
      </c>
      <c r="E565" s="58" t="str">
        <f>VLOOKUP(CONCATENATE($F$4,F565),'REG FL  CWIP - 1 System Per Boo'!$A$29:$B$1161,2,FALSE)</f>
        <v>Vision Florida</v>
      </c>
      <c r="F565" s="58" t="s">
        <v>667</v>
      </c>
      <c r="G565" s="58" t="s">
        <v>106</v>
      </c>
      <c r="H565" s="63"/>
      <c r="I565" s="60">
        <v>0</v>
      </c>
      <c r="J565" s="60">
        <v>0</v>
      </c>
      <c r="K565" s="60">
        <v>0</v>
      </c>
      <c r="L565" s="60">
        <v>0</v>
      </c>
      <c r="M565" s="60">
        <v>0</v>
      </c>
      <c r="N565" s="60">
        <v>0</v>
      </c>
      <c r="O565" s="60">
        <v>0</v>
      </c>
      <c r="P565" s="60">
        <v>0</v>
      </c>
      <c r="Q565" s="60">
        <v>0</v>
      </c>
      <c r="R565" s="60">
        <v>7.26</v>
      </c>
      <c r="S565" s="60">
        <v>9.77</v>
      </c>
      <c r="T565" s="60">
        <v>20.49</v>
      </c>
      <c r="U565" s="60">
        <v>0</v>
      </c>
      <c r="V565" s="60">
        <v>28.67</v>
      </c>
      <c r="W565" s="60">
        <v>239.58666666666699</v>
      </c>
      <c r="X565" s="60">
        <v>450.50333333333401</v>
      </c>
      <c r="Y565" s="60">
        <v>661.42000000000098</v>
      </c>
      <c r="Z565" s="60">
        <v>872.33666666666795</v>
      </c>
      <c r="AA565" s="60">
        <v>1083.2533333333349</v>
      </c>
      <c r="AB565" s="60">
        <v>1294.1700000000019</v>
      </c>
      <c r="AC565" s="60">
        <v>1505.0866666666689</v>
      </c>
      <c r="AD565" s="60">
        <v>1716.0033333333358</v>
      </c>
      <c r="AE565" s="60">
        <v>1926.9200000000028</v>
      </c>
      <c r="AF565" s="60">
        <v>2137.8366666666698</v>
      </c>
      <c r="AG565" s="60">
        <v>2348.7533333333367</v>
      </c>
      <c r="AH565" s="60">
        <v>28.67</v>
      </c>
      <c r="AI565" s="60">
        <v>2559.6700000000037</v>
      </c>
      <c r="AJ565" s="60">
        <v>2559.6700000000037</v>
      </c>
      <c r="AK565" s="60">
        <v>2559.6700000000037</v>
      </c>
      <c r="AL565" s="60">
        <v>2559.6700000000037</v>
      </c>
      <c r="AM565" s="60">
        <v>2559.6700000000037</v>
      </c>
      <c r="AN565" s="60">
        <v>2559.6700000000037</v>
      </c>
      <c r="AO565" s="60">
        <v>2559.6700000000037</v>
      </c>
      <c r="AP565" s="60">
        <v>2559.6700000000037</v>
      </c>
      <c r="AQ565" s="60">
        <v>2559.6700000000037</v>
      </c>
      <c r="AR565" s="60">
        <v>2559.6700000000037</v>
      </c>
      <c r="AS565" s="60">
        <v>2559.6700000000037</v>
      </c>
      <c r="AT565" s="60">
        <v>2559.6700000000037</v>
      </c>
      <c r="AU565" s="60">
        <v>2559.6700000000037</v>
      </c>
      <c r="AV565" s="60">
        <v>2559.6700000000037</v>
      </c>
      <c r="AW565" s="60">
        <v>2559.6700000000037</v>
      </c>
      <c r="AX565" s="60">
        <v>2559.6700000000037</v>
      </c>
      <c r="AY565" s="60">
        <v>2559.6700000000037</v>
      </c>
      <c r="AZ565" s="60">
        <v>2559.6700000000037</v>
      </c>
      <c r="BA565" s="60">
        <v>2559.6700000000037</v>
      </c>
      <c r="BB565" s="60">
        <v>0</v>
      </c>
      <c r="BC565" s="60">
        <v>0</v>
      </c>
      <c r="BD565" s="60">
        <v>0</v>
      </c>
      <c r="BE565" s="60">
        <v>0</v>
      </c>
      <c r="BF565" s="60">
        <v>0</v>
      </c>
      <c r="BG565" s="60">
        <v>0</v>
      </c>
      <c r="BH565" s="60">
        <v>2559.6700000000037</v>
      </c>
      <c r="BI565" s="60">
        <v>0</v>
      </c>
      <c r="BJ565" s="60">
        <v>0</v>
      </c>
      <c r="BK565" s="60">
        <v>0</v>
      </c>
      <c r="BL565" s="60">
        <v>0</v>
      </c>
      <c r="BM565" s="60">
        <v>0</v>
      </c>
      <c r="BN565" s="60">
        <v>0</v>
      </c>
      <c r="BO565" s="60">
        <v>0</v>
      </c>
      <c r="BP565" s="60">
        <v>0</v>
      </c>
      <c r="BQ565" s="60">
        <v>0</v>
      </c>
      <c r="BR565" s="60">
        <v>0</v>
      </c>
      <c r="BS565" s="60">
        <v>0</v>
      </c>
      <c r="BT565" s="60">
        <v>0</v>
      </c>
      <c r="BU565" s="60">
        <v>0</v>
      </c>
      <c r="BV565" s="60">
        <v>0</v>
      </c>
      <c r="BW565" s="60">
        <v>0</v>
      </c>
      <c r="BX565" s="60">
        <v>0</v>
      </c>
      <c r="BY565" s="60">
        <v>0</v>
      </c>
      <c r="BZ565" s="60">
        <v>0</v>
      </c>
      <c r="CA565" s="60">
        <v>0</v>
      </c>
      <c r="CB565" s="60">
        <v>0</v>
      </c>
      <c r="CC565" s="60">
        <v>0</v>
      </c>
      <c r="CD565" s="60">
        <v>0</v>
      </c>
      <c r="CE565" s="60">
        <v>0</v>
      </c>
      <c r="CF565" s="60">
        <v>0</v>
      </c>
      <c r="CG565" s="60">
        <v>0</v>
      </c>
      <c r="CH565" s="60">
        <v>0</v>
      </c>
    </row>
    <row r="566" spans="1:86">
      <c r="A566" s="57" t="s">
        <v>86</v>
      </c>
      <c r="B566" s="57" t="s">
        <v>701</v>
      </c>
      <c r="C566" s="58" t="s">
        <v>103</v>
      </c>
      <c r="D566" s="58" t="s">
        <v>104</v>
      </c>
      <c r="E566" s="58" t="str">
        <f>VLOOKUP(CONCATENATE($F$4,F566),'REG FL  CWIP - 1 System Per Boo'!$A$29:$B$1161,2,FALSE)</f>
        <v>Distribution</v>
      </c>
      <c r="F566" s="58" t="s">
        <v>317</v>
      </c>
      <c r="G566" s="58" t="s">
        <v>106</v>
      </c>
      <c r="H566" s="63"/>
      <c r="I566" s="60">
        <v>0</v>
      </c>
      <c r="J566" s="60">
        <v>0</v>
      </c>
      <c r="K566" s="60">
        <v>0</v>
      </c>
      <c r="L566" s="60">
        <v>0</v>
      </c>
      <c r="M566" s="60">
        <v>0</v>
      </c>
      <c r="N566" s="60">
        <v>0</v>
      </c>
      <c r="O566" s="60">
        <v>0</v>
      </c>
      <c r="P566" s="60">
        <v>0</v>
      </c>
      <c r="Q566" s="60">
        <v>0</v>
      </c>
      <c r="R566" s="60">
        <v>0</v>
      </c>
      <c r="S566" s="60">
        <v>0</v>
      </c>
      <c r="T566" s="60">
        <v>0</v>
      </c>
      <c r="U566" s="60">
        <v>0</v>
      </c>
      <c r="V566" s="60">
        <v>0</v>
      </c>
      <c r="W566" s="60">
        <v>0</v>
      </c>
      <c r="X566" s="60">
        <v>0</v>
      </c>
      <c r="Y566" s="60">
        <v>0</v>
      </c>
      <c r="Z566" s="60">
        <v>0</v>
      </c>
      <c r="AA566" s="60">
        <v>0</v>
      </c>
      <c r="AB566" s="60">
        <v>0</v>
      </c>
      <c r="AC566" s="60">
        <v>0</v>
      </c>
      <c r="AD566" s="60">
        <v>0</v>
      </c>
      <c r="AE566" s="60">
        <v>0</v>
      </c>
      <c r="AF566" s="60">
        <v>0</v>
      </c>
      <c r="AG566" s="60">
        <v>0</v>
      </c>
      <c r="AH566" s="60">
        <v>0</v>
      </c>
      <c r="AI566" s="60">
        <v>325</v>
      </c>
      <c r="AJ566" s="60">
        <v>325</v>
      </c>
      <c r="AK566" s="60">
        <v>325</v>
      </c>
      <c r="AL566" s="60">
        <v>325</v>
      </c>
      <c r="AM566" s="60">
        <v>325</v>
      </c>
      <c r="AN566" s="60">
        <v>325</v>
      </c>
      <c r="AO566" s="60">
        <v>325</v>
      </c>
      <c r="AP566" s="60">
        <v>325</v>
      </c>
      <c r="AQ566" s="60">
        <v>325</v>
      </c>
      <c r="AR566" s="60">
        <v>325</v>
      </c>
      <c r="AS566" s="60">
        <v>325</v>
      </c>
      <c r="AT566" s="60">
        <v>325</v>
      </c>
      <c r="AU566" s="60">
        <v>3900</v>
      </c>
      <c r="AV566" s="60">
        <v>0</v>
      </c>
      <c r="AW566" s="60">
        <v>0</v>
      </c>
      <c r="AX566" s="60">
        <v>0</v>
      </c>
      <c r="AY566" s="60">
        <v>0</v>
      </c>
      <c r="AZ566" s="60">
        <v>0</v>
      </c>
      <c r="BA566" s="60">
        <v>0</v>
      </c>
      <c r="BB566" s="60">
        <v>0</v>
      </c>
      <c r="BC566" s="60">
        <v>0</v>
      </c>
      <c r="BD566" s="60">
        <v>0</v>
      </c>
      <c r="BE566" s="60">
        <v>0</v>
      </c>
      <c r="BF566" s="60">
        <v>0</v>
      </c>
      <c r="BG566" s="60">
        <v>0</v>
      </c>
      <c r="BH566" s="60">
        <v>0</v>
      </c>
      <c r="BI566" s="60">
        <v>0</v>
      </c>
      <c r="BJ566" s="60">
        <v>0</v>
      </c>
      <c r="BK566" s="60">
        <v>0</v>
      </c>
      <c r="BL566" s="60">
        <v>0</v>
      </c>
      <c r="BM566" s="60">
        <v>0</v>
      </c>
      <c r="BN566" s="60">
        <v>0</v>
      </c>
      <c r="BO566" s="60">
        <v>0</v>
      </c>
      <c r="BP566" s="60">
        <v>0</v>
      </c>
      <c r="BQ566" s="60">
        <v>0</v>
      </c>
      <c r="BR566" s="60">
        <v>0</v>
      </c>
      <c r="BS566" s="60">
        <v>0</v>
      </c>
      <c r="BT566" s="60">
        <v>0</v>
      </c>
      <c r="BU566" s="60">
        <v>0</v>
      </c>
      <c r="BV566" s="60">
        <v>0</v>
      </c>
      <c r="BW566" s="60">
        <v>0</v>
      </c>
      <c r="BX566" s="60">
        <v>0</v>
      </c>
      <c r="BY566" s="60">
        <v>0</v>
      </c>
      <c r="BZ566" s="60">
        <v>0</v>
      </c>
      <c r="CA566" s="60">
        <v>0</v>
      </c>
      <c r="CB566" s="60">
        <v>0</v>
      </c>
      <c r="CC566" s="60">
        <v>0</v>
      </c>
      <c r="CD566" s="60">
        <v>0</v>
      </c>
      <c r="CE566" s="60">
        <v>0</v>
      </c>
      <c r="CF566" s="60">
        <v>0</v>
      </c>
      <c r="CG566" s="60">
        <v>0</v>
      </c>
      <c r="CH566" s="60">
        <v>0</v>
      </c>
    </row>
    <row r="567" spans="1:86">
      <c r="A567" s="57" t="s">
        <v>86</v>
      </c>
      <c r="B567" s="57" t="s">
        <v>701</v>
      </c>
      <c r="C567" s="58" t="s">
        <v>103</v>
      </c>
      <c r="D567" s="58" t="s">
        <v>104</v>
      </c>
      <c r="E567" s="58" t="str">
        <f>VLOOKUP(CONCATENATE($F$4,F567),'REG FL  CWIP - 1 System Per Boo'!$A$29:$B$1161,2,FALSE)</f>
        <v>Distribution</v>
      </c>
      <c r="F567" s="58" t="s">
        <v>318</v>
      </c>
      <c r="G567" s="58" t="s">
        <v>106</v>
      </c>
      <c r="H567" s="63"/>
      <c r="I567" s="60">
        <v>0</v>
      </c>
      <c r="J567" s="60">
        <v>0</v>
      </c>
      <c r="K567" s="60">
        <v>0</v>
      </c>
      <c r="L567" s="60">
        <v>0</v>
      </c>
      <c r="M567" s="60">
        <v>0</v>
      </c>
      <c r="N567" s="60">
        <v>0</v>
      </c>
      <c r="O567" s="60">
        <v>0</v>
      </c>
      <c r="P567" s="60">
        <v>0</v>
      </c>
      <c r="Q567" s="60">
        <v>0</v>
      </c>
      <c r="R567" s="60">
        <v>0</v>
      </c>
      <c r="S567" s="60">
        <v>0</v>
      </c>
      <c r="T567" s="60">
        <v>0</v>
      </c>
      <c r="U567" s="60">
        <v>0</v>
      </c>
      <c r="V567" s="60">
        <v>708.33</v>
      </c>
      <c r="W567" s="60">
        <v>708.33</v>
      </c>
      <c r="X567" s="60">
        <v>708.33</v>
      </c>
      <c r="Y567" s="60">
        <v>708.33</v>
      </c>
      <c r="Z567" s="60">
        <v>708.33</v>
      </c>
      <c r="AA567" s="60">
        <v>708.33</v>
      </c>
      <c r="AB567" s="60">
        <v>708.33</v>
      </c>
      <c r="AC567" s="60">
        <v>708.33</v>
      </c>
      <c r="AD567" s="60">
        <v>708.33</v>
      </c>
      <c r="AE567" s="60">
        <v>708.33</v>
      </c>
      <c r="AF567" s="60">
        <v>708.33</v>
      </c>
      <c r="AG567" s="60">
        <v>708.33</v>
      </c>
      <c r="AH567" s="60">
        <v>8499.9600000000009</v>
      </c>
      <c r="AI567" s="60">
        <v>0</v>
      </c>
      <c r="AJ567" s="60">
        <v>0</v>
      </c>
      <c r="AK567" s="60">
        <v>0</v>
      </c>
      <c r="AL567" s="60">
        <v>0</v>
      </c>
      <c r="AM567" s="60">
        <v>0</v>
      </c>
      <c r="AN567" s="60">
        <v>0</v>
      </c>
      <c r="AO567" s="60">
        <v>0</v>
      </c>
      <c r="AP567" s="60">
        <v>0</v>
      </c>
      <c r="AQ567" s="60">
        <v>0</v>
      </c>
      <c r="AR567" s="60">
        <v>0</v>
      </c>
      <c r="AS567" s="60">
        <v>0</v>
      </c>
      <c r="AT567" s="60">
        <v>0</v>
      </c>
      <c r="AU567" s="60">
        <v>0</v>
      </c>
      <c r="AV567" s="60">
        <v>0</v>
      </c>
      <c r="AW567" s="60">
        <v>0</v>
      </c>
      <c r="AX567" s="60">
        <v>0</v>
      </c>
      <c r="AY567" s="60">
        <v>0</v>
      </c>
      <c r="AZ567" s="60">
        <v>0</v>
      </c>
      <c r="BA567" s="60">
        <v>0</v>
      </c>
      <c r="BB567" s="60">
        <v>0</v>
      </c>
      <c r="BC567" s="60">
        <v>0</v>
      </c>
      <c r="BD567" s="60">
        <v>0</v>
      </c>
      <c r="BE567" s="60">
        <v>0</v>
      </c>
      <c r="BF567" s="60">
        <v>0</v>
      </c>
      <c r="BG567" s="60">
        <v>0</v>
      </c>
      <c r="BH567" s="60">
        <v>0</v>
      </c>
      <c r="BI567" s="60">
        <v>0</v>
      </c>
      <c r="BJ567" s="60">
        <v>0</v>
      </c>
      <c r="BK567" s="60">
        <v>0</v>
      </c>
      <c r="BL567" s="60">
        <v>0</v>
      </c>
      <c r="BM567" s="60">
        <v>0</v>
      </c>
      <c r="BN567" s="60">
        <v>0</v>
      </c>
      <c r="BO567" s="60">
        <v>0</v>
      </c>
      <c r="BP567" s="60">
        <v>0</v>
      </c>
      <c r="BQ567" s="60">
        <v>0</v>
      </c>
      <c r="BR567" s="60">
        <v>0</v>
      </c>
      <c r="BS567" s="60">
        <v>0</v>
      </c>
      <c r="BT567" s="60">
        <v>0</v>
      </c>
      <c r="BU567" s="60">
        <v>0</v>
      </c>
      <c r="BV567" s="60">
        <v>0</v>
      </c>
      <c r="BW567" s="60">
        <v>0</v>
      </c>
      <c r="BX567" s="60">
        <v>0</v>
      </c>
      <c r="BY567" s="60">
        <v>0</v>
      </c>
      <c r="BZ567" s="60">
        <v>0</v>
      </c>
      <c r="CA567" s="60">
        <v>0</v>
      </c>
      <c r="CB567" s="60">
        <v>0</v>
      </c>
      <c r="CC567" s="60">
        <v>0</v>
      </c>
      <c r="CD567" s="60">
        <v>0</v>
      </c>
      <c r="CE567" s="60">
        <v>0</v>
      </c>
      <c r="CF567" s="60">
        <v>0</v>
      </c>
      <c r="CG567" s="60">
        <v>0</v>
      </c>
      <c r="CH567" s="60">
        <v>0</v>
      </c>
    </row>
    <row r="568" spans="1:86">
      <c r="A568" s="57" t="s">
        <v>86</v>
      </c>
      <c r="B568" s="57" t="s">
        <v>701</v>
      </c>
      <c r="C568" s="58" t="s">
        <v>660</v>
      </c>
      <c r="D568" s="58" t="s">
        <v>117</v>
      </c>
      <c r="E568" s="58" t="str">
        <f>VLOOKUP(CONCATENATE($F$4,F568),'REG FL  CWIP - 1 System Per Boo'!$A$29:$B$1161,2,FALSE)</f>
        <v>Vision Florida</v>
      </c>
      <c r="F568" s="58" t="s">
        <v>667</v>
      </c>
      <c r="G568" s="58" t="s">
        <v>106</v>
      </c>
      <c r="H568" s="63"/>
      <c r="I568" s="60">
        <v>0</v>
      </c>
      <c r="J568" s="60">
        <v>0</v>
      </c>
      <c r="K568" s="60">
        <v>0</v>
      </c>
      <c r="L568" s="60">
        <v>0</v>
      </c>
      <c r="M568" s="60">
        <v>0</v>
      </c>
      <c r="N568" s="60">
        <v>0</v>
      </c>
      <c r="O568" s="60">
        <v>0</v>
      </c>
      <c r="P568" s="60">
        <v>0</v>
      </c>
      <c r="Q568" s="60">
        <v>7.26</v>
      </c>
      <c r="R568" s="60">
        <v>2.5099999999999998</v>
      </c>
      <c r="S568" s="60">
        <v>10.72</v>
      </c>
      <c r="T568" s="60">
        <v>8.18</v>
      </c>
      <c r="U568" s="60">
        <v>28.67</v>
      </c>
      <c r="V568" s="60">
        <v>210.916666666667</v>
      </c>
      <c r="W568" s="60">
        <v>210.916666666667</v>
      </c>
      <c r="X568" s="60">
        <v>210.916666666667</v>
      </c>
      <c r="Y568" s="60">
        <v>210.916666666667</v>
      </c>
      <c r="Z568" s="60">
        <v>210.916666666667</v>
      </c>
      <c r="AA568" s="60">
        <v>210.916666666667</v>
      </c>
      <c r="AB568" s="60">
        <v>210.916666666667</v>
      </c>
      <c r="AC568" s="60">
        <v>210.916666666667</v>
      </c>
      <c r="AD568" s="60">
        <v>210.916666666667</v>
      </c>
      <c r="AE568" s="60">
        <v>210.916666666667</v>
      </c>
      <c r="AF568" s="60">
        <v>210.916666666667</v>
      </c>
      <c r="AG568" s="60">
        <v>210.916666666667</v>
      </c>
      <c r="AH568" s="60">
        <v>2531.0000000000041</v>
      </c>
      <c r="AI568" s="60">
        <v>0</v>
      </c>
      <c r="AJ568" s="60">
        <v>0</v>
      </c>
      <c r="AK568" s="60">
        <v>0</v>
      </c>
      <c r="AL568" s="60">
        <v>0</v>
      </c>
      <c r="AM568" s="60">
        <v>0</v>
      </c>
      <c r="AN568" s="60">
        <v>0</v>
      </c>
      <c r="AO568" s="60">
        <v>0</v>
      </c>
      <c r="AP568" s="60">
        <v>0</v>
      </c>
      <c r="AQ568" s="60">
        <v>0</v>
      </c>
      <c r="AR568" s="60">
        <v>0</v>
      </c>
      <c r="AS568" s="60">
        <v>0</v>
      </c>
      <c r="AT568" s="60">
        <v>0</v>
      </c>
      <c r="AU568" s="60">
        <v>0</v>
      </c>
      <c r="AV568" s="60">
        <v>0</v>
      </c>
      <c r="AW568" s="60">
        <v>0</v>
      </c>
      <c r="AX568" s="60">
        <v>0</v>
      </c>
      <c r="AY568" s="60">
        <v>0</v>
      </c>
      <c r="AZ568" s="60">
        <v>0</v>
      </c>
      <c r="BA568" s="60">
        <v>0</v>
      </c>
      <c r="BB568" s="60">
        <v>0</v>
      </c>
      <c r="BC568" s="60">
        <v>0</v>
      </c>
      <c r="BD568" s="60">
        <v>0</v>
      </c>
      <c r="BE568" s="60">
        <v>0</v>
      </c>
      <c r="BF568" s="60">
        <v>0</v>
      </c>
      <c r="BG568" s="60">
        <v>0</v>
      </c>
      <c r="BH568" s="60">
        <v>0</v>
      </c>
      <c r="BI568" s="60">
        <v>0</v>
      </c>
      <c r="BJ568" s="60">
        <v>0</v>
      </c>
      <c r="BK568" s="60">
        <v>0</v>
      </c>
      <c r="BL568" s="60">
        <v>0</v>
      </c>
      <c r="BM568" s="60">
        <v>0</v>
      </c>
      <c r="BN568" s="60">
        <v>0</v>
      </c>
      <c r="BO568" s="60">
        <v>0</v>
      </c>
      <c r="BP568" s="60">
        <v>0</v>
      </c>
      <c r="BQ568" s="60">
        <v>0</v>
      </c>
      <c r="BR568" s="60">
        <v>0</v>
      </c>
      <c r="BS568" s="60">
        <v>0</v>
      </c>
      <c r="BT568" s="60">
        <v>0</v>
      </c>
      <c r="BU568" s="60">
        <v>0</v>
      </c>
      <c r="BV568" s="60">
        <v>0</v>
      </c>
      <c r="BW568" s="60">
        <v>0</v>
      </c>
      <c r="BX568" s="60">
        <v>0</v>
      </c>
      <c r="BY568" s="60">
        <v>0</v>
      </c>
      <c r="BZ568" s="60">
        <v>0</v>
      </c>
      <c r="CA568" s="60">
        <v>0</v>
      </c>
      <c r="CB568" s="60">
        <v>0</v>
      </c>
      <c r="CC568" s="60">
        <v>0</v>
      </c>
      <c r="CD568" s="60">
        <v>0</v>
      </c>
      <c r="CE568" s="60">
        <v>0</v>
      </c>
      <c r="CF568" s="60">
        <v>0</v>
      </c>
      <c r="CG568" s="60">
        <v>0</v>
      </c>
      <c r="CH568" s="60">
        <v>0</v>
      </c>
    </row>
    <row r="569" spans="1:86">
      <c r="A569" s="57" t="s">
        <v>86</v>
      </c>
      <c r="B569" s="58" t="s">
        <v>719</v>
      </c>
      <c r="C569" s="59" t="s">
        <v>660</v>
      </c>
      <c r="D569" s="58" t="s">
        <v>117</v>
      </c>
      <c r="E569" s="58" t="str">
        <f>VLOOKUP(CONCATENATE($F$4,F569),'REG FL  CWIP - 1 System Per Boo'!$A$29:$B$1161,2,FALSE)</f>
        <v>Vision Florida</v>
      </c>
      <c r="F569" s="58" t="s">
        <v>667</v>
      </c>
      <c r="G569" s="58" t="s">
        <v>106</v>
      </c>
      <c r="H569" s="63"/>
      <c r="I569" s="60">
        <v>0</v>
      </c>
      <c r="J569" s="60">
        <v>0</v>
      </c>
      <c r="K569" s="60">
        <v>0</v>
      </c>
      <c r="L569" s="60">
        <v>0</v>
      </c>
      <c r="M569" s="60">
        <v>0</v>
      </c>
      <c r="N569" s="60">
        <v>0</v>
      </c>
      <c r="O569" s="60">
        <v>0</v>
      </c>
      <c r="P569" s="60">
        <v>0</v>
      </c>
      <c r="Q569" s="60">
        <v>0</v>
      </c>
      <c r="R569" s="60">
        <v>0</v>
      </c>
      <c r="S569" s="60">
        <v>0</v>
      </c>
      <c r="T569" s="60">
        <v>0</v>
      </c>
      <c r="U569" s="60">
        <v>0</v>
      </c>
      <c r="V569" s="60">
        <v>0</v>
      </c>
      <c r="W569" s="60">
        <v>0</v>
      </c>
      <c r="X569" s="60">
        <v>0</v>
      </c>
      <c r="Y569" s="60">
        <v>0</v>
      </c>
      <c r="Z569" s="60">
        <v>0</v>
      </c>
      <c r="AA569" s="60">
        <v>0</v>
      </c>
      <c r="AB569" s="60">
        <v>0</v>
      </c>
      <c r="AC569" s="60">
        <v>0</v>
      </c>
      <c r="AD569" s="60">
        <v>0</v>
      </c>
      <c r="AE569" s="60">
        <v>0</v>
      </c>
      <c r="AF569" s="60">
        <v>0</v>
      </c>
      <c r="AG569" s="60">
        <v>0</v>
      </c>
      <c r="AH569" s="60">
        <v>0</v>
      </c>
      <c r="AI569" s="60">
        <v>0</v>
      </c>
      <c r="AJ569" s="60">
        <v>0</v>
      </c>
      <c r="AK569" s="60">
        <v>0</v>
      </c>
      <c r="AL569" s="60">
        <v>0</v>
      </c>
      <c r="AM569" s="60">
        <v>0</v>
      </c>
      <c r="AN569" s="60">
        <v>0</v>
      </c>
      <c r="AO569" s="60">
        <v>0</v>
      </c>
      <c r="AP569" s="60">
        <v>0</v>
      </c>
      <c r="AQ569" s="60">
        <v>0</v>
      </c>
      <c r="AR569" s="60">
        <v>0</v>
      </c>
      <c r="AS569" s="60">
        <v>0</v>
      </c>
      <c r="AT569" s="60">
        <v>0</v>
      </c>
      <c r="AU569" s="60">
        <v>0</v>
      </c>
      <c r="AV569" s="60">
        <v>0</v>
      </c>
      <c r="AW569" s="60">
        <v>0</v>
      </c>
      <c r="AX569" s="60">
        <v>0</v>
      </c>
      <c r="AY569" s="60">
        <v>0</v>
      </c>
      <c r="AZ569" s="60">
        <v>0</v>
      </c>
      <c r="BA569" s="60">
        <v>2559.6700000000037</v>
      </c>
      <c r="BB569" s="60">
        <v>0</v>
      </c>
      <c r="BC569" s="60">
        <v>0</v>
      </c>
      <c r="BD569" s="60">
        <v>0</v>
      </c>
      <c r="BE569" s="60">
        <v>0</v>
      </c>
      <c r="BF569" s="60">
        <v>0</v>
      </c>
      <c r="BG569" s="60">
        <v>0</v>
      </c>
      <c r="BH569" s="60">
        <v>2559.6700000000037</v>
      </c>
      <c r="BI569" s="60">
        <v>0</v>
      </c>
      <c r="BJ569" s="60">
        <v>0</v>
      </c>
      <c r="BK569" s="60">
        <v>0</v>
      </c>
      <c r="BL569" s="60">
        <v>0</v>
      </c>
      <c r="BM569" s="60">
        <v>0</v>
      </c>
      <c r="BN569" s="60">
        <v>0</v>
      </c>
      <c r="BO569" s="60">
        <v>0</v>
      </c>
      <c r="BP569" s="60">
        <v>0</v>
      </c>
      <c r="BQ569" s="60">
        <v>0</v>
      </c>
      <c r="BR569" s="60">
        <v>0</v>
      </c>
      <c r="BS569" s="60">
        <v>0</v>
      </c>
      <c r="BT569" s="60">
        <v>0</v>
      </c>
      <c r="BU569" s="60">
        <v>0</v>
      </c>
      <c r="BV569" s="60">
        <v>0</v>
      </c>
      <c r="BW569" s="60">
        <v>0</v>
      </c>
      <c r="BX569" s="60">
        <v>0</v>
      </c>
      <c r="BY569" s="60">
        <v>0</v>
      </c>
      <c r="BZ569" s="60">
        <v>0</v>
      </c>
      <c r="CA569" s="60">
        <v>0</v>
      </c>
      <c r="CB569" s="60">
        <v>0</v>
      </c>
      <c r="CC569" s="60">
        <v>0</v>
      </c>
      <c r="CD569" s="60">
        <v>0</v>
      </c>
      <c r="CE569" s="60">
        <v>0</v>
      </c>
      <c r="CF569" s="60">
        <v>0</v>
      </c>
      <c r="CG569" s="60">
        <v>0</v>
      </c>
      <c r="CH569" s="60">
        <v>0</v>
      </c>
    </row>
    <row r="570" spans="1:86">
      <c r="A570" s="57" t="s">
        <v>86</v>
      </c>
      <c r="B570" s="58" t="s">
        <v>719</v>
      </c>
      <c r="C570" s="59" t="s">
        <v>103</v>
      </c>
      <c r="D570" s="58" t="s">
        <v>104</v>
      </c>
      <c r="E570" s="58" t="str">
        <f>VLOOKUP(CONCATENATE($F$4,F570),'REG FL  CWIP - 1 System Per Boo'!$A$29:$B$1161,2,FALSE)</f>
        <v>Distribution</v>
      </c>
      <c r="F570" s="58" t="s">
        <v>318</v>
      </c>
      <c r="G570" s="58" t="s">
        <v>106</v>
      </c>
      <c r="H570" s="63"/>
      <c r="I570" s="60">
        <v>0</v>
      </c>
      <c r="J570" s="60">
        <v>0</v>
      </c>
      <c r="K570" s="60">
        <v>0</v>
      </c>
      <c r="L570" s="60">
        <v>0</v>
      </c>
      <c r="M570" s="60">
        <v>0</v>
      </c>
      <c r="N570" s="60">
        <v>0</v>
      </c>
      <c r="O570" s="60">
        <v>0</v>
      </c>
      <c r="P570" s="60">
        <v>0</v>
      </c>
      <c r="Q570" s="60">
        <v>0</v>
      </c>
      <c r="R570" s="60">
        <v>0</v>
      </c>
      <c r="S570" s="60">
        <v>0</v>
      </c>
      <c r="T570" s="60">
        <v>0</v>
      </c>
      <c r="U570" s="60">
        <v>0</v>
      </c>
      <c r="V570" s="60">
        <v>0</v>
      </c>
      <c r="W570" s="60">
        <v>0</v>
      </c>
      <c r="X570" s="60">
        <v>0</v>
      </c>
      <c r="Y570" s="60">
        <v>0</v>
      </c>
      <c r="Z570" s="60">
        <v>0</v>
      </c>
      <c r="AA570" s="60">
        <v>0</v>
      </c>
      <c r="AB570" s="60">
        <v>0</v>
      </c>
      <c r="AC570" s="60">
        <v>0</v>
      </c>
      <c r="AD570" s="60">
        <v>0</v>
      </c>
      <c r="AE570" s="60">
        <v>0</v>
      </c>
      <c r="AF570" s="60">
        <v>0</v>
      </c>
      <c r="AG570" s="60">
        <v>8499.9600000000009</v>
      </c>
      <c r="AH570" s="60">
        <v>8499.9600000000009</v>
      </c>
      <c r="AI570" s="60">
        <v>0</v>
      </c>
      <c r="AJ570" s="60">
        <v>0</v>
      </c>
      <c r="AK570" s="60">
        <v>0</v>
      </c>
      <c r="AL570" s="60">
        <v>0</v>
      </c>
      <c r="AM570" s="60">
        <v>0</v>
      </c>
      <c r="AN570" s="60">
        <v>0</v>
      </c>
      <c r="AO570" s="60">
        <v>0</v>
      </c>
      <c r="AP570" s="60">
        <v>0</v>
      </c>
      <c r="AQ570" s="60">
        <v>0</v>
      </c>
      <c r="AR570" s="60">
        <v>0</v>
      </c>
      <c r="AS570" s="60">
        <v>0</v>
      </c>
      <c r="AT570" s="60">
        <v>0</v>
      </c>
      <c r="AU570" s="60">
        <v>0</v>
      </c>
      <c r="AV570" s="60">
        <v>0</v>
      </c>
      <c r="AW570" s="60">
        <v>0</v>
      </c>
      <c r="AX570" s="60">
        <v>0</v>
      </c>
      <c r="AY570" s="60">
        <v>0</v>
      </c>
      <c r="AZ570" s="60">
        <v>0</v>
      </c>
      <c r="BA570" s="60">
        <v>0</v>
      </c>
      <c r="BB570" s="60">
        <v>0</v>
      </c>
      <c r="BC570" s="60">
        <v>0</v>
      </c>
      <c r="BD570" s="60">
        <v>0</v>
      </c>
      <c r="BE570" s="60">
        <v>0</v>
      </c>
      <c r="BF570" s="60">
        <v>0</v>
      </c>
      <c r="BG570" s="60">
        <v>0</v>
      </c>
      <c r="BH570" s="60">
        <v>0</v>
      </c>
      <c r="BI570" s="60">
        <v>0</v>
      </c>
      <c r="BJ570" s="60">
        <v>0</v>
      </c>
      <c r="BK570" s="60">
        <v>0</v>
      </c>
      <c r="BL570" s="60">
        <v>0</v>
      </c>
      <c r="BM570" s="60">
        <v>0</v>
      </c>
      <c r="BN570" s="60">
        <v>0</v>
      </c>
      <c r="BO570" s="60">
        <v>0</v>
      </c>
      <c r="BP570" s="60">
        <v>0</v>
      </c>
      <c r="BQ570" s="60">
        <v>0</v>
      </c>
      <c r="BR570" s="60">
        <v>0</v>
      </c>
      <c r="BS570" s="60">
        <v>0</v>
      </c>
      <c r="BT570" s="60">
        <v>0</v>
      </c>
      <c r="BU570" s="60">
        <v>0</v>
      </c>
      <c r="BV570" s="60">
        <v>0</v>
      </c>
      <c r="BW570" s="60">
        <v>0</v>
      </c>
      <c r="BX570" s="60">
        <v>0</v>
      </c>
      <c r="BY570" s="60">
        <v>0</v>
      </c>
      <c r="BZ570" s="60">
        <v>0</v>
      </c>
      <c r="CA570" s="60">
        <v>0</v>
      </c>
      <c r="CB570" s="60">
        <v>0</v>
      </c>
      <c r="CC570" s="60">
        <v>0</v>
      </c>
      <c r="CD570" s="60">
        <v>0</v>
      </c>
      <c r="CE570" s="60">
        <v>0</v>
      </c>
      <c r="CF570" s="60">
        <v>0</v>
      </c>
      <c r="CG570" s="60">
        <v>0</v>
      </c>
      <c r="CH570" s="60">
        <v>0</v>
      </c>
    </row>
    <row r="571" spans="1:86">
      <c r="A571" s="57" t="s">
        <v>86</v>
      </c>
      <c r="B571" s="58" t="s">
        <v>719</v>
      </c>
      <c r="C571" s="59" t="s">
        <v>103</v>
      </c>
      <c r="D571" s="58" t="s">
        <v>104</v>
      </c>
      <c r="E571" s="58" t="str">
        <f>VLOOKUP(CONCATENATE($F$4,F571),'REG FL  CWIP - 1 System Per Boo'!$A$29:$B$1161,2,FALSE)</f>
        <v>Distribution</v>
      </c>
      <c r="F571" s="58" t="s">
        <v>317</v>
      </c>
      <c r="G571" s="58" t="s">
        <v>106</v>
      </c>
      <c r="H571" s="63"/>
      <c r="I571" s="60">
        <v>0</v>
      </c>
      <c r="J571" s="60">
        <v>0</v>
      </c>
      <c r="K571" s="60">
        <v>0</v>
      </c>
      <c r="L571" s="60">
        <v>0</v>
      </c>
      <c r="M571" s="60">
        <v>0</v>
      </c>
      <c r="N571" s="60">
        <v>0</v>
      </c>
      <c r="O571" s="60">
        <v>0</v>
      </c>
      <c r="P571" s="60">
        <v>0</v>
      </c>
      <c r="Q571" s="60">
        <v>0</v>
      </c>
      <c r="R571" s="60">
        <v>0</v>
      </c>
      <c r="S571" s="60">
        <v>0</v>
      </c>
      <c r="T571" s="60">
        <v>0</v>
      </c>
      <c r="U571" s="60">
        <v>0</v>
      </c>
      <c r="V571" s="60">
        <v>0</v>
      </c>
      <c r="W571" s="60">
        <v>0</v>
      </c>
      <c r="X571" s="60">
        <v>0</v>
      </c>
      <c r="Y571" s="60">
        <v>0</v>
      </c>
      <c r="Z571" s="60">
        <v>0</v>
      </c>
      <c r="AA571" s="60">
        <v>0</v>
      </c>
      <c r="AB571" s="60">
        <v>0</v>
      </c>
      <c r="AC571" s="60">
        <v>0</v>
      </c>
      <c r="AD571" s="60">
        <v>0</v>
      </c>
      <c r="AE571" s="60">
        <v>0</v>
      </c>
      <c r="AF571" s="60">
        <v>0</v>
      </c>
      <c r="AG571" s="60">
        <v>0</v>
      </c>
      <c r="AH571" s="60">
        <v>0</v>
      </c>
      <c r="AI571" s="60">
        <v>0</v>
      </c>
      <c r="AJ571" s="60">
        <v>0</v>
      </c>
      <c r="AK571" s="60">
        <v>0</v>
      </c>
      <c r="AL571" s="60">
        <v>0</v>
      </c>
      <c r="AM571" s="60">
        <v>0</v>
      </c>
      <c r="AN571" s="60">
        <v>0</v>
      </c>
      <c r="AO571" s="60">
        <v>0</v>
      </c>
      <c r="AP571" s="60">
        <v>0</v>
      </c>
      <c r="AQ571" s="60">
        <v>0</v>
      </c>
      <c r="AR571" s="60">
        <v>0</v>
      </c>
      <c r="AS571" s="60">
        <v>0</v>
      </c>
      <c r="AT571" s="60">
        <v>0</v>
      </c>
      <c r="AU571" s="60">
        <v>0</v>
      </c>
      <c r="AV571" s="60">
        <v>0</v>
      </c>
      <c r="AW571" s="60">
        <v>0</v>
      </c>
      <c r="AX571" s="60">
        <v>0</v>
      </c>
      <c r="AY571" s="60">
        <v>0</v>
      </c>
      <c r="AZ571" s="60">
        <v>0</v>
      </c>
      <c r="BA571" s="60">
        <v>3900</v>
      </c>
      <c r="BB571" s="60">
        <v>0</v>
      </c>
      <c r="BC571" s="60">
        <v>0</v>
      </c>
      <c r="BD571" s="60">
        <v>0</v>
      </c>
      <c r="BE571" s="60">
        <v>0</v>
      </c>
      <c r="BF571" s="60">
        <v>0</v>
      </c>
      <c r="BG571" s="60">
        <v>0</v>
      </c>
      <c r="BH571" s="60">
        <v>3900</v>
      </c>
      <c r="BI571" s="60">
        <v>0</v>
      </c>
      <c r="BJ571" s="60">
        <v>0</v>
      </c>
      <c r="BK571" s="60">
        <v>0</v>
      </c>
      <c r="BL571" s="60">
        <v>0</v>
      </c>
      <c r="BM571" s="60">
        <v>0</v>
      </c>
      <c r="BN571" s="60">
        <v>0</v>
      </c>
      <c r="BO571" s="60">
        <v>0</v>
      </c>
      <c r="BP571" s="60">
        <v>0</v>
      </c>
      <c r="BQ571" s="60">
        <v>0</v>
      </c>
      <c r="BR571" s="60">
        <v>0</v>
      </c>
      <c r="BS571" s="60">
        <v>0</v>
      </c>
      <c r="BT571" s="60">
        <v>0</v>
      </c>
      <c r="BU571" s="60">
        <v>0</v>
      </c>
      <c r="BV571" s="60">
        <v>0</v>
      </c>
      <c r="BW571" s="60">
        <v>0</v>
      </c>
      <c r="BX571" s="60">
        <v>0</v>
      </c>
      <c r="BY571" s="60">
        <v>0</v>
      </c>
      <c r="BZ571" s="60">
        <v>0</v>
      </c>
      <c r="CA571" s="60">
        <v>0</v>
      </c>
      <c r="CB571" s="60">
        <v>0</v>
      </c>
      <c r="CC571" s="60">
        <v>0</v>
      </c>
      <c r="CD571" s="60">
        <v>0</v>
      </c>
      <c r="CE571" s="60">
        <v>0</v>
      </c>
      <c r="CF571" s="60">
        <v>0</v>
      </c>
      <c r="CG571" s="60">
        <v>0</v>
      </c>
      <c r="CH571" s="60">
        <v>0</v>
      </c>
    </row>
    <row r="572" spans="1:86">
      <c r="A572" s="57" t="s">
        <v>86</v>
      </c>
      <c r="B572" s="58" t="s">
        <v>723</v>
      </c>
      <c r="C572" s="59" t="s">
        <v>103</v>
      </c>
      <c r="D572" s="58" t="s">
        <v>104</v>
      </c>
      <c r="E572" s="58" t="str">
        <f>VLOOKUP(CONCATENATE($F$4,F572),'REG FL  CWIP - 1 System Per Boo'!$A$29:$B$1161,2,FALSE)</f>
        <v>Distribution</v>
      </c>
      <c r="F572" s="58" t="s">
        <v>317</v>
      </c>
      <c r="G572" s="58" t="s">
        <v>106</v>
      </c>
      <c r="H572" s="63">
        <v>363</v>
      </c>
      <c r="I572" s="60">
        <v>0</v>
      </c>
      <c r="J572" s="60">
        <v>0</v>
      </c>
      <c r="K572" s="60">
        <v>0</v>
      </c>
      <c r="L572" s="60">
        <v>0</v>
      </c>
      <c r="M572" s="60">
        <v>0</v>
      </c>
      <c r="N572" s="60">
        <v>0</v>
      </c>
      <c r="O572" s="60">
        <v>0</v>
      </c>
      <c r="P572" s="60">
        <v>0</v>
      </c>
      <c r="Q572" s="60">
        <v>0</v>
      </c>
      <c r="R572" s="60">
        <v>0</v>
      </c>
      <c r="S572" s="60">
        <v>0</v>
      </c>
      <c r="T572" s="60">
        <v>0</v>
      </c>
      <c r="U572" s="60">
        <v>0</v>
      </c>
      <c r="V572" s="60">
        <v>0</v>
      </c>
      <c r="W572" s="60">
        <v>0</v>
      </c>
      <c r="X572" s="60">
        <v>0</v>
      </c>
      <c r="Y572" s="60">
        <v>0</v>
      </c>
      <c r="Z572" s="60">
        <v>0</v>
      </c>
      <c r="AA572" s="60">
        <v>0</v>
      </c>
      <c r="AB572" s="60">
        <v>0</v>
      </c>
      <c r="AC572" s="60">
        <v>0</v>
      </c>
      <c r="AD572" s="60">
        <v>0</v>
      </c>
      <c r="AE572" s="60">
        <v>0</v>
      </c>
      <c r="AF572" s="60">
        <v>0</v>
      </c>
      <c r="AG572" s="60">
        <v>0</v>
      </c>
      <c r="AH572" s="60">
        <v>0</v>
      </c>
      <c r="AI572" s="60">
        <v>325</v>
      </c>
      <c r="AJ572" s="60">
        <v>650</v>
      </c>
      <c r="AK572" s="60">
        <v>975</v>
      </c>
      <c r="AL572" s="60">
        <v>1300</v>
      </c>
      <c r="AM572" s="60">
        <v>1625</v>
      </c>
      <c r="AN572" s="60">
        <v>1950</v>
      </c>
      <c r="AO572" s="60">
        <v>2275</v>
      </c>
      <c r="AP572" s="60">
        <v>2600</v>
      </c>
      <c r="AQ572" s="60">
        <v>2925</v>
      </c>
      <c r="AR572" s="60">
        <v>3250</v>
      </c>
      <c r="AS572" s="60">
        <v>3575</v>
      </c>
      <c r="AT572" s="60">
        <v>3900</v>
      </c>
      <c r="AU572" s="60">
        <v>3900</v>
      </c>
      <c r="AV572" s="60">
        <v>3900</v>
      </c>
      <c r="AW572" s="60">
        <v>3900</v>
      </c>
      <c r="AX572" s="60">
        <v>3900</v>
      </c>
      <c r="AY572" s="60">
        <v>3900</v>
      </c>
      <c r="AZ572" s="60">
        <v>3900</v>
      </c>
      <c r="BA572" s="60">
        <v>0</v>
      </c>
      <c r="BB572" s="60">
        <v>0</v>
      </c>
      <c r="BC572" s="60">
        <v>0</v>
      </c>
      <c r="BD572" s="60">
        <v>0</v>
      </c>
      <c r="BE572" s="60">
        <v>0</v>
      </c>
      <c r="BF572" s="60">
        <v>0</v>
      </c>
      <c r="BG572" s="60">
        <v>0</v>
      </c>
      <c r="BH572" s="60">
        <v>0</v>
      </c>
      <c r="BI572" s="60">
        <v>0</v>
      </c>
      <c r="BJ572" s="60">
        <v>0</v>
      </c>
      <c r="BK572" s="60">
        <v>0</v>
      </c>
      <c r="BL572" s="60">
        <v>0</v>
      </c>
      <c r="BM572" s="60">
        <v>0</v>
      </c>
      <c r="BN572" s="60">
        <v>0</v>
      </c>
      <c r="BO572" s="60">
        <v>0</v>
      </c>
      <c r="BP572" s="60">
        <v>0</v>
      </c>
      <c r="BQ572" s="60">
        <v>0</v>
      </c>
      <c r="BR572" s="60">
        <v>0</v>
      </c>
      <c r="BS572" s="60">
        <v>0</v>
      </c>
      <c r="BT572" s="60">
        <v>0</v>
      </c>
      <c r="BU572" s="60">
        <v>0</v>
      </c>
      <c r="BV572" s="60">
        <v>0</v>
      </c>
      <c r="BW572" s="60">
        <v>0</v>
      </c>
      <c r="BX572" s="60">
        <v>0</v>
      </c>
      <c r="BY572" s="60">
        <v>0</v>
      </c>
      <c r="BZ572" s="60">
        <v>0</v>
      </c>
      <c r="CA572" s="60">
        <v>0</v>
      </c>
      <c r="CB572" s="60">
        <v>0</v>
      </c>
      <c r="CC572" s="60">
        <v>0</v>
      </c>
      <c r="CD572" s="60">
        <v>0</v>
      </c>
      <c r="CE572" s="60">
        <v>0</v>
      </c>
      <c r="CF572" s="60">
        <v>0</v>
      </c>
      <c r="CG572" s="60">
        <v>0</v>
      </c>
      <c r="CH572" s="60">
        <v>0</v>
      </c>
    </row>
    <row r="573" spans="1:86">
      <c r="A573" s="57" t="s">
        <v>86</v>
      </c>
      <c r="B573" s="58" t="s">
        <v>723</v>
      </c>
      <c r="C573" s="59" t="s">
        <v>103</v>
      </c>
      <c r="D573" s="58" t="s">
        <v>104</v>
      </c>
      <c r="E573" s="58" t="str">
        <f>VLOOKUP(CONCATENATE($F$4,F573),'REG FL  CWIP - 1 System Per Boo'!$A$29:$B$1161,2,FALSE)</f>
        <v>Distribution</v>
      </c>
      <c r="F573" s="58" t="s">
        <v>318</v>
      </c>
      <c r="G573" s="58" t="s">
        <v>106</v>
      </c>
      <c r="H573" s="63">
        <v>363</v>
      </c>
      <c r="I573" s="60">
        <v>0</v>
      </c>
      <c r="J573" s="60">
        <v>0</v>
      </c>
      <c r="K573" s="60">
        <v>0</v>
      </c>
      <c r="L573" s="60">
        <v>0</v>
      </c>
      <c r="M573" s="60">
        <v>0</v>
      </c>
      <c r="N573" s="60">
        <v>0</v>
      </c>
      <c r="O573" s="60">
        <v>0</v>
      </c>
      <c r="P573" s="60">
        <v>0</v>
      </c>
      <c r="Q573" s="60">
        <v>0</v>
      </c>
      <c r="R573" s="60">
        <v>0</v>
      </c>
      <c r="S573" s="60">
        <v>0</v>
      </c>
      <c r="T573" s="60">
        <v>0</v>
      </c>
      <c r="U573" s="60">
        <v>0</v>
      </c>
      <c r="V573" s="60">
        <v>708.33</v>
      </c>
      <c r="W573" s="60">
        <v>1416.66</v>
      </c>
      <c r="X573" s="60">
        <v>2124.9900000000002</v>
      </c>
      <c r="Y573" s="60">
        <v>2833.32</v>
      </c>
      <c r="Z573" s="60">
        <v>3541.65</v>
      </c>
      <c r="AA573" s="60">
        <v>4249.9800000000005</v>
      </c>
      <c r="AB573" s="60">
        <v>4958.3100000000004</v>
      </c>
      <c r="AC573" s="60">
        <v>5666.64</v>
      </c>
      <c r="AD573" s="60">
        <v>6374.97</v>
      </c>
      <c r="AE573" s="60">
        <v>7083.3</v>
      </c>
      <c r="AF573" s="60">
        <v>7791.63</v>
      </c>
      <c r="AG573" s="60">
        <v>0</v>
      </c>
      <c r="AH573" s="60">
        <v>0</v>
      </c>
      <c r="AI573" s="60">
        <v>0</v>
      </c>
      <c r="AJ573" s="60">
        <v>0</v>
      </c>
      <c r="AK573" s="60">
        <v>0</v>
      </c>
      <c r="AL573" s="60">
        <v>0</v>
      </c>
      <c r="AM573" s="60">
        <v>0</v>
      </c>
      <c r="AN573" s="60">
        <v>0</v>
      </c>
      <c r="AO573" s="60">
        <v>0</v>
      </c>
      <c r="AP573" s="60">
        <v>0</v>
      </c>
      <c r="AQ573" s="60">
        <v>0</v>
      </c>
      <c r="AR573" s="60">
        <v>0</v>
      </c>
      <c r="AS573" s="60">
        <v>0</v>
      </c>
      <c r="AT573" s="60">
        <v>0</v>
      </c>
      <c r="AU573" s="60">
        <v>0</v>
      </c>
      <c r="AV573" s="60">
        <v>0</v>
      </c>
      <c r="AW573" s="60">
        <v>0</v>
      </c>
      <c r="AX573" s="60">
        <v>0</v>
      </c>
      <c r="AY573" s="60">
        <v>0</v>
      </c>
      <c r="AZ573" s="60">
        <v>0</v>
      </c>
      <c r="BA573" s="60">
        <v>0</v>
      </c>
      <c r="BB573" s="60">
        <v>0</v>
      </c>
      <c r="BC573" s="60">
        <v>0</v>
      </c>
      <c r="BD573" s="60">
        <v>0</v>
      </c>
      <c r="BE573" s="60">
        <v>0</v>
      </c>
      <c r="BF573" s="60">
        <v>0</v>
      </c>
      <c r="BG573" s="60">
        <v>0</v>
      </c>
      <c r="BH573" s="60">
        <v>0</v>
      </c>
      <c r="BI573" s="60">
        <v>0</v>
      </c>
      <c r="BJ573" s="60">
        <v>0</v>
      </c>
      <c r="BK573" s="60">
        <v>0</v>
      </c>
      <c r="BL573" s="60">
        <v>0</v>
      </c>
      <c r="BM573" s="60">
        <v>0</v>
      </c>
      <c r="BN573" s="60">
        <v>0</v>
      </c>
      <c r="BO573" s="60">
        <v>0</v>
      </c>
      <c r="BP573" s="60">
        <v>0</v>
      </c>
      <c r="BQ573" s="60">
        <v>0</v>
      </c>
      <c r="BR573" s="60">
        <v>0</v>
      </c>
      <c r="BS573" s="60">
        <v>0</v>
      </c>
      <c r="BT573" s="60">
        <v>0</v>
      </c>
      <c r="BU573" s="60">
        <v>0</v>
      </c>
      <c r="BV573" s="60">
        <v>0</v>
      </c>
      <c r="BW573" s="60">
        <v>0</v>
      </c>
      <c r="BX573" s="60">
        <v>0</v>
      </c>
      <c r="BY573" s="60">
        <v>0</v>
      </c>
      <c r="BZ573" s="60">
        <v>0</v>
      </c>
      <c r="CA573" s="60">
        <v>0</v>
      </c>
      <c r="CB573" s="60">
        <v>0</v>
      </c>
      <c r="CC573" s="60">
        <v>0</v>
      </c>
      <c r="CD573" s="60">
        <v>0</v>
      </c>
      <c r="CE573" s="60">
        <v>0</v>
      </c>
      <c r="CF573" s="60">
        <v>0</v>
      </c>
      <c r="CG573" s="60">
        <v>0</v>
      </c>
      <c r="CH573" s="60">
        <v>0</v>
      </c>
    </row>
    <row r="574" spans="1:86">
      <c r="A574" s="57" t="s">
        <v>86</v>
      </c>
      <c r="B574" s="58" t="s">
        <v>723</v>
      </c>
      <c r="C574" s="59" t="s">
        <v>660</v>
      </c>
      <c r="D574" s="58" t="s">
        <v>117</v>
      </c>
      <c r="E574" s="58" t="str">
        <f>VLOOKUP(CONCATENATE($F$4,F574),'REG FL  CWIP - 1 System Per Boo'!$A$29:$B$1161,2,FALSE)</f>
        <v>Vision Florida</v>
      </c>
      <c r="F574" s="58" t="s">
        <v>667</v>
      </c>
      <c r="G574" s="58" t="s">
        <v>106</v>
      </c>
      <c r="H574" s="63"/>
      <c r="I574" s="60">
        <v>0</v>
      </c>
      <c r="J574" s="60">
        <v>0</v>
      </c>
      <c r="K574" s="60">
        <v>0</v>
      </c>
      <c r="L574" s="60">
        <v>0</v>
      </c>
      <c r="M574" s="60">
        <v>0</v>
      </c>
      <c r="N574" s="60">
        <v>0</v>
      </c>
      <c r="O574" s="60">
        <v>0</v>
      </c>
      <c r="P574" s="60">
        <v>0</v>
      </c>
      <c r="Q574" s="60">
        <v>7.26</v>
      </c>
      <c r="R574" s="60">
        <v>9.77</v>
      </c>
      <c r="S574" s="60">
        <v>20.49</v>
      </c>
      <c r="T574" s="60">
        <v>28.67</v>
      </c>
      <c r="U574" s="60">
        <v>28.67</v>
      </c>
      <c r="V574" s="60">
        <v>239.58666666666699</v>
      </c>
      <c r="W574" s="60">
        <v>450.50333333333401</v>
      </c>
      <c r="X574" s="60">
        <v>661.42000000000098</v>
      </c>
      <c r="Y574" s="60">
        <v>872.33666666666795</v>
      </c>
      <c r="Z574" s="60">
        <v>1083.2533333333349</v>
      </c>
      <c r="AA574" s="60">
        <v>1294.1700000000019</v>
      </c>
      <c r="AB574" s="60">
        <v>1505.0866666666689</v>
      </c>
      <c r="AC574" s="60">
        <v>1716.0033333333358</v>
      </c>
      <c r="AD574" s="60">
        <v>1926.9200000000028</v>
      </c>
      <c r="AE574" s="60">
        <v>2137.8366666666698</v>
      </c>
      <c r="AF574" s="60">
        <v>2348.7533333333367</v>
      </c>
      <c r="AG574" s="60">
        <v>2559.6700000000037</v>
      </c>
      <c r="AH574" s="60">
        <v>2559.6700000000037</v>
      </c>
      <c r="AI574" s="60">
        <v>2559.6700000000037</v>
      </c>
      <c r="AJ574" s="60">
        <v>2559.6700000000037</v>
      </c>
      <c r="AK574" s="60">
        <v>2559.6700000000037</v>
      </c>
      <c r="AL574" s="60">
        <v>2559.6700000000037</v>
      </c>
      <c r="AM574" s="60">
        <v>2559.6700000000037</v>
      </c>
      <c r="AN574" s="60">
        <v>2559.6700000000037</v>
      </c>
      <c r="AO574" s="60">
        <v>2559.6700000000037</v>
      </c>
      <c r="AP574" s="60">
        <v>2559.6700000000037</v>
      </c>
      <c r="AQ574" s="60">
        <v>2559.6700000000037</v>
      </c>
      <c r="AR574" s="60">
        <v>2559.6700000000037</v>
      </c>
      <c r="AS574" s="60">
        <v>2559.6700000000037</v>
      </c>
      <c r="AT574" s="60">
        <v>2559.6700000000037</v>
      </c>
      <c r="AU574" s="60">
        <v>2559.6700000000037</v>
      </c>
      <c r="AV574" s="60">
        <v>2559.6700000000037</v>
      </c>
      <c r="AW574" s="60">
        <v>2559.6700000000037</v>
      </c>
      <c r="AX574" s="60">
        <v>2559.6700000000037</v>
      </c>
      <c r="AY574" s="60">
        <v>2559.6700000000037</v>
      </c>
      <c r="AZ574" s="60">
        <v>2559.6700000000037</v>
      </c>
      <c r="BA574" s="60">
        <v>0</v>
      </c>
      <c r="BB574" s="60">
        <v>0</v>
      </c>
      <c r="BC574" s="60">
        <v>0</v>
      </c>
      <c r="BD574" s="60">
        <v>0</v>
      </c>
      <c r="BE574" s="60">
        <v>0</v>
      </c>
      <c r="BF574" s="60">
        <v>0</v>
      </c>
      <c r="BG574" s="60">
        <v>0</v>
      </c>
      <c r="BH574" s="60">
        <v>0</v>
      </c>
      <c r="BI574" s="60">
        <v>0</v>
      </c>
      <c r="BJ574" s="60">
        <v>0</v>
      </c>
      <c r="BK574" s="60">
        <v>0</v>
      </c>
      <c r="BL574" s="60">
        <v>0</v>
      </c>
      <c r="BM574" s="60">
        <v>0</v>
      </c>
      <c r="BN574" s="60">
        <v>0</v>
      </c>
      <c r="BO574" s="60">
        <v>0</v>
      </c>
      <c r="BP574" s="60">
        <v>0</v>
      </c>
      <c r="BQ574" s="60">
        <v>0</v>
      </c>
      <c r="BR574" s="60">
        <v>0</v>
      </c>
      <c r="BS574" s="60">
        <v>0</v>
      </c>
      <c r="BT574" s="60">
        <v>0</v>
      </c>
      <c r="BU574" s="60">
        <v>0</v>
      </c>
      <c r="BV574" s="60">
        <v>0</v>
      </c>
      <c r="BW574" s="60">
        <v>0</v>
      </c>
      <c r="BX574" s="60">
        <v>0</v>
      </c>
      <c r="BY574" s="60">
        <v>0</v>
      </c>
      <c r="BZ574" s="60">
        <v>0</v>
      </c>
      <c r="CA574" s="60">
        <v>0</v>
      </c>
      <c r="CB574" s="60">
        <v>0</v>
      </c>
      <c r="CC574" s="60">
        <v>0</v>
      </c>
      <c r="CD574" s="60">
        <v>0</v>
      </c>
      <c r="CE574" s="60">
        <v>0</v>
      </c>
      <c r="CF574" s="60">
        <v>0</v>
      </c>
      <c r="CG574" s="60">
        <v>0</v>
      </c>
      <c r="CH574" s="60">
        <v>0</v>
      </c>
    </row>
    <row r="575" spans="1:86">
      <c r="A575" s="57" t="s">
        <v>86</v>
      </c>
      <c r="B575" s="57" t="s">
        <v>87</v>
      </c>
      <c r="C575" s="58" t="s">
        <v>103</v>
      </c>
      <c r="D575" s="58" t="s">
        <v>104</v>
      </c>
      <c r="E575" s="58" t="str">
        <f>VLOOKUP(CONCATENATE($F$4,F575),'REG FL  CWIP - 1 System Per Boo'!$A$29:$B$1161,2,FALSE)</f>
        <v>Distribution</v>
      </c>
      <c r="F575" s="58" t="s">
        <v>105</v>
      </c>
      <c r="G575" s="58" t="s">
        <v>106</v>
      </c>
      <c r="H575" s="63"/>
      <c r="I575" s="60">
        <v>0</v>
      </c>
      <c r="J575" s="60">
        <v>0</v>
      </c>
      <c r="K575" s="60">
        <v>0</v>
      </c>
      <c r="L575" s="60">
        <v>0</v>
      </c>
      <c r="M575" s="60">
        <v>0</v>
      </c>
      <c r="N575" s="60">
        <v>0</v>
      </c>
      <c r="O575" s="60">
        <v>0</v>
      </c>
      <c r="P575" s="60">
        <v>0</v>
      </c>
      <c r="Q575" s="60">
        <v>0</v>
      </c>
      <c r="R575" s="60">
        <v>0</v>
      </c>
      <c r="S575" s="60">
        <v>0</v>
      </c>
      <c r="T575" s="60">
        <v>0</v>
      </c>
      <c r="U575" s="60">
        <v>0</v>
      </c>
      <c r="V575" s="60">
        <v>0</v>
      </c>
      <c r="W575" s="60">
        <v>0</v>
      </c>
      <c r="X575" s="60">
        <v>0</v>
      </c>
      <c r="Y575" s="60">
        <v>0</v>
      </c>
      <c r="Z575" s="60">
        <v>0</v>
      </c>
      <c r="AA575" s="60">
        <v>0</v>
      </c>
      <c r="AB575" s="60">
        <v>0</v>
      </c>
      <c r="AC575" s="60">
        <v>0</v>
      </c>
      <c r="AD575" s="60">
        <v>0</v>
      </c>
      <c r="AE575" s="60">
        <v>0</v>
      </c>
      <c r="AF575" s="60">
        <v>0</v>
      </c>
      <c r="AG575" s="60">
        <v>0</v>
      </c>
      <c r="AH575" s="60">
        <v>0</v>
      </c>
      <c r="AI575" s="60">
        <v>0</v>
      </c>
      <c r="AJ575" s="60">
        <v>0</v>
      </c>
      <c r="AK575" s="60">
        <v>0</v>
      </c>
      <c r="AL575" s="60">
        <v>0</v>
      </c>
      <c r="AM575" s="60">
        <v>0</v>
      </c>
      <c r="AN575" s="60">
        <v>0</v>
      </c>
      <c r="AO575" s="60">
        <v>0</v>
      </c>
      <c r="AP575" s="60">
        <v>0</v>
      </c>
      <c r="AQ575" s="60">
        <v>0</v>
      </c>
      <c r="AR575" s="60">
        <v>0</v>
      </c>
      <c r="AS575" s="60">
        <v>0</v>
      </c>
      <c r="AT575" s="60">
        <v>0</v>
      </c>
      <c r="AU575" s="60">
        <v>0</v>
      </c>
      <c r="AV575" s="60">
        <v>0</v>
      </c>
      <c r="AW575" s="60">
        <v>0</v>
      </c>
      <c r="AX575" s="60">
        <v>0</v>
      </c>
      <c r="AY575" s="60">
        <v>0</v>
      </c>
      <c r="AZ575" s="60">
        <v>0</v>
      </c>
      <c r="BA575" s="60">
        <v>0</v>
      </c>
      <c r="BB575" s="60">
        <v>0</v>
      </c>
      <c r="BC575" s="60">
        <v>0</v>
      </c>
      <c r="BD575" s="60">
        <v>0</v>
      </c>
      <c r="BE575" s="60">
        <v>0</v>
      </c>
      <c r="BF575" s="60">
        <v>0</v>
      </c>
      <c r="BG575" s="60">
        <v>0</v>
      </c>
      <c r="BH575" s="60">
        <v>0</v>
      </c>
      <c r="BI575" s="60">
        <v>0</v>
      </c>
      <c r="BJ575" s="60">
        <v>0</v>
      </c>
      <c r="BK575" s="60">
        <v>0</v>
      </c>
      <c r="BL575" s="60">
        <v>0</v>
      </c>
      <c r="BM575" s="60">
        <v>0</v>
      </c>
      <c r="BN575" s="60">
        <v>0</v>
      </c>
      <c r="BO575" s="60">
        <v>0</v>
      </c>
      <c r="BP575" s="60">
        <v>0</v>
      </c>
      <c r="BQ575" s="60">
        <v>0</v>
      </c>
      <c r="BR575" s="60">
        <v>0</v>
      </c>
      <c r="BS575" s="60">
        <v>0</v>
      </c>
      <c r="BT575" s="60">
        <v>0</v>
      </c>
      <c r="BU575" s="60">
        <v>0</v>
      </c>
      <c r="BV575" s="60">
        <v>0</v>
      </c>
      <c r="BW575" s="60">
        <v>2.8934766151210702</v>
      </c>
      <c r="BX575" s="60">
        <v>8.7077448777690485</v>
      </c>
      <c r="BY575" s="60">
        <v>14.568698265386672</v>
      </c>
      <c r="BZ575" s="60">
        <v>20.476841782311229</v>
      </c>
      <c r="CA575" s="60">
        <v>26.432686966117721</v>
      </c>
      <c r="CB575" s="60">
        <v>32.436751982955556</v>
      </c>
      <c r="CC575" s="60">
        <v>38.489561724409256</v>
      </c>
      <c r="CD575" s="60">
        <v>44.591647905898704</v>
      </c>
      <c r="CE575" s="60">
        <v>50.743549166791077</v>
      </c>
      <c r="CF575" s="60">
        <v>56.945811171957637</v>
      </c>
      <c r="CG575" s="60">
        <v>63.19898671518839</v>
      </c>
      <c r="CH575" s="60">
        <v>359.48575717390634</v>
      </c>
    </row>
    <row r="576" spans="1:86">
      <c r="A576" s="57" t="s">
        <v>86</v>
      </c>
      <c r="B576" s="57" t="s">
        <v>131</v>
      </c>
      <c r="C576" s="58" t="s">
        <v>103</v>
      </c>
      <c r="D576" s="58" t="s">
        <v>104</v>
      </c>
      <c r="E576" s="58" t="str">
        <f>VLOOKUP(CONCATENATE($F$4,F576),'REG FL  CWIP - 1 System Per Boo'!$A$29:$B$1161,2,FALSE)</f>
        <v>Distribution</v>
      </c>
      <c r="F576" s="58" t="s">
        <v>105</v>
      </c>
      <c r="G576" s="58" t="s">
        <v>106</v>
      </c>
      <c r="H576" s="63"/>
      <c r="I576" s="60">
        <v>0</v>
      </c>
      <c r="J576" s="60">
        <v>0</v>
      </c>
      <c r="K576" s="60">
        <v>0</v>
      </c>
      <c r="L576" s="60">
        <v>0</v>
      </c>
      <c r="M576" s="60">
        <v>0</v>
      </c>
      <c r="N576" s="60">
        <v>0</v>
      </c>
      <c r="O576" s="60">
        <v>0</v>
      </c>
      <c r="P576" s="60">
        <v>0</v>
      </c>
      <c r="Q576" s="60">
        <v>0</v>
      </c>
      <c r="R576" s="60">
        <v>0</v>
      </c>
      <c r="S576" s="60">
        <v>0</v>
      </c>
      <c r="T576" s="60">
        <v>0</v>
      </c>
      <c r="U576" s="60">
        <v>0</v>
      </c>
      <c r="V576" s="60">
        <v>0</v>
      </c>
      <c r="W576" s="60">
        <v>0</v>
      </c>
      <c r="X576" s="60">
        <v>0</v>
      </c>
      <c r="Y576" s="60">
        <v>0</v>
      </c>
      <c r="Z576" s="60">
        <v>0</v>
      </c>
      <c r="AA576" s="60">
        <v>0</v>
      </c>
      <c r="AB576" s="60">
        <v>0</v>
      </c>
      <c r="AC576" s="60">
        <v>0</v>
      </c>
      <c r="AD576" s="60">
        <v>0</v>
      </c>
      <c r="AE576" s="60">
        <v>0</v>
      </c>
      <c r="AF576" s="60">
        <v>0</v>
      </c>
      <c r="AG576" s="60">
        <v>0</v>
      </c>
      <c r="AH576" s="60">
        <v>0</v>
      </c>
      <c r="AI576" s="60">
        <v>0</v>
      </c>
      <c r="AJ576" s="60">
        <v>0</v>
      </c>
      <c r="AK576" s="60">
        <v>0</v>
      </c>
      <c r="AL576" s="60">
        <v>0</v>
      </c>
      <c r="AM576" s="60">
        <v>0</v>
      </c>
      <c r="AN576" s="60">
        <v>0</v>
      </c>
      <c r="AO576" s="60">
        <v>0</v>
      </c>
      <c r="AP576" s="60">
        <v>0</v>
      </c>
      <c r="AQ576" s="60">
        <v>0</v>
      </c>
      <c r="AR576" s="60">
        <v>0</v>
      </c>
      <c r="AS576" s="60">
        <v>0</v>
      </c>
      <c r="AT576" s="60">
        <v>0</v>
      </c>
      <c r="AU576" s="60">
        <v>0</v>
      </c>
      <c r="AV576" s="60">
        <v>0</v>
      </c>
      <c r="AW576" s="60">
        <v>0</v>
      </c>
      <c r="AX576" s="60">
        <v>0</v>
      </c>
      <c r="AY576" s="60">
        <v>0</v>
      </c>
      <c r="AZ576" s="60">
        <v>0</v>
      </c>
      <c r="BA576" s="60">
        <v>0</v>
      </c>
      <c r="BB576" s="60">
        <v>0</v>
      </c>
      <c r="BC576" s="60">
        <v>0</v>
      </c>
      <c r="BD576" s="60">
        <v>0</v>
      </c>
      <c r="BE576" s="60">
        <v>0</v>
      </c>
      <c r="BF576" s="60">
        <v>0</v>
      </c>
      <c r="BG576" s="60">
        <v>0</v>
      </c>
      <c r="BH576" s="60">
        <v>0</v>
      </c>
      <c r="BI576" s="60">
        <v>0</v>
      </c>
      <c r="BJ576" s="60">
        <v>0</v>
      </c>
      <c r="BK576" s="60">
        <v>0</v>
      </c>
      <c r="BL576" s="60">
        <v>0</v>
      </c>
      <c r="BM576" s="60">
        <v>0</v>
      </c>
      <c r="BN576" s="60">
        <v>0</v>
      </c>
      <c r="BO576" s="60">
        <v>0</v>
      </c>
      <c r="BP576" s="60">
        <v>0</v>
      </c>
      <c r="BQ576" s="60">
        <v>0</v>
      </c>
      <c r="BR576" s="60">
        <v>0</v>
      </c>
      <c r="BS576" s="60">
        <v>0</v>
      </c>
      <c r="BT576" s="60">
        <v>0</v>
      </c>
      <c r="BU576" s="60">
        <v>0</v>
      </c>
      <c r="BV576" s="60">
        <v>0</v>
      </c>
      <c r="BW576" s="60">
        <v>7.5007204154398028</v>
      </c>
      <c r="BX576" s="60">
        <v>22.624097495651871</v>
      </c>
      <c r="BY576" s="60">
        <v>37.937515172470988</v>
      </c>
      <c r="BZ576" s="60">
        <v>53.44335013281998</v>
      </c>
      <c r="CA576" s="60">
        <v>69.14401253946086</v>
      </c>
      <c r="CB576" s="60">
        <v>85.041946558169258</v>
      </c>
      <c r="CC576" s="60">
        <v>101.13963089406933</v>
      </c>
      <c r="CD576" s="60">
        <v>117.43957933723539</v>
      </c>
      <c r="CE576" s="60">
        <v>133.9443413177691</v>
      </c>
      <c r="CF576" s="60">
        <v>150.65650247055774</v>
      </c>
      <c r="CG576" s="60">
        <v>167.57868520986679</v>
      </c>
      <c r="CH576" s="60">
        <v>946.45038154351107</v>
      </c>
    </row>
    <row r="577" spans="1:86">
      <c r="A577" s="57" t="s">
        <v>86</v>
      </c>
      <c r="B577" s="58" t="s">
        <v>132</v>
      </c>
      <c r="C577" s="59" t="s">
        <v>103</v>
      </c>
      <c r="D577" s="58" t="s">
        <v>104</v>
      </c>
      <c r="E577" s="58" t="str">
        <f>VLOOKUP(CONCATENATE($F$4,F577),'REG FL  CWIP - 1 System Per Boo'!$A$29:$B$1161,2,FALSE)</f>
        <v>Distribution</v>
      </c>
      <c r="F577" s="58" t="s">
        <v>105</v>
      </c>
      <c r="G577" s="58" t="s">
        <v>106</v>
      </c>
      <c r="H577" s="63"/>
      <c r="I577" s="60">
        <v>0</v>
      </c>
      <c r="J577" s="60">
        <v>0</v>
      </c>
      <c r="K577" s="60">
        <v>0</v>
      </c>
      <c r="L577" s="60">
        <v>0</v>
      </c>
      <c r="M577" s="60">
        <v>0</v>
      </c>
      <c r="N577" s="60">
        <v>0</v>
      </c>
      <c r="O577" s="60">
        <v>0</v>
      </c>
      <c r="P577" s="60">
        <v>0</v>
      </c>
      <c r="Q577" s="60">
        <v>0</v>
      </c>
      <c r="R577" s="60">
        <v>0</v>
      </c>
      <c r="S577" s="60">
        <v>0</v>
      </c>
      <c r="T577" s="60">
        <v>0</v>
      </c>
      <c r="U577" s="60">
        <v>0</v>
      </c>
      <c r="V577" s="60">
        <v>0</v>
      </c>
      <c r="W577" s="60">
        <v>0</v>
      </c>
      <c r="X577" s="60">
        <v>0</v>
      </c>
      <c r="Y577" s="60">
        <v>0</v>
      </c>
      <c r="Z577" s="60">
        <v>0</v>
      </c>
      <c r="AA577" s="60">
        <v>0</v>
      </c>
      <c r="AB577" s="60">
        <v>0</v>
      </c>
      <c r="AC577" s="60">
        <v>0</v>
      </c>
      <c r="AD577" s="60">
        <v>0</v>
      </c>
      <c r="AE577" s="60">
        <v>0</v>
      </c>
      <c r="AF577" s="60">
        <v>0</v>
      </c>
      <c r="AG577" s="60">
        <v>0</v>
      </c>
      <c r="AH577" s="60">
        <v>0</v>
      </c>
      <c r="AI577" s="60">
        <v>0</v>
      </c>
      <c r="AJ577" s="60">
        <v>0</v>
      </c>
      <c r="AK577" s="60">
        <v>0</v>
      </c>
      <c r="AL577" s="60">
        <v>0</v>
      </c>
      <c r="AM577" s="60">
        <v>0</v>
      </c>
      <c r="AN577" s="60">
        <v>0</v>
      </c>
      <c r="AO577" s="60">
        <v>0</v>
      </c>
      <c r="AP577" s="60">
        <v>0</v>
      </c>
      <c r="AQ577" s="60">
        <v>0</v>
      </c>
      <c r="AR577" s="60">
        <v>0</v>
      </c>
      <c r="AS577" s="60">
        <v>0</v>
      </c>
      <c r="AT577" s="60">
        <v>0</v>
      </c>
      <c r="AU577" s="60">
        <v>0</v>
      </c>
      <c r="AV577" s="60">
        <v>0</v>
      </c>
      <c r="AW577" s="60">
        <v>0</v>
      </c>
      <c r="AX577" s="60">
        <v>0</v>
      </c>
      <c r="AY577" s="60">
        <v>0</v>
      </c>
      <c r="AZ577" s="60">
        <v>0</v>
      </c>
      <c r="BA577" s="60">
        <v>0</v>
      </c>
      <c r="BB577" s="60">
        <v>0</v>
      </c>
      <c r="BC577" s="60">
        <v>0</v>
      </c>
      <c r="BD577" s="60">
        <v>0</v>
      </c>
      <c r="BE577" s="60">
        <v>0</v>
      </c>
      <c r="BF577" s="60">
        <v>0</v>
      </c>
      <c r="BG577" s="60">
        <v>0</v>
      </c>
      <c r="BH577" s="60">
        <v>0</v>
      </c>
      <c r="BI577" s="60">
        <v>0</v>
      </c>
      <c r="BJ577" s="60">
        <v>0</v>
      </c>
      <c r="BK577" s="60">
        <v>0</v>
      </c>
      <c r="BL577" s="60">
        <v>0</v>
      </c>
      <c r="BM577" s="60">
        <v>0</v>
      </c>
      <c r="BN577" s="60">
        <v>0</v>
      </c>
      <c r="BO577" s="60">
        <v>0</v>
      </c>
      <c r="BP577" s="60">
        <v>0</v>
      </c>
      <c r="BQ577" s="60">
        <v>0</v>
      </c>
      <c r="BR577" s="60">
        <v>0</v>
      </c>
      <c r="BS577" s="60">
        <v>0</v>
      </c>
      <c r="BT577" s="60">
        <v>0</v>
      </c>
      <c r="BU577" s="60">
        <v>0</v>
      </c>
      <c r="BV577" s="60">
        <v>0</v>
      </c>
      <c r="BW577" s="60">
        <v>4041.6666666666665</v>
      </c>
      <c r="BX577" s="60">
        <v>8093.7275303638944</v>
      </c>
      <c r="BY577" s="60">
        <v>12166.726039403982</v>
      </c>
      <c r="BZ577" s="60">
        <v>16260.898919508505</v>
      </c>
      <c r="CA577" s="60">
        <v>20376.485778090304</v>
      </c>
      <c r="CB577" s="60">
        <v>24513.72914426255</v>
      </c>
      <c r="CC577" s="60">
        <v>28672.874509470344</v>
      </c>
      <c r="CD577" s="60">
        <v>32854.170368755491</v>
      </c>
      <c r="CE577" s="60">
        <v>37057.868262665288</v>
      </c>
      <c r="CF577" s="60">
        <v>41284.22281981651</v>
      </c>
      <c r="CG577" s="60">
        <v>45533.491800125688</v>
      </c>
      <c r="CH577" s="60">
        <v>0</v>
      </c>
    </row>
    <row r="578" spans="1:86">
      <c r="A578" s="57" t="s">
        <v>86</v>
      </c>
      <c r="B578" s="57" t="s">
        <v>701</v>
      </c>
      <c r="C578" s="58" t="s">
        <v>103</v>
      </c>
      <c r="D578" s="58" t="s">
        <v>104</v>
      </c>
      <c r="E578" s="58" t="str">
        <f>VLOOKUP(CONCATENATE($F$4,F578),'REG FL  CWIP - 1 System Per Boo'!$A$29:$B$1161,2,FALSE)</f>
        <v>Distribution</v>
      </c>
      <c r="F578" s="58" t="s">
        <v>105</v>
      </c>
      <c r="G578" s="58" t="s">
        <v>106</v>
      </c>
      <c r="H578" s="63"/>
      <c r="I578" s="60">
        <v>0</v>
      </c>
      <c r="J578" s="60">
        <v>0</v>
      </c>
      <c r="K578" s="60">
        <v>0</v>
      </c>
      <c r="L578" s="60">
        <v>0</v>
      </c>
      <c r="M578" s="60">
        <v>0</v>
      </c>
      <c r="N578" s="60">
        <v>0</v>
      </c>
      <c r="O578" s="60">
        <v>0</v>
      </c>
      <c r="P578" s="60">
        <v>0</v>
      </c>
      <c r="Q578" s="60">
        <v>0</v>
      </c>
      <c r="R578" s="60">
        <v>0</v>
      </c>
      <c r="S578" s="60">
        <v>0</v>
      </c>
      <c r="T578" s="60">
        <v>0</v>
      </c>
      <c r="U578" s="60">
        <v>0</v>
      </c>
      <c r="V578" s="60">
        <v>0</v>
      </c>
      <c r="W578" s="60">
        <v>0</v>
      </c>
      <c r="X578" s="60">
        <v>0</v>
      </c>
      <c r="Y578" s="60">
        <v>0</v>
      </c>
      <c r="Z578" s="60">
        <v>0</v>
      </c>
      <c r="AA578" s="60">
        <v>0</v>
      </c>
      <c r="AB578" s="60">
        <v>0</v>
      </c>
      <c r="AC578" s="60">
        <v>0</v>
      </c>
      <c r="AD578" s="60">
        <v>0</v>
      </c>
      <c r="AE578" s="60">
        <v>0</v>
      </c>
      <c r="AF578" s="60">
        <v>0</v>
      </c>
      <c r="AG578" s="60">
        <v>0</v>
      </c>
      <c r="AH578" s="60">
        <v>0</v>
      </c>
      <c r="AI578" s="60">
        <v>0</v>
      </c>
      <c r="AJ578" s="60">
        <v>0</v>
      </c>
      <c r="AK578" s="60">
        <v>0</v>
      </c>
      <c r="AL578" s="60">
        <v>0</v>
      </c>
      <c r="AM578" s="60">
        <v>0</v>
      </c>
      <c r="AN578" s="60">
        <v>0</v>
      </c>
      <c r="AO578" s="60">
        <v>0</v>
      </c>
      <c r="AP578" s="60">
        <v>0</v>
      </c>
      <c r="AQ578" s="60">
        <v>0</v>
      </c>
      <c r="AR578" s="60">
        <v>0</v>
      </c>
      <c r="AS578" s="60">
        <v>0</v>
      </c>
      <c r="AT578" s="60">
        <v>0</v>
      </c>
      <c r="AU578" s="60">
        <v>0</v>
      </c>
      <c r="AV578" s="60">
        <v>0</v>
      </c>
      <c r="AW578" s="60">
        <v>0</v>
      </c>
      <c r="AX578" s="60">
        <v>0</v>
      </c>
      <c r="AY578" s="60">
        <v>0</v>
      </c>
      <c r="AZ578" s="60">
        <v>0</v>
      </c>
      <c r="BA578" s="60">
        <v>0</v>
      </c>
      <c r="BB578" s="60">
        <v>0</v>
      </c>
      <c r="BC578" s="60">
        <v>0</v>
      </c>
      <c r="BD578" s="60">
        <v>0</v>
      </c>
      <c r="BE578" s="60">
        <v>0</v>
      </c>
      <c r="BF578" s="60">
        <v>0</v>
      </c>
      <c r="BG578" s="60">
        <v>0</v>
      </c>
      <c r="BH578" s="60">
        <v>0</v>
      </c>
      <c r="BI578" s="60">
        <v>0</v>
      </c>
      <c r="BJ578" s="60">
        <v>0</v>
      </c>
      <c r="BK578" s="60">
        <v>0</v>
      </c>
      <c r="BL578" s="60">
        <v>0</v>
      </c>
      <c r="BM578" s="60">
        <v>0</v>
      </c>
      <c r="BN578" s="60">
        <v>0</v>
      </c>
      <c r="BO578" s="60">
        <v>0</v>
      </c>
      <c r="BP578" s="60">
        <v>0</v>
      </c>
      <c r="BQ578" s="60">
        <v>0</v>
      </c>
      <c r="BR578" s="60">
        <v>0</v>
      </c>
      <c r="BS578" s="60">
        <v>0</v>
      </c>
      <c r="BT578" s="60">
        <v>0</v>
      </c>
      <c r="BU578" s="60">
        <v>0</v>
      </c>
      <c r="BV578" s="60">
        <v>4041.6666666666665</v>
      </c>
      <c r="BW578" s="60">
        <v>4041.6666666666665</v>
      </c>
      <c r="BX578" s="60">
        <v>4041.6666666666665</v>
      </c>
      <c r="BY578" s="60">
        <v>4041.6666666666665</v>
      </c>
      <c r="BZ578" s="60">
        <v>4041.6666666666665</v>
      </c>
      <c r="CA578" s="60">
        <v>4041.6666666666665</v>
      </c>
      <c r="CB578" s="60">
        <v>4041.6666666666665</v>
      </c>
      <c r="CC578" s="60">
        <v>4041.6666666666665</v>
      </c>
      <c r="CD578" s="60">
        <v>4041.6666666666665</v>
      </c>
      <c r="CE578" s="60">
        <v>4041.6666666666665</v>
      </c>
      <c r="CF578" s="60">
        <v>4041.6666666666665</v>
      </c>
      <c r="CG578" s="60">
        <v>4041.6666666666715</v>
      </c>
      <c r="CH578" s="60">
        <v>48500</v>
      </c>
    </row>
    <row r="579" spans="1:86">
      <c r="A579" s="57" t="s">
        <v>86</v>
      </c>
      <c r="B579" s="58" t="s">
        <v>719</v>
      </c>
      <c r="C579" s="59" t="s">
        <v>103</v>
      </c>
      <c r="D579" s="58" t="s">
        <v>104</v>
      </c>
      <c r="E579" s="58" t="str">
        <f>VLOOKUP(CONCATENATE($F$4,F579),'REG FL  CWIP - 1 System Per Boo'!$A$29:$B$1161,2,FALSE)</f>
        <v>Distribution</v>
      </c>
      <c r="F579" s="58" t="s">
        <v>105</v>
      </c>
      <c r="G579" s="58" t="s">
        <v>106</v>
      </c>
      <c r="H579" s="63"/>
      <c r="I579" s="60">
        <v>0</v>
      </c>
      <c r="J579" s="60">
        <v>0</v>
      </c>
      <c r="K579" s="60">
        <v>0</v>
      </c>
      <c r="L579" s="60">
        <v>0</v>
      </c>
      <c r="M579" s="60">
        <v>0</v>
      </c>
      <c r="N579" s="60">
        <v>0</v>
      </c>
      <c r="O579" s="60">
        <v>0</v>
      </c>
      <c r="P579" s="60">
        <v>0</v>
      </c>
      <c r="Q579" s="60">
        <v>0</v>
      </c>
      <c r="R579" s="60">
        <v>0</v>
      </c>
      <c r="S579" s="60">
        <v>0</v>
      </c>
      <c r="T579" s="60">
        <v>0</v>
      </c>
      <c r="U579" s="60">
        <v>0</v>
      </c>
      <c r="V579" s="60">
        <v>0</v>
      </c>
      <c r="W579" s="60">
        <v>0</v>
      </c>
      <c r="X579" s="60">
        <v>0</v>
      </c>
      <c r="Y579" s="60">
        <v>0</v>
      </c>
      <c r="Z579" s="60">
        <v>0</v>
      </c>
      <c r="AA579" s="60">
        <v>0</v>
      </c>
      <c r="AB579" s="60">
        <v>0</v>
      </c>
      <c r="AC579" s="60">
        <v>0</v>
      </c>
      <c r="AD579" s="60">
        <v>0</v>
      </c>
      <c r="AE579" s="60">
        <v>0</v>
      </c>
      <c r="AF579" s="60">
        <v>0</v>
      </c>
      <c r="AG579" s="60">
        <v>0</v>
      </c>
      <c r="AH579" s="60">
        <v>0</v>
      </c>
      <c r="AI579" s="60">
        <v>0</v>
      </c>
      <c r="AJ579" s="60">
        <v>0</v>
      </c>
      <c r="AK579" s="60">
        <v>0</v>
      </c>
      <c r="AL579" s="60">
        <v>0</v>
      </c>
      <c r="AM579" s="60">
        <v>0</v>
      </c>
      <c r="AN579" s="60">
        <v>0</v>
      </c>
      <c r="AO579" s="60">
        <v>0</v>
      </c>
      <c r="AP579" s="60">
        <v>0</v>
      </c>
      <c r="AQ579" s="60">
        <v>0</v>
      </c>
      <c r="AR579" s="60">
        <v>0</v>
      </c>
      <c r="AS579" s="60">
        <v>0</v>
      </c>
      <c r="AT579" s="60">
        <v>0</v>
      </c>
      <c r="AU579" s="60">
        <v>0</v>
      </c>
      <c r="AV579" s="60">
        <v>0</v>
      </c>
      <c r="AW579" s="60">
        <v>0</v>
      </c>
      <c r="AX579" s="60">
        <v>0</v>
      </c>
      <c r="AY579" s="60">
        <v>0</v>
      </c>
      <c r="AZ579" s="60">
        <v>0</v>
      </c>
      <c r="BA579" s="60">
        <v>0</v>
      </c>
      <c r="BB579" s="60">
        <v>0</v>
      </c>
      <c r="BC579" s="60">
        <v>0</v>
      </c>
      <c r="BD579" s="60">
        <v>0</v>
      </c>
      <c r="BE579" s="60">
        <v>0</v>
      </c>
      <c r="BF579" s="60">
        <v>0</v>
      </c>
      <c r="BG579" s="60">
        <v>0</v>
      </c>
      <c r="BH579" s="60">
        <v>0</v>
      </c>
      <c r="BI579" s="60">
        <v>0</v>
      </c>
      <c r="BJ579" s="60">
        <v>0</v>
      </c>
      <c r="BK579" s="60">
        <v>0</v>
      </c>
      <c r="BL579" s="60">
        <v>0</v>
      </c>
      <c r="BM579" s="60">
        <v>0</v>
      </c>
      <c r="BN579" s="60">
        <v>0</v>
      </c>
      <c r="BO579" s="60">
        <v>0</v>
      </c>
      <c r="BP579" s="60">
        <v>0</v>
      </c>
      <c r="BQ579" s="60">
        <v>0</v>
      </c>
      <c r="BR579" s="60">
        <v>0</v>
      </c>
      <c r="BS579" s="60">
        <v>0</v>
      </c>
      <c r="BT579" s="60">
        <v>0</v>
      </c>
      <c r="BU579" s="60">
        <v>0</v>
      </c>
      <c r="BV579" s="60">
        <v>0</v>
      </c>
      <c r="BW579" s="60">
        <v>0</v>
      </c>
      <c r="BX579" s="60">
        <v>0</v>
      </c>
      <c r="BY579" s="60">
        <v>0</v>
      </c>
      <c r="BZ579" s="60">
        <v>0</v>
      </c>
      <c r="CA579" s="60">
        <v>0</v>
      </c>
      <c r="CB579" s="60">
        <v>0</v>
      </c>
      <c r="CC579" s="60">
        <v>0</v>
      </c>
      <c r="CD579" s="60">
        <v>0</v>
      </c>
      <c r="CE579" s="60">
        <v>0</v>
      </c>
      <c r="CF579" s="60">
        <v>0</v>
      </c>
      <c r="CG579" s="60">
        <v>0</v>
      </c>
      <c r="CH579" s="60">
        <v>0</v>
      </c>
    </row>
    <row r="580" spans="1:86">
      <c r="A580" s="57" t="s">
        <v>86</v>
      </c>
      <c r="B580" s="58" t="s">
        <v>723</v>
      </c>
      <c r="C580" s="59" t="s">
        <v>103</v>
      </c>
      <c r="D580" s="58" t="s">
        <v>104</v>
      </c>
      <c r="E580" s="58" t="str">
        <f>VLOOKUP(CONCATENATE($F$4,F580),'REG FL  CWIP - 1 System Per Boo'!$A$29:$B$1161,2,FALSE)</f>
        <v>Distribution</v>
      </c>
      <c r="F580" s="58" t="s">
        <v>105</v>
      </c>
      <c r="G580" s="58" t="s">
        <v>106</v>
      </c>
      <c r="H580" s="63">
        <v>363</v>
      </c>
      <c r="I580" s="60">
        <v>0</v>
      </c>
      <c r="J580" s="60">
        <v>0</v>
      </c>
      <c r="K580" s="60">
        <v>0</v>
      </c>
      <c r="L580" s="60">
        <v>0</v>
      </c>
      <c r="M580" s="60">
        <v>0</v>
      </c>
      <c r="N580" s="60">
        <v>0</v>
      </c>
      <c r="O580" s="60">
        <v>0</v>
      </c>
      <c r="P580" s="60">
        <v>0</v>
      </c>
      <c r="Q580" s="60">
        <v>0</v>
      </c>
      <c r="R580" s="60">
        <v>0</v>
      </c>
      <c r="S580" s="60">
        <v>0</v>
      </c>
      <c r="T580" s="60">
        <v>0</v>
      </c>
      <c r="U580" s="60">
        <v>0</v>
      </c>
      <c r="V580" s="60">
        <v>0</v>
      </c>
      <c r="W580" s="60">
        <v>0</v>
      </c>
      <c r="X580" s="60">
        <v>0</v>
      </c>
      <c r="Y580" s="60">
        <v>0</v>
      </c>
      <c r="Z580" s="60">
        <v>0</v>
      </c>
      <c r="AA580" s="60">
        <v>0</v>
      </c>
      <c r="AB580" s="60">
        <v>0</v>
      </c>
      <c r="AC580" s="60">
        <v>0</v>
      </c>
      <c r="AD580" s="60">
        <v>0</v>
      </c>
      <c r="AE580" s="60">
        <v>0</v>
      </c>
      <c r="AF580" s="60">
        <v>0</v>
      </c>
      <c r="AG580" s="60">
        <v>0</v>
      </c>
      <c r="AH580" s="60">
        <v>0</v>
      </c>
      <c r="AI580" s="60">
        <v>0</v>
      </c>
      <c r="AJ580" s="60">
        <v>0</v>
      </c>
      <c r="AK580" s="60">
        <v>0</v>
      </c>
      <c r="AL580" s="60">
        <v>0</v>
      </c>
      <c r="AM580" s="60">
        <v>0</v>
      </c>
      <c r="AN580" s="60">
        <v>0</v>
      </c>
      <c r="AO580" s="60">
        <v>0</v>
      </c>
      <c r="AP580" s="60">
        <v>0</v>
      </c>
      <c r="AQ580" s="60">
        <v>0</v>
      </c>
      <c r="AR580" s="60">
        <v>0</v>
      </c>
      <c r="AS580" s="60">
        <v>0</v>
      </c>
      <c r="AT580" s="60">
        <v>0</v>
      </c>
      <c r="AU580" s="60">
        <v>0</v>
      </c>
      <c r="AV580" s="60">
        <v>0</v>
      </c>
      <c r="AW580" s="60">
        <v>0</v>
      </c>
      <c r="AX580" s="60">
        <v>0</v>
      </c>
      <c r="AY580" s="60">
        <v>0</v>
      </c>
      <c r="AZ580" s="60">
        <v>0</v>
      </c>
      <c r="BA580" s="60">
        <v>0</v>
      </c>
      <c r="BB580" s="60">
        <v>0</v>
      </c>
      <c r="BC580" s="60">
        <v>0</v>
      </c>
      <c r="BD580" s="60">
        <v>0</v>
      </c>
      <c r="BE580" s="60">
        <v>0</v>
      </c>
      <c r="BF580" s="60">
        <v>0</v>
      </c>
      <c r="BG580" s="60">
        <v>0</v>
      </c>
      <c r="BH580" s="60">
        <v>0</v>
      </c>
      <c r="BI580" s="60">
        <v>0</v>
      </c>
      <c r="BJ580" s="60">
        <v>0</v>
      </c>
      <c r="BK580" s="60">
        <v>0</v>
      </c>
      <c r="BL580" s="60">
        <v>0</v>
      </c>
      <c r="BM580" s="60">
        <v>0</v>
      </c>
      <c r="BN580" s="60">
        <v>0</v>
      </c>
      <c r="BO580" s="60">
        <v>0</v>
      </c>
      <c r="BP580" s="60">
        <v>0</v>
      </c>
      <c r="BQ580" s="60">
        <v>0</v>
      </c>
      <c r="BR580" s="60">
        <v>0</v>
      </c>
      <c r="BS580" s="60">
        <v>0</v>
      </c>
      <c r="BT580" s="60">
        <v>0</v>
      </c>
      <c r="BU580" s="60">
        <v>0</v>
      </c>
      <c r="BV580" s="60">
        <v>4041.6666666666665</v>
      </c>
      <c r="BW580" s="60">
        <v>8093.7275303638944</v>
      </c>
      <c r="BX580" s="60">
        <v>12166.726039403982</v>
      </c>
      <c r="BY580" s="60">
        <v>16260.898919508505</v>
      </c>
      <c r="BZ580" s="60">
        <v>20376.485778090304</v>
      </c>
      <c r="CA580" s="60">
        <v>24513.72914426255</v>
      </c>
      <c r="CB580" s="60">
        <v>28672.874509470344</v>
      </c>
      <c r="CC580" s="60">
        <v>32854.170368755491</v>
      </c>
      <c r="CD580" s="60">
        <v>37057.868262665288</v>
      </c>
      <c r="CE580" s="60">
        <v>41284.22281981651</v>
      </c>
      <c r="CF580" s="60">
        <v>45533.491800125688</v>
      </c>
      <c r="CG580" s="60">
        <v>49805.936138717414</v>
      </c>
      <c r="CH580" s="60">
        <v>49805.936138717414</v>
      </c>
    </row>
    <row r="581" spans="1:86">
      <c r="A581" s="57" t="s">
        <v>86</v>
      </c>
      <c r="B581" s="58" t="s">
        <v>132</v>
      </c>
      <c r="C581" s="59" t="s">
        <v>116</v>
      </c>
      <c r="D581" s="58" t="s">
        <v>333</v>
      </c>
      <c r="E581" s="58" t="str">
        <f>VLOOKUP(CONCATENATE($F$4,F581),'REG FL  CWIP - 1 System Per Boo'!$A$29:$B$1161,2,FALSE)</f>
        <v>Production</v>
      </c>
      <c r="F581" s="58" t="s">
        <v>431</v>
      </c>
      <c r="G581" s="58" t="s">
        <v>432</v>
      </c>
      <c r="H581" s="63">
        <v>341</v>
      </c>
      <c r="I581" s="60">
        <v>101.57</v>
      </c>
      <c r="J581" s="60">
        <v>51.57</v>
      </c>
      <c r="K581" s="60">
        <v>272.33</v>
      </c>
      <c r="L581" s="60">
        <v>944.79</v>
      </c>
      <c r="M581" s="60">
        <v>1184.56</v>
      </c>
      <c r="N581" s="60">
        <v>3419.1600000000003</v>
      </c>
      <c r="O581" s="60">
        <v>3230.3100000000004</v>
      </c>
      <c r="P581" s="60">
        <v>3294.46</v>
      </c>
      <c r="Q581" s="60">
        <v>3302.13</v>
      </c>
      <c r="R581" s="60">
        <v>3337.48</v>
      </c>
      <c r="S581" s="60">
        <v>3336.2700000000004</v>
      </c>
      <c r="T581" s="60">
        <v>3398.4100000000003</v>
      </c>
      <c r="U581" s="60">
        <v>101.57</v>
      </c>
      <c r="V581" s="60">
        <v>3799.6900000000005</v>
      </c>
      <c r="W581" s="60">
        <v>4064.2544450000005</v>
      </c>
      <c r="X581" s="60">
        <v>4064.2544450000005</v>
      </c>
      <c r="Y581" s="60">
        <v>4347.9049758555002</v>
      </c>
      <c r="Z581" s="60">
        <v>4363.6429107900003</v>
      </c>
      <c r="AA581" s="60">
        <v>4363.6429107900003</v>
      </c>
      <c r="AB581" s="60">
        <v>4374.8844246260005</v>
      </c>
      <c r="AC581" s="60">
        <v>4374.8844246260005</v>
      </c>
      <c r="AD581" s="60">
        <v>4374.8844246260005</v>
      </c>
      <c r="AE581" s="60">
        <v>4381.8556699375004</v>
      </c>
      <c r="AF581" s="60">
        <v>3015.6464025562273</v>
      </c>
      <c r="AG581" s="60">
        <v>2879.0922582751055</v>
      </c>
      <c r="AH581" s="60">
        <v>3799.6900000000005</v>
      </c>
      <c r="AI581" s="60">
        <v>2879.0922582751055</v>
      </c>
      <c r="AJ581" s="60">
        <v>2880.4865074941054</v>
      </c>
      <c r="AK581" s="60">
        <v>2881.8807567131053</v>
      </c>
      <c r="AL581" s="60">
        <v>2899.3498772066055</v>
      </c>
      <c r="AM581" s="60">
        <v>2934.4013645001055</v>
      </c>
      <c r="AN581" s="60">
        <v>2770.3563333110155</v>
      </c>
      <c r="AO581" s="60">
        <v>2770.3563333110155</v>
      </c>
      <c r="AP581" s="60">
        <v>2770.3563333110155</v>
      </c>
      <c r="AQ581" s="60">
        <v>2770.3563333110155</v>
      </c>
      <c r="AR581" s="60">
        <v>2770.3563333110155</v>
      </c>
      <c r="AS581" s="60">
        <v>2770.3563333110155</v>
      </c>
      <c r="AT581" s="60">
        <v>2532.8810219841926</v>
      </c>
      <c r="AU581" s="60">
        <v>2879.0922582751055</v>
      </c>
      <c r="AV581" s="60">
        <v>2532.8810219841926</v>
      </c>
      <c r="AW581" s="60">
        <v>2658.8335219841924</v>
      </c>
      <c r="AX581" s="60">
        <v>2784.7860219841923</v>
      </c>
      <c r="AY581" s="60">
        <v>2910.7385219841922</v>
      </c>
      <c r="AZ581" s="60">
        <v>3011.4342444776271</v>
      </c>
      <c r="BA581" s="60">
        <v>3137.386744477627</v>
      </c>
      <c r="BB581" s="60">
        <v>3263.3392444776268</v>
      </c>
      <c r="BC581" s="60">
        <v>3389.2917444776267</v>
      </c>
      <c r="BD581" s="60">
        <v>211.34978459223976</v>
      </c>
      <c r="BE581" s="60">
        <v>15.537460250074048</v>
      </c>
      <c r="BF581" s="60">
        <v>141.48996025007403</v>
      </c>
      <c r="BG581" s="60">
        <v>267.44246025007402</v>
      </c>
      <c r="BH581" s="60">
        <v>2532.8810219841926</v>
      </c>
      <c r="BI581" s="60">
        <v>393.39496025007389</v>
      </c>
      <c r="BJ581" s="60">
        <v>399.08162691674056</v>
      </c>
      <c r="BK581" s="60">
        <v>404.76829358340723</v>
      </c>
      <c r="BL581" s="60">
        <v>410.4549602500739</v>
      </c>
      <c r="BM581" s="60">
        <v>416.14162691674056</v>
      </c>
      <c r="BN581" s="60">
        <v>421.82829358340723</v>
      </c>
      <c r="BO581" s="60">
        <v>341.23754957007418</v>
      </c>
      <c r="BP581" s="60">
        <v>346.92421623674085</v>
      </c>
      <c r="BQ581" s="60">
        <v>352.61088290340751</v>
      </c>
      <c r="BR581" s="60">
        <v>358.29754957007418</v>
      </c>
      <c r="BS581" s="60">
        <v>363.98421623674085</v>
      </c>
      <c r="BT581" s="60">
        <v>369.67088290340752</v>
      </c>
      <c r="BU581" s="60">
        <v>393.39496025007389</v>
      </c>
      <c r="BV581" s="60">
        <v>375.35754957007418</v>
      </c>
      <c r="BW581" s="60">
        <v>440.61504957007418</v>
      </c>
      <c r="BX581" s="60">
        <v>505.87254957007417</v>
      </c>
      <c r="BY581" s="60">
        <v>571.13004957007422</v>
      </c>
      <c r="BZ581" s="60">
        <v>636.38754957007427</v>
      </c>
      <c r="CA581" s="60">
        <v>522.85853516076577</v>
      </c>
      <c r="CB581" s="60">
        <v>314.1126576258585</v>
      </c>
      <c r="CC581" s="60">
        <v>379.3701576258585</v>
      </c>
      <c r="CD581" s="60">
        <v>444.62765762585849</v>
      </c>
      <c r="CE581" s="60">
        <v>509.88515762585848</v>
      </c>
      <c r="CF581" s="60">
        <v>575.14265762585853</v>
      </c>
      <c r="CG581" s="60">
        <v>640.40015762585858</v>
      </c>
      <c r="CH581" s="60">
        <v>375.35754957007418</v>
      </c>
    </row>
    <row r="582" spans="1:86">
      <c r="A582" s="57" t="s">
        <v>86</v>
      </c>
      <c r="B582" s="58" t="s">
        <v>132</v>
      </c>
      <c r="C582" s="59" t="s">
        <v>116</v>
      </c>
      <c r="D582" s="58" t="s">
        <v>333</v>
      </c>
      <c r="E582" s="58" t="str">
        <f>VLOOKUP(CONCATENATE($F$4,F582),'REG FL  CWIP - 1 System Per Boo'!$A$29:$B$1161,2,FALSE)</f>
        <v>Production</v>
      </c>
      <c r="F582" s="58" t="s">
        <v>443</v>
      </c>
      <c r="G582" s="58" t="s">
        <v>432</v>
      </c>
      <c r="H582" s="63">
        <v>341</v>
      </c>
      <c r="I582" s="60">
        <v>0</v>
      </c>
      <c r="J582" s="60">
        <v>0</v>
      </c>
      <c r="K582" s="60">
        <v>0</v>
      </c>
      <c r="L582" s="60">
        <v>0</v>
      </c>
      <c r="M582" s="60">
        <v>0</v>
      </c>
      <c r="N582" s="60">
        <v>0</v>
      </c>
      <c r="O582" s="60">
        <v>0</v>
      </c>
      <c r="P582" s="60">
        <v>0</v>
      </c>
      <c r="Q582" s="60">
        <v>0</v>
      </c>
      <c r="R582" s="60">
        <v>0</v>
      </c>
      <c r="S582" s="60">
        <v>0</v>
      </c>
      <c r="T582" s="60">
        <v>0</v>
      </c>
      <c r="U582" s="60">
        <v>0</v>
      </c>
      <c r="V582" s="60">
        <v>0</v>
      </c>
      <c r="W582" s="60">
        <v>1.85135715670833</v>
      </c>
      <c r="X582" s="60">
        <v>3.70271431341666</v>
      </c>
      <c r="Y582" s="60">
        <v>5.55407147012499</v>
      </c>
      <c r="Z582" s="60">
        <v>7.40542862683332</v>
      </c>
      <c r="AA582" s="60">
        <v>9.25678578354165</v>
      </c>
      <c r="AB582" s="60">
        <v>11.10814294024998</v>
      </c>
      <c r="AC582" s="60">
        <v>12.95950009695831</v>
      </c>
      <c r="AD582" s="60">
        <v>14.81085725366664</v>
      </c>
      <c r="AE582" s="60">
        <v>16.662214410374972</v>
      </c>
      <c r="AF582" s="60">
        <v>18.513571567083304</v>
      </c>
      <c r="AG582" s="60">
        <v>20.364928723791635</v>
      </c>
      <c r="AH582" s="60">
        <v>0</v>
      </c>
      <c r="AI582" s="60">
        <v>0</v>
      </c>
      <c r="AJ582" s="60">
        <v>9.1802532550000002</v>
      </c>
      <c r="AK582" s="60">
        <v>18.36050651</v>
      </c>
      <c r="AL582" s="60">
        <v>27.540759765000001</v>
      </c>
      <c r="AM582" s="60">
        <v>36.721013020000001</v>
      </c>
      <c r="AN582" s="60">
        <v>45.901266274999998</v>
      </c>
      <c r="AO582" s="60">
        <v>55.081519529999994</v>
      </c>
      <c r="AP582" s="60">
        <v>64.261772784999991</v>
      </c>
      <c r="AQ582" s="60">
        <v>73.442026039999988</v>
      </c>
      <c r="AR582" s="60">
        <v>82.622279294999984</v>
      </c>
      <c r="AS582" s="60">
        <v>91.802532549999981</v>
      </c>
      <c r="AT582" s="60">
        <v>100.98278580499998</v>
      </c>
      <c r="AU582" s="60">
        <v>0</v>
      </c>
      <c r="AV582" s="60">
        <v>0</v>
      </c>
      <c r="AW582" s="60">
        <v>10.161506115133545</v>
      </c>
      <c r="AX582" s="60">
        <v>20.323012230267089</v>
      </c>
      <c r="AY582" s="60">
        <v>30.484518345400634</v>
      </c>
      <c r="AZ582" s="60">
        <v>40.646024460534179</v>
      </c>
      <c r="BA582" s="60">
        <v>50.807530575667727</v>
      </c>
      <c r="BB582" s="60">
        <v>60.969036690801275</v>
      </c>
      <c r="BC582" s="60">
        <v>71.130542805934823</v>
      </c>
      <c r="BD582" s="60">
        <v>81.292048921068371</v>
      </c>
      <c r="BE582" s="60">
        <v>91.453555036201919</v>
      </c>
      <c r="BF582" s="60">
        <v>101.61506115133547</v>
      </c>
      <c r="BG582" s="60">
        <v>111.77656726646902</v>
      </c>
      <c r="BH582" s="60">
        <v>0</v>
      </c>
      <c r="BI582" s="60">
        <v>0</v>
      </c>
      <c r="BJ582" s="60">
        <v>11.395701474193993</v>
      </c>
      <c r="BK582" s="60">
        <v>22.791402948387987</v>
      </c>
      <c r="BL582" s="60">
        <v>34.187104422581982</v>
      </c>
      <c r="BM582" s="60">
        <v>45.582805896775973</v>
      </c>
      <c r="BN582" s="60">
        <v>56.978507370969965</v>
      </c>
      <c r="BO582" s="60">
        <v>68.374208845163963</v>
      </c>
      <c r="BP582" s="60">
        <v>79.769910319357962</v>
      </c>
      <c r="BQ582" s="60">
        <v>91.16561179355196</v>
      </c>
      <c r="BR582" s="60">
        <v>102.56131326774596</v>
      </c>
      <c r="BS582" s="60">
        <v>113.95701474193996</v>
      </c>
      <c r="BT582" s="60">
        <v>125.35271621613396</v>
      </c>
      <c r="BU582" s="60">
        <v>0</v>
      </c>
      <c r="BV582" s="60">
        <v>0</v>
      </c>
      <c r="BW582" s="60">
        <v>29.960713584995599</v>
      </c>
      <c r="BX582" s="60">
        <v>59.921427169991198</v>
      </c>
      <c r="BY582" s="60">
        <v>89.882140754986793</v>
      </c>
      <c r="BZ582" s="60">
        <v>119.8428543399824</v>
      </c>
      <c r="CA582" s="60">
        <v>149.80356792497798</v>
      </c>
      <c r="CB582" s="60">
        <v>179.76428150997359</v>
      </c>
      <c r="CC582" s="60">
        <v>209.72499509496919</v>
      </c>
      <c r="CD582" s="60">
        <v>239.68570867996479</v>
      </c>
      <c r="CE582" s="60">
        <v>269.64642226496039</v>
      </c>
      <c r="CF582" s="60">
        <v>299.60713584995597</v>
      </c>
      <c r="CG582" s="60">
        <v>329.56784943495154</v>
      </c>
      <c r="CH582" s="60">
        <v>0</v>
      </c>
    </row>
    <row r="583" spans="1:86">
      <c r="A583" s="57" t="s">
        <v>86</v>
      </c>
      <c r="B583" s="57" t="s">
        <v>701</v>
      </c>
      <c r="C583" s="58" t="s">
        <v>116</v>
      </c>
      <c r="D583" s="58" t="s">
        <v>333</v>
      </c>
      <c r="E583" s="58" t="str">
        <f>VLOOKUP(CONCATENATE($F$4,F583),'REG FL  CWIP - 1 System Per Boo'!$A$29:$B$1161,2,FALSE)</f>
        <v>Production</v>
      </c>
      <c r="F583" s="58" t="s">
        <v>431</v>
      </c>
      <c r="G583" s="58" t="s">
        <v>432</v>
      </c>
      <c r="H583" s="63">
        <v>341</v>
      </c>
      <c r="I583" s="60">
        <v>-160.28</v>
      </c>
      <c r="J583" s="60">
        <v>220.76</v>
      </c>
      <c r="K583" s="60">
        <v>562.39</v>
      </c>
      <c r="L583" s="60">
        <v>239.77</v>
      </c>
      <c r="M583" s="60">
        <v>2263.9399999999996</v>
      </c>
      <c r="N583" s="60">
        <v>-188.85</v>
      </c>
      <c r="O583" s="60">
        <v>64.150000000000006</v>
      </c>
      <c r="P583" s="60">
        <v>7.68</v>
      </c>
      <c r="Q583" s="60">
        <v>35.35</v>
      </c>
      <c r="R583" s="60">
        <v>-1.21</v>
      </c>
      <c r="S583" s="60">
        <v>62.13</v>
      </c>
      <c r="T583" s="60">
        <v>401.28000000000003</v>
      </c>
      <c r="U583" s="60">
        <v>3507.1099999999997</v>
      </c>
      <c r="V583" s="60">
        <v>264.56444499999998</v>
      </c>
      <c r="W583" s="60">
        <v>0</v>
      </c>
      <c r="X583" s="60">
        <v>283.65053085549999</v>
      </c>
      <c r="Y583" s="60">
        <v>15.7379349345</v>
      </c>
      <c r="Z583" s="60">
        <v>0</v>
      </c>
      <c r="AA583" s="60">
        <v>11.241513835999999</v>
      </c>
      <c r="AB583" s="60">
        <v>0</v>
      </c>
      <c r="AC583" s="60">
        <v>0</v>
      </c>
      <c r="AD583" s="60">
        <v>6.9712453114999997</v>
      </c>
      <c r="AE583" s="60">
        <v>230.86875117849999</v>
      </c>
      <c r="AF583" s="60">
        <v>0</v>
      </c>
      <c r="AG583" s="60">
        <v>0</v>
      </c>
      <c r="AH583" s="60">
        <v>813.03442111599986</v>
      </c>
      <c r="AI583" s="60">
        <v>1.394249219</v>
      </c>
      <c r="AJ583" s="60">
        <v>1.394249219</v>
      </c>
      <c r="AK583" s="60">
        <v>17.4691204935</v>
      </c>
      <c r="AL583" s="60">
        <v>51.576186288999999</v>
      </c>
      <c r="AM583" s="60">
        <v>18.2792563595</v>
      </c>
      <c r="AN583" s="60">
        <v>0</v>
      </c>
      <c r="AO583" s="60">
        <v>0</v>
      </c>
      <c r="AP583" s="60">
        <v>0</v>
      </c>
      <c r="AQ583" s="60">
        <v>0</v>
      </c>
      <c r="AR583" s="60">
        <v>0</v>
      </c>
      <c r="AS583" s="60">
        <v>0</v>
      </c>
      <c r="AT583" s="60">
        <v>0</v>
      </c>
      <c r="AU583" s="60">
        <v>90.113061579999993</v>
      </c>
      <c r="AV583" s="60">
        <v>125.9525</v>
      </c>
      <c r="AW583" s="60">
        <v>125.9525</v>
      </c>
      <c r="AX583" s="60">
        <v>125.9525</v>
      </c>
      <c r="AY583" s="60">
        <v>125.9525</v>
      </c>
      <c r="AZ583" s="60">
        <v>125.9525</v>
      </c>
      <c r="BA583" s="60">
        <v>125.9525</v>
      </c>
      <c r="BB583" s="60">
        <v>125.9525</v>
      </c>
      <c r="BC583" s="60">
        <v>125.9525</v>
      </c>
      <c r="BD583" s="60">
        <v>125.9525</v>
      </c>
      <c r="BE583" s="60">
        <v>125.9525</v>
      </c>
      <c r="BF583" s="60">
        <v>125.9525</v>
      </c>
      <c r="BG583" s="60">
        <v>125.95249999999987</v>
      </c>
      <c r="BH583" s="60">
        <v>1511.43</v>
      </c>
      <c r="BI583" s="60">
        <v>5.6866666666666665</v>
      </c>
      <c r="BJ583" s="60">
        <v>5.6866666666666665</v>
      </c>
      <c r="BK583" s="60">
        <v>5.6866666666666665</v>
      </c>
      <c r="BL583" s="60">
        <v>5.6866666666666665</v>
      </c>
      <c r="BM583" s="60">
        <v>5.6866666666666665</v>
      </c>
      <c r="BN583" s="60">
        <v>5.6866666666666665</v>
      </c>
      <c r="BO583" s="60">
        <v>5.6866666666666665</v>
      </c>
      <c r="BP583" s="60">
        <v>5.6866666666666665</v>
      </c>
      <c r="BQ583" s="60">
        <v>5.6866666666666665</v>
      </c>
      <c r="BR583" s="60">
        <v>5.6866666666666665</v>
      </c>
      <c r="BS583" s="60">
        <v>5.6866666666666665</v>
      </c>
      <c r="BT583" s="60">
        <v>5.6866666666666603</v>
      </c>
      <c r="BU583" s="60">
        <v>68.239999999999995</v>
      </c>
      <c r="BV583" s="60">
        <v>65.257500000000007</v>
      </c>
      <c r="BW583" s="60">
        <v>65.257500000000007</v>
      </c>
      <c r="BX583" s="60">
        <v>65.257500000000007</v>
      </c>
      <c r="BY583" s="60">
        <v>65.257500000000007</v>
      </c>
      <c r="BZ583" s="60">
        <v>65.257500000000007</v>
      </c>
      <c r="CA583" s="60">
        <v>65.257500000000007</v>
      </c>
      <c r="CB583" s="60">
        <v>65.257500000000007</v>
      </c>
      <c r="CC583" s="60">
        <v>65.257500000000007</v>
      </c>
      <c r="CD583" s="60">
        <v>65.257500000000007</v>
      </c>
      <c r="CE583" s="60">
        <v>65.257500000000007</v>
      </c>
      <c r="CF583" s="60">
        <v>65.257500000000007</v>
      </c>
      <c r="CG583" s="60">
        <v>65.257499999999823</v>
      </c>
      <c r="CH583" s="60">
        <v>783.09</v>
      </c>
    </row>
    <row r="584" spans="1:86">
      <c r="A584" s="57" t="s">
        <v>86</v>
      </c>
      <c r="B584" s="57" t="s">
        <v>701</v>
      </c>
      <c r="C584" s="58" t="s">
        <v>116</v>
      </c>
      <c r="D584" s="58" t="s">
        <v>333</v>
      </c>
      <c r="E584" s="58" t="str">
        <f>VLOOKUP(CONCATENATE($F$4,F584),'REG FL  CWIP - 1 System Per Boo'!$A$29:$B$1161,2,FALSE)</f>
        <v>Production</v>
      </c>
      <c r="F584" s="58" t="s">
        <v>443</v>
      </c>
      <c r="G584" s="58" t="s">
        <v>432</v>
      </c>
      <c r="H584" s="63">
        <v>341</v>
      </c>
      <c r="I584" s="60">
        <v>0</v>
      </c>
      <c r="J584" s="60">
        <v>0</v>
      </c>
      <c r="K584" s="60">
        <v>0</v>
      </c>
      <c r="L584" s="60">
        <v>0</v>
      </c>
      <c r="M584" s="60">
        <v>0</v>
      </c>
      <c r="N584" s="60">
        <v>0</v>
      </c>
      <c r="O584" s="60">
        <v>0</v>
      </c>
      <c r="P584" s="60">
        <v>0</v>
      </c>
      <c r="Q584" s="60">
        <v>0</v>
      </c>
      <c r="R584" s="60">
        <v>0</v>
      </c>
      <c r="S584" s="60">
        <v>0</v>
      </c>
      <c r="T584" s="60">
        <v>0</v>
      </c>
      <c r="U584" s="60">
        <v>0</v>
      </c>
      <c r="V584" s="60">
        <v>1.85135715670833</v>
      </c>
      <c r="W584" s="60">
        <v>1.85135715670833</v>
      </c>
      <c r="X584" s="60">
        <v>1.85135715670833</v>
      </c>
      <c r="Y584" s="60">
        <v>1.85135715670833</v>
      </c>
      <c r="Z584" s="60">
        <v>1.85135715670833</v>
      </c>
      <c r="AA584" s="60">
        <v>1.85135715670833</v>
      </c>
      <c r="AB584" s="60">
        <v>1.85135715670833</v>
      </c>
      <c r="AC584" s="60">
        <v>1.85135715670833</v>
      </c>
      <c r="AD584" s="60">
        <v>1.85135715670833</v>
      </c>
      <c r="AE584" s="60">
        <v>1.85135715670833</v>
      </c>
      <c r="AF584" s="60">
        <v>1.85135715670833</v>
      </c>
      <c r="AG584" s="60">
        <v>1.85135715670833</v>
      </c>
      <c r="AH584" s="60">
        <v>22.216285880499967</v>
      </c>
      <c r="AI584" s="60">
        <v>9.1802532550000002</v>
      </c>
      <c r="AJ584" s="60">
        <v>9.1802532550000002</v>
      </c>
      <c r="AK584" s="60">
        <v>9.1802532550000002</v>
      </c>
      <c r="AL584" s="60">
        <v>9.1802532550000002</v>
      </c>
      <c r="AM584" s="60">
        <v>9.1802532550000002</v>
      </c>
      <c r="AN584" s="60">
        <v>9.1802532550000002</v>
      </c>
      <c r="AO584" s="60">
        <v>9.1802532550000002</v>
      </c>
      <c r="AP584" s="60">
        <v>9.1802532550000002</v>
      </c>
      <c r="AQ584" s="60">
        <v>9.1802532550000002</v>
      </c>
      <c r="AR584" s="60">
        <v>9.1802532550000002</v>
      </c>
      <c r="AS584" s="60">
        <v>9.1802532550000002</v>
      </c>
      <c r="AT584" s="60">
        <v>9.1802532550000002</v>
      </c>
      <c r="AU584" s="60">
        <v>110.16303905999997</v>
      </c>
      <c r="AV584" s="60">
        <v>10.161506115133545</v>
      </c>
      <c r="AW584" s="60">
        <v>10.161506115133545</v>
      </c>
      <c r="AX584" s="60">
        <v>10.161506115133545</v>
      </c>
      <c r="AY584" s="60">
        <v>10.161506115133545</v>
      </c>
      <c r="AZ584" s="60">
        <v>10.161506115133545</v>
      </c>
      <c r="BA584" s="60">
        <v>10.161506115133545</v>
      </c>
      <c r="BB584" s="60">
        <v>10.161506115133545</v>
      </c>
      <c r="BC584" s="60">
        <v>10.161506115133545</v>
      </c>
      <c r="BD584" s="60">
        <v>10.161506115133545</v>
      </c>
      <c r="BE584" s="60">
        <v>10.161506115133545</v>
      </c>
      <c r="BF584" s="60">
        <v>10.161506115133545</v>
      </c>
      <c r="BG584" s="60">
        <v>10.161506133530978</v>
      </c>
      <c r="BH584" s="60">
        <v>121.93807339999999</v>
      </c>
      <c r="BI584" s="60">
        <v>11.395701474193993</v>
      </c>
      <c r="BJ584" s="60">
        <v>11.395701474193993</v>
      </c>
      <c r="BK584" s="60">
        <v>11.395701474193993</v>
      </c>
      <c r="BL584" s="60">
        <v>11.395701474193993</v>
      </c>
      <c r="BM584" s="60">
        <v>11.395701474193993</v>
      </c>
      <c r="BN584" s="60">
        <v>11.395701474193993</v>
      </c>
      <c r="BO584" s="60">
        <v>11.395701474193993</v>
      </c>
      <c r="BP584" s="60">
        <v>11.395701474193993</v>
      </c>
      <c r="BQ584" s="60">
        <v>11.395701474193993</v>
      </c>
      <c r="BR584" s="60">
        <v>11.395701474193993</v>
      </c>
      <c r="BS584" s="60">
        <v>11.395701474193993</v>
      </c>
      <c r="BT584" s="60">
        <v>11.395701483866048</v>
      </c>
      <c r="BU584" s="60">
        <v>136.7484177</v>
      </c>
      <c r="BV584" s="60">
        <v>29.960713584995599</v>
      </c>
      <c r="BW584" s="60">
        <v>29.960713584995599</v>
      </c>
      <c r="BX584" s="60">
        <v>29.960713584995599</v>
      </c>
      <c r="BY584" s="60">
        <v>29.960713584995599</v>
      </c>
      <c r="BZ584" s="60">
        <v>29.960713584995599</v>
      </c>
      <c r="CA584" s="60">
        <v>29.960713584995599</v>
      </c>
      <c r="CB584" s="60">
        <v>29.960713584995599</v>
      </c>
      <c r="CC584" s="60">
        <v>29.960713584995599</v>
      </c>
      <c r="CD584" s="60">
        <v>29.960713584995599</v>
      </c>
      <c r="CE584" s="60">
        <v>29.960713584995599</v>
      </c>
      <c r="CF584" s="60">
        <v>29.960713584995599</v>
      </c>
      <c r="CG584" s="60">
        <v>29.960713565048479</v>
      </c>
      <c r="CH584" s="60">
        <v>359.52856300000002</v>
      </c>
    </row>
    <row r="585" spans="1:86">
      <c r="A585" s="57" t="s">
        <v>86</v>
      </c>
      <c r="B585" s="58" t="s">
        <v>719</v>
      </c>
      <c r="C585" s="59" t="s">
        <v>116</v>
      </c>
      <c r="D585" s="58" t="s">
        <v>333</v>
      </c>
      <c r="E585" s="58" t="str">
        <f>VLOOKUP(CONCATENATE($F$4,F585),'REG FL  CWIP - 1 System Per Boo'!$A$29:$B$1161,2,FALSE)</f>
        <v>Production</v>
      </c>
      <c r="F585" s="58" t="s">
        <v>443</v>
      </c>
      <c r="G585" s="58" t="s">
        <v>432</v>
      </c>
      <c r="H585" s="63">
        <v>341</v>
      </c>
      <c r="I585" s="60">
        <v>0</v>
      </c>
      <c r="J585" s="60">
        <v>0</v>
      </c>
      <c r="K585" s="60">
        <v>0</v>
      </c>
      <c r="L585" s="60">
        <v>0</v>
      </c>
      <c r="M585" s="60">
        <v>0</v>
      </c>
      <c r="N585" s="60">
        <v>0</v>
      </c>
      <c r="O585" s="60">
        <v>0</v>
      </c>
      <c r="P585" s="60">
        <v>0</v>
      </c>
      <c r="Q585" s="60">
        <v>0</v>
      </c>
      <c r="R585" s="60">
        <v>0</v>
      </c>
      <c r="S585" s="60">
        <v>0</v>
      </c>
      <c r="T585" s="60">
        <v>0</v>
      </c>
      <c r="U585" s="60">
        <v>0</v>
      </c>
      <c r="V585" s="60">
        <v>0</v>
      </c>
      <c r="W585" s="60">
        <v>0</v>
      </c>
      <c r="X585" s="60">
        <v>0</v>
      </c>
      <c r="Y585" s="60">
        <v>0</v>
      </c>
      <c r="Z585" s="60">
        <v>0</v>
      </c>
      <c r="AA585" s="60">
        <v>0</v>
      </c>
      <c r="AB585" s="60">
        <v>0</v>
      </c>
      <c r="AC585" s="60">
        <v>0</v>
      </c>
      <c r="AD585" s="60">
        <v>0</v>
      </c>
      <c r="AE585" s="60">
        <v>0</v>
      </c>
      <c r="AF585" s="60">
        <v>0</v>
      </c>
      <c r="AG585" s="60">
        <v>22.216285880499967</v>
      </c>
      <c r="AH585" s="60">
        <v>22.216285880499967</v>
      </c>
      <c r="AI585" s="60">
        <v>0</v>
      </c>
      <c r="AJ585" s="60">
        <v>0</v>
      </c>
      <c r="AK585" s="60">
        <v>0</v>
      </c>
      <c r="AL585" s="60">
        <v>0</v>
      </c>
      <c r="AM585" s="60">
        <v>0</v>
      </c>
      <c r="AN585" s="60">
        <v>0</v>
      </c>
      <c r="AO585" s="60">
        <v>0</v>
      </c>
      <c r="AP585" s="60">
        <v>0</v>
      </c>
      <c r="AQ585" s="60">
        <v>0</v>
      </c>
      <c r="AR585" s="60">
        <v>0</v>
      </c>
      <c r="AS585" s="60">
        <v>0</v>
      </c>
      <c r="AT585" s="60">
        <v>110.16303905999997</v>
      </c>
      <c r="AU585" s="60">
        <v>110.16303905999997</v>
      </c>
      <c r="AV585" s="60">
        <v>0</v>
      </c>
      <c r="AW585" s="60">
        <v>0</v>
      </c>
      <c r="AX585" s="60">
        <v>0</v>
      </c>
      <c r="AY585" s="60">
        <v>0</v>
      </c>
      <c r="AZ585" s="60">
        <v>0</v>
      </c>
      <c r="BA585" s="60">
        <v>0</v>
      </c>
      <c r="BB585" s="60">
        <v>0</v>
      </c>
      <c r="BC585" s="60">
        <v>0</v>
      </c>
      <c r="BD585" s="60">
        <v>0</v>
      </c>
      <c r="BE585" s="60">
        <v>0</v>
      </c>
      <c r="BF585" s="60">
        <v>0</v>
      </c>
      <c r="BG585" s="60">
        <v>121.93807339999999</v>
      </c>
      <c r="BH585" s="60">
        <v>121.93807339999999</v>
      </c>
      <c r="BI585" s="60">
        <v>0</v>
      </c>
      <c r="BJ585" s="60">
        <v>0</v>
      </c>
      <c r="BK585" s="60">
        <v>0</v>
      </c>
      <c r="BL585" s="60">
        <v>0</v>
      </c>
      <c r="BM585" s="60">
        <v>0</v>
      </c>
      <c r="BN585" s="60">
        <v>0</v>
      </c>
      <c r="BO585" s="60">
        <v>0</v>
      </c>
      <c r="BP585" s="60">
        <v>0</v>
      </c>
      <c r="BQ585" s="60">
        <v>0</v>
      </c>
      <c r="BR585" s="60">
        <v>0</v>
      </c>
      <c r="BS585" s="60">
        <v>0</v>
      </c>
      <c r="BT585" s="60">
        <v>136.7484177</v>
      </c>
      <c r="BU585" s="60">
        <v>136.7484177</v>
      </c>
      <c r="BV585" s="60">
        <v>0</v>
      </c>
      <c r="BW585" s="60">
        <v>0</v>
      </c>
      <c r="BX585" s="60">
        <v>0</v>
      </c>
      <c r="BY585" s="60">
        <v>0</v>
      </c>
      <c r="BZ585" s="60">
        <v>0</v>
      </c>
      <c r="CA585" s="60">
        <v>0</v>
      </c>
      <c r="CB585" s="60">
        <v>0</v>
      </c>
      <c r="CC585" s="60">
        <v>0</v>
      </c>
      <c r="CD585" s="60">
        <v>0</v>
      </c>
      <c r="CE585" s="60">
        <v>0</v>
      </c>
      <c r="CF585" s="60">
        <v>0</v>
      </c>
      <c r="CG585" s="60">
        <v>359.52856300000002</v>
      </c>
      <c r="CH585" s="60">
        <v>359.52856300000002</v>
      </c>
    </row>
    <row r="586" spans="1:86">
      <c r="A586" s="57" t="s">
        <v>86</v>
      </c>
      <c r="B586" s="58" t="s">
        <v>719</v>
      </c>
      <c r="C586" s="59" t="s">
        <v>116</v>
      </c>
      <c r="D586" s="58" t="s">
        <v>333</v>
      </c>
      <c r="E586" s="58" t="str">
        <f>VLOOKUP(CONCATENATE($F$4,F586),'REG FL  CWIP - 1 System Per Boo'!$A$29:$B$1161,2,FALSE)</f>
        <v>Production</v>
      </c>
      <c r="F586" s="58" t="s">
        <v>431</v>
      </c>
      <c r="G586" s="58" t="s">
        <v>432</v>
      </c>
      <c r="H586" s="63">
        <v>341</v>
      </c>
      <c r="I586" s="60">
        <v>-110.28</v>
      </c>
      <c r="J586" s="60">
        <v>0</v>
      </c>
      <c r="K586" s="60">
        <v>-110.08</v>
      </c>
      <c r="L586" s="60">
        <v>0</v>
      </c>
      <c r="M586" s="60">
        <v>29.33</v>
      </c>
      <c r="N586" s="60">
        <v>0</v>
      </c>
      <c r="O586" s="60">
        <v>0</v>
      </c>
      <c r="P586" s="60">
        <v>0</v>
      </c>
      <c r="Q586" s="60">
        <v>0</v>
      </c>
      <c r="R586" s="60">
        <v>0</v>
      </c>
      <c r="S586" s="60">
        <v>0</v>
      </c>
      <c r="T586" s="60">
        <v>0</v>
      </c>
      <c r="U586" s="60">
        <v>-191.03000000000003</v>
      </c>
      <c r="V586" s="60">
        <v>0</v>
      </c>
      <c r="W586" s="60">
        <v>0</v>
      </c>
      <c r="X586" s="60">
        <v>0</v>
      </c>
      <c r="Y586" s="60">
        <v>0</v>
      </c>
      <c r="Z586" s="60">
        <v>0</v>
      </c>
      <c r="AA586" s="60">
        <v>0</v>
      </c>
      <c r="AB586" s="60">
        <v>0</v>
      </c>
      <c r="AC586" s="60">
        <v>0</v>
      </c>
      <c r="AD586" s="60">
        <v>0</v>
      </c>
      <c r="AE586" s="60">
        <v>1597.0780185597735</v>
      </c>
      <c r="AF586" s="60">
        <v>136.55414428112164</v>
      </c>
      <c r="AG586" s="60">
        <v>0</v>
      </c>
      <c r="AH586" s="60">
        <v>1733.632162840895</v>
      </c>
      <c r="AI586" s="60">
        <v>0</v>
      </c>
      <c r="AJ586" s="60">
        <v>0</v>
      </c>
      <c r="AK586" s="60">
        <v>0</v>
      </c>
      <c r="AL586" s="60">
        <v>16.524698995500007</v>
      </c>
      <c r="AM586" s="60">
        <v>182.32428754858992</v>
      </c>
      <c r="AN586" s="60">
        <v>0</v>
      </c>
      <c r="AO586" s="60">
        <v>0</v>
      </c>
      <c r="AP586" s="60">
        <v>0</v>
      </c>
      <c r="AQ586" s="60">
        <v>0</v>
      </c>
      <c r="AR586" s="60">
        <v>0</v>
      </c>
      <c r="AS586" s="60">
        <v>237.47531132682286</v>
      </c>
      <c r="AT586" s="60">
        <v>0</v>
      </c>
      <c r="AU586" s="60">
        <v>436.3242978709128</v>
      </c>
      <c r="AV586" s="60">
        <v>0</v>
      </c>
      <c r="AW586" s="60">
        <v>0</v>
      </c>
      <c r="AX586" s="60">
        <v>0</v>
      </c>
      <c r="AY586" s="60">
        <v>25.256777506565015</v>
      </c>
      <c r="AZ586" s="60">
        <v>0</v>
      </c>
      <c r="BA586" s="60">
        <v>0</v>
      </c>
      <c r="BB586" s="60">
        <v>0</v>
      </c>
      <c r="BC586" s="60">
        <v>3303.8944598853868</v>
      </c>
      <c r="BD586" s="60">
        <v>321.7648243421657</v>
      </c>
      <c r="BE586" s="60">
        <v>0</v>
      </c>
      <c r="BF586" s="60">
        <v>0</v>
      </c>
      <c r="BG586" s="60">
        <v>0</v>
      </c>
      <c r="BH586" s="60">
        <v>3650.9160617341176</v>
      </c>
      <c r="BI586" s="60">
        <v>0</v>
      </c>
      <c r="BJ586" s="60">
        <v>0</v>
      </c>
      <c r="BK586" s="60">
        <v>0</v>
      </c>
      <c r="BL586" s="60">
        <v>0</v>
      </c>
      <c r="BM586" s="60">
        <v>0</v>
      </c>
      <c r="BN586" s="60">
        <v>86.277410679999733</v>
      </c>
      <c r="BO586" s="60">
        <v>0</v>
      </c>
      <c r="BP586" s="60">
        <v>0</v>
      </c>
      <c r="BQ586" s="60">
        <v>0</v>
      </c>
      <c r="BR586" s="60">
        <v>0</v>
      </c>
      <c r="BS586" s="60">
        <v>0</v>
      </c>
      <c r="BT586" s="60">
        <v>0</v>
      </c>
      <c r="BU586" s="60">
        <v>86.277410679999733</v>
      </c>
      <c r="BV586" s="60">
        <v>0</v>
      </c>
      <c r="BW586" s="60">
        <v>0</v>
      </c>
      <c r="BX586" s="60">
        <v>0</v>
      </c>
      <c r="BY586" s="60">
        <v>0</v>
      </c>
      <c r="BZ586" s="60">
        <v>178.78651440930861</v>
      </c>
      <c r="CA586" s="60">
        <v>274.00337753490732</v>
      </c>
      <c r="CB586" s="60">
        <v>0</v>
      </c>
      <c r="CC586" s="60">
        <v>0</v>
      </c>
      <c r="CD586" s="60">
        <v>0</v>
      </c>
      <c r="CE586" s="60">
        <v>0</v>
      </c>
      <c r="CF586" s="60">
        <v>0</v>
      </c>
      <c r="CG586" s="60">
        <v>306.44948853931612</v>
      </c>
      <c r="CH586" s="60">
        <v>759.23938048353205</v>
      </c>
    </row>
    <row r="587" spans="1:86">
      <c r="A587" s="57" t="s">
        <v>86</v>
      </c>
      <c r="B587" s="58" t="s">
        <v>723</v>
      </c>
      <c r="C587" s="59" t="s">
        <v>116</v>
      </c>
      <c r="D587" s="58" t="s">
        <v>333</v>
      </c>
      <c r="E587" s="58" t="str">
        <f>VLOOKUP(CONCATENATE($F$4,F587),'REG FL  CWIP - 1 System Per Boo'!$A$29:$B$1161,2,FALSE)</f>
        <v>Production</v>
      </c>
      <c r="F587" s="58" t="s">
        <v>431</v>
      </c>
      <c r="G587" s="58" t="s">
        <v>432</v>
      </c>
      <c r="H587" s="63">
        <v>341</v>
      </c>
      <c r="I587" s="60">
        <v>51.57</v>
      </c>
      <c r="J587" s="60">
        <v>272.33</v>
      </c>
      <c r="K587" s="60">
        <v>944.79</v>
      </c>
      <c r="L587" s="60">
        <v>1184.56</v>
      </c>
      <c r="M587" s="60">
        <v>3419.1600000000003</v>
      </c>
      <c r="N587" s="60">
        <v>3230.3100000000004</v>
      </c>
      <c r="O587" s="60">
        <v>3294.46</v>
      </c>
      <c r="P587" s="60">
        <v>3302.13</v>
      </c>
      <c r="Q587" s="60">
        <v>3337.48</v>
      </c>
      <c r="R587" s="60">
        <v>3336.2700000000004</v>
      </c>
      <c r="S587" s="60">
        <v>3398.4100000000003</v>
      </c>
      <c r="T587" s="60">
        <v>3799.6900000000005</v>
      </c>
      <c r="U587" s="60">
        <v>3799.6900000000005</v>
      </c>
      <c r="V587" s="60">
        <v>4064.2544450000005</v>
      </c>
      <c r="W587" s="60">
        <v>4064.2544450000005</v>
      </c>
      <c r="X587" s="60">
        <v>4347.9049758555002</v>
      </c>
      <c r="Y587" s="60">
        <v>4363.6429107900003</v>
      </c>
      <c r="Z587" s="60">
        <v>4363.6429107900003</v>
      </c>
      <c r="AA587" s="60">
        <v>4374.8844246260005</v>
      </c>
      <c r="AB587" s="60">
        <v>4374.8844246260005</v>
      </c>
      <c r="AC587" s="60">
        <v>4374.8844246260005</v>
      </c>
      <c r="AD587" s="60">
        <v>4381.8556699375004</v>
      </c>
      <c r="AE587" s="60">
        <v>3015.6464025562273</v>
      </c>
      <c r="AF587" s="60">
        <v>2879.0922582751055</v>
      </c>
      <c r="AG587" s="60">
        <v>2879.0922582751055</v>
      </c>
      <c r="AH587" s="60">
        <v>2879.0922582751055</v>
      </c>
      <c r="AI587" s="60">
        <v>2880.4865074941054</v>
      </c>
      <c r="AJ587" s="60">
        <v>2881.8807567131053</v>
      </c>
      <c r="AK587" s="60">
        <v>2899.3498772066055</v>
      </c>
      <c r="AL587" s="60">
        <v>2934.4013645001055</v>
      </c>
      <c r="AM587" s="60">
        <v>2770.3563333110155</v>
      </c>
      <c r="AN587" s="60">
        <v>2770.3563333110155</v>
      </c>
      <c r="AO587" s="60">
        <v>2770.3563333110155</v>
      </c>
      <c r="AP587" s="60">
        <v>2770.3563333110155</v>
      </c>
      <c r="AQ587" s="60">
        <v>2770.3563333110155</v>
      </c>
      <c r="AR587" s="60">
        <v>2770.3563333110155</v>
      </c>
      <c r="AS587" s="60">
        <v>2532.8810219841926</v>
      </c>
      <c r="AT587" s="60">
        <v>2532.8810219841926</v>
      </c>
      <c r="AU587" s="60">
        <v>2532.8810219841926</v>
      </c>
      <c r="AV587" s="60">
        <v>2658.8335219841924</v>
      </c>
      <c r="AW587" s="60">
        <v>2784.7860219841923</v>
      </c>
      <c r="AX587" s="60">
        <v>2910.7385219841922</v>
      </c>
      <c r="AY587" s="60">
        <v>3011.4342444776271</v>
      </c>
      <c r="AZ587" s="60">
        <v>3137.386744477627</v>
      </c>
      <c r="BA587" s="60">
        <v>3263.3392444776268</v>
      </c>
      <c r="BB587" s="60">
        <v>3389.2917444776267</v>
      </c>
      <c r="BC587" s="60">
        <v>211.34978459223976</v>
      </c>
      <c r="BD587" s="60">
        <v>15.537460250074048</v>
      </c>
      <c r="BE587" s="60">
        <v>141.48996025007403</v>
      </c>
      <c r="BF587" s="60">
        <v>267.44246025007402</v>
      </c>
      <c r="BG587" s="60">
        <v>393.39496025007389</v>
      </c>
      <c r="BH587" s="60">
        <v>393.39496025007389</v>
      </c>
      <c r="BI587" s="60">
        <v>399.08162691674056</v>
      </c>
      <c r="BJ587" s="60">
        <v>404.76829358340723</v>
      </c>
      <c r="BK587" s="60">
        <v>410.4549602500739</v>
      </c>
      <c r="BL587" s="60">
        <v>416.14162691674056</v>
      </c>
      <c r="BM587" s="60">
        <v>421.82829358340723</v>
      </c>
      <c r="BN587" s="60">
        <v>341.23754957007418</v>
      </c>
      <c r="BO587" s="60">
        <v>346.92421623674085</v>
      </c>
      <c r="BP587" s="60">
        <v>352.61088290340751</v>
      </c>
      <c r="BQ587" s="60">
        <v>358.29754957007418</v>
      </c>
      <c r="BR587" s="60">
        <v>363.98421623674085</v>
      </c>
      <c r="BS587" s="60">
        <v>369.67088290340752</v>
      </c>
      <c r="BT587" s="60">
        <v>375.35754957007418</v>
      </c>
      <c r="BU587" s="60">
        <v>375.35754957007418</v>
      </c>
      <c r="BV587" s="60">
        <v>440.61504957007418</v>
      </c>
      <c r="BW587" s="60">
        <v>505.87254957007417</v>
      </c>
      <c r="BX587" s="60">
        <v>571.13004957007422</v>
      </c>
      <c r="BY587" s="60">
        <v>636.38754957007427</v>
      </c>
      <c r="BZ587" s="60">
        <v>522.85853516076577</v>
      </c>
      <c r="CA587" s="60">
        <v>314.1126576258585</v>
      </c>
      <c r="CB587" s="60">
        <v>379.3701576258585</v>
      </c>
      <c r="CC587" s="60">
        <v>444.62765762585849</v>
      </c>
      <c r="CD587" s="60">
        <v>509.88515762585848</v>
      </c>
      <c r="CE587" s="60">
        <v>575.14265762585853</v>
      </c>
      <c r="CF587" s="60">
        <v>640.40015762585858</v>
      </c>
      <c r="CG587" s="60">
        <v>399.20816908654228</v>
      </c>
      <c r="CH587" s="60">
        <v>399.20816908654228</v>
      </c>
    </row>
    <row r="588" spans="1:86">
      <c r="A588" s="57" t="s">
        <v>86</v>
      </c>
      <c r="B588" s="58" t="s">
        <v>723</v>
      </c>
      <c r="C588" s="59" t="s">
        <v>116</v>
      </c>
      <c r="D588" s="58" t="s">
        <v>333</v>
      </c>
      <c r="E588" s="58" t="str">
        <f>VLOOKUP(CONCATENATE($F$4,F588),'REG FL  CWIP - 1 System Per Boo'!$A$29:$B$1161,2,FALSE)</f>
        <v>Production</v>
      </c>
      <c r="F588" s="58" t="s">
        <v>443</v>
      </c>
      <c r="G588" s="58" t="s">
        <v>432</v>
      </c>
      <c r="H588" s="63">
        <v>341</v>
      </c>
      <c r="I588" s="60">
        <v>0</v>
      </c>
      <c r="J588" s="60">
        <v>0</v>
      </c>
      <c r="K588" s="60">
        <v>0</v>
      </c>
      <c r="L588" s="60">
        <v>0</v>
      </c>
      <c r="M588" s="60">
        <v>0</v>
      </c>
      <c r="N588" s="60">
        <v>0</v>
      </c>
      <c r="O588" s="60">
        <v>0</v>
      </c>
      <c r="P588" s="60">
        <v>0</v>
      </c>
      <c r="Q588" s="60">
        <v>0</v>
      </c>
      <c r="R588" s="60">
        <v>0</v>
      </c>
      <c r="S588" s="60">
        <v>0</v>
      </c>
      <c r="T588" s="60">
        <v>0</v>
      </c>
      <c r="U588" s="60">
        <v>0</v>
      </c>
      <c r="V588" s="60">
        <v>1.85135715670833</v>
      </c>
      <c r="W588" s="60">
        <v>3.70271431341666</v>
      </c>
      <c r="X588" s="60">
        <v>5.55407147012499</v>
      </c>
      <c r="Y588" s="60">
        <v>7.40542862683332</v>
      </c>
      <c r="Z588" s="60">
        <v>9.25678578354165</v>
      </c>
      <c r="AA588" s="60">
        <v>11.10814294024998</v>
      </c>
      <c r="AB588" s="60">
        <v>12.95950009695831</v>
      </c>
      <c r="AC588" s="60">
        <v>14.81085725366664</v>
      </c>
      <c r="AD588" s="60">
        <v>16.662214410374972</v>
      </c>
      <c r="AE588" s="60">
        <v>18.513571567083304</v>
      </c>
      <c r="AF588" s="60">
        <v>20.364928723791635</v>
      </c>
      <c r="AG588" s="60">
        <v>0</v>
      </c>
      <c r="AH588" s="60">
        <v>0</v>
      </c>
      <c r="AI588" s="60">
        <v>9.1802532550000002</v>
      </c>
      <c r="AJ588" s="60">
        <v>18.36050651</v>
      </c>
      <c r="AK588" s="60">
        <v>27.540759765000001</v>
      </c>
      <c r="AL588" s="60">
        <v>36.721013020000001</v>
      </c>
      <c r="AM588" s="60">
        <v>45.901266274999998</v>
      </c>
      <c r="AN588" s="60">
        <v>55.081519529999994</v>
      </c>
      <c r="AO588" s="60">
        <v>64.261772784999991</v>
      </c>
      <c r="AP588" s="60">
        <v>73.442026039999988</v>
      </c>
      <c r="AQ588" s="60">
        <v>82.622279294999984</v>
      </c>
      <c r="AR588" s="60">
        <v>91.802532549999981</v>
      </c>
      <c r="AS588" s="60">
        <v>100.98278580499998</v>
      </c>
      <c r="AT588" s="60">
        <v>0</v>
      </c>
      <c r="AU588" s="60">
        <v>0</v>
      </c>
      <c r="AV588" s="60">
        <v>10.161506115133545</v>
      </c>
      <c r="AW588" s="60">
        <v>20.323012230267089</v>
      </c>
      <c r="AX588" s="60">
        <v>30.484518345400634</v>
      </c>
      <c r="AY588" s="60">
        <v>40.646024460534179</v>
      </c>
      <c r="AZ588" s="60">
        <v>50.807530575667727</v>
      </c>
      <c r="BA588" s="60">
        <v>60.969036690801275</v>
      </c>
      <c r="BB588" s="60">
        <v>71.130542805934823</v>
      </c>
      <c r="BC588" s="60">
        <v>81.292048921068371</v>
      </c>
      <c r="BD588" s="60">
        <v>91.453555036201919</v>
      </c>
      <c r="BE588" s="60">
        <v>101.61506115133547</v>
      </c>
      <c r="BF588" s="60">
        <v>111.77656726646902</v>
      </c>
      <c r="BG588" s="60">
        <v>0</v>
      </c>
      <c r="BH588" s="60">
        <v>0</v>
      </c>
      <c r="BI588" s="60">
        <v>11.395701474193993</v>
      </c>
      <c r="BJ588" s="60">
        <v>22.791402948387987</v>
      </c>
      <c r="BK588" s="60">
        <v>34.187104422581982</v>
      </c>
      <c r="BL588" s="60">
        <v>45.582805896775973</v>
      </c>
      <c r="BM588" s="60">
        <v>56.978507370969965</v>
      </c>
      <c r="BN588" s="60">
        <v>68.374208845163963</v>
      </c>
      <c r="BO588" s="60">
        <v>79.769910319357962</v>
      </c>
      <c r="BP588" s="60">
        <v>91.16561179355196</v>
      </c>
      <c r="BQ588" s="60">
        <v>102.56131326774596</v>
      </c>
      <c r="BR588" s="60">
        <v>113.95701474193996</v>
      </c>
      <c r="BS588" s="60">
        <v>125.35271621613396</v>
      </c>
      <c r="BT588" s="60">
        <v>0</v>
      </c>
      <c r="BU588" s="60">
        <v>0</v>
      </c>
      <c r="BV588" s="60">
        <v>29.960713584995599</v>
      </c>
      <c r="BW588" s="60">
        <v>59.921427169991198</v>
      </c>
      <c r="BX588" s="60">
        <v>89.882140754986793</v>
      </c>
      <c r="BY588" s="60">
        <v>119.8428543399824</v>
      </c>
      <c r="BZ588" s="60">
        <v>149.80356792497798</v>
      </c>
      <c r="CA588" s="60">
        <v>179.76428150997359</v>
      </c>
      <c r="CB588" s="60">
        <v>209.72499509496919</v>
      </c>
      <c r="CC588" s="60">
        <v>239.68570867996479</v>
      </c>
      <c r="CD588" s="60">
        <v>269.64642226496039</v>
      </c>
      <c r="CE588" s="60">
        <v>299.60713584995597</v>
      </c>
      <c r="CF588" s="60">
        <v>329.56784943495154</v>
      </c>
      <c r="CG588" s="60">
        <v>0</v>
      </c>
      <c r="CH588" s="60">
        <v>0</v>
      </c>
    </row>
    <row r="589" spans="1:86">
      <c r="A589" s="57" t="s">
        <v>86</v>
      </c>
      <c r="B589" s="58" t="s">
        <v>132</v>
      </c>
      <c r="C589" s="59" t="s">
        <v>116</v>
      </c>
      <c r="D589" s="58" t="s">
        <v>333</v>
      </c>
      <c r="E589" s="58" t="str">
        <f>VLOOKUP(CONCATENATE($F$4,F589),'REG FL  CWIP - 1 System Per Boo'!$A$29:$B$1161,2,FALSE)</f>
        <v>Production</v>
      </c>
      <c r="F589" s="58" t="s">
        <v>433</v>
      </c>
      <c r="G589" s="58" t="s">
        <v>434</v>
      </c>
      <c r="H589" s="63">
        <v>342</v>
      </c>
      <c r="I589" s="60">
        <v>0</v>
      </c>
      <c r="J589" s="60">
        <v>0</v>
      </c>
      <c r="K589" s="60">
        <v>0</v>
      </c>
      <c r="L589" s="60">
        <v>0</v>
      </c>
      <c r="M589" s="60">
        <v>0</v>
      </c>
      <c r="N589" s="60">
        <v>0</v>
      </c>
      <c r="O589" s="60">
        <v>0</v>
      </c>
      <c r="P589" s="60">
        <v>0</v>
      </c>
      <c r="Q589" s="60">
        <v>0</v>
      </c>
      <c r="R589" s="60">
        <v>0</v>
      </c>
      <c r="S589" s="60">
        <v>0</v>
      </c>
      <c r="T589" s="60">
        <v>0</v>
      </c>
      <c r="U589" s="60">
        <v>0</v>
      </c>
      <c r="V589" s="60">
        <v>0</v>
      </c>
      <c r="W589" s="60">
        <v>174.339021</v>
      </c>
      <c r="X589" s="60">
        <v>174.339021</v>
      </c>
      <c r="Y589" s="60">
        <v>361.25512703790002</v>
      </c>
      <c r="Z589" s="60">
        <v>371.625893862</v>
      </c>
      <c r="AA589" s="60">
        <v>371.625893862</v>
      </c>
      <c r="AB589" s="60">
        <v>379.0336712628</v>
      </c>
      <c r="AC589" s="60">
        <v>379.0336712628</v>
      </c>
      <c r="AD589" s="60">
        <v>379.0336712628</v>
      </c>
      <c r="AE589" s="60">
        <v>383.6274861375</v>
      </c>
      <c r="AF589" s="60">
        <v>264.01710499714875</v>
      </c>
      <c r="AG589" s="60">
        <v>252.06191362660064</v>
      </c>
      <c r="AH589" s="60">
        <v>0</v>
      </c>
      <c r="AI589" s="60">
        <v>252.06191362660064</v>
      </c>
      <c r="AJ589" s="60">
        <v>252.98067670480063</v>
      </c>
      <c r="AK589" s="60">
        <v>253.89943978300062</v>
      </c>
      <c r="AL589" s="60">
        <v>265.41099933730061</v>
      </c>
      <c r="AM589" s="60">
        <v>288.50874393160063</v>
      </c>
      <c r="AN589" s="60">
        <v>272.37992581245851</v>
      </c>
      <c r="AO589" s="60">
        <v>272.37992581245851</v>
      </c>
      <c r="AP589" s="60">
        <v>272.37992581245851</v>
      </c>
      <c r="AQ589" s="60">
        <v>272.37992581245851</v>
      </c>
      <c r="AR589" s="60">
        <v>272.37992581245851</v>
      </c>
      <c r="AS589" s="60">
        <v>272.37992581245851</v>
      </c>
      <c r="AT589" s="60">
        <v>249.03148254408535</v>
      </c>
      <c r="AU589" s="60">
        <v>252.06191362660064</v>
      </c>
      <c r="AV589" s="60">
        <v>249.03148254408535</v>
      </c>
      <c r="AW589" s="60">
        <v>332.02981587741868</v>
      </c>
      <c r="AX589" s="60">
        <v>415.02814921075202</v>
      </c>
      <c r="AY589" s="60">
        <v>498.02648254408535</v>
      </c>
      <c r="AZ589" s="60">
        <v>564.38147463039525</v>
      </c>
      <c r="BA589" s="60">
        <v>647.37980796372858</v>
      </c>
      <c r="BB589" s="60">
        <v>730.37814129706192</v>
      </c>
      <c r="BC589" s="60">
        <v>813.37647463039525</v>
      </c>
      <c r="BD589" s="60">
        <v>50.720609397414023</v>
      </c>
      <c r="BE589" s="60">
        <v>3.7287449991599715</v>
      </c>
      <c r="BF589" s="60">
        <v>86.727078332493306</v>
      </c>
      <c r="BG589" s="60">
        <v>169.72541166582664</v>
      </c>
      <c r="BH589" s="60">
        <v>249.03148254408535</v>
      </c>
      <c r="BI589" s="60">
        <v>252.72374499915998</v>
      </c>
      <c r="BJ589" s="60">
        <v>256.47124499915998</v>
      </c>
      <c r="BK589" s="60">
        <v>260.21874499915998</v>
      </c>
      <c r="BL589" s="60">
        <v>263.96624499915998</v>
      </c>
      <c r="BM589" s="60">
        <v>267.71374499915999</v>
      </c>
      <c r="BN589" s="60">
        <v>271.46124499915999</v>
      </c>
      <c r="BO589" s="60">
        <v>219.68621681704892</v>
      </c>
      <c r="BP589" s="60">
        <v>223.43371681704892</v>
      </c>
      <c r="BQ589" s="60">
        <v>227.18121681704892</v>
      </c>
      <c r="BR589" s="60">
        <v>230.92871681704892</v>
      </c>
      <c r="BS589" s="60">
        <v>234.67621681704892</v>
      </c>
      <c r="BT589" s="60">
        <v>238.42371681704893</v>
      </c>
      <c r="BU589" s="60">
        <v>252.72374499915998</v>
      </c>
      <c r="BV589" s="60">
        <v>242.17121681704893</v>
      </c>
      <c r="BW589" s="60">
        <v>285.1737168170489</v>
      </c>
      <c r="BX589" s="60">
        <v>328.1762168170489</v>
      </c>
      <c r="BY589" s="60">
        <v>371.17871681704889</v>
      </c>
      <c r="BZ589" s="60">
        <v>414.18121681704889</v>
      </c>
      <c r="CA589" s="60">
        <v>340.29293071865777</v>
      </c>
      <c r="CB589" s="60">
        <v>204.43448782272176</v>
      </c>
      <c r="CC589" s="60">
        <v>247.43698782272176</v>
      </c>
      <c r="CD589" s="60">
        <v>290.43948782272173</v>
      </c>
      <c r="CE589" s="60">
        <v>333.44198782272173</v>
      </c>
      <c r="CF589" s="60">
        <v>376.44448782272173</v>
      </c>
      <c r="CG589" s="60">
        <v>419.44698782272172</v>
      </c>
      <c r="CH589" s="60">
        <v>242.17121681704893</v>
      </c>
    </row>
    <row r="590" spans="1:86">
      <c r="A590" s="57" t="s">
        <v>86</v>
      </c>
      <c r="B590" s="58" t="s">
        <v>132</v>
      </c>
      <c r="C590" s="59" t="s">
        <v>116</v>
      </c>
      <c r="D590" s="58" t="s">
        <v>333</v>
      </c>
      <c r="E590" s="58" t="str">
        <f>VLOOKUP(CONCATENATE($F$4,F590),'REG FL  CWIP - 1 System Per Boo'!$A$29:$B$1161,2,FALSE)</f>
        <v>Production</v>
      </c>
      <c r="F590" s="58" t="s">
        <v>444</v>
      </c>
      <c r="G590" s="58" t="s">
        <v>434</v>
      </c>
      <c r="H590" s="63">
        <v>342</v>
      </c>
      <c r="I590" s="60">
        <v>0</v>
      </c>
      <c r="J590" s="60">
        <v>0</v>
      </c>
      <c r="K590" s="60">
        <v>0</v>
      </c>
      <c r="L590" s="60">
        <v>0</v>
      </c>
      <c r="M590" s="60">
        <v>0</v>
      </c>
      <c r="N590" s="60">
        <v>0</v>
      </c>
      <c r="O590" s="60">
        <v>0</v>
      </c>
      <c r="P590" s="60">
        <v>0</v>
      </c>
      <c r="Q590" s="60">
        <v>0</v>
      </c>
      <c r="R590" s="60">
        <v>0</v>
      </c>
      <c r="S590" s="60">
        <v>0</v>
      </c>
      <c r="T590" s="60">
        <v>0</v>
      </c>
      <c r="U590" s="60">
        <v>0</v>
      </c>
      <c r="V590" s="60">
        <v>0</v>
      </c>
      <c r="W590" s="60">
        <v>1.219981748575</v>
      </c>
      <c r="X590" s="60">
        <v>2.4399634971499999</v>
      </c>
      <c r="Y590" s="60">
        <v>3.6599452457249999</v>
      </c>
      <c r="Z590" s="60">
        <v>4.8799269942999999</v>
      </c>
      <c r="AA590" s="60">
        <v>6.0999087428749998</v>
      </c>
      <c r="AB590" s="60">
        <v>7.3198904914499998</v>
      </c>
      <c r="AC590" s="60">
        <v>8.5398722400249998</v>
      </c>
      <c r="AD590" s="60">
        <v>9.7598539885999998</v>
      </c>
      <c r="AE590" s="60">
        <v>10.979835737175</v>
      </c>
      <c r="AF590" s="60">
        <v>12.19981748575</v>
      </c>
      <c r="AG590" s="60">
        <v>13.419799234325</v>
      </c>
      <c r="AH590" s="60">
        <v>0</v>
      </c>
      <c r="AI590" s="60">
        <v>0</v>
      </c>
      <c r="AJ590" s="60">
        <v>6.0494763950000001</v>
      </c>
      <c r="AK590" s="60">
        <v>12.09895279</v>
      </c>
      <c r="AL590" s="60">
        <v>18.148429185000001</v>
      </c>
      <c r="AM590" s="60">
        <v>24.19790558</v>
      </c>
      <c r="AN590" s="60">
        <v>30.247381975</v>
      </c>
      <c r="AO590" s="60">
        <v>36.296858370000002</v>
      </c>
      <c r="AP590" s="60">
        <v>42.346334765000002</v>
      </c>
      <c r="AQ590" s="60">
        <v>48.395811160000001</v>
      </c>
      <c r="AR590" s="60">
        <v>54.445287555</v>
      </c>
      <c r="AS590" s="60">
        <v>60.494763949999999</v>
      </c>
      <c r="AT590" s="60">
        <v>66.544240345000006</v>
      </c>
      <c r="AU590" s="60">
        <v>0</v>
      </c>
      <c r="AV590" s="60">
        <v>0</v>
      </c>
      <c r="AW590" s="60">
        <v>6.6960888413038155</v>
      </c>
      <c r="AX590" s="60">
        <v>13.392177682607631</v>
      </c>
      <c r="AY590" s="60">
        <v>20.088266523911447</v>
      </c>
      <c r="AZ590" s="60">
        <v>26.784355365215262</v>
      </c>
      <c r="BA590" s="60">
        <v>33.480444206519081</v>
      </c>
      <c r="BB590" s="60">
        <v>40.1765330478229</v>
      </c>
      <c r="BC590" s="60">
        <v>46.872621889126719</v>
      </c>
      <c r="BD590" s="60">
        <v>53.568710730430539</v>
      </c>
      <c r="BE590" s="60">
        <v>60.264799571734358</v>
      </c>
      <c r="BF590" s="60">
        <v>66.960888413038177</v>
      </c>
      <c r="BG590" s="60">
        <v>73.656977254341996</v>
      </c>
      <c r="BH590" s="60">
        <v>0</v>
      </c>
      <c r="BI590" s="60">
        <v>0</v>
      </c>
      <c r="BJ590" s="60">
        <v>7.5093818392271867</v>
      </c>
      <c r="BK590" s="60">
        <v>15.018763678454373</v>
      </c>
      <c r="BL590" s="60">
        <v>22.528145517681558</v>
      </c>
      <c r="BM590" s="60">
        <v>30.037527356908747</v>
      </c>
      <c r="BN590" s="60">
        <v>37.546909196135935</v>
      </c>
      <c r="BO590" s="60">
        <v>45.056291035363124</v>
      </c>
      <c r="BP590" s="60">
        <v>52.565672874590312</v>
      </c>
      <c r="BQ590" s="60">
        <v>60.075054713817501</v>
      </c>
      <c r="BR590" s="60">
        <v>67.584436553044682</v>
      </c>
      <c r="BS590" s="60">
        <v>75.093818392271871</v>
      </c>
      <c r="BT590" s="60">
        <v>82.603200231499059</v>
      </c>
      <c r="BU590" s="60">
        <v>0</v>
      </c>
      <c r="BV590" s="60">
        <v>0</v>
      </c>
      <c r="BW590" s="60">
        <v>19.743096897194583</v>
      </c>
      <c r="BX590" s="60">
        <v>39.486193794389166</v>
      </c>
      <c r="BY590" s="60">
        <v>59.229290691583749</v>
      </c>
      <c r="BZ590" s="60">
        <v>78.972387588778332</v>
      </c>
      <c r="CA590" s="60">
        <v>98.715484485972922</v>
      </c>
      <c r="CB590" s="60">
        <v>118.45858138316751</v>
      </c>
      <c r="CC590" s="60">
        <v>138.2016782803621</v>
      </c>
      <c r="CD590" s="60">
        <v>157.94477517755669</v>
      </c>
      <c r="CE590" s="60">
        <v>177.68787207475128</v>
      </c>
      <c r="CF590" s="60">
        <v>197.43096897194587</v>
      </c>
      <c r="CG590" s="60">
        <v>217.17406586914046</v>
      </c>
      <c r="CH590" s="60">
        <v>0</v>
      </c>
    </row>
    <row r="591" spans="1:86">
      <c r="A591" s="57" t="s">
        <v>86</v>
      </c>
      <c r="B591" s="57" t="s">
        <v>701</v>
      </c>
      <c r="C591" s="58" t="s">
        <v>116</v>
      </c>
      <c r="D591" s="58" t="s">
        <v>333</v>
      </c>
      <c r="E591" s="58" t="str">
        <f>VLOOKUP(CONCATENATE($F$4,F591),'REG FL  CWIP - 1 System Per Boo'!$A$29:$B$1161,2,FALSE)</f>
        <v>Production</v>
      </c>
      <c r="F591" s="58" t="s">
        <v>433</v>
      </c>
      <c r="G591" s="58" t="s">
        <v>434</v>
      </c>
      <c r="H591" s="63">
        <v>342</v>
      </c>
      <c r="I591" s="60">
        <v>0</v>
      </c>
      <c r="J591" s="60">
        <v>0</v>
      </c>
      <c r="K591" s="60">
        <v>0</v>
      </c>
      <c r="L591" s="60">
        <v>0</v>
      </c>
      <c r="M591" s="60">
        <v>0</v>
      </c>
      <c r="N591" s="60">
        <v>0</v>
      </c>
      <c r="O591" s="60">
        <v>0</v>
      </c>
      <c r="P591" s="60">
        <v>0</v>
      </c>
      <c r="Q591" s="60">
        <v>0</v>
      </c>
      <c r="R591" s="60">
        <v>0</v>
      </c>
      <c r="S591" s="60">
        <v>0</v>
      </c>
      <c r="T591" s="60">
        <v>0</v>
      </c>
      <c r="U591" s="60">
        <v>0</v>
      </c>
      <c r="V591" s="60">
        <v>174.339021</v>
      </c>
      <c r="W591" s="60">
        <v>0</v>
      </c>
      <c r="X591" s="60">
        <v>186.91610603789999</v>
      </c>
      <c r="Y591" s="60">
        <v>10.3707668241</v>
      </c>
      <c r="Z591" s="60">
        <v>0</v>
      </c>
      <c r="AA591" s="60">
        <v>7.4077774007999997</v>
      </c>
      <c r="AB591" s="60">
        <v>0</v>
      </c>
      <c r="AC591" s="60">
        <v>0</v>
      </c>
      <c r="AD591" s="60">
        <v>4.5938148746999996</v>
      </c>
      <c r="AE591" s="60">
        <v>152.1346984473</v>
      </c>
      <c r="AF591" s="60">
        <v>0</v>
      </c>
      <c r="AG591" s="60">
        <v>0</v>
      </c>
      <c r="AH591" s="60">
        <v>535.76218458480002</v>
      </c>
      <c r="AI591" s="60">
        <v>0.91876307820000003</v>
      </c>
      <c r="AJ591" s="60">
        <v>0.91876307820000003</v>
      </c>
      <c r="AK591" s="60">
        <v>11.5115595543</v>
      </c>
      <c r="AL591" s="60">
        <v>33.9869623242</v>
      </c>
      <c r="AM591" s="60">
        <v>12.0454116891</v>
      </c>
      <c r="AN591" s="60">
        <v>0</v>
      </c>
      <c r="AO591" s="60">
        <v>0</v>
      </c>
      <c r="AP591" s="60">
        <v>0</v>
      </c>
      <c r="AQ591" s="60">
        <v>0</v>
      </c>
      <c r="AR591" s="60">
        <v>0</v>
      </c>
      <c r="AS591" s="60">
        <v>0</v>
      </c>
      <c r="AT591" s="60">
        <v>0</v>
      </c>
      <c r="AU591" s="60">
        <v>59.381459724000003</v>
      </c>
      <c r="AV591" s="60">
        <v>82.998333333333335</v>
      </c>
      <c r="AW591" s="60">
        <v>82.998333333333335</v>
      </c>
      <c r="AX591" s="60">
        <v>82.998333333333335</v>
      </c>
      <c r="AY591" s="60">
        <v>82.998333333333335</v>
      </c>
      <c r="AZ591" s="60">
        <v>82.998333333333335</v>
      </c>
      <c r="BA591" s="60">
        <v>82.998333333333335</v>
      </c>
      <c r="BB591" s="60">
        <v>82.998333333333335</v>
      </c>
      <c r="BC591" s="60">
        <v>82.998333333333335</v>
      </c>
      <c r="BD591" s="60">
        <v>82.998333333333335</v>
      </c>
      <c r="BE591" s="60">
        <v>82.998333333333335</v>
      </c>
      <c r="BF591" s="60">
        <v>82.998333333333335</v>
      </c>
      <c r="BG591" s="60">
        <v>82.998333333333335</v>
      </c>
      <c r="BH591" s="60">
        <v>995.98</v>
      </c>
      <c r="BI591" s="60">
        <v>3.7475000000000001</v>
      </c>
      <c r="BJ591" s="60">
        <v>3.7475000000000001</v>
      </c>
      <c r="BK591" s="60">
        <v>3.7475000000000001</v>
      </c>
      <c r="BL591" s="60">
        <v>3.7475000000000001</v>
      </c>
      <c r="BM591" s="60">
        <v>3.7475000000000001</v>
      </c>
      <c r="BN591" s="60">
        <v>3.7475000000000001</v>
      </c>
      <c r="BO591" s="60">
        <v>3.7475000000000001</v>
      </c>
      <c r="BP591" s="60">
        <v>3.7475000000000001</v>
      </c>
      <c r="BQ591" s="60">
        <v>3.7475000000000001</v>
      </c>
      <c r="BR591" s="60">
        <v>3.7475000000000001</v>
      </c>
      <c r="BS591" s="60">
        <v>3.7475000000000001</v>
      </c>
      <c r="BT591" s="60">
        <v>3.7474999999999952</v>
      </c>
      <c r="BU591" s="60">
        <v>44.97</v>
      </c>
      <c r="BV591" s="60">
        <v>43.002499999999998</v>
      </c>
      <c r="BW591" s="60">
        <v>43.002499999999998</v>
      </c>
      <c r="BX591" s="60">
        <v>43.002499999999998</v>
      </c>
      <c r="BY591" s="60">
        <v>43.002499999999998</v>
      </c>
      <c r="BZ591" s="60">
        <v>43.002499999999998</v>
      </c>
      <c r="CA591" s="60">
        <v>43.002499999999998</v>
      </c>
      <c r="CB591" s="60">
        <v>43.002499999999998</v>
      </c>
      <c r="CC591" s="60">
        <v>43.002499999999998</v>
      </c>
      <c r="CD591" s="60">
        <v>43.002499999999998</v>
      </c>
      <c r="CE591" s="60">
        <v>43.002499999999998</v>
      </c>
      <c r="CF591" s="60">
        <v>43.002499999999998</v>
      </c>
      <c r="CG591" s="60">
        <v>43.002499999999998</v>
      </c>
      <c r="CH591" s="60">
        <v>516.03</v>
      </c>
    </row>
    <row r="592" spans="1:86">
      <c r="A592" s="57" t="s">
        <v>86</v>
      </c>
      <c r="B592" s="57" t="s">
        <v>701</v>
      </c>
      <c r="C592" s="58" t="s">
        <v>116</v>
      </c>
      <c r="D592" s="58" t="s">
        <v>333</v>
      </c>
      <c r="E592" s="58" t="str">
        <f>VLOOKUP(CONCATENATE($F$4,F592),'REG FL  CWIP - 1 System Per Boo'!$A$29:$B$1161,2,FALSE)</f>
        <v>Production</v>
      </c>
      <c r="F592" s="58" t="s">
        <v>444</v>
      </c>
      <c r="G592" s="58" t="s">
        <v>434</v>
      </c>
      <c r="H592" s="63">
        <v>342</v>
      </c>
      <c r="I592" s="60">
        <v>0</v>
      </c>
      <c r="J592" s="60">
        <v>0</v>
      </c>
      <c r="K592" s="60">
        <v>0</v>
      </c>
      <c r="L592" s="60">
        <v>0</v>
      </c>
      <c r="M592" s="60">
        <v>0</v>
      </c>
      <c r="N592" s="60">
        <v>0</v>
      </c>
      <c r="O592" s="60">
        <v>0</v>
      </c>
      <c r="P592" s="60">
        <v>0</v>
      </c>
      <c r="Q592" s="60">
        <v>0</v>
      </c>
      <c r="R592" s="60">
        <v>0</v>
      </c>
      <c r="S592" s="60">
        <v>0</v>
      </c>
      <c r="T592" s="60">
        <v>0</v>
      </c>
      <c r="U592" s="60">
        <v>0</v>
      </c>
      <c r="V592" s="60">
        <v>1.219981748575</v>
      </c>
      <c r="W592" s="60">
        <v>1.219981748575</v>
      </c>
      <c r="X592" s="60">
        <v>1.219981748575</v>
      </c>
      <c r="Y592" s="60">
        <v>1.219981748575</v>
      </c>
      <c r="Z592" s="60">
        <v>1.219981748575</v>
      </c>
      <c r="AA592" s="60">
        <v>1.219981748575</v>
      </c>
      <c r="AB592" s="60">
        <v>1.219981748575</v>
      </c>
      <c r="AC592" s="60">
        <v>1.219981748575</v>
      </c>
      <c r="AD592" s="60">
        <v>1.219981748575</v>
      </c>
      <c r="AE592" s="60">
        <v>1.219981748575</v>
      </c>
      <c r="AF592" s="60">
        <v>1.219981748575</v>
      </c>
      <c r="AG592" s="60">
        <v>1.219981748575</v>
      </c>
      <c r="AH592" s="60">
        <v>14.6397809829</v>
      </c>
      <c r="AI592" s="60">
        <v>6.0494763950000001</v>
      </c>
      <c r="AJ592" s="60">
        <v>6.0494763950000001</v>
      </c>
      <c r="AK592" s="60">
        <v>6.0494763950000001</v>
      </c>
      <c r="AL592" s="60">
        <v>6.0494763950000001</v>
      </c>
      <c r="AM592" s="60">
        <v>6.0494763950000001</v>
      </c>
      <c r="AN592" s="60">
        <v>6.0494763950000001</v>
      </c>
      <c r="AO592" s="60">
        <v>6.0494763950000001</v>
      </c>
      <c r="AP592" s="60">
        <v>6.0494763950000001</v>
      </c>
      <c r="AQ592" s="60">
        <v>6.0494763950000001</v>
      </c>
      <c r="AR592" s="60">
        <v>6.0494763950000001</v>
      </c>
      <c r="AS592" s="60">
        <v>6.0494763950000001</v>
      </c>
      <c r="AT592" s="60">
        <v>6.0494763950000001</v>
      </c>
      <c r="AU592" s="60">
        <v>72.593716740000005</v>
      </c>
      <c r="AV592" s="60">
        <v>6.6960888413038155</v>
      </c>
      <c r="AW592" s="60">
        <v>6.6960888413038155</v>
      </c>
      <c r="AX592" s="60">
        <v>6.6960888413038155</v>
      </c>
      <c r="AY592" s="60">
        <v>6.6960888413038155</v>
      </c>
      <c r="AZ592" s="60">
        <v>6.6960888413038155</v>
      </c>
      <c r="BA592" s="60">
        <v>6.6960888413038155</v>
      </c>
      <c r="BB592" s="60">
        <v>6.6960888413038155</v>
      </c>
      <c r="BC592" s="60">
        <v>6.6960888413038155</v>
      </c>
      <c r="BD592" s="60">
        <v>6.6960888413038155</v>
      </c>
      <c r="BE592" s="60">
        <v>6.6960888413038155</v>
      </c>
      <c r="BF592" s="60">
        <v>6.6960888413038155</v>
      </c>
      <c r="BG592" s="60">
        <v>6.6960888456580108</v>
      </c>
      <c r="BH592" s="60">
        <v>80.353066100000007</v>
      </c>
      <c r="BI592" s="60">
        <v>7.5093818392271867</v>
      </c>
      <c r="BJ592" s="60">
        <v>7.5093818392271867</v>
      </c>
      <c r="BK592" s="60">
        <v>7.5093818392271867</v>
      </c>
      <c r="BL592" s="60">
        <v>7.5093818392271867</v>
      </c>
      <c r="BM592" s="60">
        <v>7.5093818392271867</v>
      </c>
      <c r="BN592" s="60">
        <v>7.5093818392271867</v>
      </c>
      <c r="BO592" s="60">
        <v>7.5093818392271867</v>
      </c>
      <c r="BP592" s="60">
        <v>7.5093818392271867</v>
      </c>
      <c r="BQ592" s="60">
        <v>7.5093818392271867</v>
      </c>
      <c r="BR592" s="60">
        <v>7.5093818392271867</v>
      </c>
      <c r="BS592" s="60">
        <v>7.5093818392271867</v>
      </c>
      <c r="BT592" s="60">
        <v>7.5093818185009411</v>
      </c>
      <c r="BU592" s="60">
        <v>90.11258205</v>
      </c>
      <c r="BV592" s="60">
        <v>19.743096897194583</v>
      </c>
      <c r="BW592" s="60">
        <v>19.743096897194583</v>
      </c>
      <c r="BX592" s="60">
        <v>19.743096897194583</v>
      </c>
      <c r="BY592" s="60">
        <v>19.743096897194583</v>
      </c>
      <c r="BZ592" s="60">
        <v>19.743096897194583</v>
      </c>
      <c r="CA592" s="60">
        <v>19.743096897194583</v>
      </c>
      <c r="CB592" s="60">
        <v>19.743096897194583</v>
      </c>
      <c r="CC592" s="60">
        <v>19.743096897194583</v>
      </c>
      <c r="CD592" s="60">
        <v>19.743096897194583</v>
      </c>
      <c r="CE592" s="60">
        <v>19.743096897194583</v>
      </c>
      <c r="CF592" s="60">
        <v>19.743096897194583</v>
      </c>
      <c r="CG592" s="60">
        <v>19.743096930859537</v>
      </c>
      <c r="CH592" s="60">
        <v>236.9171628</v>
      </c>
    </row>
    <row r="593" spans="1:86">
      <c r="A593" s="57" t="s">
        <v>86</v>
      </c>
      <c r="B593" s="58" t="s">
        <v>719</v>
      </c>
      <c r="C593" s="59" t="s">
        <v>116</v>
      </c>
      <c r="D593" s="58" t="s">
        <v>333</v>
      </c>
      <c r="E593" s="58" t="str">
        <f>VLOOKUP(CONCATENATE($F$4,F593),'REG FL  CWIP - 1 System Per Boo'!$A$29:$B$1161,2,FALSE)</f>
        <v>Production</v>
      </c>
      <c r="F593" s="58" t="s">
        <v>444</v>
      </c>
      <c r="G593" s="58" t="s">
        <v>434</v>
      </c>
      <c r="H593" s="63">
        <v>342</v>
      </c>
      <c r="I593" s="60">
        <v>0</v>
      </c>
      <c r="J593" s="60">
        <v>0</v>
      </c>
      <c r="K593" s="60">
        <v>0</v>
      </c>
      <c r="L593" s="60">
        <v>0</v>
      </c>
      <c r="M593" s="60">
        <v>0</v>
      </c>
      <c r="N593" s="60">
        <v>0</v>
      </c>
      <c r="O593" s="60">
        <v>0</v>
      </c>
      <c r="P593" s="60">
        <v>0</v>
      </c>
      <c r="Q593" s="60">
        <v>0</v>
      </c>
      <c r="R593" s="60">
        <v>0</v>
      </c>
      <c r="S593" s="60">
        <v>0</v>
      </c>
      <c r="T593" s="60">
        <v>0</v>
      </c>
      <c r="U593" s="60">
        <v>0</v>
      </c>
      <c r="V593" s="60">
        <v>0</v>
      </c>
      <c r="W593" s="60">
        <v>0</v>
      </c>
      <c r="X593" s="60">
        <v>0</v>
      </c>
      <c r="Y593" s="60">
        <v>0</v>
      </c>
      <c r="Z593" s="60">
        <v>0</v>
      </c>
      <c r="AA593" s="60">
        <v>0</v>
      </c>
      <c r="AB593" s="60">
        <v>0</v>
      </c>
      <c r="AC593" s="60">
        <v>0</v>
      </c>
      <c r="AD593" s="60">
        <v>0</v>
      </c>
      <c r="AE593" s="60">
        <v>0</v>
      </c>
      <c r="AF593" s="60">
        <v>0</v>
      </c>
      <c r="AG593" s="60">
        <v>14.6397809829</v>
      </c>
      <c r="AH593" s="60">
        <v>14.6397809829</v>
      </c>
      <c r="AI593" s="60">
        <v>0</v>
      </c>
      <c r="AJ593" s="60">
        <v>0</v>
      </c>
      <c r="AK593" s="60">
        <v>0</v>
      </c>
      <c r="AL593" s="60">
        <v>0</v>
      </c>
      <c r="AM593" s="60">
        <v>0</v>
      </c>
      <c r="AN593" s="60">
        <v>0</v>
      </c>
      <c r="AO593" s="60">
        <v>0</v>
      </c>
      <c r="AP593" s="60">
        <v>0</v>
      </c>
      <c r="AQ593" s="60">
        <v>0</v>
      </c>
      <c r="AR593" s="60">
        <v>0</v>
      </c>
      <c r="AS593" s="60">
        <v>0</v>
      </c>
      <c r="AT593" s="60">
        <v>72.593716740000005</v>
      </c>
      <c r="AU593" s="60">
        <v>72.593716740000005</v>
      </c>
      <c r="AV593" s="60">
        <v>0</v>
      </c>
      <c r="AW593" s="60">
        <v>0</v>
      </c>
      <c r="AX593" s="60">
        <v>0</v>
      </c>
      <c r="AY593" s="60">
        <v>0</v>
      </c>
      <c r="AZ593" s="60">
        <v>0</v>
      </c>
      <c r="BA593" s="60">
        <v>0</v>
      </c>
      <c r="BB593" s="60">
        <v>0</v>
      </c>
      <c r="BC593" s="60">
        <v>0</v>
      </c>
      <c r="BD593" s="60">
        <v>0</v>
      </c>
      <c r="BE593" s="60">
        <v>0</v>
      </c>
      <c r="BF593" s="60">
        <v>0</v>
      </c>
      <c r="BG593" s="60">
        <v>80.353066100000007</v>
      </c>
      <c r="BH593" s="60">
        <v>80.353066100000007</v>
      </c>
      <c r="BI593" s="60">
        <v>0</v>
      </c>
      <c r="BJ593" s="60">
        <v>0</v>
      </c>
      <c r="BK593" s="60">
        <v>0</v>
      </c>
      <c r="BL593" s="60">
        <v>0</v>
      </c>
      <c r="BM593" s="60">
        <v>0</v>
      </c>
      <c r="BN593" s="60">
        <v>0</v>
      </c>
      <c r="BO593" s="60">
        <v>0</v>
      </c>
      <c r="BP593" s="60">
        <v>0</v>
      </c>
      <c r="BQ593" s="60">
        <v>0</v>
      </c>
      <c r="BR593" s="60">
        <v>0</v>
      </c>
      <c r="BS593" s="60">
        <v>0</v>
      </c>
      <c r="BT593" s="60">
        <v>90.11258205</v>
      </c>
      <c r="BU593" s="60">
        <v>90.11258205</v>
      </c>
      <c r="BV593" s="60">
        <v>0</v>
      </c>
      <c r="BW593" s="60">
        <v>0</v>
      </c>
      <c r="BX593" s="60">
        <v>0</v>
      </c>
      <c r="BY593" s="60">
        <v>0</v>
      </c>
      <c r="BZ593" s="60">
        <v>0</v>
      </c>
      <c r="CA593" s="60">
        <v>0</v>
      </c>
      <c r="CB593" s="60">
        <v>0</v>
      </c>
      <c r="CC593" s="60">
        <v>0</v>
      </c>
      <c r="CD593" s="60">
        <v>0</v>
      </c>
      <c r="CE593" s="60">
        <v>0</v>
      </c>
      <c r="CF593" s="60">
        <v>0</v>
      </c>
      <c r="CG593" s="60">
        <v>236.9171628</v>
      </c>
      <c r="CH593" s="60">
        <v>236.9171628</v>
      </c>
    </row>
    <row r="594" spans="1:86">
      <c r="A594" s="57" t="s">
        <v>86</v>
      </c>
      <c r="B594" s="58" t="s">
        <v>719</v>
      </c>
      <c r="C594" s="59" t="s">
        <v>116</v>
      </c>
      <c r="D594" s="58" t="s">
        <v>333</v>
      </c>
      <c r="E594" s="58" t="str">
        <f>VLOOKUP(CONCATENATE($F$4,F594),'REG FL  CWIP - 1 System Per Boo'!$A$29:$B$1161,2,FALSE)</f>
        <v>Production</v>
      </c>
      <c r="F594" s="58" t="s">
        <v>433</v>
      </c>
      <c r="G594" s="58" t="s">
        <v>434</v>
      </c>
      <c r="H594" s="63">
        <v>342</v>
      </c>
      <c r="I594" s="60">
        <v>0</v>
      </c>
      <c r="J594" s="60">
        <v>0</v>
      </c>
      <c r="K594" s="60">
        <v>0</v>
      </c>
      <c r="L594" s="60">
        <v>0</v>
      </c>
      <c r="M594" s="60">
        <v>0</v>
      </c>
      <c r="N594" s="60">
        <v>0</v>
      </c>
      <c r="O594" s="60">
        <v>0</v>
      </c>
      <c r="P594" s="60">
        <v>0</v>
      </c>
      <c r="Q594" s="60">
        <v>0</v>
      </c>
      <c r="R594" s="60">
        <v>0</v>
      </c>
      <c r="S594" s="60">
        <v>0</v>
      </c>
      <c r="T594" s="60">
        <v>0</v>
      </c>
      <c r="U594" s="60">
        <v>0</v>
      </c>
      <c r="V594" s="60">
        <v>0</v>
      </c>
      <c r="W594" s="60">
        <v>0</v>
      </c>
      <c r="X594" s="60">
        <v>0</v>
      </c>
      <c r="Y594" s="60">
        <v>0</v>
      </c>
      <c r="Z594" s="60">
        <v>0</v>
      </c>
      <c r="AA594" s="60">
        <v>0</v>
      </c>
      <c r="AB594" s="60">
        <v>0</v>
      </c>
      <c r="AC594" s="60">
        <v>0</v>
      </c>
      <c r="AD594" s="60">
        <v>0</v>
      </c>
      <c r="AE594" s="60">
        <v>271.74507958765128</v>
      </c>
      <c r="AF594" s="60">
        <v>11.955191370548119</v>
      </c>
      <c r="AG594" s="60">
        <v>0</v>
      </c>
      <c r="AH594" s="60">
        <v>283.70027095819938</v>
      </c>
      <c r="AI594" s="60">
        <v>0</v>
      </c>
      <c r="AJ594" s="60">
        <v>0</v>
      </c>
      <c r="AK594" s="60">
        <v>0</v>
      </c>
      <c r="AL594" s="60">
        <v>10.889217729900006</v>
      </c>
      <c r="AM594" s="60">
        <v>28.174229808242092</v>
      </c>
      <c r="AN594" s="60">
        <v>0</v>
      </c>
      <c r="AO594" s="60">
        <v>0</v>
      </c>
      <c r="AP594" s="60">
        <v>0</v>
      </c>
      <c r="AQ594" s="60">
        <v>0</v>
      </c>
      <c r="AR594" s="60">
        <v>0</v>
      </c>
      <c r="AS594" s="60">
        <v>23.348443268373146</v>
      </c>
      <c r="AT594" s="60">
        <v>0</v>
      </c>
      <c r="AU594" s="60">
        <v>62.411890806515245</v>
      </c>
      <c r="AV594" s="60">
        <v>0</v>
      </c>
      <c r="AW594" s="60">
        <v>0</v>
      </c>
      <c r="AX594" s="60">
        <v>0</v>
      </c>
      <c r="AY594" s="60">
        <v>16.643341247023432</v>
      </c>
      <c r="AZ594" s="60">
        <v>0</v>
      </c>
      <c r="BA594" s="60">
        <v>0</v>
      </c>
      <c r="BB594" s="60">
        <v>0</v>
      </c>
      <c r="BC594" s="60">
        <v>845.65419856631456</v>
      </c>
      <c r="BD594" s="60">
        <v>129.99019773158739</v>
      </c>
      <c r="BE594" s="60">
        <v>0</v>
      </c>
      <c r="BF594" s="60">
        <v>0</v>
      </c>
      <c r="BG594" s="60">
        <v>0</v>
      </c>
      <c r="BH594" s="60">
        <v>992.28773754492533</v>
      </c>
      <c r="BI594" s="60">
        <v>0</v>
      </c>
      <c r="BJ594" s="60">
        <v>0</v>
      </c>
      <c r="BK594" s="60">
        <v>0</v>
      </c>
      <c r="BL594" s="60">
        <v>0</v>
      </c>
      <c r="BM594" s="60">
        <v>0</v>
      </c>
      <c r="BN594" s="60">
        <v>55.522528182111067</v>
      </c>
      <c r="BO594" s="60">
        <v>0</v>
      </c>
      <c r="BP594" s="60">
        <v>0</v>
      </c>
      <c r="BQ594" s="60">
        <v>0</v>
      </c>
      <c r="BR594" s="60">
        <v>0</v>
      </c>
      <c r="BS594" s="60">
        <v>0</v>
      </c>
      <c r="BT594" s="60">
        <v>0</v>
      </c>
      <c r="BU594" s="60">
        <v>55.522528182111067</v>
      </c>
      <c r="BV594" s="60">
        <v>0</v>
      </c>
      <c r="BW594" s="60">
        <v>0</v>
      </c>
      <c r="BX594" s="60">
        <v>0</v>
      </c>
      <c r="BY594" s="60">
        <v>0</v>
      </c>
      <c r="BZ594" s="60">
        <v>116.89078609839113</v>
      </c>
      <c r="CA594" s="60">
        <v>178.86094289593601</v>
      </c>
      <c r="CB594" s="60">
        <v>0</v>
      </c>
      <c r="CC594" s="60">
        <v>0</v>
      </c>
      <c r="CD594" s="60">
        <v>0</v>
      </c>
      <c r="CE594" s="60">
        <v>0</v>
      </c>
      <c r="CF594" s="60">
        <v>0</v>
      </c>
      <c r="CG594" s="60">
        <v>200.97755961716774</v>
      </c>
      <c r="CH594" s="60">
        <v>496.72928861149489</v>
      </c>
    </row>
    <row r="595" spans="1:86">
      <c r="A595" s="57" t="s">
        <v>86</v>
      </c>
      <c r="B595" s="58" t="s">
        <v>723</v>
      </c>
      <c r="C595" s="59" t="s">
        <v>116</v>
      </c>
      <c r="D595" s="58" t="s">
        <v>333</v>
      </c>
      <c r="E595" s="58" t="str">
        <f>VLOOKUP(CONCATENATE($F$4,F595),'REG FL  CWIP - 1 System Per Boo'!$A$29:$B$1161,2,FALSE)</f>
        <v>Production</v>
      </c>
      <c r="F595" s="58" t="s">
        <v>433</v>
      </c>
      <c r="G595" s="58" t="s">
        <v>434</v>
      </c>
      <c r="H595" s="63">
        <v>342</v>
      </c>
      <c r="I595" s="60">
        <v>0</v>
      </c>
      <c r="J595" s="60">
        <v>0</v>
      </c>
      <c r="K595" s="60">
        <v>0</v>
      </c>
      <c r="L595" s="60">
        <v>0</v>
      </c>
      <c r="M595" s="60">
        <v>0</v>
      </c>
      <c r="N595" s="60">
        <v>0</v>
      </c>
      <c r="O595" s="60">
        <v>0</v>
      </c>
      <c r="P595" s="60">
        <v>0</v>
      </c>
      <c r="Q595" s="60">
        <v>0</v>
      </c>
      <c r="R595" s="60">
        <v>0</v>
      </c>
      <c r="S595" s="60">
        <v>0</v>
      </c>
      <c r="T595" s="60">
        <v>0</v>
      </c>
      <c r="U595" s="60">
        <v>0</v>
      </c>
      <c r="V595" s="60">
        <v>174.339021</v>
      </c>
      <c r="W595" s="60">
        <v>174.339021</v>
      </c>
      <c r="X595" s="60">
        <v>361.25512703790002</v>
      </c>
      <c r="Y595" s="60">
        <v>371.625893862</v>
      </c>
      <c r="Z595" s="60">
        <v>371.625893862</v>
      </c>
      <c r="AA595" s="60">
        <v>379.0336712628</v>
      </c>
      <c r="AB595" s="60">
        <v>379.0336712628</v>
      </c>
      <c r="AC595" s="60">
        <v>379.0336712628</v>
      </c>
      <c r="AD595" s="60">
        <v>383.6274861375</v>
      </c>
      <c r="AE595" s="60">
        <v>264.01710499714875</v>
      </c>
      <c r="AF595" s="60">
        <v>252.06191362660064</v>
      </c>
      <c r="AG595" s="60">
        <v>252.06191362660064</v>
      </c>
      <c r="AH595" s="60">
        <v>252.06191362660064</v>
      </c>
      <c r="AI595" s="60">
        <v>252.98067670480063</v>
      </c>
      <c r="AJ595" s="60">
        <v>253.89943978300062</v>
      </c>
      <c r="AK595" s="60">
        <v>265.41099933730061</v>
      </c>
      <c r="AL595" s="60">
        <v>288.50874393160063</v>
      </c>
      <c r="AM595" s="60">
        <v>272.37992581245851</v>
      </c>
      <c r="AN595" s="60">
        <v>272.37992581245851</v>
      </c>
      <c r="AO595" s="60">
        <v>272.37992581245851</v>
      </c>
      <c r="AP595" s="60">
        <v>272.37992581245851</v>
      </c>
      <c r="AQ595" s="60">
        <v>272.37992581245851</v>
      </c>
      <c r="AR595" s="60">
        <v>272.37992581245851</v>
      </c>
      <c r="AS595" s="60">
        <v>249.03148254408535</v>
      </c>
      <c r="AT595" s="60">
        <v>249.03148254408535</v>
      </c>
      <c r="AU595" s="60">
        <v>249.03148254408535</v>
      </c>
      <c r="AV595" s="60">
        <v>332.02981587741868</v>
      </c>
      <c r="AW595" s="60">
        <v>415.02814921075202</v>
      </c>
      <c r="AX595" s="60">
        <v>498.02648254408535</v>
      </c>
      <c r="AY595" s="60">
        <v>564.38147463039525</v>
      </c>
      <c r="AZ595" s="60">
        <v>647.37980796372858</v>
      </c>
      <c r="BA595" s="60">
        <v>730.37814129706192</v>
      </c>
      <c r="BB595" s="60">
        <v>813.37647463039525</v>
      </c>
      <c r="BC595" s="60">
        <v>50.720609397414023</v>
      </c>
      <c r="BD595" s="60">
        <v>3.7287449991599715</v>
      </c>
      <c r="BE595" s="60">
        <v>86.727078332493306</v>
      </c>
      <c r="BF595" s="60">
        <v>169.72541166582664</v>
      </c>
      <c r="BG595" s="60">
        <v>252.72374499915998</v>
      </c>
      <c r="BH595" s="60">
        <v>252.72374499915998</v>
      </c>
      <c r="BI595" s="60">
        <v>256.47124499915998</v>
      </c>
      <c r="BJ595" s="60">
        <v>260.21874499915998</v>
      </c>
      <c r="BK595" s="60">
        <v>263.96624499915998</v>
      </c>
      <c r="BL595" s="60">
        <v>267.71374499915999</v>
      </c>
      <c r="BM595" s="60">
        <v>271.46124499915999</v>
      </c>
      <c r="BN595" s="60">
        <v>219.68621681704892</v>
      </c>
      <c r="BO595" s="60">
        <v>223.43371681704892</v>
      </c>
      <c r="BP595" s="60">
        <v>227.18121681704892</v>
      </c>
      <c r="BQ595" s="60">
        <v>230.92871681704892</v>
      </c>
      <c r="BR595" s="60">
        <v>234.67621681704892</v>
      </c>
      <c r="BS595" s="60">
        <v>238.42371681704893</v>
      </c>
      <c r="BT595" s="60">
        <v>242.17121681704893</v>
      </c>
      <c r="BU595" s="60">
        <v>242.17121681704893</v>
      </c>
      <c r="BV595" s="60">
        <v>285.1737168170489</v>
      </c>
      <c r="BW595" s="60">
        <v>328.1762168170489</v>
      </c>
      <c r="BX595" s="60">
        <v>371.17871681704889</v>
      </c>
      <c r="BY595" s="60">
        <v>414.18121681704889</v>
      </c>
      <c r="BZ595" s="60">
        <v>340.29293071865777</v>
      </c>
      <c r="CA595" s="60">
        <v>204.43448782272176</v>
      </c>
      <c r="CB595" s="60">
        <v>247.43698782272176</v>
      </c>
      <c r="CC595" s="60">
        <v>290.43948782272173</v>
      </c>
      <c r="CD595" s="60">
        <v>333.44198782272173</v>
      </c>
      <c r="CE595" s="60">
        <v>376.44448782272173</v>
      </c>
      <c r="CF595" s="60">
        <v>419.44698782272172</v>
      </c>
      <c r="CG595" s="60">
        <v>261.47192820555398</v>
      </c>
      <c r="CH595" s="60">
        <v>261.47192820555398</v>
      </c>
    </row>
    <row r="596" spans="1:86">
      <c r="A596" s="57" t="s">
        <v>86</v>
      </c>
      <c r="B596" s="58" t="s">
        <v>723</v>
      </c>
      <c r="C596" s="59" t="s">
        <v>116</v>
      </c>
      <c r="D596" s="58" t="s">
        <v>333</v>
      </c>
      <c r="E596" s="58" t="str">
        <f>VLOOKUP(CONCATENATE($F$4,F596),'REG FL  CWIP - 1 System Per Boo'!$A$29:$B$1161,2,FALSE)</f>
        <v>Production</v>
      </c>
      <c r="F596" s="58" t="s">
        <v>444</v>
      </c>
      <c r="G596" s="58" t="s">
        <v>434</v>
      </c>
      <c r="H596" s="63">
        <v>342</v>
      </c>
      <c r="I596" s="60">
        <v>0</v>
      </c>
      <c r="J596" s="60">
        <v>0</v>
      </c>
      <c r="K596" s="60">
        <v>0</v>
      </c>
      <c r="L596" s="60">
        <v>0</v>
      </c>
      <c r="M596" s="60">
        <v>0</v>
      </c>
      <c r="N596" s="60">
        <v>0</v>
      </c>
      <c r="O596" s="60">
        <v>0</v>
      </c>
      <c r="P596" s="60">
        <v>0</v>
      </c>
      <c r="Q596" s="60">
        <v>0</v>
      </c>
      <c r="R596" s="60">
        <v>0</v>
      </c>
      <c r="S596" s="60">
        <v>0</v>
      </c>
      <c r="T596" s="60">
        <v>0</v>
      </c>
      <c r="U596" s="60">
        <v>0</v>
      </c>
      <c r="V596" s="60">
        <v>1.219981748575</v>
      </c>
      <c r="W596" s="60">
        <v>2.4399634971499999</v>
      </c>
      <c r="X596" s="60">
        <v>3.6599452457249999</v>
      </c>
      <c r="Y596" s="60">
        <v>4.8799269942999999</v>
      </c>
      <c r="Z596" s="60">
        <v>6.0999087428749998</v>
      </c>
      <c r="AA596" s="60">
        <v>7.3198904914499998</v>
      </c>
      <c r="AB596" s="60">
        <v>8.5398722400249998</v>
      </c>
      <c r="AC596" s="60">
        <v>9.7598539885999998</v>
      </c>
      <c r="AD596" s="60">
        <v>10.979835737175</v>
      </c>
      <c r="AE596" s="60">
        <v>12.19981748575</v>
      </c>
      <c r="AF596" s="60">
        <v>13.419799234325</v>
      </c>
      <c r="AG596" s="60">
        <v>0</v>
      </c>
      <c r="AH596" s="60">
        <v>0</v>
      </c>
      <c r="AI596" s="60">
        <v>6.0494763950000001</v>
      </c>
      <c r="AJ596" s="60">
        <v>12.09895279</v>
      </c>
      <c r="AK596" s="60">
        <v>18.148429185000001</v>
      </c>
      <c r="AL596" s="60">
        <v>24.19790558</v>
      </c>
      <c r="AM596" s="60">
        <v>30.247381975</v>
      </c>
      <c r="AN596" s="60">
        <v>36.296858370000002</v>
      </c>
      <c r="AO596" s="60">
        <v>42.346334765000002</v>
      </c>
      <c r="AP596" s="60">
        <v>48.395811160000001</v>
      </c>
      <c r="AQ596" s="60">
        <v>54.445287555</v>
      </c>
      <c r="AR596" s="60">
        <v>60.494763949999999</v>
      </c>
      <c r="AS596" s="60">
        <v>66.544240345000006</v>
      </c>
      <c r="AT596" s="60">
        <v>0</v>
      </c>
      <c r="AU596" s="60">
        <v>0</v>
      </c>
      <c r="AV596" s="60">
        <v>6.6960888413038155</v>
      </c>
      <c r="AW596" s="60">
        <v>13.392177682607631</v>
      </c>
      <c r="AX596" s="60">
        <v>20.088266523911447</v>
      </c>
      <c r="AY596" s="60">
        <v>26.784355365215262</v>
      </c>
      <c r="AZ596" s="60">
        <v>33.480444206519081</v>
      </c>
      <c r="BA596" s="60">
        <v>40.1765330478229</v>
      </c>
      <c r="BB596" s="60">
        <v>46.872621889126719</v>
      </c>
      <c r="BC596" s="60">
        <v>53.568710730430539</v>
      </c>
      <c r="BD596" s="60">
        <v>60.264799571734358</v>
      </c>
      <c r="BE596" s="60">
        <v>66.960888413038177</v>
      </c>
      <c r="BF596" s="60">
        <v>73.656977254341996</v>
      </c>
      <c r="BG596" s="60">
        <v>0</v>
      </c>
      <c r="BH596" s="60">
        <v>0</v>
      </c>
      <c r="BI596" s="60">
        <v>7.5093818392271867</v>
      </c>
      <c r="BJ596" s="60">
        <v>15.018763678454373</v>
      </c>
      <c r="BK596" s="60">
        <v>22.528145517681558</v>
      </c>
      <c r="BL596" s="60">
        <v>30.037527356908747</v>
      </c>
      <c r="BM596" s="60">
        <v>37.546909196135935</v>
      </c>
      <c r="BN596" s="60">
        <v>45.056291035363124</v>
      </c>
      <c r="BO596" s="60">
        <v>52.565672874590312</v>
      </c>
      <c r="BP596" s="60">
        <v>60.075054713817501</v>
      </c>
      <c r="BQ596" s="60">
        <v>67.584436553044682</v>
      </c>
      <c r="BR596" s="60">
        <v>75.093818392271871</v>
      </c>
      <c r="BS596" s="60">
        <v>82.603200231499059</v>
      </c>
      <c r="BT596" s="60">
        <v>0</v>
      </c>
      <c r="BU596" s="60">
        <v>0</v>
      </c>
      <c r="BV596" s="60">
        <v>19.743096897194583</v>
      </c>
      <c r="BW596" s="60">
        <v>39.486193794389166</v>
      </c>
      <c r="BX596" s="60">
        <v>59.229290691583749</v>
      </c>
      <c r="BY596" s="60">
        <v>78.972387588778332</v>
      </c>
      <c r="BZ596" s="60">
        <v>98.715484485972922</v>
      </c>
      <c r="CA596" s="60">
        <v>118.45858138316751</v>
      </c>
      <c r="CB596" s="60">
        <v>138.2016782803621</v>
      </c>
      <c r="CC596" s="60">
        <v>157.94477517755669</v>
      </c>
      <c r="CD596" s="60">
        <v>177.68787207475128</v>
      </c>
      <c r="CE596" s="60">
        <v>197.43096897194587</v>
      </c>
      <c r="CF596" s="60">
        <v>217.17406586914046</v>
      </c>
      <c r="CG596" s="60">
        <v>0</v>
      </c>
      <c r="CH596" s="60">
        <v>0</v>
      </c>
    </row>
    <row r="597" spans="1:86">
      <c r="A597" s="57" t="s">
        <v>86</v>
      </c>
      <c r="B597" s="58" t="s">
        <v>132</v>
      </c>
      <c r="C597" s="59" t="s">
        <v>116</v>
      </c>
      <c r="D597" s="58" t="s">
        <v>333</v>
      </c>
      <c r="E597" s="58" t="str">
        <f>VLOOKUP(CONCATENATE($F$4,F597),'REG FL  CWIP - 1 System Per Boo'!$A$29:$B$1161,2,FALSE)</f>
        <v>Production</v>
      </c>
      <c r="F597" s="58" t="s">
        <v>435</v>
      </c>
      <c r="G597" s="58" t="s">
        <v>436</v>
      </c>
      <c r="H597" s="63">
        <v>343</v>
      </c>
      <c r="I597" s="60">
        <v>0</v>
      </c>
      <c r="J597" s="60">
        <v>0</v>
      </c>
      <c r="K597" s="60">
        <v>0</v>
      </c>
      <c r="L597" s="60">
        <v>0</v>
      </c>
      <c r="M597" s="60">
        <v>0</v>
      </c>
      <c r="N597" s="60">
        <v>0</v>
      </c>
      <c r="O597" s="60">
        <v>0</v>
      </c>
      <c r="P597" s="60">
        <v>0</v>
      </c>
      <c r="Q597" s="60">
        <v>0</v>
      </c>
      <c r="R597" s="60">
        <v>0</v>
      </c>
      <c r="S597" s="60">
        <v>0</v>
      </c>
      <c r="T597" s="60">
        <v>0</v>
      </c>
      <c r="U597" s="60">
        <v>0</v>
      </c>
      <c r="V597" s="60">
        <v>0</v>
      </c>
      <c r="W597" s="60">
        <v>2121.9182799999999</v>
      </c>
      <c r="X597" s="60">
        <v>2121.9182799999999</v>
      </c>
      <c r="Y597" s="60">
        <v>4396.9150073719993</v>
      </c>
      <c r="Z597" s="60">
        <v>4523.1398741599996</v>
      </c>
      <c r="AA597" s="60">
        <v>4523.1398741599996</v>
      </c>
      <c r="AB597" s="60">
        <v>4613.3015499039993</v>
      </c>
      <c r="AC597" s="60">
        <v>4613.3015499039993</v>
      </c>
      <c r="AD597" s="60">
        <v>4613.3015499039993</v>
      </c>
      <c r="AE597" s="60">
        <v>4669.213873499999</v>
      </c>
      <c r="AF597" s="60">
        <v>3213.4098156151126</v>
      </c>
      <c r="AG597" s="60">
        <v>3067.9005718178546</v>
      </c>
      <c r="AH597" s="60">
        <v>0</v>
      </c>
      <c r="AI597" s="60">
        <v>3067.9005718178546</v>
      </c>
      <c r="AJ597" s="60">
        <v>3079.0830377938546</v>
      </c>
      <c r="AK597" s="60">
        <v>3090.2655037698546</v>
      </c>
      <c r="AL597" s="60">
        <v>3230.3752078938546</v>
      </c>
      <c r="AM597" s="60">
        <v>3511.5028992178545</v>
      </c>
      <c r="AN597" s="60">
        <v>3315.1955332277539</v>
      </c>
      <c r="AO597" s="60">
        <v>3315.1955332277539</v>
      </c>
      <c r="AP597" s="60">
        <v>3315.1955332277539</v>
      </c>
      <c r="AQ597" s="60">
        <v>3315.1955332277539</v>
      </c>
      <c r="AR597" s="60">
        <v>3315.1955332277539</v>
      </c>
      <c r="AS597" s="60">
        <v>3315.1955332277539</v>
      </c>
      <c r="AT597" s="60">
        <v>3031.0165336181144</v>
      </c>
      <c r="AU597" s="60">
        <v>3067.9005718178546</v>
      </c>
      <c r="AV597" s="60">
        <v>3031.0165336181144</v>
      </c>
      <c r="AW597" s="60">
        <v>4041.2115336181146</v>
      </c>
      <c r="AX597" s="60">
        <v>5051.4065336181147</v>
      </c>
      <c r="AY597" s="60">
        <v>6061.6015336181144</v>
      </c>
      <c r="AZ597" s="60">
        <v>6869.2259585739948</v>
      </c>
      <c r="BA597" s="60">
        <v>7879.4209585739945</v>
      </c>
      <c r="BB597" s="60">
        <v>8889.6159585739952</v>
      </c>
      <c r="BC597" s="60">
        <v>9899.8109585739949</v>
      </c>
      <c r="BD597" s="60">
        <v>617.33337562564702</v>
      </c>
      <c r="BE597" s="60">
        <v>45.383499223020863</v>
      </c>
      <c r="BF597" s="60">
        <v>1055.578499223021</v>
      </c>
      <c r="BG597" s="60">
        <v>2065.7734992230212</v>
      </c>
      <c r="BH597" s="60">
        <v>3031.0165336181144</v>
      </c>
      <c r="BI597" s="60">
        <v>3075.9684992230227</v>
      </c>
      <c r="BJ597" s="60">
        <v>3121.5801658896894</v>
      </c>
      <c r="BK597" s="60">
        <v>3167.1918325563561</v>
      </c>
      <c r="BL597" s="60">
        <v>3212.8034992230228</v>
      </c>
      <c r="BM597" s="60">
        <v>3258.4151658896894</v>
      </c>
      <c r="BN597" s="60">
        <v>3304.0268325563561</v>
      </c>
      <c r="BO597" s="60">
        <v>2673.8590783866189</v>
      </c>
      <c r="BP597" s="60">
        <v>2719.4707450532856</v>
      </c>
      <c r="BQ597" s="60">
        <v>2765.0824117199522</v>
      </c>
      <c r="BR597" s="60">
        <v>2810.6940783866189</v>
      </c>
      <c r="BS597" s="60">
        <v>2856.3057450532856</v>
      </c>
      <c r="BT597" s="60">
        <v>2901.9174117199523</v>
      </c>
      <c r="BU597" s="60">
        <v>3075.9684992230227</v>
      </c>
      <c r="BV597" s="60">
        <v>2947.5290783866189</v>
      </c>
      <c r="BW597" s="60">
        <v>3470.9215783866189</v>
      </c>
      <c r="BX597" s="60">
        <v>3994.3140783866188</v>
      </c>
      <c r="BY597" s="60">
        <v>4517.7065783866192</v>
      </c>
      <c r="BZ597" s="60">
        <v>5041.0990783866191</v>
      </c>
      <c r="CA597" s="60">
        <v>4141.7869999282266</v>
      </c>
      <c r="CB597" s="60">
        <v>2488.2212575293729</v>
      </c>
      <c r="CC597" s="60">
        <v>3011.6137575293728</v>
      </c>
      <c r="CD597" s="60">
        <v>3535.0062575293728</v>
      </c>
      <c r="CE597" s="60">
        <v>4058.3987575293727</v>
      </c>
      <c r="CF597" s="60">
        <v>4581.7912575293731</v>
      </c>
      <c r="CG597" s="60">
        <v>5105.183757529373</v>
      </c>
      <c r="CH597" s="60">
        <v>2947.5290783866189</v>
      </c>
    </row>
    <row r="598" spans="1:86">
      <c r="A598" s="57" t="s">
        <v>86</v>
      </c>
      <c r="B598" s="58" t="s">
        <v>132</v>
      </c>
      <c r="C598" s="59" t="s">
        <v>116</v>
      </c>
      <c r="D598" s="58" t="s">
        <v>333</v>
      </c>
      <c r="E598" s="58" t="str">
        <f>VLOOKUP(CONCATENATE($F$4,F598),'REG FL  CWIP - 1 System Per Boo'!$A$29:$B$1161,2,FALSE)</f>
        <v>Production</v>
      </c>
      <c r="F598" s="58" t="s">
        <v>445</v>
      </c>
      <c r="G598" s="58" t="s">
        <v>436</v>
      </c>
      <c r="H598" s="63">
        <v>343</v>
      </c>
      <c r="I598" s="60">
        <v>0</v>
      </c>
      <c r="J598" s="60">
        <v>0</v>
      </c>
      <c r="K598" s="60">
        <v>0</v>
      </c>
      <c r="L598" s="60">
        <v>0</v>
      </c>
      <c r="M598" s="60">
        <v>0</v>
      </c>
      <c r="N598" s="60">
        <v>0</v>
      </c>
      <c r="O598" s="60">
        <v>0</v>
      </c>
      <c r="P598" s="60">
        <v>0</v>
      </c>
      <c r="Q598" s="60">
        <v>0</v>
      </c>
      <c r="R598" s="60">
        <v>0</v>
      </c>
      <c r="S598" s="60">
        <v>0</v>
      </c>
      <c r="T598" s="60">
        <v>0</v>
      </c>
      <c r="U598" s="60">
        <v>0</v>
      </c>
      <c r="V598" s="60">
        <v>0</v>
      </c>
      <c r="W598" s="60">
        <v>14.8486641643333</v>
      </c>
      <c r="X598" s="60">
        <v>29.6973283286666</v>
      </c>
      <c r="Y598" s="60">
        <v>44.5459924929999</v>
      </c>
      <c r="Z598" s="60">
        <v>59.394656657333201</v>
      </c>
      <c r="AA598" s="60">
        <v>74.243320821666501</v>
      </c>
      <c r="AB598" s="60">
        <v>89.091984985999801</v>
      </c>
      <c r="AC598" s="60">
        <v>103.9406491503331</v>
      </c>
      <c r="AD598" s="60">
        <v>118.7893133146664</v>
      </c>
      <c r="AE598" s="60">
        <v>133.63797747899969</v>
      </c>
      <c r="AF598" s="60">
        <v>148.48664164333297</v>
      </c>
      <c r="AG598" s="60">
        <v>163.33530580766626</v>
      </c>
      <c r="AH598" s="60">
        <v>0</v>
      </c>
      <c r="AI598" s="60">
        <v>0</v>
      </c>
      <c r="AJ598" s="60">
        <v>73.629497709999995</v>
      </c>
      <c r="AK598" s="60">
        <v>147.25899541999999</v>
      </c>
      <c r="AL598" s="60">
        <v>220.88849312999997</v>
      </c>
      <c r="AM598" s="60">
        <v>294.51799083999998</v>
      </c>
      <c r="AN598" s="60">
        <v>368.14748854999999</v>
      </c>
      <c r="AO598" s="60">
        <v>441.77698626</v>
      </c>
      <c r="AP598" s="60">
        <v>515.40648396999995</v>
      </c>
      <c r="AQ598" s="60">
        <v>589.03598167999996</v>
      </c>
      <c r="AR598" s="60">
        <v>662.66547938999997</v>
      </c>
      <c r="AS598" s="60">
        <v>736.29497709999998</v>
      </c>
      <c r="AT598" s="60">
        <v>809.92447480999999</v>
      </c>
      <c r="AU598" s="60">
        <v>0</v>
      </c>
      <c r="AV598" s="60">
        <v>0</v>
      </c>
      <c r="AW598" s="60">
        <v>81.499558939387484</v>
      </c>
      <c r="AX598" s="60">
        <v>162.99911787877497</v>
      </c>
      <c r="AY598" s="60">
        <v>244.49867681816244</v>
      </c>
      <c r="AZ598" s="60">
        <v>325.99823575754993</v>
      </c>
      <c r="BA598" s="60">
        <v>407.49779469693743</v>
      </c>
      <c r="BB598" s="60">
        <v>488.99735363632493</v>
      </c>
      <c r="BC598" s="60">
        <v>570.49691257571237</v>
      </c>
      <c r="BD598" s="60">
        <v>651.99647151509987</v>
      </c>
      <c r="BE598" s="60">
        <v>733.49603045448737</v>
      </c>
      <c r="BF598" s="60">
        <v>814.99558939387487</v>
      </c>
      <c r="BG598" s="60">
        <v>896.49514833326236</v>
      </c>
      <c r="BH598" s="60">
        <v>0</v>
      </c>
      <c r="BI598" s="60">
        <v>0</v>
      </c>
      <c r="BJ598" s="60">
        <v>91.39832547267487</v>
      </c>
      <c r="BK598" s="60">
        <v>182.79665094534974</v>
      </c>
      <c r="BL598" s="60">
        <v>274.19497641802462</v>
      </c>
      <c r="BM598" s="60">
        <v>365.59330189069948</v>
      </c>
      <c r="BN598" s="60">
        <v>456.99162736337433</v>
      </c>
      <c r="BO598" s="60">
        <v>548.38995283604925</v>
      </c>
      <c r="BP598" s="60">
        <v>639.7882783087241</v>
      </c>
      <c r="BQ598" s="60">
        <v>731.18660378139896</v>
      </c>
      <c r="BR598" s="60">
        <v>822.58492925407381</v>
      </c>
      <c r="BS598" s="60">
        <v>913.98325472674867</v>
      </c>
      <c r="BT598" s="60">
        <v>1005.3815801994235</v>
      </c>
      <c r="BU598" s="60">
        <v>0</v>
      </c>
      <c r="BV598" s="60">
        <v>0</v>
      </c>
      <c r="BW598" s="60">
        <v>240.29754201986876</v>
      </c>
      <c r="BX598" s="60">
        <v>480.59508403973751</v>
      </c>
      <c r="BY598" s="60">
        <v>720.8926260596063</v>
      </c>
      <c r="BZ598" s="60">
        <v>961.19016807947503</v>
      </c>
      <c r="CA598" s="60">
        <v>1201.4877100993438</v>
      </c>
      <c r="CB598" s="60">
        <v>1441.7852521192126</v>
      </c>
      <c r="CC598" s="60">
        <v>1682.0827941390814</v>
      </c>
      <c r="CD598" s="60">
        <v>1922.3803361589503</v>
      </c>
      <c r="CE598" s="60">
        <v>2162.6778781788189</v>
      </c>
      <c r="CF598" s="60">
        <v>2402.9754201986875</v>
      </c>
      <c r="CG598" s="60">
        <v>2643.2729622185561</v>
      </c>
      <c r="CH598" s="60">
        <v>0</v>
      </c>
    </row>
    <row r="599" spans="1:86">
      <c r="A599" s="57" t="s">
        <v>86</v>
      </c>
      <c r="B599" s="57" t="s">
        <v>701</v>
      </c>
      <c r="C599" s="58" t="s">
        <v>116</v>
      </c>
      <c r="D599" s="58" t="s">
        <v>333</v>
      </c>
      <c r="E599" s="58" t="str">
        <f>VLOOKUP(CONCATENATE($F$4,F599),'REG FL  CWIP - 1 System Per Boo'!$A$29:$B$1161,2,FALSE)</f>
        <v>Production</v>
      </c>
      <c r="F599" s="58" t="s">
        <v>435</v>
      </c>
      <c r="G599" s="58" t="s">
        <v>436</v>
      </c>
      <c r="H599" s="63">
        <v>343</v>
      </c>
      <c r="I599" s="60">
        <v>0</v>
      </c>
      <c r="J599" s="60">
        <v>0</v>
      </c>
      <c r="K599" s="60">
        <v>0</v>
      </c>
      <c r="L599" s="60">
        <v>0</v>
      </c>
      <c r="M599" s="60">
        <v>0</v>
      </c>
      <c r="N599" s="60">
        <v>0</v>
      </c>
      <c r="O599" s="60">
        <v>0</v>
      </c>
      <c r="P599" s="60">
        <v>0</v>
      </c>
      <c r="Q599" s="60">
        <v>0</v>
      </c>
      <c r="R599" s="60">
        <v>0</v>
      </c>
      <c r="S599" s="60">
        <v>0</v>
      </c>
      <c r="T599" s="60">
        <v>0</v>
      </c>
      <c r="U599" s="60">
        <v>0</v>
      </c>
      <c r="V599" s="60">
        <v>2121.9182799999999</v>
      </c>
      <c r="W599" s="60">
        <v>0</v>
      </c>
      <c r="X599" s="60">
        <v>2274.9967273719999</v>
      </c>
      <c r="Y599" s="60">
        <v>126.224866788</v>
      </c>
      <c r="Z599" s="60">
        <v>0</v>
      </c>
      <c r="AA599" s="60">
        <v>90.161675743999993</v>
      </c>
      <c r="AB599" s="60">
        <v>0</v>
      </c>
      <c r="AC599" s="60">
        <v>0</v>
      </c>
      <c r="AD599" s="60">
        <v>55.912323596</v>
      </c>
      <c r="AE599" s="60">
        <v>1851.6646233639999</v>
      </c>
      <c r="AF599" s="60">
        <v>0</v>
      </c>
      <c r="AG599" s="60">
        <v>0</v>
      </c>
      <c r="AH599" s="60">
        <v>6520.8784968639993</v>
      </c>
      <c r="AI599" s="60">
        <v>11.182465976</v>
      </c>
      <c r="AJ599" s="60">
        <v>11.182465976</v>
      </c>
      <c r="AK599" s="60">
        <v>140.10970412399999</v>
      </c>
      <c r="AL599" s="60">
        <v>413.66273725600001</v>
      </c>
      <c r="AM599" s="60">
        <v>146.60733498799999</v>
      </c>
      <c r="AN599" s="60">
        <v>0</v>
      </c>
      <c r="AO599" s="60">
        <v>0</v>
      </c>
      <c r="AP599" s="60">
        <v>0</v>
      </c>
      <c r="AQ599" s="60">
        <v>0</v>
      </c>
      <c r="AR599" s="60">
        <v>0</v>
      </c>
      <c r="AS599" s="60">
        <v>0</v>
      </c>
      <c r="AT599" s="60">
        <v>0</v>
      </c>
      <c r="AU599" s="60">
        <v>722.74470831999997</v>
      </c>
      <c r="AV599" s="60">
        <v>1010.1950000000001</v>
      </c>
      <c r="AW599" s="60">
        <v>1010.1950000000001</v>
      </c>
      <c r="AX599" s="60">
        <v>1010.1950000000001</v>
      </c>
      <c r="AY599" s="60">
        <v>1010.1950000000001</v>
      </c>
      <c r="AZ599" s="60">
        <v>1010.1950000000001</v>
      </c>
      <c r="BA599" s="60">
        <v>1010.1950000000001</v>
      </c>
      <c r="BB599" s="60">
        <v>1010.1950000000001</v>
      </c>
      <c r="BC599" s="60">
        <v>1010.1950000000001</v>
      </c>
      <c r="BD599" s="60">
        <v>1010.1950000000001</v>
      </c>
      <c r="BE599" s="60">
        <v>1010.1950000000001</v>
      </c>
      <c r="BF599" s="60">
        <v>1010.1950000000001</v>
      </c>
      <c r="BG599" s="60">
        <v>1010.1950000000015</v>
      </c>
      <c r="BH599" s="60">
        <v>12122.34</v>
      </c>
      <c r="BI599" s="60">
        <v>45.611666666666672</v>
      </c>
      <c r="BJ599" s="60">
        <v>45.611666666666672</v>
      </c>
      <c r="BK599" s="60">
        <v>45.611666666666672</v>
      </c>
      <c r="BL599" s="60">
        <v>45.611666666666672</v>
      </c>
      <c r="BM599" s="60">
        <v>45.611666666666672</v>
      </c>
      <c r="BN599" s="60">
        <v>45.611666666666672</v>
      </c>
      <c r="BO599" s="60">
        <v>45.611666666666672</v>
      </c>
      <c r="BP599" s="60">
        <v>45.611666666666672</v>
      </c>
      <c r="BQ599" s="60">
        <v>45.611666666666672</v>
      </c>
      <c r="BR599" s="60">
        <v>45.611666666666672</v>
      </c>
      <c r="BS599" s="60">
        <v>45.611666666666672</v>
      </c>
      <c r="BT599" s="60">
        <v>45.611666666666622</v>
      </c>
      <c r="BU599" s="60">
        <v>547.34</v>
      </c>
      <c r="BV599" s="60">
        <v>523.39250000000004</v>
      </c>
      <c r="BW599" s="60">
        <v>523.39250000000004</v>
      </c>
      <c r="BX599" s="60">
        <v>523.39250000000004</v>
      </c>
      <c r="BY599" s="60">
        <v>523.39250000000004</v>
      </c>
      <c r="BZ599" s="60">
        <v>523.39250000000004</v>
      </c>
      <c r="CA599" s="60">
        <v>523.39250000000004</v>
      </c>
      <c r="CB599" s="60">
        <v>523.39250000000004</v>
      </c>
      <c r="CC599" s="60">
        <v>523.39250000000004</v>
      </c>
      <c r="CD599" s="60">
        <v>523.39250000000004</v>
      </c>
      <c r="CE599" s="60">
        <v>523.39250000000004</v>
      </c>
      <c r="CF599" s="60">
        <v>523.39250000000004</v>
      </c>
      <c r="CG599" s="60">
        <v>523.39249999999993</v>
      </c>
      <c r="CH599" s="60">
        <v>6280.71</v>
      </c>
    </row>
    <row r="600" spans="1:86">
      <c r="A600" s="57" t="s">
        <v>86</v>
      </c>
      <c r="B600" s="57" t="s">
        <v>701</v>
      </c>
      <c r="C600" s="58" t="s">
        <v>116</v>
      </c>
      <c r="D600" s="58" t="s">
        <v>333</v>
      </c>
      <c r="E600" s="58" t="str">
        <f>VLOOKUP(CONCATENATE($F$4,F600),'REG FL  CWIP - 1 System Per Boo'!$A$29:$B$1161,2,FALSE)</f>
        <v>Production</v>
      </c>
      <c r="F600" s="58" t="s">
        <v>445</v>
      </c>
      <c r="G600" s="58" t="s">
        <v>436</v>
      </c>
      <c r="H600" s="63">
        <v>343</v>
      </c>
      <c r="I600" s="60">
        <v>0</v>
      </c>
      <c r="J600" s="60">
        <v>0</v>
      </c>
      <c r="K600" s="60">
        <v>0</v>
      </c>
      <c r="L600" s="60">
        <v>0</v>
      </c>
      <c r="M600" s="60">
        <v>0</v>
      </c>
      <c r="N600" s="60">
        <v>0</v>
      </c>
      <c r="O600" s="60">
        <v>0</v>
      </c>
      <c r="P600" s="60">
        <v>0</v>
      </c>
      <c r="Q600" s="60">
        <v>0</v>
      </c>
      <c r="R600" s="60">
        <v>0</v>
      </c>
      <c r="S600" s="60">
        <v>0</v>
      </c>
      <c r="T600" s="60">
        <v>0</v>
      </c>
      <c r="U600" s="60">
        <v>0</v>
      </c>
      <c r="V600" s="60">
        <v>14.8486641643333</v>
      </c>
      <c r="W600" s="60">
        <v>14.8486641643333</v>
      </c>
      <c r="X600" s="60">
        <v>14.8486641643333</v>
      </c>
      <c r="Y600" s="60">
        <v>14.8486641643333</v>
      </c>
      <c r="Z600" s="60">
        <v>14.8486641643333</v>
      </c>
      <c r="AA600" s="60">
        <v>14.8486641643333</v>
      </c>
      <c r="AB600" s="60">
        <v>14.8486641643333</v>
      </c>
      <c r="AC600" s="60">
        <v>14.8486641643333</v>
      </c>
      <c r="AD600" s="60">
        <v>14.8486641643333</v>
      </c>
      <c r="AE600" s="60">
        <v>14.8486641643333</v>
      </c>
      <c r="AF600" s="60">
        <v>14.8486641643333</v>
      </c>
      <c r="AG600" s="60">
        <v>14.8486641643333</v>
      </c>
      <c r="AH600" s="60">
        <v>178.18396997199955</v>
      </c>
      <c r="AI600" s="60">
        <v>73.629497709999995</v>
      </c>
      <c r="AJ600" s="60">
        <v>73.629497709999995</v>
      </c>
      <c r="AK600" s="60">
        <v>73.629497709999995</v>
      </c>
      <c r="AL600" s="60">
        <v>73.629497709999995</v>
      </c>
      <c r="AM600" s="60">
        <v>73.629497709999995</v>
      </c>
      <c r="AN600" s="60">
        <v>73.629497709999995</v>
      </c>
      <c r="AO600" s="60">
        <v>73.629497709999995</v>
      </c>
      <c r="AP600" s="60">
        <v>73.629497709999995</v>
      </c>
      <c r="AQ600" s="60">
        <v>73.629497709999995</v>
      </c>
      <c r="AR600" s="60">
        <v>73.629497709999995</v>
      </c>
      <c r="AS600" s="60">
        <v>73.629497709999995</v>
      </c>
      <c r="AT600" s="60">
        <v>73.629497709999995</v>
      </c>
      <c r="AU600" s="60">
        <v>883.55397252</v>
      </c>
      <c r="AV600" s="60">
        <v>81.499558939387484</v>
      </c>
      <c r="AW600" s="60">
        <v>81.499558939387484</v>
      </c>
      <c r="AX600" s="60">
        <v>81.499558939387484</v>
      </c>
      <c r="AY600" s="60">
        <v>81.499558939387484</v>
      </c>
      <c r="AZ600" s="60">
        <v>81.499558939387484</v>
      </c>
      <c r="BA600" s="60">
        <v>81.499558939387484</v>
      </c>
      <c r="BB600" s="60">
        <v>81.499558939387484</v>
      </c>
      <c r="BC600" s="60">
        <v>81.499558939387484</v>
      </c>
      <c r="BD600" s="60">
        <v>81.499558939387484</v>
      </c>
      <c r="BE600" s="60">
        <v>81.499558939387484</v>
      </c>
      <c r="BF600" s="60">
        <v>81.499558939387484</v>
      </c>
      <c r="BG600" s="60">
        <v>81.499558966737595</v>
      </c>
      <c r="BH600" s="60">
        <v>977.99470729999996</v>
      </c>
      <c r="BI600" s="60">
        <v>91.39832547267487</v>
      </c>
      <c r="BJ600" s="60">
        <v>91.39832547267487</v>
      </c>
      <c r="BK600" s="60">
        <v>91.39832547267487</v>
      </c>
      <c r="BL600" s="60">
        <v>91.39832547267487</v>
      </c>
      <c r="BM600" s="60">
        <v>91.39832547267487</v>
      </c>
      <c r="BN600" s="60">
        <v>91.39832547267487</v>
      </c>
      <c r="BO600" s="60">
        <v>91.39832547267487</v>
      </c>
      <c r="BP600" s="60">
        <v>91.39832547267487</v>
      </c>
      <c r="BQ600" s="60">
        <v>91.39832547267487</v>
      </c>
      <c r="BR600" s="60">
        <v>91.39832547267487</v>
      </c>
      <c r="BS600" s="60">
        <v>91.39832547267487</v>
      </c>
      <c r="BT600" s="60">
        <v>91.398325800576458</v>
      </c>
      <c r="BU600" s="60">
        <v>1096.779906</v>
      </c>
      <c r="BV600" s="60">
        <v>240.29754201986876</v>
      </c>
      <c r="BW600" s="60">
        <v>240.29754201986876</v>
      </c>
      <c r="BX600" s="60">
        <v>240.29754201986876</v>
      </c>
      <c r="BY600" s="60">
        <v>240.29754201986876</v>
      </c>
      <c r="BZ600" s="60">
        <v>240.29754201986876</v>
      </c>
      <c r="CA600" s="60">
        <v>240.29754201986876</v>
      </c>
      <c r="CB600" s="60">
        <v>240.29754201986876</v>
      </c>
      <c r="CC600" s="60">
        <v>240.29754201986876</v>
      </c>
      <c r="CD600" s="60">
        <v>240.29754201986876</v>
      </c>
      <c r="CE600" s="60">
        <v>240.29754201986876</v>
      </c>
      <c r="CF600" s="60">
        <v>240.29754201986876</v>
      </c>
      <c r="CG600" s="60">
        <v>240.29754178144367</v>
      </c>
      <c r="CH600" s="60">
        <v>2883.5705039999998</v>
      </c>
    </row>
    <row r="601" spans="1:86">
      <c r="A601" s="57" t="s">
        <v>86</v>
      </c>
      <c r="B601" s="58" t="s">
        <v>719</v>
      </c>
      <c r="C601" s="59" t="s">
        <v>116</v>
      </c>
      <c r="D601" s="58" t="s">
        <v>333</v>
      </c>
      <c r="E601" s="58" t="str">
        <f>VLOOKUP(CONCATENATE($F$4,F601),'REG FL  CWIP - 1 System Per Boo'!$A$29:$B$1161,2,FALSE)</f>
        <v>Production</v>
      </c>
      <c r="F601" s="58" t="s">
        <v>445</v>
      </c>
      <c r="G601" s="58" t="s">
        <v>436</v>
      </c>
      <c r="H601" s="63">
        <v>343</v>
      </c>
      <c r="I601" s="60">
        <v>0</v>
      </c>
      <c r="J601" s="60">
        <v>0</v>
      </c>
      <c r="K601" s="60">
        <v>0</v>
      </c>
      <c r="L601" s="60">
        <v>0</v>
      </c>
      <c r="M601" s="60">
        <v>0</v>
      </c>
      <c r="N601" s="60">
        <v>0</v>
      </c>
      <c r="O601" s="60">
        <v>0</v>
      </c>
      <c r="P601" s="60">
        <v>0</v>
      </c>
      <c r="Q601" s="60">
        <v>0</v>
      </c>
      <c r="R601" s="60">
        <v>0</v>
      </c>
      <c r="S601" s="60">
        <v>0</v>
      </c>
      <c r="T601" s="60">
        <v>0</v>
      </c>
      <c r="U601" s="60">
        <v>0</v>
      </c>
      <c r="V601" s="60">
        <v>0</v>
      </c>
      <c r="W601" s="60">
        <v>0</v>
      </c>
      <c r="X601" s="60">
        <v>0</v>
      </c>
      <c r="Y601" s="60">
        <v>0</v>
      </c>
      <c r="Z601" s="60">
        <v>0</v>
      </c>
      <c r="AA601" s="60">
        <v>0</v>
      </c>
      <c r="AB601" s="60">
        <v>0</v>
      </c>
      <c r="AC601" s="60">
        <v>0</v>
      </c>
      <c r="AD601" s="60">
        <v>0</v>
      </c>
      <c r="AE601" s="60">
        <v>0</v>
      </c>
      <c r="AF601" s="60">
        <v>0</v>
      </c>
      <c r="AG601" s="60">
        <v>178.18396997199955</v>
      </c>
      <c r="AH601" s="60">
        <v>178.18396997199955</v>
      </c>
      <c r="AI601" s="60">
        <v>0</v>
      </c>
      <c r="AJ601" s="60">
        <v>0</v>
      </c>
      <c r="AK601" s="60">
        <v>0</v>
      </c>
      <c r="AL601" s="60">
        <v>0</v>
      </c>
      <c r="AM601" s="60">
        <v>0</v>
      </c>
      <c r="AN601" s="60">
        <v>0</v>
      </c>
      <c r="AO601" s="60">
        <v>0</v>
      </c>
      <c r="AP601" s="60">
        <v>0</v>
      </c>
      <c r="AQ601" s="60">
        <v>0</v>
      </c>
      <c r="AR601" s="60">
        <v>0</v>
      </c>
      <c r="AS601" s="60">
        <v>0</v>
      </c>
      <c r="AT601" s="60">
        <v>883.55397252</v>
      </c>
      <c r="AU601" s="60">
        <v>883.55397252</v>
      </c>
      <c r="AV601" s="60">
        <v>0</v>
      </c>
      <c r="AW601" s="60">
        <v>0</v>
      </c>
      <c r="AX601" s="60">
        <v>0</v>
      </c>
      <c r="AY601" s="60">
        <v>0</v>
      </c>
      <c r="AZ601" s="60">
        <v>0</v>
      </c>
      <c r="BA601" s="60">
        <v>0</v>
      </c>
      <c r="BB601" s="60">
        <v>0</v>
      </c>
      <c r="BC601" s="60">
        <v>0</v>
      </c>
      <c r="BD601" s="60">
        <v>0</v>
      </c>
      <c r="BE601" s="60">
        <v>0</v>
      </c>
      <c r="BF601" s="60">
        <v>0</v>
      </c>
      <c r="BG601" s="60">
        <v>977.99470729999996</v>
      </c>
      <c r="BH601" s="60">
        <v>977.99470729999996</v>
      </c>
      <c r="BI601" s="60">
        <v>0</v>
      </c>
      <c r="BJ601" s="60">
        <v>0</v>
      </c>
      <c r="BK601" s="60">
        <v>0</v>
      </c>
      <c r="BL601" s="60">
        <v>0</v>
      </c>
      <c r="BM601" s="60">
        <v>0</v>
      </c>
      <c r="BN601" s="60">
        <v>0</v>
      </c>
      <c r="BO601" s="60">
        <v>0</v>
      </c>
      <c r="BP601" s="60">
        <v>0</v>
      </c>
      <c r="BQ601" s="60">
        <v>0</v>
      </c>
      <c r="BR601" s="60">
        <v>0</v>
      </c>
      <c r="BS601" s="60">
        <v>0</v>
      </c>
      <c r="BT601" s="60">
        <v>1096.779906</v>
      </c>
      <c r="BU601" s="60">
        <v>1096.779906</v>
      </c>
      <c r="BV601" s="60">
        <v>0</v>
      </c>
      <c r="BW601" s="60">
        <v>0</v>
      </c>
      <c r="BX601" s="60">
        <v>0</v>
      </c>
      <c r="BY601" s="60">
        <v>0</v>
      </c>
      <c r="BZ601" s="60">
        <v>0</v>
      </c>
      <c r="CA601" s="60">
        <v>0</v>
      </c>
      <c r="CB601" s="60">
        <v>0</v>
      </c>
      <c r="CC601" s="60">
        <v>0</v>
      </c>
      <c r="CD601" s="60">
        <v>0</v>
      </c>
      <c r="CE601" s="60">
        <v>0</v>
      </c>
      <c r="CF601" s="60">
        <v>0</v>
      </c>
      <c r="CG601" s="60">
        <v>2883.5705039999998</v>
      </c>
      <c r="CH601" s="60">
        <v>2883.5705039999998</v>
      </c>
    </row>
    <row r="602" spans="1:86">
      <c r="A602" s="57" t="s">
        <v>86</v>
      </c>
      <c r="B602" s="58" t="s">
        <v>719</v>
      </c>
      <c r="C602" s="59" t="s">
        <v>116</v>
      </c>
      <c r="D602" s="58" t="s">
        <v>333</v>
      </c>
      <c r="E602" s="58" t="str">
        <f>VLOOKUP(CONCATENATE($F$4,F602),'REG FL  CWIP - 1 System Per Boo'!$A$29:$B$1161,2,FALSE)</f>
        <v>Production</v>
      </c>
      <c r="F602" s="58" t="s">
        <v>435</v>
      </c>
      <c r="G602" s="58" t="s">
        <v>436</v>
      </c>
      <c r="H602" s="63">
        <v>343</v>
      </c>
      <c r="I602" s="60">
        <v>0</v>
      </c>
      <c r="J602" s="60">
        <v>0</v>
      </c>
      <c r="K602" s="60">
        <v>0</v>
      </c>
      <c r="L602" s="60">
        <v>0</v>
      </c>
      <c r="M602" s="60">
        <v>0</v>
      </c>
      <c r="N602" s="60">
        <v>0</v>
      </c>
      <c r="O602" s="60">
        <v>0</v>
      </c>
      <c r="P602" s="60">
        <v>0</v>
      </c>
      <c r="Q602" s="60">
        <v>0</v>
      </c>
      <c r="R602" s="60">
        <v>0</v>
      </c>
      <c r="S602" s="60">
        <v>0</v>
      </c>
      <c r="T602" s="60">
        <v>0</v>
      </c>
      <c r="U602" s="60">
        <v>0</v>
      </c>
      <c r="V602" s="60">
        <v>0</v>
      </c>
      <c r="W602" s="60">
        <v>0</v>
      </c>
      <c r="X602" s="60">
        <v>0</v>
      </c>
      <c r="Y602" s="60">
        <v>0</v>
      </c>
      <c r="Z602" s="60">
        <v>0</v>
      </c>
      <c r="AA602" s="60">
        <v>0</v>
      </c>
      <c r="AB602" s="60">
        <v>0</v>
      </c>
      <c r="AC602" s="60">
        <v>0</v>
      </c>
      <c r="AD602" s="60">
        <v>0</v>
      </c>
      <c r="AE602" s="60">
        <v>3307.4686812488867</v>
      </c>
      <c r="AF602" s="60">
        <v>145.50924379725816</v>
      </c>
      <c r="AG602" s="60">
        <v>0</v>
      </c>
      <c r="AH602" s="60">
        <v>3452.9779250461447</v>
      </c>
      <c r="AI602" s="60">
        <v>0</v>
      </c>
      <c r="AJ602" s="60">
        <v>0</v>
      </c>
      <c r="AK602" s="60">
        <v>0</v>
      </c>
      <c r="AL602" s="60">
        <v>132.53504593200006</v>
      </c>
      <c r="AM602" s="60">
        <v>342.91470097810054</v>
      </c>
      <c r="AN602" s="60">
        <v>0</v>
      </c>
      <c r="AO602" s="60">
        <v>0</v>
      </c>
      <c r="AP602" s="60">
        <v>0</v>
      </c>
      <c r="AQ602" s="60">
        <v>0</v>
      </c>
      <c r="AR602" s="60">
        <v>0</v>
      </c>
      <c r="AS602" s="60">
        <v>284.1789996096395</v>
      </c>
      <c r="AT602" s="60">
        <v>0</v>
      </c>
      <c r="AU602" s="60">
        <v>759.62874651974016</v>
      </c>
      <c r="AV602" s="60">
        <v>0</v>
      </c>
      <c r="AW602" s="60">
        <v>0</v>
      </c>
      <c r="AX602" s="60">
        <v>0</v>
      </c>
      <c r="AY602" s="60">
        <v>202.57057504411938</v>
      </c>
      <c r="AZ602" s="60">
        <v>0</v>
      </c>
      <c r="BA602" s="60">
        <v>0</v>
      </c>
      <c r="BB602" s="60">
        <v>0</v>
      </c>
      <c r="BC602" s="60">
        <v>10292.672582948348</v>
      </c>
      <c r="BD602" s="60">
        <v>1582.1448764026263</v>
      </c>
      <c r="BE602" s="60">
        <v>0</v>
      </c>
      <c r="BF602" s="60">
        <v>0</v>
      </c>
      <c r="BG602" s="60">
        <v>0</v>
      </c>
      <c r="BH602" s="60">
        <v>12077.388034395093</v>
      </c>
      <c r="BI602" s="60">
        <v>0</v>
      </c>
      <c r="BJ602" s="60">
        <v>0</v>
      </c>
      <c r="BK602" s="60">
        <v>0</v>
      </c>
      <c r="BL602" s="60">
        <v>0</v>
      </c>
      <c r="BM602" s="60">
        <v>0</v>
      </c>
      <c r="BN602" s="60">
        <v>675.7794208364038</v>
      </c>
      <c r="BO602" s="60">
        <v>0</v>
      </c>
      <c r="BP602" s="60">
        <v>0</v>
      </c>
      <c r="BQ602" s="60">
        <v>0</v>
      </c>
      <c r="BR602" s="60">
        <v>0</v>
      </c>
      <c r="BS602" s="60">
        <v>0</v>
      </c>
      <c r="BT602" s="60">
        <v>0</v>
      </c>
      <c r="BU602" s="60">
        <v>675.7794208364038</v>
      </c>
      <c r="BV602" s="60">
        <v>0</v>
      </c>
      <c r="BW602" s="60">
        <v>0</v>
      </c>
      <c r="BX602" s="60">
        <v>0</v>
      </c>
      <c r="BY602" s="60">
        <v>0</v>
      </c>
      <c r="BZ602" s="60">
        <v>1422.7045784583927</v>
      </c>
      <c r="CA602" s="60">
        <v>2176.9582423988536</v>
      </c>
      <c r="CB602" s="60">
        <v>0</v>
      </c>
      <c r="CC602" s="60">
        <v>0</v>
      </c>
      <c r="CD602" s="60">
        <v>0</v>
      </c>
      <c r="CE602" s="60">
        <v>0</v>
      </c>
      <c r="CF602" s="60">
        <v>0</v>
      </c>
      <c r="CG602" s="60">
        <v>2446.142530078082</v>
      </c>
      <c r="CH602" s="60">
        <v>6045.8053509353285</v>
      </c>
    </row>
    <row r="603" spans="1:86">
      <c r="A603" s="57" t="s">
        <v>86</v>
      </c>
      <c r="B603" s="58" t="s">
        <v>723</v>
      </c>
      <c r="C603" s="59" t="s">
        <v>116</v>
      </c>
      <c r="D603" s="58" t="s">
        <v>333</v>
      </c>
      <c r="E603" s="58" t="str">
        <f>VLOOKUP(CONCATENATE($F$4,F603),'REG FL  CWIP - 1 System Per Boo'!$A$29:$B$1161,2,FALSE)</f>
        <v>Production</v>
      </c>
      <c r="F603" s="58" t="s">
        <v>435</v>
      </c>
      <c r="G603" s="58" t="s">
        <v>436</v>
      </c>
      <c r="H603" s="63">
        <v>343</v>
      </c>
      <c r="I603" s="60">
        <v>0</v>
      </c>
      <c r="J603" s="60">
        <v>0</v>
      </c>
      <c r="K603" s="60">
        <v>0</v>
      </c>
      <c r="L603" s="60">
        <v>0</v>
      </c>
      <c r="M603" s="60">
        <v>0</v>
      </c>
      <c r="N603" s="60">
        <v>0</v>
      </c>
      <c r="O603" s="60">
        <v>0</v>
      </c>
      <c r="P603" s="60">
        <v>0</v>
      </c>
      <c r="Q603" s="60">
        <v>0</v>
      </c>
      <c r="R603" s="60">
        <v>0</v>
      </c>
      <c r="S603" s="60">
        <v>0</v>
      </c>
      <c r="T603" s="60">
        <v>0</v>
      </c>
      <c r="U603" s="60">
        <v>0</v>
      </c>
      <c r="V603" s="60">
        <v>2121.9182799999999</v>
      </c>
      <c r="W603" s="60">
        <v>2121.9182799999999</v>
      </c>
      <c r="X603" s="60">
        <v>4396.9150073719993</v>
      </c>
      <c r="Y603" s="60">
        <v>4523.1398741599996</v>
      </c>
      <c r="Z603" s="60">
        <v>4523.1398741599996</v>
      </c>
      <c r="AA603" s="60">
        <v>4613.3015499039993</v>
      </c>
      <c r="AB603" s="60">
        <v>4613.3015499039993</v>
      </c>
      <c r="AC603" s="60">
        <v>4613.3015499039993</v>
      </c>
      <c r="AD603" s="60">
        <v>4669.213873499999</v>
      </c>
      <c r="AE603" s="60">
        <v>3213.4098156151126</v>
      </c>
      <c r="AF603" s="60">
        <v>3067.9005718178546</v>
      </c>
      <c r="AG603" s="60">
        <v>3067.9005718178546</v>
      </c>
      <c r="AH603" s="60">
        <v>3067.9005718178546</v>
      </c>
      <c r="AI603" s="60">
        <v>3079.0830377938546</v>
      </c>
      <c r="AJ603" s="60">
        <v>3090.2655037698546</v>
      </c>
      <c r="AK603" s="60">
        <v>3230.3752078938546</v>
      </c>
      <c r="AL603" s="60">
        <v>3511.5028992178545</v>
      </c>
      <c r="AM603" s="60">
        <v>3315.1955332277539</v>
      </c>
      <c r="AN603" s="60">
        <v>3315.1955332277539</v>
      </c>
      <c r="AO603" s="60">
        <v>3315.1955332277539</v>
      </c>
      <c r="AP603" s="60">
        <v>3315.1955332277539</v>
      </c>
      <c r="AQ603" s="60">
        <v>3315.1955332277539</v>
      </c>
      <c r="AR603" s="60">
        <v>3315.1955332277539</v>
      </c>
      <c r="AS603" s="60">
        <v>3031.0165336181144</v>
      </c>
      <c r="AT603" s="60">
        <v>3031.0165336181144</v>
      </c>
      <c r="AU603" s="60">
        <v>3031.0165336181144</v>
      </c>
      <c r="AV603" s="60">
        <v>4041.2115336181146</v>
      </c>
      <c r="AW603" s="60">
        <v>5051.4065336181147</v>
      </c>
      <c r="AX603" s="60">
        <v>6061.6015336181144</v>
      </c>
      <c r="AY603" s="60">
        <v>6869.2259585739948</v>
      </c>
      <c r="AZ603" s="60">
        <v>7879.4209585739945</v>
      </c>
      <c r="BA603" s="60">
        <v>8889.6159585739952</v>
      </c>
      <c r="BB603" s="60">
        <v>9899.8109585739949</v>
      </c>
      <c r="BC603" s="60">
        <v>617.33337562564702</v>
      </c>
      <c r="BD603" s="60">
        <v>45.383499223020863</v>
      </c>
      <c r="BE603" s="60">
        <v>1055.578499223021</v>
      </c>
      <c r="BF603" s="60">
        <v>2065.7734992230212</v>
      </c>
      <c r="BG603" s="60">
        <v>3075.9684992230227</v>
      </c>
      <c r="BH603" s="60">
        <v>3075.9684992230227</v>
      </c>
      <c r="BI603" s="60">
        <v>3121.5801658896894</v>
      </c>
      <c r="BJ603" s="60">
        <v>3167.1918325563561</v>
      </c>
      <c r="BK603" s="60">
        <v>3212.8034992230228</v>
      </c>
      <c r="BL603" s="60">
        <v>3258.4151658896894</v>
      </c>
      <c r="BM603" s="60">
        <v>3304.0268325563561</v>
      </c>
      <c r="BN603" s="60">
        <v>2673.8590783866189</v>
      </c>
      <c r="BO603" s="60">
        <v>2719.4707450532856</v>
      </c>
      <c r="BP603" s="60">
        <v>2765.0824117199522</v>
      </c>
      <c r="BQ603" s="60">
        <v>2810.6940783866189</v>
      </c>
      <c r="BR603" s="60">
        <v>2856.3057450532856</v>
      </c>
      <c r="BS603" s="60">
        <v>2901.9174117199523</v>
      </c>
      <c r="BT603" s="60">
        <v>2947.5290783866189</v>
      </c>
      <c r="BU603" s="60">
        <v>2947.5290783866189</v>
      </c>
      <c r="BV603" s="60">
        <v>3470.9215783866189</v>
      </c>
      <c r="BW603" s="60">
        <v>3994.3140783866188</v>
      </c>
      <c r="BX603" s="60">
        <v>4517.7065783866192</v>
      </c>
      <c r="BY603" s="60">
        <v>5041.0990783866191</v>
      </c>
      <c r="BZ603" s="60">
        <v>4141.7869999282266</v>
      </c>
      <c r="CA603" s="60">
        <v>2488.2212575293729</v>
      </c>
      <c r="CB603" s="60">
        <v>3011.6137575293728</v>
      </c>
      <c r="CC603" s="60">
        <v>3535.0062575293728</v>
      </c>
      <c r="CD603" s="60">
        <v>4058.3987575293727</v>
      </c>
      <c r="CE603" s="60">
        <v>4581.7912575293731</v>
      </c>
      <c r="CF603" s="60">
        <v>5105.183757529373</v>
      </c>
      <c r="CG603" s="60">
        <v>3182.4337274512909</v>
      </c>
      <c r="CH603" s="60">
        <v>3182.4337274512909</v>
      </c>
    </row>
    <row r="604" spans="1:86">
      <c r="A604" s="57" t="s">
        <v>86</v>
      </c>
      <c r="B604" s="58" t="s">
        <v>723</v>
      </c>
      <c r="C604" s="59" t="s">
        <v>116</v>
      </c>
      <c r="D604" s="58" t="s">
        <v>333</v>
      </c>
      <c r="E604" s="58" t="str">
        <f>VLOOKUP(CONCATENATE($F$4,F604),'REG FL  CWIP - 1 System Per Boo'!$A$29:$B$1161,2,FALSE)</f>
        <v>Production</v>
      </c>
      <c r="F604" s="58" t="s">
        <v>445</v>
      </c>
      <c r="G604" s="58" t="s">
        <v>436</v>
      </c>
      <c r="H604" s="63">
        <v>343</v>
      </c>
      <c r="I604" s="60">
        <v>0</v>
      </c>
      <c r="J604" s="60">
        <v>0</v>
      </c>
      <c r="K604" s="60">
        <v>0</v>
      </c>
      <c r="L604" s="60">
        <v>0</v>
      </c>
      <c r="M604" s="60">
        <v>0</v>
      </c>
      <c r="N604" s="60">
        <v>0</v>
      </c>
      <c r="O604" s="60">
        <v>0</v>
      </c>
      <c r="P604" s="60">
        <v>0</v>
      </c>
      <c r="Q604" s="60">
        <v>0</v>
      </c>
      <c r="R604" s="60">
        <v>0</v>
      </c>
      <c r="S604" s="60">
        <v>0</v>
      </c>
      <c r="T604" s="60">
        <v>0</v>
      </c>
      <c r="U604" s="60">
        <v>0</v>
      </c>
      <c r="V604" s="60">
        <v>14.8486641643333</v>
      </c>
      <c r="W604" s="60">
        <v>29.6973283286666</v>
      </c>
      <c r="X604" s="60">
        <v>44.5459924929999</v>
      </c>
      <c r="Y604" s="60">
        <v>59.394656657333201</v>
      </c>
      <c r="Z604" s="60">
        <v>74.243320821666501</v>
      </c>
      <c r="AA604" s="60">
        <v>89.091984985999801</v>
      </c>
      <c r="AB604" s="60">
        <v>103.9406491503331</v>
      </c>
      <c r="AC604" s="60">
        <v>118.7893133146664</v>
      </c>
      <c r="AD604" s="60">
        <v>133.63797747899969</v>
      </c>
      <c r="AE604" s="60">
        <v>148.48664164333297</v>
      </c>
      <c r="AF604" s="60">
        <v>163.33530580766626</v>
      </c>
      <c r="AG604" s="60">
        <v>0</v>
      </c>
      <c r="AH604" s="60">
        <v>0</v>
      </c>
      <c r="AI604" s="60">
        <v>73.629497709999995</v>
      </c>
      <c r="AJ604" s="60">
        <v>147.25899541999999</v>
      </c>
      <c r="AK604" s="60">
        <v>220.88849312999997</v>
      </c>
      <c r="AL604" s="60">
        <v>294.51799083999998</v>
      </c>
      <c r="AM604" s="60">
        <v>368.14748854999999</v>
      </c>
      <c r="AN604" s="60">
        <v>441.77698626</v>
      </c>
      <c r="AO604" s="60">
        <v>515.40648396999995</v>
      </c>
      <c r="AP604" s="60">
        <v>589.03598167999996</v>
      </c>
      <c r="AQ604" s="60">
        <v>662.66547938999997</v>
      </c>
      <c r="AR604" s="60">
        <v>736.29497709999998</v>
      </c>
      <c r="AS604" s="60">
        <v>809.92447480999999</v>
      </c>
      <c r="AT604" s="60">
        <v>0</v>
      </c>
      <c r="AU604" s="60">
        <v>0</v>
      </c>
      <c r="AV604" s="60">
        <v>81.499558939387484</v>
      </c>
      <c r="AW604" s="60">
        <v>162.99911787877497</v>
      </c>
      <c r="AX604" s="60">
        <v>244.49867681816244</v>
      </c>
      <c r="AY604" s="60">
        <v>325.99823575754993</v>
      </c>
      <c r="AZ604" s="60">
        <v>407.49779469693743</v>
      </c>
      <c r="BA604" s="60">
        <v>488.99735363632493</v>
      </c>
      <c r="BB604" s="60">
        <v>570.49691257571237</v>
      </c>
      <c r="BC604" s="60">
        <v>651.99647151509987</v>
      </c>
      <c r="BD604" s="60">
        <v>733.49603045448737</v>
      </c>
      <c r="BE604" s="60">
        <v>814.99558939387487</v>
      </c>
      <c r="BF604" s="60">
        <v>896.49514833326236</v>
      </c>
      <c r="BG604" s="60">
        <v>0</v>
      </c>
      <c r="BH604" s="60">
        <v>0</v>
      </c>
      <c r="BI604" s="60">
        <v>91.39832547267487</v>
      </c>
      <c r="BJ604" s="60">
        <v>182.79665094534974</v>
      </c>
      <c r="BK604" s="60">
        <v>274.19497641802462</v>
      </c>
      <c r="BL604" s="60">
        <v>365.59330189069948</v>
      </c>
      <c r="BM604" s="60">
        <v>456.99162736337433</v>
      </c>
      <c r="BN604" s="60">
        <v>548.38995283604925</v>
      </c>
      <c r="BO604" s="60">
        <v>639.7882783087241</v>
      </c>
      <c r="BP604" s="60">
        <v>731.18660378139896</v>
      </c>
      <c r="BQ604" s="60">
        <v>822.58492925407381</v>
      </c>
      <c r="BR604" s="60">
        <v>913.98325472674867</v>
      </c>
      <c r="BS604" s="60">
        <v>1005.3815801994235</v>
      </c>
      <c r="BT604" s="60">
        <v>0</v>
      </c>
      <c r="BU604" s="60">
        <v>0</v>
      </c>
      <c r="BV604" s="60">
        <v>240.29754201986876</v>
      </c>
      <c r="BW604" s="60">
        <v>480.59508403973751</v>
      </c>
      <c r="BX604" s="60">
        <v>720.8926260596063</v>
      </c>
      <c r="BY604" s="60">
        <v>961.19016807947503</v>
      </c>
      <c r="BZ604" s="60">
        <v>1201.4877100993438</v>
      </c>
      <c r="CA604" s="60">
        <v>1441.7852521192126</v>
      </c>
      <c r="CB604" s="60">
        <v>1682.0827941390814</v>
      </c>
      <c r="CC604" s="60">
        <v>1922.3803361589503</v>
      </c>
      <c r="CD604" s="60">
        <v>2162.6778781788189</v>
      </c>
      <c r="CE604" s="60">
        <v>2402.9754201986875</v>
      </c>
      <c r="CF604" s="60">
        <v>2643.2729622185561</v>
      </c>
      <c r="CG604" s="60">
        <v>0</v>
      </c>
      <c r="CH604" s="60">
        <v>0</v>
      </c>
    </row>
    <row r="605" spans="1:86">
      <c r="A605" s="57" t="s">
        <v>86</v>
      </c>
      <c r="B605" s="58" t="s">
        <v>132</v>
      </c>
      <c r="C605" s="59" t="s">
        <v>116</v>
      </c>
      <c r="D605" s="58" t="s">
        <v>333</v>
      </c>
      <c r="E605" s="58" t="str">
        <f>VLOOKUP(CONCATENATE($F$4,F605),'REG FL  CWIP - 1 System Per Boo'!$A$29:$B$1161,2,FALSE)</f>
        <v>Production</v>
      </c>
      <c r="F605" s="58" t="s">
        <v>437</v>
      </c>
      <c r="G605" s="58" t="s">
        <v>438</v>
      </c>
      <c r="H605" s="63">
        <v>344</v>
      </c>
      <c r="I605" s="60">
        <v>0</v>
      </c>
      <c r="J605" s="60">
        <v>0</v>
      </c>
      <c r="K605" s="60">
        <v>0</v>
      </c>
      <c r="L605" s="60">
        <v>0</v>
      </c>
      <c r="M605" s="60">
        <v>0</v>
      </c>
      <c r="N605" s="60">
        <v>0</v>
      </c>
      <c r="O605" s="60">
        <v>0</v>
      </c>
      <c r="P605" s="60">
        <v>0</v>
      </c>
      <c r="Q605" s="60">
        <v>0</v>
      </c>
      <c r="R605" s="60">
        <v>0</v>
      </c>
      <c r="S605" s="60">
        <v>0</v>
      </c>
      <c r="T605" s="60">
        <v>0</v>
      </c>
      <c r="U605" s="60">
        <v>0</v>
      </c>
      <c r="V605" s="60">
        <v>0</v>
      </c>
      <c r="W605" s="60">
        <v>513.35970099999997</v>
      </c>
      <c r="X605" s="60">
        <v>513.35970099999997</v>
      </c>
      <c r="Y605" s="60">
        <v>1063.7539601699</v>
      </c>
      <c r="Z605" s="60">
        <v>1094.291780822</v>
      </c>
      <c r="AA605" s="60">
        <v>1094.291780822</v>
      </c>
      <c r="AB605" s="60">
        <v>1116.1047654868</v>
      </c>
      <c r="AC605" s="60">
        <v>1116.1047654868</v>
      </c>
      <c r="AD605" s="60">
        <v>1116.1047654868</v>
      </c>
      <c r="AE605" s="60">
        <v>1129.6317396375</v>
      </c>
      <c r="AF605" s="60">
        <v>777.42631169313427</v>
      </c>
      <c r="AG605" s="60">
        <v>742.22298525376891</v>
      </c>
      <c r="AH605" s="60">
        <v>0</v>
      </c>
      <c r="AI605" s="60">
        <v>742.22298525376891</v>
      </c>
      <c r="AJ605" s="60">
        <v>744.9283803879689</v>
      </c>
      <c r="AK605" s="60">
        <v>747.63377552216889</v>
      </c>
      <c r="AL605" s="60">
        <v>781.53078112046887</v>
      </c>
      <c r="AM605" s="60">
        <v>849.54453495876885</v>
      </c>
      <c r="AN605" s="60">
        <v>802.051522782647</v>
      </c>
      <c r="AO605" s="60">
        <v>802.051522782647</v>
      </c>
      <c r="AP605" s="60">
        <v>802.051522782647</v>
      </c>
      <c r="AQ605" s="60">
        <v>802.051522782647</v>
      </c>
      <c r="AR605" s="60">
        <v>802.051522782647</v>
      </c>
      <c r="AS605" s="60">
        <v>802.051522782647</v>
      </c>
      <c r="AT605" s="60">
        <v>733.29956016225628</v>
      </c>
      <c r="AU605" s="60">
        <v>742.22298525376891</v>
      </c>
      <c r="AV605" s="60">
        <v>733.29956016225628</v>
      </c>
      <c r="AW605" s="60">
        <v>977.6978934955896</v>
      </c>
      <c r="AX605" s="60">
        <v>1222.0962268289229</v>
      </c>
      <c r="AY605" s="60">
        <v>1466.4945601622562</v>
      </c>
      <c r="AZ605" s="60">
        <v>1661.8846219013353</v>
      </c>
      <c r="BA605" s="60">
        <v>1906.2829552346686</v>
      </c>
      <c r="BB605" s="60">
        <v>2150.6812885680019</v>
      </c>
      <c r="BC605" s="60">
        <v>2395.0796219013355</v>
      </c>
      <c r="BD605" s="60">
        <v>149.35260825359501</v>
      </c>
      <c r="BE605" s="60">
        <v>10.979714119236974</v>
      </c>
      <c r="BF605" s="60">
        <v>255.37804745257031</v>
      </c>
      <c r="BG605" s="60">
        <v>499.77638078590365</v>
      </c>
      <c r="BH605" s="60">
        <v>733.29956016225628</v>
      </c>
      <c r="BI605" s="60">
        <v>744.1747141192368</v>
      </c>
      <c r="BJ605" s="60">
        <v>755.20971411923676</v>
      </c>
      <c r="BK605" s="60">
        <v>766.24471411923673</v>
      </c>
      <c r="BL605" s="60">
        <v>777.2797141192367</v>
      </c>
      <c r="BM605" s="60">
        <v>788.31471411923667</v>
      </c>
      <c r="BN605" s="60">
        <v>799.34971411923664</v>
      </c>
      <c r="BO605" s="60">
        <v>646.89206886269153</v>
      </c>
      <c r="BP605" s="60">
        <v>657.9270688626915</v>
      </c>
      <c r="BQ605" s="60">
        <v>668.96206886269147</v>
      </c>
      <c r="BR605" s="60">
        <v>679.99706886269144</v>
      </c>
      <c r="BS605" s="60">
        <v>691.0320688626914</v>
      </c>
      <c r="BT605" s="60">
        <v>702.06706886269137</v>
      </c>
      <c r="BU605" s="60">
        <v>744.1747141192368</v>
      </c>
      <c r="BV605" s="60">
        <v>713.10206886269134</v>
      </c>
      <c r="BW605" s="60">
        <v>839.72706886269134</v>
      </c>
      <c r="BX605" s="60">
        <v>966.35206886269134</v>
      </c>
      <c r="BY605" s="60">
        <v>1092.9770688626913</v>
      </c>
      <c r="BZ605" s="60">
        <v>1219.6020688626913</v>
      </c>
      <c r="CA605" s="60">
        <v>1002.0298977178049</v>
      </c>
      <c r="CB605" s="60">
        <v>601.97979573180169</v>
      </c>
      <c r="CC605" s="60">
        <v>728.60479573180169</v>
      </c>
      <c r="CD605" s="60">
        <v>855.22979573180169</v>
      </c>
      <c r="CE605" s="60">
        <v>981.85479573180169</v>
      </c>
      <c r="CF605" s="60">
        <v>1108.4797957318017</v>
      </c>
      <c r="CG605" s="60">
        <v>1235.1047957318017</v>
      </c>
      <c r="CH605" s="60">
        <v>713.10206886269134</v>
      </c>
    </row>
    <row r="606" spans="1:86">
      <c r="A606" s="57" t="s">
        <v>86</v>
      </c>
      <c r="B606" s="58" t="s">
        <v>132</v>
      </c>
      <c r="C606" s="59" t="s">
        <v>116</v>
      </c>
      <c r="D606" s="58" t="s">
        <v>333</v>
      </c>
      <c r="E606" s="58" t="str">
        <f>VLOOKUP(CONCATENATE($F$4,F606),'REG FL  CWIP - 1 System Per Boo'!$A$29:$B$1161,2,FALSE)</f>
        <v>Production</v>
      </c>
      <c r="F606" s="58" t="s">
        <v>446</v>
      </c>
      <c r="G606" s="58" t="s">
        <v>438</v>
      </c>
      <c r="H606" s="63">
        <v>344</v>
      </c>
      <c r="I606" s="60">
        <v>0</v>
      </c>
      <c r="J606" s="60">
        <v>0</v>
      </c>
      <c r="K606" s="60">
        <v>0</v>
      </c>
      <c r="L606" s="60">
        <v>0</v>
      </c>
      <c r="M606" s="60">
        <v>0</v>
      </c>
      <c r="N606" s="60">
        <v>0</v>
      </c>
      <c r="O606" s="60">
        <v>0</v>
      </c>
      <c r="P606" s="60">
        <v>0</v>
      </c>
      <c r="Q606" s="60">
        <v>0</v>
      </c>
      <c r="R606" s="60">
        <v>0</v>
      </c>
      <c r="S606" s="60">
        <v>0</v>
      </c>
      <c r="T606" s="60">
        <v>0</v>
      </c>
      <c r="U606" s="60">
        <v>0</v>
      </c>
      <c r="V606" s="60">
        <v>0</v>
      </c>
      <c r="W606" s="60">
        <v>3.5923653929083299</v>
      </c>
      <c r="X606" s="60">
        <v>7.1847307858166598</v>
      </c>
      <c r="Y606" s="60">
        <v>10.777096178724989</v>
      </c>
      <c r="Z606" s="60">
        <v>14.36946157163332</v>
      </c>
      <c r="AA606" s="60">
        <v>17.96182696454165</v>
      </c>
      <c r="AB606" s="60">
        <v>21.554192357449981</v>
      </c>
      <c r="AC606" s="60">
        <v>25.146557750358312</v>
      </c>
      <c r="AD606" s="60">
        <v>28.738923143266643</v>
      </c>
      <c r="AE606" s="60">
        <v>32.331288536174974</v>
      </c>
      <c r="AF606" s="60">
        <v>35.923653929083301</v>
      </c>
      <c r="AG606" s="60">
        <v>39.516019321991628</v>
      </c>
      <c r="AH606" s="60">
        <v>0</v>
      </c>
      <c r="AI606" s="60">
        <v>0</v>
      </c>
      <c r="AJ606" s="60">
        <v>17.813323579999999</v>
      </c>
      <c r="AK606" s="60">
        <v>35.626647159999997</v>
      </c>
      <c r="AL606" s="60">
        <v>53.439970739999993</v>
      </c>
      <c r="AM606" s="60">
        <v>71.253294319999995</v>
      </c>
      <c r="AN606" s="60">
        <v>89.066617899999997</v>
      </c>
      <c r="AO606" s="60">
        <v>106.87994148</v>
      </c>
      <c r="AP606" s="60">
        <v>124.69326506</v>
      </c>
      <c r="AQ606" s="60">
        <v>142.50658863999999</v>
      </c>
      <c r="AR606" s="60">
        <v>160.31991221999999</v>
      </c>
      <c r="AS606" s="60">
        <v>178.13323579999999</v>
      </c>
      <c r="AT606" s="60">
        <v>195.94655938</v>
      </c>
      <c r="AU606" s="60">
        <v>0</v>
      </c>
      <c r="AV606" s="60">
        <v>0</v>
      </c>
      <c r="AW606" s="60">
        <v>19.7173423718388</v>
      </c>
      <c r="AX606" s="60">
        <v>39.4346847436776</v>
      </c>
      <c r="AY606" s="60">
        <v>59.152027115516404</v>
      </c>
      <c r="AZ606" s="60">
        <v>78.8693694873552</v>
      </c>
      <c r="BA606" s="60">
        <v>98.586711859193997</v>
      </c>
      <c r="BB606" s="60">
        <v>118.30405423103279</v>
      </c>
      <c r="BC606" s="60">
        <v>138.02139660287159</v>
      </c>
      <c r="BD606" s="60">
        <v>157.7387389747104</v>
      </c>
      <c r="BE606" s="60">
        <v>177.45608134654921</v>
      </c>
      <c r="BF606" s="60">
        <v>197.17342371838802</v>
      </c>
      <c r="BG606" s="60">
        <v>216.89076609022683</v>
      </c>
      <c r="BH606" s="60">
        <v>0</v>
      </c>
      <c r="BI606" s="60">
        <v>0</v>
      </c>
      <c r="BJ606" s="60">
        <v>22.112169690998424</v>
      </c>
      <c r="BK606" s="60">
        <v>44.224339381996849</v>
      </c>
      <c r="BL606" s="60">
        <v>66.33650907299527</v>
      </c>
      <c r="BM606" s="60">
        <v>88.448678763993698</v>
      </c>
      <c r="BN606" s="60">
        <v>110.56084845499213</v>
      </c>
      <c r="BO606" s="60">
        <v>132.67301814599054</v>
      </c>
      <c r="BP606" s="60">
        <v>154.78518783698897</v>
      </c>
      <c r="BQ606" s="60">
        <v>176.8973575279874</v>
      </c>
      <c r="BR606" s="60">
        <v>199.00952721898582</v>
      </c>
      <c r="BS606" s="60">
        <v>221.12169690998425</v>
      </c>
      <c r="BT606" s="60">
        <v>243.23386660098268</v>
      </c>
      <c r="BU606" s="60">
        <v>0</v>
      </c>
      <c r="BV606" s="60">
        <v>0</v>
      </c>
      <c r="BW606" s="60">
        <v>58.135638631379834</v>
      </c>
      <c r="BX606" s="60">
        <v>116.27127726275967</v>
      </c>
      <c r="BY606" s="60">
        <v>174.4069158941395</v>
      </c>
      <c r="BZ606" s="60">
        <v>232.54255452551934</v>
      </c>
      <c r="CA606" s="60">
        <v>290.67819315689917</v>
      </c>
      <c r="CB606" s="60">
        <v>348.813831788279</v>
      </c>
      <c r="CC606" s="60">
        <v>406.94947041965884</v>
      </c>
      <c r="CD606" s="60">
        <v>465.08510905103867</v>
      </c>
      <c r="CE606" s="60">
        <v>523.22074768241851</v>
      </c>
      <c r="CF606" s="60">
        <v>581.35638631379834</v>
      </c>
      <c r="CG606" s="60">
        <v>639.49202494517817</v>
      </c>
      <c r="CH606" s="60">
        <v>0</v>
      </c>
    </row>
    <row r="607" spans="1:86">
      <c r="A607" s="57" t="s">
        <v>86</v>
      </c>
      <c r="B607" s="57" t="s">
        <v>701</v>
      </c>
      <c r="C607" s="58" t="s">
        <v>116</v>
      </c>
      <c r="D607" s="58" t="s">
        <v>333</v>
      </c>
      <c r="E607" s="58" t="str">
        <f>VLOOKUP(CONCATENATE($F$4,F607),'REG FL  CWIP - 1 System Per Boo'!$A$29:$B$1161,2,FALSE)</f>
        <v>Production</v>
      </c>
      <c r="F607" s="58" t="s">
        <v>437</v>
      </c>
      <c r="G607" s="58" t="s">
        <v>438</v>
      </c>
      <c r="H607" s="63">
        <v>344</v>
      </c>
      <c r="I607" s="60">
        <v>0</v>
      </c>
      <c r="J607" s="60">
        <v>0</v>
      </c>
      <c r="K607" s="60">
        <v>0</v>
      </c>
      <c r="L607" s="60">
        <v>0</v>
      </c>
      <c r="M607" s="60">
        <v>0</v>
      </c>
      <c r="N607" s="60">
        <v>0</v>
      </c>
      <c r="O607" s="60">
        <v>0</v>
      </c>
      <c r="P607" s="60">
        <v>0</v>
      </c>
      <c r="Q607" s="60">
        <v>0</v>
      </c>
      <c r="R607" s="60">
        <v>0</v>
      </c>
      <c r="S607" s="60">
        <v>0</v>
      </c>
      <c r="T607" s="60">
        <v>0</v>
      </c>
      <c r="U607" s="60">
        <v>0</v>
      </c>
      <c r="V607" s="60">
        <v>513.35970099999997</v>
      </c>
      <c r="W607" s="60">
        <v>0</v>
      </c>
      <c r="X607" s="60">
        <v>550.39425916990001</v>
      </c>
      <c r="Y607" s="60">
        <v>30.537820652099999</v>
      </c>
      <c r="Z607" s="60">
        <v>0</v>
      </c>
      <c r="AA607" s="60">
        <v>21.812984664799998</v>
      </c>
      <c r="AB607" s="60">
        <v>0</v>
      </c>
      <c r="AC607" s="60">
        <v>0</v>
      </c>
      <c r="AD607" s="60">
        <v>13.526974150699999</v>
      </c>
      <c r="AE607" s="60">
        <v>447.9767229313</v>
      </c>
      <c r="AF607" s="60">
        <v>0</v>
      </c>
      <c r="AG607" s="60">
        <v>0</v>
      </c>
      <c r="AH607" s="60">
        <v>1577.6084625688</v>
      </c>
      <c r="AI607" s="60">
        <v>2.7053951342000002</v>
      </c>
      <c r="AJ607" s="60">
        <v>2.7053951342000002</v>
      </c>
      <c r="AK607" s="60">
        <v>33.897005598299998</v>
      </c>
      <c r="AL607" s="60">
        <v>100.0782080602</v>
      </c>
      <c r="AM607" s="60">
        <v>35.468989717100001</v>
      </c>
      <c r="AN607" s="60">
        <v>0</v>
      </c>
      <c r="AO607" s="60">
        <v>0</v>
      </c>
      <c r="AP607" s="60">
        <v>0</v>
      </c>
      <c r="AQ607" s="60">
        <v>0</v>
      </c>
      <c r="AR607" s="60">
        <v>0</v>
      </c>
      <c r="AS607" s="60">
        <v>0</v>
      </c>
      <c r="AT607" s="60">
        <v>0</v>
      </c>
      <c r="AU607" s="60">
        <v>174.85499364399999</v>
      </c>
      <c r="AV607" s="60">
        <v>244.39833333333334</v>
      </c>
      <c r="AW607" s="60">
        <v>244.39833333333334</v>
      </c>
      <c r="AX607" s="60">
        <v>244.39833333333334</v>
      </c>
      <c r="AY607" s="60">
        <v>244.39833333333334</v>
      </c>
      <c r="AZ607" s="60">
        <v>244.39833333333334</v>
      </c>
      <c r="BA607" s="60">
        <v>244.39833333333334</v>
      </c>
      <c r="BB607" s="60">
        <v>244.39833333333334</v>
      </c>
      <c r="BC607" s="60">
        <v>244.39833333333334</v>
      </c>
      <c r="BD607" s="60">
        <v>244.39833333333334</v>
      </c>
      <c r="BE607" s="60">
        <v>244.39833333333334</v>
      </c>
      <c r="BF607" s="60">
        <v>244.39833333333334</v>
      </c>
      <c r="BG607" s="60">
        <v>244.39833333333308</v>
      </c>
      <c r="BH607" s="60">
        <v>2932.78</v>
      </c>
      <c r="BI607" s="60">
        <v>11.034999999999998</v>
      </c>
      <c r="BJ607" s="60">
        <v>11.034999999999998</v>
      </c>
      <c r="BK607" s="60">
        <v>11.034999999999998</v>
      </c>
      <c r="BL607" s="60">
        <v>11.034999999999998</v>
      </c>
      <c r="BM607" s="60">
        <v>11.034999999999998</v>
      </c>
      <c r="BN607" s="60">
        <v>11.034999999999998</v>
      </c>
      <c r="BO607" s="60">
        <v>11.034999999999998</v>
      </c>
      <c r="BP607" s="60">
        <v>11.034999999999998</v>
      </c>
      <c r="BQ607" s="60">
        <v>11.034999999999998</v>
      </c>
      <c r="BR607" s="60">
        <v>11.034999999999998</v>
      </c>
      <c r="BS607" s="60">
        <v>11.034999999999998</v>
      </c>
      <c r="BT607" s="60">
        <v>11.035000000000011</v>
      </c>
      <c r="BU607" s="60">
        <v>132.41999999999999</v>
      </c>
      <c r="BV607" s="60">
        <v>126.625</v>
      </c>
      <c r="BW607" s="60">
        <v>126.625</v>
      </c>
      <c r="BX607" s="60">
        <v>126.625</v>
      </c>
      <c r="BY607" s="60">
        <v>126.625</v>
      </c>
      <c r="BZ607" s="60">
        <v>126.625</v>
      </c>
      <c r="CA607" s="60">
        <v>126.625</v>
      </c>
      <c r="CB607" s="60">
        <v>126.625</v>
      </c>
      <c r="CC607" s="60">
        <v>126.625</v>
      </c>
      <c r="CD607" s="60">
        <v>126.625</v>
      </c>
      <c r="CE607" s="60">
        <v>126.625</v>
      </c>
      <c r="CF607" s="60">
        <v>126.625</v>
      </c>
      <c r="CG607" s="60">
        <v>126.625</v>
      </c>
      <c r="CH607" s="60">
        <v>1519.5</v>
      </c>
    </row>
    <row r="608" spans="1:86">
      <c r="A608" s="57" t="s">
        <v>86</v>
      </c>
      <c r="B608" s="57" t="s">
        <v>701</v>
      </c>
      <c r="C608" s="58" t="s">
        <v>116</v>
      </c>
      <c r="D608" s="58" t="s">
        <v>333</v>
      </c>
      <c r="E608" s="58" t="str">
        <f>VLOOKUP(CONCATENATE($F$4,F608),'REG FL  CWIP - 1 System Per Boo'!$A$29:$B$1161,2,FALSE)</f>
        <v>Production</v>
      </c>
      <c r="F608" s="58" t="s">
        <v>446</v>
      </c>
      <c r="G608" s="58" t="s">
        <v>438</v>
      </c>
      <c r="H608" s="63">
        <v>344</v>
      </c>
      <c r="I608" s="60">
        <v>0</v>
      </c>
      <c r="J608" s="60">
        <v>0</v>
      </c>
      <c r="K608" s="60">
        <v>0</v>
      </c>
      <c r="L608" s="60">
        <v>0</v>
      </c>
      <c r="M608" s="60">
        <v>0</v>
      </c>
      <c r="N608" s="60">
        <v>0</v>
      </c>
      <c r="O608" s="60">
        <v>0</v>
      </c>
      <c r="P608" s="60">
        <v>0</v>
      </c>
      <c r="Q608" s="60">
        <v>0</v>
      </c>
      <c r="R608" s="60">
        <v>0</v>
      </c>
      <c r="S608" s="60">
        <v>0</v>
      </c>
      <c r="T608" s="60">
        <v>0</v>
      </c>
      <c r="U608" s="60">
        <v>0</v>
      </c>
      <c r="V608" s="60">
        <v>3.5923653929083299</v>
      </c>
      <c r="W608" s="60">
        <v>3.5923653929083299</v>
      </c>
      <c r="X608" s="60">
        <v>3.5923653929083299</v>
      </c>
      <c r="Y608" s="60">
        <v>3.5923653929083299</v>
      </c>
      <c r="Z608" s="60">
        <v>3.5923653929083299</v>
      </c>
      <c r="AA608" s="60">
        <v>3.5923653929083299</v>
      </c>
      <c r="AB608" s="60">
        <v>3.5923653929083299</v>
      </c>
      <c r="AC608" s="60">
        <v>3.5923653929083299</v>
      </c>
      <c r="AD608" s="60">
        <v>3.5923653929083299</v>
      </c>
      <c r="AE608" s="60">
        <v>3.5923653929083299</v>
      </c>
      <c r="AF608" s="60">
        <v>3.5923653929083299</v>
      </c>
      <c r="AG608" s="60">
        <v>3.5923653929083299</v>
      </c>
      <c r="AH608" s="60">
        <v>43.108384714899955</v>
      </c>
      <c r="AI608" s="60">
        <v>17.813323579999999</v>
      </c>
      <c r="AJ608" s="60">
        <v>17.813323579999999</v>
      </c>
      <c r="AK608" s="60">
        <v>17.813323579999999</v>
      </c>
      <c r="AL608" s="60">
        <v>17.813323579999999</v>
      </c>
      <c r="AM608" s="60">
        <v>17.813323579999999</v>
      </c>
      <c r="AN608" s="60">
        <v>17.813323579999999</v>
      </c>
      <c r="AO608" s="60">
        <v>17.813323579999999</v>
      </c>
      <c r="AP608" s="60">
        <v>17.813323579999999</v>
      </c>
      <c r="AQ608" s="60">
        <v>17.813323579999999</v>
      </c>
      <c r="AR608" s="60">
        <v>17.813323579999999</v>
      </c>
      <c r="AS608" s="60">
        <v>17.813323579999999</v>
      </c>
      <c r="AT608" s="60">
        <v>17.813323579999999</v>
      </c>
      <c r="AU608" s="60">
        <v>213.75988296</v>
      </c>
      <c r="AV608" s="60">
        <v>19.7173423718388</v>
      </c>
      <c r="AW608" s="60">
        <v>19.7173423718388</v>
      </c>
      <c r="AX608" s="60">
        <v>19.7173423718388</v>
      </c>
      <c r="AY608" s="60">
        <v>19.7173423718388</v>
      </c>
      <c r="AZ608" s="60">
        <v>19.7173423718388</v>
      </c>
      <c r="BA608" s="60">
        <v>19.7173423718388</v>
      </c>
      <c r="BB608" s="60">
        <v>19.7173423718388</v>
      </c>
      <c r="BC608" s="60">
        <v>19.7173423718388</v>
      </c>
      <c r="BD608" s="60">
        <v>19.7173423718388</v>
      </c>
      <c r="BE608" s="60">
        <v>19.7173423718388</v>
      </c>
      <c r="BF608" s="60">
        <v>19.7173423718388</v>
      </c>
      <c r="BG608" s="60">
        <v>19.717342309773159</v>
      </c>
      <c r="BH608" s="60">
        <v>236.60810839999999</v>
      </c>
      <c r="BI608" s="60">
        <v>22.112169690998424</v>
      </c>
      <c r="BJ608" s="60">
        <v>22.112169690998424</v>
      </c>
      <c r="BK608" s="60">
        <v>22.112169690998424</v>
      </c>
      <c r="BL608" s="60">
        <v>22.112169690998424</v>
      </c>
      <c r="BM608" s="60">
        <v>22.112169690998424</v>
      </c>
      <c r="BN608" s="60">
        <v>22.112169690998424</v>
      </c>
      <c r="BO608" s="60">
        <v>22.112169690998424</v>
      </c>
      <c r="BP608" s="60">
        <v>22.112169690998424</v>
      </c>
      <c r="BQ608" s="60">
        <v>22.112169690998424</v>
      </c>
      <c r="BR608" s="60">
        <v>22.112169690998424</v>
      </c>
      <c r="BS608" s="60">
        <v>22.112169690998424</v>
      </c>
      <c r="BT608" s="60">
        <v>22.112169599017335</v>
      </c>
      <c r="BU608" s="60">
        <v>265.34603620000001</v>
      </c>
      <c r="BV608" s="60">
        <v>58.135638631379834</v>
      </c>
      <c r="BW608" s="60">
        <v>58.135638631379834</v>
      </c>
      <c r="BX608" s="60">
        <v>58.135638631379834</v>
      </c>
      <c r="BY608" s="60">
        <v>58.135638631379834</v>
      </c>
      <c r="BZ608" s="60">
        <v>58.135638631379834</v>
      </c>
      <c r="CA608" s="60">
        <v>58.135638631379834</v>
      </c>
      <c r="CB608" s="60">
        <v>58.135638631379834</v>
      </c>
      <c r="CC608" s="60">
        <v>58.135638631379834</v>
      </c>
      <c r="CD608" s="60">
        <v>58.135638631379834</v>
      </c>
      <c r="CE608" s="60">
        <v>58.135638631379834</v>
      </c>
      <c r="CF608" s="60">
        <v>58.135638631379834</v>
      </c>
      <c r="CG608" s="60">
        <v>58.135638554821867</v>
      </c>
      <c r="CH608" s="60">
        <v>697.62766350000004</v>
      </c>
    </row>
    <row r="609" spans="1:86">
      <c r="A609" s="57" t="s">
        <v>86</v>
      </c>
      <c r="B609" s="58" t="s">
        <v>719</v>
      </c>
      <c r="C609" s="59" t="s">
        <v>116</v>
      </c>
      <c r="D609" s="58" t="s">
        <v>333</v>
      </c>
      <c r="E609" s="58" t="str">
        <f>VLOOKUP(CONCATENATE($F$4,F609),'REG FL  CWIP - 1 System Per Boo'!$A$29:$B$1161,2,FALSE)</f>
        <v>Production</v>
      </c>
      <c r="F609" s="58" t="s">
        <v>446</v>
      </c>
      <c r="G609" s="58" t="s">
        <v>438</v>
      </c>
      <c r="H609" s="63">
        <v>344</v>
      </c>
      <c r="I609" s="60">
        <v>0</v>
      </c>
      <c r="J609" s="60">
        <v>0</v>
      </c>
      <c r="K609" s="60">
        <v>0</v>
      </c>
      <c r="L609" s="60">
        <v>0</v>
      </c>
      <c r="M609" s="60">
        <v>0</v>
      </c>
      <c r="N609" s="60">
        <v>0</v>
      </c>
      <c r="O609" s="60">
        <v>0</v>
      </c>
      <c r="P609" s="60">
        <v>0</v>
      </c>
      <c r="Q609" s="60">
        <v>0</v>
      </c>
      <c r="R609" s="60">
        <v>0</v>
      </c>
      <c r="S609" s="60">
        <v>0</v>
      </c>
      <c r="T609" s="60">
        <v>0</v>
      </c>
      <c r="U609" s="60">
        <v>0</v>
      </c>
      <c r="V609" s="60">
        <v>0</v>
      </c>
      <c r="W609" s="60">
        <v>0</v>
      </c>
      <c r="X609" s="60">
        <v>0</v>
      </c>
      <c r="Y609" s="60">
        <v>0</v>
      </c>
      <c r="Z609" s="60">
        <v>0</v>
      </c>
      <c r="AA609" s="60">
        <v>0</v>
      </c>
      <c r="AB609" s="60">
        <v>0</v>
      </c>
      <c r="AC609" s="60">
        <v>0</v>
      </c>
      <c r="AD609" s="60">
        <v>0</v>
      </c>
      <c r="AE609" s="60">
        <v>0</v>
      </c>
      <c r="AF609" s="60">
        <v>0</v>
      </c>
      <c r="AG609" s="60">
        <v>43.108384714899955</v>
      </c>
      <c r="AH609" s="60">
        <v>43.108384714899955</v>
      </c>
      <c r="AI609" s="60">
        <v>0</v>
      </c>
      <c r="AJ609" s="60">
        <v>0</v>
      </c>
      <c r="AK609" s="60">
        <v>0</v>
      </c>
      <c r="AL609" s="60">
        <v>0</v>
      </c>
      <c r="AM609" s="60">
        <v>0</v>
      </c>
      <c r="AN609" s="60">
        <v>0</v>
      </c>
      <c r="AO609" s="60">
        <v>0</v>
      </c>
      <c r="AP609" s="60">
        <v>0</v>
      </c>
      <c r="AQ609" s="60">
        <v>0</v>
      </c>
      <c r="AR609" s="60">
        <v>0</v>
      </c>
      <c r="AS609" s="60">
        <v>0</v>
      </c>
      <c r="AT609" s="60">
        <v>213.75988296</v>
      </c>
      <c r="AU609" s="60">
        <v>213.75988296</v>
      </c>
      <c r="AV609" s="60">
        <v>0</v>
      </c>
      <c r="AW609" s="60">
        <v>0</v>
      </c>
      <c r="AX609" s="60">
        <v>0</v>
      </c>
      <c r="AY609" s="60">
        <v>0</v>
      </c>
      <c r="AZ609" s="60">
        <v>0</v>
      </c>
      <c r="BA609" s="60">
        <v>0</v>
      </c>
      <c r="BB609" s="60">
        <v>0</v>
      </c>
      <c r="BC609" s="60">
        <v>0</v>
      </c>
      <c r="BD609" s="60">
        <v>0</v>
      </c>
      <c r="BE609" s="60">
        <v>0</v>
      </c>
      <c r="BF609" s="60">
        <v>0</v>
      </c>
      <c r="BG609" s="60">
        <v>236.60810839999999</v>
      </c>
      <c r="BH609" s="60">
        <v>236.60810839999999</v>
      </c>
      <c r="BI609" s="60">
        <v>0</v>
      </c>
      <c r="BJ609" s="60">
        <v>0</v>
      </c>
      <c r="BK609" s="60">
        <v>0</v>
      </c>
      <c r="BL609" s="60">
        <v>0</v>
      </c>
      <c r="BM609" s="60">
        <v>0</v>
      </c>
      <c r="BN609" s="60">
        <v>0</v>
      </c>
      <c r="BO609" s="60">
        <v>0</v>
      </c>
      <c r="BP609" s="60">
        <v>0</v>
      </c>
      <c r="BQ609" s="60">
        <v>0</v>
      </c>
      <c r="BR609" s="60">
        <v>0</v>
      </c>
      <c r="BS609" s="60">
        <v>0</v>
      </c>
      <c r="BT609" s="60">
        <v>265.34603620000001</v>
      </c>
      <c r="BU609" s="60">
        <v>265.34603620000001</v>
      </c>
      <c r="BV609" s="60">
        <v>0</v>
      </c>
      <c r="BW609" s="60">
        <v>0</v>
      </c>
      <c r="BX609" s="60">
        <v>0</v>
      </c>
      <c r="BY609" s="60">
        <v>0</v>
      </c>
      <c r="BZ609" s="60">
        <v>0</v>
      </c>
      <c r="CA609" s="60">
        <v>0</v>
      </c>
      <c r="CB609" s="60">
        <v>0</v>
      </c>
      <c r="CC609" s="60">
        <v>0</v>
      </c>
      <c r="CD609" s="60">
        <v>0</v>
      </c>
      <c r="CE609" s="60">
        <v>0</v>
      </c>
      <c r="CF609" s="60">
        <v>0</v>
      </c>
      <c r="CG609" s="60">
        <v>697.62766350000004</v>
      </c>
      <c r="CH609" s="60">
        <v>697.62766350000004</v>
      </c>
    </row>
    <row r="610" spans="1:86">
      <c r="A610" s="57" t="s">
        <v>86</v>
      </c>
      <c r="B610" s="58" t="s">
        <v>719</v>
      </c>
      <c r="C610" s="59" t="s">
        <v>116</v>
      </c>
      <c r="D610" s="58" t="s">
        <v>333</v>
      </c>
      <c r="E610" s="58" t="str">
        <f>VLOOKUP(CONCATENATE($F$4,F610),'REG FL  CWIP - 1 System Per Boo'!$A$29:$B$1161,2,FALSE)</f>
        <v>Production</v>
      </c>
      <c r="F610" s="58" t="s">
        <v>437</v>
      </c>
      <c r="G610" s="58" t="s">
        <v>438</v>
      </c>
      <c r="H610" s="63">
        <v>344</v>
      </c>
      <c r="I610" s="60">
        <v>0</v>
      </c>
      <c r="J610" s="60">
        <v>0</v>
      </c>
      <c r="K610" s="60">
        <v>0</v>
      </c>
      <c r="L610" s="60">
        <v>0</v>
      </c>
      <c r="M610" s="60">
        <v>0</v>
      </c>
      <c r="N610" s="60">
        <v>0</v>
      </c>
      <c r="O610" s="60">
        <v>0</v>
      </c>
      <c r="P610" s="60">
        <v>0</v>
      </c>
      <c r="Q610" s="60">
        <v>0</v>
      </c>
      <c r="R610" s="60">
        <v>0</v>
      </c>
      <c r="S610" s="60">
        <v>0</v>
      </c>
      <c r="T610" s="60">
        <v>0</v>
      </c>
      <c r="U610" s="60">
        <v>0</v>
      </c>
      <c r="V610" s="60">
        <v>0</v>
      </c>
      <c r="W610" s="60">
        <v>0</v>
      </c>
      <c r="X610" s="60">
        <v>0</v>
      </c>
      <c r="Y610" s="60">
        <v>0</v>
      </c>
      <c r="Z610" s="60">
        <v>0</v>
      </c>
      <c r="AA610" s="60">
        <v>0</v>
      </c>
      <c r="AB610" s="60">
        <v>0</v>
      </c>
      <c r="AC610" s="60">
        <v>0</v>
      </c>
      <c r="AD610" s="60">
        <v>0</v>
      </c>
      <c r="AE610" s="60">
        <v>800.18215087566568</v>
      </c>
      <c r="AF610" s="60">
        <v>35.203326439365306</v>
      </c>
      <c r="AG610" s="60">
        <v>0</v>
      </c>
      <c r="AH610" s="60">
        <v>835.38547731503104</v>
      </c>
      <c r="AI610" s="60">
        <v>0</v>
      </c>
      <c r="AJ610" s="60">
        <v>0</v>
      </c>
      <c r="AK610" s="60">
        <v>0</v>
      </c>
      <c r="AL610" s="60">
        <v>32.064454221900014</v>
      </c>
      <c r="AM610" s="60">
        <v>82.962001893221867</v>
      </c>
      <c r="AN610" s="60">
        <v>0</v>
      </c>
      <c r="AO610" s="60">
        <v>0</v>
      </c>
      <c r="AP610" s="60">
        <v>0</v>
      </c>
      <c r="AQ610" s="60">
        <v>0</v>
      </c>
      <c r="AR610" s="60">
        <v>0</v>
      </c>
      <c r="AS610" s="60">
        <v>68.751962620390657</v>
      </c>
      <c r="AT610" s="60">
        <v>0</v>
      </c>
      <c r="AU610" s="60">
        <v>183.77841873551253</v>
      </c>
      <c r="AV610" s="60">
        <v>0</v>
      </c>
      <c r="AW610" s="60">
        <v>0</v>
      </c>
      <c r="AX610" s="60">
        <v>0</v>
      </c>
      <c r="AY610" s="60">
        <v>49.008271594254282</v>
      </c>
      <c r="AZ610" s="60">
        <v>0</v>
      </c>
      <c r="BA610" s="60">
        <v>0</v>
      </c>
      <c r="BB610" s="60">
        <v>0</v>
      </c>
      <c r="BC610" s="60">
        <v>2490.125346981074</v>
      </c>
      <c r="BD610" s="60">
        <v>382.77122746769135</v>
      </c>
      <c r="BE610" s="60">
        <v>0</v>
      </c>
      <c r="BF610" s="60">
        <v>0</v>
      </c>
      <c r="BG610" s="60">
        <v>0</v>
      </c>
      <c r="BH610" s="60">
        <v>2921.9048460430199</v>
      </c>
      <c r="BI610" s="60">
        <v>0</v>
      </c>
      <c r="BJ610" s="60">
        <v>0</v>
      </c>
      <c r="BK610" s="60">
        <v>0</v>
      </c>
      <c r="BL610" s="60">
        <v>0</v>
      </c>
      <c r="BM610" s="60">
        <v>0</v>
      </c>
      <c r="BN610" s="60">
        <v>163.4926452565451</v>
      </c>
      <c r="BO610" s="60">
        <v>0</v>
      </c>
      <c r="BP610" s="60">
        <v>0</v>
      </c>
      <c r="BQ610" s="60">
        <v>0</v>
      </c>
      <c r="BR610" s="60">
        <v>0</v>
      </c>
      <c r="BS610" s="60">
        <v>0</v>
      </c>
      <c r="BT610" s="60">
        <v>0</v>
      </c>
      <c r="BU610" s="60">
        <v>163.4926452565451</v>
      </c>
      <c r="BV610" s="60">
        <v>0</v>
      </c>
      <c r="BW610" s="60">
        <v>0</v>
      </c>
      <c r="BX610" s="60">
        <v>0</v>
      </c>
      <c r="BY610" s="60">
        <v>0</v>
      </c>
      <c r="BZ610" s="60">
        <v>344.1971711448864</v>
      </c>
      <c r="CA610" s="60">
        <v>526.67510198600326</v>
      </c>
      <c r="CB610" s="60">
        <v>0</v>
      </c>
      <c r="CC610" s="60">
        <v>0</v>
      </c>
      <c r="CD610" s="60">
        <v>0</v>
      </c>
      <c r="CE610" s="60">
        <v>0</v>
      </c>
      <c r="CF610" s="60">
        <v>0</v>
      </c>
      <c r="CG610" s="60">
        <v>591.79881076448783</v>
      </c>
      <c r="CH610" s="60">
        <v>1462.6710838953775</v>
      </c>
    </row>
    <row r="611" spans="1:86">
      <c r="A611" s="57" t="s">
        <v>86</v>
      </c>
      <c r="B611" s="58" t="s">
        <v>723</v>
      </c>
      <c r="C611" s="59" t="s">
        <v>116</v>
      </c>
      <c r="D611" s="58" t="s">
        <v>333</v>
      </c>
      <c r="E611" s="58" t="str">
        <f>VLOOKUP(CONCATENATE($F$4,F611),'REG FL  CWIP - 1 System Per Boo'!$A$29:$B$1161,2,FALSE)</f>
        <v>Production</v>
      </c>
      <c r="F611" s="58" t="s">
        <v>437</v>
      </c>
      <c r="G611" s="58" t="s">
        <v>438</v>
      </c>
      <c r="H611" s="63">
        <v>344</v>
      </c>
      <c r="I611" s="60">
        <v>0</v>
      </c>
      <c r="J611" s="60">
        <v>0</v>
      </c>
      <c r="K611" s="60">
        <v>0</v>
      </c>
      <c r="L611" s="60">
        <v>0</v>
      </c>
      <c r="M611" s="60">
        <v>0</v>
      </c>
      <c r="N611" s="60">
        <v>0</v>
      </c>
      <c r="O611" s="60">
        <v>0</v>
      </c>
      <c r="P611" s="60">
        <v>0</v>
      </c>
      <c r="Q611" s="60">
        <v>0</v>
      </c>
      <c r="R611" s="60">
        <v>0</v>
      </c>
      <c r="S611" s="60">
        <v>0</v>
      </c>
      <c r="T611" s="60">
        <v>0</v>
      </c>
      <c r="U611" s="60">
        <v>0</v>
      </c>
      <c r="V611" s="60">
        <v>513.35970099999997</v>
      </c>
      <c r="W611" s="60">
        <v>513.35970099999997</v>
      </c>
      <c r="X611" s="60">
        <v>1063.7539601699</v>
      </c>
      <c r="Y611" s="60">
        <v>1094.291780822</v>
      </c>
      <c r="Z611" s="60">
        <v>1094.291780822</v>
      </c>
      <c r="AA611" s="60">
        <v>1116.1047654868</v>
      </c>
      <c r="AB611" s="60">
        <v>1116.1047654868</v>
      </c>
      <c r="AC611" s="60">
        <v>1116.1047654868</v>
      </c>
      <c r="AD611" s="60">
        <v>1129.6317396375</v>
      </c>
      <c r="AE611" s="60">
        <v>777.42631169313427</v>
      </c>
      <c r="AF611" s="60">
        <v>742.22298525376891</v>
      </c>
      <c r="AG611" s="60">
        <v>742.22298525376891</v>
      </c>
      <c r="AH611" s="60">
        <v>742.22298525376891</v>
      </c>
      <c r="AI611" s="60">
        <v>744.9283803879689</v>
      </c>
      <c r="AJ611" s="60">
        <v>747.63377552216889</v>
      </c>
      <c r="AK611" s="60">
        <v>781.53078112046887</v>
      </c>
      <c r="AL611" s="60">
        <v>849.54453495876885</v>
      </c>
      <c r="AM611" s="60">
        <v>802.051522782647</v>
      </c>
      <c r="AN611" s="60">
        <v>802.051522782647</v>
      </c>
      <c r="AO611" s="60">
        <v>802.051522782647</v>
      </c>
      <c r="AP611" s="60">
        <v>802.051522782647</v>
      </c>
      <c r="AQ611" s="60">
        <v>802.051522782647</v>
      </c>
      <c r="AR611" s="60">
        <v>802.051522782647</v>
      </c>
      <c r="AS611" s="60">
        <v>733.29956016225628</v>
      </c>
      <c r="AT611" s="60">
        <v>733.29956016225628</v>
      </c>
      <c r="AU611" s="60">
        <v>733.29956016225628</v>
      </c>
      <c r="AV611" s="60">
        <v>977.6978934955896</v>
      </c>
      <c r="AW611" s="60">
        <v>1222.0962268289229</v>
      </c>
      <c r="AX611" s="60">
        <v>1466.4945601622562</v>
      </c>
      <c r="AY611" s="60">
        <v>1661.8846219013353</v>
      </c>
      <c r="AZ611" s="60">
        <v>1906.2829552346686</v>
      </c>
      <c r="BA611" s="60">
        <v>2150.6812885680019</v>
      </c>
      <c r="BB611" s="60">
        <v>2395.0796219013355</v>
      </c>
      <c r="BC611" s="60">
        <v>149.35260825359501</v>
      </c>
      <c r="BD611" s="60">
        <v>10.979714119236974</v>
      </c>
      <c r="BE611" s="60">
        <v>255.37804745257031</v>
      </c>
      <c r="BF611" s="60">
        <v>499.77638078590365</v>
      </c>
      <c r="BG611" s="60">
        <v>744.1747141192368</v>
      </c>
      <c r="BH611" s="60">
        <v>744.1747141192368</v>
      </c>
      <c r="BI611" s="60">
        <v>755.20971411923676</v>
      </c>
      <c r="BJ611" s="60">
        <v>766.24471411923673</v>
      </c>
      <c r="BK611" s="60">
        <v>777.2797141192367</v>
      </c>
      <c r="BL611" s="60">
        <v>788.31471411923667</v>
      </c>
      <c r="BM611" s="60">
        <v>799.34971411923664</v>
      </c>
      <c r="BN611" s="60">
        <v>646.89206886269153</v>
      </c>
      <c r="BO611" s="60">
        <v>657.9270688626915</v>
      </c>
      <c r="BP611" s="60">
        <v>668.96206886269147</v>
      </c>
      <c r="BQ611" s="60">
        <v>679.99706886269144</v>
      </c>
      <c r="BR611" s="60">
        <v>691.0320688626914</v>
      </c>
      <c r="BS611" s="60">
        <v>702.06706886269137</v>
      </c>
      <c r="BT611" s="60">
        <v>713.10206886269134</v>
      </c>
      <c r="BU611" s="60">
        <v>713.10206886269134</v>
      </c>
      <c r="BV611" s="60">
        <v>839.72706886269134</v>
      </c>
      <c r="BW611" s="60">
        <v>966.35206886269134</v>
      </c>
      <c r="BX611" s="60">
        <v>1092.9770688626913</v>
      </c>
      <c r="BY611" s="60">
        <v>1219.6020688626913</v>
      </c>
      <c r="BZ611" s="60">
        <v>1002.0298977178049</v>
      </c>
      <c r="CA611" s="60">
        <v>601.97979573180169</v>
      </c>
      <c r="CB611" s="60">
        <v>728.60479573180169</v>
      </c>
      <c r="CC611" s="60">
        <v>855.22979573180169</v>
      </c>
      <c r="CD611" s="60">
        <v>981.85479573180169</v>
      </c>
      <c r="CE611" s="60">
        <v>1108.4797957318017</v>
      </c>
      <c r="CF611" s="60">
        <v>1235.1047957318017</v>
      </c>
      <c r="CG611" s="60">
        <v>769.93098496731386</v>
      </c>
      <c r="CH611" s="60">
        <v>769.93098496731386</v>
      </c>
    </row>
    <row r="612" spans="1:86">
      <c r="A612" s="57" t="s">
        <v>86</v>
      </c>
      <c r="B612" s="58" t="s">
        <v>723</v>
      </c>
      <c r="C612" s="59" t="s">
        <v>116</v>
      </c>
      <c r="D612" s="58" t="s">
        <v>333</v>
      </c>
      <c r="E612" s="58" t="str">
        <f>VLOOKUP(CONCATENATE($F$4,F612),'REG FL  CWIP - 1 System Per Boo'!$A$29:$B$1161,2,FALSE)</f>
        <v>Production</v>
      </c>
      <c r="F612" s="58" t="s">
        <v>446</v>
      </c>
      <c r="G612" s="58" t="s">
        <v>438</v>
      </c>
      <c r="H612" s="63">
        <v>344</v>
      </c>
      <c r="I612" s="60">
        <v>0</v>
      </c>
      <c r="J612" s="60">
        <v>0</v>
      </c>
      <c r="K612" s="60">
        <v>0</v>
      </c>
      <c r="L612" s="60">
        <v>0</v>
      </c>
      <c r="M612" s="60">
        <v>0</v>
      </c>
      <c r="N612" s="60">
        <v>0</v>
      </c>
      <c r="O612" s="60">
        <v>0</v>
      </c>
      <c r="P612" s="60">
        <v>0</v>
      </c>
      <c r="Q612" s="60">
        <v>0</v>
      </c>
      <c r="R612" s="60">
        <v>0</v>
      </c>
      <c r="S612" s="60">
        <v>0</v>
      </c>
      <c r="T612" s="60">
        <v>0</v>
      </c>
      <c r="U612" s="60">
        <v>0</v>
      </c>
      <c r="V612" s="60">
        <v>3.5923653929083299</v>
      </c>
      <c r="W612" s="60">
        <v>7.1847307858166598</v>
      </c>
      <c r="X612" s="60">
        <v>10.777096178724989</v>
      </c>
      <c r="Y612" s="60">
        <v>14.36946157163332</v>
      </c>
      <c r="Z612" s="60">
        <v>17.96182696454165</v>
      </c>
      <c r="AA612" s="60">
        <v>21.554192357449981</v>
      </c>
      <c r="AB612" s="60">
        <v>25.146557750358312</v>
      </c>
      <c r="AC612" s="60">
        <v>28.738923143266643</v>
      </c>
      <c r="AD612" s="60">
        <v>32.331288536174974</v>
      </c>
      <c r="AE612" s="60">
        <v>35.923653929083301</v>
      </c>
      <c r="AF612" s="60">
        <v>39.516019321991628</v>
      </c>
      <c r="AG612" s="60">
        <v>0</v>
      </c>
      <c r="AH612" s="60">
        <v>0</v>
      </c>
      <c r="AI612" s="60">
        <v>17.813323579999999</v>
      </c>
      <c r="AJ612" s="60">
        <v>35.626647159999997</v>
      </c>
      <c r="AK612" s="60">
        <v>53.439970739999993</v>
      </c>
      <c r="AL612" s="60">
        <v>71.253294319999995</v>
      </c>
      <c r="AM612" s="60">
        <v>89.066617899999997</v>
      </c>
      <c r="AN612" s="60">
        <v>106.87994148</v>
      </c>
      <c r="AO612" s="60">
        <v>124.69326506</v>
      </c>
      <c r="AP612" s="60">
        <v>142.50658863999999</v>
      </c>
      <c r="AQ612" s="60">
        <v>160.31991221999999</v>
      </c>
      <c r="AR612" s="60">
        <v>178.13323579999999</v>
      </c>
      <c r="AS612" s="60">
        <v>195.94655938</v>
      </c>
      <c r="AT612" s="60">
        <v>0</v>
      </c>
      <c r="AU612" s="60">
        <v>0</v>
      </c>
      <c r="AV612" s="60">
        <v>19.7173423718388</v>
      </c>
      <c r="AW612" s="60">
        <v>39.4346847436776</v>
      </c>
      <c r="AX612" s="60">
        <v>59.152027115516404</v>
      </c>
      <c r="AY612" s="60">
        <v>78.8693694873552</v>
      </c>
      <c r="AZ612" s="60">
        <v>98.586711859193997</v>
      </c>
      <c r="BA612" s="60">
        <v>118.30405423103279</v>
      </c>
      <c r="BB612" s="60">
        <v>138.02139660287159</v>
      </c>
      <c r="BC612" s="60">
        <v>157.7387389747104</v>
      </c>
      <c r="BD612" s="60">
        <v>177.45608134654921</v>
      </c>
      <c r="BE612" s="60">
        <v>197.17342371838802</v>
      </c>
      <c r="BF612" s="60">
        <v>216.89076609022683</v>
      </c>
      <c r="BG612" s="60">
        <v>0</v>
      </c>
      <c r="BH612" s="60">
        <v>0</v>
      </c>
      <c r="BI612" s="60">
        <v>22.112169690998424</v>
      </c>
      <c r="BJ612" s="60">
        <v>44.224339381996849</v>
      </c>
      <c r="BK612" s="60">
        <v>66.33650907299527</v>
      </c>
      <c r="BL612" s="60">
        <v>88.448678763993698</v>
      </c>
      <c r="BM612" s="60">
        <v>110.56084845499213</v>
      </c>
      <c r="BN612" s="60">
        <v>132.67301814599054</v>
      </c>
      <c r="BO612" s="60">
        <v>154.78518783698897</v>
      </c>
      <c r="BP612" s="60">
        <v>176.8973575279874</v>
      </c>
      <c r="BQ612" s="60">
        <v>199.00952721898582</v>
      </c>
      <c r="BR612" s="60">
        <v>221.12169690998425</v>
      </c>
      <c r="BS612" s="60">
        <v>243.23386660098268</v>
      </c>
      <c r="BT612" s="60">
        <v>0</v>
      </c>
      <c r="BU612" s="60">
        <v>0</v>
      </c>
      <c r="BV612" s="60">
        <v>58.135638631379834</v>
      </c>
      <c r="BW612" s="60">
        <v>116.27127726275967</v>
      </c>
      <c r="BX612" s="60">
        <v>174.4069158941395</v>
      </c>
      <c r="BY612" s="60">
        <v>232.54255452551934</v>
      </c>
      <c r="BZ612" s="60">
        <v>290.67819315689917</v>
      </c>
      <c r="CA612" s="60">
        <v>348.813831788279</v>
      </c>
      <c r="CB612" s="60">
        <v>406.94947041965884</v>
      </c>
      <c r="CC612" s="60">
        <v>465.08510905103867</v>
      </c>
      <c r="CD612" s="60">
        <v>523.22074768241851</v>
      </c>
      <c r="CE612" s="60">
        <v>581.35638631379834</v>
      </c>
      <c r="CF612" s="60">
        <v>639.49202494517817</v>
      </c>
      <c r="CG612" s="60">
        <v>0</v>
      </c>
      <c r="CH612" s="60">
        <v>0</v>
      </c>
    </row>
    <row r="613" spans="1:86">
      <c r="A613" s="57" t="s">
        <v>86</v>
      </c>
      <c r="B613" s="58" t="s">
        <v>132</v>
      </c>
      <c r="C613" s="59" t="s">
        <v>116</v>
      </c>
      <c r="D613" s="58" t="s">
        <v>333</v>
      </c>
      <c r="E613" s="58" t="str">
        <f>VLOOKUP(CONCATENATE($F$4,F613),'REG FL  CWIP - 1 System Per Boo'!$A$29:$B$1161,2,FALSE)</f>
        <v>Production</v>
      </c>
      <c r="F613" s="58" t="s">
        <v>439</v>
      </c>
      <c r="G613" s="58" t="s">
        <v>440</v>
      </c>
      <c r="H613" s="63">
        <v>345</v>
      </c>
      <c r="I613" s="60">
        <v>0</v>
      </c>
      <c r="J613" s="60">
        <v>0</v>
      </c>
      <c r="K613" s="60">
        <v>0</v>
      </c>
      <c r="L613" s="60">
        <v>0</v>
      </c>
      <c r="M613" s="60">
        <v>0</v>
      </c>
      <c r="N613" s="60">
        <v>0</v>
      </c>
      <c r="O613" s="60">
        <v>0</v>
      </c>
      <c r="P613" s="60">
        <v>0</v>
      </c>
      <c r="Q613" s="60">
        <v>0</v>
      </c>
      <c r="R613" s="60">
        <v>0</v>
      </c>
      <c r="S613" s="60">
        <v>0</v>
      </c>
      <c r="T613" s="60">
        <v>0</v>
      </c>
      <c r="U613" s="60">
        <v>0</v>
      </c>
      <c r="V613" s="60">
        <v>0</v>
      </c>
      <c r="W613" s="60">
        <v>261.491648</v>
      </c>
      <c r="X613" s="60">
        <v>261.491648</v>
      </c>
      <c r="Y613" s="60">
        <v>541.84770555520004</v>
      </c>
      <c r="Z613" s="60">
        <v>557.40285145600001</v>
      </c>
      <c r="AA613" s="60">
        <v>557.40285145600001</v>
      </c>
      <c r="AB613" s="60">
        <v>568.51380016639996</v>
      </c>
      <c r="AC613" s="60">
        <v>568.51380016639996</v>
      </c>
      <c r="AD613" s="60">
        <v>568.51380016639996</v>
      </c>
      <c r="AE613" s="60">
        <v>575.40407759999994</v>
      </c>
      <c r="AF613" s="60">
        <v>396.00008930813863</v>
      </c>
      <c r="AG613" s="60">
        <v>378.06846002796726</v>
      </c>
      <c r="AH613" s="60">
        <v>0</v>
      </c>
      <c r="AI613" s="60">
        <v>378.06846002796726</v>
      </c>
      <c r="AJ613" s="60">
        <v>379.44651566956725</v>
      </c>
      <c r="AK613" s="60">
        <v>380.82457131116723</v>
      </c>
      <c r="AL613" s="60">
        <v>398.09079582956724</v>
      </c>
      <c r="AM613" s="60">
        <v>432.73517586796726</v>
      </c>
      <c r="AN613" s="60">
        <v>408.54351065110956</v>
      </c>
      <c r="AO613" s="60">
        <v>408.54351065110956</v>
      </c>
      <c r="AP613" s="60">
        <v>408.54351065110956</v>
      </c>
      <c r="AQ613" s="60">
        <v>408.54351065110956</v>
      </c>
      <c r="AR613" s="60">
        <v>408.54351065110956</v>
      </c>
      <c r="AS613" s="60">
        <v>408.54351065110956</v>
      </c>
      <c r="AT613" s="60">
        <v>373.5231068799917</v>
      </c>
      <c r="AU613" s="60">
        <v>378.06846002796726</v>
      </c>
      <c r="AV613" s="60">
        <v>373.5231068799917</v>
      </c>
      <c r="AW613" s="60">
        <v>498.01310687999171</v>
      </c>
      <c r="AX613" s="60">
        <v>622.50310687999172</v>
      </c>
      <c r="AY613" s="60">
        <v>746.99310687999173</v>
      </c>
      <c r="AZ613" s="60">
        <v>846.51959895603409</v>
      </c>
      <c r="BA613" s="60">
        <v>971.0095989560341</v>
      </c>
      <c r="BB613" s="60">
        <v>1095.4995989560341</v>
      </c>
      <c r="BC613" s="60">
        <v>1219.9895989560341</v>
      </c>
      <c r="BD613" s="60">
        <v>76.076230193004903</v>
      </c>
      <c r="BE613" s="60">
        <v>5.5927731598109176</v>
      </c>
      <c r="BF613" s="60">
        <v>130.08277315981093</v>
      </c>
      <c r="BG613" s="60">
        <v>254.57277315981094</v>
      </c>
      <c r="BH613" s="60">
        <v>373.5231068799917</v>
      </c>
      <c r="BI613" s="60">
        <v>379.06277315981094</v>
      </c>
      <c r="BJ613" s="60">
        <v>384.68360649314428</v>
      </c>
      <c r="BK613" s="60">
        <v>390.30443982647762</v>
      </c>
      <c r="BL613" s="60">
        <v>395.92527315981096</v>
      </c>
      <c r="BM613" s="60">
        <v>401.54610649314429</v>
      </c>
      <c r="BN613" s="60">
        <v>407.16693982647763</v>
      </c>
      <c r="BO613" s="60">
        <v>329.50907939485205</v>
      </c>
      <c r="BP613" s="60">
        <v>335.12991272818539</v>
      </c>
      <c r="BQ613" s="60">
        <v>340.75074606151873</v>
      </c>
      <c r="BR613" s="60">
        <v>346.37157939485206</v>
      </c>
      <c r="BS613" s="60">
        <v>351.9924127281854</v>
      </c>
      <c r="BT613" s="60">
        <v>357.61324606151874</v>
      </c>
      <c r="BU613" s="60">
        <v>379.06277315981094</v>
      </c>
      <c r="BV613" s="60">
        <v>363.23407939485207</v>
      </c>
      <c r="BW613" s="60">
        <v>427.73324606151874</v>
      </c>
      <c r="BX613" s="60">
        <v>492.23241272818541</v>
      </c>
      <c r="BY613" s="60">
        <v>556.73157939485213</v>
      </c>
      <c r="BZ613" s="60">
        <v>621.23074606151886</v>
      </c>
      <c r="CA613" s="60">
        <v>510.40564527384595</v>
      </c>
      <c r="CB613" s="60">
        <v>306.6314555903981</v>
      </c>
      <c r="CC613" s="60">
        <v>371.13062225706477</v>
      </c>
      <c r="CD613" s="60">
        <v>435.62978892373144</v>
      </c>
      <c r="CE613" s="60">
        <v>500.12895559039811</v>
      </c>
      <c r="CF613" s="60">
        <v>564.62812225706477</v>
      </c>
      <c r="CG613" s="60">
        <v>629.12728892373138</v>
      </c>
      <c r="CH613" s="60">
        <v>363.23407939485207</v>
      </c>
    </row>
    <row r="614" spans="1:86">
      <c r="A614" s="57" t="s">
        <v>86</v>
      </c>
      <c r="B614" s="58" t="s">
        <v>132</v>
      </c>
      <c r="C614" s="59" t="s">
        <v>116</v>
      </c>
      <c r="D614" s="58" t="s">
        <v>333</v>
      </c>
      <c r="E614" s="58" t="str">
        <f>VLOOKUP(CONCATENATE($F$4,F614),'REG FL  CWIP - 1 System Per Boo'!$A$29:$B$1161,2,FALSE)</f>
        <v>Production</v>
      </c>
      <c r="F614" s="58" t="s">
        <v>447</v>
      </c>
      <c r="G614" s="58" t="s">
        <v>440</v>
      </c>
      <c r="H614" s="63">
        <v>345</v>
      </c>
      <c r="I614" s="60">
        <v>0</v>
      </c>
      <c r="J614" s="60">
        <v>0</v>
      </c>
      <c r="K614" s="60">
        <v>0</v>
      </c>
      <c r="L614" s="60">
        <v>0</v>
      </c>
      <c r="M614" s="60">
        <v>0</v>
      </c>
      <c r="N614" s="60">
        <v>0</v>
      </c>
      <c r="O614" s="60">
        <v>0</v>
      </c>
      <c r="P614" s="60">
        <v>0</v>
      </c>
      <c r="Q614" s="60">
        <v>0</v>
      </c>
      <c r="R614" s="60">
        <v>0</v>
      </c>
      <c r="S614" s="60">
        <v>0</v>
      </c>
      <c r="T614" s="60">
        <v>0</v>
      </c>
      <c r="U614" s="60">
        <v>0</v>
      </c>
      <c r="V614" s="60">
        <v>0</v>
      </c>
      <c r="W614" s="60">
        <v>1.82985447626667</v>
      </c>
      <c r="X614" s="60">
        <v>3.6597089525333399</v>
      </c>
      <c r="Y614" s="60">
        <v>5.4895634288000101</v>
      </c>
      <c r="Z614" s="60">
        <v>7.3194179050666799</v>
      </c>
      <c r="AA614" s="60">
        <v>9.1492723813333505</v>
      </c>
      <c r="AB614" s="60">
        <v>10.97912685760002</v>
      </c>
      <c r="AC614" s="60">
        <v>12.80898133386669</v>
      </c>
      <c r="AD614" s="60">
        <v>14.63883581013336</v>
      </c>
      <c r="AE614" s="60">
        <v>16.46869028640003</v>
      </c>
      <c r="AF614" s="60">
        <v>18.298544762666701</v>
      </c>
      <c r="AG614" s="60">
        <v>20.128399238933373</v>
      </c>
      <c r="AH614" s="60">
        <v>0</v>
      </c>
      <c r="AI614" s="60">
        <v>0</v>
      </c>
      <c r="AJ614" s="60">
        <v>9.0736287440000005</v>
      </c>
      <c r="AK614" s="60">
        <v>18.147257488000001</v>
      </c>
      <c r="AL614" s="60">
        <v>27.220886232000002</v>
      </c>
      <c r="AM614" s="60">
        <v>36.294514976000002</v>
      </c>
      <c r="AN614" s="60">
        <v>45.368143720000006</v>
      </c>
      <c r="AO614" s="60">
        <v>54.44177246400001</v>
      </c>
      <c r="AP614" s="60">
        <v>63.515401208000014</v>
      </c>
      <c r="AQ614" s="60">
        <v>72.589029952000018</v>
      </c>
      <c r="AR614" s="60">
        <v>81.662658696000022</v>
      </c>
      <c r="AS614" s="60">
        <v>90.736287440000027</v>
      </c>
      <c r="AT614" s="60">
        <v>99.809916184000031</v>
      </c>
      <c r="AU614" s="60">
        <v>0</v>
      </c>
      <c r="AV614" s="60">
        <v>0</v>
      </c>
      <c r="AW614" s="60">
        <v>10.04348479366733</v>
      </c>
      <c r="AX614" s="60">
        <v>20.086969587334661</v>
      </c>
      <c r="AY614" s="60">
        <v>30.130454381001989</v>
      </c>
      <c r="AZ614" s="60">
        <v>40.173939174669322</v>
      </c>
      <c r="BA614" s="60">
        <v>50.217423968336654</v>
      </c>
      <c r="BB614" s="60">
        <v>60.260908762003986</v>
      </c>
      <c r="BC614" s="60">
        <v>70.304393555671311</v>
      </c>
      <c r="BD614" s="60">
        <v>80.347878349338643</v>
      </c>
      <c r="BE614" s="60">
        <v>90.391363143005975</v>
      </c>
      <c r="BF614" s="60">
        <v>100.43484793667331</v>
      </c>
      <c r="BG614" s="60">
        <v>110.47833273034064</v>
      </c>
      <c r="BH614" s="60">
        <v>0</v>
      </c>
      <c r="BI614" s="60">
        <v>0</v>
      </c>
      <c r="BJ614" s="60">
        <v>11.263345528945301</v>
      </c>
      <c r="BK614" s="60">
        <v>22.526691057890602</v>
      </c>
      <c r="BL614" s="60">
        <v>33.790036586835903</v>
      </c>
      <c r="BM614" s="60">
        <v>45.053382115781204</v>
      </c>
      <c r="BN614" s="60">
        <v>56.316727644726505</v>
      </c>
      <c r="BO614" s="60">
        <v>67.580073173671806</v>
      </c>
      <c r="BP614" s="60">
        <v>78.8434187026171</v>
      </c>
      <c r="BQ614" s="60">
        <v>90.106764231562408</v>
      </c>
      <c r="BR614" s="60">
        <v>101.37010976050772</v>
      </c>
      <c r="BS614" s="60">
        <v>112.63345528945302</v>
      </c>
      <c r="BT614" s="60">
        <v>123.89680081839833</v>
      </c>
      <c r="BU614" s="60">
        <v>0</v>
      </c>
      <c r="BV614" s="60">
        <v>0</v>
      </c>
      <c r="BW614" s="60">
        <v>29.612733377208706</v>
      </c>
      <c r="BX614" s="60">
        <v>59.225466754417411</v>
      </c>
      <c r="BY614" s="60">
        <v>88.83820013162611</v>
      </c>
      <c r="BZ614" s="60">
        <v>118.45093350883482</v>
      </c>
      <c r="CA614" s="60">
        <v>148.06366688604353</v>
      </c>
      <c r="CB614" s="60">
        <v>177.67640026325225</v>
      </c>
      <c r="CC614" s="60">
        <v>207.28913364046096</v>
      </c>
      <c r="CD614" s="60">
        <v>236.90186701766967</v>
      </c>
      <c r="CE614" s="60">
        <v>266.51460039487836</v>
      </c>
      <c r="CF614" s="60">
        <v>296.12733377208707</v>
      </c>
      <c r="CG614" s="60">
        <v>325.74006714929578</v>
      </c>
      <c r="CH614" s="60">
        <v>0</v>
      </c>
    </row>
    <row r="615" spans="1:86">
      <c r="A615" s="57" t="s">
        <v>86</v>
      </c>
      <c r="B615" s="57" t="s">
        <v>701</v>
      </c>
      <c r="C615" s="58" t="s">
        <v>116</v>
      </c>
      <c r="D615" s="58" t="s">
        <v>333</v>
      </c>
      <c r="E615" s="58" t="str">
        <f>VLOOKUP(CONCATENATE($F$4,F615),'REG FL  CWIP - 1 System Per Boo'!$A$29:$B$1161,2,FALSE)</f>
        <v>Production</v>
      </c>
      <c r="F615" s="58" t="s">
        <v>439</v>
      </c>
      <c r="G615" s="58" t="s">
        <v>440</v>
      </c>
      <c r="H615" s="63">
        <v>345</v>
      </c>
      <c r="I615" s="60">
        <v>0</v>
      </c>
      <c r="J615" s="60">
        <v>0</v>
      </c>
      <c r="K615" s="60">
        <v>0</v>
      </c>
      <c r="L615" s="60">
        <v>0</v>
      </c>
      <c r="M615" s="60">
        <v>0</v>
      </c>
      <c r="N615" s="60">
        <v>0</v>
      </c>
      <c r="O615" s="60">
        <v>0</v>
      </c>
      <c r="P615" s="60">
        <v>0</v>
      </c>
      <c r="Q615" s="60">
        <v>0</v>
      </c>
      <c r="R615" s="60">
        <v>0</v>
      </c>
      <c r="S615" s="60">
        <v>0</v>
      </c>
      <c r="T615" s="60">
        <v>0</v>
      </c>
      <c r="U615" s="60">
        <v>0</v>
      </c>
      <c r="V615" s="60">
        <v>261.491648</v>
      </c>
      <c r="W615" s="60">
        <v>0</v>
      </c>
      <c r="X615" s="60">
        <v>280.35605755519998</v>
      </c>
      <c r="Y615" s="60">
        <v>15.555145900799999</v>
      </c>
      <c r="Z615" s="60">
        <v>0</v>
      </c>
      <c r="AA615" s="60">
        <v>11.110948710400001</v>
      </c>
      <c r="AB615" s="60">
        <v>0</v>
      </c>
      <c r="AC615" s="60">
        <v>0</v>
      </c>
      <c r="AD615" s="60">
        <v>6.8902774335999997</v>
      </c>
      <c r="AE615" s="60">
        <v>228.1873145024</v>
      </c>
      <c r="AF615" s="60">
        <v>0</v>
      </c>
      <c r="AG615" s="60">
        <v>0</v>
      </c>
      <c r="AH615" s="60">
        <v>803.59139210239994</v>
      </c>
      <c r="AI615" s="60">
        <v>1.3780556416</v>
      </c>
      <c r="AJ615" s="60">
        <v>1.3780556416</v>
      </c>
      <c r="AK615" s="60">
        <v>17.266224518400001</v>
      </c>
      <c r="AL615" s="60">
        <v>50.977152089599997</v>
      </c>
      <c r="AM615" s="60">
        <v>18.066951020800001</v>
      </c>
      <c r="AN615" s="60">
        <v>0</v>
      </c>
      <c r="AO615" s="60">
        <v>0</v>
      </c>
      <c r="AP615" s="60">
        <v>0</v>
      </c>
      <c r="AQ615" s="60">
        <v>0</v>
      </c>
      <c r="AR615" s="60">
        <v>0</v>
      </c>
      <c r="AS615" s="60">
        <v>0</v>
      </c>
      <c r="AT615" s="60">
        <v>0</v>
      </c>
      <c r="AU615" s="60">
        <v>89.06643891200001</v>
      </c>
      <c r="AV615" s="60">
        <v>124.49000000000001</v>
      </c>
      <c r="AW615" s="60">
        <v>124.49000000000001</v>
      </c>
      <c r="AX615" s="60">
        <v>124.49000000000001</v>
      </c>
      <c r="AY615" s="60">
        <v>124.49000000000001</v>
      </c>
      <c r="AZ615" s="60">
        <v>124.49000000000001</v>
      </c>
      <c r="BA615" s="60">
        <v>124.49000000000001</v>
      </c>
      <c r="BB615" s="60">
        <v>124.49000000000001</v>
      </c>
      <c r="BC615" s="60">
        <v>124.49000000000001</v>
      </c>
      <c r="BD615" s="60">
        <v>124.49000000000001</v>
      </c>
      <c r="BE615" s="60">
        <v>124.49000000000001</v>
      </c>
      <c r="BF615" s="60">
        <v>124.49000000000001</v>
      </c>
      <c r="BG615" s="60">
        <v>124.49000000000001</v>
      </c>
      <c r="BH615" s="60">
        <v>1493.88</v>
      </c>
      <c r="BI615" s="60">
        <v>5.6208333333333336</v>
      </c>
      <c r="BJ615" s="60">
        <v>5.6208333333333336</v>
      </c>
      <c r="BK615" s="60">
        <v>5.6208333333333336</v>
      </c>
      <c r="BL615" s="60">
        <v>5.6208333333333336</v>
      </c>
      <c r="BM615" s="60">
        <v>5.6208333333333336</v>
      </c>
      <c r="BN615" s="60">
        <v>5.6208333333333336</v>
      </c>
      <c r="BO615" s="60">
        <v>5.6208333333333336</v>
      </c>
      <c r="BP615" s="60">
        <v>5.6208333333333336</v>
      </c>
      <c r="BQ615" s="60">
        <v>5.6208333333333336</v>
      </c>
      <c r="BR615" s="60">
        <v>5.6208333333333336</v>
      </c>
      <c r="BS615" s="60">
        <v>5.6208333333333336</v>
      </c>
      <c r="BT615" s="60">
        <v>5.6208333333333229</v>
      </c>
      <c r="BU615" s="60">
        <v>67.45</v>
      </c>
      <c r="BV615" s="60">
        <v>64.499166666666667</v>
      </c>
      <c r="BW615" s="60">
        <v>64.499166666666667</v>
      </c>
      <c r="BX615" s="60">
        <v>64.499166666666667</v>
      </c>
      <c r="BY615" s="60">
        <v>64.499166666666667</v>
      </c>
      <c r="BZ615" s="60">
        <v>64.499166666666667</v>
      </c>
      <c r="CA615" s="60">
        <v>64.499166666666667</v>
      </c>
      <c r="CB615" s="60">
        <v>64.499166666666667</v>
      </c>
      <c r="CC615" s="60">
        <v>64.499166666666667</v>
      </c>
      <c r="CD615" s="60">
        <v>64.499166666666667</v>
      </c>
      <c r="CE615" s="60">
        <v>64.499166666666667</v>
      </c>
      <c r="CF615" s="60">
        <v>64.499166666666667</v>
      </c>
      <c r="CG615" s="60">
        <v>64.499166666666497</v>
      </c>
      <c r="CH615" s="60">
        <v>773.99</v>
      </c>
    </row>
    <row r="616" spans="1:86">
      <c r="A616" s="57" t="s">
        <v>86</v>
      </c>
      <c r="B616" s="57" t="s">
        <v>701</v>
      </c>
      <c r="C616" s="58" t="s">
        <v>116</v>
      </c>
      <c r="D616" s="58" t="s">
        <v>333</v>
      </c>
      <c r="E616" s="58" t="str">
        <f>VLOOKUP(CONCATENATE($F$4,F616),'REG FL  CWIP - 1 System Per Boo'!$A$29:$B$1161,2,FALSE)</f>
        <v>Production</v>
      </c>
      <c r="F616" s="58" t="s">
        <v>447</v>
      </c>
      <c r="G616" s="58" t="s">
        <v>440</v>
      </c>
      <c r="H616" s="63">
        <v>345</v>
      </c>
      <c r="I616" s="60">
        <v>0</v>
      </c>
      <c r="J616" s="60">
        <v>0</v>
      </c>
      <c r="K616" s="60">
        <v>0</v>
      </c>
      <c r="L616" s="60">
        <v>0</v>
      </c>
      <c r="M616" s="60">
        <v>0</v>
      </c>
      <c r="N616" s="60">
        <v>0</v>
      </c>
      <c r="O616" s="60">
        <v>0</v>
      </c>
      <c r="P616" s="60">
        <v>0</v>
      </c>
      <c r="Q616" s="60">
        <v>0</v>
      </c>
      <c r="R616" s="60">
        <v>0</v>
      </c>
      <c r="S616" s="60">
        <v>0</v>
      </c>
      <c r="T616" s="60">
        <v>0</v>
      </c>
      <c r="U616" s="60">
        <v>0</v>
      </c>
      <c r="V616" s="60">
        <v>1.82985447626667</v>
      </c>
      <c r="W616" s="60">
        <v>1.82985447626667</v>
      </c>
      <c r="X616" s="60">
        <v>1.82985447626667</v>
      </c>
      <c r="Y616" s="60">
        <v>1.82985447626667</v>
      </c>
      <c r="Z616" s="60">
        <v>1.82985447626667</v>
      </c>
      <c r="AA616" s="60">
        <v>1.82985447626667</v>
      </c>
      <c r="AB616" s="60">
        <v>1.82985447626667</v>
      </c>
      <c r="AC616" s="60">
        <v>1.82985447626667</v>
      </c>
      <c r="AD616" s="60">
        <v>1.82985447626667</v>
      </c>
      <c r="AE616" s="60">
        <v>1.82985447626667</v>
      </c>
      <c r="AF616" s="60">
        <v>1.82985447626667</v>
      </c>
      <c r="AG616" s="60">
        <v>1.82985447626667</v>
      </c>
      <c r="AH616" s="60">
        <v>21.958253715200044</v>
      </c>
      <c r="AI616" s="60">
        <v>9.0736287440000005</v>
      </c>
      <c r="AJ616" s="60">
        <v>9.0736287440000005</v>
      </c>
      <c r="AK616" s="60">
        <v>9.0736287440000005</v>
      </c>
      <c r="AL616" s="60">
        <v>9.0736287440000005</v>
      </c>
      <c r="AM616" s="60">
        <v>9.0736287440000005</v>
      </c>
      <c r="AN616" s="60">
        <v>9.0736287440000005</v>
      </c>
      <c r="AO616" s="60">
        <v>9.0736287440000005</v>
      </c>
      <c r="AP616" s="60">
        <v>9.0736287440000005</v>
      </c>
      <c r="AQ616" s="60">
        <v>9.0736287440000005</v>
      </c>
      <c r="AR616" s="60">
        <v>9.0736287440000005</v>
      </c>
      <c r="AS616" s="60">
        <v>9.0736287440000005</v>
      </c>
      <c r="AT616" s="60">
        <v>9.0736287440000005</v>
      </c>
      <c r="AU616" s="60">
        <v>108.88354492800003</v>
      </c>
      <c r="AV616" s="60">
        <v>10.04348479366733</v>
      </c>
      <c r="AW616" s="60">
        <v>10.04348479366733</v>
      </c>
      <c r="AX616" s="60">
        <v>10.04348479366733</v>
      </c>
      <c r="AY616" s="60">
        <v>10.04348479366733</v>
      </c>
      <c r="AZ616" s="60">
        <v>10.04348479366733</v>
      </c>
      <c r="BA616" s="60">
        <v>10.04348479366733</v>
      </c>
      <c r="BB616" s="60">
        <v>10.04348479366733</v>
      </c>
      <c r="BC616" s="60">
        <v>10.04348479366733</v>
      </c>
      <c r="BD616" s="60">
        <v>10.04348479366733</v>
      </c>
      <c r="BE616" s="60">
        <v>10.04348479366733</v>
      </c>
      <c r="BF616" s="60">
        <v>10.04348479366733</v>
      </c>
      <c r="BG616" s="60">
        <v>10.043484769659358</v>
      </c>
      <c r="BH616" s="60">
        <v>120.5218175</v>
      </c>
      <c r="BI616" s="60">
        <v>11.263345528945301</v>
      </c>
      <c r="BJ616" s="60">
        <v>11.263345528945301</v>
      </c>
      <c r="BK616" s="60">
        <v>11.263345528945301</v>
      </c>
      <c r="BL616" s="60">
        <v>11.263345528945301</v>
      </c>
      <c r="BM616" s="60">
        <v>11.263345528945301</v>
      </c>
      <c r="BN616" s="60">
        <v>11.263345528945301</v>
      </c>
      <c r="BO616" s="60">
        <v>11.263345528945301</v>
      </c>
      <c r="BP616" s="60">
        <v>11.263345528945301</v>
      </c>
      <c r="BQ616" s="60">
        <v>11.263345528945301</v>
      </c>
      <c r="BR616" s="60">
        <v>11.263345528945301</v>
      </c>
      <c r="BS616" s="60">
        <v>11.263345528945301</v>
      </c>
      <c r="BT616" s="60">
        <v>11.263345481601675</v>
      </c>
      <c r="BU616" s="60">
        <v>135.16014630000001</v>
      </c>
      <c r="BV616" s="60">
        <v>29.612733377208706</v>
      </c>
      <c r="BW616" s="60">
        <v>29.612733377208706</v>
      </c>
      <c r="BX616" s="60">
        <v>29.612733377208706</v>
      </c>
      <c r="BY616" s="60">
        <v>29.612733377208706</v>
      </c>
      <c r="BZ616" s="60">
        <v>29.612733377208706</v>
      </c>
      <c r="CA616" s="60">
        <v>29.612733377208706</v>
      </c>
      <c r="CB616" s="60">
        <v>29.612733377208706</v>
      </c>
      <c r="CC616" s="60">
        <v>29.612733377208706</v>
      </c>
      <c r="CD616" s="60">
        <v>29.612733377208706</v>
      </c>
      <c r="CE616" s="60">
        <v>29.612733377208706</v>
      </c>
      <c r="CF616" s="60">
        <v>29.612733377208706</v>
      </c>
      <c r="CG616" s="60">
        <v>29.612733350704218</v>
      </c>
      <c r="CH616" s="60">
        <v>355.3528005</v>
      </c>
    </row>
    <row r="617" spans="1:86">
      <c r="A617" s="57" t="s">
        <v>86</v>
      </c>
      <c r="B617" s="58" t="s">
        <v>719</v>
      </c>
      <c r="C617" s="59" t="s">
        <v>116</v>
      </c>
      <c r="D617" s="58" t="s">
        <v>333</v>
      </c>
      <c r="E617" s="58" t="str">
        <f>VLOOKUP(CONCATENATE($F$4,F617),'REG FL  CWIP - 1 System Per Boo'!$A$29:$B$1161,2,FALSE)</f>
        <v>Production</v>
      </c>
      <c r="F617" s="58" t="s">
        <v>447</v>
      </c>
      <c r="G617" s="58" t="s">
        <v>440</v>
      </c>
      <c r="H617" s="63">
        <v>345</v>
      </c>
      <c r="I617" s="60">
        <v>0</v>
      </c>
      <c r="J617" s="60">
        <v>0</v>
      </c>
      <c r="K617" s="60">
        <v>0</v>
      </c>
      <c r="L617" s="60">
        <v>0</v>
      </c>
      <c r="M617" s="60">
        <v>0</v>
      </c>
      <c r="N617" s="60">
        <v>0</v>
      </c>
      <c r="O617" s="60">
        <v>0</v>
      </c>
      <c r="P617" s="60">
        <v>0</v>
      </c>
      <c r="Q617" s="60">
        <v>0</v>
      </c>
      <c r="R617" s="60">
        <v>0</v>
      </c>
      <c r="S617" s="60">
        <v>0</v>
      </c>
      <c r="T617" s="60">
        <v>0</v>
      </c>
      <c r="U617" s="60">
        <v>0</v>
      </c>
      <c r="V617" s="60">
        <v>0</v>
      </c>
      <c r="W617" s="60">
        <v>0</v>
      </c>
      <c r="X617" s="60">
        <v>0</v>
      </c>
      <c r="Y617" s="60">
        <v>0</v>
      </c>
      <c r="Z617" s="60">
        <v>0</v>
      </c>
      <c r="AA617" s="60">
        <v>0</v>
      </c>
      <c r="AB617" s="60">
        <v>0</v>
      </c>
      <c r="AC617" s="60">
        <v>0</v>
      </c>
      <c r="AD617" s="60">
        <v>0</v>
      </c>
      <c r="AE617" s="60">
        <v>0</v>
      </c>
      <c r="AF617" s="60">
        <v>0</v>
      </c>
      <c r="AG617" s="60">
        <v>21.958253715200044</v>
      </c>
      <c r="AH617" s="60">
        <v>21.958253715200044</v>
      </c>
      <c r="AI617" s="60">
        <v>0</v>
      </c>
      <c r="AJ617" s="60">
        <v>0</v>
      </c>
      <c r="AK617" s="60">
        <v>0</v>
      </c>
      <c r="AL617" s="60">
        <v>0</v>
      </c>
      <c r="AM617" s="60">
        <v>0</v>
      </c>
      <c r="AN617" s="60">
        <v>0</v>
      </c>
      <c r="AO617" s="60">
        <v>0</v>
      </c>
      <c r="AP617" s="60">
        <v>0</v>
      </c>
      <c r="AQ617" s="60">
        <v>0</v>
      </c>
      <c r="AR617" s="60">
        <v>0</v>
      </c>
      <c r="AS617" s="60">
        <v>0</v>
      </c>
      <c r="AT617" s="60">
        <v>108.88354492800003</v>
      </c>
      <c r="AU617" s="60">
        <v>108.88354492800003</v>
      </c>
      <c r="AV617" s="60">
        <v>0</v>
      </c>
      <c r="AW617" s="60">
        <v>0</v>
      </c>
      <c r="AX617" s="60">
        <v>0</v>
      </c>
      <c r="AY617" s="60">
        <v>0</v>
      </c>
      <c r="AZ617" s="60">
        <v>0</v>
      </c>
      <c r="BA617" s="60">
        <v>0</v>
      </c>
      <c r="BB617" s="60">
        <v>0</v>
      </c>
      <c r="BC617" s="60">
        <v>0</v>
      </c>
      <c r="BD617" s="60">
        <v>0</v>
      </c>
      <c r="BE617" s="60">
        <v>0</v>
      </c>
      <c r="BF617" s="60">
        <v>0</v>
      </c>
      <c r="BG617" s="60">
        <v>120.5218175</v>
      </c>
      <c r="BH617" s="60">
        <v>120.5218175</v>
      </c>
      <c r="BI617" s="60">
        <v>0</v>
      </c>
      <c r="BJ617" s="60">
        <v>0</v>
      </c>
      <c r="BK617" s="60">
        <v>0</v>
      </c>
      <c r="BL617" s="60">
        <v>0</v>
      </c>
      <c r="BM617" s="60">
        <v>0</v>
      </c>
      <c r="BN617" s="60">
        <v>0</v>
      </c>
      <c r="BO617" s="60">
        <v>0</v>
      </c>
      <c r="BP617" s="60">
        <v>0</v>
      </c>
      <c r="BQ617" s="60">
        <v>0</v>
      </c>
      <c r="BR617" s="60">
        <v>0</v>
      </c>
      <c r="BS617" s="60">
        <v>0</v>
      </c>
      <c r="BT617" s="60">
        <v>135.16014630000001</v>
      </c>
      <c r="BU617" s="60">
        <v>135.16014630000001</v>
      </c>
      <c r="BV617" s="60">
        <v>0</v>
      </c>
      <c r="BW617" s="60">
        <v>0</v>
      </c>
      <c r="BX617" s="60">
        <v>0</v>
      </c>
      <c r="BY617" s="60">
        <v>0</v>
      </c>
      <c r="BZ617" s="60">
        <v>0</v>
      </c>
      <c r="CA617" s="60">
        <v>0</v>
      </c>
      <c r="CB617" s="60">
        <v>0</v>
      </c>
      <c r="CC617" s="60">
        <v>0</v>
      </c>
      <c r="CD617" s="60">
        <v>0</v>
      </c>
      <c r="CE617" s="60">
        <v>0</v>
      </c>
      <c r="CF617" s="60">
        <v>0</v>
      </c>
      <c r="CG617" s="60">
        <v>355.3528005</v>
      </c>
      <c r="CH617" s="60">
        <v>355.3528005</v>
      </c>
    </row>
    <row r="618" spans="1:86">
      <c r="A618" s="57" t="s">
        <v>86</v>
      </c>
      <c r="B618" s="58" t="s">
        <v>719</v>
      </c>
      <c r="C618" s="59" t="s">
        <v>116</v>
      </c>
      <c r="D618" s="58" t="s">
        <v>333</v>
      </c>
      <c r="E618" s="58" t="str">
        <f>VLOOKUP(CONCATENATE($F$4,F618),'REG FL  CWIP - 1 System Per Boo'!$A$29:$B$1161,2,FALSE)</f>
        <v>Production</v>
      </c>
      <c r="F618" s="58" t="s">
        <v>439</v>
      </c>
      <c r="G618" s="58" t="s">
        <v>440</v>
      </c>
      <c r="H618" s="63">
        <v>345</v>
      </c>
      <c r="I618" s="60">
        <v>0</v>
      </c>
      <c r="J618" s="60">
        <v>0</v>
      </c>
      <c r="K618" s="60">
        <v>0</v>
      </c>
      <c r="L618" s="60">
        <v>0</v>
      </c>
      <c r="M618" s="60">
        <v>0</v>
      </c>
      <c r="N618" s="60">
        <v>0</v>
      </c>
      <c r="O618" s="60">
        <v>0</v>
      </c>
      <c r="P618" s="60">
        <v>0</v>
      </c>
      <c r="Q618" s="60">
        <v>0</v>
      </c>
      <c r="R618" s="60">
        <v>0</v>
      </c>
      <c r="S618" s="60">
        <v>0</v>
      </c>
      <c r="T618" s="60">
        <v>0</v>
      </c>
      <c r="U618" s="60">
        <v>0</v>
      </c>
      <c r="V618" s="60">
        <v>0</v>
      </c>
      <c r="W618" s="60">
        <v>0</v>
      </c>
      <c r="X618" s="60">
        <v>0</v>
      </c>
      <c r="Y618" s="60">
        <v>0</v>
      </c>
      <c r="Z618" s="60">
        <v>0</v>
      </c>
      <c r="AA618" s="60">
        <v>0</v>
      </c>
      <c r="AB618" s="60">
        <v>0</v>
      </c>
      <c r="AC618" s="60">
        <v>0</v>
      </c>
      <c r="AD618" s="60">
        <v>0</v>
      </c>
      <c r="AE618" s="60">
        <v>407.59130279426131</v>
      </c>
      <c r="AF618" s="60">
        <v>17.93162928017134</v>
      </c>
      <c r="AG618" s="60">
        <v>0</v>
      </c>
      <c r="AH618" s="60">
        <v>425.52293207443267</v>
      </c>
      <c r="AI618" s="60">
        <v>0</v>
      </c>
      <c r="AJ618" s="60">
        <v>0</v>
      </c>
      <c r="AK618" s="60">
        <v>0</v>
      </c>
      <c r="AL618" s="60">
        <v>16.332772051200006</v>
      </c>
      <c r="AM618" s="60">
        <v>42.258616237657705</v>
      </c>
      <c r="AN618" s="60">
        <v>0</v>
      </c>
      <c r="AO618" s="60">
        <v>0</v>
      </c>
      <c r="AP618" s="60">
        <v>0</v>
      </c>
      <c r="AQ618" s="60">
        <v>0</v>
      </c>
      <c r="AR618" s="60">
        <v>0</v>
      </c>
      <c r="AS618" s="60">
        <v>35.020403771117884</v>
      </c>
      <c r="AT618" s="60">
        <v>0</v>
      </c>
      <c r="AU618" s="60">
        <v>93.611792059975599</v>
      </c>
      <c r="AV618" s="60">
        <v>0</v>
      </c>
      <c r="AW618" s="60">
        <v>0</v>
      </c>
      <c r="AX618" s="60">
        <v>0</v>
      </c>
      <c r="AY618" s="60">
        <v>24.963507923957675</v>
      </c>
      <c r="AZ618" s="60">
        <v>0</v>
      </c>
      <c r="BA618" s="60">
        <v>0</v>
      </c>
      <c r="BB618" s="60">
        <v>0</v>
      </c>
      <c r="BC618" s="60">
        <v>1268.4033687630292</v>
      </c>
      <c r="BD618" s="60">
        <v>194.97345703319399</v>
      </c>
      <c r="BE618" s="60">
        <v>0</v>
      </c>
      <c r="BF618" s="60">
        <v>0</v>
      </c>
      <c r="BG618" s="60">
        <v>0</v>
      </c>
      <c r="BH618" s="60">
        <v>1488.3403337201808</v>
      </c>
      <c r="BI618" s="60">
        <v>0</v>
      </c>
      <c r="BJ618" s="60">
        <v>0</v>
      </c>
      <c r="BK618" s="60">
        <v>0</v>
      </c>
      <c r="BL618" s="60">
        <v>0</v>
      </c>
      <c r="BM618" s="60">
        <v>0</v>
      </c>
      <c r="BN618" s="60">
        <v>83.278693764958902</v>
      </c>
      <c r="BO618" s="60">
        <v>0</v>
      </c>
      <c r="BP618" s="60">
        <v>0</v>
      </c>
      <c r="BQ618" s="60">
        <v>0</v>
      </c>
      <c r="BR618" s="60">
        <v>0</v>
      </c>
      <c r="BS618" s="60">
        <v>0</v>
      </c>
      <c r="BT618" s="60">
        <v>0</v>
      </c>
      <c r="BU618" s="60">
        <v>83.278693764958902</v>
      </c>
      <c r="BV618" s="60">
        <v>0</v>
      </c>
      <c r="BW618" s="60">
        <v>0</v>
      </c>
      <c r="BX618" s="60">
        <v>0</v>
      </c>
      <c r="BY618" s="60">
        <v>0</v>
      </c>
      <c r="BZ618" s="60">
        <v>175.32426745433963</v>
      </c>
      <c r="CA618" s="60">
        <v>268.27335635011457</v>
      </c>
      <c r="CB618" s="60">
        <v>0</v>
      </c>
      <c r="CC618" s="60">
        <v>0</v>
      </c>
      <c r="CD618" s="60">
        <v>0</v>
      </c>
      <c r="CE618" s="60">
        <v>0</v>
      </c>
      <c r="CF618" s="60">
        <v>0</v>
      </c>
      <c r="CG618" s="60">
        <v>301.4454885139437</v>
      </c>
      <c r="CH618" s="60">
        <v>745.0431123183979</v>
      </c>
    </row>
    <row r="619" spans="1:86">
      <c r="A619" s="57" t="s">
        <v>86</v>
      </c>
      <c r="B619" s="58" t="s">
        <v>723</v>
      </c>
      <c r="C619" s="59" t="s">
        <v>116</v>
      </c>
      <c r="D619" s="58" t="s">
        <v>333</v>
      </c>
      <c r="E619" s="58" t="str">
        <f>VLOOKUP(CONCATENATE($F$4,F619),'REG FL  CWIP - 1 System Per Boo'!$A$29:$B$1161,2,FALSE)</f>
        <v>Production</v>
      </c>
      <c r="F619" s="58" t="s">
        <v>439</v>
      </c>
      <c r="G619" s="58" t="s">
        <v>440</v>
      </c>
      <c r="H619" s="63">
        <v>345</v>
      </c>
      <c r="I619" s="60">
        <v>0</v>
      </c>
      <c r="J619" s="60">
        <v>0</v>
      </c>
      <c r="K619" s="60">
        <v>0</v>
      </c>
      <c r="L619" s="60">
        <v>0</v>
      </c>
      <c r="M619" s="60">
        <v>0</v>
      </c>
      <c r="N619" s="60">
        <v>0</v>
      </c>
      <c r="O619" s="60">
        <v>0</v>
      </c>
      <c r="P619" s="60">
        <v>0</v>
      </c>
      <c r="Q619" s="60">
        <v>0</v>
      </c>
      <c r="R619" s="60">
        <v>0</v>
      </c>
      <c r="S619" s="60">
        <v>0</v>
      </c>
      <c r="T619" s="60">
        <v>0</v>
      </c>
      <c r="U619" s="60">
        <v>0</v>
      </c>
      <c r="V619" s="60">
        <v>261.491648</v>
      </c>
      <c r="W619" s="60">
        <v>261.491648</v>
      </c>
      <c r="X619" s="60">
        <v>541.84770555520004</v>
      </c>
      <c r="Y619" s="60">
        <v>557.40285145600001</v>
      </c>
      <c r="Z619" s="60">
        <v>557.40285145600001</v>
      </c>
      <c r="AA619" s="60">
        <v>568.51380016639996</v>
      </c>
      <c r="AB619" s="60">
        <v>568.51380016639996</v>
      </c>
      <c r="AC619" s="60">
        <v>568.51380016639996</v>
      </c>
      <c r="AD619" s="60">
        <v>575.40407759999994</v>
      </c>
      <c r="AE619" s="60">
        <v>396.00008930813863</v>
      </c>
      <c r="AF619" s="60">
        <v>378.06846002796726</v>
      </c>
      <c r="AG619" s="60">
        <v>378.06846002796726</v>
      </c>
      <c r="AH619" s="60">
        <v>378.06846002796726</v>
      </c>
      <c r="AI619" s="60">
        <v>379.44651566956725</v>
      </c>
      <c r="AJ619" s="60">
        <v>380.82457131116723</v>
      </c>
      <c r="AK619" s="60">
        <v>398.09079582956724</v>
      </c>
      <c r="AL619" s="60">
        <v>432.73517586796726</v>
      </c>
      <c r="AM619" s="60">
        <v>408.54351065110956</v>
      </c>
      <c r="AN619" s="60">
        <v>408.54351065110956</v>
      </c>
      <c r="AO619" s="60">
        <v>408.54351065110956</v>
      </c>
      <c r="AP619" s="60">
        <v>408.54351065110956</v>
      </c>
      <c r="AQ619" s="60">
        <v>408.54351065110956</v>
      </c>
      <c r="AR619" s="60">
        <v>408.54351065110956</v>
      </c>
      <c r="AS619" s="60">
        <v>373.5231068799917</v>
      </c>
      <c r="AT619" s="60">
        <v>373.5231068799917</v>
      </c>
      <c r="AU619" s="60">
        <v>373.5231068799917</v>
      </c>
      <c r="AV619" s="60">
        <v>498.01310687999171</v>
      </c>
      <c r="AW619" s="60">
        <v>622.50310687999172</v>
      </c>
      <c r="AX619" s="60">
        <v>746.99310687999173</v>
      </c>
      <c r="AY619" s="60">
        <v>846.51959895603409</v>
      </c>
      <c r="AZ619" s="60">
        <v>971.0095989560341</v>
      </c>
      <c r="BA619" s="60">
        <v>1095.4995989560341</v>
      </c>
      <c r="BB619" s="60">
        <v>1219.9895989560341</v>
      </c>
      <c r="BC619" s="60">
        <v>76.076230193004903</v>
      </c>
      <c r="BD619" s="60">
        <v>5.5927731598109176</v>
      </c>
      <c r="BE619" s="60">
        <v>130.08277315981093</v>
      </c>
      <c r="BF619" s="60">
        <v>254.57277315981094</v>
      </c>
      <c r="BG619" s="60">
        <v>379.06277315981094</v>
      </c>
      <c r="BH619" s="60">
        <v>379.06277315981094</v>
      </c>
      <c r="BI619" s="60">
        <v>384.68360649314428</v>
      </c>
      <c r="BJ619" s="60">
        <v>390.30443982647762</v>
      </c>
      <c r="BK619" s="60">
        <v>395.92527315981096</v>
      </c>
      <c r="BL619" s="60">
        <v>401.54610649314429</v>
      </c>
      <c r="BM619" s="60">
        <v>407.16693982647763</v>
      </c>
      <c r="BN619" s="60">
        <v>329.50907939485205</v>
      </c>
      <c r="BO619" s="60">
        <v>335.12991272818539</v>
      </c>
      <c r="BP619" s="60">
        <v>340.75074606151873</v>
      </c>
      <c r="BQ619" s="60">
        <v>346.37157939485206</v>
      </c>
      <c r="BR619" s="60">
        <v>351.9924127281854</v>
      </c>
      <c r="BS619" s="60">
        <v>357.61324606151874</v>
      </c>
      <c r="BT619" s="60">
        <v>363.23407939485207</v>
      </c>
      <c r="BU619" s="60">
        <v>363.23407939485207</v>
      </c>
      <c r="BV619" s="60">
        <v>427.73324606151874</v>
      </c>
      <c r="BW619" s="60">
        <v>492.23241272818541</v>
      </c>
      <c r="BX619" s="60">
        <v>556.73157939485213</v>
      </c>
      <c r="BY619" s="60">
        <v>621.23074606151886</v>
      </c>
      <c r="BZ619" s="60">
        <v>510.40564527384595</v>
      </c>
      <c r="CA619" s="60">
        <v>306.6314555903981</v>
      </c>
      <c r="CB619" s="60">
        <v>371.13062225706477</v>
      </c>
      <c r="CC619" s="60">
        <v>435.62978892373144</v>
      </c>
      <c r="CD619" s="60">
        <v>500.12895559039811</v>
      </c>
      <c r="CE619" s="60">
        <v>564.62812225706477</v>
      </c>
      <c r="CF619" s="60">
        <v>629.12728892373138</v>
      </c>
      <c r="CG619" s="60">
        <v>392.18096707645418</v>
      </c>
      <c r="CH619" s="60">
        <v>392.18096707645418</v>
      </c>
    </row>
    <row r="620" spans="1:86">
      <c r="A620" s="57" t="s">
        <v>86</v>
      </c>
      <c r="B620" s="58" t="s">
        <v>723</v>
      </c>
      <c r="C620" s="59" t="s">
        <v>116</v>
      </c>
      <c r="D620" s="58" t="s">
        <v>333</v>
      </c>
      <c r="E620" s="58" t="str">
        <f>VLOOKUP(CONCATENATE($F$4,F620),'REG FL  CWIP - 1 System Per Boo'!$A$29:$B$1161,2,FALSE)</f>
        <v>Production</v>
      </c>
      <c r="F620" s="58" t="s">
        <v>447</v>
      </c>
      <c r="G620" s="58" t="s">
        <v>440</v>
      </c>
      <c r="H620" s="63">
        <v>345</v>
      </c>
      <c r="I620" s="60">
        <v>0</v>
      </c>
      <c r="J620" s="60">
        <v>0</v>
      </c>
      <c r="K620" s="60">
        <v>0</v>
      </c>
      <c r="L620" s="60">
        <v>0</v>
      </c>
      <c r="M620" s="60">
        <v>0</v>
      </c>
      <c r="N620" s="60">
        <v>0</v>
      </c>
      <c r="O620" s="60">
        <v>0</v>
      </c>
      <c r="P620" s="60">
        <v>0</v>
      </c>
      <c r="Q620" s="60">
        <v>0</v>
      </c>
      <c r="R620" s="60">
        <v>0</v>
      </c>
      <c r="S620" s="60">
        <v>0</v>
      </c>
      <c r="T620" s="60">
        <v>0</v>
      </c>
      <c r="U620" s="60">
        <v>0</v>
      </c>
      <c r="V620" s="60">
        <v>1.82985447626667</v>
      </c>
      <c r="W620" s="60">
        <v>3.6597089525333399</v>
      </c>
      <c r="X620" s="60">
        <v>5.4895634288000101</v>
      </c>
      <c r="Y620" s="60">
        <v>7.3194179050666799</v>
      </c>
      <c r="Z620" s="60">
        <v>9.1492723813333505</v>
      </c>
      <c r="AA620" s="60">
        <v>10.97912685760002</v>
      </c>
      <c r="AB620" s="60">
        <v>12.80898133386669</v>
      </c>
      <c r="AC620" s="60">
        <v>14.63883581013336</v>
      </c>
      <c r="AD620" s="60">
        <v>16.46869028640003</v>
      </c>
      <c r="AE620" s="60">
        <v>18.298544762666701</v>
      </c>
      <c r="AF620" s="60">
        <v>20.128399238933373</v>
      </c>
      <c r="AG620" s="60">
        <v>0</v>
      </c>
      <c r="AH620" s="60">
        <v>0</v>
      </c>
      <c r="AI620" s="60">
        <v>9.0736287440000005</v>
      </c>
      <c r="AJ620" s="60">
        <v>18.147257488000001</v>
      </c>
      <c r="AK620" s="60">
        <v>27.220886232000002</v>
      </c>
      <c r="AL620" s="60">
        <v>36.294514976000002</v>
      </c>
      <c r="AM620" s="60">
        <v>45.368143720000006</v>
      </c>
      <c r="AN620" s="60">
        <v>54.44177246400001</v>
      </c>
      <c r="AO620" s="60">
        <v>63.515401208000014</v>
      </c>
      <c r="AP620" s="60">
        <v>72.589029952000018</v>
      </c>
      <c r="AQ620" s="60">
        <v>81.662658696000022</v>
      </c>
      <c r="AR620" s="60">
        <v>90.736287440000027</v>
      </c>
      <c r="AS620" s="60">
        <v>99.809916184000031</v>
      </c>
      <c r="AT620" s="60">
        <v>0</v>
      </c>
      <c r="AU620" s="60">
        <v>0</v>
      </c>
      <c r="AV620" s="60">
        <v>10.04348479366733</v>
      </c>
      <c r="AW620" s="60">
        <v>20.086969587334661</v>
      </c>
      <c r="AX620" s="60">
        <v>30.130454381001989</v>
      </c>
      <c r="AY620" s="60">
        <v>40.173939174669322</v>
      </c>
      <c r="AZ620" s="60">
        <v>50.217423968336654</v>
      </c>
      <c r="BA620" s="60">
        <v>60.260908762003986</v>
      </c>
      <c r="BB620" s="60">
        <v>70.304393555671311</v>
      </c>
      <c r="BC620" s="60">
        <v>80.347878349338643</v>
      </c>
      <c r="BD620" s="60">
        <v>90.391363143005975</v>
      </c>
      <c r="BE620" s="60">
        <v>100.43484793667331</v>
      </c>
      <c r="BF620" s="60">
        <v>110.47833273034064</v>
      </c>
      <c r="BG620" s="60">
        <v>0</v>
      </c>
      <c r="BH620" s="60">
        <v>0</v>
      </c>
      <c r="BI620" s="60">
        <v>11.263345528945301</v>
      </c>
      <c r="BJ620" s="60">
        <v>22.526691057890602</v>
      </c>
      <c r="BK620" s="60">
        <v>33.790036586835903</v>
      </c>
      <c r="BL620" s="60">
        <v>45.053382115781204</v>
      </c>
      <c r="BM620" s="60">
        <v>56.316727644726505</v>
      </c>
      <c r="BN620" s="60">
        <v>67.580073173671806</v>
      </c>
      <c r="BO620" s="60">
        <v>78.8434187026171</v>
      </c>
      <c r="BP620" s="60">
        <v>90.106764231562408</v>
      </c>
      <c r="BQ620" s="60">
        <v>101.37010976050772</v>
      </c>
      <c r="BR620" s="60">
        <v>112.63345528945302</v>
      </c>
      <c r="BS620" s="60">
        <v>123.89680081839833</v>
      </c>
      <c r="BT620" s="60">
        <v>0</v>
      </c>
      <c r="BU620" s="60">
        <v>0</v>
      </c>
      <c r="BV620" s="60">
        <v>29.612733377208706</v>
      </c>
      <c r="BW620" s="60">
        <v>59.225466754417411</v>
      </c>
      <c r="BX620" s="60">
        <v>88.83820013162611</v>
      </c>
      <c r="BY620" s="60">
        <v>118.45093350883482</v>
      </c>
      <c r="BZ620" s="60">
        <v>148.06366688604353</v>
      </c>
      <c r="CA620" s="60">
        <v>177.67640026325225</v>
      </c>
      <c r="CB620" s="60">
        <v>207.28913364046096</v>
      </c>
      <c r="CC620" s="60">
        <v>236.90186701766967</v>
      </c>
      <c r="CD620" s="60">
        <v>266.51460039487836</v>
      </c>
      <c r="CE620" s="60">
        <v>296.12733377208707</v>
      </c>
      <c r="CF620" s="60">
        <v>325.74006714929578</v>
      </c>
      <c r="CG620" s="60">
        <v>0</v>
      </c>
      <c r="CH620" s="60">
        <v>0</v>
      </c>
    </row>
    <row r="621" spans="1:86">
      <c r="A621" s="57" t="s">
        <v>86</v>
      </c>
      <c r="B621" s="58" t="s">
        <v>132</v>
      </c>
      <c r="C621" s="59" t="s">
        <v>116</v>
      </c>
      <c r="D621" s="58" t="s">
        <v>333</v>
      </c>
      <c r="E621" s="58" t="str">
        <f>VLOOKUP(CONCATENATE($F$4,F621),'REG FL  CWIP - 1 System Per Boo'!$A$29:$B$1161,2,FALSE)</f>
        <v>Production</v>
      </c>
      <c r="F621" s="58" t="s">
        <v>441</v>
      </c>
      <c r="G621" s="58" t="s">
        <v>442</v>
      </c>
      <c r="H621" s="63">
        <v>346</v>
      </c>
      <c r="I621" s="60">
        <v>0</v>
      </c>
      <c r="J621" s="60">
        <v>0</v>
      </c>
      <c r="K621" s="60">
        <v>0</v>
      </c>
      <c r="L621" s="60">
        <v>0</v>
      </c>
      <c r="M621" s="60">
        <v>0</v>
      </c>
      <c r="N621" s="60">
        <v>0</v>
      </c>
      <c r="O621" s="60">
        <v>0</v>
      </c>
      <c r="P621" s="60">
        <v>0</v>
      </c>
      <c r="Q621" s="60">
        <v>0</v>
      </c>
      <c r="R621" s="60">
        <v>0</v>
      </c>
      <c r="S621" s="60">
        <v>0</v>
      </c>
      <c r="T621" s="60">
        <v>0</v>
      </c>
      <c r="U621" s="60">
        <v>0</v>
      </c>
      <c r="V621" s="60">
        <v>0</v>
      </c>
      <c r="W621" s="60">
        <v>41.026904999999999</v>
      </c>
      <c r="X621" s="60">
        <v>41.026904999999999</v>
      </c>
      <c r="Y621" s="60">
        <v>85.013554009499998</v>
      </c>
      <c r="Z621" s="60">
        <v>87.454088909999996</v>
      </c>
      <c r="AA621" s="60">
        <v>87.454088909999996</v>
      </c>
      <c r="AB621" s="60">
        <v>89.197348554000001</v>
      </c>
      <c r="AC621" s="60">
        <v>89.197348554000001</v>
      </c>
      <c r="AD621" s="60">
        <v>89.197348554000001</v>
      </c>
      <c r="AE621" s="60">
        <v>90.278403187500004</v>
      </c>
      <c r="AF621" s="60">
        <v>62.13069583024128</v>
      </c>
      <c r="AG621" s="60">
        <v>59.317300998706131</v>
      </c>
      <c r="AH621" s="60">
        <v>0</v>
      </c>
      <c r="AI621" s="60">
        <v>59.317300998706131</v>
      </c>
      <c r="AJ621" s="60">
        <v>59.533511949706131</v>
      </c>
      <c r="AK621" s="60">
        <v>59.749722900706132</v>
      </c>
      <c r="AL621" s="60">
        <v>62.458718612206134</v>
      </c>
      <c r="AM621" s="60">
        <v>67.894271523706138</v>
      </c>
      <c r="AN621" s="60">
        <v>64.098704215017847</v>
      </c>
      <c r="AO621" s="60">
        <v>64.098704215017847</v>
      </c>
      <c r="AP621" s="60">
        <v>64.098704215017847</v>
      </c>
      <c r="AQ621" s="60">
        <v>64.098704215017847</v>
      </c>
      <c r="AR621" s="60">
        <v>64.098704215017847</v>
      </c>
      <c r="AS621" s="60">
        <v>64.098704215017847</v>
      </c>
      <c r="AT621" s="60">
        <v>58.604154811362342</v>
      </c>
      <c r="AU621" s="60">
        <v>59.317300998706131</v>
      </c>
      <c r="AV621" s="60">
        <v>58.604154811362342</v>
      </c>
      <c r="AW621" s="60">
        <v>78.135821478029015</v>
      </c>
      <c r="AX621" s="60">
        <v>97.667488144695682</v>
      </c>
      <c r="AY621" s="60">
        <v>117.19915481136235</v>
      </c>
      <c r="AZ621" s="60">
        <v>132.81421037993732</v>
      </c>
      <c r="BA621" s="60">
        <v>152.34587704660399</v>
      </c>
      <c r="BB621" s="60">
        <v>171.87754371327065</v>
      </c>
      <c r="BC621" s="60">
        <v>191.40921037993732</v>
      </c>
      <c r="BD621" s="60">
        <v>11.935914176961916</v>
      </c>
      <c r="BE621" s="60">
        <v>0.87747329589495138</v>
      </c>
      <c r="BF621" s="60">
        <v>20.409139962561618</v>
      </c>
      <c r="BG621" s="60">
        <v>39.940806629228284</v>
      </c>
      <c r="BH621" s="60">
        <v>58.604154811362342</v>
      </c>
      <c r="BI621" s="60">
        <v>59.47247329589495</v>
      </c>
      <c r="BJ621" s="60">
        <v>60.354139962561618</v>
      </c>
      <c r="BK621" s="60">
        <v>61.235806629228286</v>
      </c>
      <c r="BL621" s="60">
        <v>62.117473295894953</v>
      </c>
      <c r="BM621" s="60">
        <v>62.999139962561621</v>
      </c>
      <c r="BN621" s="60">
        <v>63.880806629228289</v>
      </c>
      <c r="BO621" s="60">
        <v>51.69680019630281</v>
      </c>
      <c r="BP621" s="60">
        <v>52.578466862969478</v>
      </c>
      <c r="BQ621" s="60">
        <v>53.460133529636146</v>
      </c>
      <c r="BR621" s="60">
        <v>54.341800196302813</v>
      </c>
      <c r="BS621" s="60">
        <v>55.223466862969481</v>
      </c>
      <c r="BT621" s="60">
        <v>56.105133529636149</v>
      </c>
      <c r="BU621" s="60">
        <v>59.47247329589495</v>
      </c>
      <c r="BV621" s="60">
        <v>56.986800196302816</v>
      </c>
      <c r="BW621" s="60">
        <v>67.106800196302814</v>
      </c>
      <c r="BX621" s="60">
        <v>77.226800196302818</v>
      </c>
      <c r="BY621" s="60">
        <v>87.346800196302823</v>
      </c>
      <c r="BZ621" s="60">
        <v>97.466800196302827</v>
      </c>
      <c r="CA621" s="60">
        <v>80.079109674402019</v>
      </c>
      <c r="CB621" s="60">
        <v>48.108351052172914</v>
      </c>
      <c r="CC621" s="60">
        <v>58.228351052172911</v>
      </c>
      <c r="CD621" s="60">
        <v>68.348351052172916</v>
      </c>
      <c r="CE621" s="60">
        <v>78.46835105217292</v>
      </c>
      <c r="CF621" s="60">
        <v>88.588351052172925</v>
      </c>
      <c r="CG621" s="60">
        <v>98.708351052172929</v>
      </c>
      <c r="CH621" s="60">
        <v>56.986800196302816</v>
      </c>
    </row>
    <row r="622" spans="1:86">
      <c r="A622" s="57" t="s">
        <v>86</v>
      </c>
      <c r="B622" s="58" t="s">
        <v>132</v>
      </c>
      <c r="C622" s="59" t="s">
        <v>116</v>
      </c>
      <c r="D622" s="58" t="s">
        <v>333</v>
      </c>
      <c r="E622" s="58" t="str">
        <f>VLOOKUP(CONCATENATE($F$4,F622),'REG FL  CWIP - 1 System Per Boo'!$A$29:$B$1161,2,FALSE)</f>
        <v>Production</v>
      </c>
      <c r="F622" s="58" t="s">
        <v>448</v>
      </c>
      <c r="G622" s="58" t="s">
        <v>442</v>
      </c>
      <c r="H622" s="63">
        <v>346</v>
      </c>
      <c r="I622" s="60">
        <v>0</v>
      </c>
      <c r="J622" s="60">
        <v>0</v>
      </c>
      <c r="K622" s="60">
        <v>0</v>
      </c>
      <c r="L622" s="60">
        <v>0</v>
      </c>
      <c r="M622" s="60">
        <v>0</v>
      </c>
      <c r="N622" s="60">
        <v>0</v>
      </c>
      <c r="O622" s="60">
        <v>0</v>
      </c>
      <c r="P622" s="60">
        <v>0</v>
      </c>
      <c r="Q622" s="60">
        <v>0</v>
      </c>
      <c r="R622" s="60">
        <v>0</v>
      </c>
      <c r="S622" s="60">
        <v>0</v>
      </c>
      <c r="T622" s="60">
        <v>0</v>
      </c>
      <c r="U622" s="60">
        <v>0</v>
      </c>
      <c r="V622" s="60">
        <v>0</v>
      </c>
      <c r="W622" s="60">
        <v>0.287096227875</v>
      </c>
      <c r="X622" s="60">
        <v>0.57419245575</v>
      </c>
      <c r="Y622" s="60">
        <v>0.861288683625</v>
      </c>
      <c r="Z622" s="60">
        <v>1.1483849115</v>
      </c>
      <c r="AA622" s="60">
        <v>1.435481139375</v>
      </c>
      <c r="AB622" s="60">
        <v>1.72257736725</v>
      </c>
      <c r="AC622" s="60">
        <v>2.0096735951250002</v>
      </c>
      <c r="AD622" s="60">
        <v>2.296769823</v>
      </c>
      <c r="AE622" s="60">
        <v>2.5838660508749998</v>
      </c>
      <c r="AF622" s="60">
        <v>2.8709622787499995</v>
      </c>
      <c r="AG622" s="60">
        <v>3.1580585066249993</v>
      </c>
      <c r="AH622" s="60">
        <v>0</v>
      </c>
      <c r="AI622" s="60">
        <v>0</v>
      </c>
      <c r="AJ622" s="60">
        <v>1.423612981</v>
      </c>
      <c r="AK622" s="60">
        <v>2.847225962</v>
      </c>
      <c r="AL622" s="60">
        <v>4.2708389430000002</v>
      </c>
      <c r="AM622" s="60">
        <v>5.694451924</v>
      </c>
      <c r="AN622" s="60">
        <v>7.1180649049999998</v>
      </c>
      <c r="AO622" s="60">
        <v>8.5416778860000004</v>
      </c>
      <c r="AP622" s="60">
        <v>9.9652908670000002</v>
      </c>
      <c r="AQ622" s="60">
        <v>11.388903848</v>
      </c>
      <c r="AR622" s="60">
        <v>12.812516829</v>
      </c>
      <c r="AS622" s="60">
        <v>14.23612981</v>
      </c>
      <c r="AT622" s="60">
        <v>15.659742790999999</v>
      </c>
      <c r="AU622" s="60">
        <v>0</v>
      </c>
      <c r="AV622" s="60">
        <v>0</v>
      </c>
      <c r="AW622" s="60">
        <v>1.5757791871521736</v>
      </c>
      <c r="AX622" s="60">
        <v>3.1515583743043472</v>
      </c>
      <c r="AY622" s="60">
        <v>4.7273375614565207</v>
      </c>
      <c r="AZ622" s="60">
        <v>6.3031167486086943</v>
      </c>
      <c r="BA622" s="60">
        <v>7.8788959357608679</v>
      </c>
      <c r="BB622" s="60">
        <v>9.4546751229130415</v>
      </c>
      <c r="BC622" s="60">
        <v>11.030454310065215</v>
      </c>
      <c r="BD622" s="60">
        <v>12.606233497217389</v>
      </c>
      <c r="BE622" s="60">
        <v>14.182012684369562</v>
      </c>
      <c r="BF622" s="60">
        <v>15.757791871521736</v>
      </c>
      <c r="BG622" s="60">
        <v>17.333571058673911</v>
      </c>
      <c r="BH622" s="60">
        <v>0</v>
      </c>
      <c r="BI622" s="60">
        <v>0</v>
      </c>
      <c r="BJ622" s="60">
        <v>1.7671700437487992</v>
      </c>
      <c r="BK622" s="60">
        <v>3.5343400874975983</v>
      </c>
      <c r="BL622" s="60">
        <v>5.3015101312463973</v>
      </c>
      <c r="BM622" s="60">
        <v>7.0686801749951966</v>
      </c>
      <c r="BN622" s="60">
        <v>8.835850218743996</v>
      </c>
      <c r="BO622" s="60">
        <v>10.603020262492795</v>
      </c>
      <c r="BP622" s="60">
        <v>12.370190306241593</v>
      </c>
      <c r="BQ622" s="60">
        <v>14.137360349990391</v>
      </c>
      <c r="BR622" s="60">
        <v>15.90453039373919</v>
      </c>
      <c r="BS622" s="60">
        <v>17.671700437487988</v>
      </c>
      <c r="BT622" s="60">
        <v>19.438870481236787</v>
      </c>
      <c r="BU622" s="60">
        <v>0</v>
      </c>
      <c r="BV622" s="60">
        <v>0</v>
      </c>
      <c r="BW622" s="60">
        <v>4.6461093822648341</v>
      </c>
      <c r="BX622" s="60">
        <v>9.2922187645296681</v>
      </c>
      <c r="BY622" s="60">
        <v>13.938328146794502</v>
      </c>
      <c r="BZ622" s="60">
        <v>18.584437529059336</v>
      </c>
      <c r="CA622" s="60">
        <v>23.230546911324168</v>
      </c>
      <c r="CB622" s="60">
        <v>27.876656293589001</v>
      </c>
      <c r="CC622" s="60">
        <v>32.522765675853833</v>
      </c>
      <c r="CD622" s="60">
        <v>37.168875058118665</v>
      </c>
      <c r="CE622" s="60">
        <v>41.814984440383498</v>
      </c>
      <c r="CF622" s="60">
        <v>46.46109382264833</v>
      </c>
      <c r="CG622" s="60">
        <v>51.107203204913162</v>
      </c>
      <c r="CH622" s="60">
        <v>0</v>
      </c>
    </row>
    <row r="623" spans="1:86">
      <c r="A623" s="57" t="s">
        <v>86</v>
      </c>
      <c r="B623" s="57" t="s">
        <v>701</v>
      </c>
      <c r="C623" s="58" t="s">
        <v>116</v>
      </c>
      <c r="D623" s="58" t="s">
        <v>333</v>
      </c>
      <c r="E623" s="58" t="str">
        <f>VLOOKUP(CONCATENATE($F$4,F623),'REG FL  CWIP - 1 System Per Boo'!$A$29:$B$1161,2,FALSE)</f>
        <v>Production</v>
      </c>
      <c r="F623" s="58" t="s">
        <v>441</v>
      </c>
      <c r="G623" s="58" t="s">
        <v>442</v>
      </c>
      <c r="H623" s="63">
        <v>346</v>
      </c>
      <c r="I623" s="60">
        <v>0</v>
      </c>
      <c r="J623" s="60">
        <v>0</v>
      </c>
      <c r="K623" s="60">
        <v>0</v>
      </c>
      <c r="L623" s="60">
        <v>0</v>
      </c>
      <c r="M623" s="60">
        <v>0</v>
      </c>
      <c r="N623" s="60">
        <v>0</v>
      </c>
      <c r="O623" s="60">
        <v>0</v>
      </c>
      <c r="P623" s="60">
        <v>0</v>
      </c>
      <c r="Q623" s="60">
        <v>0</v>
      </c>
      <c r="R623" s="60">
        <v>0</v>
      </c>
      <c r="S623" s="60">
        <v>0</v>
      </c>
      <c r="T623" s="60">
        <v>0</v>
      </c>
      <c r="U623" s="60">
        <v>0</v>
      </c>
      <c r="V623" s="60">
        <v>41.026904999999999</v>
      </c>
      <c r="W623" s="60">
        <v>0</v>
      </c>
      <c r="X623" s="60">
        <v>43.986649009499999</v>
      </c>
      <c r="Y623" s="60">
        <v>2.4405349004999999</v>
      </c>
      <c r="Z623" s="60">
        <v>0</v>
      </c>
      <c r="AA623" s="60">
        <v>1.7432596440000001</v>
      </c>
      <c r="AB623" s="60">
        <v>0</v>
      </c>
      <c r="AC623" s="60">
        <v>0</v>
      </c>
      <c r="AD623" s="60">
        <v>1.0810546335</v>
      </c>
      <c r="AE623" s="60">
        <v>35.801599576500003</v>
      </c>
      <c r="AF623" s="60">
        <v>0</v>
      </c>
      <c r="AG623" s="60">
        <v>0</v>
      </c>
      <c r="AH623" s="60">
        <v>126.080002764</v>
      </c>
      <c r="AI623" s="60">
        <v>0.21621095100000001</v>
      </c>
      <c r="AJ623" s="60">
        <v>0.21621095100000001</v>
      </c>
      <c r="AK623" s="60">
        <v>2.7089957115000001</v>
      </c>
      <c r="AL623" s="60">
        <v>7.9980939810000002</v>
      </c>
      <c r="AM623" s="60">
        <v>2.8346262255000001</v>
      </c>
      <c r="AN623" s="60">
        <v>0</v>
      </c>
      <c r="AO623" s="60">
        <v>0</v>
      </c>
      <c r="AP623" s="60">
        <v>0</v>
      </c>
      <c r="AQ623" s="60">
        <v>0</v>
      </c>
      <c r="AR623" s="60">
        <v>0</v>
      </c>
      <c r="AS623" s="60">
        <v>0</v>
      </c>
      <c r="AT623" s="60">
        <v>0</v>
      </c>
      <c r="AU623" s="60">
        <v>13.974137819999999</v>
      </c>
      <c r="AV623" s="60">
        <v>19.531666666666666</v>
      </c>
      <c r="AW623" s="60">
        <v>19.531666666666666</v>
      </c>
      <c r="AX623" s="60">
        <v>19.531666666666666</v>
      </c>
      <c r="AY623" s="60">
        <v>19.531666666666666</v>
      </c>
      <c r="AZ623" s="60">
        <v>19.531666666666666</v>
      </c>
      <c r="BA623" s="60">
        <v>19.531666666666666</v>
      </c>
      <c r="BB623" s="60">
        <v>19.531666666666666</v>
      </c>
      <c r="BC623" s="60">
        <v>19.531666666666666</v>
      </c>
      <c r="BD623" s="60">
        <v>19.531666666666666</v>
      </c>
      <c r="BE623" s="60">
        <v>19.531666666666666</v>
      </c>
      <c r="BF623" s="60">
        <v>19.531666666666666</v>
      </c>
      <c r="BG623" s="60">
        <v>19.531666666666666</v>
      </c>
      <c r="BH623" s="60">
        <v>234.38</v>
      </c>
      <c r="BI623" s="60">
        <v>0.88166666666666671</v>
      </c>
      <c r="BJ623" s="60">
        <v>0.88166666666666671</v>
      </c>
      <c r="BK623" s="60">
        <v>0.88166666666666671</v>
      </c>
      <c r="BL623" s="60">
        <v>0.88166666666666671</v>
      </c>
      <c r="BM623" s="60">
        <v>0.88166666666666671</v>
      </c>
      <c r="BN623" s="60">
        <v>0.88166666666666671</v>
      </c>
      <c r="BO623" s="60">
        <v>0.88166666666666671</v>
      </c>
      <c r="BP623" s="60">
        <v>0.88166666666666671</v>
      </c>
      <c r="BQ623" s="60">
        <v>0.88166666666666671</v>
      </c>
      <c r="BR623" s="60">
        <v>0.88166666666666671</v>
      </c>
      <c r="BS623" s="60">
        <v>0.88166666666666671</v>
      </c>
      <c r="BT623" s="60">
        <v>0.88166666666666771</v>
      </c>
      <c r="BU623" s="60">
        <v>10.58</v>
      </c>
      <c r="BV623" s="60">
        <v>10.119999999999999</v>
      </c>
      <c r="BW623" s="60">
        <v>10.119999999999999</v>
      </c>
      <c r="BX623" s="60">
        <v>10.119999999999999</v>
      </c>
      <c r="BY623" s="60">
        <v>10.119999999999999</v>
      </c>
      <c r="BZ623" s="60">
        <v>10.119999999999999</v>
      </c>
      <c r="CA623" s="60">
        <v>10.119999999999999</v>
      </c>
      <c r="CB623" s="60">
        <v>10.119999999999999</v>
      </c>
      <c r="CC623" s="60">
        <v>10.119999999999999</v>
      </c>
      <c r="CD623" s="60">
        <v>10.119999999999999</v>
      </c>
      <c r="CE623" s="60">
        <v>10.119999999999999</v>
      </c>
      <c r="CF623" s="60">
        <v>10.119999999999999</v>
      </c>
      <c r="CG623" s="60">
        <v>10.11999999999999</v>
      </c>
      <c r="CH623" s="60">
        <v>121.44</v>
      </c>
    </row>
    <row r="624" spans="1:86">
      <c r="A624" s="57" t="s">
        <v>86</v>
      </c>
      <c r="B624" s="57" t="s">
        <v>701</v>
      </c>
      <c r="C624" s="58" t="s">
        <v>116</v>
      </c>
      <c r="D624" s="58" t="s">
        <v>333</v>
      </c>
      <c r="E624" s="58" t="str">
        <f>VLOOKUP(CONCATENATE($F$4,F624),'REG FL  CWIP - 1 System Per Boo'!$A$29:$B$1161,2,FALSE)</f>
        <v>Production</v>
      </c>
      <c r="F624" s="58" t="s">
        <v>448</v>
      </c>
      <c r="G624" s="58" t="s">
        <v>442</v>
      </c>
      <c r="H624" s="63">
        <v>346</v>
      </c>
      <c r="I624" s="60">
        <v>0</v>
      </c>
      <c r="J624" s="60">
        <v>0</v>
      </c>
      <c r="K624" s="60">
        <v>0</v>
      </c>
      <c r="L624" s="60">
        <v>0</v>
      </c>
      <c r="M624" s="60">
        <v>0</v>
      </c>
      <c r="N624" s="60">
        <v>0</v>
      </c>
      <c r="O624" s="60">
        <v>0</v>
      </c>
      <c r="P624" s="60">
        <v>0</v>
      </c>
      <c r="Q624" s="60">
        <v>0</v>
      </c>
      <c r="R624" s="60">
        <v>0</v>
      </c>
      <c r="S624" s="60">
        <v>0</v>
      </c>
      <c r="T624" s="60">
        <v>0</v>
      </c>
      <c r="U624" s="60">
        <v>0</v>
      </c>
      <c r="V624" s="60">
        <v>0.287096227875</v>
      </c>
      <c r="W624" s="60">
        <v>0.287096227875</v>
      </c>
      <c r="X624" s="60">
        <v>0.287096227875</v>
      </c>
      <c r="Y624" s="60">
        <v>0.287096227875</v>
      </c>
      <c r="Z624" s="60">
        <v>0.287096227875</v>
      </c>
      <c r="AA624" s="60">
        <v>0.287096227875</v>
      </c>
      <c r="AB624" s="60">
        <v>0.287096227875</v>
      </c>
      <c r="AC624" s="60">
        <v>0.287096227875</v>
      </c>
      <c r="AD624" s="60">
        <v>0.287096227875</v>
      </c>
      <c r="AE624" s="60">
        <v>0.287096227875</v>
      </c>
      <c r="AF624" s="60">
        <v>0.287096227875</v>
      </c>
      <c r="AG624" s="60">
        <v>0.287096227875</v>
      </c>
      <c r="AH624" s="60">
        <v>3.4451547344999991</v>
      </c>
      <c r="AI624" s="60">
        <v>1.423612981</v>
      </c>
      <c r="AJ624" s="60">
        <v>1.423612981</v>
      </c>
      <c r="AK624" s="60">
        <v>1.423612981</v>
      </c>
      <c r="AL624" s="60">
        <v>1.423612981</v>
      </c>
      <c r="AM624" s="60">
        <v>1.423612981</v>
      </c>
      <c r="AN624" s="60">
        <v>1.423612981</v>
      </c>
      <c r="AO624" s="60">
        <v>1.423612981</v>
      </c>
      <c r="AP624" s="60">
        <v>1.423612981</v>
      </c>
      <c r="AQ624" s="60">
        <v>1.423612981</v>
      </c>
      <c r="AR624" s="60">
        <v>1.423612981</v>
      </c>
      <c r="AS624" s="60">
        <v>1.423612981</v>
      </c>
      <c r="AT624" s="60">
        <v>1.423612981</v>
      </c>
      <c r="AU624" s="60">
        <v>17.083355772000001</v>
      </c>
      <c r="AV624" s="60">
        <v>1.5757791871521736</v>
      </c>
      <c r="AW624" s="60">
        <v>1.5757791871521736</v>
      </c>
      <c r="AX624" s="60">
        <v>1.5757791871521736</v>
      </c>
      <c r="AY624" s="60">
        <v>1.5757791871521736</v>
      </c>
      <c r="AZ624" s="60">
        <v>1.5757791871521736</v>
      </c>
      <c r="BA624" s="60">
        <v>1.5757791871521736</v>
      </c>
      <c r="BB624" s="60">
        <v>1.5757791871521736</v>
      </c>
      <c r="BC624" s="60">
        <v>1.5757791871521736</v>
      </c>
      <c r="BD624" s="60">
        <v>1.5757791871521736</v>
      </c>
      <c r="BE624" s="60">
        <v>1.5757791871521736</v>
      </c>
      <c r="BF624" s="60">
        <v>1.5757791871521736</v>
      </c>
      <c r="BG624" s="60">
        <v>1.5757791813260873</v>
      </c>
      <c r="BH624" s="60">
        <v>18.909350239999998</v>
      </c>
      <c r="BI624" s="60">
        <v>1.7671700437487992</v>
      </c>
      <c r="BJ624" s="60">
        <v>1.7671700437487992</v>
      </c>
      <c r="BK624" s="60">
        <v>1.7671700437487992</v>
      </c>
      <c r="BL624" s="60">
        <v>1.7671700437487992</v>
      </c>
      <c r="BM624" s="60">
        <v>1.7671700437487992</v>
      </c>
      <c r="BN624" s="60">
        <v>1.7671700437487992</v>
      </c>
      <c r="BO624" s="60">
        <v>1.7671700437487992</v>
      </c>
      <c r="BP624" s="60">
        <v>1.7671700437487992</v>
      </c>
      <c r="BQ624" s="60">
        <v>1.7671700437487992</v>
      </c>
      <c r="BR624" s="60">
        <v>1.7671700437487992</v>
      </c>
      <c r="BS624" s="60">
        <v>1.7671700437487992</v>
      </c>
      <c r="BT624" s="60">
        <v>1.7671700387632114</v>
      </c>
      <c r="BU624" s="60">
        <v>21.206040519999998</v>
      </c>
      <c r="BV624" s="60">
        <v>4.6461093822648341</v>
      </c>
      <c r="BW624" s="60">
        <v>4.6461093822648341</v>
      </c>
      <c r="BX624" s="60">
        <v>4.6461093822648341</v>
      </c>
      <c r="BY624" s="60">
        <v>4.6461093822648341</v>
      </c>
      <c r="BZ624" s="60">
        <v>4.6461093822648341</v>
      </c>
      <c r="CA624" s="60">
        <v>4.6461093822648341</v>
      </c>
      <c r="CB624" s="60">
        <v>4.6461093822648341</v>
      </c>
      <c r="CC624" s="60">
        <v>4.6461093822648341</v>
      </c>
      <c r="CD624" s="60">
        <v>4.6461093822648341</v>
      </c>
      <c r="CE624" s="60">
        <v>4.6461093822648341</v>
      </c>
      <c r="CF624" s="60">
        <v>4.6461093822648341</v>
      </c>
      <c r="CG624" s="60">
        <v>4.6461093750868372</v>
      </c>
      <c r="CH624" s="60">
        <v>55.753312579999999</v>
      </c>
    </row>
    <row r="625" spans="1:86">
      <c r="A625" s="57" t="s">
        <v>86</v>
      </c>
      <c r="B625" s="58" t="s">
        <v>719</v>
      </c>
      <c r="C625" s="59" t="s">
        <v>116</v>
      </c>
      <c r="D625" s="58" t="s">
        <v>333</v>
      </c>
      <c r="E625" s="58" t="str">
        <f>VLOOKUP(CONCATENATE($F$4,F625),'REG FL  CWIP - 1 System Per Boo'!$A$29:$B$1161,2,FALSE)</f>
        <v>Production</v>
      </c>
      <c r="F625" s="58" t="s">
        <v>448</v>
      </c>
      <c r="G625" s="58" t="s">
        <v>442</v>
      </c>
      <c r="H625" s="63">
        <v>346</v>
      </c>
      <c r="I625" s="60">
        <v>0</v>
      </c>
      <c r="J625" s="60">
        <v>0</v>
      </c>
      <c r="K625" s="60">
        <v>0</v>
      </c>
      <c r="L625" s="60">
        <v>0</v>
      </c>
      <c r="M625" s="60">
        <v>0</v>
      </c>
      <c r="N625" s="60">
        <v>0</v>
      </c>
      <c r="O625" s="60">
        <v>0</v>
      </c>
      <c r="P625" s="60">
        <v>0</v>
      </c>
      <c r="Q625" s="60">
        <v>0</v>
      </c>
      <c r="R625" s="60">
        <v>0</v>
      </c>
      <c r="S625" s="60">
        <v>0</v>
      </c>
      <c r="T625" s="60">
        <v>0</v>
      </c>
      <c r="U625" s="60">
        <v>0</v>
      </c>
      <c r="V625" s="60">
        <v>0</v>
      </c>
      <c r="W625" s="60">
        <v>0</v>
      </c>
      <c r="X625" s="60">
        <v>0</v>
      </c>
      <c r="Y625" s="60">
        <v>0</v>
      </c>
      <c r="Z625" s="60">
        <v>0</v>
      </c>
      <c r="AA625" s="60">
        <v>0</v>
      </c>
      <c r="AB625" s="60">
        <v>0</v>
      </c>
      <c r="AC625" s="60">
        <v>0</v>
      </c>
      <c r="AD625" s="60">
        <v>0</v>
      </c>
      <c r="AE625" s="60">
        <v>0</v>
      </c>
      <c r="AF625" s="60">
        <v>0</v>
      </c>
      <c r="AG625" s="60">
        <v>3.4451547344999991</v>
      </c>
      <c r="AH625" s="60">
        <v>3.4451547344999991</v>
      </c>
      <c r="AI625" s="60">
        <v>0</v>
      </c>
      <c r="AJ625" s="60">
        <v>0</v>
      </c>
      <c r="AK625" s="60">
        <v>0</v>
      </c>
      <c r="AL625" s="60">
        <v>0</v>
      </c>
      <c r="AM625" s="60">
        <v>0</v>
      </c>
      <c r="AN625" s="60">
        <v>0</v>
      </c>
      <c r="AO625" s="60">
        <v>0</v>
      </c>
      <c r="AP625" s="60">
        <v>0</v>
      </c>
      <c r="AQ625" s="60">
        <v>0</v>
      </c>
      <c r="AR625" s="60">
        <v>0</v>
      </c>
      <c r="AS625" s="60">
        <v>0</v>
      </c>
      <c r="AT625" s="60">
        <v>17.083355772000001</v>
      </c>
      <c r="AU625" s="60">
        <v>17.083355772000001</v>
      </c>
      <c r="AV625" s="60">
        <v>0</v>
      </c>
      <c r="AW625" s="60">
        <v>0</v>
      </c>
      <c r="AX625" s="60">
        <v>0</v>
      </c>
      <c r="AY625" s="60">
        <v>0</v>
      </c>
      <c r="AZ625" s="60">
        <v>0</v>
      </c>
      <c r="BA625" s="60">
        <v>0</v>
      </c>
      <c r="BB625" s="60">
        <v>0</v>
      </c>
      <c r="BC625" s="60">
        <v>0</v>
      </c>
      <c r="BD625" s="60">
        <v>0</v>
      </c>
      <c r="BE625" s="60">
        <v>0</v>
      </c>
      <c r="BF625" s="60">
        <v>0</v>
      </c>
      <c r="BG625" s="60">
        <v>18.909350239999998</v>
      </c>
      <c r="BH625" s="60">
        <v>18.909350239999998</v>
      </c>
      <c r="BI625" s="60">
        <v>0</v>
      </c>
      <c r="BJ625" s="60">
        <v>0</v>
      </c>
      <c r="BK625" s="60">
        <v>0</v>
      </c>
      <c r="BL625" s="60">
        <v>0</v>
      </c>
      <c r="BM625" s="60">
        <v>0</v>
      </c>
      <c r="BN625" s="60">
        <v>0</v>
      </c>
      <c r="BO625" s="60">
        <v>0</v>
      </c>
      <c r="BP625" s="60">
        <v>0</v>
      </c>
      <c r="BQ625" s="60">
        <v>0</v>
      </c>
      <c r="BR625" s="60">
        <v>0</v>
      </c>
      <c r="BS625" s="60">
        <v>0</v>
      </c>
      <c r="BT625" s="60">
        <v>21.206040519999998</v>
      </c>
      <c r="BU625" s="60">
        <v>21.206040519999998</v>
      </c>
      <c r="BV625" s="60">
        <v>0</v>
      </c>
      <c r="BW625" s="60">
        <v>0</v>
      </c>
      <c r="BX625" s="60">
        <v>0</v>
      </c>
      <c r="BY625" s="60">
        <v>0</v>
      </c>
      <c r="BZ625" s="60">
        <v>0</v>
      </c>
      <c r="CA625" s="60">
        <v>0</v>
      </c>
      <c r="CB625" s="60">
        <v>0</v>
      </c>
      <c r="CC625" s="60">
        <v>0</v>
      </c>
      <c r="CD625" s="60">
        <v>0</v>
      </c>
      <c r="CE625" s="60">
        <v>0</v>
      </c>
      <c r="CF625" s="60">
        <v>0</v>
      </c>
      <c r="CG625" s="60">
        <v>55.753312579999999</v>
      </c>
      <c r="CH625" s="60">
        <v>55.753312579999999</v>
      </c>
    </row>
    <row r="626" spans="1:86">
      <c r="A626" s="57" t="s">
        <v>86</v>
      </c>
      <c r="B626" s="58" t="s">
        <v>719</v>
      </c>
      <c r="C626" s="59" t="s">
        <v>116</v>
      </c>
      <c r="D626" s="58" t="s">
        <v>333</v>
      </c>
      <c r="E626" s="58" t="str">
        <f>VLOOKUP(CONCATENATE($F$4,F626),'REG FL  CWIP - 1 System Per Boo'!$A$29:$B$1161,2,FALSE)</f>
        <v>Production</v>
      </c>
      <c r="F626" s="58" t="s">
        <v>441</v>
      </c>
      <c r="G626" s="58" t="s">
        <v>442</v>
      </c>
      <c r="H626" s="63">
        <v>346</v>
      </c>
      <c r="I626" s="60">
        <v>0</v>
      </c>
      <c r="J626" s="60">
        <v>0</v>
      </c>
      <c r="K626" s="60">
        <v>0</v>
      </c>
      <c r="L626" s="60">
        <v>0</v>
      </c>
      <c r="M626" s="60">
        <v>0</v>
      </c>
      <c r="N626" s="60">
        <v>0</v>
      </c>
      <c r="O626" s="60">
        <v>0</v>
      </c>
      <c r="P626" s="60">
        <v>0</v>
      </c>
      <c r="Q626" s="60">
        <v>0</v>
      </c>
      <c r="R626" s="60">
        <v>0</v>
      </c>
      <c r="S626" s="60">
        <v>0</v>
      </c>
      <c r="T626" s="60">
        <v>0</v>
      </c>
      <c r="U626" s="60">
        <v>0</v>
      </c>
      <c r="V626" s="60">
        <v>0</v>
      </c>
      <c r="W626" s="60">
        <v>0</v>
      </c>
      <c r="X626" s="60">
        <v>0</v>
      </c>
      <c r="Y626" s="60">
        <v>0</v>
      </c>
      <c r="Z626" s="60">
        <v>0</v>
      </c>
      <c r="AA626" s="60">
        <v>0</v>
      </c>
      <c r="AB626" s="60">
        <v>0</v>
      </c>
      <c r="AC626" s="60">
        <v>0</v>
      </c>
      <c r="AD626" s="60">
        <v>0</v>
      </c>
      <c r="AE626" s="60">
        <v>63.94930693375872</v>
      </c>
      <c r="AF626" s="60">
        <v>2.8133948315351476</v>
      </c>
      <c r="AG626" s="60">
        <v>0</v>
      </c>
      <c r="AH626" s="60">
        <v>66.762701765293869</v>
      </c>
      <c r="AI626" s="60">
        <v>0</v>
      </c>
      <c r="AJ626" s="60">
        <v>0</v>
      </c>
      <c r="AK626" s="60">
        <v>0</v>
      </c>
      <c r="AL626" s="60">
        <v>2.5625410695000013</v>
      </c>
      <c r="AM626" s="60">
        <v>6.6301935341882903</v>
      </c>
      <c r="AN626" s="60">
        <v>0</v>
      </c>
      <c r="AO626" s="60">
        <v>0</v>
      </c>
      <c r="AP626" s="60">
        <v>0</v>
      </c>
      <c r="AQ626" s="60">
        <v>0</v>
      </c>
      <c r="AR626" s="60">
        <v>0</v>
      </c>
      <c r="AS626" s="60">
        <v>5.4945494036555065</v>
      </c>
      <c r="AT626" s="60">
        <v>0</v>
      </c>
      <c r="AU626" s="60">
        <v>14.687284007343798</v>
      </c>
      <c r="AV626" s="60">
        <v>0</v>
      </c>
      <c r="AW626" s="60">
        <v>0</v>
      </c>
      <c r="AX626" s="60">
        <v>0</v>
      </c>
      <c r="AY626" s="60">
        <v>3.9166110980916802</v>
      </c>
      <c r="AZ626" s="60">
        <v>0</v>
      </c>
      <c r="BA626" s="60">
        <v>0</v>
      </c>
      <c r="BB626" s="60">
        <v>0</v>
      </c>
      <c r="BC626" s="60">
        <v>199.00496286964207</v>
      </c>
      <c r="BD626" s="60">
        <v>30.590107547733631</v>
      </c>
      <c r="BE626" s="60">
        <v>0</v>
      </c>
      <c r="BF626" s="60">
        <v>0</v>
      </c>
      <c r="BG626" s="60">
        <v>0</v>
      </c>
      <c r="BH626" s="60">
        <v>233.51168151546739</v>
      </c>
      <c r="BI626" s="60">
        <v>0</v>
      </c>
      <c r="BJ626" s="60">
        <v>0</v>
      </c>
      <c r="BK626" s="60">
        <v>0</v>
      </c>
      <c r="BL626" s="60">
        <v>0</v>
      </c>
      <c r="BM626" s="60">
        <v>0</v>
      </c>
      <c r="BN626" s="60">
        <v>13.065673099592138</v>
      </c>
      <c r="BO626" s="60">
        <v>0</v>
      </c>
      <c r="BP626" s="60">
        <v>0</v>
      </c>
      <c r="BQ626" s="60">
        <v>0</v>
      </c>
      <c r="BR626" s="60">
        <v>0</v>
      </c>
      <c r="BS626" s="60">
        <v>0</v>
      </c>
      <c r="BT626" s="60">
        <v>0</v>
      </c>
      <c r="BU626" s="60">
        <v>13.065673099592138</v>
      </c>
      <c r="BV626" s="60">
        <v>0</v>
      </c>
      <c r="BW626" s="60">
        <v>0</v>
      </c>
      <c r="BX626" s="60">
        <v>0</v>
      </c>
      <c r="BY626" s="60">
        <v>0</v>
      </c>
      <c r="BZ626" s="60">
        <v>27.50769052190082</v>
      </c>
      <c r="CA626" s="60">
        <v>42.09075862222911</v>
      </c>
      <c r="CB626" s="60">
        <v>0</v>
      </c>
      <c r="CC626" s="60">
        <v>0</v>
      </c>
      <c r="CD626" s="60">
        <v>0</v>
      </c>
      <c r="CE626" s="60">
        <v>0</v>
      </c>
      <c r="CF626" s="60">
        <v>0</v>
      </c>
      <c r="CG626" s="60">
        <v>47.296229880973357</v>
      </c>
      <c r="CH626" s="60">
        <v>116.89467902510329</v>
      </c>
    </row>
    <row r="627" spans="1:86">
      <c r="A627" s="57" t="s">
        <v>86</v>
      </c>
      <c r="B627" s="58" t="s">
        <v>723</v>
      </c>
      <c r="C627" s="59" t="s">
        <v>116</v>
      </c>
      <c r="D627" s="58" t="s">
        <v>333</v>
      </c>
      <c r="E627" s="58" t="str">
        <f>VLOOKUP(CONCATENATE($F$4,F627),'REG FL  CWIP - 1 System Per Boo'!$A$29:$B$1161,2,FALSE)</f>
        <v>Production</v>
      </c>
      <c r="F627" s="58" t="s">
        <v>441</v>
      </c>
      <c r="G627" s="58" t="s">
        <v>442</v>
      </c>
      <c r="H627" s="63">
        <v>346</v>
      </c>
      <c r="I627" s="60">
        <v>0</v>
      </c>
      <c r="J627" s="60">
        <v>0</v>
      </c>
      <c r="K627" s="60">
        <v>0</v>
      </c>
      <c r="L627" s="60">
        <v>0</v>
      </c>
      <c r="M627" s="60">
        <v>0</v>
      </c>
      <c r="N627" s="60">
        <v>0</v>
      </c>
      <c r="O627" s="60">
        <v>0</v>
      </c>
      <c r="P627" s="60">
        <v>0</v>
      </c>
      <c r="Q627" s="60">
        <v>0</v>
      </c>
      <c r="R627" s="60">
        <v>0</v>
      </c>
      <c r="S627" s="60">
        <v>0</v>
      </c>
      <c r="T627" s="60">
        <v>0</v>
      </c>
      <c r="U627" s="60">
        <v>0</v>
      </c>
      <c r="V627" s="60">
        <v>41.026904999999999</v>
      </c>
      <c r="W627" s="60">
        <v>41.026904999999999</v>
      </c>
      <c r="X627" s="60">
        <v>85.013554009499998</v>
      </c>
      <c r="Y627" s="60">
        <v>87.454088909999996</v>
      </c>
      <c r="Z627" s="60">
        <v>87.454088909999996</v>
      </c>
      <c r="AA627" s="60">
        <v>89.197348554000001</v>
      </c>
      <c r="AB627" s="60">
        <v>89.197348554000001</v>
      </c>
      <c r="AC627" s="60">
        <v>89.197348554000001</v>
      </c>
      <c r="AD627" s="60">
        <v>90.278403187500004</v>
      </c>
      <c r="AE627" s="60">
        <v>62.13069583024128</v>
      </c>
      <c r="AF627" s="60">
        <v>59.317300998706131</v>
      </c>
      <c r="AG627" s="60">
        <v>59.317300998706131</v>
      </c>
      <c r="AH627" s="60">
        <v>59.317300998706131</v>
      </c>
      <c r="AI627" s="60">
        <v>59.533511949706131</v>
      </c>
      <c r="AJ627" s="60">
        <v>59.749722900706132</v>
      </c>
      <c r="AK627" s="60">
        <v>62.458718612206134</v>
      </c>
      <c r="AL627" s="60">
        <v>67.894271523706138</v>
      </c>
      <c r="AM627" s="60">
        <v>64.098704215017847</v>
      </c>
      <c r="AN627" s="60">
        <v>64.098704215017847</v>
      </c>
      <c r="AO627" s="60">
        <v>64.098704215017847</v>
      </c>
      <c r="AP627" s="60">
        <v>64.098704215017847</v>
      </c>
      <c r="AQ627" s="60">
        <v>64.098704215017847</v>
      </c>
      <c r="AR627" s="60">
        <v>64.098704215017847</v>
      </c>
      <c r="AS627" s="60">
        <v>58.604154811362342</v>
      </c>
      <c r="AT627" s="60">
        <v>58.604154811362342</v>
      </c>
      <c r="AU627" s="60">
        <v>58.604154811362342</v>
      </c>
      <c r="AV627" s="60">
        <v>78.135821478029015</v>
      </c>
      <c r="AW627" s="60">
        <v>97.667488144695682</v>
      </c>
      <c r="AX627" s="60">
        <v>117.19915481136235</v>
      </c>
      <c r="AY627" s="60">
        <v>132.81421037993732</v>
      </c>
      <c r="AZ627" s="60">
        <v>152.34587704660399</v>
      </c>
      <c r="BA627" s="60">
        <v>171.87754371327065</v>
      </c>
      <c r="BB627" s="60">
        <v>191.40921037993732</v>
      </c>
      <c r="BC627" s="60">
        <v>11.935914176961916</v>
      </c>
      <c r="BD627" s="60">
        <v>0.87747329589495138</v>
      </c>
      <c r="BE627" s="60">
        <v>20.409139962561618</v>
      </c>
      <c r="BF627" s="60">
        <v>39.940806629228284</v>
      </c>
      <c r="BG627" s="60">
        <v>59.47247329589495</v>
      </c>
      <c r="BH627" s="60">
        <v>59.47247329589495</v>
      </c>
      <c r="BI627" s="60">
        <v>60.354139962561618</v>
      </c>
      <c r="BJ627" s="60">
        <v>61.235806629228286</v>
      </c>
      <c r="BK627" s="60">
        <v>62.117473295894953</v>
      </c>
      <c r="BL627" s="60">
        <v>62.999139962561621</v>
      </c>
      <c r="BM627" s="60">
        <v>63.880806629228289</v>
      </c>
      <c r="BN627" s="60">
        <v>51.69680019630281</v>
      </c>
      <c r="BO627" s="60">
        <v>52.578466862969478</v>
      </c>
      <c r="BP627" s="60">
        <v>53.460133529636146</v>
      </c>
      <c r="BQ627" s="60">
        <v>54.341800196302813</v>
      </c>
      <c r="BR627" s="60">
        <v>55.223466862969481</v>
      </c>
      <c r="BS627" s="60">
        <v>56.105133529636149</v>
      </c>
      <c r="BT627" s="60">
        <v>56.986800196302816</v>
      </c>
      <c r="BU627" s="60">
        <v>56.986800196302816</v>
      </c>
      <c r="BV627" s="60">
        <v>67.106800196302814</v>
      </c>
      <c r="BW627" s="60">
        <v>77.226800196302818</v>
      </c>
      <c r="BX627" s="60">
        <v>87.346800196302823</v>
      </c>
      <c r="BY627" s="60">
        <v>97.466800196302827</v>
      </c>
      <c r="BZ627" s="60">
        <v>80.079109674402019</v>
      </c>
      <c r="CA627" s="60">
        <v>48.108351052172914</v>
      </c>
      <c r="CB627" s="60">
        <v>58.228351052172911</v>
      </c>
      <c r="CC627" s="60">
        <v>68.348351052172916</v>
      </c>
      <c r="CD627" s="60">
        <v>78.46835105217292</v>
      </c>
      <c r="CE627" s="60">
        <v>88.588351052172925</v>
      </c>
      <c r="CF627" s="60">
        <v>98.708351052172929</v>
      </c>
      <c r="CG627" s="60">
        <v>61.532121171199563</v>
      </c>
      <c r="CH627" s="60">
        <v>61.532121171199563</v>
      </c>
    </row>
    <row r="628" spans="1:86">
      <c r="A628" s="57" t="s">
        <v>86</v>
      </c>
      <c r="B628" s="58" t="s">
        <v>723</v>
      </c>
      <c r="C628" s="59" t="s">
        <v>116</v>
      </c>
      <c r="D628" s="58" t="s">
        <v>333</v>
      </c>
      <c r="E628" s="58" t="str">
        <f>VLOOKUP(CONCATENATE($F$4,F628),'REG FL  CWIP - 1 System Per Boo'!$A$29:$B$1161,2,FALSE)</f>
        <v>Production</v>
      </c>
      <c r="F628" s="58" t="s">
        <v>448</v>
      </c>
      <c r="G628" s="58" t="s">
        <v>442</v>
      </c>
      <c r="H628" s="63">
        <v>346</v>
      </c>
      <c r="I628" s="60">
        <v>0</v>
      </c>
      <c r="J628" s="60">
        <v>0</v>
      </c>
      <c r="K628" s="60">
        <v>0</v>
      </c>
      <c r="L628" s="60">
        <v>0</v>
      </c>
      <c r="M628" s="60">
        <v>0</v>
      </c>
      <c r="N628" s="60">
        <v>0</v>
      </c>
      <c r="O628" s="60">
        <v>0</v>
      </c>
      <c r="P628" s="60">
        <v>0</v>
      </c>
      <c r="Q628" s="60">
        <v>0</v>
      </c>
      <c r="R628" s="60">
        <v>0</v>
      </c>
      <c r="S628" s="60">
        <v>0</v>
      </c>
      <c r="T628" s="60">
        <v>0</v>
      </c>
      <c r="U628" s="60">
        <v>0</v>
      </c>
      <c r="V628" s="60">
        <v>0.287096227875</v>
      </c>
      <c r="W628" s="60">
        <v>0.57419245575</v>
      </c>
      <c r="X628" s="60">
        <v>0.861288683625</v>
      </c>
      <c r="Y628" s="60">
        <v>1.1483849115</v>
      </c>
      <c r="Z628" s="60">
        <v>1.435481139375</v>
      </c>
      <c r="AA628" s="60">
        <v>1.72257736725</v>
      </c>
      <c r="AB628" s="60">
        <v>2.0096735951250002</v>
      </c>
      <c r="AC628" s="60">
        <v>2.296769823</v>
      </c>
      <c r="AD628" s="60">
        <v>2.5838660508749998</v>
      </c>
      <c r="AE628" s="60">
        <v>2.8709622787499995</v>
      </c>
      <c r="AF628" s="60">
        <v>3.1580585066249993</v>
      </c>
      <c r="AG628" s="60">
        <v>0</v>
      </c>
      <c r="AH628" s="60">
        <v>0</v>
      </c>
      <c r="AI628" s="60">
        <v>1.423612981</v>
      </c>
      <c r="AJ628" s="60">
        <v>2.847225962</v>
      </c>
      <c r="AK628" s="60">
        <v>4.2708389430000002</v>
      </c>
      <c r="AL628" s="60">
        <v>5.694451924</v>
      </c>
      <c r="AM628" s="60">
        <v>7.1180649049999998</v>
      </c>
      <c r="AN628" s="60">
        <v>8.5416778860000004</v>
      </c>
      <c r="AO628" s="60">
        <v>9.9652908670000002</v>
      </c>
      <c r="AP628" s="60">
        <v>11.388903848</v>
      </c>
      <c r="AQ628" s="60">
        <v>12.812516829</v>
      </c>
      <c r="AR628" s="60">
        <v>14.23612981</v>
      </c>
      <c r="AS628" s="60">
        <v>15.659742790999999</v>
      </c>
      <c r="AT628" s="60">
        <v>0</v>
      </c>
      <c r="AU628" s="60">
        <v>0</v>
      </c>
      <c r="AV628" s="60">
        <v>1.5757791871521736</v>
      </c>
      <c r="AW628" s="60">
        <v>3.1515583743043472</v>
      </c>
      <c r="AX628" s="60">
        <v>4.7273375614565207</v>
      </c>
      <c r="AY628" s="60">
        <v>6.3031167486086943</v>
      </c>
      <c r="AZ628" s="60">
        <v>7.8788959357608679</v>
      </c>
      <c r="BA628" s="60">
        <v>9.4546751229130415</v>
      </c>
      <c r="BB628" s="60">
        <v>11.030454310065215</v>
      </c>
      <c r="BC628" s="60">
        <v>12.606233497217389</v>
      </c>
      <c r="BD628" s="60">
        <v>14.182012684369562</v>
      </c>
      <c r="BE628" s="60">
        <v>15.757791871521736</v>
      </c>
      <c r="BF628" s="60">
        <v>17.333571058673911</v>
      </c>
      <c r="BG628" s="60">
        <v>0</v>
      </c>
      <c r="BH628" s="60">
        <v>0</v>
      </c>
      <c r="BI628" s="60">
        <v>1.7671700437487992</v>
      </c>
      <c r="BJ628" s="60">
        <v>3.5343400874975983</v>
      </c>
      <c r="BK628" s="60">
        <v>5.3015101312463973</v>
      </c>
      <c r="BL628" s="60">
        <v>7.0686801749951966</v>
      </c>
      <c r="BM628" s="60">
        <v>8.835850218743996</v>
      </c>
      <c r="BN628" s="60">
        <v>10.603020262492795</v>
      </c>
      <c r="BO628" s="60">
        <v>12.370190306241593</v>
      </c>
      <c r="BP628" s="60">
        <v>14.137360349990391</v>
      </c>
      <c r="BQ628" s="60">
        <v>15.90453039373919</v>
      </c>
      <c r="BR628" s="60">
        <v>17.671700437487988</v>
      </c>
      <c r="BS628" s="60">
        <v>19.438870481236787</v>
      </c>
      <c r="BT628" s="60">
        <v>0</v>
      </c>
      <c r="BU628" s="60">
        <v>0</v>
      </c>
      <c r="BV628" s="60">
        <v>4.6461093822648341</v>
      </c>
      <c r="BW628" s="60">
        <v>9.2922187645296681</v>
      </c>
      <c r="BX628" s="60">
        <v>13.938328146794502</v>
      </c>
      <c r="BY628" s="60">
        <v>18.584437529059336</v>
      </c>
      <c r="BZ628" s="60">
        <v>23.230546911324168</v>
      </c>
      <c r="CA628" s="60">
        <v>27.876656293589001</v>
      </c>
      <c r="CB628" s="60">
        <v>32.522765675853833</v>
      </c>
      <c r="CC628" s="60">
        <v>37.168875058118665</v>
      </c>
      <c r="CD628" s="60">
        <v>41.814984440383498</v>
      </c>
      <c r="CE628" s="60">
        <v>46.46109382264833</v>
      </c>
      <c r="CF628" s="60">
        <v>51.107203204913162</v>
      </c>
      <c r="CG628" s="60">
        <v>0</v>
      </c>
      <c r="CH628" s="60">
        <v>0</v>
      </c>
    </row>
    <row r="629" spans="1:86">
      <c r="A629" s="57" t="s">
        <v>86</v>
      </c>
      <c r="B629" s="57" t="s">
        <v>701</v>
      </c>
      <c r="C629" s="58" t="s">
        <v>103</v>
      </c>
      <c r="D629" s="58" t="s">
        <v>93</v>
      </c>
      <c r="E629" s="58" t="s">
        <v>775</v>
      </c>
      <c r="F629" s="58" t="s">
        <v>705</v>
      </c>
      <c r="G629" s="58" t="s">
        <v>706</v>
      </c>
      <c r="H629" s="63">
        <v>370</v>
      </c>
      <c r="I629" s="60">
        <v>0</v>
      </c>
      <c r="J629" s="60">
        <v>0</v>
      </c>
      <c r="K629" s="60">
        <v>0</v>
      </c>
      <c r="L629" s="60">
        <v>0</v>
      </c>
      <c r="M629" s="60">
        <v>0</v>
      </c>
      <c r="N629" s="60">
        <v>0</v>
      </c>
      <c r="O629" s="60">
        <v>0</v>
      </c>
      <c r="P629" s="60">
        <v>0</v>
      </c>
      <c r="Q629" s="60">
        <v>0</v>
      </c>
      <c r="R629" s="60">
        <v>0</v>
      </c>
      <c r="S629" s="60">
        <v>0</v>
      </c>
      <c r="T629" s="60">
        <v>0</v>
      </c>
      <c r="U629" s="60">
        <v>0</v>
      </c>
      <c r="V629" s="60">
        <v>988.91</v>
      </c>
      <c r="W629" s="60">
        <v>988.91</v>
      </c>
      <c r="X629" s="60">
        <v>988.91</v>
      </c>
      <c r="Y629" s="60">
        <v>988.91</v>
      </c>
      <c r="Z629" s="60">
        <v>988.91</v>
      </c>
      <c r="AA629" s="60">
        <v>988.91</v>
      </c>
      <c r="AB629" s="60">
        <v>988.91</v>
      </c>
      <c r="AC629" s="60">
        <v>988.91</v>
      </c>
      <c r="AD629" s="60">
        <v>988.91</v>
      </c>
      <c r="AE629" s="60">
        <v>988.91</v>
      </c>
      <c r="AF629" s="60">
        <v>988.91</v>
      </c>
      <c r="AG629" s="60">
        <v>988.91</v>
      </c>
      <c r="AH629" s="60">
        <v>11866.92</v>
      </c>
      <c r="AI629" s="60">
        <v>764.48</v>
      </c>
      <c r="AJ629" s="60">
        <v>764.48</v>
      </c>
      <c r="AK629" s="60">
        <v>764.48</v>
      </c>
      <c r="AL629" s="60">
        <v>764.48</v>
      </c>
      <c r="AM629" s="60">
        <v>764.48</v>
      </c>
      <c r="AN629" s="60">
        <v>764.48</v>
      </c>
      <c r="AO629" s="60">
        <v>764.48</v>
      </c>
      <c r="AP629" s="60">
        <v>764.48</v>
      </c>
      <c r="AQ629" s="60">
        <v>764.48</v>
      </c>
      <c r="AR629" s="60">
        <v>764.48</v>
      </c>
      <c r="AS629" s="60">
        <v>764.48</v>
      </c>
      <c r="AT629" s="60">
        <v>764.48</v>
      </c>
      <c r="AU629" s="60">
        <v>9173.7599999999984</v>
      </c>
      <c r="AV629" s="60">
        <v>404.58333311424002</v>
      </c>
      <c r="AW629" s="60">
        <v>404.58333311424002</v>
      </c>
      <c r="AX629" s="60">
        <v>404.58333311424002</v>
      </c>
      <c r="AY629" s="60">
        <v>404.58333311424002</v>
      </c>
      <c r="AZ629" s="60">
        <v>404.58333311424002</v>
      </c>
      <c r="BA629" s="60">
        <v>404.58333311424002</v>
      </c>
      <c r="BB629" s="60">
        <v>404.58333311424002</v>
      </c>
      <c r="BC629" s="60">
        <v>404.58333311424002</v>
      </c>
      <c r="BD629" s="60">
        <v>404.58333311424002</v>
      </c>
      <c r="BE629" s="60">
        <v>404.58333311424002</v>
      </c>
      <c r="BF629" s="60">
        <v>404.58333311424002</v>
      </c>
      <c r="BG629" s="60">
        <v>404.58333574336029</v>
      </c>
      <c r="BH629" s="60">
        <v>4855</v>
      </c>
      <c r="BI629" s="60">
        <v>216.75000005536</v>
      </c>
      <c r="BJ629" s="60">
        <v>216.75000005536</v>
      </c>
      <c r="BK629" s="60">
        <v>216.75000005536</v>
      </c>
      <c r="BL629" s="60">
        <v>216.75000005536</v>
      </c>
      <c r="BM629" s="60">
        <v>216.75000005536</v>
      </c>
      <c r="BN629" s="60">
        <v>216.75000005536</v>
      </c>
      <c r="BO629" s="60">
        <v>216.75000005536</v>
      </c>
      <c r="BP629" s="60">
        <v>216.75000005536</v>
      </c>
      <c r="BQ629" s="60">
        <v>216.75000005536</v>
      </c>
      <c r="BR629" s="60">
        <v>216.75000005536</v>
      </c>
      <c r="BS629" s="60">
        <v>216.75000005536</v>
      </c>
      <c r="BT629" s="60">
        <v>216.74999939104009</v>
      </c>
      <c r="BU629" s="60">
        <v>2601</v>
      </c>
      <c r="BV629" s="60">
        <v>256.33333341055999</v>
      </c>
      <c r="BW629" s="60">
        <v>256.33333341055999</v>
      </c>
      <c r="BX629" s="60">
        <v>256.33333341055999</v>
      </c>
      <c r="BY629" s="60">
        <v>256.33333341055999</v>
      </c>
      <c r="BZ629" s="60">
        <v>256.33333341055999</v>
      </c>
      <c r="CA629" s="60">
        <v>256.33333341055999</v>
      </c>
      <c r="CB629" s="60">
        <v>256.33333341055999</v>
      </c>
      <c r="CC629" s="60">
        <v>256.33333341055999</v>
      </c>
      <c r="CD629" s="60">
        <v>256.33333341055999</v>
      </c>
      <c r="CE629" s="60">
        <v>256.33333341055999</v>
      </c>
      <c r="CF629" s="60">
        <v>256.33333341055999</v>
      </c>
      <c r="CG629" s="60">
        <v>256.33333248383997</v>
      </c>
      <c r="CH629" s="60">
        <v>3076</v>
      </c>
    </row>
    <row r="630" spans="1:86">
      <c r="A630" s="57" t="s">
        <v>86</v>
      </c>
      <c r="B630" s="58" t="s">
        <v>719</v>
      </c>
      <c r="C630" s="59" t="s">
        <v>103</v>
      </c>
      <c r="D630" s="58" t="s">
        <v>93</v>
      </c>
      <c r="E630" s="58" t="s">
        <v>775</v>
      </c>
      <c r="F630" s="58" t="s">
        <v>705</v>
      </c>
      <c r="G630" s="58" t="s">
        <v>706</v>
      </c>
      <c r="H630" s="63">
        <v>370</v>
      </c>
      <c r="I630" s="60">
        <v>0</v>
      </c>
      <c r="J630" s="60">
        <v>0</v>
      </c>
      <c r="K630" s="60">
        <v>0</v>
      </c>
      <c r="L630" s="60">
        <v>0</v>
      </c>
      <c r="M630" s="60">
        <v>0</v>
      </c>
      <c r="N630" s="60">
        <v>0</v>
      </c>
      <c r="O630" s="60">
        <v>0</v>
      </c>
      <c r="P630" s="60">
        <v>0</v>
      </c>
      <c r="Q630" s="60">
        <v>0</v>
      </c>
      <c r="R630" s="60">
        <v>0</v>
      </c>
      <c r="S630" s="60">
        <v>0</v>
      </c>
      <c r="T630" s="60">
        <v>0</v>
      </c>
      <c r="U630" s="60">
        <v>0</v>
      </c>
      <c r="V630" s="60">
        <v>988.91</v>
      </c>
      <c r="W630" s="60">
        <v>988.91</v>
      </c>
      <c r="X630" s="60">
        <v>988.91</v>
      </c>
      <c r="Y630" s="60">
        <v>988.91</v>
      </c>
      <c r="Z630" s="60">
        <v>988.91</v>
      </c>
      <c r="AA630" s="60">
        <v>988.91</v>
      </c>
      <c r="AB630" s="60">
        <v>988.91</v>
      </c>
      <c r="AC630" s="60">
        <v>988.91</v>
      </c>
      <c r="AD630" s="60">
        <v>988.91</v>
      </c>
      <c r="AE630" s="60">
        <v>988.91</v>
      </c>
      <c r="AF630" s="60">
        <v>988.91</v>
      </c>
      <c r="AG630" s="60">
        <v>988.91</v>
      </c>
      <c r="AH630" s="60">
        <v>11866.92</v>
      </c>
      <c r="AI630" s="60">
        <v>764.48</v>
      </c>
      <c r="AJ630" s="60">
        <v>764.48</v>
      </c>
      <c r="AK630" s="60">
        <v>764.48</v>
      </c>
      <c r="AL630" s="60">
        <v>764.48</v>
      </c>
      <c r="AM630" s="60">
        <v>764.48</v>
      </c>
      <c r="AN630" s="60">
        <v>764.48</v>
      </c>
      <c r="AO630" s="60">
        <v>764.48</v>
      </c>
      <c r="AP630" s="60">
        <v>764.48</v>
      </c>
      <c r="AQ630" s="60">
        <v>764.48</v>
      </c>
      <c r="AR630" s="60">
        <v>764.48</v>
      </c>
      <c r="AS630" s="60">
        <v>764.48</v>
      </c>
      <c r="AT630" s="60">
        <v>764.48</v>
      </c>
      <c r="AU630" s="60">
        <v>9173.7599999999984</v>
      </c>
      <c r="AV630" s="60">
        <v>404.58333311424002</v>
      </c>
      <c r="AW630" s="60">
        <v>404.58333311424002</v>
      </c>
      <c r="AX630" s="60">
        <v>404.58333311424002</v>
      </c>
      <c r="AY630" s="60">
        <v>404.58333311424002</v>
      </c>
      <c r="AZ630" s="60">
        <v>404.58333311424002</v>
      </c>
      <c r="BA630" s="60">
        <v>404.58333311424002</v>
      </c>
      <c r="BB630" s="60">
        <v>404.58333311424002</v>
      </c>
      <c r="BC630" s="60">
        <v>404.58333311424002</v>
      </c>
      <c r="BD630" s="60">
        <v>404.58333311424002</v>
      </c>
      <c r="BE630" s="60">
        <v>404.58333311424002</v>
      </c>
      <c r="BF630" s="60">
        <v>404.58333311424002</v>
      </c>
      <c r="BG630" s="60">
        <v>404.58333574336029</v>
      </c>
      <c r="BH630" s="60">
        <v>4855</v>
      </c>
      <c r="BI630" s="60">
        <v>216.75000005536</v>
      </c>
      <c r="BJ630" s="60">
        <v>216.75000005536</v>
      </c>
      <c r="BK630" s="60">
        <v>216.75000005536</v>
      </c>
      <c r="BL630" s="60">
        <v>216.75000005536</v>
      </c>
      <c r="BM630" s="60">
        <v>216.75000005536</v>
      </c>
      <c r="BN630" s="60">
        <v>216.75000005536</v>
      </c>
      <c r="BO630" s="60">
        <v>216.75000005536</v>
      </c>
      <c r="BP630" s="60">
        <v>216.75000005536</v>
      </c>
      <c r="BQ630" s="60">
        <v>216.75000005536</v>
      </c>
      <c r="BR630" s="60">
        <v>216.75000005536</v>
      </c>
      <c r="BS630" s="60">
        <v>216.75000005536</v>
      </c>
      <c r="BT630" s="60">
        <v>216.74999939104009</v>
      </c>
      <c r="BU630" s="60">
        <v>2601</v>
      </c>
      <c r="BV630" s="60">
        <v>256.33333341055999</v>
      </c>
      <c r="BW630" s="60">
        <v>256.33333341055999</v>
      </c>
      <c r="BX630" s="60">
        <v>256.33333341055999</v>
      </c>
      <c r="BY630" s="60">
        <v>256.33333341055999</v>
      </c>
      <c r="BZ630" s="60">
        <v>256.33333341055999</v>
      </c>
      <c r="CA630" s="60">
        <v>256.33333341055999</v>
      </c>
      <c r="CB630" s="60">
        <v>256.33333341055999</v>
      </c>
      <c r="CC630" s="60">
        <v>256.33333341055999</v>
      </c>
      <c r="CD630" s="60">
        <v>256.33333341055999</v>
      </c>
      <c r="CE630" s="60">
        <v>256.33333341055999</v>
      </c>
      <c r="CF630" s="60">
        <v>256.33333341055999</v>
      </c>
      <c r="CG630" s="60">
        <v>256.33333248383997</v>
      </c>
      <c r="CH630" s="60">
        <v>3076</v>
      </c>
    </row>
    <row r="631" spans="1:86">
      <c r="A631" s="57" t="s">
        <v>86</v>
      </c>
      <c r="B631" s="58" t="s">
        <v>132</v>
      </c>
      <c r="C631" s="59" t="s">
        <v>98</v>
      </c>
      <c r="D631" s="58" t="s">
        <v>89</v>
      </c>
      <c r="E631" s="58" t="str">
        <f>VLOOKUP(CONCATENATE($F$4,F631),'REG FL  CWIP - 1 System Per Boo'!$A$29:$B$1161,2,FALSE)</f>
        <v>Intangible</v>
      </c>
      <c r="F631" s="58" t="s">
        <v>312</v>
      </c>
      <c r="G631" s="58" t="s">
        <v>313</v>
      </c>
      <c r="H631" s="63">
        <v>303</v>
      </c>
      <c r="I631" s="60">
        <v>23246.12</v>
      </c>
      <c r="J631" s="60">
        <v>23442.36</v>
      </c>
      <c r="K631" s="60">
        <v>23772.57</v>
      </c>
      <c r="L631" s="60">
        <v>24385.54</v>
      </c>
      <c r="M631" s="60">
        <v>24909.52</v>
      </c>
      <c r="N631" s="60">
        <v>25417.25</v>
      </c>
      <c r="O631" s="60">
        <v>25998.9</v>
      </c>
      <c r="P631" s="60">
        <v>26495.14</v>
      </c>
      <c r="Q631" s="60">
        <v>26921.360000000001</v>
      </c>
      <c r="R631" s="60">
        <v>27447.52</v>
      </c>
      <c r="S631" s="60">
        <v>27824.399999999998</v>
      </c>
      <c r="T631" s="60">
        <v>28200.92</v>
      </c>
      <c r="U631" s="60">
        <v>23246.12</v>
      </c>
      <c r="V631" s="60">
        <v>29414.45</v>
      </c>
      <c r="W631" s="60">
        <v>29414.45</v>
      </c>
      <c r="X631" s="60">
        <v>29414.45</v>
      </c>
      <c r="Y631" s="60">
        <v>29414.45</v>
      </c>
      <c r="Z631" s="60">
        <v>29414.45</v>
      </c>
      <c r="AA631" s="60">
        <v>29414.45</v>
      </c>
      <c r="AB631" s="60">
        <v>29414.45</v>
      </c>
      <c r="AC631" s="60">
        <v>29414.45</v>
      </c>
      <c r="AD631" s="60">
        <v>29414.45</v>
      </c>
      <c r="AE631" s="60">
        <v>29414.45</v>
      </c>
      <c r="AF631" s="60">
        <v>29414.45</v>
      </c>
      <c r="AG631" s="60">
        <v>29414.45</v>
      </c>
      <c r="AH631" s="60">
        <v>29414.45</v>
      </c>
      <c r="AI631" s="60">
        <v>588.28900000000067</v>
      </c>
      <c r="AJ631" s="60">
        <v>588.28900000000067</v>
      </c>
      <c r="AK631" s="60">
        <v>588.28900000000067</v>
      </c>
      <c r="AL631" s="60">
        <v>588.28900000000067</v>
      </c>
      <c r="AM631" s="60">
        <v>588.28900000000067</v>
      </c>
      <c r="AN631" s="60">
        <v>588.28900000000067</v>
      </c>
      <c r="AO631" s="60">
        <v>588.28900000000067</v>
      </c>
      <c r="AP631" s="60">
        <v>588.28900000000067</v>
      </c>
      <c r="AQ631" s="60">
        <v>588.28900000000067</v>
      </c>
      <c r="AR631" s="60">
        <v>588.28900000000067</v>
      </c>
      <c r="AS631" s="60">
        <v>588.28900000000067</v>
      </c>
      <c r="AT631" s="60">
        <v>588.28900000000067</v>
      </c>
      <c r="AU631" s="60">
        <v>588.28900000000067</v>
      </c>
      <c r="AV631" s="60">
        <v>11.765780000000063</v>
      </c>
      <c r="AW631" s="60">
        <v>11.765780000000063</v>
      </c>
      <c r="AX631" s="60">
        <v>11.765780000000063</v>
      </c>
      <c r="AY631" s="60">
        <v>11.765780000000063</v>
      </c>
      <c r="AZ631" s="60">
        <v>11.765780000000063</v>
      </c>
      <c r="BA631" s="60">
        <v>11.765780000000063</v>
      </c>
      <c r="BB631" s="60">
        <v>11.765780000000063</v>
      </c>
      <c r="BC631" s="60">
        <v>11.765780000000063</v>
      </c>
      <c r="BD631" s="60">
        <v>11.765780000000063</v>
      </c>
      <c r="BE631" s="60">
        <v>11.765780000000063</v>
      </c>
      <c r="BF631" s="60">
        <v>11.765780000000063</v>
      </c>
      <c r="BG631" s="60">
        <v>11.765780000000063</v>
      </c>
      <c r="BH631" s="60">
        <v>11.765780000000063</v>
      </c>
      <c r="BI631" s="60">
        <v>0.23531560000000162</v>
      </c>
      <c r="BJ631" s="60">
        <v>0.23531560000000162</v>
      </c>
      <c r="BK631" s="60">
        <v>0.23531560000000162</v>
      </c>
      <c r="BL631" s="60">
        <v>0.23531560000000162</v>
      </c>
      <c r="BM631" s="60">
        <v>0.23531560000000162</v>
      </c>
      <c r="BN631" s="60">
        <v>0.23531560000000162</v>
      </c>
      <c r="BO631" s="60">
        <v>0.23531560000000162</v>
      </c>
      <c r="BP631" s="60">
        <v>0.23531560000000162</v>
      </c>
      <c r="BQ631" s="60">
        <v>0.23531560000000162</v>
      </c>
      <c r="BR631" s="60">
        <v>0.23531560000000162</v>
      </c>
      <c r="BS631" s="60">
        <v>0.23531560000000162</v>
      </c>
      <c r="BT631" s="60">
        <v>0.23531560000000162</v>
      </c>
      <c r="BU631" s="60">
        <v>0.23531560000000162</v>
      </c>
      <c r="BV631" s="60">
        <v>0.23531560000000162</v>
      </c>
      <c r="BW631" s="60">
        <v>0.23531560000000162</v>
      </c>
      <c r="BX631" s="60">
        <v>0.23531560000000162</v>
      </c>
      <c r="BY631" s="60">
        <v>0.23531560000000162</v>
      </c>
      <c r="BZ631" s="60">
        <v>0.23531560000000162</v>
      </c>
      <c r="CA631" s="60">
        <v>0.23531560000000162</v>
      </c>
      <c r="CB631" s="60">
        <v>0.23531560000000162</v>
      </c>
      <c r="CC631" s="60">
        <v>0.23531560000000162</v>
      </c>
      <c r="CD631" s="60">
        <v>0.23531560000000162</v>
      </c>
      <c r="CE631" s="60">
        <v>0.23531560000000162</v>
      </c>
      <c r="CF631" s="60">
        <v>0.23531560000000162</v>
      </c>
      <c r="CG631" s="60">
        <v>0.23531560000000162</v>
      </c>
      <c r="CH631" s="60">
        <v>0.23531560000000162</v>
      </c>
    </row>
    <row r="632" spans="1:86">
      <c r="A632" s="57" t="s">
        <v>86</v>
      </c>
      <c r="B632" s="57" t="s">
        <v>701</v>
      </c>
      <c r="C632" s="58" t="s">
        <v>98</v>
      </c>
      <c r="D632" s="58" t="s">
        <v>89</v>
      </c>
      <c r="E632" s="58" t="str">
        <f>VLOOKUP(CONCATENATE($F$4,F632),'REG FL  CWIP - 1 System Per Boo'!$A$29:$B$1161,2,FALSE)</f>
        <v>Intangible</v>
      </c>
      <c r="F632" s="58" t="s">
        <v>312</v>
      </c>
      <c r="G632" s="58" t="s">
        <v>313</v>
      </c>
      <c r="H632" s="63">
        <v>303</v>
      </c>
      <c r="I632" s="60">
        <v>219.4</v>
      </c>
      <c r="J632" s="60">
        <v>311.67</v>
      </c>
      <c r="K632" s="60">
        <v>713.71</v>
      </c>
      <c r="L632" s="60">
        <v>423.26</v>
      </c>
      <c r="M632" s="60">
        <v>507.71</v>
      </c>
      <c r="N632" s="60">
        <v>581.65</v>
      </c>
      <c r="O632" s="60">
        <v>496.23</v>
      </c>
      <c r="P632" s="60">
        <v>433.42</v>
      </c>
      <c r="Q632" s="60">
        <v>626.69000000000005</v>
      </c>
      <c r="R632" s="60">
        <v>376.89</v>
      </c>
      <c r="S632" s="60">
        <v>446.56</v>
      </c>
      <c r="T632" s="60">
        <v>1036.3</v>
      </c>
      <c r="U632" s="60">
        <v>6173.4900000000007</v>
      </c>
      <c r="V632" s="60">
        <v>0</v>
      </c>
      <c r="W632" s="60">
        <v>0</v>
      </c>
      <c r="X632" s="60">
        <v>0</v>
      </c>
      <c r="Y632" s="60">
        <v>0</v>
      </c>
      <c r="Z632" s="60">
        <v>0</v>
      </c>
      <c r="AA632" s="60">
        <v>0</v>
      </c>
      <c r="AB632" s="60">
        <v>0</v>
      </c>
      <c r="AC632" s="60">
        <v>0</v>
      </c>
      <c r="AD632" s="60">
        <v>0</v>
      </c>
      <c r="AE632" s="60">
        <v>0</v>
      </c>
      <c r="AF632" s="60">
        <v>0</v>
      </c>
      <c r="AG632" s="60">
        <v>0</v>
      </c>
      <c r="AH632" s="60">
        <v>0</v>
      </c>
      <c r="AI632" s="60">
        <v>0</v>
      </c>
      <c r="AJ632" s="60">
        <v>0</v>
      </c>
      <c r="AK632" s="60">
        <v>0</v>
      </c>
      <c r="AL632" s="60">
        <v>0</v>
      </c>
      <c r="AM632" s="60">
        <v>0</v>
      </c>
      <c r="AN632" s="60">
        <v>0</v>
      </c>
      <c r="AO632" s="60">
        <v>0</v>
      </c>
      <c r="AP632" s="60">
        <v>0</v>
      </c>
      <c r="AQ632" s="60">
        <v>0</v>
      </c>
      <c r="AR632" s="60">
        <v>0</v>
      </c>
      <c r="AS632" s="60">
        <v>0</v>
      </c>
      <c r="AT632" s="60">
        <v>0</v>
      </c>
      <c r="AU632" s="60">
        <v>0</v>
      </c>
      <c r="AV632" s="60">
        <v>0</v>
      </c>
      <c r="AW632" s="60">
        <v>0</v>
      </c>
      <c r="AX632" s="60">
        <v>0</v>
      </c>
      <c r="AY632" s="60">
        <v>0</v>
      </c>
      <c r="AZ632" s="60">
        <v>0</v>
      </c>
      <c r="BA632" s="60">
        <v>0</v>
      </c>
      <c r="BB632" s="60">
        <v>0</v>
      </c>
      <c r="BC632" s="60">
        <v>0</v>
      </c>
      <c r="BD632" s="60">
        <v>0</v>
      </c>
      <c r="BE632" s="60">
        <v>0</v>
      </c>
      <c r="BF632" s="60">
        <v>0</v>
      </c>
      <c r="BG632" s="60">
        <v>0</v>
      </c>
      <c r="BH632" s="60">
        <v>0</v>
      </c>
      <c r="BI632" s="60">
        <v>0</v>
      </c>
      <c r="BJ632" s="60">
        <v>0</v>
      </c>
      <c r="BK632" s="60">
        <v>0</v>
      </c>
      <c r="BL632" s="60">
        <v>0</v>
      </c>
      <c r="BM632" s="60">
        <v>0</v>
      </c>
      <c r="BN632" s="60">
        <v>0</v>
      </c>
      <c r="BO632" s="60">
        <v>0</v>
      </c>
      <c r="BP632" s="60">
        <v>0</v>
      </c>
      <c r="BQ632" s="60">
        <v>0</v>
      </c>
      <c r="BR632" s="60">
        <v>0</v>
      </c>
      <c r="BS632" s="60">
        <v>0</v>
      </c>
      <c r="BT632" s="60">
        <v>0</v>
      </c>
      <c r="BU632" s="60">
        <v>0</v>
      </c>
      <c r="BV632" s="60">
        <v>0</v>
      </c>
      <c r="BW632" s="60">
        <v>0</v>
      </c>
      <c r="BX632" s="60">
        <v>0</v>
      </c>
      <c r="BY632" s="60">
        <v>0</v>
      </c>
      <c r="BZ632" s="60">
        <v>0</v>
      </c>
      <c r="CA632" s="60">
        <v>0</v>
      </c>
      <c r="CB632" s="60">
        <v>0</v>
      </c>
      <c r="CC632" s="60">
        <v>0</v>
      </c>
      <c r="CD632" s="60">
        <v>0</v>
      </c>
      <c r="CE632" s="60">
        <v>0</v>
      </c>
      <c r="CF632" s="60">
        <v>0</v>
      </c>
      <c r="CG632" s="60">
        <v>0</v>
      </c>
      <c r="CH632" s="60">
        <v>0</v>
      </c>
    </row>
    <row r="633" spans="1:86">
      <c r="A633" s="57" t="s">
        <v>86</v>
      </c>
      <c r="B633" s="58" t="s">
        <v>719</v>
      </c>
      <c r="C633" s="59" t="s">
        <v>98</v>
      </c>
      <c r="D633" s="58" t="s">
        <v>89</v>
      </c>
      <c r="E633" s="58" t="str">
        <f>VLOOKUP(CONCATENATE($F$4,F633),'REG FL  CWIP - 1 System Per Boo'!$A$29:$B$1161,2,FALSE)</f>
        <v>Intangible</v>
      </c>
      <c r="F633" s="58" t="s">
        <v>312</v>
      </c>
      <c r="G633" s="58" t="s">
        <v>313</v>
      </c>
      <c r="H633" s="63">
        <v>303</v>
      </c>
      <c r="I633" s="60">
        <v>0</v>
      </c>
      <c r="J633" s="60">
        <v>0</v>
      </c>
      <c r="K633" s="60">
        <v>0</v>
      </c>
      <c r="L633" s="60">
        <v>0</v>
      </c>
      <c r="M633" s="60">
        <v>0</v>
      </c>
      <c r="N633" s="60">
        <v>0</v>
      </c>
      <c r="O633" s="60">
        <v>0</v>
      </c>
      <c r="P633" s="60">
        <v>0</v>
      </c>
      <c r="Q633" s="60">
        <v>0</v>
      </c>
      <c r="R633" s="60">
        <v>0</v>
      </c>
      <c r="S633" s="60">
        <v>0</v>
      </c>
      <c r="T633" s="60">
        <v>0</v>
      </c>
      <c r="U633" s="60">
        <v>0</v>
      </c>
      <c r="V633" s="60">
        <v>0</v>
      </c>
      <c r="W633" s="60">
        <v>0</v>
      </c>
      <c r="X633" s="60">
        <v>0</v>
      </c>
      <c r="Y633" s="60">
        <v>0</v>
      </c>
      <c r="Z633" s="60">
        <v>0</v>
      </c>
      <c r="AA633" s="60">
        <v>0</v>
      </c>
      <c r="AB633" s="60">
        <v>0</v>
      </c>
      <c r="AC633" s="60">
        <v>0</v>
      </c>
      <c r="AD633" s="60">
        <v>0</v>
      </c>
      <c r="AE633" s="60">
        <v>0</v>
      </c>
      <c r="AF633" s="60">
        <v>0</v>
      </c>
      <c r="AG633" s="60">
        <v>28826.161</v>
      </c>
      <c r="AH633" s="60">
        <v>28826.161</v>
      </c>
      <c r="AI633" s="60">
        <v>0</v>
      </c>
      <c r="AJ633" s="60">
        <v>0</v>
      </c>
      <c r="AK633" s="60">
        <v>0</v>
      </c>
      <c r="AL633" s="60">
        <v>0</v>
      </c>
      <c r="AM633" s="60">
        <v>0</v>
      </c>
      <c r="AN633" s="60">
        <v>0</v>
      </c>
      <c r="AO633" s="60">
        <v>0</v>
      </c>
      <c r="AP633" s="60">
        <v>0</v>
      </c>
      <c r="AQ633" s="60">
        <v>0</v>
      </c>
      <c r="AR633" s="60">
        <v>0</v>
      </c>
      <c r="AS633" s="60">
        <v>0</v>
      </c>
      <c r="AT633" s="60">
        <v>576.52322000000061</v>
      </c>
      <c r="AU633" s="60">
        <v>576.52322000000061</v>
      </c>
      <c r="AV633" s="60">
        <v>0</v>
      </c>
      <c r="AW633" s="60">
        <v>0</v>
      </c>
      <c r="AX633" s="60">
        <v>0</v>
      </c>
      <c r="AY633" s="60">
        <v>0</v>
      </c>
      <c r="AZ633" s="60">
        <v>0</v>
      </c>
      <c r="BA633" s="60">
        <v>0</v>
      </c>
      <c r="BB633" s="60">
        <v>0</v>
      </c>
      <c r="BC633" s="60">
        <v>0</v>
      </c>
      <c r="BD633" s="60">
        <v>0</v>
      </c>
      <c r="BE633" s="60">
        <v>0</v>
      </c>
      <c r="BF633" s="60">
        <v>0</v>
      </c>
      <c r="BG633" s="60">
        <v>11.530464400000062</v>
      </c>
      <c r="BH633" s="60">
        <v>11.530464400000062</v>
      </c>
      <c r="BI633" s="60">
        <v>0</v>
      </c>
      <c r="BJ633" s="60">
        <v>0</v>
      </c>
      <c r="BK633" s="60">
        <v>0</v>
      </c>
      <c r="BL633" s="60">
        <v>0</v>
      </c>
      <c r="BM633" s="60">
        <v>0</v>
      </c>
      <c r="BN633" s="60">
        <v>0</v>
      </c>
      <c r="BO633" s="60">
        <v>0</v>
      </c>
      <c r="BP633" s="60">
        <v>0</v>
      </c>
      <c r="BQ633" s="60">
        <v>0</v>
      </c>
      <c r="BR633" s="60">
        <v>0</v>
      </c>
      <c r="BS633" s="60">
        <v>0</v>
      </c>
      <c r="BT633" s="60">
        <v>0</v>
      </c>
      <c r="BU633" s="60">
        <v>0</v>
      </c>
      <c r="BV633" s="60">
        <v>0</v>
      </c>
      <c r="BW633" s="60">
        <v>0</v>
      </c>
      <c r="BX633" s="60">
        <v>0</v>
      </c>
      <c r="BY633" s="60">
        <v>0</v>
      </c>
      <c r="BZ633" s="60">
        <v>0</v>
      </c>
      <c r="CA633" s="60">
        <v>0</v>
      </c>
      <c r="CB633" s="60">
        <v>0</v>
      </c>
      <c r="CC633" s="60">
        <v>0</v>
      </c>
      <c r="CD633" s="60">
        <v>0</v>
      </c>
      <c r="CE633" s="60">
        <v>0</v>
      </c>
      <c r="CF633" s="60">
        <v>0</v>
      </c>
      <c r="CG633" s="60">
        <v>0</v>
      </c>
      <c r="CH633" s="60">
        <v>0</v>
      </c>
    </row>
    <row r="634" spans="1:86">
      <c r="A634" s="57" t="s">
        <v>86</v>
      </c>
      <c r="B634" s="58" t="s">
        <v>723</v>
      </c>
      <c r="C634" s="59" t="s">
        <v>98</v>
      </c>
      <c r="D634" s="58" t="s">
        <v>89</v>
      </c>
      <c r="E634" s="58" t="str">
        <f>VLOOKUP(CONCATENATE($F$4,F634),'REG FL  CWIP - 1 System Per Boo'!$A$29:$B$1161,2,FALSE)</f>
        <v>Intangible</v>
      </c>
      <c r="F634" s="58" t="s">
        <v>312</v>
      </c>
      <c r="G634" s="58" t="s">
        <v>313</v>
      </c>
      <c r="H634" s="63">
        <v>303</v>
      </c>
      <c r="I634" s="60">
        <v>23442.36</v>
      </c>
      <c r="J634" s="60">
        <v>23772.57</v>
      </c>
      <c r="K634" s="60">
        <v>24385.54</v>
      </c>
      <c r="L634" s="60">
        <v>24909.52</v>
      </c>
      <c r="M634" s="60">
        <v>25417.25</v>
      </c>
      <c r="N634" s="60">
        <v>25998.9</v>
      </c>
      <c r="O634" s="60">
        <v>26495.14</v>
      </c>
      <c r="P634" s="60">
        <v>26921.360000000001</v>
      </c>
      <c r="Q634" s="60">
        <v>27447.52</v>
      </c>
      <c r="R634" s="60">
        <v>27824.399999999998</v>
      </c>
      <c r="S634" s="60">
        <v>28200.92</v>
      </c>
      <c r="T634" s="60">
        <v>29414.45</v>
      </c>
      <c r="U634" s="60">
        <v>29414.45</v>
      </c>
      <c r="V634" s="60">
        <v>29414.45</v>
      </c>
      <c r="W634" s="60">
        <v>29414.45</v>
      </c>
      <c r="X634" s="60">
        <v>29414.45</v>
      </c>
      <c r="Y634" s="60">
        <v>29414.45</v>
      </c>
      <c r="Z634" s="60">
        <v>29414.45</v>
      </c>
      <c r="AA634" s="60">
        <v>29414.45</v>
      </c>
      <c r="AB634" s="60">
        <v>29414.45</v>
      </c>
      <c r="AC634" s="60">
        <v>29414.45</v>
      </c>
      <c r="AD634" s="60">
        <v>29414.45</v>
      </c>
      <c r="AE634" s="60">
        <v>29414.45</v>
      </c>
      <c r="AF634" s="60">
        <v>29414.45</v>
      </c>
      <c r="AG634" s="60">
        <v>588.28900000000067</v>
      </c>
      <c r="AH634" s="60">
        <v>588.28900000000067</v>
      </c>
      <c r="AI634" s="60">
        <v>588.28900000000067</v>
      </c>
      <c r="AJ634" s="60">
        <v>588.28900000000067</v>
      </c>
      <c r="AK634" s="60">
        <v>588.28900000000067</v>
      </c>
      <c r="AL634" s="60">
        <v>588.28900000000067</v>
      </c>
      <c r="AM634" s="60">
        <v>588.28900000000067</v>
      </c>
      <c r="AN634" s="60">
        <v>588.28900000000067</v>
      </c>
      <c r="AO634" s="60">
        <v>588.28900000000067</v>
      </c>
      <c r="AP634" s="60">
        <v>588.28900000000067</v>
      </c>
      <c r="AQ634" s="60">
        <v>588.28900000000067</v>
      </c>
      <c r="AR634" s="60">
        <v>588.28900000000067</v>
      </c>
      <c r="AS634" s="60">
        <v>588.28900000000067</v>
      </c>
      <c r="AT634" s="60">
        <v>11.765780000000063</v>
      </c>
      <c r="AU634" s="60">
        <v>11.765780000000063</v>
      </c>
      <c r="AV634" s="60">
        <v>11.765780000000063</v>
      </c>
      <c r="AW634" s="60">
        <v>11.765780000000063</v>
      </c>
      <c r="AX634" s="60">
        <v>11.765780000000063</v>
      </c>
      <c r="AY634" s="60">
        <v>11.765780000000063</v>
      </c>
      <c r="AZ634" s="60">
        <v>11.765780000000063</v>
      </c>
      <c r="BA634" s="60">
        <v>11.765780000000063</v>
      </c>
      <c r="BB634" s="60">
        <v>11.765780000000063</v>
      </c>
      <c r="BC634" s="60">
        <v>11.765780000000063</v>
      </c>
      <c r="BD634" s="60">
        <v>11.765780000000063</v>
      </c>
      <c r="BE634" s="60">
        <v>11.765780000000063</v>
      </c>
      <c r="BF634" s="60">
        <v>11.765780000000063</v>
      </c>
      <c r="BG634" s="60">
        <v>0.23531560000000162</v>
      </c>
      <c r="BH634" s="60">
        <v>0.23531560000000162</v>
      </c>
      <c r="BI634" s="60">
        <v>0.23531560000000162</v>
      </c>
      <c r="BJ634" s="60">
        <v>0.23531560000000162</v>
      </c>
      <c r="BK634" s="60">
        <v>0.23531560000000162</v>
      </c>
      <c r="BL634" s="60">
        <v>0.23531560000000162</v>
      </c>
      <c r="BM634" s="60">
        <v>0.23531560000000162</v>
      </c>
      <c r="BN634" s="60">
        <v>0.23531560000000162</v>
      </c>
      <c r="BO634" s="60">
        <v>0.23531560000000162</v>
      </c>
      <c r="BP634" s="60">
        <v>0.23531560000000162</v>
      </c>
      <c r="BQ634" s="60">
        <v>0.23531560000000162</v>
      </c>
      <c r="BR634" s="60">
        <v>0.23531560000000162</v>
      </c>
      <c r="BS634" s="60">
        <v>0.23531560000000162</v>
      </c>
      <c r="BT634" s="60">
        <v>0.23531560000000162</v>
      </c>
      <c r="BU634" s="60">
        <v>0.23531560000000162</v>
      </c>
      <c r="BV634" s="60">
        <v>0.23531560000000162</v>
      </c>
      <c r="BW634" s="60">
        <v>0.23531560000000162</v>
      </c>
      <c r="BX634" s="60">
        <v>0.23531560000000162</v>
      </c>
      <c r="BY634" s="60">
        <v>0.23531560000000162</v>
      </c>
      <c r="BZ634" s="60">
        <v>0.23531560000000162</v>
      </c>
      <c r="CA634" s="60">
        <v>0.23531560000000162</v>
      </c>
      <c r="CB634" s="60">
        <v>0.23531560000000162</v>
      </c>
      <c r="CC634" s="60">
        <v>0.23531560000000162</v>
      </c>
      <c r="CD634" s="60">
        <v>0.23531560000000162</v>
      </c>
      <c r="CE634" s="60">
        <v>0.23531560000000162</v>
      </c>
      <c r="CF634" s="60">
        <v>0.23531560000000162</v>
      </c>
      <c r="CG634" s="60">
        <v>0.23531560000000162</v>
      </c>
      <c r="CH634" s="60">
        <v>0.23531560000000162</v>
      </c>
    </row>
    <row r="635" spans="1:86">
      <c r="A635" s="57" t="s">
        <v>86</v>
      </c>
      <c r="B635" s="58" t="s">
        <v>132</v>
      </c>
      <c r="C635" s="59" t="s">
        <v>116</v>
      </c>
      <c r="D635" s="58" t="s">
        <v>544</v>
      </c>
      <c r="E635" s="58" t="str">
        <f>VLOOKUP(CONCATENATE($F$4,F635),'REG FL  CWIP - 1 System Per Boo'!$A$29:$B$1161,2,FALSE)</f>
        <v>Production</v>
      </c>
      <c r="F635" s="58" t="s">
        <v>553</v>
      </c>
      <c r="G635" s="58" t="s">
        <v>554</v>
      </c>
      <c r="H635" s="63">
        <v>316</v>
      </c>
      <c r="I635" s="60">
        <v>0</v>
      </c>
      <c r="J635" s="60">
        <v>0</v>
      </c>
      <c r="K635" s="60">
        <v>0</v>
      </c>
      <c r="L635" s="60">
        <v>0</v>
      </c>
      <c r="M635" s="60">
        <v>0</v>
      </c>
      <c r="N635" s="60">
        <v>0</v>
      </c>
      <c r="O635" s="60">
        <v>0</v>
      </c>
      <c r="P635" s="60">
        <v>0</v>
      </c>
      <c r="Q635" s="60">
        <v>0</v>
      </c>
      <c r="R635" s="60">
        <v>0</v>
      </c>
      <c r="S635" s="60">
        <v>0</v>
      </c>
      <c r="T635" s="60">
        <v>0</v>
      </c>
      <c r="U635" s="60">
        <v>0</v>
      </c>
      <c r="V635" s="60">
        <v>0</v>
      </c>
      <c r="W635" s="60">
        <v>0.64380935159999997</v>
      </c>
      <c r="X635" s="60">
        <v>1.6166435426999999</v>
      </c>
      <c r="Y635" s="60">
        <v>5.2827518809999994</v>
      </c>
      <c r="Z635" s="60">
        <v>11.4701151495</v>
      </c>
      <c r="AA635" s="60">
        <v>19.728154576099996</v>
      </c>
      <c r="AB635" s="60">
        <v>31.175715790299989</v>
      </c>
      <c r="AC635" s="60">
        <v>25.709548850059527</v>
      </c>
      <c r="AD635" s="60">
        <v>39.092080027159525</v>
      </c>
      <c r="AE635" s="60">
        <v>40.098602535159529</v>
      </c>
      <c r="AF635" s="60">
        <v>39.574993585143488</v>
      </c>
      <c r="AG635" s="60">
        <v>47.749890909443486</v>
      </c>
      <c r="AH635" s="60">
        <v>0</v>
      </c>
      <c r="AI635" s="60">
        <v>33.778755728083027</v>
      </c>
      <c r="AJ635" s="60">
        <v>39.280942243683029</v>
      </c>
      <c r="AK635" s="60">
        <v>47.842998391283032</v>
      </c>
      <c r="AL635" s="60">
        <v>65.336736514283032</v>
      </c>
      <c r="AM635" s="60">
        <v>76.74970923978303</v>
      </c>
      <c r="AN635" s="60">
        <v>83.02419891968303</v>
      </c>
      <c r="AO635" s="60">
        <v>70.149206194173388</v>
      </c>
      <c r="AP635" s="60">
        <v>73.729959178973388</v>
      </c>
      <c r="AQ635" s="60">
        <v>81.680182013073392</v>
      </c>
      <c r="AR635" s="60">
        <v>84.071362325873395</v>
      </c>
      <c r="AS635" s="60">
        <v>87.574270389173392</v>
      </c>
      <c r="AT635" s="60">
        <v>95.795114484373386</v>
      </c>
      <c r="AU635" s="60">
        <v>33.778755728083027</v>
      </c>
      <c r="AV635" s="60">
        <v>85.700756040611367</v>
      </c>
      <c r="AW635" s="60">
        <v>121.33492270727803</v>
      </c>
      <c r="AX635" s="60">
        <v>149.973286775421</v>
      </c>
      <c r="AY635" s="60">
        <v>185.60745344208766</v>
      </c>
      <c r="AZ635" s="60">
        <v>126.15138246038052</v>
      </c>
      <c r="BA635" s="60">
        <v>123.19141281791994</v>
      </c>
      <c r="BB635" s="60">
        <v>3.6511627564551077</v>
      </c>
      <c r="BC635" s="60">
        <v>37.09792630994675</v>
      </c>
      <c r="BD635" s="60">
        <v>70.515552494780664</v>
      </c>
      <c r="BE635" s="60">
        <v>106.14971916144734</v>
      </c>
      <c r="BF635" s="60">
        <v>122.07514285289128</v>
      </c>
      <c r="BG635" s="60">
        <v>157.70930951955793</v>
      </c>
      <c r="BH635" s="60">
        <v>85.700756040611367</v>
      </c>
      <c r="BI635" s="60">
        <v>116.49873994405533</v>
      </c>
      <c r="BJ635" s="60">
        <v>128.120406610722</v>
      </c>
      <c r="BK635" s="60">
        <v>139.74207327738867</v>
      </c>
      <c r="BL635" s="60">
        <v>74.66550165876545</v>
      </c>
      <c r="BM635" s="60">
        <v>43.568935275169515</v>
      </c>
      <c r="BN635" s="60">
        <v>48.186681031967368</v>
      </c>
      <c r="BO635" s="60">
        <v>57.799418706296535</v>
      </c>
      <c r="BP635" s="60">
        <v>69.421085372963205</v>
      </c>
      <c r="BQ635" s="60">
        <v>81.042752039629875</v>
      </c>
      <c r="BR635" s="60">
        <v>92.664418706296544</v>
      </c>
      <c r="BS635" s="60">
        <v>104.28608537296321</v>
      </c>
      <c r="BT635" s="60">
        <v>115.90775203962988</v>
      </c>
      <c r="BU635" s="60">
        <v>116.49873994405533</v>
      </c>
      <c r="BV635" s="60">
        <v>108.65500336340764</v>
      </c>
      <c r="BW635" s="60">
        <v>121.73892104249799</v>
      </c>
      <c r="BX635" s="60">
        <v>142.09905196160258</v>
      </c>
      <c r="BY635" s="60">
        <v>176.70163693863924</v>
      </c>
      <c r="BZ635" s="60">
        <v>182.99881187398759</v>
      </c>
      <c r="CA635" s="60">
        <v>207.07521094640074</v>
      </c>
      <c r="CB635" s="60">
        <v>206.66178088687107</v>
      </c>
      <c r="CC635" s="60">
        <v>215.17662805707306</v>
      </c>
      <c r="CD635" s="60">
        <v>234.08185069844797</v>
      </c>
      <c r="CE635" s="60">
        <v>239.76795499168367</v>
      </c>
      <c r="CF635" s="60">
        <v>112.63470430802613</v>
      </c>
      <c r="CG635" s="60">
        <v>132.18345044545211</v>
      </c>
      <c r="CH635" s="60">
        <v>108.65500336340764</v>
      </c>
    </row>
    <row r="636" spans="1:86">
      <c r="A636" s="57" t="s">
        <v>86</v>
      </c>
      <c r="B636" s="58" t="s">
        <v>132</v>
      </c>
      <c r="C636" s="59" t="s">
        <v>116</v>
      </c>
      <c r="D636" s="58" t="s">
        <v>544</v>
      </c>
      <c r="E636" s="58" t="str">
        <f>VLOOKUP(CONCATENATE($F$4,F636),'REG FL  CWIP - 1 System Per Boo'!$A$29:$B$1161,2,FALSE)</f>
        <v>Production</v>
      </c>
      <c r="F636" s="58" t="s">
        <v>559</v>
      </c>
      <c r="G636" s="58" t="s">
        <v>554</v>
      </c>
      <c r="H636" s="63">
        <v>316</v>
      </c>
      <c r="I636" s="60">
        <v>0</v>
      </c>
      <c r="J636" s="60">
        <v>0</v>
      </c>
      <c r="K636" s="60">
        <v>0</v>
      </c>
      <c r="L636" s="60">
        <v>0</v>
      </c>
      <c r="M636" s="60">
        <v>0</v>
      </c>
      <c r="N636" s="60">
        <v>0</v>
      </c>
      <c r="O636" s="60">
        <v>0</v>
      </c>
      <c r="P636" s="60">
        <v>0</v>
      </c>
      <c r="Q636" s="60">
        <v>0</v>
      </c>
      <c r="R636" s="60">
        <v>0</v>
      </c>
      <c r="S636" s="60">
        <v>0</v>
      </c>
      <c r="T636" s="60">
        <v>0</v>
      </c>
      <c r="U636" s="60">
        <v>0</v>
      </c>
      <c r="V636" s="60">
        <v>0</v>
      </c>
      <c r="W636" s="60">
        <v>2</v>
      </c>
      <c r="X636" s="60">
        <v>4</v>
      </c>
      <c r="Y636" s="60">
        <v>6</v>
      </c>
      <c r="Z636" s="60">
        <v>8</v>
      </c>
      <c r="AA636" s="60">
        <v>10</v>
      </c>
      <c r="AB636" s="60">
        <v>12</v>
      </c>
      <c r="AC636" s="60">
        <v>14</v>
      </c>
      <c r="AD636" s="60">
        <v>16</v>
      </c>
      <c r="AE636" s="60">
        <v>18</v>
      </c>
      <c r="AF636" s="60">
        <v>20</v>
      </c>
      <c r="AG636" s="60">
        <v>22</v>
      </c>
      <c r="AH636" s="60">
        <v>0</v>
      </c>
      <c r="AI636" s="60">
        <v>0</v>
      </c>
      <c r="AJ636" s="60">
        <v>10</v>
      </c>
      <c r="AK636" s="60">
        <v>20</v>
      </c>
      <c r="AL636" s="60">
        <v>30</v>
      </c>
      <c r="AM636" s="60">
        <v>40</v>
      </c>
      <c r="AN636" s="60">
        <v>50</v>
      </c>
      <c r="AO636" s="60">
        <v>60</v>
      </c>
      <c r="AP636" s="60">
        <v>70</v>
      </c>
      <c r="AQ636" s="60">
        <v>80</v>
      </c>
      <c r="AR636" s="60">
        <v>90</v>
      </c>
      <c r="AS636" s="60">
        <v>100</v>
      </c>
      <c r="AT636" s="60">
        <v>110</v>
      </c>
      <c r="AU636" s="60">
        <v>0</v>
      </c>
      <c r="AV636" s="60">
        <v>0</v>
      </c>
      <c r="AW636" s="60">
        <v>10.75</v>
      </c>
      <c r="AX636" s="60">
        <v>21.5</v>
      </c>
      <c r="AY636" s="60">
        <v>32.25</v>
      </c>
      <c r="AZ636" s="60">
        <v>43</v>
      </c>
      <c r="BA636" s="60">
        <v>53.75</v>
      </c>
      <c r="BB636" s="60">
        <v>64.5</v>
      </c>
      <c r="BC636" s="60">
        <v>75.25</v>
      </c>
      <c r="BD636" s="60">
        <v>86</v>
      </c>
      <c r="BE636" s="60">
        <v>96.75</v>
      </c>
      <c r="BF636" s="60">
        <v>107.5</v>
      </c>
      <c r="BG636" s="60">
        <v>118.25</v>
      </c>
      <c r="BH636" s="60">
        <v>0</v>
      </c>
      <c r="BI636" s="60">
        <v>0</v>
      </c>
      <c r="BJ636" s="60">
        <v>12.08333333</v>
      </c>
      <c r="BK636" s="60">
        <v>24.166666660000001</v>
      </c>
      <c r="BL636" s="60">
        <v>36.249999989999999</v>
      </c>
      <c r="BM636" s="60">
        <v>48.333333320000001</v>
      </c>
      <c r="BN636" s="60">
        <v>60.416666650000003</v>
      </c>
      <c r="BO636" s="60">
        <v>72.499999979999998</v>
      </c>
      <c r="BP636" s="60">
        <v>84.58333331</v>
      </c>
      <c r="BQ636" s="60">
        <v>96.666666640000003</v>
      </c>
      <c r="BR636" s="60">
        <v>108.74999997</v>
      </c>
      <c r="BS636" s="60">
        <v>120.83333330000001</v>
      </c>
      <c r="BT636" s="60">
        <v>132.91666663000001</v>
      </c>
      <c r="BU636" s="60">
        <v>0</v>
      </c>
      <c r="BV636" s="60">
        <v>0</v>
      </c>
      <c r="BW636" s="60">
        <v>31.75</v>
      </c>
      <c r="BX636" s="60">
        <v>63.5</v>
      </c>
      <c r="BY636" s="60">
        <v>95.25</v>
      </c>
      <c r="BZ636" s="60">
        <v>127</v>
      </c>
      <c r="CA636" s="60">
        <v>158.75</v>
      </c>
      <c r="CB636" s="60">
        <v>190.5</v>
      </c>
      <c r="CC636" s="60">
        <v>222.25</v>
      </c>
      <c r="CD636" s="60">
        <v>254</v>
      </c>
      <c r="CE636" s="60">
        <v>285.75</v>
      </c>
      <c r="CF636" s="60">
        <v>317.5</v>
      </c>
      <c r="CG636" s="60">
        <v>349.25</v>
      </c>
      <c r="CH636" s="60">
        <v>0</v>
      </c>
    </row>
    <row r="637" spans="1:86">
      <c r="A637" s="57" t="s">
        <v>86</v>
      </c>
      <c r="B637" s="58" t="s">
        <v>132</v>
      </c>
      <c r="C637" s="59" t="s">
        <v>116</v>
      </c>
      <c r="D637" s="58" t="s">
        <v>544</v>
      </c>
      <c r="E637" s="58" t="str">
        <f>VLOOKUP(CONCATENATE($F$4,F637),'REG FL  CWIP - 1 System Per Boo'!$A$29:$B$1161,2,FALSE)</f>
        <v>Production</v>
      </c>
      <c r="F637" s="58" t="s">
        <v>636</v>
      </c>
      <c r="G637" s="58" t="s">
        <v>554</v>
      </c>
      <c r="H637" s="63">
        <v>316</v>
      </c>
      <c r="I637" s="60">
        <v>0</v>
      </c>
      <c r="J637" s="60">
        <v>0</v>
      </c>
      <c r="K637" s="60">
        <v>0</v>
      </c>
      <c r="L637" s="60">
        <v>0</v>
      </c>
      <c r="M637" s="60">
        <v>0</v>
      </c>
      <c r="N637" s="60">
        <v>0</v>
      </c>
      <c r="O637" s="60">
        <v>0</v>
      </c>
      <c r="P637" s="60">
        <v>0</v>
      </c>
      <c r="Q637" s="60">
        <v>0</v>
      </c>
      <c r="R637" s="60">
        <v>0</v>
      </c>
      <c r="S637" s="60">
        <v>0</v>
      </c>
      <c r="T637" s="60">
        <v>0</v>
      </c>
      <c r="U637" s="60">
        <v>0</v>
      </c>
      <c r="V637" s="60">
        <v>0</v>
      </c>
      <c r="W637" s="60">
        <v>0</v>
      </c>
      <c r="X637" s="60">
        <v>0</v>
      </c>
      <c r="Y637" s="60">
        <v>0</v>
      </c>
      <c r="Z637" s="60">
        <v>0</v>
      </c>
      <c r="AA637" s="60">
        <v>0</v>
      </c>
      <c r="AB637" s="60">
        <v>0</v>
      </c>
      <c r="AC637" s="60">
        <v>0</v>
      </c>
      <c r="AD637" s="60">
        <v>0</v>
      </c>
      <c r="AE637" s="60">
        <v>0</v>
      </c>
      <c r="AF637" s="60">
        <v>0</v>
      </c>
      <c r="AG637" s="60">
        <v>0</v>
      </c>
      <c r="AH637" s="60">
        <v>0</v>
      </c>
      <c r="AI637" s="60">
        <v>0</v>
      </c>
      <c r="AJ637" s="60">
        <v>0</v>
      </c>
      <c r="AK637" s="60">
        <v>0</v>
      </c>
      <c r="AL637" s="60">
        <v>0</v>
      </c>
      <c r="AM637" s="60">
        <v>0</v>
      </c>
      <c r="AN637" s="60">
        <v>0</v>
      </c>
      <c r="AO637" s="60">
        <v>0</v>
      </c>
      <c r="AP637" s="60">
        <v>0</v>
      </c>
      <c r="AQ637" s="60">
        <v>0</v>
      </c>
      <c r="AR637" s="60">
        <v>0</v>
      </c>
      <c r="AS637" s="60">
        <v>0</v>
      </c>
      <c r="AT637" s="60">
        <v>0</v>
      </c>
      <c r="AU637" s="60">
        <v>0</v>
      </c>
      <c r="AV637" s="60">
        <v>0</v>
      </c>
      <c r="AW637" s="60">
        <v>2.34205251255</v>
      </c>
      <c r="AX637" s="60">
        <v>4.6841050251</v>
      </c>
      <c r="AY637" s="60">
        <v>7.0261575376500005</v>
      </c>
      <c r="AZ637" s="60">
        <v>9.3682100502000001</v>
      </c>
      <c r="BA637" s="60">
        <v>11.71026256275</v>
      </c>
      <c r="BB637" s="60">
        <v>14.052315075299999</v>
      </c>
      <c r="BC637" s="60">
        <v>16.394367587849999</v>
      </c>
      <c r="BD637" s="60">
        <v>18.7364201004</v>
      </c>
      <c r="BE637" s="60">
        <v>21.078472612950002</v>
      </c>
      <c r="BF637" s="60">
        <v>23.420525125500003</v>
      </c>
      <c r="BG637" s="60">
        <v>25.762577638050004</v>
      </c>
      <c r="BH637" s="60">
        <v>0</v>
      </c>
      <c r="BI637" s="60">
        <v>28.104630150599998</v>
      </c>
      <c r="BJ637" s="60">
        <v>35.306441862949988</v>
      </c>
      <c r="BK637" s="60">
        <v>42.508253575299982</v>
      </c>
      <c r="BL637" s="60">
        <v>49.710065287649975</v>
      </c>
      <c r="BM637" s="60">
        <v>56.911876999999969</v>
      </c>
      <c r="BN637" s="60">
        <v>64.113688712349955</v>
      </c>
      <c r="BO637" s="60">
        <v>71.315500424699948</v>
      </c>
      <c r="BP637" s="60">
        <v>78.517312137049942</v>
      </c>
      <c r="BQ637" s="60">
        <v>85.719123849399935</v>
      </c>
      <c r="BR637" s="60">
        <v>92.920935561749928</v>
      </c>
      <c r="BS637" s="60">
        <v>100.12274727409992</v>
      </c>
      <c r="BT637" s="60">
        <v>107.32455898644992</v>
      </c>
      <c r="BU637" s="60">
        <v>28.104630150599998</v>
      </c>
      <c r="BV637" s="60">
        <v>114.52637069879991</v>
      </c>
      <c r="BW637" s="60">
        <v>125.59915616369992</v>
      </c>
      <c r="BX637" s="60">
        <v>136.67194162859991</v>
      </c>
      <c r="BY637" s="60">
        <v>147.7447270934999</v>
      </c>
      <c r="BZ637" s="60">
        <v>158.8175125583999</v>
      </c>
      <c r="CA637" s="60">
        <v>169.89029802329989</v>
      </c>
      <c r="CB637" s="60">
        <v>180.96308348819989</v>
      </c>
      <c r="CC637" s="60">
        <v>192.03586895309988</v>
      </c>
      <c r="CD637" s="60">
        <v>203.10865441799987</v>
      </c>
      <c r="CE637" s="60">
        <v>214.18143988289987</v>
      </c>
      <c r="CF637" s="60">
        <v>225.25422534779986</v>
      </c>
      <c r="CG637" s="60">
        <v>236.32701081269985</v>
      </c>
      <c r="CH637" s="60">
        <v>114.52637069879991</v>
      </c>
    </row>
    <row r="638" spans="1:86">
      <c r="A638" s="57" t="s">
        <v>86</v>
      </c>
      <c r="B638" s="57" t="s">
        <v>701</v>
      </c>
      <c r="C638" s="58" t="s">
        <v>116</v>
      </c>
      <c r="D638" s="58" t="s">
        <v>544</v>
      </c>
      <c r="E638" s="58" t="str">
        <f>VLOOKUP(CONCATENATE($F$4,F638),'REG FL  CWIP - 1 System Per Boo'!$A$29:$B$1161,2,FALSE)</f>
        <v>Production</v>
      </c>
      <c r="F638" s="58" t="s">
        <v>553</v>
      </c>
      <c r="G638" s="58" t="s">
        <v>554</v>
      </c>
      <c r="H638" s="63">
        <v>316</v>
      </c>
      <c r="I638" s="60">
        <v>0</v>
      </c>
      <c r="J638" s="60">
        <v>0</v>
      </c>
      <c r="K638" s="60">
        <v>0</v>
      </c>
      <c r="L638" s="60">
        <v>0</v>
      </c>
      <c r="M638" s="60">
        <v>0</v>
      </c>
      <c r="N638" s="60">
        <v>0</v>
      </c>
      <c r="O638" s="60">
        <v>0</v>
      </c>
      <c r="P638" s="60">
        <v>0</v>
      </c>
      <c r="Q638" s="60">
        <v>0</v>
      </c>
      <c r="R638" s="60">
        <v>0</v>
      </c>
      <c r="S638" s="60">
        <v>0</v>
      </c>
      <c r="T638" s="60">
        <v>0</v>
      </c>
      <c r="U638" s="60">
        <v>0</v>
      </c>
      <c r="V638" s="60">
        <v>0.64380935159999997</v>
      </c>
      <c r="W638" s="60">
        <v>0.97283419110000002</v>
      </c>
      <c r="X638" s="60">
        <v>3.6661083382999999</v>
      </c>
      <c r="Y638" s="60">
        <v>6.1873632685000004</v>
      </c>
      <c r="Z638" s="60">
        <v>20.806266496999999</v>
      </c>
      <c r="AA638" s="60">
        <v>30.310376318799999</v>
      </c>
      <c r="AB638" s="60">
        <v>13.420891082400001</v>
      </c>
      <c r="AC638" s="60">
        <v>13.382531177100001</v>
      </c>
      <c r="AD638" s="60">
        <v>1.006522508</v>
      </c>
      <c r="AE638" s="60">
        <v>1.2941531529000001</v>
      </c>
      <c r="AF638" s="60">
        <v>8.1748973242999998</v>
      </c>
      <c r="AG638" s="60">
        <v>1.3480650111000001</v>
      </c>
      <c r="AH638" s="60">
        <v>101.21381822110001</v>
      </c>
      <c r="AI638" s="60">
        <v>5.5021865156</v>
      </c>
      <c r="AJ638" s="60">
        <v>8.5620561475999999</v>
      </c>
      <c r="AK638" s="60">
        <v>17.493738123</v>
      </c>
      <c r="AL638" s="60">
        <v>11.4129727255</v>
      </c>
      <c r="AM638" s="60">
        <v>22.200247954799998</v>
      </c>
      <c r="AN638" s="60">
        <v>2.0870614033999999</v>
      </c>
      <c r="AO638" s="60">
        <v>3.5807529848000001</v>
      </c>
      <c r="AP638" s="60">
        <v>7.9502228340999999</v>
      </c>
      <c r="AQ638" s="60">
        <v>2.3911803128</v>
      </c>
      <c r="AR638" s="60">
        <v>3.5029080633</v>
      </c>
      <c r="AS638" s="60">
        <v>8.2208440952000004</v>
      </c>
      <c r="AT638" s="60">
        <v>3.4561888560999998</v>
      </c>
      <c r="AU638" s="60">
        <v>96.360360016199991</v>
      </c>
      <c r="AV638" s="60">
        <v>35.634166666666665</v>
      </c>
      <c r="AW638" s="60">
        <v>35.634166666666665</v>
      </c>
      <c r="AX638" s="60">
        <v>35.634166666666665</v>
      </c>
      <c r="AY638" s="60">
        <v>35.634166666666665</v>
      </c>
      <c r="AZ638" s="60">
        <v>35.634166666666665</v>
      </c>
      <c r="BA638" s="60">
        <v>35.634166666666665</v>
      </c>
      <c r="BB638" s="60">
        <v>35.634166666666665</v>
      </c>
      <c r="BC638" s="60">
        <v>35.634166666666665</v>
      </c>
      <c r="BD638" s="60">
        <v>35.634166666666665</v>
      </c>
      <c r="BE638" s="60">
        <v>35.634166666666665</v>
      </c>
      <c r="BF638" s="60">
        <v>35.634166666666665</v>
      </c>
      <c r="BG638" s="60">
        <v>35.634166666666715</v>
      </c>
      <c r="BH638" s="60">
        <v>427.61</v>
      </c>
      <c r="BI638" s="60">
        <v>11.621666666666668</v>
      </c>
      <c r="BJ638" s="60">
        <v>11.621666666666668</v>
      </c>
      <c r="BK638" s="60">
        <v>11.621666666666668</v>
      </c>
      <c r="BL638" s="60">
        <v>11.621666666666668</v>
      </c>
      <c r="BM638" s="60">
        <v>11.621666666666668</v>
      </c>
      <c r="BN638" s="60">
        <v>11.621666666666668</v>
      </c>
      <c r="BO638" s="60">
        <v>11.621666666666668</v>
      </c>
      <c r="BP638" s="60">
        <v>11.621666666666668</v>
      </c>
      <c r="BQ638" s="60">
        <v>11.621666666666668</v>
      </c>
      <c r="BR638" s="60">
        <v>11.621666666666668</v>
      </c>
      <c r="BS638" s="60">
        <v>11.621666666666668</v>
      </c>
      <c r="BT638" s="60">
        <v>11.621666666666655</v>
      </c>
      <c r="BU638" s="60">
        <v>139.46</v>
      </c>
      <c r="BV638" s="60">
        <v>13.083917679090352</v>
      </c>
      <c r="BW638" s="60">
        <v>20.360130919104584</v>
      </c>
      <c r="BX638" s="60">
        <v>41.599213122264914</v>
      </c>
      <c r="BY638" s="60">
        <v>27.139464500298164</v>
      </c>
      <c r="BZ638" s="60">
        <v>52.791052406612664</v>
      </c>
      <c r="CA638" s="60">
        <v>4.9629251054777495</v>
      </c>
      <c r="CB638" s="60">
        <v>8.5148471702020014</v>
      </c>
      <c r="CC638" s="60">
        <v>18.905222641374902</v>
      </c>
      <c r="CD638" s="60">
        <v>5.6861042932356964</v>
      </c>
      <c r="CE638" s="60">
        <v>8.3297359345589488</v>
      </c>
      <c r="CF638" s="60">
        <v>19.548746137425979</v>
      </c>
      <c r="CG638" s="60">
        <v>8.2186400903540289</v>
      </c>
      <c r="CH638" s="60">
        <v>229.14</v>
      </c>
    </row>
    <row r="639" spans="1:86">
      <c r="A639" s="57" t="s">
        <v>86</v>
      </c>
      <c r="B639" s="57" t="s">
        <v>701</v>
      </c>
      <c r="C639" s="58" t="s">
        <v>116</v>
      </c>
      <c r="D639" s="58" t="s">
        <v>544</v>
      </c>
      <c r="E639" s="58" t="str">
        <f>VLOOKUP(CONCATENATE($F$4,F639),'REG FL  CWIP - 1 System Per Boo'!$A$29:$B$1161,2,FALSE)</f>
        <v>Production</v>
      </c>
      <c r="F639" s="58" t="s">
        <v>559</v>
      </c>
      <c r="G639" s="58" t="s">
        <v>554</v>
      </c>
      <c r="H639" s="63">
        <v>316</v>
      </c>
      <c r="I639" s="60">
        <v>0</v>
      </c>
      <c r="J639" s="60">
        <v>0</v>
      </c>
      <c r="K639" s="60">
        <v>0</v>
      </c>
      <c r="L639" s="60">
        <v>0</v>
      </c>
      <c r="M639" s="60">
        <v>0</v>
      </c>
      <c r="N639" s="60">
        <v>0</v>
      </c>
      <c r="O639" s="60">
        <v>0</v>
      </c>
      <c r="P639" s="60">
        <v>0</v>
      </c>
      <c r="Q639" s="60">
        <v>0</v>
      </c>
      <c r="R639" s="60">
        <v>0</v>
      </c>
      <c r="S639" s="60">
        <v>0</v>
      </c>
      <c r="T639" s="60">
        <v>0</v>
      </c>
      <c r="U639" s="60">
        <v>0</v>
      </c>
      <c r="V639" s="60">
        <v>2</v>
      </c>
      <c r="W639" s="60">
        <v>2</v>
      </c>
      <c r="X639" s="60">
        <v>2</v>
      </c>
      <c r="Y639" s="60">
        <v>2</v>
      </c>
      <c r="Z639" s="60">
        <v>2</v>
      </c>
      <c r="AA639" s="60">
        <v>2</v>
      </c>
      <c r="AB639" s="60">
        <v>2</v>
      </c>
      <c r="AC639" s="60">
        <v>2</v>
      </c>
      <c r="AD639" s="60">
        <v>2</v>
      </c>
      <c r="AE639" s="60">
        <v>2</v>
      </c>
      <c r="AF639" s="60">
        <v>2</v>
      </c>
      <c r="AG639" s="60">
        <v>2</v>
      </c>
      <c r="AH639" s="60">
        <v>24</v>
      </c>
      <c r="AI639" s="60">
        <v>10</v>
      </c>
      <c r="AJ639" s="60">
        <v>10</v>
      </c>
      <c r="AK639" s="60">
        <v>10</v>
      </c>
      <c r="AL639" s="60">
        <v>10</v>
      </c>
      <c r="AM639" s="60">
        <v>10</v>
      </c>
      <c r="AN639" s="60">
        <v>10</v>
      </c>
      <c r="AO639" s="60">
        <v>10</v>
      </c>
      <c r="AP639" s="60">
        <v>10</v>
      </c>
      <c r="AQ639" s="60">
        <v>10</v>
      </c>
      <c r="AR639" s="60">
        <v>10</v>
      </c>
      <c r="AS639" s="60">
        <v>10</v>
      </c>
      <c r="AT639" s="60">
        <v>10</v>
      </c>
      <c r="AU639" s="60">
        <v>120</v>
      </c>
      <c r="AV639" s="60">
        <v>10.75</v>
      </c>
      <c r="AW639" s="60">
        <v>10.75</v>
      </c>
      <c r="AX639" s="60">
        <v>10.75</v>
      </c>
      <c r="AY639" s="60">
        <v>10.75</v>
      </c>
      <c r="AZ639" s="60">
        <v>10.75</v>
      </c>
      <c r="BA639" s="60">
        <v>10.75</v>
      </c>
      <c r="BB639" s="60">
        <v>10.75</v>
      </c>
      <c r="BC639" s="60">
        <v>10.75</v>
      </c>
      <c r="BD639" s="60">
        <v>10.75</v>
      </c>
      <c r="BE639" s="60">
        <v>10.75</v>
      </c>
      <c r="BF639" s="60">
        <v>10.75</v>
      </c>
      <c r="BG639" s="60">
        <v>10.75</v>
      </c>
      <c r="BH639" s="60">
        <v>129</v>
      </c>
      <c r="BI639" s="60">
        <v>12.08333333</v>
      </c>
      <c r="BJ639" s="60">
        <v>12.08333333</v>
      </c>
      <c r="BK639" s="60">
        <v>12.08333333</v>
      </c>
      <c r="BL639" s="60">
        <v>12.08333333</v>
      </c>
      <c r="BM639" s="60">
        <v>12.08333333</v>
      </c>
      <c r="BN639" s="60">
        <v>12.08333333</v>
      </c>
      <c r="BO639" s="60">
        <v>12.08333333</v>
      </c>
      <c r="BP639" s="60">
        <v>12.08333333</v>
      </c>
      <c r="BQ639" s="60">
        <v>12.08333333</v>
      </c>
      <c r="BR639" s="60">
        <v>12.08333333</v>
      </c>
      <c r="BS639" s="60">
        <v>12.08333333</v>
      </c>
      <c r="BT639" s="60">
        <v>12.083333369999991</v>
      </c>
      <c r="BU639" s="60">
        <v>145</v>
      </c>
      <c r="BV639" s="60">
        <v>31.75</v>
      </c>
      <c r="BW639" s="60">
        <v>31.75</v>
      </c>
      <c r="BX639" s="60">
        <v>31.75</v>
      </c>
      <c r="BY639" s="60">
        <v>31.75</v>
      </c>
      <c r="BZ639" s="60">
        <v>31.75</v>
      </c>
      <c r="CA639" s="60">
        <v>31.75</v>
      </c>
      <c r="CB639" s="60">
        <v>31.75</v>
      </c>
      <c r="CC639" s="60">
        <v>31.75</v>
      </c>
      <c r="CD639" s="60">
        <v>31.75</v>
      </c>
      <c r="CE639" s="60">
        <v>31.75</v>
      </c>
      <c r="CF639" s="60">
        <v>31.75</v>
      </c>
      <c r="CG639" s="60">
        <v>31.75</v>
      </c>
      <c r="CH639" s="60">
        <v>381</v>
      </c>
    </row>
    <row r="640" spans="1:86">
      <c r="A640" s="57" t="s">
        <v>86</v>
      </c>
      <c r="B640" s="57" t="s">
        <v>701</v>
      </c>
      <c r="C640" s="58" t="s">
        <v>116</v>
      </c>
      <c r="D640" s="58" t="s">
        <v>544</v>
      </c>
      <c r="E640" s="58" t="str">
        <f>VLOOKUP(CONCATENATE($F$4,F640),'REG FL  CWIP - 1 System Per Boo'!$A$29:$B$1161,2,FALSE)</f>
        <v>Production</v>
      </c>
      <c r="F640" s="58" t="s">
        <v>636</v>
      </c>
      <c r="G640" s="58" t="s">
        <v>554</v>
      </c>
      <c r="H640" s="63">
        <v>316</v>
      </c>
      <c r="I640" s="60">
        <v>0</v>
      </c>
      <c r="J640" s="60">
        <v>0</v>
      </c>
      <c r="K640" s="60">
        <v>0</v>
      </c>
      <c r="L640" s="60">
        <v>0</v>
      </c>
      <c r="M640" s="60">
        <v>0</v>
      </c>
      <c r="N640" s="60">
        <v>0</v>
      </c>
      <c r="O640" s="60">
        <v>0</v>
      </c>
      <c r="P640" s="60">
        <v>0</v>
      </c>
      <c r="Q640" s="60">
        <v>0</v>
      </c>
      <c r="R640" s="60">
        <v>0</v>
      </c>
      <c r="S640" s="60">
        <v>0</v>
      </c>
      <c r="T640" s="60">
        <v>0</v>
      </c>
      <c r="U640" s="60">
        <v>0</v>
      </c>
      <c r="V640" s="60">
        <v>0</v>
      </c>
      <c r="W640" s="60">
        <v>0</v>
      </c>
      <c r="X640" s="60">
        <v>0</v>
      </c>
      <c r="Y640" s="60">
        <v>0</v>
      </c>
      <c r="Z640" s="60">
        <v>0</v>
      </c>
      <c r="AA640" s="60">
        <v>0</v>
      </c>
      <c r="AB640" s="60">
        <v>0</v>
      </c>
      <c r="AC640" s="60">
        <v>0</v>
      </c>
      <c r="AD640" s="60">
        <v>0</v>
      </c>
      <c r="AE640" s="60">
        <v>0</v>
      </c>
      <c r="AF640" s="60">
        <v>0</v>
      </c>
      <c r="AG640" s="60">
        <v>0</v>
      </c>
      <c r="AH640" s="60">
        <v>0</v>
      </c>
      <c r="AI640" s="60">
        <v>0</v>
      </c>
      <c r="AJ640" s="60">
        <v>0</v>
      </c>
      <c r="AK640" s="60">
        <v>0</v>
      </c>
      <c r="AL640" s="60">
        <v>0</v>
      </c>
      <c r="AM640" s="60">
        <v>0</v>
      </c>
      <c r="AN640" s="60">
        <v>0</v>
      </c>
      <c r="AO640" s="60">
        <v>0</v>
      </c>
      <c r="AP640" s="60">
        <v>0</v>
      </c>
      <c r="AQ640" s="60">
        <v>0</v>
      </c>
      <c r="AR640" s="60">
        <v>0</v>
      </c>
      <c r="AS640" s="60">
        <v>0</v>
      </c>
      <c r="AT640" s="60">
        <v>0</v>
      </c>
      <c r="AU640" s="60">
        <v>0</v>
      </c>
      <c r="AV640" s="60">
        <v>2.34205251255</v>
      </c>
      <c r="AW640" s="60">
        <v>2.34205251255</v>
      </c>
      <c r="AX640" s="60">
        <v>2.34205251255</v>
      </c>
      <c r="AY640" s="60">
        <v>2.34205251255</v>
      </c>
      <c r="AZ640" s="60">
        <v>2.34205251255</v>
      </c>
      <c r="BA640" s="60">
        <v>2.34205251255</v>
      </c>
      <c r="BB640" s="60">
        <v>2.34205251255</v>
      </c>
      <c r="BC640" s="60">
        <v>2.34205251255</v>
      </c>
      <c r="BD640" s="60">
        <v>2.34205251255</v>
      </c>
      <c r="BE640" s="60">
        <v>2.34205251255</v>
      </c>
      <c r="BF640" s="60">
        <v>2.34205251255</v>
      </c>
      <c r="BG640" s="60">
        <v>2.3420525125499942</v>
      </c>
      <c r="BH640" s="60">
        <v>28.104630150599998</v>
      </c>
      <c r="BI640" s="60">
        <v>7.2018117123499925</v>
      </c>
      <c r="BJ640" s="60">
        <v>7.2018117123499925</v>
      </c>
      <c r="BK640" s="60">
        <v>7.2018117123499925</v>
      </c>
      <c r="BL640" s="60">
        <v>7.2018117123499925</v>
      </c>
      <c r="BM640" s="60">
        <v>7.2018117123499925</v>
      </c>
      <c r="BN640" s="60">
        <v>7.2018117123499925</v>
      </c>
      <c r="BO640" s="60">
        <v>7.2018117123499925</v>
      </c>
      <c r="BP640" s="60">
        <v>7.2018117123499925</v>
      </c>
      <c r="BQ640" s="60">
        <v>7.2018117123499925</v>
      </c>
      <c r="BR640" s="60">
        <v>7.2018117123499925</v>
      </c>
      <c r="BS640" s="60">
        <v>7.2018117123499925</v>
      </c>
      <c r="BT640" s="60">
        <v>7.2018117123499934</v>
      </c>
      <c r="BU640" s="60">
        <v>86.421740548199907</v>
      </c>
      <c r="BV640" s="60">
        <v>11.072785464900001</v>
      </c>
      <c r="BW640" s="60">
        <v>11.072785464900001</v>
      </c>
      <c r="BX640" s="60">
        <v>11.072785464900001</v>
      </c>
      <c r="BY640" s="60">
        <v>11.072785464900001</v>
      </c>
      <c r="BZ640" s="60">
        <v>11.072785464900001</v>
      </c>
      <c r="CA640" s="60">
        <v>11.072785464900001</v>
      </c>
      <c r="CB640" s="60">
        <v>11.072785464900001</v>
      </c>
      <c r="CC640" s="60">
        <v>11.072785464900001</v>
      </c>
      <c r="CD640" s="60">
        <v>11.072785464900001</v>
      </c>
      <c r="CE640" s="60">
        <v>11.072785464900001</v>
      </c>
      <c r="CF640" s="60">
        <v>11.072785464900001</v>
      </c>
      <c r="CG640" s="60">
        <v>11.072785464900022</v>
      </c>
      <c r="CH640" s="60">
        <v>132.87342557880001</v>
      </c>
    </row>
    <row r="641" spans="1:86">
      <c r="A641" s="57" t="s">
        <v>86</v>
      </c>
      <c r="B641" s="58" t="s">
        <v>719</v>
      </c>
      <c r="C641" s="59" t="s">
        <v>116</v>
      </c>
      <c r="D641" s="58" t="s">
        <v>544</v>
      </c>
      <c r="E641" s="58" t="str">
        <f>VLOOKUP(CONCATENATE($F$4,F641),'REG FL  CWIP - 1 System Per Boo'!$A$29:$B$1161,2,FALSE)</f>
        <v>Production</v>
      </c>
      <c r="F641" s="58" t="s">
        <v>559</v>
      </c>
      <c r="G641" s="58" t="s">
        <v>554</v>
      </c>
      <c r="H641" s="63">
        <v>316</v>
      </c>
      <c r="I641" s="60">
        <v>0</v>
      </c>
      <c r="J641" s="60">
        <v>0</v>
      </c>
      <c r="K641" s="60">
        <v>0</v>
      </c>
      <c r="L641" s="60">
        <v>0</v>
      </c>
      <c r="M641" s="60">
        <v>0</v>
      </c>
      <c r="N641" s="60">
        <v>0</v>
      </c>
      <c r="O641" s="60">
        <v>0</v>
      </c>
      <c r="P641" s="60">
        <v>0</v>
      </c>
      <c r="Q641" s="60">
        <v>0</v>
      </c>
      <c r="R641" s="60">
        <v>0</v>
      </c>
      <c r="S641" s="60">
        <v>0</v>
      </c>
      <c r="T641" s="60">
        <v>0</v>
      </c>
      <c r="U641" s="60">
        <v>0</v>
      </c>
      <c r="V641" s="60">
        <v>0</v>
      </c>
      <c r="W641" s="60">
        <v>0</v>
      </c>
      <c r="X641" s="60">
        <v>0</v>
      </c>
      <c r="Y641" s="60">
        <v>0</v>
      </c>
      <c r="Z641" s="60">
        <v>0</v>
      </c>
      <c r="AA641" s="60">
        <v>0</v>
      </c>
      <c r="AB641" s="60">
        <v>0</v>
      </c>
      <c r="AC641" s="60">
        <v>0</v>
      </c>
      <c r="AD641" s="60">
        <v>0</v>
      </c>
      <c r="AE641" s="60">
        <v>0</v>
      </c>
      <c r="AF641" s="60">
        <v>0</v>
      </c>
      <c r="AG641" s="60">
        <v>24</v>
      </c>
      <c r="AH641" s="60">
        <v>24</v>
      </c>
      <c r="AI641" s="60">
        <v>0</v>
      </c>
      <c r="AJ641" s="60">
        <v>0</v>
      </c>
      <c r="AK641" s="60">
        <v>0</v>
      </c>
      <c r="AL641" s="60">
        <v>0</v>
      </c>
      <c r="AM641" s="60">
        <v>0</v>
      </c>
      <c r="AN641" s="60">
        <v>0</v>
      </c>
      <c r="AO641" s="60">
        <v>0</v>
      </c>
      <c r="AP641" s="60">
        <v>0</v>
      </c>
      <c r="AQ641" s="60">
        <v>0</v>
      </c>
      <c r="AR641" s="60">
        <v>0</v>
      </c>
      <c r="AS641" s="60">
        <v>0</v>
      </c>
      <c r="AT641" s="60">
        <v>120</v>
      </c>
      <c r="AU641" s="60">
        <v>120</v>
      </c>
      <c r="AV641" s="60">
        <v>0</v>
      </c>
      <c r="AW641" s="60">
        <v>0</v>
      </c>
      <c r="AX641" s="60">
        <v>0</v>
      </c>
      <c r="AY641" s="60">
        <v>0</v>
      </c>
      <c r="AZ641" s="60">
        <v>0</v>
      </c>
      <c r="BA641" s="60">
        <v>0</v>
      </c>
      <c r="BB641" s="60">
        <v>0</v>
      </c>
      <c r="BC641" s="60">
        <v>0</v>
      </c>
      <c r="BD641" s="60">
        <v>0</v>
      </c>
      <c r="BE641" s="60">
        <v>0</v>
      </c>
      <c r="BF641" s="60">
        <v>0</v>
      </c>
      <c r="BG641" s="60">
        <v>129</v>
      </c>
      <c r="BH641" s="60">
        <v>129</v>
      </c>
      <c r="BI641" s="60">
        <v>0</v>
      </c>
      <c r="BJ641" s="60">
        <v>0</v>
      </c>
      <c r="BK641" s="60">
        <v>0</v>
      </c>
      <c r="BL641" s="60">
        <v>0</v>
      </c>
      <c r="BM641" s="60">
        <v>0</v>
      </c>
      <c r="BN641" s="60">
        <v>0</v>
      </c>
      <c r="BO641" s="60">
        <v>0</v>
      </c>
      <c r="BP641" s="60">
        <v>0</v>
      </c>
      <c r="BQ641" s="60">
        <v>0</v>
      </c>
      <c r="BR641" s="60">
        <v>0</v>
      </c>
      <c r="BS641" s="60">
        <v>0</v>
      </c>
      <c r="BT641" s="60">
        <v>145</v>
      </c>
      <c r="BU641" s="60">
        <v>145</v>
      </c>
      <c r="BV641" s="60">
        <v>0</v>
      </c>
      <c r="BW641" s="60">
        <v>0</v>
      </c>
      <c r="BX641" s="60">
        <v>0</v>
      </c>
      <c r="BY641" s="60">
        <v>0</v>
      </c>
      <c r="BZ641" s="60">
        <v>0</v>
      </c>
      <c r="CA641" s="60">
        <v>0</v>
      </c>
      <c r="CB641" s="60">
        <v>0</v>
      </c>
      <c r="CC641" s="60">
        <v>0</v>
      </c>
      <c r="CD641" s="60">
        <v>0</v>
      </c>
      <c r="CE641" s="60">
        <v>0</v>
      </c>
      <c r="CF641" s="60">
        <v>0</v>
      </c>
      <c r="CG641" s="60">
        <v>381</v>
      </c>
      <c r="CH641" s="60">
        <v>381</v>
      </c>
    </row>
    <row r="642" spans="1:86">
      <c r="A642" s="57" t="s">
        <v>86</v>
      </c>
      <c r="B642" s="58" t="s">
        <v>719</v>
      </c>
      <c r="C642" s="59" t="s">
        <v>116</v>
      </c>
      <c r="D642" s="58" t="s">
        <v>544</v>
      </c>
      <c r="E642" s="58" t="str">
        <f>VLOOKUP(CONCATENATE($F$4,F642),'REG FL  CWIP - 1 System Per Boo'!$A$29:$B$1161,2,FALSE)</f>
        <v>Production</v>
      </c>
      <c r="F642" s="58" t="s">
        <v>553</v>
      </c>
      <c r="G642" s="58" t="s">
        <v>554</v>
      </c>
      <c r="H642" s="63">
        <v>316</v>
      </c>
      <c r="I642" s="60">
        <v>0</v>
      </c>
      <c r="J642" s="60">
        <v>0</v>
      </c>
      <c r="K642" s="60">
        <v>0</v>
      </c>
      <c r="L642" s="60">
        <v>0</v>
      </c>
      <c r="M642" s="60">
        <v>0</v>
      </c>
      <c r="N642" s="60">
        <v>0</v>
      </c>
      <c r="O642" s="60">
        <v>0</v>
      </c>
      <c r="P642" s="60">
        <v>0</v>
      </c>
      <c r="Q642" s="60">
        <v>0</v>
      </c>
      <c r="R642" s="60">
        <v>0</v>
      </c>
      <c r="S642" s="60">
        <v>0</v>
      </c>
      <c r="T642" s="60">
        <v>0</v>
      </c>
      <c r="U642" s="60">
        <v>0</v>
      </c>
      <c r="V642" s="60">
        <v>0</v>
      </c>
      <c r="W642" s="60">
        <v>0</v>
      </c>
      <c r="X642" s="60">
        <v>0</v>
      </c>
      <c r="Y642" s="60">
        <v>0</v>
      </c>
      <c r="Z642" s="60">
        <v>12.548227070400005</v>
      </c>
      <c r="AA642" s="60">
        <v>18.862815104600003</v>
      </c>
      <c r="AB642" s="60">
        <v>18.887058022640467</v>
      </c>
      <c r="AC642" s="60">
        <v>0</v>
      </c>
      <c r="AD642" s="60">
        <v>0</v>
      </c>
      <c r="AE642" s="60">
        <v>1.8177621029160409</v>
      </c>
      <c r="AF642" s="60">
        <v>0</v>
      </c>
      <c r="AG642" s="60">
        <v>15.31920019246046</v>
      </c>
      <c r="AH642" s="60">
        <v>67.435062493016972</v>
      </c>
      <c r="AI642" s="60">
        <v>0</v>
      </c>
      <c r="AJ642" s="60">
        <v>0</v>
      </c>
      <c r="AK642" s="60">
        <v>0</v>
      </c>
      <c r="AL642" s="60">
        <v>0</v>
      </c>
      <c r="AM642" s="60">
        <v>15.925758274899996</v>
      </c>
      <c r="AN642" s="60">
        <v>14.962054128909639</v>
      </c>
      <c r="AO642" s="60">
        <v>0</v>
      </c>
      <c r="AP642" s="60">
        <v>0</v>
      </c>
      <c r="AQ642" s="60">
        <v>0</v>
      </c>
      <c r="AR642" s="60">
        <v>0</v>
      </c>
      <c r="AS642" s="60">
        <v>0</v>
      </c>
      <c r="AT642" s="60">
        <v>13.550547299862021</v>
      </c>
      <c r="AU642" s="60">
        <v>44.438359703671651</v>
      </c>
      <c r="AV642" s="60">
        <v>0</v>
      </c>
      <c r="AW642" s="60">
        <v>6.9958025985236825</v>
      </c>
      <c r="AX642" s="60">
        <v>0</v>
      </c>
      <c r="AY642" s="60">
        <v>95.090237648373801</v>
      </c>
      <c r="AZ642" s="60">
        <v>38.594136309127229</v>
      </c>
      <c r="BA642" s="60">
        <v>155.17441672813149</v>
      </c>
      <c r="BB642" s="60">
        <v>2.1874031131750202</v>
      </c>
      <c r="BC642" s="60">
        <v>2.2165404818327499</v>
      </c>
      <c r="BD642" s="60">
        <v>0</v>
      </c>
      <c r="BE642" s="60">
        <v>19.708742975222719</v>
      </c>
      <c r="BF642" s="60">
        <v>0</v>
      </c>
      <c r="BG642" s="60">
        <v>76.844736242169319</v>
      </c>
      <c r="BH642" s="60">
        <v>396.81201609655602</v>
      </c>
      <c r="BI642" s="60">
        <v>0</v>
      </c>
      <c r="BJ642" s="60">
        <v>0</v>
      </c>
      <c r="BK642" s="60">
        <v>76.698238285289889</v>
      </c>
      <c r="BL642" s="60">
        <v>42.718233050262604</v>
      </c>
      <c r="BM642" s="60">
        <v>7.0039209098688149</v>
      </c>
      <c r="BN642" s="60">
        <v>2.0089289923375042</v>
      </c>
      <c r="BO642" s="60">
        <v>0</v>
      </c>
      <c r="BP642" s="60">
        <v>0</v>
      </c>
      <c r="BQ642" s="60">
        <v>0</v>
      </c>
      <c r="BR642" s="60">
        <v>0</v>
      </c>
      <c r="BS642" s="60">
        <v>0</v>
      </c>
      <c r="BT642" s="60">
        <v>18.874415342888895</v>
      </c>
      <c r="BU642" s="60">
        <v>147.30373658064769</v>
      </c>
      <c r="BV642" s="60">
        <v>0</v>
      </c>
      <c r="BW642" s="60">
        <v>0</v>
      </c>
      <c r="BX642" s="60">
        <v>6.9966281452282733</v>
      </c>
      <c r="BY642" s="60">
        <v>20.842289564949823</v>
      </c>
      <c r="BZ642" s="60">
        <v>28.714653334199511</v>
      </c>
      <c r="CA642" s="60">
        <v>5.3763551650074319</v>
      </c>
      <c r="CB642" s="60">
        <v>0</v>
      </c>
      <c r="CC642" s="60">
        <v>0</v>
      </c>
      <c r="CD642" s="60">
        <v>0</v>
      </c>
      <c r="CE642" s="60">
        <v>135.46298661821649</v>
      </c>
      <c r="CF642" s="60">
        <v>0</v>
      </c>
      <c r="CG642" s="60">
        <v>18.879238506559211</v>
      </c>
      <c r="CH642" s="60">
        <v>216.27215133416072</v>
      </c>
    </row>
    <row r="643" spans="1:86">
      <c r="A643" s="57" t="s">
        <v>86</v>
      </c>
      <c r="B643" s="58" t="s">
        <v>723</v>
      </c>
      <c r="C643" s="59" t="s">
        <v>116</v>
      </c>
      <c r="D643" s="58" t="s">
        <v>544</v>
      </c>
      <c r="E643" s="58" t="str">
        <f>VLOOKUP(CONCATENATE($F$4,F643),'REG FL  CWIP - 1 System Per Boo'!$A$29:$B$1161,2,FALSE)</f>
        <v>Production</v>
      </c>
      <c r="F643" s="58" t="s">
        <v>553</v>
      </c>
      <c r="G643" s="58" t="s">
        <v>554</v>
      </c>
      <c r="H643" s="63">
        <v>316</v>
      </c>
      <c r="I643" s="60">
        <v>0</v>
      </c>
      <c r="J643" s="60">
        <v>0</v>
      </c>
      <c r="K643" s="60">
        <v>0</v>
      </c>
      <c r="L643" s="60">
        <v>0</v>
      </c>
      <c r="M643" s="60">
        <v>0</v>
      </c>
      <c r="N643" s="60">
        <v>0</v>
      </c>
      <c r="O643" s="60">
        <v>0</v>
      </c>
      <c r="P643" s="60">
        <v>0</v>
      </c>
      <c r="Q643" s="60">
        <v>0</v>
      </c>
      <c r="R643" s="60">
        <v>0</v>
      </c>
      <c r="S643" s="60">
        <v>0</v>
      </c>
      <c r="T643" s="60">
        <v>0</v>
      </c>
      <c r="U643" s="60">
        <v>0</v>
      </c>
      <c r="V643" s="60">
        <v>0.64380935159999997</v>
      </c>
      <c r="W643" s="60">
        <v>1.6166435426999999</v>
      </c>
      <c r="X643" s="60">
        <v>5.2827518809999994</v>
      </c>
      <c r="Y643" s="60">
        <v>11.4701151495</v>
      </c>
      <c r="Z643" s="60">
        <v>19.728154576099996</v>
      </c>
      <c r="AA643" s="60">
        <v>31.175715790299989</v>
      </c>
      <c r="AB643" s="60">
        <v>25.709548850059527</v>
      </c>
      <c r="AC643" s="60">
        <v>39.092080027159525</v>
      </c>
      <c r="AD643" s="60">
        <v>40.098602535159529</v>
      </c>
      <c r="AE643" s="60">
        <v>39.574993585143488</v>
      </c>
      <c r="AF643" s="60">
        <v>47.749890909443486</v>
      </c>
      <c r="AG643" s="60">
        <v>33.778755728083027</v>
      </c>
      <c r="AH643" s="60">
        <v>33.778755728083027</v>
      </c>
      <c r="AI643" s="60">
        <v>39.280942243683029</v>
      </c>
      <c r="AJ643" s="60">
        <v>47.842998391283032</v>
      </c>
      <c r="AK643" s="60">
        <v>65.336736514283032</v>
      </c>
      <c r="AL643" s="60">
        <v>76.74970923978303</v>
      </c>
      <c r="AM643" s="60">
        <v>83.02419891968303</v>
      </c>
      <c r="AN643" s="60">
        <v>70.149206194173388</v>
      </c>
      <c r="AO643" s="60">
        <v>73.729959178973388</v>
      </c>
      <c r="AP643" s="60">
        <v>81.680182013073392</v>
      </c>
      <c r="AQ643" s="60">
        <v>84.071362325873395</v>
      </c>
      <c r="AR643" s="60">
        <v>87.574270389173392</v>
      </c>
      <c r="AS643" s="60">
        <v>95.795114484373386</v>
      </c>
      <c r="AT643" s="60">
        <v>85.700756040611367</v>
      </c>
      <c r="AU643" s="60">
        <v>85.700756040611367</v>
      </c>
      <c r="AV643" s="60">
        <v>121.33492270727803</v>
      </c>
      <c r="AW643" s="60">
        <v>149.973286775421</v>
      </c>
      <c r="AX643" s="60">
        <v>185.60745344208766</v>
      </c>
      <c r="AY643" s="60">
        <v>126.15138246038052</v>
      </c>
      <c r="AZ643" s="60">
        <v>123.19141281791994</v>
      </c>
      <c r="BA643" s="60">
        <v>3.6511627564551077</v>
      </c>
      <c r="BB643" s="60">
        <v>37.09792630994675</v>
      </c>
      <c r="BC643" s="60">
        <v>70.515552494780664</v>
      </c>
      <c r="BD643" s="60">
        <v>106.14971916144734</v>
      </c>
      <c r="BE643" s="60">
        <v>122.07514285289128</v>
      </c>
      <c r="BF643" s="60">
        <v>157.70930951955793</v>
      </c>
      <c r="BG643" s="60">
        <v>116.49873994405533</v>
      </c>
      <c r="BH643" s="60">
        <v>116.49873994405533</v>
      </c>
      <c r="BI643" s="60">
        <v>128.120406610722</v>
      </c>
      <c r="BJ643" s="60">
        <v>139.74207327738867</v>
      </c>
      <c r="BK643" s="60">
        <v>74.66550165876545</v>
      </c>
      <c r="BL643" s="60">
        <v>43.568935275169515</v>
      </c>
      <c r="BM643" s="60">
        <v>48.186681031967368</v>
      </c>
      <c r="BN643" s="60">
        <v>57.799418706296535</v>
      </c>
      <c r="BO643" s="60">
        <v>69.421085372963205</v>
      </c>
      <c r="BP643" s="60">
        <v>81.042752039629875</v>
      </c>
      <c r="BQ643" s="60">
        <v>92.664418706296544</v>
      </c>
      <c r="BR643" s="60">
        <v>104.28608537296321</v>
      </c>
      <c r="BS643" s="60">
        <v>115.90775203962988</v>
      </c>
      <c r="BT643" s="60">
        <v>108.65500336340764</v>
      </c>
      <c r="BU643" s="60">
        <v>108.65500336340764</v>
      </c>
      <c r="BV643" s="60">
        <v>121.73892104249799</v>
      </c>
      <c r="BW643" s="60">
        <v>142.09905196160258</v>
      </c>
      <c r="BX643" s="60">
        <v>176.70163693863924</v>
      </c>
      <c r="BY643" s="60">
        <v>182.99881187398759</v>
      </c>
      <c r="BZ643" s="60">
        <v>207.07521094640074</v>
      </c>
      <c r="CA643" s="60">
        <v>206.66178088687107</v>
      </c>
      <c r="CB643" s="60">
        <v>215.17662805707306</v>
      </c>
      <c r="CC643" s="60">
        <v>234.08185069844797</v>
      </c>
      <c r="CD643" s="60">
        <v>239.76795499168367</v>
      </c>
      <c r="CE643" s="60">
        <v>112.63470430802613</v>
      </c>
      <c r="CF643" s="60">
        <v>132.18345044545211</v>
      </c>
      <c r="CG643" s="60">
        <v>121.52285202924693</v>
      </c>
      <c r="CH643" s="60">
        <v>121.52285202924693</v>
      </c>
    </row>
    <row r="644" spans="1:86">
      <c r="A644" s="57" t="s">
        <v>86</v>
      </c>
      <c r="B644" s="58" t="s">
        <v>723</v>
      </c>
      <c r="C644" s="59" t="s">
        <v>116</v>
      </c>
      <c r="D644" s="58" t="s">
        <v>544</v>
      </c>
      <c r="E644" s="58" t="str">
        <f>VLOOKUP(CONCATENATE($F$4,F644),'REG FL  CWIP - 1 System Per Boo'!$A$29:$B$1161,2,FALSE)</f>
        <v>Production</v>
      </c>
      <c r="F644" s="58" t="s">
        <v>559</v>
      </c>
      <c r="G644" s="58" t="s">
        <v>554</v>
      </c>
      <c r="H644" s="63">
        <v>316</v>
      </c>
      <c r="I644" s="60">
        <v>0</v>
      </c>
      <c r="J644" s="60">
        <v>0</v>
      </c>
      <c r="K644" s="60">
        <v>0</v>
      </c>
      <c r="L644" s="60">
        <v>0</v>
      </c>
      <c r="M644" s="60">
        <v>0</v>
      </c>
      <c r="N644" s="60">
        <v>0</v>
      </c>
      <c r="O644" s="60">
        <v>0</v>
      </c>
      <c r="P644" s="60">
        <v>0</v>
      </c>
      <c r="Q644" s="60">
        <v>0</v>
      </c>
      <c r="R644" s="60">
        <v>0</v>
      </c>
      <c r="S644" s="60">
        <v>0</v>
      </c>
      <c r="T644" s="60">
        <v>0</v>
      </c>
      <c r="U644" s="60">
        <v>0</v>
      </c>
      <c r="V644" s="60">
        <v>2</v>
      </c>
      <c r="W644" s="60">
        <v>4</v>
      </c>
      <c r="X644" s="60">
        <v>6</v>
      </c>
      <c r="Y644" s="60">
        <v>8</v>
      </c>
      <c r="Z644" s="60">
        <v>10</v>
      </c>
      <c r="AA644" s="60">
        <v>12</v>
      </c>
      <c r="AB644" s="60">
        <v>14</v>
      </c>
      <c r="AC644" s="60">
        <v>16</v>
      </c>
      <c r="AD644" s="60">
        <v>18</v>
      </c>
      <c r="AE644" s="60">
        <v>20</v>
      </c>
      <c r="AF644" s="60">
        <v>22</v>
      </c>
      <c r="AG644" s="60">
        <v>0</v>
      </c>
      <c r="AH644" s="60">
        <v>0</v>
      </c>
      <c r="AI644" s="60">
        <v>10</v>
      </c>
      <c r="AJ644" s="60">
        <v>20</v>
      </c>
      <c r="AK644" s="60">
        <v>30</v>
      </c>
      <c r="AL644" s="60">
        <v>40</v>
      </c>
      <c r="AM644" s="60">
        <v>50</v>
      </c>
      <c r="AN644" s="60">
        <v>60</v>
      </c>
      <c r="AO644" s="60">
        <v>70</v>
      </c>
      <c r="AP644" s="60">
        <v>80</v>
      </c>
      <c r="AQ644" s="60">
        <v>90</v>
      </c>
      <c r="AR644" s="60">
        <v>100</v>
      </c>
      <c r="AS644" s="60">
        <v>110</v>
      </c>
      <c r="AT644" s="60">
        <v>0</v>
      </c>
      <c r="AU644" s="60">
        <v>0</v>
      </c>
      <c r="AV644" s="60">
        <v>10.75</v>
      </c>
      <c r="AW644" s="60">
        <v>21.5</v>
      </c>
      <c r="AX644" s="60">
        <v>32.25</v>
      </c>
      <c r="AY644" s="60">
        <v>43</v>
      </c>
      <c r="AZ644" s="60">
        <v>53.75</v>
      </c>
      <c r="BA644" s="60">
        <v>64.5</v>
      </c>
      <c r="BB644" s="60">
        <v>75.25</v>
      </c>
      <c r="BC644" s="60">
        <v>86</v>
      </c>
      <c r="BD644" s="60">
        <v>96.75</v>
      </c>
      <c r="BE644" s="60">
        <v>107.5</v>
      </c>
      <c r="BF644" s="60">
        <v>118.25</v>
      </c>
      <c r="BG644" s="60">
        <v>0</v>
      </c>
      <c r="BH644" s="60">
        <v>0</v>
      </c>
      <c r="BI644" s="60">
        <v>12.08333333</v>
      </c>
      <c r="BJ644" s="60">
        <v>24.166666660000001</v>
      </c>
      <c r="BK644" s="60">
        <v>36.249999989999999</v>
      </c>
      <c r="BL644" s="60">
        <v>48.333333320000001</v>
      </c>
      <c r="BM644" s="60">
        <v>60.416666650000003</v>
      </c>
      <c r="BN644" s="60">
        <v>72.499999979999998</v>
      </c>
      <c r="BO644" s="60">
        <v>84.58333331</v>
      </c>
      <c r="BP644" s="60">
        <v>96.666666640000003</v>
      </c>
      <c r="BQ644" s="60">
        <v>108.74999997</v>
      </c>
      <c r="BR644" s="60">
        <v>120.83333330000001</v>
      </c>
      <c r="BS644" s="60">
        <v>132.91666663000001</v>
      </c>
      <c r="BT644" s="60">
        <v>0</v>
      </c>
      <c r="BU644" s="60">
        <v>0</v>
      </c>
      <c r="BV644" s="60">
        <v>31.75</v>
      </c>
      <c r="BW644" s="60">
        <v>63.5</v>
      </c>
      <c r="BX644" s="60">
        <v>95.25</v>
      </c>
      <c r="BY644" s="60">
        <v>127</v>
      </c>
      <c r="BZ644" s="60">
        <v>158.75</v>
      </c>
      <c r="CA644" s="60">
        <v>190.5</v>
      </c>
      <c r="CB644" s="60">
        <v>222.25</v>
      </c>
      <c r="CC644" s="60">
        <v>254</v>
      </c>
      <c r="CD644" s="60">
        <v>285.75</v>
      </c>
      <c r="CE644" s="60">
        <v>317.5</v>
      </c>
      <c r="CF644" s="60">
        <v>349.25</v>
      </c>
      <c r="CG644" s="60">
        <v>0</v>
      </c>
      <c r="CH644" s="60">
        <v>0</v>
      </c>
    </row>
    <row r="645" spans="1:86">
      <c r="A645" s="57" t="s">
        <v>86</v>
      </c>
      <c r="B645" s="58" t="s">
        <v>723</v>
      </c>
      <c r="C645" s="59" t="s">
        <v>116</v>
      </c>
      <c r="D645" s="58" t="s">
        <v>544</v>
      </c>
      <c r="E645" s="58" t="str">
        <f>VLOOKUP(CONCATENATE($F$4,F645),'REG FL  CWIP - 1 System Per Boo'!$A$29:$B$1161,2,FALSE)</f>
        <v>Production</v>
      </c>
      <c r="F645" s="58" t="s">
        <v>636</v>
      </c>
      <c r="G645" s="58" t="s">
        <v>554</v>
      </c>
      <c r="H645" s="63">
        <v>316</v>
      </c>
      <c r="I645" s="60">
        <v>0</v>
      </c>
      <c r="J645" s="60">
        <v>0</v>
      </c>
      <c r="K645" s="60">
        <v>0</v>
      </c>
      <c r="L645" s="60">
        <v>0</v>
      </c>
      <c r="M645" s="60">
        <v>0</v>
      </c>
      <c r="N645" s="60">
        <v>0</v>
      </c>
      <c r="O645" s="60">
        <v>0</v>
      </c>
      <c r="P645" s="60">
        <v>0</v>
      </c>
      <c r="Q645" s="60">
        <v>0</v>
      </c>
      <c r="R645" s="60">
        <v>0</v>
      </c>
      <c r="S645" s="60">
        <v>0</v>
      </c>
      <c r="T645" s="60">
        <v>0</v>
      </c>
      <c r="U645" s="60">
        <v>0</v>
      </c>
      <c r="V645" s="60">
        <v>0</v>
      </c>
      <c r="W645" s="60">
        <v>0</v>
      </c>
      <c r="X645" s="60">
        <v>0</v>
      </c>
      <c r="Y645" s="60">
        <v>0</v>
      </c>
      <c r="Z645" s="60">
        <v>0</v>
      </c>
      <c r="AA645" s="60">
        <v>0</v>
      </c>
      <c r="AB645" s="60">
        <v>0</v>
      </c>
      <c r="AC645" s="60">
        <v>0</v>
      </c>
      <c r="AD645" s="60">
        <v>0</v>
      </c>
      <c r="AE645" s="60">
        <v>0</v>
      </c>
      <c r="AF645" s="60">
        <v>0</v>
      </c>
      <c r="AG645" s="60">
        <v>0</v>
      </c>
      <c r="AH645" s="60">
        <v>0</v>
      </c>
      <c r="AI645" s="60">
        <v>0</v>
      </c>
      <c r="AJ645" s="60">
        <v>0</v>
      </c>
      <c r="AK645" s="60">
        <v>0</v>
      </c>
      <c r="AL645" s="60">
        <v>0</v>
      </c>
      <c r="AM645" s="60">
        <v>0</v>
      </c>
      <c r="AN645" s="60">
        <v>0</v>
      </c>
      <c r="AO645" s="60">
        <v>0</v>
      </c>
      <c r="AP645" s="60">
        <v>0</v>
      </c>
      <c r="AQ645" s="60">
        <v>0</v>
      </c>
      <c r="AR645" s="60">
        <v>0</v>
      </c>
      <c r="AS645" s="60">
        <v>0</v>
      </c>
      <c r="AT645" s="60">
        <v>0</v>
      </c>
      <c r="AU645" s="60">
        <v>0</v>
      </c>
      <c r="AV645" s="60">
        <v>2.34205251255</v>
      </c>
      <c r="AW645" s="60">
        <v>4.6841050251</v>
      </c>
      <c r="AX645" s="60">
        <v>7.0261575376500005</v>
      </c>
      <c r="AY645" s="60">
        <v>9.3682100502000001</v>
      </c>
      <c r="AZ645" s="60">
        <v>11.71026256275</v>
      </c>
      <c r="BA645" s="60">
        <v>14.052315075299999</v>
      </c>
      <c r="BB645" s="60">
        <v>16.394367587849999</v>
      </c>
      <c r="BC645" s="60">
        <v>18.7364201004</v>
      </c>
      <c r="BD645" s="60">
        <v>21.078472612950002</v>
      </c>
      <c r="BE645" s="60">
        <v>23.420525125500003</v>
      </c>
      <c r="BF645" s="60">
        <v>25.762577638050004</v>
      </c>
      <c r="BG645" s="60">
        <v>28.104630150599998</v>
      </c>
      <c r="BH645" s="60">
        <v>28.104630150599998</v>
      </c>
      <c r="BI645" s="60">
        <v>35.306441862949988</v>
      </c>
      <c r="BJ645" s="60">
        <v>42.508253575299982</v>
      </c>
      <c r="BK645" s="60">
        <v>49.710065287649975</v>
      </c>
      <c r="BL645" s="60">
        <v>56.911876999999969</v>
      </c>
      <c r="BM645" s="60">
        <v>64.113688712349955</v>
      </c>
      <c r="BN645" s="60">
        <v>71.315500424699948</v>
      </c>
      <c r="BO645" s="60">
        <v>78.517312137049942</v>
      </c>
      <c r="BP645" s="60">
        <v>85.719123849399935</v>
      </c>
      <c r="BQ645" s="60">
        <v>92.920935561749928</v>
      </c>
      <c r="BR645" s="60">
        <v>100.12274727409992</v>
      </c>
      <c r="BS645" s="60">
        <v>107.32455898644992</v>
      </c>
      <c r="BT645" s="60">
        <v>114.52637069879991</v>
      </c>
      <c r="BU645" s="60">
        <v>114.52637069879991</v>
      </c>
      <c r="BV645" s="60">
        <v>125.59915616369992</v>
      </c>
      <c r="BW645" s="60">
        <v>136.67194162859991</v>
      </c>
      <c r="BX645" s="60">
        <v>147.7447270934999</v>
      </c>
      <c r="BY645" s="60">
        <v>158.8175125583999</v>
      </c>
      <c r="BZ645" s="60">
        <v>169.89029802329989</v>
      </c>
      <c r="CA645" s="60">
        <v>180.96308348819989</v>
      </c>
      <c r="CB645" s="60">
        <v>192.03586895309988</v>
      </c>
      <c r="CC645" s="60">
        <v>203.10865441799987</v>
      </c>
      <c r="CD645" s="60">
        <v>214.18143988289987</v>
      </c>
      <c r="CE645" s="60">
        <v>225.25422534779986</v>
      </c>
      <c r="CF645" s="60">
        <v>236.32701081269985</v>
      </c>
      <c r="CG645" s="60">
        <v>247.39979627759988</v>
      </c>
      <c r="CH645" s="60">
        <v>247.39979627759988</v>
      </c>
    </row>
    <row r="646" spans="1:86">
      <c r="A646" s="57" t="s">
        <v>86</v>
      </c>
      <c r="B646" s="58" t="s">
        <v>132</v>
      </c>
      <c r="C646" s="59" t="s">
        <v>116</v>
      </c>
      <c r="D646" s="58" t="s">
        <v>333</v>
      </c>
      <c r="E646" s="58" t="str">
        <f>VLOOKUP(CONCATENATE($F$4,F646),'REG FL  CWIP - 1 System Per Boo'!$A$29:$B$1161,2,FALSE)</f>
        <v>Production</v>
      </c>
      <c r="F646" s="58" t="s">
        <v>451</v>
      </c>
      <c r="G646" s="58" t="s">
        <v>452</v>
      </c>
      <c r="H646" s="63">
        <v>334</v>
      </c>
      <c r="I646" s="60">
        <v>0</v>
      </c>
      <c r="J646" s="60">
        <v>0</v>
      </c>
      <c r="K646" s="60">
        <v>0</v>
      </c>
      <c r="L646" s="60">
        <v>0</v>
      </c>
      <c r="M646" s="60">
        <v>0</v>
      </c>
      <c r="N646" s="60">
        <v>0</v>
      </c>
      <c r="O646" s="60">
        <v>0</v>
      </c>
      <c r="P646" s="60">
        <v>0</v>
      </c>
      <c r="Q646" s="60">
        <v>0</v>
      </c>
      <c r="R646" s="60">
        <v>0</v>
      </c>
      <c r="S646" s="60">
        <v>0</v>
      </c>
      <c r="T646" s="60">
        <v>0</v>
      </c>
      <c r="U646" s="60">
        <v>0</v>
      </c>
      <c r="V646" s="60">
        <v>0</v>
      </c>
      <c r="W646" s="60">
        <v>24.4116210776</v>
      </c>
      <c r="X646" s="60">
        <v>44.459210074399998</v>
      </c>
      <c r="Y646" s="60">
        <v>88.622795496799995</v>
      </c>
      <c r="Z646" s="60">
        <v>19.385785200587392</v>
      </c>
      <c r="AA646" s="60">
        <v>25.970891676587392</v>
      </c>
      <c r="AB646" s="60">
        <v>25.970891676587392</v>
      </c>
      <c r="AC646" s="60">
        <v>25.970891676587392</v>
      </c>
      <c r="AD646" s="60">
        <v>25.970891676587392</v>
      </c>
      <c r="AE646" s="60">
        <v>25.970891676587392</v>
      </c>
      <c r="AF646" s="60">
        <v>25.970891676587392</v>
      </c>
      <c r="AG646" s="60">
        <v>25.970891676587392</v>
      </c>
      <c r="AH646" s="60">
        <v>0</v>
      </c>
      <c r="AI646" s="60">
        <v>25.970891676587392</v>
      </c>
      <c r="AJ646" s="60">
        <v>25.970891676587392</v>
      </c>
      <c r="AK646" s="60">
        <v>25.970891676587392</v>
      </c>
      <c r="AL646" s="60">
        <v>199.8844927117874</v>
      </c>
      <c r="AM646" s="60">
        <v>233.22740582698739</v>
      </c>
      <c r="AN646" s="60">
        <v>246.37958041898739</v>
      </c>
      <c r="AO646" s="60">
        <v>259.68526637178741</v>
      </c>
      <c r="AP646" s="60">
        <v>260.95140965738739</v>
      </c>
      <c r="AQ646" s="60">
        <v>261.75701471978738</v>
      </c>
      <c r="AR646" s="60">
        <v>262.7215452389874</v>
      </c>
      <c r="AS646" s="60">
        <v>270.86303764778739</v>
      </c>
      <c r="AT646" s="60">
        <v>295.51241414458741</v>
      </c>
      <c r="AU646" s="60">
        <v>25.970891676587392</v>
      </c>
      <c r="AV646" s="60">
        <v>211.86116433010892</v>
      </c>
      <c r="AW646" s="60">
        <v>222.93866433010891</v>
      </c>
      <c r="AX646" s="60">
        <v>234.01616433010889</v>
      </c>
      <c r="AY646" s="60">
        <v>245.09366433010888</v>
      </c>
      <c r="AZ646" s="60">
        <v>256.17116433010887</v>
      </c>
      <c r="BA646" s="60">
        <v>267.24866433010885</v>
      </c>
      <c r="BB646" s="60">
        <v>278.32616433010884</v>
      </c>
      <c r="BC646" s="60">
        <v>289.40366433010882</v>
      </c>
      <c r="BD646" s="60">
        <v>300.48116433010881</v>
      </c>
      <c r="BE646" s="60">
        <v>311.5586643301088</v>
      </c>
      <c r="BF646" s="60">
        <v>322.63616433010878</v>
      </c>
      <c r="BG646" s="60">
        <v>333.71366433010877</v>
      </c>
      <c r="BH646" s="60">
        <v>211.86116433010892</v>
      </c>
      <c r="BI646" s="60">
        <v>115.95659336436643</v>
      </c>
      <c r="BJ646" s="60">
        <v>213.24659336436645</v>
      </c>
      <c r="BK646" s="60">
        <v>310.53659336436647</v>
      </c>
      <c r="BL646" s="60">
        <v>407.82659336436649</v>
      </c>
      <c r="BM646" s="60">
        <v>505.11659336436651</v>
      </c>
      <c r="BN646" s="60">
        <v>602.40659336436647</v>
      </c>
      <c r="BO646" s="60">
        <v>699.69659336436644</v>
      </c>
      <c r="BP646" s="60">
        <v>796.9865933643664</v>
      </c>
      <c r="BQ646" s="60">
        <v>25.550309902710069</v>
      </c>
      <c r="BR646" s="60">
        <v>122.84030990271008</v>
      </c>
      <c r="BS646" s="60">
        <v>220.13030990271008</v>
      </c>
      <c r="BT646" s="60">
        <v>266.13194008493463</v>
      </c>
      <c r="BU646" s="60">
        <v>115.95659336436643</v>
      </c>
      <c r="BV646" s="60">
        <v>86.256429992920005</v>
      </c>
      <c r="BW646" s="60">
        <v>86.256429992920005</v>
      </c>
      <c r="BX646" s="60">
        <v>86.256429992920005</v>
      </c>
      <c r="BY646" s="60">
        <v>315.70959273691426</v>
      </c>
      <c r="BZ646" s="60">
        <v>359.70061370273487</v>
      </c>
      <c r="CA646" s="60">
        <v>377.05295440025628</v>
      </c>
      <c r="CB646" s="60">
        <v>280.793239249517</v>
      </c>
      <c r="CC646" s="60">
        <v>282.46372723687796</v>
      </c>
      <c r="CD646" s="60">
        <v>269.07994026584731</v>
      </c>
      <c r="CE646" s="60">
        <v>68.822911260150846</v>
      </c>
      <c r="CF646" s="60">
        <v>79.564401123714077</v>
      </c>
      <c r="CG646" s="60">
        <v>112.08559189425934</v>
      </c>
      <c r="CH646" s="60">
        <v>86.256429992920005</v>
      </c>
    </row>
    <row r="647" spans="1:86">
      <c r="A647" s="57" t="s">
        <v>86</v>
      </c>
      <c r="B647" s="58" t="s">
        <v>132</v>
      </c>
      <c r="C647" s="59" t="s">
        <v>116</v>
      </c>
      <c r="D647" s="58" t="s">
        <v>333</v>
      </c>
      <c r="E647" s="58" t="str">
        <f>VLOOKUP(CONCATENATE($F$4,F647),'REG FL  CWIP - 1 System Per Boo'!$A$29:$B$1161,2,FALSE)</f>
        <v>Production</v>
      </c>
      <c r="F647" s="58" t="s">
        <v>462</v>
      </c>
      <c r="G647" s="58" t="s">
        <v>452</v>
      </c>
      <c r="H647" s="63">
        <v>334</v>
      </c>
      <c r="I647" s="60">
        <v>0</v>
      </c>
      <c r="J647" s="60">
        <v>0</v>
      </c>
      <c r="K647" s="60">
        <v>0</v>
      </c>
      <c r="L647" s="60">
        <v>0</v>
      </c>
      <c r="M647" s="60">
        <v>0</v>
      </c>
      <c r="N647" s="60">
        <v>0</v>
      </c>
      <c r="O647" s="60">
        <v>0</v>
      </c>
      <c r="P647" s="60">
        <v>0</v>
      </c>
      <c r="Q647" s="60">
        <v>0</v>
      </c>
      <c r="R647" s="60">
        <v>0</v>
      </c>
      <c r="S647" s="60">
        <v>0</v>
      </c>
      <c r="T647" s="60">
        <v>0</v>
      </c>
      <c r="U647" s="60">
        <v>0</v>
      </c>
      <c r="V647" s="60">
        <v>0</v>
      </c>
      <c r="W647" s="60">
        <v>1.2230535600000001</v>
      </c>
      <c r="X647" s="60">
        <v>2.4461071200000002</v>
      </c>
      <c r="Y647" s="60">
        <v>3.6691606800000001</v>
      </c>
      <c r="Z647" s="60">
        <v>4.8922142400000004</v>
      </c>
      <c r="AA647" s="60">
        <v>6.1152678000000007</v>
      </c>
      <c r="AB647" s="60">
        <v>7.338321360000001</v>
      </c>
      <c r="AC647" s="60">
        <v>8.5613749200000004</v>
      </c>
      <c r="AD647" s="60">
        <v>9.7844284800000008</v>
      </c>
      <c r="AE647" s="60">
        <v>11.007482040000001</v>
      </c>
      <c r="AF647" s="60">
        <v>12.230535600000001</v>
      </c>
      <c r="AG647" s="60">
        <v>13.453589160000002</v>
      </c>
      <c r="AH647" s="60">
        <v>0</v>
      </c>
      <c r="AI647" s="60">
        <v>0</v>
      </c>
      <c r="AJ647" s="60">
        <v>6.0647084680000001</v>
      </c>
      <c r="AK647" s="60">
        <v>12.129416936</v>
      </c>
      <c r="AL647" s="60">
        <v>18.194125404000001</v>
      </c>
      <c r="AM647" s="60">
        <v>24.258833872</v>
      </c>
      <c r="AN647" s="60">
        <v>30.323542339999999</v>
      </c>
      <c r="AO647" s="60">
        <v>36.388250808000002</v>
      </c>
      <c r="AP647" s="60">
        <v>42.452959276000001</v>
      </c>
      <c r="AQ647" s="60">
        <v>48.517667744000001</v>
      </c>
      <c r="AR647" s="60">
        <v>54.582376212</v>
      </c>
      <c r="AS647" s="60">
        <v>60.647084679999999</v>
      </c>
      <c r="AT647" s="60">
        <v>66.711793147999998</v>
      </c>
      <c r="AU647" s="60">
        <v>0</v>
      </c>
      <c r="AV647" s="60">
        <v>0</v>
      </c>
      <c r="AW647" s="60">
        <v>6.7129490300847037</v>
      </c>
      <c r="AX647" s="60">
        <v>13.425898060169407</v>
      </c>
      <c r="AY647" s="60">
        <v>20.13884709025411</v>
      </c>
      <c r="AZ647" s="60">
        <v>26.851796120338815</v>
      </c>
      <c r="BA647" s="60">
        <v>33.564745150423519</v>
      </c>
      <c r="BB647" s="60">
        <v>40.27769418050822</v>
      </c>
      <c r="BC647" s="60">
        <v>46.990643210592921</v>
      </c>
      <c r="BD647" s="60">
        <v>53.703592240677622</v>
      </c>
      <c r="BE647" s="60">
        <v>60.416541270762323</v>
      </c>
      <c r="BF647" s="60">
        <v>67.129490300847024</v>
      </c>
      <c r="BG647" s="60">
        <v>73.842439330931725</v>
      </c>
      <c r="BH647" s="60">
        <v>0</v>
      </c>
      <c r="BI647" s="60">
        <v>0</v>
      </c>
      <c r="BJ647" s="60">
        <v>7.5282898314055711</v>
      </c>
      <c r="BK647" s="60">
        <v>15.056579662811142</v>
      </c>
      <c r="BL647" s="60">
        <v>22.584869494216711</v>
      </c>
      <c r="BM647" s="60">
        <v>30.113159325622284</v>
      </c>
      <c r="BN647" s="60">
        <v>37.641449157027857</v>
      </c>
      <c r="BO647" s="60">
        <v>45.16973898843343</v>
      </c>
      <c r="BP647" s="60">
        <v>52.698028819839003</v>
      </c>
      <c r="BQ647" s="60">
        <v>60.226318651244576</v>
      </c>
      <c r="BR647" s="60">
        <v>67.754608482650141</v>
      </c>
      <c r="BS647" s="60">
        <v>75.282898314055714</v>
      </c>
      <c r="BT647" s="60">
        <v>82.811188145461287</v>
      </c>
      <c r="BU647" s="60">
        <v>0</v>
      </c>
      <c r="BV647" s="60">
        <v>0</v>
      </c>
      <c r="BW647" s="60">
        <v>19.792808355434623</v>
      </c>
      <c r="BX647" s="60">
        <v>39.585616710869246</v>
      </c>
      <c r="BY647" s="60">
        <v>59.378425066303869</v>
      </c>
      <c r="BZ647" s="60">
        <v>79.171233421738492</v>
      </c>
      <c r="CA647" s="60">
        <v>98.964041777173122</v>
      </c>
      <c r="CB647" s="60">
        <v>118.75685013260775</v>
      </c>
      <c r="CC647" s="60">
        <v>138.54965848804238</v>
      </c>
      <c r="CD647" s="60">
        <v>158.34246684347701</v>
      </c>
      <c r="CE647" s="60">
        <v>178.13527519891164</v>
      </c>
      <c r="CF647" s="60">
        <v>197.92808355434627</v>
      </c>
      <c r="CG647" s="60">
        <v>217.7208919097809</v>
      </c>
      <c r="CH647" s="60">
        <v>0</v>
      </c>
    </row>
    <row r="648" spans="1:86">
      <c r="A648" s="57" t="s">
        <v>86</v>
      </c>
      <c r="B648" s="57" t="s">
        <v>701</v>
      </c>
      <c r="C648" s="58" t="s">
        <v>116</v>
      </c>
      <c r="D648" s="58" t="s">
        <v>333</v>
      </c>
      <c r="E648" s="58" t="str">
        <f>VLOOKUP(CONCATENATE($F$4,F648),'REG FL  CWIP - 1 System Per Boo'!$A$29:$B$1161,2,FALSE)</f>
        <v>Production</v>
      </c>
      <c r="F648" s="58" t="s">
        <v>451</v>
      </c>
      <c r="G648" s="58" t="s">
        <v>452</v>
      </c>
      <c r="H648" s="63">
        <v>334</v>
      </c>
      <c r="I648" s="60">
        <v>1.01</v>
      </c>
      <c r="J648" s="60">
        <v>0</v>
      </c>
      <c r="K648" s="60">
        <v>0</v>
      </c>
      <c r="L648" s="60">
        <v>0</v>
      </c>
      <c r="M648" s="60">
        <v>0</v>
      </c>
      <c r="N648" s="60">
        <v>0</v>
      </c>
      <c r="O648" s="60">
        <v>0</v>
      </c>
      <c r="P648" s="60">
        <v>0</v>
      </c>
      <c r="Q648" s="60">
        <v>0</v>
      </c>
      <c r="R648" s="60">
        <v>0</v>
      </c>
      <c r="S648" s="60">
        <v>0</v>
      </c>
      <c r="T648" s="60">
        <v>0</v>
      </c>
      <c r="U648" s="60">
        <v>1.01</v>
      </c>
      <c r="V648" s="60">
        <v>24.4116210776</v>
      </c>
      <c r="W648" s="60">
        <v>20.047588996799998</v>
      </c>
      <c r="X648" s="60">
        <v>58.734298715199998</v>
      </c>
      <c r="Y648" s="60">
        <v>42.812076956799999</v>
      </c>
      <c r="Z648" s="60">
        <v>6.585106476</v>
      </c>
      <c r="AA648" s="60">
        <v>0</v>
      </c>
      <c r="AB648" s="60">
        <v>0</v>
      </c>
      <c r="AC648" s="60">
        <v>0</v>
      </c>
      <c r="AD648" s="60">
        <v>0</v>
      </c>
      <c r="AE648" s="60">
        <v>0</v>
      </c>
      <c r="AF648" s="60">
        <v>0</v>
      </c>
      <c r="AG648" s="60">
        <v>0</v>
      </c>
      <c r="AH648" s="60">
        <v>152.59069222240001</v>
      </c>
      <c r="AI648" s="60">
        <v>0</v>
      </c>
      <c r="AJ648" s="60">
        <v>0</v>
      </c>
      <c r="AK648" s="60">
        <v>173.9136010352</v>
      </c>
      <c r="AL648" s="60">
        <v>33.342913115199998</v>
      </c>
      <c r="AM648" s="60">
        <v>13.152174592</v>
      </c>
      <c r="AN648" s="60">
        <v>13.305685952799999</v>
      </c>
      <c r="AO648" s="60">
        <v>1.2661432855999999</v>
      </c>
      <c r="AP648" s="60">
        <v>0.80560506239999996</v>
      </c>
      <c r="AQ648" s="60">
        <v>0.96453051919999999</v>
      </c>
      <c r="AR648" s="60">
        <v>8.1414924087999996</v>
      </c>
      <c r="AS648" s="60">
        <v>24.649376496799999</v>
      </c>
      <c r="AT648" s="60">
        <v>0</v>
      </c>
      <c r="AU648" s="60">
        <v>269.54152246799998</v>
      </c>
      <c r="AV648" s="60">
        <v>11.077500000000001</v>
      </c>
      <c r="AW648" s="60">
        <v>11.077500000000001</v>
      </c>
      <c r="AX648" s="60">
        <v>11.077500000000001</v>
      </c>
      <c r="AY648" s="60">
        <v>11.077500000000001</v>
      </c>
      <c r="AZ648" s="60">
        <v>11.077500000000001</v>
      </c>
      <c r="BA648" s="60">
        <v>11.077500000000001</v>
      </c>
      <c r="BB648" s="60">
        <v>11.077500000000001</v>
      </c>
      <c r="BC648" s="60">
        <v>11.077500000000001</v>
      </c>
      <c r="BD648" s="60">
        <v>11.077500000000001</v>
      </c>
      <c r="BE648" s="60">
        <v>11.077500000000001</v>
      </c>
      <c r="BF648" s="60">
        <v>11.077500000000001</v>
      </c>
      <c r="BG648" s="60">
        <v>11.077500000000001</v>
      </c>
      <c r="BH648" s="60">
        <v>132.93</v>
      </c>
      <c r="BI648" s="60">
        <v>97.29</v>
      </c>
      <c r="BJ648" s="60">
        <v>97.29</v>
      </c>
      <c r="BK648" s="60">
        <v>97.29</v>
      </c>
      <c r="BL648" s="60">
        <v>97.29</v>
      </c>
      <c r="BM648" s="60">
        <v>97.29</v>
      </c>
      <c r="BN648" s="60">
        <v>97.29</v>
      </c>
      <c r="BO648" s="60">
        <v>97.29</v>
      </c>
      <c r="BP648" s="60">
        <v>97.29</v>
      </c>
      <c r="BQ648" s="60">
        <v>97.29</v>
      </c>
      <c r="BR648" s="60">
        <v>97.29</v>
      </c>
      <c r="BS648" s="60">
        <v>97.29</v>
      </c>
      <c r="BT648" s="60">
        <v>97.290000000000191</v>
      </c>
      <c r="BU648" s="60">
        <v>1167.48</v>
      </c>
      <c r="BV648" s="60">
        <v>0</v>
      </c>
      <c r="BW648" s="60">
        <v>0</v>
      </c>
      <c r="BX648" s="60">
        <v>229.45316274399423</v>
      </c>
      <c r="BY648" s="60">
        <v>43.991020965820617</v>
      </c>
      <c r="BZ648" s="60">
        <v>17.352340697521406</v>
      </c>
      <c r="CA648" s="60">
        <v>17.554876134905427</v>
      </c>
      <c r="CB648" s="60">
        <v>1.6704879873609839</v>
      </c>
      <c r="CC648" s="60">
        <v>1.0628762120384108</v>
      </c>
      <c r="CD648" s="60">
        <v>1.2725547448629559</v>
      </c>
      <c r="CE648" s="60">
        <v>10.741489863563228</v>
      </c>
      <c r="CF648" s="60">
        <v>32.52119077054526</v>
      </c>
      <c r="CG648" s="60">
        <v>-1.2061252618877916E-7</v>
      </c>
      <c r="CH648" s="60">
        <v>355.62</v>
      </c>
    </row>
    <row r="649" spans="1:86">
      <c r="A649" s="57" t="s">
        <v>86</v>
      </c>
      <c r="B649" s="57" t="s">
        <v>701</v>
      </c>
      <c r="C649" s="58" t="s">
        <v>116</v>
      </c>
      <c r="D649" s="58" t="s">
        <v>333</v>
      </c>
      <c r="E649" s="58" t="str">
        <f>VLOOKUP(CONCATENATE($F$4,F649),'REG FL  CWIP - 1 System Per Boo'!$A$29:$B$1161,2,FALSE)</f>
        <v>Production</v>
      </c>
      <c r="F649" s="58" t="s">
        <v>462</v>
      </c>
      <c r="G649" s="58" t="s">
        <v>452</v>
      </c>
      <c r="H649" s="63">
        <v>334</v>
      </c>
      <c r="I649" s="60">
        <v>0</v>
      </c>
      <c r="J649" s="60">
        <v>0</v>
      </c>
      <c r="K649" s="60">
        <v>0</v>
      </c>
      <c r="L649" s="60">
        <v>0</v>
      </c>
      <c r="M649" s="60">
        <v>0</v>
      </c>
      <c r="N649" s="60">
        <v>0</v>
      </c>
      <c r="O649" s="60">
        <v>0</v>
      </c>
      <c r="P649" s="60">
        <v>0</v>
      </c>
      <c r="Q649" s="60">
        <v>0</v>
      </c>
      <c r="R649" s="60">
        <v>0</v>
      </c>
      <c r="S649" s="60">
        <v>0</v>
      </c>
      <c r="T649" s="60">
        <v>0</v>
      </c>
      <c r="U649" s="60">
        <v>0</v>
      </c>
      <c r="V649" s="60">
        <v>1.2230535600000001</v>
      </c>
      <c r="W649" s="60">
        <v>1.2230535600000001</v>
      </c>
      <c r="X649" s="60">
        <v>1.2230535600000001</v>
      </c>
      <c r="Y649" s="60">
        <v>1.2230535600000001</v>
      </c>
      <c r="Z649" s="60">
        <v>1.2230535600000001</v>
      </c>
      <c r="AA649" s="60">
        <v>1.2230535600000001</v>
      </c>
      <c r="AB649" s="60">
        <v>1.2230535600000001</v>
      </c>
      <c r="AC649" s="60">
        <v>1.2230535600000001</v>
      </c>
      <c r="AD649" s="60">
        <v>1.2230535600000001</v>
      </c>
      <c r="AE649" s="60">
        <v>1.2230535600000001</v>
      </c>
      <c r="AF649" s="60">
        <v>1.2230535600000001</v>
      </c>
      <c r="AG649" s="60">
        <v>1.2230535600000001</v>
      </c>
      <c r="AH649" s="60">
        <v>14.676642720000002</v>
      </c>
      <c r="AI649" s="60">
        <v>6.0647084680000001</v>
      </c>
      <c r="AJ649" s="60">
        <v>6.0647084680000001</v>
      </c>
      <c r="AK649" s="60">
        <v>6.0647084680000001</v>
      </c>
      <c r="AL649" s="60">
        <v>6.0647084680000001</v>
      </c>
      <c r="AM649" s="60">
        <v>6.0647084680000001</v>
      </c>
      <c r="AN649" s="60">
        <v>6.0647084680000001</v>
      </c>
      <c r="AO649" s="60">
        <v>6.0647084680000001</v>
      </c>
      <c r="AP649" s="60">
        <v>6.0647084680000001</v>
      </c>
      <c r="AQ649" s="60">
        <v>6.0647084680000001</v>
      </c>
      <c r="AR649" s="60">
        <v>6.0647084680000001</v>
      </c>
      <c r="AS649" s="60">
        <v>6.0647084680000001</v>
      </c>
      <c r="AT649" s="60">
        <v>6.0647084680000001</v>
      </c>
      <c r="AU649" s="60">
        <v>72.776501616000004</v>
      </c>
      <c r="AV649" s="60">
        <v>6.7129490300847037</v>
      </c>
      <c r="AW649" s="60">
        <v>6.7129490300847037</v>
      </c>
      <c r="AX649" s="60">
        <v>6.7129490300847037</v>
      </c>
      <c r="AY649" s="60">
        <v>6.7129490300847037</v>
      </c>
      <c r="AZ649" s="60">
        <v>6.7129490300847037</v>
      </c>
      <c r="BA649" s="60">
        <v>6.7129490300847037</v>
      </c>
      <c r="BB649" s="60">
        <v>6.7129490300847037</v>
      </c>
      <c r="BC649" s="60">
        <v>6.7129490300847037</v>
      </c>
      <c r="BD649" s="60">
        <v>6.7129490300847037</v>
      </c>
      <c r="BE649" s="60">
        <v>6.7129490300847037</v>
      </c>
      <c r="BF649" s="60">
        <v>6.7129490300847037</v>
      </c>
      <c r="BG649" s="60">
        <v>6.7129490390682776</v>
      </c>
      <c r="BH649" s="60">
        <v>80.555388370000003</v>
      </c>
      <c r="BI649" s="60">
        <v>7.5282898314055711</v>
      </c>
      <c r="BJ649" s="60">
        <v>7.5282898314055711</v>
      </c>
      <c r="BK649" s="60">
        <v>7.5282898314055711</v>
      </c>
      <c r="BL649" s="60">
        <v>7.5282898314055711</v>
      </c>
      <c r="BM649" s="60">
        <v>7.5282898314055711</v>
      </c>
      <c r="BN649" s="60">
        <v>7.5282898314055711</v>
      </c>
      <c r="BO649" s="60">
        <v>7.5282898314055711</v>
      </c>
      <c r="BP649" s="60">
        <v>7.5282898314055711</v>
      </c>
      <c r="BQ649" s="60">
        <v>7.5282898314055711</v>
      </c>
      <c r="BR649" s="60">
        <v>7.5282898314055711</v>
      </c>
      <c r="BS649" s="60">
        <v>7.5282898314055711</v>
      </c>
      <c r="BT649" s="60">
        <v>7.5282898145387094</v>
      </c>
      <c r="BU649" s="60">
        <v>90.339477959999996</v>
      </c>
      <c r="BV649" s="60">
        <v>19.792808355434623</v>
      </c>
      <c r="BW649" s="60">
        <v>19.792808355434623</v>
      </c>
      <c r="BX649" s="60">
        <v>19.792808355434623</v>
      </c>
      <c r="BY649" s="60">
        <v>19.792808355434623</v>
      </c>
      <c r="BZ649" s="60">
        <v>19.792808355434623</v>
      </c>
      <c r="CA649" s="60">
        <v>19.792808355434623</v>
      </c>
      <c r="CB649" s="60">
        <v>19.792808355434623</v>
      </c>
      <c r="CC649" s="60">
        <v>19.792808355434623</v>
      </c>
      <c r="CD649" s="60">
        <v>19.792808355434623</v>
      </c>
      <c r="CE649" s="60">
        <v>19.792808355434623</v>
      </c>
      <c r="CF649" s="60">
        <v>19.792808355434623</v>
      </c>
      <c r="CG649" s="60">
        <v>19.792808390219108</v>
      </c>
      <c r="CH649" s="60">
        <v>237.51370030000001</v>
      </c>
    </row>
    <row r="650" spans="1:86">
      <c r="A650" s="57" t="s">
        <v>86</v>
      </c>
      <c r="B650" s="58" t="s">
        <v>719</v>
      </c>
      <c r="C650" s="59" t="s">
        <v>116</v>
      </c>
      <c r="D650" s="58" t="s">
        <v>333</v>
      </c>
      <c r="E650" s="58" t="str">
        <f>VLOOKUP(CONCATENATE($F$4,F650),'REG FL  CWIP - 1 System Per Boo'!$A$29:$B$1161,2,FALSE)</f>
        <v>Production</v>
      </c>
      <c r="F650" s="58" t="s">
        <v>462</v>
      </c>
      <c r="G650" s="58" t="s">
        <v>452</v>
      </c>
      <c r="H650" s="63">
        <v>334</v>
      </c>
      <c r="I650" s="60">
        <v>0</v>
      </c>
      <c r="J650" s="60">
        <v>0</v>
      </c>
      <c r="K650" s="60">
        <v>0</v>
      </c>
      <c r="L650" s="60">
        <v>0</v>
      </c>
      <c r="M650" s="60">
        <v>0</v>
      </c>
      <c r="N650" s="60">
        <v>0</v>
      </c>
      <c r="O650" s="60">
        <v>0</v>
      </c>
      <c r="P650" s="60">
        <v>0</v>
      </c>
      <c r="Q650" s="60">
        <v>0</v>
      </c>
      <c r="R650" s="60">
        <v>0</v>
      </c>
      <c r="S650" s="60">
        <v>0</v>
      </c>
      <c r="T650" s="60">
        <v>0</v>
      </c>
      <c r="U650" s="60">
        <v>0</v>
      </c>
      <c r="V650" s="60">
        <v>0</v>
      </c>
      <c r="W650" s="60">
        <v>0</v>
      </c>
      <c r="X650" s="60">
        <v>0</v>
      </c>
      <c r="Y650" s="60">
        <v>0</v>
      </c>
      <c r="Z650" s="60">
        <v>0</v>
      </c>
      <c r="AA650" s="60">
        <v>0</v>
      </c>
      <c r="AB650" s="60">
        <v>0</v>
      </c>
      <c r="AC650" s="60">
        <v>0</v>
      </c>
      <c r="AD650" s="60">
        <v>0</v>
      </c>
      <c r="AE650" s="60">
        <v>0</v>
      </c>
      <c r="AF650" s="60">
        <v>0</v>
      </c>
      <c r="AG650" s="60">
        <v>14.676642720000002</v>
      </c>
      <c r="AH650" s="60">
        <v>14.676642720000002</v>
      </c>
      <c r="AI650" s="60">
        <v>0</v>
      </c>
      <c r="AJ650" s="60">
        <v>0</v>
      </c>
      <c r="AK650" s="60">
        <v>0</v>
      </c>
      <c r="AL650" s="60">
        <v>0</v>
      </c>
      <c r="AM650" s="60">
        <v>0</v>
      </c>
      <c r="AN650" s="60">
        <v>0</v>
      </c>
      <c r="AO650" s="60">
        <v>0</v>
      </c>
      <c r="AP650" s="60">
        <v>0</v>
      </c>
      <c r="AQ650" s="60">
        <v>0</v>
      </c>
      <c r="AR650" s="60">
        <v>0</v>
      </c>
      <c r="AS650" s="60">
        <v>0</v>
      </c>
      <c r="AT650" s="60">
        <v>72.776501616000004</v>
      </c>
      <c r="AU650" s="60">
        <v>72.776501616000004</v>
      </c>
      <c r="AV650" s="60">
        <v>0</v>
      </c>
      <c r="AW650" s="60">
        <v>0</v>
      </c>
      <c r="AX650" s="60">
        <v>0</v>
      </c>
      <c r="AY650" s="60">
        <v>0</v>
      </c>
      <c r="AZ650" s="60">
        <v>0</v>
      </c>
      <c r="BA650" s="60">
        <v>0</v>
      </c>
      <c r="BB650" s="60">
        <v>0</v>
      </c>
      <c r="BC650" s="60">
        <v>0</v>
      </c>
      <c r="BD650" s="60">
        <v>0</v>
      </c>
      <c r="BE650" s="60">
        <v>0</v>
      </c>
      <c r="BF650" s="60">
        <v>0</v>
      </c>
      <c r="BG650" s="60">
        <v>80.555388370000003</v>
      </c>
      <c r="BH650" s="60">
        <v>80.555388370000003</v>
      </c>
      <c r="BI650" s="60">
        <v>0</v>
      </c>
      <c r="BJ650" s="60">
        <v>0</v>
      </c>
      <c r="BK650" s="60">
        <v>0</v>
      </c>
      <c r="BL650" s="60">
        <v>0</v>
      </c>
      <c r="BM650" s="60">
        <v>0</v>
      </c>
      <c r="BN650" s="60">
        <v>0</v>
      </c>
      <c r="BO650" s="60">
        <v>0</v>
      </c>
      <c r="BP650" s="60">
        <v>0</v>
      </c>
      <c r="BQ650" s="60">
        <v>0</v>
      </c>
      <c r="BR650" s="60">
        <v>0</v>
      </c>
      <c r="BS650" s="60">
        <v>0</v>
      </c>
      <c r="BT650" s="60">
        <v>90.339477959999996</v>
      </c>
      <c r="BU650" s="60">
        <v>90.339477959999996</v>
      </c>
      <c r="BV650" s="60">
        <v>0</v>
      </c>
      <c r="BW650" s="60">
        <v>0</v>
      </c>
      <c r="BX650" s="60">
        <v>0</v>
      </c>
      <c r="BY650" s="60">
        <v>0</v>
      </c>
      <c r="BZ650" s="60">
        <v>0</v>
      </c>
      <c r="CA650" s="60">
        <v>0</v>
      </c>
      <c r="CB650" s="60">
        <v>0</v>
      </c>
      <c r="CC650" s="60">
        <v>0</v>
      </c>
      <c r="CD650" s="60">
        <v>0</v>
      </c>
      <c r="CE650" s="60">
        <v>0</v>
      </c>
      <c r="CF650" s="60">
        <v>0</v>
      </c>
      <c r="CG650" s="60">
        <v>237.51370030000001</v>
      </c>
      <c r="CH650" s="60">
        <v>237.51370030000001</v>
      </c>
    </row>
    <row r="651" spans="1:86">
      <c r="A651" s="57" t="s">
        <v>86</v>
      </c>
      <c r="B651" s="58" t="s">
        <v>719</v>
      </c>
      <c r="C651" s="59" t="s">
        <v>116</v>
      </c>
      <c r="D651" s="58" t="s">
        <v>333</v>
      </c>
      <c r="E651" s="58" t="str">
        <f>VLOOKUP(CONCATENATE($F$4,F651),'REG FL  CWIP - 1 System Per Boo'!$A$29:$B$1161,2,FALSE)</f>
        <v>Production</v>
      </c>
      <c r="F651" s="58" t="s">
        <v>451</v>
      </c>
      <c r="G651" s="58" t="s">
        <v>452</v>
      </c>
      <c r="H651" s="63">
        <v>334</v>
      </c>
      <c r="I651" s="60">
        <v>1.01</v>
      </c>
      <c r="J651" s="60">
        <v>0</v>
      </c>
      <c r="K651" s="60">
        <v>0</v>
      </c>
      <c r="L651" s="60">
        <v>0</v>
      </c>
      <c r="M651" s="60">
        <v>0</v>
      </c>
      <c r="N651" s="60">
        <v>0</v>
      </c>
      <c r="O651" s="60">
        <v>0</v>
      </c>
      <c r="P651" s="60">
        <v>0</v>
      </c>
      <c r="Q651" s="60">
        <v>0</v>
      </c>
      <c r="R651" s="60">
        <v>0</v>
      </c>
      <c r="S651" s="60">
        <v>0</v>
      </c>
      <c r="T651" s="60">
        <v>0</v>
      </c>
      <c r="U651" s="60">
        <v>1.01</v>
      </c>
      <c r="V651" s="60">
        <v>0</v>
      </c>
      <c r="W651" s="60">
        <v>0</v>
      </c>
      <c r="X651" s="60">
        <v>14.570713292800001</v>
      </c>
      <c r="Y651" s="60">
        <v>112.04908725301262</v>
      </c>
      <c r="Z651" s="60">
        <v>0</v>
      </c>
      <c r="AA651" s="60">
        <v>0</v>
      </c>
      <c r="AB651" s="60">
        <v>0</v>
      </c>
      <c r="AC651" s="60">
        <v>0</v>
      </c>
      <c r="AD651" s="60">
        <v>0</v>
      </c>
      <c r="AE651" s="60">
        <v>0</v>
      </c>
      <c r="AF651" s="60">
        <v>0</v>
      </c>
      <c r="AG651" s="60">
        <v>0</v>
      </c>
      <c r="AH651" s="60">
        <v>126.61980054581261</v>
      </c>
      <c r="AI651" s="60">
        <v>0</v>
      </c>
      <c r="AJ651" s="60">
        <v>0</v>
      </c>
      <c r="AK651" s="60">
        <v>0</v>
      </c>
      <c r="AL651" s="60">
        <v>0</v>
      </c>
      <c r="AM651" s="60">
        <v>0</v>
      </c>
      <c r="AN651" s="60">
        <v>0</v>
      </c>
      <c r="AO651" s="60">
        <v>0</v>
      </c>
      <c r="AP651" s="60">
        <v>0</v>
      </c>
      <c r="AQ651" s="60">
        <v>0</v>
      </c>
      <c r="AR651" s="60">
        <v>0</v>
      </c>
      <c r="AS651" s="60">
        <v>0</v>
      </c>
      <c r="AT651" s="60">
        <v>83.651249814478476</v>
      </c>
      <c r="AU651" s="60">
        <v>83.651249814478476</v>
      </c>
      <c r="AV651" s="60">
        <v>0</v>
      </c>
      <c r="AW651" s="60">
        <v>0</v>
      </c>
      <c r="AX651" s="60">
        <v>0</v>
      </c>
      <c r="AY651" s="60">
        <v>0</v>
      </c>
      <c r="AZ651" s="60">
        <v>0</v>
      </c>
      <c r="BA651" s="60">
        <v>0</v>
      </c>
      <c r="BB651" s="60">
        <v>0</v>
      </c>
      <c r="BC651" s="60">
        <v>0</v>
      </c>
      <c r="BD651" s="60">
        <v>0</v>
      </c>
      <c r="BE651" s="60">
        <v>0</v>
      </c>
      <c r="BF651" s="60">
        <v>0</v>
      </c>
      <c r="BG651" s="60">
        <v>228.83457096574233</v>
      </c>
      <c r="BH651" s="60">
        <v>228.83457096574233</v>
      </c>
      <c r="BI651" s="60">
        <v>0</v>
      </c>
      <c r="BJ651" s="60">
        <v>0</v>
      </c>
      <c r="BK651" s="60">
        <v>0</v>
      </c>
      <c r="BL651" s="60">
        <v>0</v>
      </c>
      <c r="BM651" s="60">
        <v>0</v>
      </c>
      <c r="BN651" s="60">
        <v>0</v>
      </c>
      <c r="BO651" s="60">
        <v>0</v>
      </c>
      <c r="BP651" s="60">
        <v>868.72628346165629</v>
      </c>
      <c r="BQ651" s="60">
        <v>0</v>
      </c>
      <c r="BR651" s="60">
        <v>0</v>
      </c>
      <c r="BS651" s="60">
        <v>51.28836981777544</v>
      </c>
      <c r="BT651" s="60">
        <v>277.16551009201481</v>
      </c>
      <c r="BU651" s="60">
        <v>1197.1801633714465</v>
      </c>
      <c r="BV651" s="60">
        <v>0</v>
      </c>
      <c r="BW651" s="60">
        <v>0</v>
      </c>
      <c r="BX651" s="60">
        <v>0</v>
      </c>
      <c r="BY651" s="60">
        <v>0</v>
      </c>
      <c r="BZ651" s="60">
        <v>0</v>
      </c>
      <c r="CA651" s="60">
        <v>113.81459128564472</v>
      </c>
      <c r="CB651" s="60">
        <v>0</v>
      </c>
      <c r="CC651" s="60">
        <v>14.446663183069074</v>
      </c>
      <c r="CD651" s="60">
        <v>201.5295837505594</v>
      </c>
      <c r="CE651" s="60">
        <v>0</v>
      </c>
      <c r="CF651" s="60">
        <v>0</v>
      </c>
      <c r="CG651" s="60">
        <v>0</v>
      </c>
      <c r="CH651" s="60">
        <v>329.79083821927316</v>
      </c>
    </row>
    <row r="652" spans="1:86">
      <c r="A652" s="57" t="s">
        <v>86</v>
      </c>
      <c r="B652" s="58" t="s">
        <v>723</v>
      </c>
      <c r="C652" s="59" t="s">
        <v>116</v>
      </c>
      <c r="D652" s="58" t="s">
        <v>333</v>
      </c>
      <c r="E652" s="58" t="str">
        <f>VLOOKUP(CONCATENATE($F$4,F652),'REG FL  CWIP - 1 System Per Boo'!$A$29:$B$1161,2,FALSE)</f>
        <v>Production</v>
      </c>
      <c r="F652" s="58" t="s">
        <v>451</v>
      </c>
      <c r="G652" s="58" t="s">
        <v>452</v>
      </c>
      <c r="H652" s="63">
        <v>334</v>
      </c>
      <c r="I652" s="60">
        <v>0</v>
      </c>
      <c r="J652" s="60">
        <v>0</v>
      </c>
      <c r="K652" s="60">
        <v>0</v>
      </c>
      <c r="L652" s="60">
        <v>0</v>
      </c>
      <c r="M652" s="60">
        <v>0</v>
      </c>
      <c r="N652" s="60">
        <v>0</v>
      </c>
      <c r="O652" s="60">
        <v>0</v>
      </c>
      <c r="P652" s="60">
        <v>0</v>
      </c>
      <c r="Q652" s="60">
        <v>0</v>
      </c>
      <c r="R652" s="60">
        <v>0</v>
      </c>
      <c r="S652" s="60">
        <v>0</v>
      </c>
      <c r="T652" s="60">
        <v>0</v>
      </c>
      <c r="U652" s="60">
        <v>0</v>
      </c>
      <c r="V652" s="60">
        <v>24.4116210776</v>
      </c>
      <c r="W652" s="60">
        <v>44.459210074399998</v>
      </c>
      <c r="X652" s="60">
        <v>88.622795496799995</v>
      </c>
      <c r="Y652" s="60">
        <v>19.385785200587392</v>
      </c>
      <c r="Z652" s="60">
        <v>25.970891676587392</v>
      </c>
      <c r="AA652" s="60">
        <v>25.970891676587392</v>
      </c>
      <c r="AB652" s="60">
        <v>25.970891676587392</v>
      </c>
      <c r="AC652" s="60">
        <v>25.970891676587392</v>
      </c>
      <c r="AD652" s="60">
        <v>25.970891676587392</v>
      </c>
      <c r="AE652" s="60">
        <v>25.970891676587392</v>
      </c>
      <c r="AF652" s="60">
        <v>25.970891676587392</v>
      </c>
      <c r="AG652" s="60">
        <v>25.970891676587392</v>
      </c>
      <c r="AH652" s="60">
        <v>25.970891676587392</v>
      </c>
      <c r="AI652" s="60">
        <v>25.970891676587392</v>
      </c>
      <c r="AJ652" s="60">
        <v>25.970891676587392</v>
      </c>
      <c r="AK652" s="60">
        <v>199.8844927117874</v>
      </c>
      <c r="AL652" s="60">
        <v>233.22740582698739</v>
      </c>
      <c r="AM652" s="60">
        <v>246.37958041898739</v>
      </c>
      <c r="AN652" s="60">
        <v>259.68526637178741</v>
      </c>
      <c r="AO652" s="60">
        <v>260.95140965738739</v>
      </c>
      <c r="AP652" s="60">
        <v>261.75701471978738</v>
      </c>
      <c r="AQ652" s="60">
        <v>262.7215452389874</v>
      </c>
      <c r="AR652" s="60">
        <v>270.86303764778739</v>
      </c>
      <c r="AS652" s="60">
        <v>295.51241414458741</v>
      </c>
      <c r="AT652" s="60">
        <v>211.86116433010892</v>
      </c>
      <c r="AU652" s="60">
        <v>211.86116433010892</v>
      </c>
      <c r="AV652" s="60">
        <v>222.93866433010891</v>
      </c>
      <c r="AW652" s="60">
        <v>234.01616433010889</v>
      </c>
      <c r="AX652" s="60">
        <v>245.09366433010888</v>
      </c>
      <c r="AY652" s="60">
        <v>256.17116433010887</v>
      </c>
      <c r="AZ652" s="60">
        <v>267.24866433010885</v>
      </c>
      <c r="BA652" s="60">
        <v>278.32616433010884</v>
      </c>
      <c r="BB652" s="60">
        <v>289.40366433010882</v>
      </c>
      <c r="BC652" s="60">
        <v>300.48116433010881</v>
      </c>
      <c r="BD652" s="60">
        <v>311.5586643301088</v>
      </c>
      <c r="BE652" s="60">
        <v>322.63616433010878</v>
      </c>
      <c r="BF652" s="60">
        <v>333.71366433010877</v>
      </c>
      <c r="BG652" s="60">
        <v>115.95659336436643</v>
      </c>
      <c r="BH652" s="60">
        <v>115.95659336436643</v>
      </c>
      <c r="BI652" s="60">
        <v>213.24659336436645</v>
      </c>
      <c r="BJ652" s="60">
        <v>310.53659336436647</v>
      </c>
      <c r="BK652" s="60">
        <v>407.82659336436649</v>
      </c>
      <c r="BL652" s="60">
        <v>505.11659336436651</v>
      </c>
      <c r="BM652" s="60">
        <v>602.40659336436647</v>
      </c>
      <c r="BN652" s="60">
        <v>699.69659336436644</v>
      </c>
      <c r="BO652" s="60">
        <v>796.9865933643664</v>
      </c>
      <c r="BP652" s="60">
        <v>25.550309902710069</v>
      </c>
      <c r="BQ652" s="60">
        <v>122.84030990271008</v>
      </c>
      <c r="BR652" s="60">
        <v>220.13030990271008</v>
      </c>
      <c r="BS652" s="60">
        <v>266.13194008493463</v>
      </c>
      <c r="BT652" s="60">
        <v>86.256429992920005</v>
      </c>
      <c r="BU652" s="60">
        <v>86.256429992920005</v>
      </c>
      <c r="BV652" s="60">
        <v>86.256429992920005</v>
      </c>
      <c r="BW652" s="60">
        <v>86.256429992920005</v>
      </c>
      <c r="BX652" s="60">
        <v>315.70959273691426</v>
      </c>
      <c r="BY652" s="60">
        <v>359.70061370273487</v>
      </c>
      <c r="BZ652" s="60">
        <v>377.05295440025628</v>
      </c>
      <c r="CA652" s="60">
        <v>280.793239249517</v>
      </c>
      <c r="CB652" s="60">
        <v>282.46372723687796</v>
      </c>
      <c r="CC652" s="60">
        <v>269.07994026584731</v>
      </c>
      <c r="CD652" s="60">
        <v>68.822911260150846</v>
      </c>
      <c r="CE652" s="60">
        <v>79.564401123714077</v>
      </c>
      <c r="CF652" s="60">
        <v>112.08559189425934</v>
      </c>
      <c r="CG652" s="60">
        <v>112.08559177364681</v>
      </c>
      <c r="CH652" s="60">
        <v>112.08559177364681</v>
      </c>
    </row>
    <row r="653" spans="1:86">
      <c r="A653" s="57" t="s">
        <v>86</v>
      </c>
      <c r="B653" s="58" t="s">
        <v>723</v>
      </c>
      <c r="C653" s="59" t="s">
        <v>116</v>
      </c>
      <c r="D653" s="58" t="s">
        <v>333</v>
      </c>
      <c r="E653" s="58" t="str">
        <f>VLOOKUP(CONCATENATE($F$4,F653),'REG FL  CWIP - 1 System Per Boo'!$A$29:$B$1161,2,FALSE)</f>
        <v>Production</v>
      </c>
      <c r="F653" s="58" t="s">
        <v>462</v>
      </c>
      <c r="G653" s="58" t="s">
        <v>452</v>
      </c>
      <c r="H653" s="63">
        <v>334</v>
      </c>
      <c r="I653" s="60">
        <v>0</v>
      </c>
      <c r="J653" s="60">
        <v>0</v>
      </c>
      <c r="K653" s="60">
        <v>0</v>
      </c>
      <c r="L653" s="60">
        <v>0</v>
      </c>
      <c r="M653" s="60">
        <v>0</v>
      </c>
      <c r="N653" s="60">
        <v>0</v>
      </c>
      <c r="O653" s="60">
        <v>0</v>
      </c>
      <c r="P653" s="60">
        <v>0</v>
      </c>
      <c r="Q653" s="60">
        <v>0</v>
      </c>
      <c r="R653" s="60">
        <v>0</v>
      </c>
      <c r="S653" s="60">
        <v>0</v>
      </c>
      <c r="T653" s="60">
        <v>0</v>
      </c>
      <c r="U653" s="60">
        <v>0</v>
      </c>
      <c r="V653" s="60">
        <v>1.2230535600000001</v>
      </c>
      <c r="W653" s="60">
        <v>2.4461071200000002</v>
      </c>
      <c r="X653" s="60">
        <v>3.6691606800000001</v>
      </c>
      <c r="Y653" s="60">
        <v>4.8922142400000004</v>
      </c>
      <c r="Z653" s="60">
        <v>6.1152678000000007</v>
      </c>
      <c r="AA653" s="60">
        <v>7.338321360000001</v>
      </c>
      <c r="AB653" s="60">
        <v>8.5613749200000004</v>
      </c>
      <c r="AC653" s="60">
        <v>9.7844284800000008</v>
      </c>
      <c r="AD653" s="60">
        <v>11.007482040000001</v>
      </c>
      <c r="AE653" s="60">
        <v>12.230535600000001</v>
      </c>
      <c r="AF653" s="60">
        <v>13.453589160000002</v>
      </c>
      <c r="AG653" s="60">
        <v>0</v>
      </c>
      <c r="AH653" s="60">
        <v>0</v>
      </c>
      <c r="AI653" s="60">
        <v>6.0647084680000001</v>
      </c>
      <c r="AJ653" s="60">
        <v>12.129416936</v>
      </c>
      <c r="AK653" s="60">
        <v>18.194125404000001</v>
      </c>
      <c r="AL653" s="60">
        <v>24.258833872</v>
      </c>
      <c r="AM653" s="60">
        <v>30.323542339999999</v>
      </c>
      <c r="AN653" s="60">
        <v>36.388250808000002</v>
      </c>
      <c r="AO653" s="60">
        <v>42.452959276000001</v>
      </c>
      <c r="AP653" s="60">
        <v>48.517667744000001</v>
      </c>
      <c r="AQ653" s="60">
        <v>54.582376212</v>
      </c>
      <c r="AR653" s="60">
        <v>60.647084679999999</v>
      </c>
      <c r="AS653" s="60">
        <v>66.711793147999998</v>
      </c>
      <c r="AT653" s="60">
        <v>0</v>
      </c>
      <c r="AU653" s="60">
        <v>0</v>
      </c>
      <c r="AV653" s="60">
        <v>6.7129490300847037</v>
      </c>
      <c r="AW653" s="60">
        <v>13.425898060169407</v>
      </c>
      <c r="AX653" s="60">
        <v>20.13884709025411</v>
      </c>
      <c r="AY653" s="60">
        <v>26.851796120338815</v>
      </c>
      <c r="AZ653" s="60">
        <v>33.564745150423519</v>
      </c>
      <c r="BA653" s="60">
        <v>40.27769418050822</v>
      </c>
      <c r="BB653" s="60">
        <v>46.990643210592921</v>
      </c>
      <c r="BC653" s="60">
        <v>53.703592240677622</v>
      </c>
      <c r="BD653" s="60">
        <v>60.416541270762323</v>
      </c>
      <c r="BE653" s="60">
        <v>67.129490300847024</v>
      </c>
      <c r="BF653" s="60">
        <v>73.842439330931725</v>
      </c>
      <c r="BG653" s="60">
        <v>0</v>
      </c>
      <c r="BH653" s="60">
        <v>0</v>
      </c>
      <c r="BI653" s="60">
        <v>7.5282898314055711</v>
      </c>
      <c r="BJ653" s="60">
        <v>15.056579662811142</v>
      </c>
      <c r="BK653" s="60">
        <v>22.584869494216711</v>
      </c>
      <c r="BL653" s="60">
        <v>30.113159325622284</v>
      </c>
      <c r="BM653" s="60">
        <v>37.641449157027857</v>
      </c>
      <c r="BN653" s="60">
        <v>45.16973898843343</v>
      </c>
      <c r="BO653" s="60">
        <v>52.698028819839003</v>
      </c>
      <c r="BP653" s="60">
        <v>60.226318651244576</v>
      </c>
      <c r="BQ653" s="60">
        <v>67.754608482650141</v>
      </c>
      <c r="BR653" s="60">
        <v>75.282898314055714</v>
      </c>
      <c r="BS653" s="60">
        <v>82.811188145461287</v>
      </c>
      <c r="BT653" s="60">
        <v>0</v>
      </c>
      <c r="BU653" s="60">
        <v>0</v>
      </c>
      <c r="BV653" s="60">
        <v>19.792808355434623</v>
      </c>
      <c r="BW653" s="60">
        <v>39.585616710869246</v>
      </c>
      <c r="BX653" s="60">
        <v>59.378425066303869</v>
      </c>
      <c r="BY653" s="60">
        <v>79.171233421738492</v>
      </c>
      <c r="BZ653" s="60">
        <v>98.964041777173122</v>
      </c>
      <c r="CA653" s="60">
        <v>118.75685013260775</v>
      </c>
      <c r="CB653" s="60">
        <v>138.54965848804238</v>
      </c>
      <c r="CC653" s="60">
        <v>158.34246684347701</v>
      </c>
      <c r="CD653" s="60">
        <v>178.13527519891164</v>
      </c>
      <c r="CE653" s="60">
        <v>197.92808355434627</v>
      </c>
      <c r="CF653" s="60">
        <v>217.7208919097809</v>
      </c>
      <c r="CG653" s="60">
        <v>0</v>
      </c>
      <c r="CH653" s="60">
        <v>0</v>
      </c>
    </row>
    <row r="654" spans="1:86">
      <c r="A654" s="57" t="s">
        <v>86</v>
      </c>
      <c r="B654" s="58" t="s">
        <v>132</v>
      </c>
      <c r="C654" s="59" t="s">
        <v>116</v>
      </c>
      <c r="D654" s="58" t="s">
        <v>333</v>
      </c>
      <c r="E654" s="58" t="str">
        <f>VLOOKUP(CONCATENATE($F$4,F654),'REG FL  CWIP - 1 System Per Boo'!$A$29:$B$1161,2,FALSE)</f>
        <v>Production</v>
      </c>
      <c r="F654" s="58" t="s">
        <v>453</v>
      </c>
      <c r="G654" s="58" t="s">
        <v>454</v>
      </c>
      <c r="H654" s="63">
        <v>334</v>
      </c>
      <c r="I654" s="60">
        <v>0</v>
      </c>
      <c r="J654" s="60">
        <v>0</v>
      </c>
      <c r="K654" s="60">
        <v>0</v>
      </c>
      <c r="L654" s="60">
        <v>0</v>
      </c>
      <c r="M654" s="60">
        <v>0</v>
      </c>
      <c r="N654" s="60">
        <v>0</v>
      </c>
      <c r="O654" s="60">
        <v>0</v>
      </c>
      <c r="P654" s="60">
        <v>0</v>
      </c>
      <c r="Q654" s="60">
        <v>0</v>
      </c>
      <c r="R654" s="60">
        <v>0</v>
      </c>
      <c r="S654" s="60">
        <v>0</v>
      </c>
      <c r="T654" s="60">
        <v>0</v>
      </c>
      <c r="U654" s="60">
        <v>0</v>
      </c>
      <c r="V654" s="60">
        <v>0</v>
      </c>
      <c r="W654" s="60">
        <v>32.4812276587</v>
      </c>
      <c r="X654" s="60">
        <v>59.155830715299999</v>
      </c>
      <c r="Y654" s="60">
        <v>117.91831386910002</v>
      </c>
      <c r="Z654" s="60">
        <v>25.794030656191126</v>
      </c>
      <c r="AA654" s="60">
        <v>34.555937205691123</v>
      </c>
      <c r="AB654" s="60">
        <v>34.555937205691123</v>
      </c>
      <c r="AC654" s="60">
        <v>34.555937205691123</v>
      </c>
      <c r="AD654" s="60">
        <v>34.555937205691123</v>
      </c>
      <c r="AE654" s="60">
        <v>34.555937205691123</v>
      </c>
      <c r="AF654" s="60">
        <v>34.555937205691123</v>
      </c>
      <c r="AG654" s="60">
        <v>34.555937205691123</v>
      </c>
      <c r="AH654" s="60">
        <v>0</v>
      </c>
      <c r="AI654" s="60">
        <v>34.555937205691123</v>
      </c>
      <c r="AJ654" s="60">
        <v>34.555937205691123</v>
      </c>
      <c r="AK654" s="60">
        <v>34.555937205691123</v>
      </c>
      <c r="AL654" s="60">
        <v>265.95913858309109</v>
      </c>
      <c r="AM654" s="60">
        <v>310.3240231704911</v>
      </c>
      <c r="AN654" s="60">
        <v>327.82383507449111</v>
      </c>
      <c r="AO654" s="60">
        <v>345.52790369059113</v>
      </c>
      <c r="AP654" s="60">
        <v>347.21258854529111</v>
      </c>
      <c r="AQ654" s="60">
        <v>348.28449775409109</v>
      </c>
      <c r="AR654" s="60">
        <v>349.56786747699107</v>
      </c>
      <c r="AS654" s="60">
        <v>360.40064534009105</v>
      </c>
      <c r="AT654" s="60">
        <v>393.19822183419103</v>
      </c>
      <c r="AU654" s="60">
        <v>34.555937205691123</v>
      </c>
      <c r="AV654" s="60">
        <v>281.89486838127118</v>
      </c>
      <c r="AW654" s="60">
        <v>296.63486838127119</v>
      </c>
      <c r="AX654" s="60">
        <v>311.3748683812712</v>
      </c>
      <c r="AY654" s="60">
        <v>326.11486838127121</v>
      </c>
      <c r="AZ654" s="60">
        <v>340.85486838127122</v>
      </c>
      <c r="BA654" s="60">
        <v>355.59486838127123</v>
      </c>
      <c r="BB654" s="60">
        <v>370.33486838127124</v>
      </c>
      <c r="BC654" s="60">
        <v>385.07486838127124</v>
      </c>
      <c r="BD654" s="60">
        <v>399.81486838127125</v>
      </c>
      <c r="BE654" s="60">
        <v>414.55486838127126</v>
      </c>
      <c r="BF654" s="60">
        <v>429.29486838127127</v>
      </c>
      <c r="BG654" s="60">
        <v>444.03486838127128</v>
      </c>
      <c r="BH654" s="60">
        <v>281.89486838127118</v>
      </c>
      <c r="BI654" s="60">
        <v>154.29026790330795</v>
      </c>
      <c r="BJ654" s="60">
        <v>283.74110123664127</v>
      </c>
      <c r="BK654" s="60">
        <v>413.19193456997459</v>
      </c>
      <c r="BL654" s="60">
        <v>542.64276790330791</v>
      </c>
      <c r="BM654" s="60">
        <v>672.09360123664123</v>
      </c>
      <c r="BN654" s="60">
        <v>801.54443456997456</v>
      </c>
      <c r="BO654" s="60">
        <v>930.99526790330788</v>
      </c>
      <c r="BP654" s="60">
        <v>1060.4461012366412</v>
      </c>
      <c r="BQ654" s="60">
        <v>33.996464617227957</v>
      </c>
      <c r="BR654" s="60">
        <v>163.44729795056131</v>
      </c>
      <c r="BS654" s="60">
        <v>292.89813128389466</v>
      </c>
      <c r="BT654" s="60">
        <v>354.10636811995994</v>
      </c>
      <c r="BU654" s="60">
        <v>154.29026790330795</v>
      </c>
      <c r="BV654" s="60">
        <v>114.76995636840331</v>
      </c>
      <c r="BW654" s="60">
        <v>114.76995636840331</v>
      </c>
      <c r="BX654" s="60">
        <v>114.76995636840331</v>
      </c>
      <c r="BY654" s="60">
        <v>420.07519093920195</v>
      </c>
      <c r="BZ654" s="60">
        <v>478.60865726567698</v>
      </c>
      <c r="CA654" s="60">
        <v>501.69729280093878</v>
      </c>
      <c r="CB654" s="60">
        <v>373.61650750718331</v>
      </c>
      <c r="CC654" s="60">
        <v>375.83922137492794</v>
      </c>
      <c r="CD654" s="60">
        <v>358.03108677497016</v>
      </c>
      <c r="CE654" s="60">
        <v>91.574056725092305</v>
      </c>
      <c r="CF654" s="60">
        <v>105.86644233972844</v>
      </c>
      <c r="CG654" s="60">
        <v>149.13840973379257</v>
      </c>
      <c r="CH654" s="60">
        <v>114.76995636840331</v>
      </c>
    </row>
    <row r="655" spans="1:86">
      <c r="A655" s="57" t="s">
        <v>86</v>
      </c>
      <c r="B655" s="58" t="s">
        <v>132</v>
      </c>
      <c r="C655" s="59" t="s">
        <v>116</v>
      </c>
      <c r="D655" s="58" t="s">
        <v>333</v>
      </c>
      <c r="E655" s="58" t="str">
        <f>VLOOKUP(CONCATENATE($F$4,F655),'REG FL  CWIP - 1 System Per Boo'!$A$29:$B$1161,2,FALSE)</f>
        <v>Production</v>
      </c>
      <c r="F655" s="58" t="s">
        <v>463</v>
      </c>
      <c r="G655" s="58" t="s">
        <v>454</v>
      </c>
      <c r="H655" s="63">
        <v>334</v>
      </c>
      <c r="I655" s="60">
        <v>0</v>
      </c>
      <c r="J655" s="60">
        <v>0</v>
      </c>
      <c r="K655" s="60">
        <v>0</v>
      </c>
      <c r="L655" s="60">
        <v>0</v>
      </c>
      <c r="M655" s="60">
        <v>0</v>
      </c>
      <c r="N655" s="60">
        <v>0</v>
      </c>
      <c r="O655" s="60">
        <v>0</v>
      </c>
      <c r="P655" s="60">
        <v>0</v>
      </c>
      <c r="Q655" s="60">
        <v>0</v>
      </c>
      <c r="R655" s="60">
        <v>0</v>
      </c>
      <c r="S655" s="60">
        <v>0</v>
      </c>
      <c r="T655" s="60">
        <v>0</v>
      </c>
      <c r="U655" s="60">
        <v>0</v>
      </c>
      <c r="V655" s="60">
        <v>0</v>
      </c>
      <c r="W655" s="60">
        <v>1.6273512109999999</v>
      </c>
      <c r="X655" s="60">
        <v>3.2547024219999998</v>
      </c>
      <c r="Y655" s="60">
        <v>4.8820536329999999</v>
      </c>
      <c r="Z655" s="60">
        <v>6.5094048439999996</v>
      </c>
      <c r="AA655" s="60">
        <v>8.1367560549999993</v>
      </c>
      <c r="AB655" s="60">
        <v>9.7641072659999999</v>
      </c>
      <c r="AC655" s="60">
        <v>11.391458477</v>
      </c>
      <c r="AD655" s="60">
        <v>13.018809688000001</v>
      </c>
      <c r="AE655" s="60">
        <v>14.646160899000002</v>
      </c>
      <c r="AF655" s="60">
        <v>16.273512110000002</v>
      </c>
      <c r="AG655" s="60">
        <v>17.900863321000003</v>
      </c>
      <c r="AH655" s="60">
        <v>0</v>
      </c>
      <c r="AI655" s="60">
        <v>0</v>
      </c>
      <c r="AJ655" s="60">
        <v>8.0694836209999998</v>
      </c>
      <c r="AK655" s="60">
        <v>16.138967242</v>
      </c>
      <c r="AL655" s="60">
        <v>24.208450862999999</v>
      </c>
      <c r="AM655" s="60">
        <v>32.277934483999999</v>
      </c>
      <c r="AN655" s="60">
        <v>40.347418105000003</v>
      </c>
      <c r="AO655" s="60">
        <v>48.416901726000006</v>
      </c>
      <c r="AP655" s="60">
        <v>56.486385347000009</v>
      </c>
      <c r="AQ655" s="60">
        <v>64.555868968000013</v>
      </c>
      <c r="AR655" s="60">
        <v>72.625352589000016</v>
      </c>
      <c r="AS655" s="60">
        <v>80.69483621000002</v>
      </c>
      <c r="AT655" s="60">
        <v>88.764319831000023</v>
      </c>
      <c r="AU655" s="60">
        <v>0</v>
      </c>
      <c r="AV655" s="60">
        <v>0</v>
      </c>
      <c r="AW655" s="60">
        <v>8.9320092684917416</v>
      </c>
      <c r="AX655" s="60">
        <v>17.864018536983483</v>
      </c>
      <c r="AY655" s="60">
        <v>26.796027805475227</v>
      </c>
      <c r="AZ655" s="60">
        <v>35.728037073966966</v>
      </c>
      <c r="BA655" s="60">
        <v>44.660046342458706</v>
      </c>
      <c r="BB655" s="60">
        <v>53.592055610950446</v>
      </c>
      <c r="BC655" s="60">
        <v>62.524064879442186</v>
      </c>
      <c r="BD655" s="60">
        <v>71.456074147933933</v>
      </c>
      <c r="BE655" s="60">
        <v>80.388083416425673</v>
      </c>
      <c r="BF655" s="60">
        <v>89.320092684917412</v>
      </c>
      <c r="BG655" s="60">
        <v>98.252101953409152</v>
      </c>
      <c r="BH655" s="60">
        <v>0</v>
      </c>
      <c r="BI655" s="60">
        <v>0</v>
      </c>
      <c r="BJ655" s="60">
        <v>10.016872502480215</v>
      </c>
      <c r="BK655" s="60">
        <v>20.03374500496043</v>
      </c>
      <c r="BL655" s="60">
        <v>30.050617507440645</v>
      </c>
      <c r="BM655" s="60">
        <v>40.06749000992086</v>
      </c>
      <c r="BN655" s="60">
        <v>50.084362512401071</v>
      </c>
      <c r="BO655" s="60">
        <v>60.101235014881283</v>
      </c>
      <c r="BP655" s="60">
        <v>70.118107517361494</v>
      </c>
      <c r="BQ655" s="60">
        <v>80.134980019841706</v>
      </c>
      <c r="BR655" s="60">
        <v>90.151852522321917</v>
      </c>
      <c r="BS655" s="60">
        <v>100.16872502480213</v>
      </c>
      <c r="BT655" s="60">
        <v>110.18559752728234</v>
      </c>
      <c r="BU655" s="60">
        <v>0</v>
      </c>
      <c r="BV655" s="60">
        <v>0</v>
      </c>
      <c r="BW655" s="60">
        <v>26.335601081148408</v>
      </c>
      <c r="BX655" s="60">
        <v>52.671202162296815</v>
      </c>
      <c r="BY655" s="60">
        <v>79.006803243445219</v>
      </c>
      <c r="BZ655" s="60">
        <v>105.34240432459363</v>
      </c>
      <c r="CA655" s="60">
        <v>131.67800540574203</v>
      </c>
      <c r="CB655" s="60">
        <v>158.01360648689044</v>
      </c>
      <c r="CC655" s="60">
        <v>184.34920756803885</v>
      </c>
      <c r="CD655" s="60">
        <v>210.68480864918726</v>
      </c>
      <c r="CE655" s="60">
        <v>237.02040973033567</v>
      </c>
      <c r="CF655" s="60">
        <v>263.35601081148405</v>
      </c>
      <c r="CG655" s="60">
        <v>289.69161189263247</v>
      </c>
      <c r="CH655" s="60">
        <v>0</v>
      </c>
    </row>
    <row r="656" spans="1:86">
      <c r="A656" s="57" t="s">
        <v>86</v>
      </c>
      <c r="B656" s="57" t="s">
        <v>701</v>
      </c>
      <c r="C656" s="58" t="s">
        <v>116</v>
      </c>
      <c r="D656" s="58" t="s">
        <v>333</v>
      </c>
      <c r="E656" s="58" t="str">
        <f>VLOOKUP(CONCATENATE($F$4,F656),'REG FL  CWIP - 1 System Per Boo'!$A$29:$B$1161,2,FALSE)</f>
        <v>Production</v>
      </c>
      <c r="F656" s="58" t="s">
        <v>453</v>
      </c>
      <c r="G656" s="58" t="s">
        <v>454</v>
      </c>
      <c r="H656" s="63">
        <v>334</v>
      </c>
      <c r="I656" s="60">
        <v>0</v>
      </c>
      <c r="J656" s="60">
        <v>0</v>
      </c>
      <c r="K656" s="60">
        <v>0</v>
      </c>
      <c r="L656" s="60">
        <v>0</v>
      </c>
      <c r="M656" s="60">
        <v>0</v>
      </c>
      <c r="N656" s="60">
        <v>0</v>
      </c>
      <c r="O656" s="60">
        <v>0</v>
      </c>
      <c r="P656" s="60">
        <v>0</v>
      </c>
      <c r="Q656" s="60">
        <v>0</v>
      </c>
      <c r="R656" s="60">
        <v>0</v>
      </c>
      <c r="S656" s="60">
        <v>0</v>
      </c>
      <c r="T656" s="60">
        <v>0</v>
      </c>
      <c r="U656" s="60">
        <v>0</v>
      </c>
      <c r="V656" s="60">
        <v>32.4812276587</v>
      </c>
      <c r="W656" s="60">
        <v>26.674603056599999</v>
      </c>
      <c r="X656" s="60">
        <v>78.149751787400007</v>
      </c>
      <c r="Y656" s="60">
        <v>56.9642144516</v>
      </c>
      <c r="Z656" s="60">
        <v>8.7619065495000008</v>
      </c>
      <c r="AA656" s="60">
        <v>0</v>
      </c>
      <c r="AB656" s="60">
        <v>0</v>
      </c>
      <c r="AC656" s="60">
        <v>0</v>
      </c>
      <c r="AD656" s="60">
        <v>0</v>
      </c>
      <c r="AE656" s="60">
        <v>0</v>
      </c>
      <c r="AF656" s="60">
        <v>0</v>
      </c>
      <c r="AG656" s="60">
        <v>0</v>
      </c>
      <c r="AH656" s="60">
        <v>203.03170350380003</v>
      </c>
      <c r="AI656" s="60">
        <v>0</v>
      </c>
      <c r="AJ656" s="60">
        <v>0</v>
      </c>
      <c r="AK656" s="60">
        <v>231.40320137739999</v>
      </c>
      <c r="AL656" s="60">
        <v>44.364884587399999</v>
      </c>
      <c r="AM656" s="60">
        <v>17.499811904000001</v>
      </c>
      <c r="AN656" s="60">
        <v>17.704068616099999</v>
      </c>
      <c r="AO656" s="60">
        <v>1.6846848547</v>
      </c>
      <c r="AP656" s="60">
        <v>1.0719092088</v>
      </c>
      <c r="AQ656" s="60">
        <v>1.2833697229000001</v>
      </c>
      <c r="AR656" s="60">
        <v>10.8327778631</v>
      </c>
      <c r="AS656" s="60">
        <v>32.797576494099999</v>
      </c>
      <c r="AT656" s="60">
        <v>0</v>
      </c>
      <c r="AU656" s="60">
        <v>358.64228462849991</v>
      </c>
      <c r="AV656" s="60">
        <v>14.74</v>
      </c>
      <c r="AW656" s="60">
        <v>14.74</v>
      </c>
      <c r="AX656" s="60">
        <v>14.74</v>
      </c>
      <c r="AY656" s="60">
        <v>14.74</v>
      </c>
      <c r="AZ656" s="60">
        <v>14.74</v>
      </c>
      <c r="BA656" s="60">
        <v>14.74</v>
      </c>
      <c r="BB656" s="60">
        <v>14.74</v>
      </c>
      <c r="BC656" s="60">
        <v>14.74</v>
      </c>
      <c r="BD656" s="60">
        <v>14.74</v>
      </c>
      <c r="BE656" s="60">
        <v>14.74</v>
      </c>
      <c r="BF656" s="60">
        <v>14.74</v>
      </c>
      <c r="BG656" s="60">
        <v>14.739999999999981</v>
      </c>
      <c r="BH656" s="60">
        <v>176.88</v>
      </c>
      <c r="BI656" s="60">
        <v>129.45083333333335</v>
      </c>
      <c r="BJ656" s="60">
        <v>129.45083333333335</v>
      </c>
      <c r="BK656" s="60">
        <v>129.45083333333335</v>
      </c>
      <c r="BL656" s="60">
        <v>129.45083333333335</v>
      </c>
      <c r="BM656" s="60">
        <v>129.45083333333335</v>
      </c>
      <c r="BN656" s="60">
        <v>129.45083333333335</v>
      </c>
      <c r="BO656" s="60">
        <v>129.45083333333335</v>
      </c>
      <c r="BP656" s="60">
        <v>129.45083333333335</v>
      </c>
      <c r="BQ656" s="60">
        <v>129.45083333333335</v>
      </c>
      <c r="BR656" s="60">
        <v>129.45083333333335</v>
      </c>
      <c r="BS656" s="60">
        <v>129.45083333333335</v>
      </c>
      <c r="BT656" s="60">
        <v>129.45083333333332</v>
      </c>
      <c r="BU656" s="60">
        <v>1553.41</v>
      </c>
      <c r="BV656" s="60">
        <v>0</v>
      </c>
      <c r="BW656" s="60">
        <v>0</v>
      </c>
      <c r="BX656" s="60">
        <v>305.30523457079863</v>
      </c>
      <c r="BY656" s="60">
        <v>58.533466326475043</v>
      </c>
      <c r="BZ656" s="60">
        <v>23.088635535261776</v>
      </c>
      <c r="CA656" s="60">
        <v>23.358124647897888</v>
      </c>
      <c r="CB656" s="60">
        <v>2.2227138677446518</v>
      </c>
      <c r="CC656" s="60">
        <v>1.4142392606641137</v>
      </c>
      <c r="CD656" s="60">
        <v>1.6932328159627286</v>
      </c>
      <c r="CE656" s="60">
        <v>14.292385614636135</v>
      </c>
      <c r="CF656" s="60">
        <v>43.271967394064148</v>
      </c>
      <c r="CG656" s="60">
        <v>-3.3505159535707207E-8</v>
      </c>
      <c r="CH656" s="60">
        <v>473.18</v>
      </c>
    </row>
    <row r="657" spans="1:86">
      <c r="A657" s="57" t="s">
        <v>86</v>
      </c>
      <c r="B657" s="57" t="s">
        <v>701</v>
      </c>
      <c r="C657" s="58" t="s">
        <v>116</v>
      </c>
      <c r="D657" s="58" t="s">
        <v>333</v>
      </c>
      <c r="E657" s="58" t="str">
        <f>VLOOKUP(CONCATENATE($F$4,F657),'REG FL  CWIP - 1 System Per Boo'!$A$29:$B$1161,2,FALSE)</f>
        <v>Production</v>
      </c>
      <c r="F657" s="58" t="s">
        <v>463</v>
      </c>
      <c r="G657" s="58" t="s">
        <v>454</v>
      </c>
      <c r="H657" s="63">
        <v>334</v>
      </c>
      <c r="I657" s="60">
        <v>0</v>
      </c>
      <c r="J657" s="60">
        <v>0</v>
      </c>
      <c r="K657" s="60">
        <v>0</v>
      </c>
      <c r="L657" s="60">
        <v>0</v>
      </c>
      <c r="M657" s="60">
        <v>0</v>
      </c>
      <c r="N657" s="60">
        <v>0</v>
      </c>
      <c r="O657" s="60">
        <v>0</v>
      </c>
      <c r="P657" s="60">
        <v>0</v>
      </c>
      <c r="Q657" s="60">
        <v>0</v>
      </c>
      <c r="R657" s="60">
        <v>0</v>
      </c>
      <c r="S657" s="60">
        <v>0</v>
      </c>
      <c r="T657" s="60">
        <v>0</v>
      </c>
      <c r="U657" s="60">
        <v>0</v>
      </c>
      <c r="V657" s="60">
        <v>1.6273512109999999</v>
      </c>
      <c r="W657" s="60">
        <v>1.6273512109999999</v>
      </c>
      <c r="X657" s="60">
        <v>1.6273512109999999</v>
      </c>
      <c r="Y657" s="60">
        <v>1.6273512109999999</v>
      </c>
      <c r="Z657" s="60">
        <v>1.6273512109999999</v>
      </c>
      <c r="AA657" s="60">
        <v>1.6273512109999999</v>
      </c>
      <c r="AB657" s="60">
        <v>1.6273512109999999</v>
      </c>
      <c r="AC657" s="60">
        <v>1.6273512109999999</v>
      </c>
      <c r="AD657" s="60">
        <v>1.6273512109999999</v>
      </c>
      <c r="AE657" s="60">
        <v>1.6273512109999999</v>
      </c>
      <c r="AF657" s="60">
        <v>1.6273512109999999</v>
      </c>
      <c r="AG657" s="60">
        <v>1.6273512109999999</v>
      </c>
      <c r="AH657" s="60">
        <v>19.528214532000003</v>
      </c>
      <c r="AI657" s="60">
        <v>8.0694836209999998</v>
      </c>
      <c r="AJ657" s="60">
        <v>8.0694836209999998</v>
      </c>
      <c r="AK657" s="60">
        <v>8.0694836209999998</v>
      </c>
      <c r="AL657" s="60">
        <v>8.0694836209999998</v>
      </c>
      <c r="AM657" s="60">
        <v>8.0694836209999998</v>
      </c>
      <c r="AN657" s="60">
        <v>8.0694836209999998</v>
      </c>
      <c r="AO657" s="60">
        <v>8.0694836209999998</v>
      </c>
      <c r="AP657" s="60">
        <v>8.0694836209999998</v>
      </c>
      <c r="AQ657" s="60">
        <v>8.0694836209999998</v>
      </c>
      <c r="AR657" s="60">
        <v>8.0694836209999998</v>
      </c>
      <c r="AS657" s="60">
        <v>8.0694836209999998</v>
      </c>
      <c r="AT657" s="60">
        <v>8.0694836209999998</v>
      </c>
      <c r="AU657" s="60">
        <v>96.833803452000026</v>
      </c>
      <c r="AV657" s="60">
        <v>8.9320092684917416</v>
      </c>
      <c r="AW657" s="60">
        <v>8.9320092684917416</v>
      </c>
      <c r="AX657" s="60">
        <v>8.9320092684917416</v>
      </c>
      <c r="AY657" s="60">
        <v>8.9320092684917416</v>
      </c>
      <c r="AZ657" s="60">
        <v>8.9320092684917416</v>
      </c>
      <c r="BA657" s="60">
        <v>8.9320092684917416</v>
      </c>
      <c r="BB657" s="60">
        <v>8.9320092684917416</v>
      </c>
      <c r="BC657" s="60">
        <v>8.9320092684917416</v>
      </c>
      <c r="BD657" s="60">
        <v>8.9320092684917416</v>
      </c>
      <c r="BE657" s="60">
        <v>8.9320092684917416</v>
      </c>
      <c r="BF657" s="60">
        <v>8.9320092684917416</v>
      </c>
      <c r="BG657" s="60">
        <v>8.9320092465908516</v>
      </c>
      <c r="BH657" s="60">
        <v>107.1841112</v>
      </c>
      <c r="BI657" s="60">
        <v>10.016872502480215</v>
      </c>
      <c r="BJ657" s="60">
        <v>10.016872502480215</v>
      </c>
      <c r="BK657" s="60">
        <v>10.016872502480215</v>
      </c>
      <c r="BL657" s="60">
        <v>10.016872502480215</v>
      </c>
      <c r="BM657" s="60">
        <v>10.016872502480215</v>
      </c>
      <c r="BN657" s="60">
        <v>10.016872502480215</v>
      </c>
      <c r="BO657" s="60">
        <v>10.016872502480215</v>
      </c>
      <c r="BP657" s="60">
        <v>10.016872502480215</v>
      </c>
      <c r="BQ657" s="60">
        <v>10.016872502480215</v>
      </c>
      <c r="BR657" s="60">
        <v>10.016872502480215</v>
      </c>
      <c r="BS657" s="60">
        <v>10.016872502480215</v>
      </c>
      <c r="BT657" s="60">
        <v>10.016872472717665</v>
      </c>
      <c r="BU657" s="60">
        <v>120.20247000000001</v>
      </c>
      <c r="BV657" s="60">
        <v>26.335601081148408</v>
      </c>
      <c r="BW657" s="60">
        <v>26.335601081148408</v>
      </c>
      <c r="BX657" s="60">
        <v>26.335601081148408</v>
      </c>
      <c r="BY657" s="60">
        <v>26.335601081148408</v>
      </c>
      <c r="BZ657" s="60">
        <v>26.335601081148408</v>
      </c>
      <c r="CA657" s="60">
        <v>26.335601081148408</v>
      </c>
      <c r="CB657" s="60">
        <v>26.335601081148408</v>
      </c>
      <c r="CC657" s="60">
        <v>26.335601081148408</v>
      </c>
      <c r="CD657" s="60">
        <v>26.335601081148408</v>
      </c>
      <c r="CE657" s="60">
        <v>26.335601081148408</v>
      </c>
      <c r="CF657" s="60">
        <v>26.335601081148408</v>
      </c>
      <c r="CG657" s="60">
        <v>26.335601107367552</v>
      </c>
      <c r="CH657" s="60">
        <v>316.02721300000002</v>
      </c>
    </row>
    <row r="658" spans="1:86">
      <c r="A658" s="57" t="s">
        <v>86</v>
      </c>
      <c r="B658" s="58" t="s">
        <v>719</v>
      </c>
      <c r="C658" s="59" t="s">
        <v>116</v>
      </c>
      <c r="D658" s="58" t="s">
        <v>333</v>
      </c>
      <c r="E658" s="58" t="str">
        <f>VLOOKUP(CONCATENATE($F$4,F658),'REG FL  CWIP - 1 System Per Boo'!$A$29:$B$1161,2,FALSE)</f>
        <v>Production</v>
      </c>
      <c r="F658" s="58" t="s">
        <v>463</v>
      </c>
      <c r="G658" s="58" t="s">
        <v>454</v>
      </c>
      <c r="H658" s="63">
        <v>334</v>
      </c>
      <c r="I658" s="60">
        <v>0</v>
      </c>
      <c r="J658" s="60">
        <v>0</v>
      </c>
      <c r="K658" s="60">
        <v>0</v>
      </c>
      <c r="L658" s="60">
        <v>0</v>
      </c>
      <c r="M658" s="60">
        <v>0</v>
      </c>
      <c r="N658" s="60">
        <v>0</v>
      </c>
      <c r="O658" s="60">
        <v>0</v>
      </c>
      <c r="P658" s="60">
        <v>0</v>
      </c>
      <c r="Q658" s="60">
        <v>0</v>
      </c>
      <c r="R658" s="60">
        <v>0</v>
      </c>
      <c r="S658" s="60">
        <v>0</v>
      </c>
      <c r="T658" s="60">
        <v>0</v>
      </c>
      <c r="U658" s="60">
        <v>0</v>
      </c>
      <c r="V658" s="60">
        <v>0</v>
      </c>
      <c r="W658" s="60">
        <v>0</v>
      </c>
      <c r="X658" s="60">
        <v>0</v>
      </c>
      <c r="Y658" s="60">
        <v>0</v>
      </c>
      <c r="Z658" s="60">
        <v>0</v>
      </c>
      <c r="AA658" s="60">
        <v>0</v>
      </c>
      <c r="AB658" s="60">
        <v>0</v>
      </c>
      <c r="AC658" s="60">
        <v>0</v>
      </c>
      <c r="AD658" s="60">
        <v>0</v>
      </c>
      <c r="AE658" s="60">
        <v>0</v>
      </c>
      <c r="AF658" s="60">
        <v>0</v>
      </c>
      <c r="AG658" s="60">
        <v>19.528214532000003</v>
      </c>
      <c r="AH658" s="60">
        <v>19.528214532000003</v>
      </c>
      <c r="AI658" s="60">
        <v>0</v>
      </c>
      <c r="AJ658" s="60">
        <v>0</v>
      </c>
      <c r="AK658" s="60">
        <v>0</v>
      </c>
      <c r="AL658" s="60">
        <v>0</v>
      </c>
      <c r="AM658" s="60">
        <v>0</v>
      </c>
      <c r="AN658" s="60">
        <v>0</v>
      </c>
      <c r="AO658" s="60">
        <v>0</v>
      </c>
      <c r="AP658" s="60">
        <v>0</v>
      </c>
      <c r="AQ658" s="60">
        <v>0</v>
      </c>
      <c r="AR658" s="60">
        <v>0</v>
      </c>
      <c r="AS658" s="60">
        <v>0</v>
      </c>
      <c r="AT658" s="60">
        <v>96.833803452000026</v>
      </c>
      <c r="AU658" s="60">
        <v>96.833803452000026</v>
      </c>
      <c r="AV658" s="60">
        <v>0</v>
      </c>
      <c r="AW658" s="60">
        <v>0</v>
      </c>
      <c r="AX658" s="60">
        <v>0</v>
      </c>
      <c r="AY658" s="60">
        <v>0</v>
      </c>
      <c r="AZ658" s="60">
        <v>0</v>
      </c>
      <c r="BA658" s="60">
        <v>0</v>
      </c>
      <c r="BB658" s="60">
        <v>0</v>
      </c>
      <c r="BC658" s="60">
        <v>0</v>
      </c>
      <c r="BD658" s="60">
        <v>0</v>
      </c>
      <c r="BE658" s="60">
        <v>0</v>
      </c>
      <c r="BF658" s="60">
        <v>0</v>
      </c>
      <c r="BG658" s="60">
        <v>107.1841112</v>
      </c>
      <c r="BH658" s="60">
        <v>107.1841112</v>
      </c>
      <c r="BI658" s="60">
        <v>0</v>
      </c>
      <c r="BJ658" s="60">
        <v>0</v>
      </c>
      <c r="BK658" s="60">
        <v>0</v>
      </c>
      <c r="BL658" s="60">
        <v>0</v>
      </c>
      <c r="BM658" s="60">
        <v>0</v>
      </c>
      <c r="BN658" s="60">
        <v>0</v>
      </c>
      <c r="BO658" s="60">
        <v>0</v>
      </c>
      <c r="BP658" s="60">
        <v>0</v>
      </c>
      <c r="BQ658" s="60">
        <v>0</v>
      </c>
      <c r="BR658" s="60">
        <v>0</v>
      </c>
      <c r="BS658" s="60">
        <v>0</v>
      </c>
      <c r="BT658" s="60">
        <v>120.20247000000001</v>
      </c>
      <c r="BU658" s="60">
        <v>120.20247000000001</v>
      </c>
      <c r="BV658" s="60">
        <v>0</v>
      </c>
      <c r="BW658" s="60">
        <v>0</v>
      </c>
      <c r="BX658" s="60">
        <v>0</v>
      </c>
      <c r="BY658" s="60">
        <v>0</v>
      </c>
      <c r="BZ658" s="60">
        <v>0</v>
      </c>
      <c r="CA658" s="60">
        <v>0</v>
      </c>
      <c r="CB658" s="60">
        <v>0</v>
      </c>
      <c r="CC658" s="60">
        <v>0</v>
      </c>
      <c r="CD658" s="60">
        <v>0</v>
      </c>
      <c r="CE658" s="60">
        <v>0</v>
      </c>
      <c r="CF658" s="60">
        <v>0</v>
      </c>
      <c r="CG658" s="60">
        <v>316.02721300000002</v>
      </c>
      <c r="CH658" s="60">
        <v>316.02721300000002</v>
      </c>
    </row>
    <row r="659" spans="1:86">
      <c r="A659" s="57" t="s">
        <v>86</v>
      </c>
      <c r="B659" s="58" t="s">
        <v>719</v>
      </c>
      <c r="C659" s="59" t="s">
        <v>116</v>
      </c>
      <c r="D659" s="58" t="s">
        <v>333</v>
      </c>
      <c r="E659" s="58" t="str">
        <f>VLOOKUP(CONCATENATE($F$4,F659),'REG FL  CWIP - 1 System Per Boo'!$A$29:$B$1161,2,FALSE)</f>
        <v>Production</v>
      </c>
      <c r="F659" s="58" t="s">
        <v>453</v>
      </c>
      <c r="G659" s="58" t="s">
        <v>454</v>
      </c>
      <c r="H659" s="63">
        <v>334</v>
      </c>
      <c r="I659" s="60">
        <v>0</v>
      </c>
      <c r="J659" s="60">
        <v>0</v>
      </c>
      <c r="K659" s="60">
        <v>0</v>
      </c>
      <c r="L659" s="60">
        <v>0</v>
      </c>
      <c r="M659" s="60">
        <v>0</v>
      </c>
      <c r="N659" s="60">
        <v>0</v>
      </c>
      <c r="O659" s="60">
        <v>0</v>
      </c>
      <c r="P659" s="60">
        <v>0</v>
      </c>
      <c r="Q659" s="60">
        <v>0</v>
      </c>
      <c r="R659" s="60">
        <v>0</v>
      </c>
      <c r="S659" s="60">
        <v>0</v>
      </c>
      <c r="T659" s="60">
        <v>0</v>
      </c>
      <c r="U659" s="60">
        <v>0</v>
      </c>
      <c r="V659" s="60">
        <v>0</v>
      </c>
      <c r="W659" s="60">
        <v>0</v>
      </c>
      <c r="X659" s="60">
        <v>19.387268633600005</v>
      </c>
      <c r="Y659" s="60">
        <v>149.08849766450891</v>
      </c>
      <c r="Z659" s="60">
        <v>0</v>
      </c>
      <c r="AA659" s="60">
        <v>0</v>
      </c>
      <c r="AB659" s="60">
        <v>0</v>
      </c>
      <c r="AC659" s="60">
        <v>0</v>
      </c>
      <c r="AD659" s="60">
        <v>0</v>
      </c>
      <c r="AE659" s="60">
        <v>0</v>
      </c>
      <c r="AF659" s="60">
        <v>0</v>
      </c>
      <c r="AG659" s="60">
        <v>0</v>
      </c>
      <c r="AH659" s="60">
        <v>168.47576629810891</v>
      </c>
      <c r="AI659" s="60">
        <v>0</v>
      </c>
      <c r="AJ659" s="60">
        <v>0</v>
      </c>
      <c r="AK659" s="60">
        <v>0</v>
      </c>
      <c r="AL659" s="60">
        <v>0</v>
      </c>
      <c r="AM659" s="60">
        <v>0</v>
      </c>
      <c r="AN659" s="60">
        <v>0</v>
      </c>
      <c r="AO659" s="60">
        <v>0</v>
      </c>
      <c r="AP659" s="60">
        <v>0</v>
      </c>
      <c r="AQ659" s="60">
        <v>0</v>
      </c>
      <c r="AR659" s="60">
        <v>0</v>
      </c>
      <c r="AS659" s="60">
        <v>0</v>
      </c>
      <c r="AT659" s="60">
        <v>111.30335345291984</v>
      </c>
      <c r="AU659" s="60">
        <v>111.30335345291984</v>
      </c>
      <c r="AV659" s="60">
        <v>0</v>
      </c>
      <c r="AW659" s="60">
        <v>0</v>
      </c>
      <c r="AX659" s="60">
        <v>0</v>
      </c>
      <c r="AY659" s="60">
        <v>0</v>
      </c>
      <c r="AZ659" s="60">
        <v>0</v>
      </c>
      <c r="BA659" s="60">
        <v>0</v>
      </c>
      <c r="BB659" s="60">
        <v>0</v>
      </c>
      <c r="BC659" s="60">
        <v>0</v>
      </c>
      <c r="BD659" s="60">
        <v>0</v>
      </c>
      <c r="BE659" s="60">
        <v>0</v>
      </c>
      <c r="BF659" s="60">
        <v>0</v>
      </c>
      <c r="BG659" s="60">
        <v>304.48460047796334</v>
      </c>
      <c r="BH659" s="60">
        <v>304.48460047796334</v>
      </c>
      <c r="BI659" s="60">
        <v>0</v>
      </c>
      <c r="BJ659" s="60">
        <v>0</v>
      </c>
      <c r="BK659" s="60">
        <v>0</v>
      </c>
      <c r="BL659" s="60">
        <v>0</v>
      </c>
      <c r="BM659" s="60">
        <v>0</v>
      </c>
      <c r="BN659" s="60">
        <v>0</v>
      </c>
      <c r="BO659" s="60">
        <v>0</v>
      </c>
      <c r="BP659" s="60">
        <v>1155.9004699527466</v>
      </c>
      <c r="BQ659" s="60">
        <v>0</v>
      </c>
      <c r="BR659" s="60">
        <v>0</v>
      </c>
      <c r="BS659" s="60">
        <v>68.242596497268082</v>
      </c>
      <c r="BT659" s="60">
        <v>368.78724508488995</v>
      </c>
      <c r="BU659" s="60">
        <v>1592.9303115349046</v>
      </c>
      <c r="BV659" s="60">
        <v>0</v>
      </c>
      <c r="BW659" s="60">
        <v>0</v>
      </c>
      <c r="BX659" s="60">
        <v>0</v>
      </c>
      <c r="BY659" s="60">
        <v>0</v>
      </c>
      <c r="BZ659" s="60">
        <v>0</v>
      </c>
      <c r="CA659" s="60">
        <v>151.43890994165341</v>
      </c>
      <c r="CB659" s="60">
        <v>0</v>
      </c>
      <c r="CC659" s="60">
        <v>19.222373860621847</v>
      </c>
      <c r="CD659" s="60">
        <v>268.1502628658406</v>
      </c>
      <c r="CE659" s="60">
        <v>0</v>
      </c>
      <c r="CF659" s="60">
        <v>0</v>
      </c>
      <c r="CG659" s="60">
        <v>0</v>
      </c>
      <c r="CH659" s="60">
        <v>438.81154666811585</v>
      </c>
    </row>
    <row r="660" spans="1:86">
      <c r="A660" s="57" t="s">
        <v>86</v>
      </c>
      <c r="B660" s="58" t="s">
        <v>723</v>
      </c>
      <c r="C660" s="59" t="s">
        <v>116</v>
      </c>
      <c r="D660" s="58" t="s">
        <v>333</v>
      </c>
      <c r="E660" s="58" t="str">
        <f>VLOOKUP(CONCATENATE($F$4,F660),'REG FL  CWIP - 1 System Per Boo'!$A$29:$B$1161,2,FALSE)</f>
        <v>Production</v>
      </c>
      <c r="F660" s="58" t="s">
        <v>453</v>
      </c>
      <c r="G660" s="58" t="s">
        <v>454</v>
      </c>
      <c r="H660" s="63">
        <v>334</v>
      </c>
      <c r="I660" s="60">
        <v>0</v>
      </c>
      <c r="J660" s="60">
        <v>0</v>
      </c>
      <c r="K660" s="60">
        <v>0</v>
      </c>
      <c r="L660" s="60">
        <v>0</v>
      </c>
      <c r="M660" s="60">
        <v>0</v>
      </c>
      <c r="N660" s="60">
        <v>0</v>
      </c>
      <c r="O660" s="60">
        <v>0</v>
      </c>
      <c r="P660" s="60">
        <v>0</v>
      </c>
      <c r="Q660" s="60">
        <v>0</v>
      </c>
      <c r="R660" s="60">
        <v>0</v>
      </c>
      <c r="S660" s="60">
        <v>0</v>
      </c>
      <c r="T660" s="60">
        <v>0</v>
      </c>
      <c r="U660" s="60">
        <v>0</v>
      </c>
      <c r="V660" s="60">
        <v>32.4812276587</v>
      </c>
      <c r="W660" s="60">
        <v>59.155830715299999</v>
      </c>
      <c r="X660" s="60">
        <v>117.91831386910002</v>
      </c>
      <c r="Y660" s="60">
        <v>25.794030656191126</v>
      </c>
      <c r="Z660" s="60">
        <v>34.555937205691123</v>
      </c>
      <c r="AA660" s="60">
        <v>34.555937205691123</v>
      </c>
      <c r="AB660" s="60">
        <v>34.555937205691123</v>
      </c>
      <c r="AC660" s="60">
        <v>34.555937205691123</v>
      </c>
      <c r="AD660" s="60">
        <v>34.555937205691123</v>
      </c>
      <c r="AE660" s="60">
        <v>34.555937205691123</v>
      </c>
      <c r="AF660" s="60">
        <v>34.555937205691123</v>
      </c>
      <c r="AG660" s="60">
        <v>34.555937205691123</v>
      </c>
      <c r="AH660" s="60">
        <v>34.555937205691123</v>
      </c>
      <c r="AI660" s="60">
        <v>34.555937205691123</v>
      </c>
      <c r="AJ660" s="60">
        <v>34.555937205691123</v>
      </c>
      <c r="AK660" s="60">
        <v>265.95913858309109</v>
      </c>
      <c r="AL660" s="60">
        <v>310.3240231704911</v>
      </c>
      <c r="AM660" s="60">
        <v>327.82383507449111</v>
      </c>
      <c r="AN660" s="60">
        <v>345.52790369059113</v>
      </c>
      <c r="AO660" s="60">
        <v>347.21258854529111</v>
      </c>
      <c r="AP660" s="60">
        <v>348.28449775409109</v>
      </c>
      <c r="AQ660" s="60">
        <v>349.56786747699107</v>
      </c>
      <c r="AR660" s="60">
        <v>360.40064534009105</v>
      </c>
      <c r="AS660" s="60">
        <v>393.19822183419103</v>
      </c>
      <c r="AT660" s="60">
        <v>281.89486838127118</v>
      </c>
      <c r="AU660" s="60">
        <v>281.89486838127118</v>
      </c>
      <c r="AV660" s="60">
        <v>296.63486838127119</v>
      </c>
      <c r="AW660" s="60">
        <v>311.3748683812712</v>
      </c>
      <c r="AX660" s="60">
        <v>326.11486838127121</v>
      </c>
      <c r="AY660" s="60">
        <v>340.85486838127122</v>
      </c>
      <c r="AZ660" s="60">
        <v>355.59486838127123</v>
      </c>
      <c r="BA660" s="60">
        <v>370.33486838127124</v>
      </c>
      <c r="BB660" s="60">
        <v>385.07486838127124</v>
      </c>
      <c r="BC660" s="60">
        <v>399.81486838127125</v>
      </c>
      <c r="BD660" s="60">
        <v>414.55486838127126</v>
      </c>
      <c r="BE660" s="60">
        <v>429.29486838127127</v>
      </c>
      <c r="BF660" s="60">
        <v>444.03486838127128</v>
      </c>
      <c r="BG660" s="60">
        <v>154.29026790330795</v>
      </c>
      <c r="BH660" s="60">
        <v>154.29026790330795</v>
      </c>
      <c r="BI660" s="60">
        <v>283.74110123664127</v>
      </c>
      <c r="BJ660" s="60">
        <v>413.19193456997459</v>
      </c>
      <c r="BK660" s="60">
        <v>542.64276790330791</v>
      </c>
      <c r="BL660" s="60">
        <v>672.09360123664123</v>
      </c>
      <c r="BM660" s="60">
        <v>801.54443456997456</v>
      </c>
      <c r="BN660" s="60">
        <v>930.99526790330788</v>
      </c>
      <c r="BO660" s="60">
        <v>1060.4461012366412</v>
      </c>
      <c r="BP660" s="60">
        <v>33.996464617227957</v>
      </c>
      <c r="BQ660" s="60">
        <v>163.44729795056131</v>
      </c>
      <c r="BR660" s="60">
        <v>292.89813128389466</v>
      </c>
      <c r="BS660" s="60">
        <v>354.10636811995994</v>
      </c>
      <c r="BT660" s="60">
        <v>114.76995636840331</v>
      </c>
      <c r="BU660" s="60">
        <v>114.76995636840331</v>
      </c>
      <c r="BV660" s="60">
        <v>114.76995636840331</v>
      </c>
      <c r="BW660" s="60">
        <v>114.76995636840331</v>
      </c>
      <c r="BX660" s="60">
        <v>420.07519093920195</v>
      </c>
      <c r="BY660" s="60">
        <v>478.60865726567698</v>
      </c>
      <c r="BZ660" s="60">
        <v>501.69729280093878</v>
      </c>
      <c r="CA660" s="60">
        <v>373.61650750718331</v>
      </c>
      <c r="CB660" s="60">
        <v>375.83922137492794</v>
      </c>
      <c r="CC660" s="60">
        <v>358.03108677497016</v>
      </c>
      <c r="CD660" s="60">
        <v>91.574056725092305</v>
      </c>
      <c r="CE660" s="60">
        <v>105.86644233972844</v>
      </c>
      <c r="CF660" s="60">
        <v>149.13840973379257</v>
      </c>
      <c r="CG660" s="60">
        <v>149.13840970028741</v>
      </c>
      <c r="CH660" s="60">
        <v>149.13840970028741</v>
      </c>
    </row>
    <row r="661" spans="1:86">
      <c r="A661" s="57" t="s">
        <v>86</v>
      </c>
      <c r="B661" s="58" t="s">
        <v>723</v>
      </c>
      <c r="C661" s="59" t="s">
        <v>116</v>
      </c>
      <c r="D661" s="58" t="s">
        <v>333</v>
      </c>
      <c r="E661" s="58" t="str">
        <f>VLOOKUP(CONCATENATE($F$4,F661),'REG FL  CWIP - 1 System Per Boo'!$A$29:$B$1161,2,FALSE)</f>
        <v>Production</v>
      </c>
      <c r="F661" s="58" t="s">
        <v>463</v>
      </c>
      <c r="G661" s="58" t="s">
        <v>454</v>
      </c>
      <c r="H661" s="63">
        <v>334</v>
      </c>
      <c r="I661" s="60">
        <v>0</v>
      </c>
      <c r="J661" s="60">
        <v>0</v>
      </c>
      <c r="K661" s="60">
        <v>0</v>
      </c>
      <c r="L661" s="60">
        <v>0</v>
      </c>
      <c r="M661" s="60">
        <v>0</v>
      </c>
      <c r="N661" s="60">
        <v>0</v>
      </c>
      <c r="O661" s="60">
        <v>0</v>
      </c>
      <c r="P661" s="60">
        <v>0</v>
      </c>
      <c r="Q661" s="60">
        <v>0</v>
      </c>
      <c r="R661" s="60">
        <v>0</v>
      </c>
      <c r="S661" s="60">
        <v>0</v>
      </c>
      <c r="T661" s="60">
        <v>0</v>
      </c>
      <c r="U661" s="60">
        <v>0</v>
      </c>
      <c r="V661" s="60">
        <v>1.6273512109999999</v>
      </c>
      <c r="W661" s="60">
        <v>3.2547024219999998</v>
      </c>
      <c r="X661" s="60">
        <v>4.8820536329999999</v>
      </c>
      <c r="Y661" s="60">
        <v>6.5094048439999996</v>
      </c>
      <c r="Z661" s="60">
        <v>8.1367560549999993</v>
      </c>
      <c r="AA661" s="60">
        <v>9.7641072659999999</v>
      </c>
      <c r="AB661" s="60">
        <v>11.391458477</v>
      </c>
      <c r="AC661" s="60">
        <v>13.018809688000001</v>
      </c>
      <c r="AD661" s="60">
        <v>14.646160899000002</v>
      </c>
      <c r="AE661" s="60">
        <v>16.273512110000002</v>
      </c>
      <c r="AF661" s="60">
        <v>17.900863321000003</v>
      </c>
      <c r="AG661" s="60">
        <v>0</v>
      </c>
      <c r="AH661" s="60">
        <v>0</v>
      </c>
      <c r="AI661" s="60">
        <v>8.0694836209999998</v>
      </c>
      <c r="AJ661" s="60">
        <v>16.138967242</v>
      </c>
      <c r="AK661" s="60">
        <v>24.208450862999999</v>
      </c>
      <c r="AL661" s="60">
        <v>32.277934483999999</v>
      </c>
      <c r="AM661" s="60">
        <v>40.347418105000003</v>
      </c>
      <c r="AN661" s="60">
        <v>48.416901726000006</v>
      </c>
      <c r="AO661" s="60">
        <v>56.486385347000009</v>
      </c>
      <c r="AP661" s="60">
        <v>64.555868968000013</v>
      </c>
      <c r="AQ661" s="60">
        <v>72.625352589000016</v>
      </c>
      <c r="AR661" s="60">
        <v>80.69483621000002</v>
      </c>
      <c r="AS661" s="60">
        <v>88.764319831000023</v>
      </c>
      <c r="AT661" s="60">
        <v>0</v>
      </c>
      <c r="AU661" s="60">
        <v>0</v>
      </c>
      <c r="AV661" s="60">
        <v>8.9320092684917416</v>
      </c>
      <c r="AW661" s="60">
        <v>17.864018536983483</v>
      </c>
      <c r="AX661" s="60">
        <v>26.796027805475227</v>
      </c>
      <c r="AY661" s="60">
        <v>35.728037073966966</v>
      </c>
      <c r="AZ661" s="60">
        <v>44.660046342458706</v>
      </c>
      <c r="BA661" s="60">
        <v>53.592055610950446</v>
      </c>
      <c r="BB661" s="60">
        <v>62.524064879442186</v>
      </c>
      <c r="BC661" s="60">
        <v>71.456074147933933</v>
      </c>
      <c r="BD661" s="60">
        <v>80.388083416425673</v>
      </c>
      <c r="BE661" s="60">
        <v>89.320092684917412</v>
      </c>
      <c r="BF661" s="60">
        <v>98.252101953409152</v>
      </c>
      <c r="BG661" s="60">
        <v>0</v>
      </c>
      <c r="BH661" s="60">
        <v>0</v>
      </c>
      <c r="BI661" s="60">
        <v>10.016872502480215</v>
      </c>
      <c r="BJ661" s="60">
        <v>20.03374500496043</v>
      </c>
      <c r="BK661" s="60">
        <v>30.050617507440645</v>
      </c>
      <c r="BL661" s="60">
        <v>40.06749000992086</v>
      </c>
      <c r="BM661" s="60">
        <v>50.084362512401071</v>
      </c>
      <c r="BN661" s="60">
        <v>60.101235014881283</v>
      </c>
      <c r="BO661" s="60">
        <v>70.118107517361494</v>
      </c>
      <c r="BP661" s="60">
        <v>80.134980019841706</v>
      </c>
      <c r="BQ661" s="60">
        <v>90.151852522321917</v>
      </c>
      <c r="BR661" s="60">
        <v>100.16872502480213</v>
      </c>
      <c r="BS661" s="60">
        <v>110.18559752728234</v>
      </c>
      <c r="BT661" s="60">
        <v>0</v>
      </c>
      <c r="BU661" s="60">
        <v>0</v>
      </c>
      <c r="BV661" s="60">
        <v>26.335601081148408</v>
      </c>
      <c r="BW661" s="60">
        <v>52.671202162296815</v>
      </c>
      <c r="BX661" s="60">
        <v>79.006803243445219</v>
      </c>
      <c r="BY661" s="60">
        <v>105.34240432459363</v>
      </c>
      <c r="BZ661" s="60">
        <v>131.67800540574203</v>
      </c>
      <c r="CA661" s="60">
        <v>158.01360648689044</v>
      </c>
      <c r="CB661" s="60">
        <v>184.34920756803885</v>
      </c>
      <c r="CC661" s="60">
        <v>210.68480864918726</v>
      </c>
      <c r="CD661" s="60">
        <v>237.02040973033567</v>
      </c>
      <c r="CE661" s="60">
        <v>263.35601081148405</v>
      </c>
      <c r="CF661" s="60">
        <v>289.69161189263247</v>
      </c>
      <c r="CG661" s="60">
        <v>0</v>
      </c>
      <c r="CH661" s="60">
        <v>0</v>
      </c>
    </row>
    <row r="662" spans="1:86">
      <c r="A662" s="57" t="s">
        <v>86</v>
      </c>
      <c r="B662" s="58" t="s">
        <v>132</v>
      </c>
      <c r="C662" s="59" t="s">
        <v>116</v>
      </c>
      <c r="D662" s="58" t="s">
        <v>333</v>
      </c>
      <c r="E662" s="58" t="str">
        <f>VLOOKUP(CONCATENATE($F$4,F662),'REG FL  CWIP - 1 System Per Boo'!$A$29:$B$1161,2,FALSE)</f>
        <v>Production</v>
      </c>
      <c r="F662" s="58" t="s">
        <v>455</v>
      </c>
      <c r="G662" s="58" t="s">
        <v>456</v>
      </c>
      <c r="H662" s="63">
        <v>334</v>
      </c>
      <c r="I662" s="60">
        <v>0</v>
      </c>
      <c r="J662" s="60">
        <v>0</v>
      </c>
      <c r="K662" s="60">
        <v>0</v>
      </c>
      <c r="L662" s="60">
        <v>0</v>
      </c>
      <c r="M662" s="60">
        <v>0</v>
      </c>
      <c r="N662" s="60">
        <v>0</v>
      </c>
      <c r="O662" s="60">
        <v>0</v>
      </c>
      <c r="P662" s="60">
        <v>0</v>
      </c>
      <c r="Q662" s="60">
        <v>0</v>
      </c>
      <c r="R662" s="60">
        <v>0</v>
      </c>
      <c r="S662" s="60">
        <v>0</v>
      </c>
      <c r="T662" s="60">
        <v>0</v>
      </c>
      <c r="U662" s="60">
        <v>0</v>
      </c>
      <c r="V662" s="60">
        <v>0</v>
      </c>
      <c r="W662" s="60">
        <v>241.42319770890001</v>
      </c>
      <c r="X662" s="60">
        <v>439.68750086910001</v>
      </c>
      <c r="Y662" s="60">
        <v>876.45136759770003</v>
      </c>
      <c r="Z662" s="60">
        <v>191.71927330619519</v>
      </c>
      <c r="AA662" s="60">
        <v>256.84388988269518</v>
      </c>
      <c r="AB662" s="60">
        <v>256.84388988269518</v>
      </c>
      <c r="AC662" s="60">
        <v>256.84388988269518</v>
      </c>
      <c r="AD662" s="60">
        <v>256.84388988269518</v>
      </c>
      <c r="AE662" s="60">
        <v>256.84388988269518</v>
      </c>
      <c r="AF662" s="60">
        <v>256.84388988269518</v>
      </c>
      <c r="AG662" s="60">
        <v>256.84388988269518</v>
      </c>
      <c r="AH662" s="60">
        <v>0</v>
      </c>
      <c r="AI662" s="60">
        <v>256.84388988269518</v>
      </c>
      <c r="AJ662" s="60">
        <v>256.84388988269518</v>
      </c>
      <c r="AK662" s="60">
        <v>256.84388988269518</v>
      </c>
      <c r="AL662" s="60">
        <v>1976.7943001204953</v>
      </c>
      <c r="AM662" s="60">
        <v>2306.5451462282954</v>
      </c>
      <c r="AN662" s="60">
        <v>2436.6159857162952</v>
      </c>
      <c r="AO662" s="60">
        <v>2568.2050039229953</v>
      </c>
      <c r="AP662" s="60">
        <v>2580.7267598438953</v>
      </c>
      <c r="AQ662" s="60">
        <v>2588.6939386574954</v>
      </c>
      <c r="AR662" s="60">
        <v>2598.2328398837954</v>
      </c>
      <c r="AS662" s="60">
        <v>2678.7496201994954</v>
      </c>
      <c r="AT662" s="60">
        <v>2922.5241436721954</v>
      </c>
      <c r="AU662" s="60">
        <v>256.84388988269518</v>
      </c>
      <c r="AV662" s="60">
        <v>2095.2397876533896</v>
      </c>
      <c r="AW662" s="60">
        <v>2204.7947876533894</v>
      </c>
      <c r="AX662" s="60">
        <v>2314.3497876533893</v>
      </c>
      <c r="AY662" s="60">
        <v>2423.9047876533891</v>
      </c>
      <c r="AZ662" s="60">
        <v>2533.459787653389</v>
      </c>
      <c r="BA662" s="60">
        <v>2643.0147876533888</v>
      </c>
      <c r="BB662" s="60">
        <v>2752.5697876533886</v>
      </c>
      <c r="BC662" s="60">
        <v>2862.1247876533885</v>
      </c>
      <c r="BD662" s="60">
        <v>2971.6797876533883</v>
      </c>
      <c r="BE662" s="60">
        <v>3081.2347876533881</v>
      </c>
      <c r="BF662" s="60">
        <v>3190.789787653388</v>
      </c>
      <c r="BG662" s="60">
        <v>3300.3447876533878</v>
      </c>
      <c r="BH662" s="60">
        <v>2095.2397876533896</v>
      </c>
      <c r="BI662" s="60">
        <v>1146.781745579251</v>
      </c>
      <c r="BJ662" s="60">
        <v>2108.9492455792511</v>
      </c>
      <c r="BK662" s="60">
        <v>3071.1167455792511</v>
      </c>
      <c r="BL662" s="60">
        <v>4033.2842455792511</v>
      </c>
      <c r="BM662" s="60">
        <v>4995.4517455792511</v>
      </c>
      <c r="BN662" s="60">
        <v>5957.6192455792516</v>
      </c>
      <c r="BO662" s="60">
        <v>6919.7867455792511</v>
      </c>
      <c r="BP662" s="60">
        <v>7881.9542455792507</v>
      </c>
      <c r="BQ662" s="60">
        <v>252.68476946821283</v>
      </c>
      <c r="BR662" s="60">
        <v>1214.8522694682129</v>
      </c>
      <c r="BS662" s="60">
        <v>2177.0197694682129</v>
      </c>
      <c r="BT662" s="60">
        <v>2631.9614233725765</v>
      </c>
      <c r="BU662" s="60">
        <v>1146.781745579251</v>
      </c>
      <c r="BV662" s="60">
        <v>853.04904096347582</v>
      </c>
      <c r="BW662" s="60">
        <v>853.04904096347582</v>
      </c>
      <c r="BX662" s="60">
        <v>853.04904096347582</v>
      </c>
      <c r="BY662" s="60">
        <v>3122.2944926781051</v>
      </c>
      <c r="BZ662" s="60">
        <v>3557.3568080071373</v>
      </c>
      <c r="CA662" s="60">
        <v>3728.967953975025</v>
      </c>
      <c r="CB662" s="60">
        <v>2776.9812665167101</v>
      </c>
      <c r="CC662" s="60">
        <v>2793.5020554312314</v>
      </c>
      <c r="CD662" s="60">
        <v>2661.1394445616452</v>
      </c>
      <c r="CE662" s="60">
        <v>680.64294819972861</v>
      </c>
      <c r="CF662" s="60">
        <v>786.8741141859889</v>
      </c>
      <c r="CG662" s="60">
        <v>1108.5021247039447</v>
      </c>
      <c r="CH662" s="60">
        <v>853.04904096347582</v>
      </c>
    </row>
    <row r="663" spans="1:86">
      <c r="A663" s="57" t="s">
        <v>86</v>
      </c>
      <c r="B663" s="58" t="s">
        <v>132</v>
      </c>
      <c r="C663" s="59" t="s">
        <v>116</v>
      </c>
      <c r="D663" s="58" t="s">
        <v>333</v>
      </c>
      <c r="E663" s="58" t="str">
        <f>VLOOKUP(CONCATENATE($F$4,F663),'REG FL  CWIP - 1 System Per Boo'!$A$29:$B$1161,2,FALSE)</f>
        <v>Production</v>
      </c>
      <c r="F663" s="58" t="s">
        <v>464</v>
      </c>
      <c r="G663" s="58" t="s">
        <v>456</v>
      </c>
      <c r="H663" s="63">
        <v>334</v>
      </c>
      <c r="I663" s="60">
        <v>0</v>
      </c>
      <c r="J663" s="60">
        <v>0</v>
      </c>
      <c r="K663" s="60">
        <v>0</v>
      </c>
      <c r="L663" s="60">
        <v>0</v>
      </c>
      <c r="M663" s="60">
        <v>0</v>
      </c>
      <c r="N663" s="60">
        <v>0</v>
      </c>
      <c r="O663" s="60">
        <v>0</v>
      </c>
      <c r="P663" s="60">
        <v>0</v>
      </c>
      <c r="Q663" s="60">
        <v>0</v>
      </c>
      <c r="R663" s="60">
        <v>0</v>
      </c>
      <c r="S663" s="60">
        <v>0</v>
      </c>
      <c r="T663" s="60">
        <v>0</v>
      </c>
      <c r="U663" s="60">
        <v>0</v>
      </c>
      <c r="V663" s="60">
        <v>0</v>
      </c>
      <c r="W663" s="60">
        <v>12.095612190000001</v>
      </c>
      <c r="X663" s="60">
        <v>24.191224380000001</v>
      </c>
      <c r="Y663" s="60">
        <v>36.286836570000006</v>
      </c>
      <c r="Z663" s="60">
        <v>48.382448760000003</v>
      </c>
      <c r="AA663" s="60">
        <v>60.47806095</v>
      </c>
      <c r="AB663" s="60">
        <v>72.573673139999997</v>
      </c>
      <c r="AC663" s="60">
        <v>84.669285329999994</v>
      </c>
      <c r="AD663" s="60">
        <v>96.764897519999991</v>
      </c>
      <c r="AE663" s="60">
        <v>108.86050970999999</v>
      </c>
      <c r="AF663" s="60">
        <v>120.95612189999999</v>
      </c>
      <c r="AG663" s="60">
        <v>133.05173409</v>
      </c>
      <c r="AH663" s="60">
        <v>0</v>
      </c>
      <c r="AI663" s="60">
        <v>0</v>
      </c>
      <c r="AJ663" s="60">
        <v>59.978045170000001</v>
      </c>
      <c r="AK663" s="60">
        <v>119.95609034</v>
      </c>
      <c r="AL663" s="60">
        <v>179.93413551</v>
      </c>
      <c r="AM663" s="60">
        <v>239.91218068000001</v>
      </c>
      <c r="AN663" s="60">
        <v>299.89022584999998</v>
      </c>
      <c r="AO663" s="60">
        <v>359.86827101999995</v>
      </c>
      <c r="AP663" s="60">
        <v>419.84631618999992</v>
      </c>
      <c r="AQ663" s="60">
        <v>479.8243613599999</v>
      </c>
      <c r="AR663" s="60">
        <v>539.80240652999987</v>
      </c>
      <c r="AS663" s="60">
        <v>599.78045169999984</v>
      </c>
      <c r="AT663" s="60">
        <v>659.75849686999982</v>
      </c>
      <c r="AU663" s="60">
        <v>0</v>
      </c>
      <c r="AV663" s="60">
        <v>0</v>
      </c>
      <c r="AW663" s="60">
        <v>66.388938936599189</v>
      </c>
      <c r="AX663" s="60">
        <v>132.77787787319838</v>
      </c>
      <c r="AY663" s="60">
        <v>199.16681680979758</v>
      </c>
      <c r="AZ663" s="60">
        <v>265.55575574639676</v>
      </c>
      <c r="BA663" s="60">
        <v>331.94469468299593</v>
      </c>
      <c r="BB663" s="60">
        <v>398.3336336195951</v>
      </c>
      <c r="BC663" s="60">
        <v>464.72257255619428</v>
      </c>
      <c r="BD663" s="60">
        <v>531.11151149279351</v>
      </c>
      <c r="BE663" s="60">
        <v>597.50045042939269</v>
      </c>
      <c r="BF663" s="60">
        <v>663.88938936599186</v>
      </c>
      <c r="BG663" s="60">
        <v>730.27832830259104</v>
      </c>
      <c r="BH663" s="60">
        <v>0</v>
      </c>
      <c r="BI663" s="60">
        <v>0</v>
      </c>
      <c r="BJ663" s="60">
        <v>74.452401124204385</v>
      </c>
      <c r="BK663" s="60">
        <v>148.90480224840877</v>
      </c>
      <c r="BL663" s="60">
        <v>223.35720337261316</v>
      </c>
      <c r="BM663" s="60">
        <v>297.80960449681754</v>
      </c>
      <c r="BN663" s="60">
        <v>372.2620056210219</v>
      </c>
      <c r="BO663" s="60">
        <v>446.71440674522626</v>
      </c>
      <c r="BP663" s="60">
        <v>521.16680786943061</v>
      </c>
      <c r="BQ663" s="60">
        <v>595.61920899363497</v>
      </c>
      <c r="BR663" s="60">
        <v>670.07161011783933</v>
      </c>
      <c r="BS663" s="60">
        <v>744.52401124204368</v>
      </c>
      <c r="BT663" s="60">
        <v>818.97641236624804</v>
      </c>
      <c r="BU663" s="60">
        <v>0</v>
      </c>
      <c r="BV663" s="60">
        <v>0</v>
      </c>
      <c r="BW663" s="60">
        <v>195.74460342339421</v>
      </c>
      <c r="BX663" s="60">
        <v>391.48920684678842</v>
      </c>
      <c r="BY663" s="60">
        <v>587.23381027018263</v>
      </c>
      <c r="BZ663" s="60">
        <v>782.97841369357684</v>
      </c>
      <c r="CA663" s="60">
        <v>978.72301711697105</v>
      </c>
      <c r="CB663" s="60">
        <v>1174.4676205403653</v>
      </c>
      <c r="CC663" s="60">
        <v>1370.2122239637595</v>
      </c>
      <c r="CD663" s="60">
        <v>1565.9568273871537</v>
      </c>
      <c r="CE663" s="60">
        <v>1761.7014308105479</v>
      </c>
      <c r="CF663" s="60">
        <v>1957.4460342339421</v>
      </c>
      <c r="CG663" s="60">
        <v>2153.1906376573361</v>
      </c>
      <c r="CH663" s="60">
        <v>0</v>
      </c>
    </row>
    <row r="664" spans="1:86">
      <c r="A664" s="57" t="s">
        <v>86</v>
      </c>
      <c r="B664" s="57" t="s">
        <v>701</v>
      </c>
      <c r="C664" s="58" t="s">
        <v>116</v>
      </c>
      <c r="D664" s="58" t="s">
        <v>333</v>
      </c>
      <c r="E664" s="58" t="str">
        <f>VLOOKUP(CONCATENATE($F$4,F664),'REG FL  CWIP - 1 System Per Boo'!$A$29:$B$1161,2,FALSE)</f>
        <v>Production</v>
      </c>
      <c r="F664" s="58" t="s">
        <v>455</v>
      </c>
      <c r="G664" s="58" t="s">
        <v>456</v>
      </c>
      <c r="H664" s="63">
        <v>334</v>
      </c>
      <c r="I664" s="60">
        <v>0</v>
      </c>
      <c r="J664" s="60">
        <v>0</v>
      </c>
      <c r="K664" s="60">
        <v>0</v>
      </c>
      <c r="L664" s="60">
        <v>0</v>
      </c>
      <c r="M664" s="60">
        <v>0</v>
      </c>
      <c r="N664" s="60">
        <v>0</v>
      </c>
      <c r="O664" s="60">
        <v>0</v>
      </c>
      <c r="P664" s="60">
        <v>0</v>
      </c>
      <c r="Q664" s="60">
        <v>0</v>
      </c>
      <c r="R664" s="60">
        <v>0</v>
      </c>
      <c r="S664" s="60">
        <v>0</v>
      </c>
      <c r="T664" s="60">
        <v>0</v>
      </c>
      <c r="U664" s="60">
        <v>0</v>
      </c>
      <c r="V664" s="60">
        <v>241.42319770890001</v>
      </c>
      <c r="W664" s="60">
        <v>198.2643031602</v>
      </c>
      <c r="X664" s="60">
        <v>580.86360450780001</v>
      </c>
      <c r="Y664" s="60">
        <v>423.39787622519998</v>
      </c>
      <c r="Z664" s="60">
        <v>65.124616576500003</v>
      </c>
      <c r="AA664" s="60">
        <v>0</v>
      </c>
      <c r="AB664" s="60">
        <v>0</v>
      </c>
      <c r="AC664" s="60">
        <v>0</v>
      </c>
      <c r="AD664" s="60">
        <v>0</v>
      </c>
      <c r="AE664" s="60">
        <v>0</v>
      </c>
      <c r="AF664" s="60">
        <v>0</v>
      </c>
      <c r="AG664" s="60">
        <v>0</v>
      </c>
      <c r="AH664" s="60">
        <v>1509.0735981786002</v>
      </c>
      <c r="AI664" s="60">
        <v>0</v>
      </c>
      <c r="AJ664" s="60">
        <v>0</v>
      </c>
      <c r="AK664" s="60">
        <v>1719.9504102378</v>
      </c>
      <c r="AL664" s="60">
        <v>329.75084610779999</v>
      </c>
      <c r="AM664" s="60">
        <v>130.07083948799999</v>
      </c>
      <c r="AN664" s="60">
        <v>131.58901820669999</v>
      </c>
      <c r="AO664" s="60">
        <v>12.5217559209</v>
      </c>
      <c r="AP664" s="60">
        <v>7.9671788136000004</v>
      </c>
      <c r="AQ664" s="60">
        <v>9.5389012263000001</v>
      </c>
      <c r="AR664" s="60">
        <v>80.516780315700004</v>
      </c>
      <c r="AS664" s="60">
        <v>243.7745234727</v>
      </c>
      <c r="AT664" s="60">
        <v>0</v>
      </c>
      <c r="AU664" s="60">
        <v>2665.6802537895001</v>
      </c>
      <c r="AV664" s="60">
        <v>109.55500000000001</v>
      </c>
      <c r="AW664" s="60">
        <v>109.55500000000001</v>
      </c>
      <c r="AX664" s="60">
        <v>109.55500000000001</v>
      </c>
      <c r="AY664" s="60">
        <v>109.55500000000001</v>
      </c>
      <c r="AZ664" s="60">
        <v>109.55500000000001</v>
      </c>
      <c r="BA664" s="60">
        <v>109.55500000000001</v>
      </c>
      <c r="BB664" s="60">
        <v>109.55500000000001</v>
      </c>
      <c r="BC664" s="60">
        <v>109.55500000000001</v>
      </c>
      <c r="BD664" s="60">
        <v>109.55500000000001</v>
      </c>
      <c r="BE664" s="60">
        <v>109.55500000000001</v>
      </c>
      <c r="BF664" s="60">
        <v>109.55500000000001</v>
      </c>
      <c r="BG664" s="60">
        <v>109.55499999999961</v>
      </c>
      <c r="BH664" s="60">
        <v>1314.66</v>
      </c>
      <c r="BI664" s="60">
        <v>962.16750000000002</v>
      </c>
      <c r="BJ664" s="60">
        <v>962.16750000000002</v>
      </c>
      <c r="BK664" s="60">
        <v>962.16750000000002</v>
      </c>
      <c r="BL664" s="60">
        <v>962.16750000000002</v>
      </c>
      <c r="BM664" s="60">
        <v>962.16750000000002</v>
      </c>
      <c r="BN664" s="60">
        <v>962.16750000000002</v>
      </c>
      <c r="BO664" s="60">
        <v>962.16750000000002</v>
      </c>
      <c r="BP664" s="60">
        <v>962.16750000000002</v>
      </c>
      <c r="BQ664" s="60">
        <v>962.16750000000002</v>
      </c>
      <c r="BR664" s="60">
        <v>962.16750000000002</v>
      </c>
      <c r="BS664" s="60">
        <v>962.16750000000002</v>
      </c>
      <c r="BT664" s="60">
        <v>962.1675000000032</v>
      </c>
      <c r="BU664" s="60">
        <v>11546.01</v>
      </c>
      <c r="BV664" s="60">
        <v>0</v>
      </c>
      <c r="BW664" s="60">
        <v>0</v>
      </c>
      <c r="BX664" s="60">
        <v>2269.2454517146293</v>
      </c>
      <c r="BY664" s="60">
        <v>435.06231532903206</v>
      </c>
      <c r="BZ664" s="60">
        <v>171.61114596788781</v>
      </c>
      <c r="CA664" s="60">
        <v>173.61418055062535</v>
      </c>
      <c r="CB664" s="60">
        <v>16.520788914521326</v>
      </c>
      <c r="CC664" s="60">
        <v>10.51163113665544</v>
      </c>
      <c r="CD664" s="60">
        <v>12.585309491070495</v>
      </c>
      <c r="CE664" s="60">
        <v>106.23116598626029</v>
      </c>
      <c r="CF664" s="60">
        <v>321.62801051795583</v>
      </c>
      <c r="CG664" s="60">
        <v>3.9136239138315432E-7</v>
      </c>
      <c r="CH664" s="60">
        <v>3517.01</v>
      </c>
    </row>
    <row r="665" spans="1:86">
      <c r="A665" s="57" t="s">
        <v>86</v>
      </c>
      <c r="B665" s="57" t="s">
        <v>701</v>
      </c>
      <c r="C665" s="58" t="s">
        <v>116</v>
      </c>
      <c r="D665" s="58" t="s">
        <v>333</v>
      </c>
      <c r="E665" s="58" t="str">
        <f>VLOOKUP(CONCATENATE($F$4,F665),'REG FL  CWIP - 1 System Per Boo'!$A$29:$B$1161,2,FALSE)</f>
        <v>Production</v>
      </c>
      <c r="F665" s="58" t="s">
        <v>464</v>
      </c>
      <c r="G665" s="58" t="s">
        <v>456</v>
      </c>
      <c r="H665" s="63">
        <v>334</v>
      </c>
      <c r="I665" s="60">
        <v>0</v>
      </c>
      <c r="J665" s="60">
        <v>0</v>
      </c>
      <c r="K665" s="60">
        <v>0</v>
      </c>
      <c r="L665" s="60">
        <v>0</v>
      </c>
      <c r="M665" s="60">
        <v>0</v>
      </c>
      <c r="N665" s="60">
        <v>0</v>
      </c>
      <c r="O665" s="60">
        <v>0</v>
      </c>
      <c r="P665" s="60">
        <v>0</v>
      </c>
      <c r="Q665" s="60">
        <v>0</v>
      </c>
      <c r="R665" s="60">
        <v>0</v>
      </c>
      <c r="S665" s="60">
        <v>0</v>
      </c>
      <c r="T665" s="60">
        <v>0</v>
      </c>
      <c r="U665" s="60">
        <v>0</v>
      </c>
      <c r="V665" s="60">
        <v>12.095612190000001</v>
      </c>
      <c r="W665" s="60">
        <v>12.095612190000001</v>
      </c>
      <c r="X665" s="60">
        <v>12.095612190000001</v>
      </c>
      <c r="Y665" s="60">
        <v>12.095612190000001</v>
      </c>
      <c r="Z665" s="60">
        <v>12.095612190000001</v>
      </c>
      <c r="AA665" s="60">
        <v>12.095612190000001</v>
      </c>
      <c r="AB665" s="60">
        <v>12.095612190000001</v>
      </c>
      <c r="AC665" s="60">
        <v>12.095612190000001</v>
      </c>
      <c r="AD665" s="60">
        <v>12.095612190000001</v>
      </c>
      <c r="AE665" s="60">
        <v>12.095612190000001</v>
      </c>
      <c r="AF665" s="60">
        <v>12.095612190000001</v>
      </c>
      <c r="AG665" s="60">
        <v>12.095612190000001</v>
      </c>
      <c r="AH665" s="60">
        <v>145.14734627999999</v>
      </c>
      <c r="AI665" s="60">
        <v>59.978045170000001</v>
      </c>
      <c r="AJ665" s="60">
        <v>59.978045170000001</v>
      </c>
      <c r="AK665" s="60">
        <v>59.978045170000001</v>
      </c>
      <c r="AL665" s="60">
        <v>59.978045170000001</v>
      </c>
      <c r="AM665" s="60">
        <v>59.978045170000001</v>
      </c>
      <c r="AN665" s="60">
        <v>59.978045170000001</v>
      </c>
      <c r="AO665" s="60">
        <v>59.978045170000001</v>
      </c>
      <c r="AP665" s="60">
        <v>59.978045170000001</v>
      </c>
      <c r="AQ665" s="60">
        <v>59.978045170000001</v>
      </c>
      <c r="AR665" s="60">
        <v>59.978045170000001</v>
      </c>
      <c r="AS665" s="60">
        <v>59.978045170000001</v>
      </c>
      <c r="AT665" s="60">
        <v>59.978045170000001</v>
      </c>
      <c r="AU665" s="60">
        <v>719.73654203999979</v>
      </c>
      <c r="AV665" s="60">
        <v>66.388938936599189</v>
      </c>
      <c r="AW665" s="60">
        <v>66.388938936599189</v>
      </c>
      <c r="AX665" s="60">
        <v>66.388938936599189</v>
      </c>
      <c r="AY665" s="60">
        <v>66.388938936599189</v>
      </c>
      <c r="AZ665" s="60">
        <v>66.388938936599189</v>
      </c>
      <c r="BA665" s="60">
        <v>66.388938936599189</v>
      </c>
      <c r="BB665" s="60">
        <v>66.388938936599189</v>
      </c>
      <c r="BC665" s="60">
        <v>66.388938936599189</v>
      </c>
      <c r="BD665" s="60">
        <v>66.388938936599189</v>
      </c>
      <c r="BE665" s="60">
        <v>66.388938936599189</v>
      </c>
      <c r="BF665" s="60">
        <v>66.388938936599189</v>
      </c>
      <c r="BG665" s="60">
        <v>66.388938897408934</v>
      </c>
      <c r="BH665" s="60">
        <v>796.66726719999997</v>
      </c>
      <c r="BI665" s="60">
        <v>74.452401124204385</v>
      </c>
      <c r="BJ665" s="60">
        <v>74.452401124204385</v>
      </c>
      <c r="BK665" s="60">
        <v>74.452401124204385</v>
      </c>
      <c r="BL665" s="60">
        <v>74.452401124204385</v>
      </c>
      <c r="BM665" s="60">
        <v>74.452401124204385</v>
      </c>
      <c r="BN665" s="60">
        <v>74.452401124204385</v>
      </c>
      <c r="BO665" s="60">
        <v>74.452401124204385</v>
      </c>
      <c r="BP665" s="60">
        <v>74.452401124204385</v>
      </c>
      <c r="BQ665" s="60">
        <v>74.452401124204385</v>
      </c>
      <c r="BR665" s="60">
        <v>74.452401124204385</v>
      </c>
      <c r="BS665" s="60">
        <v>74.452401124204385</v>
      </c>
      <c r="BT665" s="60">
        <v>74.452400833751994</v>
      </c>
      <c r="BU665" s="60">
        <v>893.42881320000004</v>
      </c>
      <c r="BV665" s="60">
        <v>195.74460342339421</v>
      </c>
      <c r="BW665" s="60">
        <v>195.74460342339421</v>
      </c>
      <c r="BX665" s="60">
        <v>195.74460342339421</v>
      </c>
      <c r="BY665" s="60">
        <v>195.74460342339421</v>
      </c>
      <c r="BZ665" s="60">
        <v>195.74460342339421</v>
      </c>
      <c r="CA665" s="60">
        <v>195.74460342339421</v>
      </c>
      <c r="CB665" s="60">
        <v>195.74460342339421</v>
      </c>
      <c r="CC665" s="60">
        <v>195.74460342339421</v>
      </c>
      <c r="CD665" s="60">
        <v>195.74460342339421</v>
      </c>
      <c r="CE665" s="60">
        <v>195.74460342339421</v>
      </c>
      <c r="CF665" s="60">
        <v>195.74460342339421</v>
      </c>
      <c r="CG665" s="60">
        <v>195.74460334266405</v>
      </c>
      <c r="CH665" s="60">
        <v>2348.9352410000001</v>
      </c>
    </row>
    <row r="666" spans="1:86">
      <c r="A666" s="57" t="s">
        <v>86</v>
      </c>
      <c r="B666" s="58" t="s">
        <v>719</v>
      </c>
      <c r="C666" s="59" t="s">
        <v>116</v>
      </c>
      <c r="D666" s="58" t="s">
        <v>333</v>
      </c>
      <c r="E666" s="58" t="str">
        <f>VLOOKUP(CONCATENATE($F$4,F666),'REG FL  CWIP - 1 System Per Boo'!$A$29:$B$1161,2,FALSE)</f>
        <v>Production</v>
      </c>
      <c r="F666" s="58" t="s">
        <v>464</v>
      </c>
      <c r="G666" s="58" t="s">
        <v>456</v>
      </c>
      <c r="H666" s="63">
        <v>334</v>
      </c>
      <c r="I666" s="60">
        <v>0</v>
      </c>
      <c r="J666" s="60">
        <v>0</v>
      </c>
      <c r="K666" s="60">
        <v>0</v>
      </c>
      <c r="L666" s="60">
        <v>0</v>
      </c>
      <c r="M666" s="60">
        <v>0</v>
      </c>
      <c r="N666" s="60">
        <v>0</v>
      </c>
      <c r="O666" s="60">
        <v>0</v>
      </c>
      <c r="P666" s="60">
        <v>0</v>
      </c>
      <c r="Q666" s="60">
        <v>0</v>
      </c>
      <c r="R666" s="60">
        <v>0</v>
      </c>
      <c r="S666" s="60">
        <v>0</v>
      </c>
      <c r="T666" s="60">
        <v>0</v>
      </c>
      <c r="U666" s="60">
        <v>0</v>
      </c>
      <c r="V666" s="60">
        <v>0</v>
      </c>
      <c r="W666" s="60">
        <v>0</v>
      </c>
      <c r="X666" s="60">
        <v>0</v>
      </c>
      <c r="Y666" s="60">
        <v>0</v>
      </c>
      <c r="Z666" s="60">
        <v>0</v>
      </c>
      <c r="AA666" s="60">
        <v>0</v>
      </c>
      <c r="AB666" s="60">
        <v>0</v>
      </c>
      <c r="AC666" s="60">
        <v>0</v>
      </c>
      <c r="AD666" s="60">
        <v>0</v>
      </c>
      <c r="AE666" s="60">
        <v>0</v>
      </c>
      <c r="AF666" s="60">
        <v>0</v>
      </c>
      <c r="AG666" s="60">
        <v>145.14734627999999</v>
      </c>
      <c r="AH666" s="60">
        <v>145.14734627999999</v>
      </c>
      <c r="AI666" s="60">
        <v>0</v>
      </c>
      <c r="AJ666" s="60">
        <v>0</v>
      </c>
      <c r="AK666" s="60">
        <v>0</v>
      </c>
      <c r="AL666" s="60">
        <v>0</v>
      </c>
      <c r="AM666" s="60">
        <v>0</v>
      </c>
      <c r="AN666" s="60">
        <v>0</v>
      </c>
      <c r="AO666" s="60">
        <v>0</v>
      </c>
      <c r="AP666" s="60">
        <v>0</v>
      </c>
      <c r="AQ666" s="60">
        <v>0</v>
      </c>
      <c r="AR666" s="60">
        <v>0</v>
      </c>
      <c r="AS666" s="60">
        <v>0</v>
      </c>
      <c r="AT666" s="60">
        <v>719.73654203999979</v>
      </c>
      <c r="AU666" s="60">
        <v>719.73654203999979</v>
      </c>
      <c r="AV666" s="60">
        <v>0</v>
      </c>
      <c r="AW666" s="60">
        <v>0</v>
      </c>
      <c r="AX666" s="60">
        <v>0</v>
      </c>
      <c r="AY666" s="60">
        <v>0</v>
      </c>
      <c r="AZ666" s="60">
        <v>0</v>
      </c>
      <c r="BA666" s="60">
        <v>0</v>
      </c>
      <c r="BB666" s="60">
        <v>0</v>
      </c>
      <c r="BC666" s="60">
        <v>0</v>
      </c>
      <c r="BD666" s="60">
        <v>0</v>
      </c>
      <c r="BE666" s="60">
        <v>0</v>
      </c>
      <c r="BF666" s="60">
        <v>0</v>
      </c>
      <c r="BG666" s="60">
        <v>796.66726719999997</v>
      </c>
      <c r="BH666" s="60">
        <v>796.66726719999997</v>
      </c>
      <c r="BI666" s="60">
        <v>0</v>
      </c>
      <c r="BJ666" s="60">
        <v>0</v>
      </c>
      <c r="BK666" s="60">
        <v>0</v>
      </c>
      <c r="BL666" s="60">
        <v>0</v>
      </c>
      <c r="BM666" s="60">
        <v>0</v>
      </c>
      <c r="BN666" s="60">
        <v>0</v>
      </c>
      <c r="BO666" s="60">
        <v>0</v>
      </c>
      <c r="BP666" s="60">
        <v>0</v>
      </c>
      <c r="BQ666" s="60">
        <v>0</v>
      </c>
      <c r="BR666" s="60">
        <v>0</v>
      </c>
      <c r="BS666" s="60">
        <v>0</v>
      </c>
      <c r="BT666" s="60">
        <v>893.42881320000004</v>
      </c>
      <c r="BU666" s="60">
        <v>893.42881320000004</v>
      </c>
      <c r="BV666" s="60">
        <v>0</v>
      </c>
      <c r="BW666" s="60">
        <v>0</v>
      </c>
      <c r="BX666" s="60">
        <v>0</v>
      </c>
      <c r="BY666" s="60">
        <v>0</v>
      </c>
      <c r="BZ666" s="60">
        <v>0</v>
      </c>
      <c r="CA666" s="60">
        <v>0</v>
      </c>
      <c r="CB666" s="60">
        <v>0</v>
      </c>
      <c r="CC666" s="60">
        <v>0</v>
      </c>
      <c r="CD666" s="60">
        <v>0</v>
      </c>
      <c r="CE666" s="60">
        <v>0</v>
      </c>
      <c r="CF666" s="60">
        <v>0</v>
      </c>
      <c r="CG666" s="60">
        <v>2348.9352410000001</v>
      </c>
      <c r="CH666" s="60">
        <v>2348.9352410000001</v>
      </c>
    </row>
    <row r="667" spans="1:86">
      <c r="A667" s="57" t="s">
        <v>86</v>
      </c>
      <c r="B667" s="58" t="s">
        <v>719</v>
      </c>
      <c r="C667" s="59" t="s">
        <v>116</v>
      </c>
      <c r="D667" s="58" t="s">
        <v>333</v>
      </c>
      <c r="E667" s="58" t="str">
        <f>VLOOKUP(CONCATENATE($F$4,F667),'REG FL  CWIP - 1 System Per Boo'!$A$29:$B$1161,2,FALSE)</f>
        <v>Production</v>
      </c>
      <c r="F667" s="58" t="s">
        <v>455</v>
      </c>
      <c r="G667" s="58" t="s">
        <v>456</v>
      </c>
      <c r="H667" s="63">
        <v>334</v>
      </c>
      <c r="I667" s="60">
        <v>0</v>
      </c>
      <c r="J667" s="60">
        <v>0</v>
      </c>
      <c r="K667" s="60">
        <v>0</v>
      </c>
      <c r="L667" s="60">
        <v>0</v>
      </c>
      <c r="M667" s="60">
        <v>0</v>
      </c>
      <c r="N667" s="60">
        <v>0</v>
      </c>
      <c r="O667" s="60">
        <v>0</v>
      </c>
      <c r="P667" s="60">
        <v>0</v>
      </c>
      <c r="Q667" s="60">
        <v>0</v>
      </c>
      <c r="R667" s="60">
        <v>0</v>
      </c>
      <c r="S667" s="60">
        <v>0</v>
      </c>
      <c r="T667" s="60">
        <v>0</v>
      </c>
      <c r="U667" s="60">
        <v>0</v>
      </c>
      <c r="V667" s="60">
        <v>0</v>
      </c>
      <c r="W667" s="60">
        <v>0</v>
      </c>
      <c r="X667" s="60">
        <v>144.09973777920001</v>
      </c>
      <c r="Y667" s="60">
        <v>1108.1299705167048</v>
      </c>
      <c r="Z667" s="60">
        <v>0</v>
      </c>
      <c r="AA667" s="60">
        <v>0</v>
      </c>
      <c r="AB667" s="60">
        <v>0</v>
      </c>
      <c r="AC667" s="60">
        <v>0</v>
      </c>
      <c r="AD667" s="60">
        <v>0</v>
      </c>
      <c r="AE667" s="60">
        <v>0</v>
      </c>
      <c r="AF667" s="60">
        <v>0</v>
      </c>
      <c r="AG667" s="60">
        <v>0</v>
      </c>
      <c r="AH667" s="60">
        <v>1252.2297082959049</v>
      </c>
      <c r="AI667" s="60">
        <v>0</v>
      </c>
      <c r="AJ667" s="60">
        <v>0</v>
      </c>
      <c r="AK667" s="60">
        <v>0</v>
      </c>
      <c r="AL667" s="60">
        <v>0</v>
      </c>
      <c r="AM667" s="60">
        <v>0</v>
      </c>
      <c r="AN667" s="60">
        <v>0</v>
      </c>
      <c r="AO667" s="60">
        <v>0</v>
      </c>
      <c r="AP667" s="60">
        <v>0</v>
      </c>
      <c r="AQ667" s="60">
        <v>0</v>
      </c>
      <c r="AR667" s="60">
        <v>0</v>
      </c>
      <c r="AS667" s="60">
        <v>0</v>
      </c>
      <c r="AT667" s="60">
        <v>827.28435601880574</v>
      </c>
      <c r="AU667" s="60">
        <v>827.28435601880574</v>
      </c>
      <c r="AV667" s="60">
        <v>0</v>
      </c>
      <c r="AW667" s="60">
        <v>0</v>
      </c>
      <c r="AX667" s="60">
        <v>0</v>
      </c>
      <c r="AY667" s="60">
        <v>0</v>
      </c>
      <c r="AZ667" s="60">
        <v>0</v>
      </c>
      <c r="BA667" s="60">
        <v>0</v>
      </c>
      <c r="BB667" s="60">
        <v>0</v>
      </c>
      <c r="BC667" s="60">
        <v>0</v>
      </c>
      <c r="BD667" s="60">
        <v>0</v>
      </c>
      <c r="BE667" s="60">
        <v>0</v>
      </c>
      <c r="BF667" s="60">
        <v>0</v>
      </c>
      <c r="BG667" s="60">
        <v>2263.1180420741366</v>
      </c>
      <c r="BH667" s="60">
        <v>2263.1180420741366</v>
      </c>
      <c r="BI667" s="60">
        <v>0</v>
      </c>
      <c r="BJ667" s="60">
        <v>0</v>
      </c>
      <c r="BK667" s="60">
        <v>0</v>
      </c>
      <c r="BL667" s="60">
        <v>0</v>
      </c>
      <c r="BM667" s="60">
        <v>0</v>
      </c>
      <c r="BN667" s="60">
        <v>0</v>
      </c>
      <c r="BO667" s="60">
        <v>0</v>
      </c>
      <c r="BP667" s="60">
        <v>8591.4369761110374</v>
      </c>
      <c r="BQ667" s="60">
        <v>0</v>
      </c>
      <c r="BR667" s="60">
        <v>0</v>
      </c>
      <c r="BS667" s="60">
        <v>507.2258460956362</v>
      </c>
      <c r="BT667" s="60">
        <v>2741.0798824091039</v>
      </c>
      <c r="BU667" s="60">
        <v>11839.742704615777</v>
      </c>
      <c r="BV667" s="60">
        <v>0</v>
      </c>
      <c r="BW667" s="60">
        <v>0</v>
      </c>
      <c r="BX667" s="60">
        <v>0</v>
      </c>
      <c r="BY667" s="60">
        <v>0</v>
      </c>
      <c r="BZ667" s="60">
        <v>0</v>
      </c>
      <c r="CA667" s="60">
        <v>1125.6008680089403</v>
      </c>
      <c r="CB667" s="60">
        <v>0</v>
      </c>
      <c r="CC667" s="60">
        <v>142.87424200624193</v>
      </c>
      <c r="CD667" s="60">
        <v>1993.0818058529869</v>
      </c>
      <c r="CE667" s="60">
        <v>0</v>
      </c>
      <c r="CF667" s="60">
        <v>0</v>
      </c>
      <c r="CG667" s="60">
        <v>0</v>
      </c>
      <c r="CH667" s="60">
        <v>3261.5569158681692</v>
      </c>
    </row>
    <row r="668" spans="1:86">
      <c r="A668" s="57" t="s">
        <v>86</v>
      </c>
      <c r="B668" s="58" t="s">
        <v>723</v>
      </c>
      <c r="C668" s="59" t="s">
        <v>116</v>
      </c>
      <c r="D668" s="58" t="s">
        <v>333</v>
      </c>
      <c r="E668" s="58" t="str">
        <f>VLOOKUP(CONCATENATE($F$4,F668),'REG FL  CWIP - 1 System Per Boo'!$A$29:$B$1161,2,FALSE)</f>
        <v>Production</v>
      </c>
      <c r="F668" s="58" t="s">
        <v>455</v>
      </c>
      <c r="G668" s="58" t="s">
        <v>456</v>
      </c>
      <c r="H668" s="63">
        <v>334</v>
      </c>
      <c r="I668" s="60">
        <v>0</v>
      </c>
      <c r="J668" s="60">
        <v>0</v>
      </c>
      <c r="K668" s="60">
        <v>0</v>
      </c>
      <c r="L668" s="60">
        <v>0</v>
      </c>
      <c r="M668" s="60">
        <v>0</v>
      </c>
      <c r="N668" s="60">
        <v>0</v>
      </c>
      <c r="O668" s="60">
        <v>0</v>
      </c>
      <c r="P668" s="60">
        <v>0</v>
      </c>
      <c r="Q668" s="60">
        <v>0</v>
      </c>
      <c r="R668" s="60">
        <v>0</v>
      </c>
      <c r="S668" s="60">
        <v>0</v>
      </c>
      <c r="T668" s="60">
        <v>0</v>
      </c>
      <c r="U668" s="60">
        <v>0</v>
      </c>
      <c r="V668" s="60">
        <v>241.42319770890001</v>
      </c>
      <c r="W668" s="60">
        <v>439.68750086910001</v>
      </c>
      <c r="X668" s="60">
        <v>876.45136759770003</v>
      </c>
      <c r="Y668" s="60">
        <v>191.71927330619519</v>
      </c>
      <c r="Z668" s="60">
        <v>256.84388988269518</v>
      </c>
      <c r="AA668" s="60">
        <v>256.84388988269518</v>
      </c>
      <c r="AB668" s="60">
        <v>256.84388988269518</v>
      </c>
      <c r="AC668" s="60">
        <v>256.84388988269518</v>
      </c>
      <c r="AD668" s="60">
        <v>256.84388988269518</v>
      </c>
      <c r="AE668" s="60">
        <v>256.84388988269518</v>
      </c>
      <c r="AF668" s="60">
        <v>256.84388988269518</v>
      </c>
      <c r="AG668" s="60">
        <v>256.84388988269518</v>
      </c>
      <c r="AH668" s="60">
        <v>256.84388988269518</v>
      </c>
      <c r="AI668" s="60">
        <v>256.84388988269518</v>
      </c>
      <c r="AJ668" s="60">
        <v>256.84388988269518</v>
      </c>
      <c r="AK668" s="60">
        <v>1976.7943001204953</v>
      </c>
      <c r="AL668" s="60">
        <v>2306.5451462282954</v>
      </c>
      <c r="AM668" s="60">
        <v>2436.6159857162952</v>
      </c>
      <c r="AN668" s="60">
        <v>2568.2050039229953</v>
      </c>
      <c r="AO668" s="60">
        <v>2580.7267598438953</v>
      </c>
      <c r="AP668" s="60">
        <v>2588.6939386574954</v>
      </c>
      <c r="AQ668" s="60">
        <v>2598.2328398837954</v>
      </c>
      <c r="AR668" s="60">
        <v>2678.7496201994954</v>
      </c>
      <c r="AS668" s="60">
        <v>2922.5241436721954</v>
      </c>
      <c r="AT668" s="60">
        <v>2095.2397876533896</v>
      </c>
      <c r="AU668" s="60">
        <v>2095.2397876533896</v>
      </c>
      <c r="AV668" s="60">
        <v>2204.7947876533894</v>
      </c>
      <c r="AW668" s="60">
        <v>2314.3497876533893</v>
      </c>
      <c r="AX668" s="60">
        <v>2423.9047876533891</v>
      </c>
      <c r="AY668" s="60">
        <v>2533.459787653389</v>
      </c>
      <c r="AZ668" s="60">
        <v>2643.0147876533888</v>
      </c>
      <c r="BA668" s="60">
        <v>2752.5697876533886</v>
      </c>
      <c r="BB668" s="60">
        <v>2862.1247876533885</v>
      </c>
      <c r="BC668" s="60">
        <v>2971.6797876533883</v>
      </c>
      <c r="BD668" s="60">
        <v>3081.2347876533881</v>
      </c>
      <c r="BE668" s="60">
        <v>3190.789787653388</v>
      </c>
      <c r="BF668" s="60">
        <v>3300.3447876533878</v>
      </c>
      <c r="BG668" s="60">
        <v>1146.781745579251</v>
      </c>
      <c r="BH668" s="60">
        <v>1146.781745579251</v>
      </c>
      <c r="BI668" s="60">
        <v>2108.9492455792511</v>
      </c>
      <c r="BJ668" s="60">
        <v>3071.1167455792511</v>
      </c>
      <c r="BK668" s="60">
        <v>4033.2842455792511</v>
      </c>
      <c r="BL668" s="60">
        <v>4995.4517455792511</v>
      </c>
      <c r="BM668" s="60">
        <v>5957.6192455792516</v>
      </c>
      <c r="BN668" s="60">
        <v>6919.7867455792511</v>
      </c>
      <c r="BO668" s="60">
        <v>7881.9542455792507</v>
      </c>
      <c r="BP668" s="60">
        <v>252.68476946821283</v>
      </c>
      <c r="BQ668" s="60">
        <v>1214.8522694682129</v>
      </c>
      <c r="BR668" s="60">
        <v>2177.0197694682129</v>
      </c>
      <c r="BS668" s="60">
        <v>2631.9614233725765</v>
      </c>
      <c r="BT668" s="60">
        <v>853.04904096347582</v>
      </c>
      <c r="BU668" s="60">
        <v>853.04904096347582</v>
      </c>
      <c r="BV668" s="60">
        <v>853.04904096347582</v>
      </c>
      <c r="BW668" s="60">
        <v>853.04904096347582</v>
      </c>
      <c r="BX668" s="60">
        <v>3122.2944926781051</v>
      </c>
      <c r="BY668" s="60">
        <v>3557.3568080071373</v>
      </c>
      <c r="BZ668" s="60">
        <v>3728.967953975025</v>
      </c>
      <c r="CA668" s="60">
        <v>2776.9812665167101</v>
      </c>
      <c r="CB668" s="60">
        <v>2793.5020554312314</v>
      </c>
      <c r="CC668" s="60">
        <v>2661.1394445616452</v>
      </c>
      <c r="CD668" s="60">
        <v>680.64294819972861</v>
      </c>
      <c r="CE668" s="60">
        <v>786.8741141859889</v>
      </c>
      <c r="CF668" s="60">
        <v>1108.5021247039447</v>
      </c>
      <c r="CG668" s="60">
        <v>1108.5021250953071</v>
      </c>
      <c r="CH668" s="60">
        <v>1108.5021250953071</v>
      </c>
    </row>
    <row r="669" spans="1:86">
      <c r="A669" s="57" t="s">
        <v>86</v>
      </c>
      <c r="B669" s="58" t="s">
        <v>723</v>
      </c>
      <c r="C669" s="59" t="s">
        <v>116</v>
      </c>
      <c r="D669" s="58" t="s">
        <v>333</v>
      </c>
      <c r="E669" s="58" t="str">
        <f>VLOOKUP(CONCATENATE($F$4,F669),'REG FL  CWIP - 1 System Per Boo'!$A$29:$B$1161,2,FALSE)</f>
        <v>Production</v>
      </c>
      <c r="F669" s="58" t="s">
        <v>464</v>
      </c>
      <c r="G669" s="58" t="s">
        <v>456</v>
      </c>
      <c r="H669" s="63">
        <v>334</v>
      </c>
      <c r="I669" s="60">
        <v>0</v>
      </c>
      <c r="J669" s="60">
        <v>0</v>
      </c>
      <c r="K669" s="60">
        <v>0</v>
      </c>
      <c r="L669" s="60">
        <v>0</v>
      </c>
      <c r="M669" s="60">
        <v>0</v>
      </c>
      <c r="N669" s="60">
        <v>0</v>
      </c>
      <c r="O669" s="60">
        <v>0</v>
      </c>
      <c r="P669" s="60">
        <v>0</v>
      </c>
      <c r="Q669" s="60">
        <v>0</v>
      </c>
      <c r="R669" s="60">
        <v>0</v>
      </c>
      <c r="S669" s="60">
        <v>0</v>
      </c>
      <c r="T669" s="60">
        <v>0</v>
      </c>
      <c r="U669" s="60">
        <v>0</v>
      </c>
      <c r="V669" s="60">
        <v>12.095612190000001</v>
      </c>
      <c r="W669" s="60">
        <v>24.191224380000001</v>
      </c>
      <c r="X669" s="60">
        <v>36.286836570000006</v>
      </c>
      <c r="Y669" s="60">
        <v>48.382448760000003</v>
      </c>
      <c r="Z669" s="60">
        <v>60.47806095</v>
      </c>
      <c r="AA669" s="60">
        <v>72.573673139999997</v>
      </c>
      <c r="AB669" s="60">
        <v>84.669285329999994</v>
      </c>
      <c r="AC669" s="60">
        <v>96.764897519999991</v>
      </c>
      <c r="AD669" s="60">
        <v>108.86050970999999</v>
      </c>
      <c r="AE669" s="60">
        <v>120.95612189999999</v>
      </c>
      <c r="AF669" s="60">
        <v>133.05173409</v>
      </c>
      <c r="AG669" s="60">
        <v>0</v>
      </c>
      <c r="AH669" s="60">
        <v>0</v>
      </c>
      <c r="AI669" s="60">
        <v>59.978045170000001</v>
      </c>
      <c r="AJ669" s="60">
        <v>119.95609034</v>
      </c>
      <c r="AK669" s="60">
        <v>179.93413551</v>
      </c>
      <c r="AL669" s="60">
        <v>239.91218068000001</v>
      </c>
      <c r="AM669" s="60">
        <v>299.89022584999998</v>
      </c>
      <c r="AN669" s="60">
        <v>359.86827101999995</v>
      </c>
      <c r="AO669" s="60">
        <v>419.84631618999992</v>
      </c>
      <c r="AP669" s="60">
        <v>479.8243613599999</v>
      </c>
      <c r="AQ669" s="60">
        <v>539.80240652999987</v>
      </c>
      <c r="AR669" s="60">
        <v>599.78045169999984</v>
      </c>
      <c r="AS669" s="60">
        <v>659.75849686999982</v>
      </c>
      <c r="AT669" s="60">
        <v>0</v>
      </c>
      <c r="AU669" s="60">
        <v>0</v>
      </c>
      <c r="AV669" s="60">
        <v>66.388938936599189</v>
      </c>
      <c r="AW669" s="60">
        <v>132.77787787319838</v>
      </c>
      <c r="AX669" s="60">
        <v>199.16681680979758</v>
      </c>
      <c r="AY669" s="60">
        <v>265.55575574639676</v>
      </c>
      <c r="AZ669" s="60">
        <v>331.94469468299593</v>
      </c>
      <c r="BA669" s="60">
        <v>398.3336336195951</v>
      </c>
      <c r="BB669" s="60">
        <v>464.72257255619428</v>
      </c>
      <c r="BC669" s="60">
        <v>531.11151149279351</v>
      </c>
      <c r="BD669" s="60">
        <v>597.50045042939269</v>
      </c>
      <c r="BE669" s="60">
        <v>663.88938936599186</v>
      </c>
      <c r="BF669" s="60">
        <v>730.27832830259104</v>
      </c>
      <c r="BG669" s="60">
        <v>0</v>
      </c>
      <c r="BH669" s="60">
        <v>0</v>
      </c>
      <c r="BI669" s="60">
        <v>74.452401124204385</v>
      </c>
      <c r="BJ669" s="60">
        <v>148.90480224840877</v>
      </c>
      <c r="BK669" s="60">
        <v>223.35720337261316</v>
      </c>
      <c r="BL669" s="60">
        <v>297.80960449681754</v>
      </c>
      <c r="BM669" s="60">
        <v>372.2620056210219</v>
      </c>
      <c r="BN669" s="60">
        <v>446.71440674522626</v>
      </c>
      <c r="BO669" s="60">
        <v>521.16680786943061</v>
      </c>
      <c r="BP669" s="60">
        <v>595.61920899363497</v>
      </c>
      <c r="BQ669" s="60">
        <v>670.07161011783933</v>
      </c>
      <c r="BR669" s="60">
        <v>744.52401124204368</v>
      </c>
      <c r="BS669" s="60">
        <v>818.97641236624804</v>
      </c>
      <c r="BT669" s="60">
        <v>0</v>
      </c>
      <c r="BU669" s="60">
        <v>0</v>
      </c>
      <c r="BV669" s="60">
        <v>195.74460342339421</v>
      </c>
      <c r="BW669" s="60">
        <v>391.48920684678842</v>
      </c>
      <c r="BX669" s="60">
        <v>587.23381027018263</v>
      </c>
      <c r="BY669" s="60">
        <v>782.97841369357684</v>
      </c>
      <c r="BZ669" s="60">
        <v>978.72301711697105</v>
      </c>
      <c r="CA669" s="60">
        <v>1174.4676205403653</v>
      </c>
      <c r="CB669" s="60">
        <v>1370.2122239637595</v>
      </c>
      <c r="CC669" s="60">
        <v>1565.9568273871537</v>
      </c>
      <c r="CD669" s="60">
        <v>1761.7014308105479</v>
      </c>
      <c r="CE669" s="60">
        <v>1957.4460342339421</v>
      </c>
      <c r="CF669" s="60">
        <v>2153.1906376573361</v>
      </c>
      <c r="CG669" s="60">
        <v>0</v>
      </c>
      <c r="CH669" s="60">
        <v>0</v>
      </c>
    </row>
    <row r="670" spans="1:86">
      <c r="A670" s="57" t="s">
        <v>86</v>
      </c>
      <c r="B670" s="58" t="s">
        <v>132</v>
      </c>
      <c r="C670" s="59" t="s">
        <v>116</v>
      </c>
      <c r="D670" s="58" t="s">
        <v>333</v>
      </c>
      <c r="E670" s="58" t="str">
        <f>VLOOKUP(CONCATENATE($F$4,F670),'REG FL  CWIP - 1 System Per Boo'!$A$29:$B$1161,2,FALSE)</f>
        <v>Production</v>
      </c>
      <c r="F670" s="58" t="s">
        <v>457</v>
      </c>
      <c r="G670" s="58" t="s">
        <v>458</v>
      </c>
      <c r="H670" s="63">
        <v>334</v>
      </c>
      <c r="I670" s="60">
        <v>0</v>
      </c>
      <c r="J670" s="60">
        <v>0</v>
      </c>
      <c r="K670" s="60">
        <v>0</v>
      </c>
      <c r="L670" s="60">
        <v>0</v>
      </c>
      <c r="M670" s="60">
        <v>0</v>
      </c>
      <c r="N670" s="60">
        <v>0</v>
      </c>
      <c r="O670" s="60">
        <v>0</v>
      </c>
      <c r="P670" s="60">
        <v>0</v>
      </c>
      <c r="Q670" s="60">
        <v>0</v>
      </c>
      <c r="R670" s="60">
        <v>0</v>
      </c>
      <c r="S670" s="60">
        <v>0</v>
      </c>
      <c r="T670" s="60">
        <v>0</v>
      </c>
      <c r="U670" s="60">
        <v>0</v>
      </c>
      <c r="V670" s="60">
        <v>0</v>
      </c>
      <c r="W670" s="60">
        <v>117.8794546394</v>
      </c>
      <c r="X670" s="60">
        <v>214.6857605486</v>
      </c>
      <c r="Y670" s="60">
        <v>427.9440012842</v>
      </c>
      <c r="Z670" s="60">
        <v>93.610570962805355</v>
      </c>
      <c r="AA670" s="60">
        <v>125.40890003180536</v>
      </c>
      <c r="AB670" s="60">
        <v>125.40890003180536</v>
      </c>
      <c r="AC670" s="60">
        <v>125.40890003180536</v>
      </c>
      <c r="AD670" s="60">
        <v>125.40890003180536</v>
      </c>
      <c r="AE670" s="60">
        <v>125.40890003180536</v>
      </c>
      <c r="AF670" s="60">
        <v>125.40890003180536</v>
      </c>
      <c r="AG670" s="60">
        <v>125.40890003180536</v>
      </c>
      <c r="AH670" s="60">
        <v>0</v>
      </c>
      <c r="AI670" s="60">
        <v>125.40890003180536</v>
      </c>
      <c r="AJ670" s="60">
        <v>125.40890003180536</v>
      </c>
      <c r="AK670" s="60">
        <v>125.40890003180536</v>
      </c>
      <c r="AL670" s="60">
        <v>965.20730503060543</v>
      </c>
      <c r="AM670" s="60">
        <v>1126.2144090494055</v>
      </c>
      <c r="AN670" s="60">
        <v>1189.7239630974054</v>
      </c>
      <c r="AO670" s="60">
        <v>1253.9747966956054</v>
      </c>
      <c r="AP670" s="60">
        <v>1260.0887814870055</v>
      </c>
      <c r="AQ670" s="60">
        <v>1263.9789076326056</v>
      </c>
      <c r="AR670" s="60">
        <v>1268.6364570524056</v>
      </c>
      <c r="AS670" s="60">
        <v>1307.9503019646056</v>
      </c>
      <c r="AT670" s="60">
        <v>1426.9778359988056</v>
      </c>
      <c r="AU670" s="60">
        <v>125.40890003180536</v>
      </c>
      <c r="AV670" s="60">
        <v>1023.0405605229411</v>
      </c>
      <c r="AW670" s="60">
        <v>1076.533060522941</v>
      </c>
      <c r="AX670" s="60">
        <v>1130.0255605229411</v>
      </c>
      <c r="AY670" s="60">
        <v>1183.5180605229411</v>
      </c>
      <c r="AZ670" s="60">
        <v>1237.0105605229412</v>
      </c>
      <c r="BA670" s="60">
        <v>1290.5030605229413</v>
      </c>
      <c r="BB670" s="60">
        <v>1343.9955605229413</v>
      </c>
      <c r="BC670" s="60">
        <v>1397.4880605229414</v>
      </c>
      <c r="BD670" s="60">
        <v>1450.9805605229415</v>
      </c>
      <c r="BE670" s="60">
        <v>1504.4730605229415</v>
      </c>
      <c r="BF670" s="60">
        <v>1557.9655605229416</v>
      </c>
      <c r="BG670" s="60">
        <v>1611.4580605229417</v>
      </c>
      <c r="BH670" s="60">
        <v>1023.0405605229411</v>
      </c>
      <c r="BI670" s="60">
        <v>559.93867504013451</v>
      </c>
      <c r="BJ670" s="60">
        <v>1029.7353417068011</v>
      </c>
      <c r="BK670" s="60">
        <v>1499.5320083734678</v>
      </c>
      <c r="BL670" s="60">
        <v>1969.3286750401344</v>
      </c>
      <c r="BM670" s="60">
        <v>2439.125341706801</v>
      </c>
      <c r="BN670" s="60">
        <v>2908.9220083734676</v>
      </c>
      <c r="BO670" s="60">
        <v>3378.7186750401343</v>
      </c>
      <c r="BP670" s="60">
        <v>3848.5153417068009</v>
      </c>
      <c r="BQ670" s="60">
        <v>123.37818536050054</v>
      </c>
      <c r="BR670" s="60">
        <v>593.17485202716716</v>
      </c>
      <c r="BS670" s="60">
        <v>1062.9715186938338</v>
      </c>
      <c r="BT670" s="60">
        <v>1285.1054740935854</v>
      </c>
      <c r="BU670" s="60">
        <v>559.93867504013451</v>
      </c>
      <c r="BV670" s="60">
        <v>416.51750002008339</v>
      </c>
      <c r="BW670" s="60">
        <v>416.51750002008339</v>
      </c>
      <c r="BX670" s="60">
        <v>416.51750002008339</v>
      </c>
      <c r="BY670" s="60">
        <v>1524.5216716193847</v>
      </c>
      <c r="BZ670" s="60">
        <v>1736.9494898291705</v>
      </c>
      <c r="CA670" s="60">
        <v>1820.7420409970855</v>
      </c>
      <c r="CB670" s="60">
        <v>1355.9157926306411</v>
      </c>
      <c r="CC670" s="60">
        <v>1363.9823960126464</v>
      </c>
      <c r="CD670" s="60">
        <v>1299.3537444011772</v>
      </c>
      <c r="CE670" s="60">
        <v>332.33732458137172</v>
      </c>
      <c r="CF670" s="60">
        <v>384.20680171426505</v>
      </c>
      <c r="CG670" s="60">
        <v>541.24806716565615</v>
      </c>
      <c r="CH670" s="60">
        <v>416.51750002008339</v>
      </c>
    </row>
    <row r="671" spans="1:86">
      <c r="A671" s="57" t="s">
        <v>86</v>
      </c>
      <c r="B671" s="58" t="s">
        <v>132</v>
      </c>
      <c r="C671" s="59" t="s">
        <v>116</v>
      </c>
      <c r="D671" s="58" t="s">
        <v>333</v>
      </c>
      <c r="E671" s="58" t="str">
        <f>VLOOKUP(CONCATENATE($F$4,F671),'REG FL  CWIP - 1 System Per Boo'!$A$29:$B$1161,2,FALSE)</f>
        <v>Production</v>
      </c>
      <c r="F671" s="58" t="s">
        <v>465</v>
      </c>
      <c r="G671" s="58" t="s">
        <v>458</v>
      </c>
      <c r="H671" s="63">
        <v>334</v>
      </c>
      <c r="I671" s="60">
        <v>0</v>
      </c>
      <c r="J671" s="60">
        <v>0</v>
      </c>
      <c r="K671" s="60">
        <v>0</v>
      </c>
      <c r="L671" s="60">
        <v>0</v>
      </c>
      <c r="M671" s="60">
        <v>0</v>
      </c>
      <c r="N671" s="60">
        <v>0</v>
      </c>
      <c r="O671" s="60">
        <v>0</v>
      </c>
      <c r="P671" s="60">
        <v>0</v>
      </c>
      <c r="Q671" s="60">
        <v>0</v>
      </c>
      <c r="R671" s="60">
        <v>0</v>
      </c>
      <c r="S671" s="60">
        <v>0</v>
      </c>
      <c r="T671" s="60">
        <v>0</v>
      </c>
      <c r="U671" s="60">
        <v>0</v>
      </c>
      <c r="V671" s="60">
        <v>0</v>
      </c>
      <c r="W671" s="60">
        <v>5.9059120329999999</v>
      </c>
      <c r="X671" s="60">
        <v>11.811824066</v>
      </c>
      <c r="Y671" s="60">
        <v>17.717736099</v>
      </c>
      <c r="Z671" s="60">
        <v>23.623648132</v>
      </c>
      <c r="AA671" s="60">
        <v>29.529560164999999</v>
      </c>
      <c r="AB671" s="60">
        <v>35.435472197999999</v>
      </c>
      <c r="AC671" s="60">
        <v>41.341384230999999</v>
      </c>
      <c r="AD671" s="60">
        <v>47.247296263999999</v>
      </c>
      <c r="AE671" s="60">
        <v>53.153208296999999</v>
      </c>
      <c r="AF671" s="60">
        <v>59.059120329999999</v>
      </c>
      <c r="AG671" s="60">
        <v>64.965032363000006</v>
      </c>
      <c r="AH671" s="60">
        <v>0</v>
      </c>
      <c r="AI671" s="60">
        <v>0</v>
      </c>
      <c r="AJ671" s="60">
        <v>29.285417979999998</v>
      </c>
      <c r="AK671" s="60">
        <v>58.570835959999997</v>
      </c>
      <c r="AL671" s="60">
        <v>87.856253939999988</v>
      </c>
      <c r="AM671" s="60">
        <v>117.14167191999999</v>
      </c>
      <c r="AN671" s="60">
        <v>146.4270899</v>
      </c>
      <c r="AO671" s="60">
        <v>175.71250788</v>
      </c>
      <c r="AP671" s="60">
        <v>204.99792586000001</v>
      </c>
      <c r="AQ671" s="60">
        <v>234.28334384000001</v>
      </c>
      <c r="AR671" s="60">
        <v>263.56876182000002</v>
      </c>
      <c r="AS671" s="60">
        <v>292.8541798</v>
      </c>
      <c r="AT671" s="60">
        <v>322.13959777999997</v>
      </c>
      <c r="AU671" s="60">
        <v>0</v>
      </c>
      <c r="AV671" s="60">
        <v>0</v>
      </c>
      <c r="AW671" s="60">
        <v>32.415658437955791</v>
      </c>
      <c r="AX671" s="60">
        <v>64.831316875911583</v>
      </c>
      <c r="AY671" s="60">
        <v>97.246975313867381</v>
      </c>
      <c r="AZ671" s="60">
        <v>129.66263375182317</v>
      </c>
      <c r="BA671" s="60">
        <v>162.07829218977895</v>
      </c>
      <c r="BB671" s="60">
        <v>194.49395062773473</v>
      </c>
      <c r="BC671" s="60">
        <v>226.90960906569052</v>
      </c>
      <c r="BD671" s="60">
        <v>259.32526750364633</v>
      </c>
      <c r="BE671" s="60">
        <v>291.74092594160214</v>
      </c>
      <c r="BF671" s="60">
        <v>324.15658437955796</v>
      </c>
      <c r="BG671" s="60">
        <v>356.57224281751377</v>
      </c>
      <c r="BH671" s="60">
        <v>0</v>
      </c>
      <c r="BI671" s="60">
        <v>0</v>
      </c>
      <c r="BJ671" s="60">
        <v>36.35279676683313</v>
      </c>
      <c r="BK671" s="60">
        <v>72.70559353366626</v>
      </c>
      <c r="BL671" s="60">
        <v>109.05839030049938</v>
      </c>
      <c r="BM671" s="60">
        <v>145.41118706733252</v>
      </c>
      <c r="BN671" s="60">
        <v>181.76398383416566</v>
      </c>
      <c r="BO671" s="60">
        <v>218.11678060099879</v>
      </c>
      <c r="BP671" s="60">
        <v>254.46957736783193</v>
      </c>
      <c r="BQ671" s="60">
        <v>290.82237413466504</v>
      </c>
      <c r="BR671" s="60">
        <v>327.17517090149818</v>
      </c>
      <c r="BS671" s="60">
        <v>363.52796766833131</v>
      </c>
      <c r="BT671" s="60">
        <v>399.88076443516445</v>
      </c>
      <c r="BU671" s="60">
        <v>0</v>
      </c>
      <c r="BV671" s="60">
        <v>0</v>
      </c>
      <c r="BW671" s="60">
        <v>95.576014758266922</v>
      </c>
      <c r="BX671" s="60">
        <v>191.15202951653384</v>
      </c>
      <c r="BY671" s="60">
        <v>286.72804427480077</v>
      </c>
      <c r="BZ671" s="60">
        <v>382.30405903306769</v>
      </c>
      <c r="CA671" s="60">
        <v>477.88007379133461</v>
      </c>
      <c r="CB671" s="60">
        <v>573.45608854960153</v>
      </c>
      <c r="CC671" s="60">
        <v>669.03210330786851</v>
      </c>
      <c r="CD671" s="60">
        <v>764.60811806613538</v>
      </c>
      <c r="CE671" s="60">
        <v>860.18413282440224</v>
      </c>
      <c r="CF671" s="60">
        <v>955.76014758266911</v>
      </c>
      <c r="CG671" s="60">
        <v>1051.336162340936</v>
      </c>
      <c r="CH671" s="60">
        <v>0</v>
      </c>
    </row>
    <row r="672" spans="1:86">
      <c r="A672" s="57" t="s">
        <v>86</v>
      </c>
      <c r="B672" s="57" t="s">
        <v>701</v>
      </c>
      <c r="C672" s="58" t="s">
        <v>116</v>
      </c>
      <c r="D672" s="58" t="s">
        <v>333</v>
      </c>
      <c r="E672" s="58" t="str">
        <f>VLOOKUP(CONCATENATE($F$4,F672),'REG FL  CWIP - 1 System Per Boo'!$A$29:$B$1161,2,FALSE)</f>
        <v>Production</v>
      </c>
      <c r="F672" s="58" t="s">
        <v>457</v>
      </c>
      <c r="G672" s="58" t="s">
        <v>458</v>
      </c>
      <c r="H672" s="63">
        <v>334</v>
      </c>
      <c r="I672" s="60">
        <v>0</v>
      </c>
      <c r="J672" s="60">
        <v>0</v>
      </c>
      <c r="K672" s="60">
        <v>0</v>
      </c>
      <c r="L672" s="60">
        <v>0</v>
      </c>
      <c r="M672" s="60">
        <v>0</v>
      </c>
      <c r="N672" s="60">
        <v>0</v>
      </c>
      <c r="O672" s="60">
        <v>0</v>
      </c>
      <c r="P672" s="60">
        <v>0</v>
      </c>
      <c r="Q672" s="60">
        <v>0</v>
      </c>
      <c r="R672" s="60">
        <v>0</v>
      </c>
      <c r="S672" s="60">
        <v>0</v>
      </c>
      <c r="T672" s="60">
        <v>0</v>
      </c>
      <c r="U672" s="60">
        <v>0</v>
      </c>
      <c r="V672" s="60">
        <v>117.8794546394</v>
      </c>
      <c r="W672" s="60">
        <v>96.806305909200006</v>
      </c>
      <c r="X672" s="60">
        <v>283.6176704188</v>
      </c>
      <c r="Y672" s="60">
        <v>206.7320423992</v>
      </c>
      <c r="Z672" s="60">
        <v>31.798329069000001</v>
      </c>
      <c r="AA672" s="60">
        <v>0</v>
      </c>
      <c r="AB672" s="60">
        <v>0</v>
      </c>
      <c r="AC672" s="60">
        <v>0</v>
      </c>
      <c r="AD672" s="60">
        <v>0</v>
      </c>
      <c r="AE672" s="60">
        <v>0</v>
      </c>
      <c r="AF672" s="60">
        <v>0</v>
      </c>
      <c r="AG672" s="60">
        <v>0</v>
      </c>
      <c r="AH672" s="60">
        <v>736.83380243559998</v>
      </c>
      <c r="AI672" s="60">
        <v>0</v>
      </c>
      <c r="AJ672" s="60">
        <v>0</v>
      </c>
      <c r="AK672" s="60">
        <v>839.79840499880004</v>
      </c>
      <c r="AL672" s="60">
        <v>161.00710401879999</v>
      </c>
      <c r="AM672" s="60">
        <v>63.509554047999998</v>
      </c>
      <c r="AN672" s="60">
        <v>64.250833598200003</v>
      </c>
      <c r="AO672" s="60">
        <v>6.1139847914000001</v>
      </c>
      <c r="AP672" s="60">
        <v>3.8901261456</v>
      </c>
      <c r="AQ672" s="60">
        <v>4.6575494197999996</v>
      </c>
      <c r="AR672" s="60">
        <v>39.313844912199997</v>
      </c>
      <c r="AS672" s="60">
        <v>119.0275340342</v>
      </c>
      <c r="AT672" s="60">
        <v>0</v>
      </c>
      <c r="AU672" s="60">
        <v>1301.5689359670002</v>
      </c>
      <c r="AV672" s="60">
        <v>53.4925</v>
      </c>
      <c r="AW672" s="60">
        <v>53.4925</v>
      </c>
      <c r="AX672" s="60">
        <v>53.4925</v>
      </c>
      <c r="AY672" s="60">
        <v>53.4925</v>
      </c>
      <c r="AZ672" s="60">
        <v>53.4925</v>
      </c>
      <c r="BA672" s="60">
        <v>53.4925</v>
      </c>
      <c r="BB672" s="60">
        <v>53.4925</v>
      </c>
      <c r="BC672" s="60">
        <v>53.4925</v>
      </c>
      <c r="BD672" s="60">
        <v>53.4925</v>
      </c>
      <c r="BE672" s="60">
        <v>53.4925</v>
      </c>
      <c r="BF672" s="60">
        <v>53.4925</v>
      </c>
      <c r="BG672" s="60">
        <v>53.492500000000064</v>
      </c>
      <c r="BH672" s="60">
        <v>641.91</v>
      </c>
      <c r="BI672" s="60">
        <v>469.79666666666668</v>
      </c>
      <c r="BJ672" s="60">
        <v>469.79666666666668</v>
      </c>
      <c r="BK672" s="60">
        <v>469.79666666666668</v>
      </c>
      <c r="BL672" s="60">
        <v>469.79666666666668</v>
      </c>
      <c r="BM672" s="60">
        <v>469.79666666666668</v>
      </c>
      <c r="BN672" s="60">
        <v>469.79666666666668</v>
      </c>
      <c r="BO672" s="60">
        <v>469.79666666666668</v>
      </c>
      <c r="BP672" s="60">
        <v>469.79666666666668</v>
      </c>
      <c r="BQ672" s="60">
        <v>469.79666666666668</v>
      </c>
      <c r="BR672" s="60">
        <v>469.79666666666668</v>
      </c>
      <c r="BS672" s="60">
        <v>469.79666666666668</v>
      </c>
      <c r="BT672" s="60">
        <v>469.79666666666617</v>
      </c>
      <c r="BU672" s="60">
        <v>5637.56</v>
      </c>
      <c r="BV672" s="60">
        <v>0</v>
      </c>
      <c r="BW672" s="60">
        <v>0</v>
      </c>
      <c r="BX672" s="60">
        <v>1108.0041715993013</v>
      </c>
      <c r="BY672" s="60">
        <v>212.42781820978564</v>
      </c>
      <c r="BZ672" s="60">
        <v>83.792551167914922</v>
      </c>
      <c r="CA672" s="60">
        <v>84.770572594311929</v>
      </c>
      <c r="CB672" s="60">
        <v>8.066603382005189</v>
      </c>
      <c r="CC672" s="60">
        <v>5.1325127217626356</v>
      </c>
      <c r="CD672" s="60">
        <v>6.1450273730582747</v>
      </c>
      <c r="CE672" s="60">
        <v>51.869477132893351</v>
      </c>
      <c r="CF672" s="60">
        <v>157.0412654513911</v>
      </c>
      <c r="CG672" s="60">
        <v>3.6757523957930971E-7</v>
      </c>
      <c r="CH672" s="60">
        <v>1717.25</v>
      </c>
    </row>
    <row r="673" spans="1:86">
      <c r="A673" s="57" t="s">
        <v>86</v>
      </c>
      <c r="B673" s="57" t="s">
        <v>701</v>
      </c>
      <c r="C673" s="58" t="s">
        <v>116</v>
      </c>
      <c r="D673" s="58" t="s">
        <v>333</v>
      </c>
      <c r="E673" s="58" t="str">
        <f>VLOOKUP(CONCATENATE($F$4,F673),'REG FL  CWIP - 1 System Per Boo'!$A$29:$B$1161,2,FALSE)</f>
        <v>Production</v>
      </c>
      <c r="F673" s="58" t="s">
        <v>465</v>
      </c>
      <c r="G673" s="58" t="s">
        <v>458</v>
      </c>
      <c r="H673" s="63">
        <v>334</v>
      </c>
      <c r="I673" s="60">
        <v>0</v>
      </c>
      <c r="J673" s="60">
        <v>0</v>
      </c>
      <c r="K673" s="60">
        <v>0</v>
      </c>
      <c r="L673" s="60">
        <v>0</v>
      </c>
      <c r="M673" s="60">
        <v>0</v>
      </c>
      <c r="N673" s="60">
        <v>0</v>
      </c>
      <c r="O673" s="60">
        <v>0</v>
      </c>
      <c r="P673" s="60">
        <v>0</v>
      </c>
      <c r="Q673" s="60">
        <v>0</v>
      </c>
      <c r="R673" s="60">
        <v>0</v>
      </c>
      <c r="S673" s="60">
        <v>0</v>
      </c>
      <c r="T673" s="60">
        <v>0</v>
      </c>
      <c r="U673" s="60">
        <v>0</v>
      </c>
      <c r="V673" s="60">
        <v>5.9059120329999999</v>
      </c>
      <c r="W673" s="60">
        <v>5.9059120329999999</v>
      </c>
      <c r="X673" s="60">
        <v>5.9059120329999999</v>
      </c>
      <c r="Y673" s="60">
        <v>5.9059120329999999</v>
      </c>
      <c r="Z673" s="60">
        <v>5.9059120329999999</v>
      </c>
      <c r="AA673" s="60">
        <v>5.9059120329999999</v>
      </c>
      <c r="AB673" s="60">
        <v>5.9059120329999999</v>
      </c>
      <c r="AC673" s="60">
        <v>5.9059120329999999</v>
      </c>
      <c r="AD673" s="60">
        <v>5.9059120329999999</v>
      </c>
      <c r="AE673" s="60">
        <v>5.9059120329999999</v>
      </c>
      <c r="AF673" s="60">
        <v>5.9059120329999999</v>
      </c>
      <c r="AG673" s="60">
        <v>5.9059120329999999</v>
      </c>
      <c r="AH673" s="60">
        <v>70.870944395999999</v>
      </c>
      <c r="AI673" s="60">
        <v>29.285417979999998</v>
      </c>
      <c r="AJ673" s="60">
        <v>29.285417979999998</v>
      </c>
      <c r="AK673" s="60">
        <v>29.285417979999998</v>
      </c>
      <c r="AL673" s="60">
        <v>29.285417979999998</v>
      </c>
      <c r="AM673" s="60">
        <v>29.285417979999998</v>
      </c>
      <c r="AN673" s="60">
        <v>29.285417979999998</v>
      </c>
      <c r="AO673" s="60">
        <v>29.285417979999998</v>
      </c>
      <c r="AP673" s="60">
        <v>29.285417979999998</v>
      </c>
      <c r="AQ673" s="60">
        <v>29.285417979999998</v>
      </c>
      <c r="AR673" s="60">
        <v>29.285417979999998</v>
      </c>
      <c r="AS673" s="60">
        <v>29.285417979999998</v>
      </c>
      <c r="AT673" s="60">
        <v>29.285417979999998</v>
      </c>
      <c r="AU673" s="60">
        <v>351.42501575999995</v>
      </c>
      <c r="AV673" s="60">
        <v>32.415658437955791</v>
      </c>
      <c r="AW673" s="60">
        <v>32.415658437955791</v>
      </c>
      <c r="AX673" s="60">
        <v>32.415658437955791</v>
      </c>
      <c r="AY673" s="60">
        <v>32.415658437955791</v>
      </c>
      <c r="AZ673" s="60">
        <v>32.415658437955791</v>
      </c>
      <c r="BA673" s="60">
        <v>32.415658437955791</v>
      </c>
      <c r="BB673" s="60">
        <v>32.415658437955791</v>
      </c>
      <c r="BC673" s="60">
        <v>32.415658437955791</v>
      </c>
      <c r="BD673" s="60">
        <v>32.415658437955791</v>
      </c>
      <c r="BE673" s="60">
        <v>32.415658437955791</v>
      </c>
      <c r="BF673" s="60">
        <v>32.415658437955791</v>
      </c>
      <c r="BG673" s="60">
        <v>32.415658382486242</v>
      </c>
      <c r="BH673" s="60">
        <v>388.98790120000001</v>
      </c>
      <c r="BI673" s="60">
        <v>36.35279676683313</v>
      </c>
      <c r="BJ673" s="60">
        <v>36.35279676683313</v>
      </c>
      <c r="BK673" s="60">
        <v>36.35279676683313</v>
      </c>
      <c r="BL673" s="60">
        <v>36.35279676683313</v>
      </c>
      <c r="BM673" s="60">
        <v>36.35279676683313</v>
      </c>
      <c r="BN673" s="60">
        <v>36.35279676683313</v>
      </c>
      <c r="BO673" s="60">
        <v>36.35279676683313</v>
      </c>
      <c r="BP673" s="60">
        <v>36.35279676683313</v>
      </c>
      <c r="BQ673" s="60">
        <v>36.35279676683313</v>
      </c>
      <c r="BR673" s="60">
        <v>36.35279676683313</v>
      </c>
      <c r="BS673" s="60">
        <v>36.35279676683313</v>
      </c>
      <c r="BT673" s="60">
        <v>36.352796664835523</v>
      </c>
      <c r="BU673" s="60">
        <v>436.23356109999997</v>
      </c>
      <c r="BV673" s="60">
        <v>95.576014758266922</v>
      </c>
      <c r="BW673" s="60">
        <v>95.576014758266922</v>
      </c>
      <c r="BX673" s="60">
        <v>95.576014758266922</v>
      </c>
      <c r="BY673" s="60">
        <v>95.576014758266922</v>
      </c>
      <c r="BZ673" s="60">
        <v>95.576014758266922</v>
      </c>
      <c r="CA673" s="60">
        <v>95.576014758266922</v>
      </c>
      <c r="CB673" s="60">
        <v>95.576014758266922</v>
      </c>
      <c r="CC673" s="60">
        <v>95.576014758266922</v>
      </c>
      <c r="CD673" s="60">
        <v>95.576014758266922</v>
      </c>
      <c r="CE673" s="60">
        <v>95.576014758266922</v>
      </c>
      <c r="CF673" s="60">
        <v>95.576014758266922</v>
      </c>
      <c r="CG673" s="60">
        <v>95.576014659063958</v>
      </c>
      <c r="CH673" s="60">
        <v>1146.9121769999999</v>
      </c>
    </row>
    <row r="674" spans="1:86">
      <c r="A674" s="57" t="s">
        <v>86</v>
      </c>
      <c r="B674" s="58" t="s">
        <v>719</v>
      </c>
      <c r="C674" s="59" t="s">
        <v>116</v>
      </c>
      <c r="D674" s="58" t="s">
        <v>333</v>
      </c>
      <c r="E674" s="58" t="str">
        <f>VLOOKUP(CONCATENATE($F$4,F674),'REG FL  CWIP - 1 System Per Boo'!$A$29:$B$1161,2,FALSE)</f>
        <v>Production</v>
      </c>
      <c r="F674" s="58" t="s">
        <v>465</v>
      </c>
      <c r="G674" s="58" t="s">
        <v>458</v>
      </c>
      <c r="H674" s="63">
        <v>334</v>
      </c>
      <c r="I674" s="60">
        <v>0</v>
      </c>
      <c r="J674" s="60">
        <v>0</v>
      </c>
      <c r="K674" s="60">
        <v>0</v>
      </c>
      <c r="L674" s="60">
        <v>0</v>
      </c>
      <c r="M674" s="60">
        <v>0</v>
      </c>
      <c r="N674" s="60">
        <v>0</v>
      </c>
      <c r="O674" s="60">
        <v>0</v>
      </c>
      <c r="P674" s="60">
        <v>0</v>
      </c>
      <c r="Q674" s="60">
        <v>0</v>
      </c>
      <c r="R674" s="60">
        <v>0</v>
      </c>
      <c r="S674" s="60">
        <v>0</v>
      </c>
      <c r="T674" s="60">
        <v>0</v>
      </c>
      <c r="U674" s="60">
        <v>0</v>
      </c>
      <c r="V674" s="60">
        <v>0</v>
      </c>
      <c r="W674" s="60">
        <v>0</v>
      </c>
      <c r="X674" s="60">
        <v>0</v>
      </c>
      <c r="Y674" s="60">
        <v>0</v>
      </c>
      <c r="Z674" s="60">
        <v>0</v>
      </c>
      <c r="AA674" s="60">
        <v>0</v>
      </c>
      <c r="AB674" s="60">
        <v>0</v>
      </c>
      <c r="AC674" s="60">
        <v>0</v>
      </c>
      <c r="AD674" s="60">
        <v>0</v>
      </c>
      <c r="AE674" s="60">
        <v>0</v>
      </c>
      <c r="AF674" s="60">
        <v>0</v>
      </c>
      <c r="AG674" s="60">
        <v>70.870944395999999</v>
      </c>
      <c r="AH674" s="60">
        <v>70.870944395999999</v>
      </c>
      <c r="AI674" s="60">
        <v>0</v>
      </c>
      <c r="AJ674" s="60">
        <v>0</v>
      </c>
      <c r="AK674" s="60">
        <v>0</v>
      </c>
      <c r="AL674" s="60">
        <v>0</v>
      </c>
      <c r="AM674" s="60">
        <v>0</v>
      </c>
      <c r="AN674" s="60">
        <v>0</v>
      </c>
      <c r="AO674" s="60">
        <v>0</v>
      </c>
      <c r="AP674" s="60">
        <v>0</v>
      </c>
      <c r="AQ674" s="60">
        <v>0</v>
      </c>
      <c r="AR674" s="60">
        <v>0</v>
      </c>
      <c r="AS674" s="60">
        <v>0</v>
      </c>
      <c r="AT674" s="60">
        <v>351.42501575999995</v>
      </c>
      <c r="AU674" s="60">
        <v>351.42501575999995</v>
      </c>
      <c r="AV674" s="60">
        <v>0</v>
      </c>
      <c r="AW674" s="60">
        <v>0</v>
      </c>
      <c r="AX674" s="60">
        <v>0</v>
      </c>
      <c r="AY674" s="60">
        <v>0</v>
      </c>
      <c r="AZ674" s="60">
        <v>0</v>
      </c>
      <c r="BA674" s="60">
        <v>0</v>
      </c>
      <c r="BB674" s="60">
        <v>0</v>
      </c>
      <c r="BC674" s="60">
        <v>0</v>
      </c>
      <c r="BD674" s="60">
        <v>0</v>
      </c>
      <c r="BE674" s="60">
        <v>0</v>
      </c>
      <c r="BF674" s="60">
        <v>0</v>
      </c>
      <c r="BG674" s="60">
        <v>388.98790120000001</v>
      </c>
      <c r="BH674" s="60">
        <v>388.98790120000001</v>
      </c>
      <c r="BI674" s="60">
        <v>0</v>
      </c>
      <c r="BJ674" s="60">
        <v>0</v>
      </c>
      <c r="BK674" s="60">
        <v>0</v>
      </c>
      <c r="BL674" s="60">
        <v>0</v>
      </c>
      <c r="BM674" s="60">
        <v>0</v>
      </c>
      <c r="BN674" s="60">
        <v>0</v>
      </c>
      <c r="BO674" s="60">
        <v>0</v>
      </c>
      <c r="BP674" s="60">
        <v>0</v>
      </c>
      <c r="BQ674" s="60">
        <v>0</v>
      </c>
      <c r="BR674" s="60">
        <v>0</v>
      </c>
      <c r="BS674" s="60">
        <v>0</v>
      </c>
      <c r="BT674" s="60">
        <v>436.23356109999997</v>
      </c>
      <c r="BU674" s="60">
        <v>436.23356109999997</v>
      </c>
      <c r="BV674" s="60">
        <v>0</v>
      </c>
      <c r="BW674" s="60">
        <v>0</v>
      </c>
      <c r="BX674" s="60">
        <v>0</v>
      </c>
      <c r="BY674" s="60">
        <v>0</v>
      </c>
      <c r="BZ674" s="60">
        <v>0</v>
      </c>
      <c r="CA674" s="60">
        <v>0</v>
      </c>
      <c r="CB674" s="60">
        <v>0</v>
      </c>
      <c r="CC674" s="60">
        <v>0</v>
      </c>
      <c r="CD674" s="60">
        <v>0</v>
      </c>
      <c r="CE674" s="60">
        <v>0</v>
      </c>
      <c r="CF674" s="60">
        <v>0</v>
      </c>
      <c r="CG674" s="60">
        <v>1146.9121769999999</v>
      </c>
      <c r="CH674" s="60">
        <v>1146.9121769999999</v>
      </c>
    </row>
    <row r="675" spans="1:86">
      <c r="A675" s="57" t="s">
        <v>86</v>
      </c>
      <c r="B675" s="58" t="s">
        <v>719</v>
      </c>
      <c r="C675" s="59" t="s">
        <v>116</v>
      </c>
      <c r="D675" s="58" t="s">
        <v>333</v>
      </c>
      <c r="E675" s="58" t="str">
        <f>VLOOKUP(CONCATENATE($F$4,F675),'REG FL  CWIP - 1 System Per Boo'!$A$29:$B$1161,2,FALSE)</f>
        <v>Production</v>
      </c>
      <c r="F675" s="58" t="s">
        <v>457</v>
      </c>
      <c r="G675" s="58" t="s">
        <v>458</v>
      </c>
      <c r="H675" s="63">
        <v>334</v>
      </c>
      <c r="I675" s="60">
        <v>0</v>
      </c>
      <c r="J675" s="60">
        <v>0</v>
      </c>
      <c r="K675" s="60">
        <v>0</v>
      </c>
      <c r="L675" s="60">
        <v>0</v>
      </c>
      <c r="M675" s="60">
        <v>0</v>
      </c>
      <c r="N675" s="60">
        <v>0</v>
      </c>
      <c r="O675" s="60">
        <v>0</v>
      </c>
      <c r="P675" s="60">
        <v>0</v>
      </c>
      <c r="Q675" s="60">
        <v>0</v>
      </c>
      <c r="R675" s="60">
        <v>0</v>
      </c>
      <c r="S675" s="60">
        <v>0</v>
      </c>
      <c r="T675" s="60">
        <v>0</v>
      </c>
      <c r="U675" s="60">
        <v>0</v>
      </c>
      <c r="V675" s="60">
        <v>0</v>
      </c>
      <c r="W675" s="60">
        <v>0</v>
      </c>
      <c r="X675" s="60">
        <v>70.359429683200005</v>
      </c>
      <c r="Y675" s="60">
        <v>541.06547272059458</v>
      </c>
      <c r="Z675" s="60">
        <v>0</v>
      </c>
      <c r="AA675" s="60">
        <v>0</v>
      </c>
      <c r="AB675" s="60">
        <v>0</v>
      </c>
      <c r="AC675" s="60">
        <v>0</v>
      </c>
      <c r="AD675" s="60">
        <v>0</v>
      </c>
      <c r="AE675" s="60">
        <v>0</v>
      </c>
      <c r="AF675" s="60">
        <v>0</v>
      </c>
      <c r="AG675" s="60">
        <v>0</v>
      </c>
      <c r="AH675" s="60">
        <v>611.42490240379459</v>
      </c>
      <c r="AI675" s="60">
        <v>0</v>
      </c>
      <c r="AJ675" s="60">
        <v>0</v>
      </c>
      <c r="AK675" s="60">
        <v>0</v>
      </c>
      <c r="AL675" s="60">
        <v>0</v>
      </c>
      <c r="AM675" s="60">
        <v>0</v>
      </c>
      <c r="AN675" s="60">
        <v>0</v>
      </c>
      <c r="AO675" s="60">
        <v>0</v>
      </c>
      <c r="AP675" s="60">
        <v>0</v>
      </c>
      <c r="AQ675" s="60">
        <v>0</v>
      </c>
      <c r="AR675" s="60">
        <v>0</v>
      </c>
      <c r="AS675" s="60">
        <v>0</v>
      </c>
      <c r="AT675" s="60">
        <v>403.93727547586457</v>
      </c>
      <c r="AU675" s="60">
        <v>403.93727547586457</v>
      </c>
      <c r="AV675" s="60">
        <v>0</v>
      </c>
      <c r="AW675" s="60">
        <v>0</v>
      </c>
      <c r="AX675" s="60">
        <v>0</v>
      </c>
      <c r="AY675" s="60">
        <v>0</v>
      </c>
      <c r="AZ675" s="60">
        <v>0</v>
      </c>
      <c r="BA675" s="60">
        <v>0</v>
      </c>
      <c r="BB675" s="60">
        <v>0</v>
      </c>
      <c r="BC675" s="60">
        <v>0</v>
      </c>
      <c r="BD675" s="60">
        <v>0</v>
      </c>
      <c r="BE675" s="60">
        <v>0</v>
      </c>
      <c r="BF675" s="60">
        <v>0</v>
      </c>
      <c r="BG675" s="60">
        <v>1105.0118854828072</v>
      </c>
      <c r="BH675" s="60">
        <v>1105.0118854828072</v>
      </c>
      <c r="BI675" s="60">
        <v>0</v>
      </c>
      <c r="BJ675" s="60">
        <v>0</v>
      </c>
      <c r="BK675" s="60">
        <v>0</v>
      </c>
      <c r="BL675" s="60">
        <v>0</v>
      </c>
      <c r="BM675" s="60">
        <v>0</v>
      </c>
      <c r="BN675" s="60">
        <v>0</v>
      </c>
      <c r="BO675" s="60">
        <v>0</v>
      </c>
      <c r="BP675" s="60">
        <v>4194.933823012967</v>
      </c>
      <c r="BQ675" s="60">
        <v>0</v>
      </c>
      <c r="BR675" s="60">
        <v>0</v>
      </c>
      <c r="BS675" s="60">
        <v>247.66271126691512</v>
      </c>
      <c r="BT675" s="60">
        <v>1338.3846407401682</v>
      </c>
      <c r="BU675" s="60">
        <v>5780.9811750200497</v>
      </c>
      <c r="BV675" s="60">
        <v>0</v>
      </c>
      <c r="BW675" s="60">
        <v>0</v>
      </c>
      <c r="BX675" s="60">
        <v>0</v>
      </c>
      <c r="BY675" s="60">
        <v>0</v>
      </c>
      <c r="BZ675" s="60">
        <v>0</v>
      </c>
      <c r="CA675" s="60">
        <v>549.5968209607563</v>
      </c>
      <c r="CB675" s="60">
        <v>0</v>
      </c>
      <c r="CC675" s="60">
        <v>69.761164333231818</v>
      </c>
      <c r="CD675" s="60">
        <v>973.16144719286387</v>
      </c>
      <c r="CE675" s="60">
        <v>0</v>
      </c>
      <c r="CF675" s="60">
        <v>0</v>
      </c>
      <c r="CG675" s="60">
        <v>0</v>
      </c>
      <c r="CH675" s="60">
        <v>1592.5194324868521</v>
      </c>
    </row>
    <row r="676" spans="1:86">
      <c r="A676" s="57" t="s">
        <v>86</v>
      </c>
      <c r="B676" s="58" t="s">
        <v>723</v>
      </c>
      <c r="C676" s="59" t="s">
        <v>116</v>
      </c>
      <c r="D676" s="58" t="s">
        <v>333</v>
      </c>
      <c r="E676" s="58" t="str">
        <f>VLOOKUP(CONCATENATE($F$4,F676),'REG FL  CWIP - 1 System Per Boo'!$A$29:$B$1161,2,FALSE)</f>
        <v>Production</v>
      </c>
      <c r="F676" s="58" t="s">
        <v>457</v>
      </c>
      <c r="G676" s="58" t="s">
        <v>458</v>
      </c>
      <c r="H676" s="63">
        <v>334</v>
      </c>
      <c r="I676" s="60">
        <v>0</v>
      </c>
      <c r="J676" s="60">
        <v>0</v>
      </c>
      <c r="K676" s="60">
        <v>0</v>
      </c>
      <c r="L676" s="60">
        <v>0</v>
      </c>
      <c r="M676" s="60">
        <v>0</v>
      </c>
      <c r="N676" s="60">
        <v>0</v>
      </c>
      <c r="O676" s="60">
        <v>0</v>
      </c>
      <c r="P676" s="60">
        <v>0</v>
      </c>
      <c r="Q676" s="60">
        <v>0</v>
      </c>
      <c r="R676" s="60">
        <v>0</v>
      </c>
      <c r="S676" s="60">
        <v>0</v>
      </c>
      <c r="T676" s="60">
        <v>0</v>
      </c>
      <c r="U676" s="60">
        <v>0</v>
      </c>
      <c r="V676" s="60">
        <v>117.8794546394</v>
      </c>
      <c r="W676" s="60">
        <v>214.6857605486</v>
      </c>
      <c r="X676" s="60">
        <v>427.9440012842</v>
      </c>
      <c r="Y676" s="60">
        <v>93.610570962805355</v>
      </c>
      <c r="Z676" s="60">
        <v>125.40890003180536</v>
      </c>
      <c r="AA676" s="60">
        <v>125.40890003180536</v>
      </c>
      <c r="AB676" s="60">
        <v>125.40890003180536</v>
      </c>
      <c r="AC676" s="60">
        <v>125.40890003180536</v>
      </c>
      <c r="AD676" s="60">
        <v>125.40890003180536</v>
      </c>
      <c r="AE676" s="60">
        <v>125.40890003180536</v>
      </c>
      <c r="AF676" s="60">
        <v>125.40890003180536</v>
      </c>
      <c r="AG676" s="60">
        <v>125.40890003180536</v>
      </c>
      <c r="AH676" s="60">
        <v>125.40890003180536</v>
      </c>
      <c r="AI676" s="60">
        <v>125.40890003180536</v>
      </c>
      <c r="AJ676" s="60">
        <v>125.40890003180536</v>
      </c>
      <c r="AK676" s="60">
        <v>965.20730503060543</v>
      </c>
      <c r="AL676" s="60">
        <v>1126.2144090494055</v>
      </c>
      <c r="AM676" s="60">
        <v>1189.7239630974054</v>
      </c>
      <c r="AN676" s="60">
        <v>1253.9747966956054</v>
      </c>
      <c r="AO676" s="60">
        <v>1260.0887814870055</v>
      </c>
      <c r="AP676" s="60">
        <v>1263.9789076326056</v>
      </c>
      <c r="AQ676" s="60">
        <v>1268.6364570524056</v>
      </c>
      <c r="AR676" s="60">
        <v>1307.9503019646056</v>
      </c>
      <c r="AS676" s="60">
        <v>1426.9778359988056</v>
      </c>
      <c r="AT676" s="60">
        <v>1023.0405605229411</v>
      </c>
      <c r="AU676" s="60">
        <v>1023.0405605229411</v>
      </c>
      <c r="AV676" s="60">
        <v>1076.533060522941</v>
      </c>
      <c r="AW676" s="60">
        <v>1130.0255605229411</v>
      </c>
      <c r="AX676" s="60">
        <v>1183.5180605229411</v>
      </c>
      <c r="AY676" s="60">
        <v>1237.0105605229412</v>
      </c>
      <c r="AZ676" s="60">
        <v>1290.5030605229413</v>
      </c>
      <c r="BA676" s="60">
        <v>1343.9955605229413</v>
      </c>
      <c r="BB676" s="60">
        <v>1397.4880605229414</v>
      </c>
      <c r="BC676" s="60">
        <v>1450.9805605229415</v>
      </c>
      <c r="BD676" s="60">
        <v>1504.4730605229415</v>
      </c>
      <c r="BE676" s="60">
        <v>1557.9655605229416</v>
      </c>
      <c r="BF676" s="60">
        <v>1611.4580605229417</v>
      </c>
      <c r="BG676" s="60">
        <v>559.93867504013451</v>
      </c>
      <c r="BH676" s="60">
        <v>559.93867504013451</v>
      </c>
      <c r="BI676" s="60">
        <v>1029.7353417068011</v>
      </c>
      <c r="BJ676" s="60">
        <v>1499.5320083734678</v>
      </c>
      <c r="BK676" s="60">
        <v>1969.3286750401344</v>
      </c>
      <c r="BL676" s="60">
        <v>2439.125341706801</v>
      </c>
      <c r="BM676" s="60">
        <v>2908.9220083734676</v>
      </c>
      <c r="BN676" s="60">
        <v>3378.7186750401343</v>
      </c>
      <c r="BO676" s="60">
        <v>3848.5153417068009</v>
      </c>
      <c r="BP676" s="60">
        <v>123.37818536050054</v>
      </c>
      <c r="BQ676" s="60">
        <v>593.17485202716716</v>
      </c>
      <c r="BR676" s="60">
        <v>1062.9715186938338</v>
      </c>
      <c r="BS676" s="60">
        <v>1285.1054740935854</v>
      </c>
      <c r="BT676" s="60">
        <v>416.51750002008339</v>
      </c>
      <c r="BU676" s="60">
        <v>416.51750002008339</v>
      </c>
      <c r="BV676" s="60">
        <v>416.51750002008339</v>
      </c>
      <c r="BW676" s="60">
        <v>416.51750002008339</v>
      </c>
      <c r="BX676" s="60">
        <v>1524.5216716193847</v>
      </c>
      <c r="BY676" s="60">
        <v>1736.9494898291705</v>
      </c>
      <c r="BZ676" s="60">
        <v>1820.7420409970855</v>
      </c>
      <c r="CA676" s="60">
        <v>1355.9157926306411</v>
      </c>
      <c r="CB676" s="60">
        <v>1363.9823960126464</v>
      </c>
      <c r="CC676" s="60">
        <v>1299.3537444011772</v>
      </c>
      <c r="CD676" s="60">
        <v>332.33732458137172</v>
      </c>
      <c r="CE676" s="60">
        <v>384.20680171426505</v>
      </c>
      <c r="CF676" s="60">
        <v>541.24806716565615</v>
      </c>
      <c r="CG676" s="60">
        <v>541.24806753323139</v>
      </c>
      <c r="CH676" s="60">
        <v>541.24806753323139</v>
      </c>
    </row>
    <row r="677" spans="1:86">
      <c r="A677" s="57" t="s">
        <v>86</v>
      </c>
      <c r="B677" s="58" t="s">
        <v>723</v>
      </c>
      <c r="C677" s="59" t="s">
        <v>116</v>
      </c>
      <c r="D677" s="58" t="s">
        <v>333</v>
      </c>
      <c r="E677" s="58" t="str">
        <f>VLOOKUP(CONCATENATE($F$4,F677),'REG FL  CWIP - 1 System Per Boo'!$A$29:$B$1161,2,FALSE)</f>
        <v>Production</v>
      </c>
      <c r="F677" s="58" t="s">
        <v>465</v>
      </c>
      <c r="G677" s="58" t="s">
        <v>458</v>
      </c>
      <c r="H677" s="63">
        <v>334</v>
      </c>
      <c r="I677" s="60">
        <v>0</v>
      </c>
      <c r="J677" s="60">
        <v>0</v>
      </c>
      <c r="K677" s="60">
        <v>0</v>
      </c>
      <c r="L677" s="60">
        <v>0</v>
      </c>
      <c r="M677" s="60">
        <v>0</v>
      </c>
      <c r="N677" s="60">
        <v>0</v>
      </c>
      <c r="O677" s="60">
        <v>0</v>
      </c>
      <c r="P677" s="60">
        <v>0</v>
      </c>
      <c r="Q677" s="60">
        <v>0</v>
      </c>
      <c r="R677" s="60">
        <v>0</v>
      </c>
      <c r="S677" s="60">
        <v>0</v>
      </c>
      <c r="T677" s="60">
        <v>0</v>
      </c>
      <c r="U677" s="60">
        <v>0</v>
      </c>
      <c r="V677" s="60">
        <v>5.9059120329999999</v>
      </c>
      <c r="W677" s="60">
        <v>11.811824066</v>
      </c>
      <c r="X677" s="60">
        <v>17.717736099</v>
      </c>
      <c r="Y677" s="60">
        <v>23.623648132</v>
      </c>
      <c r="Z677" s="60">
        <v>29.529560164999999</v>
      </c>
      <c r="AA677" s="60">
        <v>35.435472197999999</v>
      </c>
      <c r="AB677" s="60">
        <v>41.341384230999999</v>
      </c>
      <c r="AC677" s="60">
        <v>47.247296263999999</v>
      </c>
      <c r="AD677" s="60">
        <v>53.153208296999999</v>
      </c>
      <c r="AE677" s="60">
        <v>59.059120329999999</v>
      </c>
      <c r="AF677" s="60">
        <v>64.965032363000006</v>
      </c>
      <c r="AG677" s="60">
        <v>0</v>
      </c>
      <c r="AH677" s="60">
        <v>0</v>
      </c>
      <c r="AI677" s="60">
        <v>29.285417979999998</v>
      </c>
      <c r="AJ677" s="60">
        <v>58.570835959999997</v>
      </c>
      <c r="AK677" s="60">
        <v>87.856253939999988</v>
      </c>
      <c r="AL677" s="60">
        <v>117.14167191999999</v>
      </c>
      <c r="AM677" s="60">
        <v>146.4270899</v>
      </c>
      <c r="AN677" s="60">
        <v>175.71250788</v>
      </c>
      <c r="AO677" s="60">
        <v>204.99792586000001</v>
      </c>
      <c r="AP677" s="60">
        <v>234.28334384000001</v>
      </c>
      <c r="AQ677" s="60">
        <v>263.56876182000002</v>
      </c>
      <c r="AR677" s="60">
        <v>292.8541798</v>
      </c>
      <c r="AS677" s="60">
        <v>322.13959777999997</v>
      </c>
      <c r="AT677" s="60">
        <v>0</v>
      </c>
      <c r="AU677" s="60">
        <v>0</v>
      </c>
      <c r="AV677" s="60">
        <v>32.415658437955791</v>
      </c>
      <c r="AW677" s="60">
        <v>64.831316875911583</v>
      </c>
      <c r="AX677" s="60">
        <v>97.246975313867381</v>
      </c>
      <c r="AY677" s="60">
        <v>129.66263375182317</v>
      </c>
      <c r="AZ677" s="60">
        <v>162.07829218977895</v>
      </c>
      <c r="BA677" s="60">
        <v>194.49395062773473</v>
      </c>
      <c r="BB677" s="60">
        <v>226.90960906569052</v>
      </c>
      <c r="BC677" s="60">
        <v>259.32526750364633</v>
      </c>
      <c r="BD677" s="60">
        <v>291.74092594160214</v>
      </c>
      <c r="BE677" s="60">
        <v>324.15658437955796</v>
      </c>
      <c r="BF677" s="60">
        <v>356.57224281751377</v>
      </c>
      <c r="BG677" s="60">
        <v>0</v>
      </c>
      <c r="BH677" s="60">
        <v>0</v>
      </c>
      <c r="BI677" s="60">
        <v>36.35279676683313</v>
      </c>
      <c r="BJ677" s="60">
        <v>72.70559353366626</v>
      </c>
      <c r="BK677" s="60">
        <v>109.05839030049938</v>
      </c>
      <c r="BL677" s="60">
        <v>145.41118706733252</v>
      </c>
      <c r="BM677" s="60">
        <v>181.76398383416566</v>
      </c>
      <c r="BN677" s="60">
        <v>218.11678060099879</v>
      </c>
      <c r="BO677" s="60">
        <v>254.46957736783193</v>
      </c>
      <c r="BP677" s="60">
        <v>290.82237413466504</v>
      </c>
      <c r="BQ677" s="60">
        <v>327.17517090149818</v>
      </c>
      <c r="BR677" s="60">
        <v>363.52796766833131</v>
      </c>
      <c r="BS677" s="60">
        <v>399.88076443516445</v>
      </c>
      <c r="BT677" s="60">
        <v>0</v>
      </c>
      <c r="BU677" s="60">
        <v>0</v>
      </c>
      <c r="BV677" s="60">
        <v>95.576014758266922</v>
      </c>
      <c r="BW677" s="60">
        <v>191.15202951653384</v>
      </c>
      <c r="BX677" s="60">
        <v>286.72804427480077</v>
      </c>
      <c r="BY677" s="60">
        <v>382.30405903306769</v>
      </c>
      <c r="BZ677" s="60">
        <v>477.88007379133461</v>
      </c>
      <c r="CA677" s="60">
        <v>573.45608854960153</v>
      </c>
      <c r="CB677" s="60">
        <v>669.03210330786851</v>
      </c>
      <c r="CC677" s="60">
        <v>764.60811806613538</v>
      </c>
      <c r="CD677" s="60">
        <v>860.18413282440224</v>
      </c>
      <c r="CE677" s="60">
        <v>955.76014758266911</v>
      </c>
      <c r="CF677" s="60">
        <v>1051.336162340936</v>
      </c>
      <c r="CG677" s="60">
        <v>0</v>
      </c>
      <c r="CH677" s="60">
        <v>0</v>
      </c>
    </row>
    <row r="678" spans="1:86">
      <c r="A678" s="57" t="s">
        <v>86</v>
      </c>
      <c r="B678" s="58" t="s">
        <v>132</v>
      </c>
      <c r="C678" s="59" t="s">
        <v>116</v>
      </c>
      <c r="D678" s="58" t="s">
        <v>333</v>
      </c>
      <c r="E678" s="58" t="str">
        <f>VLOOKUP(CONCATENATE($F$4,F678),'REG FL  CWIP - 1 System Per Boo'!$A$29:$B$1161,2,FALSE)</f>
        <v>Production</v>
      </c>
      <c r="F678" s="58" t="s">
        <v>459</v>
      </c>
      <c r="G678" s="58" t="s">
        <v>460</v>
      </c>
      <c r="H678" s="63">
        <v>334</v>
      </c>
      <c r="I678" s="60">
        <v>0</v>
      </c>
      <c r="J678" s="60">
        <v>0</v>
      </c>
      <c r="K678" s="60">
        <v>0</v>
      </c>
      <c r="L678" s="60">
        <v>0</v>
      </c>
      <c r="M678" s="60">
        <v>0</v>
      </c>
      <c r="N678" s="60">
        <v>0</v>
      </c>
      <c r="O678" s="60">
        <v>0</v>
      </c>
      <c r="P678" s="60">
        <v>0</v>
      </c>
      <c r="Q678" s="60">
        <v>0</v>
      </c>
      <c r="R678" s="60">
        <v>0</v>
      </c>
      <c r="S678" s="60">
        <v>0</v>
      </c>
      <c r="T678" s="60">
        <v>0</v>
      </c>
      <c r="U678" s="60">
        <v>0</v>
      </c>
      <c r="V678" s="60">
        <v>0</v>
      </c>
      <c r="W678" s="60">
        <v>50.389057108400003</v>
      </c>
      <c r="X678" s="60">
        <v>91.770131459600009</v>
      </c>
      <c r="Y678" s="60">
        <v>182.93005160120001</v>
      </c>
      <c r="Z678" s="60">
        <v>40.015017210795122</v>
      </c>
      <c r="AA678" s="60">
        <v>53.607613344795126</v>
      </c>
      <c r="AB678" s="60">
        <v>53.607613344795126</v>
      </c>
      <c r="AC678" s="60">
        <v>53.607613344795126</v>
      </c>
      <c r="AD678" s="60">
        <v>53.607613344795126</v>
      </c>
      <c r="AE678" s="60">
        <v>53.607613344795126</v>
      </c>
      <c r="AF678" s="60">
        <v>53.607613344795126</v>
      </c>
      <c r="AG678" s="60">
        <v>53.607613344795126</v>
      </c>
      <c r="AH678" s="60">
        <v>0</v>
      </c>
      <c r="AI678" s="60">
        <v>53.607613344795126</v>
      </c>
      <c r="AJ678" s="60">
        <v>53.607613344795126</v>
      </c>
      <c r="AK678" s="60">
        <v>53.607613344795126</v>
      </c>
      <c r="AL678" s="60">
        <v>412.59001548159512</v>
      </c>
      <c r="AM678" s="60">
        <v>481.41452933839514</v>
      </c>
      <c r="AN678" s="60">
        <v>508.56248786639514</v>
      </c>
      <c r="AO678" s="60">
        <v>536.02731567159515</v>
      </c>
      <c r="AP678" s="60">
        <v>538.64081545199519</v>
      </c>
      <c r="AQ678" s="60">
        <v>540.30369885359517</v>
      </c>
      <c r="AR678" s="60">
        <v>542.29462699639521</v>
      </c>
      <c r="AS678" s="60">
        <v>559.09982500559522</v>
      </c>
      <c r="AT678" s="60">
        <v>609.97964310679527</v>
      </c>
      <c r="AU678" s="60">
        <v>53.607613344795126</v>
      </c>
      <c r="AV678" s="60">
        <v>437.31156872157732</v>
      </c>
      <c r="AW678" s="60">
        <v>460.17740205491066</v>
      </c>
      <c r="AX678" s="60">
        <v>483.043235388244</v>
      </c>
      <c r="AY678" s="60">
        <v>505.90906872157734</v>
      </c>
      <c r="AZ678" s="60">
        <v>528.77490205491063</v>
      </c>
      <c r="BA678" s="60">
        <v>551.64073538824391</v>
      </c>
      <c r="BB678" s="60">
        <v>574.5065687215772</v>
      </c>
      <c r="BC678" s="60">
        <v>597.37240205491048</v>
      </c>
      <c r="BD678" s="60">
        <v>620.23823538824377</v>
      </c>
      <c r="BE678" s="60">
        <v>643.10406872157705</v>
      </c>
      <c r="BF678" s="60">
        <v>665.96990205491034</v>
      </c>
      <c r="BG678" s="60">
        <v>688.83573538824362</v>
      </c>
      <c r="BH678" s="60">
        <v>437.31156872157732</v>
      </c>
      <c r="BI678" s="60">
        <v>239.35203679357483</v>
      </c>
      <c r="BJ678" s="60">
        <v>440.17287012690815</v>
      </c>
      <c r="BK678" s="60">
        <v>640.99370346024148</v>
      </c>
      <c r="BL678" s="60">
        <v>841.8145367935748</v>
      </c>
      <c r="BM678" s="60">
        <v>1042.6353701269081</v>
      </c>
      <c r="BN678" s="60">
        <v>1243.4562034602413</v>
      </c>
      <c r="BO678" s="60">
        <v>1444.2770367935746</v>
      </c>
      <c r="BP678" s="60">
        <v>1645.0978701269078</v>
      </c>
      <c r="BQ678" s="60">
        <v>52.739607857887677</v>
      </c>
      <c r="BR678" s="60">
        <v>253.560441191221</v>
      </c>
      <c r="BS678" s="60">
        <v>454.38127452455433</v>
      </c>
      <c r="BT678" s="60">
        <v>549.33538808078993</v>
      </c>
      <c r="BU678" s="60">
        <v>239.35203679357483</v>
      </c>
      <c r="BV678" s="60">
        <v>178.04593251566098</v>
      </c>
      <c r="BW678" s="60">
        <v>178.04593251566098</v>
      </c>
      <c r="BX678" s="60">
        <v>178.04593251566098</v>
      </c>
      <c r="BY678" s="60">
        <v>651.67618005575264</v>
      </c>
      <c r="BZ678" s="60">
        <v>742.48110904611735</v>
      </c>
      <c r="CA678" s="60">
        <v>778.29928353402681</v>
      </c>
      <c r="CB678" s="60">
        <v>579.60340683899733</v>
      </c>
      <c r="CC678" s="60">
        <v>583.05157739156141</v>
      </c>
      <c r="CD678" s="60">
        <v>555.42524044108995</v>
      </c>
      <c r="CE678" s="60">
        <v>142.06180511545512</v>
      </c>
      <c r="CF678" s="60">
        <v>164.23406215557733</v>
      </c>
      <c r="CG678" s="60">
        <v>231.36331612074221</v>
      </c>
      <c r="CH678" s="60">
        <v>178.04593251566098</v>
      </c>
    </row>
    <row r="679" spans="1:86">
      <c r="A679" s="57" t="s">
        <v>86</v>
      </c>
      <c r="B679" s="58" t="s">
        <v>132</v>
      </c>
      <c r="C679" s="59" t="s">
        <v>116</v>
      </c>
      <c r="D679" s="58" t="s">
        <v>333</v>
      </c>
      <c r="E679" s="58" t="str">
        <f>VLOOKUP(CONCATENATE($F$4,F679),'REG FL  CWIP - 1 System Per Boo'!$A$29:$B$1161,2,FALSE)</f>
        <v>Production</v>
      </c>
      <c r="F679" s="58" t="s">
        <v>466</v>
      </c>
      <c r="G679" s="58" t="s">
        <v>460</v>
      </c>
      <c r="H679" s="63">
        <v>334</v>
      </c>
      <c r="I679" s="60">
        <v>0</v>
      </c>
      <c r="J679" s="60">
        <v>0</v>
      </c>
      <c r="K679" s="60">
        <v>0</v>
      </c>
      <c r="L679" s="60">
        <v>0</v>
      </c>
      <c r="M679" s="60">
        <v>0</v>
      </c>
      <c r="N679" s="60">
        <v>0</v>
      </c>
      <c r="O679" s="60">
        <v>0</v>
      </c>
      <c r="P679" s="60">
        <v>0</v>
      </c>
      <c r="Q679" s="60">
        <v>0</v>
      </c>
      <c r="R679" s="60">
        <v>0</v>
      </c>
      <c r="S679" s="60">
        <v>0</v>
      </c>
      <c r="T679" s="60">
        <v>0</v>
      </c>
      <c r="U679" s="60">
        <v>0</v>
      </c>
      <c r="V679" s="60">
        <v>0</v>
      </c>
      <c r="W679" s="60">
        <v>2.5245564599999999</v>
      </c>
      <c r="X679" s="60">
        <v>5.0491129199999998</v>
      </c>
      <c r="Y679" s="60">
        <v>7.5736693800000001</v>
      </c>
      <c r="Z679" s="60">
        <v>10.09822584</v>
      </c>
      <c r="AA679" s="60">
        <v>12.622782299999999</v>
      </c>
      <c r="AB679" s="60">
        <v>15.147338759999998</v>
      </c>
      <c r="AC679" s="60">
        <v>17.67189522</v>
      </c>
      <c r="AD679" s="60">
        <v>20.196451679999999</v>
      </c>
      <c r="AE679" s="60">
        <v>22.721008139999999</v>
      </c>
      <c r="AF679" s="60">
        <v>25.245564599999998</v>
      </c>
      <c r="AG679" s="60">
        <v>27.770121059999997</v>
      </c>
      <c r="AH679" s="60">
        <v>0</v>
      </c>
      <c r="AI679" s="60">
        <v>0</v>
      </c>
      <c r="AJ679" s="60">
        <v>12.518420649999999</v>
      </c>
      <c r="AK679" s="60">
        <v>25.036841299999999</v>
      </c>
      <c r="AL679" s="60">
        <v>37.555261950000002</v>
      </c>
      <c r="AM679" s="60">
        <v>50.073682599999998</v>
      </c>
      <c r="AN679" s="60">
        <v>62.592103249999994</v>
      </c>
      <c r="AO679" s="60">
        <v>75.11052389999999</v>
      </c>
      <c r="AP679" s="60">
        <v>87.628944549999986</v>
      </c>
      <c r="AQ679" s="60">
        <v>100.14736519999998</v>
      </c>
      <c r="AR679" s="60">
        <v>112.66578584999998</v>
      </c>
      <c r="AS679" s="60">
        <v>125.18420649999997</v>
      </c>
      <c r="AT679" s="60">
        <v>137.70262714999998</v>
      </c>
      <c r="AU679" s="60">
        <v>0</v>
      </c>
      <c r="AV679" s="60">
        <v>0</v>
      </c>
      <c r="AW679" s="60">
        <v>13.856481346797992</v>
      </c>
      <c r="AX679" s="60">
        <v>27.712962693595983</v>
      </c>
      <c r="AY679" s="60">
        <v>41.569444040393975</v>
      </c>
      <c r="AZ679" s="60">
        <v>55.425925387191967</v>
      </c>
      <c r="BA679" s="60">
        <v>69.282406733989959</v>
      </c>
      <c r="BB679" s="60">
        <v>83.13888808078795</v>
      </c>
      <c r="BC679" s="60">
        <v>96.995369427585942</v>
      </c>
      <c r="BD679" s="60">
        <v>110.85185077438393</v>
      </c>
      <c r="BE679" s="60">
        <v>124.70833212118193</v>
      </c>
      <c r="BF679" s="60">
        <v>138.56481346797992</v>
      </c>
      <c r="BG679" s="60">
        <v>152.42129481477792</v>
      </c>
      <c r="BH679" s="60">
        <v>0</v>
      </c>
      <c r="BI679" s="60">
        <v>0</v>
      </c>
      <c r="BJ679" s="60">
        <v>15.53946068570232</v>
      </c>
      <c r="BK679" s="60">
        <v>31.07892137140464</v>
      </c>
      <c r="BL679" s="60">
        <v>46.618382057106956</v>
      </c>
      <c r="BM679" s="60">
        <v>62.157842742809279</v>
      </c>
      <c r="BN679" s="60">
        <v>77.697303428511603</v>
      </c>
      <c r="BO679" s="60">
        <v>93.236764114213926</v>
      </c>
      <c r="BP679" s="60">
        <v>108.77622479991625</v>
      </c>
      <c r="BQ679" s="60">
        <v>124.31568548561857</v>
      </c>
      <c r="BR679" s="60">
        <v>139.85514617132088</v>
      </c>
      <c r="BS679" s="60">
        <v>155.39460685702321</v>
      </c>
      <c r="BT679" s="60">
        <v>170.93406754272553</v>
      </c>
      <c r="BU679" s="60">
        <v>0</v>
      </c>
      <c r="BV679" s="60">
        <v>0</v>
      </c>
      <c r="BW679" s="60">
        <v>40.855170886701444</v>
      </c>
      <c r="BX679" s="60">
        <v>81.710341773402888</v>
      </c>
      <c r="BY679" s="60">
        <v>122.56551266010433</v>
      </c>
      <c r="BZ679" s="60">
        <v>163.42068354680578</v>
      </c>
      <c r="CA679" s="60">
        <v>204.27585443350722</v>
      </c>
      <c r="CB679" s="60">
        <v>245.13102532020866</v>
      </c>
      <c r="CC679" s="60">
        <v>285.98619620691011</v>
      </c>
      <c r="CD679" s="60">
        <v>326.84136709361155</v>
      </c>
      <c r="CE679" s="60">
        <v>367.696537980313</v>
      </c>
      <c r="CF679" s="60">
        <v>408.55170886701444</v>
      </c>
      <c r="CG679" s="60">
        <v>449.40687975371588</v>
      </c>
      <c r="CH679" s="60">
        <v>0</v>
      </c>
    </row>
    <row r="680" spans="1:86">
      <c r="A680" s="57" t="s">
        <v>86</v>
      </c>
      <c r="B680" s="57" t="s">
        <v>701</v>
      </c>
      <c r="C680" s="58" t="s">
        <v>116</v>
      </c>
      <c r="D680" s="58" t="s">
        <v>333</v>
      </c>
      <c r="E680" s="58" t="str">
        <f>VLOOKUP(CONCATENATE($F$4,F680),'REG FL  CWIP - 1 System Per Boo'!$A$29:$B$1161,2,FALSE)</f>
        <v>Production</v>
      </c>
      <c r="F680" s="58" t="s">
        <v>459</v>
      </c>
      <c r="G680" s="58" t="s">
        <v>460</v>
      </c>
      <c r="H680" s="63">
        <v>334</v>
      </c>
      <c r="I680" s="60">
        <v>0</v>
      </c>
      <c r="J680" s="60">
        <v>0</v>
      </c>
      <c r="K680" s="60">
        <v>0</v>
      </c>
      <c r="L680" s="60">
        <v>0</v>
      </c>
      <c r="M680" s="60">
        <v>0</v>
      </c>
      <c r="N680" s="60">
        <v>0</v>
      </c>
      <c r="O680" s="60">
        <v>0</v>
      </c>
      <c r="P680" s="60">
        <v>0</v>
      </c>
      <c r="Q680" s="60">
        <v>0</v>
      </c>
      <c r="R680" s="60">
        <v>0</v>
      </c>
      <c r="S680" s="60">
        <v>0</v>
      </c>
      <c r="T680" s="60">
        <v>0</v>
      </c>
      <c r="U680" s="60">
        <v>0</v>
      </c>
      <c r="V680" s="60">
        <v>50.389057108400003</v>
      </c>
      <c r="W680" s="60">
        <v>41.381074351199999</v>
      </c>
      <c r="X680" s="60">
        <v>121.2359442568</v>
      </c>
      <c r="Y680" s="60">
        <v>88.370214491200002</v>
      </c>
      <c r="Z680" s="60">
        <v>13.592596134000001</v>
      </c>
      <c r="AA680" s="60">
        <v>0</v>
      </c>
      <c r="AB680" s="60">
        <v>0</v>
      </c>
      <c r="AC680" s="60">
        <v>0</v>
      </c>
      <c r="AD680" s="60">
        <v>0</v>
      </c>
      <c r="AE680" s="60">
        <v>0</v>
      </c>
      <c r="AF680" s="60">
        <v>0</v>
      </c>
      <c r="AG680" s="60">
        <v>0</v>
      </c>
      <c r="AH680" s="60">
        <v>314.96888634160001</v>
      </c>
      <c r="AI680" s="60">
        <v>0</v>
      </c>
      <c r="AJ680" s="60">
        <v>0</v>
      </c>
      <c r="AK680" s="60">
        <v>358.98240213679998</v>
      </c>
      <c r="AL680" s="60">
        <v>68.824513856799996</v>
      </c>
      <c r="AM680" s="60">
        <v>27.147958528</v>
      </c>
      <c r="AN680" s="60">
        <v>27.464827805199999</v>
      </c>
      <c r="AO680" s="60">
        <v>2.6134997804000002</v>
      </c>
      <c r="AP680" s="60">
        <v>1.6628834016</v>
      </c>
      <c r="AQ680" s="60">
        <v>1.9909281428000001</v>
      </c>
      <c r="AR680" s="60">
        <v>16.805198009200002</v>
      </c>
      <c r="AS680" s="60">
        <v>50.879818101200001</v>
      </c>
      <c r="AT680" s="60">
        <v>0</v>
      </c>
      <c r="AU680" s="60">
        <v>556.37202976200001</v>
      </c>
      <c r="AV680" s="60">
        <v>22.865833333333331</v>
      </c>
      <c r="AW680" s="60">
        <v>22.865833333333331</v>
      </c>
      <c r="AX680" s="60">
        <v>22.865833333333331</v>
      </c>
      <c r="AY680" s="60">
        <v>22.865833333333331</v>
      </c>
      <c r="AZ680" s="60">
        <v>22.865833333333331</v>
      </c>
      <c r="BA680" s="60">
        <v>22.865833333333331</v>
      </c>
      <c r="BB680" s="60">
        <v>22.865833333333331</v>
      </c>
      <c r="BC680" s="60">
        <v>22.865833333333331</v>
      </c>
      <c r="BD680" s="60">
        <v>22.865833333333331</v>
      </c>
      <c r="BE680" s="60">
        <v>22.865833333333331</v>
      </c>
      <c r="BF680" s="60">
        <v>22.865833333333331</v>
      </c>
      <c r="BG680" s="60">
        <v>22.865833333333285</v>
      </c>
      <c r="BH680" s="60">
        <v>274.39</v>
      </c>
      <c r="BI680" s="60">
        <v>200.82083333333333</v>
      </c>
      <c r="BJ680" s="60">
        <v>200.82083333333333</v>
      </c>
      <c r="BK680" s="60">
        <v>200.82083333333333</v>
      </c>
      <c r="BL680" s="60">
        <v>200.82083333333333</v>
      </c>
      <c r="BM680" s="60">
        <v>200.82083333333333</v>
      </c>
      <c r="BN680" s="60">
        <v>200.82083333333333</v>
      </c>
      <c r="BO680" s="60">
        <v>200.82083333333333</v>
      </c>
      <c r="BP680" s="60">
        <v>200.82083333333333</v>
      </c>
      <c r="BQ680" s="60">
        <v>200.82083333333333</v>
      </c>
      <c r="BR680" s="60">
        <v>200.82083333333333</v>
      </c>
      <c r="BS680" s="60">
        <v>200.82083333333333</v>
      </c>
      <c r="BT680" s="60">
        <v>200.82083333333367</v>
      </c>
      <c r="BU680" s="60">
        <v>2409.85</v>
      </c>
      <c r="BV680" s="60">
        <v>0</v>
      </c>
      <c r="BW680" s="60">
        <v>0</v>
      </c>
      <c r="BX680" s="60">
        <v>473.63024754009166</v>
      </c>
      <c r="BY680" s="60">
        <v>90.804928990364658</v>
      </c>
      <c r="BZ680" s="60">
        <v>35.818174487909452</v>
      </c>
      <c r="CA680" s="60">
        <v>36.236241984546503</v>
      </c>
      <c r="CB680" s="60">
        <v>3.4481705525640707</v>
      </c>
      <c r="CC680" s="60">
        <v>2.1939567857423392</v>
      </c>
      <c r="CD680" s="60">
        <v>2.6267688429739708</v>
      </c>
      <c r="CE680" s="60">
        <v>22.172257040122226</v>
      </c>
      <c r="CF680" s="60">
        <v>67.129253965164878</v>
      </c>
      <c r="CG680" s="60">
        <v>-1.8947980606753845E-7</v>
      </c>
      <c r="CH680" s="60">
        <v>734.06</v>
      </c>
    </row>
    <row r="681" spans="1:86">
      <c r="A681" s="57" t="s">
        <v>86</v>
      </c>
      <c r="B681" s="57" t="s">
        <v>701</v>
      </c>
      <c r="C681" s="58" t="s">
        <v>116</v>
      </c>
      <c r="D681" s="58" t="s">
        <v>333</v>
      </c>
      <c r="E681" s="58" t="str">
        <f>VLOOKUP(CONCATENATE($F$4,F681),'REG FL  CWIP - 1 System Per Boo'!$A$29:$B$1161,2,FALSE)</f>
        <v>Production</v>
      </c>
      <c r="F681" s="58" t="s">
        <v>466</v>
      </c>
      <c r="G681" s="58" t="s">
        <v>460</v>
      </c>
      <c r="H681" s="63">
        <v>334</v>
      </c>
      <c r="I681" s="60">
        <v>0</v>
      </c>
      <c r="J681" s="60">
        <v>0</v>
      </c>
      <c r="K681" s="60">
        <v>0</v>
      </c>
      <c r="L681" s="60">
        <v>0</v>
      </c>
      <c r="M681" s="60">
        <v>0</v>
      </c>
      <c r="N681" s="60">
        <v>0</v>
      </c>
      <c r="O681" s="60">
        <v>0</v>
      </c>
      <c r="P681" s="60">
        <v>0</v>
      </c>
      <c r="Q681" s="60">
        <v>0</v>
      </c>
      <c r="R681" s="60">
        <v>0</v>
      </c>
      <c r="S681" s="60">
        <v>0</v>
      </c>
      <c r="T681" s="60">
        <v>0</v>
      </c>
      <c r="U681" s="60">
        <v>0</v>
      </c>
      <c r="V681" s="60">
        <v>2.5245564599999999</v>
      </c>
      <c r="W681" s="60">
        <v>2.5245564599999999</v>
      </c>
      <c r="X681" s="60">
        <v>2.5245564599999999</v>
      </c>
      <c r="Y681" s="60">
        <v>2.5245564599999999</v>
      </c>
      <c r="Z681" s="60">
        <v>2.5245564599999999</v>
      </c>
      <c r="AA681" s="60">
        <v>2.5245564599999999</v>
      </c>
      <c r="AB681" s="60">
        <v>2.5245564599999999</v>
      </c>
      <c r="AC681" s="60">
        <v>2.5245564599999999</v>
      </c>
      <c r="AD681" s="60">
        <v>2.5245564599999999</v>
      </c>
      <c r="AE681" s="60">
        <v>2.5245564599999999</v>
      </c>
      <c r="AF681" s="60">
        <v>2.5245564599999999</v>
      </c>
      <c r="AG681" s="60">
        <v>2.5245564599999999</v>
      </c>
      <c r="AH681" s="60">
        <v>30.294677519999997</v>
      </c>
      <c r="AI681" s="60">
        <v>12.518420649999999</v>
      </c>
      <c r="AJ681" s="60">
        <v>12.518420649999999</v>
      </c>
      <c r="AK681" s="60">
        <v>12.518420649999999</v>
      </c>
      <c r="AL681" s="60">
        <v>12.518420649999999</v>
      </c>
      <c r="AM681" s="60">
        <v>12.518420649999999</v>
      </c>
      <c r="AN681" s="60">
        <v>12.518420649999999</v>
      </c>
      <c r="AO681" s="60">
        <v>12.518420649999999</v>
      </c>
      <c r="AP681" s="60">
        <v>12.518420649999999</v>
      </c>
      <c r="AQ681" s="60">
        <v>12.518420649999999</v>
      </c>
      <c r="AR681" s="60">
        <v>12.518420649999999</v>
      </c>
      <c r="AS681" s="60">
        <v>12.518420649999999</v>
      </c>
      <c r="AT681" s="60">
        <v>12.518420649999999</v>
      </c>
      <c r="AU681" s="60">
        <v>150.22104779999998</v>
      </c>
      <c r="AV681" s="60">
        <v>13.856481346797992</v>
      </c>
      <c r="AW681" s="60">
        <v>13.856481346797992</v>
      </c>
      <c r="AX681" s="60">
        <v>13.856481346797992</v>
      </c>
      <c r="AY681" s="60">
        <v>13.856481346797992</v>
      </c>
      <c r="AZ681" s="60">
        <v>13.856481346797992</v>
      </c>
      <c r="BA681" s="60">
        <v>13.856481346797992</v>
      </c>
      <c r="BB681" s="60">
        <v>13.856481346797992</v>
      </c>
      <c r="BC681" s="60">
        <v>13.856481346797992</v>
      </c>
      <c r="BD681" s="60">
        <v>13.856481346797992</v>
      </c>
      <c r="BE681" s="60">
        <v>13.856481346797992</v>
      </c>
      <c r="BF681" s="60">
        <v>13.856481346797992</v>
      </c>
      <c r="BG681" s="60">
        <v>13.856481285222088</v>
      </c>
      <c r="BH681" s="60">
        <v>166.27777610000001</v>
      </c>
      <c r="BI681" s="60">
        <v>15.53946068570232</v>
      </c>
      <c r="BJ681" s="60">
        <v>15.53946068570232</v>
      </c>
      <c r="BK681" s="60">
        <v>15.53946068570232</v>
      </c>
      <c r="BL681" s="60">
        <v>15.53946068570232</v>
      </c>
      <c r="BM681" s="60">
        <v>15.53946068570232</v>
      </c>
      <c r="BN681" s="60">
        <v>15.53946068570232</v>
      </c>
      <c r="BO681" s="60">
        <v>15.53946068570232</v>
      </c>
      <c r="BP681" s="60">
        <v>15.53946068570232</v>
      </c>
      <c r="BQ681" s="60">
        <v>15.53946068570232</v>
      </c>
      <c r="BR681" s="60">
        <v>15.53946068570232</v>
      </c>
      <c r="BS681" s="60">
        <v>15.53946068570232</v>
      </c>
      <c r="BT681" s="60">
        <v>15.539460757274469</v>
      </c>
      <c r="BU681" s="60">
        <v>186.4735283</v>
      </c>
      <c r="BV681" s="60">
        <v>40.855170886701444</v>
      </c>
      <c r="BW681" s="60">
        <v>40.855170886701444</v>
      </c>
      <c r="BX681" s="60">
        <v>40.855170886701444</v>
      </c>
      <c r="BY681" s="60">
        <v>40.855170886701444</v>
      </c>
      <c r="BZ681" s="60">
        <v>40.855170886701444</v>
      </c>
      <c r="CA681" s="60">
        <v>40.855170886701444</v>
      </c>
      <c r="CB681" s="60">
        <v>40.855170886701444</v>
      </c>
      <c r="CC681" s="60">
        <v>40.855170886701444</v>
      </c>
      <c r="CD681" s="60">
        <v>40.855170886701444</v>
      </c>
      <c r="CE681" s="60">
        <v>40.855170886701444</v>
      </c>
      <c r="CF681" s="60">
        <v>40.855170886701444</v>
      </c>
      <c r="CG681" s="60">
        <v>40.85517094628409</v>
      </c>
      <c r="CH681" s="60">
        <v>490.26205069999997</v>
      </c>
    </row>
    <row r="682" spans="1:86">
      <c r="A682" s="57" t="s">
        <v>86</v>
      </c>
      <c r="B682" s="58" t="s">
        <v>719</v>
      </c>
      <c r="C682" s="59" t="s">
        <v>116</v>
      </c>
      <c r="D682" s="58" t="s">
        <v>333</v>
      </c>
      <c r="E682" s="58" t="str">
        <f>VLOOKUP(CONCATENATE($F$4,F682),'REG FL  CWIP - 1 System Per Boo'!$A$29:$B$1161,2,FALSE)</f>
        <v>Production</v>
      </c>
      <c r="F682" s="58" t="s">
        <v>466</v>
      </c>
      <c r="G682" s="58" t="s">
        <v>460</v>
      </c>
      <c r="H682" s="63">
        <v>334</v>
      </c>
      <c r="I682" s="60">
        <v>0</v>
      </c>
      <c r="J682" s="60">
        <v>0</v>
      </c>
      <c r="K682" s="60">
        <v>0</v>
      </c>
      <c r="L682" s="60">
        <v>0</v>
      </c>
      <c r="M682" s="60">
        <v>0</v>
      </c>
      <c r="N682" s="60">
        <v>0</v>
      </c>
      <c r="O682" s="60">
        <v>0</v>
      </c>
      <c r="P682" s="60">
        <v>0</v>
      </c>
      <c r="Q682" s="60">
        <v>0</v>
      </c>
      <c r="R682" s="60">
        <v>0</v>
      </c>
      <c r="S682" s="60">
        <v>0</v>
      </c>
      <c r="T682" s="60">
        <v>0</v>
      </c>
      <c r="U682" s="60">
        <v>0</v>
      </c>
      <c r="V682" s="60">
        <v>0</v>
      </c>
      <c r="W682" s="60">
        <v>0</v>
      </c>
      <c r="X682" s="60">
        <v>0</v>
      </c>
      <c r="Y682" s="60">
        <v>0</v>
      </c>
      <c r="Z682" s="60">
        <v>0</v>
      </c>
      <c r="AA682" s="60">
        <v>0</v>
      </c>
      <c r="AB682" s="60">
        <v>0</v>
      </c>
      <c r="AC682" s="60">
        <v>0</v>
      </c>
      <c r="AD682" s="60">
        <v>0</v>
      </c>
      <c r="AE682" s="60">
        <v>0</v>
      </c>
      <c r="AF682" s="60">
        <v>0</v>
      </c>
      <c r="AG682" s="60">
        <v>30.294677519999997</v>
      </c>
      <c r="AH682" s="60">
        <v>30.294677519999997</v>
      </c>
      <c r="AI682" s="60">
        <v>0</v>
      </c>
      <c r="AJ682" s="60">
        <v>0</v>
      </c>
      <c r="AK682" s="60">
        <v>0</v>
      </c>
      <c r="AL682" s="60">
        <v>0</v>
      </c>
      <c r="AM682" s="60">
        <v>0</v>
      </c>
      <c r="AN682" s="60">
        <v>0</v>
      </c>
      <c r="AO682" s="60">
        <v>0</v>
      </c>
      <c r="AP682" s="60">
        <v>0</v>
      </c>
      <c r="AQ682" s="60">
        <v>0</v>
      </c>
      <c r="AR682" s="60">
        <v>0</v>
      </c>
      <c r="AS682" s="60">
        <v>0</v>
      </c>
      <c r="AT682" s="60">
        <v>150.22104779999998</v>
      </c>
      <c r="AU682" s="60">
        <v>150.22104779999998</v>
      </c>
      <c r="AV682" s="60">
        <v>0</v>
      </c>
      <c r="AW682" s="60">
        <v>0</v>
      </c>
      <c r="AX682" s="60">
        <v>0</v>
      </c>
      <c r="AY682" s="60">
        <v>0</v>
      </c>
      <c r="AZ682" s="60">
        <v>0</v>
      </c>
      <c r="BA682" s="60">
        <v>0</v>
      </c>
      <c r="BB682" s="60">
        <v>0</v>
      </c>
      <c r="BC682" s="60">
        <v>0</v>
      </c>
      <c r="BD682" s="60">
        <v>0</v>
      </c>
      <c r="BE682" s="60">
        <v>0</v>
      </c>
      <c r="BF682" s="60">
        <v>0</v>
      </c>
      <c r="BG682" s="60">
        <v>166.27777610000001</v>
      </c>
      <c r="BH682" s="60">
        <v>166.27777610000001</v>
      </c>
      <c r="BI682" s="60">
        <v>0</v>
      </c>
      <c r="BJ682" s="60">
        <v>0</v>
      </c>
      <c r="BK682" s="60">
        <v>0</v>
      </c>
      <c r="BL682" s="60">
        <v>0</v>
      </c>
      <c r="BM682" s="60">
        <v>0</v>
      </c>
      <c r="BN682" s="60">
        <v>0</v>
      </c>
      <c r="BO682" s="60">
        <v>0</v>
      </c>
      <c r="BP682" s="60">
        <v>0</v>
      </c>
      <c r="BQ682" s="60">
        <v>0</v>
      </c>
      <c r="BR682" s="60">
        <v>0</v>
      </c>
      <c r="BS682" s="60">
        <v>0</v>
      </c>
      <c r="BT682" s="60">
        <v>186.4735283</v>
      </c>
      <c r="BU682" s="60">
        <v>186.4735283</v>
      </c>
      <c r="BV682" s="60">
        <v>0</v>
      </c>
      <c r="BW682" s="60">
        <v>0</v>
      </c>
      <c r="BX682" s="60">
        <v>0</v>
      </c>
      <c r="BY682" s="60">
        <v>0</v>
      </c>
      <c r="BZ682" s="60">
        <v>0</v>
      </c>
      <c r="CA682" s="60">
        <v>0</v>
      </c>
      <c r="CB682" s="60">
        <v>0</v>
      </c>
      <c r="CC682" s="60">
        <v>0</v>
      </c>
      <c r="CD682" s="60">
        <v>0</v>
      </c>
      <c r="CE682" s="60">
        <v>0</v>
      </c>
      <c r="CF682" s="60">
        <v>0</v>
      </c>
      <c r="CG682" s="60">
        <v>490.26205069999997</v>
      </c>
      <c r="CH682" s="60">
        <v>490.26205069999997</v>
      </c>
    </row>
    <row r="683" spans="1:86">
      <c r="A683" s="57" t="s">
        <v>86</v>
      </c>
      <c r="B683" s="58" t="s">
        <v>719</v>
      </c>
      <c r="C683" s="59" t="s">
        <v>116</v>
      </c>
      <c r="D683" s="58" t="s">
        <v>333</v>
      </c>
      <c r="E683" s="58" t="str">
        <f>VLOOKUP(CONCATENATE($F$4,F683),'REG FL  CWIP - 1 System Per Boo'!$A$29:$B$1161,2,FALSE)</f>
        <v>Production</v>
      </c>
      <c r="F683" s="58" t="s">
        <v>459</v>
      </c>
      <c r="G683" s="58" t="s">
        <v>460</v>
      </c>
      <c r="H683" s="63">
        <v>334</v>
      </c>
      <c r="I683" s="60">
        <v>0</v>
      </c>
      <c r="J683" s="60">
        <v>0</v>
      </c>
      <c r="K683" s="60">
        <v>0</v>
      </c>
      <c r="L683" s="60">
        <v>0</v>
      </c>
      <c r="M683" s="60">
        <v>0</v>
      </c>
      <c r="N683" s="60">
        <v>0</v>
      </c>
      <c r="O683" s="60">
        <v>0</v>
      </c>
      <c r="P683" s="60">
        <v>0</v>
      </c>
      <c r="Q683" s="60">
        <v>0</v>
      </c>
      <c r="R683" s="60">
        <v>0</v>
      </c>
      <c r="S683" s="60">
        <v>0</v>
      </c>
      <c r="T683" s="60">
        <v>0</v>
      </c>
      <c r="U683" s="60">
        <v>0</v>
      </c>
      <c r="V683" s="60">
        <v>0</v>
      </c>
      <c r="W683" s="60">
        <v>0</v>
      </c>
      <c r="X683" s="60">
        <v>30.076024115200003</v>
      </c>
      <c r="Y683" s="60">
        <v>231.2852488816049</v>
      </c>
      <c r="Z683" s="60">
        <v>0</v>
      </c>
      <c r="AA683" s="60">
        <v>0</v>
      </c>
      <c r="AB683" s="60">
        <v>0</v>
      </c>
      <c r="AC683" s="60">
        <v>0</v>
      </c>
      <c r="AD683" s="60">
        <v>0</v>
      </c>
      <c r="AE683" s="60">
        <v>0</v>
      </c>
      <c r="AF683" s="60">
        <v>0</v>
      </c>
      <c r="AG683" s="60">
        <v>0</v>
      </c>
      <c r="AH683" s="60">
        <v>261.36127299680493</v>
      </c>
      <c r="AI683" s="60">
        <v>0</v>
      </c>
      <c r="AJ683" s="60">
        <v>0</v>
      </c>
      <c r="AK683" s="60">
        <v>0</v>
      </c>
      <c r="AL683" s="60">
        <v>0</v>
      </c>
      <c r="AM683" s="60">
        <v>0</v>
      </c>
      <c r="AN683" s="60">
        <v>0</v>
      </c>
      <c r="AO683" s="60">
        <v>0</v>
      </c>
      <c r="AP683" s="60">
        <v>0</v>
      </c>
      <c r="AQ683" s="60">
        <v>0</v>
      </c>
      <c r="AR683" s="60">
        <v>0</v>
      </c>
      <c r="AS683" s="60">
        <v>0</v>
      </c>
      <c r="AT683" s="60">
        <v>172.66807438521795</v>
      </c>
      <c r="AU683" s="60">
        <v>172.66807438521795</v>
      </c>
      <c r="AV683" s="60">
        <v>0</v>
      </c>
      <c r="AW683" s="60">
        <v>0</v>
      </c>
      <c r="AX683" s="60">
        <v>0</v>
      </c>
      <c r="AY683" s="60">
        <v>0</v>
      </c>
      <c r="AZ683" s="60">
        <v>0</v>
      </c>
      <c r="BA683" s="60">
        <v>0</v>
      </c>
      <c r="BB683" s="60">
        <v>0</v>
      </c>
      <c r="BC683" s="60">
        <v>0</v>
      </c>
      <c r="BD683" s="60">
        <v>0</v>
      </c>
      <c r="BE683" s="60">
        <v>0</v>
      </c>
      <c r="BF683" s="60">
        <v>0</v>
      </c>
      <c r="BG683" s="60">
        <v>472.34953192800208</v>
      </c>
      <c r="BH683" s="60">
        <v>472.34953192800208</v>
      </c>
      <c r="BI683" s="60">
        <v>0</v>
      </c>
      <c r="BJ683" s="60">
        <v>0</v>
      </c>
      <c r="BK683" s="60">
        <v>0</v>
      </c>
      <c r="BL683" s="60">
        <v>0</v>
      </c>
      <c r="BM683" s="60">
        <v>0</v>
      </c>
      <c r="BN683" s="60">
        <v>0</v>
      </c>
      <c r="BO683" s="60">
        <v>0</v>
      </c>
      <c r="BP683" s="60">
        <v>1793.1790956023533</v>
      </c>
      <c r="BQ683" s="60">
        <v>0</v>
      </c>
      <c r="BR683" s="60">
        <v>0</v>
      </c>
      <c r="BS683" s="60">
        <v>105.86671977709779</v>
      </c>
      <c r="BT683" s="60">
        <v>572.11028889846261</v>
      </c>
      <c r="BU683" s="60">
        <v>2471.156104277914</v>
      </c>
      <c r="BV683" s="60">
        <v>0</v>
      </c>
      <c r="BW683" s="60">
        <v>0</v>
      </c>
      <c r="BX683" s="60">
        <v>0</v>
      </c>
      <c r="BY683" s="60">
        <v>0</v>
      </c>
      <c r="BZ683" s="60">
        <v>0</v>
      </c>
      <c r="CA683" s="60">
        <v>234.93211867957601</v>
      </c>
      <c r="CB683" s="60">
        <v>0</v>
      </c>
      <c r="CC683" s="60">
        <v>29.820293736213809</v>
      </c>
      <c r="CD683" s="60">
        <v>415.99020416860884</v>
      </c>
      <c r="CE683" s="60">
        <v>0</v>
      </c>
      <c r="CF683" s="60">
        <v>0</v>
      </c>
      <c r="CG683" s="60">
        <v>0</v>
      </c>
      <c r="CH683" s="60">
        <v>680.74261658439866</v>
      </c>
    </row>
    <row r="684" spans="1:86">
      <c r="A684" s="57" t="s">
        <v>86</v>
      </c>
      <c r="B684" s="58" t="s">
        <v>723</v>
      </c>
      <c r="C684" s="59" t="s">
        <v>116</v>
      </c>
      <c r="D684" s="58" t="s">
        <v>333</v>
      </c>
      <c r="E684" s="58" t="str">
        <f>VLOOKUP(CONCATENATE($F$4,F684),'REG FL  CWIP - 1 System Per Boo'!$A$29:$B$1161,2,FALSE)</f>
        <v>Production</v>
      </c>
      <c r="F684" s="58" t="s">
        <v>459</v>
      </c>
      <c r="G684" s="58" t="s">
        <v>460</v>
      </c>
      <c r="H684" s="63">
        <v>334</v>
      </c>
      <c r="I684" s="60">
        <v>0</v>
      </c>
      <c r="J684" s="60">
        <v>0</v>
      </c>
      <c r="K684" s="60">
        <v>0</v>
      </c>
      <c r="L684" s="60">
        <v>0</v>
      </c>
      <c r="M684" s="60">
        <v>0</v>
      </c>
      <c r="N684" s="60">
        <v>0</v>
      </c>
      <c r="O684" s="60">
        <v>0</v>
      </c>
      <c r="P684" s="60">
        <v>0</v>
      </c>
      <c r="Q684" s="60">
        <v>0</v>
      </c>
      <c r="R684" s="60">
        <v>0</v>
      </c>
      <c r="S684" s="60">
        <v>0</v>
      </c>
      <c r="T684" s="60">
        <v>0</v>
      </c>
      <c r="U684" s="60">
        <v>0</v>
      </c>
      <c r="V684" s="60">
        <v>50.389057108400003</v>
      </c>
      <c r="W684" s="60">
        <v>91.770131459600009</v>
      </c>
      <c r="X684" s="60">
        <v>182.93005160120001</v>
      </c>
      <c r="Y684" s="60">
        <v>40.015017210795122</v>
      </c>
      <c r="Z684" s="60">
        <v>53.607613344795126</v>
      </c>
      <c r="AA684" s="60">
        <v>53.607613344795126</v>
      </c>
      <c r="AB684" s="60">
        <v>53.607613344795126</v>
      </c>
      <c r="AC684" s="60">
        <v>53.607613344795126</v>
      </c>
      <c r="AD684" s="60">
        <v>53.607613344795126</v>
      </c>
      <c r="AE684" s="60">
        <v>53.607613344795126</v>
      </c>
      <c r="AF684" s="60">
        <v>53.607613344795126</v>
      </c>
      <c r="AG684" s="60">
        <v>53.607613344795126</v>
      </c>
      <c r="AH684" s="60">
        <v>53.607613344795126</v>
      </c>
      <c r="AI684" s="60">
        <v>53.607613344795126</v>
      </c>
      <c r="AJ684" s="60">
        <v>53.607613344795126</v>
      </c>
      <c r="AK684" s="60">
        <v>412.59001548159512</v>
      </c>
      <c r="AL684" s="60">
        <v>481.41452933839514</v>
      </c>
      <c r="AM684" s="60">
        <v>508.56248786639514</v>
      </c>
      <c r="AN684" s="60">
        <v>536.02731567159515</v>
      </c>
      <c r="AO684" s="60">
        <v>538.64081545199519</v>
      </c>
      <c r="AP684" s="60">
        <v>540.30369885359517</v>
      </c>
      <c r="AQ684" s="60">
        <v>542.29462699639521</v>
      </c>
      <c r="AR684" s="60">
        <v>559.09982500559522</v>
      </c>
      <c r="AS684" s="60">
        <v>609.97964310679527</v>
      </c>
      <c r="AT684" s="60">
        <v>437.31156872157732</v>
      </c>
      <c r="AU684" s="60">
        <v>437.31156872157732</v>
      </c>
      <c r="AV684" s="60">
        <v>460.17740205491066</v>
      </c>
      <c r="AW684" s="60">
        <v>483.043235388244</v>
      </c>
      <c r="AX684" s="60">
        <v>505.90906872157734</v>
      </c>
      <c r="AY684" s="60">
        <v>528.77490205491063</v>
      </c>
      <c r="AZ684" s="60">
        <v>551.64073538824391</v>
      </c>
      <c r="BA684" s="60">
        <v>574.5065687215772</v>
      </c>
      <c r="BB684" s="60">
        <v>597.37240205491048</v>
      </c>
      <c r="BC684" s="60">
        <v>620.23823538824377</v>
      </c>
      <c r="BD684" s="60">
        <v>643.10406872157705</v>
      </c>
      <c r="BE684" s="60">
        <v>665.96990205491034</v>
      </c>
      <c r="BF684" s="60">
        <v>688.83573538824362</v>
      </c>
      <c r="BG684" s="60">
        <v>239.35203679357483</v>
      </c>
      <c r="BH684" s="60">
        <v>239.35203679357483</v>
      </c>
      <c r="BI684" s="60">
        <v>440.17287012690815</v>
      </c>
      <c r="BJ684" s="60">
        <v>640.99370346024148</v>
      </c>
      <c r="BK684" s="60">
        <v>841.8145367935748</v>
      </c>
      <c r="BL684" s="60">
        <v>1042.6353701269081</v>
      </c>
      <c r="BM684" s="60">
        <v>1243.4562034602413</v>
      </c>
      <c r="BN684" s="60">
        <v>1444.2770367935746</v>
      </c>
      <c r="BO684" s="60">
        <v>1645.0978701269078</v>
      </c>
      <c r="BP684" s="60">
        <v>52.739607857887677</v>
      </c>
      <c r="BQ684" s="60">
        <v>253.560441191221</v>
      </c>
      <c r="BR684" s="60">
        <v>454.38127452455433</v>
      </c>
      <c r="BS684" s="60">
        <v>549.33538808078993</v>
      </c>
      <c r="BT684" s="60">
        <v>178.04593251566098</v>
      </c>
      <c r="BU684" s="60">
        <v>178.04593251566098</v>
      </c>
      <c r="BV684" s="60">
        <v>178.04593251566098</v>
      </c>
      <c r="BW684" s="60">
        <v>178.04593251566098</v>
      </c>
      <c r="BX684" s="60">
        <v>651.67618005575264</v>
      </c>
      <c r="BY684" s="60">
        <v>742.48110904611735</v>
      </c>
      <c r="BZ684" s="60">
        <v>778.29928353402681</v>
      </c>
      <c r="CA684" s="60">
        <v>579.60340683899733</v>
      </c>
      <c r="CB684" s="60">
        <v>583.05157739156141</v>
      </c>
      <c r="CC684" s="60">
        <v>555.42524044108995</v>
      </c>
      <c r="CD684" s="60">
        <v>142.06180511545512</v>
      </c>
      <c r="CE684" s="60">
        <v>164.23406215557733</v>
      </c>
      <c r="CF684" s="60">
        <v>231.36331612074221</v>
      </c>
      <c r="CG684" s="60">
        <v>231.36331593126241</v>
      </c>
      <c r="CH684" s="60">
        <v>231.36331593126241</v>
      </c>
    </row>
    <row r="685" spans="1:86">
      <c r="A685" s="57" t="s">
        <v>86</v>
      </c>
      <c r="B685" s="58" t="s">
        <v>723</v>
      </c>
      <c r="C685" s="59" t="s">
        <v>116</v>
      </c>
      <c r="D685" s="58" t="s">
        <v>333</v>
      </c>
      <c r="E685" s="58" t="str">
        <f>VLOOKUP(CONCATENATE($F$4,F685),'REG FL  CWIP - 1 System Per Boo'!$A$29:$B$1161,2,FALSE)</f>
        <v>Production</v>
      </c>
      <c r="F685" s="58" t="s">
        <v>466</v>
      </c>
      <c r="G685" s="58" t="s">
        <v>460</v>
      </c>
      <c r="H685" s="63">
        <v>334</v>
      </c>
      <c r="I685" s="60">
        <v>0</v>
      </c>
      <c r="J685" s="60">
        <v>0</v>
      </c>
      <c r="K685" s="60">
        <v>0</v>
      </c>
      <c r="L685" s="60">
        <v>0</v>
      </c>
      <c r="M685" s="60">
        <v>0</v>
      </c>
      <c r="N685" s="60">
        <v>0</v>
      </c>
      <c r="O685" s="60">
        <v>0</v>
      </c>
      <c r="P685" s="60">
        <v>0</v>
      </c>
      <c r="Q685" s="60">
        <v>0</v>
      </c>
      <c r="R685" s="60">
        <v>0</v>
      </c>
      <c r="S685" s="60">
        <v>0</v>
      </c>
      <c r="T685" s="60">
        <v>0</v>
      </c>
      <c r="U685" s="60">
        <v>0</v>
      </c>
      <c r="V685" s="60">
        <v>2.5245564599999999</v>
      </c>
      <c r="W685" s="60">
        <v>5.0491129199999998</v>
      </c>
      <c r="X685" s="60">
        <v>7.5736693800000001</v>
      </c>
      <c r="Y685" s="60">
        <v>10.09822584</v>
      </c>
      <c r="Z685" s="60">
        <v>12.622782299999999</v>
      </c>
      <c r="AA685" s="60">
        <v>15.147338759999998</v>
      </c>
      <c r="AB685" s="60">
        <v>17.67189522</v>
      </c>
      <c r="AC685" s="60">
        <v>20.196451679999999</v>
      </c>
      <c r="AD685" s="60">
        <v>22.721008139999999</v>
      </c>
      <c r="AE685" s="60">
        <v>25.245564599999998</v>
      </c>
      <c r="AF685" s="60">
        <v>27.770121059999997</v>
      </c>
      <c r="AG685" s="60">
        <v>0</v>
      </c>
      <c r="AH685" s="60">
        <v>0</v>
      </c>
      <c r="AI685" s="60">
        <v>12.518420649999999</v>
      </c>
      <c r="AJ685" s="60">
        <v>25.036841299999999</v>
      </c>
      <c r="AK685" s="60">
        <v>37.555261950000002</v>
      </c>
      <c r="AL685" s="60">
        <v>50.073682599999998</v>
      </c>
      <c r="AM685" s="60">
        <v>62.592103249999994</v>
      </c>
      <c r="AN685" s="60">
        <v>75.11052389999999</v>
      </c>
      <c r="AO685" s="60">
        <v>87.628944549999986</v>
      </c>
      <c r="AP685" s="60">
        <v>100.14736519999998</v>
      </c>
      <c r="AQ685" s="60">
        <v>112.66578584999998</v>
      </c>
      <c r="AR685" s="60">
        <v>125.18420649999997</v>
      </c>
      <c r="AS685" s="60">
        <v>137.70262714999998</v>
      </c>
      <c r="AT685" s="60">
        <v>0</v>
      </c>
      <c r="AU685" s="60">
        <v>0</v>
      </c>
      <c r="AV685" s="60">
        <v>13.856481346797992</v>
      </c>
      <c r="AW685" s="60">
        <v>27.712962693595983</v>
      </c>
      <c r="AX685" s="60">
        <v>41.569444040393975</v>
      </c>
      <c r="AY685" s="60">
        <v>55.425925387191967</v>
      </c>
      <c r="AZ685" s="60">
        <v>69.282406733989959</v>
      </c>
      <c r="BA685" s="60">
        <v>83.13888808078795</v>
      </c>
      <c r="BB685" s="60">
        <v>96.995369427585942</v>
      </c>
      <c r="BC685" s="60">
        <v>110.85185077438393</v>
      </c>
      <c r="BD685" s="60">
        <v>124.70833212118193</v>
      </c>
      <c r="BE685" s="60">
        <v>138.56481346797992</v>
      </c>
      <c r="BF685" s="60">
        <v>152.42129481477792</v>
      </c>
      <c r="BG685" s="60">
        <v>0</v>
      </c>
      <c r="BH685" s="60">
        <v>0</v>
      </c>
      <c r="BI685" s="60">
        <v>15.53946068570232</v>
      </c>
      <c r="BJ685" s="60">
        <v>31.07892137140464</v>
      </c>
      <c r="BK685" s="60">
        <v>46.618382057106956</v>
      </c>
      <c r="BL685" s="60">
        <v>62.157842742809279</v>
      </c>
      <c r="BM685" s="60">
        <v>77.697303428511603</v>
      </c>
      <c r="BN685" s="60">
        <v>93.236764114213926</v>
      </c>
      <c r="BO685" s="60">
        <v>108.77622479991625</v>
      </c>
      <c r="BP685" s="60">
        <v>124.31568548561857</v>
      </c>
      <c r="BQ685" s="60">
        <v>139.85514617132088</v>
      </c>
      <c r="BR685" s="60">
        <v>155.39460685702321</v>
      </c>
      <c r="BS685" s="60">
        <v>170.93406754272553</v>
      </c>
      <c r="BT685" s="60">
        <v>0</v>
      </c>
      <c r="BU685" s="60">
        <v>0</v>
      </c>
      <c r="BV685" s="60">
        <v>40.855170886701444</v>
      </c>
      <c r="BW685" s="60">
        <v>81.710341773402888</v>
      </c>
      <c r="BX685" s="60">
        <v>122.56551266010433</v>
      </c>
      <c r="BY685" s="60">
        <v>163.42068354680578</v>
      </c>
      <c r="BZ685" s="60">
        <v>204.27585443350722</v>
      </c>
      <c r="CA685" s="60">
        <v>245.13102532020866</v>
      </c>
      <c r="CB685" s="60">
        <v>285.98619620691011</v>
      </c>
      <c r="CC685" s="60">
        <v>326.84136709361155</v>
      </c>
      <c r="CD685" s="60">
        <v>367.696537980313</v>
      </c>
      <c r="CE685" s="60">
        <v>408.55170886701444</v>
      </c>
      <c r="CF685" s="60">
        <v>449.40687975371588</v>
      </c>
      <c r="CG685" s="60">
        <v>0</v>
      </c>
      <c r="CH685" s="60">
        <v>0</v>
      </c>
    </row>
    <row r="686" spans="1:86">
      <c r="A686" s="57" t="s">
        <v>86</v>
      </c>
      <c r="B686" s="58" t="s">
        <v>132</v>
      </c>
      <c r="C686" s="59" t="s">
        <v>116</v>
      </c>
      <c r="D686" s="58" t="s">
        <v>333</v>
      </c>
      <c r="E686" s="58" t="str">
        <f>VLOOKUP(CONCATENATE($F$4,F686),'REG FL  CWIP - 1 System Per Boo'!$A$29:$B$1161,2,FALSE)</f>
        <v>Production</v>
      </c>
      <c r="F686" s="58" t="s">
        <v>449</v>
      </c>
      <c r="G686" s="58" t="s">
        <v>450</v>
      </c>
      <c r="H686" s="63">
        <v>334</v>
      </c>
      <c r="I686" s="60">
        <v>-27.99</v>
      </c>
      <c r="J686" s="60">
        <v>-56.22</v>
      </c>
      <c r="K686" s="60">
        <v>-56.22</v>
      </c>
      <c r="L686" s="60">
        <v>-56.22</v>
      </c>
      <c r="M686" s="60">
        <v>-56.22</v>
      </c>
      <c r="N686" s="60">
        <v>-56.22</v>
      </c>
      <c r="O686" s="60">
        <v>-56.22</v>
      </c>
      <c r="P686" s="60">
        <v>-56.22</v>
      </c>
      <c r="Q686" s="60">
        <v>-56.22</v>
      </c>
      <c r="R686" s="60">
        <v>-56.22</v>
      </c>
      <c r="S686" s="60">
        <v>-56.22</v>
      </c>
      <c r="T686" s="60">
        <v>-56.22</v>
      </c>
      <c r="U686" s="60">
        <v>-27.99</v>
      </c>
      <c r="V686" s="60">
        <v>275.33</v>
      </c>
      <c r="W686" s="60">
        <v>275.33</v>
      </c>
      <c r="X686" s="60">
        <v>275.33</v>
      </c>
      <c r="Y686" s="60">
        <v>275.33</v>
      </c>
      <c r="Z686" s="60">
        <v>60.22703537342656</v>
      </c>
      <c r="AA686" s="60">
        <v>60.22703537342656</v>
      </c>
      <c r="AB686" s="60">
        <v>60.22703537342656</v>
      </c>
      <c r="AC686" s="60">
        <v>60.22703537342656</v>
      </c>
      <c r="AD686" s="60">
        <v>60.22703537342656</v>
      </c>
      <c r="AE686" s="60">
        <v>60.22703537342656</v>
      </c>
      <c r="AF686" s="60">
        <v>60.22703537342656</v>
      </c>
      <c r="AG686" s="60">
        <v>60.22703537342656</v>
      </c>
      <c r="AH686" s="60">
        <v>275.33</v>
      </c>
      <c r="AI686" s="60">
        <v>60.22703537342656</v>
      </c>
      <c r="AJ686" s="60">
        <v>60.22703537342656</v>
      </c>
      <c r="AK686" s="60">
        <v>60.22703537342656</v>
      </c>
      <c r="AL686" s="60">
        <v>60.22703537342656</v>
      </c>
      <c r="AM686" s="60">
        <v>60.22703537342656</v>
      </c>
      <c r="AN686" s="60">
        <v>60.22703537342656</v>
      </c>
      <c r="AO686" s="60">
        <v>60.22703537342656</v>
      </c>
      <c r="AP686" s="60">
        <v>60.22703537342656</v>
      </c>
      <c r="AQ686" s="60">
        <v>60.22703537342656</v>
      </c>
      <c r="AR686" s="60">
        <v>60.22703537342656</v>
      </c>
      <c r="AS686" s="60">
        <v>60.22703537342656</v>
      </c>
      <c r="AT686" s="60">
        <v>60.22703537342656</v>
      </c>
      <c r="AU686" s="60">
        <v>60.22703537342656</v>
      </c>
      <c r="AV686" s="60">
        <v>43.178456225943009</v>
      </c>
      <c r="AW686" s="60">
        <v>43.178456225943009</v>
      </c>
      <c r="AX686" s="60">
        <v>43.178456225943009</v>
      </c>
      <c r="AY686" s="60">
        <v>43.178456225943009</v>
      </c>
      <c r="AZ686" s="60">
        <v>43.178456225943009</v>
      </c>
      <c r="BA686" s="60">
        <v>43.178456225943009</v>
      </c>
      <c r="BB686" s="60">
        <v>43.178456225943009</v>
      </c>
      <c r="BC686" s="60">
        <v>43.178456225943009</v>
      </c>
      <c r="BD686" s="60">
        <v>43.178456225943009</v>
      </c>
      <c r="BE686" s="60">
        <v>43.178456225943009</v>
      </c>
      <c r="BF686" s="60">
        <v>43.178456225943009</v>
      </c>
      <c r="BG686" s="60">
        <v>43.178456225943009</v>
      </c>
      <c r="BH686" s="60">
        <v>43.178456225943009</v>
      </c>
      <c r="BI686" s="60">
        <v>13.817105992301762</v>
      </c>
      <c r="BJ686" s="60">
        <v>13.817105992301762</v>
      </c>
      <c r="BK686" s="60">
        <v>13.817105992301762</v>
      </c>
      <c r="BL686" s="60">
        <v>13.817105992301762</v>
      </c>
      <c r="BM686" s="60">
        <v>13.817105992301762</v>
      </c>
      <c r="BN686" s="60">
        <v>13.817105992301762</v>
      </c>
      <c r="BO686" s="60">
        <v>-1.1053684793841416</v>
      </c>
      <c r="BP686" s="60">
        <v>-1.1053684793841416</v>
      </c>
      <c r="BQ686" s="60">
        <v>-1.1053684793841416</v>
      </c>
      <c r="BR686" s="60">
        <v>-1.1053684793841416</v>
      </c>
      <c r="BS686" s="60">
        <v>-1.1053684793841416</v>
      </c>
      <c r="BT686" s="60">
        <v>-1.1053684793841416</v>
      </c>
      <c r="BU686" s="60">
        <v>13.817105992301762</v>
      </c>
      <c r="BV686" s="60">
        <v>-37.173541961688684</v>
      </c>
      <c r="BW686" s="60">
        <v>-37.173541961688684</v>
      </c>
      <c r="BX686" s="60">
        <v>-37.173541961688684</v>
      </c>
      <c r="BY686" s="60">
        <v>-37.173541961688684</v>
      </c>
      <c r="BZ686" s="60">
        <v>-37.173541961688684</v>
      </c>
      <c r="CA686" s="60">
        <v>-37.173541961688684</v>
      </c>
      <c r="CB686" s="60">
        <v>-25.513940539153118</v>
      </c>
      <c r="CC686" s="60">
        <v>-25.513940539153118</v>
      </c>
      <c r="CD686" s="60">
        <v>-23.915134220752055</v>
      </c>
      <c r="CE686" s="60">
        <v>-4.5828123707671864E-3</v>
      </c>
      <c r="CF686" s="60">
        <v>-4.5828123707671864E-3</v>
      </c>
      <c r="CG686" s="60">
        <v>-4.5828123707671864E-3</v>
      </c>
      <c r="CH686" s="60">
        <v>-37.173541961688684</v>
      </c>
    </row>
    <row r="687" spans="1:86">
      <c r="A687" s="57" t="s">
        <v>86</v>
      </c>
      <c r="B687" s="58" t="s">
        <v>132</v>
      </c>
      <c r="C687" s="59" t="s">
        <v>116</v>
      </c>
      <c r="D687" s="58" t="s">
        <v>333</v>
      </c>
      <c r="E687" s="58" t="str">
        <f>VLOOKUP(CONCATENATE($F$4,F687),'REG FL  CWIP - 1 System Per Boo'!$A$29:$B$1161,2,FALSE)</f>
        <v>Production</v>
      </c>
      <c r="F687" s="58" t="s">
        <v>461</v>
      </c>
      <c r="G687" s="58" t="s">
        <v>450</v>
      </c>
      <c r="H687" s="63">
        <v>334</v>
      </c>
      <c r="I687" s="60">
        <v>0</v>
      </c>
      <c r="J687" s="60">
        <v>0</v>
      </c>
      <c r="K687" s="60">
        <v>0</v>
      </c>
      <c r="L687" s="60">
        <v>0</v>
      </c>
      <c r="M687" s="60">
        <v>0</v>
      </c>
      <c r="N687" s="60">
        <v>0</v>
      </c>
      <c r="O687" s="60">
        <v>0</v>
      </c>
      <c r="P687" s="60">
        <v>0</v>
      </c>
      <c r="Q687" s="60">
        <v>0</v>
      </c>
      <c r="R687" s="60">
        <v>0</v>
      </c>
      <c r="S687" s="60">
        <v>0</v>
      </c>
      <c r="T687" s="60">
        <v>132.12</v>
      </c>
      <c r="U687" s="60">
        <v>0</v>
      </c>
      <c r="V687" s="60">
        <v>128.02000000000001</v>
      </c>
      <c r="W687" s="60">
        <v>133.06645180700002</v>
      </c>
      <c r="X687" s="60">
        <v>137.21075633300003</v>
      </c>
      <c r="Y687" s="60">
        <v>146.34040015100004</v>
      </c>
      <c r="Z687" s="60">
        <v>32.011217289999919</v>
      </c>
      <c r="AA687" s="60">
        <v>33.372512484999916</v>
      </c>
      <c r="AB687" s="60">
        <v>33.372512484999916</v>
      </c>
      <c r="AC687" s="60">
        <v>33.372512484999916</v>
      </c>
      <c r="AD687" s="60">
        <v>33.372512484999916</v>
      </c>
      <c r="AE687" s="60">
        <v>33.372512484999916</v>
      </c>
      <c r="AF687" s="60">
        <v>33.372512484999916</v>
      </c>
      <c r="AG687" s="60">
        <v>33.372512484999916</v>
      </c>
      <c r="AH687" s="60">
        <v>128.02000000000001</v>
      </c>
      <c r="AI687" s="60">
        <v>33.372512484999916</v>
      </c>
      <c r="AJ687" s="60">
        <v>33.372512484999916</v>
      </c>
      <c r="AK687" s="60">
        <v>33.372512484999916</v>
      </c>
      <c r="AL687" s="60">
        <v>69.324512698999911</v>
      </c>
      <c r="AM687" s="60">
        <v>76.217271012999916</v>
      </c>
      <c r="AN687" s="60">
        <v>78.936132452999914</v>
      </c>
      <c r="AO687" s="60">
        <v>81.686728273999918</v>
      </c>
      <c r="AP687" s="60">
        <v>81.948469640999917</v>
      </c>
      <c r="AQ687" s="60">
        <v>82.11500700899991</v>
      </c>
      <c r="AR687" s="60">
        <v>82.314397977999917</v>
      </c>
      <c r="AS687" s="60">
        <v>83.997434468999913</v>
      </c>
      <c r="AT687" s="60">
        <v>89.093035869999909</v>
      </c>
      <c r="AU687" s="60">
        <v>33.372512484999916</v>
      </c>
      <c r="AV687" s="60">
        <v>63.87330416476874</v>
      </c>
      <c r="AW687" s="60">
        <v>66.163304164768746</v>
      </c>
      <c r="AX687" s="60">
        <v>68.453304164768753</v>
      </c>
      <c r="AY687" s="60">
        <v>70.743304164768759</v>
      </c>
      <c r="AZ687" s="60">
        <v>73.033304164768765</v>
      </c>
      <c r="BA687" s="60">
        <v>75.323304164768771</v>
      </c>
      <c r="BB687" s="60">
        <v>77.613304164768778</v>
      </c>
      <c r="BC687" s="60">
        <v>79.903304164768784</v>
      </c>
      <c r="BD687" s="60">
        <v>82.19330416476879</v>
      </c>
      <c r="BE687" s="60">
        <v>84.483304164768796</v>
      </c>
      <c r="BF687" s="60">
        <v>86.773304164768803</v>
      </c>
      <c r="BG687" s="60">
        <v>89.063304164768809</v>
      </c>
      <c r="BH687" s="60">
        <v>63.87330416476874</v>
      </c>
      <c r="BI687" s="60">
        <v>30.947121585363263</v>
      </c>
      <c r="BJ687" s="60">
        <v>51.05962158536326</v>
      </c>
      <c r="BK687" s="60">
        <v>71.172121585363257</v>
      </c>
      <c r="BL687" s="60">
        <v>91.284621585363254</v>
      </c>
      <c r="BM687" s="60">
        <v>111.39712158536325</v>
      </c>
      <c r="BN687" s="60">
        <v>131.50962158536325</v>
      </c>
      <c r="BO687" s="60">
        <v>151.62212158536326</v>
      </c>
      <c r="BP687" s="60">
        <v>171.73462158536327</v>
      </c>
      <c r="BQ687" s="60">
        <v>5.5055791892406774</v>
      </c>
      <c r="BR687" s="60">
        <v>25.618079189240678</v>
      </c>
      <c r="BS687" s="60">
        <v>45.730579189240679</v>
      </c>
      <c r="BT687" s="60">
        <v>55.240372457202362</v>
      </c>
      <c r="BU687" s="60">
        <v>30.947121585363263</v>
      </c>
      <c r="BV687" s="60">
        <v>17.904041574704749</v>
      </c>
      <c r="BW687" s="60">
        <v>17.904041574704749</v>
      </c>
      <c r="BX687" s="60">
        <v>17.904041574704749</v>
      </c>
      <c r="BY687" s="60">
        <v>65.340621396057344</v>
      </c>
      <c r="BZ687" s="60">
        <v>74.435216356146057</v>
      </c>
      <c r="CA687" s="60">
        <v>78.022596389358625</v>
      </c>
      <c r="CB687" s="60">
        <v>58.103821543244713</v>
      </c>
      <c r="CC687" s="60">
        <v>58.449174101498492</v>
      </c>
      <c r="CD687" s="60">
        <v>55.679716576953702</v>
      </c>
      <c r="CE687" s="60">
        <v>14.241270416442163</v>
      </c>
      <c r="CF687" s="60">
        <v>16.461939485543951</v>
      </c>
      <c r="CG687" s="60">
        <v>23.185290096289823</v>
      </c>
      <c r="CH687" s="60">
        <v>17.904041574704749</v>
      </c>
    </row>
    <row r="688" spans="1:86">
      <c r="A688" s="57" t="s">
        <v>86</v>
      </c>
      <c r="B688" s="58" t="s">
        <v>132</v>
      </c>
      <c r="C688" s="59" t="s">
        <v>116</v>
      </c>
      <c r="D688" s="58" t="s">
        <v>333</v>
      </c>
      <c r="E688" s="58" t="str">
        <f>VLOOKUP(CONCATENATE($F$4,F688),'REG FL  CWIP - 1 System Per Boo'!$A$29:$B$1161,2,FALSE)</f>
        <v>Production</v>
      </c>
      <c r="F688" s="58" t="s">
        <v>467</v>
      </c>
      <c r="G688" s="58" t="s">
        <v>450</v>
      </c>
      <c r="H688" s="63">
        <v>334</v>
      </c>
      <c r="I688" s="60">
        <v>0</v>
      </c>
      <c r="J688" s="60">
        <v>0</v>
      </c>
      <c r="K688" s="60">
        <v>0</v>
      </c>
      <c r="L688" s="60">
        <v>0</v>
      </c>
      <c r="M688" s="60">
        <v>0</v>
      </c>
      <c r="N688" s="60">
        <v>0</v>
      </c>
      <c r="O688" s="60">
        <v>0</v>
      </c>
      <c r="P688" s="60">
        <v>0</v>
      </c>
      <c r="Q688" s="60">
        <v>0</v>
      </c>
      <c r="R688" s="60">
        <v>0</v>
      </c>
      <c r="S688" s="60">
        <v>0</v>
      </c>
      <c r="T688" s="60">
        <v>0</v>
      </c>
      <c r="U688" s="60">
        <v>0</v>
      </c>
      <c r="V688" s="60">
        <v>0</v>
      </c>
      <c r="W688" s="60">
        <v>0.25283371500000001</v>
      </c>
      <c r="X688" s="60">
        <v>0.50566743000000003</v>
      </c>
      <c r="Y688" s="60">
        <v>0.7585011450000001</v>
      </c>
      <c r="Z688" s="60">
        <v>1.0113348600000001</v>
      </c>
      <c r="AA688" s="60">
        <v>1.264168575</v>
      </c>
      <c r="AB688" s="60">
        <v>1.51700229</v>
      </c>
      <c r="AC688" s="60">
        <v>1.7698360049999999</v>
      </c>
      <c r="AD688" s="60">
        <v>2.0226697200000001</v>
      </c>
      <c r="AE688" s="60">
        <v>2.2755034350000001</v>
      </c>
      <c r="AF688" s="60">
        <v>2.52833715</v>
      </c>
      <c r="AG688" s="60">
        <v>2.781170865</v>
      </c>
      <c r="AH688" s="60">
        <v>0</v>
      </c>
      <c r="AI688" s="60">
        <v>0</v>
      </c>
      <c r="AJ688" s="60">
        <v>1.2537167819999999</v>
      </c>
      <c r="AK688" s="60">
        <v>2.5074335639999998</v>
      </c>
      <c r="AL688" s="60">
        <v>3.761150346</v>
      </c>
      <c r="AM688" s="60">
        <v>5.0148671279999997</v>
      </c>
      <c r="AN688" s="60">
        <v>6.2685839099999994</v>
      </c>
      <c r="AO688" s="60">
        <v>7.5223006919999991</v>
      </c>
      <c r="AP688" s="60">
        <v>8.7760174739999997</v>
      </c>
      <c r="AQ688" s="60">
        <v>10.029734255999999</v>
      </c>
      <c r="AR688" s="60">
        <v>11.283451037999999</v>
      </c>
      <c r="AS688" s="60">
        <v>12.537167819999999</v>
      </c>
      <c r="AT688" s="60">
        <v>13.790884601999998</v>
      </c>
      <c r="AU688" s="60">
        <v>0</v>
      </c>
      <c r="AV688" s="60">
        <v>0</v>
      </c>
      <c r="AW688" s="60">
        <v>1.3877232351950566</v>
      </c>
      <c r="AX688" s="60">
        <v>2.7754464703901132</v>
      </c>
      <c r="AY688" s="60">
        <v>4.1631697055851697</v>
      </c>
      <c r="AZ688" s="60">
        <v>5.5508929407802263</v>
      </c>
      <c r="BA688" s="60">
        <v>6.9386161759752829</v>
      </c>
      <c r="BB688" s="60">
        <v>8.3263394111703395</v>
      </c>
      <c r="BC688" s="60">
        <v>9.7140626463653952</v>
      </c>
      <c r="BD688" s="60">
        <v>11.101785881560453</v>
      </c>
      <c r="BE688" s="60">
        <v>12.48950911675551</v>
      </c>
      <c r="BF688" s="60">
        <v>13.877232351950568</v>
      </c>
      <c r="BG688" s="60">
        <v>15.264955587145625</v>
      </c>
      <c r="BH688" s="60">
        <v>0</v>
      </c>
      <c r="BI688" s="60">
        <v>0</v>
      </c>
      <c r="BJ688" s="60">
        <v>1.5562732064682798</v>
      </c>
      <c r="BK688" s="60">
        <v>3.1125464129365596</v>
      </c>
      <c r="BL688" s="60">
        <v>4.6688196194048395</v>
      </c>
      <c r="BM688" s="60">
        <v>6.2250928258731193</v>
      </c>
      <c r="BN688" s="60">
        <v>7.7813660323413991</v>
      </c>
      <c r="BO688" s="60">
        <v>9.3376392388096789</v>
      </c>
      <c r="BP688" s="60">
        <v>10.893912445277959</v>
      </c>
      <c r="BQ688" s="60">
        <v>12.450185651746239</v>
      </c>
      <c r="BR688" s="60">
        <v>14.006458858214518</v>
      </c>
      <c r="BS688" s="60">
        <v>15.562732064682798</v>
      </c>
      <c r="BT688" s="60">
        <v>17.119005271151078</v>
      </c>
      <c r="BU688" s="60">
        <v>0</v>
      </c>
      <c r="BV688" s="60">
        <v>0</v>
      </c>
      <c r="BW688" s="60">
        <v>4.0916354230463909</v>
      </c>
      <c r="BX688" s="60">
        <v>8.1832708460927819</v>
      </c>
      <c r="BY688" s="60">
        <v>12.274906269139173</v>
      </c>
      <c r="BZ688" s="60">
        <v>16.366541692185564</v>
      </c>
      <c r="CA688" s="60">
        <v>20.458177115231955</v>
      </c>
      <c r="CB688" s="60">
        <v>24.549812538278346</v>
      </c>
      <c r="CC688" s="60">
        <v>28.641447961324737</v>
      </c>
      <c r="CD688" s="60">
        <v>32.733083384371128</v>
      </c>
      <c r="CE688" s="60">
        <v>36.824718807417518</v>
      </c>
      <c r="CF688" s="60">
        <v>40.916354230463909</v>
      </c>
      <c r="CG688" s="60">
        <v>45.0079896535103</v>
      </c>
      <c r="CH688" s="60">
        <v>0</v>
      </c>
    </row>
    <row r="689" spans="1:86">
      <c r="A689" s="57" t="s">
        <v>86</v>
      </c>
      <c r="B689" s="57" t="s">
        <v>701</v>
      </c>
      <c r="C689" s="58" t="s">
        <v>116</v>
      </c>
      <c r="D689" s="58" t="s">
        <v>333</v>
      </c>
      <c r="E689" s="58" t="str">
        <f>VLOOKUP(CONCATENATE($F$4,F689),'REG FL  CWIP - 1 System Per Boo'!$A$29:$B$1161,2,FALSE)</f>
        <v>Production</v>
      </c>
      <c r="F689" s="58" t="s">
        <v>449</v>
      </c>
      <c r="G689" s="58" t="s">
        <v>450</v>
      </c>
      <c r="H689" s="63">
        <v>334</v>
      </c>
      <c r="I689" s="60">
        <v>-15.139999999999999</v>
      </c>
      <c r="J689" s="60">
        <v>0</v>
      </c>
      <c r="K689" s="60">
        <v>0</v>
      </c>
      <c r="L689" s="60">
        <v>0</v>
      </c>
      <c r="M689" s="60">
        <v>0</v>
      </c>
      <c r="N689" s="60">
        <v>0</v>
      </c>
      <c r="O689" s="60">
        <v>0</v>
      </c>
      <c r="P689" s="60">
        <v>0</v>
      </c>
      <c r="Q689" s="60">
        <v>0</v>
      </c>
      <c r="R689" s="60">
        <v>0</v>
      </c>
      <c r="S689" s="60">
        <v>0</v>
      </c>
      <c r="T689" s="60">
        <v>331.55</v>
      </c>
      <c r="U689" s="60">
        <v>316.41000000000003</v>
      </c>
      <c r="V689" s="60">
        <v>0</v>
      </c>
      <c r="W689" s="60">
        <v>0</v>
      </c>
      <c r="X689" s="60">
        <v>0</v>
      </c>
      <c r="Y689" s="60">
        <v>0</v>
      </c>
      <c r="Z689" s="60">
        <v>0</v>
      </c>
      <c r="AA689" s="60">
        <v>0</v>
      </c>
      <c r="AB689" s="60">
        <v>0</v>
      </c>
      <c r="AC689" s="60">
        <v>0</v>
      </c>
      <c r="AD689" s="60">
        <v>0</v>
      </c>
      <c r="AE689" s="60">
        <v>0</v>
      </c>
      <c r="AF689" s="60">
        <v>0</v>
      </c>
      <c r="AG689" s="60">
        <v>0</v>
      </c>
      <c r="AH689" s="60">
        <v>0</v>
      </c>
      <c r="AI689" s="60">
        <v>0</v>
      </c>
      <c r="AJ689" s="60">
        <v>0</v>
      </c>
      <c r="AK689" s="60">
        <v>0</v>
      </c>
      <c r="AL689" s="60">
        <v>0</v>
      </c>
      <c r="AM689" s="60">
        <v>0</v>
      </c>
      <c r="AN689" s="60">
        <v>0</v>
      </c>
      <c r="AO689" s="60">
        <v>0</v>
      </c>
      <c r="AP689" s="60">
        <v>0</v>
      </c>
      <c r="AQ689" s="60">
        <v>0</v>
      </c>
      <c r="AR689" s="60">
        <v>0</v>
      </c>
      <c r="AS689" s="60">
        <v>0</v>
      </c>
      <c r="AT689" s="60">
        <v>0</v>
      </c>
      <c r="AU689" s="60">
        <v>0</v>
      </c>
      <c r="AV689" s="60">
        <v>0</v>
      </c>
      <c r="AW689" s="60">
        <v>0</v>
      </c>
      <c r="AX689" s="60">
        <v>0</v>
      </c>
      <c r="AY689" s="60">
        <v>0</v>
      </c>
      <c r="AZ689" s="60">
        <v>0</v>
      </c>
      <c r="BA689" s="60">
        <v>0</v>
      </c>
      <c r="BB689" s="60">
        <v>0</v>
      </c>
      <c r="BC689" s="60">
        <v>0</v>
      </c>
      <c r="BD689" s="60">
        <v>0</v>
      </c>
      <c r="BE689" s="60">
        <v>0</v>
      </c>
      <c r="BF689" s="60">
        <v>0</v>
      </c>
      <c r="BG689" s="60">
        <v>0</v>
      </c>
      <c r="BH689" s="60">
        <v>0</v>
      </c>
      <c r="BI689" s="60">
        <v>0</v>
      </c>
      <c r="BJ689" s="60">
        <v>0</v>
      </c>
      <c r="BK689" s="60">
        <v>0</v>
      </c>
      <c r="BL689" s="60">
        <v>0</v>
      </c>
      <c r="BM689" s="60">
        <v>0</v>
      </c>
      <c r="BN689" s="60">
        <v>0</v>
      </c>
      <c r="BO689" s="60">
        <v>0</v>
      </c>
      <c r="BP689" s="60">
        <v>0</v>
      </c>
      <c r="BQ689" s="60">
        <v>0</v>
      </c>
      <c r="BR689" s="60">
        <v>0</v>
      </c>
      <c r="BS689" s="60">
        <v>0</v>
      </c>
      <c r="BT689" s="60">
        <v>0</v>
      </c>
      <c r="BU689" s="60">
        <v>0</v>
      </c>
      <c r="BV689" s="60">
        <v>0</v>
      </c>
      <c r="BW689" s="60">
        <v>0</v>
      </c>
      <c r="BX689" s="60">
        <v>0</v>
      </c>
      <c r="BY689" s="60">
        <v>0</v>
      </c>
      <c r="BZ689" s="60">
        <v>0</v>
      </c>
      <c r="CA689" s="60">
        <v>0</v>
      </c>
      <c r="CB689" s="60">
        <v>0</v>
      </c>
      <c r="CC689" s="60">
        <v>0</v>
      </c>
      <c r="CD689" s="60">
        <v>0</v>
      </c>
      <c r="CE689" s="60">
        <v>0</v>
      </c>
      <c r="CF689" s="60">
        <v>0</v>
      </c>
      <c r="CG689" s="60">
        <v>0</v>
      </c>
      <c r="CH689" s="60">
        <v>0</v>
      </c>
    </row>
    <row r="690" spans="1:86">
      <c r="A690" s="57" t="s">
        <v>86</v>
      </c>
      <c r="B690" s="57" t="s">
        <v>701</v>
      </c>
      <c r="C690" s="58" t="s">
        <v>116</v>
      </c>
      <c r="D690" s="58" t="s">
        <v>333</v>
      </c>
      <c r="E690" s="58" t="str">
        <f>VLOOKUP(CONCATENATE($F$4,F690),'REG FL  CWIP - 1 System Per Boo'!$A$29:$B$1161,2,FALSE)</f>
        <v>Production</v>
      </c>
      <c r="F690" s="58" t="s">
        <v>461</v>
      </c>
      <c r="G690" s="58" t="s">
        <v>450</v>
      </c>
      <c r="H690" s="63">
        <v>334</v>
      </c>
      <c r="I690" s="60">
        <v>0</v>
      </c>
      <c r="J690" s="60">
        <v>0</v>
      </c>
      <c r="K690" s="60">
        <v>0</v>
      </c>
      <c r="L690" s="60">
        <v>0</v>
      </c>
      <c r="M690" s="60">
        <v>0</v>
      </c>
      <c r="N690" s="60">
        <v>0</v>
      </c>
      <c r="O690" s="60">
        <v>0</v>
      </c>
      <c r="P690" s="60">
        <v>0</v>
      </c>
      <c r="Q690" s="60">
        <v>0</v>
      </c>
      <c r="R690" s="60">
        <v>0</v>
      </c>
      <c r="S690" s="60">
        <v>132.12</v>
      </c>
      <c r="T690" s="60">
        <v>-4.0999999999999996</v>
      </c>
      <c r="U690" s="60">
        <v>128.02000000000001</v>
      </c>
      <c r="V690" s="60">
        <v>5.0464518070000004</v>
      </c>
      <c r="W690" s="60">
        <v>4.144304526</v>
      </c>
      <c r="X690" s="60">
        <v>12.141750313999999</v>
      </c>
      <c r="Y690" s="60">
        <v>8.8502554759999992</v>
      </c>
      <c r="Z690" s="60">
        <v>1.3612951950000001</v>
      </c>
      <c r="AA690" s="60">
        <v>0</v>
      </c>
      <c r="AB690" s="60">
        <v>0</v>
      </c>
      <c r="AC690" s="60">
        <v>0</v>
      </c>
      <c r="AD690" s="60">
        <v>0</v>
      </c>
      <c r="AE690" s="60">
        <v>0</v>
      </c>
      <c r="AF690" s="60">
        <v>0</v>
      </c>
      <c r="AG690" s="60">
        <v>0</v>
      </c>
      <c r="AH690" s="60">
        <v>31.544057317999997</v>
      </c>
      <c r="AI690" s="60">
        <v>0</v>
      </c>
      <c r="AJ690" s="60">
        <v>0</v>
      </c>
      <c r="AK690" s="60">
        <v>35.952000214000002</v>
      </c>
      <c r="AL690" s="60">
        <v>6.8927583139999999</v>
      </c>
      <c r="AM690" s="60">
        <v>2.71886144</v>
      </c>
      <c r="AN690" s="60">
        <v>2.7505958210000001</v>
      </c>
      <c r="AO690" s="60">
        <v>0.261741367</v>
      </c>
      <c r="AP690" s="60">
        <v>0.16653736799999999</v>
      </c>
      <c r="AQ690" s="60">
        <v>0.199390969</v>
      </c>
      <c r="AR690" s="60">
        <v>1.683036491</v>
      </c>
      <c r="AS690" s="60">
        <v>5.0956014009999997</v>
      </c>
      <c r="AT690" s="60">
        <v>0</v>
      </c>
      <c r="AU690" s="60">
        <v>55.720523384999993</v>
      </c>
      <c r="AV690" s="60">
        <v>2.29</v>
      </c>
      <c r="AW690" s="60">
        <v>2.29</v>
      </c>
      <c r="AX690" s="60">
        <v>2.29</v>
      </c>
      <c r="AY690" s="60">
        <v>2.29</v>
      </c>
      <c r="AZ690" s="60">
        <v>2.29</v>
      </c>
      <c r="BA690" s="60">
        <v>2.29</v>
      </c>
      <c r="BB690" s="60">
        <v>2.29</v>
      </c>
      <c r="BC690" s="60">
        <v>2.29</v>
      </c>
      <c r="BD690" s="60">
        <v>2.29</v>
      </c>
      <c r="BE690" s="60">
        <v>2.29</v>
      </c>
      <c r="BF690" s="60">
        <v>2.29</v>
      </c>
      <c r="BG690" s="60">
        <v>2.2900000000000063</v>
      </c>
      <c r="BH690" s="60">
        <v>27.48</v>
      </c>
      <c r="BI690" s="60">
        <v>20.112500000000001</v>
      </c>
      <c r="BJ690" s="60">
        <v>20.112500000000001</v>
      </c>
      <c r="BK690" s="60">
        <v>20.112500000000001</v>
      </c>
      <c r="BL690" s="60">
        <v>20.112500000000001</v>
      </c>
      <c r="BM690" s="60">
        <v>20.112500000000001</v>
      </c>
      <c r="BN690" s="60">
        <v>20.112500000000001</v>
      </c>
      <c r="BO690" s="60">
        <v>20.112500000000001</v>
      </c>
      <c r="BP690" s="60">
        <v>20.112500000000001</v>
      </c>
      <c r="BQ690" s="60">
        <v>20.112500000000001</v>
      </c>
      <c r="BR690" s="60">
        <v>20.112500000000001</v>
      </c>
      <c r="BS690" s="60">
        <v>20.112500000000001</v>
      </c>
      <c r="BT690" s="60">
        <v>20.112499999999955</v>
      </c>
      <c r="BU690" s="60">
        <v>241.35</v>
      </c>
      <c r="BV690" s="60">
        <v>0</v>
      </c>
      <c r="BW690" s="60">
        <v>0</v>
      </c>
      <c r="BX690" s="60">
        <v>47.436579821352595</v>
      </c>
      <c r="BY690" s="60">
        <v>9.0945949600887133</v>
      </c>
      <c r="BZ690" s="60">
        <v>3.58738003321257</v>
      </c>
      <c r="CA690" s="60">
        <v>3.6292517090143943</v>
      </c>
      <c r="CB690" s="60">
        <v>0.34535255825378269</v>
      </c>
      <c r="CC690" s="60">
        <v>0.21973640140594072</v>
      </c>
      <c r="CD690" s="60">
        <v>0.26308482310650833</v>
      </c>
      <c r="CE690" s="60">
        <v>2.2206690691017883</v>
      </c>
      <c r="CF690" s="60">
        <v>6.7233506107458716</v>
      </c>
      <c r="CG690" s="60">
        <v>1.3717837532567501E-8</v>
      </c>
      <c r="CH690" s="60">
        <v>73.52</v>
      </c>
    </row>
    <row r="691" spans="1:86">
      <c r="A691" s="57" t="s">
        <v>86</v>
      </c>
      <c r="B691" s="57" t="s">
        <v>701</v>
      </c>
      <c r="C691" s="58" t="s">
        <v>116</v>
      </c>
      <c r="D691" s="58" t="s">
        <v>333</v>
      </c>
      <c r="E691" s="58" t="str">
        <f>VLOOKUP(CONCATENATE($F$4,F691),'REG FL  CWIP - 1 System Per Boo'!$A$29:$B$1161,2,FALSE)</f>
        <v>Production</v>
      </c>
      <c r="F691" s="58" t="s">
        <v>467</v>
      </c>
      <c r="G691" s="58" t="s">
        <v>450</v>
      </c>
      <c r="H691" s="63">
        <v>334</v>
      </c>
      <c r="I691" s="60">
        <v>0</v>
      </c>
      <c r="J691" s="60">
        <v>0</v>
      </c>
      <c r="K691" s="60">
        <v>0</v>
      </c>
      <c r="L691" s="60">
        <v>0</v>
      </c>
      <c r="M691" s="60">
        <v>0</v>
      </c>
      <c r="N691" s="60">
        <v>0</v>
      </c>
      <c r="O691" s="60">
        <v>0</v>
      </c>
      <c r="P691" s="60">
        <v>0</v>
      </c>
      <c r="Q691" s="60">
        <v>0</v>
      </c>
      <c r="R691" s="60">
        <v>0</v>
      </c>
      <c r="S691" s="60">
        <v>0</v>
      </c>
      <c r="T691" s="60">
        <v>0</v>
      </c>
      <c r="U691" s="60">
        <v>0</v>
      </c>
      <c r="V691" s="60">
        <v>0.25283371500000001</v>
      </c>
      <c r="W691" s="60">
        <v>0.25283371500000001</v>
      </c>
      <c r="X691" s="60">
        <v>0.25283371500000001</v>
      </c>
      <c r="Y691" s="60">
        <v>0.25283371500000001</v>
      </c>
      <c r="Z691" s="60">
        <v>0.25283371500000001</v>
      </c>
      <c r="AA691" s="60">
        <v>0.25283371500000001</v>
      </c>
      <c r="AB691" s="60">
        <v>0.25283371500000001</v>
      </c>
      <c r="AC691" s="60">
        <v>0.25283371500000001</v>
      </c>
      <c r="AD691" s="60">
        <v>0.25283371500000001</v>
      </c>
      <c r="AE691" s="60">
        <v>0.25283371500000001</v>
      </c>
      <c r="AF691" s="60">
        <v>0.25283371500000001</v>
      </c>
      <c r="AG691" s="60">
        <v>0.25283371500000001</v>
      </c>
      <c r="AH691" s="60">
        <v>3.03400458</v>
      </c>
      <c r="AI691" s="60">
        <v>1.2537167819999999</v>
      </c>
      <c r="AJ691" s="60">
        <v>1.2537167819999999</v>
      </c>
      <c r="AK691" s="60">
        <v>1.2537167819999999</v>
      </c>
      <c r="AL691" s="60">
        <v>1.2537167819999999</v>
      </c>
      <c r="AM691" s="60">
        <v>1.2537167819999999</v>
      </c>
      <c r="AN691" s="60">
        <v>1.2537167819999999</v>
      </c>
      <c r="AO691" s="60">
        <v>1.2537167819999999</v>
      </c>
      <c r="AP691" s="60">
        <v>1.2537167819999999</v>
      </c>
      <c r="AQ691" s="60">
        <v>1.2537167819999999</v>
      </c>
      <c r="AR691" s="60">
        <v>1.2537167819999999</v>
      </c>
      <c r="AS691" s="60">
        <v>1.2537167819999999</v>
      </c>
      <c r="AT691" s="60">
        <v>1.2537167819999999</v>
      </c>
      <c r="AU691" s="60">
        <v>15.044601383999998</v>
      </c>
      <c r="AV691" s="60">
        <v>1.3877232351950566</v>
      </c>
      <c r="AW691" s="60">
        <v>1.3877232351950566</v>
      </c>
      <c r="AX691" s="60">
        <v>1.3877232351950566</v>
      </c>
      <c r="AY691" s="60">
        <v>1.3877232351950566</v>
      </c>
      <c r="AZ691" s="60">
        <v>1.3877232351950566</v>
      </c>
      <c r="BA691" s="60">
        <v>1.3877232351950566</v>
      </c>
      <c r="BB691" s="60">
        <v>1.3877232351950566</v>
      </c>
      <c r="BC691" s="60">
        <v>1.3877232351950566</v>
      </c>
      <c r="BD691" s="60">
        <v>1.3877232351950566</v>
      </c>
      <c r="BE691" s="60">
        <v>1.3877232351950566</v>
      </c>
      <c r="BF691" s="60">
        <v>1.3877232351950566</v>
      </c>
      <c r="BG691" s="60">
        <v>1.3877232328543734</v>
      </c>
      <c r="BH691" s="60">
        <v>16.652678819999998</v>
      </c>
      <c r="BI691" s="60">
        <v>1.5562732064682798</v>
      </c>
      <c r="BJ691" s="60">
        <v>1.5562732064682798</v>
      </c>
      <c r="BK691" s="60">
        <v>1.5562732064682798</v>
      </c>
      <c r="BL691" s="60">
        <v>1.5562732064682798</v>
      </c>
      <c r="BM691" s="60">
        <v>1.5562732064682798</v>
      </c>
      <c r="BN691" s="60">
        <v>1.5562732064682798</v>
      </c>
      <c r="BO691" s="60">
        <v>1.5562732064682798</v>
      </c>
      <c r="BP691" s="60">
        <v>1.5562732064682798</v>
      </c>
      <c r="BQ691" s="60">
        <v>1.5562732064682798</v>
      </c>
      <c r="BR691" s="60">
        <v>1.5562732064682798</v>
      </c>
      <c r="BS691" s="60">
        <v>1.5562732064682798</v>
      </c>
      <c r="BT691" s="60">
        <v>1.5562732088489213</v>
      </c>
      <c r="BU691" s="60">
        <v>18.675278479999999</v>
      </c>
      <c r="BV691" s="60">
        <v>4.0916354230463909</v>
      </c>
      <c r="BW691" s="60">
        <v>4.0916354230463909</v>
      </c>
      <c r="BX691" s="60">
        <v>4.0916354230463909</v>
      </c>
      <c r="BY691" s="60">
        <v>4.0916354230463909</v>
      </c>
      <c r="BZ691" s="60">
        <v>4.0916354230463909</v>
      </c>
      <c r="CA691" s="60">
        <v>4.0916354230463909</v>
      </c>
      <c r="CB691" s="60">
        <v>4.0916354230463909</v>
      </c>
      <c r="CC691" s="60">
        <v>4.0916354230463909</v>
      </c>
      <c r="CD691" s="60">
        <v>4.0916354230463909</v>
      </c>
      <c r="CE691" s="60">
        <v>4.0916354230463909</v>
      </c>
      <c r="CF691" s="60">
        <v>4.0916354230463909</v>
      </c>
      <c r="CG691" s="60">
        <v>4.0916354164897015</v>
      </c>
      <c r="CH691" s="60">
        <v>49.099625070000002</v>
      </c>
    </row>
    <row r="692" spans="1:86">
      <c r="A692" s="57" t="s">
        <v>86</v>
      </c>
      <c r="B692" s="58" t="s">
        <v>719</v>
      </c>
      <c r="C692" s="59" t="s">
        <v>116</v>
      </c>
      <c r="D692" s="58" t="s">
        <v>333</v>
      </c>
      <c r="E692" s="58" t="str">
        <f>VLOOKUP(CONCATENATE($F$4,F692),'REG FL  CWIP - 1 System Per Boo'!$A$29:$B$1161,2,FALSE)</f>
        <v>Production</v>
      </c>
      <c r="F692" s="58" t="s">
        <v>467</v>
      </c>
      <c r="G692" s="58" t="s">
        <v>450</v>
      </c>
      <c r="H692" s="63">
        <v>334</v>
      </c>
      <c r="I692" s="60">
        <v>0</v>
      </c>
      <c r="J692" s="60">
        <v>0</v>
      </c>
      <c r="K692" s="60">
        <v>0</v>
      </c>
      <c r="L692" s="60">
        <v>0</v>
      </c>
      <c r="M692" s="60">
        <v>0</v>
      </c>
      <c r="N692" s="60">
        <v>0</v>
      </c>
      <c r="O692" s="60">
        <v>0</v>
      </c>
      <c r="P692" s="60">
        <v>0</v>
      </c>
      <c r="Q692" s="60">
        <v>0</v>
      </c>
      <c r="R692" s="60">
        <v>0</v>
      </c>
      <c r="S692" s="60">
        <v>0</v>
      </c>
      <c r="T692" s="60">
        <v>0</v>
      </c>
      <c r="U692" s="60">
        <v>0</v>
      </c>
      <c r="V692" s="60">
        <v>0</v>
      </c>
      <c r="W692" s="60">
        <v>0</v>
      </c>
      <c r="X692" s="60">
        <v>0</v>
      </c>
      <c r="Y692" s="60">
        <v>0</v>
      </c>
      <c r="Z692" s="60">
        <v>0</v>
      </c>
      <c r="AA692" s="60">
        <v>0</v>
      </c>
      <c r="AB692" s="60">
        <v>0</v>
      </c>
      <c r="AC692" s="60">
        <v>0</v>
      </c>
      <c r="AD692" s="60">
        <v>0</v>
      </c>
      <c r="AE692" s="60">
        <v>0</v>
      </c>
      <c r="AF692" s="60">
        <v>0</v>
      </c>
      <c r="AG692" s="60">
        <v>3.03400458</v>
      </c>
      <c r="AH692" s="60">
        <v>3.03400458</v>
      </c>
      <c r="AI692" s="60">
        <v>0</v>
      </c>
      <c r="AJ692" s="60">
        <v>0</v>
      </c>
      <c r="AK692" s="60">
        <v>0</v>
      </c>
      <c r="AL692" s="60">
        <v>0</v>
      </c>
      <c r="AM692" s="60">
        <v>0</v>
      </c>
      <c r="AN692" s="60">
        <v>0</v>
      </c>
      <c r="AO692" s="60">
        <v>0</v>
      </c>
      <c r="AP692" s="60">
        <v>0</v>
      </c>
      <c r="AQ692" s="60">
        <v>0</v>
      </c>
      <c r="AR692" s="60">
        <v>0</v>
      </c>
      <c r="AS692" s="60">
        <v>0</v>
      </c>
      <c r="AT692" s="60">
        <v>15.044601383999998</v>
      </c>
      <c r="AU692" s="60">
        <v>15.044601383999998</v>
      </c>
      <c r="AV692" s="60">
        <v>0</v>
      </c>
      <c r="AW692" s="60">
        <v>0</v>
      </c>
      <c r="AX692" s="60">
        <v>0</v>
      </c>
      <c r="AY692" s="60">
        <v>0</v>
      </c>
      <c r="AZ692" s="60">
        <v>0</v>
      </c>
      <c r="BA692" s="60">
        <v>0</v>
      </c>
      <c r="BB692" s="60">
        <v>0</v>
      </c>
      <c r="BC692" s="60">
        <v>0</v>
      </c>
      <c r="BD692" s="60">
        <v>0</v>
      </c>
      <c r="BE692" s="60">
        <v>0</v>
      </c>
      <c r="BF692" s="60">
        <v>0</v>
      </c>
      <c r="BG692" s="60">
        <v>16.652678819999998</v>
      </c>
      <c r="BH692" s="60">
        <v>16.652678819999998</v>
      </c>
      <c r="BI692" s="60">
        <v>0</v>
      </c>
      <c r="BJ692" s="60">
        <v>0</v>
      </c>
      <c r="BK692" s="60">
        <v>0</v>
      </c>
      <c r="BL692" s="60">
        <v>0</v>
      </c>
      <c r="BM692" s="60">
        <v>0</v>
      </c>
      <c r="BN692" s="60">
        <v>0</v>
      </c>
      <c r="BO692" s="60">
        <v>0</v>
      </c>
      <c r="BP692" s="60">
        <v>0</v>
      </c>
      <c r="BQ692" s="60">
        <v>0</v>
      </c>
      <c r="BR692" s="60">
        <v>0</v>
      </c>
      <c r="BS692" s="60">
        <v>0</v>
      </c>
      <c r="BT692" s="60">
        <v>18.675278479999999</v>
      </c>
      <c r="BU692" s="60">
        <v>18.675278479999999</v>
      </c>
      <c r="BV692" s="60">
        <v>0</v>
      </c>
      <c r="BW692" s="60">
        <v>0</v>
      </c>
      <c r="BX692" s="60">
        <v>0</v>
      </c>
      <c r="BY692" s="60">
        <v>0</v>
      </c>
      <c r="BZ692" s="60">
        <v>0</v>
      </c>
      <c r="CA692" s="60">
        <v>0</v>
      </c>
      <c r="CB692" s="60">
        <v>0</v>
      </c>
      <c r="CC692" s="60">
        <v>0</v>
      </c>
      <c r="CD692" s="60">
        <v>0</v>
      </c>
      <c r="CE692" s="60">
        <v>0</v>
      </c>
      <c r="CF692" s="60">
        <v>0</v>
      </c>
      <c r="CG692" s="60">
        <v>49.099625070000002</v>
      </c>
      <c r="CH692" s="60">
        <v>49.099625070000002</v>
      </c>
    </row>
    <row r="693" spans="1:86">
      <c r="A693" s="57" t="s">
        <v>86</v>
      </c>
      <c r="B693" s="58" t="s">
        <v>719</v>
      </c>
      <c r="C693" s="59" t="s">
        <v>116</v>
      </c>
      <c r="D693" s="58" t="s">
        <v>333</v>
      </c>
      <c r="E693" s="58" t="str">
        <f>VLOOKUP(CONCATENATE($F$4,F693),'REG FL  CWIP - 1 System Per Boo'!$A$29:$B$1161,2,FALSE)</f>
        <v>Production</v>
      </c>
      <c r="F693" s="58" t="s">
        <v>461</v>
      </c>
      <c r="G693" s="58" t="s">
        <v>450</v>
      </c>
      <c r="H693" s="63">
        <v>334</v>
      </c>
      <c r="I693" s="60">
        <v>0</v>
      </c>
      <c r="J693" s="60">
        <v>0</v>
      </c>
      <c r="K693" s="60">
        <v>0</v>
      </c>
      <c r="L693" s="60">
        <v>0</v>
      </c>
      <c r="M693" s="60">
        <v>0</v>
      </c>
      <c r="N693" s="60">
        <v>0</v>
      </c>
      <c r="O693" s="60">
        <v>0</v>
      </c>
      <c r="P693" s="60">
        <v>0</v>
      </c>
      <c r="Q693" s="60">
        <v>0</v>
      </c>
      <c r="R693" s="60">
        <v>0</v>
      </c>
      <c r="S693" s="60">
        <v>0</v>
      </c>
      <c r="T693" s="60">
        <v>0</v>
      </c>
      <c r="U693" s="60">
        <v>0</v>
      </c>
      <c r="V693" s="60">
        <v>0</v>
      </c>
      <c r="W693" s="60">
        <v>0</v>
      </c>
      <c r="X693" s="60">
        <v>3.0121064960000004</v>
      </c>
      <c r="Y693" s="60">
        <v>123.17943833700012</v>
      </c>
      <c r="Z693" s="60">
        <v>0</v>
      </c>
      <c r="AA693" s="60">
        <v>0</v>
      </c>
      <c r="AB693" s="60">
        <v>0</v>
      </c>
      <c r="AC693" s="60">
        <v>0</v>
      </c>
      <c r="AD693" s="60">
        <v>0</v>
      </c>
      <c r="AE693" s="60">
        <v>0</v>
      </c>
      <c r="AF693" s="60">
        <v>0</v>
      </c>
      <c r="AG693" s="60">
        <v>0</v>
      </c>
      <c r="AH693" s="60">
        <v>126.19154483300012</v>
      </c>
      <c r="AI693" s="60">
        <v>0</v>
      </c>
      <c r="AJ693" s="60">
        <v>0</v>
      </c>
      <c r="AK693" s="60">
        <v>0</v>
      </c>
      <c r="AL693" s="60">
        <v>0</v>
      </c>
      <c r="AM693" s="60">
        <v>0</v>
      </c>
      <c r="AN693" s="60">
        <v>0</v>
      </c>
      <c r="AO693" s="60">
        <v>0</v>
      </c>
      <c r="AP693" s="60">
        <v>0</v>
      </c>
      <c r="AQ693" s="60">
        <v>0</v>
      </c>
      <c r="AR693" s="60">
        <v>0</v>
      </c>
      <c r="AS693" s="60">
        <v>0</v>
      </c>
      <c r="AT693" s="60">
        <v>25.219731705231165</v>
      </c>
      <c r="AU693" s="60">
        <v>25.219731705231165</v>
      </c>
      <c r="AV693" s="60">
        <v>0</v>
      </c>
      <c r="AW693" s="60">
        <v>0</v>
      </c>
      <c r="AX693" s="60">
        <v>0</v>
      </c>
      <c r="AY693" s="60">
        <v>0</v>
      </c>
      <c r="AZ693" s="60">
        <v>0</v>
      </c>
      <c r="BA693" s="60">
        <v>0</v>
      </c>
      <c r="BB693" s="60">
        <v>0</v>
      </c>
      <c r="BC693" s="60">
        <v>0</v>
      </c>
      <c r="BD693" s="60">
        <v>0</v>
      </c>
      <c r="BE693" s="60">
        <v>0</v>
      </c>
      <c r="BF693" s="60">
        <v>0</v>
      </c>
      <c r="BG693" s="60">
        <v>60.406182579405552</v>
      </c>
      <c r="BH693" s="60">
        <v>60.406182579405552</v>
      </c>
      <c r="BI693" s="60">
        <v>0</v>
      </c>
      <c r="BJ693" s="60">
        <v>0</v>
      </c>
      <c r="BK693" s="60">
        <v>0</v>
      </c>
      <c r="BL693" s="60">
        <v>0</v>
      </c>
      <c r="BM693" s="60">
        <v>0</v>
      </c>
      <c r="BN693" s="60">
        <v>0</v>
      </c>
      <c r="BO693" s="60">
        <v>0</v>
      </c>
      <c r="BP693" s="60">
        <v>186.34154239612261</v>
      </c>
      <c r="BQ693" s="60">
        <v>0</v>
      </c>
      <c r="BR693" s="60">
        <v>0</v>
      </c>
      <c r="BS693" s="60">
        <v>10.602706732038323</v>
      </c>
      <c r="BT693" s="60">
        <v>57.448830882497575</v>
      </c>
      <c r="BU693" s="60">
        <v>254.39308001065848</v>
      </c>
      <c r="BV693" s="60">
        <v>0</v>
      </c>
      <c r="BW693" s="60">
        <v>0</v>
      </c>
      <c r="BX693" s="60">
        <v>0</v>
      </c>
      <c r="BY693" s="60">
        <v>0</v>
      </c>
      <c r="BZ693" s="60">
        <v>0</v>
      </c>
      <c r="CA693" s="60">
        <v>23.54802655512831</v>
      </c>
      <c r="CB693" s="60">
        <v>0</v>
      </c>
      <c r="CC693" s="60">
        <v>2.9891939259507292</v>
      </c>
      <c r="CD693" s="60">
        <v>41.701530983618049</v>
      </c>
      <c r="CE693" s="60">
        <v>0</v>
      </c>
      <c r="CF693" s="60">
        <v>0</v>
      </c>
      <c r="CG693" s="60">
        <v>0</v>
      </c>
      <c r="CH693" s="60">
        <v>68.238751464697089</v>
      </c>
    </row>
    <row r="694" spans="1:86">
      <c r="A694" s="57" t="s">
        <v>86</v>
      </c>
      <c r="B694" s="58" t="s">
        <v>719</v>
      </c>
      <c r="C694" s="59" t="s">
        <v>116</v>
      </c>
      <c r="D694" s="58" t="s">
        <v>333</v>
      </c>
      <c r="E694" s="58" t="str">
        <f>VLOOKUP(CONCATENATE($F$4,F694),'REG FL  CWIP - 1 System Per Boo'!$A$29:$B$1161,2,FALSE)</f>
        <v>Production</v>
      </c>
      <c r="F694" s="58" t="s">
        <v>449</v>
      </c>
      <c r="G694" s="58" t="s">
        <v>450</v>
      </c>
      <c r="H694" s="63">
        <v>334</v>
      </c>
      <c r="I694" s="60">
        <v>13.08</v>
      </c>
      <c r="J694" s="60">
        <v>0</v>
      </c>
      <c r="K694" s="60">
        <v>0</v>
      </c>
      <c r="L694" s="60">
        <v>0</v>
      </c>
      <c r="M694" s="60">
        <v>0</v>
      </c>
      <c r="N694" s="60">
        <v>0</v>
      </c>
      <c r="O694" s="60">
        <v>0</v>
      </c>
      <c r="P694" s="60">
        <v>0</v>
      </c>
      <c r="Q694" s="60">
        <v>0</v>
      </c>
      <c r="R694" s="60">
        <v>0</v>
      </c>
      <c r="S694" s="60">
        <v>0</v>
      </c>
      <c r="T694" s="60">
        <v>0</v>
      </c>
      <c r="U694" s="60">
        <v>13.08</v>
      </c>
      <c r="V694" s="60">
        <v>0</v>
      </c>
      <c r="W694" s="60">
        <v>0</v>
      </c>
      <c r="X694" s="60">
        <v>0</v>
      </c>
      <c r="Y694" s="60">
        <v>215.10296462657342</v>
      </c>
      <c r="Z694" s="60">
        <v>0</v>
      </c>
      <c r="AA694" s="60">
        <v>0</v>
      </c>
      <c r="AB694" s="60">
        <v>0</v>
      </c>
      <c r="AC694" s="60">
        <v>0</v>
      </c>
      <c r="AD694" s="60">
        <v>0</v>
      </c>
      <c r="AE694" s="60">
        <v>0</v>
      </c>
      <c r="AF694" s="60">
        <v>0</v>
      </c>
      <c r="AG694" s="60">
        <v>0</v>
      </c>
      <c r="AH694" s="60">
        <v>215.10296462657342</v>
      </c>
      <c r="AI694" s="60">
        <v>0</v>
      </c>
      <c r="AJ694" s="60">
        <v>0</v>
      </c>
      <c r="AK694" s="60">
        <v>0</v>
      </c>
      <c r="AL694" s="60">
        <v>0</v>
      </c>
      <c r="AM694" s="60">
        <v>0</v>
      </c>
      <c r="AN694" s="60">
        <v>0</v>
      </c>
      <c r="AO694" s="60">
        <v>0</v>
      </c>
      <c r="AP694" s="60">
        <v>0</v>
      </c>
      <c r="AQ694" s="60">
        <v>0</v>
      </c>
      <c r="AR694" s="60">
        <v>0</v>
      </c>
      <c r="AS694" s="60">
        <v>0</v>
      </c>
      <c r="AT694" s="60">
        <v>17.048579147483554</v>
      </c>
      <c r="AU694" s="60">
        <v>17.048579147483554</v>
      </c>
      <c r="AV694" s="60">
        <v>0</v>
      </c>
      <c r="AW694" s="60">
        <v>0</v>
      </c>
      <c r="AX694" s="60">
        <v>0</v>
      </c>
      <c r="AY694" s="60">
        <v>0</v>
      </c>
      <c r="AZ694" s="60">
        <v>0</v>
      </c>
      <c r="BA694" s="60">
        <v>0</v>
      </c>
      <c r="BB694" s="60">
        <v>0</v>
      </c>
      <c r="BC694" s="60">
        <v>0</v>
      </c>
      <c r="BD694" s="60">
        <v>0</v>
      </c>
      <c r="BE694" s="60">
        <v>0</v>
      </c>
      <c r="BF694" s="60">
        <v>0</v>
      </c>
      <c r="BG694" s="60">
        <v>29.361350233641247</v>
      </c>
      <c r="BH694" s="60">
        <v>29.361350233641247</v>
      </c>
      <c r="BI694" s="60">
        <v>0</v>
      </c>
      <c r="BJ694" s="60">
        <v>0</v>
      </c>
      <c r="BK694" s="60">
        <v>0</v>
      </c>
      <c r="BL694" s="60">
        <v>0</v>
      </c>
      <c r="BM694" s="60">
        <v>0</v>
      </c>
      <c r="BN694" s="60">
        <v>14.922474471685904</v>
      </c>
      <c r="BO694" s="60">
        <v>0</v>
      </c>
      <c r="BP694" s="60">
        <v>0</v>
      </c>
      <c r="BQ694" s="60">
        <v>0</v>
      </c>
      <c r="BR694" s="60">
        <v>0</v>
      </c>
      <c r="BS694" s="60">
        <v>0</v>
      </c>
      <c r="BT694" s="60">
        <v>36.068173482304545</v>
      </c>
      <c r="BU694" s="60">
        <v>50.990647953990447</v>
      </c>
      <c r="BV694" s="60">
        <v>0</v>
      </c>
      <c r="BW694" s="60">
        <v>0</v>
      </c>
      <c r="BX694" s="60">
        <v>0</v>
      </c>
      <c r="BY694" s="60">
        <v>0</v>
      </c>
      <c r="BZ694" s="60">
        <v>0</v>
      </c>
      <c r="CA694" s="60">
        <v>-11.659601422535564</v>
      </c>
      <c r="CB694" s="60">
        <v>0</v>
      </c>
      <c r="CC694" s="60">
        <v>-1.5988063184010624</v>
      </c>
      <c r="CD694" s="60">
        <v>-23.910551408381288</v>
      </c>
      <c r="CE694" s="60">
        <v>0</v>
      </c>
      <c r="CF694" s="60">
        <v>0</v>
      </c>
      <c r="CG694" s="60">
        <v>0</v>
      </c>
      <c r="CH694" s="60">
        <v>-37.168959149317914</v>
      </c>
    </row>
    <row r="695" spans="1:86">
      <c r="A695" s="57" t="s">
        <v>86</v>
      </c>
      <c r="B695" s="58" t="s">
        <v>723</v>
      </c>
      <c r="C695" s="59" t="s">
        <v>116</v>
      </c>
      <c r="D695" s="58" t="s">
        <v>333</v>
      </c>
      <c r="E695" s="58" t="str">
        <f>VLOOKUP(CONCATENATE($F$4,F695),'REG FL  CWIP - 1 System Per Boo'!$A$29:$B$1161,2,FALSE)</f>
        <v>Production</v>
      </c>
      <c r="F695" s="58" t="s">
        <v>449</v>
      </c>
      <c r="G695" s="58" t="s">
        <v>450</v>
      </c>
      <c r="H695" s="63">
        <v>334</v>
      </c>
      <c r="I695" s="60">
        <v>-56.22</v>
      </c>
      <c r="J695" s="60">
        <v>-56.22</v>
      </c>
      <c r="K695" s="60">
        <v>-56.22</v>
      </c>
      <c r="L695" s="60">
        <v>-56.22</v>
      </c>
      <c r="M695" s="60">
        <v>-56.22</v>
      </c>
      <c r="N695" s="60">
        <v>-56.22</v>
      </c>
      <c r="O695" s="60">
        <v>-56.22</v>
      </c>
      <c r="P695" s="60">
        <v>-56.22</v>
      </c>
      <c r="Q695" s="60">
        <v>-56.22</v>
      </c>
      <c r="R695" s="60">
        <v>-56.22</v>
      </c>
      <c r="S695" s="60">
        <v>-56.22</v>
      </c>
      <c r="T695" s="60">
        <v>275.33</v>
      </c>
      <c r="U695" s="60">
        <v>275.33</v>
      </c>
      <c r="V695" s="60">
        <v>275.33</v>
      </c>
      <c r="W695" s="60">
        <v>275.33</v>
      </c>
      <c r="X695" s="60">
        <v>275.33</v>
      </c>
      <c r="Y695" s="60">
        <v>60.22703537342656</v>
      </c>
      <c r="Z695" s="60">
        <v>60.22703537342656</v>
      </c>
      <c r="AA695" s="60">
        <v>60.22703537342656</v>
      </c>
      <c r="AB695" s="60">
        <v>60.22703537342656</v>
      </c>
      <c r="AC695" s="60">
        <v>60.22703537342656</v>
      </c>
      <c r="AD695" s="60">
        <v>60.22703537342656</v>
      </c>
      <c r="AE695" s="60">
        <v>60.22703537342656</v>
      </c>
      <c r="AF695" s="60">
        <v>60.22703537342656</v>
      </c>
      <c r="AG695" s="60">
        <v>60.22703537342656</v>
      </c>
      <c r="AH695" s="60">
        <v>60.22703537342656</v>
      </c>
      <c r="AI695" s="60">
        <v>60.22703537342656</v>
      </c>
      <c r="AJ695" s="60">
        <v>60.22703537342656</v>
      </c>
      <c r="AK695" s="60">
        <v>60.22703537342656</v>
      </c>
      <c r="AL695" s="60">
        <v>60.22703537342656</v>
      </c>
      <c r="AM695" s="60">
        <v>60.22703537342656</v>
      </c>
      <c r="AN695" s="60">
        <v>60.22703537342656</v>
      </c>
      <c r="AO695" s="60">
        <v>60.22703537342656</v>
      </c>
      <c r="AP695" s="60">
        <v>60.22703537342656</v>
      </c>
      <c r="AQ695" s="60">
        <v>60.22703537342656</v>
      </c>
      <c r="AR695" s="60">
        <v>60.22703537342656</v>
      </c>
      <c r="AS695" s="60">
        <v>60.22703537342656</v>
      </c>
      <c r="AT695" s="60">
        <v>43.178456225943009</v>
      </c>
      <c r="AU695" s="60">
        <v>43.178456225943009</v>
      </c>
      <c r="AV695" s="60">
        <v>43.178456225943009</v>
      </c>
      <c r="AW695" s="60">
        <v>43.178456225943009</v>
      </c>
      <c r="AX695" s="60">
        <v>43.178456225943009</v>
      </c>
      <c r="AY695" s="60">
        <v>43.178456225943009</v>
      </c>
      <c r="AZ695" s="60">
        <v>43.178456225943009</v>
      </c>
      <c r="BA695" s="60">
        <v>43.178456225943009</v>
      </c>
      <c r="BB695" s="60">
        <v>43.178456225943009</v>
      </c>
      <c r="BC695" s="60">
        <v>43.178456225943009</v>
      </c>
      <c r="BD695" s="60">
        <v>43.178456225943009</v>
      </c>
      <c r="BE695" s="60">
        <v>43.178456225943009</v>
      </c>
      <c r="BF695" s="60">
        <v>43.178456225943009</v>
      </c>
      <c r="BG695" s="60">
        <v>13.817105992301762</v>
      </c>
      <c r="BH695" s="60">
        <v>13.817105992301762</v>
      </c>
      <c r="BI695" s="60">
        <v>13.817105992301762</v>
      </c>
      <c r="BJ695" s="60">
        <v>13.817105992301762</v>
      </c>
      <c r="BK695" s="60">
        <v>13.817105992301762</v>
      </c>
      <c r="BL695" s="60">
        <v>13.817105992301762</v>
      </c>
      <c r="BM695" s="60">
        <v>13.817105992301762</v>
      </c>
      <c r="BN695" s="60">
        <v>-1.1053684793841416</v>
      </c>
      <c r="BO695" s="60">
        <v>-1.1053684793841416</v>
      </c>
      <c r="BP695" s="60">
        <v>-1.1053684793841416</v>
      </c>
      <c r="BQ695" s="60">
        <v>-1.1053684793841416</v>
      </c>
      <c r="BR695" s="60">
        <v>-1.1053684793841416</v>
      </c>
      <c r="BS695" s="60">
        <v>-1.1053684793841416</v>
      </c>
      <c r="BT695" s="60">
        <v>-37.173541961688684</v>
      </c>
      <c r="BU695" s="60">
        <v>-37.173541961688684</v>
      </c>
      <c r="BV695" s="60">
        <v>-37.173541961688684</v>
      </c>
      <c r="BW695" s="60">
        <v>-37.173541961688684</v>
      </c>
      <c r="BX695" s="60">
        <v>-37.173541961688684</v>
      </c>
      <c r="BY695" s="60">
        <v>-37.173541961688684</v>
      </c>
      <c r="BZ695" s="60">
        <v>-37.173541961688684</v>
      </c>
      <c r="CA695" s="60">
        <v>-25.513940539153118</v>
      </c>
      <c r="CB695" s="60">
        <v>-25.513940539153118</v>
      </c>
      <c r="CC695" s="60">
        <v>-23.915134220752055</v>
      </c>
      <c r="CD695" s="60">
        <v>-4.5828123707671864E-3</v>
      </c>
      <c r="CE695" s="60">
        <v>-4.5828123707671864E-3</v>
      </c>
      <c r="CF695" s="60">
        <v>-4.5828123707671864E-3</v>
      </c>
      <c r="CG695" s="60">
        <v>-4.5828123707671864E-3</v>
      </c>
      <c r="CH695" s="60">
        <v>-4.5828123707671864E-3</v>
      </c>
    </row>
    <row r="696" spans="1:86">
      <c r="A696" s="57" t="s">
        <v>86</v>
      </c>
      <c r="B696" s="58" t="s">
        <v>723</v>
      </c>
      <c r="C696" s="59" t="s">
        <v>116</v>
      </c>
      <c r="D696" s="58" t="s">
        <v>333</v>
      </c>
      <c r="E696" s="58" t="str">
        <f>VLOOKUP(CONCATENATE($F$4,F696),'REG FL  CWIP - 1 System Per Boo'!$A$29:$B$1161,2,FALSE)</f>
        <v>Production</v>
      </c>
      <c r="F696" s="58" t="s">
        <v>461</v>
      </c>
      <c r="G696" s="58" t="s">
        <v>450</v>
      </c>
      <c r="H696" s="63">
        <v>334</v>
      </c>
      <c r="I696" s="60">
        <v>0</v>
      </c>
      <c r="J696" s="60">
        <v>0</v>
      </c>
      <c r="K696" s="60">
        <v>0</v>
      </c>
      <c r="L696" s="60">
        <v>0</v>
      </c>
      <c r="M696" s="60">
        <v>0</v>
      </c>
      <c r="N696" s="60">
        <v>0</v>
      </c>
      <c r="O696" s="60">
        <v>0</v>
      </c>
      <c r="P696" s="60">
        <v>0</v>
      </c>
      <c r="Q696" s="60">
        <v>0</v>
      </c>
      <c r="R696" s="60">
        <v>0</v>
      </c>
      <c r="S696" s="60">
        <v>132.12</v>
      </c>
      <c r="T696" s="60">
        <v>128.02000000000001</v>
      </c>
      <c r="U696" s="60">
        <v>128.02000000000001</v>
      </c>
      <c r="V696" s="60">
        <v>133.06645180700002</v>
      </c>
      <c r="W696" s="60">
        <v>137.21075633300003</v>
      </c>
      <c r="X696" s="60">
        <v>146.34040015100004</v>
      </c>
      <c r="Y696" s="60">
        <v>32.011217289999919</v>
      </c>
      <c r="Z696" s="60">
        <v>33.372512484999916</v>
      </c>
      <c r="AA696" s="60">
        <v>33.372512484999916</v>
      </c>
      <c r="AB696" s="60">
        <v>33.372512484999916</v>
      </c>
      <c r="AC696" s="60">
        <v>33.372512484999916</v>
      </c>
      <c r="AD696" s="60">
        <v>33.372512484999916</v>
      </c>
      <c r="AE696" s="60">
        <v>33.372512484999916</v>
      </c>
      <c r="AF696" s="60">
        <v>33.372512484999916</v>
      </c>
      <c r="AG696" s="60">
        <v>33.372512484999916</v>
      </c>
      <c r="AH696" s="60">
        <v>33.372512484999916</v>
      </c>
      <c r="AI696" s="60">
        <v>33.372512484999916</v>
      </c>
      <c r="AJ696" s="60">
        <v>33.372512484999916</v>
      </c>
      <c r="AK696" s="60">
        <v>69.324512698999911</v>
      </c>
      <c r="AL696" s="60">
        <v>76.217271012999916</v>
      </c>
      <c r="AM696" s="60">
        <v>78.936132452999914</v>
      </c>
      <c r="AN696" s="60">
        <v>81.686728273999918</v>
      </c>
      <c r="AO696" s="60">
        <v>81.948469640999917</v>
      </c>
      <c r="AP696" s="60">
        <v>82.11500700899991</v>
      </c>
      <c r="AQ696" s="60">
        <v>82.314397977999917</v>
      </c>
      <c r="AR696" s="60">
        <v>83.997434468999913</v>
      </c>
      <c r="AS696" s="60">
        <v>89.093035869999909</v>
      </c>
      <c r="AT696" s="60">
        <v>63.87330416476874</v>
      </c>
      <c r="AU696" s="60">
        <v>63.87330416476874</v>
      </c>
      <c r="AV696" s="60">
        <v>66.163304164768746</v>
      </c>
      <c r="AW696" s="60">
        <v>68.453304164768753</v>
      </c>
      <c r="AX696" s="60">
        <v>70.743304164768759</v>
      </c>
      <c r="AY696" s="60">
        <v>73.033304164768765</v>
      </c>
      <c r="AZ696" s="60">
        <v>75.323304164768771</v>
      </c>
      <c r="BA696" s="60">
        <v>77.613304164768778</v>
      </c>
      <c r="BB696" s="60">
        <v>79.903304164768784</v>
      </c>
      <c r="BC696" s="60">
        <v>82.19330416476879</v>
      </c>
      <c r="BD696" s="60">
        <v>84.483304164768796</v>
      </c>
      <c r="BE696" s="60">
        <v>86.773304164768803</v>
      </c>
      <c r="BF696" s="60">
        <v>89.063304164768809</v>
      </c>
      <c r="BG696" s="60">
        <v>30.947121585363263</v>
      </c>
      <c r="BH696" s="60">
        <v>30.947121585363263</v>
      </c>
      <c r="BI696" s="60">
        <v>51.05962158536326</v>
      </c>
      <c r="BJ696" s="60">
        <v>71.172121585363257</v>
      </c>
      <c r="BK696" s="60">
        <v>91.284621585363254</v>
      </c>
      <c r="BL696" s="60">
        <v>111.39712158536325</v>
      </c>
      <c r="BM696" s="60">
        <v>131.50962158536325</v>
      </c>
      <c r="BN696" s="60">
        <v>151.62212158536326</v>
      </c>
      <c r="BO696" s="60">
        <v>171.73462158536327</v>
      </c>
      <c r="BP696" s="60">
        <v>5.5055791892406774</v>
      </c>
      <c r="BQ696" s="60">
        <v>25.618079189240678</v>
      </c>
      <c r="BR696" s="60">
        <v>45.730579189240679</v>
      </c>
      <c r="BS696" s="60">
        <v>55.240372457202362</v>
      </c>
      <c r="BT696" s="60">
        <v>17.904041574704749</v>
      </c>
      <c r="BU696" s="60">
        <v>17.904041574704749</v>
      </c>
      <c r="BV696" s="60">
        <v>17.904041574704749</v>
      </c>
      <c r="BW696" s="60">
        <v>17.904041574704749</v>
      </c>
      <c r="BX696" s="60">
        <v>65.340621396057344</v>
      </c>
      <c r="BY696" s="60">
        <v>74.435216356146057</v>
      </c>
      <c r="BZ696" s="60">
        <v>78.022596389358625</v>
      </c>
      <c r="CA696" s="60">
        <v>58.103821543244713</v>
      </c>
      <c r="CB696" s="60">
        <v>58.449174101498492</v>
      </c>
      <c r="CC696" s="60">
        <v>55.679716576953702</v>
      </c>
      <c r="CD696" s="60">
        <v>14.241270416442163</v>
      </c>
      <c r="CE696" s="60">
        <v>16.461939485543951</v>
      </c>
      <c r="CF696" s="60">
        <v>23.185290096289823</v>
      </c>
      <c r="CG696" s="60">
        <v>23.18529011000766</v>
      </c>
      <c r="CH696" s="60">
        <v>23.18529011000766</v>
      </c>
    </row>
    <row r="697" spans="1:86">
      <c r="A697" s="57" t="s">
        <v>86</v>
      </c>
      <c r="B697" s="58" t="s">
        <v>723</v>
      </c>
      <c r="C697" s="59" t="s">
        <v>116</v>
      </c>
      <c r="D697" s="58" t="s">
        <v>333</v>
      </c>
      <c r="E697" s="58" t="str">
        <f>VLOOKUP(CONCATENATE($F$4,F697),'REG FL  CWIP - 1 System Per Boo'!$A$29:$B$1161,2,FALSE)</f>
        <v>Production</v>
      </c>
      <c r="F697" s="58" t="s">
        <v>467</v>
      </c>
      <c r="G697" s="58" t="s">
        <v>450</v>
      </c>
      <c r="H697" s="63">
        <v>334</v>
      </c>
      <c r="I697" s="60">
        <v>0</v>
      </c>
      <c r="J697" s="60">
        <v>0</v>
      </c>
      <c r="K697" s="60">
        <v>0</v>
      </c>
      <c r="L697" s="60">
        <v>0</v>
      </c>
      <c r="M697" s="60">
        <v>0</v>
      </c>
      <c r="N697" s="60">
        <v>0</v>
      </c>
      <c r="O697" s="60">
        <v>0</v>
      </c>
      <c r="P697" s="60">
        <v>0</v>
      </c>
      <c r="Q697" s="60">
        <v>0</v>
      </c>
      <c r="R697" s="60">
        <v>0</v>
      </c>
      <c r="S697" s="60">
        <v>0</v>
      </c>
      <c r="T697" s="60">
        <v>0</v>
      </c>
      <c r="U697" s="60">
        <v>0</v>
      </c>
      <c r="V697" s="60">
        <v>0.25283371500000001</v>
      </c>
      <c r="W697" s="60">
        <v>0.50566743000000003</v>
      </c>
      <c r="X697" s="60">
        <v>0.7585011450000001</v>
      </c>
      <c r="Y697" s="60">
        <v>1.0113348600000001</v>
      </c>
      <c r="Z697" s="60">
        <v>1.264168575</v>
      </c>
      <c r="AA697" s="60">
        <v>1.51700229</v>
      </c>
      <c r="AB697" s="60">
        <v>1.7698360049999999</v>
      </c>
      <c r="AC697" s="60">
        <v>2.0226697200000001</v>
      </c>
      <c r="AD697" s="60">
        <v>2.2755034350000001</v>
      </c>
      <c r="AE697" s="60">
        <v>2.52833715</v>
      </c>
      <c r="AF697" s="60">
        <v>2.781170865</v>
      </c>
      <c r="AG697" s="60">
        <v>0</v>
      </c>
      <c r="AH697" s="60">
        <v>0</v>
      </c>
      <c r="AI697" s="60">
        <v>1.2537167819999999</v>
      </c>
      <c r="AJ697" s="60">
        <v>2.5074335639999998</v>
      </c>
      <c r="AK697" s="60">
        <v>3.761150346</v>
      </c>
      <c r="AL697" s="60">
        <v>5.0148671279999997</v>
      </c>
      <c r="AM697" s="60">
        <v>6.2685839099999994</v>
      </c>
      <c r="AN697" s="60">
        <v>7.5223006919999991</v>
      </c>
      <c r="AO697" s="60">
        <v>8.7760174739999997</v>
      </c>
      <c r="AP697" s="60">
        <v>10.029734255999999</v>
      </c>
      <c r="AQ697" s="60">
        <v>11.283451037999999</v>
      </c>
      <c r="AR697" s="60">
        <v>12.537167819999999</v>
      </c>
      <c r="AS697" s="60">
        <v>13.790884601999998</v>
      </c>
      <c r="AT697" s="60">
        <v>0</v>
      </c>
      <c r="AU697" s="60">
        <v>0</v>
      </c>
      <c r="AV697" s="60">
        <v>1.3877232351950566</v>
      </c>
      <c r="AW697" s="60">
        <v>2.7754464703901132</v>
      </c>
      <c r="AX697" s="60">
        <v>4.1631697055851697</v>
      </c>
      <c r="AY697" s="60">
        <v>5.5508929407802263</v>
      </c>
      <c r="AZ697" s="60">
        <v>6.9386161759752829</v>
      </c>
      <c r="BA697" s="60">
        <v>8.3263394111703395</v>
      </c>
      <c r="BB697" s="60">
        <v>9.7140626463653952</v>
      </c>
      <c r="BC697" s="60">
        <v>11.101785881560453</v>
      </c>
      <c r="BD697" s="60">
        <v>12.48950911675551</v>
      </c>
      <c r="BE697" s="60">
        <v>13.877232351950568</v>
      </c>
      <c r="BF697" s="60">
        <v>15.264955587145625</v>
      </c>
      <c r="BG697" s="60">
        <v>0</v>
      </c>
      <c r="BH697" s="60">
        <v>0</v>
      </c>
      <c r="BI697" s="60">
        <v>1.5562732064682798</v>
      </c>
      <c r="BJ697" s="60">
        <v>3.1125464129365596</v>
      </c>
      <c r="BK697" s="60">
        <v>4.6688196194048395</v>
      </c>
      <c r="BL697" s="60">
        <v>6.2250928258731193</v>
      </c>
      <c r="BM697" s="60">
        <v>7.7813660323413991</v>
      </c>
      <c r="BN697" s="60">
        <v>9.3376392388096789</v>
      </c>
      <c r="BO697" s="60">
        <v>10.893912445277959</v>
      </c>
      <c r="BP697" s="60">
        <v>12.450185651746239</v>
      </c>
      <c r="BQ697" s="60">
        <v>14.006458858214518</v>
      </c>
      <c r="BR697" s="60">
        <v>15.562732064682798</v>
      </c>
      <c r="BS697" s="60">
        <v>17.119005271151078</v>
      </c>
      <c r="BT697" s="60">
        <v>0</v>
      </c>
      <c r="BU697" s="60">
        <v>0</v>
      </c>
      <c r="BV697" s="60">
        <v>4.0916354230463909</v>
      </c>
      <c r="BW697" s="60">
        <v>8.1832708460927819</v>
      </c>
      <c r="BX697" s="60">
        <v>12.274906269139173</v>
      </c>
      <c r="BY697" s="60">
        <v>16.366541692185564</v>
      </c>
      <c r="BZ697" s="60">
        <v>20.458177115231955</v>
      </c>
      <c r="CA697" s="60">
        <v>24.549812538278346</v>
      </c>
      <c r="CB697" s="60">
        <v>28.641447961324737</v>
      </c>
      <c r="CC697" s="60">
        <v>32.733083384371128</v>
      </c>
      <c r="CD697" s="60">
        <v>36.824718807417518</v>
      </c>
      <c r="CE697" s="60">
        <v>40.916354230463909</v>
      </c>
      <c r="CF697" s="60">
        <v>45.0079896535103</v>
      </c>
      <c r="CG697" s="60">
        <v>0</v>
      </c>
      <c r="CH697" s="60">
        <v>0</v>
      </c>
    </row>
    <row r="698" spans="1:86">
      <c r="A698" s="57" t="s">
        <v>86</v>
      </c>
      <c r="B698" s="58" t="s">
        <v>132</v>
      </c>
      <c r="C698" s="59" t="s">
        <v>116</v>
      </c>
      <c r="D698" s="58" t="s">
        <v>333</v>
      </c>
      <c r="E698" s="58" t="str">
        <f>VLOOKUP(CONCATENATE($F$4,F698),'REG FL  CWIP - 1 System Per Boo'!$A$29:$B$1161,2,FALSE)</f>
        <v>Production</v>
      </c>
      <c r="F698" s="58" t="s">
        <v>336</v>
      </c>
      <c r="G698" s="58" t="s">
        <v>337</v>
      </c>
      <c r="H698" s="63">
        <v>343</v>
      </c>
      <c r="I698" s="60">
        <v>0</v>
      </c>
      <c r="J698" s="60">
        <v>0</v>
      </c>
      <c r="K698" s="60">
        <v>0</v>
      </c>
      <c r="L698" s="60">
        <v>0</v>
      </c>
      <c r="M698" s="60">
        <v>0</v>
      </c>
      <c r="N698" s="60">
        <v>0</v>
      </c>
      <c r="O698" s="60">
        <v>0</v>
      </c>
      <c r="P698" s="60">
        <v>0</v>
      </c>
      <c r="Q698" s="60">
        <v>0</v>
      </c>
      <c r="R698" s="60">
        <v>0</v>
      </c>
      <c r="S698" s="60">
        <v>0</v>
      </c>
      <c r="T698" s="60">
        <v>0</v>
      </c>
      <c r="U698" s="60">
        <v>0</v>
      </c>
      <c r="V698" s="60">
        <v>0</v>
      </c>
      <c r="W698" s="60">
        <v>0</v>
      </c>
      <c r="X698" s="60">
        <v>-790.43344000000002</v>
      </c>
      <c r="Y698" s="60">
        <v>-790.43344000000002</v>
      </c>
      <c r="Z698" s="60">
        <v>-790.43344000000002</v>
      </c>
      <c r="AA698" s="60">
        <v>-564.45374000000004</v>
      </c>
      <c r="AB698" s="60">
        <v>-338.48220000000003</v>
      </c>
      <c r="AC698" s="60">
        <v>-226.68678000000011</v>
      </c>
      <c r="AD698" s="60">
        <v>1665.8842299999997</v>
      </c>
      <c r="AE698" s="60">
        <v>8651.5221999999994</v>
      </c>
      <c r="AF698" s="60">
        <v>16028.658079999999</v>
      </c>
      <c r="AG698" s="60">
        <v>281.1873766278477</v>
      </c>
      <c r="AH698" s="60">
        <v>0</v>
      </c>
      <c r="AI698" s="60">
        <v>0</v>
      </c>
      <c r="AJ698" s="60">
        <v>168.33575999999999</v>
      </c>
      <c r="AK698" s="60">
        <v>614.34911</v>
      </c>
      <c r="AL698" s="60">
        <v>1557.66932</v>
      </c>
      <c r="AM698" s="60">
        <v>32434.37831</v>
      </c>
      <c r="AN698" s="60">
        <v>32892.100930000001</v>
      </c>
      <c r="AO698" s="60">
        <v>33059.533210000001</v>
      </c>
      <c r="AP698" s="60">
        <v>33409.894140000004</v>
      </c>
      <c r="AQ698" s="60">
        <v>635.06348999999318</v>
      </c>
      <c r="AR698" s="60">
        <v>16246.440339999994</v>
      </c>
      <c r="AS698" s="60">
        <v>16673.171809999993</v>
      </c>
      <c r="AT698" s="60">
        <v>214.24906000000192</v>
      </c>
      <c r="AU698" s="60">
        <v>0</v>
      </c>
      <c r="AV698" s="60">
        <v>0</v>
      </c>
      <c r="AW698" s="60">
        <v>0</v>
      </c>
      <c r="AX698" s="60">
        <v>0</v>
      </c>
      <c r="AY698" s="60">
        <v>0</v>
      </c>
      <c r="AZ698" s="60">
        <v>0</v>
      </c>
      <c r="BA698" s="60">
        <v>0</v>
      </c>
      <c r="BB698" s="60">
        <v>0</v>
      </c>
      <c r="BC698" s="60">
        <v>0</v>
      </c>
      <c r="BD698" s="60">
        <v>0</v>
      </c>
      <c r="BE698" s="60">
        <v>0</v>
      </c>
      <c r="BF698" s="60">
        <v>0</v>
      </c>
      <c r="BG698" s="60">
        <v>0</v>
      </c>
      <c r="BH698" s="60">
        <v>0</v>
      </c>
      <c r="BI698" s="60">
        <v>0</v>
      </c>
      <c r="BJ698" s="60">
        <v>0</v>
      </c>
      <c r="BK698" s="60">
        <v>0</v>
      </c>
      <c r="BL698" s="60">
        <v>0</v>
      </c>
      <c r="BM698" s="60">
        <v>0</v>
      </c>
      <c r="BN698" s="60">
        <v>0</v>
      </c>
      <c r="BO698" s="60">
        <v>0</v>
      </c>
      <c r="BP698" s="60">
        <v>0</v>
      </c>
      <c r="BQ698" s="60">
        <v>0</v>
      </c>
      <c r="BR698" s="60">
        <v>0</v>
      </c>
      <c r="BS698" s="60">
        <v>0</v>
      </c>
      <c r="BT698" s="60">
        <v>0</v>
      </c>
      <c r="BU698" s="60">
        <v>0</v>
      </c>
      <c r="BV698" s="60">
        <v>0</v>
      </c>
      <c r="BW698" s="60">
        <v>0</v>
      </c>
      <c r="BX698" s="60">
        <v>0</v>
      </c>
      <c r="BY698" s="60">
        <v>0</v>
      </c>
      <c r="BZ698" s="60">
        <v>0</v>
      </c>
      <c r="CA698" s="60">
        <v>0</v>
      </c>
      <c r="CB698" s="60">
        <v>0</v>
      </c>
      <c r="CC698" s="60">
        <v>0</v>
      </c>
      <c r="CD698" s="60">
        <v>0</v>
      </c>
      <c r="CE698" s="60">
        <v>0</v>
      </c>
      <c r="CF698" s="60">
        <v>0</v>
      </c>
      <c r="CG698" s="60">
        <v>0</v>
      </c>
      <c r="CH698" s="60">
        <v>0</v>
      </c>
    </row>
    <row r="699" spans="1:86">
      <c r="A699" s="57" t="s">
        <v>86</v>
      </c>
      <c r="B699" s="58" t="s">
        <v>132</v>
      </c>
      <c r="C699" s="59" t="s">
        <v>116</v>
      </c>
      <c r="D699" s="58" t="s">
        <v>333</v>
      </c>
      <c r="E699" s="58" t="str">
        <f>VLOOKUP(CONCATENATE($F$4,F699),'REG FL  CWIP - 1 System Per Boo'!$A$29:$B$1161,2,FALSE)</f>
        <v>Production</v>
      </c>
      <c r="F699" s="58" t="s">
        <v>338</v>
      </c>
      <c r="G699" s="58" t="s">
        <v>339</v>
      </c>
      <c r="H699" s="63">
        <v>343</v>
      </c>
      <c r="I699" s="60">
        <v>0</v>
      </c>
      <c r="J699" s="60">
        <v>16.809999999999999</v>
      </c>
      <c r="K699" s="60">
        <v>31.96</v>
      </c>
      <c r="L699" s="60">
        <v>111.30000000000001</v>
      </c>
      <c r="M699" s="60">
        <v>555.6</v>
      </c>
      <c r="N699" s="60">
        <v>71718.31</v>
      </c>
      <c r="O699" s="60">
        <v>86652.33</v>
      </c>
      <c r="P699" s="60">
        <v>85202.04</v>
      </c>
      <c r="Q699" s="60">
        <v>85528.819999999992</v>
      </c>
      <c r="R699" s="60">
        <v>85709.64999999998</v>
      </c>
      <c r="S699" s="60">
        <v>87942.39</v>
      </c>
      <c r="T699" s="60">
        <v>18743.939999999999</v>
      </c>
      <c r="U699" s="60">
        <v>0</v>
      </c>
      <c r="V699" s="60">
        <v>17982.169999999998</v>
      </c>
      <c r="W699" s="60">
        <v>17982.169999999998</v>
      </c>
      <c r="X699" s="60">
        <v>17982.169999999998</v>
      </c>
      <c r="Y699" s="60">
        <v>17982.169999999998</v>
      </c>
      <c r="Z699" s="60">
        <v>17982.169999999998</v>
      </c>
      <c r="AA699" s="60">
        <v>17982.169999999998</v>
      </c>
      <c r="AB699" s="60">
        <v>17982.169999999998</v>
      </c>
      <c r="AC699" s="60">
        <v>17982.169999999998</v>
      </c>
      <c r="AD699" s="60">
        <v>17982.169999999998</v>
      </c>
      <c r="AE699" s="60">
        <v>17982.169999999998</v>
      </c>
      <c r="AF699" s="60">
        <v>17982.169999999998</v>
      </c>
      <c r="AG699" s="60">
        <v>17982.169999999998</v>
      </c>
      <c r="AH699" s="60">
        <v>17982.169999999998</v>
      </c>
      <c r="AI699" s="60">
        <v>17982.169999999998</v>
      </c>
      <c r="AJ699" s="60">
        <v>17982.169999999998</v>
      </c>
      <c r="AK699" s="60">
        <v>17982.169999999998</v>
      </c>
      <c r="AL699" s="60">
        <v>18030.317489999998</v>
      </c>
      <c r="AM699" s="60">
        <v>18068.140229999997</v>
      </c>
      <c r="AN699" s="60">
        <v>18117.818959999997</v>
      </c>
      <c r="AO699" s="60">
        <v>17985.401182880538</v>
      </c>
      <c r="AP699" s="60">
        <v>17985.401182880538</v>
      </c>
      <c r="AQ699" s="60">
        <v>17985.401182880538</v>
      </c>
      <c r="AR699" s="60">
        <v>18028.385642880537</v>
      </c>
      <c r="AS699" s="60">
        <v>18071.370002880536</v>
      </c>
      <c r="AT699" s="60">
        <v>18126.210462880535</v>
      </c>
      <c r="AU699" s="60">
        <v>17982.169999999998</v>
      </c>
      <c r="AV699" s="60">
        <v>17988.823898267106</v>
      </c>
      <c r="AW699" s="60">
        <v>17988.823898267106</v>
      </c>
      <c r="AX699" s="60">
        <v>17988.823898267106</v>
      </c>
      <c r="AY699" s="60">
        <v>25105.261919111243</v>
      </c>
      <c r="AZ699" s="60">
        <v>30695.650639032101</v>
      </c>
      <c r="BA699" s="60">
        <v>38038.413532783161</v>
      </c>
      <c r="BB699" s="60">
        <v>40328.141521133293</v>
      </c>
      <c r="BC699" s="60">
        <v>40328.141521133293</v>
      </c>
      <c r="BD699" s="60">
        <v>40328.141521133293</v>
      </c>
      <c r="BE699" s="60">
        <v>1510.7969887898726</v>
      </c>
      <c r="BF699" s="60">
        <v>7864.0987664246331</v>
      </c>
      <c r="BG699" s="60">
        <v>15969.790976435623</v>
      </c>
      <c r="BH699" s="60">
        <v>17988.823898267106</v>
      </c>
      <c r="BI699" s="60">
        <v>19022.412807792542</v>
      </c>
      <c r="BJ699" s="60">
        <v>19022.412807792542</v>
      </c>
      <c r="BK699" s="60">
        <v>19022.412807792542</v>
      </c>
      <c r="BL699" s="60">
        <v>27571.110172730008</v>
      </c>
      <c r="BM699" s="60">
        <v>34286.624476231911</v>
      </c>
      <c r="BN699" s="60">
        <v>43107.197017904175</v>
      </c>
      <c r="BO699" s="60">
        <v>45857.757278964447</v>
      </c>
      <c r="BP699" s="60">
        <v>45857.757278964447</v>
      </c>
      <c r="BQ699" s="60">
        <v>45857.757278964447</v>
      </c>
      <c r="BR699" s="60">
        <v>53489.746816430677</v>
      </c>
      <c r="BS699" s="60">
        <v>61121.718598667372</v>
      </c>
      <c r="BT699" s="60">
        <v>70858.768149826908</v>
      </c>
      <c r="BU699" s="60">
        <v>19022.412807792542</v>
      </c>
      <c r="BV699" s="60">
        <v>19053.030793772057</v>
      </c>
      <c r="BW699" s="60">
        <v>19053.030793772057</v>
      </c>
      <c r="BX699" s="60">
        <v>19053.030793772057</v>
      </c>
      <c r="BY699" s="60">
        <v>19053.030793772057</v>
      </c>
      <c r="BZ699" s="60">
        <v>19053.030793772057</v>
      </c>
      <c r="CA699" s="60">
        <v>19053.030793772057</v>
      </c>
      <c r="CB699" s="60">
        <v>19053.030793772057</v>
      </c>
      <c r="CC699" s="60">
        <v>19053.030793772057</v>
      </c>
      <c r="CD699" s="60">
        <v>19053.030793772057</v>
      </c>
      <c r="CE699" s="60">
        <v>19053.030793772057</v>
      </c>
      <c r="CF699" s="60">
        <v>19053.030793772057</v>
      </c>
      <c r="CG699" s="60">
        <v>19053.030793772057</v>
      </c>
      <c r="CH699" s="60">
        <v>19053.030793772057</v>
      </c>
    </row>
    <row r="700" spans="1:86">
      <c r="A700" s="57" t="s">
        <v>86</v>
      </c>
      <c r="B700" s="58" t="s">
        <v>132</v>
      </c>
      <c r="C700" s="59" t="s">
        <v>116</v>
      </c>
      <c r="D700" s="58" t="s">
        <v>333</v>
      </c>
      <c r="E700" s="58" t="s">
        <v>777</v>
      </c>
      <c r="F700" s="58" t="s">
        <v>352</v>
      </c>
      <c r="G700" s="58" t="s">
        <v>353</v>
      </c>
      <c r="H700" s="63">
        <v>343</v>
      </c>
      <c r="I700" s="60">
        <v>8276.9699999999993</v>
      </c>
      <c r="J700" s="60">
        <v>8278.41</v>
      </c>
      <c r="K700" s="60">
        <v>8572.6</v>
      </c>
      <c r="L700" s="60">
        <v>8947.8700000000008</v>
      </c>
      <c r="M700" s="60">
        <v>13578.54</v>
      </c>
      <c r="N700" s="60">
        <v>15441.5</v>
      </c>
      <c r="O700" s="60">
        <v>0</v>
      </c>
      <c r="P700" s="60">
        <v>0</v>
      </c>
      <c r="Q700" s="60">
        <v>0</v>
      </c>
      <c r="R700" s="60">
        <v>0</v>
      </c>
      <c r="S700" s="60">
        <v>0</v>
      </c>
      <c r="T700" s="60">
        <v>0</v>
      </c>
      <c r="U700" s="60">
        <v>8276.9699999999993</v>
      </c>
      <c r="V700" s="60">
        <v>0</v>
      </c>
      <c r="W700" s="60">
        <v>0</v>
      </c>
      <c r="X700" s="60">
        <v>0</v>
      </c>
      <c r="Y700" s="60">
        <v>0</v>
      </c>
      <c r="Z700" s="60">
        <v>0</v>
      </c>
      <c r="AA700" s="60">
        <v>0</v>
      </c>
      <c r="AB700" s="60">
        <v>0</v>
      </c>
      <c r="AC700" s="60">
        <v>0</v>
      </c>
      <c r="AD700" s="60">
        <v>0</v>
      </c>
      <c r="AE700" s="60">
        <v>0</v>
      </c>
      <c r="AF700" s="60">
        <v>0</v>
      </c>
      <c r="AG700" s="60">
        <v>0</v>
      </c>
      <c r="AH700" s="60">
        <v>0</v>
      </c>
      <c r="AI700" s="60">
        <v>0</v>
      </c>
      <c r="AJ700" s="60">
        <v>0</v>
      </c>
      <c r="AK700" s="60">
        <v>0</v>
      </c>
      <c r="AL700" s="60">
        <v>0</v>
      </c>
      <c r="AM700" s="60">
        <v>0</v>
      </c>
      <c r="AN700" s="60">
        <v>0</v>
      </c>
      <c r="AO700" s="60">
        <v>0</v>
      </c>
      <c r="AP700" s="60">
        <v>0</v>
      </c>
      <c r="AQ700" s="60">
        <v>0</v>
      </c>
      <c r="AR700" s="60">
        <v>0</v>
      </c>
      <c r="AS700" s="60">
        <v>0</v>
      </c>
      <c r="AT700" s="60">
        <v>0</v>
      </c>
      <c r="AU700" s="60">
        <v>0</v>
      </c>
      <c r="AV700" s="60">
        <v>0</v>
      </c>
      <c r="AW700" s="60">
        <v>0</v>
      </c>
      <c r="AX700" s="60">
        <v>0</v>
      </c>
      <c r="AY700" s="60">
        <v>0</v>
      </c>
      <c r="AZ700" s="60">
        <v>0</v>
      </c>
      <c r="BA700" s="60">
        <v>0</v>
      </c>
      <c r="BB700" s="60">
        <v>0</v>
      </c>
      <c r="BC700" s="60">
        <v>0</v>
      </c>
      <c r="BD700" s="60">
        <v>0</v>
      </c>
      <c r="BE700" s="60">
        <v>0</v>
      </c>
      <c r="BF700" s="60">
        <v>0</v>
      </c>
      <c r="BG700" s="60">
        <v>0</v>
      </c>
      <c r="BH700" s="60">
        <v>0</v>
      </c>
      <c r="BI700" s="60">
        <v>0</v>
      </c>
      <c r="BJ700" s="60">
        <v>0</v>
      </c>
      <c r="BK700" s="60">
        <v>0</v>
      </c>
      <c r="BL700" s="60">
        <v>0</v>
      </c>
      <c r="BM700" s="60">
        <v>0</v>
      </c>
      <c r="BN700" s="60">
        <v>0</v>
      </c>
      <c r="BO700" s="60">
        <v>0</v>
      </c>
      <c r="BP700" s="60">
        <v>0</v>
      </c>
      <c r="BQ700" s="60">
        <v>0</v>
      </c>
      <c r="BR700" s="60">
        <v>0</v>
      </c>
      <c r="BS700" s="60">
        <v>0</v>
      </c>
      <c r="BT700" s="60">
        <v>0</v>
      </c>
      <c r="BU700" s="60">
        <v>0</v>
      </c>
      <c r="BV700" s="60">
        <v>0</v>
      </c>
      <c r="BW700" s="60">
        <v>0</v>
      </c>
      <c r="BX700" s="60">
        <v>0</v>
      </c>
      <c r="BY700" s="60">
        <v>0</v>
      </c>
      <c r="BZ700" s="60">
        <v>0</v>
      </c>
      <c r="CA700" s="60">
        <v>0</v>
      </c>
      <c r="CB700" s="60">
        <v>0</v>
      </c>
      <c r="CC700" s="60">
        <v>0</v>
      </c>
      <c r="CD700" s="60">
        <v>0</v>
      </c>
      <c r="CE700" s="60">
        <v>0</v>
      </c>
      <c r="CF700" s="60">
        <v>0</v>
      </c>
      <c r="CG700" s="60">
        <v>0</v>
      </c>
      <c r="CH700" s="60">
        <v>0</v>
      </c>
    </row>
    <row r="701" spans="1:86">
      <c r="A701" s="57" t="s">
        <v>86</v>
      </c>
      <c r="B701" s="57" t="s">
        <v>701</v>
      </c>
      <c r="C701" s="58" t="s">
        <v>116</v>
      </c>
      <c r="D701" s="58" t="s">
        <v>333</v>
      </c>
      <c r="E701" s="58" t="str">
        <f>VLOOKUP(CONCATENATE($F$4,F701),'REG FL  CWIP - 1 System Per Boo'!$A$29:$B$1161,2,FALSE)</f>
        <v>Production</v>
      </c>
      <c r="F701" s="58" t="s">
        <v>336</v>
      </c>
      <c r="G701" s="58" t="s">
        <v>337</v>
      </c>
      <c r="H701" s="63">
        <v>343</v>
      </c>
      <c r="I701" s="60">
        <v>0</v>
      </c>
      <c r="J701" s="60">
        <v>0</v>
      </c>
      <c r="K701" s="60">
        <v>0</v>
      </c>
      <c r="L701" s="60">
        <v>0</v>
      </c>
      <c r="M701" s="60">
        <v>0</v>
      </c>
      <c r="N701" s="60">
        <v>0</v>
      </c>
      <c r="O701" s="60">
        <v>0</v>
      </c>
      <c r="P701" s="60">
        <v>0</v>
      </c>
      <c r="Q701" s="60">
        <v>0</v>
      </c>
      <c r="R701" s="60">
        <v>0</v>
      </c>
      <c r="S701" s="60">
        <v>0</v>
      </c>
      <c r="T701" s="60">
        <v>0</v>
      </c>
      <c r="U701" s="60">
        <v>0</v>
      </c>
      <c r="V701" s="60">
        <v>0</v>
      </c>
      <c r="W701" s="60">
        <v>-790.43344000000002</v>
      </c>
      <c r="X701" s="60">
        <v>0</v>
      </c>
      <c r="Y701" s="60">
        <v>0</v>
      </c>
      <c r="Z701" s="60">
        <v>225.97970000000001</v>
      </c>
      <c r="AA701" s="60">
        <v>225.97154</v>
      </c>
      <c r="AB701" s="60">
        <v>795.19872999999995</v>
      </c>
      <c r="AC701" s="60">
        <v>1892.5710099999999</v>
      </c>
      <c r="AD701" s="60">
        <v>6985.6379699999998</v>
      </c>
      <c r="AE701" s="60">
        <v>7377.1358799999998</v>
      </c>
      <c r="AF701" s="60">
        <v>1075.0934999999999</v>
      </c>
      <c r="AG701" s="60">
        <v>438.33508999999998</v>
      </c>
      <c r="AH701" s="60">
        <v>18225.489979999998</v>
      </c>
      <c r="AI701" s="60">
        <v>168.33575999999999</v>
      </c>
      <c r="AJ701" s="60">
        <v>446.01335</v>
      </c>
      <c r="AK701" s="60">
        <v>943.32020999999997</v>
      </c>
      <c r="AL701" s="60">
        <v>30876.708989999999</v>
      </c>
      <c r="AM701" s="60">
        <v>457.72262000000001</v>
      </c>
      <c r="AN701" s="60">
        <v>167.43227999999999</v>
      </c>
      <c r="AO701" s="60">
        <v>350.36093</v>
      </c>
      <c r="AP701" s="60">
        <v>749.16899000000001</v>
      </c>
      <c r="AQ701" s="60">
        <v>15611.376850000001</v>
      </c>
      <c r="AR701" s="60">
        <v>426.73147</v>
      </c>
      <c r="AS701" s="60">
        <v>214.62231</v>
      </c>
      <c r="AT701" s="60">
        <v>237.68581</v>
      </c>
      <c r="AU701" s="60">
        <v>50649.479570000003</v>
      </c>
      <c r="AV701" s="60">
        <v>0</v>
      </c>
      <c r="AW701" s="60">
        <v>0</v>
      </c>
      <c r="AX701" s="60">
        <v>0</v>
      </c>
      <c r="AY701" s="60">
        <v>0</v>
      </c>
      <c r="AZ701" s="60">
        <v>0</v>
      </c>
      <c r="BA701" s="60">
        <v>0</v>
      </c>
      <c r="BB701" s="60">
        <v>0</v>
      </c>
      <c r="BC701" s="60">
        <v>0</v>
      </c>
      <c r="BD701" s="60">
        <v>0</v>
      </c>
      <c r="BE701" s="60">
        <v>0</v>
      </c>
      <c r="BF701" s="60">
        <v>0</v>
      </c>
      <c r="BG701" s="60">
        <v>0</v>
      </c>
      <c r="BH701" s="60">
        <v>0</v>
      </c>
      <c r="BI701" s="60">
        <v>0</v>
      </c>
      <c r="BJ701" s="60">
        <v>0</v>
      </c>
      <c r="BK701" s="60">
        <v>0</v>
      </c>
      <c r="BL701" s="60">
        <v>0</v>
      </c>
      <c r="BM701" s="60">
        <v>0</v>
      </c>
      <c r="BN701" s="60">
        <v>0</v>
      </c>
      <c r="BO701" s="60">
        <v>0</v>
      </c>
      <c r="BP701" s="60">
        <v>0</v>
      </c>
      <c r="BQ701" s="60">
        <v>0</v>
      </c>
      <c r="BR701" s="60">
        <v>0</v>
      </c>
      <c r="BS701" s="60">
        <v>0</v>
      </c>
      <c r="BT701" s="60">
        <v>0</v>
      </c>
      <c r="BU701" s="60">
        <v>0</v>
      </c>
      <c r="BV701" s="60">
        <v>0</v>
      </c>
      <c r="BW701" s="60">
        <v>0</v>
      </c>
      <c r="BX701" s="60">
        <v>0</v>
      </c>
      <c r="BY701" s="60">
        <v>0</v>
      </c>
      <c r="BZ701" s="60">
        <v>0</v>
      </c>
      <c r="CA701" s="60">
        <v>0</v>
      </c>
      <c r="CB701" s="60">
        <v>0</v>
      </c>
      <c r="CC701" s="60">
        <v>0</v>
      </c>
      <c r="CD701" s="60">
        <v>0</v>
      </c>
      <c r="CE701" s="60">
        <v>0</v>
      </c>
      <c r="CF701" s="60">
        <v>0</v>
      </c>
      <c r="CG701" s="60">
        <v>0</v>
      </c>
      <c r="CH701" s="60">
        <v>0</v>
      </c>
    </row>
    <row r="702" spans="1:86">
      <c r="A702" s="57" t="s">
        <v>86</v>
      </c>
      <c r="B702" s="57" t="s">
        <v>701</v>
      </c>
      <c r="C702" s="58" t="s">
        <v>116</v>
      </c>
      <c r="D702" s="58" t="s">
        <v>333</v>
      </c>
      <c r="E702" s="58" t="str">
        <f>VLOOKUP(CONCATENATE($F$4,F702),'REG FL  CWIP - 1 System Per Boo'!$A$29:$B$1161,2,FALSE)</f>
        <v>Production</v>
      </c>
      <c r="F702" s="58" t="s">
        <v>338</v>
      </c>
      <c r="G702" s="58" t="s">
        <v>339</v>
      </c>
      <c r="H702" s="63">
        <v>343</v>
      </c>
      <c r="I702" s="60">
        <v>16.809999999999999</v>
      </c>
      <c r="J702" s="60">
        <v>15.16</v>
      </c>
      <c r="K702" s="60">
        <v>79.34</v>
      </c>
      <c r="L702" s="60">
        <v>444.3</v>
      </c>
      <c r="M702" s="60">
        <v>71162.709999999992</v>
      </c>
      <c r="N702" s="60">
        <v>14934.02</v>
      </c>
      <c r="O702" s="60">
        <v>-1450.2900000000002</v>
      </c>
      <c r="P702" s="60">
        <v>326.78999999999996</v>
      </c>
      <c r="Q702" s="60">
        <v>180.82999999999998</v>
      </c>
      <c r="R702" s="60">
        <v>71886.540000000008</v>
      </c>
      <c r="S702" s="60">
        <v>-7672.5899999999992</v>
      </c>
      <c r="T702" s="60">
        <v>-8598.09</v>
      </c>
      <c r="U702" s="60">
        <v>141325.53000000003</v>
      </c>
      <c r="V702" s="60">
        <v>0</v>
      </c>
      <c r="W702" s="60">
        <v>0</v>
      </c>
      <c r="X702" s="60">
        <v>0</v>
      </c>
      <c r="Y702" s="60">
        <v>0</v>
      </c>
      <c r="Z702" s="60">
        <v>0</v>
      </c>
      <c r="AA702" s="60">
        <v>0</v>
      </c>
      <c r="AB702" s="60">
        <v>0</v>
      </c>
      <c r="AC702" s="60">
        <v>0</v>
      </c>
      <c r="AD702" s="60">
        <v>0</v>
      </c>
      <c r="AE702" s="60">
        <v>0</v>
      </c>
      <c r="AF702" s="60">
        <v>0</v>
      </c>
      <c r="AG702" s="60">
        <v>0</v>
      </c>
      <c r="AH702" s="60">
        <v>0</v>
      </c>
      <c r="AI702" s="60">
        <v>0</v>
      </c>
      <c r="AJ702" s="60">
        <v>0</v>
      </c>
      <c r="AK702" s="60">
        <v>48.147489999999998</v>
      </c>
      <c r="AL702" s="60">
        <v>37.822740000000003</v>
      </c>
      <c r="AM702" s="60">
        <v>49.678730000000002</v>
      </c>
      <c r="AN702" s="60">
        <v>15.49155</v>
      </c>
      <c r="AO702" s="60">
        <v>0</v>
      </c>
      <c r="AP702" s="60">
        <v>0</v>
      </c>
      <c r="AQ702" s="60">
        <v>42.984459999999999</v>
      </c>
      <c r="AR702" s="60">
        <v>42.984360000000002</v>
      </c>
      <c r="AS702" s="60">
        <v>54.84046</v>
      </c>
      <c r="AT702" s="60">
        <v>20.653040000000001</v>
      </c>
      <c r="AU702" s="60">
        <v>312.60282999999993</v>
      </c>
      <c r="AV702" s="60">
        <v>0</v>
      </c>
      <c r="AW702" s="60">
        <v>0</v>
      </c>
      <c r="AX702" s="60">
        <v>7116.4380208441362</v>
      </c>
      <c r="AY702" s="60">
        <v>5590.3887199208584</v>
      </c>
      <c r="AZ702" s="60">
        <v>7342.7628937510599</v>
      </c>
      <c r="BA702" s="60">
        <v>2289.7279883501296</v>
      </c>
      <c r="BB702" s="60">
        <v>0</v>
      </c>
      <c r="BC702" s="60">
        <v>0</v>
      </c>
      <c r="BD702" s="60">
        <v>6353.3165581311496</v>
      </c>
      <c r="BE702" s="60">
        <v>6353.3017776347606</v>
      </c>
      <c r="BF702" s="60">
        <v>8105.6922100109896</v>
      </c>
      <c r="BG702" s="60">
        <v>3052.6218313569188</v>
      </c>
      <c r="BH702" s="60">
        <v>46204.25</v>
      </c>
      <c r="BI702" s="60">
        <v>0</v>
      </c>
      <c r="BJ702" s="60">
        <v>0</v>
      </c>
      <c r="BK702" s="60">
        <v>8548.6973649374668</v>
      </c>
      <c r="BL702" s="60">
        <v>6715.5143035019046</v>
      </c>
      <c r="BM702" s="60">
        <v>8820.5725416722635</v>
      </c>
      <c r="BN702" s="60">
        <v>2750.5602610602755</v>
      </c>
      <c r="BO702" s="60">
        <v>0</v>
      </c>
      <c r="BP702" s="60">
        <v>0</v>
      </c>
      <c r="BQ702" s="60">
        <v>7631.9895374662301</v>
      </c>
      <c r="BR702" s="60">
        <v>7631.9717822366947</v>
      </c>
      <c r="BS702" s="60">
        <v>9737.0495511595418</v>
      </c>
      <c r="BT702" s="60">
        <v>3666.9946579656244</v>
      </c>
      <c r="BU702" s="60">
        <v>55503.35</v>
      </c>
      <c r="BV702" s="60">
        <v>0</v>
      </c>
      <c r="BW702" s="60">
        <v>0</v>
      </c>
      <c r="BX702" s="60">
        <v>0</v>
      </c>
      <c r="BY702" s="60">
        <v>0</v>
      </c>
      <c r="BZ702" s="60">
        <v>0</v>
      </c>
      <c r="CA702" s="60">
        <v>0</v>
      </c>
      <c r="CB702" s="60">
        <v>0</v>
      </c>
      <c r="CC702" s="60">
        <v>0</v>
      </c>
      <c r="CD702" s="60">
        <v>0</v>
      </c>
      <c r="CE702" s="60">
        <v>0</v>
      </c>
      <c r="CF702" s="60">
        <v>0</v>
      </c>
      <c r="CG702" s="60">
        <v>0</v>
      </c>
      <c r="CH702" s="60">
        <v>0</v>
      </c>
    </row>
    <row r="703" spans="1:86">
      <c r="A703" s="57" t="s">
        <v>86</v>
      </c>
      <c r="B703" s="57" t="s">
        <v>701</v>
      </c>
      <c r="C703" s="58" t="s">
        <v>116</v>
      </c>
      <c r="D703" s="58" t="s">
        <v>333</v>
      </c>
      <c r="E703" s="58" t="s">
        <v>777</v>
      </c>
      <c r="F703" s="58" t="s">
        <v>352</v>
      </c>
      <c r="G703" s="58" t="s">
        <v>353</v>
      </c>
      <c r="H703" s="63">
        <v>343</v>
      </c>
      <c r="I703" s="60">
        <v>1.44</v>
      </c>
      <c r="J703" s="60">
        <v>294.19</v>
      </c>
      <c r="K703" s="60">
        <v>375.28</v>
      </c>
      <c r="L703" s="60">
        <v>4630.66</v>
      </c>
      <c r="M703" s="60">
        <v>1862.97</v>
      </c>
      <c r="N703" s="60">
        <v>-1572.54</v>
      </c>
      <c r="O703" s="60">
        <v>263.95</v>
      </c>
      <c r="P703" s="60">
        <v>-14.07</v>
      </c>
      <c r="Q703" s="60">
        <v>6.18</v>
      </c>
      <c r="R703" s="60">
        <v>100.86</v>
      </c>
      <c r="S703" s="60">
        <v>41.15</v>
      </c>
      <c r="T703" s="60">
        <v>-201.59</v>
      </c>
      <c r="U703" s="60">
        <v>5788.48</v>
      </c>
      <c r="V703" s="60">
        <v>0</v>
      </c>
      <c r="W703" s="60">
        <v>0</v>
      </c>
      <c r="X703" s="60">
        <v>0</v>
      </c>
      <c r="Y703" s="60">
        <v>0</v>
      </c>
      <c r="Z703" s="60">
        <v>0</v>
      </c>
      <c r="AA703" s="60">
        <v>0</v>
      </c>
      <c r="AB703" s="60">
        <v>0</v>
      </c>
      <c r="AC703" s="60">
        <v>0</v>
      </c>
      <c r="AD703" s="60">
        <v>0</v>
      </c>
      <c r="AE703" s="60">
        <v>0</v>
      </c>
      <c r="AF703" s="60">
        <v>0</v>
      </c>
      <c r="AG703" s="60">
        <v>0</v>
      </c>
      <c r="AH703" s="60">
        <v>0</v>
      </c>
      <c r="AI703" s="60">
        <v>0</v>
      </c>
      <c r="AJ703" s="60">
        <v>0</v>
      </c>
      <c r="AK703" s="60">
        <v>0</v>
      </c>
      <c r="AL703" s="60">
        <v>0</v>
      </c>
      <c r="AM703" s="60">
        <v>0</v>
      </c>
      <c r="AN703" s="60">
        <v>0</v>
      </c>
      <c r="AO703" s="60">
        <v>0</v>
      </c>
      <c r="AP703" s="60">
        <v>0</v>
      </c>
      <c r="AQ703" s="60">
        <v>0</v>
      </c>
      <c r="AR703" s="60">
        <v>0</v>
      </c>
      <c r="AS703" s="60">
        <v>0</v>
      </c>
      <c r="AT703" s="60">
        <v>0</v>
      </c>
      <c r="AU703" s="60">
        <v>0</v>
      </c>
      <c r="AV703" s="60">
        <v>0</v>
      </c>
      <c r="AW703" s="60">
        <v>0</v>
      </c>
      <c r="AX703" s="60">
        <v>0</v>
      </c>
      <c r="AY703" s="60">
        <v>0</v>
      </c>
      <c r="AZ703" s="60">
        <v>0</v>
      </c>
      <c r="BA703" s="60">
        <v>0</v>
      </c>
      <c r="BB703" s="60">
        <v>0</v>
      </c>
      <c r="BC703" s="60">
        <v>0</v>
      </c>
      <c r="BD703" s="60">
        <v>0</v>
      </c>
      <c r="BE703" s="60">
        <v>0</v>
      </c>
      <c r="BF703" s="60">
        <v>0</v>
      </c>
      <c r="BG703" s="60">
        <v>0</v>
      </c>
      <c r="BH703" s="60">
        <v>0</v>
      </c>
      <c r="BI703" s="60">
        <v>0</v>
      </c>
      <c r="BJ703" s="60">
        <v>0</v>
      </c>
      <c r="BK703" s="60">
        <v>0</v>
      </c>
      <c r="BL703" s="60">
        <v>0</v>
      </c>
      <c r="BM703" s="60">
        <v>0</v>
      </c>
      <c r="BN703" s="60">
        <v>0</v>
      </c>
      <c r="BO703" s="60">
        <v>0</v>
      </c>
      <c r="BP703" s="60">
        <v>0</v>
      </c>
      <c r="BQ703" s="60">
        <v>0</v>
      </c>
      <c r="BR703" s="60">
        <v>0</v>
      </c>
      <c r="BS703" s="60">
        <v>0</v>
      </c>
      <c r="BT703" s="60">
        <v>0</v>
      </c>
      <c r="BU703" s="60">
        <v>0</v>
      </c>
      <c r="BV703" s="60">
        <v>0</v>
      </c>
      <c r="BW703" s="60">
        <v>0</v>
      </c>
      <c r="BX703" s="60">
        <v>0</v>
      </c>
      <c r="BY703" s="60">
        <v>0</v>
      </c>
      <c r="BZ703" s="60">
        <v>0</v>
      </c>
      <c r="CA703" s="60">
        <v>0</v>
      </c>
      <c r="CB703" s="60">
        <v>0</v>
      </c>
      <c r="CC703" s="60">
        <v>0</v>
      </c>
      <c r="CD703" s="60">
        <v>0</v>
      </c>
      <c r="CE703" s="60">
        <v>0</v>
      </c>
      <c r="CF703" s="60">
        <v>0</v>
      </c>
      <c r="CG703" s="60">
        <v>0</v>
      </c>
      <c r="CH703" s="60">
        <v>0</v>
      </c>
    </row>
    <row r="704" spans="1:86">
      <c r="A704" s="57" t="s">
        <v>86</v>
      </c>
      <c r="B704" s="58" t="s">
        <v>719</v>
      </c>
      <c r="C704" s="59" t="s">
        <v>116</v>
      </c>
      <c r="D704" s="58" t="s">
        <v>333</v>
      </c>
      <c r="E704" s="58" t="s">
        <v>777</v>
      </c>
      <c r="F704" s="58" t="s">
        <v>352</v>
      </c>
      <c r="G704" s="58" t="s">
        <v>353</v>
      </c>
      <c r="H704" s="63">
        <v>343</v>
      </c>
      <c r="I704" s="60">
        <v>0</v>
      </c>
      <c r="J704" s="60">
        <v>0</v>
      </c>
      <c r="K704" s="60">
        <v>0</v>
      </c>
      <c r="L704" s="60">
        <v>0</v>
      </c>
      <c r="M704" s="60">
        <v>0</v>
      </c>
      <c r="N704" s="60">
        <v>13868.96</v>
      </c>
      <c r="O704" s="60">
        <v>263.95</v>
      </c>
      <c r="P704" s="60">
        <v>-14.07</v>
      </c>
      <c r="Q704" s="60">
        <v>6.18</v>
      </c>
      <c r="R704" s="60">
        <v>100.86</v>
      </c>
      <c r="S704" s="60">
        <v>41.15</v>
      </c>
      <c r="T704" s="60">
        <v>-201.59</v>
      </c>
      <c r="U704" s="60">
        <v>14065.44</v>
      </c>
      <c r="V704" s="60">
        <v>0</v>
      </c>
      <c r="W704" s="60">
        <v>0</v>
      </c>
      <c r="X704" s="60">
        <v>0</v>
      </c>
      <c r="Y704" s="60">
        <v>0</v>
      </c>
      <c r="Z704" s="60">
        <v>0</v>
      </c>
      <c r="AA704" s="60">
        <v>0</v>
      </c>
      <c r="AB704" s="60">
        <v>0</v>
      </c>
      <c r="AC704" s="60">
        <v>0</v>
      </c>
      <c r="AD704" s="60">
        <v>0</v>
      </c>
      <c r="AE704" s="60">
        <v>0</v>
      </c>
      <c r="AF704" s="60">
        <v>0</v>
      </c>
      <c r="AG704" s="60">
        <v>0</v>
      </c>
      <c r="AH704" s="60">
        <v>0</v>
      </c>
      <c r="AI704" s="60">
        <v>0</v>
      </c>
      <c r="AJ704" s="60">
        <v>0</v>
      </c>
      <c r="AK704" s="60">
        <v>0</v>
      </c>
      <c r="AL704" s="60">
        <v>0</v>
      </c>
      <c r="AM704" s="60">
        <v>0</v>
      </c>
      <c r="AN704" s="60">
        <v>0</v>
      </c>
      <c r="AO704" s="60">
        <v>0</v>
      </c>
      <c r="AP704" s="60">
        <v>0</v>
      </c>
      <c r="AQ704" s="60">
        <v>0</v>
      </c>
      <c r="AR704" s="60">
        <v>0</v>
      </c>
      <c r="AS704" s="60">
        <v>0</v>
      </c>
      <c r="AT704" s="60">
        <v>0</v>
      </c>
      <c r="AU704" s="60">
        <v>0</v>
      </c>
      <c r="AV704" s="60">
        <v>0</v>
      </c>
      <c r="AW704" s="60">
        <v>0</v>
      </c>
      <c r="AX704" s="60">
        <v>0</v>
      </c>
      <c r="AY704" s="60">
        <v>0</v>
      </c>
      <c r="AZ704" s="60">
        <v>0</v>
      </c>
      <c r="BA704" s="60">
        <v>0</v>
      </c>
      <c r="BB704" s="60">
        <v>0</v>
      </c>
      <c r="BC704" s="60">
        <v>0</v>
      </c>
      <c r="BD704" s="60">
        <v>0</v>
      </c>
      <c r="BE704" s="60">
        <v>0</v>
      </c>
      <c r="BF704" s="60">
        <v>0</v>
      </c>
      <c r="BG704" s="60">
        <v>0</v>
      </c>
      <c r="BH704" s="60">
        <v>0</v>
      </c>
      <c r="BI704" s="60">
        <v>0</v>
      </c>
      <c r="BJ704" s="60">
        <v>0</v>
      </c>
      <c r="BK704" s="60">
        <v>0</v>
      </c>
      <c r="BL704" s="60">
        <v>0</v>
      </c>
      <c r="BM704" s="60">
        <v>0</v>
      </c>
      <c r="BN704" s="60">
        <v>0</v>
      </c>
      <c r="BO704" s="60">
        <v>0</v>
      </c>
      <c r="BP704" s="60">
        <v>0</v>
      </c>
      <c r="BQ704" s="60">
        <v>0</v>
      </c>
      <c r="BR704" s="60">
        <v>0</v>
      </c>
      <c r="BS704" s="60">
        <v>0</v>
      </c>
      <c r="BT704" s="60">
        <v>0</v>
      </c>
      <c r="BU704" s="60">
        <v>0</v>
      </c>
      <c r="BV704" s="60">
        <v>0</v>
      </c>
      <c r="BW704" s="60">
        <v>0</v>
      </c>
      <c r="BX704" s="60">
        <v>0</v>
      </c>
      <c r="BY704" s="60">
        <v>0</v>
      </c>
      <c r="BZ704" s="60">
        <v>0</v>
      </c>
      <c r="CA704" s="60">
        <v>0</v>
      </c>
      <c r="CB704" s="60">
        <v>0</v>
      </c>
      <c r="CC704" s="60">
        <v>0</v>
      </c>
      <c r="CD704" s="60">
        <v>0</v>
      </c>
      <c r="CE704" s="60">
        <v>0</v>
      </c>
      <c r="CF704" s="60">
        <v>0</v>
      </c>
      <c r="CG704" s="60">
        <v>0</v>
      </c>
      <c r="CH704" s="60">
        <v>0</v>
      </c>
    </row>
    <row r="705" spans="1:86">
      <c r="A705" s="57" t="s">
        <v>86</v>
      </c>
      <c r="B705" s="58" t="s">
        <v>719</v>
      </c>
      <c r="C705" s="59" t="s">
        <v>116</v>
      </c>
      <c r="D705" s="58" t="s">
        <v>333</v>
      </c>
      <c r="E705" s="58" t="str">
        <f>VLOOKUP(CONCATENATE($F$4,F705),'REG FL  CWIP - 1 System Per Boo'!$A$29:$B$1161,2,FALSE)</f>
        <v>Production</v>
      </c>
      <c r="F705" s="58" t="s">
        <v>338</v>
      </c>
      <c r="G705" s="58" t="s">
        <v>339</v>
      </c>
      <c r="H705" s="63">
        <v>343</v>
      </c>
      <c r="I705" s="60">
        <v>0</v>
      </c>
      <c r="J705" s="60">
        <v>0</v>
      </c>
      <c r="K705" s="60">
        <v>0</v>
      </c>
      <c r="L705" s="60">
        <v>0</v>
      </c>
      <c r="M705" s="60">
        <v>0</v>
      </c>
      <c r="N705" s="60">
        <v>0</v>
      </c>
      <c r="O705" s="60">
        <v>0</v>
      </c>
      <c r="P705" s="60">
        <v>0</v>
      </c>
      <c r="Q705" s="60">
        <v>0</v>
      </c>
      <c r="R705" s="60">
        <v>69653.81</v>
      </c>
      <c r="S705" s="60">
        <v>69379.48</v>
      </c>
      <c r="T705" s="60">
        <v>17.309999999999999</v>
      </c>
      <c r="U705" s="60">
        <v>139050.59999999998</v>
      </c>
      <c r="V705" s="60">
        <v>0</v>
      </c>
      <c r="W705" s="60">
        <v>0</v>
      </c>
      <c r="X705" s="60">
        <v>0</v>
      </c>
      <c r="Y705" s="60">
        <v>0</v>
      </c>
      <c r="Z705" s="60">
        <v>0</v>
      </c>
      <c r="AA705" s="60">
        <v>0</v>
      </c>
      <c r="AB705" s="60">
        <v>0</v>
      </c>
      <c r="AC705" s="60">
        <v>0</v>
      </c>
      <c r="AD705" s="60">
        <v>0</v>
      </c>
      <c r="AE705" s="60">
        <v>0</v>
      </c>
      <c r="AF705" s="60">
        <v>0</v>
      </c>
      <c r="AG705" s="60">
        <v>0</v>
      </c>
      <c r="AH705" s="60">
        <v>0</v>
      </c>
      <c r="AI705" s="60">
        <v>0</v>
      </c>
      <c r="AJ705" s="60">
        <v>0</v>
      </c>
      <c r="AK705" s="60">
        <v>0</v>
      </c>
      <c r="AL705" s="60">
        <v>0</v>
      </c>
      <c r="AM705" s="60">
        <v>0</v>
      </c>
      <c r="AN705" s="60">
        <v>147.90932711945962</v>
      </c>
      <c r="AO705" s="60">
        <v>0</v>
      </c>
      <c r="AP705" s="60">
        <v>0</v>
      </c>
      <c r="AQ705" s="60">
        <v>0</v>
      </c>
      <c r="AR705" s="60">
        <v>0</v>
      </c>
      <c r="AS705" s="60">
        <v>0</v>
      </c>
      <c r="AT705" s="60">
        <v>158.03960461343124</v>
      </c>
      <c r="AU705" s="60">
        <v>305.94893173289086</v>
      </c>
      <c r="AV705" s="60">
        <v>0</v>
      </c>
      <c r="AW705" s="60">
        <v>0</v>
      </c>
      <c r="AX705" s="60">
        <v>0</v>
      </c>
      <c r="AY705" s="60">
        <v>0</v>
      </c>
      <c r="AZ705" s="60">
        <v>0</v>
      </c>
      <c r="BA705" s="60">
        <v>0</v>
      </c>
      <c r="BB705" s="60">
        <v>0</v>
      </c>
      <c r="BC705" s="60">
        <v>0</v>
      </c>
      <c r="BD705" s="60">
        <v>45170.661090474568</v>
      </c>
      <c r="BE705" s="60">
        <v>0</v>
      </c>
      <c r="BF705" s="60">
        <v>0</v>
      </c>
      <c r="BG705" s="60">
        <v>0</v>
      </c>
      <c r="BH705" s="60">
        <v>45170.661090474568</v>
      </c>
      <c r="BI705" s="60">
        <v>0</v>
      </c>
      <c r="BJ705" s="60">
        <v>0</v>
      </c>
      <c r="BK705" s="60">
        <v>0</v>
      </c>
      <c r="BL705" s="60">
        <v>0</v>
      </c>
      <c r="BM705" s="60">
        <v>0</v>
      </c>
      <c r="BN705" s="60">
        <v>0</v>
      </c>
      <c r="BO705" s="60">
        <v>0</v>
      </c>
      <c r="BP705" s="60">
        <v>0</v>
      </c>
      <c r="BQ705" s="60">
        <v>0</v>
      </c>
      <c r="BR705" s="60">
        <v>0</v>
      </c>
      <c r="BS705" s="60">
        <v>0</v>
      </c>
      <c r="BT705" s="60">
        <v>55472.732014020476</v>
      </c>
      <c r="BU705" s="60">
        <v>55472.732014020476</v>
      </c>
      <c r="BV705" s="60">
        <v>0</v>
      </c>
      <c r="BW705" s="60">
        <v>0</v>
      </c>
      <c r="BX705" s="60">
        <v>0</v>
      </c>
      <c r="BY705" s="60">
        <v>0</v>
      </c>
      <c r="BZ705" s="60">
        <v>0</v>
      </c>
      <c r="CA705" s="60">
        <v>0</v>
      </c>
      <c r="CB705" s="60">
        <v>0</v>
      </c>
      <c r="CC705" s="60">
        <v>0</v>
      </c>
      <c r="CD705" s="60">
        <v>0</v>
      </c>
      <c r="CE705" s="60">
        <v>0</v>
      </c>
      <c r="CF705" s="60">
        <v>0</v>
      </c>
      <c r="CG705" s="60">
        <v>0</v>
      </c>
      <c r="CH705" s="60">
        <v>0</v>
      </c>
    </row>
    <row r="706" spans="1:86">
      <c r="A706" s="57" t="s">
        <v>86</v>
      </c>
      <c r="B706" s="58" t="s">
        <v>719</v>
      </c>
      <c r="C706" s="59" t="s">
        <v>116</v>
      </c>
      <c r="D706" s="58" t="s">
        <v>333</v>
      </c>
      <c r="E706" s="58" t="str">
        <f>VLOOKUP(CONCATENATE($F$4,F706),'REG FL  CWIP - 1 System Per Boo'!$A$29:$B$1161,2,FALSE)</f>
        <v>Production</v>
      </c>
      <c r="F706" s="58" t="s">
        <v>336</v>
      </c>
      <c r="G706" s="58" t="s">
        <v>337</v>
      </c>
      <c r="H706" s="63">
        <v>343</v>
      </c>
      <c r="I706" s="60">
        <v>0</v>
      </c>
      <c r="J706" s="60">
        <v>0</v>
      </c>
      <c r="K706" s="60">
        <v>0</v>
      </c>
      <c r="L706" s="60">
        <v>0</v>
      </c>
      <c r="M706" s="60">
        <v>0</v>
      </c>
      <c r="N706" s="60">
        <v>0</v>
      </c>
      <c r="O706" s="60">
        <v>0</v>
      </c>
      <c r="P706" s="60">
        <v>0</v>
      </c>
      <c r="Q706" s="60">
        <v>0</v>
      </c>
      <c r="R706" s="60">
        <v>0</v>
      </c>
      <c r="S706" s="60">
        <v>0</v>
      </c>
      <c r="T706" s="60">
        <v>0</v>
      </c>
      <c r="U706" s="60">
        <v>0</v>
      </c>
      <c r="V706" s="60">
        <v>0</v>
      </c>
      <c r="W706" s="60">
        <v>0</v>
      </c>
      <c r="X706" s="60">
        <v>0</v>
      </c>
      <c r="Y706" s="60">
        <v>0</v>
      </c>
      <c r="Z706" s="60">
        <v>0</v>
      </c>
      <c r="AA706" s="60">
        <v>0</v>
      </c>
      <c r="AB706" s="60">
        <v>683.40331000000003</v>
      </c>
      <c r="AC706" s="60">
        <v>0</v>
      </c>
      <c r="AD706" s="60">
        <v>0</v>
      </c>
      <c r="AE706" s="60">
        <v>0</v>
      </c>
      <c r="AF706" s="60">
        <v>16822.564203372152</v>
      </c>
      <c r="AG706" s="60">
        <v>719.52246662784773</v>
      </c>
      <c r="AH706" s="60">
        <v>18225.489980000002</v>
      </c>
      <c r="AI706" s="60">
        <v>0</v>
      </c>
      <c r="AJ706" s="60">
        <v>0</v>
      </c>
      <c r="AK706" s="60">
        <v>0</v>
      </c>
      <c r="AL706" s="60">
        <v>0</v>
      </c>
      <c r="AM706" s="60">
        <v>0</v>
      </c>
      <c r="AN706" s="60">
        <v>0</v>
      </c>
      <c r="AO706" s="60">
        <v>0</v>
      </c>
      <c r="AP706" s="60">
        <v>33523.999640000009</v>
      </c>
      <c r="AQ706" s="60">
        <v>0</v>
      </c>
      <c r="AR706" s="60">
        <v>0</v>
      </c>
      <c r="AS706" s="60">
        <v>16673.545059999989</v>
      </c>
      <c r="AT706" s="60">
        <v>451.93487000000192</v>
      </c>
      <c r="AU706" s="60">
        <v>50649.479570000003</v>
      </c>
      <c r="AV706" s="60">
        <v>0</v>
      </c>
      <c r="AW706" s="60">
        <v>0</v>
      </c>
      <c r="AX706" s="60">
        <v>0</v>
      </c>
      <c r="AY706" s="60">
        <v>0</v>
      </c>
      <c r="AZ706" s="60">
        <v>0</v>
      </c>
      <c r="BA706" s="60">
        <v>0</v>
      </c>
      <c r="BB706" s="60">
        <v>0</v>
      </c>
      <c r="BC706" s="60">
        <v>0</v>
      </c>
      <c r="BD706" s="60">
        <v>0</v>
      </c>
      <c r="BE706" s="60">
        <v>0</v>
      </c>
      <c r="BF706" s="60">
        <v>0</v>
      </c>
      <c r="BG706" s="60">
        <v>0</v>
      </c>
      <c r="BH706" s="60">
        <v>0</v>
      </c>
      <c r="BI706" s="60">
        <v>0</v>
      </c>
      <c r="BJ706" s="60">
        <v>0</v>
      </c>
      <c r="BK706" s="60">
        <v>0</v>
      </c>
      <c r="BL706" s="60">
        <v>0</v>
      </c>
      <c r="BM706" s="60">
        <v>0</v>
      </c>
      <c r="BN706" s="60">
        <v>0</v>
      </c>
      <c r="BO706" s="60">
        <v>0</v>
      </c>
      <c r="BP706" s="60">
        <v>0</v>
      </c>
      <c r="BQ706" s="60">
        <v>0</v>
      </c>
      <c r="BR706" s="60">
        <v>0</v>
      </c>
      <c r="BS706" s="60">
        <v>0</v>
      </c>
      <c r="BT706" s="60">
        <v>0</v>
      </c>
      <c r="BU706" s="60">
        <v>0</v>
      </c>
      <c r="BV706" s="60">
        <v>0</v>
      </c>
      <c r="BW706" s="60">
        <v>0</v>
      </c>
      <c r="BX706" s="60">
        <v>0</v>
      </c>
      <c r="BY706" s="60">
        <v>0</v>
      </c>
      <c r="BZ706" s="60">
        <v>0</v>
      </c>
      <c r="CA706" s="60">
        <v>0</v>
      </c>
      <c r="CB706" s="60">
        <v>0</v>
      </c>
      <c r="CC706" s="60">
        <v>0</v>
      </c>
      <c r="CD706" s="60">
        <v>0</v>
      </c>
      <c r="CE706" s="60">
        <v>0</v>
      </c>
      <c r="CF706" s="60">
        <v>0</v>
      </c>
      <c r="CG706" s="60">
        <v>0</v>
      </c>
      <c r="CH706" s="60">
        <v>0</v>
      </c>
    </row>
    <row r="707" spans="1:86">
      <c r="A707" s="57" t="s">
        <v>86</v>
      </c>
      <c r="B707" s="58" t="s">
        <v>723</v>
      </c>
      <c r="C707" s="59" t="s">
        <v>116</v>
      </c>
      <c r="D707" s="58" t="s">
        <v>333</v>
      </c>
      <c r="E707" s="58" t="str">
        <f>VLOOKUP(CONCATENATE($F$4,F707),'REG FL  CWIP - 1 System Per Boo'!$A$29:$B$1161,2,FALSE)</f>
        <v>Production</v>
      </c>
      <c r="F707" s="58" t="s">
        <v>336</v>
      </c>
      <c r="G707" s="58" t="s">
        <v>337</v>
      </c>
      <c r="H707" s="63">
        <v>343</v>
      </c>
      <c r="I707" s="60">
        <v>0</v>
      </c>
      <c r="J707" s="60">
        <v>0</v>
      </c>
      <c r="K707" s="60">
        <v>0</v>
      </c>
      <c r="L707" s="60">
        <v>0</v>
      </c>
      <c r="M707" s="60">
        <v>0</v>
      </c>
      <c r="N707" s="60">
        <v>0</v>
      </c>
      <c r="O707" s="60">
        <v>0</v>
      </c>
      <c r="P707" s="60">
        <v>0</v>
      </c>
      <c r="Q707" s="60">
        <v>0</v>
      </c>
      <c r="R707" s="60">
        <v>0</v>
      </c>
      <c r="S707" s="60">
        <v>0</v>
      </c>
      <c r="T707" s="60">
        <v>0</v>
      </c>
      <c r="U707" s="60">
        <v>0</v>
      </c>
      <c r="V707" s="60">
        <v>0</v>
      </c>
      <c r="W707" s="60">
        <v>-790.43344000000002</v>
      </c>
      <c r="X707" s="60">
        <v>-790.43344000000002</v>
      </c>
      <c r="Y707" s="60">
        <v>-790.43344000000002</v>
      </c>
      <c r="Z707" s="60">
        <v>-564.45374000000004</v>
      </c>
      <c r="AA707" s="60">
        <v>-338.48220000000003</v>
      </c>
      <c r="AB707" s="60">
        <v>-226.68678000000011</v>
      </c>
      <c r="AC707" s="60">
        <v>1665.8842299999997</v>
      </c>
      <c r="AD707" s="60">
        <v>8651.5221999999994</v>
      </c>
      <c r="AE707" s="60">
        <v>16028.658079999999</v>
      </c>
      <c r="AF707" s="60">
        <v>281.1873766278477</v>
      </c>
      <c r="AG707" s="60">
        <v>0</v>
      </c>
      <c r="AH707" s="60">
        <v>0</v>
      </c>
      <c r="AI707" s="60">
        <v>168.33575999999999</v>
      </c>
      <c r="AJ707" s="60">
        <v>614.34911</v>
      </c>
      <c r="AK707" s="60">
        <v>1557.66932</v>
      </c>
      <c r="AL707" s="60">
        <v>32434.37831</v>
      </c>
      <c r="AM707" s="60">
        <v>32892.100930000001</v>
      </c>
      <c r="AN707" s="60">
        <v>33059.533210000001</v>
      </c>
      <c r="AO707" s="60">
        <v>33409.894140000004</v>
      </c>
      <c r="AP707" s="60">
        <v>635.06348999999318</v>
      </c>
      <c r="AQ707" s="60">
        <v>16246.440339999994</v>
      </c>
      <c r="AR707" s="60">
        <v>16673.171809999993</v>
      </c>
      <c r="AS707" s="60">
        <v>214.24906000000192</v>
      </c>
      <c r="AT707" s="60">
        <v>0</v>
      </c>
      <c r="AU707" s="60">
        <v>0</v>
      </c>
      <c r="AV707" s="60">
        <v>0</v>
      </c>
      <c r="AW707" s="60">
        <v>0</v>
      </c>
      <c r="AX707" s="60">
        <v>0</v>
      </c>
      <c r="AY707" s="60">
        <v>0</v>
      </c>
      <c r="AZ707" s="60">
        <v>0</v>
      </c>
      <c r="BA707" s="60">
        <v>0</v>
      </c>
      <c r="BB707" s="60">
        <v>0</v>
      </c>
      <c r="BC707" s="60">
        <v>0</v>
      </c>
      <c r="BD707" s="60">
        <v>0</v>
      </c>
      <c r="BE707" s="60">
        <v>0</v>
      </c>
      <c r="BF707" s="60">
        <v>0</v>
      </c>
      <c r="BG707" s="60">
        <v>0</v>
      </c>
      <c r="BH707" s="60">
        <v>0</v>
      </c>
      <c r="BI707" s="60">
        <v>0</v>
      </c>
      <c r="BJ707" s="60">
        <v>0</v>
      </c>
      <c r="BK707" s="60">
        <v>0</v>
      </c>
      <c r="BL707" s="60">
        <v>0</v>
      </c>
      <c r="BM707" s="60">
        <v>0</v>
      </c>
      <c r="BN707" s="60">
        <v>0</v>
      </c>
      <c r="BO707" s="60">
        <v>0</v>
      </c>
      <c r="BP707" s="60">
        <v>0</v>
      </c>
      <c r="BQ707" s="60">
        <v>0</v>
      </c>
      <c r="BR707" s="60">
        <v>0</v>
      </c>
      <c r="BS707" s="60">
        <v>0</v>
      </c>
      <c r="BT707" s="60">
        <v>0</v>
      </c>
      <c r="BU707" s="60">
        <v>0</v>
      </c>
      <c r="BV707" s="60">
        <v>0</v>
      </c>
      <c r="BW707" s="60">
        <v>0</v>
      </c>
      <c r="BX707" s="60">
        <v>0</v>
      </c>
      <c r="BY707" s="60">
        <v>0</v>
      </c>
      <c r="BZ707" s="60">
        <v>0</v>
      </c>
      <c r="CA707" s="60">
        <v>0</v>
      </c>
      <c r="CB707" s="60">
        <v>0</v>
      </c>
      <c r="CC707" s="60">
        <v>0</v>
      </c>
      <c r="CD707" s="60">
        <v>0</v>
      </c>
      <c r="CE707" s="60">
        <v>0</v>
      </c>
      <c r="CF707" s="60">
        <v>0</v>
      </c>
      <c r="CG707" s="60">
        <v>0</v>
      </c>
      <c r="CH707" s="60">
        <v>0</v>
      </c>
    </row>
    <row r="708" spans="1:86">
      <c r="A708" s="57" t="s">
        <v>86</v>
      </c>
      <c r="B708" s="58" t="s">
        <v>723</v>
      </c>
      <c r="C708" s="59" t="s">
        <v>116</v>
      </c>
      <c r="D708" s="58" t="s">
        <v>333</v>
      </c>
      <c r="E708" s="58" t="str">
        <f>VLOOKUP(CONCATENATE($F$4,F708),'REG FL  CWIP - 1 System Per Boo'!$A$29:$B$1161,2,FALSE)</f>
        <v>Production</v>
      </c>
      <c r="F708" s="58" t="s">
        <v>338</v>
      </c>
      <c r="G708" s="58" t="s">
        <v>339</v>
      </c>
      <c r="H708" s="63">
        <v>343</v>
      </c>
      <c r="I708" s="60">
        <v>16.809999999999999</v>
      </c>
      <c r="J708" s="60">
        <v>31.96</v>
      </c>
      <c r="K708" s="60">
        <v>111.30000000000001</v>
      </c>
      <c r="L708" s="60">
        <v>555.6</v>
      </c>
      <c r="M708" s="60">
        <v>71718.31</v>
      </c>
      <c r="N708" s="60">
        <v>86652.33</v>
      </c>
      <c r="O708" s="60">
        <v>85202.04</v>
      </c>
      <c r="P708" s="60">
        <v>85528.819999999992</v>
      </c>
      <c r="Q708" s="60">
        <v>85709.64999999998</v>
      </c>
      <c r="R708" s="60">
        <v>87942.39</v>
      </c>
      <c r="S708" s="60">
        <v>18743.939999999999</v>
      </c>
      <c r="T708" s="60">
        <v>17982.169999999998</v>
      </c>
      <c r="U708" s="60">
        <v>17982.169999999998</v>
      </c>
      <c r="V708" s="60">
        <v>17982.169999999998</v>
      </c>
      <c r="W708" s="60">
        <v>17982.169999999998</v>
      </c>
      <c r="X708" s="60">
        <v>17982.169999999998</v>
      </c>
      <c r="Y708" s="60">
        <v>17982.169999999998</v>
      </c>
      <c r="Z708" s="60">
        <v>17982.169999999998</v>
      </c>
      <c r="AA708" s="60">
        <v>17982.169999999998</v>
      </c>
      <c r="AB708" s="60">
        <v>17982.169999999998</v>
      </c>
      <c r="AC708" s="60">
        <v>17982.169999999998</v>
      </c>
      <c r="AD708" s="60">
        <v>17982.169999999998</v>
      </c>
      <c r="AE708" s="60">
        <v>17982.169999999998</v>
      </c>
      <c r="AF708" s="60">
        <v>17982.169999999998</v>
      </c>
      <c r="AG708" s="60">
        <v>17982.169999999998</v>
      </c>
      <c r="AH708" s="60">
        <v>17982.169999999998</v>
      </c>
      <c r="AI708" s="60">
        <v>17982.169999999998</v>
      </c>
      <c r="AJ708" s="60">
        <v>17982.169999999998</v>
      </c>
      <c r="AK708" s="60">
        <v>18030.317489999998</v>
      </c>
      <c r="AL708" s="60">
        <v>18068.140229999997</v>
      </c>
      <c r="AM708" s="60">
        <v>18117.818959999997</v>
      </c>
      <c r="AN708" s="60">
        <v>17985.401182880538</v>
      </c>
      <c r="AO708" s="60">
        <v>17985.401182880538</v>
      </c>
      <c r="AP708" s="60">
        <v>17985.401182880538</v>
      </c>
      <c r="AQ708" s="60">
        <v>18028.385642880537</v>
      </c>
      <c r="AR708" s="60">
        <v>18071.370002880536</v>
      </c>
      <c r="AS708" s="60">
        <v>18126.210462880535</v>
      </c>
      <c r="AT708" s="60">
        <v>17988.823898267106</v>
      </c>
      <c r="AU708" s="60">
        <v>17988.823898267106</v>
      </c>
      <c r="AV708" s="60">
        <v>17988.823898267106</v>
      </c>
      <c r="AW708" s="60">
        <v>17988.823898267106</v>
      </c>
      <c r="AX708" s="60">
        <v>25105.261919111243</v>
      </c>
      <c r="AY708" s="60">
        <v>30695.650639032101</v>
      </c>
      <c r="AZ708" s="60">
        <v>38038.413532783161</v>
      </c>
      <c r="BA708" s="60">
        <v>40328.141521133293</v>
      </c>
      <c r="BB708" s="60">
        <v>40328.141521133293</v>
      </c>
      <c r="BC708" s="60">
        <v>40328.141521133293</v>
      </c>
      <c r="BD708" s="60">
        <v>1510.7969887898726</v>
      </c>
      <c r="BE708" s="60">
        <v>7864.0987664246331</v>
      </c>
      <c r="BF708" s="60">
        <v>15969.790976435623</v>
      </c>
      <c r="BG708" s="60">
        <v>19022.412807792542</v>
      </c>
      <c r="BH708" s="60">
        <v>19022.412807792542</v>
      </c>
      <c r="BI708" s="60">
        <v>19022.412807792542</v>
      </c>
      <c r="BJ708" s="60">
        <v>19022.412807792542</v>
      </c>
      <c r="BK708" s="60">
        <v>27571.110172730008</v>
      </c>
      <c r="BL708" s="60">
        <v>34286.624476231911</v>
      </c>
      <c r="BM708" s="60">
        <v>43107.197017904175</v>
      </c>
      <c r="BN708" s="60">
        <v>45857.757278964447</v>
      </c>
      <c r="BO708" s="60">
        <v>45857.757278964447</v>
      </c>
      <c r="BP708" s="60">
        <v>45857.757278964447</v>
      </c>
      <c r="BQ708" s="60">
        <v>53489.746816430677</v>
      </c>
      <c r="BR708" s="60">
        <v>61121.718598667372</v>
      </c>
      <c r="BS708" s="60">
        <v>70858.768149826908</v>
      </c>
      <c r="BT708" s="60">
        <v>19053.030793772057</v>
      </c>
      <c r="BU708" s="60">
        <v>19053.030793772057</v>
      </c>
      <c r="BV708" s="60">
        <v>19053.030793772057</v>
      </c>
      <c r="BW708" s="60">
        <v>19053.030793772057</v>
      </c>
      <c r="BX708" s="60">
        <v>19053.030793772057</v>
      </c>
      <c r="BY708" s="60">
        <v>19053.030793772057</v>
      </c>
      <c r="BZ708" s="60">
        <v>19053.030793772057</v>
      </c>
      <c r="CA708" s="60">
        <v>19053.030793772057</v>
      </c>
      <c r="CB708" s="60">
        <v>19053.030793772057</v>
      </c>
      <c r="CC708" s="60">
        <v>19053.030793772057</v>
      </c>
      <c r="CD708" s="60">
        <v>19053.030793772057</v>
      </c>
      <c r="CE708" s="60">
        <v>19053.030793772057</v>
      </c>
      <c r="CF708" s="60">
        <v>19053.030793772057</v>
      </c>
      <c r="CG708" s="60">
        <v>19053.030793772057</v>
      </c>
      <c r="CH708" s="60">
        <v>19053.030793772057</v>
      </c>
    </row>
    <row r="709" spans="1:86">
      <c r="A709" s="57" t="s">
        <v>86</v>
      </c>
      <c r="B709" s="58" t="s">
        <v>723</v>
      </c>
      <c r="C709" s="59" t="s">
        <v>116</v>
      </c>
      <c r="D709" s="58" t="s">
        <v>333</v>
      </c>
      <c r="E709" s="58" t="s">
        <v>777</v>
      </c>
      <c r="F709" s="58" t="s">
        <v>352</v>
      </c>
      <c r="G709" s="58" t="s">
        <v>353</v>
      </c>
      <c r="H709" s="63">
        <v>343</v>
      </c>
      <c r="I709" s="60">
        <v>8278.41</v>
      </c>
      <c r="J709" s="60">
        <v>8572.6</v>
      </c>
      <c r="K709" s="60">
        <v>8947.8700000000008</v>
      </c>
      <c r="L709" s="60">
        <v>13578.54</v>
      </c>
      <c r="M709" s="60">
        <v>15441.5</v>
      </c>
      <c r="N709" s="60">
        <v>0</v>
      </c>
      <c r="O709" s="60">
        <v>0</v>
      </c>
      <c r="P709" s="60">
        <v>0</v>
      </c>
      <c r="Q709" s="60">
        <v>0</v>
      </c>
      <c r="R709" s="60">
        <v>0</v>
      </c>
      <c r="S709" s="60">
        <v>0</v>
      </c>
      <c r="T709" s="60">
        <v>0</v>
      </c>
      <c r="U709" s="60">
        <v>0</v>
      </c>
      <c r="V709" s="60">
        <v>0</v>
      </c>
      <c r="W709" s="60">
        <v>0</v>
      </c>
      <c r="X709" s="60">
        <v>0</v>
      </c>
      <c r="Y709" s="60">
        <v>0</v>
      </c>
      <c r="Z709" s="60">
        <v>0</v>
      </c>
      <c r="AA709" s="60">
        <v>0</v>
      </c>
      <c r="AB709" s="60">
        <v>0</v>
      </c>
      <c r="AC709" s="60">
        <v>0</v>
      </c>
      <c r="AD709" s="60">
        <v>0</v>
      </c>
      <c r="AE709" s="60">
        <v>0</v>
      </c>
      <c r="AF709" s="60">
        <v>0</v>
      </c>
      <c r="AG709" s="60">
        <v>0</v>
      </c>
      <c r="AH709" s="60">
        <v>0</v>
      </c>
      <c r="AI709" s="60">
        <v>0</v>
      </c>
      <c r="AJ709" s="60">
        <v>0</v>
      </c>
      <c r="AK709" s="60">
        <v>0</v>
      </c>
      <c r="AL709" s="60">
        <v>0</v>
      </c>
      <c r="AM709" s="60">
        <v>0</v>
      </c>
      <c r="AN709" s="60">
        <v>0</v>
      </c>
      <c r="AO709" s="60">
        <v>0</v>
      </c>
      <c r="AP709" s="60">
        <v>0</v>
      </c>
      <c r="AQ709" s="60">
        <v>0</v>
      </c>
      <c r="AR709" s="60">
        <v>0</v>
      </c>
      <c r="AS709" s="60">
        <v>0</v>
      </c>
      <c r="AT709" s="60">
        <v>0</v>
      </c>
      <c r="AU709" s="60">
        <v>0</v>
      </c>
      <c r="AV709" s="60">
        <v>0</v>
      </c>
      <c r="AW709" s="60">
        <v>0</v>
      </c>
      <c r="AX709" s="60">
        <v>0</v>
      </c>
      <c r="AY709" s="60">
        <v>0</v>
      </c>
      <c r="AZ709" s="60">
        <v>0</v>
      </c>
      <c r="BA709" s="60">
        <v>0</v>
      </c>
      <c r="BB709" s="60">
        <v>0</v>
      </c>
      <c r="BC709" s="60">
        <v>0</v>
      </c>
      <c r="BD709" s="60">
        <v>0</v>
      </c>
      <c r="BE709" s="60">
        <v>0</v>
      </c>
      <c r="BF709" s="60">
        <v>0</v>
      </c>
      <c r="BG709" s="60">
        <v>0</v>
      </c>
      <c r="BH709" s="60">
        <v>0</v>
      </c>
      <c r="BI709" s="60">
        <v>0</v>
      </c>
      <c r="BJ709" s="60">
        <v>0</v>
      </c>
      <c r="BK709" s="60">
        <v>0</v>
      </c>
      <c r="BL709" s="60">
        <v>0</v>
      </c>
      <c r="BM709" s="60">
        <v>0</v>
      </c>
      <c r="BN709" s="60">
        <v>0</v>
      </c>
      <c r="BO709" s="60">
        <v>0</v>
      </c>
      <c r="BP709" s="60">
        <v>0</v>
      </c>
      <c r="BQ709" s="60">
        <v>0</v>
      </c>
      <c r="BR709" s="60">
        <v>0</v>
      </c>
      <c r="BS709" s="60">
        <v>0</v>
      </c>
      <c r="BT709" s="60">
        <v>0</v>
      </c>
      <c r="BU709" s="60">
        <v>0</v>
      </c>
      <c r="BV709" s="60">
        <v>0</v>
      </c>
      <c r="BW709" s="60">
        <v>0</v>
      </c>
      <c r="BX709" s="60">
        <v>0</v>
      </c>
      <c r="BY709" s="60">
        <v>0</v>
      </c>
      <c r="BZ709" s="60">
        <v>0</v>
      </c>
      <c r="CA709" s="60">
        <v>0</v>
      </c>
      <c r="CB709" s="60">
        <v>0</v>
      </c>
      <c r="CC709" s="60">
        <v>0</v>
      </c>
      <c r="CD709" s="60">
        <v>0</v>
      </c>
      <c r="CE709" s="60">
        <v>0</v>
      </c>
      <c r="CF709" s="60">
        <v>0</v>
      </c>
      <c r="CG709" s="60">
        <v>0</v>
      </c>
      <c r="CH709" s="60">
        <v>0</v>
      </c>
    </row>
    <row r="710" spans="1:86">
      <c r="A710" s="57" t="s">
        <v>86</v>
      </c>
      <c r="B710" s="58" t="s">
        <v>132</v>
      </c>
      <c r="C710" s="59" t="s">
        <v>129</v>
      </c>
      <c r="D710" s="58" t="s">
        <v>109</v>
      </c>
      <c r="E710" s="58"/>
      <c r="F710" s="65"/>
      <c r="G710" s="58" t="s">
        <v>693</v>
      </c>
      <c r="H710" s="63">
        <v>350</v>
      </c>
      <c r="I710" s="60">
        <v>0</v>
      </c>
      <c r="J710" s="60">
        <v>0</v>
      </c>
      <c r="K710" s="60">
        <v>0</v>
      </c>
      <c r="L710" s="60">
        <v>0</v>
      </c>
      <c r="M710" s="60">
        <v>0</v>
      </c>
      <c r="N710" s="60">
        <v>0</v>
      </c>
      <c r="O710" s="60">
        <v>7.11</v>
      </c>
      <c r="P710" s="60">
        <v>7.29</v>
      </c>
      <c r="Q710" s="60">
        <v>12.47</v>
      </c>
      <c r="R710" s="60">
        <v>13.25</v>
      </c>
      <c r="S710" s="60">
        <v>23.61</v>
      </c>
      <c r="T710" s="60">
        <v>546</v>
      </c>
      <c r="U710" s="60">
        <v>0</v>
      </c>
      <c r="V710" s="60">
        <v>1786.7</v>
      </c>
      <c r="W710" s="60">
        <v>33.243917300000021</v>
      </c>
      <c r="X710" s="60">
        <v>28.807865199999995</v>
      </c>
      <c r="Y710" s="60">
        <v>59.9943648</v>
      </c>
      <c r="Z710" s="60">
        <v>49.655685699999992</v>
      </c>
      <c r="AA710" s="60">
        <v>57.419325000000001</v>
      </c>
      <c r="AB710" s="60">
        <v>57.387465000000006</v>
      </c>
      <c r="AC710" s="60">
        <v>0</v>
      </c>
      <c r="AD710" s="60">
        <v>0</v>
      </c>
      <c r="AE710" s="60">
        <v>0</v>
      </c>
      <c r="AF710" s="60">
        <v>0</v>
      </c>
      <c r="AG710" s="60">
        <v>0</v>
      </c>
      <c r="AH710" s="60">
        <v>1786.7</v>
      </c>
      <c r="AI710" s="60">
        <v>0</v>
      </c>
      <c r="AJ710" s="60">
        <v>0</v>
      </c>
      <c r="AK710" s="60">
        <v>0</v>
      </c>
      <c r="AL710" s="60">
        <v>0</v>
      </c>
      <c r="AM710" s="60">
        <v>0</v>
      </c>
      <c r="AN710" s="60">
        <v>0</v>
      </c>
      <c r="AO710" s="60">
        <v>0</v>
      </c>
      <c r="AP710" s="60">
        <v>0</v>
      </c>
      <c r="AQ710" s="60">
        <v>0</v>
      </c>
      <c r="AR710" s="60">
        <v>0</v>
      </c>
      <c r="AS710" s="60">
        <v>0</v>
      </c>
      <c r="AT710" s="60">
        <v>0</v>
      </c>
      <c r="AU710" s="60">
        <v>0</v>
      </c>
      <c r="AV710" s="60">
        <v>0</v>
      </c>
      <c r="AW710" s="60">
        <v>0</v>
      </c>
      <c r="AX710" s="60">
        <v>0</v>
      </c>
      <c r="AY710" s="60">
        <v>0</v>
      </c>
      <c r="AZ710" s="60">
        <v>0</v>
      </c>
      <c r="BA710" s="60">
        <v>0</v>
      </c>
      <c r="BB710" s="60">
        <v>0</v>
      </c>
      <c r="BC710" s="60">
        <v>0</v>
      </c>
      <c r="BD710" s="60">
        <v>0</v>
      </c>
      <c r="BE710" s="60">
        <v>0</v>
      </c>
      <c r="BF710" s="60">
        <v>0</v>
      </c>
      <c r="BG710" s="60">
        <v>0</v>
      </c>
      <c r="BH710" s="60">
        <v>0</v>
      </c>
      <c r="BI710" s="60">
        <v>0</v>
      </c>
      <c r="BJ710" s="60">
        <v>0</v>
      </c>
      <c r="BK710" s="60">
        <v>0</v>
      </c>
      <c r="BL710" s="60">
        <v>0</v>
      </c>
      <c r="BM710" s="60">
        <v>0</v>
      </c>
      <c r="BN710" s="60">
        <v>0</v>
      </c>
      <c r="BO710" s="60">
        <v>0</v>
      </c>
      <c r="BP710" s="60">
        <v>0</v>
      </c>
      <c r="BQ710" s="60">
        <v>0</v>
      </c>
      <c r="BR710" s="60">
        <v>0</v>
      </c>
      <c r="BS710" s="60">
        <v>0</v>
      </c>
      <c r="BT710" s="60">
        <v>0</v>
      </c>
      <c r="BU710" s="60">
        <v>0</v>
      </c>
      <c r="BV710" s="60">
        <v>0</v>
      </c>
      <c r="BW710" s="60">
        <v>0</v>
      </c>
      <c r="BX710" s="60">
        <v>0</v>
      </c>
      <c r="BY710" s="60">
        <v>0</v>
      </c>
      <c r="BZ710" s="60">
        <v>0</v>
      </c>
      <c r="CA710" s="60">
        <v>0</v>
      </c>
      <c r="CB710" s="60">
        <v>0</v>
      </c>
      <c r="CC710" s="60">
        <v>0</v>
      </c>
      <c r="CD710" s="60">
        <v>0</v>
      </c>
      <c r="CE710" s="60">
        <v>0</v>
      </c>
      <c r="CF710" s="60">
        <v>0</v>
      </c>
      <c r="CG710" s="60">
        <v>0</v>
      </c>
      <c r="CH710" s="60">
        <v>0</v>
      </c>
    </row>
    <row r="711" spans="1:86">
      <c r="A711" s="57" t="s">
        <v>86</v>
      </c>
      <c r="B711" s="58" t="s">
        <v>132</v>
      </c>
      <c r="C711" s="59" t="s">
        <v>129</v>
      </c>
      <c r="D711" s="58" t="s">
        <v>109</v>
      </c>
      <c r="E711" s="58"/>
      <c r="F711" s="65"/>
      <c r="G711" s="58" t="s">
        <v>693</v>
      </c>
      <c r="H711" s="63">
        <v>350</v>
      </c>
      <c r="I711" s="60">
        <v>0</v>
      </c>
      <c r="J711" s="60">
        <v>0</v>
      </c>
      <c r="K711" s="60">
        <v>0</v>
      </c>
      <c r="L711" s="60">
        <v>0</v>
      </c>
      <c r="M711" s="60">
        <v>0</v>
      </c>
      <c r="N711" s="60">
        <v>0</v>
      </c>
      <c r="O711" s="60">
        <v>0</v>
      </c>
      <c r="P711" s="60">
        <v>0</v>
      </c>
      <c r="Q711" s="60">
        <v>0</v>
      </c>
      <c r="R711" s="60">
        <v>0</v>
      </c>
      <c r="S711" s="60">
        <v>0</v>
      </c>
      <c r="T711" s="60">
        <v>0</v>
      </c>
      <c r="U711" s="60">
        <v>0</v>
      </c>
      <c r="V711" s="60">
        <v>0</v>
      </c>
      <c r="W711" s="60">
        <v>2.1363748</v>
      </c>
      <c r="X711" s="60">
        <v>2.1454448000000004</v>
      </c>
      <c r="Y711" s="60">
        <v>2.4629004999999995</v>
      </c>
      <c r="Z711" s="60">
        <v>2.0495195000000002</v>
      </c>
      <c r="AA711" s="60">
        <v>2.3765252000000001</v>
      </c>
      <c r="AB711" s="60">
        <v>2.3344352000000002</v>
      </c>
      <c r="AC711" s="60">
        <v>2.1408648000000006</v>
      </c>
      <c r="AD711" s="60">
        <v>5.9446764999999999</v>
      </c>
      <c r="AE711" s="60">
        <v>4.3583256000000006</v>
      </c>
      <c r="AF711" s="60">
        <v>4.3031974000000002</v>
      </c>
      <c r="AG711" s="60">
        <v>2.3721329999999998</v>
      </c>
      <c r="AH711" s="60">
        <v>0</v>
      </c>
      <c r="AI711" s="60">
        <v>2.2405062999999998</v>
      </c>
      <c r="AJ711" s="60">
        <v>2.4843896000000001</v>
      </c>
      <c r="AK711" s="60">
        <v>2.8939006999999997</v>
      </c>
      <c r="AL711" s="60">
        <v>2.7332638999999999</v>
      </c>
      <c r="AM711" s="60">
        <v>2.6332662000000004</v>
      </c>
      <c r="AN711" s="60">
        <v>2.6276761999999998</v>
      </c>
      <c r="AO711" s="60">
        <v>2.3754729999999995</v>
      </c>
      <c r="AP711" s="60">
        <v>2.6015662000000006</v>
      </c>
      <c r="AQ711" s="60">
        <v>143.68462539999999</v>
      </c>
      <c r="AR711" s="60">
        <v>153.2355795</v>
      </c>
      <c r="AS711" s="60">
        <v>0</v>
      </c>
      <c r="AT711" s="60">
        <v>0</v>
      </c>
      <c r="AU711" s="60">
        <v>2.2405062999999998</v>
      </c>
      <c r="AV711" s="60">
        <v>0</v>
      </c>
      <c r="AW711" s="60">
        <v>0</v>
      </c>
      <c r="AX711" s="60">
        <v>0</v>
      </c>
      <c r="AY711" s="60">
        <v>0</v>
      </c>
      <c r="AZ711" s="60">
        <v>0</v>
      </c>
      <c r="BA711" s="60">
        <v>0</v>
      </c>
      <c r="BB711" s="60">
        <v>0</v>
      </c>
      <c r="BC711" s="60">
        <v>0</v>
      </c>
      <c r="BD711" s="60">
        <v>0</v>
      </c>
      <c r="BE711" s="60">
        <v>0</v>
      </c>
      <c r="BF711" s="60">
        <v>0</v>
      </c>
      <c r="BG711" s="60">
        <v>0</v>
      </c>
      <c r="BH711" s="60">
        <v>0</v>
      </c>
      <c r="BI711" s="60">
        <v>0</v>
      </c>
      <c r="BJ711" s="60">
        <v>0</v>
      </c>
      <c r="BK711" s="60">
        <v>0</v>
      </c>
      <c r="BL711" s="60">
        <v>0</v>
      </c>
      <c r="BM711" s="60">
        <v>0</v>
      </c>
      <c r="BN711" s="60">
        <v>0</v>
      </c>
      <c r="BO711" s="60">
        <v>0</v>
      </c>
      <c r="BP711" s="60">
        <v>0</v>
      </c>
      <c r="BQ711" s="60">
        <v>0</v>
      </c>
      <c r="BR711" s="60">
        <v>0</v>
      </c>
      <c r="BS711" s="60">
        <v>0</v>
      </c>
      <c r="BT711" s="60">
        <v>0</v>
      </c>
      <c r="BU711" s="60">
        <v>0</v>
      </c>
      <c r="BV711" s="60">
        <v>0</v>
      </c>
      <c r="BW711" s="60">
        <v>0</v>
      </c>
      <c r="BX711" s="60">
        <v>0</v>
      </c>
      <c r="BY711" s="60">
        <v>0</v>
      </c>
      <c r="BZ711" s="60">
        <v>0</v>
      </c>
      <c r="CA711" s="60">
        <v>0</v>
      </c>
      <c r="CB711" s="60">
        <v>0</v>
      </c>
      <c r="CC711" s="60">
        <v>0</v>
      </c>
      <c r="CD711" s="60">
        <v>0</v>
      </c>
      <c r="CE711" s="60">
        <v>0</v>
      </c>
      <c r="CF711" s="60">
        <v>0</v>
      </c>
      <c r="CG711" s="60">
        <v>0</v>
      </c>
      <c r="CH711" s="60">
        <v>0</v>
      </c>
    </row>
    <row r="712" spans="1:86">
      <c r="A712" s="57" t="s">
        <v>86</v>
      </c>
      <c r="B712" s="58" t="s">
        <v>132</v>
      </c>
      <c r="C712" s="59" t="s">
        <v>129</v>
      </c>
      <c r="D712" s="58" t="s">
        <v>109</v>
      </c>
      <c r="E712" s="58"/>
      <c r="F712" s="65"/>
      <c r="G712" s="58" t="s">
        <v>693</v>
      </c>
      <c r="H712" s="63">
        <v>350</v>
      </c>
      <c r="I712" s="60">
        <v>0</v>
      </c>
      <c r="J712" s="60">
        <v>0</v>
      </c>
      <c r="K712" s="60">
        <v>0</v>
      </c>
      <c r="L712" s="60">
        <v>0</v>
      </c>
      <c r="M712" s="60">
        <v>0</v>
      </c>
      <c r="N712" s="60">
        <v>0</v>
      </c>
      <c r="O712" s="60">
        <v>0</v>
      </c>
      <c r="P712" s="60">
        <v>0</v>
      </c>
      <c r="Q712" s="60">
        <v>0</v>
      </c>
      <c r="R712" s="60">
        <v>0</v>
      </c>
      <c r="S712" s="60">
        <v>0</v>
      </c>
      <c r="T712" s="60">
        <v>0</v>
      </c>
      <c r="U712" s="60">
        <v>0</v>
      </c>
      <c r="V712" s="60">
        <v>0</v>
      </c>
      <c r="W712" s="60">
        <v>0</v>
      </c>
      <c r="X712" s="60">
        <v>0</v>
      </c>
      <c r="Y712" s="60">
        <v>0</v>
      </c>
      <c r="Z712" s="60">
        <v>0</v>
      </c>
      <c r="AA712" s="60">
        <v>0</v>
      </c>
      <c r="AB712" s="60">
        <v>0</v>
      </c>
      <c r="AC712" s="60">
        <v>0</v>
      </c>
      <c r="AD712" s="60">
        <v>0</v>
      </c>
      <c r="AE712" s="60">
        <v>0</v>
      </c>
      <c r="AF712" s="60">
        <v>0</v>
      </c>
      <c r="AG712" s="60">
        <v>0</v>
      </c>
      <c r="AH712" s="60">
        <v>0</v>
      </c>
      <c r="AI712" s="60">
        <v>0</v>
      </c>
      <c r="AJ712" s="60">
        <v>0</v>
      </c>
      <c r="AK712" s="60">
        <v>0</v>
      </c>
      <c r="AL712" s="60">
        <v>0</v>
      </c>
      <c r="AM712" s="60">
        <v>0</v>
      </c>
      <c r="AN712" s="60">
        <v>0</v>
      </c>
      <c r="AO712" s="60">
        <v>0</v>
      </c>
      <c r="AP712" s="60">
        <v>0</v>
      </c>
      <c r="AQ712" s="60">
        <v>0</v>
      </c>
      <c r="AR712" s="60">
        <v>0</v>
      </c>
      <c r="AS712" s="60">
        <v>0</v>
      </c>
      <c r="AT712" s="60">
        <v>0</v>
      </c>
      <c r="AU712" s="60">
        <v>0</v>
      </c>
      <c r="AV712" s="60">
        <v>0</v>
      </c>
      <c r="AW712" s="60">
        <v>2.0029166666666667</v>
      </c>
      <c r="AX712" s="60">
        <v>2.0029166666666667</v>
      </c>
      <c r="AY712" s="60">
        <v>2.0029166666666667</v>
      </c>
      <c r="AZ712" s="60">
        <v>2.0029166666666667</v>
      </c>
      <c r="BA712" s="60">
        <v>2.0029166666666667</v>
      </c>
      <c r="BB712" s="60">
        <v>2.0029166666666667</v>
      </c>
      <c r="BC712" s="60">
        <v>2.0029166666666667</v>
      </c>
      <c r="BD712" s="60">
        <v>2.0029166666666667</v>
      </c>
      <c r="BE712" s="60">
        <v>2.0029166666666667</v>
      </c>
      <c r="BF712" s="60">
        <v>2.0029166666666667</v>
      </c>
      <c r="BG712" s="60">
        <v>0</v>
      </c>
      <c r="BH712" s="60">
        <v>0</v>
      </c>
      <c r="BI712" s="60">
        <v>0</v>
      </c>
      <c r="BJ712" s="60">
        <v>0</v>
      </c>
      <c r="BK712" s="60">
        <v>0</v>
      </c>
      <c r="BL712" s="60">
        <v>0</v>
      </c>
      <c r="BM712" s="60">
        <v>0</v>
      </c>
      <c r="BN712" s="60">
        <v>0</v>
      </c>
      <c r="BO712" s="60">
        <v>0</v>
      </c>
      <c r="BP712" s="60">
        <v>0</v>
      </c>
      <c r="BQ712" s="60">
        <v>0</v>
      </c>
      <c r="BR712" s="60">
        <v>0</v>
      </c>
      <c r="BS712" s="60">
        <v>0</v>
      </c>
      <c r="BT712" s="60">
        <v>0</v>
      </c>
      <c r="BU712" s="60">
        <v>0</v>
      </c>
      <c r="BV712" s="60">
        <v>0</v>
      </c>
      <c r="BW712" s="60">
        <v>0</v>
      </c>
      <c r="BX712" s="60">
        <v>0</v>
      </c>
      <c r="BY712" s="60">
        <v>0</v>
      </c>
      <c r="BZ712" s="60">
        <v>0</v>
      </c>
      <c r="CA712" s="60">
        <v>0</v>
      </c>
      <c r="CB712" s="60">
        <v>0</v>
      </c>
      <c r="CC712" s="60">
        <v>0</v>
      </c>
      <c r="CD712" s="60">
        <v>0</v>
      </c>
      <c r="CE712" s="60">
        <v>0</v>
      </c>
      <c r="CF712" s="60">
        <v>0</v>
      </c>
      <c r="CG712" s="60">
        <v>0</v>
      </c>
      <c r="CH712" s="60">
        <v>0</v>
      </c>
    </row>
    <row r="713" spans="1:86">
      <c r="A713" s="57" t="s">
        <v>86</v>
      </c>
      <c r="B713" s="58" t="s">
        <v>132</v>
      </c>
      <c r="C713" s="59" t="s">
        <v>129</v>
      </c>
      <c r="D713" s="58" t="s">
        <v>109</v>
      </c>
      <c r="E713" s="58"/>
      <c r="F713" s="65"/>
      <c r="G713" s="58" t="s">
        <v>693</v>
      </c>
      <c r="H713" s="63">
        <v>350</v>
      </c>
      <c r="I713" s="60">
        <v>0</v>
      </c>
      <c r="J713" s="60">
        <v>0</v>
      </c>
      <c r="K713" s="60">
        <v>0</v>
      </c>
      <c r="L713" s="60">
        <v>0</v>
      </c>
      <c r="M713" s="60">
        <v>0</v>
      </c>
      <c r="N713" s="60">
        <v>0</v>
      </c>
      <c r="O713" s="60">
        <v>0</v>
      </c>
      <c r="P713" s="60">
        <v>0</v>
      </c>
      <c r="Q713" s="60">
        <v>0</v>
      </c>
      <c r="R713" s="60">
        <v>0</v>
      </c>
      <c r="S713" s="60">
        <v>0</v>
      </c>
      <c r="T713" s="60">
        <v>0</v>
      </c>
      <c r="U713" s="60">
        <v>0</v>
      </c>
      <c r="V713" s="60">
        <v>0</v>
      </c>
      <c r="W713" s="60">
        <v>0</v>
      </c>
      <c r="X713" s="60">
        <v>0</v>
      </c>
      <c r="Y713" s="60">
        <v>0</v>
      </c>
      <c r="Z713" s="60">
        <v>0</v>
      </c>
      <c r="AA713" s="60">
        <v>0</v>
      </c>
      <c r="AB713" s="60">
        <v>0</v>
      </c>
      <c r="AC713" s="60">
        <v>0</v>
      </c>
      <c r="AD713" s="60">
        <v>0</v>
      </c>
      <c r="AE713" s="60">
        <v>0</v>
      </c>
      <c r="AF713" s="60">
        <v>0</v>
      </c>
      <c r="AG713" s="60">
        <v>0</v>
      </c>
      <c r="AH713" s="60">
        <v>0</v>
      </c>
      <c r="AI713" s="60">
        <v>0</v>
      </c>
      <c r="AJ713" s="60">
        <v>0</v>
      </c>
      <c r="AK713" s="60">
        <v>0</v>
      </c>
      <c r="AL713" s="60">
        <v>0</v>
      </c>
      <c r="AM713" s="60">
        <v>0</v>
      </c>
      <c r="AN713" s="60">
        <v>0</v>
      </c>
      <c r="AO713" s="60">
        <v>0</v>
      </c>
      <c r="AP713" s="60">
        <v>0</v>
      </c>
      <c r="AQ713" s="60">
        <v>0</v>
      </c>
      <c r="AR713" s="60">
        <v>0</v>
      </c>
      <c r="AS713" s="60">
        <v>0</v>
      </c>
      <c r="AT713" s="60">
        <v>0</v>
      </c>
      <c r="AU713" s="60">
        <v>0</v>
      </c>
      <c r="AV713" s="60">
        <v>0</v>
      </c>
      <c r="AW713" s="60">
        <v>1.1643067790017501</v>
      </c>
      <c r="AX713" s="60">
        <v>1.1643067790017501</v>
      </c>
      <c r="AY713" s="60">
        <v>1.1643067790017501</v>
      </c>
      <c r="AZ713" s="60">
        <v>1.1643067790017501</v>
      </c>
      <c r="BA713" s="60">
        <v>1.1643067790017501</v>
      </c>
      <c r="BB713" s="60">
        <v>1.1643067790017501</v>
      </c>
      <c r="BC713" s="60">
        <v>1.1643067790017501</v>
      </c>
      <c r="BD713" s="60">
        <v>1.1643067790017501</v>
      </c>
      <c r="BE713" s="60">
        <v>1.1643067790017501</v>
      </c>
      <c r="BF713" s="60">
        <v>1.1643067790017501</v>
      </c>
      <c r="BG713" s="60">
        <v>1.1643067790017501</v>
      </c>
      <c r="BH713" s="60">
        <v>0</v>
      </c>
      <c r="BI713" s="60">
        <v>1.1643067790017501</v>
      </c>
      <c r="BJ713" s="60">
        <v>57.018518650211256</v>
      </c>
      <c r="BK713" s="60">
        <v>57.018518650211256</v>
      </c>
      <c r="BL713" s="60">
        <v>57.018518650211256</v>
      </c>
      <c r="BM713" s="60">
        <v>57.018518650211256</v>
      </c>
      <c r="BN713" s="60">
        <v>57.018518650211256</v>
      </c>
      <c r="BO713" s="60">
        <v>57.018518650211256</v>
      </c>
      <c r="BP713" s="60">
        <v>57.018518650211256</v>
      </c>
      <c r="BQ713" s="60">
        <v>57.018518650211256</v>
      </c>
      <c r="BR713" s="60">
        <v>57.018518650211256</v>
      </c>
      <c r="BS713" s="60">
        <v>57.018518650211256</v>
      </c>
      <c r="BT713" s="60">
        <v>57.018518650211256</v>
      </c>
      <c r="BU713" s="60">
        <v>1.1643067790017501</v>
      </c>
      <c r="BV713" s="60">
        <v>0</v>
      </c>
      <c r="BW713" s="60">
        <v>0</v>
      </c>
      <c r="BX713" s="60">
        <v>0</v>
      </c>
      <c r="BY713" s="60">
        <v>0</v>
      </c>
      <c r="BZ713" s="60">
        <v>0</v>
      </c>
      <c r="CA713" s="60">
        <v>0</v>
      </c>
      <c r="CB713" s="60">
        <v>0</v>
      </c>
      <c r="CC713" s="60">
        <v>0</v>
      </c>
      <c r="CD713" s="60">
        <v>0</v>
      </c>
      <c r="CE713" s="60">
        <v>0</v>
      </c>
      <c r="CF713" s="60">
        <v>0</v>
      </c>
      <c r="CG713" s="60">
        <v>0</v>
      </c>
      <c r="CH713" s="60">
        <v>0</v>
      </c>
    </row>
    <row r="714" spans="1:86">
      <c r="A714" s="57" t="s">
        <v>86</v>
      </c>
      <c r="B714" s="58" t="s">
        <v>132</v>
      </c>
      <c r="C714" s="59" t="s">
        <v>129</v>
      </c>
      <c r="D714" s="58" t="s">
        <v>109</v>
      </c>
      <c r="E714" s="58"/>
      <c r="F714" s="65"/>
      <c r="G714" s="58" t="s">
        <v>693</v>
      </c>
      <c r="H714" s="63">
        <v>350</v>
      </c>
      <c r="I714" s="60">
        <v>0</v>
      </c>
      <c r="J714" s="60">
        <v>0</v>
      </c>
      <c r="K714" s="60">
        <v>0</v>
      </c>
      <c r="L714" s="60">
        <v>0</v>
      </c>
      <c r="M714" s="60">
        <v>0</v>
      </c>
      <c r="N714" s="60">
        <v>0</v>
      </c>
      <c r="O714" s="60">
        <v>0</v>
      </c>
      <c r="P714" s="60">
        <v>0</v>
      </c>
      <c r="Q714" s="60">
        <v>0</v>
      </c>
      <c r="R714" s="60">
        <v>0</v>
      </c>
      <c r="S714" s="60">
        <v>0</v>
      </c>
      <c r="T714" s="60">
        <v>0</v>
      </c>
      <c r="U714" s="60">
        <v>0</v>
      </c>
      <c r="V714" s="60">
        <v>0</v>
      </c>
      <c r="W714" s="60">
        <v>0</v>
      </c>
      <c r="X714" s="60">
        <v>0</v>
      </c>
      <c r="Y714" s="60">
        <v>0</v>
      </c>
      <c r="Z714" s="60">
        <v>0</v>
      </c>
      <c r="AA714" s="60">
        <v>0</v>
      </c>
      <c r="AB714" s="60">
        <v>0</v>
      </c>
      <c r="AC714" s="60">
        <v>0</v>
      </c>
      <c r="AD714" s="60">
        <v>0</v>
      </c>
      <c r="AE714" s="60">
        <v>0</v>
      </c>
      <c r="AF714" s="60">
        <v>0</v>
      </c>
      <c r="AG714" s="60">
        <v>0</v>
      </c>
      <c r="AH714" s="60">
        <v>0</v>
      </c>
      <c r="AI714" s="60">
        <v>0</v>
      </c>
      <c r="AJ714" s="60">
        <v>0</v>
      </c>
      <c r="AK714" s="60">
        <v>0</v>
      </c>
      <c r="AL714" s="60">
        <v>0</v>
      </c>
      <c r="AM714" s="60">
        <v>0</v>
      </c>
      <c r="AN714" s="60">
        <v>0</v>
      </c>
      <c r="AO714" s="60">
        <v>0</v>
      </c>
      <c r="AP714" s="60">
        <v>0</v>
      </c>
      <c r="AQ714" s="60">
        <v>0</v>
      </c>
      <c r="AR714" s="60">
        <v>0</v>
      </c>
      <c r="AS714" s="60">
        <v>0</v>
      </c>
      <c r="AT714" s="60">
        <v>0</v>
      </c>
      <c r="AU714" s="60">
        <v>0</v>
      </c>
      <c r="AV714" s="60">
        <v>0</v>
      </c>
      <c r="AW714" s="60">
        <v>0</v>
      </c>
      <c r="AX714" s="60">
        <v>0</v>
      </c>
      <c r="AY714" s="60">
        <v>0</v>
      </c>
      <c r="AZ714" s="60">
        <v>0</v>
      </c>
      <c r="BA714" s="60">
        <v>0</v>
      </c>
      <c r="BB714" s="60">
        <v>0</v>
      </c>
      <c r="BC714" s="60">
        <v>0</v>
      </c>
      <c r="BD714" s="60">
        <v>0</v>
      </c>
      <c r="BE714" s="60">
        <v>0</v>
      </c>
      <c r="BF714" s="60">
        <v>0</v>
      </c>
      <c r="BG714" s="60">
        <v>0</v>
      </c>
      <c r="BH714" s="60">
        <v>0</v>
      </c>
      <c r="BI714" s="60">
        <v>0</v>
      </c>
      <c r="BJ714" s="60">
        <v>3.8639171146372497</v>
      </c>
      <c r="BK714" s="60">
        <v>3.8639171146372497</v>
      </c>
      <c r="BL714" s="60">
        <v>3.8639171146372497</v>
      </c>
      <c r="BM714" s="60">
        <v>3.8639171146372497</v>
      </c>
      <c r="BN714" s="60">
        <v>3.8639171146372497</v>
      </c>
      <c r="BO714" s="60">
        <v>3.8639171146372497</v>
      </c>
      <c r="BP714" s="60">
        <v>3.8639171146372497</v>
      </c>
      <c r="BQ714" s="60">
        <v>3.8639171146372497</v>
      </c>
      <c r="BR714" s="60">
        <v>3.8639171146372497</v>
      </c>
      <c r="BS714" s="60">
        <v>3.8639171146372497</v>
      </c>
      <c r="BT714" s="60">
        <v>3.8639171146372497</v>
      </c>
      <c r="BU714" s="60">
        <v>0</v>
      </c>
      <c r="BV714" s="60">
        <v>3.8639171146372604</v>
      </c>
      <c r="BW714" s="60">
        <v>4.7161915699582497</v>
      </c>
      <c r="BX714" s="60">
        <v>4.7161915699582497</v>
      </c>
      <c r="BY714" s="60">
        <v>4.7161915699582497</v>
      </c>
      <c r="BZ714" s="60">
        <v>4.7161915699582497</v>
      </c>
      <c r="CA714" s="60">
        <v>4.7161915699582497</v>
      </c>
      <c r="CB714" s="60">
        <v>4.7161915699582497</v>
      </c>
      <c r="CC714" s="60">
        <v>4.7161915699582497</v>
      </c>
      <c r="CD714" s="60">
        <v>4.7161915699582497</v>
      </c>
      <c r="CE714" s="60">
        <v>4.7161915699582497</v>
      </c>
      <c r="CF714" s="60">
        <v>4.7161915699582497</v>
      </c>
      <c r="CG714" s="60">
        <v>4.7161915699582497</v>
      </c>
      <c r="CH714" s="60">
        <v>3.8639171146372604</v>
      </c>
    </row>
    <row r="715" spans="1:86">
      <c r="A715" s="57" t="s">
        <v>86</v>
      </c>
      <c r="B715" s="58" t="s">
        <v>132</v>
      </c>
      <c r="C715" s="59" t="s">
        <v>129</v>
      </c>
      <c r="D715" s="58" t="s">
        <v>109</v>
      </c>
      <c r="E715" s="58"/>
      <c r="F715" s="65"/>
      <c r="G715" s="58" t="s">
        <v>693</v>
      </c>
      <c r="H715" s="63">
        <v>350</v>
      </c>
      <c r="I715" s="60">
        <v>0</v>
      </c>
      <c r="J715" s="60">
        <v>0</v>
      </c>
      <c r="K715" s="60">
        <v>0</v>
      </c>
      <c r="L715" s="60">
        <v>0</v>
      </c>
      <c r="M715" s="60">
        <v>0</v>
      </c>
      <c r="N715" s="60">
        <v>0</v>
      </c>
      <c r="O715" s="60">
        <v>0</v>
      </c>
      <c r="P715" s="60">
        <v>0</v>
      </c>
      <c r="Q715" s="60">
        <v>0</v>
      </c>
      <c r="R715" s="60">
        <v>0</v>
      </c>
      <c r="S715" s="60">
        <v>0</v>
      </c>
      <c r="T715" s="60">
        <v>0</v>
      </c>
      <c r="U715" s="60">
        <v>0</v>
      </c>
      <c r="V715" s="60">
        <v>0</v>
      </c>
      <c r="W715" s="60">
        <v>0</v>
      </c>
      <c r="X715" s="60">
        <v>0</v>
      </c>
      <c r="Y715" s="60">
        <v>0</v>
      </c>
      <c r="Z715" s="60">
        <v>0</v>
      </c>
      <c r="AA715" s="60">
        <v>0</v>
      </c>
      <c r="AB715" s="60">
        <v>0</v>
      </c>
      <c r="AC715" s="60">
        <v>0</v>
      </c>
      <c r="AD715" s="60">
        <v>0</v>
      </c>
      <c r="AE715" s="60">
        <v>0</v>
      </c>
      <c r="AF715" s="60">
        <v>0</v>
      </c>
      <c r="AG715" s="60">
        <v>0</v>
      </c>
      <c r="AH715" s="60">
        <v>0</v>
      </c>
      <c r="AI715" s="60">
        <v>0</v>
      </c>
      <c r="AJ715" s="60">
        <v>0</v>
      </c>
      <c r="AK715" s="60">
        <v>0</v>
      </c>
      <c r="AL715" s="60">
        <v>0</v>
      </c>
      <c r="AM715" s="60">
        <v>0</v>
      </c>
      <c r="AN715" s="60">
        <v>0</v>
      </c>
      <c r="AO715" s="60">
        <v>0</v>
      </c>
      <c r="AP715" s="60">
        <v>0</v>
      </c>
      <c r="AQ715" s="60">
        <v>0</v>
      </c>
      <c r="AR715" s="60">
        <v>0</v>
      </c>
      <c r="AS715" s="60">
        <v>0</v>
      </c>
      <c r="AT715" s="60">
        <v>0</v>
      </c>
      <c r="AU715" s="60">
        <v>0</v>
      </c>
      <c r="AV715" s="60">
        <v>0</v>
      </c>
      <c r="AW715" s="60">
        <v>1.5813900000000001</v>
      </c>
      <c r="AX715" s="60">
        <v>1.5813900000000001</v>
      </c>
      <c r="AY715" s="60">
        <v>1.5813900000000001</v>
      </c>
      <c r="AZ715" s="60">
        <v>1.5813900000000001</v>
      </c>
      <c r="BA715" s="60">
        <v>1.5813900000000001</v>
      </c>
      <c r="BB715" s="60">
        <v>1.5813900000000001</v>
      </c>
      <c r="BC715" s="60">
        <v>1.5813900000000001</v>
      </c>
      <c r="BD715" s="60">
        <v>1.5813900000000001</v>
      </c>
      <c r="BE715" s="60">
        <v>1.5813900000000001</v>
      </c>
      <c r="BF715" s="60">
        <v>1.5813900000000001</v>
      </c>
      <c r="BG715" s="60">
        <v>1.5813900000000001</v>
      </c>
      <c r="BH715" s="60">
        <v>0</v>
      </c>
      <c r="BI715" s="60">
        <v>1.5813899999999987</v>
      </c>
      <c r="BJ715" s="60">
        <v>10.134971999999999</v>
      </c>
      <c r="BK715" s="60">
        <v>10.134971999999999</v>
      </c>
      <c r="BL715" s="60">
        <v>10.134971999999999</v>
      </c>
      <c r="BM715" s="60">
        <v>10.134971999999999</v>
      </c>
      <c r="BN715" s="60">
        <v>10.134971999999999</v>
      </c>
      <c r="BO715" s="60">
        <v>10.134971999999999</v>
      </c>
      <c r="BP715" s="60">
        <v>10.134971999999999</v>
      </c>
      <c r="BQ715" s="60">
        <v>10.134971999999999</v>
      </c>
      <c r="BR715" s="60">
        <v>10.134971999999999</v>
      </c>
      <c r="BS715" s="60">
        <v>10.134971999999999</v>
      </c>
      <c r="BT715" s="60">
        <v>10.134971999999999</v>
      </c>
      <c r="BU715" s="60">
        <v>1.5813899999999987</v>
      </c>
      <c r="BV715" s="60">
        <v>10.134971999999989</v>
      </c>
      <c r="BW715" s="60">
        <v>120.792672</v>
      </c>
      <c r="BX715" s="60">
        <v>120.792672</v>
      </c>
      <c r="BY715" s="60">
        <v>120.792672</v>
      </c>
      <c r="BZ715" s="60">
        <v>120.792672</v>
      </c>
      <c r="CA715" s="60">
        <v>120.792672</v>
      </c>
      <c r="CB715" s="60">
        <v>120.792672</v>
      </c>
      <c r="CC715" s="60">
        <v>120.792672</v>
      </c>
      <c r="CD715" s="60">
        <v>120.792672</v>
      </c>
      <c r="CE715" s="60">
        <v>120.792672</v>
      </c>
      <c r="CF715" s="60">
        <v>120.792672</v>
      </c>
      <c r="CG715" s="60">
        <v>120.792672</v>
      </c>
      <c r="CH715" s="60">
        <v>10.134971999999989</v>
      </c>
    </row>
    <row r="716" spans="1:86">
      <c r="A716" s="57" t="s">
        <v>86</v>
      </c>
      <c r="B716" s="58" t="s">
        <v>132</v>
      </c>
      <c r="C716" s="59" t="s">
        <v>129</v>
      </c>
      <c r="D716" s="58" t="s">
        <v>109</v>
      </c>
      <c r="E716" s="58"/>
      <c r="F716" s="65"/>
      <c r="G716" s="58" t="s">
        <v>693</v>
      </c>
      <c r="H716" s="63">
        <v>350</v>
      </c>
      <c r="I716" s="60">
        <v>0</v>
      </c>
      <c r="J716" s="60">
        <v>0</v>
      </c>
      <c r="K716" s="60">
        <v>0</v>
      </c>
      <c r="L716" s="60">
        <v>0</v>
      </c>
      <c r="M716" s="60">
        <v>0</v>
      </c>
      <c r="N716" s="60">
        <v>0</v>
      </c>
      <c r="O716" s="60">
        <v>0</v>
      </c>
      <c r="P716" s="60">
        <v>0</v>
      </c>
      <c r="Q716" s="60">
        <v>0</v>
      </c>
      <c r="R716" s="60">
        <v>0</v>
      </c>
      <c r="S716" s="60">
        <v>0</v>
      </c>
      <c r="T716" s="60">
        <v>0</v>
      </c>
      <c r="U716" s="60">
        <v>0</v>
      </c>
      <c r="V716" s="60">
        <v>0</v>
      </c>
      <c r="W716" s="60">
        <v>22.5268333</v>
      </c>
      <c r="X716" s="60">
        <v>22.5268333</v>
      </c>
      <c r="Y716" s="60">
        <v>22.5268333</v>
      </c>
      <c r="Z716" s="60">
        <v>22.5268333</v>
      </c>
      <c r="AA716" s="60">
        <v>22.5268333</v>
      </c>
      <c r="AB716" s="60">
        <v>22.5268333</v>
      </c>
      <c r="AC716" s="60">
        <v>22.5268333</v>
      </c>
      <c r="AD716" s="60">
        <v>22.5268333</v>
      </c>
      <c r="AE716" s="60">
        <v>22.5268333</v>
      </c>
      <c r="AF716" s="60">
        <v>22.5268333</v>
      </c>
      <c r="AG716" s="60">
        <v>22.5268333</v>
      </c>
      <c r="AH716" s="60">
        <v>0</v>
      </c>
      <c r="AI716" s="60">
        <v>22.5268333</v>
      </c>
      <c r="AJ716" s="60">
        <v>40.975083300000001</v>
      </c>
      <c r="AK716" s="60">
        <v>40.975083300000001</v>
      </c>
      <c r="AL716" s="60">
        <v>40.975083300000001</v>
      </c>
      <c r="AM716" s="60">
        <v>40.975083300000001</v>
      </c>
      <c r="AN716" s="60">
        <v>40.975083300000001</v>
      </c>
      <c r="AO716" s="60">
        <v>40.975083300000001</v>
      </c>
      <c r="AP716" s="60">
        <v>40.975083300000001</v>
      </c>
      <c r="AQ716" s="60">
        <v>40.975083300000001</v>
      </c>
      <c r="AR716" s="60">
        <v>40.975083300000001</v>
      </c>
      <c r="AS716" s="60">
        <v>40.975083300000001</v>
      </c>
      <c r="AT716" s="60">
        <v>40.975083300000001</v>
      </c>
      <c r="AU716" s="60">
        <v>22.5268333</v>
      </c>
      <c r="AV716" s="60">
        <v>40.975083300000001</v>
      </c>
      <c r="AW716" s="60">
        <v>0</v>
      </c>
      <c r="AX716" s="60">
        <v>0</v>
      </c>
      <c r="AY716" s="60">
        <v>0</v>
      </c>
      <c r="AZ716" s="60">
        <v>0</v>
      </c>
      <c r="BA716" s="60">
        <v>0</v>
      </c>
      <c r="BB716" s="60">
        <v>0</v>
      </c>
      <c r="BC716" s="60">
        <v>0</v>
      </c>
      <c r="BD716" s="60">
        <v>0</v>
      </c>
      <c r="BE716" s="60">
        <v>0</v>
      </c>
      <c r="BF716" s="60">
        <v>0</v>
      </c>
      <c r="BG716" s="60">
        <v>0</v>
      </c>
      <c r="BH716" s="60">
        <v>40.975083300000001</v>
      </c>
      <c r="BI716" s="60">
        <v>0</v>
      </c>
      <c r="BJ716" s="60">
        <v>0</v>
      </c>
      <c r="BK716" s="60">
        <v>0</v>
      </c>
      <c r="BL716" s="60">
        <v>0</v>
      </c>
      <c r="BM716" s="60">
        <v>0</v>
      </c>
      <c r="BN716" s="60">
        <v>0</v>
      </c>
      <c r="BO716" s="60">
        <v>0</v>
      </c>
      <c r="BP716" s="60">
        <v>0</v>
      </c>
      <c r="BQ716" s="60">
        <v>0</v>
      </c>
      <c r="BR716" s="60">
        <v>0</v>
      </c>
      <c r="BS716" s="60">
        <v>0</v>
      </c>
      <c r="BT716" s="60">
        <v>0</v>
      </c>
      <c r="BU716" s="60">
        <v>0</v>
      </c>
      <c r="BV716" s="60">
        <v>0</v>
      </c>
      <c r="BW716" s="60">
        <v>0</v>
      </c>
      <c r="BX716" s="60">
        <v>0</v>
      </c>
      <c r="BY716" s="60">
        <v>0</v>
      </c>
      <c r="BZ716" s="60">
        <v>0</v>
      </c>
      <c r="CA716" s="60">
        <v>0</v>
      </c>
      <c r="CB716" s="60">
        <v>0</v>
      </c>
      <c r="CC716" s="60">
        <v>0</v>
      </c>
      <c r="CD716" s="60">
        <v>0</v>
      </c>
      <c r="CE716" s="60">
        <v>0</v>
      </c>
      <c r="CF716" s="60">
        <v>0</v>
      </c>
      <c r="CG716" s="60">
        <v>0</v>
      </c>
      <c r="CH716" s="60">
        <v>0</v>
      </c>
    </row>
    <row r="717" spans="1:86">
      <c r="A717" s="57" t="s">
        <v>86</v>
      </c>
      <c r="B717" s="58" t="s">
        <v>132</v>
      </c>
      <c r="C717" s="59" t="s">
        <v>129</v>
      </c>
      <c r="D717" s="58" t="s">
        <v>109</v>
      </c>
      <c r="E717" s="58"/>
      <c r="F717" s="65"/>
      <c r="G717" s="58" t="s">
        <v>693</v>
      </c>
      <c r="H717" s="63">
        <v>350</v>
      </c>
      <c r="I717" s="60">
        <v>0</v>
      </c>
      <c r="J717" s="60">
        <v>0</v>
      </c>
      <c r="K717" s="60">
        <v>0</v>
      </c>
      <c r="L717" s="60">
        <v>0</v>
      </c>
      <c r="M717" s="60">
        <v>0</v>
      </c>
      <c r="N717" s="60">
        <v>0</v>
      </c>
      <c r="O717" s="60">
        <v>0</v>
      </c>
      <c r="P717" s="60">
        <v>0</v>
      </c>
      <c r="Q717" s="60">
        <v>0</v>
      </c>
      <c r="R717" s="60">
        <v>0</v>
      </c>
      <c r="S717" s="60">
        <v>0</v>
      </c>
      <c r="T717" s="60">
        <v>0</v>
      </c>
      <c r="U717" s="60">
        <v>0</v>
      </c>
      <c r="V717" s="60">
        <v>0</v>
      </c>
      <c r="W717" s="60">
        <v>0</v>
      </c>
      <c r="X717" s="60">
        <v>0</v>
      </c>
      <c r="Y717" s="60">
        <v>0</v>
      </c>
      <c r="Z717" s="60">
        <v>0</v>
      </c>
      <c r="AA717" s="60">
        <v>0</v>
      </c>
      <c r="AB717" s="60">
        <v>0</v>
      </c>
      <c r="AC717" s="60">
        <v>0</v>
      </c>
      <c r="AD717" s="60">
        <v>0</v>
      </c>
      <c r="AE717" s="60">
        <v>0</v>
      </c>
      <c r="AF717" s="60">
        <v>0</v>
      </c>
      <c r="AG717" s="60">
        <v>0</v>
      </c>
      <c r="AH717" s="60">
        <v>0</v>
      </c>
      <c r="AI717" s="60">
        <v>0</v>
      </c>
      <c r="AJ717" s="60">
        <v>0</v>
      </c>
      <c r="AK717" s="60">
        <v>0</v>
      </c>
      <c r="AL717" s="60">
        <v>0</v>
      </c>
      <c r="AM717" s="60">
        <v>0</v>
      </c>
      <c r="AN717" s="60">
        <v>0</v>
      </c>
      <c r="AO717" s="60">
        <v>0</v>
      </c>
      <c r="AP717" s="60">
        <v>0</v>
      </c>
      <c r="AQ717" s="60">
        <v>0</v>
      </c>
      <c r="AR717" s="60">
        <v>0</v>
      </c>
      <c r="AS717" s="60">
        <v>0</v>
      </c>
      <c r="AT717" s="60">
        <v>0</v>
      </c>
      <c r="AU717" s="60">
        <v>0</v>
      </c>
      <c r="AV717" s="60">
        <v>0</v>
      </c>
      <c r="AW717" s="60">
        <v>1.0841737481055</v>
      </c>
      <c r="AX717" s="60">
        <v>1.0841737481055</v>
      </c>
      <c r="AY717" s="60">
        <v>1.0841737481055</v>
      </c>
      <c r="AZ717" s="60">
        <v>1.0841737481055</v>
      </c>
      <c r="BA717" s="60">
        <v>1.0841737481055</v>
      </c>
      <c r="BB717" s="60">
        <v>1.0841737481055</v>
      </c>
      <c r="BC717" s="60">
        <v>1.0841737481055</v>
      </c>
      <c r="BD717" s="60">
        <v>1.0841737481055</v>
      </c>
      <c r="BE717" s="60">
        <v>1.0841737481055</v>
      </c>
      <c r="BF717" s="60">
        <v>1.0841737481055</v>
      </c>
      <c r="BG717" s="60">
        <v>1.0841737481055</v>
      </c>
      <c r="BH717" s="60">
        <v>0</v>
      </c>
      <c r="BI717" s="60">
        <v>1.0841737481055027</v>
      </c>
      <c r="BJ717" s="60">
        <v>20.274185305494751</v>
      </c>
      <c r="BK717" s="60">
        <v>20.274185305494751</v>
      </c>
      <c r="BL717" s="60">
        <v>20.274185305494751</v>
      </c>
      <c r="BM717" s="60">
        <v>20.274185305494751</v>
      </c>
      <c r="BN717" s="60">
        <v>20.274185305494751</v>
      </c>
      <c r="BO717" s="60">
        <v>20.274185305494751</v>
      </c>
      <c r="BP717" s="60">
        <v>20.274185305494751</v>
      </c>
      <c r="BQ717" s="60">
        <v>20.274185305494751</v>
      </c>
      <c r="BR717" s="60">
        <v>20.274185305494751</v>
      </c>
      <c r="BS717" s="60">
        <v>20.274185305494751</v>
      </c>
      <c r="BT717" s="60">
        <v>20.274185305494751</v>
      </c>
      <c r="BU717" s="60">
        <v>1.0841737481055027</v>
      </c>
      <c r="BV717" s="60">
        <v>20.274185305494772</v>
      </c>
      <c r="BW717" s="60">
        <v>36.877581401094005</v>
      </c>
      <c r="BX717" s="60">
        <v>36.877581401094005</v>
      </c>
      <c r="BY717" s="60">
        <v>0</v>
      </c>
      <c r="BZ717" s="60">
        <v>0</v>
      </c>
      <c r="CA717" s="60">
        <v>0</v>
      </c>
      <c r="CB717" s="60">
        <v>0</v>
      </c>
      <c r="CC717" s="60">
        <v>0</v>
      </c>
      <c r="CD717" s="60">
        <v>0</v>
      </c>
      <c r="CE717" s="60">
        <v>0</v>
      </c>
      <c r="CF717" s="60">
        <v>0</v>
      </c>
      <c r="CG717" s="60">
        <v>0</v>
      </c>
      <c r="CH717" s="60">
        <v>20.274185305494772</v>
      </c>
    </row>
    <row r="718" spans="1:86">
      <c r="A718" s="57" t="s">
        <v>86</v>
      </c>
      <c r="B718" s="58" t="s">
        <v>132</v>
      </c>
      <c r="C718" s="59" t="s">
        <v>129</v>
      </c>
      <c r="D718" s="58" t="s">
        <v>109</v>
      </c>
      <c r="E718" s="58"/>
      <c r="F718" s="65"/>
      <c r="G718" s="58" t="s">
        <v>693</v>
      </c>
      <c r="H718" s="63">
        <v>350</v>
      </c>
      <c r="I718" s="60">
        <v>0</v>
      </c>
      <c r="J718" s="60">
        <v>0</v>
      </c>
      <c r="K718" s="60">
        <v>0</v>
      </c>
      <c r="L718" s="60">
        <v>0</v>
      </c>
      <c r="M718" s="60">
        <v>0</v>
      </c>
      <c r="N718" s="60">
        <v>0</v>
      </c>
      <c r="O718" s="60">
        <v>0</v>
      </c>
      <c r="P718" s="60">
        <v>0</v>
      </c>
      <c r="Q718" s="60">
        <v>0</v>
      </c>
      <c r="R718" s="60">
        <v>0</v>
      </c>
      <c r="S718" s="60">
        <v>0</v>
      </c>
      <c r="T718" s="60">
        <v>0.45</v>
      </c>
      <c r="U718" s="60">
        <v>0</v>
      </c>
      <c r="V718" s="60">
        <v>1</v>
      </c>
      <c r="W718" s="60">
        <v>51.04954</v>
      </c>
      <c r="X718" s="60">
        <v>46.30603</v>
      </c>
      <c r="Y718" s="60">
        <v>51.176369999999999</v>
      </c>
      <c r="Z718" s="60">
        <v>54.742589400000007</v>
      </c>
      <c r="AA718" s="60">
        <v>76.740436499999987</v>
      </c>
      <c r="AB718" s="60">
        <v>72.949279399999995</v>
      </c>
      <c r="AC718" s="60">
        <v>76.043599999999998</v>
      </c>
      <c r="AD718" s="60">
        <v>76.075999999999993</v>
      </c>
      <c r="AE718" s="60">
        <v>73.254919999999998</v>
      </c>
      <c r="AF718" s="60">
        <v>75.432209999999998</v>
      </c>
      <c r="AG718" s="60">
        <v>72.402559999999994</v>
      </c>
      <c r="AH718" s="60">
        <v>1</v>
      </c>
      <c r="AI718" s="60">
        <v>74.384619999999984</v>
      </c>
      <c r="AJ718" s="60">
        <v>74.625029999999981</v>
      </c>
      <c r="AK718" s="60">
        <v>68.722939999999994</v>
      </c>
      <c r="AL718" s="60">
        <v>74.479829999999993</v>
      </c>
      <c r="AM718" s="60">
        <v>73.066270000000003</v>
      </c>
      <c r="AN718" s="60">
        <v>75.340670000000017</v>
      </c>
      <c r="AO718" s="60">
        <v>72.50403</v>
      </c>
      <c r="AP718" s="60">
        <v>74.592600000000004</v>
      </c>
      <c r="AQ718" s="60">
        <v>73.699770000000001</v>
      </c>
      <c r="AR718" s="60">
        <v>72.436750000000018</v>
      </c>
      <c r="AS718" s="60">
        <v>75.461299999999994</v>
      </c>
      <c r="AT718" s="60">
        <v>73.112349999999992</v>
      </c>
      <c r="AU718" s="60">
        <v>74.384619999999984</v>
      </c>
      <c r="AV718" s="60">
        <v>75.952259999999995</v>
      </c>
      <c r="AW718" s="60">
        <v>628.31980808977607</v>
      </c>
      <c r="AX718" s="60">
        <v>578.62602496997567</v>
      </c>
      <c r="AY718" s="60">
        <v>627.09726873354896</v>
      </c>
      <c r="AZ718" s="60">
        <v>615.19552815236068</v>
      </c>
      <c r="BA718" s="60">
        <v>634.34527685623914</v>
      </c>
      <c r="BB718" s="60">
        <v>610.46164022092</v>
      </c>
      <c r="BC718" s="60">
        <v>628.04675746083365</v>
      </c>
      <c r="BD718" s="60">
        <v>620.52940337391658</v>
      </c>
      <c r="BE718" s="60">
        <v>609.89516330709796</v>
      </c>
      <c r="BF718" s="60">
        <v>635.36094436685687</v>
      </c>
      <c r="BG718" s="60">
        <v>615.58350758441964</v>
      </c>
      <c r="BH718" s="60">
        <v>75.952259999999995</v>
      </c>
      <c r="BI718" s="60">
        <v>639.49467688405468</v>
      </c>
      <c r="BJ718" s="60">
        <v>884.93598173464045</v>
      </c>
      <c r="BK718" s="60">
        <v>814.94643789879603</v>
      </c>
      <c r="BL718" s="60">
        <v>883.21413713976551</v>
      </c>
      <c r="BM718" s="60">
        <v>866.4515293881733</v>
      </c>
      <c r="BN718" s="60">
        <v>893.42235133433894</v>
      </c>
      <c r="BO718" s="60">
        <v>0</v>
      </c>
      <c r="BP718" s="60">
        <v>0</v>
      </c>
      <c r="BQ718" s="60">
        <v>0</v>
      </c>
      <c r="BR718" s="60">
        <v>0</v>
      </c>
      <c r="BS718" s="60">
        <v>0</v>
      </c>
      <c r="BT718" s="60">
        <v>0</v>
      </c>
      <c r="BU718" s="60">
        <v>639.49467688405468</v>
      </c>
      <c r="BV718" s="60">
        <v>0</v>
      </c>
      <c r="BW718" s="60">
        <v>0</v>
      </c>
      <c r="BX718" s="60">
        <v>0</v>
      </c>
      <c r="BY718" s="60">
        <v>0</v>
      </c>
      <c r="BZ718" s="60">
        <v>0</v>
      </c>
      <c r="CA718" s="60">
        <v>0</v>
      </c>
      <c r="CB718" s="60">
        <v>0</v>
      </c>
      <c r="CC718" s="60">
        <v>0</v>
      </c>
      <c r="CD718" s="60">
        <v>0</v>
      </c>
      <c r="CE718" s="60">
        <v>0</v>
      </c>
      <c r="CF718" s="60">
        <v>0</v>
      </c>
      <c r="CG718" s="60">
        <v>0</v>
      </c>
      <c r="CH718" s="60">
        <v>0</v>
      </c>
    </row>
    <row r="719" spans="1:86">
      <c r="A719" s="57" t="s">
        <v>86</v>
      </c>
      <c r="B719" s="58" t="s">
        <v>132</v>
      </c>
      <c r="C719" s="59" t="s">
        <v>129</v>
      </c>
      <c r="D719" s="58" t="s">
        <v>109</v>
      </c>
      <c r="E719" s="58"/>
      <c r="F719" s="65"/>
      <c r="G719" s="58" t="s">
        <v>693</v>
      </c>
      <c r="H719" s="63">
        <v>350</v>
      </c>
      <c r="I719" s="60">
        <v>0</v>
      </c>
      <c r="J719" s="60">
        <v>0</v>
      </c>
      <c r="K719" s="60">
        <v>0</v>
      </c>
      <c r="L719" s="60">
        <v>0</v>
      </c>
      <c r="M719" s="60">
        <v>0</v>
      </c>
      <c r="N719" s="60">
        <v>0</v>
      </c>
      <c r="O719" s="60">
        <v>0</v>
      </c>
      <c r="P719" s="60">
        <v>0</v>
      </c>
      <c r="Q719" s="60">
        <v>0</v>
      </c>
      <c r="R719" s="60">
        <v>0</v>
      </c>
      <c r="S719" s="60">
        <v>0</v>
      </c>
      <c r="T719" s="60">
        <v>0</v>
      </c>
      <c r="U719" s="60">
        <v>0</v>
      </c>
      <c r="V719" s="60">
        <v>1.82</v>
      </c>
      <c r="W719" s="60">
        <v>13.71011</v>
      </c>
      <c r="X719" s="60">
        <v>12.436170000000001</v>
      </c>
      <c r="Y719" s="60">
        <v>13.74418</v>
      </c>
      <c r="Z719" s="60">
        <v>13.39836</v>
      </c>
      <c r="AA719" s="60">
        <v>13.86487</v>
      </c>
      <c r="AB719" s="60">
        <v>23.557780000000005</v>
      </c>
      <c r="AC719" s="60">
        <v>46.193119999999993</v>
      </c>
      <c r="AD719" s="60">
        <v>46.212829999999997</v>
      </c>
      <c r="AE719" s="60">
        <v>44.49915</v>
      </c>
      <c r="AF719" s="60">
        <v>45.821759999999998</v>
      </c>
      <c r="AG719" s="60">
        <v>43.981409999999997</v>
      </c>
      <c r="AH719" s="60">
        <v>1.82</v>
      </c>
      <c r="AI719" s="60">
        <v>59.991454099999999</v>
      </c>
      <c r="AJ719" s="60">
        <v>160.44812999999999</v>
      </c>
      <c r="AK719" s="60">
        <v>10196.8436958</v>
      </c>
      <c r="AL719" s="60">
        <v>244.18121000000065</v>
      </c>
      <c r="AM719" s="60">
        <v>236.39350000000002</v>
      </c>
      <c r="AN719" s="60">
        <v>234.81001000000003</v>
      </c>
      <c r="AO719" s="60">
        <v>225.96902999999998</v>
      </c>
      <c r="AP719" s="60">
        <v>232.47845000000001</v>
      </c>
      <c r="AQ719" s="60">
        <v>282.55291999999992</v>
      </c>
      <c r="AR719" s="60">
        <v>762.59535000000005</v>
      </c>
      <c r="AS719" s="60">
        <v>695.78178000000003</v>
      </c>
      <c r="AT719" s="60">
        <v>114.15968999999996</v>
      </c>
      <c r="AU719" s="60">
        <v>59.991454099999999</v>
      </c>
      <c r="AV719" s="60">
        <v>118.59411</v>
      </c>
      <c r="AW719" s="60">
        <v>302.51646333430057</v>
      </c>
      <c r="AX719" s="60">
        <v>19225.609497761518</v>
      </c>
      <c r="AY719" s="60">
        <v>460.39075719916582</v>
      </c>
      <c r="AZ719" s="60">
        <v>445.70744187057198</v>
      </c>
      <c r="BA719" s="60">
        <v>0</v>
      </c>
      <c r="BB719" s="60">
        <v>0</v>
      </c>
      <c r="BC719" s="60">
        <v>0</v>
      </c>
      <c r="BD719" s="60">
        <v>0</v>
      </c>
      <c r="BE719" s="60">
        <v>0</v>
      </c>
      <c r="BF719" s="60">
        <v>0</v>
      </c>
      <c r="BG719" s="60">
        <v>0</v>
      </c>
      <c r="BH719" s="60">
        <v>118.59411</v>
      </c>
      <c r="BI719" s="60">
        <v>0</v>
      </c>
      <c r="BJ719" s="60">
        <v>0</v>
      </c>
      <c r="BK719" s="60">
        <v>0</v>
      </c>
      <c r="BL719" s="60">
        <v>0</v>
      </c>
      <c r="BM719" s="60">
        <v>0</v>
      </c>
      <c r="BN719" s="60">
        <v>0</v>
      </c>
      <c r="BO719" s="60">
        <v>0</v>
      </c>
      <c r="BP719" s="60">
        <v>0</v>
      </c>
      <c r="BQ719" s="60">
        <v>0</v>
      </c>
      <c r="BR719" s="60">
        <v>0</v>
      </c>
      <c r="BS719" s="60">
        <v>0</v>
      </c>
      <c r="BT719" s="60">
        <v>0</v>
      </c>
      <c r="BU719" s="60">
        <v>0</v>
      </c>
      <c r="BV719" s="60">
        <v>0</v>
      </c>
      <c r="BW719" s="60">
        <v>0</v>
      </c>
      <c r="BX719" s="60">
        <v>0</v>
      </c>
      <c r="BY719" s="60">
        <v>0</v>
      </c>
      <c r="BZ719" s="60">
        <v>0</v>
      </c>
      <c r="CA719" s="60">
        <v>0</v>
      </c>
      <c r="CB719" s="60">
        <v>0</v>
      </c>
      <c r="CC719" s="60">
        <v>0</v>
      </c>
      <c r="CD719" s="60">
        <v>0</v>
      </c>
      <c r="CE719" s="60">
        <v>0</v>
      </c>
      <c r="CF719" s="60">
        <v>0</v>
      </c>
      <c r="CG719" s="60">
        <v>0</v>
      </c>
      <c r="CH719" s="60">
        <v>0</v>
      </c>
    </row>
    <row r="720" spans="1:86">
      <c r="A720" s="57" t="s">
        <v>86</v>
      </c>
      <c r="B720" s="57" t="s">
        <v>701</v>
      </c>
      <c r="C720" s="58" t="s">
        <v>129</v>
      </c>
      <c r="D720" s="58" t="s">
        <v>109</v>
      </c>
      <c r="E720" s="58"/>
      <c r="F720" s="65"/>
      <c r="G720" s="58" t="s">
        <v>693</v>
      </c>
      <c r="H720" s="63">
        <v>350</v>
      </c>
      <c r="I720" s="60">
        <v>0</v>
      </c>
      <c r="J720" s="60">
        <v>0</v>
      </c>
      <c r="K720" s="60">
        <v>0</v>
      </c>
      <c r="L720" s="60">
        <v>0</v>
      </c>
      <c r="M720" s="60">
        <v>0</v>
      </c>
      <c r="N720" s="60">
        <v>7.11</v>
      </c>
      <c r="O720" s="60">
        <v>0.19</v>
      </c>
      <c r="P720" s="60">
        <v>5.17</v>
      </c>
      <c r="Q720" s="60">
        <v>0.78</v>
      </c>
      <c r="R720" s="60">
        <v>10.36</v>
      </c>
      <c r="S720" s="60">
        <v>522.38</v>
      </c>
      <c r="T720" s="60">
        <v>1240.7</v>
      </c>
      <c r="U720" s="60">
        <v>1786.69</v>
      </c>
      <c r="V720" s="60">
        <v>33.2439173</v>
      </c>
      <c r="W720" s="60">
        <v>28.807865199999998</v>
      </c>
      <c r="X720" s="60">
        <v>59.9943648</v>
      </c>
      <c r="Y720" s="60">
        <v>49.655685699999999</v>
      </c>
      <c r="Z720" s="60">
        <v>57.419325000000001</v>
      </c>
      <c r="AA720" s="60">
        <v>57.387464999999999</v>
      </c>
      <c r="AB720" s="60">
        <v>52.252145499999997</v>
      </c>
      <c r="AC720" s="60">
        <v>59.994414800000001</v>
      </c>
      <c r="AD720" s="60">
        <v>52.2287155</v>
      </c>
      <c r="AE720" s="60">
        <v>57.408355</v>
      </c>
      <c r="AF720" s="60">
        <v>52.221585500000003</v>
      </c>
      <c r="AG720" s="60">
        <v>49.657575700000002</v>
      </c>
      <c r="AH720" s="60">
        <v>610.27141500000016</v>
      </c>
      <c r="AI720" s="60">
        <v>0</v>
      </c>
      <c r="AJ720" s="60">
        <v>0</v>
      </c>
      <c r="AK720" s="60">
        <v>0</v>
      </c>
      <c r="AL720" s="60">
        <v>0</v>
      </c>
      <c r="AM720" s="60">
        <v>0</v>
      </c>
      <c r="AN720" s="60">
        <v>0</v>
      </c>
      <c r="AO720" s="60">
        <v>0</v>
      </c>
      <c r="AP720" s="60">
        <v>0</v>
      </c>
      <c r="AQ720" s="60">
        <v>0</v>
      </c>
      <c r="AR720" s="60">
        <v>0</v>
      </c>
      <c r="AS720" s="60">
        <v>0</v>
      </c>
      <c r="AT720" s="60">
        <v>0</v>
      </c>
      <c r="AU720" s="60">
        <v>0</v>
      </c>
      <c r="AV720" s="60">
        <v>0</v>
      </c>
      <c r="AW720" s="60">
        <v>0</v>
      </c>
      <c r="AX720" s="60">
        <v>0</v>
      </c>
      <c r="AY720" s="60">
        <v>0</v>
      </c>
      <c r="AZ720" s="60">
        <v>0</v>
      </c>
      <c r="BA720" s="60">
        <v>0</v>
      </c>
      <c r="BB720" s="60">
        <v>0</v>
      </c>
      <c r="BC720" s="60">
        <v>0</v>
      </c>
      <c r="BD720" s="60">
        <v>0</v>
      </c>
      <c r="BE720" s="60">
        <v>0</v>
      </c>
      <c r="BF720" s="60">
        <v>0</v>
      </c>
      <c r="BG720" s="60">
        <v>0</v>
      </c>
      <c r="BH720" s="60">
        <v>0</v>
      </c>
      <c r="BI720" s="60">
        <v>0</v>
      </c>
      <c r="BJ720" s="60">
        <v>0</v>
      </c>
      <c r="BK720" s="60">
        <v>0</v>
      </c>
      <c r="BL720" s="60">
        <v>0</v>
      </c>
      <c r="BM720" s="60">
        <v>0</v>
      </c>
      <c r="BN720" s="60">
        <v>0</v>
      </c>
      <c r="BO720" s="60">
        <v>0</v>
      </c>
      <c r="BP720" s="60">
        <v>0</v>
      </c>
      <c r="BQ720" s="60">
        <v>0</v>
      </c>
      <c r="BR720" s="60">
        <v>0</v>
      </c>
      <c r="BS720" s="60">
        <v>0</v>
      </c>
      <c r="BT720" s="60">
        <v>0</v>
      </c>
      <c r="BU720" s="60">
        <v>0</v>
      </c>
      <c r="BV720" s="60">
        <v>0</v>
      </c>
      <c r="BW720" s="60">
        <v>0</v>
      </c>
      <c r="BX720" s="60">
        <v>0</v>
      </c>
      <c r="BY720" s="60">
        <v>0</v>
      </c>
      <c r="BZ720" s="60">
        <v>0</v>
      </c>
      <c r="CA720" s="60">
        <v>0</v>
      </c>
      <c r="CB720" s="60">
        <v>0</v>
      </c>
      <c r="CC720" s="60">
        <v>0</v>
      </c>
      <c r="CD720" s="60">
        <v>0</v>
      </c>
      <c r="CE720" s="60">
        <v>0</v>
      </c>
      <c r="CF720" s="60">
        <v>0</v>
      </c>
      <c r="CG720" s="60">
        <v>0</v>
      </c>
      <c r="CH720" s="60">
        <v>0</v>
      </c>
    </row>
    <row r="721" spans="1:86">
      <c r="A721" s="57" t="s">
        <v>86</v>
      </c>
      <c r="B721" s="57" t="s">
        <v>701</v>
      </c>
      <c r="C721" s="58" t="s">
        <v>129</v>
      </c>
      <c r="D721" s="58" t="s">
        <v>109</v>
      </c>
      <c r="E721" s="58"/>
      <c r="F721" s="65"/>
      <c r="G721" s="58" t="s">
        <v>693</v>
      </c>
      <c r="H721" s="63">
        <v>350</v>
      </c>
      <c r="I721" s="60">
        <v>0</v>
      </c>
      <c r="J721" s="60">
        <v>0</v>
      </c>
      <c r="K721" s="60">
        <v>0</v>
      </c>
      <c r="L721" s="60">
        <v>0</v>
      </c>
      <c r="M721" s="60">
        <v>0</v>
      </c>
      <c r="N721" s="60">
        <v>0</v>
      </c>
      <c r="O721" s="60">
        <v>0</v>
      </c>
      <c r="P721" s="60">
        <v>0</v>
      </c>
      <c r="Q721" s="60">
        <v>0</v>
      </c>
      <c r="R721" s="60">
        <v>0</v>
      </c>
      <c r="S721" s="60">
        <v>0</v>
      </c>
      <c r="T721" s="60">
        <v>0</v>
      </c>
      <c r="U721" s="60">
        <v>0</v>
      </c>
      <c r="V721" s="60">
        <v>2.1363748</v>
      </c>
      <c r="W721" s="60">
        <v>2.1454447999999999</v>
      </c>
      <c r="X721" s="60">
        <v>2.4629004999999999</v>
      </c>
      <c r="Y721" s="60">
        <v>2.0495195000000002</v>
      </c>
      <c r="Z721" s="60">
        <v>2.3765252000000001</v>
      </c>
      <c r="AA721" s="60">
        <v>2.3344352000000002</v>
      </c>
      <c r="AB721" s="60">
        <v>2.1408648000000001</v>
      </c>
      <c r="AC721" s="60">
        <v>5.9446764999999999</v>
      </c>
      <c r="AD721" s="60">
        <v>4.3583255999999997</v>
      </c>
      <c r="AE721" s="60">
        <v>4.3031974000000002</v>
      </c>
      <c r="AF721" s="60">
        <v>2.3721329999999998</v>
      </c>
      <c r="AG721" s="60">
        <v>2.2405062999999998</v>
      </c>
      <c r="AH721" s="60">
        <v>34.864903599999998</v>
      </c>
      <c r="AI721" s="60">
        <v>2.4843896000000001</v>
      </c>
      <c r="AJ721" s="60">
        <v>2.8939007000000001</v>
      </c>
      <c r="AK721" s="60">
        <v>2.7332638999999999</v>
      </c>
      <c r="AL721" s="60">
        <v>2.6332662</v>
      </c>
      <c r="AM721" s="60">
        <v>2.6276761999999998</v>
      </c>
      <c r="AN721" s="60">
        <v>2.3754729999999999</v>
      </c>
      <c r="AO721" s="60">
        <v>2.6015662000000002</v>
      </c>
      <c r="AP721" s="60">
        <v>143.68462539999999</v>
      </c>
      <c r="AQ721" s="60">
        <v>153.2355795</v>
      </c>
      <c r="AR721" s="60">
        <v>124.239154</v>
      </c>
      <c r="AS721" s="60">
        <v>0.97206499999999996</v>
      </c>
      <c r="AT721" s="60">
        <v>0</v>
      </c>
      <c r="AU721" s="60">
        <v>440.48095969999991</v>
      </c>
      <c r="AV721" s="60">
        <v>0</v>
      </c>
      <c r="AW721" s="60">
        <v>0</v>
      </c>
      <c r="AX721" s="60">
        <v>0</v>
      </c>
      <c r="AY721" s="60">
        <v>0</v>
      </c>
      <c r="AZ721" s="60">
        <v>0</v>
      </c>
      <c r="BA721" s="60">
        <v>0</v>
      </c>
      <c r="BB721" s="60">
        <v>0</v>
      </c>
      <c r="BC721" s="60">
        <v>0</v>
      </c>
      <c r="BD721" s="60">
        <v>0</v>
      </c>
      <c r="BE721" s="60">
        <v>0</v>
      </c>
      <c r="BF721" s="60">
        <v>0</v>
      </c>
      <c r="BG721" s="60">
        <v>0</v>
      </c>
      <c r="BH721" s="60">
        <v>0</v>
      </c>
      <c r="BI721" s="60">
        <v>0</v>
      </c>
      <c r="BJ721" s="60">
        <v>0</v>
      </c>
      <c r="BK721" s="60">
        <v>0</v>
      </c>
      <c r="BL721" s="60">
        <v>0</v>
      </c>
      <c r="BM721" s="60">
        <v>0</v>
      </c>
      <c r="BN721" s="60">
        <v>0</v>
      </c>
      <c r="BO721" s="60">
        <v>0</v>
      </c>
      <c r="BP721" s="60">
        <v>0</v>
      </c>
      <c r="BQ721" s="60">
        <v>0</v>
      </c>
      <c r="BR721" s="60">
        <v>0</v>
      </c>
      <c r="BS721" s="60">
        <v>0</v>
      </c>
      <c r="BT721" s="60">
        <v>0</v>
      </c>
      <c r="BU721" s="60">
        <v>0</v>
      </c>
      <c r="BV721" s="60">
        <v>0</v>
      </c>
      <c r="BW721" s="60">
        <v>0</v>
      </c>
      <c r="BX721" s="60">
        <v>0</v>
      </c>
      <c r="BY721" s="60">
        <v>0</v>
      </c>
      <c r="BZ721" s="60">
        <v>0</v>
      </c>
      <c r="CA721" s="60">
        <v>0</v>
      </c>
      <c r="CB721" s="60">
        <v>0</v>
      </c>
      <c r="CC721" s="60">
        <v>0</v>
      </c>
      <c r="CD721" s="60">
        <v>0</v>
      </c>
      <c r="CE721" s="60">
        <v>0</v>
      </c>
      <c r="CF721" s="60">
        <v>0</v>
      </c>
      <c r="CG721" s="60">
        <v>0</v>
      </c>
      <c r="CH721" s="60">
        <v>0</v>
      </c>
    </row>
    <row r="722" spans="1:86">
      <c r="A722" s="57" t="s">
        <v>86</v>
      </c>
      <c r="B722" s="57" t="s">
        <v>701</v>
      </c>
      <c r="C722" s="58" t="s">
        <v>129</v>
      </c>
      <c r="D722" s="58" t="s">
        <v>109</v>
      </c>
      <c r="E722" s="58"/>
      <c r="F722" s="65"/>
      <c r="G722" s="58" t="s">
        <v>693</v>
      </c>
      <c r="H722" s="63">
        <v>350</v>
      </c>
      <c r="I722" s="60">
        <v>0</v>
      </c>
      <c r="J722" s="60">
        <v>0</v>
      </c>
      <c r="K722" s="60">
        <v>0</v>
      </c>
      <c r="L722" s="60">
        <v>0</v>
      </c>
      <c r="M722" s="60">
        <v>0</v>
      </c>
      <c r="N722" s="60">
        <v>0</v>
      </c>
      <c r="O722" s="60">
        <v>0</v>
      </c>
      <c r="P722" s="60">
        <v>0</v>
      </c>
      <c r="Q722" s="60">
        <v>0</v>
      </c>
      <c r="R722" s="60">
        <v>0</v>
      </c>
      <c r="S722" s="60">
        <v>0</v>
      </c>
      <c r="T722" s="60">
        <v>0</v>
      </c>
      <c r="U722" s="60">
        <v>0</v>
      </c>
      <c r="V722" s="60">
        <v>0</v>
      </c>
      <c r="W722" s="60">
        <v>0</v>
      </c>
      <c r="X722" s="60">
        <v>0</v>
      </c>
      <c r="Y722" s="60">
        <v>0</v>
      </c>
      <c r="Z722" s="60">
        <v>0</v>
      </c>
      <c r="AA722" s="60">
        <v>0</v>
      </c>
      <c r="AB722" s="60">
        <v>0</v>
      </c>
      <c r="AC722" s="60">
        <v>0</v>
      </c>
      <c r="AD722" s="60">
        <v>0</v>
      </c>
      <c r="AE722" s="60">
        <v>0</v>
      </c>
      <c r="AF722" s="60">
        <v>0</v>
      </c>
      <c r="AG722" s="60">
        <v>0</v>
      </c>
      <c r="AH722" s="60">
        <v>0</v>
      </c>
      <c r="AI722" s="60">
        <v>0</v>
      </c>
      <c r="AJ722" s="60">
        <v>0</v>
      </c>
      <c r="AK722" s="60">
        <v>0</v>
      </c>
      <c r="AL722" s="60">
        <v>0</v>
      </c>
      <c r="AM722" s="60">
        <v>0</v>
      </c>
      <c r="AN722" s="60">
        <v>0</v>
      </c>
      <c r="AO722" s="60">
        <v>0</v>
      </c>
      <c r="AP722" s="60">
        <v>0</v>
      </c>
      <c r="AQ722" s="60">
        <v>0</v>
      </c>
      <c r="AR722" s="60">
        <v>0</v>
      </c>
      <c r="AS722" s="60">
        <v>0</v>
      </c>
      <c r="AT722" s="60">
        <v>0</v>
      </c>
      <c r="AU722" s="60">
        <v>0</v>
      </c>
      <c r="AV722" s="60">
        <v>2.0029166666666667</v>
      </c>
      <c r="AW722" s="60">
        <v>2.0029166666666667</v>
      </c>
      <c r="AX722" s="60">
        <v>2.0029166666666667</v>
      </c>
      <c r="AY722" s="60">
        <v>2.0029166666666667</v>
      </c>
      <c r="AZ722" s="60">
        <v>2.0029166666666667</v>
      </c>
      <c r="BA722" s="60">
        <v>2.0029166666666667</v>
      </c>
      <c r="BB722" s="60">
        <v>2.0029166666666667</v>
      </c>
      <c r="BC722" s="60">
        <v>2.0029166666666667</v>
      </c>
      <c r="BD722" s="60">
        <v>2.0029166666666667</v>
      </c>
      <c r="BE722" s="60">
        <v>2.0029166666666667</v>
      </c>
      <c r="BF722" s="60">
        <v>2.0029166666666667</v>
      </c>
      <c r="BG722" s="60">
        <v>2.0029166666666605</v>
      </c>
      <c r="BH722" s="60">
        <v>24.035</v>
      </c>
      <c r="BI722" s="60">
        <v>7.7741570598090002</v>
      </c>
      <c r="BJ722" s="60">
        <v>7.7741570598090002</v>
      </c>
      <c r="BK722" s="60">
        <v>7.7741570598090002</v>
      </c>
      <c r="BL722" s="60">
        <v>7.7741570598090002</v>
      </c>
      <c r="BM722" s="60">
        <v>7.7741570598090002</v>
      </c>
      <c r="BN722" s="60">
        <v>7.7741570598090002</v>
      </c>
      <c r="BO722" s="60">
        <v>7.7741570598090002</v>
      </c>
      <c r="BP722" s="60">
        <v>7.7741570598090002</v>
      </c>
      <c r="BQ722" s="60">
        <v>7.7741570598090002</v>
      </c>
      <c r="BR722" s="60">
        <v>7.7741570598090002</v>
      </c>
      <c r="BS722" s="60">
        <v>7.7741570598090002</v>
      </c>
      <c r="BT722" s="60">
        <v>7.7741570598089993</v>
      </c>
      <c r="BU722" s="60">
        <v>93.289884717708006</v>
      </c>
      <c r="BV722" s="60">
        <v>93.152952387745827</v>
      </c>
      <c r="BW722" s="60">
        <v>93.152952387745827</v>
      </c>
      <c r="BX722" s="60">
        <v>93.152952387745827</v>
      </c>
      <c r="BY722" s="60">
        <v>93.152952387745827</v>
      </c>
      <c r="BZ722" s="60">
        <v>93.152952387745827</v>
      </c>
      <c r="CA722" s="60">
        <v>93.152952387745827</v>
      </c>
      <c r="CB722" s="60">
        <v>93.152952387745827</v>
      </c>
      <c r="CC722" s="60">
        <v>93.152952387745827</v>
      </c>
      <c r="CD722" s="60">
        <v>93.152952387745827</v>
      </c>
      <c r="CE722" s="60">
        <v>93.152952387745827</v>
      </c>
      <c r="CF722" s="60">
        <v>93.152952387745827</v>
      </c>
      <c r="CG722" s="60">
        <v>93.152952387745927</v>
      </c>
      <c r="CH722" s="60">
        <v>1117.83542865295</v>
      </c>
    </row>
    <row r="723" spans="1:86">
      <c r="A723" s="57" t="s">
        <v>86</v>
      </c>
      <c r="B723" s="57" t="s">
        <v>701</v>
      </c>
      <c r="C723" s="58" t="s">
        <v>129</v>
      </c>
      <c r="D723" s="58" t="s">
        <v>109</v>
      </c>
      <c r="E723" s="58"/>
      <c r="F723" s="65"/>
      <c r="G723" s="58" t="s">
        <v>693</v>
      </c>
      <c r="H723" s="63">
        <v>350</v>
      </c>
      <c r="I723" s="60">
        <v>0</v>
      </c>
      <c r="J723" s="60">
        <v>0</v>
      </c>
      <c r="K723" s="60">
        <v>0</v>
      </c>
      <c r="L723" s="60">
        <v>0</v>
      </c>
      <c r="M723" s="60">
        <v>0</v>
      </c>
      <c r="N723" s="60">
        <v>0</v>
      </c>
      <c r="O723" s="60">
        <v>0</v>
      </c>
      <c r="P723" s="60">
        <v>0</v>
      </c>
      <c r="Q723" s="60">
        <v>0</v>
      </c>
      <c r="R723" s="60">
        <v>0</v>
      </c>
      <c r="S723" s="60">
        <v>0</v>
      </c>
      <c r="T723" s="60">
        <v>0</v>
      </c>
      <c r="U723" s="60">
        <v>0</v>
      </c>
      <c r="V723" s="60">
        <v>0</v>
      </c>
      <c r="W723" s="60">
        <v>0</v>
      </c>
      <c r="X723" s="60">
        <v>0</v>
      </c>
      <c r="Y723" s="60">
        <v>0</v>
      </c>
      <c r="Z723" s="60">
        <v>0</v>
      </c>
      <c r="AA723" s="60">
        <v>0</v>
      </c>
      <c r="AB723" s="60">
        <v>0</v>
      </c>
      <c r="AC723" s="60">
        <v>0</v>
      </c>
      <c r="AD723" s="60">
        <v>0</v>
      </c>
      <c r="AE723" s="60">
        <v>0</v>
      </c>
      <c r="AF723" s="60">
        <v>0</v>
      </c>
      <c r="AG723" s="60">
        <v>0</v>
      </c>
      <c r="AH723" s="60">
        <v>0</v>
      </c>
      <c r="AI723" s="60">
        <v>0</v>
      </c>
      <c r="AJ723" s="60">
        <v>0</v>
      </c>
      <c r="AK723" s="60">
        <v>0</v>
      </c>
      <c r="AL723" s="60">
        <v>0</v>
      </c>
      <c r="AM723" s="60">
        <v>0</v>
      </c>
      <c r="AN723" s="60">
        <v>0</v>
      </c>
      <c r="AO723" s="60">
        <v>0</v>
      </c>
      <c r="AP723" s="60">
        <v>0</v>
      </c>
      <c r="AQ723" s="60">
        <v>0</v>
      </c>
      <c r="AR723" s="60">
        <v>0</v>
      </c>
      <c r="AS723" s="60">
        <v>0</v>
      </c>
      <c r="AT723" s="60">
        <v>0</v>
      </c>
      <c r="AU723" s="60">
        <v>0</v>
      </c>
      <c r="AV723" s="60">
        <v>1.1643067790017501</v>
      </c>
      <c r="AW723" s="60">
        <v>1.1643067790017501</v>
      </c>
      <c r="AX723" s="60">
        <v>1.1643067790017501</v>
      </c>
      <c r="AY723" s="60">
        <v>1.1643067790017501</v>
      </c>
      <c r="AZ723" s="60">
        <v>1.1643067790017501</v>
      </c>
      <c r="BA723" s="60">
        <v>1.1643067790017501</v>
      </c>
      <c r="BB723" s="60">
        <v>1.1643067790017501</v>
      </c>
      <c r="BC723" s="60">
        <v>1.1643067790017501</v>
      </c>
      <c r="BD723" s="60">
        <v>1.1643067790017501</v>
      </c>
      <c r="BE723" s="60">
        <v>1.1643067790017501</v>
      </c>
      <c r="BF723" s="60">
        <v>1.1643067790017501</v>
      </c>
      <c r="BG723" s="60">
        <v>1.1643067790017501</v>
      </c>
      <c r="BH723" s="60">
        <v>13.971681348021001</v>
      </c>
      <c r="BI723" s="60">
        <v>57.018518650211256</v>
      </c>
      <c r="BJ723" s="60">
        <v>57.018518650211256</v>
      </c>
      <c r="BK723" s="60">
        <v>57.018518650211256</v>
      </c>
      <c r="BL723" s="60">
        <v>57.018518650211256</v>
      </c>
      <c r="BM723" s="60">
        <v>57.018518650211256</v>
      </c>
      <c r="BN723" s="60">
        <v>57.018518650211256</v>
      </c>
      <c r="BO723" s="60">
        <v>57.018518650211256</v>
      </c>
      <c r="BP723" s="60">
        <v>57.018518650211256</v>
      </c>
      <c r="BQ723" s="60">
        <v>57.018518650211256</v>
      </c>
      <c r="BR723" s="60">
        <v>57.018518650211256</v>
      </c>
      <c r="BS723" s="60">
        <v>57.018518650211256</v>
      </c>
      <c r="BT723" s="60">
        <v>57.018518650211263</v>
      </c>
      <c r="BU723" s="60">
        <v>684.22222380253504</v>
      </c>
      <c r="BV723" s="60">
        <v>0</v>
      </c>
      <c r="BW723" s="60">
        <v>0</v>
      </c>
      <c r="BX723" s="60">
        <v>0</v>
      </c>
      <c r="BY723" s="60">
        <v>0</v>
      </c>
      <c r="BZ723" s="60">
        <v>0</v>
      </c>
      <c r="CA723" s="60">
        <v>0</v>
      </c>
      <c r="CB723" s="60">
        <v>0</v>
      </c>
      <c r="CC723" s="60">
        <v>0</v>
      </c>
      <c r="CD723" s="60">
        <v>0</v>
      </c>
      <c r="CE723" s="60">
        <v>0</v>
      </c>
      <c r="CF723" s="60">
        <v>0</v>
      </c>
      <c r="CG723" s="60">
        <v>0</v>
      </c>
      <c r="CH723" s="60">
        <v>0</v>
      </c>
    </row>
    <row r="724" spans="1:86">
      <c r="A724" s="57" t="s">
        <v>86</v>
      </c>
      <c r="B724" s="57" t="s">
        <v>701</v>
      </c>
      <c r="C724" s="58" t="s">
        <v>129</v>
      </c>
      <c r="D724" s="58" t="s">
        <v>109</v>
      </c>
      <c r="E724" s="58"/>
      <c r="F724" s="65"/>
      <c r="G724" s="58" t="s">
        <v>693</v>
      </c>
      <c r="H724" s="63">
        <v>350</v>
      </c>
      <c r="I724" s="60">
        <v>0</v>
      </c>
      <c r="J724" s="60">
        <v>0</v>
      </c>
      <c r="K724" s="60">
        <v>0</v>
      </c>
      <c r="L724" s="60">
        <v>0</v>
      </c>
      <c r="M724" s="60">
        <v>0</v>
      </c>
      <c r="N724" s="60">
        <v>0</v>
      </c>
      <c r="O724" s="60">
        <v>0</v>
      </c>
      <c r="P724" s="60">
        <v>0</v>
      </c>
      <c r="Q724" s="60">
        <v>0</v>
      </c>
      <c r="R724" s="60">
        <v>0</v>
      </c>
      <c r="S724" s="60">
        <v>0</v>
      </c>
      <c r="T724" s="60">
        <v>0</v>
      </c>
      <c r="U724" s="60">
        <v>0</v>
      </c>
      <c r="V724" s="60">
        <v>0</v>
      </c>
      <c r="W724" s="60">
        <v>0</v>
      </c>
      <c r="X724" s="60">
        <v>0</v>
      </c>
      <c r="Y724" s="60">
        <v>0</v>
      </c>
      <c r="Z724" s="60">
        <v>0</v>
      </c>
      <c r="AA724" s="60">
        <v>0</v>
      </c>
      <c r="AB724" s="60">
        <v>0</v>
      </c>
      <c r="AC724" s="60">
        <v>0</v>
      </c>
      <c r="AD724" s="60">
        <v>0</v>
      </c>
      <c r="AE724" s="60">
        <v>0</v>
      </c>
      <c r="AF724" s="60">
        <v>0</v>
      </c>
      <c r="AG724" s="60">
        <v>0</v>
      </c>
      <c r="AH724" s="60">
        <v>0</v>
      </c>
      <c r="AI724" s="60">
        <v>0</v>
      </c>
      <c r="AJ724" s="60">
        <v>0</v>
      </c>
      <c r="AK724" s="60">
        <v>0</v>
      </c>
      <c r="AL724" s="60">
        <v>0</v>
      </c>
      <c r="AM724" s="60">
        <v>0</v>
      </c>
      <c r="AN724" s="60">
        <v>0</v>
      </c>
      <c r="AO724" s="60">
        <v>0</v>
      </c>
      <c r="AP724" s="60">
        <v>0</v>
      </c>
      <c r="AQ724" s="60">
        <v>0</v>
      </c>
      <c r="AR724" s="60">
        <v>0</v>
      </c>
      <c r="AS724" s="60">
        <v>0</v>
      </c>
      <c r="AT724" s="60">
        <v>0</v>
      </c>
      <c r="AU724" s="60">
        <v>0</v>
      </c>
      <c r="AV724" s="60">
        <v>0</v>
      </c>
      <c r="AW724" s="60">
        <v>0</v>
      </c>
      <c r="AX724" s="60">
        <v>0</v>
      </c>
      <c r="AY724" s="60">
        <v>0</v>
      </c>
      <c r="AZ724" s="60">
        <v>0</v>
      </c>
      <c r="BA724" s="60">
        <v>0</v>
      </c>
      <c r="BB724" s="60">
        <v>0</v>
      </c>
      <c r="BC724" s="60">
        <v>0</v>
      </c>
      <c r="BD724" s="60">
        <v>0</v>
      </c>
      <c r="BE724" s="60">
        <v>0</v>
      </c>
      <c r="BF724" s="60">
        <v>0</v>
      </c>
      <c r="BG724" s="60">
        <v>0</v>
      </c>
      <c r="BH724" s="60">
        <v>0</v>
      </c>
      <c r="BI724" s="60">
        <v>3.8639171146372497</v>
      </c>
      <c r="BJ724" s="60">
        <v>3.8639171146372497</v>
      </c>
      <c r="BK724" s="60">
        <v>3.8639171146372497</v>
      </c>
      <c r="BL724" s="60">
        <v>3.8639171146372497</v>
      </c>
      <c r="BM724" s="60">
        <v>3.8639171146372497</v>
      </c>
      <c r="BN724" s="60">
        <v>3.8639171146372497</v>
      </c>
      <c r="BO724" s="60">
        <v>3.8639171146372497</v>
      </c>
      <c r="BP724" s="60">
        <v>3.8639171146372497</v>
      </c>
      <c r="BQ724" s="60">
        <v>3.8639171146372497</v>
      </c>
      <c r="BR724" s="60">
        <v>3.8639171146372497</v>
      </c>
      <c r="BS724" s="60">
        <v>3.8639171146372497</v>
      </c>
      <c r="BT724" s="60">
        <v>3.8639171146372604</v>
      </c>
      <c r="BU724" s="60">
        <v>46.367005375646997</v>
      </c>
      <c r="BV724" s="60">
        <v>4.7161915699582497</v>
      </c>
      <c r="BW724" s="60">
        <v>4.7161915699582497</v>
      </c>
      <c r="BX724" s="60">
        <v>4.7161915699582497</v>
      </c>
      <c r="BY724" s="60">
        <v>4.7161915699582497</v>
      </c>
      <c r="BZ724" s="60">
        <v>4.7161915699582497</v>
      </c>
      <c r="CA724" s="60">
        <v>4.7161915699582497</v>
      </c>
      <c r="CB724" s="60">
        <v>4.7161915699582497</v>
      </c>
      <c r="CC724" s="60">
        <v>4.7161915699582497</v>
      </c>
      <c r="CD724" s="60">
        <v>4.7161915699582497</v>
      </c>
      <c r="CE724" s="60">
        <v>4.7161915699582497</v>
      </c>
      <c r="CF724" s="60">
        <v>4.7161915699582497</v>
      </c>
      <c r="CG724" s="60">
        <v>4.7161915699582622</v>
      </c>
      <c r="CH724" s="60">
        <v>56.594298839498997</v>
      </c>
    </row>
    <row r="725" spans="1:86">
      <c r="A725" s="57" t="s">
        <v>86</v>
      </c>
      <c r="B725" s="57" t="s">
        <v>701</v>
      </c>
      <c r="C725" s="58" t="s">
        <v>129</v>
      </c>
      <c r="D725" s="58" t="s">
        <v>109</v>
      </c>
      <c r="E725" s="58"/>
      <c r="F725" s="65"/>
      <c r="G725" s="58" t="s">
        <v>693</v>
      </c>
      <c r="H725" s="63">
        <v>350</v>
      </c>
      <c r="I725" s="60">
        <v>0</v>
      </c>
      <c r="J725" s="60">
        <v>0</v>
      </c>
      <c r="K725" s="60">
        <v>0</v>
      </c>
      <c r="L725" s="60">
        <v>0</v>
      </c>
      <c r="M725" s="60">
        <v>0</v>
      </c>
      <c r="N725" s="60">
        <v>0</v>
      </c>
      <c r="O725" s="60">
        <v>0</v>
      </c>
      <c r="P725" s="60">
        <v>0</v>
      </c>
      <c r="Q725" s="60">
        <v>0</v>
      </c>
      <c r="R725" s="60">
        <v>0</v>
      </c>
      <c r="S725" s="60">
        <v>0</v>
      </c>
      <c r="T725" s="60">
        <v>0</v>
      </c>
      <c r="U725" s="60">
        <v>0</v>
      </c>
      <c r="V725" s="60">
        <v>0</v>
      </c>
      <c r="W725" s="60">
        <v>0</v>
      </c>
      <c r="X725" s="60">
        <v>0</v>
      </c>
      <c r="Y725" s="60">
        <v>0</v>
      </c>
      <c r="Z725" s="60">
        <v>0</v>
      </c>
      <c r="AA725" s="60">
        <v>0</v>
      </c>
      <c r="AB725" s="60">
        <v>0</v>
      </c>
      <c r="AC725" s="60">
        <v>0</v>
      </c>
      <c r="AD725" s="60">
        <v>0</v>
      </c>
      <c r="AE725" s="60">
        <v>0</v>
      </c>
      <c r="AF725" s="60">
        <v>0</v>
      </c>
      <c r="AG725" s="60">
        <v>0</v>
      </c>
      <c r="AH725" s="60">
        <v>0</v>
      </c>
      <c r="AI725" s="60">
        <v>0</v>
      </c>
      <c r="AJ725" s="60">
        <v>0</v>
      </c>
      <c r="AK725" s="60">
        <v>0</v>
      </c>
      <c r="AL725" s="60">
        <v>0</v>
      </c>
      <c r="AM725" s="60">
        <v>0</v>
      </c>
      <c r="AN725" s="60">
        <v>0</v>
      </c>
      <c r="AO725" s="60">
        <v>0</v>
      </c>
      <c r="AP725" s="60">
        <v>0</v>
      </c>
      <c r="AQ725" s="60">
        <v>0</v>
      </c>
      <c r="AR725" s="60">
        <v>0</v>
      </c>
      <c r="AS725" s="60">
        <v>0</v>
      </c>
      <c r="AT725" s="60">
        <v>0</v>
      </c>
      <c r="AU725" s="60">
        <v>0</v>
      </c>
      <c r="AV725" s="60">
        <v>1.5813900000000001</v>
      </c>
      <c r="AW725" s="60">
        <v>1.5813900000000001</v>
      </c>
      <c r="AX725" s="60">
        <v>1.5813900000000001</v>
      </c>
      <c r="AY725" s="60">
        <v>1.5813900000000001</v>
      </c>
      <c r="AZ725" s="60">
        <v>1.5813900000000001</v>
      </c>
      <c r="BA725" s="60">
        <v>1.5813900000000001</v>
      </c>
      <c r="BB725" s="60">
        <v>1.5813900000000001</v>
      </c>
      <c r="BC725" s="60">
        <v>1.5813900000000001</v>
      </c>
      <c r="BD725" s="60">
        <v>1.5813900000000001</v>
      </c>
      <c r="BE725" s="60">
        <v>1.5813900000000001</v>
      </c>
      <c r="BF725" s="60">
        <v>1.5813900000000001</v>
      </c>
      <c r="BG725" s="60">
        <v>1.581389999999999</v>
      </c>
      <c r="BH725" s="60">
        <v>18.976680000000002</v>
      </c>
      <c r="BI725" s="60">
        <v>10.134971999999999</v>
      </c>
      <c r="BJ725" s="60">
        <v>10.134971999999999</v>
      </c>
      <c r="BK725" s="60">
        <v>10.134971999999999</v>
      </c>
      <c r="BL725" s="60">
        <v>10.134971999999999</v>
      </c>
      <c r="BM725" s="60">
        <v>10.134971999999999</v>
      </c>
      <c r="BN725" s="60">
        <v>10.134971999999999</v>
      </c>
      <c r="BO725" s="60">
        <v>10.134971999999999</v>
      </c>
      <c r="BP725" s="60">
        <v>10.134971999999999</v>
      </c>
      <c r="BQ725" s="60">
        <v>10.134971999999999</v>
      </c>
      <c r="BR725" s="60">
        <v>10.134971999999999</v>
      </c>
      <c r="BS725" s="60">
        <v>10.134971999999999</v>
      </c>
      <c r="BT725" s="60">
        <v>10.134971999999991</v>
      </c>
      <c r="BU725" s="60">
        <v>121.619664</v>
      </c>
      <c r="BV725" s="60">
        <v>120.792672</v>
      </c>
      <c r="BW725" s="60">
        <v>120.792672</v>
      </c>
      <c r="BX725" s="60">
        <v>120.792672</v>
      </c>
      <c r="BY725" s="60">
        <v>120.792672</v>
      </c>
      <c r="BZ725" s="60">
        <v>120.792672</v>
      </c>
      <c r="CA725" s="60">
        <v>120.792672</v>
      </c>
      <c r="CB725" s="60">
        <v>120.792672</v>
      </c>
      <c r="CC725" s="60">
        <v>120.792672</v>
      </c>
      <c r="CD725" s="60">
        <v>120.792672</v>
      </c>
      <c r="CE725" s="60">
        <v>120.792672</v>
      </c>
      <c r="CF725" s="60">
        <v>120.792672</v>
      </c>
      <c r="CG725" s="60">
        <v>120.79267199999981</v>
      </c>
      <c r="CH725" s="60">
        <v>1449.512064</v>
      </c>
    </row>
    <row r="726" spans="1:86">
      <c r="A726" s="57" t="s">
        <v>86</v>
      </c>
      <c r="B726" s="57" t="s">
        <v>701</v>
      </c>
      <c r="C726" s="58" t="s">
        <v>129</v>
      </c>
      <c r="D726" s="58" t="s">
        <v>109</v>
      </c>
      <c r="E726" s="58"/>
      <c r="F726" s="65"/>
      <c r="G726" s="58" t="s">
        <v>693</v>
      </c>
      <c r="H726" s="63">
        <v>350</v>
      </c>
      <c r="I726" s="60">
        <v>0</v>
      </c>
      <c r="J726" s="60">
        <v>0</v>
      </c>
      <c r="K726" s="60">
        <v>0</v>
      </c>
      <c r="L726" s="60">
        <v>0</v>
      </c>
      <c r="M726" s="60">
        <v>0</v>
      </c>
      <c r="N726" s="60">
        <v>0</v>
      </c>
      <c r="O726" s="60">
        <v>0</v>
      </c>
      <c r="P726" s="60">
        <v>0</v>
      </c>
      <c r="Q726" s="60">
        <v>0</v>
      </c>
      <c r="R726" s="60">
        <v>0</v>
      </c>
      <c r="S726" s="60">
        <v>0</v>
      </c>
      <c r="T726" s="60">
        <v>0</v>
      </c>
      <c r="U726" s="60">
        <v>0</v>
      </c>
      <c r="V726" s="60">
        <v>22.5268333</v>
      </c>
      <c r="W726" s="60">
        <v>22.5268333</v>
      </c>
      <c r="X726" s="60">
        <v>22.5268333</v>
      </c>
      <c r="Y726" s="60">
        <v>22.5268333</v>
      </c>
      <c r="Z726" s="60">
        <v>22.5268333</v>
      </c>
      <c r="AA726" s="60">
        <v>22.5268333</v>
      </c>
      <c r="AB726" s="60">
        <v>22.5268333</v>
      </c>
      <c r="AC726" s="60">
        <v>22.5268333</v>
      </c>
      <c r="AD726" s="60">
        <v>22.5268333</v>
      </c>
      <c r="AE726" s="60">
        <v>22.5268333</v>
      </c>
      <c r="AF726" s="60">
        <v>22.5268333</v>
      </c>
      <c r="AG726" s="60">
        <v>22.5268333</v>
      </c>
      <c r="AH726" s="60">
        <v>270.32199959999997</v>
      </c>
      <c r="AI726" s="60">
        <v>40.975083300000001</v>
      </c>
      <c r="AJ726" s="60">
        <v>40.975083300000001</v>
      </c>
      <c r="AK726" s="60">
        <v>40.975083300000001</v>
      </c>
      <c r="AL726" s="60">
        <v>40.975083300000001</v>
      </c>
      <c r="AM726" s="60">
        <v>40.975083300000001</v>
      </c>
      <c r="AN726" s="60">
        <v>40.975083300000001</v>
      </c>
      <c r="AO726" s="60">
        <v>40.975083300000001</v>
      </c>
      <c r="AP726" s="60">
        <v>40.975083300000001</v>
      </c>
      <c r="AQ726" s="60">
        <v>40.975083300000001</v>
      </c>
      <c r="AR726" s="60">
        <v>40.975083300000001</v>
      </c>
      <c r="AS726" s="60">
        <v>40.975083300000001</v>
      </c>
      <c r="AT726" s="60">
        <v>40.975083300000001</v>
      </c>
      <c r="AU726" s="60">
        <v>491.70099959999999</v>
      </c>
      <c r="AV726" s="60">
        <v>0</v>
      </c>
      <c r="AW726" s="60">
        <v>0</v>
      </c>
      <c r="AX726" s="60">
        <v>0</v>
      </c>
      <c r="AY726" s="60">
        <v>0</v>
      </c>
      <c r="AZ726" s="60">
        <v>0</v>
      </c>
      <c r="BA726" s="60">
        <v>0</v>
      </c>
      <c r="BB726" s="60">
        <v>0</v>
      </c>
      <c r="BC726" s="60">
        <v>0</v>
      </c>
      <c r="BD726" s="60">
        <v>0</v>
      </c>
      <c r="BE726" s="60">
        <v>0</v>
      </c>
      <c r="BF726" s="60">
        <v>0</v>
      </c>
      <c r="BG726" s="60">
        <v>0</v>
      </c>
      <c r="BH726" s="60">
        <v>0</v>
      </c>
      <c r="BI726" s="60">
        <v>0</v>
      </c>
      <c r="BJ726" s="60">
        <v>0</v>
      </c>
      <c r="BK726" s="60">
        <v>0</v>
      </c>
      <c r="BL726" s="60">
        <v>0</v>
      </c>
      <c r="BM726" s="60">
        <v>0</v>
      </c>
      <c r="BN726" s="60">
        <v>0</v>
      </c>
      <c r="BO726" s="60">
        <v>0</v>
      </c>
      <c r="BP726" s="60">
        <v>0</v>
      </c>
      <c r="BQ726" s="60">
        <v>0</v>
      </c>
      <c r="BR726" s="60">
        <v>0</v>
      </c>
      <c r="BS726" s="60">
        <v>0</v>
      </c>
      <c r="BT726" s="60">
        <v>0</v>
      </c>
      <c r="BU726" s="60">
        <v>0</v>
      </c>
      <c r="BV726" s="60">
        <v>0</v>
      </c>
      <c r="BW726" s="60">
        <v>0</v>
      </c>
      <c r="BX726" s="60">
        <v>0</v>
      </c>
      <c r="BY726" s="60">
        <v>0</v>
      </c>
      <c r="BZ726" s="60">
        <v>0</v>
      </c>
      <c r="CA726" s="60">
        <v>0</v>
      </c>
      <c r="CB726" s="60">
        <v>0</v>
      </c>
      <c r="CC726" s="60">
        <v>0</v>
      </c>
      <c r="CD726" s="60">
        <v>0</v>
      </c>
      <c r="CE726" s="60">
        <v>0</v>
      </c>
      <c r="CF726" s="60">
        <v>0</v>
      </c>
      <c r="CG726" s="60">
        <v>0</v>
      </c>
      <c r="CH726" s="60">
        <v>0</v>
      </c>
    </row>
    <row r="727" spans="1:86">
      <c r="A727" s="57" t="s">
        <v>86</v>
      </c>
      <c r="B727" s="57" t="s">
        <v>701</v>
      </c>
      <c r="C727" s="58" t="s">
        <v>129</v>
      </c>
      <c r="D727" s="58" t="s">
        <v>109</v>
      </c>
      <c r="E727" s="58"/>
      <c r="F727" s="65"/>
      <c r="G727" s="58" t="s">
        <v>693</v>
      </c>
      <c r="H727" s="63">
        <v>350</v>
      </c>
      <c r="I727" s="60">
        <v>0</v>
      </c>
      <c r="J727" s="60">
        <v>0</v>
      </c>
      <c r="K727" s="60">
        <v>0</v>
      </c>
      <c r="L727" s="60">
        <v>0</v>
      </c>
      <c r="M727" s="60">
        <v>0</v>
      </c>
      <c r="N727" s="60">
        <v>0</v>
      </c>
      <c r="O727" s="60">
        <v>0</v>
      </c>
      <c r="P727" s="60">
        <v>0</v>
      </c>
      <c r="Q727" s="60">
        <v>0</v>
      </c>
      <c r="R727" s="60">
        <v>0</v>
      </c>
      <c r="S727" s="60">
        <v>0</v>
      </c>
      <c r="T727" s="60">
        <v>0</v>
      </c>
      <c r="U727" s="60">
        <v>0</v>
      </c>
      <c r="V727" s="60">
        <v>0</v>
      </c>
      <c r="W727" s="60">
        <v>0</v>
      </c>
      <c r="X727" s="60">
        <v>0</v>
      </c>
      <c r="Y727" s="60">
        <v>0</v>
      </c>
      <c r="Z727" s="60">
        <v>0</v>
      </c>
      <c r="AA727" s="60">
        <v>0</v>
      </c>
      <c r="AB727" s="60">
        <v>0</v>
      </c>
      <c r="AC727" s="60">
        <v>0</v>
      </c>
      <c r="AD727" s="60">
        <v>0</v>
      </c>
      <c r="AE727" s="60">
        <v>0</v>
      </c>
      <c r="AF727" s="60">
        <v>0</v>
      </c>
      <c r="AG727" s="60">
        <v>0</v>
      </c>
      <c r="AH727" s="60">
        <v>0</v>
      </c>
      <c r="AI727" s="60">
        <v>0</v>
      </c>
      <c r="AJ727" s="60">
        <v>0</v>
      </c>
      <c r="AK727" s="60">
        <v>0</v>
      </c>
      <c r="AL727" s="60">
        <v>0</v>
      </c>
      <c r="AM727" s="60">
        <v>0</v>
      </c>
      <c r="AN727" s="60">
        <v>0</v>
      </c>
      <c r="AO727" s="60">
        <v>0</v>
      </c>
      <c r="AP727" s="60">
        <v>0</v>
      </c>
      <c r="AQ727" s="60">
        <v>0</v>
      </c>
      <c r="AR727" s="60">
        <v>0</v>
      </c>
      <c r="AS727" s="60">
        <v>0</v>
      </c>
      <c r="AT727" s="60">
        <v>0</v>
      </c>
      <c r="AU727" s="60">
        <v>0</v>
      </c>
      <c r="AV727" s="60">
        <v>1.0841737481055</v>
      </c>
      <c r="AW727" s="60">
        <v>1.0841737481055</v>
      </c>
      <c r="AX727" s="60">
        <v>1.0841737481055</v>
      </c>
      <c r="AY727" s="60">
        <v>1.0841737481055</v>
      </c>
      <c r="AZ727" s="60">
        <v>1.0841737481055</v>
      </c>
      <c r="BA727" s="60">
        <v>1.0841737481055</v>
      </c>
      <c r="BB727" s="60">
        <v>1.0841737481055</v>
      </c>
      <c r="BC727" s="60">
        <v>1.0841737481055</v>
      </c>
      <c r="BD727" s="60">
        <v>1.0841737481055</v>
      </c>
      <c r="BE727" s="60">
        <v>1.0841737481055</v>
      </c>
      <c r="BF727" s="60">
        <v>1.0841737481055</v>
      </c>
      <c r="BG727" s="60">
        <v>1.0841737481055027</v>
      </c>
      <c r="BH727" s="60">
        <v>13.010084977266001</v>
      </c>
      <c r="BI727" s="60">
        <v>20.274185305494751</v>
      </c>
      <c r="BJ727" s="60">
        <v>20.274185305494751</v>
      </c>
      <c r="BK727" s="60">
        <v>20.274185305494751</v>
      </c>
      <c r="BL727" s="60">
        <v>20.274185305494751</v>
      </c>
      <c r="BM727" s="60">
        <v>20.274185305494751</v>
      </c>
      <c r="BN727" s="60">
        <v>20.274185305494751</v>
      </c>
      <c r="BO727" s="60">
        <v>20.274185305494751</v>
      </c>
      <c r="BP727" s="60">
        <v>20.274185305494751</v>
      </c>
      <c r="BQ727" s="60">
        <v>20.274185305494751</v>
      </c>
      <c r="BR727" s="60">
        <v>20.274185305494751</v>
      </c>
      <c r="BS727" s="60">
        <v>20.274185305494751</v>
      </c>
      <c r="BT727" s="60">
        <v>20.274185305494768</v>
      </c>
      <c r="BU727" s="60">
        <v>243.29022366593699</v>
      </c>
      <c r="BV727" s="60">
        <v>36.877581401093998</v>
      </c>
      <c r="BW727" s="60">
        <v>36.877581401093998</v>
      </c>
      <c r="BX727" s="60">
        <v>36.877581401093998</v>
      </c>
      <c r="BY727" s="60">
        <v>36.877581401093998</v>
      </c>
      <c r="BZ727" s="60">
        <v>36.877581401093998</v>
      </c>
      <c r="CA727" s="60">
        <v>36.877581401093998</v>
      </c>
      <c r="CB727" s="60">
        <v>36.877581401093998</v>
      </c>
      <c r="CC727" s="60">
        <v>36.877581401093998</v>
      </c>
      <c r="CD727" s="60">
        <v>36.877581401093998</v>
      </c>
      <c r="CE727" s="60">
        <v>36.877581401093998</v>
      </c>
      <c r="CF727" s="60">
        <v>36.877581401093998</v>
      </c>
      <c r="CG727" s="60">
        <v>36.877581401094005</v>
      </c>
      <c r="CH727" s="60">
        <v>442.53097681312801</v>
      </c>
    </row>
    <row r="728" spans="1:86">
      <c r="A728" s="57" t="s">
        <v>86</v>
      </c>
      <c r="B728" s="57" t="s">
        <v>701</v>
      </c>
      <c r="C728" s="58" t="s">
        <v>129</v>
      </c>
      <c r="D728" s="58" t="s">
        <v>109</v>
      </c>
      <c r="E728" s="58"/>
      <c r="F728" s="65"/>
      <c r="G728" s="58" t="s">
        <v>693</v>
      </c>
      <c r="H728" s="63">
        <v>350</v>
      </c>
      <c r="I728" s="60">
        <v>0</v>
      </c>
      <c r="J728" s="60">
        <v>0</v>
      </c>
      <c r="K728" s="60">
        <v>0</v>
      </c>
      <c r="L728" s="60">
        <v>0</v>
      </c>
      <c r="M728" s="60">
        <v>0</v>
      </c>
      <c r="N728" s="60">
        <v>0</v>
      </c>
      <c r="O728" s="60">
        <v>0</v>
      </c>
      <c r="P728" s="60">
        <v>0</v>
      </c>
      <c r="Q728" s="60">
        <v>0</v>
      </c>
      <c r="R728" s="60">
        <v>0</v>
      </c>
      <c r="S728" s="60">
        <v>0.45</v>
      </c>
      <c r="T728" s="60">
        <v>0.55000000000000004</v>
      </c>
      <c r="U728" s="60">
        <v>1</v>
      </c>
      <c r="V728" s="60">
        <v>51.04954</v>
      </c>
      <c r="W728" s="60">
        <v>46.30603</v>
      </c>
      <c r="X728" s="60">
        <v>51.176369999999999</v>
      </c>
      <c r="Y728" s="60">
        <v>54.7425894</v>
      </c>
      <c r="Z728" s="60">
        <v>76.740436500000001</v>
      </c>
      <c r="AA728" s="60">
        <v>72.949279399999995</v>
      </c>
      <c r="AB728" s="60">
        <v>76.043599999999998</v>
      </c>
      <c r="AC728" s="60">
        <v>76.075999999999993</v>
      </c>
      <c r="AD728" s="60">
        <v>73.254919999999998</v>
      </c>
      <c r="AE728" s="60">
        <v>75.432209999999998</v>
      </c>
      <c r="AF728" s="60">
        <v>72.402559999999994</v>
      </c>
      <c r="AG728" s="60">
        <v>74.384619999999998</v>
      </c>
      <c r="AH728" s="60">
        <v>800.55815529999995</v>
      </c>
      <c r="AI728" s="60">
        <v>74.625029999999995</v>
      </c>
      <c r="AJ728" s="60">
        <v>68.722939999999994</v>
      </c>
      <c r="AK728" s="60">
        <v>74.479830000000007</v>
      </c>
      <c r="AL728" s="60">
        <v>73.066270000000003</v>
      </c>
      <c r="AM728" s="60">
        <v>75.340670000000003</v>
      </c>
      <c r="AN728" s="60">
        <v>72.50403</v>
      </c>
      <c r="AO728" s="60">
        <v>74.592600000000004</v>
      </c>
      <c r="AP728" s="60">
        <v>73.699770000000001</v>
      </c>
      <c r="AQ728" s="60">
        <v>72.436750000000004</v>
      </c>
      <c r="AR728" s="60">
        <v>75.461299999999994</v>
      </c>
      <c r="AS728" s="60">
        <v>73.112350000000006</v>
      </c>
      <c r="AT728" s="60">
        <v>75.952259999999995</v>
      </c>
      <c r="AU728" s="60">
        <v>883.99379999999985</v>
      </c>
      <c r="AV728" s="60">
        <v>628.31980808977607</v>
      </c>
      <c r="AW728" s="60">
        <v>578.62602496997579</v>
      </c>
      <c r="AX728" s="60">
        <v>627.09726873354884</v>
      </c>
      <c r="AY728" s="60">
        <v>615.19552815236068</v>
      </c>
      <c r="AZ728" s="60">
        <v>634.34527685623914</v>
      </c>
      <c r="BA728" s="60">
        <v>610.46164022092012</v>
      </c>
      <c r="BB728" s="60">
        <v>628.04675746083365</v>
      </c>
      <c r="BC728" s="60">
        <v>620.52940337391669</v>
      </c>
      <c r="BD728" s="60">
        <v>609.89516330709796</v>
      </c>
      <c r="BE728" s="60">
        <v>635.36094436685676</v>
      </c>
      <c r="BF728" s="60">
        <v>615.58350758441964</v>
      </c>
      <c r="BG728" s="60">
        <v>639.49467688405457</v>
      </c>
      <c r="BH728" s="60">
        <v>7442.9560000000001</v>
      </c>
      <c r="BI728" s="60">
        <v>884.93598173464045</v>
      </c>
      <c r="BJ728" s="60">
        <v>814.94643789879603</v>
      </c>
      <c r="BK728" s="60">
        <v>883.21413713976563</v>
      </c>
      <c r="BL728" s="60">
        <v>866.45152938817318</v>
      </c>
      <c r="BM728" s="60">
        <v>893.42235133433883</v>
      </c>
      <c r="BN728" s="60">
        <v>859.78424354091146</v>
      </c>
      <c r="BO728" s="60">
        <v>884.55141272491744</v>
      </c>
      <c r="BP728" s="60">
        <v>873.96384723151471</v>
      </c>
      <c r="BQ728" s="60">
        <v>858.98640811155076</v>
      </c>
      <c r="BR728" s="60">
        <v>894.85283420954374</v>
      </c>
      <c r="BS728" s="60">
        <v>866.99796601993512</v>
      </c>
      <c r="BT728" s="60">
        <v>900.67485066591325</v>
      </c>
      <c r="BU728" s="60">
        <v>10482.781999999999</v>
      </c>
      <c r="BV728" s="60">
        <v>0</v>
      </c>
      <c r="BW728" s="60">
        <v>0</v>
      </c>
      <c r="BX728" s="60">
        <v>0</v>
      </c>
      <c r="BY728" s="60">
        <v>0</v>
      </c>
      <c r="BZ728" s="60">
        <v>0</v>
      </c>
      <c r="CA728" s="60">
        <v>0</v>
      </c>
      <c r="CB728" s="60">
        <v>0</v>
      </c>
      <c r="CC728" s="60">
        <v>0</v>
      </c>
      <c r="CD728" s="60">
        <v>0</v>
      </c>
      <c r="CE728" s="60">
        <v>0</v>
      </c>
      <c r="CF728" s="60">
        <v>0</v>
      </c>
      <c r="CG728" s="60">
        <v>0</v>
      </c>
      <c r="CH728" s="60">
        <v>0</v>
      </c>
    </row>
    <row r="729" spans="1:86">
      <c r="A729" s="57" t="s">
        <v>86</v>
      </c>
      <c r="B729" s="57" t="s">
        <v>701</v>
      </c>
      <c r="C729" s="58" t="s">
        <v>129</v>
      </c>
      <c r="D729" s="58" t="s">
        <v>109</v>
      </c>
      <c r="E729" s="58"/>
      <c r="F729" s="65"/>
      <c r="G729" s="58" t="s">
        <v>693</v>
      </c>
      <c r="H729" s="63">
        <v>350</v>
      </c>
      <c r="I729" s="60">
        <v>0</v>
      </c>
      <c r="J729" s="60">
        <v>0</v>
      </c>
      <c r="K729" s="60">
        <v>0</v>
      </c>
      <c r="L729" s="60">
        <v>0</v>
      </c>
      <c r="M729" s="60">
        <v>0</v>
      </c>
      <c r="N729" s="60">
        <v>0</v>
      </c>
      <c r="O729" s="60">
        <v>0</v>
      </c>
      <c r="P729" s="60">
        <v>0</v>
      </c>
      <c r="Q729" s="60">
        <v>0</v>
      </c>
      <c r="R729" s="60">
        <v>0</v>
      </c>
      <c r="S729" s="60">
        <v>0</v>
      </c>
      <c r="T729" s="60">
        <v>1.82</v>
      </c>
      <c r="U729" s="60">
        <v>1.82</v>
      </c>
      <c r="V729" s="60">
        <v>13.71011</v>
      </c>
      <c r="W729" s="60">
        <v>12.436170000000001</v>
      </c>
      <c r="X729" s="60">
        <v>13.74418</v>
      </c>
      <c r="Y729" s="60">
        <v>13.39836</v>
      </c>
      <c r="Z729" s="60">
        <v>13.86487</v>
      </c>
      <c r="AA729" s="60">
        <v>23.557780000000001</v>
      </c>
      <c r="AB729" s="60">
        <v>46.19312</v>
      </c>
      <c r="AC729" s="60">
        <v>46.212829999999997</v>
      </c>
      <c r="AD729" s="60">
        <v>44.49915</v>
      </c>
      <c r="AE729" s="60">
        <v>45.821759999999998</v>
      </c>
      <c r="AF729" s="60">
        <v>43.981409999999997</v>
      </c>
      <c r="AG729" s="60">
        <v>59.991454099999999</v>
      </c>
      <c r="AH729" s="60">
        <v>377.41119409999993</v>
      </c>
      <c r="AI729" s="60">
        <v>160.44812999999999</v>
      </c>
      <c r="AJ729" s="60">
        <v>10196.8436958</v>
      </c>
      <c r="AK729" s="60">
        <v>244.18120999999999</v>
      </c>
      <c r="AL729" s="60">
        <v>236.39349999999999</v>
      </c>
      <c r="AM729" s="60">
        <v>234.81001000000001</v>
      </c>
      <c r="AN729" s="60">
        <v>225.96903</v>
      </c>
      <c r="AO729" s="60">
        <v>232.47845000000001</v>
      </c>
      <c r="AP729" s="60">
        <v>282.55291999999997</v>
      </c>
      <c r="AQ729" s="60">
        <v>762.59535000000005</v>
      </c>
      <c r="AR729" s="60">
        <v>695.78178000000003</v>
      </c>
      <c r="AS729" s="60">
        <v>114.15969</v>
      </c>
      <c r="AT729" s="60">
        <v>118.59411</v>
      </c>
      <c r="AU729" s="60">
        <v>13504.807875800001</v>
      </c>
      <c r="AV729" s="60">
        <v>302.51646333430057</v>
      </c>
      <c r="AW729" s="60">
        <v>19225.609497761518</v>
      </c>
      <c r="AX729" s="60">
        <v>460.39075719916553</v>
      </c>
      <c r="AY729" s="60">
        <v>445.70744187057198</v>
      </c>
      <c r="AZ729" s="60">
        <v>442.72185522319114</v>
      </c>
      <c r="BA729" s="60">
        <v>426.05265501494137</v>
      </c>
      <c r="BB729" s="60">
        <v>438.32582215473639</v>
      </c>
      <c r="BC729" s="60">
        <v>532.73858700116705</v>
      </c>
      <c r="BD729" s="60">
        <v>1437.8332002821292</v>
      </c>
      <c r="BE729" s="60">
        <v>1311.8597476832194</v>
      </c>
      <c r="BF729" s="60">
        <v>215.24205781731527</v>
      </c>
      <c r="BG729" s="60">
        <v>223.60291898994547</v>
      </c>
      <c r="BH729" s="60">
        <v>25462.601004332198</v>
      </c>
      <c r="BI729" s="60">
        <v>74.139413349644457</v>
      </c>
      <c r="BJ729" s="60">
        <v>4711.7283923759815</v>
      </c>
      <c r="BK729" s="60">
        <v>112.83055564690181</v>
      </c>
      <c r="BL729" s="60">
        <v>109.232032867377</v>
      </c>
      <c r="BM729" s="60">
        <v>108.50033833379142</v>
      </c>
      <c r="BN729" s="60">
        <v>104.41512356291226</v>
      </c>
      <c r="BO729" s="60">
        <v>107.4229777525899</v>
      </c>
      <c r="BP729" s="60">
        <v>130.56124573735465</v>
      </c>
      <c r="BQ729" s="60">
        <v>352.37787983048969</v>
      </c>
      <c r="BR729" s="60">
        <v>321.50485635807274</v>
      </c>
      <c r="BS729" s="60">
        <v>52.750583286805977</v>
      </c>
      <c r="BT729" s="60">
        <v>54.799631330528427</v>
      </c>
      <c r="BU729" s="60">
        <v>6240.2630304324503</v>
      </c>
      <c r="BV729" s="60">
        <v>2.5605917066699999E-3</v>
      </c>
      <c r="BW729" s="60">
        <v>0.16273142854127221</v>
      </c>
      <c r="BX729" s="60">
        <v>3.8968879303900002E-3</v>
      </c>
      <c r="BY729" s="60">
        <v>3.7726038665E-3</v>
      </c>
      <c r="BZ729" s="60">
        <v>3.7473329495899999E-3</v>
      </c>
      <c r="CA729" s="60">
        <v>3.6062397497699998E-3</v>
      </c>
      <c r="CB729" s="60">
        <v>3.7101235835500001E-3</v>
      </c>
      <c r="CC729" s="60">
        <v>4.5092620502799998E-3</v>
      </c>
      <c r="CD729" s="60">
        <v>1.217025919065E-2</v>
      </c>
      <c r="CE729" s="60">
        <v>1.110398142702E-2</v>
      </c>
      <c r="CF729" s="60">
        <v>1.82187449271E-3</v>
      </c>
      <c r="CG729" s="60">
        <v>1.8877912115977669E-3</v>
      </c>
      <c r="CH729" s="60">
        <v>0.21551837669999999</v>
      </c>
    </row>
    <row r="730" spans="1:86">
      <c r="A730" s="57" t="s">
        <v>86</v>
      </c>
      <c r="B730" s="58" t="s">
        <v>719</v>
      </c>
      <c r="C730" s="59" t="s">
        <v>129</v>
      </c>
      <c r="D730" s="58" t="s">
        <v>109</v>
      </c>
      <c r="E730" s="58"/>
      <c r="F730" s="65"/>
      <c r="G730" s="58" t="s">
        <v>693</v>
      </c>
      <c r="H730" s="63">
        <v>350</v>
      </c>
      <c r="I730" s="60">
        <v>0</v>
      </c>
      <c r="J730" s="60">
        <v>0</v>
      </c>
      <c r="K730" s="60">
        <v>0</v>
      </c>
      <c r="L730" s="60">
        <v>0</v>
      </c>
      <c r="M730" s="60">
        <v>0</v>
      </c>
      <c r="N730" s="60">
        <v>0</v>
      </c>
      <c r="O730" s="60">
        <v>0</v>
      </c>
      <c r="P730" s="60">
        <v>0</v>
      </c>
      <c r="Q730" s="60">
        <v>0</v>
      </c>
      <c r="R730" s="60">
        <v>0</v>
      </c>
      <c r="S730" s="60">
        <v>0</v>
      </c>
      <c r="T730" s="60">
        <v>0</v>
      </c>
      <c r="U730" s="60">
        <v>0</v>
      </c>
      <c r="V730" s="60">
        <v>1.82</v>
      </c>
      <c r="W730" s="60">
        <v>13.71011</v>
      </c>
      <c r="X730" s="60">
        <v>12.436170000000001</v>
      </c>
      <c r="Y730" s="60">
        <v>13.74418</v>
      </c>
      <c r="Z730" s="60">
        <v>13.39836</v>
      </c>
      <c r="AA730" s="60">
        <v>13.86487</v>
      </c>
      <c r="AB730" s="60">
        <v>23.557780000000005</v>
      </c>
      <c r="AC730" s="60">
        <v>46.193119999999993</v>
      </c>
      <c r="AD730" s="60">
        <v>46.212829999999997</v>
      </c>
      <c r="AE730" s="60">
        <v>44.49915</v>
      </c>
      <c r="AF730" s="60">
        <v>45.821759999999998</v>
      </c>
      <c r="AG730" s="60">
        <v>43.981409999999997</v>
      </c>
      <c r="AH730" s="60">
        <v>319.23973999999993</v>
      </c>
      <c r="AI730" s="60">
        <v>59.991454099999999</v>
      </c>
      <c r="AJ730" s="60">
        <v>160.44812999999999</v>
      </c>
      <c r="AK730" s="60">
        <v>10196.8436958</v>
      </c>
      <c r="AL730" s="60">
        <v>244.18121000000065</v>
      </c>
      <c r="AM730" s="60">
        <v>236.39350000000002</v>
      </c>
      <c r="AN730" s="60">
        <v>234.81001000000003</v>
      </c>
      <c r="AO730" s="60">
        <v>225.96902999999998</v>
      </c>
      <c r="AP730" s="60">
        <v>232.47845000000001</v>
      </c>
      <c r="AQ730" s="60">
        <v>282.55291999999992</v>
      </c>
      <c r="AR730" s="60">
        <v>762.59535000000005</v>
      </c>
      <c r="AS730" s="60">
        <v>695.78178000000003</v>
      </c>
      <c r="AT730" s="60">
        <v>114.15968999999996</v>
      </c>
      <c r="AU730" s="60">
        <v>13446.205219900001</v>
      </c>
      <c r="AV730" s="60">
        <v>118.59411</v>
      </c>
      <c r="AW730" s="60">
        <v>302.51646333430057</v>
      </c>
      <c r="AX730" s="60">
        <v>19225.609497761518</v>
      </c>
      <c r="AY730" s="60">
        <v>460.39075719916582</v>
      </c>
      <c r="AZ730" s="60">
        <v>888.42929709376313</v>
      </c>
      <c r="BA730" s="60">
        <v>426.05265501494137</v>
      </c>
      <c r="BB730" s="60">
        <v>438.32582215473639</v>
      </c>
      <c r="BC730" s="60">
        <v>532.73858700116705</v>
      </c>
      <c r="BD730" s="60">
        <v>1437.8332002821292</v>
      </c>
      <c r="BE730" s="60">
        <v>1311.8597476832194</v>
      </c>
      <c r="BF730" s="60">
        <v>215.24205781731527</v>
      </c>
      <c r="BG730" s="60">
        <v>223.60291898994547</v>
      </c>
      <c r="BH730" s="60">
        <v>25581.1951143322</v>
      </c>
      <c r="BI730" s="60">
        <v>74.139413349644457</v>
      </c>
      <c r="BJ730" s="60">
        <v>4711.7283923759815</v>
      </c>
      <c r="BK730" s="60">
        <v>112.83055564690181</v>
      </c>
      <c r="BL730" s="60">
        <v>109.232032867377</v>
      </c>
      <c r="BM730" s="60">
        <v>108.50033833379142</v>
      </c>
      <c r="BN730" s="60">
        <v>104.41512356291226</v>
      </c>
      <c r="BO730" s="60">
        <v>107.4229777525899</v>
      </c>
      <c r="BP730" s="60">
        <v>130.56124573735465</v>
      </c>
      <c r="BQ730" s="60">
        <v>352.37787983048969</v>
      </c>
      <c r="BR730" s="60">
        <v>321.50485635807274</v>
      </c>
      <c r="BS730" s="60">
        <v>52.750583286805977</v>
      </c>
      <c r="BT730" s="60">
        <v>54.799631330528427</v>
      </c>
      <c r="BU730" s="60">
        <v>6240.2630304324503</v>
      </c>
      <c r="BV730" s="60">
        <v>2.5605917066699999E-3</v>
      </c>
      <c r="BW730" s="60">
        <v>0.16273142854127221</v>
      </c>
      <c r="BX730" s="60">
        <v>3.8968879303900002E-3</v>
      </c>
      <c r="BY730" s="60">
        <v>3.7726038665E-3</v>
      </c>
      <c r="BZ730" s="60">
        <v>3.7473329495899999E-3</v>
      </c>
      <c r="CA730" s="60">
        <v>3.6062397497699998E-3</v>
      </c>
      <c r="CB730" s="60">
        <v>3.7101235835500001E-3</v>
      </c>
      <c r="CC730" s="60">
        <v>4.5092620502799998E-3</v>
      </c>
      <c r="CD730" s="60">
        <v>1.217025919065E-2</v>
      </c>
      <c r="CE730" s="60">
        <v>1.110398142702E-2</v>
      </c>
      <c r="CF730" s="60">
        <v>1.82187449271E-3</v>
      </c>
      <c r="CG730" s="60">
        <v>1.8877912115977669E-3</v>
      </c>
      <c r="CH730" s="60">
        <v>0.21551837669999999</v>
      </c>
    </row>
    <row r="731" spans="1:86">
      <c r="A731" s="57" t="s">
        <v>86</v>
      </c>
      <c r="B731" s="58" t="s">
        <v>719</v>
      </c>
      <c r="C731" s="59" t="s">
        <v>129</v>
      </c>
      <c r="D731" s="58" t="s">
        <v>109</v>
      </c>
      <c r="E731" s="58"/>
      <c r="F731" s="65"/>
      <c r="G731" s="58" t="s">
        <v>693</v>
      </c>
      <c r="H731" s="63">
        <v>350</v>
      </c>
      <c r="I731" s="60">
        <v>0</v>
      </c>
      <c r="J731" s="60">
        <v>0</v>
      </c>
      <c r="K731" s="60">
        <v>0</v>
      </c>
      <c r="L731" s="60">
        <v>0</v>
      </c>
      <c r="M731" s="60">
        <v>0</v>
      </c>
      <c r="N731" s="60">
        <v>0</v>
      </c>
      <c r="O731" s="60">
        <v>0</v>
      </c>
      <c r="P731" s="60">
        <v>0</v>
      </c>
      <c r="Q731" s="60">
        <v>0</v>
      </c>
      <c r="R731" s="60">
        <v>0</v>
      </c>
      <c r="S731" s="60">
        <v>0</v>
      </c>
      <c r="T731" s="60">
        <v>0</v>
      </c>
      <c r="U731" s="60">
        <v>0</v>
      </c>
      <c r="V731" s="60">
        <v>1</v>
      </c>
      <c r="W731" s="60">
        <v>51.04954</v>
      </c>
      <c r="X731" s="60">
        <v>46.30603</v>
      </c>
      <c r="Y731" s="60">
        <v>51.176369999999999</v>
      </c>
      <c r="Z731" s="60">
        <v>54.742589400000007</v>
      </c>
      <c r="AA731" s="60">
        <v>76.740436499999987</v>
      </c>
      <c r="AB731" s="60">
        <v>72.949279399999995</v>
      </c>
      <c r="AC731" s="60">
        <v>76.043599999999998</v>
      </c>
      <c r="AD731" s="60">
        <v>76.075999999999993</v>
      </c>
      <c r="AE731" s="60">
        <v>73.254919999999998</v>
      </c>
      <c r="AF731" s="60">
        <v>75.432209999999998</v>
      </c>
      <c r="AG731" s="60">
        <v>72.402559999999994</v>
      </c>
      <c r="AH731" s="60">
        <v>727.17353529999991</v>
      </c>
      <c r="AI731" s="60">
        <v>74.384619999999984</v>
      </c>
      <c r="AJ731" s="60">
        <v>74.625029999999981</v>
      </c>
      <c r="AK731" s="60">
        <v>68.722939999999994</v>
      </c>
      <c r="AL731" s="60">
        <v>74.479829999999993</v>
      </c>
      <c r="AM731" s="60">
        <v>73.066270000000003</v>
      </c>
      <c r="AN731" s="60">
        <v>75.340670000000017</v>
      </c>
      <c r="AO731" s="60">
        <v>72.50403</v>
      </c>
      <c r="AP731" s="60">
        <v>74.592600000000004</v>
      </c>
      <c r="AQ731" s="60">
        <v>73.699770000000001</v>
      </c>
      <c r="AR731" s="60">
        <v>72.436750000000018</v>
      </c>
      <c r="AS731" s="60">
        <v>75.461299999999994</v>
      </c>
      <c r="AT731" s="60">
        <v>73.112349999999992</v>
      </c>
      <c r="AU731" s="60">
        <v>882.42615999999987</v>
      </c>
      <c r="AV731" s="60">
        <v>75.952259999999995</v>
      </c>
      <c r="AW731" s="60">
        <v>628.31980808977607</v>
      </c>
      <c r="AX731" s="60">
        <v>578.62602496997567</v>
      </c>
      <c r="AY731" s="60">
        <v>627.09726873354896</v>
      </c>
      <c r="AZ731" s="60">
        <v>615.19552815236068</v>
      </c>
      <c r="BA731" s="60">
        <v>634.34527685623914</v>
      </c>
      <c r="BB731" s="60">
        <v>610.46164022092</v>
      </c>
      <c r="BC731" s="60">
        <v>628.04675746083365</v>
      </c>
      <c r="BD731" s="60">
        <v>620.52940337391658</v>
      </c>
      <c r="BE731" s="60">
        <v>609.89516330709796</v>
      </c>
      <c r="BF731" s="60">
        <v>635.36094436685687</v>
      </c>
      <c r="BG731" s="60">
        <v>615.58350758441964</v>
      </c>
      <c r="BH731" s="60">
        <v>6879.4135831159447</v>
      </c>
      <c r="BI731" s="60">
        <v>639.49467688405468</v>
      </c>
      <c r="BJ731" s="60">
        <v>884.93598173464045</v>
      </c>
      <c r="BK731" s="60">
        <v>814.94643789879603</v>
      </c>
      <c r="BL731" s="60">
        <v>883.21413713976551</v>
      </c>
      <c r="BM731" s="60">
        <v>866.4515293881733</v>
      </c>
      <c r="BN731" s="60">
        <v>1753.2065948752504</v>
      </c>
      <c r="BO731" s="60">
        <v>884.55141272491744</v>
      </c>
      <c r="BP731" s="60">
        <v>873.96384723151471</v>
      </c>
      <c r="BQ731" s="60">
        <v>858.98640811155076</v>
      </c>
      <c r="BR731" s="60">
        <v>894.85283420954374</v>
      </c>
      <c r="BS731" s="60">
        <v>866.99796601993512</v>
      </c>
      <c r="BT731" s="60">
        <v>900.67485066591325</v>
      </c>
      <c r="BU731" s="60">
        <v>11122.276676884054</v>
      </c>
      <c r="BV731" s="60">
        <v>0</v>
      </c>
      <c r="BW731" s="60">
        <v>0</v>
      </c>
      <c r="BX731" s="60">
        <v>0</v>
      </c>
      <c r="BY731" s="60">
        <v>0</v>
      </c>
      <c r="BZ731" s="60">
        <v>0</v>
      </c>
      <c r="CA731" s="60">
        <v>0</v>
      </c>
      <c r="CB731" s="60">
        <v>0</v>
      </c>
      <c r="CC731" s="60">
        <v>0</v>
      </c>
      <c r="CD731" s="60">
        <v>0</v>
      </c>
      <c r="CE731" s="60">
        <v>0</v>
      </c>
      <c r="CF731" s="60">
        <v>0</v>
      </c>
      <c r="CG731" s="60">
        <v>0</v>
      </c>
      <c r="CH731" s="60">
        <v>0</v>
      </c>
    </row>
    <row r="732" spans="1:86">
      <c r="A732" s="57" t="s">
        <v>86</v>
      </c>
      <c r="B732" s="58" t="s">
        <v>719</v>
      </c>
      <c r="C732" s="59" t="s">
        <v>129</v>
      </c>
      <c r="D732" s="58" t="s">
        <v>109</v>
      </c>
      <c r="E732" s="58"/>
      <c r="F732" s="65"/>
      <c r="G732" s="58" t="s">
        <v>693</v>
      </c>
      <c r="H732" s="63">
        <v>350</v>
      </c>
      <c r="I732" s="60">
        <v>0</v>
      </c>
      <c r="J732" s="60">
        <v>0</v>
      </c>
      <c r="K732" s="60">
        <v>0</v>
      </c>
      <c r="L732" s="60">
        <v>0</v>
      </c>
      <c r="M732" s="60">
        <v>0</v>
      </c>
      <c r="N732" s="60">
        <v>0</v>
      </c>
      <c r="O732" s="60">
        <v>0</v>
      </c>
      <c r="P732" s="60">
        <v>0</v>
      </c>
      <c r="Q732" s="60">
        <v>0</v>
      </c>
      <c r="R732" s="60">
        <v>0</v>
      </c>
      <c r="S732" s="60">
        <v>0</v>
      </c>
      <c r="T732" s="60">
        <v>0</v>
      </c>
      <c r="U732" s="60">
        <v>0</v>
      </c>
      <c r="V732" s="60">
        <v>0</v>
      </c>
      <c r="W732" s="60">
        <v>0</v>
      </c>
      <c r="X732" s="60">
        <v>0</v>
      </c>
      <c r="Y732" s="60">
        <v>0</v>
      </c>
      <c r="Z732" s="60">
        <v>0</v>
      </c>
      <c r="AA732" s="60">
        <v>0</v>
      </c>
      <c r="AB732" s="60">
        <v>0</v>
      </c>
      <c r="AC732" s="60">
        <v>0</v>
      </c>
      <c r="AD732" s="60">
        <v>0</v>
      </c>
      <c r="AE732" s="60">
        <v>0</v>
      </c>
      <c r="AF732" s="60">
        <v>0</v>
      </c>
      <c r="AG732" s="60">
        <v>0</v>
      </c>
      <c r="AH732" s="60">
        <v>0</v>
      </c>
      <c r="AI732" s="60">
        <v>0</v>
      </c>
      <c r="AJ732" s="60">
        <v>0</v>
      </c>
      <c r="AK732" s="60">
        <v>0</v>
      </c>
      <c r="AL732" s="60">
        <v>0</v>
      </c>
      <c r="AM732" s="60">
        <v>0</v>
      </c>
      <c r="AN732" s="60">
        <v>0</v>
      </c>
      <c r="AO732" s="60">
        <v>0</v>
      </c>
      <c r="AP732" s="60">
        <v>0</v>
      </c>
      <c r="AQ732" s="60">
        <v>0</v>
      </c>
      <c r="AR732" s="60">
        <v>0</v>
      </c>
      <c r="AS732" s="60">
        <v>0</v>
      </c>
      <c r="AT732" s="60">
        <v>0</v>
      </c>
      <c r="AU732" s="60">
        <v>0</v>
      </c>
      <c r="AV732" s="60">
        <v>0</v>
      </c>
      <c r="AW732" s="60">
        <v>1.0841737481055</v>
      </c>
      <c r="AX732" s="60">
        <v>1.0841737481055</v>
      </c>
      <c r="AY732" s="60">
        <v>1.0841737481055</v>
      </c>
      <c r="AZ732" s="60">
        <v>1.0841737481055</v>
      </c>
      <c r="BA732" s="60">
        <v>1.0841737481055</v>
      </c>
      <c r="BB732" s="60">
        <v>1.0841737481055</v>
      </c>
      <c r="BC732" s="60">
        <v>1.0841737481055</v>
      </c>
      <c r="BD732" s="60">
        <v>1.0841737481055</v>
      </c>
      <c r="BE732" s="60">
        <v>1.0841737481055</v>
      </c>
      <c r="BF732" s="60">
        <v>1.0841737481055</v>
      </c>
      <c r="BG732" s="60">
        <v>1.0841737481055</v>
      </c>
      <c r="BH732" s="60">
        <v>11.925911229160498</v>
      </c>
      <c r="BI732" s="60">
        <v>1.0841737481055027</v>
      </c>
      <c r="BJ732" s="60">
        <v>20.274185305494751</v>
      </c>
      <c r="BK732" s="60">
        <v>20.274185305494751</v>
      </c>
      <c r="BL732" s="60">
        <v>20.274185305494751</v>
      </c>
      <c r="BM732" s="60">
        <v>20.274185305494751</v>
      </c>
      <c r="BN732" s="60">
        <v>20.274185305494751</v>
      </c>
      <c r="BO732" s="60">
        <v>20.274185305494751</v>
      </c>
      <c r="BP732" s="60">
        <v>20.274185305494751</v>
      </c>
      <c r="BQ732" s="60">
        <v>20.274185305494751</v>
      </c>
      <c r="BR732" s="60">
        <v>20.274185305494751</v>
      </c>
      <c r="BS732" s="60">
        <v>20.274185305494751</v>
      </c>
      <c r="BT732" s="60">
        <v>20.274185305494751</v>
      </c>
      <c r="BU732" s="60">
        <v>224.10021210854774</v>
      </c>
      <c r="BV732" s="60">
        <v>20.274185305494772</v>
      </c>
      <c r="BW732" s="60">
        <v>36.877581401094005</v>
      </c>
      <c r="BX732" s="60">
        <v>73.755162802188011</v>
      </c>
      <c r="BY732" s="60">
        <v>36.877581401093998</v>
      </c>
      <c r="BZ732" s="60">
        <v>36.877581401093998</v>
      </c>
      <c r="CA732" s="60">
        <v>36.877581401093998</v>
      </c>
      <c r="CB732" s="60">
        <v>36.877581401093998</v>
      </c>
      <c r="CC732" s="60">
        <v>36.877581401093998</v>
      </c>
      <c r="CD732" s="60">
        <v>36.877581401093998</v>
      </c>
      <c r="CE732" s="60">
        <v>36.877581401093998</v>
      </c>
      <c r="CF732" s="60">
        <v>36.877581401093998</v>
      </c>
      <c r="CG732" s="60">
        <v>36.877581401094005</v>
      </c>
      <c r="CH732" s="60">
        <v>462.80516211862283</v>
      </c>
    </row>
    <row r="733" spans="1:86">
      <c r="A733" s="57" t="s">
        <v>86</v>
      </c>
      <c r="B733" s="58" t="s">
        <v>719</v>
      </c>
      <c r="C733" s="59" t="s">
        <v>129</v>
      </c>
      <c r="D733" s="58" t="s">
        <v>109</v>
      </c>
      <c r="E733" s="58"/>
      <c r="F733" s="65"/>
      <c r="G733" s="58" t="s">
        <v>693</v>
      </c>
      <c r="H733" s="63">
        <v>350</v>
      </c>
      <c r="I733" s="60">
        <v>0</v>
      </c>
      <c r="J733" s="60">
        <v>0</v>
      </c>
      <c r="K733" s="60">
        <v>0</v>
      </c>
      <c r="L733" s="60">
        <v>0</v>
      </c>
      <c r="M733" s="60">
        <v>0</v>
      </c>
      <c r="N733" s="60">
        <v>0</v>
      </c>
      <c r="O733" s="60">
        <v>0</v>
      </c>
      <c r="P733" s="60">
        <v>0</v>
      </c>
      <c r="Q733" s="60">
        <v>0</v>
      </c>
      <c r="R733" s="60">
        <v>0</v>
      </c>
      <c r="S733" s="60">
        <v>0</v>
      </c>
      <c r="T733" s="60">
        <v>0</v>
      </c>
      <c r="U733" s="60">
        <v>0</v>
      </c>
      <c r="V733" s="60">
        <v>0</v>
      </c>
      <c r="W733" s="60">
        <v>22.5268333</v>
      </c>
      <c r="X733" s="60">
        <v>22.5268333</v>
      </c>
      <c r="Y733" s="60">
        <v>22.5268333</v>
      </c>
      <c r="Z733" s="60">
        <v>22.5268333</v>
      </c>
      <c r="AA733" s="60">
        <v>22.5268333</v>
      </c>
      <c r="AB733" s="60">
        <v>22.5268333</v>
      </c>
      <c r="AC733" s="60">
        <v>22.5268333</v>
      </c>
      <c r="AD733" s="60">
        <v>22.5268333</v>
      </c>
      <c r="AE733" s="60">
        <v>22.5268333</v>
      </c>
      <c r="AF733" s="60">
        <v>22.5268333</v>
      </c>
      <c r="AG733" s="60">
        <v>22.5268333</v>
      </c>
      <c r="AH733" s="60">
        <v>247.79516629999995</v>
      </c>
      <c r="AI733" s="60">
        <v>22.5268333</v>
      </c>
      <c r="AJ733" s="60">
        <v>40.975083300000001</v>
      </c>
      <c r="AK733" s="60">
        <v>40.975083300000001</v>
      </c>
      <c r="AL733" s="60">
        <v>40.975083300000001</v>
      </c>
      <c r="AM733" s="60">
        <v>40.975083300000001</v>
      </c>
      <c r="AN733" s="60">
        <v>40.975083300000001</v>
      </c>
      <c r="AO733" s="60">
        <v>40.975083300000001</v>
      </c>
      <c r="AP733" s="60">
        <v>40.975083300000001</v>
      </c>
      <c r="AQ733" s="60">
        <v>40.975083300000001</v>
      </c>
      <c r="AR733" s="60">
        <v>40.975083300000001</v>
      </c>
      <c r="AS733" s="60">
        <v>40.975083300000001</v>
      </c>
      <c r="AT733" s="60">
        <v>40.975083300000001</v>
      </c>
      <c r="AU733" s="60">
        <v>473.25274959999996</v>
      </c>
      <c r="AV733" s="60">
        <v>40.975083300000001</v>
      </c>
      <c r="AW733" s="60">
        <v>0</v>
      </c>
      <c r="AX733" s="60">
        <v>0</v>
      </c>
      <c r="AY733" s="60">
        <v>0</v>
      </c>
      <c r="AZ733" s="60">
        <v>0</v>
      </c>
      <c r="BA733" s="60">
        <v>0</v>
      </c>
      <c r="BB733" s="60">
        <v>0</v>
      </c>
      <c r="BC733" s="60">
        <v>0</v>
      </c>
      <c r="BD733" s="60">
        <v>0</v>
      </c>
      <c r="BE733" s="60">
        <v>0</v>
      </c>
      <c r="BF733" s="60">
        <v>0</v>
      </c>
      <c r="BG733" s="60">
        <v>0</v>
      </c>
      <c r="BH733" s="60">
        <v>40.975083300000001</v>
      </c>
      <c r="BI733" s="60">
        <v>0</v>
      </c>
      <c r="BJ733" s="60">
        <v>0</v>
      </c>
      <c r="BK733" s="60">
        <v>0</v>
      </c>
      <c r="BL733" s="60">
        <v>0</v>
      </c>
      <c r="BM733" s="60">
        <v>0</v>
      </c>
      <c r="BN733" s="60">
        <v>0</v>
      </c>
      <c r="BO733" s="60">
        <v>0</v>
      </c>
      <c r="BP733" s="60">
        <v>0</v>
      </c>
      <c r="BQ733" s="60">
        <v>0</v>
      </c>
      <c r="BR733" s="60">
        <v>0</v>
      </c>
      <c r="BS733" s="60">
        <v>0</v>
      </c>
      <c r="BT733" s="60">
        <v>0</v>
      </c>
      <c r="BU733" s="60">
        <v>0</v>
      </c>
      <c r="BV733" s="60">
        <v>0</v>
      </c>
      <c r="BW733" s="60">
        <v>0</v>
      </c>
      <c r="BX733" s="60">
        <v>0</v>
      </c>
      <c r="BY733" s="60">
        <v>0</v>
      </c>
      <c r="BZ733" s="60">
        <v>0</v>
      </c>
      <c r="CA733" s="60">
        <v>0</v>
      </c>
      <c r="CB733" s="60">
        <v>0</v>
      </c>
      <c r="CC733" s="60">
        <v>0</v>
      </c>
      <c r="CD733" s="60">
        <v>0</v>
      </c>
      <c r="CE733" s="60">
        <v>0</v>
      </c>
      <c r="CF733" s="60">
        <v>0</v>
      </c>
      <c r="CG733" s="60">
        <v>0</v>
      </c>
      <c r="CH733" s="60">
        <v>0</v>
      </c>
    </row>
    <row r="734" spans="1:86">
      <c r="A734" s="57" t="s">
        <v>86</v>
      </c>
      <c r="B734" s="58" t="s">
        <v>719</v>
      </c>
      <c r="C734" s="59" t="s">
        <v>129</v>
      </c>
      <c r="D734" s="58" t="s">
        <v>109</v>
      </c>
      <c r="E734" s="58"/>
      <c r="F734" s="65"/>
      <c r="G734" s="58" t="s">
        <v>693</v>
      </c>
      <c r="H734" s="63">
        <v>350</v>
      </c>
      <c r="I734" s="60">
        <v>0</v>
      </c>
      <c r="J734" s="60">
        <v>0</v>
      </c>
      <c r="K734" s="60">
        <v>0</v>
      </c>
      <c r="L734" s="60">
        <v>0</v>
      </c>
      <c r="M734" s="60">
        <v>0</v>
      </c>
      <c r="N734" s="60">
        <v>0</v>
      </c>
      <c r="O734" s="60">
        <v>0</v>
      </c>
      <c r="P734" s="60">
        <v>0</v>
      </c>
      <c r="Q734" s="60">
        <v>0</v>
      </c>
      <c r="R734" s="60">
        <v>0</v>
      </c>
      <c r="S734" s="60">
        <v>0</v>
      </c>
      <c r="T734" s="60">
        <v>0</v>
      </c>
      <c r="U734" s="60">
        <v>0</v>
      </c>
      <c r="V734" s="60">
        <v>0</v>
      </c>
      <c r="W734" s="60">
        <v>0</v>
      </c>
      <c r="X734" s="60">
        <v>0</v>
      </c>
      <c r="Y734" s="60">
        <v>0</v>
      </c>
      <c r="Z734" s="60">
        <v>0</v>
      </c>
      <c r="AA734" s="60">
        <v>0</v>
      </c>
      <c r="AB734" s="60">
        <v>0</v>
      </c>
      <c r="AC734" s="60">
        <v>0</v>
      </c>
      <c r="AD734" s="60">
        <v>0</v>
      </c>
      <c r="AE734" s="60">
        <v>0</v>
      </c>
      <c r="AF734" s="60">
        <v>0</v>
      </c>
      <c r="AG734" s="60">
        <v>0</v>
      </c>
      <c r="AH734" s="60">
        <v>0</v>
      </c>
      <c r="AI734" s="60">
        <v>0</v>
      </c>
      <c r="AJ734" s="60">
        <v>0</v>
      </c>
      <c r="AK734" s="60">
        <v>0</v>
      </c>
      <c r="AL734" s="60">
        <v>0</v>
      </c>
      <c r="AM734" s="60">
        <v>0</v>
      </c>
      <c r="AN734" s="60">
        <v>0</v>
      </c>
      <c r="AO734" s="60">
        <v>0</v>
      </c>
      <c r="AP734" s="60">
        <v>0</v>
      </c>
      <c r="AQ734" s="60">
        <v>0</v>
      </c>
      <c r="AR734" s="60">
        <v>0</v>
      </c>
      <c r="AS734" s="60">
        <v>0</v>
      </c>
      <c r="AT734" s="60">
        <v>0</v>
      </c>
      <c r="AU734" s="60">
        <v>0</v>
      </c>
      <c r="AV734" s="60">
        <v>0</v>
      </c>
      <c r="AW734" s="60">
        <v>1.5813900000000001</v>
      </c>
      <c r="AX734" s="60">
        <v>1.5813900000000001</v>
      </c>
      <c r="AY734" s="60">
        <v>1.5813900000000001</v>
      </c>
      <c r="AZ734" s="60">
        <v>1.5813900000000001</v>
      </c>
      <c r="BA734" s="60">
        <v>1.5813900000000001</v>
      </c>
      <c r="BB734" s="60">
        <v>1.5813900000000001</v>
      </c>
      <c r="BC734" s="60">
        <v>1.5813900000000001</v>
      </c>
      <c r="BD734" s="60">
        <v>1.5813900000000001</v>
      </c>
      <c r="BE734" s="60">
        <v>1.5813900000000001</v>
      </c>
      <c r="BF734" s="60">
        <v>1.5813900000000001</v>
      </c>
      <c r="BG734" s="60">
        <v>1.5813900000000001</v>
      </c>
      <c r="BH734" s="60">
        <v>17.395290000000003</v>
      </c>
      <c r="BI734" s="60">
        <v>1.5813899999999987</v>
      </c>
      <c r="BJ734" s="60">
        <v>10.134971999999999</v>
      </c>
      <c r="BK734" s="60">
        <v>10.134971999999999</v>
      </c>
      <c r="BL734" s="60">
        <v>10.134971999999999</v>
      </c>
      <c r="BM734" s="60">
        <v>10.134971999999999</v>
      </c>
      <c r="BN734" s="60">
        <v>10.134971999999999</v>
      </c>
      <c r="BO734" s="60">
        <v>10.134971999999999</v>
      </c>
      <c r="BP734" s="60">
        <v>10.134971999999999</v>
      </c>
      <c r="BQ734" s="60">
        <v>10.134971999999999</v>
      </c>
      <c r="BR734" s="60">
        <v>10.134971999999999</v>
      </c>
      <c r="BS734" s="60">
        <v>10.134971999999999</v>
      </c>
      <c r="BT734" s="60">
        <v>10.134971999999999</v>
      </c>
      <c r="BU734" s="60">
        <v>113.06608200000001</v>
      </c>
      <c r="BV734" s="60">
        <v>10.134971999999989</v>
      </c>
      <c r="BW734" s="60">
        <v>120.792672</v>
      </c>
      <c r="BX734" s="60">
        <v>120.792672</v>
      </c>
      <c r="BY734" s="60">
        <v>120.792672</v>
      </c>
      <c r="BZ734" s="60">
        <v>120.792672</v>
      </c>
      <c r="CA734" s="60">
        <v>120.792672</v>
      </c>
      <c r="CB734" s="60">
        <v>120.792672</v>
      </c>
      <c r="CC734" s="60">
        <v>120.792672</v>
      </c>
      <c r="CD734" s="60">
        <v>120.792672</v>
      </c>
      <c r="CE734" s="60">
        <v>120.792672</v>
      </c>
      <c r="CF734" s="60">
        <v>120.792672</v>
      </c>
      <c r="CG734" s="60">
        <v>241.58534399999979</v>
      </c>
      <c r="CH734" s="60">
        <v>1459.6470359999998</v>
      </c>
    </row>
    <row r="735" spans="1:86">
      <c r="A735" s="57" t="s">
        <v>86</v>
      </c>
      <c r="B735" s="58" t="s">
        <v>719</v>
      </c>
      <c r="C735" s="59" t="s">
        <v>129</v>
      </c>
      <c r="D735" s="58" t="s">
        <v>109</v>
      </c>
      <c r="E735" s="58"/>
      <c r="F735" s="65"/>
      <c r="G735" s="58" t="s">
        <v>693</v>
      </c>
      <c r="H735" s="63">
        <v>350</v>
      </c>
      <c r="I735" s="60">
        <v>0</v>
      </c>
      <c r="J735" s="60">
        <v>0</v>
      </c>
      <c r="K735" s="60">
        <v>0</v>
      </c>
      <c r="L735" s="60">
        <v>0</v>
      </c>
      <c r="M735" s="60">
        <v>0</v>
      </c>
      <c r="N735" s="60">
        <v>0</v>
      </c>
      <c r="O735" s="60">
        <v>0</v>
      </c>
      <c r="P735" s="60">
        <v>0</v>
      </c>
      <c r="Q735" s="60">
        <v>0</v>
      </c>
      <c r="R735" s="60">
        <v>0</v>
      </c>
      <c r="S735" s="60">
        <v>0</v>
      </c>
      <c r="T735" s="60">
        <v>0</v>
      </c>
      <c r="U735" s="60">
        <v>0</v>
      </c>
      <c r="V735" s="60">
        <v>0</v>
      </c>
      <c r="W735" s="60">
        <v>0</v>
      </c>
      <c r="X735" s="60">
        <v>0</v>
      </c>
      <c r="Y735" s="60">
        <v>0</v>
      </c>
      <c r="Z735" s="60">
        <v>0</v>
      </c>
      <c r="AA735" s="60">
        <v>0</v>
      </c>
      <c r="AB735" s="60">
        <v>0</v>
      </c>
      <c r="AC735" s="60">
        <v>0</v>
      </c>
      <c r="AD735" s="60">
        <v>0</v>
      </c>
      <c r="AE735" s="60">
        <v>0</v>
      </c>
      <c r="AF735" s="60">
        <v>0</v>
      </c>
      <c r="AG735" s="60">
        <v>0</v>
      </c>
      <c r="AH735" s="60">
        <v>0</v>
      </c>
      <c r="AI735" s="60">
        <v>0</v>
      </c>
      <c r="AJ735" s="60">
        <v>0</v>
      </c>
      <c r="AK735" s="60">
        <v>0</v>
      </c>
      <c r="AL735" s="60">
        <v>0</v>
      </c>
      <c r="AM735" s="60">
        <v>0</v>
      </c>
      <c r="AN735" s="60">
        <v>0</v>
      </c>
      <c r="AO735" s="60">
        <v>0</v>
      </c>
      <c r="AP735" s="60">
        <v>0</v>
      </c>
      <c r="AQ735" s="60">
        <v>0</v>
      </c>
      <c r="AR735" s="60">
        <v>0</v>
      </c>
      <c r="AS735" s="60">
        <v>0</v>
      </c>
      <c r="AT735" s="60">
        <v>0</v>
      </c>
      <c r="AU735" s="60">
        <v>0</v>
      </c>
      <c r="AV735" s="60">
        <v>0</v>
      </c>
      <c r="AW735" s="60">
        <v>0</v>
      </c>
      <c r="AX735" s="60">
        <v>0</v>
      </c>
      <c r="AY735" s="60">
        <v>0</v>
      </c>
      <c r="AZ735" s="60">
        <v>0</v>
      </c>
      <c r="BA735" s="60">
        <v>0</v>
      </c>
      <c r="BB735" s="60">
        <v>0</v>
      </c>
      <c r="BC735" s="60">
        <v>0</v>
      </c>
      <c r="BD735" s="60">
        <v>0</v>
      </c>
      <c r="BE735" s="60">
        <v>0</v>
      </c>
      <c r="BF735" s="60">
        <v>0</v>
      </c>
      <c r="BG735" s="60">
        <v>0</v>
      </c>
      <c r="BH735" s="60">
        <v>0</v>
      </c>
      <c r="BI735" s="60">
        <v>0</v>
      </c>
      <c r="BJ735" s="60">
        <v>3.8639171146372497</v>
      </c>
      <c r="BK735" s="60">
        <v>3.8639171146372497</v>
      </c>
      <c r="BL735" s="60">
        <v>3.8639171146372497</v>
      </c>
      <c r="BM735" s="60">
        <v>3.8639171146372497</v>
      </c>
      <c r="BN735" s="60">
        <v>3.8639171146372497</v>
      </c>
      <c r="BO735" s="60">
        <v>3.8639171146372497</v>
      </c>
      <c r="BP735" s="60">
        <v>3.8639171146372497</v>
      </c>
      <c r="BQ735" s="60">
        <v>3.8639171146372497</v>
      </c>
      <c r="BR735" s="60">
        <v>3.8639171146372497</v>
      </c>
      <c r="BS735" s="60">
        <v>3.8639171146372497</v>
      </c>
      <c r="BT735" s="60">
        <v>3.8639171146372497</v>
      </c>
      <c r="BU735" s="60">
        <v>42.503088261009736</v>
      </c>
      <c r="BV735" s="60">
        <v>3.8639171146372604</v>
      </c>
      <c r="BW735" s="60">
        <v>4.7161915699582497</v>
      </c>
      <c r="BX735" s="60">
        <v>4.7161915699582497</v>
      </c>
      <c r="BY735" s="60">
        <v>4.7161915699582497</v>
      </c>
      <c r="BZ735" s="60">
        <v>4.7161915699582497</v>
      </c>
      <c r="CA735" s="60">
        <v>4.7161915699582497</v>
      </c>
      <c r="CB735" s="60">
        <v>4.7161915699582497</v>
      </c>
      <c r="CC735" s="60">
        <v>4.7161915699582497</v>
      </c>
      <c r="CD735" s="60">
        <v>4.7161915699582497</v>
      </c>
      <c r="CE735" s="60">
        <v>4.7161915699582497</v>
      </c>
      <c r="CF735" s="60">
        <v>4.7161915699582497</v>
      </c>
      <c r="CG735" s="60">
        <v>4.7161915699582497</v>
      </c>
      <c r="CH735" s="60">
        <v>55.742024384177995</v>
      </c>
    </row>
    <row r="736" spans="1:86">
      <c r="A736" s="57" t="s">
        <v>86</v>
      </c>
      <c r="B736" s="58" t="s">
        <v>719</v>
      </c>
      <c r="C736" s="59" t="s">
        <v>129</v>
      </c>
      <c r="D736" s="58" t="s">
        <v>109</v>
      </c>
      <c r="E736" s="58"/>
      <c r="F736" s="65"/>
      <c r="G736" s="58" t="s">
        <v>693</v>
      </c>
      <c r="H736" s="63">
        <v>350</v>
      </c>
      <c r="I736" s="60">
        <v>0</v>
      </c>
      <c r="J736" s="60">
        <v>0</v>
      </c>
      <c r="K736" s="60">
        <v>0</v>
      </c>
      <c r="L736" s="60">
        <v>0</v>
      </c>
      <c r="M736" s="60">
        <v>0</v>
      </c>
      <c r="N736" s="60">
        <v>0</v>
      </c>
      <c r="O736" s="60">
        <v>0</v>
      </c>
      <c r="P736" s="60">
        <v>0</v>
      </c>
      <c r="Q736" s="60">
        <v>0</v>
      </c>
      <c r="R736" s="60">
        <v>0</v>
      </c>
      <c r="S736" s="60">
        <v>0</v>
      </c>
      <c r="T736" s="60">
        <v>0</v>
      </c>
      <c r="U736" s="60">
        <v>0</v>
      </c>
      <c r="V736" s="60">
        <v>0</v>
      </c>
      <c r="W736" s="60">
        <v>0</v>
      </c>
      <c r="X736" s="60">
        <v>0</v>
      </c>
      <c r="Y736" s="60">
        <v>0</v>
      </c>
      <c r="Z736" s="60">
        <v>0</v>
      </c>
      <c r="AA736" s="60">
        <v>0</v>
      </c>
      <c r="AB736" s="60">
        <v>0</v>
      </c>
      <c r="AC736" s="60">
        <v>0</v>
      </c>
      <c r="AD736" s="60">
        <v>0</v>
      </c>
      <c r="AE736" s="60">
        <v>0</v>
      </c>
      <c r="AF736" s="60">
        <v>0</v>
      </c>
      <c r="AG736" s="60">
        <v>0</v>
      </c>
      <c r="AH736" s="60">
        <v>0</v>
      </c>
      <c r="AI736" s="60">
        <v>0</v>
      </c>
      <c r="AJ736" s="60">
        <v>0</v>
      </c>
      <c r="AK736" s="60">
        <v>0</v>
      </c>
      <c r="AL736" s="60">
        <v>0</v>
      </c>
      <c r="AM736" s="60">
        <v>0</v>
      </c>
      <c r="AN736" s="60">
        <v>0</v>
      </c>
      <c r="AO736" s="60">
        <v>0</v>
      </c>
      <c r="AP736" s="60">
        <v>0</v>
      </c>
      <c r="AQ736" s="60">
        <v>0</v>
      </c>
      <c r="AR736" s="60">
        <v>0</v>
      </c>
      <c r="AS736" s="60">
        <v>0</v>
      </c>
      <c r="AT736" s="60">
        <v>0</v>
      </c>
      <c r="AU736" s="60">
        <v>0</v>
      </c>
      <c r="AV736" s="60">
        <v>0</v>
      </c>
      <c r="AW736" s="60">
        <v>1.1643067790017501</v>
      </c>
      <c r="AX736" s="60">
        <v>1.1643067790017501</v>
      </c>
      <c r="AY736" s="60">
        <v>1.1643067790017501</v>
      </c>
      <c r="AZ736" s="60">
        <v>1.1643067790017501</v>
      </c>
      <c r="BA736" s="60">
        <v>1.1643067790017501</v>
      </c>
      <c r="BB736" s="60">
        <v>1.1643067790017501</v>
      </c>
      <c r="BC736" s="60">
        <v>1.1643067790017501</v>
      </c>
      <c r="BD736" s="60">
        <v>1.1643067790017501</v>
      </c>
      <c r="BE736" s="60">
        <v>1.1643067790017501</v>
      </c>
      <c r="BF736" s="60">
        <v>1.1643067790017501</v>
      </c>
      <c r="BG736" s="60">
        <v>1.1643067790017501</v>
      </c>
      <c r="BH736" s="60">
        <v>12.807374569019251</v>
      </c>
      <c r="BI736" s="60">
        <v>1.1643067790017501</v>
      </c>
      <c r="BJ736" s="60">
        <v>57.018518650211256</v>
      </c>
      <c r="BK736" s="60">
        <v>57.018518650211256</v>
      </c>
      <c r="BL736" s="60">
        <v>57.018518650211256</v>
      </c>
      <c r="BM736" s="60">
        <v>57.018518650211256</v>
      </c>
      <c r="BN736" s="60">
        <v>57.018518650211256</v>
      </c>
      <c r="BO736" s="60">
        <v>57.018518650211256</v>
      </c>
      <c r="BP736" s="60">
        <v>57.018518650211256</v>
      </c>
      <c r="BQ736" s="60">
        <v>57.018518650211256</v>
      </c>
      <c r="BR736" s="60">
        <v>57.018518650211256</v>
      </c>
      <c r="BS736" s="60">
        <v>57.018518650211256</v>
      </c>
      <c r="BT736" s="60">
        <v>114.03703730042253</v>
      </c>
      <c r="BU736" s="60">
        <v>685.38653058153682</v>
      </c>
      <c r="BV736" s="60">
        <v>0</v>
      </c>
      <c r="BW736" s="60">
        <v>0</v>
      </c>
      <c r="BX736" s="60">
        <v>0</v>
      </c>
      <c r="BY736" s="60">
        <v>0</v>
      </c>
      <c r="BZ736" s="60">
        <v>0</v>
      </c>
      <c r="CA736" s="60">
        <v>0</v>
      </c>
      <c r="CB736" s="60">
        <v>0</v>
      </c>
      <c r="CC736" s="60">
        <v>0</v>
      </c>
      <c r="CD736" s="60">
        <v>0</v>
      </c>
      <c r="CE736" s="60">
        <v>0</v>
      </c>
      <c r="CF736" s="60">
        <v>0</v>
      </c>
      <c r="CG736" s="60">
        <v>0</v>
      </c>
      <c r="CH736" s="60">
        <v>0</v>
      </c>
    </row>
    <row r="737" spans="1:86">
      <c r="A737" s="57" t="s">
        <v>86</v>
      </c>
      <c r="B737" s="58" t="s">
        <v>719</v>
      </c>
      <c r="C737" s="59" t="s">
        <v>129</v>
      </c>
      <c r="D737" s="58" t="s">
        <v>109</v>
      </c>
      <c r="E737" s="58"/>
      <c r="F737" s="65"/>
      <c r="G737" s="58" t="s">
        <v>693</v>
      </c>
      <c r="H737" s="63">
        <v>350</v>
      </c>
      <c r="I737" s="60">
        <v>0</v>
      </c>
      <c r="J737" s="60">
        <v>0</v>
      </c>
      <c r="K737" s="60">
        <v>0</v>
      </c>
      <c r="L737" s="60">
        <v>0</v>
      </c>
      <c r="M737" s="60">
        <v>0</v>
      </c>
      <c r="N737" s="60">
        <v>0</v>
      </c>
      <c r="O737" s="60">
        <v>0</v>
      </c>
      <c r="P737" s="60">
        <v>0</v>
      </c>
      <c r="Q737" s="60">
        <v>0</v>
      </c>
      <c r="R737" s="60">
        <v>0</v>
      </c>
      <c r="S737" s="60">
        <v>0</v>
      </c>
      <c r="T737" s="60">
        <v>0</v>
      </c>
      <c r="U737" s="60">
        <v>0</v>
      </c>
      <c r="V737" s="60">
        <v>0</v>
      </c>
      <c r="W737" s="60">
        <v>0</v>
      </c>
      <c r="X737" s="60">
        <v>0</v>
      </c>
      <c r="Y737" s="60">
        <v>0</v>
      </c>
      <c r="Z737" s="60">
        <v>0</v>
      </c>
      <c r="AA737" s="60">
        <v>0</v>
      </c>
      <c r="AB737" s="60">
        <v>0</v>
      </c>
      <c r="AC737" s="60">
        <v>0</v>
      </c>
      <c r="AD737" s="60">
        <v>0</v>
      </c>
      <c r="AE737" s="60">
        <v>0</v>
      </c>
      <c r="AF737" s="60">
        <v>0</v>
      </c>
      <c r="AG737" s="60">
        <v>0</v>
      </c>
      <c r="AH737" s="60">
        <v>0</v>
      </c>
      <c r="AI737" s="60">
        <v>0</v>
      </c>
      <c r="AJ737" s="60">
        <v>0</v>
      </c>
      <c r="AK737" s="60">
        <v>0</v>
      </c>
      <c r="AL737" s="60">
        <v>0</v>
      </c>
      <c r="AM737" s="60">
        <v>0</v>
      </c>
      <c r="AN737" s="60">
        <v>0</v>
      </c>
      <c r="AO737" s="60">
        <v>0</v>
      </c>
      <c r="AP737" s="60">
        <v>0</v>
      </c>
      <c r="AQ737" s="60">
        <v>0</v>
      </c>
      <c r="AR737" s="60">
        <v>0</v>
      </c>
      <c r="AS737" s="60">
        <v>0</v>
      </c>
      <c r="AT737" s="60">
        <v>0</v>
      </c>
      <c r="AU737" s="60">
        <v>0</v>
      </c>
      <c r="AV737" s="60">
        <v>0</v>
      </c>
      <c r="AW737" s="60">
        <v>2.0029166666666667</v>
      </c>
      <c r="AX737" s="60">
        <v>2.0029166666666667</v>
      </c>
      <c r="AY737" s="60">
        <v>2.0029166666666667</v>
      </c>
      <c r="AZ737" s="60">
        <v>2.0029166666666667</v>
      </c>
      <c r="BA737" s="60">
        <v>2.0029166666666667</v>
      </c>
      <c r="BB737" s="60">
        <v>2.0029166666666667</v>
      </c>
      <c r="BC737" s="60">
        <v>2.0029166666666667</v>
      </c>
      <c r="BD737" s="60">
        <v>2.0029166666666667</v>
      </c>
      <c r="BE737" s="60">
        <v>2.0029166666666667</v>
      </c>
      <c r="BF737" s="60">
        <v>4.0058333333333334</v>
      </c>
      <c r="BG737" s="60">
        <v>2.0029166666666605</v>
      </c>
      <c r="BH737" s="60">
        <v>24.035</v>
      </c>
      <c r="BI737" s="60">
        <v>7.7741570598090002</v>
      </c>
      <c r="BJ737" s="60">
        <v>7.7741570598090002</v>
      </c>
      <c r="BK737" s="60">
        <v>7.7741570598090002</v>
      </c>
      <c r="BL737" s="60">
        <v>7.7741570598090002</v>
      </c>
      <c r="BM737" s="60">
        <v>7.7741570598090002</v>
      </c>
      <c r="BN737" s="60">
        <v>7.7741570598090002</v>
      </c>
      <c r="BO737" s="60">
        <v>7.7741570598090002</v>
      </c>
      <c r="BP737" s="60">
        <v>7.7741570598090002</v>
      </c>
      <c r="BQ737" s="60">
        <v>7.7741570598090002</v>
      </c>
      <c r="BR737" s="60">
        <v>7.7741570598090002</v>
      </c>
      <c r="BS737" s="60">
        <v>7.7741570598090002</v>
      </c>
      <c r="BT737" s="60">
        <v>7.7741570598089993</v>
      </c>
      <c r="BU737" s="60">
        <v>93.289884717708006</v>
      </c>
      <c r="BV737" s="60">
        <v>93.152952387745827</v>
      </c>
      <c r="BW737" s="60">
        <v>93.152952387745827</v>
      </c>
      <c r="BX737" s="60">
        <v>93.152952387745827</v>
      </c>
      <c r="BY737" s="60">
        <v>93.152952387745827</v>
      </c>
      <c r="BZ737" s="60">
        <v>93.152952387745827</v>
      </c>
      <c r="CA737" s="60">
        <v>93.152952387745827</v>
      </c>
      <c r="CB737" s="60">
        <v>93.152952387745827</v>
      </c>
      <c r="CC737" s="60">
        <v>93.152952387745827</v>
      </c>
      <c r="CD737" s="60">
        <v>93.152952387745827</v>
      </c>
      <c r="CE737" s="60">
        <v>93.152952387745827</v>
      </c>
      <c r="CF737" s="60">
        <v>93.152952387745827</v>
      </c>
      <c r="CG737" s="60">
        <v>93.152952387745927</v>
      </c>
      <c r="CH737" s="60">
        <v>1117.83542865295</v>
      </c>
    </row>
    <row r="738" spans="1:86">
      <c r="A738" s="57" t="s">
        <v>86</v>
      </c>
      <c r="B738" s="58" t="s">
        <v>719</v>
      </c>
      <c r="C738" s="59" t="s">
        <v>129</v>
      </c>
      <c r="D738" s="58" t="s">
        <v>109</v>
      </c>
      <c r="E738" s="58"/>
      <c r="F738" s="65"/>
      <c r="G738" s="58" t="s">
        <v>693</v>
      </c>
      <c r="H738" s="63">
        <v>350</v>
      </c>
      <c r="I738" s="60">
        <v>0</v>
      </c>
      <c r="J738" s="60">
        <v>0</v>
      </c>
      <c r="K738" s="60">
        <v>0</v>
      </c>
      <c r="L738" s="60">
        <v>0</v>
      </c>
      <c r="M738" s="60">
        <v>0</v>
      </c>
      <c r="N738" s="60">
        <v>0</v>
      </c>
      <c r="O738" s="60">
        <v>0</v>
      </c>
      <c r="P738" s="60">
        <v>0</v>
      </c>
      <c r="Q738" s="60">
        <v>0</v>
      </c>
      <c r="R738" s="60">
        <v>0</v>
      </c>
      <c r="S738" s="60">
        <v>0</v>
      </c>
      <c r="T738" s="60">
        <v>0</v>
      </c>
      <c r="U738" s="60">
        <v>0</v>
      </c>
      <c r="V738" s="60">
        <v>0</v>
      </c>
      <c r="W738" s="60">
        <v>2.1363748</v>
      </c>
      <c r="X738" s="60">
        <v>2.1454448000000004</v>
      </c>
      <c r="Y738" s="60">
        <v>2.4629004999999995</v>
      </c>
      <c r="Z738" s="60">
        <v>2.0495195000000002</v>
      </c>
      <c r="AA738" s="60">
        <v>2.3765252000000001</v>
      </c>
      <c r="AB738" s="60">
        <v>2.3344352000000002</v>
      </c>
      <c r="AC738" s="60">
        <v>2.1408648000000006</v>
      </c>
      <c r="AD738" s="60">
        <v>5.9446764999999999</v>
      </c>
      <c r="AE738" s="60">
        <v>4.3583256000000006</v>
      </c>
      <c r="AF738" s="60">
        <v>4.3031974000000002</v>
      </c>
      <c r="AG738" s="60">
        <v>2.3721329999999998</v>
      </c>
      <c r="AH738" s="60">
        <v>32.624397299999998</v>
      </c>
      <c r="AI738" s="60">
        <v>2.2405062999999998</v>
      </c>
      <c r="AJ738" s="60">
        <v>2.4843896000000001</v>
      </c>
      <c r="AK738" s="60">
        <v>2.8939006999999997</v>
      </c>
      <c r="AL738" s="60">
        <v>2.7332638999999999</v>
      </c>
      <c r="AM738" s="60">
        <v>2.6332662000000004</v>
      </c>
      <c r="AN738" s="60">
        <v>2.6276761999999998</v>
      </c>
      <c r="AO738" s="60">
        <v>2.3754729999999995</v>
      </c>
      <c r="AP738" s="60">
        <v>2.6015662000000006</v>
      </c>
      <c r="AQ738" s="60">
        <v>143.68462539999999</v>
      </c>
      <c r="AR738" s="60">
        <v>277.47473350000001</v>
      </c>
      <c r="AS738" s="60">
        <v>0.97206499999999996</v>
      </c>
      <c r="AT738" s="60">
        <v>0</v>
      </c>
      <c r="AU738" s="60">
        <v>442.72146600000002</v>
      </c>
      <c r="AV738" s="60">
        <v>0</v>
      </c>
      <c r="AW738" s="60">
        <v>0</v>
      </c>
      <c r="AX738" s="60">
        <v>0</v>
      </c>
      <c r="AY738" s="60">
        <v>0</v>
      </c>
      <c r="AZ738" s="60">
        <v>0</v>
      </c>
      <c r="BA738" s="60">
        <v>0</v>
      </c>
      <c r="BB738" s="60">
        <v>0</v>
      </c>
      <c r="BC738" s="60">
        <v>0</v>
      </c>
      <c r="BD738" s="60">
        <v>0</v>
      </c>
      <c r="BE738" s="60">
        <v>0</v>
      </c>
      <c r="BF738" s="60">
        <v>0</v>
      </c>
      <c r="BG738" s="60">
        <v>0</v>
      </c>
      <c r="BH738" s="60">
        <v>0</v>
      </c>
      <c r="BI738" s="60">
        <v>0</v>
      </c>
      <c r="BJ738" s="60">
        <v>0</v>
      </c>
      <c r="BK738" s="60">
        <v>0</v>
      </c>
      <c r="BL738" s="60">
        <v>0</v>
      </c>
      <c r="BM738" s="60">
        <v>0</v>
      </c>
      <c r="BN738" s="60">
        <v>0</v>
      </c>
      <c r="BO738" s="60">
        <v>0</v>
      </c>
      <c r="BP738" s="60">
        <v>0</v>
      </c>
      <c r="BQ738" s="60">
        <v>0</v>
      </c>
      <c r="BR738" s="60">
        <v>0</v>
      </c>
      <c r="BS738" s="60">
        <v>0</v>
      </c>
      <c r="BT738" s="60">
        <v>0</v>
      </c>
      <c r="BU738" s="60">
        <v>0</v>
      </c>
      <c r="BV738" s="60">
        <v>0</v>
      </c>
      <c r="BW738" s="60">
        <v>0</v>
      </c>
      <c r="BX738" s="60">
        <v>0</v>
      </c>
      <c r="BY738" s="60">
        <v>0</v>
      </c>
      <c r="BZ738" s="60">
        <v>0</v>
      </c>
      <c r="CA738" s="60">
        <v>0</v>
      </c>
      <c r="CB738" s="60">
        <v>0</v>
      </c>
      <c r="CC738" s="60">
        <v>0</v>
      </c>
      <c r="CD738" s="60">
        <v>0</v>
      </c>
      <c r="CE738" s="60">
        <v>0</v>
      </c>
      <c r="CF738" s="60">
        <v>0</v>
      </c>
      <c r="CG738" s="60">
        <v>0</v>
      </c>
      <c r="CH738" s="60">
        <v>0</v>
      </c>
    </row>
    <row r="739" spans="1:86">
      <c r="A739" s="57" t="s">
        <v>86</v>
      </c>
      <c r="B739" s="58" t="s">
        <v>719</v>
      </c>
      <c r="C739" s="59" t="s">
        <v>129</v>
      </c>
      <c r="D739" s="58" t="s">
        <v>109</v>
      </c>
      <c r="E739" s="58"/>
      <c r="F739" s="65"/>
      <c r="G739" s="58" t="s">
        <v>693</v>
      </c>
      <c r="H739" s="63">
        <v>350</v>
      </c>
      <c r="I739" s="60">
        <v>0</v>
      </c>
      <c r="J739" s="60">
        <v>0</v>
      </c>
      <c r="K739" s="60">
        <v>0</v>
      </c>
      <c r="L739" s="60">
        <v>0</v>
      </c>
      <c r="M739" s="60">
        <v>0</v>
      </c>
      <c r="N739" s="60">
        <v>0</v>
      </c>
      <c r="O739" s="60">
        <v>0</v>
      </c>
      <c r="P739" s="60">
        <v>0</v>
      </c>
      <c r="Q739" s="60">
        <v>0</v>
      </c>
      <c r="R739" s="60">
        <v>0</v>
      </c>
      <c r="S739" s="60">
        <v>0</v>
      </c>
      <c r="T739" s="60">
        <v>0</v>
      </c>
      <c r="U739" s="60">
        <v>0</v>
      </c>
      <c r="V739" s="60">
        <v>1786.7</v>
      </c>
      <c r="W739" s="60">
        <v>33.243917300000021</v>
      </c>
      <c r="X739" s="60">
        <v>28.807865199999995</v>
      </c>
      <c r="Y739" s="60">
        <v>59.9943648</v>
      </c>
      <c r="Z739" s="60">
        <v>49.655685699999992</v>
      </c>
      <c r="AA739" s="60">
        <v>57.419325000000001</v>
      </c>
      <c r="AB739" s="60">
        <v>109.6396105</v>
      </c>
      <c r="AC739" s="60">
        <v>59.994414800000001</v>
      </c>
      <c r="AD739" s="60">
        <v>52.2287155</v>
      </c>
      <c r="AE739" s="60">
        <v>57.408355</v>
      </c>
      <c r="AF739" s="60">
        <v>52.221585500000003</v>
      </c>
      <c r="AG739" s="60">
        <v>49.657575700000002</v>
      </c>
      <c r="AH739" s="60">
        <v>2396.971415</v>
      </c>
      <c r="AI739" s="60">
        <v>0</v>
      </c>
      <c r="AJ739" s="60">
        <v>0</v>
      </c>
      <c r="AK739" s="60">
        <v>0</v>
      </c>
      <c r="AL739" s="60">
        <v>0</v>
      </c>
      <c r="AM739" s="60">
        <v>0</v>
      </c>
      <c r="AN739" s="60">
        <v>0</v>
      </c>
      <c r="AO739" s="60">
        <v>0</v>
      </c>
      <c r="AP739" s="60">
        <v>0</v>
      </c>
      <c r="AQ739" s="60">
        <v>0</v>
      </c>
      <c r="AR739" s="60">
        <v>0</v>
      </c>
      <c r="AS739" s="60">
        <v>0</v>
      </c>
      <c r="AT739" s="60">
        <v>0</v>
      </c>
      <c r="AU739" s="60">
        <v>0</v>
      </c>
      <c r="AV739" s="60">
        <v>0</v>
      </c>
      <c r="AW739" s="60">
        <v>0</v>
      </c>
      <c r="AX739" s="60">
        <v>0</v>
      </c>
      <c r="AY739" s="60">
        <v>0</v>
      </c>
      <c r="AZ739" s="60">
        <v>0</v>
      </c>
      <c r="BA739" s="60">
        <v>0</v>
      </c>
      <c r="BB739" s="60">
        <v>0</v>
      </c>
      <c r="BC739" s="60">
        <v>0</v>
      </c>
      <c r="BD739" s="60">
        <v>0</v>
      </c>
      <c r="BE739" s="60">
        <v>0</v>
      </c>
      <c r="BF739" s="60">
        <v>0</v>
      </c>
      <c r="BG739" s="60">
        <v>0</v>
      </c>
      <c r="BH739" s="60">
        <v>0</v>
      </c>
      <c r="BI739" s="60">
        <v>0</v>
      </c>
      <c r="BJ739" s="60">
        <v>0</v>
      </c>
      <c r="BK739" s="60">
        <v>0</v>
      </c>
      <c r="BL739" s="60">
        <v>0</v>
      </c>
      <c r="BM739" s="60">
        <v>0</v>
      </c>
      <c r="BN739" s="60">
        <v>0</v>
      </c>
      <c r="BO739" s="60">
        <v>0</v>
      </c>
      <c r="BP739" s="60">
        <v>0</v>
      </c>
      <c r="BQ739" s="60">
        <v>0</v>
      </c>
      <c r="BR739" s="60">
        <v>0</v>
      </c>
      <c r="BS739" s="60">
        <v>0</v>
      </c>
      <c r="BT739" s="60">
        <v>0</v>
      </c>
      <c r="BU739" s="60">
        <v>0</v>
      </c>
      <c r="BV739" s="60">
        <v>0</v>
      </c>
      <c r="BW739" s="60">
        <v>0</v>
      </c>
      <c r="BX739" s="60">
        <v>0</v>
      </c>
      <c r="BY739" s="60">
        <v>0</v>
      </c>
      <c r="BZ739" s="60">
        <v>0</v>
      </c>
      <c r="CA739" s="60">
        <v>0</v>
      </c>
      <c r="CB739" s="60">
        <v>0</v>
      </c>
      <c r="CC739" s="60">
        <v>0</v>
      </c>
      <c r="CD739" s="60">
        <v>0</v>
      </c>
      <c r="CE739" s="60">
        <v>0</v>
      </c>
      <c r="CF739" s="60">
        <v>0</v>
      </c>
      <c r="CG739" s="60">
        <v>0</v>
      </c>
      <c r="CH739" s="60">
        <v>0</v>
      </c>
    </row>
    <row r="740" spans="1:86">
      <c r="A740" s="57" t="s">
        <v>86</v>
      </c>
      <c r="B740" s="58" t="s">
        <v>723</v>
      </c>
      <c r="C740" s="59" t="s">
        <v>129</v>
      </c>
      <c r="D740" s="58" t="s">
        <v>109</v>
      </c>
      <c r="E740" s="58"/>
      <c r="F740" s="65"/>
      <c r="G740" s="58" t="s">
        <v>693</v>
      </c>
      <c r="H740" s="63">
        <v>350</v>
      </c>
      <c r="I740" s="60">
        <v>0</v>
      </c>
      <c r="J740" s="60">
        <v>0</v>
      </c>
      <c r="K740" s="60">
        <v>0</v>
      </c>
      <c r="L740" s="60">
        <v>0</v>
      </c>
      <c r="M740" s="60">
        <v>0</v>
      </c>
      <c r="N740" s="60">
        <v>7.11</v>
      </c>
      <c r="O740" s="60">
        <v>7.29</v>
      </c>
      <c r="P740" s="60">
        <v>12.47</v>
      </c>
      <c r="Q740" s="60">
        <v>13.25</v>
      </c>
      <c r="R740" s="60">
        <v>23.61</v>
      </c>
      <c r="S740" s="60">
        <v>546</v>
      </c>
      <c r="T740" s="60">
        <v>1786.7</v>
      </c>
      <c r="U740" s="60">
        <v>1786.7</v>
      </c>
      <c r="V740" s="60">
        <v>33.243917300000021</v>
      </c>
      <c r="W740" s="60">
        <v>28.807865199999995</v>
      </c>
      <c r="X740" s="60">
        <v>59.9943648</v>
      </c>
      <c r="Y740" s="60">
        <v>49.655685699999992</v>
      </c>
      <c r="Z740" s="60">
        <v>57.419325000000001</v>
      </c>
      <c r="AA740" s="60">
        <v>57.387465000000006</v>
      </c>
      <c r="AB740" s="60">
        <v>0</v>
      </c>
      <c r="AC740" s="60">
        <v>0</v>
      </c>
      <c r="AD740" s="60">
        <v>0</v>
      </c>
      <c r="AE740" s="60">
        <v>0</v>
      </c>
      <c r="AF740" s="60">
        <v>0</v>
      </c>
      <c r="AG740" s="60">
        <v>0</v>
      </c>
      <c r="AH740" s="60">
        <v>0</v>
      </c>
      <c r="AI740" s="60">
        <v>0</v>
      </c>
      <c r="AJ740" s="60">
        <v>0</v>
      </c>
      <c r="AK740" s="60">
        <v>0</v>
      </c>
      <c r="AL740" s="60">
        <v>0</v>
      </c>
      <c r="AM740" s="60">
        <v>0</v>
      </c>
      <c r="AN740" s="60">
        <v>0</v>
      </c>
      <c r="AO740" s="60">
        <v>0</v>
      </c>
      <c r="AP740" s="60">
        <v>0</v>
      </c>
      <c r="AQ740" s="60">
        <v>0</v>
      </c>
      <c r="AR740" s="60">
        <v>0</v>
      </c>
      <c r="AS740" s="60">
        <v>0</v>
      </c>
      <c r="AT740" s="60">
        <v>0</v>
      </c>
      <c r="AU740" s="60">
        <v>0</v>
      </c>
      <c r="AV740" s="60">
        <v>0</v>
      </c>
      <c r="AW740" s="60">
        <v>0</v>
      </c>
      <c r="AX740" s="60">
        <v>0</v>
      </c>
      <c r="AY740" s="60">
        <v>0</v>
      </c>
      <c r="AZ740" s="60">
        <v>0</v>
      </c>
      <c r="BA740" s="60">
        <v>0</v>
      </c>
      <c r="BB740" s="60">
        <v>0</v>
      </c>
      <c r="BC740" s="60">
        <v>0</v>
      </c>
      <c r="BD740" s="60">
        <v>0</v>
      </c>
      <c r="BE740" s="60">
        <v>0</v>
      </c>
      <c r="BF740" s="60">
        <v>0</v>
      </c>
      <c r="BG740" s="60">
        <v>0</v>
      </c>
      <c r="BH740" s="60">
        <v>0</v>
      </c>
      <c r="BI740" s="60">
        <v>0</v>
      </c>
      <c r="BJ740" s="60">
        <v>0</v>
      </c>
      <c r="BK740" s="60">
        <v>0</v>
      </c>
      <c r="BL740" s="60">
        <v>0</v>
      </c>
      <c r="BM740" s="60">
        <v>0</v>
      </c>
      <c r="BN740" s="60">
        <v>0</v>
      </c>
      <c r="BO740" s="60">
        <v>0</v>
      </c>
      <c r="BP740" s="60">
        <v>0</v>
      </c>
      <c r="BQ740" s="60">
        <v>0</v>
      </c>
      <c r="BR740" s="60">
        <v>0</v>
      </c>
      <c r="BS740" s="60">
        <v>0</v>
      </c>
      <c r="BT740" s="60">
        <v>0</v>
      </c>
      <c r="BU740" s="60">
        <v>0</v>
      </c>
      <c r="BV740" s="60">
        <v>0</v>
      </c>
      <c r="BW740" s="60">
        <v>0</v>
      </c>
      <c r="BX740" s="60">
        <v>0</v>
      </c>
      <c r="BY740" s="60">
        <v>0</v>
      </c>
      <c r="BZ740" s="60">
        <v>0</v>
      </c>
      <c r="CA740" s="60">
        <v>0</v>
      </c>
      <c r="CB740" s="60">
        <v>0</v>
      </c>
      <c r="CC740" s="60">
        <v>0</v>
      </c>
      <c r="CD740" s="60">
        <v>0</v>
      </c>
      <c r="CE740" s="60">
        <v>0</v>
      </c>
      <c r="CF740" s="60">
        <v>0</v>
      </c>
      <c r="CG740" s="60">
        <v>0</v>
      </c>
      <c r="CH740" s="60">
        <v>0</v>
      </c>
    </row>
    <row r="741" spans="1:86">
      <c r="A741" s="57" t="s">
        <v>86</v>
      </c>
      <c r="B741" s="58" t="s">
        <v>723</v>
      </c>
      <c r="C741" s="59" t="s">
        <v>129</v>
      </c>
      <c r="D741" s="58" t="s">
        <v>109</v>
      </c>
      <c r="E741" s="58"/>
      <c r="F741" s="65"/>
      <c r="G741" s="58" t="s">
        <v>693</v>
      </c>
      <c r="H741" s="63">
        <v>350</v>
      </c>
      <c r="I741" s="60">
        <v>0</v>
      </c>
      <c r="J741" s="60">
        <v>0</v>
      </c>
      <c r="K741" s="60">
        <v>0</v>
      </c>
      <c r="L741" s="60">
        <v>0</v>
      </c>
      <c r="M741" s="60">
        <v>0</v>
      </c>
      <c r="N741" s="60">
        <v>0</v>
      </c>
      <c r="O741" s="60">
        <v>0</v>
      </c>
      <c r="P741" s="60">
        <v>0</v>
      </c>
      <c r="Q741" s="60">
        <v>0</v>
      </c>
      <c r="R741" s="60">
        <v>0</v>
      </c>
      <c r="S741" s="60">
        <v>0</v>
      </c>
      <c r="T741" s="60">
        <v>0</v>
      </c>
      <c r="U741" s="60">
        <v>0</v>
      </c>
      <c r="V741" s="60">
        <v>2.1363748</v>
      </c>
      <c r="W741" s="60">
        <v>2.1454448000000004</v>
      </c>
      <c r="X741" s="60">
        <v>2.4629004999999995</v>
      </c>
      <c r="Y741" s="60">
        <v>2.0495195000000002</v>
      </c>
      <c r="Z741" s="60">
        <v>2.3765252000000001</v>
      </c>
      <c r="AA741" s="60">
        <v>2.3344352000000002</v>
      </c>
      <c r="AB741" s="60">
        <v>2.1408648000000006</v>
      </c>
      <c r="AC741" s="60">
        <v>5.9446764999999999</v>
      </c>
      <c r="AD741" s="60">
        <v>4.3583256000000006</v>
      </c>
      <c r="AE741" s="60">
        <v>4.3031974000000002</v>
      </c>
      <c r="AF741" s="60">
        <v>2.3721329999999998</v>
      </c>
      <c r="AG741" s="60">
        <v>2.2405062999999998</v>
      </c>
      <c r="AH741" s="60">
        <v>2.2405062999999998</v>
      </c>
      <c r="AI741" s="60">
        <v>2.4843896000000001</v>
      </c>
      <c r="AJ741" s="60">
        <v>2.8939006999999997</v>
      </c>
      <c r="AK741" s="60">
        <v>2.7332638999999999</v>
      </c>
      <c r="AL741" s="60">
        <v>2.6332662000000004</v>
      </c>
      <c r="AM741" s="60">
        <v>2.6276761999999998</v>
      </c>
      <c r="AN741" s="60">
        <v>2.3754729999999995</v>
      </c>
      <c r="AO741" s="60">
        <v>2.6015662000000006</v>
      </c>
      <c r="AP741" s="60">
        <v>143.68462539999999</v>
      </c>
      <c r="AQ741" s="60">
        <v>153.2355795</v>
      </c>
      <c r="AR741" s="60">
        <v>0</v>
      </c>
      <c r="AS741" s="60">
        <v>0</v>
      </c>
      <c r="AT741" s="60">
        <v>0</v>
      </c>
      <c r="AU741" s="60">
        <v>0</v>
      </c>
      <c r="AV741" s="60">
        <v>0</v>
      </c>
      <c r="AW741" s="60">
        <v>0</v>
      </c>
      <c r="AX741" s="60">
        <v>0</v>
      </c>
      <c r="AY741" s="60">
        <v>0</v>
      </c>
      <c r="AZ741" s="60">
        <v>0</v>
      </c>
      <c r="BA741" s="60">
        <v>0</v>
      </c>
      <c r="BB741" s="60">
        <v>0</v>
      </c>
      <c r="BC741" s="60">
        <v>0</v>
      </c>
      <c r="BD741" s="60">
        <v>0</v>
      </c>
      <c r="BE741" s="60">
        <v>0</v>
      </c>
      <c r="BF741" s="60">
        <v>0</v>
      </c>
      <c r="BG741" s="60">
        <v>0</v>
      </c>
      <c r="BH741" s="60">
        <v>0</v>
      </c>
      <c r="BI741" s="60">
        <v>0</v>
      </c>
      <c r="BJ741" s="60">
        <v>0</v>
      </c>
      <c r="BK741" s="60">
        <v>0</v>
      </c>
      <c r="BL741" s="60">
        <v>0</v>
      </c>
      <c r="BM741" s="60">
        <v>0</v>
      </c>
      <c r="BN741" s="60">
        <v>0</v>
      </c>
      <c r="BO741" s="60">
        <v>0</v>
      </c>
      <c r="BP741" s="60">
        <v>0</v>
      </c>
      <c r="BQ741" s="60">
        <v>0</v>
      </c>
      <c r="BR741" s="60">
        <v>0</v>
      </c>
      <c r="BS741" s="60">
        <v>0</v>
      </c>
      <c r="BT741" s="60">
        <v>0</v>
      </c>
      <c r="BU741" s="60">
        <v>0</v>
      </c>
      <c r="BV741" s="60">
        <v>0</v>
      </c>
      <c r="BW741" s="60">
        <v>0</v>
      </c>
      <c r="BX741" s="60">
        <v>0</v>
      </c>
      <c r="BY741" s="60">
        <v>0</v>
      </c>
      <c r="BZ741" s="60">
        <v>0</v>
      </c>
      <c r="CA741" s="60">
        <v>0</v>
      </c>
      <c r="CB741" s="60">
        <v>0</v>
      </c>
      <c r="CC741" s="60">
        <v>0</v>
      </c>
      <c r="CD741" s="60">
        <v>0</v>
      </c>
      <c r="CE741" s="60">
        <v>0</v>
      </c>
      <c r="CF741" s="60">
        <v>0</v>
      </c>
      <c r="CG741" s="60">
        <v>0</v>
      </c>
      <c r="CH741" s="60">
        <v>0</v>
      </c>
    </row>
    <row r="742" spans="1:86">
      <c r="A742" s="57" t="s">
        <v>86</v>
      </c>
      <c r="B742" s="58" t="s">
        <v>723</v>
      </c>
      <c r="C742" s="59" t="s">
        <v>129</v>
      </c>
      <c r="D742" s="58" t="s">
        <v>109</v>
      </c>
      <c r="E742" s="58"/>
      <c r="F742" s="65"/>
      <c r="G742" s="58" t="s">
        <v>693</v>
      </c>
      <c r="H742" s="63">
        <v>350</v>
      </c>
      <c r="I742" s="60">
        <v>0</v>
      </c>
      <c r="J742" s="60">
        <v>0</v>
      </c>
      <c r="K742" s="60">
        <v>0</v>
      </c>
      <c r="L742" s="60">
        <v>0</v>
      </c>
      <c r="M742" s="60">
        <v>0</v>
      </c>
      <c r="N742" s="60">
        <v>0</v>
      </c>
      <c r="O742" s="60">
        <v>0</v>
      </c>
      <c r="P742" s="60">
        <v>0</v>
      </c>
      <c r="Q742" s="60">
        <v>0</v>
      </c>
      <c r="R742" s="60">
        <v>0</v>
      </c>
      <c r="S742" s="60">
        <v>0</v>
      </c>
      <c r="T742" s="60">
        <v>0</v>
      </c>
      <c r="U742" s="60">
        <v>0</v>
      </c>
      <c r="V742" s="60">
        <v>0</v>
      </c>
      <c r="W742" s="60">
        <v>0</v>
      </c>
      <c r="X742" s="60">
        <v>0</v>
      </c>
      <c r="Y742" s="60">
        <v>0</v>
      </c>
      <c r="Z742" s="60">
        <v>0</v>
      </c>
      <c r="AA742" s="60">
        <v>0</v>
      </c>
      <c r="AB742" s="60">
        <v>0</v>
      </c>
      <c r="AC742" s="60">
        <v>0</v>
      </c>
      <c r="AD742" s="60">
        <v>0</v>
      </c>
      <c r="AE742" s="60">
        <v>0</v>
      </c>
      <c r="AF742" s="60">
        <v>0</v>
      </c>
      <c r="AG742" s="60">
        <v>0</v>
      </c>
      <c r="AH742" s="60">
        <v>0</v>
      </c>
      <c r="AI742" s="60">
        <v>0</v>
      </c>
      <c r="AJ742" s="60">
        <v>0</v>
      </c>
      <c r="AK742" s="60">
        <v>0</v>
      </c>
      <c r="AL742" s="60">
        <v>0</v>
      </c>
      <c r="AM742" s="60">
        <v>0</v>
      </c>
      <c r="AN742" s="60">
        <v>0</v>
      </c>
      <c r="AO742" s="60">
        <v>0</v>
      </c>
      <c r="AP742" s="60">
        <v>0</v>
      </c>
      <c r="AQ742" s="60">
        <v>0</v>
      </c>
      <c r="AR742" s="60">
        <v>0</v>
      </c>
      <c r="AS742" s="60">
        <v>0</v>
      </c>
      <c r="AT742" s="60">
        <v>0</v>
      </c>
      <c r="AU742" s="60">
        <v>0</v>
      </c>
      <c r="AV742" s="60">
        <v>2.0029166666666667</v>
      </c>
      <c r="AW742" s="60">
        <v>2.0029166666666667</v>
      </c>
      <c r="AX742" s="60">
        <v>2.0029166666666667</v>
      </c>
      <c r="AY742" s="60">
        <v>2.0029166666666667</v>
      </c>
      <c r="AZ742" s="60">
        <v>2.0029166666666667</v>
      </c>
      <c r="BA742" s="60">
        <v>2.0029166666666667</v>
      </c>
      <c r="BB742" s="60">
        <v>2.0029166666666667</v>
      </c>
      <c r="BC742" s="60">
        <v>2.0029166666666667</v>
      </c>
      <c r="BD742" s="60">
        <v>2.0029166666666667</v>
      </c>
      <c r="BE742" s="60">
        <v>2.0029166666666667</v>
      </c>
      <c r="BF742" s="60">
        <v>0</v>
      </c>
      <c r="BG742" s="60">
        <v>0</v>
      </c>
      <c r="BH742" s="60">
        <v>0</v>
      </c>
      <c r="BI742" s="60">
        <v>0</v>
      </c>
      <c r="BJ742" s="60">
        <v>0</v>
      </c>
      <c r="BK742" s="60">
        <v>0</v>
      </c>
      <c r="BL742" s="60">
        <v>0</v>
      </c>
      <c r="BM742" s="60">
        <v>0</v>
      </c>
      <c r="BN742" s="60">
        <v>0</v>
      </c>
      <c r="BO742" s="60">
        <v>0</v>
      </c>
      <c r="BP742" s="60">
        <v>0</v>
      </c>
      <c r="BQ742" s="60">
        <v>0</v>
      </c>
      <c r="BR742" s="60">
        <v>0</v>
      </c>
      <c r="BS742" s="60">
        <v>0</v>
      </c>
      <c r="BT742" s="60">
        <v>0</v>
      </c>
      <c r="BU742" s="60">
        <v>0</v>
      </c>
      <c r="BV742" s="60">
        <v>0</v>
      </c>
      <c r="BW742" s="60">
        <v>0</v>
      </c>
      <c r="BX742" s="60">
        <v>0</v>
      </c>
      <c r="BY742" s="60">
        <v>0</v>
      </c>
      <c r="BZ742" s="60">
        <v>0</v>
      </c>
      <c r="CA742" s="60">
        <v>0</v>
      </c>
      <c r="CB742" s="60">
        <v>0</v>
      </c>
      <c r="CC742" s="60">
        <v>0</v>
      </c>
      <c r="CD742" s="60">
        <v>0</v>
      </c>
      <c r="CE742" s="60">
        <v>0</v>
      </c>
      <c r="CF742" s="60">
        <v>0</v>
      </c>
      <c r="CG742" s="60">
        <v>0</v>
      </c>
      <c r="CH742" s="60">
        <v>0</v>
      </c>
    </row>
    <row r="743" spans="1:86">
      <c r="A743" s="57" t="s">
        <v>86</v>
      </c>
      <c r="B743" s="58" t="s">
        <v>723</v>
      </c>
      <c r="C743" s="59" t="s">
        <v>129</v>
      </c>
      <c r="D743" s="58" t="s">
        <v>109</v>
      </c>
      <c r="E743" s="58"/>
      <c r="F743" s="65"/>
      <c r="G743" s="58" t="s">
        <v>693</v>
      </c>
      <c r="H743" s="63">
        <v>350</v>
      </c>
      <c r="I743" s="60">
        <v>0</v>
      </c>
      <c r="J743" s="60">
        <v>0</v>
      </c>
      <c r="K743" s="60">
        <v>0</v>
      </c>
      <c r="L743" s="60">
        <v>0</v>
      </c>
      <c r="M743" s="60">
        <v>0</v>
      </c>
      <c r="N743" s="60">
        <v>0</v>
      </c>
      <c r="O743" s="60">
        <v>0</v>
      </c>
      <c r="P743" s="60">
        <v>0</v>
      </c>
      <c r="Q743" s="60">
        <v>0</v>
      </c>
      <c r="R743" s="60">
        <v>0</v>
      </c>
      <c r="S743" s="60">
        <v>0</v>
      </c>
      <c r="T743" s="60">
        <v>0</v>
      </c>
      <c r="U743" s="60">
        <v>0</v>
      </c>
      <c r="V743" s="60">
        <v>0</v>
      </c>
      <c r="W743" s="60">
        <v>0</v>
      </c>
      <c r="X743" s="60">
        <v>0</v>
      </c>
      <c r="Y743" s="60">
        <v>0</v>
      </c>
      <c r="Z743" s="60">
        <v>0</v>
      </c>
      <c r="AA743" s="60">
        <v>0</v>
      </c>
      <c r="AB743" s="60">
        <v>0</v>
      </c>
      <c r="AC743" s="60">
        <v>0</v>
      </c>
      <c r="AD743" s="60">
        <v>0</v>
      </c>
      <c r="AE743" s="60">
        <v>0</v>
      </c>
      <c r="AF743" s="60">
        <v>0</v>
      </c>
      <c r="AG743" s="60">
        <v>0</v>
      </c>
      <c r="AH743" s="60">
        <v>0</v>
      </c>
      <c r="AI743" s="60">
        <v>0</v>
      </c>
      <c r="AJ743" s="60">
        <v>0</v>
      </c>
      <c r="AK743" s="60">
        <v>0</v>
      </c>
      <c r="AL743" s="60">
        <v>0</v>
      </c>
      <c r="AM743" s="60">
        <v>0</v>
      </c>
      <c r="AN743" s="60">
        <v>0</v>
      </c>
      <c r="AO743" s="60">
        <v>0</v>
      </c>
      <c r="AP743" s="60">
        <v>0</v>
      </c>
      <c r="AQ743" s="60">
        <v>0</v>
      </c>
      <c r="AR743" s="60">
        <v>0</v>
      </c>
      <c r="AS743" s="60">
        <v>0</v>
      </c>
      <c r="AT743" s="60">
        <v>0</v>
      </c>
      <c r="AU743" s="60">
        <v>0</v>
      </c>
      <c r="AV743" s="60">
        <v>1.1643067790017501</v>
      </c>
      <c r="AW743" s="60">
        <v>1.1643067790017501</v>
      </c>
      <c r="AX743" s="60">
        <v>1.1643067790017501</v>
      </c>
      <c r="AY743" s="60">
        <v>1.1643067790017501</v>
      </c>
      <c r="AZ743" s="60">
        <v>1.1643067790017501</v>
      </c>
      <c r="BA743" s="60">
        <v>1.1643067790017501</v>
      </c>
      <c r="BB743" s="60">
        <v>1.1643067790017501</v>
      </c>
      <c r="BC743" s="60">
        <v>1.1643067790017501</v>
      </c>
      <c r="BD743" s="60">
        <v>1.1643067790017501</v>
      </c>
      <c r="BE743" s="60">
        <v>1.1643067790017501</v>
      </c>
      <c r="BF743" s="60">
        <v>1.1643067790017501</v>
      </c>
      <c r="BG743" s="60">
        <v>1.1643067790017501</v>
      </c>
      <c r="BH743" s="60">
        <v>1.1643067790017501</v>
      </c>
      <c r="BI743" s="60">
        <v>57.018518650211256</v>
      </c>
      <c r="BJ743" s="60">
        <v>57.018518650211256</v>
      </c>
      <c r="BK743" s="60">
        <v>57.018518650211256</v>
      </c>
      <c r="BL743" s="60">
        <v>57.018518650211256</v>
      </c>
      <c r="BM743" s="60">
        <v>57.018518650211256</v>
      </c>
      <c r="BN743" s="60">
        <v>57.018518650211256</v>
      </c>
      <c r="BO743" s="60">
        <v>57.018518650211256</v>
      </c>
      <c r="BP743" s="60">
        <v>57.018518650211256</v>
      </c>
      <c r="BQ743" s="60">
        <v>57.018518650211256</v>
      </c>
      <c r="BR743" s="60">
        <v>57.018518650211256</v>
      </c>
      <c r="BS743" s="60">
        <v>57.018518650211256</v>
      </c>
      <c r="BT743" s="60">
        <v>0</v>
      </c>
      <c r="BU743" s="60">
        <v>0</v>
      </c>
      <c r="BV743" s="60">
        <v>0</v>
      </c>
      <c r="BW743" s="60">
        <v>0</v>
      </c>
      <c r="BX743" s="60">
        <v>0</v>
      </c>
      <c r="BY743" s="60">
        <v>0</v>
      </c>
      <c r="BZ743" s="60">
        <v>0</v>
      </c>
      <c r="CA743" s="60">
        <v>0</v>
      </c>
      <c r="CB743" s="60">
        <v>0</v>
      </c>
      <c r="CC743" s="60">
        <v>0</v>
      </c>
      <c r="CD743" s="60">
        <v>0</v>
      </c>
      <c r="CE743" s="60">
        <v>0</v>
      </c>
      <c r="CF743" s="60">
        <v>0</v>
      </c>
      <c r="CG743" s="60">
        <v>0</v>
      </c>
      <c r="CH743" s="60">
        <v>0</v>
      </c>
    </row>
    <row r="744" spans="1:86">
      <c r="A744" s="57" t="s">
        <v>86</v>
      </c>
      <c r="B744" s="58" t="s">
        <v>723</v>
      </c>
      <c r="C744" s="59" t="s">
        <v>129</v>
      </c>
      <c r="D744" s="58" t="s">
        <v>109</v>
      </c>
      <c r="E744" s="58"/>
      <c r="F744" s="65"/>
      <c r="G744" s="58" t="s">
        <v>693</v>
      </c>
      <c r="H744" s="63">
        <v>350</v>
      </c>
      <c r="I744" s="60">
        <v>0</v>
      </c>
      <c r="J744" s="60">
        <v>0</v>
      </c>
      <c r="K744" s="60">
        <v>0</v>
      </c>
      <c r="L744" s="60">
        <v>0</v>
      </c>
      <c r="M744" s="60">
        <v>0</v>
      </c>
      <c r="N744" s="60">
        <v>0</v>
      </c>
      <c r="O744" s="60">
        <v>0</v>
      </c>
      <c r="P744" s="60">
        <v>0</v>
      </c>
      <c r="Q744" s="60">
        <v>0</v>
      </c>
      <c r="R744" s="60">
        <v>0</v>
      </c>
      <c r="S744" s="60">
        <v>0</v>
      </c>
      <c r="T744" s="60">
        <v>0</v>
      </c>
      <c r="U744" s="60">
        <v>0</v>
      </c>
      <c r="V744" s="60">
        <v>0</v>
      </c>
      <c r="W744" s="60">
        <v>0</v>
      </c>
      <c r="X744" s="60">
        <v>0</v>
      </c>
      <c r="Y744" s="60">
        <v>0</v>
      </c>
      <c r="Z744" s="60">
        <v>0</v>
      </c>
      <c r="AA744" s="60">
        <v>0</v>
      </c>
      <c r="AB744" s="60">
        <v>0</v>
      </c>
      <c r="AC744" s="60">
        <v>0</v>
      </c>
      <c r="AD744" s="60">
        <v>0</v>
      </c>
      <c r="AE744" s="60">
        <v>0</v>
      </c>
      <c r="AF744" s="60">
        <v>0</v>
      </c>
      <c r="AG744" s="60">
        <v>0</v>
      </c>
      <c r="AH744" s="60">
        <v>0</v>
      </c>
      <c r="AI744" s="60">
        <v>0</v>
      </c>
      <c r="AJ744" s="60">
        <v>0</v>
      </c>
      <c r="AK744" s="60">
        <v>0</v>
      </c>
      <c r="AL744" s="60">
        <v>0</v>
      </c>
      <c r="AM744" s="60">
        <v>0</v>
      </c>
      <c r="AN744" s="60">
        <v>0</v>
      </c>
      <c r="AO744" s="60">
        <v>0</v>
      </c>
      <c r="AP744" s="60">
        <v>0</v>
      </c>
      <c r="AQ744" s="60">
        <v>0</v>
      </c>
      <c r="AR744" s="60">
        <v>0</v>
      </c>
      <c r="AS744" s="60">
        <v>0</v>
      </c>
      <c r="AT744" s="60">
        <v>0</v>
      </c>
      <c r="AU744" s="60">
        <v>0</v>
      </c>
      <c r="AV744" s="60">
        <v>0</v>
      </c>
      <c r="AW744" s="60">
        <v>0</v>
      </c>
      <c r="AX744" s="60">
        <v>0</v>
      </c>
      <c r="AY744" s="60">
        <v>0</v>
      </c>
      <c r="AZ744" s="60">
        <v>0</v>
      </c>
      <c r="BA744" s="60">
        <v>0</v>
      </c>
      <c r="BB744" s="60">
        <v>0</v>
      </c>
      <c r="BC744" s="60">
        <v>0</v>
      </c>
      <c r="BD744" s="60">
        <v>0</v>
      </c>
      <c r="BE744" s="60">
        <v>0</v>
      </c>
      <c r="BF744" s="60">
        <v>0</v>
      </c>
      <c r="BG744" s="60">
        <v>0</v>
      </c>
      <c r="BH744" s="60">
        <v>0</v>
      </c>
      <c r="BI744" s="60">
        <v>3.8639171146372497</v>
      </c>
      <c r="BJ744" s="60">
        <v>3.8639171146372497</v>
      </c>
      <c r="BK744" s="60">
        <v>3.8639171146372497</v>
      </c>
      <c r="BL744" s="60">
        <v>3.8639171146372497</v>
      </c>
      <c r="BM744" s="60">
        <v>3.8639171146372497</v>
      </c>
      <c r="BN744" s="60">
        <v>3.8639171146372497</v>
      </c>
      <c r="BO744" s="60">
        <v>3.8639171146372497</v>
      </c>
      <c r="BP744" s="60">
        <v>3.8639171146372497</v>
      </c>
      <c r="BQ744" s="60">
        <v>3.8639171146372497</v>
      </c>
      <c r="BR744" s="60">
        <v>3.8639171146372497</v>
      </c>
      <c r="BS744" s="60">
        <v>3.8639171146372497</v>
      </c>
      <c r="BT744" s="60">
        <v>3.8639171146372604</v>
      </c>
      <c r="BU744" s="60">
        <v>3.8639171146372604</v>
      </c>
      <c r="BV744" s="60">
        <v>4.7161915699582497</v>
      </c>
      <c r="BW744" s="60">
        <v>4.7161915699582497</v>
      </c>
      <c r="BX744" s="60">
        <v>4.7161915699582497</v>
      </c>
      <c r="BY744" s="60">
        <v>4.7161915699582497</v>
      </c>
      <c r="BZ744" s="60">
        <v>4.7161915699582497</v>
      </c>
      <c r="CA744" s="60">
        <v>4.7161915699582497</v>
      </c>
      <c r="CB744" s="60">
        <v>4.7161915699582497</v>
      </c>
      <c r="CC744" s="60">
        <v>4.7161915699582497</v>
      </c>
      <c r="CD744" s="60">
        <v>4.7161915699582497</v>
      </c>
      <c r="CE744" s="60">
        <v>4.7161915699582497</v>
      </c>
      <c r="CF744" s="60">
        <v>4.7161915699582497</v>
      </c>
      <c r="CG744" s="60">
        <v>4.7161915699582622</v>
      </c>
      <c r="CH744" s="60">
        <v>4.7161915699582622</v>
      </c>
    </row>
    <row r="745" spans="1:86">
      <c r="A745" s="57" t="s">
        <v>86</v>
      </c>
      <c r="B745" s="58" t="s">
        <v>723</v>
      </c>
      <c r="C745" s="59" t="s">
        <v>129</v>
      </c>
      <c r="D745" s="58" t="s">
        <v>109</v>
      </c>
      <c r="E745" s="58"/>
      <c r="F745" s="65"/>
      <c r="G745" s="58" t="s">
        <v>693</v>
      </c>
      <c r="H745" s="63">
        <v>350</v>
      </c>
      <c r="I745" s="60">
        <v>0</v>
      </c>
      <c r="J745" s="60">
        <v>0</v>
      </c>
      <c r="K745" s="60">
        <v>0</v>
      </c>
      <c r="L745" s="60">
        <v>0</v>
      </c>
      <c r="M745" s="60">
        <v>0</v>
      </c>
      <c r="N745" s="60">
        <v>0</v>
      </c>
      <c r="O745" s="60">
        <v>0</v>
      </c>
      <c r="P745" s="60">
        <v>0</v>
      </c>
      <c r="Q745" s="60">
        <v>0</v>
      </c>
      <c r="R745" s="60">
        <v>0</v>
      </c>
      <c r="S745" s="60">
        <v>0</v>
      </c>
      <c r="T745" s="60">
        <v>0</v>
      </c>
      <c r="U745" s="60">
        <v>0</v>
      </c>
      <c r="V745" s="60">
        <v>0</v>
      </c>
      <c r="W745" s="60">
        <v>0</v>
      </c>
      <c r="X745" s="60">
        <v>0</v>
      </c>
      <c r="Y745" s="60">
        <v>0</v>
      </c>
      <c r="Z745" s="60">
        <v>0</v>
      </c>
      <c r="AA745" s="60">
        <v>0</v>
      </c>
      <c r="AB745" s="60">
        <v>0</v>
      </c>
      <c r="AC745" s="60">
        <v>0</v>
      </c>
      <c r="AD745" s="60">
        <v>0</v>
      </c>
      <c r="AE745" s="60">
        <v>0</v>
      </c>
      <c r="AF745" s="60">
        <v>0</v>
      </c>
      <c r="AG745" s="60">
        <v>0</v>
      </c>
      <c r="AH745" s="60">
        <v>0</v>
      </c>
      <c r="AI745" s="60">
        <v>0</v>
      </c>
      <c r="AJ745" s="60">
        <v>0</v>
      </c>
      <c r="AK745" s="60">
        <v>0</v>
      </c>
      <c r="AL745" s="60">
        <v>0</v>
      </c>
      <c r="AM745" s="60">
        <v>0</v>
      </c>
      <c r="AN745" s="60">
        <v>0</v>
      </c>
      <c r="AO745" s="60">
        <v>0</v>
      </c>
      <c r="AP745" s="60">
        <v>0</v>
      </c>
      <c r="AQ745" s="60">
        <v>0</v>
      </c>
      <c r="AR745" s="60">
        <v>0</v>
      </c>
      <c r="AS745" s="60">
        <v>0</v>
      </c>
      <c r="AT745" s="60">
        <v>0</v>
      </c>
      <c r="AU745" s="60">
        <v>0</v>
      </c>
      <c r="AV745" s="60">
        <v>1.5813900000000001</v>
      </c>
      <c r="AW745" s="60">
        <v>1.5813900000000001</v>
      </c>
      <c r="AX745" s="60">
        <v>1.5813900000000001</v>
      </c>
      <c r="AY745" s="60">
        <v>1.5813900000000001</v>
      </c>
      <c r="AZ745" s="60">
        <v>1.5813900000000001</v>
      </c>
      <c r="BA745" s="60">
        <v>1.5813900000000001</v>
      </c>
      <c r="BB745" s="60">
        <v>1.5813900000000001</v>
      </c>
      <c r="BC745" s="60">
        <v>1.5813900000000001</v>
      </c>
      <c r="BD745" s="60">
        <v>1.5813900000000001</v>
      </c>
      <c r="BE745" s="60">
        <v>1.5813900000000001</v>
      </c>
      <c r="BF745" s="60">
        <v>1.5813900000000001</v>
      </c>
      <c r="BG745" s="60">
        <v>1.5813899999999987</v>
      </c>
      <c r="BH745" s="60">
        <v>1.5813899999999987</v>
      </c>
      <c r="BI745" s="60">
        <v>10.134971999999999</v>
      </c>
      <c r="BJ745" s="60">
        <v>10.134971999999999</v>
      </c>
      <c r="BK745" s="60">
        <v>10.134971999999999</v>
      </c>
      <c r="BL745" s="60">
        <v>10.134971999999999</v>
      </c>
      <c r="BM745" s="60">
        <v>10.134971999999999</v>
      </c>
      <c r="BN745" s="60">
        <v>10.134971999999999</v>
      </c>
      <c r="BO745" s="60">
        <v>10.134971999999999</v>
      </c>
      <c r="BP745" s="60">
        <v>10.134971999999999</v>
      </c>
      <c r="BQ745" s="60">
        <v>10.134971999999999</v>
      </c>
      <c r="BR745" s="60">
        <v>10.134971999999999</v>
      </c>
      <c r="BS745" s="60">
        <v>10.134971999999999</v>
      </c>
      <c r="BT745" s="60">
        <v>10.134971999999989</v>
      </c>
      <c r="BU745" s="60">
        <v>10.134971999999989</v>
      </c>
      <c r="BV745" s="60">
        <v>120.792672</v>
      </c>
      <c r="BW745" s="60">
        <v>120.792672</v>
      </c>
      <c r="BX745" s="60">
        <v>120.792672</v>
      </c>
      <c r="BY745" s="60">
        <v>120.792672</v>
      </c>
      <c r="BZ745" s="60">
        <v>120.792672</v>
      </c>
      <c r="CA745" s="60">
        <v>120.792672</v>
      </c>
      <c r="CB745" s="60">
        <v>120.792672</v>
      </c>
      <c r="CC745" s="60">
        <v>120.792672</v>
      </c>
      <c r="CD745" s="60">
        <v>120.792672</v>
      </c>
      <c r="CE745" s="60">
        <v>120.792672</v>
      </c>
      <c r="CF745" s="60">
        <v>120.792672</v>
      </c>
      <c r="CG745" s="60">
        <v>0</v>
      </c>
      <c r="CH745" s="60">
        <v>0</v>
      </c>
    </row>
    <row r="746" spans="1:86">
      <c r="A746" s="57" t="s">
        <v>86</v>
      </c>
      <c r="B746" s="58" t="s">
        <v>723</v>
      </c>
      <c r="C746" s="59" t="s">
        <v>129</v>
      </c>
      <c r="D746" s="58" t="s">
        <v>109</v>
      </c>
      <c r="E746" s="58"/>
      <c r="F746" s="65"/>
      <c r="G746" s="58" t="s">
        <v>693</v>
      </c>
      <c r="H746" s="63">
        <v>350</v>
      </c>
      <c r="I746" s="60">
        <v>0</v>
      </c>
      <c r="J746" s="60">
        <v>0</v>
      </c>
      <c r="K746" s="60">
        <v>0</v>
      </c>
      <c r="L746" s="60">
        <v>0</v>
      </c>
      <c r="M746" s="60">
        <v>0</v>
      </c>
      <c r="N746" s="60">
        <v>0</v>
      </c>
      <c r="O746" s="60">
        <v>0</v>
      </c>
      <c r="P746" s="60">
        <v>0</v>
      </c>
      <c r="Q746" s="60">
        <v>0</v>
      </c>
      <c r="R746" s="60">
        <v>0</v>
      </c>
      <c r="S746" s="60">
        <v>0</v>
      </c>
      <c r="T746" s="60">
        <v>0</v>
      </c>
      <c r="U746" s="60">
        <v>0</v>
      </c>
      <c r="V746" s="60">
        <v>22.5268333</v>
      </c>
      <c r="W746" s="60">
        <v>22.5268333</v>
      </c>
      <c r="X746" s="60">
        <v>22.5268333</v>
      </c>
      <c r="Y746" s="60">
        <v>22.5268333</v>
      </c>
      <c r="Z746" s="60">
        <v>22.5268333</v>
      </c>
      <c r="AA746" s="60">
        <v>22.5268333</v>
      </c>
      <c r="AB746" s="60">
        <v>22.5268333</v>
      </c>
      <c r="AC746" s="60">
        <v>22.5268333</v>
      </c>
      <c r="AD746" s="60">
        <v>22.5268333</v>
      </c>
      <c r="AE746" s="60">
        <v>22.5268333</v>
      </c>
      <c r="AF746" s="60">
        <v>22.5268333</v>
      </c>
      <c r="AG746" s="60">
        <v>22.5268333</v>
      </c>
      <c r="AH746" s="60">
        <v>22.5268333</v>
      </c>
      <c r="AI746" s="60">
        <v>40.975083300000001</v>
      </c>
      <c r="AJ746" s="60">
        <v>40.975083300000001</v>
      </c>
      <c r="AK746" s="60">
        <v>40.975083300000001</v>
      </c>
      <c r="AL746" s="60">
        <v>40.975083300000001</v>
      </c>
      <c r="AM746" s="60">
        <v>40.975083300000001</v>
      </c>
      <c r="AN746" s="60">
        <v>40.975083300000001</v>
      </c>
      <c r="AO746" s="60">
        <v>40.975083300000001</v>
      </c>
      <c r="AP746" s="60">
        <v>40.975083300000001</v>
      </c>
      <c r="AQ746" s="60">
        <v>40.975083300000001</v>
      </c>
      <c r="AR746" s="60">
        <v>40.975083300000001</v>
      </c>
      <c r="AS746" s="60">
        <v>40.975083300000001</v>
      </c>
      <c r="AT746" s="60">
        <v>40.975083300000001</v>
      </c>
      <c r="AU746" s="60">
        <v>40.975083300000001</v>
      </c>
      <c r="AV746" s="60">
        <v>0</v>
      </c>
      <c r="AW746" s="60">
        <v>0</v>
      </c>
      <c r="AX746" s="60">
        <v>0</v>
      </c>
      <c r="AY746" s="60">
        <v>0</v>
      </c>
      <c r="AZ746" s="60">
        <v>0</v>
      </c>
      <c r="BA746" s="60">
        <v>0</v>
      </c>
      <c r="BB746" s="60">
        <v>0</v>
      </c>
      <c r="BC746" s="60">
        <v>0</v>
      </c>
      <c r="BD746" s="60">
        <v>0</v>
      </c>
      <c r="BE746" s="60">
        <v>0</v>
      </c>
      <c r="BF746" s="60">
        <v>0</v>
      </c>
      <c r="BG746" s="60">
        <v>0</v>
      </c>
      <c r="BH746" s="60">
        <v>0</v>
      </c>
      <c r="BI746" s="60">
        <v>0</v>
      </c>
      <c r="BJ746" s="60">
        <v>0</v>
      </c>
      <c r="BK746" s="60">
        <v>0</v>
      </c>
      <c r="BL746" s="60">
        <v>0</v>
      </c>
      <c r="BM746" s="60">
        <v>0</v>
      </c>
      <c r="BN746" s="60">
        <v>0</v>
      </c>
      <c r="BO746" s="60">
        <v>0</v>
      </c>
      <c r="BP746" s="60">
        <v>0</v>
      </c>
      <c r="BQ746" s="60">
        <v>0</v>
      </c>
      <c r="BR746" s="60">
        <v>0</v>
      </c>
      <c r="BS746" s="60">
        <v>0</v>
      </c>
      <c r="BT746" s="60">
        <v>0</v>
      </c>
      <c r="BU746" s="60">
        <v>0</v>
      </c>
      <c r="BV746" s="60">
        <v>0</v>
      </c>
      <c r="BW746" s="60">
        <v>0</v>
      </c>
      <c r="BX746" s="60">
        <v>0</v>
      </c>
      <c r="BY746" s="60">
        <v>0</v>
      </c>
      <c r="BZ746" s="60">
        <v>0</v>
      </c>
      <c r="CA746" s="60">
        <v>0</v>
      </c>
      <c r="CB746" s="60">
        <v>0</v>
      </c>
      <c r="CC746" s="60">
        <v>0</v>
      </c>
      <c r="CD746" s="60">
        <v>0</v>
      </c>
      <c r="CE746" s="60">
        <v>0</v>
      </c>
      <c r="CF746" s="60">
        <v>0</v>
      </c>
      <c r="CG746" s="60">
        <v>0</v>
      </c>
      <c r="CH746" s="60">
        <v>0</v>
      </c>
    </row>
    <row r="747" spans="1:86">
      <c r="A747" s="57" t="s">
        <v>86</v>
      </c>
      <c r="B747" s="58" t="s">
        <v>723</v>
      </c>
      <c r="C747" s="59" t="s">
        <v>129</v>
      </c>
      <c r="D747" s="58" t="s">
        <v>109</v>
      </c>
      <c r="E747" s="58"/>
      <c r="F747" s="65"/>
      <c r="G747" s="58" t="s">
        <v>693</v>
      </c>
      <c r="H747" s="63">
        <v>350</v>
      </c>
      <c r="I747" s="60">
        <v>0</v>
      </c>
      <c r="J747" s="60">
        <v>0</v>
      </c>
      <c r="K747" s="60">
        <v>0</v>
      </c>
      <c r="L747" s="60">
        <v>0</v>
      </c>
      <c r="M747" s="60">
        <v>0</v>
      </c>
      <c r="N747" s="60">
        <v>0</v>
      </c>
      <c r="O747" s="60">
        <v>0</v>
      </c>
      <c r="P747" s="60">
        <v>0</v>
      </c>
      <c r="Q747" s="60">
        <v>0</v>
      </c>
      <c r="R747" s="60">
        <v>0</v>
      </c>
      <c r="S747" s="60">
        <v>0</v>
      </c>
      <c r="T747" s="60">
        <v>0</v>
      </c>
      <c r="U747" s="60">
        <v>0</v>
      </c>
      <c r="V747" s="60">
        <v>0</v>
      </c>
      <c r="W747" s="60">
        <v>0</v>
      </c>
      <c r="X747" s="60">
        <v>0</v>
      </c>
      <c r="Y747" s="60">
        <v>0</v>
      </c>
      <c r="Z747" s="60">
        <v>0</v>
      </c>
      <c r="AA747" s="60">
        <v>0</v>
      </c>
      <c r="AB747" s="60">
        <v>0</v>
      </c>
      <c r="AC747" s="60">
        <v>0</v>
      </c>
      <c r="AD747" s="60">
        <v>0</v>
      </c>
      <c r="AE747" s="60">
        <v>0</v>
      </c>
      <c r="AF747" s="60">
        <v>0</v>
      </c>
      <c r="AG747" s="60">
        <v>0</v>
      </c>
      <c r="AH747" s="60">
        <v>0</v>
      </c>
      <c r="AI747" s="60">
        <v>0</v>
      </c>
      <c r="AJ747" s="60">
        <v>0</v>
      </c>
      <c r="AK747" s="60">
        <v>0</v>
      </c>
      <c r="AL747" s="60">
        <v>0</v>
      </c>
      <c r="AM747" s="60">
        <v>0</v>
      </c>
      <c r="AN747" s="60">
        <v>0</v>
      </c>
      <c r="AO747" s="60">
        <v>0</v>
      </c>
      <c r="AP747" s="60">
        <v>0</v>
      </c>
      <c r="AQ747" s="60">
        <v>0</v>
      </c>
      <c r="AR747" s="60">
        <v>0</v>
      </c>
      <c r="AS747" s="60">
        <v>0</v>
      </c>
      <c r="AT747" s="60">
        <v>0</v>
      </c>
      <c r="AU747" s="60">
        <v>0</v>
      </c>
      <c r="AV747" s="60">
        <v>1.0841737481055</v>
      </c>
      <c r="AW747" s="60">
        <v>1.0841737481055</v>
      </c>
      <c r="AX747" s="60">
        <v>1.0841737481055</v>
      </c>
      <c r="AY747" s="60">
        <v>1.0841737481055</v>
      </c>
      <c r="AZ747" s="60">
        <v>1.0841737481055</v>
      </c>
      <c r="BA747" s="60">
        <v>1.0841737481055</v>
      </c>
      <c r="BB747" s="60">
        <v>1.0841737481055</v>
      </c>
      <c r="BC747" s="60">
        <v>1.0841737481055</v>
      </c>
      <c r="BD747" s="60">
        <v>1.0841737481055</v>
      </c>
      <c r="BE747" s="60">
        <v>1.0841737481055</v>
      </c>
      <c r="BF747" s="60">
        <v>1.0841737481055</v>
      </c>
      <c r="BG747" s="60">
        <v>1.0841737481055027</v>
      </c>
      <c r="BH747" s="60">
        <v>1.0841737481055027</v>
      </c>
      <c r="BI747" s="60">
        <v>20.274185305494751</v>
      </c>
      <c r="BJ747" s="60">
        <v>20.274185305494751</v>
      </c>
      <c r="BK747" s="60">
        <v>20.274185305494751</v>
      </c>
      <c r="BL747" s="60">
        <v>20.274185305494751</v>
      </c>
      <c r="BM747" s="60">
        <v>20.274185305494751</v>
      </c>
      <c r="BN747" s="60">
        <v>20.274185305494751</v>
      </c>
      <c r="BO747" s="60">
        <v>20.274185305494751</v>
      </c>
      <c r="BP747" s="60">
        <v>20.274185305494751</v>
      </c>
      <c r="BQ747" s="60">
        <v>20.274185305494751</v>
      </c>
      <c r="BR747" s="60">
        <v>20.274185305494751</v>
      </c>
      <c r="BS747" s="60">
        <v>20.274185305494751</v>
      </c>
      <c r="BT747" s="60">
        <v>20.274185305494772</v>
      </c>
      <c r="BU747" s="60">
        <v>20.274185305494772</v>
      </c>
      <c r="BV747" s="60">
        <v>36.877581401094005</v>
      </c>
      <c r="BW747" s="60">
        <v>36.877581401094005</v>
      </c>
      <c r="BX747" s="60">
        <v>0</v>
      </c>
      <c r="BY747" s="60">
        <v>0</v>
      </c>
      <c r="BZ747" s="60">
        <v>0</v>
      </c>
      <c r="CA747" s="60">
        <v>0</v>
      </c>
      <c r="CB747" s="60">
        <v>0</v>
      </c>
      <c r="CC747" s="60">
        <v>0</v>
      </c>
      <c r="CD747" s="60">
        <v>0</v>
      </c>
      <c r="CE747" s="60">
        <v>0</v>
      </c>
      <c r="CF747" s="60">
        <v>0</v>
      </c>
      <c r="CG747" s="60">
        <v>0</v>
      </c>
      <c r="CH747" s="60">
        <v>0</v>
      </c>
    </row>
    <row r="748" spans="1:86">
      <c r="A748" s="57" t="s">
        <v>86</v>
      </c>
      <c r="B748" s="58" t="s">
        <v>723</v>
      </c>
      <c r="C748" s="59" t="s">
        <v>129</v>
      </c>
      <c r="D748" s="58" t="s">
        <v>109</v>
      </c>
      <c r="E748" s="58"/>
      <c r="F748" s="65"/>
      <c r="G748" s="58" t="s">
        <v>693</v>
      </c>
      <c r="H748" s="63">
        <v>350</v>
      </c>
      <c r="I748" s="60">
        <v>0</v>
      </c>
      <c r="J748" s="60">
        <v>0</v>
      </c>
      <c r="K748" s="60">
        <v>0</v>
      </c>
      <c r="L748" s="60">
        <v>0</v>
      </c>
      <c r="M748" s="60">
        <v>0</v>
      </c>
      <c r="N748" s="60">
        <v>0</v>
      </c>
      <c r="O748" s="60">
        <v>0</v>
      </c>
      <c r="P748" s="60">
        <v>0</v>
      </c>
      <c r="Q748" s="60">
        <v>0</v>
      </c>
      <c r="R748" s="60">
        <v>0</v>
      </c>
      <c r="S748" s="60">
        <v>0.45</v>
      </c>
      <c r="T748" s="60">
        <v>1</v>
      </c>
      <c r="U748" s="60">
        <v>1</v>
      </c>
      <c r="V748" s="60">
        <v>51.04954</v>
      </c>
      <c r="W748" s="60">
        <v>46.30603</v>
      </c>
      <c r="X748" s="60">
        <v>51.176369999999999</v>
      </c>
      <c r="Y748" s="60">
        <v>54.742589400000007</v>
      </c>
      <c r="Z748" s="60">
        <v>76.740436499999987</v>
      </c>
      <c r="AA748" s="60">
        <v>72.949279399999995</v>
      </c>
      <c r="AB748" s="60">
        <v>76.043599999999998</v>
      </c>
      <c r="AC748" s="60">
        <v>76.075999999999993</v>
      </c>
      <c r="AD748" s="60">
        <v>73.254919999999998</v>
      </c>
      <c r="AE748" s="60">
        <v>75.432209999999998</v>
      </c>
      <c r="AF748" s="60">
        <v>72.402559999999994</v>
      </c>
      <c r="AG748" s="60">
        <v>74.384619999999984</v>
      </c>
      <c r="AH748" s="60">
        <v>74.384619999999984</v>
      </c>
      <c r="AI748" s="60">
        <v>74.625029999999981</v>
      </c>
      <c r="AJ748" s="60">
        <v>68.722939999999994</v>
      </c>
      <c r="AK748" s="60">
        <v>74.479829999999993</v>
      </c>
      <c r="AL748" s="60">
        <v>73.066270000000003</v>
      </c>
      <c r="AM748" s="60">
        <v>75.340670000000017</v>
      </c>
      <c r="AN748" s="60">
        <v>72.50403</v>
      </c>
      <c r="AO748" s="60">
        <v>74.592600000000004</v>
      </c>
      <c r="AP748" s="60">
        <v>73.699770000000001</v>
      </c>
      <c r="AQ748" s="60">
        <v>72.436750000000018</v>
      </c>
      <c r="AR748" s="60">
        <v>75.461299999999994</v>
      </c>
      <c r="AS748" s="60">
        <v>73.112349999999992</v>
      </c>
      <c r="AT748" s="60">
        <v>75.952259999999995</v>
      </c>
      <c r="AU748" s="60">
        <v>75.952259999999995</v>
      </c>
      <c r="AV748" s="60">
        <v>628.31980808977607</v>
      </c>
      <c r="AW748" s="60">
        <v>578.62602496997567</v>
      </c>
      <c r="AX748" s="60">
        <v>627.09726873354896</v>
      </c>
      <c r="AY748" s="60">
        <v>615.19552815236068</v>
      </c>
      <c r="AZ748" s="60">
        <v>634.34527685623914</v>
      </c>
      <c r="BA748" s="60">
        <v>610.46164022092</v>
      </c>
      <c r="BB748" s="60">
        <v>628.04675746083365</v>
      </c>
      <c r="BC748" s="60">
        <v>620.52940337391658</v>
      </c>
      <c r="BD748" s="60">
        <v>609.89516330709796</v>
      </c>
      <c r="BE748" s="60">
        <v>635.36094436685687</v>
      </c>
      <c r="BF748" s="60">
        <v>615.58350758441964</v>
      </c>
      <c r="BG748" s="60">
        <v>639.49467688405468</v>
      </c>
      <c r="BH748" s="60">
        <v>639.49467688405468</v>
      </c>
      <c r="BI748" s="60">
        <v>884.93598173464045</v>
      </c>
      <c r="BJ748" s="60">
        <v>814.94643789879603</v>
      </c>
      <c r="BK748" s="60">
        <v>883.21413713976551</v>
      </c>
      <c r="BL748" s="60">
        <v>866.4515293881733</v>
      </c>
      <c r="BM748" s="60">
        <v>893.42235133433894</v>
      </c>
      <c r="BN748" s="60">
        <v>0</v>
      </c>
      <c r="BO748" s="60">
        <v>0</v>
      </c>
      <c r="BP748" s="60">
        <v>0</v>
      </c>
      <c r="BQ748" s="60">
        <v>0</v>
      </c>
      <c r="BR748" s="60">
        <v>0</v>
      </c>
      <c r="BS748" s="60">
        <v>0</v>
      </c>
      <c r="BT748" s="60">
        <v>0</v>
      </c>
      <c r="BU748" s="60">
        <v>0</v>
      </c>
      <c r="BV748" s="60">
        <v>0</v>
      </c>
      <c r="BW748" s="60">
        <v>0</v>
      </c>
      <c r="BX748" s="60">
        <v>0</v>
      </c>
      <c r="BY748" s="60">
        <v>0</v>
      </c>
      <c r="BZ748" s="60">
        <v>0</v>
      </c>
      <c r="CA748" s="60">
        <v>0</v>
      </c>
      <c r="CB748" s="60">
        <v>0</v>
      </c>
      <c r="CC748" s="60">
        <v>0</v>
      </c>
      <c r="CD748" s="60">
        <v>0</v>
      </c>
      <c r="CE748" s="60">
        <v>0</v>
      </c>
      <c r="CF748" s="60">
        <v>0</v>
      </c>
      <c r="CG748" s="60">
        <v>0</v>
      </c>
      <c r="CH748" s="60">
        <v>0</v>
      </c>
    </row>
    <row r="749" spans="1:86">
      <c r="A749" s="57" t="s">
        <v>86</v>
      </c>
      <c r="B749" s="58" t="s">
        <v>723</v>
      </c>
      <c r="C749" s="59" t="s">
        <v>129</v>
      </c>
      <c r="D749" s="58" t="s">
        <v>109</v>
      </c>
      <c r="E749" s="58"/>
      <c r="F749" s="65"/>
      <c r="G749" s="58" t="s">
        <v>693</v>
      </c>
      <c r="H749" s="63">
        <v>350</v>
      </c>
      <c r="I749" s="60">
        <v>0</v>
      </c>
      <c r="J749" s="60">
        <v>0</v>
      </c>
      <c r="K749" s="60">
        <v>0</v>
      </c>
      <c r="L749" s="60">
        <v>0</v>
      </c>
      <c r="M749" s="60">
        <v>0</v>
      </c>
      <c r="N749" s="60">
        <v>0</v>
      </c>
      <c r="O749" s="60">
        <v>0</v>
      </c>
      <c r="P749" s="60">
        <v>0</v>
      </c>
      <c r="Q749" s="60">
        <v>0</v>
      </c>
      <c r="R749" s="60">
        <v>0</v>
      </c>
      <c r="S749" s="60">
        <v>0</v>
      </c>
      <c r="T749" s="60">
        <v>1.82</v>
      </c>
      <c r="U749" s="60">
        <v>1.82</v>
      </c>
      <c r="V749" s="60">
        <v>13.71011</v>
      </c>
      <c r="W749" s="60">
        <v>12.436170000000001</v>
      </c>
      <c r="X749" s="60">
        <v>13.74418</v>
      </c>
      <c r="Y749" s="60">
        <v>13.39836</v>
      </c>
      <c r="Z749" s="60">
        <v>13.86487</v>
      </c>
      <c r="AA749" s="60">
        <v>23.557780000000005</v>
      </c>
      <c r="AB749" s="60">
        <v>46.193119999999993</v>
      </c>
      <c r="AC749" s="60">
        <v>46.212829999999997</v>
      </c>
      <c r="AD749" s="60">
        <v>44.49915</v>
      </c>
      <c r="AE749" s="60">
        <v>45.821759999999998</v>
      </c>
      <c r="AF749" s="60">
        <v>43.981409999999997</v>
      </c>
      <c r="AG749" s="60">
        <v>59.991454099999999</v>
      </c>
      <c r="AH749" s="60">
        <v>59.991454099999999</v>
      </c>
      <c r="AI749" s="60">
        <v>160.44812999999999</v>
      </c>
      <c r="AJ749" s="60">
        <v>10196.8436958</v>
      </c>
      <c r="AK749" s="60">
        <v>244.18121000000065</v>
      </c>
      <c r="AL749" s="60">
        <v>236.39350000000002</v>
      </c>
      <c r="AM749" s="60">
        <v>234.81001000000003</v>
      </c>
      <c r="AN749" s="60">
        <v>225.96902999999998</v>
      </c>
      <c r="AO749" s="60">
        <v>232.47845000000001</v>
      </c>
      <c r="AP749" s="60">
        <v>282.55291999999992</v>
      </c>
      <c r="AQ749" s="60">
        <v>762.59535000000005</v>
      </c>
      <c r="AR749" s="60">
        <v>695.78178000000003</v>
      </c>
      <c r="AS749" s="60">
        <v>114.15968999999996</v>
      </c>
      <c r="AT749" s="60">
        <v>118.59411</v>
      </c>
      <c r="AU749" s="60">
        <v>118.59411</v>
      </c>
      <c r="AV749" s="60">
        <v>302.51646333430057</v>
      </c>
      <c r="AW749" s="60">
        <v>19225.609497761518</v>
      </c>
      <c r="AX749" s="60">
        <v>460.39075719916582</v>
      </c>
      <c r="AY749" s="60">
        <v>445.70744187057198</v>
      </c>
      <c r="AZ749" s="60">
        <v>0</v>
      </c>
      <c r="BA749" s="60">
        <v>0</v>
      </c>
      <c r="BB749" s="60">
        <v>0</v>
      </c>
      <c r="BC749" s="60">
        <v>0</v>
      </c>
      <c r="BD749" s="60">
        <v>0</v>
      </c>
      <c r="BE749" s="60">
        <v>0</v>
      </c>
      <c r="BF749" s="60">
        <v>0</v>
      </c>
      <c r="BG749" s="60">
        <v>0</v>
      </c>
      <c r="BH749" s="60">
        <v>0</v>
      </c>
      <c r="BI749" s="60">
        <v>0</v>
      </c>
      <c r="BJ749" s="60">
        <v>0</v>
      </c>
      <c r="BK749" s="60">
        <v>0</v>
      </c>
      <c r="BL749" s="60">
        <v>0</v>
      </c>
      <c r="BM749" s="60">
        <v>0</v>
      </c>
      <c r="BN749" s="60">
        <v>0</v>
      </c>
      <c r="BO749" s="60">
        <v>0</v>
      </c>
      <c r="BP749" s="60">
        <v>0</v>
      </c>
      <c r="BQ749" s="60">
        <v>0</v>
      </c>
      <c r="BR749" s="60">
        <v>0</v>
      </c>
      <c r="BS749" s="60">
        <v>0</v>
      </c>
      <c r="BT749" s="60">
        <v>0</v>
      </c>
      <c r="BU749" s="60">
        <v>0</v>
      </c>
      <c r="BV749" s="60">
        <v>0</v>
      </c>
      <c r="BW749" s="60">
        <v>0</v>
      </c>
      <c r="BX749" s="60">
        <v>0</v>
      </c>
      <c r="BY749" s="60">
        <v>0</v>
      </c>
      <c r="BZ749" s="60">
        <v>0</v>
      </c>
      <c r="CA749" s="60">
        <v>0</v>
      </c>
      <c r="CB749" s="60">
        <v>0</v>
      </c>
      <c r="CC749" s="60">
        <v>0</v>
      </c>
      <c r="CD749" s="60">
        <v>0</v>
      </c>
      <c r="CE749" s="60">
        <v>0</v>
      </c>
      <c r="CF749" s="60">
        <v>0</v>
      </c>
      <c r="CG749" s="60">
        <v>0</v>
      </c>
      <c r="CH749" s="60">
        <v>0</v>
      </c>
    </row>
    <row r="750" spans="1:86">
      <c r="A750" s="57" t="s">
        <v>86</v>
      </c>
      <c r="B750" s="57" t="s">
        <v>87</v>
      </c>
      <c r="C750" s="58" t="s">
        <v>129</v>
      </c>
      <c r="D750" s="58" t="s">
        <v>109</v>
      </c>
      <c r="E750" s="58"/>
      <c r="F750" s="65"/>
      <c r="G750" s="58" t="s">
        <v>130</v>
      </c>
      <c r="H750" s="63">
        <v>353</v>
      </c>
      <c r="I750" s="60">
        <v>0.05</v>
      </c>
      <c r="J750" s="60">
        <v>0.06</v>
      </c>
      <c r="K750" s="60">
        <v>0.06</v>
      </c>
      <c r="L750" s="60">
        <v>0.06</v>
      </c>
      <c r="M750" s="60">
        <v>0.06</v>
      </c>
      <c r="N750" s="60">
        <v>0.06</v>
      </c>
      <c r="O750" s="60">
        <v>0.06</v>
      </c>
      <c r="P750" s="60">
        <v>7.0000000000000007E-2</v>
      </c>
      <c r="Q750" s="60">
        <v>7.0000000000000007E-2</v>
      </c>
      <c r="R750" s="60">
        <v>7.0000000000000007E-2</v>
      </c>
      <c r="S750" s="60">
        <v>7.0000000000000007E-2</v>
      </c>
      <c r="T750" s="60">
        <v>7.0000000000000007E-2</v>
      </c>
      <c r="U750" s="60">
        <v>0.76000000000000023</v>
      </c>
      <c r="V750" s="60">
        <v>14.149438219610142</v>
      </c>
      <c r="W750" s="60">
        <v>14.2942015232461</v>
      </c>
      <c r="X750" s="60">
        <v>14.316111628118863</v>
      </c>
      <c r="Y750" s="60">
        <v>14.338059839385545</v>
      </c>
      <c r="Z750" s="60">
        <v>14.360046244736509</v>
      </c>
      <c r="AA750" s="60">
        <v>14.382070932158804</v>
      </c>
      <c r="AB750" s="60">
        <v>14.404133989944325</v>
      </c>
      <c r="AC750" s="60">
        <v>14.426235506684417</v>
      </c>
      <c r="AD750" s="60">
        <v>14.448375571259838</v>
      </c>
      <c r="AE750" s="60">
        <v>14.470554272871249</v>
      </c>
      <c r="AF750" s="60">
        <v>14.492771701004614</v>
      </c>
      <c r="AG750" s="60">
        <v>14.515027945464002</v>
      </c>
      <c r="AH750" s="60">
        <v>172.59702737448441</v>
      </c>
      <c r="AI750" s="60">
        <v>14.290203783262966</v>
      </c>
      <c r="AJ750" s="60">
        <v>14.31210326126048</v>
      </c>
      <c r="AK750" s="60">
        <v>14.334040805858134</v>
      </c>
      <c r="AL750" s="60">
        <v>14.356016504573304</v>
      </c>
      <c r="AM750" s="60">
        <v>14.378030445206166</v>
      </c>
      <c r="AN750" s="60">
        <v>14.400082715853966</v>
      </c>
      <c r="AO750" s="60">
        <v>14.42217340491918</v>
      </c>
      <c r="AP750" s="60">
        <v>14.4443026011041</v>
      </c>
      <c r="AQ750" s="60">
        <v>14.466470393400797</v>
      </c>
      <c r="AR750" s="60">
        <v>14.488676871121635</v>
      </c>
      <c r="AS750" s="60">
        <v>14.510922123864665</v>
      </c>
      <c r="AT750" s="60">
        <v>14.533206241546409</v>
      </c>
      <c r="AU750" s="60">
        <v>172.93622915197182</v>
      </c>
      <c r="AV750" s="60">
        <v>14.308100514597287</v>
      </c>
      <c r="AW750" s="60">
        <v>14.330027419010829</v>
      </c>
      <c r="AX750" s="60">
        <v>14.351992437698266</v>
      </c>
      <c r="AY750" s="60">
        <v>14.373995658286583</v>
      </c>
      <c r="AZ750" s="60">
        <v>14.396037168685917</v>
      </c>
      <c r="BA750" s="60">
        <v>14.41811705710384</v>
      </c>
      <c r="BB750" s="60">
        <v>14.440235412053545</v>
      </c>
      <c r="BC750" s="60">
        <v>14.462392322348407</v>
      </c>
      <c r="BD750" s="60">
        <v>14.484587877091951</v>
      </c>
      <c r="BE750" s="60">
        <v>14.506822165708401</v>
      </c>
      <c r="BF750" s="60">
        <v>14.529095277908006</v>
      </c>
      <c r="BG750" s="60">
        <v>14.551407303719911</v>
      </c>
      <c r="BH750" s="60">
        <v>173.15281061421294</v>
      </c>
      <c r="BI750" s="60">
        <v>14.326019659397312</v>
      </c>
      <c r="BJ750" s="60">
        <v>14.347974024575111</v>
      </c>
      <c r="BK750" s="60">
        <v>14.369966551760271</v>
      </c>
      <c r="BL750" s="60">
        <v>14.391997328689515</v>
      </c>
      <c r="BM750" s="60">
        <v>14.414066443383074</v>
      </c>
      <c r="BN750" s="60">
        <v>14.436173984159</v>
      </c>
      <c r="BO750" s="60">
        <v>14.458320039641325</v>
      </c>
      <c r="BP750" s="60">
        <v>14.480504698754663</v>
      </c>
      <c r="BQ750" s="60">
        <v>14.502728050714126</v>
      </c>
      <c r="BR750" s="60">
        <v>14.524990185055927</v>
      </c>
      <c r="BS750" s="60">
        <v>14.547291191602673</v>
      </c>
      <c r="BT750" s="60">
        <v>14.56963116049625</v>
      </c>
      <c r="BU750" s="60">
        <v>173.36966331822924</v>
      </c>
      <c r="BV750" s="60">
        <v>14.343961245733167</v>
      </c>
      <c r="BW750" s="60">
        <v>14.365943106066473</v>
      </c>
      <c r="BX750" s="60">
        <v>14.38796317620038</v>
      </c>
      <c r="BY750" s="60">
        <v>14.410021543981493</v>
      </c>
      <c r="BZ750" s="60">
        <v>14.432118297540281</v>
      </c>
      <c r="CA750" s="60">
        <v>14.454253525305401</v>
      </c>
      <c r="CB750" s="60">
        <v>14.476427316011877</v>
      </c>
      <c r="CC750" s="60">
        <v>14.498639758695688</v>
      </c>
      <c r="CD750" s="60">
        <v>14.520890942683678</v>
      </c>
      <c r="CE750" s="60">
        <v>14.543180957624196</v>
      </c>
      <c r="CF750" s="60">
        <v>14.565509893452337</v>
      </c>
      <c r="CG750" s="60">
        <v>14.58787784042288</v>
      </c>
      <c r="CH750" s="60">
        <v>173.58678760371788</v>
      </c>
    </row>
    <row r="751" spans="1:86">
      <c r="A751" s="57" t="s">
        <v>86</v>
      </c>
      <c r="B751" s="57" t="s">
        <v>87</v>
      </c>
      <c r="C751" s="58" t="s">
        <v>129</v>
      </c>
      <c r="D751" s="58" t="s">
        <v>109</v>
      </c>
      <c r="E751" s="58"/>
      <c r="F751" s="65"/>
      <c r="G751" s="58" t="s">
        <v>130</v>
      </c>
      <c r="H751" s="63">
        <v>353</v>
      </c>
      <c r="I751" s="60">
        <v>15.73</v>
      </c>
      <c r="J751" s="60">
        <v>15.92</v>
      </c>
      <c r="K751" s="60">
        <v>16.13</v>
      </c>
      <c r="L751" s="60">
        <v>16.54</v>
      </c>
      <c r="M751" s="60">
        <v>16.97</v>
      </c>
      <c r="N751" s="60">
        <v>17.27</v>
      </c>
      <c r="O751" s="60">
        <v>17.5</v>
      </c>
      <c r="P751" s="60">
        <v>17.84</v>
      </c>
      <c r="Q751" s="60">
        <v>18.37</v>
      </c>
      <c r="R751" s="60">
        <v>18.64</v>
      </c>
      <c r="S751" s="60">
        <v>19.489999999999998</v>
      </c>
      <c r="T751" s="60">
        <v>20.350000000000001</v>
      </c>
      <c r="U751" s="60">
        <v>210.74999999999997</v>
      </c>
      <c r="V751" s="60">
        <v>21.115065175611722</v>
      </c>
      <c r="W751" s="60">
        <v>21.742328681680661</v>
      </c>
      <c r="X751" s="60">
        <v>22.123759529465822</v>
      </c>
      <c r="Y751" s="60">
        <v>22.524609137186836</v>
      </c>
      <c r="Z751" s="60">
        <v>22.937620710812421</v>
      </c>
      <c r="AA751" s="60">
        <v>23.339257605645116</v>
      </c>
      <c r="AB751" s="60">
        <v>23.742283599566139</v>
      </c>
      <c r="AC751" s="60">
        <v>24.147566434599472</v>
      </c>
      <c r="AD751" s="60">
        <v>24.611943470812506</v>
      </c>
      <c r="AE751" s="60">
        <v>25.123745852980665</v>
      </c>
      <c r="AF751" s="60">
        <v>25.6236807662053</v>
      </c>
      <c r="AG751" s="60">
        <v>26.066397686113657</v>
      </c>
      <c r="AH751" s="60">
        <v>283.09825865068035</v>
      </c>
      <c r="AI751" s="60">
        <v>26.015997511257634</v>
      </c>
      <c r="AJ751" s="60">
        <v>31.76906919490839</v>
      </c>
      <c r="AK751" s="60">
        <v>43.383532242489764</v>
      </c>
      <c r="AL751" s="60">
        <v>55.106356775668566</v>
      </c>
      <c r="AM751" s="60">
        <v>65.556772988745749</v>
      </c>
      <c r="AN751" s="60">
        <v>75.395242144729636</v>
      </c>
      <c r="AO751" s="60">
        <v>87.031564823536186</v>
      </c>
      <c r="AP751" s="60">
        <v>98.458515751547552</v>
      </c>
      <c r="AQ751" s="60">
        <v>111.10406870832692</v>
      </c>
      <c r="AR751" s="60">
        <v>122.77007156128168</v>
      </c>
      <c r="AS751" s="60">
        <v>130.75014078643937</v>
      </c>
      <c r="AT751" s="60">
        <v>138.33663812070941</v>
      </c>
      <c r="AU751" s="60">
        <v>985.67797060964097</v>
      </c>
      <c r="AV751" s="60">
        <v>142.87172972788665</v>
      </c>
      <c r="AW751" s="60">
        <v>148.27957928088719</v>
      </c>
      <c r="AX751" s="60">
        <v>152.29624581681117</v>
      </c>
      <c r="AY751" s="60">
        <v>156.35008087945172</v>
      </c>
      <c r="AZ751" s="60">
        <v>160.07303724268255</v>
      </c>
      <c r="BA751" s="60">
        <v>163.641298622634</v>
      </c>
      <c r="BB751" s="60">
        <v>167.69745598248892</v>
      </c>
      <c r="BC751" s="60">
        <v>171.70644112195177</v>
      </c>
      <c r="BD751" s="60">
        <v>176.0490743516161</v>
      </c>
      <c r="BE751" s="60">
        <v>180.13938533299441</v>
      </c>
      <c r="BF751" s="60">
        <v>183.25590115117899</v>
      </c>
      <c r="BG751" s="60">
        <v>0</v>
      </c>
      <c r="BH751" s="60">
        <v>1802.3602295105834</v>
      </c>
      <c r="BI751" s="60">
        <v>0</v>
      </c>
      <c r="BJ751" s="60">
        <v>0</v>
      </c>
      <c r="BK751" s="60">
        <v>0</v>
      </c>
      <c r="BL751" s="60">
        <v>0</v>
      </c>
      <c r="BM751" s="60">
        <v>0</v>
      </c>
      <c r="BN751" s="60">
        <v>0</v>
      </c>
      <c r="BO751" s="60">
        <v>0</v>
      </c>
      <c r="BP751" s="60">
        <v>0</v>
      </c>
      <c r="BQ751" s="60">
        <v>0</v>
      </c>
      <c r="BR751" s="60">
        <v>0</v>
      </c>
      <c r="BS751" s="60">
        <v>0</v>
      </c>
      <c r="BT751" s="60">
        <v>0</v>
      </c>
      <c r="BU751" s="60">
        <v>0</v>
      </c>
      <c r="BV751" s="60">
        <v>0</v>
      </c>
      <c r="BW751" s="60">
        <v>0</v>
      </c>
      <c r="BX751" s="60">
        <v>0</v>
      </c>
      <c r="BY751" s="60">
        <v>0</v>
      </c>
      <c r="BZ751" s="60">
        <v>0</v>
      </c>
      <c r="CA751" s="60">
        <v>0</v>
      </c>
      <c r="CB751" s="60">
        <v>0</v>
      </c>
      <c r="CC751" s="60">
        <v>0</v>
      </c>
      <c r="CD751" s="60">
        <v>0</v>
      </c>
      <c r="CE751" s="60">
        <v>0</v>
      </c>
      <c r="CF751" s="60">
        <v>0</v>
      </c>
      <c r="CG751" s="60">
        <v>0</v>
      </c>
      <c r="CH751" s="60">
        <v>0</v>
      </c>
    </row>
    <row r="752" spans="1:86">
      <c r="A752" s="57" t="s">
        <v>86</v>
      </c>
      <c r="B752" s="57" t="s">
        <v>87</v>
      </c>
      <c r="C752" s="58" t="s">
        <v>129</v>
      </c>
      <c r="D752" s="58" t="s">
        <v>109</v>
      </c>
      <c r="E752" s="58" t="s">
        <v>129</v>
      </c>
      <c r="F752" s="65"/>
      <c r="G752" s="58" t="s">
        <v>130</v>
      </c>
      <c r="H752" s="63">
        <v>353</v>
      </c>
      <c r="I752" s="60">
        <v>31.4</v>
      </c>
      <c r="J752" s="60">
        <v>32.619999999999997</v>
      </c>
      <c r="K752" s="60">
        <v>31.72</v>
      </c>
      <c r="L752" s="60">
        <v>3.92</v>
      </c>
      <c r="M752" s="60">
        <v>1.06</v>
      </c>
      <c r="N752" s="60">
        <v>1.06</v>
      </c>
      <c r="O752" s="60">
        <v>1.07</v>
      </c>
      <c r="P752" s="60">
        <v>1.08</v>
      </c>
      <c r="Q752" s="60">
        <v>1.1000000000000001</v>
      </c>
      <c r="R752" s="60">
        <v>1.1100000000000001</v>
      </c>
      <c r="S752" s="60">
        <v>0.68</v>
      </c>
      <c r="T752" s="60">
        <v>0</v>
      </c>
      <c r="U752" s="60">
        <v>106.82</v>
      </c>
      <c r="V752" s="60">
        <v>0</v>
      </c>
      <c r="W752" s="60">
        <v>0</v>
      </c>
      <c r="X752" s="60">
        <v>0</v>
      </c>
      <c r="Y752" s="60">
        <v>0</v>
      </c>
      <c r="Z752" s="60">
        <v>0</v>
      </c>
      <c r="AA752" s="60">
        <v>0</v>
      </c>
      <c r="AB752" s="60">
        <v>0</v>
      </c>
      <c r="AC752" s="60">
        <v>0</v>
      </c>
      <c r="AD752" s="60">
        <v>0</v>
      </c>
      <c r="AE752" s="60">
        <v>0</v>
      </c>
      <c r="AF752" s="60">
        <v>0</v>
      </c>
      <c r="AG752" s="60">
        <v>0</v>
      </c>
      <c r="AH752" s="60">
        <v>0</v>
      </c>
      <c r="AI752" s="60">
        <v>0</v>
      </c>
      <c r="AJ752" s="60">
        <v>0</v>
      </c>
      <c r="AK752" s="60">
        <v>0</v>
      </c>
      <c r="AL752" s="60">
        <v>0</v>
      </c>
      <c r="AM752" s="60">
        <v>0</v>
      </c>
      <c r="AN752" s="60">
        <v>0</v>
      </c>
      <c r="AO752" s="60">
        <v>0</v>
      </c>
      <c r="AP752" s="60">
        <v>0</v>
      </c>
      <c r="AQ752" s="60">
        <v>0</v>
      </c>
      <c r="AR752" s="60">
        <v>0</v>
      </c>
      <c r="AS752" s="60">
        <v>0</v>
      </c>
      <c r="AT752" s="60">
        <v>0</v>
      </c>
      <c r="AU752" s="60">
        <v>0</v>
      </c>
      <c r="AV752" s="60">
        <v>0</v>
      </c>
      <c r="AW752" s="60">
        <v>0</v>
      </c>
      <c r="AX752" s="60">
        <v>0</v>
      </c>
      <c r="AY752" s="60">
        <v>0</v>
      </c>
      <c r="AZ752" s="60">
        <v>0</v>
      </c>
      <c r="BA752" s="60">
        <v>0</v>
      </c>
      <c r="BB752" s="60">
        <v>0</v>
      </c>
      <c r="BC752" s="60">
        <v>0</v>
      </c>
      <c r="BD752" s="60">
        <v>0</v>
      </c>
      <c r="BE752" s="60">
        <v>0</v>
      </c>
      <c r="BF752" s="60">
        <v>0</v>
      </c>
      <c r="BG752" s="60">
        <v>0</v>
      </c>
      <c r="BH752" s="60">
        <v>0</v>
      </c>
      <c r="BI752" s="60">
        <v>0</v>
      </c>
      <c r="BJ752" s="60">
        <v>0</v>
      </c>
      <c r="BK752" s="60">
        <v>0</v>
      </c>
      <c r="BL752" s="60">
        <v>0</v>
      </c>
      <c r="BM752" s="60">
        <v>0</v>
      </c>
      <c r="BN752" s="60">
        <v>0</v>
      </c>
      <c r="BO752" s="60">
        <v>0</v>
      </c>
      <c r="BP752" s="60">
        <v>0</v>
      </c>
      <c r="BQ752" s="60">
        <v>0</v>
      </c>
      <c r="BR752" s="60">
        <v>0</v>
      </c>
      <c r="BS752" s="60">
        <v>0</v>
      </c>
      <c r="BT752" s="60">
        <v>0</v>
      </c>
      <c r="BU752" s="60">
        <v>0</v>
      </c>
      <c r="BV752" s="60">
        <v>0</v>
      </c>
      <c r="BW752" s="60">
        <v>0</v>
      </c>
      <c r="BX752" s="60">
        <v>0</v>
      </c>
      <c r="BY752" s="60">
        <v>0</v>
      </c>
      <c r="BZ752" s="60">
        <v>0</v>
      </c>
      <c r="CA752" s="60">
        <v>0</v>
      </c>
      <c r="CB752" s="60">
        <v>0</v>
      </c>
      <c r="CC752" s="60">
        <v>0</v>
      </c>
      <c r="CD752" s="60">
        <v>0</v>
      </c>
      <c r="CE752" s="60">
        <v>0</v>
      </c>
      <c r="CF752" s="60">
        <v>0</v>
      </c>
      <c r="CG752" s="60">
        <v>0</v>
      </c>
      <c r="CH752" s="60">
        <v>0</v>
      </c>
    </row>
    <row r="753" spans="1:86">
      <c r="A753" s="57" t="s">
        <v>86</v>
      </c>
      <c r="B753" s="57" t="s">
        <v>87</v>
      </c>
      <c r="C753" s="58" t="s">
        <v>129</v>
      </c>
      <c r="D753" s="58" t="s">
        <v>109</v>
      </c>
      <c r="E753" s="58"/>
      <c r="F753" s="65"/>
      <c r="G753" s="58" t="s">
        <v>130</v>
      </c>
      <c r="H753" s="63">
        <v>353</v>
      </c>
      <c r="I753" s="60">
        <v>46.75</v>
      </c>
      <c r="J753" s="60">
        <v>53.23</v>
      </c>
      <c r="K753" s="60">
        <v>58.23</v>
      </c>
      <c r="L753" s="60">
        <v>60.98</v>
      </c>
      <c r="M753" s="60">
        <v>67.34</v>
      </c>
      <c r="N753" s="60">
        <v>76.47</v>
      </c>
      <c r="O753" s="60">
        <v>83.68</v>
      </c>
      <c r="P753" s="60">
        <v>90.4</v>
      </c>
      <c r="Q753" s="60">
        <v>95.35</v>
      </c>
      <c r="R753" s="60">
        <v>101.47</v>
      </c>
      <c r="S753" s="60">
        <v>109.95</v>
      </c>
      <c r="T753" s="60">
        <v>117.54</v>
      </c>
      <c r="U753" s="60">
        <v>961.3900000000001</v>
      </c>
      <c r="V753" s="60">
        <v>126.63946231817255</v>
      </c>
      <c r="W753" s="60">
        <v>141.28240551070346</v>
      </c>
      <c r="X753" s="60">
        <v>154.41745720545342</v>
      </c>
      <c r="Y753" s="60">
        <v>161.94159348540146</v>
      </c>
      <c r="Z753" s="60">
        <v>0</v>
      </c>
      <c r="AA753" s="60">
        <v>0</v>
      </c>
      <c r="AB753" s="60">
        <v>0</v>
      </c>
      <c r="AC753" s="60">
        <v>0</v>
      </c>
      <c r="AD753" s="60">
        <v>0</v>
      </c>
      <c r="AE753" s="60">
        <v>0</v>
      </c>
      <c r="AF753" s="60">
        <v>0</v>
      </c>
      <c r="AG753" s="60">
        <v>0.18492458642191217</v>
      </c>
      <c r="AH753" s="60">
        <v>584.46584310615265</v>
      </c>
      <c r="AI753" s="60">
        <v>0.44002890326390737</v>
      </c>
      <c r="AJ753" s="60">
        <v>0.51800633863429779</v>
      </c>
      <c r="AK753" s="60">
        <v>0.52141515885403211</v>
      </c>
      <c r="AL753" s="60">
        <v>0.52485464744408683</v>
      </c>
      <c r="AM753" s="60">
        <v>0.52832514309789902</v>
      </c>
      <c r="AN753" s="60">
        <v>0.53182698886833424</v>
      </c>
      <c r="AO753" s="60">
        <v>0.53536053223147928</v>
      </c>
      <c r="AP753" s="60">
        <v>0.53892612515096605</v>
      </c>
      <c r="AQ753" s="60">
        <v>0.54252412414315954</v>
      </c>
      <c r="AR753" s="60">
        <v>0.54615489034492815</v>
      </c>
      <c r="AS753" s="60">
        <v>0.54981878958006325</v>
      </c>
      <c r="AT753" s="60">
        <v>0.55351619242932937</v>
      </c>
      <c r="AU753" s="60">
        <v>6.3307578340424833</v>
      </c>
      <c r="AV753" s="60">
        <v>0.5477748491019746</v>
      </c>
      <c r="AW753" s="60">
        <v>0.55137094244444818</v>
      </c>
      <c r="AX753" s="60">
        <v>0.55499932356065984</v>
      </c>
      <c r="AY753" s="60">
        <v>0.5586603483860032</v>
      </c>
      <c r="AZ753" s="60">
        <v>0.56235437742903915</v>
      </c>
      <c r="BA753" s="60">
        <v>0.56608177583854591</v>
      </c>
      <c r="BB753" s="60">
        <v>0.56984291347142169</v>
      </c>
      <c r="BC753" s="60">
        <v>0.57363816496115017</v>
      </c>
      <c r="BD753" s="60">
        <v>0.57746790978718887</v>
      </c>
      <c r="BE753" s="60">
        <v>0.58133253234710291</v>
      </c>
      <c r="BF753" s="60">
        <v>0.58523242202726411</v>
      </c>
      <c r="BG753" s="60">
        <v>0.58916797327741166</v>
      </c>
      <c r="BH753" s="60">
        <v>6.8179235326322098</v>
      </c>
      <c r="BI753" s="60">
        <v>0.58305683207082593</v>
      </c>
      <c r="BJ753" s="60">
        <v>0.58688454850492477</v>
      </c>
      <c r="BK753" s="60">
        <v>0.5907466323567705</v>
      </c>
      <c r="BL753" s="60">
        <v>0.59464346248742872</v>
      </c>
      <c r="BM753" s="60">
        <v>0.59857542262568841</v>
      </c>
      <c r="BN753" s="60">
        <v>0.60254290143943057</v>
      </c>
      <c r="BO753" s="60">
        <v>0.60654629260790438</v>
      </c>
      <c r="BP753" s="60">
        <v>0.61058599489460286</v>
      </c>
      <c r="BQ753" s="60">
        <v>0.61466241222112017</v>
      </c>
      <c r="BR753" s="60">
        <v>0.61877595374393202</v>
      </c>
      <c r="BS753" s="60">
        <v>0.62292703392964743</v>
      </c>
      <c r="BT753" s="60">
        <v>0.6271160726343733</v>
      </c>
      <c r="BU753" s="60">
        <v>7.2570635595166486</v>
      </c>
      <c r="BV753" s="60">
        <v>0.62061131499883948</v>
      </c>
      <c r="BW753" s="60">
        <v>0.62468557328541441</v>
      </c>
      <c r="BX753" s="60">
        <v>0.62879641258287522</v>
      </c>
      <c r="BY753" s="60">
        <v>0.63294423615459383</v>
      </c>
      <c r="BZ753" s="60">
        <v>0.6371294524451937</v>
      </c>
      <c r="CA753" s="60">
        <v>0.64135247515651561</v>
      </c>
      <c r="CB753" s="60">
        <v>0.64561372332454925</v>
      </c>
      <c r="CC753" s="60">
        <v>0.64991362139700204</v>
      </c>
      <c r="CD753" s="60">
        <v>0.65425259931191415</v>
      </c>
      <c r="CE753" s="60">
        <v>0.65863109257938435</v>
      </c>
      <c r="CF753" s="60">
        <v>0.66304954236166824</v>
      </c>
      <c r="CG753" s="60">
        <v>0.66750839555765495</v>
      </c>
      <c r="CH753" s="60">
        <v>7.7244884391556052</v>
      </c>
    </row>
    <row r="754" spans="1:86">
      <c r="A754" s="57" t="s">
        <v>86</v>
      </c>
      <c r="B754" s="57" t="s">
        <v>131</v>
      </c>
      <c r="C754" s="58" t="s">
        <v>129</v>
      </c>
      <c r="D754" s="58" t="s">
        <v>109</v>
      </c>
      <c r="E754" s="58"/>
      <c r="F754" s="65"/>
      <c r="G754" s="58" t="s">
        <v>130</v>
      </c>
      <c r="H754" s="63">
        <v>353</v>
      </c>
      <c r="I754" s="60">
        <v>0.13</v>
      </c>
      <c r="J754" s="60">
        <v>0.14000000000000001</v>
      </c>
      <c r="K754" s="60">
        <v>0.15</v>
      </c>
      <c r="L754" s="60">
        <v>0.15</v>
      </c>
      <c r="M754" s="60">
        <v>0.16</v>
      </c>
      <c r="N754" s="60">
        <v>0.16</v>
      </c>
      <c r="O754" s="60">
        <v>0.16</v>
      </c>
      <c r="P754" s="60">
        <v>0.16</v>
      </c>
      <c r="Q754" s="60">
        <v>0.16</v>
      </c>
      <c r="R754" s="60">
        <v>0.17</v>
      </c>
      <c r="S754" s="60">
        <v>0.17</v>
      </c>
      <c r="T754" s="60">
        <v>0.17</v>
      </c>
      <c r="U754" s="60">
        <v>1.8799999999999997</v>
      </c>
      <c r="V754" s="60">
        <v>36.596506691935168</v>
      </c>
      <c r="W754" s="60">
        <v>37.054665874096422</v>
      </c>
      <c r="X754" s="60">
        <v>37.195520743848206</v>
      </c>
      <c r="Y754" s="60">
        <v>37.336922818481405</v>
      </c>
      <c r="Z754" s="60">
        <v>37.478874307848351</v>
      </c>
      <c r="AA754" s="60">
        <v>37.621377431333485</v>
      </c>
      <c r="AB754" s="60">
        <v>37.764434417885873</v>
      </c>
      <c r="AC754" s="60">
        <v>37.908047506076741</v>
      </c>
      <c r="AD754" s="60">
        <v>38.052218944137401</v>
      </c>
      <c r="AE754" s="60">
        <v>38.196950990003835</v>
      </c>
      <c r="AF754" s="60">
        <v>38.34224591136983</v>
      </c>
      <c r="AG754" s="60">
        <v>38.488105985736617</v>
      </c>
      <c r="AH754" s="60">
        <v>452.03587162275335</v>
      </c>
      <c r="AI754" s="60">
        <v>36.96058672198717</v>
      </c>
      <c r="AJ754" s="60">
        <v>37.101072308174587</v>
      </c>
      <c r="AK754" s="60">
        <v>37.242103581412238</v>
      </c>
      <c r="AL754" s="60">
        <v>37.383682744838453</v>
      </c>
      <c r="AM754" s="60">
        <v>37.525812011073121</v>
      </c>
      <c r="AN754" s="60">
        <v>37.668493602280186</v>
      </c>
      <c r="AO754" s="60">
        <v>37.811729750200229</v>
      </c>
      <c r="AP754" s="60">
        <v>37.955522696208</v>
      </c>
      <c r="AQ754" s="60">
        <v>38.099874691350436</v>
      </c>
      <c r="AR754" s="60">
        <v>38.244787996391302</v>
      </c>
      <c r="AS754" s="60">
        <v>38.390264881864425</v>
      </c>
      <c r="AT754" s="60">
        <v>38.536307628123289</v>
      </c>
      <c r="AU754" s="60">
        <v>452.92023861390345</v>
      </c>
      <c r="AV754" s="60">
        <v>37.006875333441194</v>
      </c>
      <c r="AW754" s="60">
        <v>37.147536860632002</v>
      </c>
      <c r="AX754" s="60">
        <v>37.288744758279293</v>
      </c>
      <c r="AY754" s="60">
        <v>37.430501232280548</v>
      </c>
      <c r="AZ754" s="60">
        <v>37.572808498026717</v>
      </c>
      <c r="BA754" s="60">
        <v>37.715668780464711</v>
      </c>
      <c r="BB754" s="60">
        <v>37.859084314130094</v>
      </c>
      <c r="BC754" s="60">
        <v>38.003057343204659</v>
      </c>
      <c r="BD754" s="60">
        <v>38.147590121554508</v>
      </c>
      <c r="BE754" s="60">
        <v>38.292684912774753</v>
      </c>
      <c r="BF754" s="60">
        <v>38.438343990242757</v>
      </c>
      <c r="BG754" s="60">
        <v>38.584569637167903</v>
      </c>
      <c r="BH754" s="60">
        <v>453.48746578219914</v>
      </c>
      <c r="BI754" s="60">
        <v>37.05322191571603</v>
      </c>
      <c r="BJ754" s="60">
        <v>37.194059604254804</v>
      </c>
      <c r="BK754" s="60">
        <v>37.335444347512201</v>
      </c>
      <c r="BL754" s="60">
        <v>37.4773783541483</v>
      </c>
      <c r="BM754" s="60">
        <v>37.619863842328556</v>
      </c>
      <c r="BN754" s="60">
        <v>37.762903039786373</v>
      </c>
      <c r="BO754" s="60">
        <v>37.906498183855781</v>
      </c>
      <c r="BP754" s="60">
        <v>38.050651521529154</v>
      </c>
      <c r="BQ754" s="60">
        <v>38.195365309495266</v>
      </c>
      <c r="BR754" s="60">
        <v>38.34064181418411</v>
      </c>
      <c r="BS754" s="60">
        <v>38.486483311820187</v>
      </c>
      <c r="BT754" s="60">
        <v>38.632892088472296</v>
      </c>
      <c r="BU754" s="60">
        <v>454.05540333310313</v>
      </c>
      <c r="BV754" s="60">
        <v>37.099626541413045</v>
      </c>
      <c r="BW754" s="60">
        <v>37.24064061192032</v>
      </c>
      <c r="BX754" s="60">
        <v>37.382202422265294</v>
      </c>
      <c r="BY754" s="60">
        <v>37.524314183874139</v>
      </c>
      <c r="BZ754" s="60">
        <v>37.666978117690284</v>
      </c>
      <c r="CA754" s="60">
        <v>37.810196454237087</v>
      </c>
      <c r="CB754" s="60">
        <v>37.953971433650572</v>
      </c>
      <c r="CC754" s="60">
        <v>38.098305305737192</v>
      </c>
      <c r="CD754" s="60">
        <v>38.243200330011966</v>
      </c>
      <c r="CE754" s="60">
        <v>38.388658775743295</v>
      </c>
      <c r="CF754" s="60">
        <v>38.534682922006368</v>
      </c>
      <c r="CG754" s="60">
        <v>38.681275057733018</v>
      </c>
      <c r="CH754" s="60">
        <v>454.62405215628257</v>
      </c>
    </row>
    <row r="755" spans="1:86">
      <c r="A755" s="57" t="s">
        <v>86</v>
      </c>
      <c r="B755" s="57" t="s">
        <v>131</v>
      </c>
      <c r="C755" s="58" t="s">
        <v>129</v>
      </c>
      <c r="D755" s="58" t="s">
        <v>109</v>
      </c>
      <c r="E755" s="58"/>
      <c r="F755" s="65"/>
      <c r="G755" s="58" t="s">
        <v>130</v>
      </c>
      <c r="H755" s="63">
        <v>353</v>
      </c>
      <c r="I755" s="60">
        <v>38.700000000000003</v>
      </c>
      <c r="J755" s="60">
        <v>39.159999999999997</v>
      </c>
      <c r="K755" s="60">
        <v>39.68</v>
      </c>
      <c r="L755" s="60">
        <v>40.69</v>
      </c>
      <c r="M755" s="60">
        <v>41.76</v>
      </c>
      <c r="N755" s="60">
        <v>42.5</v>
      </c>
      <c r="O755" s="60">
        <v>43.06</v>
      </c>
      <c r="P755" s="60">
        <v>43.88</v>
      </c>
      <c r="Q755" s="60">
        <v>45.77</v>
      </c>
      <c r="R755" s="60">
        <v>46.45</v>
      </c>
      <c r="S755" s="60">
        <v>48.56</v>
      </c>
      <c r="T755" s="60">
        <v>50.7</v>
      </c>
      <c r="U755" s="60">
        <v>520.91</v>
      </c>
      <c r="V755" s="60">
        <v>54.612601009767346</v>
      </c>
      <c r="W755" s="60">
        <v>56.362345480736046</v>
      </c>
      <c r="X755" s="60">
        <v>57.481024029866767</v>
      </c>
      <c r="Y755" s="60">
        <v>58.655048332372331</v>
      </c>
      <c r="Z755" s="60">
        <v>59.865838096220699</v>
      </c>
      <c r="AA755" s="60">
        <v>61.052057349107798</v>
      </c>
      <c r="AB755" s="60">
        <v>62.246984966440763</v>
      </c>
      <c r="AC755" s="60">
        <v>63.452942739968101</v>
      </c>
      <c r="AD755" s="60">
        <v>64.819678653357997</v>
      </c>
      <c r="AE755" s="60">
        <v>66.317465864505593</v>
      </c>
      <c r="AF755" s="60">
        <v>67.790308807816089</v>
      </c>
      <c r="AG755" s="60">
        <v>69.11776405659765</v>
      </c>
      <c r="AH755" s="60">
        <v>741.77405938675724</v>
      </c>
      <c r="AI755" s="60">
        <v>67.288510839855917</v>
      </c>
      <c r="AJ755" s="60">
        <v>82.354529718498654</v>
      </c>
      <c r="AK755" s="60">
        <v>112.7172737531226</v>
      </c>
      <c r="AL755" s="60">
        <v>143.4993166989747</v>
      </c>
      <c r="AM755" s="60">
        <v>171.09931353974085</v>
      </c>
      <c r="AN755" s="60">
        <v>197.22283909135811</v>
      </c>
      <c r="AO755" s="60">
        <v>228.17739854120302</v>
      </c>
      <c r="AP755" s="60">
        <v>258.72100110649592</v>
      </c>
      <c r="AQ755" s="60">
        <v>292.61118851889717</v>
      </c>
      <c r="AR755" s="60">
        <v>324.06791875671951</v>
      </c>
      <c r="AS755" s="60">
        <v>345.91409803497936</v>
      </c>
      <c r="AT755" s="60">
        <v>366.81398132369588</v>
      </c>
      <c r="AU755" s="60">
        <v>2590.4873699235413</v>
      </c>
      <c r="AV755" s="60">
        <v>369.52747748164802</v>
      </c>
      <c r="AW755" s="60">
        <v>384.38315405512202</v>
      </c>
      <c r="AX755" s="60">
        <v>395.68971782554843</v>
      </c>
      <c r="AY755" s="60">
        <v>407.14231687218177</v>
      </c>
      <c r="AZ755" s="60">
        <v>417.78119238947539</v>
      </c>
      <c r="BA755" s="60">
        <v>428.06151408068217</v>
      </c>
      <c r="BB755" s="60">
        <v>439.66541708915912</v>
      </c>
      <c r="BC755" s="60">
        <v>451.19573461381083</v>
      </c>
      <c r="BD755" s="60">
        <v>463.65474714444247</v>
      </c>
      <c r="BE755" s="60">
        <v>475.501846244658</v>
      </c>
      <c r="BF755" s="60">
        <v>484.82395028420444</v>
      </c>
      <c r="BG755" s="60">
        <v>0</v>
      </c>
      <c r="BH755" s="60">
        <v>4717.4270680809332</v>
      </c>
      <c r="BI755" s="60">
        <v>0</v>
      </c>
      <c r="BJ755" s="60">
        <v>0</v>
      </c>
      <c r="BK755" s="60">
        <v>0</v>
      </c>
      <c r="BL755" s="60">
        <v>0</v>
      </c>
      <c r="BM755" s="60">
        <v>0</v>
      </c>
      <c r="BN755" s="60">
        <v>0</v>
      </c>
      <c r="BO755" s="60">
        <v>0</v>
      </c>
      <c r="BP755" s="60">
        <v>0</v>
      </c>
      <c r="BQ755" s="60">
        <v>0</v>
      </c>
      <c r="BR755" s="60">
        <v>0</v>
      </c>
      <c r="BS755" s="60">
        <v>0</v>
      </c>
      <c r="BT755" s="60">
        <v>0</v>
      </c>
      <c r="BU755" s="60">
        <v>0</v>
      </c>
      <c r="BV755" s="60">
        <v>0</v>
      </c>
      <c r="BW755" s="60">
        <v>0</v>
      </c>
      <c r="BX755" s="60">
        <v>0</v>
      </c>
      <c r="BY755" s="60">
        <v>0</v>
      </c>
      <c r="BZ755" s="60">
        <v>0</v>
      </c>
      <c r="CA755" s="60">
        <v>0</v>
      </c>
      <c r="CB755" s="60">
        <v>0</v>
      </c>
      <c r="CC755" s="60">
        <v>0</v>
      </c>
      <c r="CD755" s="60">
        <v>0</v>
      </c>
      <c r="CE755" s="60">
        <v>0</v>
      </c>
      <c r="CF755" s="60">
        <v>0</v>
      </c>
      <c r="CG755" s="60">
        <v>0</v>
      </c>
      <c r="CH755" s="60">
        <v>0</v>
      </c>
    </row>
    <row r="756" spans="1:86">
      <c r="A756" s="57" t="s">
        <v>86</v>
      </c>
      <c r="B756" s="57" t="s">
        <v>131</v>
      </c>
      <c r="C756" s="58" t="s">
        <v>129</v>
      </c>
      <c r="D756" s="58" t="s">
        <v>109</v>
      </c>
      <c r="E756" s="58" t="s">
        <v>129</v>
      </c>
      <c r="F756" s="65"/>
      <c r="G756" s="58" t="s">
        <v>130</v>
      </c>
      <c r="H756" s="63">
        <v>353</v>
      </c>
      <c r="I756" s="60">
        <v>77.25</v>
      </c>
      <c r="J756" s="60">
        <v>80.260000000000005</v>
      </c>
      <c r="K756" s="60">
        <v>78.040000000000006</v>
      </c>
      <c r="L756" s="60">
        <v>9.65</v>
      </c>
      <c r="M756" s="60">
        <v>2.6</v>
      </c>
      <c r="N756" s="60">
        <v>2.61</v>
      </c>
      <c r="O756" s="60">
        <v>2.63</v>
      </c>
      <c r="P756" s="60">
        <v>2.65</v>
      </c>
      <c r="Q756" s="60">
        <v>2.73</v>
      </c>
      <c r="R756" s="60">
        <v>2.77</v>
      </c>
      <c r="S756" s="60">
        <v>1.68</v>
      </c>
      <c r="T756" s="60">
        <v>0</v>
      </c>
      <c r="U756" s="60">
        <v>262.87</v>
      </c>
      <c r="V756" s="60">
        <v>0</v>
      </c>
      <c r="W756" s="60">
        <v>0</v>
      </c>
      <c r="X756" s="60">
        <v>0</v>
      </c>
      <c r="Y756" s="60">
        <v>0</v>
      </c>
      <c r="Z756" s="60">
        <v>0</v>
      </c>
      <c r="AA756" s="60">
        <v>0</v>
      </c>
      <c r="AB756" s="60">
        <v>0</v>
      </c>
      <c r="AC756" s="60">
        <v>0</v>
      </c>
      <c r="AD756" s="60">
        <v>0</v>
      </c>
      <c r="AE756" s="60">
        <v>0</v>
      </c>
      <c r="AF756" s="60">
        <v>0</v>
      </c>
      <c r="AG756" s="60">
        <v>0</v>
      </c>
      <c r="AH756" s="60">
        <v>0</v>
      </c>
      <c r="AI756" s="60">
        <v>0</v>
      </c>
      <c r="AJ756" s="60">
        <v>0</v>
      </c>
      <c r="AK756" s="60">
        <v>0</v>
      </c>
      <c r="AL756" s="60">
        <v>0</v>
      </c>
      <c r="AM756" s="60">
        <v>0</v>
      </c>
      <c r="AN756" s="60">
        <v>0</v>
      </c>
      <c r="AO756" s="60">
        <v>0</v>
      </c>
      <c r="AP756" s="60">
        <v>0</v>
      </c>
      <c r="AQ756" s="60">
        <v>0</v>
      </c>
      <c r="AR756" s="60">
        <v>0</v>
      </c>
      <c r="AS756" s="60">
        <v>0</v>
      </c>
      <c r="AT756" s="60">
        <v>0</v>
      </c>
      <c r="AU756" s="60">
        <v>0</v>
      </c>
      <c r="AV756" s="60">
        <v>0</v>
      </c>
      <c r="AW756" s="60">
        <v>0</v>
      </c>
      <c r="AX756" s="60">
        <v>0</v>
      </c>
      <c r="AY756" s="60">
        <v>0</v>
      </c>
      <c r="AZ756" s="60">
        <v>0</v>
      </c>
      <c r="BA756" s="60">
        <v>0</v>
      </c>
      <c r="BB756" s="60">
        <v>0</v>
      </c>
      <c r="BC756" s="60">
        <v>0</v>
      </c>
      <c r="BD756" s="60">
        <v>0</v>
      </c>
      <c r="BE756" s="60">
        <v>0</v>
      </c>
      <c r="BF756" s="60">
        <v>0</v>
      </c>
      <c r="BG756" s="60">
        <v>0</v>
      </c>
      <c r="BH756" s="60">
        <v>0</v>
      </c>
      <c r="BI756" s="60">
        <v>0</v>
      </c>
      <c r="BJ756" s="60">
        <v>0</v>
      </c>
      <c r="BK756" s="60">
        <v>0</v>
      </c>
      <c r="BL756" s="60">
        <v>0</v>
      </c>
      <c r="BM756" s="60">
        <v>0</v>
      </c>
      <c r="BN756" s="60">
        <v>0</v>
      </c>
      <c r="BO756" s="60">
        <v>0</v>
      </c>
      <c r="BP756" s="60">
        <v>0</v>
      </c>
      <c r="BQ756" s="60">
        <v>0</v>
      </c>
      <c r="BR756" s="60">
        <v>0</v>
      </c>
      <c r="BS756" s="60">
        <v>0</v>
      </c>
      <c r="BT756" s="60">
        <v>0</v>
      </c>
      <c r="BU756" s="60">
        <v>0</v>
      </c>
      <c r="BV756" s="60">
        <v>0</v>
      </c>
      <c r="BW756" s="60">
        <v>0</v>
      </c>
      <c r="BX756" s="60">
        <v>0</v>
      </c>
      <c r="BY756" s="60">
        <v>0</v>
      </c>
      <c r="BZ756" s="60">
        <v>0</v>
      </c>
      <c r="CA756" s="60">
        <v>0</v>
      </c>
      <c r="CB756" s="60">
        <v>0</v>
      </c>
      <c r="CC756" s="60">
        <v>0</v>
      </c>
      <c r="CD756" s="60">
        <v>0</v>
      </c>
      <c r="CE756" s="60">
        <v>0</v>
      </c>
      <c r="CF756" s="60">
        <v>0</v>
      </c>
      <c r="CG756" s="60">
        <v>0</v>
      </c>
      <c r="CH756" s="60">
        <v>0</v>
      </c>
    </row>
    <row r="757" spans="1:86">
      <c r="A757" s="57" t="s">
        <v>86</v>
      </c>
      <c r="B757" s="57" t="s">
        <v>131</v>
      </c>
      <c r="C757" s="58" t="s">
        <v>129</v>
      </c>
      <c r="D757" s="58" t="s">
        <v>109</v>
      </c>
      <c r="E757" s="58"/>
      <c r="F757" s="65"/>
      <c r="G757" s="58" t="s">
        <v>130</v>
      </c>
      <c r="H757" s="63">
        <v>353</v>
      </c>
      <c r="I757" s="60">
        <v>115.02</v>
      </c>
      <c r="J757" s="60">
        <v>130.94999999999999</v>
      </c>
      <c r="K757" s="60">
        <v>143.25</v>
      </c>
      <c r="L757" s="60">
        <v>150.03</v>
      </c>
      <c r="M757" s="60">
        <v>165.67</v>
      </c>
      <c r="N757" s="60">
        <v>188.14</v>
      </c>
      <c r="O757" s="60">
        <v>205.87</v>
      </c>
      <c r="P757" s="60">
        <v>222.41</v>
      </c>
      <c r="Q757" s="60">
        <v>237.52</v>
      </c>
      <c r="R757" s="60">
        <v>252.78</v>
      </c>
      <c r="S757" s="60">
        <v>273.89</v>
      </c>
      <c r="T757" s="60">
        <v>292.81</v>
      </c>
      <c r="U757" s="60">
        <v>2378.3399999999997</v>
      </c>
      <c r="V757" s="60">
        <v>327.54388253852301</v>
      </c>
      <c r="W757" s="60">
        <v>366.24447483645446</v>
      </c>
      <c r="X757" s="60">
        <v>401.20096028145105</v>
      </c>
      <c r="Y757" s="60">
        <v>421.70285553261033</v>
      </c>
      <c r="Z757" s="60">
        <v>0</v>
      </c>
      <c r="AA757" s="60">
        <v>0</v>
      </c>
      <c r="AB757" s="60">
        <v>0</v>
      </c>
      <c r="AC757" s="60">
        <v>0</v>
      </c>
      <c r="AD757" s="60">
        <v>0</v>
      </c>
      <c r="AE757" s="60">
        <v>0</v>
      </c>
      <c r="AF757" s="60">
        <v>0</v>
      </c>
      <c r="AG757" s="60">
        <v>0.49034677083066031</v>
      </c>
      <c r="AH757" s="60">
        <v>1517.1825199598695</v>
      </c>
      <c r="AI757" s="60">
        <v>1.1381031849465313</v>
      </c>
      <c r="AJ757" s="60">
        <v>1.3428208471485867</v>
      </c>
      <c r="AK757" s="60">
        <v>1.3547189950111105</v>
      </c>
      <c r="AL757" s="60">
        <v>1.3667440143269018</v>
      </c>
      <c r="AM757" s="60">
        <v>1.3788974836414589</v>
      </c>
      <c r="AN757" s="60">
        <v>1.3911810038181966</v>
      </c>
      <c r="AO757" s="60">
        <v>1.403596198389593</v>
      </c>
      <c r="AP757" s="60">
        <v>1.4161447139153232</v>
      </c>
      <c r="AQ757" s="60">
        <v>1.4288282203458664</v>
      </c>
      <c r="AR757" s="60">
        <v>1.4416484113926624</v>
      </c>
      <c r="AS757" s="60">
        <v>1.4546070049050155</v>
      </c>
      <c r="AT757" s="60">
        <v>1.4677057432534206</v>
      </c>
      <c r="AU757" s="60">
        <v>16.584995821094669</v>
      </c>
      <c r="AV757" s="60">
        <v>1.4167803427736747</v>
      </c>
      <c r="AW757" s="60">
        <v>1.4293114597369261</v>
      </c>
      <c r="AX757" s="60">
        <v>1.4419759630663622</v>
      </c>
      <c r="AY757" s="60">
        <v>1.4547755095941926</v>
      </c>
      <c r="AZ757" s="60">
        <v>1.4677117795394676</v>
      </c>
      <c r="BA757" s="60">
        <v>1.4807864768766459</v>
      </c>
      <c r="BB757" s="60">
        <v>1.4940013297093537</v>
      </c>
      <c r="BC757" s="60">
        <v>1.5073580906515882</v>
      </c>
      <c r="BD757" s="60">
        <v>1.5208585372147452</v>
      </c>
      <c r="BE757" s="60">
        <v>1.5345044722016143</v>
      </c>
      <c r="BF757" s="60">
        <v>1.5482977241075624</v>
      </c>
      <c r="BG757" s="60">
        <v>1.5622401475285468</v>
      </c>
      <c r="BH757" s="60">
        <v>17.858601833000684</v>
      </c>
      <c r="BI757" s="60">
        <v>1.5080346601383599</v>
      </c>
      <c r="BJ757" s="60">
        <v>1.5213729018829023</v>
      </c>
      <c r="BK757" s="60">
        <v>1.5348531213619765</v>
      </c>
      <c r="BL757" s="60">
        <v>1.548477082123765</v>
      </c>
      <c r="BM757" s="60">
        <v>1.5622465726096288</v>
      </c>
      <c r="BN757" s="60">
        <v>1.5761634065464145</v>
      </c>
      <c r="BO757" s="60">
        <v>1.5902294233442877</v>
      </c>
      <c r="BP757" s="60">
        <v>1.6044464885024889</v>
      </c>
      <c r="BQ757" s="60">
        <v>1.6188164940212897</v>
      </c>
      <c r="BR757" s="60">
        <v>1.6333413588213661</v>
      </c>
      <c r="BS757" s="60">
        <v>1.64802302917082</v>
      </c>
      <c r="BT757" s="60">
        <v>1.6628634791194741</v>
      </c>
      <c r="BU757" s="60">
        <v>19.008868017642772</v>
      </c>
      <c r="BV757" s="60">
        <v>1.6051666355889782</v>
      </c>
      <c r="BW757" s="60">
        <v>1.6193639887345583</v>
      </c>
      <c r="BX757" s="60">
        <v>1.6337124643499938</v>
      </c>
      <c r="BY757" s="60">
        <v>1.6482139395729769</v>
      </c>
      <c r="BZ757" s="60">
        <v>1.6628703180377404</v>
      </c>
      <c r="CA757" s="60">
        <v>1.6776835302926305</v>
      </c>
      <c r="CB757" s="60">
        <v>1.6926555342235672</v>
      </c>
      <c r="CC757" s="60">
        <v>1.7077883154859324</v>
      </c>
      <c r="CD757" s="60">
        <v>1.7230838879430617</v>
      </c>
      <c r="CE757" s="60">
        <v>1.7385442941126281</v>
      </c>
      <c r="CF757" s="60">
        <v>1.7541716056211696</v>
      </c>
      <c r="CG757" s="60">
        <v>1.7699679236663541</v>
      </c>
      <c r="CH757" s="60">
        <v>20.233222437629593</v>
      </c>
    </row>
    <row r="758" spans="1:86">
      <c r="A758" s="57" t="s">
        <v>86</v>
      </c>
      <c r="B758" s="58" t="s">
        <v>132</v>
      </c>
      <c r="C758" s="59" t="s">
        <v>92</v>
      </c>
      <c r="D758" s="58" t="s">
        <v>93</v>
      </c>
      <c r="E758" s="58"/>
      <c r="F758" s="65"/>
      <c r="G758" s="58" t="s">
        <v>130</v>
      </c>
      <c r="H758" s="63">
        <v>353</v>
      </c>
      <c r="I758" s="60">
        <v>0</v>
      </c>
      <c r="J758" s="60">
        <v>0</v>
      </c>
      <c r="K758" s="60">
        <v>0</v>
      </c>
      <c r="L758" s="60">
        <v>0</v>
      </c>
      <c r="M758" s="60">
        <v>0</v>
      </c>
      <c r="N758" s="60">
        <v>0</v>
      </c>
      <c r="O758" s="60">
        <v>0</v>
      </c>
      <c r="P758" s="60">
        <v>0</v>
      </c>
      <c r="Q758" s="60">
        <v>0</v>
      </c>
      <c r="R758" s="60">
        <v>0</v>
      </c>
      <c r="S758" s="60">
        <v>0</v>
      </c>
      <c r="T758" s="60">
        <v>0</v>
      </c>
      <c r="U758" s="60">
        <v>0</v>
      </c>
      <c r="V758" s="60">
        <v>0</v>
      </c>
      <c r="W758" s="60">
        <v>0</v>
      </c>
      <c r="X758" s="60">
        <v>0</v>
      </c>
      <c r="Y758" s="60">
        <v>0</v>
      </c>
      <c r="Z758" s="60">
        <v>0</v>
      </c>
      <c r="AA758" s="60">
        <v>0</v>
      </c>
      <c r="AB758" s="60">
        <v>0</v>
      </c>
      <c r="AC758" s="60">
        <v>0</v>
      </c>
      <c r="AD758" s="60">
        <v>0</v>
      </c>
      <c r="AE758" s="60">
        <v>0</v>
      </c>
      <c r="AF758" s="60">
        <v>0</v>
      </c>
      <c r="AG758" s="60">
        <v>0</v>
      </c>
      <c r="AH758" s="60">
        <v>0</v>
      </c>
      <c r="AI758" s="60">
        <v>0</v>
      </c>
      <c r="AJ758" s="60">
        <v>0</v>
      </c>
      <c r="AK758" s="60">
        <v>0</v>
      </c>
      <c r="AL758" s="60">
        <v>0</v>
      </c>
      <c r="AM758" s="60">
        <v>0</v>
      </c>
      <c r="AN758" s="60">
        <v>0</v>
      </c>
      <c r="AO758" s="60">
        <v>0</v>
      </c>
      <c r="AP758" s="60">
        <v>0</v>
      </c>
      <c r="AQ758" s="60">
        <v>0</v>
      </c>
      <c r="AR758" s="60">
        <v>0</v>
      </c>
      <c r="AS758" s="60">
        <v>0</v>
      </c>
      <c r="AT758" s="60">
        <v>0</v>
      </c>
      <c r="AU758" s="60">
        <v>0</v>
      </c>
      <c r="AV758" s="60">
        <v>0</v>
      </c>
      <c r="AW758" s="60">
        <v>62.5</v>
      </c>
      <c r="AX758" s="60">
        <v>125</v>
      </c>
      <c r="AY758" s="60">
        <v>187.5</v>
      </c>
      <c r="AZ758" s="60">
        <v>250</v>
      </c>
      <c r="BA758" s="60">
        <v>312.5</v>
      </c>
      <c r="BB758" s="60">
        <v>0</v>
      </c>
      <c r="BC758" s="60">
        <v>0</v>
      </c>
      <c r="BD758" s="60">
        <v>0</v>
      </c>
      <c r="BE758" s="60">
        <v>0</v>
      </c>
      <c r="BF758" s="60">
        <v>0</v>
      </c>
      <c r="BG758" s="60">
        <v>0</v>
      </c>
      <c r="BH758" s="60">
        <v>0</v>
      </c>
      <c r="BI758" s="60">
        <v>0</v>
      </c>
      <c r="BJ758" s="60">
        <v>0</v>
      </c>
      <c r="BK758" s="60">
        <v>0</v>
      </c>
      <c r="BL758" s="60">
        <v>0</v>
      </c>
      <c r="BM758" s="60">
        <v>0</v>
      </c>
      <c r="BN758" s="60">
        <v>0</v>
      </c>
      <c r="BO758" s="60">
        <v>0</v>
      </c>
      <c r="BP758" s="60">
        <v>0</v>
      </c>
      <c r="BQ758" s="60">
        <v>0</v>
      </c>
      <c r="BR758" s="60">
        <v>0</v>
      </c>
      <c r="BS758" s="60">
        <v>0</v>
      </c>
      <c r="BT758" s="60">
        <v>0</v>
      </c>
      <c r="BU758" s="60">
        <v>0</v>
      </c>
      <c r="BV758" s="60">
        <v>0</v>
      </c>
      <c r="BW758" s="60">
        <v>0</v>
      </c>
      <c r="BX758" s="60">
        <v>0</v>
      </c>
      <c r="BY758" s="60">
        <v>0</v>
      </c>
      <c r="BZ758" s="60">
        <v>0</v>
      </c>
      <c r="CA758" s="60">
        <v>0</v>
      </c>
      <c r="CB758" s="60">
        <v>0</v>
      </c>
      <c r="CC758" s="60">
        <v>0</v>
      </c>
      <c r="CD758" s="60">
        <v>0</v>
      </c>
      <c r="CE758" s="60">
        <v>0</v>
      </c>
      <c r="CF758" s="60">
        <v>0</v>
      </c>
      <c r="CG758" s="60">
        <v>0</v>
      </c>
      <c r="CH758" s="60">
        <v>0</v>
      </c>
    </row>
    <row r="759" spans="1:86">
      <c r="A759" s="57" t="s">
        <v>86</v>
      </c>
      <c r="B759" s="58" t="s">
        <v>132</v>
      </c>
      <c r="C759" s="59" t="s">
        <v>92</v>
      </c>
      <c r="D759" s="58" t="s">
        <v>93</v>
      </c>
      <c r="E759" s="58"/>
      <c r="F759" s="65"/>
      <c r="G759" s="58" t="s">
        <v>130</v>
      </c>
      <c r="H759" s="63">
        <v>353</v>
      </c>
      <c r="I759" s="60">
        <v>0</v>
      </c>
      <c r="J759" s="60">
        <v>0</v>
      </c>
      <c r="K759" s="60">
        <v>0</v>
      </c>
      <c r="L759" s="60">
        <v>0</v>
      </c>
      <c r="M759" s="60">
        <v>0</v>
      </c>
      <c r="N759" s="60">
        <v>0</v>
      </c>
      <c r="O759" s="60">
        <v>0</v>
      </c>
      <c r="P759" s="60">
        <v>0</v>
      </c>
      <c r="Q759" s="60">
        <v>0</v>
      </c>
      <c r="R759" s="60">
        <v>0</v>
      </c>
      <c r="S759" s="60">
        <v>0</v>
      </c>
      <c r="T759" s="60">
        <v>0</v>
      </c>
      <c r="U759" s="60">
        <v>0</v>
      </c>
      <c r="V759" s="60">
        <v>0</v>
      </c>
      <c r="W759" s="60">
        <v>0</v>
      </c>
      <c r="X759" s="60">
        <v>0</v>
      </c>
      <c r="Y759" s="60">
        <v>0</v>
      </c>
      <c r="Z759" s="60">
        <v>0</v>
      </c>
      <c r="AA759" s="60">
        <v>0</v>
      </c>
      <c r="AB759" s="60">
        <v>0</v>
      </c>
      <c r="AC759" s="60">
        <v>0</v>
      </c>
      <c r="AD759" s="60">
        <v>0</v>
      </c>
      <c r="AE759" s="60">
        <v>0</v>
      </c>
      <c r="AF759" s="60">
        <v>0</v>
      </c>
      <c r="AG759" s="60">
        <v>0</v>
      </c>
      <c r="AH759" s="60">
        <v>0</v>
      </c>
      <c r="AI759" s="60">
        <v>0</v>
      </c>
      <c r="AJ759" s="60">
        <v>0</v>
      </c>
      <c r="AK759" s="60">
        <v>0</v>
      </c>
      <c r="AL759" s="60">
        <v>0</v>
      </c>
      <c r="AM759" s="60">
        <v>0</v>
      </c>
      <c r="AN759" s="60">
        <v>0</v>
      </c>
      <c r="AO759" s="60">
        <v>0</v>
      </c>
      <c r="AP759" s="60">
        <v>0</v>
      </c>
      <c r="AQ759" s="60">
        <v>0</v>
      </c>
      <c r="AR759" s="60">
        <v>0</v>
      </c>
      <c r="AS759" s="60">
        <v>0</v>
      </c>
      <c r="AT759" s="60">
        <v>0</v>
      </c>
      <c r="AU759" s="60">
        <v>0</v>
      </c>
      <c r="AV759" s="60">
        <v>0</v>
      </c>
      <c r="AW759" s="60">
        <v>556.25</v>
      </c>
      <c r="AX759" s="60">
        <v>1112.5</v>
      </c>
      <c r="AY759" s="60">
        <v>1668.75</v>
      </c>
      <c r="AZ759" s="60">
        <v>2225</v>
      </c>
      <c r="BA759" s="60">
        <v>2781.25</v>
      </c>
      <c r="BB759" s="60">
        <v>3337.5</v>
      </c>
      <c r="BC759" s="60">
        <v>3893.75</v>
      </c>
      <c r="BD759" s="60">
        <v>4450</v>
      </c>
      <c r="BE759" s="60">
        <v>5006.25</v>
      </c>
      <c r="BF759" s="60">
        <v>5562.5</v>
      </c>
      <c r="BG759" s="60">
        <v>6118.75</v>
      </c>
      <c r="BH759" s="60">
        <v>0</v>
      </c>
      <c r="BI759" s="60">
        <v>0</v>
      </c>
      <c r="BJ759" s="60">
        <v>0</v>
      </c>
      <c r="BK759" s="60">
        <v>0</v>
      </c>
      <c r="BL759" s="60">
        <v>0</v>
      </c>
      <c r="BM759" s="60">
        <v>0</v>
      </c>
      <c r="BN759" s="60">
        <v>0</v>
      </c>
      <c r="BO759" s="60">
        <v>0</v>
      </c>
      <c r="BP759" s="60">
        <v>0</v>
      </c>
      <c r="BQ759" s="60">
        <v>0</v>
      </c>
      <c r="BR759" s="60">
        <v>0</v>
      </c>
      <c r="BS759" s="60">
        <v>0</v>
      </c>
      <c r="BT759" s="60">
        <v>0</v>
      </c>
      <c r="BU759" s="60">
        <v>0</v>
      </c>
      <c r="BV759" s="60">
        <v>0</v>
      </c>
      <c r="BW759" s="60">
        <v>0</v>
      </c>
      <c r="BX759" s="60">
        <v>0</v>
      </c>
      <c r="BY759" s="60">
        <v>0</v>
      </c>
      <c r="BZ759" s="60">
        <v>0</v>
      </c>
      <c r="CA759" s="60">
        <v>0</v>
      </c>
      <c r="CB759" s="60">
        <v>0</v>
      </c>
      <c r="CC759" s="60">
        <v>0</v>
      </c>
      <c r="CD759" s="60">
        <v>0</v>
      </c>
      <c r="CE759" s="60">
        <v>0</v>
      </c>
      <c r="CF759" s="60">
        <v>0</v>
      </c>
      <c r="CG759" s="60">
        <v>0</v>
      </c>
      <c r="CH759" s="60">
        <v>0</v>
      </c>
    </row>
    <row r="760" spans="1:86">
      <c r="A760" s="57" t="s">
        <v>86</v>
      </c>
      <c r="B760" s="58" t="s">
        <v>132</v>
      </c>
      <c r="C760" s="59" t="s">
        <v>92</v>
      </c>
      <c r="D760" s="58" t="s">
        <v>93</v>
      </c>
      <c r="E760" s="58"/>
      <c r="F760" s="65"/>
      <c r="G760" s="58" t="s">
        <v>130</v>
      </c>
      <c r="H760" s="63">
        <v>353</v>
      </c>
      <c r="I760" s="60">
        <v>0</v>
      </c>
      <c r="J760" s="60">
        <v>0</v>
      </c>
      <c r="K760" s="60">
        <v>0</v>
      </c>
      <c r="L760" s="60">
        <v>0</v>
      </c>
      <c r="M760" s="60">
        <v>0</v>
      </c>
      <c r="N760" s="60">
        <v>0</v>
      </c>
      <c r="O760" s="60">
        <v>0</v>
      </c>
      <c r="P760" s="60">
        <v>0</v>
      </c>
      <c r="Q760" s="60">
        <v>0</v>
      </c>
      <c r="R760" s="60">
        <v>0</v>
      </c>
      <c r="S760" s="60">
        <v>0</v>
      </c>
      <c r="T760" s="60">
        <v>0</v>
      </c>
      <c r="U760" s="60">
        <v>0</v>
      </c>
      <c r="V760" s="60">
        <v>0</v>
      </c>
      <c r="W760" s="60">
        <v>0</v>
      </c>
      <c r="X760" s="60">
        <v>0</v>
      </c>
      <c r="Y760" s="60">
        <v>0</v>
      </c>
      <c r="Z760" s="60">
        <v>0</v>
      </c>
      <c r="AA760" s="60">
        <v>0</v>
      </c>
      <c r="AB760" s="60">
        <v>0</v>
      </c>
      <c r="AC760" s="60">
        <v>0</v>
      </c>
      <c r="AD760" s="60">
        <v>0</v>
      </c>
      <c r="AE760" s="60">
        <v>0</v>
      </c>
      <c r="AF760" s="60">
        <v>0</v>
      </c>
      <c r="AG760" s="60">
        <v>0</v>
      </c>
      <c r="AH760" s="60">
        <v>0</v>
      </c>
      <c r="AI760" s="60">
        <v>0</v>
      </c>
      <c r="AJ760" s="60">
        <v>0</v>
      </c>
      <c r="AK760" s="60">
        <v>0</v>
      </c>
      <c r="AL760" s="60">
        <v>0</v>
      </c>
      <c r="AM760" s="60">
        <v>0</v>
      </c>
      <c r="AN760" s="60">
        <v>0</v>
      </c>
      <c r="AO760" s="60">
        <v>0</v>
      </c>
      <c r="AP760" s="60">
        <v>0</v>
      </c>
      <c r="AQ760" s="60">
        <v>0</v>
      </c>
      <c r="AR760" s="60">
        <v>0</v>
      </c>
      <c r="AS760" s="60">
        <v>0</v>
      </c>
      <c r="AT760" s="60">
        <v>0</v>
      </c>
      <c r="AU760" s="60">
        <v>0</v>
      </c>
      <c r="AV760" s="60">
        <v>0</v>
      </c>
      <c r="AW760" s="60">
        <v>0</v>
      </c>
      <c r="AX760" s="60">
        <v>0</v>
      </c>
      <c r="AY760" s="60">
        <v>0</v>
      </c>
      <c r="AZ760" s="60">
        <v>0</v>
      </c>
      <c r="BA760" s="60">
        <v>0</v>
      </c>
      <c r="BB760" s="60">
        <v>0</v>
      </c>
      <c r="BC760" s="60">
        <v>0</v>
      </c>
      <c r="BD760" s="60">
        <v>0</v>
      </c>
      <c r="BE760" s="60">
        <v>0</v>
      </c>
      <c r="BF760" s="60">
        <v>0</v>
      </c>
      <c r="BG760" s="60">
        <v>0</v>
      </c>
      <c r="BH760" s="60">
        <v>0</v>
      </c>
      <c r="BI760" s="60">
        <v>0</v>
      </c>
      <c r="BJ760" s="60">
        <v>1029.9066666666665</v>
      </c>
      <c r="BK760" s="60">
        <v>2059.813333333333</v>
      </c>
      <c r="BL760" s="60">
        <v>3089.7199999999993</v>
      </c>
      <c r="BM760" s="60">
        <v>4119.6266666666661</v>
      </c>
      <c r="BN760" s="60">
        <v>5149.5333333333328</v>
      </c>
      <c r="BO760" s="60">
        <v>6179.44</v>
      </c>
      <c r="BP760" s="60">
        <v>7209.3466666666664</v>
      </c>
      <c r="BQ760" s="60">
        <v>8239.2533333333322</v>
      </c>
      <c r="BR760" s="60">
        <v>9269.159999999998</v>
      </c>
      <c r="BS760" s="60">
        <v>10299.066666666664</v>
      </c>
      <c r="BT760" s="60">
        <v>11328.97333333333</v>
      </c>
      <c r="BU760" s="60">
        <v>0</v>
      </c>
      <c r="BV760" s="60">
        <v>0</v>
      </c>
      <c r="BW760" s="60">
        <v>0</v>
      </c>
      <c r="BX760" s="60">
        <v>0</v>
      </c>
      <c r="BY760" s="60">
        <v>0</v>
      </c>
      <c r="BZ760" s="60">
        <v>0</v>
      </c>
      <c r="CA760" s="60">
        <v>0</v>
      </c>
      <c r="CB760" s="60">
        <v>0</v>
      </c>
      <c r="CC760" s="60">
        <v>0</v>
      </c>
      <c r="CD760" s="60">
        <v>0</v>
      </c>
      <c r="CE760" s="60">
        <v>0</v>
      </c>
      <c r="CF760" s="60">
        <v>0</v>
      </c>
      <c r="CG760" s="60">
        <v>0</v>
      </c>
      <c r="CH760" s="60">
        <v>0</v>
      </c>
    </row>
    <row r="761" spans="1:86">
      <c r="A761" s="57" t="s">
        <v>86</v>
      </c>
      <c r="B761" s="58" t="s">
        <v>132</v>
      </c>
      <c r="C761" s="59" t="s">
        <v>92</v>
      </c>
      <c r="D761" s="58" t="s">
        <v>93</v>
      </c>
      <c r="E761" s="58"/>
      <c r="F761" s="65"/>
      <c r="G761" s="58" t="s">
        <v>130</v>
      </c>
      <c r="H761" s="63">
        <v>353</v>
      </c>
      <c r="I761" s="60">
        <v>0</v>
      </c>
      <c r="J761" s="60">
        <v>0</v>
      </c>
      <c r="K761" s="60">
        <v>0</v>
      </c>
      <c r="L761" s="60">
        <v>0</v>
      </c>
      <c r="M761" s="60">
        <v>0</v>
      </c>
      <c r="N761" s="60">
        <v>0</v>
      </c>
      <c r="O761" s="60">
        <v>0</v>
      </c>
      <c r="P761" s="60">
        <v>0</v>
      </c>
      <c r="Q761" s="60">
        <v>0</v>
      </c>
      <c r="R761" s="60">
        <v>0</v>
      </c>
      <c r="S761" s="60">
        <v>0</v>
      </c>
      <c r="T761" s="60">
        <v>0</v>
      </c>
      <c r="U761" s="60">
        <v>0</v>
      </c>
      <c r="V761" s="60">
        <v>0</v>
      </c>
      <c r="W761" s="60">
        <v>0</v>
      </c>
      <c r="X761" s="60">
        <v>0</v>
      </c>
      <c r="Y761" s="60">
        <v>0</v>
      </c>
      <c r="Z761" s="60">
        <v>0</v>
      </c>
      <c r="AA761" s="60">
        <v>0</v>
      </c>
      <c r="AB761" s="60">
        <v>0</v>
      </c>
      <c r="AC761" s="60">
        <v>0</v>
      </c>
      <c r="AD761" s="60">
        <v>0</v>
      </c>
      <c r="AE761" s="60">
        <v>0</v>
      </c>
      <c r="AF761" s="60">
        <v>0</v>
      </c>
      <c r="AG761" s="60">
        <v>0</v>
      </c>
      <c r="AH761" s="60">
        <v>0</v>
      </c>
      <c r="AI761" s="60">
        <v>0</v>
      </c>
      <c r="AJ761" s="60">
        <v>0</v>
      </c>
      <c r="AK761" s="60">
        <v>0</v>
      </c>
      <c r="AL761" s="60">
        <v>0</v>
      </c>
      <c r="AM761" s="60">
        <v>0</v>
      </c>
      <c r="AN761" s="60">
        <v>0</v>
      </c>
      <c r="AO761" s="60">
        <v>0</v>
      </c>
      <c r="AP761" s="60">
        <v>0</v>
      </c>
      <c r="AQ761" s="60">
        <v>0</v>
      </c>
      <c r="AR761" s="60">
        <v>0</v>
      </c>
      <c r="AS761" s="60">
        <v>0</v>
      </c>
      <c r="AT761" s="60">
        <v>0</v>
      </c>
      <c r="AU761" s="60">
        <v>0</v>
      </c>
      <c r="AV761" s="60">
        <v>0</v>
      </c>
      <c r="AW761" s="60">
        <v>585.9375</v>
      </c>
      <c r="AX761" s="60">
        <v>1171.875</v>
      </c>
      <c r="AY761" s="60">
        <v>1757.8125</v>
      </c>
      <c r="AZ761" s="60">
        <v>2343.75</v>
      </c>
      <c r="BA761" s="60">
        <v>2929.6875</v>
      </c>
      <c r="BB761" s="60">
        <v>3515.625</v>
      </c>
      <c r="BC761" s="60">
        <v>4101.5625</v>
      </c>
      <c r="BD761" s="60">
        <v>4687.5</v>
      </c>
      <c r="BE761" s="60">
        <v>5273.4375</v>
      </c>
      <c r="BF761" s="60">
        <v>5859.375</v>
      </c>
      <c r="BG761" s="60">
        <v>6445.3125</v>
      </c>
      <c r="BH761" s="60">
        <v>0</v>
      </c>
      <c r="BI761" s="60">
        <v>7031.25</v>
      </c>
      <c r="BJ761" s="60">
        <v>8906.25</v>
      </c>
      <c r="BK761" s="60">
        <v>10781.25</v>
      </c>
      <c r="BL761" s="60">
        <v>12656.25</v>
      </c>
      <c r="BM761" s="60">
        <v>14531.25</v>
      </c>
      <c r="BN761" s="60">
        <v>16406.25</v>
      </c>
      <c r="BO761" s="60">
        <v>18281.25</v>
      </c>
      <c r="BP761" s="60">
        <v>20156.25</v>
      </c>
      <c r="BQ761" s="60">
        <v>22031.25</v>
      </c>
      <c r="BR761" s="60">
        <v>23906.25</v>
      </c>
      <c r="BS761" s="60">
        <v>25781.25</v>
      </c>
      <c r="BT761" s="60">
        <v>27656.25</v>
      </c>
      <c r="BU761" s="60">
        <v>7031.25</v>
      </c>
      <c r="BV761" s="60">
        <v>29531.25</v>
      </c>
      <c r="BW761" s="60">
        <v>31914.0625</v>
      </c>
      <c r="BX761" s="60">
        <v>34296.875</v>
      </c>
      <c r="BY761" s="60">
        <v>36679.6875</v>
      </c>
      <c r="BZ761" s="60">
        <v>39062.5</v>
      </c>
      <c r="CA761" s="60">
        <v>41445.3125</v>
      </c>
      <c r="CB761" s="60">
        <v>43828.125</v>
      </c>
      <c r="CC761" s="60">
        <v>46210.9375</v>
      </c>
      <c r="CD761" s="60">
        <v>48593.75</v>
      </c>
      <c r="CE761" s="60">
        <v>50976.5625</v>
      </c>
      <c r="CF761" s="60">
        <v>53359.375</v>
      </c>
      <c r="CG761" s="60">
        <v>55742.1875</v>
      </c>
      <c r="CH761" s="60">
        <v>29531.25</v>
      </c>
    </row>
    <row r="762" spans="1:86">
      <c r="A762" s="57" t="s">
        <v>86</v>
      </c>
      <c r="B762" s="58" t="s">
        <v>132</v>
      </c>
      <c r="C762" s="59" t="s">
        <v>98</v>
      </c>
      <c r="D762" s="58" t="s">
        <v>109</v>
      </c>
      <c r="E762" s="58"/>
      <c r="F762" s="65"/>
      <c r="G762" s="58" t="s">
        <v>130</v>
      </c>
      <c r="H762" s="63">
        <v>353</v>
      </c>
      <c r="I762" s="60">
        <v>534.49</v>
      </c>
      <c r="J762" s="60">
        <v>545.19000000000005</v>
      </c>
      <c r="K762" s="60">
        <v>610.4</v>
      </c>
      <c r="L762" s="60">
        <v>572.47000000000014</v>
      </c>
      <c r="M762" s="60">
        <v>777.66</v>
      </c>
      <c r="N762" s="60">
        <v>699.68999999999994</v>
      </c>
      <c r="O762" s="60">
        <v>829.11</v>
      </c>
      <c r="P762" s="60">
        <v>976.38999999999987</v>
      </c>
      <c r="Q762" s="60">
        <v>1549.2000000000003</v>
      </c>
      <c r="R762" s="60">
        <v>889.84000000000015</v>
      </c>
      <c r="S762" s="60">
        <v>1179.33</v>
      </c>
      <c r="T762" s="60">
        <v>1187.31</v>
      </c>
      <c r="U762" s="60">
        <v>534.49</v>
      </c>
      <c r="V762" s="60">
        <v>1070.8500000000001</v>
      </c>
      <c r="W762" s="60">
        <v>1070.8500000000001</v>
      </c>
      <c r="X762" s="60">
        <v>1070.8500000000001</v>
      </c>
      <c r="Y762" s="60">
        <v>1070.8500000000001</v>
      </c>
      <c r="Z762" s="60">
        <v>1070.8500000000001</v>
      </c>
      <c r="AA762" s="60">
        <v>1070.8500000000001</v>
      </c>
      <c r="AB762" s="60">
        <v>1070.8500000000001</v>
      </c>
      <c r="AC762" s="60">
        <v>1070.8500000000001</v>
      </c>
      <c r="AD762" s="60">
        <v>1070.8500000000001</v>
      </c>
      <c r="AE762" s="60">
        <v>1070.8500000000001</v>
      </c>
      <c r="AF762" s="60">
        <v>1070.8500000000001</v>
      </c>
      <c r="AG762" s="60">
        <v>1070.8500000000001</v>
      </c>
      <c r="AH762" s="60">
        <v>1070.8500000000001</v>
      </c>
      <c r="AI762" s="60">
        <v>1070.8500000000001</v>
      </c>
      <c r="AJ762" s="60">
        <v>1070.8500000000001</v>
      </c>
      <c r="AK762" s="60">
        <v>1070.8500000000001</v>
      </c>
      <c r="AL762" s="60">
        <v>1070.8500000000001</v>
      </c>
      <c r="AM762" s="60">
        <v>1070.8500000000001</v>
      </c>
      <c r="AN762" s="60">
        <v>1070.8500000000001</v>
      </c>
      <c r="AO762" s="60">
        <v>1070.8500000000001</v>
      </c>
      <c r="AP762" s="60">
        <v>1070.8500000000001</v>
      </c>
      <c r="AQ762" s="60">
        <v>1070.8500000000001</v>
      </c>
      <c r="AR762" s="60">
        <v>1070.8500000000001</v>
      </c>
      <c r="AS762" s="60">
        <v>1070.8500000000001</v>
      </c>
      <c r="AT762" s="60">
        <v>1070.8500000000001</v>
      </c>
      <c r="AU762" s="60">
        <v>1070.8500000000001</v>
      </c>
      <c r="AV762" s="60">
        <v>1070.8500000000001</v>
      </c>
      <c r="AW762" s="60">
        <v>1070.8500000000001</v>
      </c>
      <c r="AX762" s="60">
        <v>1070.8500000000001</v>
      </c>
      <c r="AY762" s="60">
        <v>1070.8500000000001</v>
      </c>
      <c r="AZ762" s="60">
        <v>1070.8500000000001</v>
      </c>
      <c r="BA762" s="60">
        <v>1070.8500000000001</v>
      </c>
      <c r="BB762" s="60">
        <v>1070.8500000000001</v>
      </c>
      <c r="BC762" s="60">
        <v>1070.8500000000001</v>
      </c>
      <c r="BD762" s="60">
        <v>1070.8500000000001</v>
      </c>
      <c r="BE762" s="60">
        <v>1070.8500000000001</v>
      </c>
      <c r="BF762" s="60">
        <v>1070.8500000000001</v>
      </c>
      <c r="BG762" s="60">
        <v>1070.8500000000001</v>
      </c>
      <c r="BH762" s="60">
        <v>1070.8500000000001</v>
      </c>
      <c r="BI762" s="60">
        <v>1070.8500000000001</v>
      </c>
      <c r="BJ762" s="60">
        <v>1070.8500000000001</v>
      </c>
      <c r="BK762" s="60">
        <v>1070.8500000000001</v>
      </c>
      <c r="BL762" s="60">
        <v>1070.8500000000001</v>
      </c>
      <c r="BM762" s="60">
        <v>1070.8500000000001</v>
      </c>
      <c r="BN762" s="60">
        <v>1070.8500000000001</v>
      </c>
      <c r="BO762" s="60">
        <v>1070.8500000000001</v>
      </c>
      <c r="BP762" s="60">
        <v>1070.8500000000001</v>
      </c>
      <c r="BQ762" s="60">
        <v>1070.8500000000001</v>
      </c>
      <c r="BR762" s="60">
        <v>1070.8500000000001</v>
      </c>
      <c r="BS762" s="60">
        <v>1070.8500000000001</v>
      </c>
      <c r="BT762" s="60">
        <v>1070.8500000000001</v>
      </c>
      <c r="BU762" s="60">
        <v>1070.8500000000001</v>
      </c>
      <c r="BV762" s="60">
        <v>1070.8500000000001</v>
      </c>
      <c r="BW762" s="60">
        <v>1070.8500000000001</v>
      </c>
      <c r="BX762" s="60">
        <v>1070.8500000000001</v>
      </c>
      <c r="BY762" s="60">
        <v>1070.8500000000001</v>
      </c>
      <c r="BZ762" s="60">
        <v>1070.8500000000001</v>
      </c>
      <c r="CA762" s="60">
        <v>1070.8500000000001</v>
      </c>
      <c r="CB762" s="60">
        <v>1070.8500000000001</v>
      </c>
      <c r="CC762" s="60">
        <v>1070.8500000000001</v>
      </c>
      <c r="CD762" s="60">
        <v>1070.8500000000001</v>
      </c>
      <c r="CE762" s="60">
        <v>1070.8500000000001</v>
      </c>
      <c r="CF762" s="60">
        <v>1070.8500000000001</v>
      </c>
      <c r="CG762" s="60">
        <v>1070.8500000000001</v>
      </c>
      <c r="CH762" s="60">
        <v>1070.8500000000001</v>
      </c>
    </row>
    <row r="763" spans="1:86">
      <c r="A763" s="57" t="s">
        <v>86</v>
      </c>
      <c r="B763" s="58" t="s">
        <v>132</v>
      </c>
      <c r="C763" s="59" t="s">
        <v>108</v>
      </c>
      <c r="D763" s="58" t="s">
        <v>109</v>
      </c>
      <c r="E763" s="58"/>
      <c r="F763" s="65"/>
      <c r="G763" s="58" t="s">
        <v>130</v>
      </c>
      <c r="H763" s="63">
        <v>353</v>
      </c>
      <c r="I763" s="60">
        <v>0</v>
      </c>
      <c r="J763" s="60">
        <v>0</v>
      </c>
      <c r="K763" s="60">
        <v>0</v>
      </c>
      <c r="L763" s="60">
        <v>0</v>
      </c>
      <c r="M763" s="60">
        <v>0</v>
      </c>
      <c r="N763" s="60">
        <v>0</v>
      </c>
      <c r="O763" s="60">
        <v>0</v>
      </c>
      <c r="P763" s="60">
        <v>0</v>
      </c>
      <c r="Q763" s="60">
        <v>0</v>
      </c>
      <c r="R763" s="60">
        <v>0</v>
      </c>
      <c r="S763" s="60">
        <v>0</v>
      </c>
      <c r="T763" s="60">
        <v>0</v>
      </c>
      <c r="U763" s="60">
        <v>0</v>
      </c>
      <c r="V763" s="60">
        <v>0</v>
      </c>
      <c r="W763" s="60">
        <v>2334.8098126</v>
      </c>
      <c r="X763" s="60">
        <v>4522.2511701000003</v>
      </c>
      <c r="Y763" s="60">
        <v>6090.325409</v>
      </c>
      <c r="Z763" s="60">
        <v>7010.4069115000002</v>
      </c>
      <c r="AA763" s="60">
        <v>7437.4896343999999</v>
      </c>
      <c r="AB763" s="60">
        <v>7788.8177844000002</v>
      </c>
      <c r="AC763" s="60">
        <v>8119.4271288999998</v>
      </c>
      <c r="AD763" s="60">
        <v>8407.3428385000007</v>
      </c>
      <c r="AE763" s="60">
        <v>8673.8334384999998</v>
      </c>
      <c r="AF763" s="60">
        <v>9191.9974732999999</v>
      </c>
      <c r="AG763" s="60">
        <v>9737.8211171999992</v>
      </c>
      <c r="AH763" s="60">
        <v>0</v>
      </c>
      <c r="AI763" s="60">
        <v>0</v>
      </c>
      <c r="AJ763" s="60">
        <v>0</v>
      </c>
      <c r="AK763" s="60">
        <v>0</v>
      </c>
      <c r="AL763" s="60">
        <v>0</v>
      </c>
      <c r="AM763" s="60">
        <v>0</v>
      </c>
      <c r="AN763" s="60">
        <v>0</v>
      </c>
      <c r="AO763" s="60">
        <v>0</v>
      </c>
      <c r="AP763" s="60">
        <v>0</v>
      </c>
      <c r="AQ763" s="60">
        <v>0</v>
      </c>
      <c r="AR763" s="60">
        <v>0</v>
      </c>
      <c r="AS763" s="60">
        <v>0</v>
      </c>
      <c r="AT763" s="60">
        <v>0</v>
      </c>
      <c r="AU763" s="60">
        <v>0</v>
      </c>
      <c r="AV763" s="60">
        <v>0</v>
      </c>
      <c r="AW763" s="60">
        <v>0</v>
      </c>
      <c r="AX763" s="60">
        <v>0</v>
      </c>
      <c r="AY763" s="60">
        <v>0</v>
      </c>
      <c r="AZ763" s="60">
        <v>0</v>
      </c>
      <c r="BA763" s="60">
        <v>0</v>
      </c>
      <c r="BB763" s="60">
        <v>0</v>
      </c>
      <c r="BC763" s="60">
        <v>0</v>
      </c>
      <c r="BD763" s="60">
        <v>0</v>
      </c>
      <c r="BE763" s="60">
        <v>0</v>
      </c>
      <c r="BF763" s="60">
        <v>0</v>
      </c>
      <c r="BG763" s="60">
        <v>0</v>
      </c>
      <c r="BH763" s="60">
        <v>0</v>
      </c>
      <c r="BI763" s="60">
        <v>0</v>
      </c>
      <c r="BJ763" s="60">
        <v>0</v>
      </c>
      <c r="BK763" s="60">
        <v>0</v>
      </c>
      <c r="BL763" s="60">
        <v>0</v>
      </c>
      <c r="BM763" s="60">
        <v>0</v>
      </c>
      <c r="BN763" s="60">
        <v>0</v>
      </c>
      <c r="BO763" s="60">
        <v>0</v>
      </c>
      <c r="BP763" s="60">
        <v>0</v>
      </c>
      <c r="BQ763" s="60">
        <v>0</v>
      </c>
      <c r="BR763" s="60">
        <v>0</v>
      </c>
      <c r="BS763" s="60">
        <v>0</v>
      </c>
      <c r="BT763" s="60">
        <v>0</v>
      </c>
      <c r="BU763" s="60">
        <v>0</v>
      </c>
      <c r="BV763" s="60">
        <v>0</v>
      </c>
      <c r="BW763" s="60">
        <v>0</v>
      </c>
      <c r="BX763" s="60">
        <v>0</v>
      </c>
      <c r="BY763" s="60">
        <v>0</v>
      </c>
      <c r="BZ763" s="60">
        <v>0</v>
      </c>
      <c r="CA763" s="60">
        <v>0</v>
      </c>
      <c r="CB763" s="60">
        <v>0</v>
      </c>
      <c r="CC763" s="60">
        <v>0</v>
      </c>
      <c r="CD763" s="60">
        <v>0</v>
      </c>
      <c r="CE763" s="60">
        <v>0</v>
      </c>
      <c r="CF763" s="60">
        <v>0</v>
      </c>
      <c r="CG763" s="60">
        <v>0</v>
      </c>
      <c r="CH763" s="60">
        <v>0</v>
      </c>
    </row>
    <row r="764" spans="1:86">
      <c r="A764" s="57" t="s">
        <v>86</v>
      </c>
      <c r="B764" s="58" t="s">
        <v>132</v>
      </c>
      <c r="C764" s="59" t="s">
        <v>129</v>
      </c>
      <c r="D764" s="58" t="s">
        <v>109</v>
      </c>
      <c r="E764" s="58"/>
      <c r="F764" s="65"/>
      <c r="G764" s="58" t="s">
        <v>130</v>
      </c>
      <c r="H764" s="63">
        <v>353</v>
      </c>
      <c r="I764" s="60">
        <v>182.32</v>
      </c>
      <c r="J764" s="60">
        <v>182.32</v>
      </c>
      <c r="K764" s="60">
        <v>182.32</v>
      </c>
      <c r="L764" s="60">
        <v>182.32</v>
      </c>
      <c r="M764" s="60">
        <v>182.32</v>
      </c>
      <c r="N764" s="60">
        <v>182.32</v>
      </c>
      <c r="O764" s="60">
        <v>182.32</v>
      </c>
      <c r="P764" s="60">
        <v>182.32</v>
      </c>
      <c r="Q764" s="60">
        <v>182.32</v>
      </c>
      <c r="R764" s="60">
        <v>182.32</v>
      </c>
      <c r="S764" s="60">
        <v>182.32</v>
      </c>
      <c r="T764" s="60">
        <v>182.32</v>
      </c>
      <c r="U764" s="60">
        <v>182.32</v>
      </c>
      <c r="V764" s="60">
        <v>182.32</v>
      </c>
      <c r="W764" s="60">
        <v>182.32</v>
      </c>
      <c r="X764" s="60">
        <v>182.32</v>
      </c>
      <c r="Y764" s="60">
        <v>182.32</v>
      </c>
      <c r="Z764" s="60">
        <v>182.32</v>
      </c>
      <c r="AA764" s="60">
        <v>182.32</v>
      </c>
      <c r="AB764" s="60">
        <v>182.32</v>
      </c>
      <c r="AC764" s="60">
        <v>182.32</v>
      </c>
      <c r="AD764" s="60">
        <v>182.32</v>
      </c>
      <c r="AE764" s="60">
        <v>182.32</v>
      </c>
      <c r="AF764" s="60">
        <v>182.32</v>
      </c>
      <c r="AG764" s="60">
        <v>182.32</v>
      </c>
      <c r="AH764" s="60">
        <v>182.32</v>
      </c>
      <c r="AI764" s="60">
        <v>182.32</v>
      </c>
      <c r="AJ764" s="60">
        <v>182.32</v>
      </c>
      <c r="AK764" s="60">
        <v>182.32</v>
      </c>
      <c r="AL764" s="60">
        <v>182.32</v>
      </c>
      <c r="AM764" s="60">
        <v>182.32</v>
      </c>
      <c r="AN764" s="60">
        <v>182.32</v>
      </c>
      <c r="AO764" s="60">
        <v>182.32</v>
      </c>
      <c r="AP764" s="60">
        <v>182.32</v>
      </c>
      <c r="AQ764" s="60">
        <v>182.32</v>
      </c>
      <c r="AR764" s="60">
        <v>182.32</v>
      </c>
      <c r="AS764" s="60">
        <v>182.32</v>
      </c>
      <c r="AT764" s="60">
        <v>182.32</v>
      </c>
      <c r="AU764" s="60">
        <v>182.32</v>
      </c>
      <c r="AV764" s="60">
        <v>182.32</v>
      </c>
      <c r="AW764" s="60">
        <v>203.668406069518</v>
      </c>
      <c r="AX764" s="60">
        <v>225.01681213903601</v>
      </c>
      <c r="AY764" s="60">
        <v>246.36521820855401</v>
      </c>
      <c r="AZ764" s="60">
        <v>267.71362427807202</v>
      </c>
      <c r="BA764" s="60">
        <v>289.06203034759</v>
      </c>
      <c r="BB764" s="60">
        <v>310.41043641710797</v>
      </c>
      <c r="BC764" s="60">
        <v>331.75884248662595</v>
      </c>
      <c r="BD764" s="60">
        <v>353.10724855614393</v>
      </c>
      <c r="BE764" s="60">
        <v>374.45565462566191</v>
      </c>
      <c r="BF764" s="60">
        <v>395.80406069517988</v>
      </c>
      <c r="BG764" s="60">
        <v>417.15246676469786</v>
      </c>
      <c r="BH764" s="60">
        <v>182.32</v>
      </c>
      <c r="BI764" s="60">
        <v>438.50087283421584</v>
      </c>
      <c r="BJ764" s="60">
        <v>552.27302594504999</v>
      </c>
      <c r="BK764" s="60">
        <v>666.0451790558842</v>
      </c>
      <c r="BL764" s="60">
        <v>779.81733216671842</v>
      </c>
      <c r="BM764" s="60">
        <v>893.58948527755263</v>
      </c>
      <c r="BN764" s="60">
        <v>1007.3616383883868</v>
      </c>
      <c r="BO764" s="60">
        <v>1121.1337914992209</v>
      </c>
      <c r="BP764" s="60">
        <v>1234.905944610055</v>
      </c>
      <c r="BQ764" s="60">
        <v>1348.6780977208891</v>
      </c>
      <c r="BR764" s="60">
        <v>1462.4502508317232</v>
      </c>
      <c r="BS764" s="60">
        <v>1576.2224039425573</v>
      </c>
      <c r="BT764" s="60">
        <v>1689.9945570533914</v>
      </c>
      <c r="BU764" s="60">
        <v>438.50087283421584</v>
      </c>
      <c r="BV764" s="60">
        <v>1803.7667101642255</v>
      </c>
      <c r="BW764" s="60">
        <v>3104.4505776663173</v>
      </c>
      <c r="BX764" s="60">
        <v>4405.134445168409</v>
      </c>
      <c r="BY764" s="60">
        <v>5705.8183126705007</v>
      </c>
      <c r="BZ764" s="60">
        <v>7006.5021801725925</v>
      </c>
      <c r="CA764" s="60">
        <v>8307.1860476746842</v>
      </c>
      <c r="CB764" s="60">
        <v>9607.869915176776</v>
      </c>
      <c r="CC764" s="60">
        <v>10908.553782678868</v>
      </c>
      <c r="CD764" s="60">
        <v>12209.237650180959</v>
      </c>
      <c r="CE764" s="60">
        <v>13509.921517683051</v>
      </c>
      <c r="CF764" s="60">
        <v>14810.605385185143</v>
      </c>
      <c r="CG764" s="60">
        <v>16111.289252687235</v>
      </c>
      <c r="CH764" s="60">
        <v>1803.7667101642255</v>
      </c>
    </row>
    <row r="765" spans="1:86">
      <c r="A765" s="57" t="s">
        <v>86</v>
      </c>
      <c r="B765" s="58" t="s">
        <v>132</v>
      </c>
      <c r="C765" s="59" t="s">
        <v>129</v>
      </c>
      <c r="D765" s="58" t="s">
        <v>109</v>
      </c>
      <c r="E765" s="58"/>
      <c r="F765" s="65"/>
      <c r="G765" s="58" t="s">
        <v>130</v>
      </c>
      <c r="H765" s="63">
        <v>353</v>
      </c>
      <c r="I765" s="60">
        <v>0</v>
      </c>
      <c r="J765" s="60">
        <v>0</v>
      </c>
      <c r="K765" s="60">
        <v>0</v>
      </c>
      <c r="L765" s="60">
        <v>0</v>
      </c>
      <c r="M765" s="60">
        <v>0</v>
      </c>
      <c r="N765" s="60">
        <v>0</v>
      </c>
      <c r="O765" s="60">
        <v>0</v>
      </c>
      <c r="P765" s="60">
        <v>0</v>
      </c>
      <c r="Q765" s="60">
        <v>0</v>
      </c>
      <c r="R765" s="60">
        <v>0</v>
      </c>
      <c r="S765" s="60">
        <v>0</v>
      </c>
      <c r="T765" s="60">
        <v>0</v>
      </c>
      <c r="U765" s="60">
        <v>0</v>
      </c>
      <c r="V765" s="60">
        <v>0</v>
      </c>
      <c r="W765" s="60">
        <v>0</v>
      </c>
      <c r="X765" s="60">
        <v>0</v>
      </c>
      <c r="Y765" s="60">
        <v>0</v>
      </c>
      <c r="Z765" s="60">
        <v>0</v>
      </c>
      <c r="AA765" s="60">
        <v>0</v>
      </c>
      <c r="AB765" s="60">
        <v>0</v>
      </c>
      <c r="AC765" s="60">
        <v>0</v>
      </c>
      <c r="AD765" s="60">
        <v>0</v>
      </c>
      <c r="AE765" s="60">
        <v>0</v>
      </c>
      <c r="AF765" s="60">
        <v>0</v>
      </c>
      <c r="AG765" s="60">
        <v>0</v>
      </c>
      <c r="AH765" s="60">
        <v>0</v>
      </c>
      <c r="AI765" s="60">
        <v>0</v>
      </c>
      <c r="AJ765" s="60">
        <v>0</v>
      </c>
      <c r="AK765" s="60">
        <v>0</v>
      </c>
      <c r="AL765" s="60">
        <v>0</v>
      </c>
      <c r="AM765" s="60">
        <v>0</v>
      </c>
      <c r="AN765" s="60">
        <v>0</v>
      </c>
      <c r="AO765" s="60">
        <v>0</v>
      </c>
      <c r="AP765" s="60">
        <v>0</v>
      </c>
      <c r="AQ765" s="60">
        <v>0</v>
      </c>
      <c r="AR765" s="60">
        <v>0</v>
      </c>
      <c r="AS765" s="60">
        <v>0</v>
      </c>
      <c r="AT765" s="60">
        <v>0</v>
      </c>
      <c r="AU765" s="60">
        <v>0</v>
      </c>
      <c r="AV765" s="60">
        <v>0</v>
      </c>
      <c r="AW765" s="60">
        <v>0</v>
      </c>
      <c r="AX765" s="60">
        <v>0</v>
      </c>
      <c r="AY765" s="60">
        <v>0</v>
      </c>
      <c r="AZ765" s="60">
        <v>0</v>
      </c>
      <c r="BA765" s="60">
        <v>0</v>
      </c>
      <c r="BB765" s="60">
        <v>0</v>
      </c>
      <c r="BC765" s="60">
        <v>0</v>
      </c>
      <c r="BD765" s="60">
        <v>0</v>
      </c>
      <c r="BE765" s="60">
        <v>0</v>
      </c>
      <c r="BF765" s="60">
        <v>0</v>
      </c>
      <c r="BG765" s="60">
        <v>0</v>
      </c>
      <c r="BH765" s="60">
        <v>0</v>
      </c>
      <c r="BI765" s="60">
        <v>0</v>
      </c>
      <c r="BJ765" s="60">
        <v>193.15396985442416</v>
      </c>
      <c r="BK765" s="60">
        <v>386.30793970884832</v>
      </c>
      <c r="BL765" s="60">
        <v>579.46190956327246</v>
      </c>
      <c r="BM765" s="60">
        <v>772.61587941769665</v>
      </c>
      <c r="BN765" s="60">
        <v>965.76984927212084</v>
      </c>
      <c r="BO765" s="60">
        <v>1158.9238191265449</v>
      </c>
      <c r="BP765" s="60">
        <v>1352.077788980969</v>
      </c>
      <c r="BQ765" s="60">
        <v>1545.2317588353931</v>
      </c>
      <c r="BR765" s="60">
        <v>1738.3857286898171</v>
      </c>
      <c r="BS765" s="60">
        <v>1931.5396985442412</v>
      </c>
      <c r="BT765" s="60">
        <v>2124.6936683986655</v>
      </c>
      <c r="BU765" s="60">
        <v>0</v>
      </c>
      <c r="BV765" s="60">
        <v>2317.8476382530898</v>
      </c>
      <c r="BW765" s="60">
        <v>2561.6835615950299</v>
      </c>
      <c r="BX765" s="60">
        <v>2805.51948493697</v>
      </c>
      <c r="BY765" s="60">
        <v>3049.3554082789101</v>
      </c>
      <c r="BZ765" s="60">
        <v>3293.1913316208502</v>
      </c>
      <c r="CA765" s="60">
        <v>3537.0272549627903</v>
      </c>
      <c r="CB765" s="60">
        <v>3780.8631783047304</v>
      </c>
      <c r="CC765" s="60">
        <v>4024.6991016466704</v>
      </c>
      <c r="CD765" s="60">
        <v>4268.5350249886105</v>
      </c>
      <c r="CE765" s="60">
        <v>4512.3709483305502</v>
      </c>
      <c r="CF765" s="60">
        <v>4756.2068716724898</v>
      </c>
      <c r="CG765" s="60">
        <v>5000.0427950144294</v>
      </c>
      <c r="CH765" s="60">
        <v>2317.8476382530898</v>
      </c>
    </row>
    <row r="766" spans="1:86">
      <c r="A766" s="57" t="s">
        <v>86</v>
      </c>
      <c r="B766" s="58" t="s">
        <v>132</v>
      </c>
      <c r="C766" s="59" t="s">
        <v>129</v>
      </c>
      <c r="D766" s="58" t="s">
        <v>109</v>
      </c>
      <c r="E766" s="58"/>
      <c r="F766" s="65"/>
      <c r="G766" s="58" t="s">
        <v>130</v>
      </c>
      <c r="H766" s="63">
        <v>353</v>
      </c>
      <c r="I766" s="60">
        <v>0</v>
      </c>
      <c r="J766" s="60">
        <v>0</v>
      </c>
      <c r="K766" s="60">
        <v>0</v>
      </c>
      <c r="L766" s="60">
        <v>0</v>
      </c>
      <c r="M766" s="60">
        <v>0</v>
      </c>
      <c r="N766" s="60">
        <v>0</v>
      </c>
      <c r="O766" s="60">
        <v>0</v>
      </c>
      <c r="P766" s="60">
        <v>0</v>
      </c>
      <c r="Q766" s="60">
        <v>0</v>
      </c>
      <c r="R766" s="60">
        <v>0</v>
      </c>
      <c r="S766" s="60">
        <v>0</v>
      </c>
      <c r="T766" s="60">
        <v>0</v>
      </c>
      <c r="U766" s="60">
        <v>0</v>
      </c>
      <c r="V766" s="60">
        <v>0</v>
      </c>
      <c r="W766" s="60">
        <v>0</v>
      </c>
      <c r="X766" s="60">
        <v>0</v>
      </c>
      <c r="Y766" s="60">
        <v>0</v>
      </c>
      <c r="Z766" s="60">
        <v>0</v>
      </c>
      <c r="AA766" s="60">
        <v>0</v>
      </c>
      <c r="AB766" s="60">
        <v>0</v>
      </c>
      <c r="AC766" s="60">
        <v>0</v>
      </c>
      <c r="AD766" s="60">
        <v>0</v>
      </c>
      <c r="AE766" s="60">
        <v>0</v>
      </c>
      <c r="AF766" s="60">
        <v>0</v>
      </c>
      <c r="AG766" s="60">
        <v>0</v>
      </c>
      <c r="AH766" s="60">
        <v>0</v>
      </c>
      <c r="AI766" s="60">
        <v>0</v>
      </c>
      <c r="AJ766" s="60">
        <v>86.242585500000004</v>
      </c>
      <c r="AK766" s="60">
        <v>130.10987610000001</v>
      </c>
      <c r="AL766" s="60">
        <v>159.36914180000002</v>
      </c>
      <c r="AM766" s="60">
        <v>239.67456990000002</v>
      </c>
      <c r="AN766" s="60">
        <v>371.09717660000001</v>
      </c>
      <c r="AO766" s="60">
        <v>460.59287460000002</v>
      </c>
      <c r="AP766" s="60">
        <v>613.84971670000004</v>
      </c>
      <c r="AQ766" s="60">
        <v>796.25487520000001</v>
      </c>
      <c r="AR766" s="60">
        <v>891.60407080000004</v>
      </c>
      <c r="AS766" s="60">
        <v>928.80024630000003</v>
      </c>
      <c r="AT766" s="60">
        <v>954.46419120000007</v>
      </c>
      <c r="AU766" s="60">
        <v>0</v>
      </c>
      <c r="AV766" s="60">
        <v>981.07545920000007</v>
      </c>
      <c r="AW766" s="60">
        <v>1018.4366269992147</v>
      </c>
      <c r="AX766" s="60">
        <v>1037.440384777366</v>
      </c>
      <c r="AY766" s="60">
        <v>1050.1157971523755</v>
      </c>
      <c r="AZ766" s="60">
        <v>1084.9049278009675</v>
      </c>
      <c r="BA766" s="60">
        <v>1141.8385416654185</v>
      </c>
      <c r="BB766" s="60">
        <v>1180.6089909846337</v>
      </c>
      <c r="BC766" s="60">
        <v>1247.0014183553999</v>
      </c>
      <c r="BD766" s="60">
        <v>1326.0211937326217</v>
      </c>
      <c r="BE766" s="60">
        <v>1367.3274379236859</v>
      </c>
      <c r="BF766" s="60">
        <v>1383.4412005884722</v>
      </c>
      <c r="BG766" s="60">
        <v>1394.559083317054</v>
      </c>
      <c r="BH766" s="60">
        <v>981.07545920000007</v>
      </c>
      <c r="BI766" s="60">
        <v>1406.0873561656006</v>
      </c>
      <c r="BJ766" s="60">
        <v>2085.5137996747771</v>
      </c>
      <c r="BK766" s="60">
        <v>2431.1040561118543</v>
      </c>
      <c r="BL766" s="60">
        <v>2661.6110465851516</v>
      </c>
      <c r="BM766" s="60">
        <v>3294.2640577644706</v>
      </c>
      <c r="BN766" s="60">
        <v>4329.6225613298157</v>
      </c>
      <c r="BO766" s="60">
        <v>5034.6773025459324</v>
      </c>
      <c r="BP766" s="60">
        <v>6242.0477746597408</v>
      </c>
      <c r="BQ766" s="60">
        <v>7679.0511691994679</v>
      </c>
      <c r="BR766" s="60">
        <v>8430.2202637063674</v>
      </c>
      <c r="BS766" s="60">
        <v>8723.254906459606</v>
      </c>
      <c r="BT766" s="60">
        <v>8925.4376530543541</v>
      </c>
      <c r="BU766" s="60">
        <v>1406.0873561656006</v>
      </c>
      <c r="BV766" s="60">
        <v>9135.083491697249</v>
      </c>
      <c r="BW766" s="60">
        <v>9436.44812884967</v>
      </c>
      <c r="BX766" s="60">
        <v>9589.7372497391261</v>
      </c>
      <c r="BY766" s="60">
        <v>9691.9803346362824</v>
      </c>
      <c r="BZ766" s="60">
        <v>9972.598269040931</v>
      </c>
      <c r="CA766" s="60">
        <v>10431.839210765374</v>
      </c>
      <c r="CB766" s="60">
        <v>10744.571469406585</v>
      </c>
      <c r="CC766" s="60">
        <v>11280.109595296752</v>
      </c>
      <c r="CD766" s="60">
        <v>11917.503106720205</v>
      </c>
      <c r="CE766" s="60">
        <v>12250.689728714153</v>
      </c>
      <c r="CF766" s="60">
        <v>12380.667417439814</v>
      </c>
      <c r="CG766" s="60">
        <v>12470.347073932582</v>
      </c>
      <c r="CH766" s="60">
        <v>9135.083491697249</v>
      </c>
    </row>
    <row r="767" spans="1:86">
      <c r="A767" s="57" t="s">
        <v>86</v>
      </c>
      <c r="B767" s="58" t="s">
        <v>132</v>
      </c>
      <c r="C767" s="59" t="s">
        <v>129</v>
      </c>
      <c r="D767" s="58" t="s">
        <v>109</v>
      </c>
      <c r="E767" s="58"/>
      <c r="F767" s="65"/>
      <c r="G767" s="58" t="s">
        <v>130</v>
      </c>
      <c r="H767" s="63">
        <v>353</v>
      </c>
      <c r="I767" s="60">
        <v>19.89</v>
      </c>
      <c r="J767" s="60">
        <v>19.89</v>
      </c>
      <c r="K767" s="60">
        <v>19.89</v>
      </c>
      <c r="L767" s="60">
        <v>19.89</v>
      </c>
      <c r="M767" s="60">
        <v>19.89</v>
      </c>
      <c r="N767" s="60">
        <v>19.89</v>
      </c>
      <c r="O767" s="60">
        <v>19.89</v>
      </c>
      <c r="P767" s="60">
        <v>19.89</v>
      </c>
      <c r="Q767" s="60">
        <v>19.89</v>
      </c>
      <c r="R767" s="60">
        <v>19.89</v>
      </c>
      <c r="S767" s="60">
        <v>19.89</v>
      </c>
      <c r="T767" s="60">
        <v>19.89</v>
      </c>
      <c r="U767" s="60">
        <v>19.89</v>
      </c>
      <c r="V767" s="60">
        <v>19.89</v>
      </c>
      <c r="W767" s="60">
        <v>19.89</v>
      </c>
      <c r="X767" s="60">
        <v>19.89</v>
      </c>
      <c r="Y767" s="60">
        <v>19.89</v>
      </c>
      <c r="Z767" s="60">
        <v>19.89</v>
      </c>
      <c r="AA767" s="60">
        <v>19.89</v>
      </c>
      <c r="AB767" s="60">
        <v>19.89</v>
      </c>
      <c r="AC767" s="60">
        <v>19.89</v>
      </c>
      <c r="AD767" s="60">
        <v>19.89</v>
      </c>
      <c r="AE767" s="60">
        <v>19.89</v>
      </c>
      <c r="AF767" s="60">
        <v>19.89</v>
      </c>
      <c r="AG767" s="60">
        <v>19.89</v>
      </c>
      <c r="AH767" s="60">
        <v>19.89</v>
      </c>
      <c r="AI767" s="60">
        <v>19.89</v>
      </c>
      <c r="AJ767" s="60">
        <v>19.89</v>
      </c>
      <c r="AK767" s="60">
        <v>19.89</v>
      </c>
      <c r="AL767" s="60">
        <v>19.89</v>
      </c>
      <c r="AM767" s="60">
        <v>19.89</v>
      </c>
      <c r="AN767" s="60">
        <v>19.89</v>
      </c>
      <c r="AO767" s="60">
        <v>19.89</v>
      </c>
      <c r="AP767" s="60">
        <v>19.89</v>
      </c>
      <c r="AQ767" s="60">
        <v>19.89</v>
      </c>
      <c r="AR767" s="60">
        <v>19.89</v>
      </c>
      <c r="AS767" s="60">
        <v>19.89</v>
      </c>
      <c r="AT767" s="60">
        <v>19.89</v>
      </c>
      <c r="AU767" s="60">
        <v>19.89</v>
      </c>
      <c r="AV767" s="60">
        <v>19.89</v>
      </c>
      <c r="AW767" s="60">
        <v>19.89</v>
      </c>
      <c r="AX767" s="60">
        <v>19.89</v>
      </c>
      <c r="AY767" s="60">
        <v>19.89</v>
      </c>
      <c r="AZ767" s="60">
        <v>19.89</v>
      </c>
      <c r="BA767" s="60">
        <v>19.89</v>
      </c>
      <c r="BB767" s="60">
        <v>19.89</v>
      </c>
      <c r="BC767" s="60">
        <v>19.89</v>
      </c>
      <c r="BD767" s="60">
        <v>19.89</v>
      </c>
      <c r="BE767" s="60">
        <v>19.89</v>
      </c>
      <c r="BF767" s="60">
        <v>19.89</v>
      </c>
      <c r="BG767" s="60">
        <v>19.89</v>
      </c>
      <c r="BH767" s="60">
        <v>19.89</v>
      </c>
      <c r="BI767" s="60">
        <v>19.89</v>
      </c>
      <c r="BJ767" s="60">
        <v>19.89</v>
      </c>
      <c r="BK767" s="60">
        <v>19.89</v>
      </c>
      <c r="BL767" s="60">
        <v>19.89</v>
      </c>
      <c r="BM767" s="60">
        <v>19.89</v>
      </c>
      <c r="BN767" s="60">
        <v>19.89</v>
      </c>
      <c r="BO767" s="60">
        <v>19.89</v>
      </c>
      <c r="BP767" s="60">
        <v>19.89</v>
      </c>
      <c r="BQ767" s="60">
        <v>19.89</v>
      </c>
      <c r="BR767" s="60">
        <v>19.89</v>
      </c>
      <c r="BS767" s="60">
        <v>19.89</v>
      </c>
      <c r="BT767" s="60">
        <v>19.89</v>
      </c>
      <c r="BU767" s="60">
        <v>19.89</v>
      </c>
      <c r="BV767" s="60">
        <v>19.89</v>
      </c>
      <c r="BW767" s="60">
        <v>19.89</v>
      </c>
      <c r="BX767" s="60">
        <v>19.89</v>
      </c>
      <c r="BY767" s="60">
        <v>19.89</v>
      </c>
      <c r="BZ767" s="60">
        <v>19.89</v>
      </c>
      <c r="CA767" s="60">
        <v>19.89</v>
      </c>
      <c r="CB767" s="60">
        <v>19.89</v>
      </c>
      <c r="CC767" s="60">
        <v>19.89</v>
      </c>
      <c r="CD767" s="60">
        <v>19.89</v>
      </c>
      <c r="CE767" s="60">
        <v>19.89</v>
      </c>
      <c r="CF767" s="60">
        <v>19.89</v>
      </c>
      <c r="CG767" s="60">
        <v>19.89</v>
      </c>
      <c r="CH767" s="60">
        <v>19.89</v>
      </c>
    </row>
    <row r="768" spans="1:86">
      <c r="A768" s="57" t="s">
        <v>86</v>
      </c>
      <c r="B768" s="58" t="s">
        <v>132</v>
      </c>
      <c r="C768" s="59" t="s">
        <v>129</v>
      </c>
      <c r="D768" s="58" t="s">
        <v>109</v>
      </c>
      <c r="E768" s="58" t="s">
        <v>129</v>
      </c>
      <c r="F768" s="65"/>
      <c r="G768" s="58" t="s">
        <v>130</v>
      </c>
      <c r="H768" s="63">
        <v>353</v>
      </c>
      <c r="I768" s="60">
        <v>11156.75</v>
      </c>
      <c r="J768" s="60">
        <v>11795.05</v>
      </c>
      <c r="K768" s="60">
        <v>12446.91</v>
      </c>
      <c r="L768" s="60">
        <v>13402.61</v>
      </c>
      <c r="M768" s="60">
        <v>13901.230000000001</v>
      </c>
      <c r="N768" s="60">
        <v>138.28</v>
      </c>
      <c r="O768" s="60">
        <v>257.64</v>
      </c>
      <c r="P768" s="60">
        <v>252.24</v>
      </c>
      <c r="Q768" s="60">
        <v>74.56</v>
      </c>
      <c r="R768" s="60">
        <v>0</v>
      </c>
      <c r="S768" s="60">
        <v>0</v>
      </c>
      <c r="T768" s="60">
        <v>0</v>
      </c>
      <c r="U768" s="60">
        <v>11156.75</v>
      </c>
      <c r="V768" s="60">
        <v>0</v>
      </c>
      <c r="W768" s="60">
        <v>0</v>
      </c>
      <c r="X768" s="60">
        <v>0</v>
      </c>
      <c r="Y768" s="60">
        <v>0</v>
      </c>
      <c r="Z768" s="60">
        <v>0</v>
      </c>
      <c r="AA768" s="60">
        <v>0</v>
      </c>
      <c r="AB768" s="60">
        <v>0</v>
      </c>
      <c r="AC768" s="60">
        <v>0</v>
      </c>
      <c r="AD768" s="60">
        <v>0</v>
      </c>
      <c r="AE768" s="60">
        <v>0</v>
      </c>
      <c r="AF768" s="60">
        <v>0</v>
      </c>
      <c r="AG768" s="60">
        <v>0</v>
      </c>
      <c r="AH768" s="60">
        <v>0</v>
      </c>
      <c r="AI768" s="60">
        <v>0</v>
      </c>
      <c r="AJ768" s="60">
        <v>0</v>
      </c>
      <c r="AK768" s="60">
        <v>0</v>
      </c>
      <c r="AL768" s="60">
        <v>0</v>
      </c>
      <c r="AM768" s="60">
        <v>0</v>
      </c>
      <c r="AN768" s="60">
        <v>0</v>
      </c>
      <c r="AO768" s="60">
        <v>0</v>
      </c>
      <c r="AP768" s="60">
        <v>0</v>
      </c>
      <c r="AQ768" s="60">
        <v>0</v>
      </c>
      <c r="AR768" s="60">
        <v>0</v>
      </c>
      <c r="AS768" s="60">
        <v>0</v>
      </c>
      <c r="AT768" s="60">
        <v>0</v>
      </c>
      <c r="AU768" s="60">
        <v>0</v>
      </c>
      <c r="AV768" s="60">
        <v>0</v>
      </c>
      <c r="AW768" s="60">
        <v>0</v>
      </c>
      <c r="AX768" s="60">
        <v>0</v>
      </c>
      <c r="AY768" s="60">
        <v>0</v>
      </c>
      <c r="AZ768" s="60">
        <v>0</v>
      </c>
      <c r="BA768" s="60">
        <v>0</v>
      </c>
      <c r="BB768" s="60">
        <v>0</v>
      </c>
      <c r="BC768" s="60">
        <v>0</v>
      </c>
      <c r="BD768" s="60">
        <v>0</v>
      </c>
      <c r="BE768" s="60">
        <v>0</v>
      </c>
      <c r="BF768" s="60">
        <v>0</v>
      </c>
      <c r="BG768" s="60">
        <v>0</v>
      </c>
      <c r="BH768" s="60">
        <v>0</v>
      </c>
      <c r="BI768" s="60">
        <v>0</v>
      </c>
      <c r="BJ768" s="60">
        <v>0</v>
      </c>
      <c r="BK768" s="60">
        <v>0</v>
      </c>
      <c r="BL768" s="60">
        <v>0</v>
      </c>
      <c r="BM768" s="60">
        <v>0</v>
      </c>
      <c r="BN768" s="60">
        <v>0</v>
      </c>
      <c r="BO768" s="60">
        <v>0</v>
      </c>
      <c r="BP768" s="60">
        <v>0</v>
      </c>
      <c r="BQ768" s="60">
        <v>0</v>
      </c>
      <c r="BR768" s="60">
        <v>0</v>
      </c>
      <c r="BS768" s="60">
        <v>0</v>
      </c>
      <c r="BT768" s="60">
        <v>0</v>
      </c>
      <c r="BU768" s="60">
        <v>0</v>
      </c>
      <c r="BV768" s="60">
        <v>0</v>
      </c>
      <c r="BW768" s="60">
        <v>0</v>
      </c>
      <c r="BX768" s="60">
        <v>0</v>
      </c>
      <c r="BY768" s="60">
        <v>0</v>
      </c>
      <c r="BZ768" s="60">
        <v>0</v>
      </c>
      <c r="CA768" s="60">
        <v>0</v>
      </c>
      <c r="CB768" s="60">
        <v>0</v>
      </c>
      <c r="CC768" s="60">
        <v>0</v>
      </c>
      <c r="CD768" s="60">
        <v>0</v>
      </c>
      <c r="CE768" s="60">
        <v>0</v>
      </c>
      <c r="CF768" s="60">
        <v>0</v>
      </c>
      <c r="CG768" s="60">
        <v>0</v>
      </c>
      <c r="CH768" s="60">
        <v>0</v>
      </c>
    </row>
    <row r="769" spans="1:86">
      <c r="A769" s="57" t="s">
        <v>86</v>
      </c>
      <c r="B769" s="58" t="s">
        <v>132</v>
      </c>
      <c r="C769" s="59" t="s">
        <v>129</v>
      </c>
      <c r="D769" s="58" t="s">
        <v>109</v>
      </c>
      <c r="E769" s="58"/>
      <c r="F769" s="65"/>
      <c r="G769" s="58" t="s">
        <v>130</v>
      </c>
      <c r="H769" s="63">
        <v>353</v>
      </c>
      <c r="I769" s="60">
        <v>4117.96</v>
      </c>
      <c r="J769" s="60">
        <v>4640.3999999999996</v>
      </c>
      <c r="K769" s="60">
        <v>4038.37</v>
      </c>
      <c r="L769" s="60">
        <v>4094.46</v>
      </c>
      <c r="M769" s="60">
        <v>4111.24</v>
      </c>
      <c r="N769" s="60">
        <v>3333.22</v>
      </c>
      <c r="O769" s="60">
        <v>1784.88</v>
      </c>
      <c r="P769" s="60">
        <v>1742.85</v>
      </c>
      <c r="Q769" s="60">
        <v>1697.74</v>
      </c>
      <c r="R769" s="60">
        <v>1706.49</v>
      </c>
      <c r="S769" s="60">
        <v>1323.37</v>
      </c>
      <c r="T769" s="60">
        <v>1330.48</v>
      </c>
      <c r="U769" s="60">
        <v>4117.96</v>
      </c>
      <c r="V769" s="60">
        <v>1330.49</v>
      </c>
      <c r="W769" s="60">
        <v>1330.49</v>
      </c>
      <c r="X769" s="60">
        <v>1330.49</v>
      </c>
      <c r="Y769" s="60">
        <v>1330.49</v>
      </c>
      <c r="Z769" s="60">
        <v>1330.49</v>
      </c>
      <c r="AA769" s="60">
        <v>1330.49</v>
      </c>
      <c r="AB769" s="60">
        <v>1330.49</v>
      </c>
      <c r="AC769" s="60">
        <v>1330.49</v>
      </c>
      <c r="AD769" s="60">
        <v>1330.49</v>
      </c>
      <c r="AE769" s="60">
        <v>1330.49</v>
      </c>
      <c r="AF769" s="60">
        <v>1330.49</v>
      </c>
      <c r="AG769" s="60">
        <v>1330.49</v>
      </c>
      <c r="AH769" s="60">
        <v>1330.49</v>
      </c>
      <c r="AI769" s="60">
        <v>1330.49</v>
      </c>
      <c r="AJ769" s="60">
        <v>1330.49</v>
      </c>
      <c r="AK769" s="60">
        <v>1330.49</v>
      </c>
      <c r="AL769" s="60">
        <v>1330.49</v>
      </c>
      <c r="AM769" s="60">
        <v>1330.49</v>
      </c>
      <c r="AN769" s="60">
        <v>1330.49</v>
      </c>
      <c r="AO769" s="60">
        <v>1330.49</v>
      </c>
      <c r="AP769" s="60">
        <v>1330.49</v>
      </c>
      <c r="AQ769" s="60">
        <v>1330.49</v>
      </c>
      <c r="AR769" s="60">
        <v>1330.49</v>
      </c>
      <c r="AS769" s="60">
        <v>1330.49</v>
      </c>
      <c r="AT769" s="60">
        <v>1330.49</v>
      </c>
      <c r="AU769" s="60">
        <v>1330.49</v>
      </c>
      <c r="AV769" s="60">
        <v>1330.49</v>
      </c>
      <c r="AW769" s="60">
        <v>1330.49</v>
      </c>
      <c r="AX769" s="60">
        <v>1330.49</v>
      </c>
      <c r="AY769" s="60">
        <v>1330.49</v>
      </c>
      <c r="AZ769" s="60">
        <v>1330.49</v>
      </c>
      <c r="BA769" s="60">
        <v>1330.49</v>
      </c>
      <c r="BB769" s="60">
        <v>1330.49</v>
      </c>
      <c r="BC769" s="60">
        <v>1330.49</v>
      </c>
      <c r="BD769" s="60">
        <v>1330.49</v>
      </c>
      <c r="BE769" s="60">
        <v>1330.49</v>
      </c>
      <c r="BF769" s="60">
        <v>1330.49</v>
      </c>
      <c r="BG769" s="60">
        <v>1330.49</v>
      </c>
      <c r="BH769" s="60">
        <v>1330.49</v>
      </c>
      <c r="BI769" s="60">
        <v>1330.49</v>
      </c>
      <c r="BJ769" s="60">
        <v>1330.49</v>
      </c>
      <c r="BK769" s="60">
        <v>1330.49</v>
      </c>
      <c r="BL769" s="60">
        <v>1330.49</v>
      </c>
      <c r="BM769" s="60">
        <v>1330.49</v>
      </c>
      <c r="BN769" s="60">
        <v>1330.49</v>
      </c>
      <c r="BO769" s="60">
        <v>1330.49</v>
      </c>
      <c r="BP769" s="60">
        <v>1330.49</v>
      </c>
      <c r="BQ769" s="60">
        <v>1330.49</v>
      </c>
      <c r="BR769" s="60">
        <v>1330.49</v>
      </c>
      <c r="BS769" s="60">
        <v>1330.49</v>
      </c>
      <c r="BT769" s="60">
        <v>1330.49</v>
      </c>
      <c r="BU769" s="60">
        <v>1330.49</v>
      </c>
      <c r="BV769" s="60">
        <v>1330.49</v>
      </c>
      <c r="BW769" s="60">
        <v>1330.49</v>
      </c>
      <c r="BX769" s="60">
        <v>1330.49</v>
      </c>
      <c r="BY769" s="60">
        <v>1330.49</v>
      </c>
      <c r="BZ769" s="60">
        <v>1330.49</v>
      </c>
      <c r="CA769" s="60">
        <v>1330.49</v>
      </c>
      <c r="CB769" s="60">
        <v>1330.49</v>
      </c>
      <c r="CC769" s="60">
        <v>1330.49</v>
      </c>
      <c r="CD769" s="60">
        <v>1330.49</v>
      </c>
      <c r="CE769" s="60">
        <v>1330.49</v>
      </c>
      <c r="CF769" s="60">
        <v>1330.49</v>
      </c>
      <c r="CG769" s="60">
        <v>1330.49</v>
      </c>
      <c r="CH769" s="60">
        <v>1330.49</v>
      </c>
    </row>
    <row r="770" spans="1:86">
      <c r="A770" s="57" t="s">
        <v>86</v>
      </c>
      <c r="B770" s="58" t="s">
        <v>132</v>
      </c>
      <c r="C770" s="59" t="s">
        <v>129</v>
      </c>
      <c r="D770" s="58" t="s">
        <v>109</v>
      </c>
      <c r="E770" s="58"/>
      <c r="F770" s="65"/>
      <c r="G770" s="58" t="s">
        <v>130</v>
      </c>
      <c r="H770" s="63">
        <v>353</v>
      </c>
      <c r="I770" s="60">
        <v>1452.54</v>
      </c>
      <c r="J770" s="60">
        <v>1417.39</v>
      </c>
      <c r="K770" s="60">
        <v>1565.56</v>
      </c>
      <c r="L770" s="60">
        <v>1635.7</v>
      </c>
      <c r="M770" s="60">
        <v>1653.97</v>
      </c>
      <c r="N770" s="60">
        <v>1802.51</v>
      </c>
      <c r="O770" s="60">
        <v>2167.4299999999998</v>
      </c>
      <c r="P770" s="60">
        <v>2709.97</v>
      </c>
      <c r="Q770" s="60">
        <v>3603.33</v>
      </c>
      <c r="R770" s="60">
        <v>5161.9799999999996</v>
      </c>
      <c r="S770" s="60">
        <v>6403.47</v>
      </c>
      <c r="T770" s="60">
        <v>7634.28</v>
      </c>
      <c r="U770" s="60">
        <v>1452.54</v>
      </c>
      <c r="V770" s="60">
        <v>16640.04</v>
      </c>
      <c r="W770" s="60">
        <v>21000.871643300001</v>
      </c>
      <c r="X770" s="60">
        <v>22783.6764941</v>
      </c>
      <c r="Y770" s="60">
        <v>24219.670057800002</v>
      </c>
      <c r="Z770" s="60">
        <v>25000.883907500003</v>
      </c>
      <c r="AA770" s="60">
        <v>25250.161446400005</v>
      </c>
      <c r="AB770" s="60">
        <v>25430.402844600005</v>
      </c>
      <c r="AC770" s="60">
        <v>25618.137319900005</v>
      </c>
      <c r="AD770" s="60">
        <v>25799.647479000003</v>
      </c>
      <c r="AE770" s="60">
        <v>26025.050543000001</v>
      </c>
      <c r="AF770" s="60">
        <v>26325.8852004</v>
      </c>
      <c r="AG770" s="60">
        <v>0</v>
      </c>
      <c r="AH770" s="60">
        <v>16640.04</v>
      </c>
      <c r="AI770" s="60">
        <v>0</v>
      </c>
      <c r="AJ770" s="60">
        <v>0</v>
      </c>
      <c r="AK770" s="60">
        <v>0</v>
      </c>
      <c r="AL770" s="60">
        <v>0</v>
      </c>
      <c r="AM770" s="60">
        <v>0</v>
      </c>
      <c r="AN770" s="60">
        <v>0</v>
      </c>
      <c r="AO770" s="60">
        <v>0</v>
      </c>
      <c r="AP770" s="60">
        <v>0</v>
      </c>
      <c r="AQ770" s="60">
        <v>0</v>
      </c>
      <c r="AR770" s="60">
        <v>0</v>
      </c>
      <c r="AS770" s="60">
        <v>0</v>
      </c>
      <c r="AT770" s="60">
        <v>0</v>
      </c>
      <c r="AU770" s="60">
        <v>0</v>
      </c>
      <c r="AV770" s="60">
        <v>0</v>
      </c>
      <c r="AW770" s="60">
        <v>0</v>
      </c>
      <c r="AX770" s="60">
        <v>0</v>
      </c>
      <c r="AY770" s="60">
        <v>0</v>
      </c>
      <c r="AZ770" s="60">
        <v>0</v>
      </c>
      <c r="BA770" s="60">
        <v>0</v>
      </c>
      <c r="BB770" s="60">
        <v>0</v>
      </c>
      <c r="BC770" s="60">
        <v>0</v>
      </c>
      <c r="BD770" s="60">
        <v>0</v>
      </c>
      <c r="BE770" s="60">
        <v>0</v>
      </c>
      <c r="BF770" s="60">
        <v>0</v>
      </c>
      <c r="BG770" s="60">
        <v>0</v>
      </c>
      <c r="BH770" s="60">
        <v>0</v>
      </c>
      <c r="BI770" s="60">
        <v>0</v>
      </c>
      <c r="BJ770" s="60">
        <v>0</v>
      </c>
      <c r="BK770" s="60">
        <v>0</v>
      </c>
      <c r="BL770" s="60">
        <v>0</v>
      </c>
      <c r="BM770" s="60">
        <v>0</v>
      </c>
      <c r="BN770" s="60">
        <v>0</v>
      </c>
      <c r="BO770" s="60">
        <v>0</v>
      </c>
      <c r="BP770" s="60">
        <v>0</v>
      </c>
      <c r="BQ770" s="60">
        <v>0</v>
      </c>
      <c r="BR770" s="60">
        <v>0</v>
      </c>
      <c r="BS770" s="60">
        <v>0</v>
      </c>
      <c r="BT770" s="60">
        <v>0</v>
      </c>
      <c r="BU770" s="60">
        <v>0</v>
      </c>
      <c r="BV770" s="60">
        <v>0</v>
      </c>
      <c r="BW770" s="60">
        <v>0</v>
      </c>
      <c r="BX770" s="60">
        <v>0</v>
      </c>
      <c r="BY770" s="60">
        <v>0</v>
      </c>
      <c r="BZ770" s="60">
        <v>0</v>
      </c>
      <c r="CA770" s="60">
        <v>0</v>
      </c>
      <c r="CB770" s="60">
        <v>0</v>
      </c>
      <c r="CC770" s="60">
        <v>0</v>
      </c>
      <c r="CD770" s="60">
        <v>0</v>
      </c>
      <c r="CE770" s="60">
        <v>0</v>
      </c>
      <c r="CF770" s="60">
        <v>0</v>
      </c>
      <c r="CG770" s="60">
        <v>0</v>
      </c>
      <c r="CH770" s="60">
        <v>0</v>
      </c>
    </row>
    <row r="771" spans="1:86">
      <c r="A771" s="57" t="s">
        <v>86</v>
      </c>
      <c r="B771" s="58" t="s">
        <v>132</v>
      </c>
      <c r="C771" s="59" t="s">
        <v>129</v>
      </c>
      <c r="D771" s="58" t="s">
        <v>109</v>
      </c>
      <c r="E771" s="58"/>
      <c r="F771" s="65"/>
      <c r="G771" s="58" t="s">
        <v>130</v>
      </c>
      <c r="H771" s="63">
        <v>353</v>
      </c>
      <c r="I771" s="60">
        <v>4585.76</v>
      </c>
      <c r="J771" s="60">
        <v>4994.0699999999988</v>
      </c>
      <c r="K771" s="60">
        <v>5437.79</v>
      </c>
      <c r="L771" s="60">
        <v>5991.4800000000005</v>
      </c>
      <c r="M771" s="60">
        <v>6909.65</v>
      </c>
      <c r="N771" s="60">
        <v>7463.1200000000008</v>
      </c>
      <c r="O771" s="60">
        <v>8046.9400000000005</v>
      </c>
      <c r="P771" s="60">
        <v>8701.48</v>
      </c>
      <c r="Q771" s="60">
        <v>8931.489999999998</v>
      </c>
      <c r="R771" s="60">
        <v>9239.0500000000011</v>
      </c>
      <c r="S771" s="60">
        <v>9474.130000000001</v>
      </c>
      <c r="T771" s="60">
        <v>9858.09</v>
      </c>
      <c r="U771" s="60">
        <v>4585.76</v>
      </c>
      <c r="V771" s="60">
        <v>9982.1999999999989</v>
      </c>
      <c r="W771" s="60">
        <v>9983.2149188982312</v>
      </c>
      <c r="X771" s="60">
        <v>9984.2418962461779</v>
      </c>
      <c r="Y771" s="60">
        <v>9985.2721288936154</v>
      </c>
      <c r="Z771" s="60">
        <v>9986.3056285467737</v>
      </c>
      <c r="AA771" s="60">
        <v>9987.3424069578268</v>
      </c>
      <c r="AB771" s="60">
        <v>9988.3824759250965</v>
      </c>
      <c r="AC771" s="60">
        <v>9989.4258472932524</v>
      </c>
      <c r="AD771" s="60">
        <v>9990.4725329535067</v>
      </c>
      <c r="AE771" s="60">
        <v>9991.5225448438159</v>
      </c>
      <c r="AF771" s="60">
        <v>9992.5758949490719</v>
      </c>
      <c r="AG771" s="60">
        <v>9993.6325953013202</v>
      </c>
      <c r="AH771" s="60">
        <v>9982.1999999999989</v>
      </c>
      <c r="AI771" s="60">
        <v>9994.6926579799438</v>
      </c>
      <c r="AJ771" s="60">
        <v>9995.7176737900481</v>
      </c>
      <c r="AK771" s="60">
        <v>9996.7459373014372</v>
      </c>
      <c r="AL771" s="60">
        <v>9997.7774601891833</v>
      </c>
      <c r="AM771" s="60">
        <v>9998.8122541741723</v>
      </c>
      <c r="AN771" s="60">
        <v>9999.8503310232973</v>
      </c>
      <c r="AO771" s="60">
        <v>10000.891702549659</v>
      </c>
      <c r="AP771" s="60">
        <v>10001.936380612762</v>
      </c>
      <c r="AQ771" s="60">
        <v>10002.98437711871</v>
      </c>
      <c r="AR771" s="60">
        <v>10004.035704020404</v>
      </c>
      <c r="AS771" s="60">
        <v>10005.090373317755</v>
      </c>
      <c r="AT771" s="60">
        <v>10006.148397057868</v>
      </c>
      <c r="AU771" s="60">
        <v>9994.6926579799438</v>
      </c>
      <c r="AV771" s="60">
        <v>10007.209787335263</v>
      </c>
      <c r="AW771" s="60">
        <v>10008.236086852223</v>
      </c>
      <c r="AX771" s="60">
        <v>10009.265638137815</v>
      </c>
      <c r="AY771" s="60">
        <v>10010.298452881734</v>
      </c>
      <c r="AZ771" s="60">
        <v>10011.334542819546</v>
      </c>
      <c r="BA771" s="60">
        <v>10012.373919732881</v>
      </c>
      <c r="BB771" s="60">
        <v>10013.416595449633</v>
      </c>
      <c r="BC771" s="60">
        <v>10014.462581844156</v>
      </c>
      <c r="BD771" s="60">
        <v>10015.511890837466</v>
      </c>
      <c r="BE771" s="60">
        <v>10016.564534397439</v>
      </c>
      <c r="BF771" s="60">
        <v>10017.620524539008</v>
      </c>
      <c r="BG771" s="60">
        <v>10018.679873324372</v>
      </c>
      <c r="BH771" s="60">
        <v>10007.209787335263</v>
      </c>
      <c r="BI771" s="60">
        <v>10019.742592863191</v>
      </c>
      <c r="BJ771" s="60">
        <v>10020.770177694691</v>
      </c>
      <c r="BK771" s="60">
        <v>10021.801018367269</v>
      </c>
      <c r="BL771" s="60">
        <v>10022.835126585254</v>
      </c>
      <c r="BM771" s="60">
        <v>10023.87251409891</v>
      </c>
      <c r="BN771" s="60">
        <v>10024.913192704626</v>
      </c>
      <c r="BO771" s="60">
        <v>10025.957174245104</v>
      </c>
      <c r="BP771" s="60">
        <v>10027.004470609574</v>
      </c>
      <c r="BQ771" s="60">
        <v>10028.055093733979</v>
      </c>
      <c r="BR771" s="60">
        <v>10029.109055601184</v>
      </c>
      <c r="BS771" s="60">
        <v>10030.166368241169</v>
      </c>
      <c r="BT771" s="60">
        <v>10031.227043731236</v>
      </c>
      <c r="BU771" s="60">
        <v>10019.742592863191</v>
      </c>
      <c r="BV771" s="60">
        <v>10032.291094196216</v>
      </c>
      <c r="BW771" s="60">
        <v>10033.31996595196</v>
      </c>
      <c r="BX771" s="60">
        <v>10034.352097626319</v>
      </c>
      <c r="BY771" s="60">
        <v>10035.387500938288</v>
      </c>
      <c r="BZ771" s="60">
        <v>10036.426187652845</v>
      </c>
      <c r="CA771" s="60">
        <v>10037.468169581151</v>
      </c>
      <c r="CB771" s="60">
        <v>10038.513458580741</v>
      </c>
      <c r="CC771" s="60">
        <v>10039.562066555734</v>
      </c>
      <c r="CD771" s="60">
        <v>10040.614005457022</v>
      </c>
      <c r="CE771" s="60">
        <v>10041.669287282477</v>
      </c>
      <c r="CF771" s="60">
        <v>10042.727924077144</v>
      </c>
      <c r="CG771" s="60">
        <v>10043.789927933452</v>
      </c>
      <c r="CH771" s="60">
        <v>10032.291094196216</v>
      </c>
    </row>
    <row r="772" spans="1:86">
      <c r="A772" s="57" t="s">
        <v>86</v>
      </c>
      <c r="B772" s="58" t="s">
        <v>132</v>
      </c>
      <c r="C772" s="59" t="s">
        <v>129</v>
      </c>
      <c r="D772" s="58" t="s">
        <v>109</v>
      </c>
      <c r="E772" s="58"/>
      <c r="F772" s="65"/>
      <c r="G772" s="58" t="s">
        <v>130</v>
      </c>
      <c r="H772" s="63">
        <v>353</v>
      </c>
      <c r="I772" s="60">
        <v>39268.989999999976</v>
      </c>
      <c r="J772" s="60">
        <v>40951.76999999999</v>
      </c>
      <c r="K772" s="60">
        <v>43283.17</v>
      </c>
      <c r="L772" s="60">
        <v>40617.419999999984</v>
      </c>
      <c r="M772" s="60">
        <v>31969.990000000005</v>
      </c>
      <c r="N772" s="60">
        <v>13301.350000000002</v>
      </c>
      <c r="O772" s="60">
        <v>8588.07</v>
      </c>
      <c r="P772" s="60">
        <v>9067.18</v>
      </c>
      <c r="Q772" s="60">
        <v>7616.1500000000015</v>
      </c>
      <c r="R772" s="60">
        <v>8711.2899999999991</v>
      </c>
      <c r="S772" s="60">
        <v>12792.490000000002</v>
      </c>
      <c r="T772" s="60">
        <v>13589.210000000001</v>
      </c>
      <c r="U772" s="60">
        <v>39268.989999999976</v>
      </c>
      <c r="V772" s="60">
        <v>11897.210000000005</v>
      </c>
      <c r="W772" s="60">
        <v>16685.500588600004</v>
      </c>
      <c r="X772" s="60">
        <v>21850.414103100004</v>
      </c>
      <c r="Y772" s="60">
        <v>74.635718366000219</v>
      </c>
      <c r="Z772" s="60">
        <v>3896.9127293660003</v>
      </c>
      <c r="AA772" s="60">
        <v>10916.918934566002</v>
      </c>
      <c r="AB772" s="60">
        <v>30.505227005998677</v>
      </c>
      <c r="AC772" s="60">
        <v>2506.5599891559987</v>
      </c>
      <c r="AD772" s="60">
        <v>6236.8093026059987</v>
      </c>
      <c r="AE772" s="60">
        <v>100.75359657500121</v>
      </c>
      <c r="AF772" s="60">
        <v>7027.297647925001</v>
      </c>
      <c r="AG772" s="60">
        <v>10034.868776475001</v>
      </c>
      <c r="AH772" s="60">
        <v>11897.210000000005</v>
      </c>
      <c r="AI772" s="60">
        <v>42.046458560000247</v>
      </c>
      <c r="AJ772" s="60">
        <v>1901.1318355100002</v>
      </c>
      <c r="AK772" s="60">
        <v>2798.6109676600004</v>
      </c>
      <c r="AL772" s="60">
        <v>9.4467508050001925</v>
      </c>
      <c r="AM772" s="60">
        <v>820.41079365500025</v>
      </c>
      <c r="AN772" s="60">
        <v>1217.0559078050003</v>
      </c>
      <c r="AO772" s="60">
        <v>103.50082087700048</v>
      </c>
      <c r="AP772" s="60">
        <v>4033.8767409270004</v>
      </c>
      <c r="AQ772" s="60">
        <v>6384.9031883770003</v>
      </c>
      <c r="AR772" s="60">
        <v>34.800188966999485</v>
      </c>
      <c r="AS772" s="60">
        <v>2316.8048683169995</v>
      </c>
      <c r="AT772" s="60">
        <v>4766.6336052669994</v>
      </c>
      <c r="AU772" s="60">
        <v>42.046458560000247</v>
      </c>
      <c r="AV772" s="60">
        <v>30.298091587000272</v>
      </c>
      <c r="AW772" s="60">
        <v>2389.2478193016432</v>
      </c>
      <c r="AX772" s="60">
        <v>3528.0379903523813</v>
      </c>
      <c r="AY772" s="60">
        <v>11.986760003353083</v>
      </c>
      <c r="AZ772" s="60">
        <v>1040.9999682110706</v>
      </c>
      <c r="BA772" s="60">
        <v>1544.2936284293719</v>
      </c>
      <c r="BB772" s="60">
        <v>131.32975830652686</v>
      </c>
      <c r="BC772" s="60">
        <v>5118.4913601200915</v>
      </c>
      <c r="BD772" s="60">
        <v>8101.653546657617</v>
      </c>
      <c r="BE772" s="60">
        <v>44.157141627783858</v>
      </c>
      <c r="BF772" s="60">
        <v>2939.7392293249873</v>
      </c>
      <c r="BG772" s="60">
        <v>6048.2693181672366</v>
      </c>
      <c r="BH772" s="60">
        <v>30.298091587000272</v>
      </c>
      <c r="BI772" s="60">
        <v>38.444536075923679</v>
      </c>
      <c r="BJ772" s="60">
        <v>1083.3349910431816</v>
      </c>
      <c r="BK772" s="60">
        <v>1587.7590429682882</v>
      </c>
      <c r="BL772" s="60">
        <v>5.3095031938730699</v>
      </c>
      <c r="BM772" s="60">
        <v>461.10814385975209</v>
      </c>
      <c r="BN772" s="60">
        <v>684.04072077274884</v>
      </c>
      <c r="BO772" s="60">
        <v>58.172164203172997</v>
      </c>
      <c r="BP772" s="60">
        <v>2267.2220196923281</v>
      </c>
      <c r="BQ772" s="60">
        <v>3588.605709098947</v>
      </c>
      <c r="BR772" s="60">
        <v>19.559287450440024</v>
      </c>
      <c r="BS772" s="60">
        <v>1302.1496069737602</v>
      </c>
      <c r="BT772" s="60">
        <v>2679.06467245781</v>
      </c>
      <c r="BU772" s="60">
        <v>38.444536075923679</v>
      </c>
      <c r="BV772" s="60">
        <v>17.028904058412081</v>
      </c>
      <c r="BW772" s="60">
        <v>432.14970346992823</v>
      </c>
      <c r="BX772" s="60">
        <v>632.55053465955564</v>
      </c>
      <c r="BY772" s="60">
        <v>2.1093935731163356</v>
      </c>
      <c r="BZ772" s="60">
        <v>183.1920086782865</v>
      </c>
      <c r="CA772" s="60">
        <v>271.76009646495538</v>
      </c>
      <c r="CB772" s="60">
        <v>23.111011487109408</v>
      </c>
      <c r="CC772" s="60">
        <v>900.73654399260795</v>
      </c>
      <c r="CD772" s="60">
        <v>1425.7043536497486</v>
      </c>
      <c r="CE772" s="60">
        <v>7.7706394998131145</v>
      </c>
      <c r="CF772" s="60">
        <v>517.32636969803434</v>
      </c>
      <c r="CG772" s="60">
        <v>1064.356041553358</v>
      </c>
      <c r="CH772" s="60">
        <v>17.028904058412081</v>
      </c>
    </row>
    <row r="773" spans="1:86">
      <c r="A773" s="57" t="s">
        <v>86</v>
      </c>
      <c r="B773" s="58" t="s">
        <v>132</v>
      </c>
      <c r="C773" s="59" t="s">
        <v>129</v>
      </c>
      <c r="D773" s="58" t="s">
        <v>109</v>
      </c>
      <c r="E773" s="58"/>
      <c r="F773" s="65"/>
      <c r="G773" s="58" t="s">
        <v>130</v>
      </c>
      <c r="H773" s="63">
        <v>353</v>
      </c>
      <c r="I773" s="60">
        <v>0</v>
      </c>
      <c r="J773" s="60">
        <v>0</v>
      </c>
      <c r="K773" s="60">
        <v>0</v>
      </c>
      <c r="L773" s="60">
        <v>0</v>
      </c>
      <c r="M773" s="60">
        <v>0</v>
      </c>
      <c r="N773" s="60">
        <v>0</v>
      </c>
      <c r="O773" s="60">
        <v>0</v>
      </c>
      <c r="P773" s="60">
        <v>0</v>
      </c>
      <c r="Q773" s="60">
        <v>0</v>
      </c>
      <c r="R773" s="60">
        <v>0</v>
      </c>
      <c r="S773" s="60">
        <v>0</v>
      </c>
      <c r="T773" s="60">
        <v>0</v>
      </c>
      <c r="U773" s="60">
        <v>0</v>
      </c>
      <c r="V773" s="60">
        <v>0</v>
      </c>
      <c r="W773" s="60">
        <v>1771.8971141</v>
      </c>
      <c r="X773" s="60">
        <v>2193.0670700000001</v>
      </c>
      <c r="Y773" s="60">
        <v>2374.3861999999999</v>
      </c>
      <c r="Z773" s="60">
        <v>2925.3646600000002</v>
      </c>
      <c r="AA773" s="60">
        <v>3125.91408</v>
      </c>
      <c r="AB773" s="60">
        <v>6266.1823100000001</v>
      </c>
      <c r="AC773" s="60">
        <v>6430.3431600000004</v>
      </c>
      <c r="AD773" s="60">
        <v>6521.2573700000003</v>
      </c>
      <c r="AE773" s="60">
        <v>0</v>
      </c>
      <c r="AF773" s="60">
        <v>0</v>
      </c>
      <c r="AG773" s="60">
        <v>0</v>
      </c>
      <c r="AH773" s="60">
        <v>0</v>
      </c>
      <c r="AI773" s="60">
        <v>0</v>
      </c>
      <c r="AJ773" s="60">
        <v>0</v>
      </c>
      <c r="AK773" s="60">
        <v>0</v>
      </c>
      <c r="AL773" s="60">
        <v>0</v>
      </c>
      <c r="AM773" s="60">
        <v>0</v>
      </c>
      <c r="AN773" s="60">
        <v>0</v>
      </c>
      <c r="AO773" s="60">
        <v>0</v>
      </c>
      <c r="AP773" s="60">
        <v>0</v>
      </c>
      <c r="AQ773" s="60">
        <v>0</v>
      </c>
      <c r="AR773" s="60">
        <v>0</v>
      </c>
      <c r="AS773" s="60">
        <v>0</v>
      </c>
      <c r="AT773" s="60">
        <v>0</v>
      </c>
      <c r="AU773" s="60">
        <v>0</v>
      </c>
      <c r="AV773" s="60">
        <v>0</v>
      </c>
      <c r="AW773" s="60">
        <v>0</v>
      </c>
      <c r="AX773" s="60">
        <v>0</v>
      </c>
      <c r="AY773" s="60">
        <v>0</v>
      </c>
      <c r="AZ773" s="60">
        <v>0</v>
      </c>
      <c r="BA773" s="60">
        <v>0</v>
      </c>
      <c r="BB773" s="60">
        <v>0</v>
      </c>
      <c r="BC773" s="60">
        <v>0</v>
      </c>
      <c r="BD773" s="60">
        <v>0</v>
      </c>
      <c r="BE773" s="60">
        <v>0</v>
      </c>
      <c r="BF773" s="60">
        <v>0</v>
      </c>
      <c r="BG773" s="60">
        <v>0</v>
      </c>
      <c r="BH773" s="60">
        <v>0</v>
      </c>
      <c r="BI773" s="60">
        <v>0</v>
      </c>
      <c r="BJ773" s="60">
        <v>0</v>
      </c>
      <c r="BK773" s="60">
        <v>0</v>
      </c>
      <c r="BL773" s="60">
        <v>0</v>
      </c>
      <c r="BM773" s="60">
        <v>0</v>
      </c>
      <c r="BN773" s="60">
        <v>0</v>
      </c>
      <c r="BO773" s="60">
        <v>0</v>
      </c>
      <c r="BP773" s="60">
        <v>0</v>
      </c>
      <c r="BQ773" s="60">
        <v>0</v>
      </c>
      <c r="BR773" s="60">
        <v>0</v>
      </c>
      <c r="BS773" s="60">
        <v>0</v>
      </c>
      <c r="BT773" s="60">
        <v>0</v>
      </c>
      <c r="BU773" s="60">
        <v>0</v>
      </c>
      <c r="BV773" s="60">
        <v>0</v>
      </c>
      <c r="BW773" s="60">
        <v>0</v>
      </c>
      <c r="BX773" s="60">
        <v>0</v>
      </c>
      <c r="BY773" s="60">
        <v>0</v>
      </c>
      <c r="BZ773" s="60">
        <v>0</v>
      </c>
      <c r="CA773" s="60">
        <v>0</v>
      </c>
      <c r="CB773" s="60">
        <v>0</v>
      </c>
      <c r="CC773" s="60">
        <v>0</v>
      </c>
      <c r="CD773" s="60">
        <v>0</v>
      </c>
      <c r="CE773" s="60">
        <v>0</v>
      </c>
      <c r="CF773" s="60">
        <v>0</v>
      </c>
      <c r="CG773" s="60">
        <v>0</v>
      </c>
      <c r="CH773" s="60">
        <v>0</v>
      </c>
    </row>
    <row r="774" spans="1:86">
      <c r="A774" s="57" t="s">
        <v>86</v>
      </c>
      <c r="B774" s="58" t="s">
        <v>132</v>
      </c>
      <c r="C774" s="59" t="s">
        <v>129</v>
      </c>
      <c r="D774" s="58" t="s">
        <v>109</v>
      </c>
      <c r="E774" s="58"/>
      <c r="F774" s="65"/>
      <c r="G774" s="58" t="s">
        <v>130</v>
      </c>
      <c r="H774" s="63">
        <v>353</v>
      </c>
      <c r="I774" s="60">
        <v>10988.710000000001</v>
      </c>
      <c r="J774" s="60">
        <v>11046.71</v>
      </c>
      <c r="K774" s="60">
        <v>11328.94</v>
      </c>
      <c r="L774" s="60">
        <v>11423.109999999999</v>
      </c>
      <c r="M774" s="60">
        <v>11964.710000000001</v>
      </c>
      <c r="N774" s="60">
        <v>12012.85</v>
      </c>
      <c r="O774" s="60">
        <v>12145.29</v>
      </c>
      <c r="P774" s="60">
        <v>12308.300000000001</v>
      </c>
      <c r="Q774" s="60">
        <v>12591.86</v>
      </c>
      <c r="R774" s="60">
        <v>12895.539999999999</v>
      </c>
      <c r="S774" s="60">
        <v>13757.650000000001</v>
      </c>
      <c r="T774" s="60">
        <v>14442.9</v>
      </c>
      <c r="U774" s="60">
        <v>10988.710000000001</v>
      </c>
      <c r="V774" s="60">
        <v>15022.17</v>
      </c>
      <c r="W774" s="60">
        <v>15272.226850885379</v>
      </c>
      <c r="X774" s="60">
        <v>15508.462054447797</v>
      </c>
      <c r="Y774" s="60">
        <v>15784.985632307129</v>
      </c>
      <c r="Z774" s="60">
        <v>16036.530134176686</v>
      </c>
      <c r="AA774" s="60">
        <v>16295.63061228372</v>
      </c>
      <c r="AB774" s="60">
        <v>16547.609766538473</v>
      </c>
      <c r="AC774" s="60">
        <v>16808.29565450448</v>
      </c>
      <c r="AD774" s="60">
        <v>17140.448477979047</v>
      </c>
      <c r="AE774" s="60">
        <v>17464.640699503216</v>
      </c>
      <c r="AF774" s="60">
        <v>17778.301331220704</v>
      </c>
      <c r="AG774" s="60">
        <v>18021.843070794723</v>
      </c>
      <c r="AH774" s="60">
        <v>15022.17</v>
      </c>
      <c r="AI774" s="60">
        <v>18274.602062537437</v>
      </c>
      <c r="AJ774" s="60">
        <v>26007.771920888546</v>
      </c>
      <c r="AK774" s="60">
        <v>34390.580419801954</v>
      </c>
      <c r="AL774" s="60">
        <v>42207.353085797564</v>
      </c>
      <c r="AM774" s="60">
        <v>48773.409319272207</v>
      </c>
      <c r="AN774" s="60">
        <v>55703.379925800698</v>
      </c>
      <c r="AO774" s="60">
        <v>64726.094537036784</v>
      </c>
      <c r="AP774" s="60">
        <v>71313.609280401521</v>
      </c>
      <c r="AQ774" s="60">
        <v>81977.230837259573</v>
      </c>
      <c r="AR774" s="60">
        <v>87157.817204486782</v>
      </c>
      <c r="AS774" s="60">
        <v>92696.357204804779</v>
      </c>
      <c r="AT774" s="60">
        <v>97317.212683626203</v>
      </c>
      <c r="AU774" s="60">
        <v>18274.602062537437</v>
      </c>
      <c r="AV774" s="60">
        <v>102029.0943530706</v>
      </c>
      <c r="AW774" s="60">
        <v>104578.42225139232</v>
      </c>
      <c r="AX774" s="60">
        <v>107315.66853940785</v>
      </c>
      <c r="AY774" s="60">
        <v>109906.13059260977</v>
      </c>
      <c r="AZ774" s="60">
        <v>112167.30248348261</v>
      </c>
      <c r="BA774" s="60">
        <v>114529.71753452058</v>
      </c>
      <c r="BB774" s="60">
        <v>117454.35710139824</v>
      </c>
      <c r="BC774" s="60">
        <v>119734.03211838886</v>
      </c>
      <c r="BD774" s="60">
        <v>123104.82140113504</v>
      </c>
      <c r="BE774" s="60">
        <v>125018.12696453926</v>
      </c>
      <c r="BF774" s="60">
        <v>127031.30964948329</v>
      </c>
      <c r="BG774" s="60">
        <v>128804.30714690986</v>
      </c>
      <c r="BH774" s="60">
        <v>102029.0943530706</v>
      </c>
      <c r="BI774" s="60">
        <v>0</v>
      </c>
      <c r="BJ774" s="60">
        <v>0</v>
      </c>
      <c r="BK774" s="60">
        <v>0</v>
      </c>
      <c r="BL774" s="60">
        <v>0</v>
      </c>
      <c r="BM774" s="60">
        <v>0</v>
      </c>
      <c r="BN774" s="60">
        <v>0</v>
      </c>
      <c r="BO774" s="60">
        <v>0</v>
      </c>
      <c r="BP774" s="60">
        <v>0</v>
      </c>
      <c r="BQ774" s="60">
        <v>0</v>
      </c>
      <c r="BR774" s="60">
        <v>0</v>
      </c>
      <c r="BS774" s="60">
        <v>0</v>
      </c>
      <c r="BT774" s="60">
        <v>0</v>
      </c>
      <c r="BU774" s="60">
        <v>0</v>
      </c>
      <c r="BV774" s="60">
        <v>0</v>
      </c>
      <c r="BW774" s="60">
        <v>0</v>
      </c>
      <c r="BX774" s="60">
        <v>0</v>
      </c>
      <c r="BY774" s="60">
        <v>0</v>
      </c>
      <c r="BZ774" s="60">
        <v>0</v>
      </c>
      <c r="CA774" s="60">
        <v>0</v>
      </c>
      <c r="CB774" s="60">
        <v>0</v>
      </c>
      <c r="CC774" s="60">
        <v>0</v>
      </c>
      <c r="CD774" s="60">
        <v>0</v>
      </c>
      <c r="CE774" s="60">
        <v>0</v>
      </c>
      <c r="CF774" s="60">
        <v>0</v>
      </c>
      <c r="CG774" s="60">
        <v>0</v>
      </c>
      <c r="CH774" s="60">
        <v>0</v>
      </c>
    </row>
    <row r="775" spans="1:86">
      <c r="A775" s="57" t="s">
        <v>86</v>
      </c>
      <c r="B775" s="58" t="s">
        <v>132</v>
      </c>
      <c r="C775" s="59" t="s">
        <v>129</v>
      </c>
      <c r="D775" s="58" t="s">
        <v>109</v>
      </c>
      <c r="E775" s="58" t="s">
        <v>129</v>
      </c>
      <c r="F775" s="65"/>
      <c r="G775" s="58" t="s">
        <v>130</v>
      </c>
      <c r="H775" s="63">
        <v>353</v>
      </c>
      <c r="I775" s="60">
        <v>27184.32</v>
      </c>
      <c r="J775" s="60">
        <v>28372.16</v>
      </c>
      <c r="K775" s="60">
        <v>29715.69</v>
      </c>
      <c r="L775" s="60">
        <v>25149.47</v>
      </c>
      <c r="M775" s="60">
        <v>5111.57</v>
      </c>
      <c r="N775" s="60">
        <v>5159.1899999999996</v>
      </c>
      <c r="O775" s="60">
        <v>1106.9099999999999</v>
      </c>
      <c r="P775" s="60">
        <v>1111.8600000000001</v>
      </c>
      <c r="Q775" s="60">
        <v>3749.6700000000005</v>
      </c>
      <c r="R775" s="60">
        <v>871.25</v>
      </c>
      <c r="S775" s="60">
        <v>1235.28</v>
      </c>
      <c r="T775" s="60">
        <v>111.95</v>
      </c>
      <c r="U775" s="60">
        <v>27184.32</v>
      </c>
      <c r="V775" s="60">
        <v>0</v>
      </c>
      <c r="W775" s="60">
        <v>0</v>
      </c>
      <c r="X775" s="60">
        <v>0</v>
      </c>
      <c r="Y775" s="60">
        <v>0</v>
      </c>
      <c r="Z775" s="60">
        <v>0</v>
      </c>
      <c r="AA775" s="60">
        <v>0</v>
      </c>
      <c r="AB775" s="60">
        <v>0</v>
      </c>
      <c r="AC775" s="60">
        <v>0</v>
      </c>
      <c r="AD775" s="60">
        <v>0</v>
      </c>
      <c r="AE775" s="60">
        <v>0</v>
      </c>
      <c r="AF775" s="60">
        <v>0</v>
      </c>
      <c r="AG775" s="60">
        <v>0</v>
      </c>
      <c r="AH775" s="60">
        <v>0</v>
      </c>
      <c r="AI775" s="60">
        <v>0</v>
      </c>
      <c r="AJ775" s="60">
        <v>0</v>
      </c>
      <c r="AK775" s="60">
        <v>0</v>
      </c>
      <c r="AL775" s="60">
        <v>0</v>
      </c>
      <c r="AM775" s="60">
        <v>0</v>
      </c>
      <c r="AN775" s="60">
        <v>0</v>
      </c>
      <c r="AO775" s="60">
        <v>0</v>
      </c>
      <c r="AP775" s="60">
        <v>0</v>
      </c>
      <c r="AQ775" s="60">
        <v>0</v>
      </c>
      <c r="AR775" s="60">
        <v>0</v>
      </c>
      <c r="AS775" s="60">
        <v>0</v>
      </c>
      <c r="AT775" s="60">
        <v>0</v>
      </c>
      <c r="AU775" s="60">
        <v>0</v>
      </c>
      <c r="AV775" s="60">
        <v>0</v>
      </c>
      <c r="AW775" s="60">
        <v>0</v>
      </c>
      <c r="AX775" s="60">
        <v>0</v>
      </c>
      <c r="AY775" s="60">
        <v>0</v>
      </c>
      <c r="AZ775" s="60">
        <v>0</v>
      </c>
      <c r="BA775" s="60">
        <v>0</v>
      </c>
      <c r="BB775" s="60">
        <v>0</v>
      </c>
      <c r="BC775" s="60">
        <v>0</v>
      </c>
      <c r="BD775" s="60">
        <v>0</v>
      </c>
      <c r="BE775" s="60">
        <v>0</v>
      </c>
      <c r="BF775" s="60">
        <v>0</v>
      </c>
      <c r="BG775" s="60">
        <v>0</v>
      </c>
      <c r="BH775" s="60">
        <v>0</v>
      </c>
      <c r="BI775" s="60">
        <v>0</v>
      </c>
      <c r="BJ775" s="60">
        <v>0</v>
      </c>
      <c r="BK775" s="60">
        <v>0</v>
      </c>
      <c r="BL775" s="60">
        <v>0</v>
      </c>
      <c r="BM775" s="60">
        <v>0</v>
      </c>
      <c r="BN775" s="60">
        <v>0</v>
      </c>
      <c r="BO775" s="60">
        <v>0</v>
      </c>
      <c r="BP775" s="60">
        <v>0</v>
      </c>
      <c r="BQ775" s="60">
        <v>0</v>
      </c>
      <c r="BR775" s="60">
        <v>0</v>
      </c>
      <c r="BS775" s="60">
        <v>0</v>
      </c>
      <c r="BT775" s="60">
        <v>0</v>
      </c>
      <c r="BU775" s="60">
        <v>0</v>
      </c>
      <c r="BV775" s="60">
        <v>0</v>
      </c>
      <c r="BW775" s="60">
        <v>0</v>
      </c>
      <c r="BX775" s="60">
        <v>0</v>
      </c>
      <c r="BY775" s="60">
        <v>0</v>
      </c>
      <c r="BZ775" s="60">
        <v>0</v>
      </c>
      <c r="CA775" s="60">
        <v>0</v>
      </c>
      <c r="CB775" s="60">
        <v>0</v>
      </c>
      <c r="CC775" s="60">
        <v>0</v>
      </c>
      <c r="CD775" s="60">
        <v>0</v>
      </c>
      <c r="CE775" s="60">
        <v>0</v>
      </c>
      <c r="CF775" s="60">
        <v>0</v>
      </c>
      <c r="CG775" s="60">
        <v>0</v>
      </c>
      <c r="CH775" s="60">
        <v>0</v>
      </c>
    </row>
    <row r="776" spans="1:86">
      <c r="A776" s="57" t="s">
        <v>86</v>
      </c>
      <c r="B776" s="58" t="s">
        <v>132</v>
      </c>
      <c r="C776" s="59" t="s">
        <v>129</v>
      </c>
      <c r="D776" s="58" t="s">
        <v>109</v>
      </c>
      <c r="E776" s="58"/>
      <c r="F776" s="65"/>
      <c r="G776" s="58" t="s">
        <v>130</v>
      </c>
      <c r="H776" s="63">
        <v>353</v>
      </c>
      <c r="I776" s="60">
        <v>31211.339999999997</v>
      </c>
      <c r="J776" s="60">
        <v>36515.020000000004</v>
      </c>
      <c r="K776" s="60">
        <v>42156.13</v>
      </c>
      <c r="L776" s="60">
        <v>46233.4</v>
      </c>
      <c r="M776" s="60">
        <v>48606.549999999996</v>
      </c>
      <c r="N776" s="60">
        <v>56211.590000000004</v>
      </c>
      <c r="O776" s="60">
        <v>61104.310000000005</v>
      </c>
      <c r="P776" s="60">
        <v>67817.150000000009</v>
      </c>
      <c r="Q776" s="60">
        <v>71852.930000000008</v>
      </c>
      <c r="R776" s="60">
        <v>76001.489999999991</v>
      </c>
      <c r="S776" s="60">
        <v>80501.069999999992</v>
      </c>
      <c r="T776" s="60">
        <v>84200.319999999992</v>
      </c>
      <c r="U776" s="60">
        <v>31211.339999999997</v>
      </c>
      <c r="V776" s="60">
        <v>92534.81</v>
      </c>
      <c r="W776" s="60">
        <v>104357.12860235671</v>
      </c>
      <c r="X776" s="60">
        <v>110520.81870070387</v>
      </c>
      <c r="Y776" s="60">
        <v>114481.39958389076</v>
      </c>
      <c r="Z776" s="60">
        <v>117282.49794440877</v>
      </c>
      <c r="AA776" s="60">
        <v>0</v>
      </c>
      <c r="AB776" s="60">
        <v>0</v>
      </c>
      <c r="AC776" s="60">
        <v>0</v>
      </c>
      <c r="AD776" s="60">
        <v>0</v>
      </c>
      <c r="AE776" s="60">
        <v>0</v>
      </c>
      <c r="AF776" s="60">
        <v>0</v>
      </c>
      <c r="AG776" s="60">
        <v>254.64206909999999</v>
      </c>
      <c r="AH776" s="60">
        <v>92534.81</v>
      </c>
      <c r="AI776" s="60">
        <v>360.2027340572526</v>
      </c>
      <c r="AJ776" s="60">
        <v>361.78086614546299</v>
      </c>
      <c r="AK776" s="60">
        <v>363.6416933312459</v>
      </c>
      <c r="AL776" s="60">
        <v>365.51782748511101</v>
      </c>
      <c r="AM776" s="60">
        <v>367.40942614688203</v>
      </c>
      <c r="AN776" s="60">
        <v>369.31664877362141</v>
      </c>
      <c r="AO776" s="60">
        <v>371.23965676630792</v>
      </c>
      <c r="AP776" s="60">
        <v>373.17861349692902</v>
      </c>
      <c r="AQ776" s="60">
        <v>375.13368433599527</v>
      </c>
      <c r="AR776" s="60">
        <v>377.10503668048432</v>
      </c>
      <c r="AS776" s="60">
        <v>379.0928399822219</v>
      </c>
      <c r="AT776" s="60">
        <v>381.09726577670699</v>
      </c>
      <c r="AU776" s="60">
        <v>360.2027340572526</v>
      </c>
      <c r="AV776" s="60">
        <v>383.11848771238971</v>
      </c>
      <c r="AW776" s="60">
        <v>385.08304290426537</v>
      </c>
      <c r="AX776" s="60">
        <v>387.06372530644677</v>
      </c>
      <c r="AY776" s="60">
        <v>389.06070059307376</v>
      </c>
      <c r="AZ776" s="60">
        <v>391.07413645105396</v>
      </c>
      <c r="BA776" s="60">
        <v>393.10420260802243</v>
      </c>
      <c r="BB776" s="60">
        <v>395.15107086073766</v>
      </c>
      <c r="BC776" s="60">
        <v>397.21491510391843</v>
      </c>
      <c r="BD776" s="60">
        <v>399.2959113595312</v>
      </c>
      <c r="BE776" s="60">
        <v>401.39423780653311</v>
      </c>
      <c r="BF776" s="60">
        <v>403.51007481108184</v>
      </c>
      <c r="BG776" s="60">
        <v>405.64360495721661</v>
      </c>
      <c r="BH776" s="60">
        <v>383.11848771238971</v>
      </c>
      <c r="BI776" s="60">
        <v>407.79501307802258</v>
      </c>
      <c r="BJ776" s="60">
        <v>409.88610457023179</v>
      </c>
      <c r="BK776" s="60">
        <v>411.99436202061963</v>
      </c>
      <c r="BL776" s="60">
        <v>414.11996177433838</v>
      </c>
      <c r="BM776" s="60">
        <v>416.26308231894956</v>
      </c>
      <c r="BN776" s="60">
        <v>418.42390431418488</v>
      </c>
      <c r="BO776" s="60">
        <v>420.60261062217074</v>
      </c>
      <c r="BP776" s="60">
        <v>422.79938633812293</v>
      </c>
      <c r="BQ776" s="60">
        <v>425.01441882152</v>
      </c>
      <c r="BR776" s="60">
        <v>427.24789772776245</v>
      </c>
      <c r="BS776" s="60">
        <v>429.50001504032775</v>
      </c>
      <c r="BT776" s="60">
        <v>431.77096510342824</v>
      </c>
      <c r="BU776" s="60">
        <v>407.79501307802258</v>
      </c>
      <c r="BV776" s="60">
        <v>434.06094465518203</v>
      </c>
      <c r="BW776" s="60">
        <v>436.28672260576985</v>
      </c>
      <c r="BX776" s="60">
        <v>438.53077216778985</v>
      </c>
      <c r="BY776" s="60">
        <v>440.79328104472268</v>
      </c>
      <c r="BZ776" s="60">
        <v>443.0744392204503</v>
      </c>
      <c r="CA776" s="60">
        <v>445.37443899093319</v>
      </c>
      <c r="CB776" s="60">
        <v>447.69347499638235</v>
      </c>
      <c r="CC776" s="60">
        <v>450.03174425393047</v>
      </c>
      <c r="CD776" s="60">
        <v>452.38944619081337</v>
      </c>
      <c r="CE776" s="60">
        <v>454.76678267806835</v>
      </c>
      <c r="CF776" s="60">
        <v>457.16395806476044</v>
      </c>
      <c r="CG776" s="60">
        <v>459.58117921274322</v>
      </c>
      <c r="CH776" s="60">
        <v>434.06094465518203</v>
      </c>
    </row>
    <row r="777" spans="1:86">
      <c r="A777" s="57" t="s">
        <v>86</v>
      </c>
      <c r="B777" s="58" t="s">
        <v>132</v>
      </c>
      <c r="C777" s="59" t="s">
        <v>129</v>
      </c>
      <c r="D777" s="58" t="s">
        <v>109</v>
      </c>
      <c r="E777" s="58"/>
      <c r="F777" s="65"/>
      <c r="G777" s="58" t="s">
        <v>130</v>
      </c>
      <c r="H777" s="63">
        <v>353</v>
      </c>
      <c r="I777" s="60">
        <v>0</v>
      </c>
      <c r="J777" s="60">
        <v>0</v>
      </c>
      <c r="K777" s="60">
        <v>0</v>
      </c>
      <c r="L777" s="60">
        <v>0</v>
      </c>
      <c r="M777" s="60">
        <v>0</v>
      </c>
      <c r="N777" s="60">
        <v>0</v>
      </c>
      <c r="O777" s="60">
        <v>0</v>
      </c>
      <c r="P777" s="60">
        <v>0</v>
      </c>
      <c r="Q777" s="60">
        <v>0</v>
      </c>
      <c r="R777" s="60">
        <v>0</v>
      </c>
      <c r="S777" s="60">
        <v>0</v>
      </c>
      <c r="T777" s="60">
        <v>0</v>
      </c>
      <c r="U777" s="60">
        <v>0</v>
      </c>
      <c r="V777" s="60">
        <v>0</v>
      </c>
      <c r="W777" s="60">
        <v>0</v>
      </c>
      <c r="X777" s="60">
        <v>0</v>
      </c>
      <c r="Y777" s="60">
        <v>0</v>
      </c>
      <c r="Z777" s="60">
        <v>0</v>
      </c>
      <c r="AA777" s="60">
        <v>0</v>
      </c>
      <c r="AB777" s="60">
        <v>0</v>
      </c>
      <c r="AC777" s="60">
        <v>0</v>
      </c>
      <c r="AD777" s="60">
        <v>0</v>
      </c>
      <c r="AE777" s="60">
        <v>0</v>
      </c>
      <c r="AF777" s="60">
        <v>0</v>
      </c>
      <c r="AG777" s="60">
        <v>0</v>
      </c>
      <c r="AH777" s="60">
        <v>0</v>
      </c>
      <c r="AI777" s="60">
        <v>0</v>
      </c>
      <c r="AJ777" s="60">
        <v>0</v>
      </c>
      <c r="AK777" s="60">
        <v>0</v>
      </c>
      <c r="AL777" s="60">
        <v>0</v>
      </c>
      <c r="AM777" s="60">
        <v>0</v>
      </c>
      <c r="AN777" s="60">
        <v>0</v>
      </c>
      <c r="AO777" s="60">
        <v>0</v>
      </c>
      <c r="AP777" s="60">
        <v>0</v>
      </c>
      <c r="AQ777" s="60">
        <v>0</v>
      </c>
      <c r="AR777" s="60">
        <v>0</v>
      </c>
      <c r="AS777" s="60">
        <v>0</v>
      </c>
      <c r="AT777" s="60">
        <v>0</v>
      </c>
      <c r="AU777" s="60">
        <v>0</v>
      </c>
      <c r="AV777" s="60">
        <v>0</v>
      </c>
      <c r="AW777" s="60">
        <v>158.252053645725</v>
      </c>
      <c r="AX777" s="60">
        <v>316.50410729145</v>
      </c>
      <c r="AY777" s="60">
        <v>474.75616093717497</v>
      </c>
      <c r="AZ777" s="60">
        <v>633.0082145829</v>
      </c>
      <c r="BA777" s="60">
        <v>791.26026822862502</v>
      </c>
      <c r="BB777" s="60">
        <v>949.51232187435005</v>
      </c>
      <c r="BC777" s="60">
        <v>1107.764375520075</v>
      </c>
      <c r="BD777" s="60">
        <v>1266.0164291658</v>
      </c>
      <c r="BE777" s="60">
        <v>1424.268482811525</v>
      </c>
      <c r="BF777" s="60">
        <v>1582.52053645725</v>
      </c>
      <c r="BG777" s="60">
        <v>1740.7725901029751</v>
      </c>
      <c r="BH777" s="60">
        <v>0</v>
      </c>
      <c r="BI777" s="60">
        <v>1899.0246437487001</v>
      </c>
      <c r="BJ777" s="60">
        <v>1979.1786176531753</v>
      </c>
      <c r="BK777" s="60">
        <v>2059.3325915576506</v>
      </c>
      <c r="BL777" s="60">
        <v>2139.4865654621258</v>
      </c>
      <c r="BM777" s="60">
        <v>2219.6405393666009</v>
      </c>
      <c r="BN777" s="60">
        <v>2299.7945132710761</v>
      </c>
      <c r="BO777" s="60">
        <v>2379.9484871755512</v>
      </c>
      <c r="BP777" s="60">
        <v>2460.1024610800264</v>
      </c>
      <c r="BQ777" s="60">
        <v>2540.2564349845015</v>
      </c>
      <c r="BR777" s="60">
        <v>2620.4104088889767</v>
      </c>
      <c r="BS777" s="60">
        <v>2700.5643827934518</v>
      </c>
      <c r="BT777" s="60">
        <v>2780.718356697927</v>
      </c>
      <c r="BU777" s="60">
        <v>1899.0246437487001</v>
      </c>
      <c r="BV777" s="60">
        <v>2860.8723306024021</v>
      </c>
      <c r="BW777" s="60">
        <v>3527.8737654685938</v>
      </c>
      <c r="BX777" s="60">
        <v>4194.8752003347854</v>
      </c>
      <c r="BY777" s="60">
        <v>4861.876635200977</v>
      </c>
      <c r="BZ777" s="60">
        <v>5528.8780700671687</v>
      </c>
      <c r="CA777" s="60">
        <v>6195.8795049333603</v>
      </c>
      <c r="CB777" s="60">
        <v>6862.8809397995519</v>
      </c>
      <c r="CC777" s="60">
        <v>7529.8823746657436</v>
      </c>
      <c r="CD777" s="60">
        <v>8196.8838095319352</v>
      </c>
      <c r="CE777" s="60">
        <v>8863.8852443981268</v>
      </c>
      <c r="CF777" s="60">
        <v>9530.8866792643184</v>
      </c>
      <c r="CG777" s="60">
        <v>10197.88811413051</v>
      </c>
      <c r="CH777" s="60">
        <v>2860.8723306024021</v>
      </c>
    </row>
    <row r="778" spans="1:86">
      <c r="A778" s="57" t="s">
        <v>86</v>
      </c>
      <c r="B778" s="58" t="s">
        <v>132</v>
      </c>
      <c r="C778" s="59" t="s">
        <v>129</v>
      </c>
      <c r="D778" s="58" t="s">
        <v>109</v>
      </c>
      <c r="E778" s="58" t="s">
        <v>129</v>
      </c>
      <c r="F778" s="65"/>
      <c r="G778" s="58" t="s">
        <v>130</v>
      </c>
      <c r="H778" s="63">
        <v>353</v>
      </c>
      <c r="I778" s="60">
        <v>2488.33</v>
      </c>
      <c r="J778" s="60">
        <v>3392.91</v>
      </c>
      <c r="K778" s="60">
        <v>4662.7999999999993</v>
      </c>
      <c r="L778" s="60">
        <v>6567.1100000000006</v>
      </c>
      <c r="M778" s="60">
        <v>7338.7</v>
      </c>
      <c r="N778" s="60">
        <v>5015.04</v>
      </c>
      <c r="O778" s="60">
        <v>4693.49</v>
      </c>
      <c r="P778" s="60">
        <v>5447.38</v>
      </c>
      <c r="Q778" s="60">
        <v>5805.79</v>
      </c>
      <c r="R778" s="60">
        <v>0</v>
      </c>
      <c r="S778" s="60">
        <v>0</v>
      </c>
      <c r="T778" s="60">
        <v>0</v>
      </c>
      <c r="U778" s="60">
        <v>2488.33</v>
      </c>
      <c r="V778" s="60">
        <v>0</v>
      </c>
      <c r="W778" s="60">
        <v>0</v>
      </c>
      <c r="X778" s="60">
        <v>0</v>
      </c>
      <c r="Y778" s="60">
        <v>0</v>
      </c>
      <c r="Z778" s="60">
        <v>0</v>
      </c>
      <c r="AA778" s="60">
        <v>0</v>
      </c>
      <c r="AB778" s="60">
        <v>0</v>
      </c>
      <c r="AC778" s="60">
        <v>0</v>
      </c>
      <c r="AD778" s="60">
        <v>0</v>
      </c>
      <c r="AE778" s="60">
        <v>0</v>
      </c>
      <c r="AF778" s="60">
        <v>0</v>
      </c>
      <c r="AG778" s="60">
        <v>0</v>
      </c>
      <c r="AH778" s="60">
        <v>0</v>
      </c>
      <c r="AI778" s="60">
        <v>0</v>
      </c>
      <c r="AJ778" s="60">
        <v>0</v>
      </c>
      <c r="AK778" s="60">
        <v>0</v>
      </c>
      <c r="AL778" s="60">
        <v>0</v>
      </c>
      <c r="AM778" s="60">
        <v>0</v>
      </c>
      <c r="AN778" s="60">
        <v>0</v>
      </c>
      <c r="AO778" s="60">
        <v>0</v>
      </c>
      <c r="AP778" s="60">
        <v>0</v>
      </c>
      <c r="AQ778" s="60">
        <v>0</v>
      </c>
      <c r="AR778" s="60">
        <v>0</v>
      </c>
      <c r="AS778" s="60">
        <v>0</v>
      </c>
      <c r="AT778" s="60">
        <v>0</v>
      </c>
      <c r="AU778" s="60">
        <v>0</v>
      </c>
      <c r="AV778" s="60">
        <v>0</v>
      </c>
      <c r="AW778" s="60">
        <v>0</v>
      </c>
      <c r="AX778" s="60">
        <v>0</v>
      </c>
      <c r="AY778" s="60">
        <v>0</v>
      </c>
      <c r="AZ778" s="60">
        <v>0</v>
      </c>
      <c r="BA778" s="60">
        <v>0</v>
      </c>
      <c r="BB778" s="60">
        <v>0</v>
      </c>
      <c r="BC778" s="60">
        <v>0</v>
      </c>
      <c r="BD778" s="60">
        <v>0</v>
      </c>
      <c r="BE778" s="60">
        <v>0</v>
      </c>
      <c r="BF778" s="60">
        <v>0</v>
      </c>
      <c r="BG778" s="60">
        <v>0</v>
      </c>
      <c r="BH778" s="60">
        <v>0</v>
      </c>
      <c r="BI778" s="60">
        <v>0</v>
      </c>
      <c r="BJ778" s="60">
        <v>0</v>
      </c>
      <c r="BK778" s="60">
        <v>0</v>
      </c>
      <c r="BL778" s="60">
        <v>0</v>
      </c>
      <c r="BM778" s="60">
        <v>0</v>
      </c>
      <c r="BN778" s="60">
        <v>0</v>
      </c>
      <c r="BO778" s="60">
        <v>0</v>
      </c>
      <c r="BP778" s="60">
        <v>0</v>
      </c>
      <c r="BQ778" s="60">
        <v>0</v>
      </c>
      <c r="BR778" s="60">
        <v>0</v>
      </c>
      <c r="BS778" s="60">
        <v>0</v>
      </c>
      <c r="BT778" s="60">
        <v>0</v>
      </c>
      <c r="BU778" s="60">
        <v>0</v>
      </c>
      <c r="BV778" s="60">
        <v>0</v>
      </c>
      <c r="BW778" s="60">
        <v>0</v>
      </c>
      <c r="BX778" s="60">
        <v>0</v>
      </c>
      <c r="BY778" s="60">
        <v>0</v>
      </c>
      <c r="BZ778" s="60">
        <v>0</v>
      </c>
      <c r="CA778" s="60">
        <v>0</v>
      </c>
      <c r="CB778" s="60">
        <v>0</v>
      </c>
      <c r="CC778" s="60">
        <v>0</v>
      </c>
      <c r="CD778" s="60">
        <v>0</v>
      </c>
      <c r="CE778" s="60">
        <v>0</v>
      </c>
      <c r="CF778" s="60">
        <v>0</v>
      </c>
      <c r="CG778" s="60">
        <v>0</v>
      </c>
      <c r="CH778" s="60">
        <v>0</v>
      </c>
    </row>
    <row r="779" spans="1:86">
      <c r="A779" s="57" t="s">
        <v>86</v>
      </c>
      <c r="B779" s="58" t="s">
        <v>132</v>
      </c>
      <c r="C779" s="59" t="s">
        <v>129</v>
      </c>
      <c r="D779" s="58" t="s">
        <v>109</v>
      </c>
      <c r="E779" s="58"/>
      <c r="F779" s="65"/>
      <c r="G779" s="58" t="s">
        <v>130</v>
      </c>
      <c r="H779" s="63">
        <v>353</v>
      </c>
      <c r="I779" s="60">
        <v>13621.890000000003</v>
      </c>
      <c r="J779" s="60">
        <v>15070.880000000001</v>
      </c>
      <c r="K779" s="60">
        <v>15043.62</v>
      </c>
      <c r="L779" s="60">
        <v>16550.72</v>
      </c>
      <c r="M779" s="60">
        <v>18672.29</v>
      </c>
      <c r="N779" s="60">
        <v>13784.96</v>
      </c>
      <c r="O779" s="60">
        <v>15381.51</v>
      </c>
      <c r="P779" s="60">
        <v>14324.190000000002</v>
      </c>
      <c r="Q779" s="60">
        <v>14087.239999999994</v>
      </c>
      <c r="R779" s="60">
        <v>11868.629999999997</v>
      </c>
      <c r="S779" s="60">
        <v>11763.969999999998</v>
      </c>
      <c r="T779" s="60">
        <v>13931.399999999998</v>
      </c>
      <c r="U779" s="60">
        <v>13621.890000000003</v>
      </c>
      <c r="V779" s="60">
        <v>11623.309999999996</v>
      </c>
      <c r="W779" s="60">
        <v>13081.003303949996</v>
      </c>
      <c r="X779" s="60">
        <v>14332.773028699996</v>
      </c>
      <c r="Y779" s="60">
        <v>0</v>
      </c>
      <c r="Z779" s="60">
        <v>2083.4013438500001</v>
      </c>
      <c r="AA779" s="60">
        <v>4109.4654374000002</v>
      </c>
      <c r="AB779" s="60">
        <v>0</v>
      </c>
      <c r="AC779" s="60">
        <v>2216.5139268500002</v>
      </c>
      <c r="AD779" s="60">
        <v>4303.7638614000007</v>
      </c>
      <c r="AE779" s="60">
        <v>0</v>
      </c>
      <c r="AF779" s="60">
        <v>5379.8742355499999</v>
      </c>
      <c r="AG779" s="60">
        <v>8197.7768135999995</v>
      </c>
      <c r="AH779" s="60">
        <v>11623.309999999996</v>
      </c>
      <c r="AI779" s="60">
        <v>0</v>
      </c>
      <c r="AJ779" s="60">
        <v>3626.6763847000002</v>
      </c>
      <c r="AK779" s="60">
        <v>6892.4681411000001</v>
      </c>
      <c r="AL779" s="60">
        <v>0</v>
      </c>
      <c r="AM779" s="60">
        <v>2382.9547849999999</v>
      </c>
      <c r="AN779" s="60">
        <v>4642.3288835999992</v>
      </c>
      <c r="AO779" s="60">
        <v>0</v>
      </c>
      <c r="AP779" s="60">
        <v>2525.9703171000001</v>
      </c>
      <c r="AQ779" s="60">
        <v>12499.29745</v>
      </c>
      <c r="AR779" s="60">
        <v>0</v>
      </c>
      <c r="AS779" s="60">
        <v>1878.8841543999999</v>
      </c>
      <c r="AT779" s="60">
        <v>3595.3656560999998</v>
      </c>
      <c r="AU779" s="60">
        <v>0</v>
      </c>
      <c r="AV779" s="60">
        <v>0</v>
      </c>
      <c r="AW779" s="60">
        <v>3337.7510524163731</v>
      </c>
      <c r="AX779" s="60">
        <v>6343.3679632283647</v>
      </c>
      <c r="AY779" s="60">
        <v>0</v>
      </c>
      <c r="AZ779" s="60">
        <v>2193.1126457957503</v>
      </c>
      <c r="BA779" s="60">
        <v>4272.4898704135612</v>
      </c>
      <c r="BB779" s="60">
        <v>0</v>
      </c>
      <c r="BC779" s="60">
        <v>2324.7346026906303</v>
      </c>
      <c r="BD779" s="60">
        <v>11503.51969483868</v>
      </c>
      <c r="BE779" s="60">
        <v>0</v>
      </c>
      <c r="BF779" s="60">
        <v>1729.1996578944297</v>
      </c>
      <c r="BG779" s="60">
        <v>3308.9347461759094</v>
      </c>
      <c r="BH779" s="60">
        <v>0</v>
      </c>
      <c r="BI779" s="60">
        <v>0</v>
      </c>
      <c r="BJ779" s="60">
        <v>3125.126958402695</v>
      </c>
      <c r="BK779" s="60">
        <v>5939.2776506209011</v>
      </c>
      <c r="BL779" s="60">
        <v>0</v>
      </c>
      <c r="BM779" s="60">
        <v>2053.4052254221792</v>
      </c>
      <c r="BN779" s="60">
        <v>4000.3202946683487</v>
      </c>
      <c r="BO779" s="60">
        <v>0</v>
      </c>
      <c r="BP779" s="60">
        <v>2176.6424948740514</v>
      </c>
      <c r="BQ779" s="60">
        <v>10770.713258806596</v>
      </c>
      <c r="BR779" s="60">
        <v>0</v>
      </c>
      <c r="BS779" s="60">
        <v>1619.044794678256</v>
      </c>
      <c r="BT779" s="60">
        <v>3098.1463316095533</v>
      </c>
      <c r="BU779" s="60">
        <v>0</v>
      </c>
      <c r="BV779" s="60">
        <v>0</v>
      </c>
      <c r="BW779" s="60">
        <v>2576.9764922466884</v>
      </c>
      <c r="BX779" s="60">
        <v>4897.5222735907792</v>
      </c>
      <c r="BY779" s="60">
        <v>0</v>
      </c>
      <c r="BZ779" s="60">
        <v>1693.2358478242695</v>
      </c>
      <c r="CA779" s="60">
        <v>3298.6600218272879</v>
      </c>
      <c r="CB779" s="60">
        <v>0</v>
      </c>
      <c r="CC779" s="60">
        <v>1794.8571741170313</v>
      </c>
      <c r="CD779" s="60">
        <v>8881.5191325413598</v>
      </c>
      <c r="CE779" s="60">
        <v>0</v>
      </c>
      <c r="CF779" s="60">
        <v>1335.0626810735184</v>
      </c>
      <c r="CG779" s="60">
        <v>2554.7282949998335</v>
      </c>
      <c r="CH779" s="60">
        <v>0</v>
      </c>
    </row>
    <row r="780" spans="1:86">
      <c r="A780" s="57" t="s">
        <v>86</v>
      </c>
      <c r="B780" s="58" t="s">
        <v>132</v>
      </c>
      <c r="C780" s="59" t="s">
        <v>129</v>
      </c>
      <c r="D780" s="58" t="s">
        <v>109</v>
      </c>
      <c r="E780" s="58"/>
      <c r="F780" s="65"/>
      <c r="G780" s="58" t="s">
        <v>130</v>
      </c>
      <c r="H780" s="63">
        <v>353</v>
      </c>
      <c r="I780" s="60">
        <v>0</v>
      </c>
      <c r="J780" s="60">
        <v>0</v>
      </c>
      <c r="K780" s="60">
        <v>0</v>
      </c>
      <c r="L780" s="60">
        <v>0</v>
      </c>
      <c r="M780" s="60">
        <v>0</v>
      </c>
      <c r="N780" s="60">
        <v>0</v>
      </c>
      <c r="O780" s="60">
        <v>0</v>
      </c>
      <c r="P780" s="60">
        <v>0</v>
      </c>
      <c r="Q780" s="60">
        <v>0</v>
      </c>
      <c r="R780" s="60">
        <v>0</v>
      </c>
      <c r="S780" s="60">
        <v>0</v>
      </c>
      <c r="T780" s="60">
        <v>0</v>
      </c>
      <c r="U780" s="60">
        <v>0</v>
      </c>
      <c r="V780" s="60">
        <v>0</v>
      </c>
      <c r="W780" s="60">
        <v>833.33333333333303</v>
      </c>
      <c r="X780" s="60">
        <v>1666.6666666666661</v>
      </c>
      <c r="Y780" s="60">
        <v>2499.9999999999991</v>
      </c>
      <c r="Z780" s="60">
        <v>3333.3333333333321</v>
      </c>
      <c r="AA780" s="60">
        <v>4166.6666666666652</v>
      </c>
      <c r="AB780" s="60">
        <v>4999.9999999999982</v>
      </c>
      <c r="AC780" s="60">
        <v>5833.3333333333312</v>
      </c>
      <c r="AD780" s="60">
        <v>6666.6666666666642</v>
      </c>
      <c r="AE780" s="60">
        <v>7499.9999999999973</v>
      </c>
      <c r="AF780" s="60">
        <v>8333.3333333333303</v>
      </c>
      <c r="AG780" s="60">
        <v>9166.6666666666642</v>
      </c>
      <c r="AH780" s="60">
        <v>0</v>
      </c>
      <c r="AI780" s="60">
        <v>0</v>
      </c>
      <c r="AJ780" s="60">
        <v>1666.6666667</v>
      </c>
      <c r="AK780" s="60">
        <v>3333.3333333999999</v>
      </c>
      <c r="AL780" s="60">
        <v>5000.0000000999999</v>
      </c>
      <c r="AM780" s="60">
        <v>6666.6666667999998</v>
      </c>
      <c r="AN780" s="60">
        <v>8333.3333334999988</v>
      </c>
      <c r="AO780" s="60">
        <v>10000.000000199998</v>
      </c>
      <c r="AP780" s="60">
        <v>11666.666666899997</v>
      </c>
      <c r="AQ780" s="60">
        <v>13333.333333599996</v>
      </c>
      <c r="AR780" s="60">
        <v>15000.000000299995</v>
      </c>
      <c r="AS780" s="60">
        <v>16666.666666999994</v>
      </c>
      <c r="AT780" s="60">
        <v>18333.333333699993</v>
      </c>
      <c r="AU780" s="60">
        <v>0</v>
      </c>
      <c r="AV780" s="60">
        <v>0</v>
      </c>
      <c r="AW780" s="60">
        <v>3333.3333333333335</v>
      </c>
      <c r="AX780" s="60">
        <v>6666.666666666667</v>
      </c>
      <c r="AY780" s="60">
        <v>10000</v>
      </c>
      <c r="AZ780" s="60">
        <v>13333.333333333334</v>
      </c>
      <c r="BA780" s="60">
        <v>16666.666666666668</v>
      </c>
      <c r="BB780" s="60">
        <v>20000</v>
      </c>
      <c r="BC780" s="60">
        <v>23333.333333333332</v>
      </c>
      <c r="BD780" s="60">
        <v>26666.666666666664</v>
      </c>
      <c r="BE780" s="60">
        <v>29999.999999999996</v>
      </c>
      <c r="BF780" s="60">
        <v>33333.333333333328</v>
      </c>
      <c r="BG780" s="60">
        <v>36666.666666666664</v>
      </c>
      <c r="BH780" s="60">
        <v>0</v>
      </c>
      <c r="BI780" s="60">
        <v>0</v>
      </c>
      <c r="BJ780" s="60">
        <v>0</v>
      </c>
      <c r="BK780" s="60">
        <v>0</v>
      </c>
      <c r="BL780" s="60">
        <v>0</v>
      </c>
      <c r="BM780" s="60">
        <v>0</v>
      </c>
      <c r="BN780" s="60">
        <v>0</v>
      </c>
      <c r="BO780" s="60">
        <v>0</v>
      </c>
      <c r="BP780" s="60">
        <v>0</v>
      </c>
      <c r="BQ780" s="60">
        <v>0</v>
      </c>
      <c r="BR780" s="60">
        <v>0</v>
      </c>
      <c r="BS780" s="60">
        <v>0</v>
      </c>
      <c r="BT780" s="60">
        <v>0</v>
      </c>
      <c r="BU780" s="60">
        <v>0</v>
      </c>
      <c r="BV780" s="60">
        <v>0</v>
      </c>
      <c r="BW780" s="60">
        <v>0</v>
      </c>
      <c r="BX780" s="60">
        <v>0</v>
      </c>
      <c r="BY780" s="60">
        <v>0</v>
      </c>
      <c r="BZ780" s="60">
        <v>0</v>
      </c>
      <c r="CA780" s="60">
        <v>0</v>
      </c>
      <c r="CB780" s="60">
        <v>0</v>
      </c>
      <c r="CC780" s="60">
        <v>0</v>
      </c>
      <c r="CD780" s="60">
        <v>0</v>
      </c>
      <c r="CE780" s="60">
        <v>0</v>
      </c>
      <c r="CF780" s="60">
        <v>0</v>
      </c>
      <c r="CG780" s="60">
        <v>0</v>
      </c>
      <c r="CH780" s="60">
        <v>0</v>
      </c>
    </row>
    <row r="781" spans="1:86">
      <c r="A781" s="57" t="s">
        <v>86</v>
      </c>
      <c r="B781" s="58" t="s">
        <v>132</v>
      </c>
      <c r="C781" s="59" t="s">
        <v>129</v>
      </c>
      <c r="D781" s="58" t="s">
        <v>109</v>
      </c>
      <c r="E781" s="58"/>
      <c r="F781" s="65"/>
      <c r="G781" s="58" t="s">
        <v>130</v>
      </c>
      <c r="H781" s="63">
        <v>353</v>
      </c>
      <c r="I781" s="60">
        <v>0</v>
      </c>
      <c r="J781" s="60">
        <v>0</v>
      </c>
      <c r="K781" s="60">
        <v>0</v>
      </c>
      <c r="L781" s="60">
        <v>0</v>
      </c>
      <c r="M781" s="60">
        <v>0</v>
      </c>
      <c r="N781" s="60">
        <v>0</v>
      </c>
      <c r="O781" s="60">
        <v>0</v>
      </c>
      <c r="P781" s="60">
        <v>0</v>
      </c>
      <c r="Q781" s="60">
        <v>0</v>
      </c>
      <c r="R781" s="60">
        <v>0</v>
      </c>
      <c r="S781" s="60">
        <v>0</v>
      </c>
      <c r="T781" s="60">
        <v>0</v>
      </c>
      <c r="U781" s="60">
        <v>0</v>
      </c>
      <c r="V781" s="60">
        <v>0</v>
      </c>
      <c r="W781" s="60">
        <v>0</v>
      </c>
      <c r="X781" s="60">
        <v>0</v>
      </c>
      <c r="Y781" s="60">
        <v>0</v>
      </c>
      <c r="Z781" s="60">
        <v>0</v>
      </c>
      <c r="AA781" s="60">
        <v>0</v>
      </c>
      <c r="AB781" s="60">
        <v>0</v>
      </c>
      <c r="AC781" s="60">
        <v>0</v>
      </c>
      <c r="AD781" s="60">
        <v>0</v>
      </c>
      <c r="AE781" s="60">
        <v>0</v>
      </c>
      <c r="AF781" s="60">
        <v>0</v>
      </c>
      <c r="AG781" s="60">
        <v>0</v>
      </c>
      <c r="AH781" s="60">
        <v>0</v>
      </c>
      <c r="AI781" s="60">
        <v>0</v>
      </c>
      <c r="AJ781" s="60">
        <v>0</v>
      </c>
      <c r="AK781" s="60">
        <v>0</v>
      </c>
      <c r="AL781" s="60">
        <v>0</v>
      </c>
      <c r="AM781" s="60">
        <v>0</v>
      </c>
      <c r="AN781" s="60">
        <v>0</v>
      </c>
      <c r="AO781" s="60">
        <v>0</v>
      </c>
      <c r="AP781" s="60">
        <v>0</v>
      </c>
      <c r="AQ781" s="60">
        <v>0</v>
      </c>
      <c r="AR781" s="60">
        <v>0</v>
      </c>
      <c r="AS781" s="60">
        <v>0</v>
      </c>
      <c r="AT781" s="60">
        <v>0</v>
      </c>
      <c r="AU781" s="60">
        <v>0</v>
      </c>
      <c r="AV781" s="60">
        <v>0</v>
      </c>
      <c r="AW781" s="60">
        <v>6.5195833333333333</v>
      </c>
      <c r="AX781" s="60">
        <v>13.039166666666667</v>
      </c>
      <c r="AY781" s="60">
        <v>19.55875</v>
      </c>
      <c r="AZ781" s="60">
        <v>26.078333333333333</v>
      </c>
      <c r="BA781" s="60">
        <v>32.597916666666663</v>
      </c>
      <c r="BB781" s="60">
        <v>39.117499999999993</v>
      </c>
      <c r="BC781" s="60">
        <v>45.637083333333322</v>
      </c>
      <c r="BD781" s="60">
        <v>52.156666666666652</v>
      </c>
      <c r="BE781" s="60">
        <v>58.676249999999982</v>
      </c>
      <c r="BF781" s="60">
        <v>65.195833333333312</v>
      </c>
      <c r="BG781" s="60">
        <v>71.715416666666641</v>
      </c>
      <c r="BH781" s="60">
        <v>0</v>
      </c>
      <c r="BI781" s="60">
        <v>78.234999999999999</v>
      </c>
      <c r="BJ781" s="60">
        <v>117.8608</v>
      </c>
      <c r="BK781" s="60">
        <v>157.48660000000001</v>
      </c>
      <c r="BL781" s="60">
        <v>197.11240000000001</v>
      </c>
      <c r="BM781" s="60">
        <v>236.73820000000001</v>
      </c>
      <c r="BN781" s="60">
        <v>276.36400000000003</v>
      </c>
      <c r="BO781" s="60">
        <v>315.98980000000006</v>
      </c>
      <c r="BP781" s="60">
        <v>355.61560000000009</v>
      </c>
      <c r="BQ781" s="60">
        <v>395.24140000000011</v>
      </c>
      <c r="BR781" s="60">
        <v>434.86720000000014</v>
      </c>
      <c r="BS781" s="60">
        <v>474.49300000000017</v>
      </c>
      <c r="BT781" s="60">
        <v>514.11880000000019</v>
      </c>
      <c r="BU781" s="60">
        <v>78.234999999999999</v>
      </c>
      <c r="BV781" s="60">
        <v>553.7446000000001</v>
      </c>
      <c r="BW781" s="60">
        <v>1261.9875999999999</v>
      </c>
      <c r="BX781" s="60">
        <v>1970.2305999999999</v>
      </c>
      <c r="BY781" s="60">
        <v>2678.4735999999998</v>
      </c>
      <c r="BZ781" s="60">
        <v>3386.7165999999997</v>
      </c>
      <c r="CA781" s="60">
        <v>4094.9595999999997</v>
      </c>
      <c r="CB781" s="60">
        <v>4803.2025999999996</v>
      </c>
      <c r="CC781" s="60">
        <v>5511.4455999999991</v>
      </c>
      <c r="CD781" s="60">
        <v>6219.6885999999995</v>
      </c>
      <c r="CE781" s="60">
        <v>6927.9315999999999</v>
      </c>
      <c r="CF781" s="60">
        <v>7636.1746000000003</v>
      </c>
      <c r="CG781" s="60">
        <v>8344.4176000000007</v>
      </c>
      <c r="CH781" s="60">
        <v>553.7446000000001</v>
      </c>
    </row>
    <row r="782" spans="1:86">
      <c r="A782" s="57" t="s">
        <v>86</v>
      </c>
      <c r="B782" s="58" t="s">
        <v>132</v>
      </c>
      <c r="C782" s="59" t="s">
        <v>129</v>
      </c>
      <c r="D782" s="58" t="s">
        <v>109</v>
      </c>
      <c r="E782" s="58"/>
      <c r="F782" s="65"/>
      <c r="G782" s="58" t="s">
        <v>130</v>
      </c>
      <c r="H782" s="63">
        <v>353</v>
      </c>
      <c r="I782" s="60">
        <v>0</v>
      </c>
      <c r="J782" s="60">
        <v>0</v>
      </c>
      <c r="K782" s="60">
        <v>0</v>
      </c>
      <c r="L782" s="60">
        <v>0</v>
      </c>
      <c r="M782" s="60">
        <v>0</v>
      </c>
      <c r="N782" s="60">
        <v>0</v>
      </c>
      <c r="O782" s="60">
        <v>0</v>
      </c>
      <c r="P782" s="60">
        <v>0</v>
      </c>
      <c r="Q782" s="60">
        <v>0</v>
      </c>
      <c r="R782" s="60">
        <v>0</v>
      </c>
      <c r="S782" s="60">
        <v>0.14000000000000001</v>
      </c>
      <c r="T782" s="60">
        <v>0.18</v>
      </c>
      <c r="U782" s="60">
        <v>0</v>
      </c>
      <c r="V782" s="60">
        <v>0.18</v>
      </c>
      <c r="W782" s="60">
        <v>40.611019999999996</v>
      </c>
      <c r="X782" s="60">
        <v>77.333020000000005</v>
      </c>
      <c r="Y782" s="60">
        <v>220.30391</v>
      </c>
      <c r="Z782" s="60">
        <v>379.7199</v>
      </c>
      <c r="AA782" s="60">
        <v>556.38234669999997</v>
      </c>
      <c r="AB782" s="60">
        <v>738.51501339999993</v>
      </c>
      <c r="AC782" s="60">
        <v>925.18259679999994</v>
      </c>
      <c r="AD782" s="60">
        <v>1115.4112800999999</v>
      </c>
      <c r="AE782" s="60">
        <v>1262.7589435</v>
      </c>
      <c r="AF782" s="60">
        <v>1336.1874602</v>
      </c>
      <c r="AG782" s="60">
        <v>1405.2079436000001</v>
      </c>
      <c r="AH782" s="60">
        <v>0.18</v>
      </c>
      <c r="AI782" s="60">
        <v>1474.2356503000001</v>
      </c>
      <c r="AJ782" s="60">
        <v>1545.7596103000001</v>
      </c>
      <c r="AK782" s="60">
        <v>1593.4614603</v>
      </c>
      <c r="AL782" s="60">
        <v>1748.4896503</v>
      </c>
      <c r="AM782" s="60">
        <v>2182.3579003</v>
      </c>
      <c r="AN782" s="60">
        <v>2498.9847703</v>
      </c>
      <c r="AO782" s="60">
        <v>9684.6060803</v>
      </c>
      <c r="AP782" s="60">
        <v>13405.5035403</v>
      </c>
      <c r="AQ782" s="60">
        <v>13488.797440300001</v>
      </c>
      <c r="AR782" s="60">
        <v>13551.968210300001</v>
      </c>
      <c r="AS782" s="60">
        <v>13575.664310300001</v>
      </c>
      <c r="AT782" s="60">
        <v>0</v>
      </c>
      <c r="AU782" s="60">
        <v>1474.2356503000001</v>
      </c>
      <c r="AV782" s="60">
        <v>0</v>
      </c>
      <c r="AW782" s="60">
        <v>0</v>
      </c>
      <c r="AX782" s="60">
        <v>0</v>
      </c>
      <c r="AY782" s="60">
        <v>0</v>
      </c>
      <c r="AZ782" s="60">
        <v>0</v>
      </c>
      <c r="BA782" s="60">
        <v>2.025937027695E-2</v>
      </c>
      <c r="BB782" s="60">
        <v>0.4800313497973</v>
      </c>
      <c r="BC782" s="60">
        <v>0.71811297377539995</v>
      </c>
      <c r="BD782" s="60">
        <v>0.72344253396689995</v>
      </c>
      <c r="BE782" s="60">
        <v>0.72748451568535</v>
      </c>
      <c r="BF782" s="60">
        <v>0.72900071064384997</v>
      </c>
      <c r="BG782" s="60">
        <v>0.72917175982479998</v>
      </c>
      <c r="BH782" s="60">
        <v>0</v>
      </c>
      <c r="BI782" s="60">
        <v>0.72934450253774996</v>
      </c>
      <c r="BJ782" s="60">
        <v>0.72934450253774996</v>
      </c>
      <c r="BK782" s="60">
        <v>0.72934450253774996</v>
      </c>
      <c r="BL782" s="60">
        <v>0.72934450253774996</v>
      </c>
      <c r="BM782" s="60">
        <v>0.72934450253774996</v>
      </c>
      <c r="BN782" s="60">
        <v>0.72934450253774996</v>
      </c>
      <c r="BO782" s="60">
        <v>0.72934450253774996</v>
      </c>
      <c r="BP782" s="60">
        <v>0.72934450253774996</v>
      </c>
      <c r="BQ782" s="60">
        <v>0.72934450253774996</v>
      </c>
      <c r="BR782" s="60">
        <v>0.72934450253774996</v>
      </c>
      <c r="BS782" s="60">
        <v>0.72934450253774996</v>
      </c>
      <c r="BT782" s="60">
        <v>0.72934450253774996</v>
      </c>
      <c r="BU782" s="60">
        <v>0.72934450253774996</v>
      </c>
      <c r="BV782" s="60">
        <v>0.72934450253774996</v>
      </c>
      <c r="BW782" s="60">
        <v>0.72934450253774996</v>
      </c>
      <c r="BX782" s="60">
        <v>0.72934450253774996</v>
      </c>
      <c r="BY782" s="60">
        <v>0.72934450253774996</v>
      </c>
      <c r="BZ782" s="60">
        <v>0.72934450253774996</v>
      </c>
      <c r="CA782" s="60">
        <v>0.72934450253774996</v>
      </c>
      <c r="CB782" s="60">
        <v>0.72934450253774996</v>
      </c>
      <c r="CC782" s="60">
        <v>0.72934450253774996</v>
      </c>
      <c r="CD782" s="60">
        <v>0.72934450253774996</v>
      </c>
      <c r="CE782" s="60">
        <v>0.72934450253774996</v>
      </c>
      <c r="CF782" s="60">
        <v>0.72934450253774996</v>
      </c>
      <c r="CG782" s="60">
        <v>0.72934450253774996</v>
      </c>
      <c r="CH782" s="60">
        <v>0.72934450253774996</v>
      </c>
    </row>
    <row r="783" spans="1:86">
      <c r="A783" s="57" t="s">
        <v>86</v>
      </c>
      <c r="B783" s="58" t="s">
        <v>132</v>
      </c>
      <c r="C783" s="59" t="s">
        <v>129</v>
      </c>
      <c r="D783" s="58" t="s">
        <v>109</v>
      </c>
      <c r="E783" s="58"/>
      <c r="F783" s="65"/>
      <c r="G783" s="58" t="s">
        <v>130</v>
      </c>
      <c r="H783" s="63">
        <v>353</v>
      </c>
      <c r="I783" s="60">
        <v>0</v>
      </c>
      <c r="J783" s="60">
        <v>0</v>
      </c>
      <c r="K783" s="60">
        <v>0</v>
      </c>
      <c r="L783" s="60">
        <v>0</v>
      </c>
      <c r="M783" s="60">
        <v>0</v>
      </c>
      <c r="N783" s="60">
        <v>0</v>
      </c>
      <c r="O783" s="60">
        <v>0</v>
      </c>
      <c r="P783" s="60">
        <v>0</v>
      </c>
      <c r="Q783" s="60">
        <v>0</v>
      </c>
      <c r="R783" s="60">
        <v>0</v>
      </c>
      <c r="S783" s="60">
        <v>0</v>
      </c>
      <c r="T783" s="60">
        <v>0</v>
      </c>
      <c r="U783" s="60">
        <v>0</v>
      </c>
      <c r="V783" s="60">
        <v>0</v>
      </c>
      <c r="W783" s="60">
        <v>0</v>
      </c>
      <c r="X783" s="60">
        <v>0</v>
      </c>
      <c r="Y783" s="60">
        <v>0</v>
      </c>
      <c r="Z783" s="60">
        <v>0</v>
      </c>
      <c r="AA783" s="60">
        <v>0</v>
      </c>
      <c r="AB783" s="60">
        <v>0</v>
      </c>
      <c r="AC783" s="60">
        <v>0</v>
      </c>
      <c r="AD783" s="60">
        <v>0</v>
      </c>
      <c r="AE783" s="60">
        <v>0</v>
      </c>
      <c r="AF783" s="60">
        <v>56.836750799999997</v>
      </c>
      <c r="AG783" s="60">
        <v>123.1571424</v>
      </c>
      <c r="AH783" s="60">
        <v>0</v>
      </c>
      <c r="AI783" s="60">
        <v>167.08106040000001</v>
      </c>
      <c r="AJ783" s="60">
        <v>173.27821220000001</v>
      </c>
      <c r="AK783" s="60">
        <v>184.22341740000002</v>
      </c>
      <c r="AL783" s="60">
        <v>307.96682630000004</v>
      </c>
      <c r="AM783" s="60">
        <v>644.69405740000002</v>
      </c>
      <c r="AN783" s="60">
        <v>980.7026085</v>
      </c>
      <c r="AO783" s="60">
        <v>1104.4973047999999</v>
      </c>
      <c r="AP783" s="60">
        <v>1108.6785625</v>
      </c>
      <c r="AQ783" s="60">
        <v>1112.8097502000001</v>
      </c>
      <c r="AR783" s="60">
        <v>1116.6241199000001</v>
      </c>
      <c r="AS783" s="60">
        <v>1121.0463364000002</v>
      </c>
      <c r="AT783" s="60">
        <v>1124.7037371000001</v>
      </c>
      <c r="AU783" s="60">
        <v>167.08106040000001</v>
      </c>
      <c r="AV783" s="60">
        <v>1163.5922768</v>
      </c>
      <c r="AW783" s="60">
        <v>1269.3143661304432</v>
      </c>
      <c r="AX783" s="60">
        <v>1456.0372348351329</v>
      </c>
      <c r="AY783" s="60">
        <v>3567.0734256509459</v>
      </c>
      <c r="AZ783" s="60">
        <v>9311.5682444396334</v>
      </c>
      <c r="BA783" s="60">
        <v>15043.80253555172</v>
      </c>
      <c r="BB783" s="60">
        <v>17155.713678484139</v>
      </c>
      <c r="BC783" s="60">
        <v>17227.045043979011</v>
      </c>
      <c r="BD783" s="60">
        <v>17297.522225941899</v>
      </c>
      <c r="BE783" s="60">
        <v>17362.594560326663</v>
      </c>
      <c r="BF783" s="60">
        <v>17438.036631610372</v>
      </c>
      <c r="BG783" s="60">
        <v>17500.431108299264</v>
      </c>
      <c r="BH783" s="60">
        <v>1163.5922768</v>
      </c>
      <c r="BI783" s="60">
        <v>0</v>
      </c>
      <c r="BJ783" s="60">
        <v>0</v>
      </c>
      <c r="BK783" s="60">
        <v>0</v>
      </c>
      <c r="BL783" s="60">
        <v>0</v>
      </c>
      <c r="BM783" s="60">
        <v>0</v>
      </c>
      <c r="BN783" s="60">
        <v>0</v>
      </c>
      <c r="BO783" s="60">
        <v>0</v>
      </c>
      <c r="BP783" s="60">
        <v>1.0028704780872999E-2</v>
      </c>
      <c r="BQ783" s="60">
        <v>1.9937317167445998E-2</v>
      </c>
      <c r="BR783" s="60">
        <v>2.9086044749199E-2</v>
      </c>
      <c r="BS783" s="60">
        <v>3.9692686802284001E-2</v>
      </c>
      <c r="BT783" s="60">
        <v>4.8464925807226999E-2</v>
      </c>
      <c r="BU783" s="60">
        <v>0</v>
      </c>
      <c r="BV783" s="60">
        <v>0.14173851800704501</v>
      </c>
      <c r="BW783" s="60">
        <v>0.14173851800704501</v>
      </c>
      <c r="BX783" s="60">
        <v>0.14173851800704501</v>
      </c>
      <c r="BY783" s="60">
        <v>0.14173851800704501</v>
      </c>
      <c r="BZ783" s="60">
        <v>0.14173851800704501</v>
      </c>
      <c r="CA783" s="60">
        <v>0.14173851800704501</v>
      </c>
      <c r="CB783" s="60">
        <v>0.14173851800704501</v>
      </c>
      <c r="CC783" s="60">
        <v>0.14173851800704501</v>
      </c>
      <c r="CD783" s="60">
        <v>0.14173851800704501</v>
      </c>
      <c r="CE783" s="60">
        <v>0.14173851800704501</v>
      </c>
      <c r="CF783" s="60">
        <v>0.14173851800704501</v>
      </c>
      <c r="CG783" s="60">
        <v>0.14173851800704501</v>
      </c>
      <c r="CH783" s="60">
        <v>0.14173851800704501</v>
      </c>
    </row>
    <row r="784" spans="1:86">
      <c r="A784" s="57" t="s">
        <v>86</v>
      </c>
      <c r="B784" s="58" t="s">
        <v>132</v>
      </c>
      <c r="C784" s="59" t="s">
        <v>129</v>
      </c>
      <c r="D784" s="58" t="s">
        <v>109</v>
      </c>
      <c r="E784" s="58"/>
      <c r="F784" s="65"/>
      <c r="G784" s="58" t="s">
        <v>130</v>
      </c>
      <c r="H784" s="63">
        <v>353</v>
      </c>
      <c r="I784" s="60">
        <v>1221.8499999999999</v>
      </c>
      <c r="J784" s="60">
        <v>1230.7999999999997</v>
      </c>
      <c r="K784" s="60">
        <v>1402.85</v>
      </c>
      <c r="L784" s="60">
        <v>1583.2899999999997</v>
      </c>
      <c r="M784" s="60">
        <v>1575.64</v>
      </c>
      <c r="N784" s="60">
        <v>1696.1599999999994</v>
      </c>
      <c r="O784" s="60">
        <v>2082.6499999999996</v>
      </c>
      <c r="P784" s="60">
        <v>2333.9500000000003</v>
      </c>
      <c r="Q784" s="60">
        <v>2489.2799999999997</v>
      </c>
      <c r="R784" s="60">
        <v>2708.08</v>
      </c>
      <c r="S784" s="60">
        <v>2809.42</v>
      </c>
      <c r="T784" s="60">
        <v>2745.1999999999994</v>
      </c>
      <c r="U784" s="60">
        <v>1221.8499999999999</v>
      </c>
      <c r="V784" s="60">
        <v>2853.9599999999996</v>
      </c>
      <c r="W784" s="60">
        <v>4366.5405360999994</v>
      </c>
      <c r="X784" s="60">
        <v>7063.4130222999993</v>
      </c>
      <c r="Y784" s="60">
        <v>0</v>
      </c>
      <c r="Z784" s="60">
        <v>2913.3728047</v>
      </c>
      <c r="AA784" s="60">
        <v>3895.2712738999999</v>
      </c>
      <c r="AB784" s="60">
        <v>0</v>
      </c>
      <c r="AC784" s="60">
        <v>42.100618599999997</v>
      </c>
      <c r="AD784" s="60">
        <v>83.2345866</v>
      </c>
      <c r="AE784" s="60">
        <v>0</v>
      </c>
      <c r="AF784" s="60">
        <v>81.985396199999997</v>
      </c>
      <c r="AG784" s="60">
        <v>141.01356559999999</v>
      </c>
      <c r="AH784" s="60">
        <v>2853.9599999999996</v>
      </c>
      <c r="AI784" s="60">
        <v>0</v>
      </c>
      <c r="AJ784" s="60">
        <v>1559.4051082999999</v>
      </c>
      <c r="AK784" s="60">
        <v>3096.0919266000001</v>
      </c>
      <c r="AL784" s="60">
        <v>0</v>
      </c>
      <c r="AM784" s="60">
        <v>1576.5342482999999</v>
      </c>
      <c r="AN784" s="60">
        <v>3149.9177066000002</v>
      </c>
      <c r="AO784" s="60">
        <v>0</v>
      </c>
      <c r="AP784" s="60">
        <v>1558.7806433000001</v>
      </c>
      <c r="AQ784" s="60">
        <v>3100.1172616000003</v>
      </c>
      <c r="AR784" s="60">
        <v>0</v>
      </c>
      <c r="AS784" s="60">
        <v>1575.7584683</v>
      </c>
      <c r="AT784" s="60">
        <v>3153.2347766000003</v>
      </c>
      <c r="AU784" s="60">
        <v>0</v>
      </c>
      <c r="AV784" s="60">
        <v>0</v>
      </c>
      <c r="AW784" s="60">
        <v>1230.4256936025299</v>
      </c>
      <c r="AX784" s="60">
        <v>2700.2580721832101</v>
      </c>
      <c r="AY784" s="60">
        <v>0</v>
      </c>
      <c r="AZ784" s="60">
        <v>1363.4581756190601</v>
      </c>
      <c r="BA784" s="60">
        <v>2732.6880351775799</v>
      </c>
      <c r="BB784" s="60">
        <v>0</v>
      </c>
      <c r="BC784" s="60">
        <v>1668.60404140626</v>
      </c>
      <c r="BD784" s="60">
        <v>3385.7683436690299</v>
      </c>
      <c r="BE784" s="60">
        <v>0</v>
      </c>
      <c r="BF784" s="60">
        <v>1684.2081658811401</v>
      </c>
      <c r="BG784" s="60">
        <v>3466.6225625802999</v>
      </c>
      <c r="BH784" s="60">
        <v>0</v>
      </c>
      <c r="BI784" s="60">
        <v>0</v>
      </c>
      <c r="BJ784" s="60">
        <v>0</v>
      </c>
      <c r="BK784" s="60">
        <v>0</v>
      </c>
      <c r="BL784" s="60">
        <v>0</v>
      </c>
      <c r="BM784" s="60">
        <v>0</v>
      </c>
      <c r="BN784" s="60">
        <v>0</v>
      </c>
      <c r="BO784" s="60">
        <v>0</v>
      </c>
      <c r="BP784" s="60">
        <v>0</v>
      </c>
      <c r="BQ784" s="60">
        <v>0</v>
      </c>
      <c r="BR784" s="60">
        <v>0</v>
      </c>
      <c r="BS784" s="60">
        <v>0</v>
      </c>
      <c r="BT784" s="60">
        <v>0</v>
      </c>
      <c r="BU784" s="60">
        <v>0</v>
      </c>
      <c r="BV784" s="60">
        <v>0</v>
      </c>
      <c r="BW784" s="60">
        <v>0</v>
      </c>
      <c r="BX784" s="60">
        <v>0</v>
      </c>
      <c r="BY784" s="60">
        <v>0</v>
      </c>
      <c r="BZ784" s="60">
        <v>0</v>
      </c>
      <c r="CA784" s="60">
        <v>0</v>
      </c>
      <c r="CB784" s="60">
        <v>0</v>
      </c>
      <c r="CC784" s="60">
        <v>0</v>
      </c>
      <c r="CD784" s="60">
        <v>0</v>
      </c>
      <c r="CE784" s="60">
        <v>0</v>
      </c>
      <c r="CF784" s="60">
        <v>0</v>
      </c>
      <c r="CG784" s="60">
        <v>0</v>
      </c>
      <c r="CH784" s="60">
        <v>0</v>
      </c>
    </row>
    <row r="785" spans="1:86">
      <c r="A785" s="57" t="s">
        <v>86</v>
      </c>
      <c r="B785" s="58" t="s">
        <v>132</v>
      </c>
      <c r="C785" s="59" t="s">
        <v>129</v>
      </c>
      <c r="D785" s="58" t="s">
        <v>696</v>
      </c>
      <c r="E785" s="58"/>
      <c r="F785" s="65"/>
      <c r="G785" s="58" t="s">
        <v>697</v>
      </c>
      <c r="H785" s="63">
        <v>353</v>
      </c>
      <c r="I785" s="60">
        <v>151.58000000000001</v>
      </c>
      <c r="J785" s="60">
        <v>152.65</v>
      </c>
      <c r="K785" s="60">
        <v>332.87</v>
      </c>
      <c r="L785" s="60">
        <v>375.19</v>
      </c>
      <c r="M785" s="60">
        <v>357.45</v>
      </c>
      <c r="N785" s="60">
        <v>471.70000000000005</v>
      </c>
      <c r="O785" s="60">
        <v>454.7</v>
      </c>
      <c r="P785" s="60">
        <v>473.65</v>
      </c>
      <c r="Q785" s="60">
        <v>498.54999999999995</v>
      </c>
      <c r="R785" s="60">
        <v>590.22</v>
      </c>
      <c r="S785" s="60">
        <v>304.41000000000008</v>
      </c>
      <c r="T785" s="60">
        <v>360.39000000000004</v>
      </c>
      <c r="U785" s="60">
        <v>151.58000000000001</v>
      </c>
      <c r="V785" s="60">
        <v>709.47000000000014</v>
      </c>
      <c r="W785" s="60">
        <v>709.47</v>
      </c>
      <c r="X785" s="60">
        <v>709.47</v>
      </c>
      <c r="Y785" s="60">
        <v>709.47</v>
      </c>
      <c r="Z785" s="60">
        <v>709.47</v>
      </c>
      <c r="AA785" s="60">
        <v>709.47</v>
      </c>
      <c r="AB785" s="60">
        <v>709.47</v>
      </c>
      <c r="AC785" s="60">
        <v>709.47</v>
      </c>
      <c r="AD785" s="60">
        <v>709.47</v>
      </c>
      <c r="AE785" s="60">
        <v>709.47</v>
      </c>
      <c r="AF785" s="60">
        <v>709.47</v>
      </c>
      <c r="AG785" s="60">
        <v>709.47000000000014</v>
      </c>
      <c r="AH785" s="60">
        <v>709.47000000000014</v>
      </c>
      <c r="AI785" s="60">
        <v>709.47</v>
      </c>
      <c r="AJ785" s="60">
        <v>709.47</v>
      </c>
      <c r="AK785" s="60">
        <v>709.47</v>
      </c>
      <c r="AL785" s="60">
        <v>709.46999999999991</v>
      </c>
      <c r="AM785" s="60">
        <v>709.47</v>
      </c>
      <c r="AN785" s="60">
        <v>709.47</v>
      </c>
      <c r="AO785" s="60">
        <v>709.46999999999991</v>
      </c>
      <c r="AP785" s="60">
        <v>709.47</v>
      </c>
      <c r="AQ785" s="60">
        <v>709.47</v>
      </c>
      <c r="AR785" s="60">
        <v>709.47</v>
      </c>
      <c r="AS785" s="60">
        <v>709.47</v>
      </c>
      <c r="AT785" s="60">
        <v>709.46999999999991</v>
      </c>
      <c r="AU785" s="60">
        <v>709.47</v>
      </c>
      <c r="AV785" s="60">
        <v>709.46999999999991</v>
      </c>
      <c r="AW785" s="60">
        <v>709.46999999999991</v>
      </c>
      <c r="AX785" s="60">
        <v>709.46999999999991</v>
      </c>
      <c r="AY785" s="60">
        <v>709.46999999999991</v>
      </c>
      <c r="AZ785" s="60">
        <v>709.46999999999991</v>
      </c>
      <c r="BA785" s="60">
        <v>709.46999999999991</v>
      </c>
      <c r="BB785" s="60">
        <v>709.46999999999991</v>
      </c>
      <c r="BC785" s="60">
        <v>709.46999999999991</v>
      </c>
      <c r="BD785" s="60">
        <v>709.46999999999991</v>
      </c>
      <c r="BE785" s="60">
        <v>709.46999999999991</v>
      </c>
      <c r="BF785" s="60">
        <v>709.46999999999991</v>
      </c>
      <c r="BG785" s="60">
        <v>709.46999999999991</v>
      </c>
      <c r="BH785" s="60">
        <v>709.46999999999991</v>
      </c>
      <c r="BI785" s="60">
        <v>709.4699999999998</v>
      </c>
      <c r="BJ785" s="60">
        <v>709.46999999999969</v>
      </c>
      <c r="BK785" s="60">
        <v>709.46999999999969</v>
      </c>
      <c r="BL785" s="60">
        <v>709.46999999999969</v>
      </c>
      <c r="BM785" s="60">
        <v>709.46999999999969</v>
      </c>
      <c r="BN785" s="60">
        <v>709.46999999999969</v>
      </c>
      <c r="BO785" s="60">
        <v>709.46999999999969</v>
      </c>
      <c r="BP785" s="60">
        <v>709.46999999999969</v>
      </c>
      <c r="BQ785" s="60">
        <v>709.46999999999969</v>
      </c>
      <c r="BR785" s="60">
        <v>709.46999999999969</v>
      </c>
      <c r="BS785" s="60">
        <v>709.46999999999969</v>
      </c>
      <c r="BT785" s="60">
        <v>709.46999999999969</v>
      </c>
      <c r="BU785" s="60">
        <v>709.4699999999998</v>
      </c>
      <c r="BV785" s="60">
        <v>709.4699999999998</v>
      </c>
      <c r="BW785" s="60">
        <v>709.46999999999991</v>
      </c>
      <c r="BX785" s="60">
        <v>709.47</v>
      </c>
      <c r="BY785" s="60">
        <v>709.47</v>
      </c>
      <c r="BZ785" s="60">
        <v>709.47</v>
      </c>
      <c r="CA785" s="60">
        <v>709.47</v>
      </c>
      <c r="CB785" s="60">
        <v>709.47</v>
      </c>
      <c r="CC785" s="60">
        <v>709.47000000000014</v>
      </c>
      <c r="CD785" s="60">
        <v>709.47</v>
      </c>
      <c r="CE785" s="60">
        <v>709.47</v>
      </c>
      <c r="CF785" s="60">
        <v>709.46999999999991</v>
      </c>
      <c r="CG785" s="60">
        <v>709.4699999999998</v>
      </c>
      <c r="CH785" s="60">
        <v>709.4699999999998</v>
      </c>
    </row>
    <row r="786" spans="1:86">
      <c r="A786" s="57" t="s">
        <v>86</v>
      </c>
      <c r="B786" s="57" t="s">
        <v>701</v>
      </c>
      <c r="C786" s="58" t="s">
        <v>92</v>
      </c>
      <c r="D786" s="58" t="s">
        <v>93</v>
      </c>
      <c r="E786" s="58"/>
      <c r="F786" s="65"/>
      <c r="G786" s="58" t="s">
        <v>130</v>
      </c>
      <c r="H786" s="63">
        <v>353</v>
      </c>
      <c r="I786" s="60">
        <v>0</v>
      </c>
      <c r="J786" s="60">
        <v>0</v>
      </c>
      <c r="K786" s="60">
        <v>0</v>
      </c>
      <c r="L786" s="60">
        <v>0</v>
      </c>
      <c r="M786" s="60">
        <v>0</v>
      </c>
      <c r="N786" s="60">
        <v>0</v>
      </c>
      <c r="O786" s="60">
        <v>0</v>
      </c>
      <c r="P786" s="60">
        <v>0</v>
      </c>
      <c r="Q786" s="60">
        <v>0</v>
      </c>
      <c r="R786" s="60">
        <v>0</v>
      </c>
      <c r="S786" s="60">
        <v>0</v>
      </c>
      <c r="T786" s="60">
        <v>0</v>
      </c>
      <c r="U786" s="60">
        <v>0</v>
      </c>
      <c r="V786" s="60">
        <v>0</v>
      </c>
      <c r="W786" s="60">
        <v>0</v>
      </c>
      <c r="X786" s="60">
        <v>0</v>
      </c>
      <c r="Y786" s="60">
        <v>0</v>
      </c>
      <c r="Z786" s="60">
        <v>0</v>
      </c>
      <c r="AA786" s="60">
        <v>0</v>
      </c>
      <c r="AB786" s="60">
        <v>0</v>
      </c>
      <c r="AC786" s="60">
        <v>0</v>
      </c>
      <c r="AD786" s="60">
        <v>0</v>
      </c>
      <c r="AE786" s="60">
        <v>0</v>
      </c>
      <c r="AF786" s="60">
        <v>0</v>
      </c>
      <c r="AG786" s="60">
        <v>0</v>
      </c>
      <c r="AH786" s="60">
        <v>0</v>
      </c>
      <c r="AI786" s="60">
        <v>0</v>
      </c>
      <c r="AJ786" s="60">
        <v>0</v>
      </c>
      <c r="AK786" s="60">
        <v>0</v>
      </c>
      <c r="AL786" s="60">
        <v>0</v>
      </c>
      <c r="AM786" s="60">
        <v>0</v>
      </c>
      <c r="AN786" s="60">
        <v>0</v>
      </c>
      <c r="AO786" s="60">
        <v>0</v>
      </c>
      <c r="AP786" s="60">
        <v>0</v>
      </c>
      <c r="AQ786" s="60">
        <v>0</v>
      </c>
      <c r="AR786" s="60">
        <v>0</v>
      </c>
      <c r="AS786" s="60">
        <v>0</v>
      </c>
      <c r="AT786" s="60">
        <v>0</v>
      </c>
      <c r="AU786" s="60">
        <v>0</v>
      </c>
      <c r="AV786" s="60">
        <v>62.5</v>
      </c>
      <c r="AW786" s="60">
        <v>62.5</v>
      </c>
      <c r="AX786" s="60">
        <v>62.5</v>
      </c>
      <c r="AY786" s="60">
        <v>62.5</v>
      </c>
      <c r="AZ786" s="60">
        <v>62.5</v>
      </c>
      <c r="BA786" s="60">
        <v>62.5</v>
      </c>
      <c r="BB786" s="60">
        <v>62.5</v>
      </c>
      <c r="BC786" s="60">
        <v>62.5</v>
      </c>
      <c r="BD786" s="60">
        <v>62.5</v>
      </c>
      <c r="BE786" s="60">
        <v>62.5</v>
      </c>
      <c r="BF786" s="60">
        <v>62.5</v>
      </c>
      <c r="BG786" s="60">
        <v>62.5</v>
      </c>
      <c r="BH786" s="60">
        <v>750</v>
      </c>
      <c r="BI786" s="60">
        <v>0</v>
      </c>
      <c r="BJ786" s="60">
        <v>0</v>
      </c>
      <c r="BK786" s="60">
        <v>0</v>
      </c>
      <c r="BL786" s="60">
        <v>0</v>
      </c>
      <c r="BM786" s="60">
        <v>0</v>
      </c>
      <c r="BN786" s="60">
        <v>0</v>
      </c>
      <c r="BO786" s="60">
        <v>0</v>
      </c>
      <c r="BP786" s="60">
        <v>0</v>
      </c>
      <c r="BQ786" s="60">
        <v>0</v>
      </c>
      <c r="BR786" s="60">
        <v>0</v>
      </c>
      <c r="BS786" s="60">
        <v>0</v>
      </c>
      <c r="BT786" s="60">
        <v>0</v>
      </c>
      <c r="BU786" s="60">
        <v>0</v>
      </c>
      <c r="BV786" s="60">
        <v>0</v>
      </c>
      <c r="BW786" s="60">
        <v>0</v>
      </c>
      <c r="BX786" s="60">
        <v>0</v>
      </c>
      <c r="BY786" s="60">
        <v>0</v>
      </c>
      <c r="BZ786" s="60">
        <v>0</v>
      </c>
      <c r="CA786" s="60">
        <v>0</v>
      </c>
      <c r="CB786" s="60">
        <v>0</v>
      </c>
      <c r="CC786" s="60">
        <v>0</v>
      </c>
      <c r="CD786" s="60">
        <v>0</v>
      </c>
      <c r="CE786" s="60">
        <v>0</v>
      </c>
      <c r="CF786" s="60">
        <v>0</v>
      </c>
      <c r="CG786" s="60">
        <v>0</v>
      </c>
      <c r="CH786" s="60">
        <v>0</v>
      </c>
    </row>
    <row r="787" spans="1:86">
      <c r="A787" s="57" t="s">
        <v>86</v>
      </c>
      <c r="B787" s="57" t="s">
        <v>701</v>
      </c>
      <c r="C787" s="58" t="s">
        <v>92</v>
      </c>
      <c r="D787" s="58" t="s">
        <v>93</v>
      </c>
      <c r="E787" s="58"/>
      <c r="F787" s="65"/>
      <c r="G787" s="58" t="s">
        <v>130</v>
      </c>
      <c r="H787" s="63">
        <v>353</v>
      </c>
      <c r="I787" s="60">
        <v>0</v>
      </c>
      <c r="J787" s="60">
        <v>0</v>
      </c>
      <c r="K787" s="60">
        <v>0</v>
      </c>
      <c r="L787" s="60">
        <v>0</v>
      </c>
      <c r="M787" s="60">
        <v>0</v>
      </c>
      <c r="N787" s="60">
        <v>0</v>
      </c>
      <c r="O787" s="60">
        <v>0</v>
      </c>
      <c r="P787" s="60">
        <v>0</v>
      </c>
      <c r="Q787" s="60">
        <v>0</v>
      </c>
      <c r="R787" s="60">
        <v>0</v>
      </c>
      <c r="S787" s="60">
        <v>0</v>
      </c>
      <c r="T787" s="60">
        <v>0</v>
      </c>
      <c r="U787" s="60">
        <v>0</v>
      </c>
      <c r="V787" s="60">
        <v>0</v>
      </c>
      <c r="W787" s="60">
        <v>0</v>
      </c>
      <c r="X787" s="60">
        <v>0</v>
      </c>
      <c r="Y787" s="60">
        <v>0</v>
      </c>
      <c r="Z787" s="60">
        <v>0</v>
      </c>
      <c r="AA787" s="60">
        <v>0</v>
      </c>
      <c r="AB787" s="60">
        <v>0</v>
      </c>
      <c r="AC787" s="60">
        <v>0</v>
      </c>
      <c r="AD787" s="60">
        <v>0</v>
      </c>
      <c r="AE787" s="60">
        <v>0</v>
      </c>
      <c r="AF787" s="60">
        <v>0</v>
      </c>
      <c r="AG787" s="60">
        <v>0</v>
      </c>
      <c r="AH787" s="60">
        <v>0</v>
      </c>
      <c r="AI787" s="60">
        <v>0</v>
      </c>
      <c r="AJ787" s="60">
        <v>0</v>
      </c>
      <c r="AK787" s="60">
        <v>0</v>
      </c>
      <c r="AL787" s="60">
        <v>0</v>
      </c>
      <c r="AM787" s="60">
        <v>0</v>
      </c>
      <c r="AN787" s="60">
        <v>0</v>
      </c>
      <c r="AO787" s="60">
        <v>0</v>
      </c>
      <c r="AP787" s="60">
        <v>0</v>
      </c>
      <c r="AQ787" s="60">
        <v>0</v>
      </c>
      <c r="AR787" s="60">
        <v>0</v>
      </c>
      <c r="AS787" s="60">
        <v>0</v>
      </c>
      <c r="AT787" s="60">
        <v>0</v>
      </c>
      <c r="AU787" s="60">
        <v>0</v>
      </c>
      <c r="AV787" s="60">
        <v>556.25</v>
      </c>
      <c r="AW787" s="60">
        <v>556.25</v>
      </c>
      <c r="AX787" s="60">
        <v>556.25</v>
      </c>
      <c r="AY787" s="60">
        <v>556.25</v>
      </c>
      <c r="AZ787" s="60">
        <v>556.25</v>
      </c>
      <c r="BA787" s="60">
        <v>556.25</v>
      </c>
      <c r="BB787" s="60">
        <v>556.25</v>
      </c>
      <c r="BC787" s="60">
        <v>556.25</v>
      </c>
      <c r="BD787" s="60">
        <v>556.25</v>
      </c>
      <c r="BE787" s="60">
        <v>556.25</v>
      </c>
      <c r="BF787" s="60">
        <v>556.25</v>
      </c>
      <c r="BG787" s="60">
        <v>556.25</v>
      </c>
      <c r="BH787" s="60">
        <v>6675</v>
      </c>
      <c r="BI787" s="60">
        <v>0</v>
      </c>
      <c r="BJ787" s="60">
        <v>0</v>
      </c>
      <c r="BK787" s="60">
        <v>0</v>
      </c>
      <c r="BL787" s="60">
        <v>0</v>
      </c>
      <c r="BM787" s="60">
        <v>0</v>
      </c>
      <c r="BN787" s="60">
        <v>0</v>
      </c>
      <c r="BO787" s="60">
        <v>0</v>
      </c>
      <c r="BP787" s="60">
        <v>0</v>
      </c>
      <c r="BQ787" s="60">
        <v>0</v>
      </c>
      <c r="BR787" s="60">
        <v>0</v>
      </c>
      <c r="BS787" s="60">
        <v>0</v>
      </c>
      <c r="BT787" s="60">
        <v>0</v>
      </c>
      <c r="BU787" s="60">
        <v>0</v>
      </c>
      <c r="BV787" s="60">
        <v>0</v>
      </c>
      <c r="BW787" s="60">
        <v>0</v>
      </c>
      <c r="BX787" s="60">
        <v>0</v>
      </c>
      <c r="BY787" s="60">
        <v>0</v>
      </c>
      <c r="BZ787" s="60">
        <v>0</v>
      </c>
      <c r="CA787" s="60">
        <v>0</v>
      </c>
      <c r="CB787" s="60">
        <v>0</v>
      </c>
      <c r="CC787" s="60">
        <v>0</v>
      </c>
      <c r="CD787" s="60">
        <v>0</v>
      </c>
      <c r="CE787" s="60">
        <v>0</v>
      </c>
      <c r="CF787" s="60">
        <v>0</v>
      </c>
      <c r="CG787" s="60">
        <v>0</v>
      </c>
      <c r="CH787" s="60">
        <v>0</v>
      </c>
    </row>
    <row r="788" spans="1:86">
      <c r="A788" s="57" t="s">
        <v>86</v>
      </c>
      <c r="B788" s="57" t="s">
        <v>701</v>
      </c>
      <c r="C788" s="58" t="s">
        <v>92</v>
      </c>
      <c r="D788" s="58" t="s">
        <v>93</v>
      </c>
      <c r="E788" s="58"/>
      <c r="F788" s="65"/>
      <c r="G788" s="58" t="s">
        <v>130</v>
      </c>
      <c r="H788" s="63">
        <v>353</v>
      </c>
      <c r="I788" s="60">
        <v>0</v>
      </c>
      <c r="J788" s="60">
        <v>0</v>
      </c>
      <c r="K788" s="60">
        <v>0</v>
      </c>
      <c r="L788" s="60">
        <v>0</v>
      </c>
      <c r="M788" s="60">
        <v>0</v>
      </c>
      <c r="N788" s="60">
        <v>0</v>
      </c>
      <c r="O788" s="60">
        <v>0</v>
      </c>
      <c r="P788" s="60">
        <v>0</v>
      </c>
      <c r="Q788" s="60">
        <v>0</v>
      </c>
      <c r="R788" s="60">
        <v>0</v>
      </c>
      <c r="S788" s="60">
        <v>0</v>
      </c>
      <c r="T788" s="60">
        <v>0</v>
      </c>
      <c r="U788" s="60">
        <v>0</v>
      </c>
      <c r="V788" s="60">
        <v>0</v>
      </c>
      <c r="W788" s="60">
        <v>0</v>
      </c>
      <c r="X788" s="60">
        <v>0</v>
      </c>
      <c r="Y788" s="60">
        <v>0</v>
      </c>
      <c r="Z788" s="60">
        <v>0</v>
      </c>
      <c r="AA788" s="60">
        <v>0</v>
      </c>
      <c r="AB788" s="60">
        <v>0</v>
      </c>
      <c r="AC788" s="60">
        <v>0</v>
      </c>
      <c r="AD788" s="60">
        <v>0</v>
      </c>
      <c r="AE788" s="60">
        <v>0</v>
      </c>
      <c r="AF788" s="60">
        <v>0</v>
      </c>
      <c r="AG788" s="60">
        <v>0</v>
      </c>
      <c r="AH788" s="60">
        <v>0</v>
      </c>
      <c r="AI788" s="60">
        <v>0</v>
      </c>
      <c r="AJ788" s="60">
        <v>0</v>
      </c>
      <c r="AK788" s="60">
        <v>0</v>
      </c>
      <c r="AL788" s="60">
        <v>0</v>
      </c>
      <c r="AM788" s="60">
        <v>0</v>
      </c>
      <c r="AN788" s="60">
        <v>0</v>
      </c>
      <c r="AO788" s="60">
        <v>0</v>
      </c>
      <c r="AP788" s="60">
        <v>0</v>
      </c>
      <c r="AQ788" s="60">
        <v>0</v>
      </c>
      <c r="AR788" s="60">
        <v>0</v>
      </c>
      <c r="AS788" s="60">
        <v>0</v>
      </c>
      <c r="AT788" s="60">
        <v>0</v>
      </c>
      <c r="AU788" s="60">
        <v>0</v>
      </c>
      <c r="AV788" s="60">
        <v>0</v>
      </c>
      <c r="AW788" s="60">
        <v>0</v>
      </c>
      <c r="AX788" s="60">
        <v>0</v>
      </c>
      <c r="AY788" s="60">
        <v>0</v>
      </c>
      <c r="AZ788" s="60">
        <v>0</v>
      </c>
      <c r="BA788" s="60">
        <v>0</v>
      </c>
      <c r="BB788" s="60">
        <v>0</v>
      </c>
      <c r="BC788" s="60">
        <v>0</v>
      </c>
      <c r="BD788" s="60">
        <v>0</v>
      </c>
      <c r="BE788" s="60">
        <v>0</v>
      </c>
      <c r="BF788" s="60">
        <v>0</v>
      </c>
      <c r="BG788" s="60">
        <v>0</v>
      </c>
      <c r="BH788" s="60">
        <v>0</v>
      </c>
      <c r="BI788" s="60">
        <v>1029.9066666666665</v>
      </c>
      <c r="BJ788" s="60">
        <v>1029.9066666666665</v>
      </c>
      <c r="BK788" s="60">
        <v>1029.9066666666665</v>
      </c>
      <c r="BL788" s="60">
        <v>1029.9066666666665</v>
      </c>
      <c r="BM788" s="60">
        <v>1029.9066666666665</v>
      </c>
      <c r="BN788" s="60">
        <v>1029.9066666666665</v>
      </c>
      <c r="BO788" s="60">
        <v>1029.9066666666665</v>
      </c>
      <c r="BP788" s="60">
        <v>1029.9066666666665</v>
      </c>
      <c r="BQ788" s="60">
        <v>1029.9066666666665</v>
      </c>
      <c r="BR788" s="60">
        <v>1029.9066666666665</v>
      </c>
      <c r="BS788" s="60">
        <v>1029.9066666666665</v>
      </c>
      <c r="BT788" s="60">
        <v>1029.9066666666695</v>
      </c>
      <c r="BU788" s="60">
        <v>12358.88</v>
      </c>
      <c r="BV788" s="60">
        <v>0</v>
      </c>
      <c r="BW788" s="60">
        <v>0</v>
      </c>
      <c r="BX788" s="60">
        <v>0</v>
      </c>
      <c r="BY788" s="60">
        <v>0</v>
      </c>
      <c r="BZ788" s="60">
        <v>0</v>
      </c>
      <c r="CA788" s="60">
        <v>0</v>
      </c>
      <c r="CB788" s="60">
        <v>0</v>
      </c>
      <c r="CC788" s="60">
        <v>0</v>
      </c>
      <c r="CD788" s="60">
        <v>0</v>
      </c>
      <c r="CE788" s="60">
        <v>0</v>
      </c>
      <c r="CF788" s="60">
        <v>0</v>
      </c>
      <c r="CG788" s="60">
        <v>0</v>
      </c>
      <c r="CH788" s="60">
        <v>0</v>
      </c>
    </row>
    <row r="789" spans="1:86">
      <c r="A789" s="57" t="s">
        <v>86</v>
      </c>
      <c r="B789" s="57" t="s">
        <v>701</v>
      </c>
      <c r="C789" s="58" t="s">
        <v>92</v>
      </c>
      <c r="D789" s="58" t="s">
        <v>93</v>
      </c>
      <c r="E789" s="58"/>
      <c r="F789" s="65"/>
      <c r="G789" s="58" t="s">
        <v>130</v>
      </c>
      <c r="H789" s="63">
        <v>353</v>
      </c>
      <c r="I789" s="60">
        <v>0</v>
      </c>
      <c r="J789" s="60">
        <v>0</v>
      </c>
      <c r="K789" s="60">
        <v>0</v>
      </c>
      <c r="L789" s="60">
        <v>0</v>
      </c>
      <c r="M789" s="60">
        <v>0</v>
      </c>
      <c r="N789" s="60">
        <v>0</v>
      </c>
      <c r="O789" s="60">
        <v>0</v>
      </c>
      <c r="P789" s="60">
        <v>0</v>
      </c>
      <c r="Q789" s="60">
        <v>0</v>
      </c>
      <c r="R789" s="60">
        <v>0</v>
      </c>
      <c r="S789" s="60">
        <v>0</v>
      </c>
      <c r="T789" s="60">
        <v>0</v>
      </c>
      <c r="U789" s="60">
        <v>0</v>
      </c>
      <c r="V789" s="60">
        <v>0</v>
      </c>
      <c r="W789" s="60">
        <v>0</v>
      </c>
      <c r="X789" s="60">
        <v>0</v>
      </c>
      <c r="Y789" s="60">
        <v>0</v>
      </c>
      <c r="Z789" s="60">
        <v>0</v>
      </c>
      <c r="AA789" s="60">
        <v>0</v>
      </c>
      <c r="AB789" s="60">
        <v>0</v>
      </c>
      <c r="AC789" s="60">
        <v>0</v>
      </c>
      <c r="AD789" s="60">
        <v>0</v>
      </c>
      <c r="AE789" s="60">
        <v>0</v>
      </c>
      <c r="AF789" s="60">
        <v>0</v>
      </c>
      <c r="AG789" s="60">
        <v>0</v>
      </c>
      <c r="AH789" s="60">
        <v>0</v>
      </c>
      <c r="AI789" s="60">
        <v>0</v>
      </c>
      <c r="AJ789" s="60">
        <v>0</v>
      </c>
      <c r="AK789" s="60">
        <v>0</v>
      </c>
      <c r="AL789" s="60">
        <v>0</v>
      </c>
      <c r="AM789" s="60">
        <v>0</v>
      </c>
      <c r="AN789" s="60">
        <v>0</v>
      </c>
      <c r="AO789" s="60">
        <v>0</v>
      </c>
      <c r="AP789" s="60">
        <v>0</v>
      </c>
      <c r="AQ789" s="60">
        <v>0</v>
      </c>
      <c r="AR789" s="60">
        <v>0</v>
      </c>
      <c r="AS789" s="60">
        <v>0</v>
      </c>
      <c r="AT789" s="60">
        <v>0</v>
      </c>
      <c r="AU789" s="60">
        <v>0</v>
      </c>
      <c r="AV789" s="60">
        <v>585.9375</v>
      </c>
      <c r="AW789" s="60">
        <v>585.9375</v>
      </c>
      <c r="AX789" s="60">
        <v>585.9375</v>
      </c>
      <c r="AY789" s="60">
        <v>585.9375</v>
      </c>
      <c r="AZ789" s="60">
        <v>585.9375</v>
      </c>
      <c r="BA789" s="60">
        <v>585.9375</v>
      </c>
      <c r="BB789" s="60">
        <v>585.9375</v>
      </c>
      <c r="BC789" s="60">
        <v>585.9375</v>
      </c>
      <c r="BD789" s="60">
        <v>585.9375</v>
      </c>
      <c r="BE789" s="60">
        <v>585.9375</v>
      </c>
      <c r="BF789" s="60">
        <v>585.9375</v>
      </c>
      <c r="BG789" s="60">
        <v>585.9375</v>
      </c>
      <c r="BH789" s="60">
        <v>7031.25</v>
      </c>
      <c r="BI789" s="60">
        <v>1875</v>
      </c>
      <c r="BJ789" s="60">
        <v>1875</v>
      </c>
      <c r="BK789" s="60">
        <v>1875</v>
      </c>
      <c r="BL789" s="60">
        <v>1875</v>
      </c>
      <c r="BM789" s="60">
        <v>1875</v>
      </c>
      <c r="BN789" s="60">
        <v>1875</v>
      </c>
      <c r="BO789" s="60">
        <v>1875</v>
      </c>
      <c r="BP789" s="60">
        <v>1875</v>
      </c>
      <c r="BQ789" s="60">
        <v>1875</v>
      </c>
      <c r="BR789" s="60">
        <v>1875</v>
      </c>
      <c r="BS789" s="60">
        <v>1875</v>
      </c>
      <c r="BT789" s="60">
        <v>1875</v>
      </c>
      <c r="BU789" s="60">
        <v>22500</v>
      </c>
      <c r="BV789" s="60">
        <v>2382.8125</v>
      </c>
      <c r="BW789" s="60">
        <v>2382.8125</v>
      </c>
      <c r="BX789" s="60">
        <v>2382.8125</v>
      </c>
      <c r="BY789" s="60">
        <v>2382.8125</v>
      </c>
      <c r="BZ789" s="60">
        <v>2382.8125</v>
      </c>
      <c r="CA789" s="60">
        <v>2382.8125</v>
      </c>
      <c r="CB789" s="60">
        <v>2382.8125</v>
      </c>
      <c r="CC789" s="60">
        <v>2382.8125</v>
      </c>
      <c r="CD789" s="60">
        <v>2382.8125</v>
      </c>
      <c r="CE789" s="60">
        <v>2382.8125</v>
      </c>
      <c r="CF789" s="60">
        <v>2382.8125</v>
      </c>
      <c r="CG789" s="60">
        <v>2382.8125</v>
      </c>
      <c r="CH789" s="60">
        <v>28593.75</v>
      </c>
    </row>
    <row r="790" spans="1:86">
      <c r="A790" s="57" t="s">
        <v>86</v>
      </c>
      <c r="B790" s="57" t="s">
        <v>701</v>
      </c>
      <c r="C790" s="58" t="s">
        <v>98</v>
      </c>
      <c r="D790" s="58" t="s">
        <v>109</v>
      </c>
      <c r="E790" s="58"/>
      <c r="F790" s="65"/>
      <c r="G790" s="58" t="s">
        <v>130</v>
      </c>
      <c r="H790" s="63">
        <v>353</v>
      </c>
      <c r="I790" s="60">
        <v>21.929999999999996</v>
      </c>
      <c r="J790" s="60">
        <v>63.52</v>
      </c>
      <c r="K790" s="60">
        <v>91.089999999999989</v>
      </c>
      <c r="L790" s="60">
        <v>205.16000000000003</v>
      </c>
      <c r="M790" s="60">
        <v>123.23</v>
      </c>
      <c r="N790" s="60">
        <v>134.04</v>
      </c>
      <c r="O790" s="60">
        <v>182.92000000000002</v>
      </c>
      <c r="P790" s="60">
        <v>586.53000000000009</v>
      </c>
      <c r="Q790" s="60">
        <v>107.88</v>
      </c>
      <c r="R790" s="60">
        <v>975.18</v>
      </c>
      <c r="S790" s="60">
        <v>426.85999999999996</v>
      </c>
      <c r="T790" s="60">
        <v>424.93999999999994</v>
      </c>
      <c r="U790" s="60">
        <v>3343.28</v>
      </c>
      <c r="V790" s="60">
        <v>0</v>
      </c>
      <c r="W790" s="60">
        <v>0</v>
      </c>
      <c r="X790" s="60">
        <v>0</v>
      </c>
      <c r="Y790" s="60">
        <v>0</v>
      </c>
      <c r="Z790" s="60">
        <v>0</v>
      </c>
      <c r="AA790" s="60">
        <v>0</v>
      </c>
      <c r="AB790" s="60">
        <v>0</v>
      </c>
      <c r="AC790" s="60">
        <v>0</v>
      </c>
      <c r="AD790" s="60">
        <v>0</v>
      </c>
      <c r="AE790" s="60">
        <v>0</v>
      </c>
      <c r="AF790" s="60">
        <v>0</v>
      </c>
      <c r="AG790" s="60">
        <v>0</v>
      </c>
      <c r="AH790" s="60">
        <v>0</v>
      </c>
      <c r="AI790" s="60">
        <v>0</v>
      </c>
      <c r="AJ790" s="60">
        <v>0</v>
      </c>
      <c r="AK790" s="60">
        <v>0</v>
      </c>
      <c r="AL790" s="60">
        <v>0</v>
      </c>
      <c r="AM790" s="60">
        <v>0</v>
      </c>
      <c r="AN790" s="60">
        <v>0</v>
      </c>
      <c r="AO790" s="60">
        <v>0</v>
      </c>
      <c r="AP790" s="60">
        <v>0</v>
      </c>
      <c r="AQ790" s="60">
        <v>0</v>
      </c>
      <c r="AR790" s="60">
        <v>0</v>
      </c>
      <c r="AS790" s="60">
        <v>0</v>
      </c>
      <c r="AT790" s="60">
        <v>0</v>
      </c>
      <c r="AU790" s="60">
        <v>0</v>
      </c>
      <c r="AV790" s="60">
        <v>0</v>
      </c>
      <c r="AW790" s="60">
        <v>0</v>
      </c>
      <c r="AX790" s="60">
        <v>0</v>
      </c>
      <c r="AY790" s="60">
        <v>0</v>
      </c>
      <c r="AZ790" s="60">
        <v>0</v>
      </c>
      <c r="BA790" s="60">
        <v>0</v>
      </c>
      <c r="BB790" s="60">
        <v>0</v>
      </c>
      <c r="BC790" s="60">
        <v>0</v>
      </c>
      <c r="BD790" s="60">
        <v>0</v>
      </c>
      <c r="BE790" s="60">
        <v>0</v>
      </c>
      <c r="BF790" s="60">
        <v>0</v>
      </c>
      <c r="BG790" s="60">
        <v>0</v>
      </c>
      <c r="BH790" s="60">
        <v>0</v>
      </c>
      <c r="BI790" s="60">
        <v>0</v>
      </c>
      <c r="BJ790" s="60">
        <v>0</v>
      </c>
      <c r="BK790" s="60">
        <v>0</v>
      </c>
      <c r="BL790" s="60">
        <v>0</v>
      </c>
      <c r="BM790" s="60">
        <v>0</v>
      </c>
      <c r="BN790" s="60">
        <v>0</v>
      </c>
      <c r="BO790" s="60">
        <v>0</v>
      </c>
      <c r="BP790" s="60">
        <v>0</v>
      </c>
      <c r="BQ790" s="60">
        <v>0</v>
      </c>
      <c r="BR790" s="60">
        <v>0</v>
      </c>
      <c r="BS790" s="60">
        <v>0</v>
      </c>
      <c r="BT790" s="60">
        <v>0</v>
      </c>
      <c r="BU790" s="60">
        <v>0</v>
      </c>
      <c r="BV790" s="60">
        <v>0</v>
      </c>
      <c r="BW790" s="60">
        <v>0</v>
      </c>
      <c r="BX790" s="60">
        <v>0</v>
      </c>
      <c r="BY790" s="60">
        <v>0</v>
      </c>
      <c r="BZ790" s="60">
        <v>0</v>
      </c>
      <c r="CA790" s="60">
        <v>0</v>
      </c>
      <c r="CB790" s="60">
        <v>0</v>
      </c>
      <c r="CC790" s="60">
        <v>0</v>
      </c>
      <c r="CD790" s="60">
        <v>0</v>
      </c>
      <c r="CE790" s="60">
        <v>0</v>
      </c>
      <c r="CF790" s="60">
        <v>0</v>
      </c>
      <c r="CG790" s="60">
        <v>0</v>
      </c>
      <c r="CH790" s="60">
        <v>0</v>
      </c>
    </row>
    <row r="791" spans="1:86">
      <c r="A791" s="57" t="s">
        <v>86</v>
      </c>
      <c r="B791" s="57" t="s">
        <v>701</v>
      </c>
      <c r="C791" s="58" t="s">
        <v>108</v>
      </c>
      <c r="D791" s="58" t="s">
        <v>109</v>
      </c>
      <c r="E791" s="58"/>
      <c r="F791" s="65"/>
      <c r="G791" s="58" t="s">
        <v>130</v>
      </c>
      <c r="H791" s="63">
        <v>353</v>
      </c>
      <c r="I791" s="60">
        <v>0</v>
      </c>
      <c r="J791" s="60">
        <v>0</v>
      </c>
      <c r="K791" s="60">
        <v>0</v>
      </c>
      <c r="L791" s="60">
        <v>0</v>
      </c>
      <c r="M791" s="60">
        <v>0</v>
      </c>
      <c r="N791" s="60">
        <v>0</v>
      </c>
      <c r="O791" s="60">
        <v>0</v>
      </c>
      <c r="P791" s="60">
        <v>0</v>
      </c>
      <c r="Q791" s="60">
        <v>0</v>
      </c>
      <c r="R791" s="60">
        <v>0</v>
      </c>
      <c r="S791" s="60">
        <v>0</v>
      </c>
      <c r="T791" s="60">
        <v>0</v>
      </c>
      <c r="U791" s="60">
        <v>0</v>
      </c>
      <c r="V791" s="60">
        <v>2334.8098126</v>
      </c>
      <c r="W791" s="60">
        <v>2187.4413574999999</v>
      </c>
      <c r="X791" s="60">
        <v>1568.0742389</v>
      </c>
      <c r="Y791" s="60">
        <v>920.08150250000006</v>
      </c>
      <c r="Z791" s="60">
        <v>427.08272290000002</v>
      </c>
      <c r="AA791" s="60">
        <v>351.32814999999999</v>
      </c>
      <c r="AB791" s="60">
        <v>330.60934450000002</v>
      </c>
      <c r="AC791" s="60">
        <v>287.91570960000001</v>
      </c>
      <c r="AD791" s="60">
        <v>266.49059999999997</v>
      </c>
      <c r="AE791" s="60">
        <v>518.16403479999997</v>
      </c>
      <c r="AF791" s="60">
        <v>545.82364389999998</v>
      </c>
      <c r="AG791" s="60">
        <v>539.37951410000005</v>
      </c>
      <c r="AH791" s="60">
        <v>10277.200631299998</v>
      </c>
      <c r="AI791" s="60">
        <v>0</v>
      </c>
      <c r="AJ791" s="60">
        <v>0</v>
      </c>
      <c r="AK791" s="60">
        <v>0</v>
      </c>
      <c r="AL791" s="60">
        <v>0</v>
      </c>
      <c r="AM791" s="60">
        <v>0</v>
      </c>
      <c r="AN791" s="60">
        <v>0</v>
      </c>
      <c r="AO791" s="60">
        <v>0</v>
      </c>
      <c r="AP791" s="60">
        <v>0</v>
      </c>
      <c r="AQ791" s="60">
        <v>0</v>
      </c>
      <c r="AR791" s="60">
        <v>0</v>
      </c>
      <c r="AS791" s="60">
        <v>0</v>
      </c>
      <c r="AT791" s="60">
        <v>0</v>
      </c>
      <c r="AU791" s="60">
        <v>0</v>
      </c>
      <c r="AV791" s="60">
        <v>0</v>
      </c>
      <c r="AW791" s="60">
        <v>0</v>
      </c>
      <c r="AX791" s="60">
        <v>0</v>
      </c>
      <c r="AY791" s="60">
        <v>0</v>
      </c>
      <c r="AZ791" s="60">
        <v>0</v>
      </c>
      <c r="BA791" s="60">
        <v>0</v>
      </c>
      <c r="BB791" s="60">
        <v>0</v>
      </c>
      <c r="BC791" s="60">
        <v>0</v>
      </c>
      <c r="BD791" s="60">
        <v>0</v>
      </c>
      <c r="BE791" s="60">
        <v>0</v>
      </c>
      <c r="BF791" s="60">
        <v>0</v>
      </c>
      <c r="BG791" s="60">
        <v>0</v>
      </c>
      <c r="BH791" s="60">
        <v>0</v>
      </c>
      <c r="BI791" s="60">
        <v>0</v>
      </c>
      <c r="BJ791" s="60">
        <v>0</v>
      </c>
      <c r="BK791" s="60">
        <v>0</v>
      </c>
      <c r="BL791" s="60">
        <v>0</v>
      </c>
      <c r="BM791" s="60">
        <v>0</v>
      </c>
      <c r="BN791" s="60">
        <v>0</v>
      </c>
      <c r="BO791" s="60">
        <v>0</v>
      </c>
      <c r="BP791" s="60">
        <v>0</v>
      </c>
      <c r="BQ791" s="60">
        <v>0</v>
      </c>
      <c r="BR791" s="60">
        <v>0</v>
      </c>
      <c r="BS791" s="60">
        <v>0</v>
      </c>
      <c r="BT791" s="60">
        <v>0</v>
      </c>
      <c r="BU791" s="60">
        <v>0</v>
      </c>
      <c r="BV791" s="60">
        <v>0</v>
      </c>
      <c r="BW791" s="60">
        <v>0</v>
      </c>
      <c r="BX791" s="60">
        <v>0</v>
      </c>
      <c r="BY791" s="60">
        <v>0</v>
      </c>
      <c r="BZ791" s="60">
        <v>0</v>
      </c>
      <c r="CA791" s="60">
        <v>0</v>
      </c>
      <c r="CB791" s="60">
        <v>0</v>
      </c>
      <c r="CC791" s="60">
        <v>0</v>
      </c>
      <c r="CD791" s="60">
        <v>0</v>
      </c>
      <c r="CE791" s="60">
        <v>0</v>
      </c>
      <c r="CF791" s="60">
        <v>0</v>
      </c>
      <c r="CG791" s="60">
        <v>0</v>
      </c>
      <c r="CH791" s="60">
        <v>0</v>
      </c>
    </row>
    <row r="792" spans="1:86">
      <c r="A792" s="57" t="s">
        <v>86</v>
      </c>
      <c r="B792" s="57" t="s">
        <v>701</v>
      </c>
      <c r="C792" s="58" t="s">
        <v>129</v>
      </c>
      <c r="D792" s="58" t="s">
        <v>109</v>
      </c>
      <c r="E792" s="58"/>
      <c r="F792" s="65"/>
      <c r="G792" s="58" t="s">
        <v>130</v>
      </c>
      <c r="H792" s="63">
        <v>353</v>
      </c>
      <c r="I792" s="60">
        <v>0</v>
      </c>
      <c r="J792" s="60">
        <v>0</v>
      </c>
      <c r="K792" s="60">
        <v>0</v>
      </c>
      <c r="L792" s="60">
        <v>0</v>
      </c>
      <c r="M792" s="60">
        <v>0</v>
      </c>
      <c r="N792" s="60">
        <v>0</v>
      </c>
      <c r="O792" s="60">
        <v>0</v>
      </c>
      <c r="P792" s="60">
        <v>0</v>
      </c>
      <c r="Q792" s="60">
        <v>0</v>
      </c>
      <c r="R792" s="60">
        <v>0</v>
      </c>
      <c r="S792" s="60">
        <v>0</v>
      </c>
      <c r="T792" s="60">
        <v>0</v>
      </c>
      <c r="U792" s="60">
        <v>0</v>
      </c>
      <c r="V792" s="60">
        <v>0</v>
      </c>
      <c r="W792" s="60">
        <v>0</v>
      </c>
      <c r="X792" s="60">
        <v>0</v>
      </c>
      <c r="Y792" s="60">
        <v>0</v>
      </c>
      <c r="Z792" s="60">
        <v>0</v>
      </c>
      <c r="AA792" s="60">
        <v>0</v>
      </c>
      <c r="AB792" s="60">
        <v>0</v>
      </c>
      <c r="AC792" s="60">
        <v>0</v>
      </c>
      <c r="AD792" s="60">
        <v>0</v>
      </c>
      <c r="AE792" s="60">
        <v>0</v>
      </c>
      <c r="AF792" s="60">
        <v>0</v>
      </c>
      <c r="AG792" s="60">
        <v>0</v>
      </c>
      <c r="AH792" s="60">
        <v>0</v>
      </c>
      <c r="AI792" s="60">
        <v>0</v>
      </c>
      <c r="AJ792" s="60">
        <v>0</v>
      </c>
      <c r="AK792" s="60">
        <v>0</v>
      </c>
      <c r="AL792" s="60">
        <v>0</v>
      </c>
      <c r="AM792" s="60">
        <v>0</v>
      </c>
      <c r="AN792" s="60">
        <v>0</v>
      </c>
      <c r="AO792" s="60">
        <v>0</v>
      </c>
      <c r="AP792" s="60">
        <v>0</v>
      </c>
      <c r="AQ792" s="60">
        <v>0</v>
      </c>
      <c r="AR792" s="60">
        <v>0</v>
      </c>
      <c r="AS792" s="60">
        <v>0</v>
      </c>
      <c r="AT792" s="60">
        <v>0</v>
      </c>
      <c r="AU792" s="60">
        <v>0</v>
      </c>
      <c r="AV792" s="60">
        <v>21.348406069518003</v>
      </c>
      <c r="AW792" s="60">
        <v>21.348406069518003</v>
      </c>
      <c r="AX792" s="60">
        <v>21.348406069518003</v>
      </c>
      <c r="AY792" s="60">
        <v>21.348406069518003</v>
      </c>
      <c r="AZ792" s="60">
        <v>21.348406069518003</v>
      </c>
      <c r="BA792" s="60">
        <v>21.348406069518003</v>
      </c>
      <c r="BB792" s="60">
        <v>21.348406069518003</v>
      </c>
      <c r="BC792" s="60">
        <v>21.348406069518003</v>
      </c>
      <c r="BD792" s="60">
        <v>21.348406069518003</v>
      </c>
      <c r="BE792" s="60">
        <v>21.348406069518003</v>
      </c>
      <c r="BF792" s="60">
        <v>21.348406069518003</v>
      </c>
      <c r="BG792" s="60">
        <v>21.348406069517978</v>
      </c>
      <c r="BH792" s="60">
        <v>256.18087283421602</v>
      </c>
      <c r="BI792" s="60">
        <v>113.77215311083417</v>
      </c>
      <c r="BJ792" s="60">
        <v>113.77215311083417</v>
      </c>
      <c r="BK792" s="60">
        <v>113.77215311083417</v>
      </c>
      <c r="BL792" s="60">
        <v>113.77215311083417</v>
      </c>
      <c r="BM792" s="60">
        <v>113.77215311083417</v>
      </c>
      <c r="BN792" s="60">
        <v>113.77215311083417</v>
      </c>
      <c r="BO792" s="60">
        <v>113.77215311083417</v>
      </c>
      <c r="BP792" s="60">
        <v>113.77215311083417</v>
      </c>
      <c r="BQ792" s="60">
        <v>113.77215311083417</v>
      </c>
      <c r="BR792" s="60">
        <v>113.77215311083417</v>
      </c>
      <c r="BS792" s="60">
        <v>113.77215311083417</v>
      </c>
      <c r="BT792" s="60">
        <v>113.7721531108341</v>
      </c>
      <c r="BU792" s="60">
        <v>1365.2658373300101</v>
      </c>
      <c r="BV792" s="60">
        <v>1300.6838675020915</v>
      </c>
      <c r="BW792" s="60">
        <v>1300.6838675020915</v>
      </c>
      <c r="BX792" s="60">
        <v>1300.6838675020915</v>
      </c>
      <c r="BY792" s="60">
        <v>1300.6838675020915</v>
      </c>
      <c r="BZ792" s="60">
        <v>1300.6838675020915</v>
      </c>
      <c r="CA792" s="60">
        <v>1300.6838675020915</v>
      </c>
      <c r="CB792" s="60">
        <v>1300.6838675020915</v>
      </c>
      <c r="CC792" s="60">
        <v>1300.6838675020915</v>
      </c>
      <c r="CD792" s="60">
        <v>1300.6838675020915</v>
      </c>
      <c r="CE792" s="60">
        <v>1300.6838675020915</v>
      </c>
      <c r="CF792" s="60">
        <v>1300.6838675020915</v>
      </c>
      <c r="CG792" s="60">
        <v>1300.6838675020917</v>
      </c>
      <c r="CH792" s="60">
        <v>15608.206410025099</v>
      </c>
    </row>
    <row r="793" spans="1:86">
      <c r="A793" s="57" t="s">
        <v>86</v>
      </c>
      <c r="B793" s="57" t="s">
        <v>701</v>
      </c>
      <c r="C793" s="58" t="s">
        <v>129</v>
      </c>
      <c r="D793" s="58" t="s">
        <v>109</v>
      </c>
      <c r="E793" s="58"/>
      <c r="F793" s="65"/>
      <c r="G793" s="58" t="s">
        <v>130</v>
      </c>
      <c r="H793" s="63">
        <v>353</v>
      </c>
      <c r="I793" s="60">
        <v>0</v>
      </c>
      <c r="J793" s="60">
        <v>0</v>
      </c>
      <c r="K793" s="60">
        <v>0</v>
      </c>
      <c r="L793" s="60">
        <v>0</v>
      </c>
      <c r="M793" s="60">
        <v>0</v>
      </c>
      <c r="N793" s="60">
        <v>0</v>
      </c>
      <c r="O793" s="60">
        <v>0</v>
      </c>
      <c r="P793" s="60">
        <v>0</v>
      </c>
      <c r="Q793" s="60">
        <v>0</v>
      </c>
      <c r="R793" s="60">
        <v>0</v>
      </c>
      <c r="S793" s="60">
        <v>0</v>
      </c>
      <c r="T793" s="60">
        <v>0</v>
      </c>
      <c r="U793" s="60">
        <v>0</v>
      </c>
      <c r="V793" s="60">
        <v>0</v>
      </c>
      <c r="W793" s="60">
        <v>0</v>
      </c>
      <c r="X793" s="60">
        <v>0</v>
      </c>
      <c r="Y793" s="60">
        <v>0</v>
      </c>
      <c r="Z793" s="60">
        <v>0</v>
      </c>
      <c r="AA793" s="60">
        <v>0</v>
      </c>
      <c r="AB793" s="60">
        <v>0</v>
      </c>
      <c r="AC793" s="60">
        <v>0</v>
      </c>
      <c r="AD793" s="60">
        <v>0</v>
      </c>
      <c r="AE793" s="60">
        <v>0</v>
      </c>
      <c r="AF793" s="60">
        <v>0</v>
      </c>
      <c r="AG793" s="60">
        <v>0</v>
      </c>
      <c r="AH793" s="60">
        <v>0</v>
      </c>
      <c r="AI793" s="60">
        <v>0</v>
      </c>
      <c r="AJ793" s="60">
        <v>0</v>
      </c>
      <c r="AK793" s="60">
        <v>0</v>
      </c>
      <c r="AL793" s="60">
        <v>0</v>
      </c>
      <c r="AM793" s="60">
        <v>0</v>
      </c>
      <c r="AN793" s="60">
        <v>0</v>
      </c>
      <c r="AO793" s="60">
        <v>0</v>
      </c>
      <c r="AP793" s="60">
        <v>0</v>
      </c>
      <c r="AQ793" s="60">
        <v>0</v>
      </c>
      <c r="AR793" s="60">
        <v>0</v>
      </c>
      <c r="AS793" s="60">
        <v>0</v>
      </c>
      <c r="AT793" s="60">
        <v>0</v>
      </c>
      <c r="AU793" s="60">
        <v>0</v>
      </c>
      <c r="AV793" s="60">
        <v>0</v>
      </c>
      <c r="AW793" s="60">
        <v>0</v>
      </c>
      <c r="AX793" s="60">
        <v>0</v>
      </c>
      <c r="AY793" s="60">
        <v>0</v>
      </c>
      <c r="AZ793" s="60">
        <v>0</v>
      </c>
      <c r="BA793" s="60">
        <v>0</v>
      </c>
      <c r="BB793" s="60">
        <v>0</v>
      </c>
      <c r="BC793" s="60">
        <v>0</v>
      </c>
      <c r="BD793" s="60">
        <v>0</v>
      </c>
      <c r="BE793" s="60">
        <v>0</v>
      </c>
      <c r="BF793" s="60">
        <v>0</v>
      </c>
      <c r="BG793" s="60">
        <v>0</v>
      </c>
      <c r="BH793" s="60">
        <v>0</v>
      </c>
      <c r="BI793" s="60">
        <v>193.15396985442416</v>
      </c>
      <c r="BJ793" s="60">
        <v>193.15396985442416</v>
      </c>
      <c r="BK793" s="60">
        <v>193.15396985442416</v>
      </c>
      <c r="BL793" s="60">
        <v>193.15396985442416</v>
      </c>
      <c r="BM793" s="60">
        <v>193.15396985442416</v>
      </c>
      <c r="BN793" s="60">
        <v>193.15396985442416</v>
      </c>
      <c r="BO793" s="60">
        <v>193.15396985442416</v>
      </c>
      <c r="BP793" s="60">
        <v>193.15396985442416</v>
      </c>
      <c r="BQ793" s="60">
        <v>193.15396985442416</v>
      </c>
      <c r="BR793" s="60">
        <v>193.15396985442416</v>
      </c>
      <c r="BS793" s="60">
        <v>193.15396985442416</v>
      </c>
      <c r="BT793" s="60">
        <v>193.1539698544243</v>
      </c>
      <c r="BU793" s="60">
        <v>2317.8476382530898</v>
      </c>
      <c r="BV793" s="60">
        <v>243.83592334194</v>
      </c>
      <c r="BW793" s="60">
        <v>243.83592334194</v>
      </c>
      <c r="BX793" s="60">
        <v>243.83592334194</v>
      </c>
      <c r="BY793" s="60">
        <v>243.83592334194</v>
      </c>
      <c r="BZ793" s="60">
        <v>243.83592334194</v>
      </c>
      <c r="CA793" s="60">
        <v>243.83592334194</v>
      </c>
      <c r="CB793" s="60">
        <v>243.83592334194</v>
      </c>
      <c r="CC793" s="60">
        <v>243.83592334194</v>
      </c>
      <c r="CD793" s="60">
        <v>243.83592334194</v>
      </c>
      <c r="CE793" s="60">
        <v>243.83592334194</v>
      </c>
      <c r="CF793" s="60">
        <v>243.83592334194</v>
      </c>
      <c r="CG793" s="60">
        <v>243.83592334193963</v>
      </c>
      <c r="CH793" s="60">
        <v>2926.0310801032801</v>
      </c>
    </row>
    <row r="794" spans="1:86">
      <c r="A794" s="57" t="s">
        <v>86</v>
      </c>
      <c r="B794" s="57" t="s">
        <v>701</v>
      </c>
      <c r="C794" s="58" t="s">
        <v>129</v>
      </c>
      <c r="D794" s="58" t="s">
        <v>109</v>
      </c>
      <c r="E794" s="58"/>
      <c r="F794" s="65"/>
      <c r="G794" s="58" t="s">
        <v>130</v>
      </c>
      <c r="H794" s="63">
        <v>353</v>
      </c>
      <c r="I794" s="60">
        <v>0</v>
      </c>
      <c r="J794" s="60">
        <v>0</v>
      </c>
      <c r="K794" s="60">
        <v>0</v>
      </c>
      <c r="L794" s="60">
        <v>0</v>
      </c>
      <c r="M794" s="60">
        <v>0</v>
      </c>
      <c r="N794" s="60">
        <v>0</v>
      </c>
      <c r="O794" s="60">
        <v>0</v>
      </c>
      <c r="P794" s="60">
        <v>0</v>
      </c>
      <c r="Q794" s="60">
        <v>0</v>
      </c>
      <c r="R794" s="60">
        <v>0</v>
      </c>
      <c r="S794" s="60">
        <v>0</v>
      </c>
      <c r="T794" s="60">
        <v>0</v>
      </c>
      <c r="U794" s="60">
        <v>0</v>
      </c>
      <c r="V794" s="60">
        <v>0</v>
      </c>
      <c r="W794" s="60">
        <v>0</v>
      </c>
      <c r="X794" s="60">
        <v>0</v>
      </c>
      <c r="Y794" s="60">
        <v>0</v>
      </c>
      <c r="Z794" s="60">
        <v>0</v>
      </c>
      <c r="AA794" s="60">
        <v>0</v>
      </c>
      <c r="AB794" s="60">
        <v>0</v>
      </c>
      <c r="AC794" s="60">
        <v>0</v>
      </c>
      <c r="AD794" s="60">
        <v>0</v>
      </c>
      <c r="AE794" s="60">
        <v>0</v>
      </c>
      <c r="AF794" s="60">
        <v>0</v>
      </c>
      <c r="AG794" s="60">
        <v>0</v>
      </c>
      <c r="AH794" s="60">
        <v>0</v>
      </c>
      <c r="AI794" s="60">
        <v>86.242585500000004</v>
      </c>
      <c r="AJ794" s="60">
        <v>43.867290599999997</v>
      </c>
      <c r="AK794" s="60">
        <v>29.2592657</v>
      </c>
      <c r="AL794" s="60">
        <v>80.3054281</v>
      </c>
      <c r="AM794" s="60">
        <v>131.42260669999999</v>
      </c>
      <c r="AN794" s="60">
        <v>89.495698000000004</v>
      </c>
      <c r="AO794" s="60">
        <v>153.2568421</v>
      </c>
      <c r="AP794" s="60">
        <v>182.4051585</v>
      </c>
      <c r="AQ794" s="60">
        <v>95.349195600000002</v>
      </c>
      <c r="AR794" s="60">
        <v>37.196175500000003</v>
      </c>
      <c r="AS794" s="60">
        <v>25.663944900000001</v>
      </c>
      <c r="AT794" s="60">
        <v>26.611267999999999</v>
      </c>
      <c r="AU794" s="60">
        <v>981.07545920000007</v>
      </c>
      <c r="AV794" s="60">
        <v>37.361167799214684</v>
      </c>
      <c r="AW794" s="60">
        <v>19.00375777815141</v>
      </c>
      <c r="AX794" s="60">
        <v>12.675412375009406</v>
      </c>
      <c r="AY794" s="60">
        <v>34.78913064859205</v>
      </c>
      <c r="AZ794" s="60">
        <v>56.933613864450948</v>
      </c>
      <c r="BA794" s="60">
        <v>38.770449319215295</v>
      </c>
      <c r="BB794" s="60">
        <v>66.392427370766256</v>
      </c>
      <c r="BC794" s="60">
        <v>79.019775377221862</v>
      </c>
      <c r="BD794" s="60">
        <v>41.306244191064316</v>
      </c>
      <c r="BE794" s="60">
        <v>16.113762664786275</v>
      </c>
      <c r="BF794" s="60">
        <v>11.117882728581925</v>
      </c>
      <c r="BG794" s="60">
        <v>11.528272848546521</v>
      </c>
      <c r="BH794" s="60">
        <v>425.01189696560101</v>
      </c>
      <c r="BI794" s="60">
        <v>679.42644350917658</v>
      </c>
      <c r="BJ794" s="60">
        <v>345.59025643707696</v>
      </c>
      <c r="BK794" s="60">
        <v>230.50699047329744</v>
      </c>
      <c r="BL794" s="60">
        <v>632.65301117931926</v>
      </c>
      <c r="BM794" s="60">
        <v>1035.3585035653446</v>
      </c>
      <c r="BN794" s="60">
        <v>705.05474121611678</v>
      </c>
      <c r="BO794" s="60">
        <v>1207.3704721138079</v>
      </c>
      <c r="BP794" s="60">
        <v>1437.0033945397272</v>
      </c>
      <c r="BQ794" s="60">
        <v>751.16909450689911</v>
      </c>
      <c r="BR794" s="60">
        <v>293.03464275323898</v>
      </c>
      <c r="BS794" s="60">
        <v>202.18274659474895</v>
      </c>
      <c r="BT794" s="60">
        <v>209.6458386428958</v>
      </c>
      <c r="BU794" s="60">
        <v>7728.99613553165</v>
      </c>
      <c r="BV794" s="60">
        <v>301.36463715242138</v>
      </c>
      <c r="BW794" s="60">
        <v>153.28912088945694</v>
      </c>
      <c r="BX794" s="60">
        <v>102.24308489715662</v>
      </c>
      <c r="BY794" s="60">
        <v>280.61793440464936</v>
      </c>
      <c r="BZ794" s="60">
        <v>459.2409417244441</v>
      </c>
      <c r="CA794" s="60">
        <v>312.73225864121019</v>
      </c>
      <c r="CB794" s="60">
        <v>535.53812589016638</v>
      </c>
      <c r="CC794" s="60">
        <v>637.39351142345345</v>
      </c>
      <c r="CD794" s="60">
        <v>333.18662199394817</v>
      </c>
      <c r="CE794" s="60">
        <v>129.97768872566195</v>
      </c>
      <c r="CF794" s="60">
        <v>89.679656492768714</v>
      </c>
      <c r="CG794" s="60">
        <v>92.989966624622866</v>
      </c>
      <c r="CH794" s="60">
        <v>3428.2535488599601</v>
      </c>
    </row>
    <row r="795" spans="1:86">
      <c r="A795" s="57" t="s">
        <v>86</v>
      </c>
      <c r="B795" s="57" t="s">
        <v>701</v>
      </c>
      <c r="C795" s="58" t="s">
        <v>129</v>
      </c>
      <c r="D795" s="58" t="s">
        <v>109</v>
      </c>
      <c r="E795" s="58"/>
      <c r="F795" s="65"/>
      <c r="G795" s="58" t="s">
        <v>130</v>
      </c>
      <c r="H795" s="63">
        <v>353</v>
      </c>
      <c r="I795" s="60">
        <v>-8.32</v>
      </c>
      <c r="J795" s="60">
        <v>-1.33</v>
      </c>
      <c r="K795" s="60">
        <v>2.33</v>
      </c>
      <c r="L795" s="60">
        <v>-0.47</v>
      </c>
      <c r="M795" s="60">
        <v>2.2799999999999998</v>
      </c>
      <c r="N795" s="60">
        <v>0</v>
      </c>
      <c r="O795" s="60">
        <v>0</v>
      </c>
      <c r="P795" s="60">
        <v>0</v>
      </c>
      <c r="Q795" s="60">
        <v>0</v>
      </c>
      <c r="R795" s="60">
        <v>0</v>
      </c>
      <c r="S795" s="60">
        <v>0</v>
      </c>
      <c r="T795" s="60">
        <v>0</v>
      </c>
      <c r="U795" s="60">
        <v>-5.51</v>
      </c>
      <c r="V795" s="60">
        <v>0</v>
      </c>
      <c r="W795" s="60">
        <v>0</v>
      </c>
      <c r="X795" s="60">
        <v>0</v>
      </c>
      <c r="Y795" s="60">
        <v>0</v>
      </c>
      <c r="Z795" s="60">
        <v>0</v>
      </c>
      <c r="AA795" s="60">
        <v>0</v>
      </c>
      <c r="AB795" s="60">
        <v>0</v>
      </c>
      <c r="AC795" s="60">
        <v>0</v>
      </c>
      <c r="AD795" s="60">
        <v>0</v>
      </c>
      <c r="AE795" s="60">
        <v>0</v>
      </c>
      <c r="AF795" s="60">
        <v>0</v>
      </c>
      <c r="AG795" s="60">
        <v>0</v>
      </c>
      <c r="AH795" s="60">
        <v>0</v>
      </c>
      <c r="AI795" s="60">
        <v>0</v>
      </c>
      <c r="AJ795" s="60">
        <v>0</v>
      </c>
      <c r="AK795" s="60">
        <v>0</v>
      </c>
      <c r="AL795" s="60">
        <v>0</v>
      </c>
      <c r="AM795" s="60">
        <v>0</v>
      </c>
      <c r="AN795" s="60">
        <v>0</v>
      </c>
      <c r="AO795" s="60">
        <v>0</v>
      </c>
      <c r="AP795" s="60">
        <v>0</v>
      </c>
      <c r="AQ795" s="60">
        <v>0</v>
      </c>
      <c r="AR795" s="60">
        <v>0</v>
      </c>
      <c r="AS795" s="60">
        <v>0</v>
      </c>
      <c r="AT795" s="60">
        <v>0</v>
      </c>
      <c r="AU795" s="60">
        <v>0</v>
      </c>
      <c r="AV795" s="60">
        <v>0</v>
      </c>
      <c r="AW795" s="60">
        <v>0</v>
      </c>
      <c r="AX795" s="60">
        <v>0</v>
      </c>
      <c r="AY795" s="60">
        <v>0</v>
      </c>
      <c r="AZ795" s="60">
        <v>0</v>
      </c>
      <c r="BA795" s="60">
        <v>0</v>
      </c>
      <c r="BB795" s="60">
        <v>0</v>
      </c>
      <c r="BC795" s="60">
        <v>0</v>
      </c>
      <c r="BD795" s="60">
        <v>0</v>
      </c>
      <c r="BE795" s="60">
        <v>0</v>
      </c>
      <c r="BF795" s="60">
        <v>0</v>
      </c>
      <c r="BG795" s="60">
        <v>0</v>
      </c>
      <c r="BH795" s="60">
        <v>0</v>
      </c>
      <c r="BI795" s="60">
        <v>0</v>
      </c>
      <c r="BJ795" s="60">
        <v>0</v>
      </c>
      <c r="BK795" s="60">
        <v>0</v>
      </c>
      <c r="BL795" s="60">
        <v>0</v>
      </c>
      <c r="BM795" s="60">
        <v>0</v>
      </c>
      <c r="BN795" s="60">
        <v>0</v>
      </c>
      <c r="BO795" s="60">
        <v>0</v>
      </c>
      <c r="BP795" s="60">
        <v>0</v>
      </c>
      <c r="BQ795" s="60">
        <v>0</v>
      </c>
      <c r="BR795" s="60">
        <v>0</v>
      </c>
      <c r="BS795" s="60">
        <v>0</v>
      </c>
      <c r="BT795" s="60">
        <v>0</v>
      </c>
      <c r="BU795" s="60">
        <v>0</v>
      </c>
      <c r="BV795" s="60">
        <v>0</v>
      </c>
      <c r="BW795" s="60">
        <v>0</v>
      </c>
      <c r="BX795" s="60">
        <v>0</v>
      </c>
      <c r="BY795" s="60">
        <v>0</v>
      </c>
      <c r="BZ795" s="60">
        <v>0</v>
      </c>
      <c r="CA795" s="60">
        <v>0</v>
      </c>
      <c r="CB795" s="60">
        <v>0</v>
      </c>
      <c r="CC795" s="60">
        <v>0</v>
      </c>
      <c r="CD795" s="60">
        <v>0</v>
      </c>
      <c r="CE795" s="60">
        <v>0</v>
      </c>
      <c r="CF795" s="60">
        <v>0</v>
      </c>
      <c r="CG795" s="60">
        <v>0</v>
      </c>
      <c r="CH795" s="60">
        <v>0</v>
      </c>
    </row>
    <row r="796" spans="1:86">
      <c r="A796" s="57" t="s">
        <v>86</v>
      </c>
      <c r="B796" s="57" t="s">
        <v>701</v>
      </c>
      <c r="C796" s="58" t="s">
        <v>129</v>
      </c>
      <c r="D796" s="58" t="s">
        <v>109</v>
      </c>
      <c r="E796" s="58" t="s">
        <v>129</v>
      </c>
      <c r="F796" s="65"/>
      <c r="G796" s="58" t="s">
        <v>130</v>
      </c>
      <c r="H796" s="63">
        <v>353</v>
      </c>
      <c r="I796" s="60">
        <v>653.30000000000007</v>
      </c>
      <c r="J796" s="60">
        <v>651.8599999999999</v>
      </c>
      <c r="K796" s="60">
        <v>955.71</v>
      </c>
      <c r="L796" s="60">
        <v>498.61</v>
      </c>
      <c r="M796" s="60">
        <v>366.87</v>
      </c>
      <c r="N796" s="60">
        <v>362.23</v>
      </c>
      <c r="O796" s="60">
        <v>-82.710000000000008</v>
      </c>
      <c r="P796" s="60">
        <v>5.3000000000000016</v>
      </c>
      <c r="Q796" s="60">
        <v>37.090000000000003</v>
      </c>
      <c r="R796" s="60">
        <v>104.87</v>
      </c>
      <c r="S796" s="60">
        <v>-0.89999999999999858</v>
      </c>
      <c r="T796" s="60">
        <v>4.71</v>
      </c>
      <c r="U796" s="60">
        <v>3556.94</v>
      </c>
      <c r="V796" s="60">
        <v>0</v>
      </c>
      <c r="W796" s="60">
        <v>0</v>
      </c>
      <c r="X796" s="60">
        <v>0</v>
      </c>
      <c r="Y796" s="60">
        <v>0</v>
      </c>
      <c r="Z796" s="60">
        <v>0</v>
      </c>
      <c r="AA796" s="60">
        <v>0</v>
      </c>
      <c r="AB796" s="60">
        <v>0</v>
      </c>
      <c r="AC796" s="60">
        <v>0</v>
      </c>
      <c r="AD796" s="60">
        <v>0</v>
      </c>
      <c r="AE796" s="60">
        <v>0</v>
      </c>
      <c r="AF796" s="60">
        <v>0</v>
      </c>
      <c r="AG796" s="60">
        <v>0</v>
      </c>
      <c r="AH796" s="60">
        <v>0</v>
      </c>
      <c r="AI796" s="60">
        <v>0</v>
      </c>
      <c r="AJ796" s="60">
        <v>0</v>
      </c>
      <c r="AK796" s="60">
        <v>0</v>
      </c>
      <c r="AL796" s="60">
        <v>0</v>
      </c>
      <c r="AM796" s="60">
        <v>0</v>
      </c>
      <c r="AN796" s="60">
        <v>0</v>
      </c>
      <c r="AO796" s="60">
        <v>0</v>
      </c>
      <c r="AP796" s="60">
        <v>0</v>
      </c>
      <c r="AQ796" s="60">
        <v>0</v>
      </c>
      <c r="AR796" s="60">
        <v>0</v>
      </c>
      <c r="AS796" s="60">
        <v>0</v>
      </c>
      <c r="AT796" s="60">
        <v>0</v>
      </c>
      <c r="AU796" s="60">
        <v>0</v>
      </c>
      <c r="AV796" s="60">
        <v>0</v>
      </c>
      <c r="AW796" s="60">
        <v>0</v>
      </c>
      <c r="AX796" s="60">
        <v>0</v>
      </c>
      <c r="AY796" s="60">
        <v>0</v>
      </c>
      <c r="AZ796" s="60">
        <v>0</v>
      </c>
      <c r="BA796" s="60">
        <v>0</v>
      </c>
      <c r="BB796" s="60">
        <v>0</v>
      </c>
      <c r="BC796" s="60">
        <v>0</v>
      </c>
      <c r="BD796" s="60">
        <v>0</v>
      </c>
      <c r="BE796" s="60">
        <v>0</v>
      </c>
      <c r="BF796" s="60">
        <v>0</v>
      </c>
      <c r="BG796" s="60">
        <v>0</v>
      </c>
      <c r="BH796" s="60">
        <v>0</v>
      </c>
      <c r="BI796" s="60">
        <v>0</v>
      </c>
      <c r="BJ796" s="60">
        <v>0</v>
      </c>
      <c r="BK796" s="60">
        <v>0</v>
      </c>
      <c r="BL796" s="60">
        <v>0</v>
      </c>
      <c r="BM796" s="60">
        <v>0</v>
      </c>
      <c r="BN796" s="60">
        <v>0</v>
      </c>
      <c r="BO796" s="60">
        <v>0</v>
      </c>
      <c r="BP796" s="60">
        <v>0</v>
      </c>
      <c r="BQ796" s="60">
        <v>0</v>
      </c>
      <c r="BR796" s="60">
        <v>0</v>
      </c>
      <c r="BS796" s="60">
        <v>0</v>
      </c>
      <c r="BT796" s="60">
        <v>0</v>
      </c>
      <c r="BU796" s="60">
        <v>0</v>
      </c>
      <c r="BV796" s="60">
        <v>0</v>
      </c>
      <c r="BW796" s="60">
        <v>0</v>
      </c>
      <c r="BX796" s="60">
        <v>0</v>
      </c>
      <c r="BY796" s="60">
        <v>0</v>
      </c>
      <c r="BZ796" s="60">
        <v>0</v>
      </c>
      <c r="CA796" s="60">
        <v>0</v>
      </c>
      <c r="CB796" s="60">
        <v>0</v>
      </c>
      <c r="CC796" s="60">
        <v>0</v>
      </c>
      <c r="CD796" s="60">
        <v>0</v>
      </c>
      <c r="CE796" s="60">
        <v>0</v>
      </c>
      <c r="CF796" s="60">
        <v>0</v>
      </c>
      <c r="CG796" s="60">
        <v>0</v>
      </c>
      <c r="CH796" s="60">
        <v>0</v>
      </c>
    </row>
    <row r="797" spans="1:86">
      <c r="A797" s="57" t="s">
        <v>86</v>
      </c>
      <c r="B797" s="57" t="s">
        <v>701</v>
      </c>
      <c r="C797" s="58" t="s">
        <v>129</v>
      </c>
      <c r="D797" s="58" t="s">
        <v>109</v>
      </c>
      <c r="E797" s="58"/>
      <c r="F797" s="65"/>
      <c r="G797" s="58" t="s">
        <v>130</v>
      </c>
      <c r="H797" s="63">
        <v>353</v>
      </c>
      <c r="I797" s="60">
        <v>1062.3599999999999</v>
      </c>
      <c r="J797" s="60">
        <v>1088.49</v>
      </c>
      <c r="K797" s="60">
        <v>392.14</v>
      </c>
      <c r="L797" s="60">
        <v>315.27999999999997</v>
      </c>
      <c r="M797" s="60">
        <v>198.89</v>
      </c>
      <c r="N797" s="60">
        <v>27.12</v>
      </c>
      <c r="O797" s="60">
        <v>5.47</v>
      </c>
      <c r="P797" s="60">
        <v>306.14999999999998</v>
      </c>
      <c r="Q797" s="60">
        <v>123.68</v>
      </c>
      <c r="R797" s="60">
        <v>4.71</v>
      </c>
      <c r="S797" s="60">
        <v>167.04</v>
      </c>
      <c r="T797" s="60">
        <v>644.55999999999995</v>
      </c>
      <c r="U797" s="60">
        <v>4335.8899999999994</v>
      </c>
      <c r="V797" s="60">
        <v>0</v>
      </c>
      <c r="W797" s="60">
        <v>0</v>
      </c>
      <c r="X797" s="60">
        <v>0</v>
      </c>
      <c r="Y797" s="60">
        <v>0</v>
      </c>
      <c r="Z797" s="60">
        <v>0</v>
      </c>
      <c r="AA797" s="60">
        <v>0</v>
      </c>
      <c r="AB797" s="60">
        <v>0</v>
      </c>
      <c r="AC797" s="60">
        <v>0</v>
      </c>
      <c r="AD797" s="60">
        <v>0</v>
      </c>
      <c r="AE797" s="60">
        <v>0</v>
      </c>
      <c r="AF797" s="60">
        <v>0</v>
      </c>
      <c r="AG797" s="60">
        <v>0</v>
      </c>
      <c r="AH797" s="60">
        <v>0</v>
      </c>
      <c r="AI797" s="60">
        <v>0</v>
      </c>
      <c r="AJ797" s="60">
        <v>0</v>
      </c>
      <c r="AK797" s="60">
        <v>0</v>
      </c>
      <c r="AL797" s="60">
        <v>0</v>
      </c>
      <c r="AM797" s="60">
        <v>0</v>
      </c>
      <c r="AN797" s="60">
        <v>0</v>
      </c>
      <c r="AO797" s="60">
        <v>0</v>
      </c>
      <c r="AP797" s="60">
        <v>0</v>
      </c>
      <c r="AQ797" s="60">
        <v>0</v>
      </c>
      <c r="AR797" s="60">
        <v>0</v>
      </c>
      <c r="AS797" s="60">
        <v>0</v>
      </c>
      <c r="AT797" s="60">
        <v>0</v>
      </c>
      <c r="AU797" s="60">
        <v>0</v>
      </c>
      <c r="AV797" s="60">
        <v>0</v>
      </c>
      <c r="AW797" s="60">
        <v>0</v>
      </c>
      <c r="AX797" s="60">
        <v>0</v>
      </c>
      <c r="AY797" s="60">
        <v>0</v>
      </c>
      <c r="AZ797" s="60">
        <v>0</v>
      </c>
      <c r="BA797" s="60">
        <v>0</v>
      </c>
      <c r="BB797" s="60">
        <v>0</v>
      </c>
      <c r="BC797" s="60">
        <v>0</v>
      </c>
      <c r="BD797" s="60">
        <v>0</v>
      </c>
      <c r="BE797" s="60">
        <v>0</v>
      </c>
      <c r="BF797" s="60">
        <v>0</v>
      </c>
      <c r="BG797" s="60">
        <v>0</v>
      </c>
      <c r="BH797" s="60">
        <v>0</v>
      </c>
      <c r="BI797" s="60">
        <v>0</v>
      </c>
      <c r="BJ797" s="60">
        <v>0</v>
      </c>
      <c r="BK797" s="60">
        <v>0</v>
      </c>
      <c r="BL797" s="60">
        <v>0</v>
      </c>
      <c r="BM797" s="60">
        <v>0</v>
      </c>
      <c r="BN797" s="60">
        <v>0</v>
      </c>
      <c r="BO797" s="60">
        <v>0</v>
      </c>
      <c r="BP797" s="60">
        <v>0</v>
      </c>
      <c r="BQ797" s="60">
        <v>0</v>
      </c>
      <c r="BR797" s="60">
        <v>0</v>
      </c>
      <c r="BS797" s="60">
        <v>0</v>
      </c>
      <c r="BT797" s="60">
        <v>0</v>
      </c>
      <c r="BU797" s="60">
        <v>0</v>
      </c>
      <c r="BV797" s="60">
        <v>0</v>
      </c>
      <c r="BW797" s="60">
        <v>0</v>
      </c>
      <c r="BX797" s="60">
        <v>0</v>
      </c>
      <c r="BY797" s="60">
        <v>0</v>
      </c>
      <c r="BZ797" s="60">
        <v>0</v>
      </c>
      <c r="CA797" s="60">
        <v>0</v>
      </c>
      <c r="CB797" s="60">
        <v>0</v>
      </c>
      <c r="CC797" s="60">
        <v>0</v>
      </c>
      <c r="CD797" s="60">
        <v>0</v>
      </c>
      <c r="CE797" s="60">
        <v>0</v>
      </c>
      <c r="CF797" s="60">
        <v>0</v>
      </c>
      <c r="CG797" s="60">
        <v>0</v>
      </c>
      <c r="CH797" s="60">
        <v>0</v>
      </c>
    </row>
    <row r="798" spans="1:86">
      <c r="A798" s="57" t="s">
        <v>86</v>
      </c>
      <c r="B798" s="57" t="s">
        <v>701</v>
      </c>
      <c r="C798" s="58" t="s">
        <v>129</v>
      </c>
      <c r="D798" s="58" t="s">
        <v>109</v>
      </c>
      <c r="E798" s="58"/>
      <c r="F798" s="65"/>
      <c r="G798" s="58" t="s">
        <v>130</v>
      </c>
      <c r="H798" s="63">
        <v>353</v>
      </c>
      <c r="I798" s="60">
        <v>-35.15</v>
      </c>
      <c r="J798" s="60">
        <v>148.16999999999999</v>
      </c>
      <c r="K798" s="60">
        <v>70.150000000000006</v>
      </c>
      <c r="L798" s="60">
        <v>18.27</v>
      </c>
      <c r="M798" s="60">
        <v>148.54</v>
      </c>
      <c r="N798" s="60">
        <v>364.92</v>
      </c>
      <c r="O798" s="60">
        <v>542.54999999999995</v>
      </c>
      <c r="P798" s="60">
        <v>893.36</v>
      </c>
      <c r="Q798" s="60">
        <v>1558.65</v>
      </c>
      <c r="R798" s="60">
        <v>1241.49</v>
      </c>
      <c r="S798" s="60">
        <v>1230.82</v>
      </c>
      <c r="T798" s="60">
        <v>9005.76</v>
      </c>
      <c r="U798" s="60">
        <v>15187.529999999999</v>
      </c>
      <c r="V798" s="60">
        <v>4360.8316433</v>
      </c>
      <c r="W798" s="60">
        <v>1782.8048507999999</v>
      </c>
      <c r="X798" s="60">
        <v>1435.9935637000001</v>
      </c>
      <c r="Y798" s="60">
        <v>781.21384969999997</v>
      </c>
      <c r="Z798" s="60">
        <v>249.2775389</v>
      </c>
      <c r="AA798" s="60">
        <v>180.24139819999999</v>
      </c>
      <c r="AB798" s="60">
        <v>187.73447530000001</v>
      </c>
      <c r="AC798" s="60">
        <v>181.51015910000001</v>
      </c>
      <c r="AD798" s="60">
        <v>225.403064</v>
      </c>
      <c r="AE798" s="60">
        <v>300.83465740000003</v>
      </c>
      <c r="AF798" s="60">
        <v>85.385041799999996</v>
      </c>
      <c r="AG798" s="60">
        <v>4.9899852999999998</v>
      </c>
      <c r="AH798" s="60">
        <v>9776.2202275000018</v>
      </c>
      <c r="AI798" s="60">
        <v>0</v>
      </c>
      <c r="AJ798" s="60">
        <v>0</v>
      </c>
      <c r="AK798" s="60">
        <v>0</v>
      </c>
      <c r="AL798" s="60">
        <v>0</v>
      </c>
      <c r="AM798" s="60">
        <v>0</v>
      </c>
      <c r="AN798" s="60">
        <v>0</v>
      </c>
      <c r="AO798" s="60">
        <v>0</v>
      </c>
      <c r="AP798" s="60">
        <v>0</v>
      </c>
      <c r="AQ798" s="60">
        <v>0</v>
      </c>
      <c r="AR798" s="60">
        <v>0</v>
      </c>
      <c r="AS798" s="60">
        <v>0</v>
      </c>
      <c r="AT798" s="60">
        <v>0</v>
      </c>
      <c r="AU798" s="60">
        <v>0</v>
      </c>
      <c r="AV798" s="60">
        <v>0</v>
      </c>
      <c r="AW798" s="60">
        <v>0</v>
      </c>
      <c r="AX798" s="60">
        <v>0</v>
      </c>
      <c r="AY798" s="60">
        <v>0</v>
      </c>
      <c r="AZ798" s="60">
        <v>0</v>
      </c>
      <c r="BA798" s="60">
        <v>0</v>
      </c>
      <c r="BB798" s="60">
        <v>0</v>
      </c>
      <c r="BC798" s="60">
        <v>0</v>
      </c>
      <c r="BD798" s="60">
        <v>0</v>
      </c>
      <c r="BE798" s="60">
        <v>0</v>
      </c>
      <c r="BF798" s="60">
        <v>0</v>
      </c>
      <c r="BG798" s="60">
        <v>0</v>
      </c>
      <c r="BH798" s="60">
        <v>0</v>
      </c>
      <c r="BI798" s="60">
        <v>0</v>
      </c>
      <c r="BJ798" s="60">
        <v>0</v>
      </c>
      <c r="BK798" s="60">
        <v>0</v>
      </c>
      <c r="BL798" s="60">
        <v>0</v>
      </c>
      <c r="BM798" s="60">
        <v>0</v>
      </c>
      <c r="BN798" s="60">
        <v>0</v>
      </c>
      <c r="BO798" s="60">
        <v>0</v>
      </c>
      <c r="BP798" s="60">
        <v>0</v>
      </c>
      <c r="BQ798" s="60">
        <v>0</v>
      </c>
      <c r="BR798" s="60">
        <v>0</v>
      </c>
      <c r="BS798" s="60">
        <v>0</v>
      </c>
      <c r="BT798" s="60">
        <v>0</v>
      </c>
      <c r="BU798" s="60">
        <v>0</v>
      </c>
      <c r="BV798" s="60">
        <v>0</v>
      </c>
      <c r="BW798" s="60">
        <v>0</v>
      </c>
      <c r="BX798" s="60">
        <v>0</v>
      </c>
      <c r="BY798" s="60">
        <v>0</v>
      </c>
      <c r="BZ798" s="60">
        <v>0</v>
      </c>
      <c r="CA798" s="60">
        <v>0</v>
      </c>
      <c r="CB798" s="60">
        <v>0</v>
      </c>
      <c r="CC798" s="60">
        <v>0</v>
      </c>
      <c r="CD798" s="60">
        <v>0</v>
      </c>
      <c r="CE798" s="60">
        <v>0</v>
      </c>
      <c r="CF798" s="60">
        <v>0</v>
      </c>
      <c r="CG798" s="60">
        <v>0</v>
      </c>
      <c r="CH798" s="60">
        <v>0</v>
      </c>
    </row>
    <row r="799" spans="1:86">
      <c r="A799" s="57" t="s">
        <v>86</v>
      </c>
      <c r="B799" s="57" t="s">
        <v>701</v>
      </c>
      <c r="C799" s="58" t="s">
        <v>129</v>
      </c>
      <c r="D799" s="58" t="s">
        <v>109</v>
      </c>
      <c r="E799" s="58" t="s">
        <v>129</v>
      </c>
      <c r="F799" s="65"/>
      <c r="G799" s="58" t="s">
        <v>130</v>
      </c>
      <c r="H799" s="63">
        <v>353</v>
      </c>
      <c r="I799" s="60">
        <v>331.81</v>
      </c>
      <c r="J799" s="60">
        <v>264.63</v>
      </c>
      <c r="K799" s="60">
        <v>8.01</v>
      </c>
      <c r="L799" s="60">
        <v>1.35</v>
      </c>
      <c r="M799" s="60">
        <v>625.97</v>
      </c>
      <c r="N799" s="60">
        <v>-654.07000000000005</v>
      </c>
      <c r="O799" s="60">
        <v>1185.98</v>
      </c>
      <c r="P799" s="60">
        <v>0</v>
      </c>
      <c r="Q799" s="60">
        <v>0</v>
      </c>
      <c r="R799" s="60">
        <v>0</v>
      </c>
      <c r="S799" s="60">
        <v>0</v>
      </c>
      <c r="T799" s="60">
        <v>0</v>
      </c>
      <c r="U799" s="60">
        <v>1763.6799999999998</v>
      </c>
      <c r="V799" s="60">
        <v>0</v>
      </c>
      <c r="W799" s="60">
        <v>0</v>
      </c>
      <c r="X799" s="60">
        <v>0</v>
      </c>
      <c r="Y799" s="60">
        <v>0</v>
      </c>
      <c r="Z799" s="60">
        <v>0</v>
      </c>
      <c r="AA799" s="60">
        <v>0</v>
      </c>
      <c r="AB799" s="60">
        <v>0</v>
      </c>
      <c r="AC799" s="60">
        <v>0</v>
      </c>
      <c r="AD799" s="60">
        <v>0</v>
      </c>
      <c r="AE799" s="60">
        <v>0</v>
      </c>
      <c r="AF799" s="60">
        <v>0</v>
      </c>
      <c r="AG799" s="60">
        <v>0</v>
      </c>
      <c r="AH799" s="60">
        <v>0</v>
      </c>
      <c r="AI799" s="60">
        <v>0</v>
      </c>
      <c r="AJ799" s="60">
        <v>0</v>
      </c>
      <c r="AK799" s="60">
        <v>0</v>
      </c>
      <c r="AL799" s="60">
        <v>0</v>
      </c>
      <c r="AM799" s="60">
        <v>0</v>
      </c>
      <c r="AN799" s="60">
        <v>0</v>
      </c>
      <c r="AO799" s="60">
        <v>0</v>
      </c>
      <c r="AP799" s="60">
        <v>0</v>
      </c>
      <c r="AQ799" s="60">
        <v>0</v>
      </c>
      <c r="AR799" s="60">
        <v>0</v>
      </c>
      <c r="AS799" s="60">
        <v>0</v>
      </c>
      <c r="AT799" s="60">
        <v>0</v>
      </c>
      <c r="AU799" s="60">
        <v>0</v>
      </c>
      <c r="AV799" s="60">
        <v>0</v>
      </c>
      <c r="AW799" s="60">
        <v>0</v>
      </c>
      <c r="AX799" s="60">
        <v>0</v>
      </c>
      <c r="AY799" s="60">
        <v>0</v>
      </c>
      <c r="AZ799" s="60">
        <v>0</v>
      </c>
      <c r="BA799" s="60">
        <v>0</v>
      </c>
      <c r="BB799" s="60">
        <v>0</v>
      </c>
      <c r="BC799" s="60">
        <v>0</v>
      </c>
      <c r="BD799" s="60">
        <v>0</v>
      </c>
      <c r="BE799" s="60">
        <v>0</v>
      </c>
      <c r="BF799" s="60">
        <v>0</v>
      </c>
      <c r="BG799" s="60">
        <v>0</v>
      </c>
      <c r="BH799" s="60">
        <v>0</v>
      </c>
      <c r="BI799" s="60">
        <v>0</v>
      </c>
      <c r="BJ799" s="60">
        <v>0</v>
      </c>
      <c r="BK799" s="60">
        <v>0</v>
      </c>
      <c r="BL799" s="60">
        <v>0</v>
      </c>
      <c r="BM799" s="60">
        <v>0</v>
      </c>
      <c r="BN799" s="60">
        <v>0</v>
      </c>
      <c r="BO799" s="60">
        <v>0</v>
      </c>
      <c r="BP799" s="60">
        <v>0</v>
      </c>
      <c r="BQ799" s="60">
        <v>0</v>
      </c>
      <c r="BR799" s="60">
        <v>0</v>
      </c>
      <c r="BS799" s="60">
        <v>0</v>
      </c>
      <c r="BT799" s="60">
        <v>0</v>
      </c>
      <c r="BU799" s="60">
        <v>0</v>
      </c>
      <c r="BV799" s="60">
        <v>0</v>
      </c>
      <c r="BW799" s="60">
        <v>0</v>
      </c>
      <c r="BX799" s="60">
        <v>0</v>
      </c>
      <c r="BY799" s="60">
        <v>0</v>
      </c>
      <c r="BZ799" s="60">
        <v>0</v>
      </c>
      <c r="CA799" s="60">
        <v>0</v>
      </c>
      <c r="CB799" s="60">
        <v>0</v>
      </c>
      <c r="CC799" s="60">
        <v>0</v>
      </c>
      <c r="CD799" s="60">
        <v>0</v>
      </c>
      <c r="CE799" s="60">
        <v>0</v>
      </c>
      <c r="CF799" s="60">
        <v>0</v>
      </c>
      <c r="CG799" s="60">
        <v>0</v>
      </c>
      <c r="CH799" s="60">
        <v>0</v>
      </c>
    </row>
    <row r="800" spans="1:86">
      <c r="A800" s="57" t="s">
        <v>86</v>
      </c>
      <c r="B800" s="57" t="s">
        <v>701</v>
      </c>
      <c r="C800" s="58" t="s">
        <v>129</v>
      </c>
      <c r="D800" s="58" t="s">
        <v>109</v>
      </c>
      <c r="E800" s="58"/>
      <c r="F800" s="65"/>
      <c r="G800" s="58" t="s">
        <v>130</v>
      </c>
      <c r="H800" s="63">
        <v>353</v>
      </c>
      <c r="I800" s="60">
        <v>452.4</v>
      </c>
      <c r="J800" s="60">
        <v>783.96</v>
      </c>
      <c r="K800" s="60">
        <v>944.43000000000006</v>
      </c>
      <c r="L800" s="60">
        <v>1346.17</v>
      </c>
      <c r="M800" s="60">
        <v>1472.27</v>
      </c>
      <c r="N800" s="60">
        <v>679.96999999999991</v>
      </c>
      <c r="O800" s="60">
        <v>688.86</v>
      </c>
      <c r="P800" s="60">
        <v>519.84</v>
      </c>
      <c r="Q800" s="60">
        <v>1202.83</v>
      </c>
      <c r="R800" s="60">
        <v>304.96000000000004</v>
      </c>
      <c r="S800" s="60">
        <v>425.15999999999997</v>
      </c>
      <c r="T800" s="60">
        <v>171.92000000000002</v>
      </c>
      <c r="U800" s="60">
        <v>8992.7699999999986</v>
      </c>
      <c r="V800" s="60">
        <v>0</v>
      </c>
      <c r="W800" s="60">
        <v>0</v>
      </c>
      <c r="X800" s="60">
        <v>0</v>
      </c>
      <c r="Y800" s="60">
        <v>0</v>
      </c>
      <c r="Z800" s="60">
        <v>0</v>
      </c>
      <c r="AA800" s="60">
        <v>0</v>
      </c>
      <c r="AB800" s="60">
        <v>0</v>
      </c>
      <c r="AC800" s="60">
        <v>0</v>
      </c>
      <c r="AD800" s="60">
        <v>0</v>
      </c>
      <c r="AE800" s="60">
        <v>0</v>
      </c>
      <c r="AF800" s="60">
        <v>0</v>
      </c>
      <c r="AG800" s="60">
        <v>0</v>
      </c>
      <c r="AH800" s="60">
        <v>0</v>
      </c>
      <c r="AI800" s="60">
        <v>0</v>
      </c>
      <c r="AJ800" s="60">
        <v>0</v>
      </c>
      <c r="AK800" s="60">
        <v>0</v>
      </c>
      <c r="AL800" s="60">
        <v>0</v>
      </c>
      <c r="AM800" s="60">
        <v>0</v>
      </c>
      <c r="AN800" s="60">
        <v>0</v>
      </c>
      <c r="AO800" s="60">
        <v>0</v>
      </c>
      <c r="AP800" s="60">
        <v>0</v>
      </c>
      <c r="AQ800" s="60">
        <v>0</v>
      </c>
      <c r="AR800" s="60">
        <v>0</v>
      </c>
      <c r="AS800" s="60">
        <v>0</v>
      </c>
      <c r="AT800" s="60">
        <v>0</v>
      </c>
      <c r="AU800" s="60">
        <v>0</v>
      </c>
      <c r="AV800" s="60">
        <v>0</v>
      </c>
      <c r="AW800" s="60">
        <v>0</v>
      </c>
      <c r="AX800" s="60">
        <v>0</v>
      </c>
      <c r="AY800" s="60">
        <v>0</v>
      </c>
      <c r="AZ800" s="60">
        <v>0</v>
      </c>
      <c r="BA800" s="60">
        <v>0</v>
      </c>
      <c r="BB800" s="60">
        <v>0</v>
      </c>
      <c r="BC800" s="60">
        <v>0</v>
      </c>
      <c r="BD800" s="60">
        <v>0</v>
      </c>
      <c r="BE800" s="60">
        <v>0</v>
      </c>
      <c r="BF800" s="60">
        <v>0</v>
      </c>
      <c r="BG800" s="60">
        <v>0</v>
      </c>
      <c r="BH800" s="60">
        <v>0</v>
      </c>
      <c r="BI800" s="60">
        <v>0</v>
      </c>
      <c r="BJ800" s="60">
        <v>0</v>
      </c>
      <c r="BK800" s="60">
        <v>0</v>
      </c>
      <c r="BL800" s="60">
        <v>0</v>
      </c>
      <c r="BM800" s="60">
        <v>0</v>
      </c>
      <c r="BN800" s="60">
        <v>0</v>
      </c>
      <c r="BO800" s="60">
        <v>0</v>
      </c>
      <c r="BP800" s="60">
        <v>0</v>
      </c>
      <c r="BQ800" s="60">
        <v>0</v>
      </c>
      <c r="BR800" s="60">
        <v>0</v>
      </c>
      <c r="BS800" s="60">
        <v>0</v>
      </c>
      <c r="BT800" s="60">
        <v>0</v>
      </c>
      <c r="BU800" s="60">
        <v>0</v>
      </c>
      <c r="BV800" s="60">
        <v>0</v>
      </c>
      <c r="BW800" s="60">
        <v>0</v>
      </c>
      <c r="BX800" s="60">
        <v>0</v>
      </c>
      <c r="BY800" s="60">
        <v>0</v>
      </c>
      <c r="BZ800" s="60">
        <v>0</v>
      </c>
      <c r="CA800" s="60">
        <v>0</v>
      </c>
      <c r="CB800" s="60">
        <v>0</v>
      </c>
      <c r="CC800" s="60">
        <v>0</v>
      </c>
      <c r="CD800" s="60">
        <v>0</v>
      </c>
      <c r="CE800" s="60">
        <v>0</v>
      </c>
      <c r="CF800" s="60">
        <v>0</v>
      </c>
      <c r="CG800" s="60">
        <v>0</v>
      </c>
      <c r="CH800" s="60">
        <v>0</v>
      </c>
    </row>
    <row r="801" spans="1:86">
      <c r="A801" s="57" t="s">
        <v>86</v>
      </c>
      <c r="B801" s="57" t="s">
        <v>701</v>
      </c>
      <c r="C801" s="58" t="s">
        <v>129</v>
      </c>
      <c r="D801" s="58" t="s">
        <v>109</v>
      </c>
      <c r="E801" s="58"/>
      <c r="F801" s="65"/>
      <c r="G801" s="58" t="s">
        <v>130</v>
      </c>
      <c r="H801" s="63">
        <v>353</v>
      </c>
      <c r="I801" s="60">
        <v>2005.97</v>
      </c>
      <c r="J801" s="60">
        <v>2485.1</v>
      </c>
      <c r="K801" s="60">
        <v>2296.150000000001</v>
      </c>
      <c r="L801" s="60">
        <v>1967.6200000000001</v>
      </c>
      <c r="M801" s="60">
        <v>1826.36</v>
      </c>
      <c r="N801" s="60">
        <v>455.27</v>
      </c>
      <c r="O801" s="60">
        <v>374.62999999999988</v>
      </c>
      <c r="P801" s="60">
        <v>324.2299999999999</v>
      </c>
      <c r="Q801" s="60">
        <v>1121.47</v>
      </c>
      <c r="R801" s="60">
        <v>4409.83</v>
      </c>
      <c r="S801" s="60">
        <v>2914.2199999999989</v>
      </c>
      <c r="T801" s="60">
        <v>10593.95</v>
      </c>
      <c r="U801" s="60">
        <v>30774.799999999999</v>
      </c>
      <c r="V801" s="60">
        <v>4788.2905885999999</v>
      </c>
      <c r="W801" s="60">
        <v>5164.9135145</v>
      </c>
      <c r="X801" s="60">
        <v>3731.7859183</v>
      </c>
      <c r="Y801" s="60">
        <v>3822.2770110000001</v>
      </c>
      <c r="Z801" s="60">
        <v>7020.0062052000003</v>
      </c>
      <c r="AA801" s="60">
        <v>1525.2613503</v>
      </c>
      <c r="AB801" s="60">
        <v>2476.05476215</v>
      </c>
      <c r="AC801" s="60">
        <v>3730.24931345</v>
      </c>
      <c r="AD801" s="60">
        <v>5037.6798287499996</v>
      </c>
      <c r="AE801" s="60">
        <v>6926.5440513499998</v>
      </c>
      <c r="AF801" s="60">
        <v>3007.5711285500001</v>
      </c>
      <c r="AG801" s="60">
        <v>2102.322928</v>
      </c>
      <c r="AH801" s="60">
        <v>49332.956600149999</v>
      </c>
      <c r="AI801" s="60">
        <v>1859.08537695</v>
      </c>
      <c r="AJ801" s="60">
        <v>897.47913215000005</v>
      </c>
      <c r="AK801" s="60">
        <v>472.33754025000002</v>
      </c>
      <c r="AL801" s="60">
        <v>810.96404285000006</v>
      </c>
      <c r="AM801" s="60">
        <v>396.64511414999998</v>
      </c>
      <c r="AN801" s="60">
        <v>5175.0410438500003</v>
      </c>
      <c r="AO801" s="60">
        <v>3930.3759200499999</v>
      </c>
      <c r="AP801" s="60">
        <v>2351.02644745</v>
      </c>
      <c r="AQ801" s="60">
        <v>1740.00944835</v>
      </c>
      <c r="AR801" s="60">
        <v>2282.0046793500001</v>
      </c>
      <c r="AS801" s="60">
        <v>2449.8287369499999</v>
      </c>
      <c r="AT801" s="60">
        <v>1514.9045793499999</v>
      </c>
      <c r="AU801" s="60">
        <v>23879.702061700002</v>
      </c>
      <c r="AV801" s="60">
        <v>2358.9497277146429</v>
      </c>
      <c r="AW801" s="60">
        <v>1138.7901710507381</v>
      </c>
      <c r="AX801" s="60">
        <v>599.33800016765372</v>
      </c>
      <c r="AY801" s="60">
        <v>1029.0132082077175</v>
      </c>
      <c r="AZ801" s="60">
        <v>503.29366021830134</v>
      </c>
      <c r="BA801" s="60">
        <v>6566.4879153263237</v>
      </c>
      <c r="BB801" s="60">
        <v>4987.1616018135646</v>
      </c>
      <c r="BC801" s="60">
        <v>2983.1621865375255</v>
      </c>
      <c r="BD801" s="60">
        <v>2207.8570813891843</v>
      </c>
      <c r="BE801" s="60">
        <v>2895.5820876972034</v>
      </c>
      <c r="BF801" s="60">
        <v>3108.5300888422494</v>
      </c>
      <c r="BG801" s="60">
        <v>1922.2268037961912</v>
      </c>
      <c r="BH801" s="60">
        <v>30300.3925327613</v>
      </c>
      <c r="BI801" s="60">
        <v>1044.8904549672579</v>
      </c>
      <c r="BJ801" s="60">
        <v>504.42405192510665</v>
      </c>
      <c r="BK801" s="60">
        <v>265.47515969365389</v>
      </c>
      <c r="BL801" s="60">
        <v>455.79864066587902</v>
      </c>
      <c r="BM801" s="60">
        <v>222.93257691299675</v>
      </c>
      <c r="BN801" s="60">
        <v>2908.6082101586503</v>
      </c>
      <c r="BO801" s="60">
        <v>2209.0498554891551</v>
      </c>
      <c r="BP801" s="60">
        <v>1321.3836894066192</v>
      </c>
      <c r="BQ801" s="60">
        <v>977.96437252201417</v>
      </c>
      <c r="BR801" s="60">
        <v>1282.5903195233202</v>
      </c>
      <c r="BS801" s="60">
        <v>1376.9150654840496</v>
      </c>
      <c r="BT801" s="60">
        <v>851.4452029205986</v>
      </c>
      <c r="BU801" s="60">
        <v>13421.477599669301</v>
      </c>
      <c r="BV801" s="60">
        <v>415.12079941151615</v>
      </c>
      <c r="BW801" s="60">
        <v>200.40083118962738</v>
      </c>
      <c r="BX801" s="60">
        <v>105.46967865581929</v>
      </c>
      <c r="BY801" s="60">
        <v>181.08261510517016</v>
      </c>
      <c r="BZ801" s="60">
        <v>88.568087786668912</v>
      </c>
      <c r="CA801" s="60">
        <v>1155.5505743554652</v>
      </c>
      <c r="CB801" s="60">
        <v>877.62553250549854</v>
      </c>
      <c r="CC801" s="60">
        <v>524.96780965714049</v>
      </c>
      <c r="CD801" s="60">
        <v>388.53197499066221</v>
      </c>
      <c r="CE801" s="60">
        <v>509.55573019822123</v>
      </c>
      <c r="CF801" s="60">
        <v>547.0296718553235</v>
      </c>
      <c r="CG801" s="60">
        <v>338.26763764165662</v>
      </c>
      <c r="CH801" s="60">
        <v>5332.1709433527703</v>
      </c>
    </row>
    <row r="802" spans="1:86">
      <c r="A802" s="57" t="s">
        <v>86</v>
      </c>
      <c r="B802" s="57" t="s">
        <v>701</v>
      </c>
      <c r="C802" s="58" t="s">
        <v>129</v>
      </c>
      <c r="D802" s="58" t="s">
        <v>109</v>
      </c>
      <c r="E802" s="58"/>
      <c r="F802" s="65"/>
      <c r="G802" s="58" t="s">
        <v>130</v>
      </c>
      <c r="H802" s="63">
        <v>353</v>
      </c>
      <c r="I802" s="60">
        <v>0</v>
      </c>
      <c r="J802" s="60">
        <v>0</v>
      </c>
      <c r="K802" s="60">
        <v>0</v>
      </c>
      <c r="L802" s="60">
        <v>0</v>
      </c>
      <c r="M802" s="60">
        <v>0</v>
      </c>
      <c r="N802" s="60">
        <v>0</v>
      </c>
      <c r="O802" s="60">
        <v>0</v>
      </c>
      <c r="P802" s="60">
        <v>0</v>
      </c>
      <c r="Q802" s="60">
        <v>0</v>
      </c>
      <c r="R802" s="60">
        <v>0</v>
      </c>
      <c r="S802" s="60">
        <v>0</v>
      </c>
      <c r="T802" s="60">
        <v>0</v>
      </c>
      <c r="U802" s="60">
        <v>0</v>
      </c>
      <c r="V802" s="60">
        <v>1771.8971141</v>
      </c>
      <c r="W802" s="60">
        <v>421.16995589999999</v>
      </c>
      <c r="X802" s="60">
        <v>181.31913</v>
      </c>
      <c r="Y802" s="60">
        <v>550.97846000000004</v>
      </c>
      <c r="Z802" s="60">
        <v>200.54942</v>
      </c>
      <c r="AA802" s="60">
        <v>3140.2682300000001</v>
      </c>
      <c r="AB802" s="60">
        <v>164.16085000000001</v>
      </c>
      <c r="AC802" s="60">
        <v>90.914209999999997</v>
      </c>
      <c r="AD802" s="60">
        <v>21.890170000000001</v>
      </c>
      <c r="AE802" s="60">
        <v>13.18126</v>
      </c>
      <c r="AF802" s="60">
        <v>14.18357</v>
      </c>
      <c r="AG802" s="60">
        <v>14.57183</v>
      </c>
      <c r="AH802" s="60">
        <v>6585.0842000000002</v>
      </c>
      <c r="AI802" s="60">
        <v>6.7698</v>
      </c>
      <c r="AJ802" s="60">
        <v>0.18309</v>
      </c>
      <c r="AK802" s="60">
        <v>0</v>
      </c>
      <c r="AL802" s="60">
        <v>0</v>
      </c>
      <c r="AM802" s="60">
        <v>0</v>
      </c>
      <c r="AN802" s="60">
        <v>0</v>
      </c>
      <c r="AO802" s="60">
        <v>0</v>
      </c>
      <c r="AP802" s="60">
        <v>0</v>
      </c>
      <c r="AQ802" s="60">
        <v>0</v>
      </c>
      <c r="AR802" s="60">
        <v>0</v>
      </c>
      <c r="AS802" s="60">
        <v>0</v>
      </c>
      <c r="AT802" s="60">
        <v>0</v>
      </c>
      <c r="AU802" s="60">
        <v>6.95289</v>
      </c>
      <c r="AV802" s="60">
        <v>0</v>
      </c>
      <c r="AW802" s="60">
        <v>0</v>
      </c>
      <c r="AX802" s="60">
        <v>0</v>
      </c>
      <c r="AY802" s="60">
        <v>0</v>
      </c>
      <c r="AZ802" s="60">
        <v>0</v>
      </c>
      <c r="BA802" s="60">
        <v>0</v>
      </c>
      <c r="BB802" s="60">
        <v>0</v>
      </c>
      <c r="BC802" s="60">
        <v>0</v>
      </c>
      <c r="BD802" s="60">
        <v>0</v>
      </c>
      <c r="BE802" s="60">
        <v>0</v>
      </c>
      <c r="BF802" s="60">
        <v>0</v>
      </c>
      <c r="BG802" s="60">
        <v>0</v>
      </c>
      <c r="BH802" s="60">
        <v>0</v>
      </c>
      <c r="BI802" s="60">
        <v>0</v>
      </c>
      <c r="BJ802" s="60">
        <v>0</v>
      </c>
      <c r="BK802" s="60">
        <v>0</v>
      </c>
      <c r="BL802" s="60">
        <v>0</v>
      </c>
      <c r="BM802" s="60">
        <v>0</v>
      </c>
      <c r="BN802" s="60">
        <v>0</v>
      </c>
      <c r="BO802" s="60">
        <v>0</v>
      </c>
      <c r="BP802" s="60">
        <v>0</v>
      </c>
      <c r="BQ802" s="60">
        <v>0</v>
      </c>
      <c r="BR802" s="60">
        <v>0</v>
      </c>
      <c r="BS802" s="60">
        <v>0</v>
      </c>
      <c r="BT802" s="60">
        <v>0</v>
      </c>
      <c r="BU802" s="60">
        <v>0</v>
      </c>
      <c r="BV802" s="60">
        <v>0</v>
      </c>
      <c r="BW802" s="60">
        <v>0</v>
      </c>
      <c r="BX802" s="60">
        <v>0</v>
      </c>
      <c r="BY802" s="60">
        <v>0</v>
      </c>
      <c r="BZ802" s="60">
        <v>0</v>
      </c>
      <c r="CA802" s="60">
        <v>0</v>
      </c>
      <c r="CB802" s="60">
        <v>0</v>
      </c>
      <c r="CC802" s="60">
        <v>0</v>
      </c>
      <c r="CD802" s="60">
        <v>0</v>
      </c>
      <c r="CE802" s="60">
        <v>0</v>
      </c>
      <c r="CF802" s="60">
        <v>0</v>
      </c>
      <c r="CG802" s="60">
        <v>0</v>
      </c>
      <c r="CH802" s="60">
        <v>0</v>
      </c>
    </row>
    <row r="803" spans="1:86">
      <c r="A803" s="57" t="s">
        <v>86</v>
      </c>
      <c r="B803" s="57" t="s">
        <v>701</v>
      </c>
      <c r="C803" s="58" t="s">
        <v>129</v>
      </c>
      <c r="D803" s="58" t="s">
        <v>109</v>
      </c>
      <c r="E803" s="58"/>
      <c r="F803" s="65"/>
      <c r="G803" s="58" t="s">
        <v>130</v>
      </c>
      <c r="H803" s="63">
        <v>353</v>
      </c>
      <c r="I803" s="60">
        <v>3.56</v>
      </c>
      <c r="J803" s="60">
        <v>227.15</v>
      </c>
      <c r="K803" s="60">
        <v>38.36</v>
      </c>
      <c r="L803" s="60">
        <v>484.35</v>
      </c>
      <c r="M803" s="60">
        <v>-10.58</v>
      </c>
      <c r="N803" s="60">
        <v>72.67</v>
      </c>
      <c r="O803" s="60">
        <v>102.45</v>
      </c>
      <c r="P803" s="60">
        <v>221.85</v>
      </c>
      <c r="Q803" s="60">
        <v>239.54</v>
      </c>
      <c r="R803" s="60">
        <v>797.03</v>
      </c>
      <c r="S803" s="60">
        <v>617.17999999999995</v>
      </c>
      <c r="T803" s="60">
        <v>508.22</v>
      </c>
      <c r="U803" s="60">
        <v>3301.7799999999997</v>
      </c>
      <c r="V803" s="60">
        <v>174.32918470000001</v>
      </c>
      <c r="W803" s="60">
        <v>158.1305294</v>
      </c>
      <c r="X803" s="60">
        <v>196.9187943</v>
      </c>
      <c r="Y803" s="60">
        <v>170.36484440000001</v>
      </c>
      <c r="Z803" s="60">
        <v>176.29701929999999</v>
      </c>
      <c r="AA803" s="60">
        <v>167.58783930000001</v>
      </c>
      <c r="AB803" s="60">
        <v>174.6966194</v>
      </c>
      <c r="AC803" s="60">
        <v>244.55231430000001</v>
      </c>
      <c r="AD803" s="60">
        <v>234.76059939999999</v>
      </c>
      <c r="AE803" s="60">
        <v>222.21942000000001</v>
      </c>
      <c r="AF803" s="60">
        <v>150.12774999999999</v>
      </c>
      <c r="AG803" s="60">
        <v>157.57482999999999</v>
      </c>
      <c r="AH803" s="60">
        <v>2227.5597445000003</v>
      </c>
      <c r="AI803" s="60">
        <v>7639.86535</v>
      </c>
      <c r="AJ803" s="60">
        <v>8268.6849000000002</v>
      </c>
      <c r="AK803" s="60">
        <v>7660.6718600000004</v>
      </c>
      <c r="AL803" s="60">
        <v>6367.4505600000002</v>
      </c>
      <c r="AM803" s="60">
        <v>6693.3145199999999</v>
      </c>
      <c r="AN803" s="60">
        <v>8750.0965300000007</v>
      </c>
      <c r="AO803" s="60">
        <v>6272.3057799999997</v>
      </c>
      <c r="AP803" s="60">
        <v>10306.44204</v>
      </c>
      <c r="AQ803" s="60">
        <v>4776.87111</v>
      </c>
      <c r="AR803" s="60">
        <v>5091.70201</v>
      </c>
      <c r="AS803" s="60">
        <v>4144.1912400000001</v>
      </c>
      <c r="AT803" s="60">
        <v>4206.7310500000003</v>
      </c>
      <c r="AU803" s="60">
        <v>80178.326950000002</v>
      </c>
      <c r="AV803" s="60">
        <v>2036.9286911121708</v>
      </c>
      <c r="AW803" s="60">
        <v>2204.5835546795297</v>
      </c>
      <c r="AX803" s="60">
        <v>2042.4760895595678</v>
      </c>
      <c r="AY803" s="60">
        <v>1697.679493121205</v>
      </c>
      <c r="AZ803" s="60">
        <v>1784.560821405797</v>
      </c>
      <c r="BA803" s="60">
        <v>2332.936754174345</v>
      </c>
      <c r="BB803" s="60">
        <v>1672.3121439189636</v>
      </c>
      <c r="BC803" s="60">
        <v>2747.8871070104201</v>
      </c>
      <c r="BD803" s="60">
        <v>1273.6017419081663</v>
      </c>
      <c r="BE803" s="60">
        <v>1357.5414533663879</v>
      </c>
      <c r="BF803" s="60">
        <v>1104.9176459911985</v>
      </c>
      <c r="BG803" s="60">
        <v>1121.591902949549</v>
      </c>
      <c r="BH803" s="60">
        <v>21377.017399197299</v>
      </c>
      <c r="BI803" s="60">
        <v>0</v>
      </c>
      <c r="BJ803" s="60">
        <v>0</v>
      </c>
      <c r="BK803" s="60">
        <v>0</v>
      </c>
      <c r="BL803" s="60">
        <v>0</v>
      </c>
      <c r="BM803" s="60">
        <v>0</v>
      </c>
      <c r="BN803" s="60">
        <v>0</v>
      </c>
      <c r="BO803" s="60">
        <v>0</v>
      </c>
      <c r="BP803" s="60">
        <v>0</v>
      </c>
      <c r="BQ803" s="60">
        <v>0</v>
      </c>
      <c r="BR803" s="60">
        <v>0</v>
      </c>
      <c r="BS803" s="60">
        <v>0</v>
      </c>
      <c r="BT803" s="60">
        <v>0</v>
      </c>
      <c r="BU803" s="60">
        <v>0</v>
      </c>
      <c r="BV803" s="60">
        <v>0</v>
      </c>
      <c r="BW803" s="60">
        <v>0</v>
      </c>
      <c r="BX803" s="60">
        <v>0</v>
      </c>
      <c r="BY803" s="60">
        <v>0</v>
      </c>
      <c r="BZ803" s="60">
        <v>0</v>
      </c>
      <c r="CA803" s="60">
        <v>0</v>
      </c>
      <c r="CB803" s="60">
        <v>0</v>
      </c>
      <c r="CC803" s="60">
        <v>0</v>
      </c>
      <c r="CD803" s="60">
        <v>0</v>
      </c>
      <c r="CE803" s="60">
        <v>0</v>
      </c>
      <c r="CF803" s="60">
        <v>0</v>
      </c>
      <c r="CG803" s="60">
        <v>0</v>
      </c>
      <c r="CH803" s="60">
        <v>0</v>
      </c>
    </row>
    <row r="804" spans="1:86">
      <c r="A804" s="57" t="s">
        <v>86</v>
      </c>
      <c r="B804" s="57" t="s">
        <v>701</v>
      </c>
      <c r="C804" s="58" t="s">
        <v>129</v>
      </c>
      <c r="D804" s="58" t="s">
        <v>109</v>
      </c>
      <c r="E804" s="58" t="s">
        <v>129</v>
      </c>
      <c r="F804" s="65"/>
      <c r="G804" s="58" t="s">
        <v>130</v>
      </c>
      <c r="H804" s="63">
        <v>353</v>
      </c>
      <c r="I804" s="60">
        <v>1550.53</v>
      </c>
      <c r="J804" s="60">
        <v>1367.88</v>
      </c>
      <c r="K804" s="60">
        <v>1849.5</v>
      </c>
      <c r="L804" s="60">
        <v>962.59</v>
      </c>
      <c r="M804" s="60">
        <v>1290.17</v>
      </c>
      <c r="N804" s="60">
        <v>1837.92</v>
      </c>
      <c r="O804" s="60">
        <v>891.4</v>
      </c>
      <c r="P804" s="60">
        <v>-613.29</v>
      </c>
      <c r="Q804" s="60">
        <v>46.03</v>
      </c>
      <c r="R804" s="60">
        <v>484.24</v>
      </c>
      <c r="S804" s="60">
        <v>205.33</v>
      </c>
      <c r="T804" s="60">
        <v>146.79</v>
      </c>
      <c r="U804" s="60">
        <v>10019.090000000002</v>
      </c>
      <c r="V804" s="60">
        <v>0</v>
      </c>
      <c r="W804" s="60">
        <v>0</v>
      </c>
      <c r="X804" s="60">
        <v>0</v>
      </c>
      <c r="Y804" s="60">
        <v>0</v>
      </c>
      <c r="Z804" s="60">
        <v>0</v>
      </c>
      <c r="AA804" s="60">
        <v>0</v>
      </c>
      <c r="AB804" s="60">
        <v>0</v>
      </c>
      <c r="AC804" s="60">
        <v>0</v>
      </c>
      <c r="AD804" s="60">
        <v>0</v>
      </c>
      <c r="AE804" s="60">
        <v>0</v>
      </c>
      <c r="AF804" s="60">
        <v>0</v>
      </c>
      <c r="AG804" s="60">
        <v>0</v>
      </c>
      <c r="AH804" s="60">
        <v>0</v>
      </c>
      <c r="AI804" s="60">
        <v>0</v>
      </c>
      <c r="AJ804" s="60">
        <v>0</v>
      </c>
      <c r="AK804" s="60">
        <v>0</v>
      </c>
      <c r="AL804" s="60">
        <v>0</v>
      </c>
      <c r="AM804" s="60">
        <v>0</v>
      </c>
      <c r="AN804" s="60">
        <v>0</v>
      </c>
      <c r="AO804" s="60">
        <v>0</v>
      </c>
      <c r="AP804" s="60">
        <v>0</v>
      </c>
      <c r="AQ804" s="60">
        <v>0</v>
      </c>
      <c r="AR804" s="60">
        <v>0</v>
      </c>
      <c r="AS804" s="60">
        <v>0</v>
      </c>
      <c r="AT804" s="60">
        <v>0</v>
      </c>
      <c r="AU804" s="60">
        <v>0</v>
      </c>
      <c r="AV804" s="60">
        <v>0</v>
      </c>
      <c r="AW804" s="60">
        <v>0</v>
      </c>
      <c r="AX804" s="60">
        <v>0</v>
      </c>
      <c r="AY804" s="60">
        <v>0</v>
      </c>
      <c r="AZ804" s="60">
        <v>0</v>
      </c>
      <c r="BA804" s="60">
        <v>0</v>
      </c>
      <c r="BB804" s="60">
        <v>0</v>
      </c>
      <c r="BC804" s="60">
        <v>0</v>
      </c>
      <c r="BD804" s="60">
        <v>0</v>
      </c>
      <c r="BE804" s="60">
        <v>0</v>
      </c>
      <c r="BF804" s="60">
        <v>0</v>
      </c>
      <c r="BG804" s="60">
        <v>0</v>
      </c>
      <c r="BH804" s="60">
        <v>0</v>
      </c>
      <c r="BI804" s="60">
        <v>0</v>
      </c>
      <c r="BJ804" s="60">
        <v>0</v>
      </c>
      <c r="BK804" s="60">
        <v>0</v>
      </c>
      <c r="BL804" s="60">
        <v>0</v>
      </c>
      <c r="BM804" s="60">
        <v>0</v>
      </c>
      <c r="BN804" s="60">
        <v>0</v>
      </c>
      <c r="BO804" s="60">
        <v>0</v>
      </c>
      <c r="BP804" s="60">
        <v>0</v>
      </c>
      <c r="BQ804" s="60">
        <v>0</v>
      </c>
      <c r="BR804" s="60">
        <v>0</v>
      </c>
      <c r="BS804" s="60">
        <v>0</v>
      </c>
      <c r="BT804" s="60">
        <v>0</v>
      </c>
      <c r="BU804" s="60">
        <v>0</v>
      </c>
      <c r="BV804" s="60">
        <v>0</v>
      </c>
      <c r="BW804" s="60">
        <v>0</v>
      </c>
      <c r="BX804" s="60">
        <v>0</v>
      </c>
      <c r="BY804" s="60">
        <v>0</v>
      </c>
      <c r="BZ804" s="60">
        <v>0</v>
      </c>
      <c r="CA804" s="60">
        <v>0</v>
      </c>
      <c r="CB804" s="60">
        <v>0</v>
      </c>
      <c r="CC804" s="60">
        <v>0</v>
      </c>
      <c r="CD804" s="60">
        <v>0</v>
      </c>
      <c r="CE804" s="60">
        <v>0</v>
      </c>
      <c r="CF804" s="60">
        <v>0</v>
      </c>
      <c r="CG804" s="60">
        <v>0</v>
      </c>
      <c r="CH804" s="60">
        <v>0</v>
      </c>
    </row>
    <row r="805" spans="1:86">
      <c r="A805" s="57" t="s">
        <v>86</v>
      </c>
      <c r="B805" s="57" t="s">
        <v>701</v>
      </c>
      <c r="C805" s="58" t="s">
        <v>129</v>
      </c>
      <c r="D805" s="58" t="s">
        <v>109</v>
      </c>
      <c r="E805" s="58"/>
      <c r="F805" s="65"/>
      <c r="G805" s="58" t="s">
        <v>130</v>
      </c>
      <c r="H805" s="63">
        <v>353</v>
      </c>
      <c r="I805" s="60">
        <v>5164.45</v>
      </c>
      <c r="J805" s="60">
        <v>5487.77</v>
      </c>
      <c r="K805" s="60">
        <v>3875.81</v>
      </c>
      <c r="L805" s="60">
        <v>2162.79</v>
      </c>
      <c r="M805" s="60">
        <v>7368.44</v>
      </c>
      <c r="N805" s="60">
        <v>4628.1099999999997</v>
      </c>
      <c r="O805" s="60">
        <v>6424.53</v>
      </c>
      <c r="P805" s="60">
        <v>3752.24</v>
      </c>
      <c r="Q805" s="60">
        <v>3822.51</v>
      </c>
      <c r="R805" s="60">
        <v>4145.33</v>
      </c>
      <c r="S805" s="60">
        <v>3315.4100000000003</v>
      </c>
      <c r="T805" s="60">
        <v>7924.14</v>
      </c>
      <c r="U805" s="60">
        <v>58071.530000000006</v>
      </c>
      <c r="V805" s="60">
        <v>11368.1352575</v>
      </c>
      <c r="W805" s="60">
        <v>5656.1632179999997</v>
      </c>
      <c r="X805" s="60">
        <v>3404.9624656999999</v>
      </c>
      <c r="Y805" s="60">
        <v>2217.4539114999998</v>
      </c>
      <c r="Z805" s="60">
        <v>2200.0895326</v>
      </c>
      <c r="AA805" s="60">
        <v>1339.1998412</v>
      </c>
      <c r="AB805" s="60">
        <v>277.6264127</v>
      </c>
      <c r="AC805" s="60">
        <v>283.11118019999998</v>
      </c>
      <c r="AD805" s="60">
        <v>257.40801069999998</v>
      </c>
      <c r="AE805" s="60">
        <v>269.42178999999999</v>
      </c>
      <c r="AF805" s="60">
        <v>254.64206909999999</v>
      </c>
      <c r="AG805" s="60">
        <v>104.8853936</v>
      </c>
      <c r="AH805" s="60">
        <v>27633.099082799999</v>
      </c>
      <c r="AI805" s="60">
        <v>0</v>
      </c>
      <c r="AJ805" s="60">
        <v>0</v>
      </c>
      <c r="AK805" s="60">
        <v>0</v>
      </c>
      <c r="AL805" s="60">
        <v>0</v>
      </c>
      <c r="AM805" s="60">
        <v>0</v>
      </c>
      <c r="AN805" s="60">
        <v>0</v>
      </c>
      <c r="AO805" s="60">
        <v>0</v>
      </c>
      <c r="AP805" s="60">
        <v>0</v>
      </c>
      <c r="AQ805" s="60">
        <v>0</v>
      </c>
      <c r="AR805" s="60">
        <v>0</v>
      </c>
      <c r="AS805" s="60">
        <v>0</v>
      </c>
      <c r="AT805" s="60">
        <v>0</v>
      </c>
      <c r="AU805" s="60">
        <v>0</v>
      </c>
      <c r="AV805" s="60">
        <v>0</v>
      </c>
      <c r="AW805" s="60">
        <v>0</v>
      </c>
      <c r="AX805" s="60">
        <v>0</v>
      </c>
      <c r="AY805" s="60">
        <v>0</v>
      </c>
      <c r="AZ805" s="60">
        <v>0</v>
      </c>
      <c r="BA805" s="60">
        <v>0</v>
      </c>
      <c r="BB805" s="60">
        <v>0</v>
      </c>
      <c r="BC805" s="60">
        <v>0</v>
      </c>
      <c r="BD805" s="60">
        <v>0</v>
      </c>
      <c r="BE805" s="60">
        <v>0</v>
      </c>
      <c r="BF805" s="60">
        <v>0</v>
      </c>
      <c r="BG805" s="60">
        <v>0</v>
      </c>
      <c r="BH805" s="60">
        <v>0</v>
      </c>
      <c r="BI805" s="60">
        <v>0</v>
      </c>
      <c r="BJ805" s="60">
        <v>0</v>
      </c>
      <c r="BK805" s="60">
        <v>0</v>
      </c>
      <c r="BL805" s="60">
        <v>0</v>
      </c>
      <c r="BM805" s="60">
        <v>0</v>
      </c>
      <c r="BN805" s="60">
        <v>0</v>
      </c>
      <c r="BO805" s="60">
        <v>0</v>
      </c>
      <c r="BP805" s="60">
        <v>0</v>
      </c>
      <c r="BQ805" s="60">
        <v>0</v>
      </c>
      <c r="BR805" s="60">
        <v>0</v>
      </c>
      <c r="BS805" s="60">
        <v>0</v>
      </c>
      <c r="BT805" s="60">
        <v>0</v>
      </c>
      <c r="BU805" s="60">
        <v>0</v>
      </c>
      <c r="BV805" s="60">
        <v>0</v>
      </c>
      <c r="BW805" s="60">
        <v>0</v>
      </c>
      <c r="BX805" s="60">
        <v>0</v>
      </c>
      <c r="BY805" s="60">
        <v>0</v>
      </c>
      <c r="BZ805" s="60">
        <v>0</v>
      </c>
      <c r="CA805" s="60">
        <v>0</v>
      </c>
      <c r="CB805" s="60">
        <v>0</v>
      </c>
      <c r="CC805" s="60">
        <v>0</v>
      </c>
      <c r="CD805" s="60">
        <v>0</v>
      </c>
      <c r="CE805" s="60">
        <v>0</v>
      </c>
      <c r="CF805" s="60">
        <v>0</v>
      </c>
      <c r="CG805" s="60">
        <v>0</v>
      </c>
      <c r="CH805" s="60">
        <v>0</v>
      </c>
    </row>
    <row r="806" spans="1:86">
      <c r="A806" s="57" t="s">
        <v>86</v>
      </c>
      <c r="B806" s="57" t="s">
        <v>701</v>
      </c>
      <c r="C806" s="58" t="s">
        <v>129</v>
      </c>
      <c r="D806" s="58" t="s">
        <v>109</v>
      </c>
      <c r="E806" s="58"/>
      <c r="F806" s="65"/>
      <c r="G806" s="58" t="s">
        <v>130</v>
      </c>
      <c r="H806" s="63">
        <v>353</v>
      </c>
      <c r="I806" s="60">
        <v>0</v>
      </c>
      <c r="J806" s="60">
        <v>0</v>
      </c>
      <c r="K806" s="60">
        <v>0</v>
      </c>
      <c r="L806" s="60">
        <v>0</v>
      </c>
      <c r="M806" s="60">
        <v>0</v>
      </c>
      <c r="N806" s="60">
        <v>0</v>
      </c>
      <c r="O806" s="60">
        <v>0</v>
      </c>
      <c r="P806" s="60">
        <v>0</v>
      </c>
      <c r="Q806" s="60">
        <v>0</v>
      </c>
      <c r="R806" s="60">
        <v>0</v>
      </c>
      <c r="S806" s="60">
        <v>0</v>
      </c>
      <c r="T806" s="60">
        <v>0</v>
      </c>
      <c r="U806" s="60">
        <v>0</v>
      </c>
      <c r="V806" s="60">
        <v>0</v>
      </c>
      <c r="W806" s="60">
        <v>0</v>
      </c>
      <c r="X806" s="60">
        <v>0</v>
      </c>
      <c r="Y806" s="60">
        <v>0</v>
      </c>
      <c r="Z806" s="60">
        <v>0</v>
      </c>
      <c r="AA806" s="60">
        <v>0</v>
      </c>
      <c r="AB806" s="60">
        <v>0</v>
      </c>
      <c r="AC806" s="60">
        <v>0</v>
      </c>
      <c r="AD806" s="60">
        <v>0</v>
      </c>
      <c r="AE806" s="60">
        <v>0</v>
      </c>
      <c r="AF806" s="60">
        <v>0</v>
      </c>
      <c r="AG806" s="60">
        <v>0</v>
      </c>
      <c r="AH806" s="60">
        <v>0</v>
      </c>
      <c r="AI806" s="60">
        <v>0</v>
      </c>
      <c r="AJ806" s="60">
        <v>0</v>
      </c>
      <c r="AK806" s="60">
        <v>0</v>
      </c>
      <c r="AL806" s="60">
        <v>0</v>
      </c>
      <c r="AM806" s="60">
        <v>0</v>
      </c>
      <c r="AN806" s="60">
        <v>0</v>
      </c>
      <c r="AO806" s="60">
        <v>0</v>
      </c>
      <c r="AP806" s="60">
        <v>0</v>
      </c>
      <c r="AQ806" s="60">
        <v>0</v>
      </c>
      <c r="AR806" s="60">
        <v>0</v>
      </c>
      <c r="AS806" s="60">
        <v>0</v>
      </c>
      <c r="AT806" s="60">
        <v>0</v>
      </c>
      <c r="AU806" s="60">
        <v>0</v>
      </c>
      <c r="AV806" s="60">
        <v>158.252053645725</v>
      </c>
      <c r="AW806" s="60">
        <v>158.252053645725</v>
      </c>
      <c r="AX806" s="60">
        <v>158.252053645725</v>
      </c>
      <c r="AY806" s="60">
        <v>158.252053645725</v>
      </c>
      <c r="AZ806" s="60">
        <v>158.252053645725</v>
      </c>
      <c r="BA806" s="60">
        <v>158.252053645725</v>
      </c>
      <c r="BB806" s="60">
        <v>158.252053645725</v>
      </c>
      <c r="BC806" s="60">
        <v>158.252053645725</v>
      </c>
      <c r="BD806" s="60">
        <v>158.252053645725</v>
      </c>
      <c r="BE806" s="60">
        <v>158.252053645725</v>
      </c>
      <c r="BF806" s="60">
        <v>158.252053645725</v>
      </c>
      <c r="BG806" s="60">
        <v>158.25205364572503</v>
      </c>
      <c r="BH806" s="60">
        <v>1899.0246437487001</v>
      </c>
      <c r="BI806" s="60">
        <v>80.153973904475251</v>
      </c>
      <c r="BJ806" s="60">
        <v>80.153973904475251</v>
      </c>
      <c r="BK806" s="60">
        <v>80.153973904475251</v>
      </c>
      <c r="BL806" s="60">
        <v>80.153973904475251</v>
      </c>
      <c r="BM806" s="60">
        <v>80.153973904475251</v>
      </c>
      <c r="BN806" s="60">
        <v>80.153973904475251</v>
      </c>
      <c r="BO806" s="60">
        <v>80.153973904475251</v>
      </c>
      <c r="BP806" s="60">
        <v>80.153973904475251</v>
      </c>
      <c r="BQ806" s="60">
        <v>80.153973904475251</v>
      </c>
      <c r="BR806" s="60">
        <v>80.153973904475251</v>
      </c>
      <c r="BS806" s="60">
        <v>80.153973904475251</v>
      </c>
      <c r="BT806" s="60">
        <v>80.153973904475151</v>
      </c>
      <c r="BU806" s="60">
        <v>961.84768685370295</v>
      </c>
      <c r="BV806" s="60">
        <v>667.00143486619163</v>
      </c>
      <c r="BW806" s="60">
        <v>667.00143486619163</v>
      </c>
      <c r="BX806" s="60">
        <v>667.00143486619163</v>
      </c>
      <c r="BY806" s="60">
        <v>667.00143486619163</v>
      </c>
      <c r="BZ806" s="60">
        <v>667.00143486619163</v>
      </c>
      <c r="CA806" s="60">
        <v>667.00143486619163</v>
      </c>
      <c r="CB806" s="60">
        <v>667.00143486619163</v>
      </c>
      <c r="CC806" s="60">
        <v>667.00143486619163</v>
      </c>
      <c r="CD806" s="60">
        <v>667.00143486619163</v>
      </c>
      <c r="CE806" s="60">
        <v>667.00143486619163</v>
      </c>
      <c r="CF806" s="60">
        <v>667.00143486619163</v>
      </c>
      <c r="CG806" s="60">
        <v>667.00143486619163</v>
      </c>
      <c r="CH806" s="60">
        <v>8004.0172183942996</v>
      </c>
    </row>
    <row r="807" spans="1:86">
      <c r="A807" s="57" t="s">
        <v>86</v>
      </c>
      <c r="B807" s="57" t="s">
        <v>701</v>
      </c>
      <c r="C807" s="58" t="s">
        <v>129</v>
      </c>
      <c r="D807" s="58" t="s">
        <v>109</v>
      </c>
      <c r="E807" s="58" t="s">
        <v>129</v>
      </c>
      <c r="F807" s="65"/>
      <c r="G807" s="58" t="s">
        <v>130</v>
      </c>
      <c r="H807" s="63">
        <v>353</v>
      </c>
      <c r="I807" s="60">
        <v>913.7399999999999</v>
      </c>
      <c r="J807" s="60">
        <v>1744.07</v>
      </c>
      <c r="K807" s="60">
        <v>1910.98</v>
      </c>
      <c r="L807" s="60">
        <v>916</v>
      </c>
      <c r="M807" s="60">
        <v>861.33999999999992</v>
      </c>
      <c r="N807" s="60">
        <v>355.56</v>
      </c>
      <c r="O807" s="60">
        <v>843.74</v>
      </c>
      <c r="P807" s="60">
        <v>474.96</v>
      </c>
      <c r="Q807" s="60">
        <v>136.13</v>
      </c>
      <c r="R807" s="60">
        <v>116.72</v>
      </c>
      <c r="S807" s="60">
        <v>121.08999999999999</v>
      </c>
      <c r="T807" s="60">
        <v>44.25</v>
      </c>
      <c r="U807" s="60">
        <v>8438.58</v>
      </c>
      <c r="V807" s="60">
        <v>0</v>
      </c>
      <c r="W807" s="60">
        <v>0</v>
      </c>
      <c r="X807" s="60">
        <v>0</v>
      </c>
      <c r="Y807" s="60">
        <v>0</v>
      </c>
      <c r="Z807" s="60">
        <v>0</v>
      </c>
      <c r="AA807" s="60">
        <v>0</v>
      </c>
      <c r="AB807" s="60">
        <v>0</v>
      </c>
      <c r="AC807" s="60">
        <v>0</v>
      </c>
      <c r="AD807" s="60">
        <v>0</v>
      </c>
      <c r="AE807" s="60">
        <v>0</v>
      </c>
      <c r="AF807" s="60">
        <v>0</v>
      </c>
      <c r="AG807" s="60">
        <v>0</v>
      </c>
      <c r="AH807" s="60">
        <v>0</v>
      </c>
      <c r="AI807" s="60">
        <v>0</v>
      </c>
      <c r="AJ807" s="60">
        <v>0</v>
      </c>
      <c r="AK807" s="60">
        <v>0</v>
      </c>
      <c r="AL807" s="60">
        <v>0</v>
      </c>
      <c r="AM807" s="60">
        <v>0</v>
      </c>
      <c r="AN807" s="60">
        <v>0</v>
      </c>
      <c r="AO807" s="60">
        <v>0</v>
      </c>
      <c r="AP807" s="60">
        <v>0</v>
      </c>
      <c r="AQ807" s="60">
        <v>0</v>
      </c>
      <c r="AR807" s="60">
        <v>0</v>
      </c>
      <c r="AS807" s="60">
        <v>0</v>
      </c>
      <c r="AT807" s="60">
        <v>0</v>
      </c>
      <c r="AU807" s="60">
        <v>0</v>
      </c>
      <c r="AV807" s="60">
        <v>0</v>
      </c>
      <c r="AW807" s="60">
        <v>0</v>
      </c>
      <c r="AX807" s="60">
        <v>0</v>
      </c>
      <c r="AY807" s="60">
        <v>0</v>
      </c>
      <c r="AZ807" s="60">
        <v>0</v>
      </c>
      <c r="BA807" s="60">
        <v>0</v>
      </c>
      <c r="BB807" s="60">
        <v>0</v>
      </c>
      <c r="BC807" s="60">
        <v>0</v>
      </c>
      <c r="BD807" s="60">
        <v>0</v>
      </c>
      <c r="BE807" s="60">
        <v>0</v>
      </c>
      <c r="BF807" s="60">
        <v>0</v>
      </c>
      <c r="BG807" s="60">
        <v>0</v>
      </c>
      <c r="BH807" s="60">
        <v>0</v>
      </c>
      <c r="BI807" s="60">
        <v>0</v>
      </c>
      <c r="BJ807" s="60">
        <v>0</v>
      </c>
      <c r="BK807" s="60">
        <v>0</v>
      </c>
      <c r="BL807" s="60">
        <v>0</v>
      </c>
      <c r="BM807" s="60">
        <v>0</v>
      </c>
      <c r="BN807" s="60">
        <v>0</v>
      </c>
      <c r="BO807" s="60">
        <v>0</v>
      </c>
      <c r="BP807" s="60">
        <v>0</v>
      </c>
      <c r="BQ807" s="60">
        <v>0</v>
      </c>
      <c r="BR807" s="60">
        <v>0</v>
      </c>
      <c r="BS807" s="60">
        <v>0</v>
      </c>
      <c r="BT807" s="60">
        <v>0</v>
      </c>
      <c r="BU807" s="60">
        <v>0</v>
      </c>
      <c r="BV807" s="60">
        <v>0</v>
      </c>
      <c r="BW807" s="60">
        <v>0</v>
      </c>
      <c r="BX807" s="60">
        <v>0</v>
      </c>
      <c r="BY807" s="60">
        <v>0</v>
      </c>
      <c r="BZ807" s="60">
        <v>0</v>
      </c>
      <c r="CA807" s="60">
        <v>0</v>
      </c>
      <c r="CB807" s="60">
        <v>0</v>
      </c>
      <c r="CC807" s="60">
        <v>0</v>
      </c>
      <c r="CD807" s="60">
        <v>0</v>
      </c>
      <c r="CE807" s="60">
        <v>0</v>
      </c>
      <c r="CF807" s="60">
        <v>0</v>
      </c>
      <c r="CG807" s="60">
        <v>0</v>
      </c>
      <c r="CH807" s="60">
        <v>0</v>
      </c>
    </row>
    <row r="808" spans="1:86">
      <c r="A808" s="57" t="s">
        <v>86</v>
      </c>
      <c r="B808" s="57" t="s">
        <v>701</v>
      </c>
      <c r="C808" s="58" t="s">
        <v>129</v>
      </c>
      <c r="D808" s="58" t="s">
        <v>109</v>
      </c>
      <c r="E808" s="58"/>
      <c r="F808" s="65"/>
      <c r="G808" s="58" t="s">
        <v>130</v>
      </c>
      <c r="H808" s="63">
        <v>353</v>
      </c>
      <c r="I808" s="60">
        <v>1888.58</v>
      </c>
      <c r="J808" s="60">
        <v>3297.4599999999996</v>
      </c>
      <c r="K808" s="60">
        <v>3971.11</v>
      </c>
      <c r="L808" s="60">
        <v>2645.2299999999996</v>
      </c>
      <c r="M808" s="60">
        <v>1401.4599999999998</v>
      </c>
      <c r="N808" s="60">
        <v>2052.92</v>
      </c>
      <c r="O808" s="60">
        <v>671.49999999999966</v>
      </c>
      <c r="P808" s="60">
        <v>1153.2700000000002</v>
      </c>
      <c r="Q808" s="60">
        <v>1391.8500000000004</v>
      </c>
      <c r="R808" s="60">
        <v>1460.4900000000002</v>
      </c>
      <c r="S808" s="60">
        <v>4284.05</v>
      </c>
      <c r="T808" s="60">
        <v>2913.1800000000003</v>
      </c>
      <c r="U808" s="60">
        <v>27131.1</v>
      </c>
      <c r="V808" s="60">
        <v>1457.69330395</v>
      </c>
      <c r="W808" s="60">
        <v>1251.76972475</v>
      </c>
      <c r="X808" s="60">
        <v>2275.77720245</v>
      </c>
      <c r="Y808" s="60">
        <v>2083.4013438500001</v>
      </c>
      <c r="Z808" s="60">
        <v>2026.0640935500001</v>
      </c>
      <c r="AA808" s="60">
        <v>1906.46273795</v>
      </c>
      <c r="AB808" s="60">
        <v>2216.5139268500002</v>
      </c>
      <c r="AC808" s="60">
        <v>2087.24993455</v>
      </c>
      <c r="AD808" s="60">
        <v>1884.0964106500001</v>
      </c>
      <c r="AE808" s="60">
        <v>5379.8742355499999</v>
      </c>
      <c r="AF808" s="60">
        <v>2817.9025780500001</v>
      </c>
      <c r="AG808" s="60">
        <v>2024.6483544499999</v>
      </c>
      <c r="AH808" s="60">
        <v>27411.453846600001</v>
      </c>
      <c r="AI808" s="60">
        <v>3626.6763847000002</v>
      </c>
      <c r="AJ808" s="60">
        <v>3265.7917563999999</v>
      </c>
      <c r="AK808" s="60">
        <v>4129.1415807000003</v>
      </c>
      <c r="AL808" s="60">
        <v>2382.9547849999999</v>
      </c>
      <c r="AM808" s="60">
        <v>2259.3740985999998</v>
      </c>
      <c r="AN808" s="60">
        <v>2324.3294175000001</v>
      </c>
      <c r="AO808" s="60">
        <v>2525.9703171000001</v>
      </c>
      <c r="AP808" s="60">
        <v>9973.3271328999999</v>
      </c>
      <c r="AQ808" s="60">
        <v>2533.1680802999999</v>
      </c>
      <c r="AR808" s="60">
        <v>1878.8841543999999</v>
      </c>
      <c r="AS808" s="60">
        <v>1716.4815017000001</v>
      </c>
      <c r="AT808" s="60">
        <v>3053.5334403000002</v>
      </c>
      <c r="AU808" s="60">
        <v>39669.632649600004</v>
      </c>
      <c r="AV808" s="60">
        <v>3337.7510524163731</v>
      </c>
      <c r="AW808" s="60">
        <v>3005.6169108119916</v>
      </c>
      <c r="AX808" s="60">
        <v>3800.1865053911306</v>
      </c>
      <c r="AY808" s="60">
        <v>2193.1126457957503</v>
      </c>
      <c r="AZ808" s="60">
        <v>2079.3772246178114</v>
      </c>
      <c r="BA808" s="60">
        <v>2139.1577677435116</v>
      </c>
      <c r="BB808" s="60">
        <v>2324.7346026906303</v>
      </c>
      <c r="BC808" s="60">
        <v>9178.7850921480494</v>
      </c>
      <c r="BD808" s="60">
        <v>2331.3589438635004</v>
      </c>
      <c r="BE808" s="60">
        <v>1729.1996578944297</v>
      </c>
      <c r="BF808" s="60">
        <v>1579.7350882814796</v>
      </c>
      <c r="BG808" s="60">
        <v>2810.2685126488432</v>
      </c>
      <c r="BH808" s="60">
        <v>36509.284004303503</v>
      </c>
      <c r="BI808" s="60">
        <v>3125.126958402695</v>
      </c>
      <c r="BJ808" s="60">
        <v>2814.1506922182061</v>
      </c>
      <c r="BK808" s="60">
        <v>3558.1039773347511</v>
      </c>
      <c r="BL808" s="60">
        <v>2053.4052254221792</v>
      </c>
      <c r="BM808" s="60">
        <v>1946.9150692461694</v>
      </c>
      <c r="BN808" s="60">
        <v>2002.8874242769109</v>
      </c>
      <c r="BO808" s="60">
        <v>2176.6424948740514</v>
      </c>
      <c r="BP808" s="60">
        <v>8594.0707639325447</v>
      </c>
      <c r="BQ808" s="60">
        <v>2182.844846953607</v>
      </c>
      <c r="BR808" s="60">
        <v>1619.044794678256</v>
      </c>
      <c r="BS808" s="60">
        <v>1479.1015369312972</v>
      </c>
      <c r="BT808" s="60">
        <v>2631.2465548390319</v>
      </c>
      <c r="BU808" s="60">
        <v>34183.540339109699</v>
      </c>
      <c r="BV808" s="60">
        <v>2576.9764922466884</v>
      </c>
      <c r="BW808" s="60">
        <v>2320.5457813440908</v>
      </c>
      <c r="BX808" s="60">
        <v>2934.0088990328909</v>
      </c>
      <c r="BY808" s="60">
        <v>1693.2358478242695</v>
      </c>
      <c r="BZ808" s="60">
        <v>1605.4241740030186</v>
      </c>
      <c r="CA808" s="60">
        <v>1651.5789206900554</v>
      </c>
      <c r="CB808" s="60">
        <v>1794.8571741170313</v>
      </c>
      <c r="CC808" s="60">
        <v>7086.6619584243281</v>
      </c>
      <c r="CD808" s="60">
        <v>1799.9716272955418</v>
      </c>
      <c r="CE808" s="60">
        <v>1335.0626810735184</v>
      </c>
      <c r="CF808" s="60">
        <v>1219.665613926315</v>
      </c>
      <c r="CG808" s="60">
        <v>2169.723201809451</v>
      </c>
      <c r="CH808" s="60">
        <v>28187.712371787198</v>
      </c>
    </row>
    <row r="809" spans="1:86">
      <c r="A809" s="57" t="s">
        <v>86</v>
      </c>
      <c r="B809" s="57" t="s">
        <v>701</v>
      </c>
      <c r="C809" s="58" t="s">
        <v>129</v>
      </c>
      <c r="D809" s="58" t="s">
        <v>109</v>
      </c>
      <c r="E809" s="58"/>
      <c r="F809" s="65"/>
      <c r="G809" s="58" t="s">
        <v>130</v>
      </c>
      <c r="H809" s="63">
        <v>353</v>
      </c>
      <c r="I809" s="60">
        <v>0</v>
      </c>
      <c r="J809" s="60">
        <v>0</v>
      </c>
      <c r="K809" s="60">
        <v>0</v>
      </c>
      <c r="L809" s="60">
        <v>0</v>
      </c>
      <c r="M809" s="60">
        <v>0</v>
      </c>
      <c r="N809" s="60">
        <v>0</v>
      </c>
      <c r="O809" s="60">
        <v>0</v>
      </c>
      <c r="P809" s="60">
        <v>0</v>
      </c>
      <c r="Q809" s="60">
        <v>0</v>
      </c>
      <c r="R809" s="60">
        <v>0</v>
      </c>
      <c r="S809" s="60">
        <v>0</v>
      </c>
      <c r="T809" s="60">
        <v>0</v>
      </c>
      <c r="U809" s="60">
        <v>0</v>
      </c>
      <c r="V809" s="60">
        <v>833.33333333333303</v>
      </c>
      <c r="W809" s="60">
        <v>833.33333333333303</v>
      </c>
      <c r="X809" s="60">
        <v>833.33333333333303</v>
      </c>
      <c r="Y809" s="60">
        <v>833.33333333333303</v>
      </c>
      <c r="Z809" s="60">
        <v>833.33333333333303</v>
      </c>
      <c r="AA809" s="60">
        <v>833.33333333333303</v>
      </c>
      <c r="AB809" s="60">
        <v>833.33333333333303</v>
      </c>
      <c r="AC809" s="60">
        <v>833.33333333333303</v>
      </c>
      <c r="AD809" s="60">
        <v>833.33333333333303</v>
      </c>
      <c r="AE809" s="60">
        <v>833.33333333333303</v>
      </c>
      <c r="AF809" s="60">
        <v>833.33333333333303</v>
      </c>
      <c r="AG809" s="60">
        <v>833.33333333333303</v>
      </c>
      <c r="AH809" s="60">
        <v>9999.9999999999964</v>
      </c>
      <c r="AI809" s="60">
        <v>1666.6666667</v>
      </c>
      <c r="AJ809" s="60">
        <v>1666.6666667</v>
      </c>
      <c r="AK809" s="60">
        <v>1666.6666667</v>
      </c>
      <c r="AL809" s="60">
        <v>1666.6666667</v>
      </c>
      <c r="AM809" s="60">
        <v>1666.6666667</v>
      </c>
      <c r="AN809" s="60">
        <v>1666.6666667</v>
      </c>
      <c r="AO809" s="60">
        <v>1666.6666667</v>
      </c>
      <c r="AP809" s="60">
        <v>1666.6666667</v>
      </c>
      <c r="AQ809" s="60">
        <v>1666.6666667</v>
      </c>
      <c r="AR809" s="60">
        <v>1666.6666667</v>
      </c>
      <c r="AS809" s="60">
        <v>1666.6666667</v>
      </c>
      <c r="AT809" s="60">
        <v>1666.6666667</v>
      </c>
      <c r="AU809" s="60">
        <v>20000.000000399992</v>
      </c>
      <c r="AV809" s="60">
        <v>3333.3333333333335</v>
      </c>
      <c r="AW809" s="60">
        <v>3333.3333333333335</v>
      </c>
      <c r="AX809" s="60">
        <v>3333.3333333333335</v>
      </c>
      <c r="AY809" s="60">
        <v>3333.3333333333335</v>
      </c>
      <c r="AZ809" s="60">
        <v>3333.3333333333335</v>
      </c>
      <c r="BA809" s="60">
        <v>3333.3333333333335</v>
      </c>
      <c r="BB809" s="60">
        <v>3333.3333333333335</v>
      </c>
      <c r="BC809" s="60">
        <v>3333.3333333333335</v>
      </c>
      <c r="BD809" s="60">
        <v>3333.3333333333335</v>
      </c>
      <c r="BE809" s="60">
        <v>3333.3333333333335</v>
      </c>
      <c r="BF809" s="60">
        <v>3333.3333333333335</v>
      </c>
      <c r="BG809" s="60">
        <v>3333.3333333333358</v>
      </c>
      <c r="BH809" s="60">
        <v>40000</v>
      </c>
      <c r="BI809" s="60">
        <v>0</v>
      </c>
      <c r="BJ809" s="60">
        <v>0</v>
      </c>
      <c r="BK809" s="60">
        <v>0</v>
      </c>
      <c r="BL809" s="60">
        <v>0</v>
      </c>
      <c r="BM809" s="60">
        <v>0</v>
      </c>
      <c r="BN809" s="60">
        <v>0</v>
      </c>
      <c r="BO809" s="60">
        <v>0</v>
      </c>
      <c r="BP809" s="60">
        <v>0</v>
      </c>
      <c r="BQ809" s="60">
        <v>0</v>
      </c>
      <c r="BR809" s="60">
        <v>0</v>
      </c>
      <c r="BS809" s="60">
        <v>0</v>
      </c>
      <c r="BT809" s="60">
        <v>0</v>
      </c>
      <c r="BU809" s="60">
        <v>0</v>
      </c>
      <c r="BV809" s="60">
        <v>0</v>
      </c>
      <c r="BW809" s="60">
        <v>0</v>
      </c>
      <c r="BX809" s="60">
        <v>0</v>
      </c>
      <c r="BY809" s="60">
        <v>0</v>
      </c>
      <c r="BZ809" s="60">
        <v>0</v>
      </c>
      <c r="CA809" s="60">
        <v>0</v>
      </c>
      <c r="CB809" s="60">
        <v>0</v>
      </c>
      <c r="CC809" s="60">
        <v>0</v>
      </c>
      <c r="CD809" s="60">
        <v>0</v>
      </c>
      <c r="CE809" s="60">
        <v>0</v>
      </c>
      <c r="CF809" s="60">
        <v>0</v>
      </c>
      <c r="CG809" s="60">
        <v>0</v>
      </c>
      <c r="CH809" s="60">
        <v>0</v>
      </c>
    </row>
    <row r="810" spans="1:86">
      <c r="A810" s="57" t="s">
        <v>86</v>
      </c>
      <c r="B810" s="57" t="s">
        <v>701</v>
      </c>
      <c r="C810" s="58" t="s">
        <v>129</v>
      </c>
      <c r="D810" s="58" t="s">
        <v>109</v>
      </c>
      <c r="E810" s="58"/>
      <c r="F810" s="65"/>
      <c r="G810" s="58" t="s">
        <v>130</v>
      </c>
      <c r="H810" s="63">
        <v>353</v>
      </c>
      <c r="I810" s="60">
        <v>0</v>
      </c>
      <c r="J810" s="60">
        <v>0</v>
      </c>
      <c r="K810" s="60">
        <v>0</v>
      </c>
      <c r="L810" s="60">
        <v>0</v>
      </c>
      <c r="M810" s="60">
        <v>0</v>
      </c>
      <c r="N810" s="60">
        <v>0</v>
      </c>
      <c r="O810" s="60">
        <v>0</v>
      </c>
      <c r="P810" s="60">
        <v>0</v>
      </c>
      <c r="Q810" s="60">
        <v>0</v>
      </c>
      <c r="R810" s="60">
        <v>0</v>
      </c>
      <c r="S810" s="60">
        <v>0</v>
      </c>
      <c r="T810" s="60">
        <v>0</v>
      </c>
      <c r="U810" s="60">
        <v>0</v>
      </c>
      <c r="V810" s="60">
        <v>0</v>
      </c>
      <c r="W810" s="60">
        <v>0</v>
      </c>
      <c r="X810" s="60">
        <v>0</v>
      </c>
      <c r="Y810" s="60">
        <v>0</v>
      </c>
      <c r="Z810" s="60">
        <v>0</v>
      </c>
      <c r="AA810" s="60">
        <v>0</v>
      </c>
      <c r="AB810" s="60">
        <v>0</v>
      </c>
      <c r="AC810" s="60">
        <v>0</v>
      </c>
      <c r="AD810" s="60">
        <v>0</v>
      </c>
      <c r="AE810" s="60">
        <v>0</v>
      </c>
      <c r="AF810" s="60">
        <v>0</v>
      </c>
      <c r="AG810" s="60">
        <v>0</v>
      </c>
      <c r="AH810" s="60">
        <v>0</v>
      </c>
      <c r="AI810" s="60">
        <v>0</v>
      </c>
      <c r="AJ810" s="60">
        <v>0</v>
      </c>
      <c r="AK810" s="60">
        <v>0</v>
      </c>
      <c r="AL810" s="60">
        <v>0</v>
      </c>
      <c r="AM810" s="60">
        <v>0</v>
      </c>
      <c r="AN810" s="60">
        <v>0</v>
      </c>
      <c r="AO810" s="60">
        <v>0</v>
      </c>
      <c r="AP810" s="60">
        <v>0</v>
      </c>
      <c r="AQ810" s="60">
        <v>0</v>
      </c>
      <c r="AR810" s="60">
        <v>0</v>
      </c>
      <c r="AS810" s="60">
        <v>0</v>
      </c>
      <c r="AT810" s="60">
        <v>0</v>
      </c>
      <c r="AU810" s="60">
        <v>0</v>
      </c>
      <c r="AV810" s="60">
        <v>6.5195833333333333</v>
      </c>
      <c r="AW810" s="60">
        <v>6.5195833333333333</v>
      </c>
      <c r="AX810" s="60">
        <v>6.5195833333333333</v>
      </c>
      <c r="AY810" s="60">
        <v>6.5195833333333333</v>
      </c>
      <c r="AZ810" s="60">
        <v>6.5195833333333333</v>
      </c>
      <c r="BA810" s="60">
        <v>6.5195833333333333</v>
      </c>
      <c r="BB810" s="60">
        <v>6.5195833333333333</v>
      </c>
      <c r="BC810" s="60">
        <v>6.5195833333333333</v>
      </c>
      <c r="BD810" s="60">
        <v>6.5195833333333333</v>
      </c>
      <c r="BE810" s="60">
        <v>6.5195833333333333</v>
      </c>
      <c r="BF810" s="60">
        <v>6.5195833333333333</v>
      </c>
      <c r="BG810" s="60">
        <v>6.5195833333333582</v>
      </c>
      <c r="BH810" s="60">
        <v>78.234999999999999</v>
      </c>
      <c r="BI810" s="60">
        <v>39.625799999999998</v>
      </c>
      <c r="BJ810" s="60">
        <v>39.625799999999998</v>
      </c>
      <c r="BK810" s="60">
        <v>39.625799999999998</v>
      </c>
      <c r="BL810" s="60">
        <v>39.625799999999998</v>
      </c>
      <c r="BM810" s="60">
        <v>39.625799999999998</v>
      </c>
      <c r="BN810" s="60">
        <v>39.625799999999998</v>
      </c>
      <c r="BO810" s="60">
        <v>39.625799999999998</v>
      </c>
      <c r="BP810" s="60">
        <v>39.625799999999998</v>
      </c>
      <c r="BQ810" s="60">
        <v>39.625799999999998</v>
      </c>
      <c r="BR810" s="60">
        <v>39.625799999999998</v>
      </c>
      <c r="BS810" s="60">
        <v>39.625799999999998</v>
      </c>
      <c r="BT810" s="60">
        <v>39.625799999999913</v>
      </c>
      <c r="BU810" s="60">
        <v>475.50959999999998</v>
      </c>
      <c r="BV810" s="60">
        <v>708.24299999999994</v>
      </c>
      <c r="BW810" s="60">
        <v>708.24299999999994</v>
      </c>
      <c r="BX810" s="60">
        <v>708.24299999999994</v>
      </c>
      <c r="BY810" s="60">
        <v>708.24299999999994</v>
      </c>
      <c r="BZ810" s="60">
        <v>708.24299999999994</v>
      </c>
      <c r="CA810" s="60">
        <v>708.24299999999994</v>
      </c>
      <c r="CB810" s="60">
        <v>708.24299999999994</v>
      </c>
      <c r="CC810" s="60">
        <v>708.24299999999994</v>
      </c>
      <c r="CD810" s="60">
        <v>708.24299999999994</v>
      </c>
      <c r="CE810" s="60">
        <v>708.24299999999994</v>
      </c>
      <c r="CF810" s="60">
        <v>708.24299999999994</v>
      </c>
      <c r="CG810" s="60">
        <v>708.24299999999857</v>
      </c>
      <c r="CH810" s="60">
        <v>8498.9159999999993</v>
      </c>
    </row>
    <row r="811" spans="1:86">
      <c r="A811" s="57" t="s">
        <v>86</v>
      </c>
      <c r="B811" s="57" t="s">
        <v>701</v>
      </c>
      <c r="C811" s="58" t="s">
        <v>129</v>
      </c>
      <c r="D811" s="58" t="s">
        <v>109</v>
      </c>
      <c r="E811" s="58"/>
      <c r="F811" s="65"/>
      <c r="G811" s="58" t="s">
        <v>130</v>
      </c>
      <c r="H811" s="63">
        <v>353</v>
      </c>
      <c r="I811" s="60">
        <v>0</v>
      </c>
      <c r="J811" s="60">
        <v>0</v>
      </c>
      <c r="K811" s="60">
        <v>0</v>
      </c>
      <c r="L811" s="60">
        <v>0</v>
      </c>
      <c r="M811" s="60">
        <v>0</v>
      </c>
      <c r="N811" s="60">
        <v>0</v>
      </c>
      <c r="O811" s="60">
        <v>0</v>
      </c>
      <c r="P811" s="60">
        <v>0</v>
      </c>
      <c r="Q811" s="60">
        <v>0</v>
      </c>
      <c r="R811" s="60">
        <v>0.14000000000000001</v>
      </c>
      <c r="S811" s="60">
        <v>0.04</v>
      </c>
      <c r="T811" s="60">
        <v>0</v>
      </c>
      <c r="U811" s="60">
        <v>0.18000000000000002</v>
      </c>
      <c r="V811" s="60">
        <v>40.431019999999997</v>
      </c>
      <c r="W811" s="60">
        <v>36.722000000000001</v>
      </c>
      <c r="X811" s="60">
        <v>142.97089</v>
      </c>
      <c r="Y811" s="60">
        <v>159.41598999999999</v>
      </c>
      <c r="Z811" s="60">
        <v>176.6624467</v>
      </c>
      <c r="AA811" s="60">
        <v>182.13266669999999</v>
      </c>
      <c r="AB811" s="60">
        <v>186.66758340000001</v>
      </c>
      <c r="AC811" s="60">
        <v>190.2286833</v>
      </c>
      <c r="AD811" s="60">
        <v>147.34766339999999</v>
      </c>
      <c r="AE811" s="60">
        <v>73.428516700000003</v>
      </c>
      <c r="AF811" s="60">
        <v>69.020483400000003</v>
      </c>
      <c r="AG811" s="60">
        <v>69.027706699999996</v>
      </c>
      <c r="AH811" s="60">
        <v>1474.0556503000003</v>
      </c>
      <c r="AI811" s="60">
        <v>71.523960000000002</v>
      </c>
      <c r="AJ811" s="60">
        <v>47.70185</v>
      </c>
      <c r="AK811" s="60">
        <v>155.02819</v>
      </c>
      <c r="AL811" s="60">
        <v>433.86824999999999</v>
      </c>
      <c r="AM811" s="60">
        <v>316.62687</v>
      </c>
      <c r="AN811" s="60">
        <v>7185.6213100000004</v>
      </c>
      <c r="AO811" s="60">
        <v>3720.8974600000001</v>
      </c>
      <c r="AP811" s="60">
        <v>83.293899999999994</v>
      </c>
      <c r="AQ811" s="60">
        <v>63.170769999999997</v>
      </c>
      <c r="AR811" s="60">
        <v>23.696100000000001</v>
      </c>
      <c r="AS811" s="60">
        <v>2.67327</v>
      </c>
      <c r="AT811" s="60">
        <v>2.77712</v>
      </c>
      <c r="AU811" s="60">
        <v>12106.879050000001</v>
      </c>
      <c r="AV811" s="60">
        <v>4.5764605805999996E-3</v>
      </c>
      <c r="AW811" s="60">
        <v>3.05220287225E-3</v>
      </c>
      <c r="AX811" s="60">
        <v>9.9194787371499997E-3</v>
      </c>
      <c r="AY811" s="60">
        <v>2.7761059976249999E-2</v>
      </c>
      <c r="AZ811" s="60">
        <v>2.025937027695E-2</v>
      </c>
      <c r="BA811" s="60">
        <v>0.45977197952034998</v>
      </c>
      <c r="BB811" s="60">
        <v>0.23808162397810001</v>
      </c>
      <c r="BC811" s="60">
        <v>5.3295601915000004E-3</v>
      </c>
      <c r="BD811" s="60">
        <v>4.0419817184500001E-3</v>
      </c>
      <c r="BE811" s="60">
        <v>1.5161949585000001E-3</v>
      </c>
      <c r="BF811" s="60">
        <v>1.7104918094999999E-4</v>
      </c>
      <c r="BG811" s="60">
        <v>1.7274271294998034E-4</v>
      </c>
      <c r="BH811" s="60">
        <v>0.77465370470399997</v>
      </c>
      <c r="BI811" s="60">
        <v>0</v>
      </c>
      <c r="BJ811" s="60">
        <v>0</v>
      </c>
      <c r="BK811" s="60">
        <v>0</v>
      </c>
      <c r="BL811" s="60">
        <v>0</v>
      </c>
      <c r="BM811" s="60">
        <v>0</v>
      </c>
      <c r="BN811" s="60">
        <v>0</v>
      </c>
      <c r="BO811" s="60">
        <v>0</v>
      </c>
      <c r="BP811" s="60">
        <v>0</v>
      </c>
      <c r="BQ811" s="60">
        <v>0</v>
      </c>
      <c r="BR811" s="60">
        <v>0</v>
      </c>
      <c r="BS811" s="60">
        <v>0</v>
      </c>
      <c r="BT811" s="60">
        <v>0</v>
      </c>
      <c r="BU811" s="60">
        <v>0</v>
      </c>
      <c r="BV811" s="60">
        <v>0</v>
      </c>
      <c r="BW811" s="60">
        <v>0</v>
      </c>
      <c r="BX811" s="60">
        <v>0</v>
      </c>
      <c r="BY811" s="60">
        <v>0</v>
      </c>
      <c r="BZ811" s="60">
        <v>0</v>
      </c>
      <c r="CA811" s="60">
        <v>0</v>
      </c>
      <c r="CB811" s="60">
        <v>0</v>
      </c>
      <c r="CC811" s="60">
        <v>0</v>
      </c>
      <c r="CD811" s="60">
        <v>0</v>
      </c>
      <c r="CE811" s="60">
        <v>0</v>
      </c>
      <c r="CF811" s="60">
        <v>0</v>
      </c>
      <c r="CG811" s="60">
        <v>0</v>
      </c>
      <c r="CH811" s="60">
        <v>0</v>
      </c>
    </row>
    <row r="812" spans="1:86">
      <c r="A812" s="57" t="s">
        <v>86</v>
      </c>
      <c r="B812" s="57" t="s">
        <v>701</v>
      </c>
      <c r="C812" s="58" t="s">
        <v>129</v>
      </c>
      <c r="D812" s="58" t="s">
        <v>109</v>
      </c>
      <c r="E812" s="58"/>
      <c r="F812" s="65"/>
      <c r="G812" s="58" t="s">
        <v>130</v>
      </c>
      <c r="H812" s="63">
        <v>353</v>
      </c>
      <c r="I812" s="60">
        <v>0</v>
      </c>
      <c r="J812" s="60">
        <v>0</v>
      </c>
      <c r="K812" s="60">
        <v>0</v>
      </c>
      <c r="L812" s="60">
        <v>0</v>
      </c>
      <c r="M812" s="60">
        <v>0</v>
      </c>
      <c r="N812" s="60">
        <v>0</v>
      </c>
      <c r="O812" s="60">
        <v>0</v>
      </c>
      <c r="P812" s="60">
        <v>0</v>
      </c>
      <c r="Q812" s="60">
        <v>0</v>
      </c>
      <c r="R812" s="60">
        <v>0</v>
      </c>
      <c r="S812" s="60">
        <v>0</v>
      </c>
      <c r="T812" s="60">
        <v>0</v>
      </c>
      <c r="U812" s="60">
        <v>0</v>
      </c>
      <c r="V812" s="60">
        <v>0</v>
      </c>
      <c r="W812" s="60">
        <v>0</v>
      </c>
      <c r="X812" s="60">
        <v>0</v>
      </c>
      <c r="Y812" s="60">
        <v>0</v>
      </c>
      <c r="Z812" s="60">
        <v>0</v>
      </c>
      <c r="AA812" s="60">
        <v>0</v>
      </c>
      <c r="AB812" s="60">
        <v>0</v>
      </c>
      <c r="AC812" s="60">
        <v>0</v>
      </c>
      <c r="AD812" s="60">
        <v>0</v>
      </c>
      <c r="AE812" s="60">
        <v>56.836750799999997</v>
      </c>
      <c r="AF812" s="60">
        <v>66.320391599999994</v>
      </c>
      <c r="AG812" s="60">
        <v>43.923918</v>
      </c>
      <c r="AH812" s="60">
        <v>167.08106040000001</v>
      </c>
      <c r="AI812" s="60">
        <v>6.1971518000000003</v>
      </c>
      <c r="AJ812" s="60">
        <v>10.9452052</v>
      </c>
      <c r="AK812" s="60">
        <v>123.74340890000001</v>
      </c>
      <c r="AL812" s="60">
        <v>336.72723109999998</v>
      </c>
      <c r="AM812" s="60">
        <v>336.00855109999998</v>
      </c>
      <c r="AN812" s="60">
        <v>123.7946963</v>
      </c>
      <c r="AO812" s="60">
        <v>4.1812576999999997</v>
      </c>
      <c r="AP812" s="60">
        <v>4.1311876999999999</v>
      </c>
      <c r="AQ812" s="60">
        <v>3.8143696999999999</v>
      </c>
      <c r="AR812" s="60">
        <v>4.4222165000000002</v>
      </c>
      <c r="AS812" s="60">
        <v>3.6574007000000002</v>
      </c>
      <c r="AT812" s="60">
        <v>38.888539700000003</v>
      </c>
      <c r="AU812" s="60">
        <v>996.51121639999997</v>
      </c>
      <c r="AV812" s="60">
        <v>105.72208933044318</v>
      </c>
      <c r="AW812" s="60">
        <v>186.72286870468969</v>
      </c>
      <c r="AX812" s="60">
        <v>2111.0361908158129</v>
      </c>
      <c r="AY812" s="60">
        <v>5744.4948187886876</v>
      </c>
      <c r="AZ812" s="60">
        <v>5732.2342911120859</v>
      </c>
      <c r="BA812" s="60">
        <v>2111.9111429324171</v>
      </c>
      <c r="BB812" s="60">
        <v>71.331365494871918</v>
      </c>
      <c r="BC812" s="60">
        <v>70.477181962886263</v>
      </c>
      <c r="BD812" s="60">
        <v>65.072334384762982</v>
      </c>
      <c r="BE812" s="60">
        <v>75.442071283708074</v>
      </c>
      <c r="BF812" s="60">
        <v>62.394476688892055</v>
      </c>
      <c r="BG812" s="60">
        <v>663.43020190464449</v>
      </c>
      <c r="BH812" s="60">
        <v>17000.2690334039</v>
      </c>
      <c r="BI812" s="60">
        <v>1.4863806620782001E-2</v>
      </c>
      <c r="BJ812" s="60">
        <v>2.6251965220147999E-2</v>
      </c>
      <c r="BK812" s="60">
        <v>0.29679732881256099</v>
      </c>
      <c r="BL812" s="60">
        <v>0.80763689652103898</v>
      </c>
      <c r="BM812" s="60">
        <v>0.80591314972783901</v>
      </c>
      <c r="BN812" s="60">
        <v>0.29692034112858701</v>
      </c>
      <c r="BO812" s="60">
        <v>1.0028704780872999E-2</v>
      </c>
      <c r="BP812" s="60">
        <v>9.908612386573E-3</v>
      </c>
      <c r="BQ812" s="60">
        <v>9.1487275817530005E-3</v>
      </c>
      <c r="BR812" s="60">
        <v>1.0606642053084999E-2</v>
      </c>
      <c r="BS812" s="60">
        <v>8.7722390049430003E-3</v>
      </c>
      <c r="BT812" s="60">
        <v>9.3273592199818012E-2</v>
      </c>
      <c r="BU812" s="60">
        <v>2.3901220060380002</v>
      </c>
      <c r="BV812" s="60">
        <v>0</v>
      </c>
      <c r="BW812" s="60">
        <v>0</v>
      </c>
      <c r="BX812" s="60">
        <v>0</v>
      </c>
      <c r="BY812" s="60">
        <v>0</v>
      </c>
      <c r="BZ812" s="60">
        <v>0</v>
      </c>
      <c r="CA812" s="60">
        <v>0</v>
      </c>
      <c r="CB812" s="60">
        <v>0</v>
      </c>
      <c r="CC812" s="60">
        <v>0</v>
      </c>
      <c r="CD812" s="60">
        <v>0</v>
      </c>
      <c r="CE812" s="60">
        <v>0</v>
      </c>
      <c r="CF812" s="60">
        <v>0</v>
      </c>
      <c r="CG812" s="60">
        <v>0</v>
      </c>
      <c r="CH812" s="60">
        <v>0</v>
      </c>
    </row>
    <row r="813" spans="1:86">
      <c r="A813" s="57" t="s">
        <v>86</v>
      </c>
      <c r="B813" s="57" t="s">
        <v>701</v>
      </c>
      <c r="C813" s="58" t="s">
        <v>129</v>
      </c>
      <c r="D813" s="58" t="s">
        <v>109</v>
      </c>
      <c r="E813" s="58"/>
      <c r="F813" s="65"/>
      <c r="G813" s="58" t="s">
        <v>130</v>
      </c>
      <c r="H813" s="63">
        <v>353</v>
      </c>
      <c r="I813" s="60">
        <v>235.26000000000002</v>
      </c>
      <c r="J813" s="60">
        <v>186.18</v>
      </c>
      <c r="K813" s="60">
        <v>250.69000000000003</v>
      </c>
      <c r="L813" s="60">
        <v>289.62</v>
      </c>
      <c r="M813" s="60">
        <v>277.8900000000001</v>
      </c>
      <c r="N813" s="60">
        <v>546.18000000000006</v>
      </c>
      <c r="O813" s="60">
        <v>438.01000000000005</v>
      </c>
      <c r="P813" s="60">
        <v>215.32</v>
      </c>
      <c r="Q813" s="60">
        <v>312.65999999999991</v>
      </c>
      <c r="R813" s="60">
        <v>432.09000000000003</v>
      </c>
      <c r="S813" s="60">
        <v>453.46999999999997</v>
      </c>
      <c r="T813" s="60">
        <v>237.46000000000006</v>
      </c>
      <c r="U813" s="60">
        <v>3874.8300000000004</v>
      </c>
      <c r="V813" s="60">
        <v>1512.5805361</v>
      </c>
      <c r="W813" s="60">
        <v>2696.8724861999999</v>
      </c>
      <c r="X813" s="60">
        <v>2748.5378583000002</v>
      </c>
      <c r="Y813" s="60">
        <v>2913.3728047</v>
      </c>
      <c r="Z813" s="60">
        <v>981.89846920000002</v>
      </c>
      <c r="AA813" s="60">
        <v>642.49180669999998</v>
      </c>
      <c r="AB813" s="60">
        <v>42.100618599999997</v>
      </c>
      <c r="AC813" s="60">
        <v>41.133968000000003</v>
      </c>
      <c r="AD813" s="60">
        <v>20.964924199999999</v>
      </c>
      <c r="AE813" s="60">
        <v>81.985396199999997</v>
      </c>
      <c r="AF813" s="60">
        <v>59.028169400000003</v>
      </c>
      <c r="AG813" s="60">
        <v>10.9888279</v>
      </c>
      <c r="AH813" s="60">
        <v>11751.9558655</v>
      </c>
      <c r="AI813" s="60">
        <v>1559.4051082999999</v>
      </c>
      <c r="AJ813" s="60">
        <v>1536.6868182999999</v>
      </c>
      <c r="AK813" s="60">
        <v>1556.5694883000001</v>
      </c>
      <c r="AL813" s="60">
        <v>1576.5342482999999</v>
      </c>
      <c r="AM813" s="60">
        <v>1573.3834583</v>
      </c>
      <c r="AN813" s="60">
        <v>1565.1801783000001</v>
      </c>
      <c r="AO813" s="60">
        <v>1558.7806433000001</v>
      </c>
      <c r="AP813" s="60">
        <v>1541.3366183000001</v>
      </c>
      <c r="AQ813" s="60">
        <v>1563.8389282999999</v>
      </c>
      <c r="AR813" s="60">
        <v>1575.7584683</v>
      </c>
      <c r="AS813" s="60">
        <v>1577.4763083</v>
      </c>
      <c r="AT813" s="60">
        <v>1585.3543533</v>
      </c>
      <c r="AU813" s="60">
        <v>18770.304619600003</v>
      </c>
      <c r="AV813" s="60">
        <v>1230.4256936025299</v>
      </c>
      <c r="AW813" s="60">
        <v>1469.8323785806799</v>
      </c>
      <c r="AX813" s="60">
        <v>1914.32729448756</v>
      </c>
      <c r="AY813" s="60">
        <v>1363.4581756190601</v>
      </c>
      <c r="AZ813" s="60">
        <v>1369.22985955852</v>
      </c>
      <c r="BA813" s="60">
        <v>1302.9417905861201</v>
      </c>
      <c r="BB813" s="60">
        <v>1668.60404140626</v>
      </c>
      <c r="BC813" s="60">
        <v>1717.16430226277</v>
      </c>
      <c r="BD813" s="60">
        <v>1508.2651425950801</v>
      </c>
      <c r="BE813" s="60">
        <v>1684.2081658811401</v>
      </c>
      <c r="BF813" s="60">
        <v>1782.4143966991601</v>
      </c>
      <c r="BG813" s="60">
        <v>1989.1287587211191</v>
      </c>
      <c r="BH813" s="60">
        <v>19000</v>
      </c>
      <c r="BI813" s="60">
        <v>0</v>
      </c>
      <c r="BJ813" s="60">
        <v>0</v>
      </c>
      <c r="BK813" s="60">
        <v>0</v>
      </c>
      <c r="BL813" s="60">
        <v>0</v>
      </c>
      <c r="BM813" s="60">
        <v>0</v>
      </c>
      <c r="BN813" s="60">
        <v>0</v>
      </c>
      <c r="BO813" s="60">
        <v>0</v>
      </c>
      <c r="BP813" s="60">
        <v>0</v>
      </c>
      <c r="BQ813" s="60">
        <v>0</v>
      </c>
      <c r="BR813" s="60">
        <v>0</v>
      </c>
      <c r="BS813" s="60">
        <v>0</v>
      </c>
      <c r="BT813" s="60">
        <v>0</v>
      </c>
      <c r="BU813" s="60">
        <v>0</v>
      </c>
      <c r="BV813" s="60">
        <v>0</v>
      </c>
      <c r="BW813" s="60">
        <v>0</v>
      </c>
      <c r="BX813" s="60">
        <v>0</v>
      </c>
      <c r="BY813" s="60">
        <v>0</v>
      </c>
      <c r="BZ813" s="60">
        <v>0</v>
      </c>
      <c r="CA813" s="60">
        <v>0</v>
      </c>
      <c r="CB813" s="60">
        <v>0</v>
      </c>
      <c r="CC813" s="60">
        <v>0</v>
      </c>
      <c r="CD813" s="60">
        <v>0</v>
      </c>
      <c r="CE813" s="60">
        <v>0</v>
      </c>
      <c r="CF813" s="60">
        <v>0</v>
      </c>
      <c r="CG813" s="60">
        <v>0</v>
      </c>
      <c r="CH813" s="60">
        <v>0</v>
      </c>
    </row>
    <row r="814" spans="1:86">
      <c r="A814" s="57" t="s">
        <v>86</v>
      </c>
      <c r="B814" s="57" t="s">
        <v>701</v>
      </c>
      <c r="C814" s="58" t="s">
        <v>129</v>
      </c>
      <c r="D814" s="58" t="s">
        <v>696</v>
      </c>
      <c r="E814" s="58"/>
      <c r="F814" s="65"/>
      <c r="G814" s="58" t="s">
        <v>697</v>
      </c>
      <c r="H814" s="63">
        <v>353</v>
      </c>
      <c r="I814" s="60">
        <v>1.07</v>
      </c>
      <c r="J814" s="60">
        <v>180.22</v>
      </c>
      <c r="K814" s="60">
        <v>42.330000000000005</v>
      </c>
      <c r="L814" s="60">
        <v>-17.739999999999998</v>
      </c>
      <c r="M814" s="60">
        <v>114.25</v>
      </c>
      <c r="N814" s="60">
        <v>-17</v>
      </c>
      <c r="O814" s="60">
        <v>18.96</v>
      </c>
      <c r="P814" s="60">
        <v>24.880000000000003</v>
      </c>
      <c r="Q814" s="60">
        <v>91.68</v>
      </c>
      <c r="R814" s="60">
        <v>92.719999999999985</v>
      </c>
      <c r="S814" s="60">
        <v>62.729999999999976</v>
      </c>
      <c r="T814" s="60">
        <v>571.41000000000008</v>
      </c>
      <c r="U814" s="60">
        <v>1165.5100000000002</v>
      </c>
      <c r="V814" s="60">
        <v>430.97</v>
      </c>
      <c r="W814" s="60">
        <v>436.99</v>
      </c>
      <c r="X814" s="60">
        <v>439.53</v>
      </c>
      <c r="Y814" s="60">
        <v>443.59</v>
      </c>
      <c r="Z814" s="60">
        <v>445.94</v>
      </c>
      <c r="AA814" s="60">
        <v>439.93</v>
      </c>
      <c r="AB814" s="60">
        <v>445.03</v>
      </c>
      <c r="AC814" s="60">
        <v>442.81</v>
      </c>
      <c r="AD814" s="60">
        <v>444.54</v>
      </c>
      <c r="AE814" s="60">
        <v>437.05</v>
      </c>
      <c r="AF814" s="60">
        <v>436.37</v>
      </c>
      <c r="AG814" s="60">
        <v>471.95</v>
      </c>
      <c r="AH814" s="60">
        <v>5314.6999999999989</v>
      </c>
      <c r="AI814" s="60">
        <v>502.29</v>
      </c>
      <c r="AJ814" s="60">
        <v>494.97</v>
      </c>
      <c r="AK814" s="60">
        <v>501.38</v>
      </c>
      <c r="AL814" s="60">
        <v>507.81</v>
      </c>
      <c r="AM814" s="60">
        <v>506.8</v>
      </c>
      <c r="AN814" s="60">
        <v>504.15</v>
      </c>
      <c r="AO814" s="60">
        <v>502.09</v>
      </c>
      <c r="AP814" s="60">
        <v>496.47</v>
      </c>
      <c r="AQ814" s="60">
        <v>503.72</v>
      </c>
      <c r="AR814" s="60">
        <v>507.56</v>
      </c>
      <c r="AS814" s="60">
        <v>508.11</v>
      </c>
      <c r="AT814" s="60">
        <v>510.65</v>
      </c>
      <c r="AU814" s="60">
        <v>6046</v>
      </c>
      <c r="AV814" s="60">
        <v>936.66666627387542</v>
      </c>
      <c r="AW814" s="60">
        <v>936.66666627387542</v>
      </c>
      <c r="AX814" s="60">
        <v>936.66666627387542</v>
      </c>
      <c r="AY814" s="60">
        <v>936.66666627387542</v>
      </c>
      <c r="AZ814" s="60">
        <v>936.66666627387542</v>
      </c>
      <c r="BA814" s="60">
        <v>936.66666627387542</v>
      </c>
      <c r="BB814" s="60">
        <v>936.66666627387542</v>
      </c>
      <c r="BC814" s="60">
        <v>936.66666627387542</v>
      </c>
      <c r="BD814" s="60">
        <v>936.66666627387542</v>
      </c>
      <c r="BE814" s="60">
        <v>936.66666627387542</v>
      </c>
      <c r="BF814" s="60">
        <v>936.66666627387542</v>
      </c>
      <c r="BG814" s="60">
        <v>936.6666709873698</v>
      </c>
      <c r="BH814" s="60">
        <v>11240</v>
      </c>
      <c r="BI814" s="60">
        <v>936.66666627387542</v>
      </c>
      <c r="BJ814" s="60">
        <v>936.66666627387542</v>
      </c>
      <c r="BK814" s="60">
        <v>936.66666627387542</v>
      </c>
      <c r="BL814" s="60">
        <v>936.66666627387542</v>
      </c>
      <c r="BM814" s="60">
        <v>936.66666627387542</v>
      </c>
      <c r="BN814" s="60">
        <v>936.66666627387542</v>
      </c>
      <c r="BO814" s="60">
        <v>936.66666627387542</v>
      </c>
      <c r="BP814" s="60">
        <v>936.66666627387542</v>
      </c>
      <c r="BQ814" s="60">
        <v>936.66666627387542</v>
      </c>
      <c r="BR814" s="60">
        <v>936.66666627387542</v>
      </c>
      <c r="BS814" s="60">
        <v>936.66666627387542</v>
      </c>
      <c r="BT814" s="60">
        <v>936.6666709873698</v>
      </c>
      <c r="BU814" s="60">
        <v>11240</v>
      </c>
      <c r="BV814" s="60">
        <v>727.89393656132131</v>
      </c>
      <c r="BW814" s="60">
        <v>869.5218912390435</v>
      </c>
      <c r="BX814" s="60">
        <v>1132.4757256747132</v>
      </c>
      <c r="BY814" s="60">
        <v>806.59315223034969</v>
      </c>
      <c r="BZ814" s="60">
        <v>810.00755893944824</v>
      </c>
      <c r="CA814" s="60">
        <v>770.79293287771316</v>
      </c>
      <c r="CB814" s="60">
        <v>987.11102228793573</v>
      </c>
      <c r="CC814" s="60">
        <v>1015.838250286399</v>
      </c>
      <c r="CD814" s="60">
        <v>892.25790531679195</v>
      </c>
      <c r="CE814" s="60">
        <v>996.34209381844073</v>
      </c>
      <c r="CF814" s="60">
        <v>1054.4388324647889</v>
      </c>
      <c r="CG814" s="60">
        <v>1176.7266983030531</v>
      </c>
      <c r="CH814" s="60">
        <v>11240</v>
      </c>
    </row>
    <row r="815" spans="1:86">
      <c r="A815" s="57" t="s">
        <v>86</v>
      </c>
      <c r="B815" s="58" t="s">
        <v>719</v>
      </c>
      <c r="C815" s="59" t="s">
        <v>129</v>
      </c>
      <c r="D815" s="58" t="s">
        <v>109</v>
      </c>
      <c r="E815" s="58"/>
      <c r="F815" s="65"/>
      <c r="G815" s="58" t="s">
        <v>130</v>
      </c>
      <c r="H815" s="63">
        <v>353</v>
      </c>
      <c r="I815" s="60">
        <v>226.33999999999997</v>
      </c>
      <c r="J815" s="60">
        <v>14.120000000000001</v>
      </c>
      <c r="K815" s="60">
        <v>70.289999999999992</v>
      </c>
      <c r="L815" s="60">
        <v>297.26999999999992</v>
      </c>
      <c r="M815" s="60">
        <v>157.33000000000001</v>
      </c>
      <c r="N815" s="60">
        <v>159.72999999999999</v>
      </c>
      <c r="O815" s="60">
        <v>186.80999999999997</v>
      </c>
      <c r="P815" s="60">
        <v>59.97</v>
      </c>
      <c r="Q815" s="60">
        <v>93.84</v>
      </c>
      <c r="R815" s="60">
        <v>330.75</v>
      </c>
      <c r="S815" s="60">
        <v>517.64</v>
      </c>
      <c r="T815" s="60">
        <v>128.76000000000002</v>
      </c>
      <c r="U815" s="60">
        <v>2242.8500000000004</v>
      </c>
      <c r="V815" s="60">
        <v>0</v>
      </c>
      <c r="W815" s="60">
        <v>0</v>
      </c>
      <c r="X815" s="60">
        <v>9811.9508805999994</v>
      </c>
      <c r="Y815" s="60">
        <v>0</v>
      </c>
      <c r="Z815" s="60">
        <v>0</v>
      </c>
      <c r="AA815" s="60">
        <v>4537.7630805999997</v>
      </c>
      <c r="AB815" s="60">
        <v>0</v>
      </c>
      <c r="AC815" s="60">
        <v>0</v>
      </c>
      <c r="AD815" s="60">
        <v>104.1995108</v>
      </c>
      <c r="AE815" s="60">
        <v>0</v>
      </c>
      <c r="AF815" s="60">
        <v>0</v>
      </c>
      <c r="AG815" s="60">
        <v>152.00239349999998</v>
      </c>
      <c r="AH815" s="60">
        <v>14605.915865499999</v>
      </c>
      <c r="AI815" s="60">
        <v>0</v>
      </c>
      <c r="AJ815" s="60">
        <v>0</v>
      </c>
      <c r="AK815" s="60">
        <v>4652.6614148999997</v>
      </c>
      <c r="AL815" s="60">
        <v>0</v>
      </c>
      <c r="AM815" s="60">
        <v>0</v>
      </c>
      <c r="AN815" s="60">
        <v>4715.0978849000003</v>
      </c>
      <c r="AO815" s="60">
        <v>0</v>
      </c>
      <c r="AP815" s="60">
        <v>0</v>
      </c>
      <c r="AQ815" s="60">
        <v>4663.9561899</v>
      </c>
      <c r="AR815" s="60">
        <v>0</v>
      </c>
      <c r="AS815" s="60">
        <v>0</v>
      </c>
      <c r="AT815" s="60">
        <v>4738.5891299000004</v>
      </c>
      <c r="AU815" s="60">
        <v>18770.3046196</v>
      </c>
      <c r="AV815" s="60">
        <v>0</v>
      </c>
      <c r="AW815" s="60">
        <v>0</v>
      </c>
      <c r="AX815" s="60">
        <v>4614.5853666707699</v>
      </c>
      <c r="AY815" s="60">
        <v>0</v>
      </c>
      <c r="AZ815" s="60">
        <v>0</v>
      </c>
      <c r="BA815" s="60">
        <v>4035.6298257637</v>
      </c>
      <c r="BB815" s="60">
        <v>0</v>
      </c>
      <c r="BC815" s="60">
        <v>0</v>
      </c>
      <c r="BD815" s="60">
        <v>4894.0334862641103</v>
      </c>
      <c r="BE815" s="60">
        <v>0</v>
      </c>
      <c r="BF815" s="60">
        <v>0</v>
      </c>
      <c r="BG815" s="60">
        <v>5455.751321301419</v>
      </c>
      <c r="BH815" s="60">
        <v>19000</v>
      </c>
      <c r="BI815" s="60">
        <v>0</v>
      </c>
      <c r="BJ815" s="60">
        <v>0</v>
      </c>
      <c r="BK815" s="60">
        <v>0</v>
      </c>
      <c r="BL815" s="60">
        <v>0</v>
      </c>
      <c r="BM815" s="60">
        <v>0</v>
      </c>
      <c r="BN815" s="60">
        <v>0</v>
      </c>
      <c r="BO815" s="60">
        <v>0</v>
      </c>
      <c r="BP815" s="60">
        <v>0</v>
      </c>
      <c r="BQ815" s="60">
        <v>0</v>
      </c>
      <c r="BR815" s="60">
        <v>0</v>
      </c>
      <c r="BS815" s="60">
        <v>0</v>
      </c>
      <c r="BT815" s="60">
        <v>0</v>
      </c>
      <c r="BU815" s="60">
        <v>0</v>
      </c>
      <c r="BV815" s="60">
        <v>0</v>
      </c>
      <c r="BW815" s="60">
        <v>0</v>
      </c>
      <c r="BX815" s="60">
        <v>0</v>
      </c>
      <c r="BY815" s="60">
        <v>0</v>
      </c>
      <c r="BZ815" s="60">
        <v>0</v>
      </c>
      <c r="CA815" s="60">
        <v>0</v>
      </c>
      <c r="CB815" s="60">
        <v>0</v>
      </c>
      <c r="CC815" s="60">
        <v>0</v>
      </c>
      <c r="CD815" s="60">
        <v>0</v>
      </c>
      <c r="CE815" s="60">
        <v>0</v>
      </c>
      <c r="CF815" s="60">
        <v>0</v>
      </c>
      <c r="CG815" s="60">
        <v>0</v>
      </c>
      <c r="CH815" s="60">
        <v>0</v>
      </c>
    </row>
    <row r="816" spans="1:86">
      <c r="A816" s="57" t="s">
        <v>86</v>
      </c>
      <c r="B816" s="58" t="s">
        <v>719</v>
      </c>
      <c r="C816" s="59" t="s">
        <v>129</v>
      </c>
      <c r="D816" s="58" t="s">
        <v>109</v>
      </c>
      <c r="E816" s="58"/>
      <c r="F816" s="65"/>
      <c r="G816" s="58" t="s">
        <v>130</v>
      </c>
      <c r="H816" s="63">
        <v>353</v>
      </c>
      <c r="I816" s="60">
        <v>0</v>
      </c>
      <c r="J816" s="60">
        <v>0</v>
      </c>
      <c r="K816" s="60">
        <v>0</v>
      </c>
      <c r="L816" s="60">
        <v>0</v>
      </c>
      <c r="M816" s="60">
        <v>0</v>
      </c>
      <c r="N816" s="60">
        <v>0</v>
      </c>
      <c r="O816" s="60">
        <v>0</v>
      </c>
      <c r="P816" s="60">
        <v>0</v>
      </c>
      <c r="Q816" s="60">
        <v>0</v>
      </c>
      <c r="R816" s="60">
        <v>0</v>
      </c>
      <c r="S816" s="60">
        <v>0</v>
      </c>
      <c r="T816" s="60">
        <v>0</v>
      </c>
      <c r="U816" s="60">
        <v>0</v>
      </c>
      <c r="V816" s="60">
        <v>0</v>
      </c>
      <c r="W816" s="60">
        <v>0</v>
      </c>
      <c r="X816" s="60">
        <v>0</v>
      </c>
      <c r="Y816" s="60">
        <v>0</v>
      </c>
      <c r="Z816" s="60">
        <v>0</v>
      </c>
      <c r="AA816" s="60">
        <v>0</v>
      </c>
      <c r="AB816" s="60">
        <v>0</v>
      </c>
      <c r="AC816" s="60">
        <v>0</v>
      </c>
      <c r="AD816" s="60">
        <v>0</v>
      </c>
      <c r="AE816" s="60">
        <v>0</v>
      </c>
      <c r="AF816" s="60">
        <v>0</v>
      </c>
      <c r="AG816" s="60">
        <v>0</v>
      </c>
      <c r="AH816" s="60">
        <v>0</v>
      </c>
      <c r="AI816" s="60">
        <v>0</v>
      </c>
      <c r="AJ816" s="60">
        <v>0</v>
      </c>
      <c r="AK816" s="60">
        <v>0</v>
      </c>
      <c r="AL816" s="60">
        <v>0</v>
      </c>
      <c r="AM816" s="60">
        <v>0</v>
      </c>
      <c r="AN816" s="60">
        <v>0</v>
      </c>
      <c r="AO816" s="60">
        <v>0</v>
      </c>
      <c r="AP816" s="60">
        <v>0</v>
      </c>
      <c r="AQ816" s="60">
        <v>0</v>
      </c>
      <c r="AR816" s="60">
        <v>0</v>
      </c>
      <c r="AS816" s="60">
        <v>0</v>
      </c>
      <c r="AT816" s="60">
        <v>0</v>
      </c>
      <c r="AU816" s="60">
        <v>0</v>
      </c>
      <c r="AV816" s="60">
        <v>0</v>
      </c>
      <c r="AW816" s="60">
        <v>0</v>
      </c>
      <c r="AX816" s="60">
        <v>0</v>
      </c>
      <c r="AY816" s="60">
        <v>0</v>
      </c>
      <c r="AZ816" s="60">
        <v>0</v>
      </c>
      <c r="BA816" s="60">
        <v>0</v>
      </c>
      <c r="BB816" s="60">
        <v>0</v>
      </c>
      <c r="BC816" s="60">
        <v>0</v>
      </c>
      <c r="BD816" s="60">
        <v>0</v>
      </c>
      <c r="BE816" s="60">
        <v>0</v>
      </c>
      <c r="BF816" s="60">
        <v>0</v>
      </c>
      <c r="BG816" s="60">
        <v>18163.861310203909</v>
      </c>
      <c r="BH816" s="60">
        <v>18163.861310203909</v>
      </c>
      <c r="BI816" s="60">
        <v>1.4863806620782001E-2</v>
      </c>
      <c r="BJ816" s="60">
        <v>2.6251965220147999E-2</v>
      </c>
      <c r="BK816" s="60">
        <v>0.29679732881256099</v>
      </c>
      <c r="BL816" s="60">
        <v>0.80763689652103898</v>
      </c>
      <c r="BM816" s="60">
        <v>0.80591314972783901</v>
      </c>
      <c r="BN816" s="60">
        <v>0.29692034112858701</v>
      </c>
      <c r="BO816" s="60">
        <v>0</v>
      </c>
      <c r="BP816" s="60">
        <v>0</v>
      </c>
      <c r="BQ816" s="60">
        <v>0</v>
      </c>
      <c r="BR816" s="60">
        <v>0</v>
      </c>
      <c r="BS816" s="60">
        <v>0</v>
      </c>
      <c r="BT816" s="60">
        <v>0</v>
      </c>
      <c r="BU816" s="60">
        <v>2.2483834880309557</v>
      </c>
      <c r="BV816" s="60">
        <v>0</v>
      </c>
      <c r="BW816" s="60">
        <v>0</v>
      </c>
      <c r="BX816" s="60">
        <v>0</v>
      </c>
      <c r="BY816" s="60">
        <v>0</v>
      </c>
      <c r="BZ816" s="60">
        <v>0</v>
      </c>
      <c r="CA816" s="60">
        <v>0</v>
      </c>
      <c r="CB816" s="60">
        <v>0</v>
      </c>
      <c r="CC816" s="60">
        <v>0</v>
      </c>
      <c r="CD816" s="60">
        <v>0</v>
      </c>
      <c r="CE816" s="60">
        <v>0</v>
      </c>
      <c r="CF816" s="60">
        <v>0</v>
      </c>
      <c r="CG816" s="60">
        <v>0</v>
      </c>
      <c r="CH816" s="60">
        <v>0</v>
      </c>
    </row>
    <row r="817" spans="1:86">
      <c r="A817" s="57" t="s">
        <v>86</v>
      </c>
      <c r="B817" s="58" t="s">
        <v>719</v>
      </c>
      <c r="C817" s="59" t="s">
        <v>129</v>
      </c>
      <c r="D817" s="58" t="s">
        <v>109</v>
      </c>
      <c r="E817" s="58"/>
      <c r="F817" s="65"/>
      <c r="G817" s="58" t="s">
        <v>130</v>
      </c>
      <c r="H817" s="63">
        <v>353</v>
      </c>
      <c r="I817" s="60">
        <v>0</v>
      </c>
      <c r="J817" s="60">
        <v>0</v>
      </c>
      <c r="K817" s="60">
        <v>0</v>
      </c>
      <c r="L817" s="60">
        <v>0</v>
      </c>
      <c r="M817" s="60">
        <v>0</v>
      </c>
      <c r="N817" s="60">
        <v>0</v>
      </c>
      <c r="O817" s="60">
        <v>0</v>
      </c>
      <c r="P817" s="60">
        <v>0</v>
      </c>
      <c r="Q817" s="60">
        <v>0</v>
      </c>
      <c r="R817" s="60">
        <v>0</v>
      </c>
      <c r="S817" s="60">
        <v>0</v>
      </c>
      <c r="T817" s="60">
        <v>0</v>
      </c>
      <c r="U817" s="60">
        <v>0</v>
      </c>
      <c r="V817" s="60">
        <v>0</v>
      </c>
      <c r="W817" s="60">
        <v>0</v>
      </c>
      <c r="X817" s="60">
        <v>0</v>
      </c>
      <c r="Y817" s="60">
        <v>0</v>
      </c>
      <c r="Z817" s="60">
        <v>0</v>
      </c>
      <c r="AA817" s="60">
        <v>0</v>
      </c>
      <c r="AB817" s="60">
        <v>0</v>
      </c>
      <c r="AC817" s="60">
        <v>0</v>
      </c>
      <c r="AD817" s="60">
        <v>0</v>
      </c>
      <c r="AE817" s="60">
        <v>0</v>
      </c>
      <c r="AF817" s="60">
        <v>0</v>
      </c>
      <c r="AG817" s="60">
        <v>0</v>
      </c>
      <c r="AH817" s="60">
        <v>0</v>
      </c>
      <c r="AI817" s="60">
        <v>0</v>
      </c>
      <c r="AJ817" s="60">
        <v>0</v>
      </c>
      <c r="AK817" s="60">
        <v>0</v>
      </c>
      <c r="AL817" s="60">
        <v>0</v>
      </c>
      <c r="AM817" s="60">
        <v>0</v>
      </c>
      <c r="AN817" s="60">
        <v>0</v>
      </c>
      <c r="AO817" s="60">
        <v>0</v>
      </c>
      <c r="AP817" s="60">
        <v>0</v>
      </c>
      <c r="AQ817" s="60">
        <v>0</v>
      </c>
      <c r="AR817" s="60">
        <v>0</v>
      </c>
      <c r="AS817" s="60">
        <v>13578.3375803</v>
      </c>
      <c r="AT817" s="60">
        <v>2.77712</v>
      </c>
      <c r="AU817" s="60">
        <v>13581.114700300001</v>
      </c>
      <c r="AV817" s="60">
        <v>4.5764605805999996E-3</v>
      </c>
      <c r="AW817" s="60">
        <v>3.05220287225E-3</v>
      </c>
      <c r="AX817" s="60">
        <v>9.9194787371499997E-3</v>
      </c>
      <c r="AY817" s="60">
        <v>2.7761059976249999E-2</v>
      </c>
      <c r="AZ817" s="60">
        <v>0</v>
      </c>
      <c r="BA817" s="60">
        <v>0</v>
      </c>
      <c r="BB817" s="60">
        <v>0</v>
      </c>
      <c r="BC817" s="60">
        <v>0</v>
      </c>
      <c r="BD817" s="60">
        <v>0</v>
      </c>
      <c r="BE817" s="60">
        <v>0</v>
      </c>
      <c r="BF817" s="60">
        <v>0</v>
      </c>
      <c r="BG817" s="60">
        <v>0</v>
      </c>
      <c r="BH817" s="60">
        <v>4.5309202166249993E-2</v>
      </c>
      <c r="BI817" s="60">
        <v>0</v>
      </c>
      <c r="BJ817" s="60">
        <v>0</v>
      </c>
      <c r="BK817" s="60">
        <v>0</v>
      </c>
      <c r="BL817" s="60">
        <v>0</v>
      </c>
      <c r="BM817" s="60">
        <v>0</v>
      </c>
      <c r="BN817" s="60">
        <v>0</v>
      </c>
      <c r="BO817" s="60">
        <v>0</v>
      </c>
      <c r="BP817" s="60">
        <v>0</v>
      </c>
      <c r="BQ817" s="60">
        <v>0</v>
      </c>
      <c r="BR817" s="60">
        <v>0</v>
      </c>
      <c r="BS817" s="60">
        <v>0</v>
      </c>
      <c r="BT817" s="60">
        <v>0</v>
      </c>
      <c r="BU817" s="60">
        <v>0</v>
      </c>
      <c r="BV817" s="60">
        <v>0</v>
      </c>
      <c r="BW817" s="60">
        <v>0</v>
      </c>
      <c r="BX817" s="60">
        <v>0</v>
      </c>
      <c r="BY817" s="60">
        <v>0</v>
      </c>
      <c r="BZ817" s="60">
        <v>0</v>
      </c>
      <c r="CA817" s="60">
        <v>0</v>
      </c>
      <c r="CB817" s="60">
        <v>0</v>
      </c>
      <c r="CC817" s="60">
        <v>0</v>
      </c>
      <c r="CD817" s="60">
        <v>0</v>
      </c>
      <c r="CE817" s="60">
        <v>0</v>
      </c>
      <c r="CF817" s="60">
        <v>0</v>
      </c>
      <c r="CG817" s="60">
        <v>0</v>
      </c>
      <c r="CH817" s="60">
        <v>0</v>
      </c>
    </row>
    <row r="818" spans="1:86">
      <c r="A818" s="57" t="s">
        <v>86</v>
      </c>
      <c r="B818" s="58" t="s">
        <v>719</v>
      </c>
      <c r="C818" s="59" t="s">
        <v>129</v>
      </c>
      <c r="D818" s="58" t="s">
        <v>109</v>
      </c>
      <c r="E818" s="58"/>
      <c r="F818" s="65"/>
      <c r="G818" s="58" t="s">
        <v>130</v>
      </c>
      <c r="H818" s="63">
        <v>353</v>
      </c>
      <c r="I818" s="60">
        <v>0</v>
      </c>
      <c r="J818" s="60">
        <v>0</v>
      </c>
      <c r="K818" s="60">
        <v>0</v>
      </c>
      <c r="L818" s="60">
        <v>0</v>
      </c>
      <c r="M818" s="60">
        <v>0</v>
      </c>
      <c r="N818" s="60">
        <v>0</v>
      </c>
      <c r="O818" s="60">
        <v>0</v>
      </c>
      <c r="P818" s="60">
        <v>0</v>
      </c>
      <c r="Q818" s="60">
        <v>0</v>
      </c>
      <c r="R818" s="60">
        <v>0</v>
      </c>
      <c r="S818" s="60">
        <v>0</v>
      </c>
      <c r="T818" s="60">
        <v>0</v>
      </c>
      <c r="U818" s="60">
        <v>0</v>
      </c>
      <c r="V818" s="60">
        <v>0</v>
      </c>
      <c r="W818" s="60">
        <v>0</v>
      </c>
      <c r="X818" s="60">
        <v>0</v>
      </c>
      <c r="Y818" s="60">
        <v>0</v>
      </c>
      <c r="Z818" s="60">
        <v>0</v>
      </c>
      <c r="AA818" s="60">
        <v>0</v>
      </c>
      <c r="AB818" s="60">
        <v>0</v>
      </c>
      <c r="AC818" s="60">
        <v>0</v>
      </c>
      <c r="AD818" s="60">
        <v>0</v>
      </c>
      <c r="AE818" s="60">
        <v>0</v>
      </c>
      <c r="AF818" s="60">
        <v>0</v>
      </c>
      <c r="AG818" s="60">
        <v>9999.9999999999964</v>
      </c>
      <c r="AH818" s="60">
        <v>9999.9999999999964</v>
      </c>
      <c r="AI818" s="60">
        <v>0</v>
      </c>
      <c r="AJ818" s="60">
        <v>0</v>
      </c>
      <c r="AK818" s="60">
        <v>0</v>
      </c>
      <c r="AL818" s="60">
        <v>0</v>
      </c>
      <c r="AM818" s="60">
        <v>0</v>
      </c>
      <c r="AN818" s="60">
        <v>0</v>
      </c>
      <c r="AO818" s="60">
        <v>0</v>
      </c>
      <c r="AP818" s="60">
        <v>0</v>
      </c>
      <c r="AQ818" s="60">
        <v>0</v>
      </c>
      <c r="AR818" s="60">
        <v>0</v>
      </c>
      <c r="AS818" s="60">
        <v>0</v>
      </c>
      <c r="AT818" s="60">
        <v>20000.000000399992</v>
      </c>
      <c r="AU818" s="60">
        <v>20000.000000399992</v>
      </c>
      <c r="AV818" s="60">
        <v>0</v>
      </c>
      <c r="AW818" s="60">
        <v>0</v>
      </c>
      <c r="AX818" s="60">
        <v>0</v>
      </c>
      <c r="AY818" s="60">
        <v>0</v>
      </c>
      <c r="AZ818" s="60">
        <v>0</v>
      </c>
      <c r="BA818" s="60">
        <v>0</v>
      </c>
      <c r="BB818" s="60">
        <v>0</v>
      </c>
      <c r="BC818" s="60">
        <v>0</v>
      </c>
      <c r="BD818" s="60">
        <v>0</v>
      </c>
      <c r="BE818" s="60">
        <v>0</v>
      </c>
      <c r="BF818" s="60">
        <v>0</v>
      </c>
      <c r="BG818" s="60">
        <v>40000</v>
      </c>
      <c r="BH818" s="60">
        <v>40000</v>
      </c>
      <c r="BI818" s="60">
        <v>0</v>
      </c>
      <c r="BJ818" s="60">
        <v>0</v>
      </c>
      <c r="BK818" s="60">
        <v>0</v>
      </c>
      <c r="BL818" s="60">
        <v>0</v>
      </c>
      <c r="BM818" s="60">
        <v>0</v>
      </c>
      <c r="BN818" s="60">
        <v>0</v>
      </c>
      <c r="BO818" s="60">
        <v>0</v>
      </c>
      <c r="BP818" s="60">
        <v>0</v>
      </c>
      <c r="BQ818" s="60">
        <v>0</v>
      </c>
      <c r="BR818" s="60">
        <v>0</v>
      </c>
      <c r="BS818" s="60">
        <v>0</v>
      </c>
      <c r="BT818" s="60">
        <v>0</v>
      </c>
      <c r="BU818" s="60">
        <v>0</v>
      </c>
      <c r="BV818" s="60">
        <v>0</v>
      </c>
      <c r="BW818" s="60">
        <v>0</v>
      </c>
      <c r="BX818" s="60">
        <v>0</v>
      </c>
      <c r="BY818" s="60">
        <v>0</v>
      </c>
      <c r="BZ818" s="60">
        <v>0</v>
      </c>
      <c r="CA818" s="60">
        <v>0</v>
      </c>
      <c r="CB818" s="60">
        <v>0</v>
      </c>
      <c r="CC818" s="60">
        <v>0</v>
      </c>
      <c r="CD818" s="60">
        <v>0</v>
      </c>
      <c r="CE818" s="60">
        <v>0</v>
      </c>
      <c r="CF818" s="60">
        <v>0</v>
      </c>
      <c r="CG818" s="60">
        <v>0</v>
      </c>
      <c r="CH818" s="60">
        <v>0</v>
      </c>
    </row>
    <row r="819" spans="1:86">
      <c r="A819" s="57" t="s">
        <v>86</v>
      </c>
      <c r="B819" s="58" t="s">
        <v>719</v>
      </c>
      <c r="C819" s="59" t="s">
        <v>129</v>
      </c>
      <c r="D819" s="58" t="s">
        <v>696</v>
      </c>
      <c r="E819" s="58"/>
      <c r="F819" s="65"/>
      <c r="G819" s="58" t="s">
        <v>697</v>
      </c>
      <c r="H819" s="63">
        <v>353</v>
      </c>
      <c r="I819" s="60">
        <v>0</v>
      </c>
      <c r="J819" s="60">
        <v>0</v>
      </c>
      <c r="K819" s="60">
        <v>0</v>
      </c>
      <c r="L819" s="60">
        <v>0</v>
      </c>
      <c r="M819" s="60">
        <v>0</v>
      </c>
      <c r="N819" s="60">
        <v>0</v>
      </c>
      <c r="O819" s="60">
        <v>0</v>
      </c>
      <c r="P819" s="60">
        <v>0</v>
      </c>
      <c r="Q819" s="60">
        <v>0</v>
      </c>
      <c r="R819" s="60">
        <v>378.53</v>
      </c>
      <c r="S819" s="60">
        <v>6.75</v>
      </c>
      <c r="T819" s="60">
        <v>222.33</v>
      </c>
      <c r="U819" s="60">
        <v>607.61</v>
      </c>
      <c r="V819" s="60">
        <v>430.97</v>
      </c>
      <c r="W819" s="60">
        <v>436.99</v>
      </c>
      <c r="X819" s="60">
        <v>439.53</v>
      </c>
      <c r="Y819" s="60">
        <v>443.59</v>
      </c>
      <c r="Z819" s="60">
        <v>445.94</v>
      </c>
      <c r="AA819" s="60">
        <v>439.93</v>
      </c>
      <c r="AB819" s="60">
        <v>445.03</v>
      </c>
      <c r="AC819" s="60">
        <v>442.81</v>
      </c>
      <c r="AD819" s="60">
        <v>444.54</v>
      </c>
      <c r="AE819" s="60">
        <v>437.05</v>
      </c>
      <c r="AF819" s="60">
        <v>436.37</v>
      </c>
      <c r="AG819" s="60">
        <v>471.95</v>
      </c>
      <c r="AH819" s="60">
        <v>5314.6999999999989</v>
      </c>
      <c r="AI819" s="60">
        <v>502.29</v>
      </c>
      <c r="AJ819" s="60">
        <v>494.97</v>
      </c>
      <c r="AK819" s="60">
        <v>501.38</v>
      </c>
      <c r="AL819" s="60">
        <v>507.81</v>
      </c>
      <c r="AM819" s="60">
        <v>506.8</v>
      </c>
      <c r="AN819" s="60">
        <v>504.15</v>
      </c>
      <c r="AO819" s="60">
        <v>502.09</v>
      </c>
      <c r="AP819" s="60">
        <v>496.47</v>
      </c>
      <c r="AQ819" s="60">
        <v>503.72</v>
      </c>
      <c r="AR819" s="60">
        <v>507.56</v>
      </c>
      <c r="AS819" s="60">
        <v>508.11</v>
      </c>
      <c r="AT819" s="60">
        <v>510.65</v>
      </c>
      <c r="AU819" s="60">
        <v>6046</v>
      </c>
      <c r="AV819" s="60">
        <v>936.66666627387542</v>
      </c>
      <c r="AW819" s="60">
        <v>936.66666627387542</v>
      </c>
      <c r="AX819" s="60">
        <v>936.66666627387542</v>
      </c>
      <c r="AY819" s="60">
        <v>936.66666627387542</v>
      </c>
      <c r="AZ819" s="60">
        <v>936.66666627387542</v>
      </c>
      <c r="BA819" s="60">
        <v>936.66666627387542</v>
      </c>
      <c r="BB819" s="60">
        <v>936.66666627387542</v>
      </c>
      <c r="BC819" s="60">
        <v>936.66666627387542</v>
      </c>
      <c r="BD819" s="60">
        <v>936.66666627387542</v>
      </c>
      <c r="BE819" s="60">
        <v>936.66666627387542</v>
      </c>
      <c r="BF819" s="60">
        <v>936.66666627387542</v>
      </c>
      <c r="BG819" s="60">
        <v>936.6666709873698</v>
      </c>
      <c r="BH819" s="60">
        <v>11240</v>
      </c>
      <c r="BI819" s="60">
        <v>936.66666627387542</v>
      </c>
      <c r="BJ819" s="60">
        <v>936.66666627387542</v>
      </c>
      <c r="BK819" s="60">
        <v>936.66666627387542</v>
      </c>
      <c r="BL819" s="60">
        <v>936.66666627387542</v>
      </c>
      <c r="BM819" s="60">
        <v>936.66666627387542</v>
      </c>
      <c r="BN819" s="60">
        <v>936.66666627387542</v>
      </c>
      <c r="BO819" s="60">
        <v>936.66666627387542</v>
      </c>
      <c r="BP819" s="60">
        <v>936.66666627387542</v>
      </c>
      <c r="BQ819" s="60">
        <v>936.66666627387542</v>
      </c>
      <c r="BR819" s="60">
        <v>936.66666627387542</v>
      </c>
      <c r="BS819" s="60">
        <v>936.66666627387542</v>
      </c>
      <c r="BT819" s="60">
        <v>936.6666709873698</v>
      </c>
      <c r="BU819" s="60">
        <v>11240</v>
      </c>
      <c r="BV819" s="60">
        <v>727.89393656132131</v>
      </c>
      <c r="BW819" s="60">
        <v>869.5218912390435</v>
      </c>
      <c r="BX819" s="60">
        <v>1132.4757256747132</v>
      </c>
      <c r="BY819" s="60">
        <v>806.59315223034969</v>
      </c>
      <c r="BZ819" s="60">
        <v>810.00755893944824</v>
      </c>
      <c r="CA819" s="60">
        <v>770.79293287771316</v>
      </c>
      <c r="CB819" s="60">
        <v>987.11102228793573</v>
      </c>
      <c r="CC819" s="60">
        <v>1015.838250286399</v>
      </c>
      <c r="CD819" s="60">
        <v>892.25790531679195</v>
      </c>
      <c r="CE819" s="60">
        <v>996.34209381844073</v>
      </c>
      <c r="CF819" s="60">
        <v>1054.4388324647889</v>
      </c>
      <c r="CG819" s="60">
        <v>1176.7266983030531</v>
      </c>
      <c r="CH819" s="60">
        <v>11240</v>
      </c>
    </row>
    <row r="820" spans="1:86">
      <c r="A820" s="57" t="s">
        <v>86</v>
      </c>
      <c r="B820" s="58" t="s">
        <v>719</v>
      </c>
      <c r="C820" s="59" t="s">
        <v>129</v>
      </c>
      <c r="D820" s="58" t="s">
        <v>109</v>
      </c>
      <c r="E820" s="58"/>
      <c r="F820" s="65"/>
      <c r="G820" s="58" t="s">
        <v>130</v>
      </c>
      <c r="H820" s="63">
        <v>353</v>
      </c>
      <c r="I820" s="60">
        <v>439.58</v>
      </c>
      <c r="J820" s="60">
        <v>3328.7900000000004</v>
      </c>
      <c r="K820" s="60">
        <v>2457.8699999999994</v>
      </c>
      <c r="L820" s="60">
        <v>529.6099999999999</v>
      </c>
      <c r="M820" s="60">
        <v>6288.2</v>
      </c>
      <c r="N820" s="60">
        <v>456.41999999999996</v>
      </c>
      <c r="O820" s="60">
        <v>1728.8700000000001</v>
      </c>
      <c r="P820" s="60">
        <v>1390.2199999999998</v>
      </c>
      <c r="Q820" s="60">
        <v>3608.1400000000003</v>
      </c>
      <c r="R820" s="60">
        <v>1567.5</v>
      </c>
      <c r="S820" s="60">
        <v>2116.619999999999</v>
      </c>
      <c r="T820" s="60">
        <v>5220.7</v>
      </c>
      <c r="U820" s="60">
        <v>29132.52</v>
      </c>
      <c r="V820" s="60">
        <v>0</v>
      </c>
      <c r="W820" s="60">
        <v>0</v>
      </c>
      <c r="X820" s="60">
        <v>16608.550231149995</v>
      </c>
      <c r="Y820" s="60">
        <v>0</v>
      </c>
      <c r="Z820" s="60">
        <v>0</v>
      </c>
      <c r="AA820" s="60">
        <v>6015.9281753499999</v>
      </c>
      <c r="AB820" s="60">
        <v>0</v>
      </c>
      <c r="AC820" s="60">
        <v>0</v>
      </c>
      <c r="AD820" s="60">
        <v>6187.8602720500003</v>
      </c>
      <c r="AE820" s="60">
        <v>0</v>
      </c>
      <c r="AF820" s="60">
        <v>0</v>
      </c>
      <c r="AG820" s="60">
        <v>10222.42516805</v>
      </c>
      <c r="AH820" s="60">
        <v>39034.763846599999</v>
      </c>
      <c r="AI820" s="60">
        <v>0</v>
      </c>
      <c r="AJ820" s="60">
        <v>0</v>
      </c>
      <c r="AK820" s="60">
        <v>11021.6097218</v>
      </c>
      <c r="AL820" s="60">
        <v>0</v>
      </c>
      <c r="AM820" s="60">
        <v>0</v>
      </c>
      <c r="AN820" s="60">
        <v>6966.6583010999993</v>
      </c>
      <c r="AO820" s="60">
        <v>0</v>
      </c>
      <c r="AP820" s="60">
        <v>0</v>
      </c>
      <c r="AQ820" s="60">
        <v>15032.4655303</v>
      </c>
      <c r="AR820" s="60">
        <v>0</v>
      </c>
      <c r="AS820" s="60">
        <v>0</v>
      </c>
      <c r="AT820" s="60">
        <v>6648.8990964000004</v>
      </c>
      <c r="AU820" s="60">
        <v>39669.632649599997</v>
      </c>
      <c r="AV820" s="60">
        <v>0</v>
      </c>
      <c r="AW820" s="60">
        <v>0</v>
      </c>
      <c r="AX820" s="60">
        <v>10143.554468619495</v>
      </c>
      <c r="AY820" s="60">
        <v>0</v>
      </c>
      <c r="AZ820" s="60">
        <v>0</v>
      </c>
      <c r="BA820" s="60">
        <v>6411.6476381570728</v>
      </c>
      <c r="BB820" s="60">
        <v>0</v>
      </c>
      <c r="BC820" s="60">
        <v>0</v>
      </c>
      <c r="BD820" s="60">
        <v>13834.878638702181</v>
      </c>
      <c r="BE820" s="60">
        <v>0</v>
      </c>
      <c r="BF820" s="60">
        <v>0</v>
      </c>
      <c r="BG820" s="60">
        <v>6119.203258824753</v>
      </c>
      <c r="BH820" s="60">
        <v>36509.284004303503</v>
      </c>
      <c r="BI820" s="60">
        <v>0</v>
      </c>
      <c r="BJ820" s="60">
        <v>0</v>
      </c>
      <c r="BK820" s="60">
        <v>9497.3816279556522</v>
      </c>
      <c r="BL820" s="60">
        <v>0</v>
      </c>
      <c r="BM820" s="60">
        <v>0</v>
      </c>
      <c r="BN820" s="60">
        <v>6003.2077189452593</v>
      </c>
      <c r="BO820" s="60">
        <v>0</v>
      </c>
      <c r="BP820" s="60">
        <v>0</v>
      </c>
      <c r="BQ820" s="60">
        <v>12953.558105760203</v>
      </c>
      <c r="BR820" s="60">
        <v>0</v>
      </c>
      <c r="BS820" s="60">
        <v>0</v>
      </c>
      <c r="BT820" s="60">
        <v>5729.3928864485852</v>
      </c>
      <c r="BU820" s="60">
        <v>34183.540339109699</v>
      </c>
      <c r="BV820" s="60">
        <v>0</v>
      </c>
      <c r="BW820" s="60">
        <v>0</v>
      </c>
      <c r="BX820" s="60">
        <v>7831.5311726236705</v>
      </c>
      <c r="BY820" s="60">
        <v>0</v>
      </c>
      <c r="BZ820" s="60">
        <v>0</v>
      </c>
      <c r="CA820" s="60">
        <v>4950.2389425173433</v>
      </c>
      <c r="CB820" s="60">
        <v>0</v>
      </c>
      <c r="CC820" s="60">
        <v>0</v>
      </c>
      <c r="CD820" s="60">
        <v>10681.490759836901</v>
      </c>
      <c r="CE820" s="60">
        <v>0</v>
      </c>
      <c r="CF820" s="60">
        <v>0</v>
      </c>
      <c r="CG820" s="60">
        <v>4724.4514968092844</v>
      </c>
      <c r="CH820" s="60">
        <v>28187.712371787202</v>
      </c>
    </row>
    <row r="821" spans="1:86">
      <c r="A821" s="57" t="s">
        <v>86</v>
      </c>
      <c r="B821" s="58" t="s">
        <v>719</v>
      </c>
      <c r="C821" s="59" t="s">
        <v>129</v>
      </c>
      <c r="D821" s="58" t="s">
        <v>109</v>
      </c>
      <c r="E821" s="58" t="s">
        <v>129</v>
      </c>
      <c r="F821" s="65"/>
      <c r="G821" s="58" t="s">
        <v>130</v>
      </c>
      <c r="H821" s="63">
        <v>353</v>
      </c>
      <c r="I821" s="60">
        <v>9.16</v>
      </c>
      <c r="J821" s="60">
        <v>474.16</v>
      </c>
      <c r="K821" s="60">
        <v>107.69000000000001</v>
      </c>
      <c r="L821" s="60">
        <v>144.41</v>
      </c>
      <c r="M821" s="60">
        <v>3185.0099999999998</v>
      </c>
      <c r="N821" s="60">
        <v>677.08999999999992</v>
      </c>
      <c r="O821" s="60">
        <v>89.85</v>
      </c>
      <c r="P821" s="60">
        <v>116.53000000000002</v>
      </c>
      <c r="Q821" s="60">
        <v>5939.9</v>
      </c>
      <c r="R821" s="60">
        <v>118.75</v>
      </c>
      <c r="S821" s="60">
        <v>121.08999999999999</v>
      </c>
      <c r="T821" s="60">
        <v>44.25</v>
      </c>
      <c r="U821" s="60">
        <v>11027.89</v>
      </c>
      <c r="V821" s="60">
        <v>0</v>
      </c>
      <c r="W821" s="60">
        <v>0</v>
      </c>
      <c r="X821" s="60">
        <v>0</v>
      </c>
      <c r="Y821" s="60">
        <v>0</v>
      </c>
      <c r="Z821" s="60">
        <v>0</v>
      </c>
      <c r="AA821" s="60">
        <v>0</v>
      </c>
      <c r="AB821" s="60">
        <v>0</v>
      </c>
      <c r="AC821" s="60">
        <v>0</v>
      </c>
      <c r="AD821" s="60">
        <v>0</v>
      </c>
      <c r="AE821" s="60">
        <v>0</v>
      </c>
      <c r="AF821" s="60">
        <v>0</v>
      </c>
      <c r="AG821" s="60">
        <v>0</v>
      </c>
      <c r="AH821" s="60">
        <v>0</v>
      </c>
      <c r="AI821" s="60">
        <v>0</v>
      </c>
      <c r="AJ821" s="60">
        <v>0</v>
      </c>
      <c r="AK821" s="60">
        <v>0</v>
      </c>
      <c r="AL821" s="60">
        <v>0</v>
      </c>
      <c r="AM821" s="60">
        <v>0</v>
      </c>
      <c r="AN821" s="60">
        <v>0</v>
      </c>
      <c r="AO821" s="60">
        <v>0</v>
      </c>
      <c r="AP821" s="60">
        <v>0</v>
      </c>
      <c r="AQ821" s="60">
        <v>0</v>
      </c>
      <c r="AR821" s="60">
        <v>0</v>
      </c>
      <c r="AS821" s="60">
        <v>0</v>
      </c>
      <c r="AT821" s="60">
        <v>0</v>
      </c>
      <c r="AU821" s="60">
        <v>0</v>
      </c>
      <c r="AV821" s="60">
        <v>0</v>
      </c>
      <c r="AW821" s="60">
        <v>0</v>
      </c>
      <c r="AX821" s="60">
        <v>0</v>
      </c>
      <c r="AY821" s="60">
        <v>0</v>
      </c>
      <c r="AZ821" s="60">
        <v>0</v>
      </c>
      <c r="BA821" s="60">
        <v>0</v>
      </c>
      <c r="BB821" s="60">
        <v>0</v>
      </c>
      <c r="BC821" s="60">
        <v>0</v>
      </c>
      <c r="BD821" s="60">
        <v>0</v>
      </c>
      <c r="BE821" s="60">
        <v>0</v>
      </c>
      <c r="BF821" s="60">
        <v>0</v>
      </c>
      <c r="BG821" s="60">
        <v>0</v>
      </c>
      <c r="BH821" s="60">
        <v>0</v>
      </c>
      <c r="BI821" s="60">
        <v>0</v>
      </c>
      <c r="BJ821" s="60">
        <v>0</v>
      </c>
      <c r="BK821" s="60">
        <v>0</v>
      </c>
      <c r="BL821" s="60">
        <v>0</v>
      </c>
      <c r="BM821" s="60">
        <v>0</v>
      </c>
      <c r="BN821" s="60">
        <v>0</v>
      </c>
      <c r="BO821" s="60">
        <v>0</v>
      </c>
      <c r="BP821" s="60">
        <v>0</v>
      </c>
      <c r="BQ821" s="60">
        <v>0</v>
      </c>
      <c r="BR821" s="60">
        <v>0</v>
      </c>
      <c r="BS821" s="60">
        <v>0</v>
      </c>
      <c r="BT821" s="60">
        <v>0</v>
      </c>
      <c r="BU821" s="60">
        <v>0</v>
      </c>
      <c r="BV821" s="60">
        <v>0</v>
      </c>
      <c r="BW821" s="60">
        <v>0</v>
      </c>
      <c r="BX821" s="60">
        <v>0</v>
      </c>
      <c r="BY821" s="60">
        <v>0</v>
      </c>
      <c r="BZ821" s="60">
        <v>0</v>
      </c>
      <c r="CA821" s="60">
        <v>0</v>
      </c>
      <c r="CB821" s="60">
        <v>0</v>
      </c>
      <c r="CC821" s="60">
        <v>0</v>
      </c>
      <c r="CD821" s="60">
        <v>0</v>
      </c>
      <c r="CE821" s="60">
        <v>0</v>
      </c>
      <c r="CF821" s="60">
        <v>0</v>
      </c>
      <c r="CG821" s="60">
        <v>0</v>
      </c>
      <c r="CH821" s="60">
        <v>0</v>
      </c>
    </row>
    <row r="822" spans="1:86">
      <c r="A822" s="57" t="s">
        <v>86</v>
      </c>
      <c r="B822" s="58" t="s">
        <v>719</v>
      </c>
      <c r="C822" s="59" t="s">
        <v>129</v>
      </c>
      <c r="D822" s="58" t="s">
        <v>109</v>
      </c>
      <c r="E822" s="58"/>
      <c r="F822" s="65"/>
      <c r="G822" s="58" t="s">
        <v>130</v>
      </c>
      <c r="H822" s="63">
        <v>353</v>
      </c>
      <c r="I822" s="60">
        <v>0</v>
      </c>
      <c r="J822" s="60">
        <v>0</v>
      </c>
      <c r="K822" s="60">
        <v>0</v>
      </c>
      <c r="L822" s="60">
        <v>0</v>
      </c>
      <c r="M822" s="60">
        <v>0</v>
      </c>
      <c r="N822" s="60">
        <v>0</v>
      </c>
      <c r="O822" s="60">
        <v>0</v>
      </c>
      <c r="P822" s="60">
        <v>0</v>
      </c>
      <c r="Q822" s="60">
        <v>0</v>
      </c>
      <c r="R822" s="60">
        <v>0</v>
      </c>
      <c r="S822" s="60">
        <v>0</v>
      </c>
      <c r="T822" s="60">
        <v>0</v>
      </c>
      <c r="U822" s="60">
        <v>0</v>
      </c>
      <c r="V822" s="60">
        <v>0</v>
      </c>
      <c r="W822" s="60">
        <v>0</v>
      </c>
      <c r="X822" s="60">
        <v>0</v>
      </c>
      <c r="Y822" s="60">
        <v>0</v>
      </c>
      <c r="Z822" s="60">
        <v>0</v>
      </c>
      <c r="AA822" s="60">
        <v>0</v>
      </c>
      <c r="AB822" s="60">
        <v>0</v>
      </c>
      <c r="AC822" s="60">
        <v>0</v>
      </c>
      <c r="AD822" s="60">
        <v>0</v>
      </c>
      <c r="AE822" s="60">
        <v>0</v>
      </c>
      <c r="AF822" s="60">
        <v>0</v>
      </c>
      <c r="AG822" s="60">
        <v>0</v>
      </c>
      <c r="AH822" s="60">
        <v>0</v>
      </c>
      <c r="AI822" s="60">
        <v>0</v>
      </c>
      <c r="AJ822" s="60">
        <v>0</v>
      </c>
      <c r="AK822" s="60">
        <v>0</v>
      </c>
      <c r="AL822" s="60">
        <v>0</v>
      </c>
      <c r="AM822" s="60">
        <v>0</v>
      </c>
      <c r="AN822" s="60">
        <v>0</v>
      </c>
      <c r="AO822" s="60">
        <v>0</v>
      </c>
      <c r="AP822" s="60">
        <v>0</v>
      </c>
      <c r="AQ822" s="60">
        <v>0</v>
      </c>
      <c r="AR822" s="60">
        <v>0</v>
      </c>
      <c r="AS822" s="60">
        <v>0</v>
      </c>
      <c r="AT822" s="60">
        <v>0</v>
      </c>
      <c r="AU822" s="60">
        <v>0</v>
      </c>
      <c r="AV822" s="60">
        <v>0</v>
      </c>
      <c r="AW822" s="60">
        <v>0</v>
      </c>
      <c r="AX822" s="60">
        <v>0</v>
      </c>
      <c r="AY822" s="60">
        <v>0</v>
      </c>
      <c r="AZ822" s="60">
        <v>0</v>
      </c>
      <c r="BA822" s="60">
        <v>0</v>
      </c>
      <c r="BB822" s="60">
        <v>0</v>
      </c>
      <c r="BC822" s="60">
        <v>0</v>
      </c>
      <c r="BD822" s="60">
        <v>0</v>
      </c>
      <c r="BE822" s="60">
        <v>0</v>
      </c>
      <c r="BF822" s="60">
        <v>0</v>
      </c>
      <c r="BG822" s="60">
        <v>0</v>
      </c>
      <c r="BH822" s="60">
        <v>0</v>
      </c>
      <c r="BI822" s="60">
        <v>0</v>
      </c>
      <c r="BJ822" s="60">
        <v>0</v>
      </c>
      <c r="BK822" s="60">
        <v>0</v>
      </c>
      <c r="BL822" s="60">
        <v>0</v>
      </c>
      <c r="BM822" s="60">
        <v>0</v>
      </c>
      <c r="BN822" s="60">
        <v>0</v>
      </c>
      <c r="BO822" s="60">
        <v>0</v>
      </c>
      <c r="BP822" s="60">
        <v>0</v>
      </c>
      <c r="BQ822" s="60">
        <v>0</v>
      </c>
      <c r="BR822" s="60">
        <v>0</v>
      </c>
      <c r="BS822" s="60">
        <v>0</v>
      </c>
      <c r="BT822" s="60">
        <v>0</v>
      </c>
      <c r="BU822" s="60">
        <v>0</v>
      </c>
      <c r="BV822" s="60">
        <v>0</v>
      </c>
      <c r="BW822" s="60">
        <v>0</v>
      </c>
      <c r="BX822" s="60">
        <v>0</v>
      </c>
      <c r="BY822" s="60">
        <v>0</v>
      </c>
      <c r="BZ822" s="60">
        <v>0</v>
      </c>
      <c r="CA822" s="60">
        <v>0</v>
      </c>
      <c r="CB822" s="60">
        <v>0</v>
      </c>
      <c r="CC822" s="60">
        <v>0</v>
      </c>
      <c r="CD822" s="60">
        <v>0</v>
      </c>
      <c r="CE822" s="60">
        <v>0</v>
      </c>
      <c r="CF822" s="60">
        <v>0</v>
      </c>
      <c r="CG822" s="60">
        <v>0</v>
      </c>
      <c r="CH822" s="60">
        <v>0</v>
      </c>
    </row>
    <row r="823" spans="1:86">
      <c r="A823" s="57" t="s">
        <v>86</v>
      </c>
      <c r="B823" s="58" t="s">
        <v>719</v>
      </c>
      <c r="C823" s="59" t="s">
        <v>129</v>
      </c>
      <c r="D823" s="58" t="s">
        <v>109</v>
      </c>
      <c r="E823" s="58"/>
      <c r="F823" s="65"/>
      <c r="G823" s="58" t="s">
        <v>130</v>
      </c>
      <c r="H823" s="63">
        <v>353</v>
      </c>
      <c r="I823" s="60">
        <v>22.54</v>
      </c>
      <c r="J823" s="60">
        <v>30.83</v>
      </c>
      <c r="K823" s="60">
        <v>0.02</v>
      </c>
      <c r="L823" s="60">
        <v>0.65</v>
      </c>
      <c r="M823" s="60">
        <v>-3.6</v>
      </c>
      <c r="N823" s="60">
        <v>0</v>
      </c>
      <c r="O823" s="60">
        <v>1.23</v>
      </c>
      <c r="P823" s="60">
        <v>29.27</v>
      </c>
      <c r="Q823" s="60">
        <v>6.83</v>
      </c>
      <c r="R823" s="60">
        <v>0</v>
      </c>
      <c r="S823" s="60">
        <v>0</v>
      </c>
      <c r="T823" s="60">
        <v>0</v>
      </c>
      <c r="U823" s="60">
        <v>87.77</v>
      </c>
      <c r="V823" s="60">
        <v>0</v>
      </c>
      <c r="W823" s="60">
        <v>0</v>
      </c>
      <c r="X823" s="60">
        <v>0</v>
      </c>
      <c r="Y823" s="60">
        <v>0</v>
      </c>
      <c r="Z823" s="60">
        <v>119482.58747700877</v>
      </c>
      <c r="AA823" s="60">
        <v>1339.1998412</v>
      </c>
      <c r="AB823" s="60">
        <v>277.6264127</v>
      </c>
      <c r="AC823" s="60">
        <v>283.11118019999998</v>
      </c>
      <c r="AD823" s="60">
        <v>257.40801069999998</v>
      </c>
      <c r="AE823" s="60">
        <v>269.42178999999999</v>
      </c>
      <c r="AF823" s="60">
        <v>0</v>
      </c>
      <c r="AG823" s="60">
        <v>0</v>
      </c>
      <c r="AH823" s="60">
        <v>121909.35471180876</v>
      </c>
      <c r="AI823" s="60">
        <v>0</v>
      </c>
      <c r="AJ823" s="60">
        <v>0</v>
      </c>
      <c r="AK823" s="60">
        <v>0</v>
      </c>
      <c r="AL823" s="60">
        <v>0</v>
      </c>
      <c r="AM823" s="60">
        <v>0</v>
      </c>
      <c r="AN823" s="60">
        <v>0</v>
      </c>
      <c r="AO823" s="60">
        <v>0</v>
      </c>
      <c r="AP823" s="60">
        <v>0</v>
      </c>
      <c r="AQ823" s="60">
        <v>0</v>
      </c>
      <c r="AR823" s="60">
        <v>0</v>
      </c>
      <c r="AS823" s="60">
        <v>0</v>
      </c>
      <c r="AT823" s="60">
        <v>0</v>
      </c>
      <c r="AU823" s="60">
        <v>0</v>
      </c>
      <c r="AV823" s="60">
        <v>0</v>
      </c>
      <c r="AW823" s="60">
        <v>0</v>
      </c>
      <c r="AX823" s="60">
        <v>0</v>
      </c>
      <c r="AY823" s="60">
        <v>0</v>
      </c>
      <c r="AZ823" s="60">
        <v>0</v>
      </c>
      <c r="BA823" s="60">
        <v>0</v>
      </c>
      <c r="BB823" s="60">
        <v>0</v>
      </c>
      <c r="BC823" s="60">
        <v>0</v>
      </c>
      <c r="BD823" s="60">
        <v>0</v>
      </c>
      <c r="BE823" s="60">
        <v>0</v>
      </c>
      <c r="BF823" s="60">
        <v>0</v>
      </c>
      <c r="BG823" s="60">
        <v>0</v>
      </c>
      <c r="BH823" s="60">
        <v>0</v>
      </c>
      <c r="BI823" s="60">
        <v>0</v>
      </c>
      <c r="BJ823" s="60">
        <v>0</v>
      </c>
      <c r="BK823" s="60">
        <v>0</v>
      </c>
      <c r="BL823" s="60">
        <v>0</v>
      </c>
      <c r="BM823" s="60">
        <v>0</v>
      </c>
      <c r="BN823" s="60">
        <v>0</v>
      </c>
      <c r="BO823" s="60">
        <v>0</v>
      </c>
      <c r="BP823" s="60">
        <v>0</v>
      </c>
      <c r="BQ823" s="60">
        <v>0</v>
      </c>
      <c r="BR823" s="60">
        <v>0</v>
      </c>
      <c r="BS823" s="60">
        <v>0</v>
      </c>
      <c r="BT823" s="60">
        <v>0</v>
      </c>
      <c r="BU823" s="60">
        <v>0</v>
      </c>
      <c r="BV823" s="60">
        <v>0</v>
      </c>
      <c r="BW823" s="60">
        <v>0</v>
      </c>
      <c r="BX823" s="60">
        <v>0</v>
      </c>
      <c r="BY823" s="60">
        <v>0</v>
      </c>
      <c r="BZ823" s="60">
        <v>0</v>
      </c>
      <c r="CA823" s="60">
        <v>0</v>
      </c>
      <c r="CB823" s="60">
        <v>0</v>
      </c>
      <c r="CC823" s="60">
        <v>0</v>
      </c>
      <c r="CD823" s="60">
        <v>0</v>
      </c>
      <c r="CE823" s="60">
        <v>0</v>
      </c>
      <c r="CF823" s="60">
        <v>0</v>
      </c>
      <c r="CG823" s="60">
        <v>0</v>
      </c>
      <c r="CH823" s="60">
        <v>0</v>
      </c>
    </row>
    <row r="824" spans="1:86">
      <c r="A824" s="57" t="s">
        <v>86</v>
      </c>
      <c r="B824" s="58" t="s">
        <v>719</v>
      </c>
      <c r="C824" s="59" t="s">
        <v>129</v>
      </c>
      <c r="D824" s="58" t="s">
        <v>109</v>
      </c>
      <c r="E824" s="58" t="s">
        <v>129</v>
      </c>
      <c r="F824" s="65"/>
      <c r="G824" s="58" t="s">
        <v>130</v>
      </c>
      <c r="H824" s="63">
        <v>353</v>
      </c>
      <c r="I824" s="60">
        <v>471.33</v>
      </c>
      <c r="J824" s="60">
        <v>136.82</v>
      </c>
      <c r="K824" s="60">
        <v>6525.46</v>
      </c>
      <c r="L824" s="60">
        <v>21014.489999999998</v>
      </c>
      <c r="M824" s="60">
        <v>1245.78</v>
      </c>
      <c r="N824" s="60">
        <v>5893.87</v>
      </c>
      <c r="O824" s="60">
        <v>890.14</v>
      </c>
      <c r="P824" s="60">
        <v>-3247.37</v>
      </c>
      <c r="Q824" s="60">
        <v>2928.54</v>
      </c>
      <c r="R824" s="60">
        <v>123.84</v>
      </c>
      <c r="S824" s="60">
        <v>1331.03</v>
      </c>
      <c r="T824" s="60">
        <v>258.74</v>
      </c>
      <c r="U824" s="60">
        <v>37572.669999999991</v>
      </c>
      <c r="V824" s="60">
        <v>0</v>
      </c>
      <c r="W824" s="60">
        <v>0</v>
      </c>
      <c r="X824" s="60">
        <v>0</v>
      </c>
      <c r="Y824" s="60">
        <v>0</v>
      </c>
      <c r="Z824" s="60">
        <v>0</v>
      </c>
      <c r="AA824" s="60">
        <v>0</v>
      </c>
      <c r="AB824" s="60">
        <v>0</v>
      </c>
      <c r="AC824" s="60">
        <v>0</v>
      </c>
      <c r="AD824" s="60">
        <v>0</v>
      </c>
      <c r="AE824" s="60">
        <v>0</v>
      </c>
      <c r="AF824" s="60">
        <v>0</v>
      </c>
      <c r="AG824" s="60">
        <v>0</v>
      </c>
      <c r="AH824" s="60">
        <v>0</v>
      </c>
      <c r="AI824" s="60">
        <v>0</v>
      </c>
      <c r="AJ824" s="60">
        <v>0</v>
      </c>
      <c r="AK824" s="60">
        <v>0</v>
      </c>
      <c r="AL824" s="60">
        <v>0</v>
      </c>
      <c r="AM824" s="60">
        <v>0</v>
      </c>
      <c r="AN824" s="60">
        <v>0</v>
      </c>
      <c r="AO824" s="60">
        <v>0</v>
      </c>
      <c r="AP824" s="60">
        <v>0</v>
      </c>
      <c r="AQ824" s="60">
        <v>0</v>
      </c>
      <c r="AR824" s="60">
        <v>0</v>
      </c>
      <c r="AS824" s="60">
        <v>0</v>
      </c>
      <c r="AT824" s="60">
        <v>0</v>
      </c>
      <c r="AU824" s="60">
        <v>0</v>
      </c>
      <c r="AV824" s="60">
        <v>0</v>
      </c>
      <c r="AW824" s="60">
        <v>0</v>
      </c>
      <c r="AX824" s="60">
        <v>0</v>
      </c>
      <c r="AY824" s="60">
        <v>0</v>
      </c>
      <c r="AZ824" s="60">
        <v>0</v>
      </c>
      <c r="BA824" s="60">
        <v>0</v>
      </c>
      <c r="BB824" s="60">
        <v>0</v>
      </c>
      <c r="BC824" s="60">
        <v>0</v>
      </c>
      <c r="BD824" s="60">
        <v>0</v>
      </c>
      <c r="BE824" s="60">
        <v>0</v>
      </c>
      <c r="BF824" s="60">
        <v>0</v>
      </c>
      <c r="BG824" s="60">
        <v>0</v>
      </c>
      <c r="BH824" s="60">
        <v>0</v>
      </c>
      <c r="BI824" s="60">
        <v>0</v>
      </c>
      <c r="BJ824" s="60">
        <v>0</v>
      </c>
      <c r="BK824" s="60">
        <v>0</v>
      </c>
      <c r="BL824" s="60">
        <v>0</v>
      </c>
      <c r="BM824" s="60">
        <v>0</v>
      </c>
      <c r="BN824" s="60">
        <v>0</v>
      </c>
      <c r="BO824" s="60">
        <v>0</v>
      </c>
      <c r="BP824" s="60">
        <v>0</v>
      </c>
      <c r="BQ824" s="60">
        <v>0</v>
      </c>
      <c r="BR824" s="60">
        <v>0</v>
      </c>
      <c r="BS824" s="60">
        <v>0</v>
      </c>
      <c r="BT824" s="60">
        <v>0</v>
      </c>
      <c r="BU824" s="60">
        <v>0</v>
      </c>
      <c r="BV824" s="60">
        <v>0</v>
      </c>
      <c r="BW824" s="60">
        <v>0</v>
      </c>
      <c r="BX824" s="60">
        <v>0</v>
      </c>
      <c r="BY824" s="60">
        <v>0</v>
      </c>
      <c r="BZ824" s="60">
        <v>0</v>
      </c>
      <c r="CA824" s="60">
        <v>0</v>
      </c>
      <c r="CB824" s="60">
        <v>0</v>
      </c>
      <c r="CC824" s="60">
        <v>0</v>
      </c>
      <c r="CD824" s="60">
        <v>0</v>
      </c>
      <c r="CE824" s="60">
        <v>0</v>
      </c>
      <c r="CF824" s="60">
        <v>0</v>
      </c>
      <c r="CG824" s="60">
        <v>0</v>
      </c>
      <c r="CH824" s="60">
        <v>0</v>
      </c>
    </row>
    <row r="825" spans="1:86">
      <c r="A825" s="57" t="s">
        <v>86</v>
      </c>
      <c r="B825" s="58" t="s">
        <v>719</v>
      </c>
      <c r="C825" s="59" t="s">
        <v>129</v>
      </c>
      <c r="D825" s="58" t="s">
        <v>109</v>
      </c>
      <c r="E825" s="58"/>
      <c r="F825" s="65"/>
      <c r="G825" s="58" t="s">
        <v>130</v>
      </c>
      <c r="H825" s="63">
        <v>353</v>
      </c>
      <c r="I825" s="60">
        <v>0</v>
      </c>
      <c r="J825" s="60">
        <v>0</v>
      </c>
      <c r="K825" s="60">
        <v>0</v>
      </c>
      <c r="L825" s="60">
        <v>0</v>
      </c>
      <c r="M825" s="60">
        <v>0</v>
      </c>
      <c r="N825" s="60">
        <v>0</v>
      </c>
      <c r="O825" s="60">
        <v>0</v>
      </c>
      <c r="P825" s="60">
        <v>0</v>
      </c>
      <c r="Q825" s="60">
        <v>0</v>
      </c>
      <c r="R825" s="60">
        <v>0</v>
      </c>
      <c r="S825" s="60">
        <v>0</v>
      </c>
      <c r="T825" s="60">
        <v>0</v>
      </c>
      <c r="U825" s="60">
        <v>0</v>
      </c>
      <c r="V825" s="60">
        <v>0</v>
      </c>
      <c r="W825" s="60">
        <v>0</v>
      </c>
      <c r="X825" s="60">
        <v>0</v>
      </c>
      <c r="Y825" s="60">
        <v>0</v>
      </c>
      <c r="Z825" s="60">
        <v>0</v>
      </c>
      <c r="AA825" s="60">
        <v>0</v>
      </c>
      <c r="AB825" s="60">
        <v>0</v>
      </c>
      <c r="AC825" s="60">
        <v>0</v>
      </c>
      <c r="AD825" s="60">
        <v>0</v>
      </c>
      <c r="AE825" s="60">
        <v>0</v>
      </c>
      <c r="AF825" s="60">
        <v>0</v>
      </c>
      <c r="AG825" s="60">
        <v>0</v>
      </c>
      <c r="AH825" s="60">
        <v>0</v>
      </c>
      <c r="AI825" s="60">
        <v>0</v>
      </c>
      <c r="AJ825" s="60">
        <v>0</v>
      </c>
      <c r="AK825" s="60">
        <v>0</v>
      </c>
      <c r="AL825" s="60">
        <v>0</v>
      </c>
      <c r="AM825" s="60">
        <v>0</v>
      </c>
      <c r="AN825" s="60">
        <v>0</v>
      </c>
      <c r="AO825" s="60">
        <v>0</v>
      </c>
      <c r="AP825" s="60">
        <v>0</v>
      </c>
      <c r="AQ825" s="60">
        <v>0</v>
      </c>
      <c r="AR825" s="60">
        <v>0</v>
      </c>
      <c r="AS825" s="60">
        <v>0</v>
      </c>
      <c r="AT825" s="60">
        <v>0</v>
      </c>
      <c r="AU825" s="60">
        <v>0</v>
      </c>
      <c r="AV825" s="60">
        <v>0</v>
      </c>
      <c r="AW825" s="60">
        <v>0</v>
      </c>
      <c r="AX825" s="60">
        <v>0</v>
      </c>
      <c r="AY825" s="60">
        <v>0</v>
      </c>
      <c r="AZ825" s="60">
        <v>0</v>
      </c>
      <c r="BA825" s="60">
        <v>0</v>
      </c>
      <c r="BB825" s="60">
        <v>0</v>
      </c>
      <c r="BC825" s="60">
        <v>0</v>
      </c>
      <c r="BD825" s="60">
        <v>0</v>
      </c>
      <c r="BE825" s="60">
        <v>0</v>
      </c>
      <c r="BF825" s="60">
        <v>0</v>
      </c>
      <c r="BG825" s="60">
        <v>129925.89904985941</v>
      </c>
      <c r="BH825" s="60">
        <v>129925.89904985941</v>
      </c>
      <c r="BI825" s="60">
        <v>0</v>
      </c>
      <c r="BJ825" s="60">
        <v>0</v>
      </c>
      <c r="BK825" s="60">
        <v>0</v>
      </c>
      <c r="BL825" s="60">
        <v>0</v>
      </c>
      <c r="BM825" s="60">
        <v>0</v>
      </c>
      <c r="BN825" s="60">
        <v>0</v>
      </c>
      <c r="BO825" s="60">
        <v>0</v>
      </c>
      <c r="BP825" s="60">
        <v>0</v>
      </c>
      <c r="BQ825" s="60">
        <v>0</v>
      </c>
      <c r="BR825" s="60">
        <v>0</v>
      </c>
      <c r="BS825" s="60">
        <v>0</v>
      </c>
      <c r="BT825" s="60">
        <v>0</v>
      </c>
      <c r="BU825" s="60">
        <v>0</v>
      </c>
      <c r="BV825" s="60">
        <v>0</v>
      </c>
      <c r="BW825" s="60">
        <v>0</v>
      </c>
      <c r="BX825" s="60">
        <v>0</v>
      </c>
      <c r="BY825" s="60">
        <v>0</v>
      </c>
      <c r="BZ825" s="60">
        <v>0</v>
      </c>
      <c r="CA825" s="60">
        <v>0</v>
      </c>
      <c r="CB825" s="60">
        <v>0</v>
      </c>
      <c r="CC825" s="60">
        <v>0</v>
      </c>
      <c r="CD825" s="60">
        <v>0</v>
      </c>
      <c r="CE825" s="60">
        <v>0</v>
      </c>
      <c r="CF825" s="60">
        <v>0</v>
      </c>
      <c r="CG825" s="60">
        <v>0</v>
      </c>
      <c r="CH825" s="60">
        <v>0</v>
      </c>
    </row>
    <row r="826" spans="1:86">
      <c r="A826" s="57" t="s">
        <v>86</v>
      </c>
      <c r="B826" s="58" t="s">
        <v>719</v>
      </c>
      <c r="C826" s="59" t="s">
        <v>129</v>
      </c>
      <c r="D826" s="58" t="s">
        <v>109</v>
      </c>
      <c r="E826" s="58"/>
      <c r="F826" s="65"/>
      <c r="G826" s="58" t="s">
        <v>130</v>
      </c>
      <c r="H826" s="63">
        <v>353</v>
      </c>
      <c r="I826" s="60">
        <v>0</v>
      </c>
      <c r="J826" s="60">
        <v>0</v>
      </c>
      <c r="K826" s="60">
        <v>0</v>
      </c>
      <c r="L826" s="60">
        <v>0</v>
      </c>
      <c r="M826" s="60">
        <v>0</v>
      </c>
      <c r="N826" s="60">
        <v>0</v>
      </c>
      <c r="O826" s="60">
        <v>0</v>
      </c>
      <c r="P826" s="60">
        <v>0</v>
      </c>
      <c r="Q826" s="60">
        <v>0</v>
      </c>
      <c r="R826" s="60">
        <v>0</v>
      </c>
      <c r="S826" s="60">
        <v>0</v>
      </c>
      <c r="T826" s="60">
        <v>0</v>
      </c>
      <c r="U826" s="60">
        <v>0</v>
      </c>
      <c r="V826" s="60">
        <v>0</v>
      </c>
      <c r="W826" s="60">
        <v>0</v>
      </c>
      <c r="X826" s="60">
        <v>0</v>
      </c>
      <c r="Y826" s="60">
        <v>0</v>
      </c>
      <c r="Z826" s="60">
        <v>0</v>
      </c>
      <c r="AA826" s="60">
        <v>0</v>
      </c>
      <c r="AB826" s="60">
        <v>0</v>
      </c>
      <c r="AC826" s="60">
        <v>0</v>
      </c>
      <c r="AD826" s="60">
        <v>6543.1475399999999</v>
      </c>
      <c r="AE826" s="60">
        <v>13.18126</v>
      </c>
      <c r="AF826" s="60">
        <v>14.18357</v>
      </c>
      <c r="AG826" s="60">
        <v>14.57183</v>
      </c>
      <c r="AH826" s="60">
        <v>6585.0842000000002</v>
      </c>
      <c r="AI826" s="60">
        <v>6.7698</v>
      </c>
      <c r="AJ826" s="60">
        <v>0.18309</v>
      </c>
      <c r="AK826" s="60">
        <v>0</v>
      </c>
      <c r="AL826" s="60">
        <v>0</v>
      </c>
      <c r="AM826" s="60">
        <v>0</v>
      </c>
      <c r="AN826" s="60">
        <v>0</v>
      </c>
      <c r="AO826" s="60">
        <v>0</v>
      </c>
      <c r="AP826" s="60">
        <v>0</v>
      </c>
      <c r="AQ826" s="60">
        <v>0</v>
      </c>
      <c r="AR826" s="60">
        <v>0</v>
      </c>
      <c r="AS826" s="60">
        <v>0</v>
      </c>
      <c r="AT826" s="60">
        <v>0</v>
      </c>
      <c r="AU826" s="60">
        <v>6.95289</v>
      </c>
      <c r="AV826" s="60">
        <v>0</v>
      </c>
      <c r="AW826" s="60">
        <v>0</v>
      </c>
      <c r="AX826" s="60">
        <v>0</v>
      </c>
      <c r="AY826" s="60">
        <v>0</v>
      </c>
      <c r="AZ826" s="60">
        <v>0</v>
      </c>
      <c r="BA826" s="60">
        <v>0</v>
      </c>
      <c r="BB826" s="60">
        <v>0</v>
      </c>
      <c r="BC826" s="60">
        <v>0</v>
      </c>
      <c r="BD826" s="60">
        <v>0</v>
      </c>
      <c r="BE826" s="60">
        <v>0</v>
      </c>
      <c r="BF826" s="60">
        <v>0</v>
      </c>
      <c r="BG826" s="60">
        <v>0</v>
      </c>
      <c r="BH826" s="60">
        <v>0</v>
      </c>
      <c r="BI826" s="60">
        <v>0</v>
      </c>
      <c r="BJ826" s="60">
        <v>0</v>
      </c>
      <c r="BK826" s="60">
        <v>0</v>
      </c>
      <c r="BL826" s="60">
        <v>0</v>
      </c>
      <c r="BM826" s="60">
        <v>0</v>
      </c>
      <c r="BN826" s="60">
        <v>0</v>
      </c>
      <c r="BO826" s="60">
        <v>0</v>
      </c>
      <c r="BP826" s="60">
        <v>0</v>
      </c>
      <c r="BQ826" s="60">
        <v>0</v>
      </c>
      <c r="BR826" s="60">
        <v>0</v>
      </c>
      <c r="BS826" s="60">
        <v>0</v>
      </c>
      <c r="BT826" s="60">
        <v>0</v>
      </c>
      <c r="BU826" s="60">
        <v>0</v>
      </c>
      <c r="BV826" s="60">
        <v>0</v>
      </c>
      <c r="BW826" s="60">
        <v>0</v>
      </c>
      <c r="BX826" s="60">
        <v>0</v>
      </c>
      <c r="BY826" s="60">
        <v>0</v>
      </c>
      <c r="BZ826" s="60">
        <v>0</v>
      </c>
      <c r="CA826" s="60">
        <v>0</v>
      </c>
      <c r="CB826" s="60">
        <v>0</v>
      </c>
      <c r="CC826" s="60">
        <v>0</v>
      </c>
      <c r="CD826" s="60">
        <v>0</v>
      </c>
      <c r="CE826" s="60">
        <v>0</v>
      </c>
      <c r="CF826" s="60">
        <v>0</v>
      </c>
      <c r="CG826" s="60">
        <v>0</v>
      </c>
      <c r="CH826" s="60">
        <v>0</v>
      </c>
    </row>
    <row r="827" spans="1:86">
      <c r="A827" s="57" t="s">
        <v>86</v>
      </c>
      <c r="B827" s="58" t="s">
        <v>719</v>
      </c>
      <c r="C827" s="59" t="s">
        <v>129</v>
      </c>
      <c r="D827" s="58" t="s">
        <v>109</v>
      </c>
      <c r="E827" s="58"/>
      <c r="F827" s="65"/>
      <c r="G827" s="58" t="s">
        <v>130</v>
      </c>
      <c r="H827" s="63">
        <v>353</v>
      </c>
      <c r="I827" s="60">
        <v>322.77999999999997</v>
      </c>
      <c r="J827" s="60">
        <v>153.69</v>
      </c>
      <c r="K827" s="60">
        <v>4963.84</v>
      </c>
      <c r="L827" s="60">
        <v>10612.2</v>
      </c>
      <c r="M827" s="60">
        <v>20494.759999999998</v>
      </c>
      <c r="N827" s="60">
        <v>5168.5499999999993</v>
      </c>
      <c r="O827" s="60">
        <v>-104.48000000000008</v>
      </c>
      <c r="P827" s="60">
        <v>1775.29</v>
      </c>
      <c r="Q827" s="60">
        <v>27.630000000000003</v>
      </c>
      <c r="R827" s="60">
        <v>327.31</v>
      </c>
      <c r="S827" s="60">
        <v>2117.52</v>
      </c>
      <c r="T827" s="60">
        <v>12285.91</v>
      </c>
      <c r="U827" s="60">
        <v>58145</v>
      </c>
      <c r="V827" s="60">
        <v>0</v>
      </c>
      <c r="W827" s="60">
        <v>0</v>
      </c>
      <c r="X827" s="60">
        <v>25507.564303034003</v>
      </c>
      <c r="Y827" s="60">
        <v>0</v>
      </c>
      <c r="Z827" s="60">
        <v>0</v>
      </c>
      <c r="AA827" s="60">
        <v>12411.675057860002</v>
      </c>
      <c r="AB827" s="60">
        <v>0</v>
      </c>
      <c r="AC827" s="60">
        <v>0</v>
      </c>
      <c r="AD827" s="60">
        <v>11173.735534780997</v>
      </c>
      <c r="AE827" s="60">
        <v>0</v>
      </c>
      <c r="AF827" s="60">
        <v>0</v>
      </c>
      <c r="AG827" s="60">
        <v>12095.145245915</v>
      </c>
      <c r="AH827" s="60">
        <v>61188.12014159</v>
      </c>
      <c r="AI827" s="60">
        <v>0</v>
      </c>
      <c r="AJ827" s="60">
        <v>0</v>
      </c>
      <c r="AK827" s="60">
        <v>3261.5017571050003</v>
      </c>
      <c r="AL827" s="60">
        <v>0</v>
      </c>
      <c r="AM827" s="60">
        <v>0</v>
      </c>
      <c r="AN827" s="60">
        <v>6288.5961307779999</v>
      </c>
      <c r="AO827" s="60">
        <v>0</v>
      </c>
      <c r="AP827" s="60">
        <v>0</v>
      </c>
      <c r="AQ827" s="60">
        <v>8090.1124477600006</v>
      </c>
      <c r="AR827" s="60">
        <v>0</v>
      </c>
      <c r="AS827" s="60">
        <v>0</v>
      </c>
      <c r="AT827" s="60">
        <v>6251.2400930299991</v>
      </c>
      <c r="AU827" s="60">
        <v>23891.450428673001</v>
      </c>
      <c r="AV827" s="60">
        <v>0</v>
      </c>
      <c r="AW827" s="60">
        <v>0</v>
      </c>
      <c r="AX827" s="60">
        <v>4115.3892305166819</v>
      </c>
      <c r="AY827" s="60">
        <v>0</v>
      </c>
      <c r="AZ827" s="60">
        <v>0</v>
      </c>
      <c r="BA827" s="60">
        <v>7979.4517854491687</v>
      </c>
      <c r="BB827" s="60">
        <v>0</v>
      </c>
      <c r="BC827" s="60">
        <v>0</v>
      </c>
      <c r="BD827" s="60">
        <v>10265.353486419017</v>
      </c>
      <c r="BE827" s="60">
        <v>0</v>
      </c>
      <c r="BF827" s="60">
        <v>0</v>
      </c>
      <c r="BG827" s="60">
        <v>7932.0515858875042</v>
      </c>
      <c r="BH827" s="60">
        <v>30292.246088272372</v>
      </c>
      <c r="BI827" s="60">
        <v>0</v>
      </c>
      <c r="BJ827" s="60">
        <v>0</v>
      </c>
      <c r="BK827" s="60">
        <v>1847.9246994680691</v>
      </c>
      <c r="BL827" s="60">
        <v>0</v>
      </c>
      <c r="BM827" s="60">
        <v>0</v>
      </c>
      <c r="BN827" s="60">
        <v>3534.4767667282263</v>
      </c>
      <c r="BO827" s="60">
        <v>0</v>
      </c>
      <c r="BP827" s="60">
        <v>0</v>
      </c>
      <c r="BQ827" s="60">
        <v>4547.010794170521</v>
      </c>
      <c r="BR827" s="60">
        <v>0</v>
      </c>
      <c r="BS827" s="60">
        <v>0</v>
      </c>
      <c r="BT827" s="60">
        <v>3513.4809713199966</v>
      </c>
      <c r="BU827" s="60">
        <v>13442.893231686812</v>
      </c>
      <c r="BV827" s="60">
        <v>0</v>
      </c>
      <c r="BW827" s="60">
        <v>0</v>
      </c>
      <c r="BX827" s="60">
        <v>735.91081974225858</v>
      </c>
      <c r="BY827" s="60">
        <v>0</v>
      </c>
      <c r="BZ827" s="60">
        <v>0</v>
      </c>
      <c r="CA827" s="60">
        <v>1404.199659333311</v>
      </c>
      <c r="CB827" s="60">
        <v>0</v>
      </c>
      <c r="CC827" s="60">
        <v>0</v>
      </c>
      <c r="CD827" s="60">
        <v>1806.4656891405975</v>
      </c>
      <c r="CE827" s="60">
        <v>0</v>
      </c>
      <c r="CF827" s="60">
        <v>0</v>
      </c>
      <c r="CG827" s="60">
        <v>1395.8583264421814</v>
      </c>
      <c r="CH827" s="60">
        <v>5342.4344946583487</v>
      </c>
    </row>
    <row r="828" spans="1:86">
      <c r="A828" s="57" t="s">
        <v>86</v>
      </c>
      <c r="B828" s="58" t="s">
        <v>719</v>
      </c>
      <c r="C828" s="59" t="s">
        <v>129</v>
      </c>
      <c r="D828" s="58" t="s">
        <v>109</v>
      </c>
      <c r="E828" s="58"/>
      <c r="F828" s="65"/>
      <c r="G828" s="58" t="s">
        <v>130</v>
      </c>
      <c r="H828" s="63">
        <v>353</v>
      </c>
      <c r="I828" s="60">
        <v>44.28</v>
      </c>
      <c r="J828" s="60">
        <v>340.46</v>
      </c>
      <c r="K828" s="60">
        <v>390.96</v>
      </c>
      <c r="L828" s="60">
        <v>428.22</v>
      </c>
      <c r="M828" s="60">
        <v>919</v>
      </c>
      <c r="N828" s="60">
        <v>96.37</v>
      </c>
      <c r="O828" s="60">
        <v>34.54</v>
      </c>
      <c r="P828" s="60">
        <v>290.06</v>
      </c>
      <c r="Q828" s="60">
        <v>895.5</v>
      </c>
      <c r="R828" s="60">
        <v>70.12</v>
      </c>
      <c r="S828" s="60">
        <v>41.44</v>
      </c>
      <c r="T828" s="60">
        <v>48.04</v>
      </c>
      <c r="U828" s="60">
        <v>3598.99</v>
      </c>
      <c r="V828" s="60">
        <v>49.731026013314406</v>
      </c>
      <c r="W828" s="60">
        <v>50.321890049395677</v>
      </c>
      <c r="X828" s="60">
        <v>50.481399724527726</v>
      </c>
      <c r="Y828" s="60">
        <v>50.641483004709613</v>
      </c>
      <c r="Z828" s="60">
        <v>50.802142141533167</v>
      </c>
      <c r="AA828" s="60">
        <v>50.963379396222443</v>
      </c>
      <c r="AB828" s="60">
        <v>51.125197039673594</v>
      </c>
      <c r="AC828" s="60">
        <v>51.287597352505934</v>
      </c>
      <c r="AD828" s="60">
        <v>51.450582625089289</v>
      </c>
      <c r="AE828" s="60">
        <v>51.614155157617581</v>
      </c>
      <c r="AF828" s="60">
        <v>51.778317260126954</v>
      </c>
      <c r="AG828" s="60">
        <v>51.943071252576601</v>
      </c>
      <c r="AH828" s="60">
        <v>612.14024101729296</v>
      </c>
      <c r="AI828" s="60">
        <v>50.225774695145134</v>
      </c>
      <c r="AJ828" s="60">
        <v>50.384912058046368</v>
      </c>
      <c r="AK828" s="60">
        <v>50.544621499524958</v>
      </c>
      <c r="AL828" s="60">
        <v>50.704905264423516</v>
      </c>
      <c r="AM828" s="60">
        <v>50.865765607153698</v>
      </c>
      <c r="AN828" s="60">
        <v>51.027204791771467</v>
      </c>
      <c r="AO828" s="60">
        <v>51.189225092017026</v>
      </c>
      <c r="AP828" s="60">
        <v>51.351828791365861</v>
      </c>
      <c r="AQ828" s="60">
        <v>51.515018183056206</v>
      </c>
      <c r="AR828" s="60">
        <v>51.678795570162677</v>
      </c>
      <c r="AS828" s="60">
        <v>51.843163265614507</v>
      </c>
      <c r="AT828" s="60">
        <v>52.008123592276306</v>
      </c>
      <c r="AU828" s="60">
        <v>613.33933841055773</v>
      </c>
      <c r="AV828" s="60">
        <v>50.28867633107771</v>
      </c>
      <c r="AW828" s="60">
        <v>50.448012994049975</v>
      </c>
      <c r="AX828" s="60">
        <v>50.607922452058006</v>
      </c>
      <c r="AY828" s="60">
        <v>50.768406952755782</v>
      </c>
      <c r="AZ828" s="60">
        <v>50.92946875337838</v>
      </c>
      <c r="BA828" s="60">
        <v>51.091110120817177</v>
      </c>
      <c r="BB828" s="60">
        <v>51.253333331659967</v>
      </c>
      <c r="BC828" s="60">
        <v>51.416140672242001</v>
      </c>
      <c r="BD828" s="60">
        <v>51.579534438673534</v>
      </c>
      <c r="BE828" s="60">
        <v>51.743516936913487</v>
      </c>
      <c r="BF828" s="60">
        <v>51.908090482787742</v>
      </c>
      <c r="BG828" s="60">
        <v>52.073257402070055</v>
      </c>
      <c r="BH828" s="60">
        <v>614.10747086848392</v>
      </c>
      <c r="BI828" s="60">
        <v>50.35165674361108</v>
      </c>
      <c r="BJ828" s="60">
        <v>50.511192956253311</v>
      </c>
      <c r="BK828" s="60">
        <v>50.671302681287024</v>
      </c>
      <c r="BL828" s="60">
        <v>50.831988169181059</v>
      </c>
      <c r="BM828" s="60">
        <v>50.9932516799974</v>
      </c>
      <c r="BN828" s="60">
        <v>51.155095483466468</v>
      </c>
      <c r="BO828" s="60">
        <v>51.317521859027167</v>
      </c>
      <c r="BP828" s="60">
        <v>51.480533095878144</v>
      </c>
      <c r="BQ828" s="60">
        <v>51.644131493005204</v>
      </c>
      <c r="BR828" s="60">
        <v>51.808319359255236</v>
      </c>
      <c r="BS828" s="60">
        <v>51.973099013354407</v>
      </c>
      <c r="BT828" s="60">
        <v>52.13847278398918</v>
      </c>
      <c r="BU828" s="60">
        <v>614.87656531830567</v>
      </c>
      <c r="BV828" s="60">
        <v>50.414716031403287</v>
      </c>
      <c r="BW828" s="60">
        <v>50.574452043627055</v>
      </c>
      <c r="BX828" s="60">
        <v>50.734762286496355</v>
      </c>
      <c r="BY828" s="60">
        <v>50.895649013298524</v>
      </c>
      <c r="BZ828" s="60">
        <v>51.057114486925954</v>
      </c>
      <c r="CA828" s="60">
        <v>51.219160979951639</v>
      </c>
      <c r="CB828" s="60">
        <v>51.381790774669199</v>
      </c>
      <c r="CC828" s="60">
        <v>51.545006163144222</v>
      </c>
      <c r="CD828" s="60">
        <v>51.708809447241727</v>
      </c>
      <c r="CE828" s="60">
        <v>51.873202938700139</v>
      </c>
      <c r="CF828" s="60">
        <v>52.038188959149529</v>
      </c>
      <c r="CG828" s="60">
        <v>52.203769840192777</v>
      </c>
      <c r="CH828" s="60">
        <v>615.64662296480049</v>
      </c>
    </row>
    <row r="829" spans="1:86">
      <c r="A829" s="57" t="s">
        <v>86</v>
      </c>
      <c r="B829" s="58" t="s">
        <v>719</v>
      </c>
      <c r="C829" s="59" t="s">
        <v>129</v>
      </c>
      <c r="D829" s="58" t="s">
        <v>109</v>
      </c>
      <c r="E829" s="58" t="s">
        <v>129</v>
      </c>
      <c r="F829" s="65"/>
      <c r="G829" s="58" t="s">
        <v>130</v>
      </c>
      <c r="H829" s="63">
        <v>353</v>
      </c>
      <c r="I829" s="60">
        <v>331.81</v>
      </c>
      <c r="J829" s="60">
        <v>264.63</v>
      </c>
      <c r="K829" s="60">
        <v>8.01</v>
      </c>
      <c r="L829" s="60">
        <v>1.35</v>
      </c>
      <c r="M829" s="60">
        <v>625.97</v>
      </c>
      <c r="N829" s="60">
        <v>-654.07000000000005</v>
      </c>
      <c r="O829" s="60">
        <v>1185.98</v>
      </c>
      <c r="P829" s="60">
        <v>0</v>
      </c>
      <c r="Q829" s="60">
        <v>0</v>
      </c>
      <c r="R829" s="60">
        <v>0</v>
      </c>
      <c r="S829" s="60">
        <v>0</v>
      </c>
      <c r="T829" s="60">
        <v>0</v>
      </c>
      <c r="U829" s="60">
        <v>1763.6799999999998</v>
      </c>
      <c r="V829" s="60">
        <v>0</v>
      </c>
      <c r="W829" s="60">
        <v>0</v>
      </c>
      <c r="X829" s="60">
        <v>0</v>
      </c>
      <c r="Y829" s="60">
        <v>0</v>
      </c>
      <c r="Z829" s="60">
        <v>0</v>
      </c>
      <c r="AA829" s="60">
        <v>0</v>
      </c>
      <c r="AB829" s="60">
        <v>0</v>
      </c>
      <c r="AC829" s="60">
        <v>0</v>
      </c>
      <c r="AD829" s="60">
        <v>0</v>
      </c>
      <c r="AE829" s="60">
        <v>0</v>
      </c>
      <c r="AF829" s="60">
        <v>0</v>
      </c>
      <c r="AG829" s="60">
        <v>0</v>
      </c>
      <c r="AH829" s="60">
        <v>0</v>
      </c>
      <c r="AI829" s="60">
        <v>0</v>
      </c>
      <c r="AJ829" s="60">
        <v>0</v>
      </c>
      <c r="AK829" s="60">
        <v>0</v>
      </c>
      <c r="AL829" s="60">
        <v>0</v>
      </c>
      <c r="AM829" s="60">
        <v>0</v>
      </c>
      <c r="AN829" s="60">
        <v>0</v>
      </c>
      <c r="AO829" s="60">
        <v>0</v>
      </c>
      <c r="AP829" s="60">
        <v>0</v>
      </c>
      <c r="AQ829" s="60">
        <v>0</v>
      </c>
      <c r="AR829" s="60">
        <v>0</v>
      </c>
      <c r="AS829" s="60">
        <v>0</v>
      </c>
      <c r="AT829" s="60">
        <v>0</v>
      </c>
      <c r="AU829" s="60">
        <v>0</v>
      </c>
      <c r="AV829" s="60">
        <v>0</v>
      </c>
      <c r="AW829" s="60">
        <v>0</v>
      </c>
      <c r="AX829" s="60">
        <v>0</v>
      </c>
      <c r="AY829" s="60">
        <v>0</v>
      </c>
      <c r="AZ829" s="60">
        <v>0</v>
      </c>
      <c r="BA829" s="60">
        <v>0</v>
      </c>
      <c r="BB829" s="60">
        <v>0</v>
      </c>
      <c r="BC829" s="60">
        <v>0</v>
      </c>
      <c r="BD829" s="60">
        <v>0</v>
      </c>
      <c r="BE829" s="60">
        <v>0</v>
      </c>
      <c r="BF829" s="60">
        <v>0</v>
      </c>
      <c r="BG829" s="60">
        <v>0</v>
      </c>
      <c r="BH829" s="60">
        <v>0</v>
      </c>
      <c r="BI829" s="60">
        <v>0</v>
      </c>
      <c r="BJ829" s="60">
        <v>0</v>
      </c>
      <c r="BK829" s="60">
        <v>0</v>
      </c>
      <c r="BL829" s="60">
        <v>0</v>
      </c>
      <c r="BM829" s="60">
        <v>0</v>
      </c>
      <c r="BN829" s="60">
        <v>0</v>
      </c>
      <c r="BO829" s="60">
        <v>0</v>
      </c>
      <c r="BP829" s="60">
        <v>0</v>
      </c>
      <c r="BQ829" s="60">
        <v>0</v>
      </c>
      <c r="BR829" s="60">
        <v>0</v>
      </c>
      <c r="BS829" s="60">
        <v>0</v>
      </c>
      <c r="BT829" s="60">
        <v>0</v>
      </c>
      <c r="BU829" s="60">
        <v>0</v>
      </c>
      <c r="BV829" s="60">
        <v>0</v>
      </c>
      <c r="BW829" s="60">
        <v>0</v>
      </c>
      <c r="BX829" s="60">
        <v>0</v>
      </c>
      <c r="BY829" s="60">
        <v>0</v>
      </c>
      <c r="BZ829" s="60">
        <v>0</v>
      </c>
      <c r="CA829" s="60">
        <v>0</v>
      </c>
      <c r="CB829" s="60">
        <v>0</v>
      </c>
      <c r="CC829" s="60">
        <v>0</v>
      </c>
      <c r="CD829" s="60">
        <v>0</v>
      </c>
      <c r="CE829" s="60">
        <v>0</v>
      </c>
      <c r="CF829" s="60">
        <v>0</v>
      </c>
      <c r="CG829" s="60">
        <v>0</v>
      </c>
      <c r="CH829" s="60">
        <v>0</v>
      </c>
    </row>
    <row r="830" spans="1:86">
      <c r="A830" s="57" t="s">
        <v>86</v>
      </c>
      <c r="B830" s="58" t="s">
        <v>719</v>
      </c>
      <c r="C830" s="59" t="s">
        <v>129</v>
      </c>
      <c r="D830" s="58" t="s">
        <v>109</v>
      </c>
      <c r="E830" s="58"/>
      <c r="F830" s="65"/>
      <c r="G830" s="58" t="s">
        <v>130</v>
      </c>
      <c r="H830" s="63">
        <v>353</v>
      </c>
      <c r="I830" s="60">
        <v>0</v>
      </c>
      <c r="J830" s="60">
        <v>0</v>
      </c>
      <c r="K830" s="60">
        <v>0</v>
      </c>
      <c r="L830" s="60">
        <v>0</v>
      </c>
      <c r="M830" s="60">
        <v>0</v>
      </c>
      <c r="N830" s="60">
        <v>0</v>
      </c>
      <c r="O830" s="60">
        <v>0</v>
      </c>
      <c r="P830" s="60">
        <v>0</v>
      </c>
      <c r="Q830" s="60">
        <v>0</v>
      </c>
      <c r="R830" s="60">
        <v>0</v>
      </c>
      <c r="S830" s="60">
        <v>0</v>
      </c>
      <c r="T830" s="60">
        <v>0</v>
      </c>
      <c r="U830" s="60">
        <v>0</v>
      </c>
      <c r="V830" s="60">
        <v>0</v>
      </c>
      <c r="W830" s="60">
        <v>0</v>
      </c>
      <c r="X830" s="60">
        <v>0</v>
      </c>
      <c r="Y830" s="60">
        <v>0</v>
      </c>
      <c r="Z830" s="60">
        <v>0</v>
      </c>
      <c r="AA830" s="60">
        <v>0</v>
      </c>
      <c r="AB830" s="60">
        <v>0</v>
      </c>
      <c r="AC830" s="60">
        <v>0</v>
      </c>
      <c r="AD830" s="60">
        <v>0</v>
      </c>
      <c r="AE830" s="60">
        <v>0</v>
      </c>
      <c r="AF830" s="60">
        <v>26411.2702422</v>
      </c>
      <c r="AG830" s="60">
        <v>4.9899852999999998</v>
      </c>
      <c r="AH830" s="60">
        <v>26416.260227499999</v>
      </c>
      <c r="AI830" s="60">
        <v>0</v>
      </c>
      <c r="AJ830" s="60">
        <v>0</v>
      </c>
      <c r="AK830" s="60">
        <v>0</v>
      </c>
      <c r="AL830" s="60">
        <v>0</v>
      </c>
      <c r="AM830" s="60">
        <v>0</v>
      </c>
      <c r="AN830" s="60">
        <v>0</v>
      </c>
      <c r="AO830" s="60">
        <v>0</v>
      </c>
      <c r="AP830" s="60">
        <v>0</v>
      </c>
      <c r="AQ830" s="60">
        <v>0</v>
      </c>
      <c r="AR830" s="60">
        <v>0</v>
      </c>
      <c r="AS830" s="60">
        <v>0</v>
      </c>
      <c r="AT830" s="60">
        <v>0</v>
      </c>
      <c r="AU830" s="60">
        <v>0</v>
      </c>
      <c r="AV830" s="60">
        <v>0</v>
      </c>
      <c r="AW830" s="60">
        <v>0</v>
      </c>
      <c r="AX830" s="60">
        <v>0</v>
      </c>
      <c r="AY830" s="60">
        <v>0</v>
      </c>
      <c r="AZ830" s="60">
        <v>0</v>
      </c>
      <c r="BA830" s="60">
        <v>0</v>
      </c>
      <c r="BB830" s="60">
        <v>0</v>
      </c>
      <c r="BC830" s="60">
        <v>0</v>
      </c>
      <c r="BD830" s="60">
        <v>0</v>
      </c>
      <c r="BE830" s="60">
        <v>0</v>
      </c>
      <c r="BF830" s="60">
        <v>0</v>
      </c>
      <c r="BG830" s="60">
        <v>0</v>
      </c>
      <c r="BH830" s="60">
        <v>0</v>
      </c>
      <c r="BI830" s="60">
        <v>0</v>
      </c>
      <c r="BJ830" s="60">
        <v>0</v>
      </c>
      <c r="BK830" s="60">
        <v>0</v>
      </c>
      <c r="BL830" s="60">
        <v>0</v>
      </c>
      <c r="BM830" s="60">
        <v>0</v>
      </c>
      <c r="BN830" s="60">
        <v>0</v>
      </c>
      <c r="BO830" s="60">
        <v>0</v>
      </c>
      <c r="BP830" s="60">
        <v>0</v>
      </c>
      <c r="BQ830" s="60">
        <v>0</v>
      </c>
      <c r="BR830" s="60">
        <v>0</v>
      </c>
      <c r="BS830" s="60">
        <v>0</v>
      </c>
      <c r="BT830" s="60">
        <v>0</v>
      </c>
      <c r="BU830" s="60">
        <v>0</v>
      </c>
      <c r="BV830" s="60">
        <v>0</v>
      </c>
      <c r="BW830" s="60">
        <v>0</v>
      </c>
      <c r="BX830" s="60">
        <v>0</v>
      </c>
      <c r="BY830" s="60">
        <v>0</v>
      </c>
      <c r="BZ830" s="60">
        <v>0</v>
      </c>
      <c r="CA830" s="60">
        <v>0</v>
      </c>
      <c r="CB830" s="60">
        <v>0</v>
      </c>
      <c r="CC830" s="60">
        <v>0</v>
      </c>
      <c r="CD830" s="60">
        <v>0</v>
      </c>
      <c r="CE830" s="60">
        <v>0</v>
      </c>
      <c r="CF830" s="60">
        <v>0</v>
      </c>
      <c r="CG830" s="60">
        <v>0</v>
      </c>
      <c r="CH830" s="60">
        <v>0</v>
      </c>
    </row>
    <row r="831" spans="1:86">
      <c r="A831" s="57" t="s">
        <v>86</v>
      </c>
      <c r="B831" s="58" t="s">
        <v>719</v>
      </c>
      <c r="C831" s="59" t="s">
        <v>129</v>
      </c>
      <c r="D831" s="58" t="s">
        <v>109</v>
      </c>
      <c r="E831" s="58"/>
      <c r="F831" s="65"/>
      <c r="G831" s="58" t="s">
        <v>130</v>
      </c>
      <c r="H831" s="63">
        <v>353</v>
      </c>
      <c r="I831" s="60">
        <v>539.91999999999996</v>
      </c>
      <c r="J831" s="60">
        <v>1690.52</v>
      </c>
      <c r="K831" s="60">
        <v>336.06</v>
      </c>
      <c r="L831" s="60">
        <v>298.5</v>
      </c>
      <c r="M831" s="60">
        <v>976.91</v>
      </c>
      <c r="N831" s="60">
        <v>1575.46</v>
      </c>
      <c r="O831" s="60">
        <v>47.5</v>
      </c>
      <c r="P831" s="60">
        <v>351.25</v>
      </c>
      <c r="Q831" s="60">
        <v>114.93</v>
      </c>
      <c r="R831" s="60">
        <v>387.83</v>
      </c>
      <c r="S831" s="60">
        <v>159.93</v>
      </c>
      <c r="T831" s="60">
        <v>644.55999999999995</v>
      </c>
      <c r="U831" s="60">
        <v>7123.3700000000008</v>
      </c>
      <c r="V831" s="60">
        <v>0</v>
      </c>
      <c r="W831" s="60">
        <v>0</v>
      </c>
      <c r="X831" s="60">
        <v>0</v>
      </c>
      <c r="Y831" s="60">
        <v>0</v>
      </c>
      <c r="Z831" s="60">
        <v>0</v>
      </c>
      <c r="AA831" s="60">
        <v>0</v>
      </c>
      <c r="AB831" s="60">
        <v>0</v>
      </c>
      <c r="AC831" s="60">
        <v>0</v>
      </c>
      <c r="AD831" s="60">
        <v>0</v>
      </c>
      <c r="AE831" s="60">
        <v>0</v>
      </c>
      <c r="AF831" s="60">
        <v>0</v>
      </c>
      <c r="AG831" s="60">
        <v>0</v>
      </c>
      <c r="AH831" s="60">
        <v>0</v>
      </c>
      <c r="AI831" s="60">
        <v>0</v>
      </c>
      <c r="AJ831" s="60">
        <v>0</v>
      </c>
      <c r="AK831" s="60">
        <v>0</v>
      </c>
      <c r="AL831" s="60">
        <v>0</v>
      </c>
      <c r="AM831" s="60">
        <v>0</v>
      </c>
      <c r="AN831" s="60">
        <v>0</v>
      </c>
      <c r="AO831" s="60">
        <v>0</v>
      </c>
      <c r="AP831" s="60">
        <v>0</v>
      </c>
      <c r="AQ831" s="60">
        <v>0</v>
      </c>
      <c r="AR831" s="60">
        <v>0</v>
      </c>
      <c r="AS831" s="60">
        <v>0</v>
      </c>
      <c r="AT831" s="60">
        <v>0</v>
      </c>
      <c r="AU831" s="60">
        <v>0</v>
      </c>
      <c r="AV831" s="60">
        <v>0</v>
      </c>
      <c r="AW831" s="60">
        <v>0</v>
      </c>
      <c r="AX831" s="60">
        <v>0</v>
      </c>
      <c r="AY831" s="60">
        <v>0</v>
      </c>
      <c r="AZ831" s="60">
        <v>0</v>
      </c>
      <c r="BA831" s="60">
        <v>0</v>
      </c>
      <c r="BB831" s="60">
        <v>0</v>
      </c>
      <c r="BC831" s="60">
        <v>0</v>
      </c>
      <c r="BD831" s="60">
        <v>0</v>
      </c>
      <c r="BE831" s="60">
        <v>0</v>
      </c>
      <c r="BF831" s="60">
        <v>0</v>
      </c>
      <c r="BG831" s="60">
        <v>0</v>
      </c>
      <c r="BH831" s="60">
        <v>0</v>
      </c>
      <c r="BI831" s="60">
        <v>0</v>
      </c>
      <c r="BJ831" s="60">
        <v>0</v>
      </c>
      <c r="BK831" s="60">
        <v>0</v>
      </c>
      <c r="BL831" s="60">
        <v>0</v>
      </c>
      <c r="BM831" s="60">
        <v>0</v>
      </c>
      <c r="BN831" s="60">
        <v>0</v>
      </c>
      <c r="BO831" s="60">
        <v>0</v>
      </c>
      <c r="BP831" s="60">
        <v>0</v>
      </c>
      <c r="BQ831" s="60">
        <v>0</v>
      </c>
      <c r="BR831" s="60">
        <v>0</v>
      </c>
      <c r="BS831" s="60">
        <v>0</v>
      </c>
      <c r="BT831" s="60">
        <v>0</v>
      </c>
      <c r="BU831" s="60">
        <v>0</v>
      </c>
      <c r="BV831" s="60">
        <v>0</v>
      </c>
      <c r="BW831" s="60">
        <v>0</v>
      </c>
      <c r="BX831" s="60">
        <v>0</v>
      </c>
      <c r="BY831" s="60">
        <v>0</v>
      </c>
      <c r="BZ831" s="60">
        <v>0</v>
      </c>
      <c r="CA831" s="60">
        <v>0</v>
      </c>
      <c r="CB831" s="60">
        <v>0</v>
      </c>
      <c r="CC831" s="60">
        <v>0</v>
      </c>
      <c r="CD831" s="60">
        <v>0</v>
      </c>
      <c r="CE831" s="60">
        <v>0</v>
      </c>
      <c r="CF831" s="60">
        <v>0</v>
      </c>
      <c r="CG831" s="60">
        <v>0</v>
      </c>
      <c r="CH831" s="60">
        <v>0</v>
      </c>
    </row>
    <row r="832" spans="1:86">
      <c r="A832" s="57" t="s">
        <v>86</v>
      </c>
      <c r="B832" s="58" t="s">
        <v>719</v>
      </c>
      <c r="C832" s="59" t="s">
        <v>129</v>
      </c>
      <c r="D832" s="58" t="s">
        <v>109</v>
      </c>
      <c r="E832" s="58" t="s">
        <v>129</v>
      </c>
      <c r="F832" s="65"/>
      <c r="G832" s="58" t="s">
        <v>130</v>
      </c>
      <c r="H832" s="63">
        <v>353</v>
      </c>
      <c r="I832" s="60">
        <v>15</v>
      </c>
      <c r="J832" s="60">
        <v>0</v>
      </c>
      <c r="K832" s="60">
        <v>0</v>
      </c>
      <c r="L832" s="60">
        <v>0</v>
      </c>
      <c r="M832" s="60">
        <v>14129.03</v>
      </c>
      <c r="N832" s="60">
        <v>242.86</v>
      </c>
      <c r="O832" s="60">
        <v>-77.31</v>
      </c>
      <c r="P832" s="60">
        <v>182.98000000000002</v>
      </c>
      <c r="Q832" s="60">
        <v>111.65</v>
      </c>
      <c r="R832" s="60">
        <v>104.87</v>
      </c>
      <c r="S832" s="60">
        <v>-0.89999999999999858</v>
      </c>
      <c r="T832" s="60">
        <v>4.71</v>
      </c>
      <c r="U832" s="60">
        <v>14712.890000000001</v>
      </c>
      <c r="V832" s="60">
        <v>0</v>
      </c>
      <c r="W832" s="60">
        <v>0</v>
      </c>
      <c r="X832" s="60">
        <v>0</v>
      </c>
      <c r="Y832" s="60">
        <v>0</v>
      </c>
      <c r="Z832" s="60">
        <v>0</v>
      </c>
      <c r="AA832" s="60">
        <v>0</v>
      </c>
      <c r="AB832" s="60">
        <v>0</v>
      </c>
      <c r="AC832" s="60">
        <v>0</v>
      </c>
      <c r="AD832" s="60">
        <v>0</v>
      </c>
      <c r="AE832" s="60">
        <v>0</v>
      </c>
      <c r="AF832" s="60">
        <v>0</v>
      </c>
      <c r="AG832" s="60">
        <v>0</v>
      </c>
      <c r="AH832" s="60">
        <v>0</v>
      </c>
      <c r="AI832" s="60">
        <v>0</v>
      </c>
      <c r="AJ832" s="60">
        <v>0</v>
      </c>
      <c r="AK832" s="60">
        <v>0</v>
      </c>
      <c r="AL832" s="60">
        <v>0</v>
      </c>
      <c r="AM832" s="60">
        <v>0</v>
      </c>
      <c r="AN832" s="60">
        <v>0</v>
      </c>
      <c r="AO832" s="60">
        <v>0</v>
      </c>
      <c r="AP832" s="60">
        <v>0</v>
      </c>
      <c r="AQ832" s="60">
        <v>0</v>
      </c>
      <c r="AR832" s="60">
        <v>0</v>
      </c>
      <c r="AS832" s="60">
        <v>0</v>
      </c>
      <c r="AT832" s="60">
        <v>0</v>
      </c>
      <c r="AU832" s="60">
        <v>0</v>
      </c>
      <c r="AV832" s="60">
        <v>0</v>
      </c>
      <c r="AW832" s="60">
        <v>0</v>
      </c>
      <c r="AX832" s="60">
        <v>0</v>
      </c>
      <c r="AY832" s="60">
        <v>0</v>
      </c>
      <c r="AZ832" s="60">
        <v>0</v>
      </c>
      <c r="BA832" s="60">
        <v>0</v>
      </c>
      <c r="BB832" s="60">
        <v>0</v>
      </c>
      <c r="BC832" s="60">
        <v>0</v>
      </c>
      <c r="BD832" s="60">
        <v>0</v>
      </c>
      <c r="BE832" s="60">
        <v>0</v>
      </c>
      <c r="BF832" s="60">
        <v>0</v>
      </c>
      <c r="BG832" s="60">
        <v>0</v>
      </c>
      <c r="BH832" s="60">
        <v>0</v>
      </c>
      <c r="BI832" s="60">
        <v>0</v>
      </c>
      <c r="BJ832" s="60">
        <v>0</v>
      </c>
      <c r="BK832" s="60">
        <v>0</v>
      </c>
      <c r="BL832" s="60">
        <v>0</v>
      </c>
      <c r="BM832" s="60">
        <v>0</v>
      </c>
      <c r="BN832" s="60">
        <v>0</v>
      </c>
      <c r="BO832" s="60">
        <v>0</v>
      </c>
      <c r="BP832" s="60">
        <v>0</v>
      </c>
      <c r="BQ832" s="60">
        <v>0</v>
      </c>
      <c r="BR832" s="60">
        <v>0</v>
      </c>
      <c r="BS832" s="60">
        <v>0</v>
      </c>
      <c r="BT832" s="60">
        <v>0</v>
      </c>
      <c r="BU832" s="60">
        <v>0</v>
      </c>
      <c r="BV832" s="60">
        <v>0</v>
      </c>
      <c r="BW832" s="60">
        <v>0</v>
      </c>
      <c r="BX832" s="60">
        <v>0</v>
      </c>
      <c r="BY832" s="60">
        <v>0</v>
      </c>
      <c r="BZ832" s="60">
        <v>0</v>
      </c>
      <c r="CA832" s="60">
        <v>0</v>
      </c>
      <c r="CB832" s="60">
        <v>0</v>
      </c>
      <c r="CC832" s="60">
        <v>0</v>
      </c>
      <c r="CD832" s="60">
        <v>0</v>
      </c>
      <c r="CE832" s="60">
        <v>0</v>
      </c>
      <c r="CF832" s="60">
        <v>0</v>
      </c>
      <c r="CG832" s="60">
        <v>0</v>
      </c>
      <c r="CH832" s="60">
        <v>0</v>
      </c>
    </row>
    <row r="833" spans="1:86">
      <c r="A833" s="57" t="s">
        <v>86</v>
      </c>
      <c r="B833" s="58" t="s">
        <v>719</v>
      </c>
      <c r="C833" s="59" t="s">
        <v>129</v>
      </c>
      <c r="D833" s="58" t="s">
        <v>109</v>
      </c>
      <c r="E833" s="58"/>
      <c r="F833" s="65"/>
      <c r="G833" s="58" t="s">
        <v>130</v>
      </c>
      <c r="H833" s="63">
        <v>353</v>
      </c>
      <c r="I833" s="60">
        <v>-8.32</v>
      </c>
      <c r="J833" s="60">
        <v>-1.33</v>
      </c>
      <c r="K833" s="60">
        <v>2.33</v>
      </c>
      <c r="L833" s="60">
        <v>-0.47</v>
      </c>
      <c r="M833" s="60">
        <v>2.2799999999999998</v>
      </c>
      <c r="N833" s="60">
        <v>0</v>
      </c>
      <c r="O833" s="60">
        <v>0</v>
      </c>
      <c r="P833" s="60">
        <v>0</v>
      </c>
      <c r="Q833" s="60">
        <v>0</v>
      </c>
      <c r="R833" s="60">
        <v>0</v>
      </c>
      <c r="S833" s="60">
        <v>0</v>
      </c>
      <c r="T833" s="60">
        <v>0</v>
      </c>
      <c r="U833" s="60">
        <v>-5.51</v>
      </c>
      <c r="V833" s="60">
        <v>0</v>
      </c>
      <c r="W833" s="60">
        <v>0</v>
      </c>
      <c r="X833" s="60">
        <v>0</v>
      </c>
      <c r="Y833" s="60">
        <v>0</v>
      </c>
      <c r="Z833" s="60">
        <v>0</v>
      </c>
      <c r="AA833" s="60">
        <v>0</v>
      </c>
      <c r="AB833" s="60">
        <v>0</v>
      </c>
      <c r="AC833" s="60">
        <v>0</v>
      </c>
      <c r="AD833" s="60">
        <v>0</v>
      </c>
      <c r="AE833" s="60">
        <v>0</v>
      </c>
      <c r="AF833" s="60">
        <v>0</v>
      </c>
      <c r="AG833" s="60">
        <v>0</v>
      </c>
      <c r="AH833" s="60">
        <v>0</v>
      </c>
      <c r="AI833" s="60">
        <v>0</v>
      </c>
      <c r="AJ833" s="60">
        <v>0</v>
      </c>
      <c r="AK833" s="60">
        <v>0</v>
      </c>
      <c r="AL833" s="60">
        <v>0</v>
      </c>
      <c r="AM833" s="60">
        <v>0</v>
      </c>
      <c r="AN833" s="60">
        <v>0</v>
      </c>
      <c r="AO833" s="60">
        <v>0</v>
      </c>
      <c r="AP833" s="60">
        <v>0</v>
      </c>
      <c r="AQ833" s="60">
        <v>0</v>
      </c>
      <c r="AR833" s="60">
        <v>0</v>
      </c>
      <c r="AS833" s="60">
        <v>0</v>
      </c>
      <c r="AT833" s="60">
        <v>0</v>
      </c>
      <c r="AU833" s="60">
        <v>0</v>
      </c>
      <c r="AV833" s="60">
        <v>0</v>
      </c>
      <c r="AW833" s="60">
        <v>0</v>
      </c>
      <c r="AX833" s="60">
        <v>0</v>
      </c>
      <c r="AY833" s="60">
        <v>0</v>
      </c>
      <c r="AZ833" s="60">
        <v>0</v>
      </c>
      <c r="BA833" s="60">
        <v>0</v>
      </c>
      <c r="BB833" s="60">
        <v>0</v>
      </c>
      <c r="BC833" s="60">
        <v>0</v>
      </c>
      <c r="BD833" s="60">
        <v>0</v>
      </c>
      <c r="BE833" s="60">
        <v>0</v>
      </c>
      <c r="BF833" s="60">
        <v>0</v>
      </c>
      <c r="BG833" s="60">
        <v>0</v>
      </c>
      <c r="BH833" s="60">
        <v>0</v>
      </c>
      <c r="BI833" s="60">
        <v>0</v>
      </c>
      <c r="BJ833" s="60">
        <v>0</v>
      </c>
      <c r="BK833" s="60">
        <v>0</v>
      </c>
      <c r="BL833" s="60">
        <v>0</v>
      </c>
      <c r="BM833" s="60">
        <v>0</v>
      </c>
      <c r="BN833" s="60">
        <v>0</v>
      </c>
      <c r="BO833" s="60">
        <v>0</v>
      </c>
      <c r="BP833" s="60">
        <v>0</v>
      </c>
      <c r="BQ833" s="60">
        <v>0</v>
      </c>
      <c r="BR833" s="60">
        <v>0</v>
      </c>
      <c r="BS833" s="60">
        <v>0</v>
      </c>
      <c r="BT833" s="60">
        <v>0</v>
      </c>
      <c r="BU833" s="60">
        <v>0</v>
      </c>
      <c r="BV833" s="60">
        <v>0</v>
      </c>
      <c r="BW833" s="60">
        <v>0</v>
      </c>
      <c r="BX833" s="60">
        <v>0</v>
      </c>
      <c r="BY833" s="60">
        <v>0</v>
      </c>
      <c r="BZ833" s="60">
        <v>0</v>
      </c>
      <c r="CA833" s="60">
        <v>0</v>
      </c>
      <c r="CB833" s="60">
        <v>0</v>
      </c>
      <c r="CC833" s="60">
        <v>0</v>
      </c>
      <c r="CD833" s="60">
        <v>0</v>
      </c>
      <c r="CE833" s="60">
        <v>0</v>
      </c>
      <c r="CF833" s="60">
        <v>0</v>
      </c>
      <c r="CG833" s="60">
        <v>0</v>
      </c>
      <c r="CH833" s="60">
        <v>0</v>
      </c>
    </row>
    <row r="834" spans="1:86">
      <c r="A834" s="57" t="s">
        <v>86</v>
      </c>
      <c r="B834" s="58" t="s">
        <v>719</v>
      </c>
      <c r="C834" s="59" t="s">
        <v>129</v>
      </c>
      <c r="D834" s="58" t="s">
        <v>109</v>
      </c>
      <c r="E834" s="58"/>
      <c r="F834" s="65"/>
      <c r="G834" s="58" t="s">
        <v>130</v>
      </c>
      <c r="H834" s="63">
        <v>353</v>
      </c>
      <c r="I834" s="60">
        <v>0</v>
      </c>
      <c r="J834" s="60">
        <v>0</v>
      </c>
      <c r="K834" s="60">
        <v>0</v>
      </c>
      <c r="L834" s="60">
        <v>0</v>
      </c>
      <c r="M834" s="60">
        <v>0</v>
      </c>
      <c r="N834" s="60">
        <v>0</v>
      </c>
      <c r="O834" s="60">
        <v>0</v>
      </c>
      <c r="P834" s="60">
        <v>0</v>
      </c>
      <c r="Q834" s="60">
        <v>0</v>
      </c>
      <c r="R834" s="60">
        <v>0</v>
      </c>
      <c r="S834" s="60">
        <v>0</v>
      </c>
      <c r="T834" s="60">
        <v>0</v>
      </c>
      <c r="U834" s="60">
        <v>0</v>
      </c>
      <c r="V834" s="60">
        <v>0</v>
      </c>
      <c r="W834" s="60">
        <v>0</v>
      </c>
      <c r="X834" s="60">
        <v>0</v>
      </c>
      <c r="Y834" s="60">
        <v>0</v>
      </c>
      <c r="Z834" s="60">
        <v>0</v>
      </c>
      <c r="AA834" s="60">
        <v>0</v>
      </c>
      <c r="AB834" s="60">
        <v>0</v>
      </c>
      <c r="AC834" s="60">
        <v>0</v>
      </c>
      <c r="AD834" s="60">
        <v>0</v>
      </c>
      <c r="AE834" s="60">
        <v>0</v>
      </c>
      <c r="AF834" s="60">
        <v>0</v>
      </c>
      <c r="AG834" s="60">
        <v>0</v>
      </c>
      <c r="AH834" s="60">
        <v>0</v>
      </c>
      <c r="AI834" s="60">
        <v>0</v>
      </c>
      <c r="AJ834" s="60">
        <v>0</v>
      </c>
      <c r="AK834" s="60">
        <v>0</v>
      </c>
      <c r="AL834" s="60">
        <v>0</v>
      </c>
      <c r="AM834" s="60">
        <v>0</v>
      </c>
      <c r="AN834" s="60">
        <v>0</v>
      </c>
      <c r="AO834" s="60">
        <v>0</v>
      </c>
      <c r="AP834" s="60">
        <v>0</v>
      </c>
      <c r="AQ834" s="60">
        <v>0</v>
      </c>
      <c r="AR834" s="60">
        <v>0</v>
      </c>
      <c r="AS834" s="60">
        <v>0</v>
      </c>
      <c r="AT834" s="60">
        <v>0</v>
      </c>
      <c r="AU834" s="60">
        <v>0</v>
      </c>
      <c r="AV834" s="60">
        <v>0</v>
      </c>
      <c r="AW834" s="60">
        <v>0</v>
      </c>
      <c r="AX834" s="60">
        <v>0</v>
      </c>
      <c r="AY834" s="60">
        <v>0</v>
      </c>
      <c r="AZ834" s="60">
        <v>0</v>
      </c>
      <c r="BA834" s="60">
        <v>0</v>
      </c>
      <c r="BB834" s="60">
        <v>0</v>
      </c>
      <c r="BC834" s="60">
        <v>0</v>
      </c>
      <c r="BD834" s="60">
        <v>0</v>
      </c>
      <c r="BE834" s="60">
        <v>0</v>
      </c>
      <c r="BF834" s="60">
        <v>0</v>
      </c>
      <c r="BG834" s="60">
        <v>0</v>
      </c>
      <c r="BH834" s="60">
        <v>0</v>
      </c>
      <c r="BI834" s="60">
        <v>0</v>
      </c>
      <c r="BJ834" s="60">
        <v>0</v>
      </c>
      <c r="BK834" s="60">
        <v>0</v>
      </c>
      <c r="BL834" s="60">
        <v>0</v>
      </c>
      <c r="BM834" s="60">
        <v>0</v>
      </c>
      <c r="BN834" s="60">
        <v>0</v>
      </c>
      <c r="BO834" s="60">
        <v>0</v>
      </c>
      <c r="BP834" s="60">
        <v>0</v>
      </c>
      <c r="BQ834" s="60">
        <v>0</v>
      </c>
      <c r="BR834" s="60">
        <v>0</v>
      </c>
      <c r="BS834" s="60">
        <v>0</v>
      </c>
      <c r="BT834" s="60">
        <v>0</v>
      </c>
      <c r="BU834" s="60">
        <v>0</v>
      </c>
      <c r="BV834" s="60">
        <v>0</v>
      </c>
      <c r="BW834" s="60">
        <v>0</v>
      </c>
      <c r="BX834" s="60">
        <v>0</v>
      </c>
      <c r="BY834" s="60">
        <v>0</v>
      </c>
      <c r="BZ834" s="60">
        <v>0</v>
      </c>
      <c r="CA834" s="60">
        <v>0</v>
      </c>
      <c r="CB834" s="60">
        <v>0</v>
      </c>
      <c r="CC834" s="60">
        <v>0</v>
      </c>
      <c r="CD834" s="60">
        <v>0</v>
      </c>
      <c r="CE834" s="60">
        <v>0</v>
      </c>
      <c r="CF834" s="60">
        <v>0</v>
      </c>
      <c r="CG834" s="60">
        <v>0</v>
      </c>
      <c r="CH834" s="60">
        <v>0</v>
      </c>
    </row>
    <row r="835" spans="1:86">
      <c r="A835" s="57" t="s">
        <v>86</v>
      </c>
      <c r="B835" s="58" t="s">
        <v>719</v>
      </c>
      <c r="C835" s="59" t="s">
        <v>129</v>
      </c>
      <c r="D835" s="58" t="s">
        <v>109</v>
      </c>
      <c r="E835" s="58"/>
      <c r="F835" s="65"/>
      <c r="G835" s="58" t="s">
        <v>130</v>
      </c>
      <c r="H835" s="63">
        <v>353</v>
      </c>
      <c r="I835" s="60">
        <v>0</v>
      </c>
      <c r="J835" s="60">
        <v>0</v>
      </c>
      <c r="K835" s="60">
        <v>0</v>
      </c>
      <c r="L835" s="60">
        <v>0</v>
      </c>
      <c r="M835" s="60">
        <v>0</v>
      </c>
      <c r="N835" s="60">
        <v>0</v>
      </c>
      <c r="O835" s="60">
        <v>0</v>
      </c>
      <c r="P835" s="60">
        <v>0</v>
      </c>
      <c r="Q835" s="60">
        <v>0</v>
      </c>
      <c r="R835" s="60">
        <v>0</v>
      </c>
      <c r="S835" s="60">
        <v>0</v>
      </c>
      <c r="T835" s="60">
        <v>0</v>
      </c>
      <c r="U835" s="60">
        <v>0</v>
      </c>
      <c r="V835" s="60">
        <v>0</v>
      </c>
      <c r="W835" s="60">
        <v>0</v>
      </c>
      <c r="X835" s="60">
        <v>0</v>
      </c>
      <c r="Y835" s="60">
        <v>0</v>
      </c>
      <c r="Z835" s="60">
        <v>0</v>
      </c>
      <c r="AA835" s="60">
        <v>0</v>
      </c>
      <c r="AB835" s="60">
        <v>0</v>
      </c>
      <c r="AC835" s="60">
        <v>0</v>
      </c>
      <c r="AD835" s="60">
        <v>0</v>
      </c>
      <c r="AE835" s="60">
        <v>0</v>
      </c>
      <c r="AF835" s="60">
        <v>0</v>
      </c>
      <c r="AG835" s="60">
        <v>0</v>
      </c>
      <c r="AH835" s="60">
        <v>0</v>
      </c>
      <c r="AI835" s="60">
        <v>0</v>
      </c>
      <c r="AJ835" s="60">
        <v>0</v>
      </c>
      <c r="AK835" s="60">
        <v>0</v>
      </c>
      <c r="AL835" s="60">
        <v>0</v>
      </c>
      <c r="AM835" s="60">
        <v>0</v>
      </c>
      <c r="AN835" s="60">
        <v>0</v>
      </c>
      <c r="AO835" s="60">
        <v>0</v>
      </c>
      <c r="AP835" s="60">
        <v>0</v>
      </c>
      <c r="AQ835" s="60">
        <v>0</v>
      </c>
      <c r="AR835" s="60">
        <v>0</v>
      </c>
      <c r="AS835" s="60">
        <v>0</v>
      </c>
      <c r="AT835" s="60">
        <v>0</v>
      </c>
      <c r="AU835" s="60">
        <v>0</v>
      </c>
      <c r="AV835" s="60">
        <v>0</v>
      </c>
      <c r="AW835" s="60">
        <v>0</v>
      </c>
      <c r="AX835" s="60">
        <v>0</v>
      </c>
      <c r="AY835" s="60">
        <v>0</v>
      </c>
      <c r="AZ835" s="60">
        <v>0</v>
      </c>
      <c r="BA835" s="60">
        <v>0</v>
      </c>
      <c r="BB835" s="60">
        <v>0</v>
      </c>
      <c r="BC835" s="60">
        <v>0</v>
      </c>
      <c r="BD835" s="60">
        <v>0</v>
      </c>
      <c r="BE835" s="60">
        <v>0</v>
      </c>
      <c r="BF835" s="60">
        <v>0</v>
      </c>
      <c r="BG835" s="60">
        <v>0</v>
      </c>
      <c r="BH835" s="60">
        <v>0</v>
      </c>
      <c r="BI835" s="60">
        <v>0</v>
      </c>
      <c r="BJ835" s="60">
        <v>0</v>
      </c>
      <c r="BK835" s="60">
        <v>0</v>
      </c>
      <c r="BL835" s="60">
        <v>0</v>
      </c>
      <c r="BM835" s="60">
        <v>0</v>
      </c>
      <c r="BN835" s="60">
        <v>0</v>
      </c>
      <c r="BO835" s="60">
        <v>0</v>
      </c>
      <c r="BP835" s="60">
        <v>0</v>
      </c>
      <c r="BQ835" s="60">
        <v>0</v>
      </c>
      <c r="BR835" s="60">
        <v>0</v>
      </c>
      <c r="BS835" s="60">
        <v>0</v>
      </c>
      <c r="BT835" s="60">
        <v>0</v>
      </c>
      <c r="BU835" s="60">
        <v>0</v>
      </c>
      <c r="BV835" s="60">
        <v>0</v>
      </c>
      <c r="BW835" s="60">
        <v>0</v>
      </c>
      <c r="BX835" s="60">
        <v>0</v>
      </c>
      <c r="BY835" s="60">
        <v>0</v>
      </c>
      <c r="BZ835" s="60">
        <v>0</v>
      </c>
      <c r="CA835" s="60">
        <v>0</v>
      </c>
      <c r="CB835" s="60">
        <v>0</v>
      </c>
      <c r="CC835" s="60">
        <v>0</v>
      </c>
      <c r="CD835" s="60">
        <v>0</v>
      </c>
      <c r="CE835" s="60">
        <v>0</v>
      </c>
      <c r="CF835" s="60">
        <v>0</v>
      </c>
      <c r="CG835" s="60">
        <v>0</v>
      </c>
      <c r="CH835" s="60">
        <v>0</v>
      </c>
    </row>
    <row r="836" spans="1:86">
      <c r="A836" s="57" t="s">
        <v>86</v>
      </c>
      <c r="B836" s="58" t="s">
        <v>719</v>
      </c>
      <c r="C836" s="59" t="s">
        <v>108</v>
      </c>
      <c r="D836" s="58" t="s">
        <v>109</v>
      </c>
      <c r="E836" s="58"/>
      <c r="F836" s="65"/>
      <c r="G836" s="58" t="s">
        <v>130</v>
      </c>
      <c r="H836" s="63">
        <v>353</v>
      </c>
      <c r="I836" s="60">
        <v>0</v>
      </c>
      <c r="J836" s="60">
        <v>0</v>
      </c>
      <c r="K836" s="60">
        <v>0</v>
      </c>
      <c r="L836" s="60">
        <v>0</v>
      </c>
      <c r="M836" s="60">
        <v>0</v>
      </c>
      <c r="N836" s="60">
        <v>0</v>
      </c>
      <c r="O836" s="60">
        <v>0</v>
      </c>
      <c r="P836" s="60">
        <v>0</v>
      </c>
      <c r="Q836" s="60">
        <v>0</v>
      </c>
      <c r="R836" s="60">
        <v>0</v>
      </c>
      <c r="S836" s="60">
        <v>0</v>
      </c>
      <c r="T836" s="60">
        <v>0</v>
      </c>
      <c r="U836" s="60">
        <v>0</v>
      </c>
      <c r="V836" s="60">
        <v>0</v>
      </c>
      <c r="W836" s="60">
        <v>0</v>
      </c>
      <c r="X836" s="60">
        <v>0</v>
      </c>
      <c r="Y836" s="60">
        <v>0</v>
      </c>
      <c r="Z836" s="60">
        <v>0</v>
      </c>
      <c r="AA836" s="60">
        <v>0</v>
      </c>
      <c r="AB836" s="60">
        <v>0</v>
      </c>
      <c r="AC836" s="60">
        <v>0</v>
      </c>
      <c r="AD836" s="60">
        <v>0</v>
      </c>
      <c r="AE836" s="60">
        <v>0</v>
      </c>
      <c r="AF836" s="60">
        <v>0</v>
      </c>
      <c r="AG836" s="60">
        <v>10277.200631299998</v>
      </c>
      <c r="AH836" s="60">
        <v>10277.200631299998</v>
      </c>
      <c r="AI836" s="60">
        <v>0</v>
      </c>
      <c r="AJ836" s="60">
        <v>0</v>
      </c>
      <c r="AK836" s="60">
        <v>0</v>
      </c>
      <c r="AL836" s="60">
        <v>0</v>
      </c>
      <c r="AM836" s="60">
        <v>0</v>
      </c>
      <c r="AN836" s="60">
        <v>0</v>
      </c>
      <c r="AO836" s="60">
        <v>0</v>
      </c>
      <c r="AP836" s="60">
        <v>0</v>
      </c>
      <c r="AQ836" s="60">
        <v>0</v>
      </c>
      <c r="AR836" s="60">
        <v>0</v>
      </c>
      <c r="AS836" s="60">
        <v>0</v>
      </c>
      <c r="AT836" s="60">
        <v>0</v>
      </c>
      <c r="AU836" s="60">
        <v>0</v>
      </c>
      <c r="AV836" s="60">
        <v>0</v>
      </c>
      <c r="AW836" s="60">
        <v>0</v>
      </c>
      <c r="AX836" s="60">
        <v>0</v>
      </c>
      <c r="AY836" s="60">
        <v>0</v>
      </c>
      <c r="AZ836" s="60">
        <v>0</v>
      </c>
      <c r="BA836" s="60">
        <v>0</v>
      </c>
      <c r="BB836" s="60">
        <v>0</v>
      </c>
      <c r="BC836" s="60">
        <v>0</v>
      </c>
      <c r="BD836" s="60">
        <v>0</v>
      </c>
      <c r="BE836" s="60">
        <v>0</v>
      </c>
      <c r="BF836" s="60">
        <v>0</v>
      </c>
      <c r="BG836" s="60">
        <v>0</v>
      </c>
      <c r="BH836" s="60">
        <v>0</v>
      </c>
      <c r="BI836" s="60">
        <v>0</v>
      </c>
      <c r="BJ836" s="60">
        <v>0</v>
      </c>
      <c r="BK836" s="60">
        <v>0</v>
      </c>
      <c r="BL836" s="60">
        <v>0</v>
      </c>
      <c r="BM836" s="60">
        <v>0</v>
      </c>
      <c r="BN836" s="60">
        <v>0</v>
      </c>
      <c r="BO836" s="60">
        <v>0</v>
      </c>
      <c r="BP836" s="60">
        <v>0</v>
      </c>
      <c r="BQ836" s="60">
        <v>0</v>
      </c>
      <c r="BR836" s="60">
        <v>0</v>
      </c>
      <c r="BS836" s="60">
        <v>0</v>
      </c>
      <c r="BT836" s="60">
        <v>0</v>
      </c>
      <c r="BU836" s="60">
        <v>0</v>
      </c>
      <c r="BV836" s="60">
        <v>0</v>
      </c>
      <c r="BW836" s="60">
        <v>0</v>
      </c>
      <c r="BX836" s="60">
        <v>0</v>
      </c>
      <c r="BY836" s="60">
        <v>0</v>
      </c>
      <c r="BZ836" s="60">
        <v>0</v>
      </c>
      <c r="CA836" s="60">
        <v>0</v>
      </c>
      <c r="CB836" s="60">
        <v>0</v>
      </c>
      <c r="CC836" s="60">
        <v>0</v>
      </c>
      <c r="CD836" s="60">
        <v>0</v>
      </c>
      <c r="CE836" s="60">
        <v>0</v>
      </c>
      <c r="CF836" s="60">
        <v>0</v>
      </c>
      <c r="CG836" s="60">
        <v>0</v>
      </c>
      <c r="CH836" s="60">
        <v>0</v>
      </c>
    </row>
    <row r="837" spans="1:86">
      <c r="A837" s="57" t="s">
        <v>86</v>
      </c>
      <c r="B837" s="58" t="s">
        <v>719</v>
      </c>
      <c r="C837" s="59" t="s">
        <v>98</v>
      </c>
      <c r="D837" s="58" t="s">
        <v>109</v>
      </c>
      <c r="E837" s="58"/>
      <c r="F837" s="65"/>
      <c r="G837" s="58" t="s">
        <v>130</v>
      </c>
      <c r="H837" s="63">
        <v>353</v>
      </c>
      <c r="I837" s="60">
        <v>11.230000000000004</v>
      </c>
      <c r="J837" s="60">
        <v>-1.6900000000000004</v>
      </c>
      <c r="K837" s="60">
        <v>129</v>
      </c>
      <c r="L837" s="60">
        <v>0</v>
      </c>
      <c r="M837" s="60">
        <v>201.20000000000002</v>
      </c>
      <c r="N837" s="60">
        <v>4.62</v>
      </c>
      <c r="O837" s="60">
        <v>35.629999999999995</v>
      </c>
      <c r="P837" s="60">
        <v>13.73</v>
      </c>
      <c r="Q837" s="60">
        <v>767.23</v>
      </c>
      <c r="R837" s="60">
        <v>685.68</v>
      </c>
      <c r="S837" s="60">
        <v>418.9</v>
      </c>
      <c r="T837" s="60">
        <v>541.37</v>
      </c>
      <c r="U837" s="60">
        <v>2806.9</v>
      </c>
      <c r="V837" s="60">
        <v>0</v>
      </c>
      <c r="W837" s="60">
        <v>0</v>
      </c>
      <c r="X837" s="60">
        <v>0</v>
      </c>
      <c r="Y837" s="60">
        <v>0</v>
      </c>
      <c r="Z837" s="60">
        <v>0</v>
      </c>
      <c r="AA837" s="60">
        <v>0</v>
      </c>
      <c r="AB837" s="60">
        <v>0</v>
      </c>
      <c r="AC837" s="60">
        <v>0</v>
      </c>
      <c r="AD837" s="60">
        <v>0</v>
      </c>
      <c r="AE837" s="60">
        <v>0</v>
      </c>
      <c r="AF837" s="60">
        <v>0</v>
      </c>
      <c r="AG837" s="60">
        <v>0</v>
      </c>
      <c r="AH837" s="60">
        <v>0</v>
      </c>
      <c r="AI837" s="60">
        <v>0</v>
      </c>
      <c r="AJ837" s="60">
        <v>0</v>
      </c>
      <c r="AK837" s="60">
        <v>0</v>
      </c>
      <c r="AL837" s="60">
        <v>0</v>
      </c>
      <c r="AM837" s="60">
        <v>0</v>
      </c>
      <c r="AN837" s="60">
        <v>0</v>
      </c>
      <c r="AO837" s="60">
        <v>0</v>
      </c>
      <c r="AP837" s="60">
        <v>0</v>
      </c>
      <c r="AQ837" s="60">
        <v>0</v>
      </c>
      <c r="AR837" s="60">
        <v>0</v>
      </c>
      <c r="AS837" s="60">
        <v>0</v>
      </c>
      <c r="AT837" s="60">
        <v>0</v>
      </c>
      <c r="AU837" s="60">
        <v>0</v>
      </c>
      <c r="AV837" s="60">
        <v>0</v>
      </c>
      <c r="AW837" s="60">
        <v>0</v>
      </c>
      <c r="AX837" s="60">
        <v>0</v>
      </c>
      <c r="AY837" s="60">
        <v>0</v>
      </c>
      <c r="AZ837" s="60">
        <v>0</v>
      </c>
      <c r="BA837" s="60">
        <v>0</v>
      </c>
      <c r="BB837" s="60">
        <v>0</v>
      </c>
      <c r="BC837" s="60">
        <v>0</v>
      </c>
      <c r="BD837" s="60">
        <v>0</v>
      </c>
      <c r="BE837" s="60">
        <v>0</v>
      </c>
      <c r="BF837" s="60">
        <v>0</v>
      </c>
      <c r="BG837" s="60">
        <v>0</v>
      </c>
      <c r="BH837" s="60">
        <v>0</v>
      </c>
      <c r="BI837" s="60">
        <v>0</v>
      </c>
      <c r="BJ837" s="60">
        <v>0</v>
      </c>
      <c r="BK837" s="60">
        <v>0</v>
      </c>
      <c r="BL837" s="60">
        <v>0</v>
      </c>
      <c r="BM837" s="60">
        <v>0</v>
      </c>
      <c r="BN837" s="60">
        <v>0</v>
      </c>
      <c r="BO837" s="60">
        <v>0</v>
      </c>
      <c r="BP837" s="60">
        <v>0</v>
      </c>
      <c r="BQ837" s="60">
        <v>0</v>
      </c>
      <c r="BR837" s="60">
        <v>0</v>
      </c>
      <c r="BS837" s="60">
        <v>0</v>
      </c>
      <c r="BT837" s="60">
        <v>0</v>
      </c>
      <c r="BU837" s="60">
        <v>0</v>
      </c>
      <c r="BV837" s="60">
        <v>0</v>
      </c>
      <c r="BW837" s="60">
        <v>0</v>
      </c>
      <c r="BX837" s="60">
        <v>0</v>
      </c>
      <c r="BY837" s="60">
        <v>0</v>
      </c>
      <c r="BZ837" s="60">
        <v>0</v>
      </c>
      <c r="CA837" s="60">
        <v>0</v>
      </c>
      <c r="CB837" s="60">
        <v>0</v>
      </c>
      <c r="CC837" s="60">
        <v>0</v>
      </c>
      <c r="CD837" s="60">
        <v>0</v>
      </c>
      <c r="CE837" s="60">
        <v>0</v>
      </c>
      <c r="CF837" s="60">
        <v>0</v>
      </c>
      <c r="CG837" s="60">
        <v>0</v>
      </c>
      <c r="CH837" s="60">
        <v>0</v>
      </c>
    </row>
    <row r="838" spans="1:86">
      <c r="A838" s="57" t="s">
        <v>86</v>
      </c>
      <c r="B838" s="58" t="s">
        <v>719</v>
      </c>
      <c r="C838" s="59" t="s">
        <v>92</v>
      </c>
      <c r="D838" s="58" t="s">
        <v>93</v>
      </c>
      <c r="E838" s="58"/>
      <c r="F838" s="65"/>
      <c r="G838" s="58" t="s">
        <v>130</v>
      </c>
      <c r="H838" s="63">
        <v>353</v>
      </c>
      <c r="I838" s="60">
        <v>0</v>
      </c>
      <c r="J838" s="60">
        <v>0</v>
      </c>
      <c r="K838" s="60">
        <v>0</v>
      </c>
      <c r="L838" s="60">
        <v>0</v>
      </c>
      <c r="M838" s="60">
        <v>0</v>
      </c>
      <c r="N838" s="60">
        <v>0</v>
      </c>
      <c r="O838" s="60">
        <v>0</v>
      </c>
      <c r="P838" s="60">
        <v>0</v>
      </c>
      <c r="Q838" s="60">
        <v>0</v>
      </c>
      <c r="R838" s="60">
        <v>0</v>
      </c>
      <c r="S838" s="60">
        <v>0</v>
      </c>
      <c r="T838" s="60">
        <v>0</v>
      </c>
      <c r="U838" s="60">
        <v>0</v>
      </c>
      <c r="V838" s="60">
        <v>0</v>
      </c>
      <c r="W838" s="60">
        <v>0</v>
      </c>
      <c r="X838" s="60">
        <v>0</v>
      </c>
      <c r="Y838" s="60">
        <v>0</v>
      </c>
      <c r="Z838" s="60">
        <v>0</v>
      </c>
      <c r="AA838" s="60">
        <v>0</v>
      </c>
      <c r="AB838" s="60">
        <v>0</v>
      </c>
      <c r="AC838" s="60">
        <v>0</v>
      </c>
      <c r="AD838" s="60">
        <v>0</v>
      </c>
      <c r="AE838" s="60">
        <v>0</v>
      </c>
      <c r="AF838" s="60">
        <v>0</v>
      </c>
      <c r="AG838" s="60">
        <v>0</v>
      </c>
      <c r="AH838" s="60">
        <v>0</v>
      </c>
      <c r="AI838" s="60">
        <v>0</v>
      </c>
      <c r="AJ838" s="60">
        <v>0</v>
      </c>
      <c r="AK838" s="60">
        <v>0</v>
      </c>
      <c r="AL838" s="60">
        <v>0</v>
      </c>
      <c r="AM838" s="60">
        <v>0</v>
      </c>
      <c r="AN838" s="60">
        <v>0</v>
      </c>
      <c r="AO838" s="60">
        <v>0</v>
      </c>
      <c r="AP838" s="60">
        <v>0</v>
      </c>
      <c r="AQ838" s="60">
        <v>0</v>
      </c>
      <c r="AR838" s="60">
        <v>0</v>
      </c>
      <c r="AS838" s="60">
        <v>0</v>
      </c>
      <c r="AT838" s="60">
        <v>0</v>
      </c>
      <c r="AU838" s="60">
        <v>0</v>
      </c>
      <c r="AV838" s="60">
        <v>0</v>
      </c>
      <c r="AW838" s="60">
        <v>0</v>
      </c>
      <c r="AX838" s="60">
        <v>0</v>
      </c>
      <c r="AY838" s="60">
        <v>0</v>
      </c>
      <c r="AZ838" s="60">
        <v>0</v>
      </c>
      <c r="BA838" s="60">
        <v>0</v>
      </c>
      <c r="BB838" s="60">
        <v>0</v>
      </c>
      <c r="BC838" s="60">
        <v>0</v>
      </c>
      <c r="BD838" s="60">
        <v>0</v>
      </c>
      <c r="BE838" s="60">
        <v>0</v>
      </c>
      <c r="BF838" s="60">
        <v>0</v>
      </c>
      <c r="BG838" s="60">
        <v>0</v>
      </c>
      <c r="BH838" s="60">
        <v>0</v>
      </c>
      <c r="BI838" s="60">
        <v>0</v>
      </c>
      <c r="BJ838" s="60">
        <v>0</v>
      </c>
      <c r="BK838" s="60">
        <v>0</v>
      </c>
      <c r="BL838" s="60">
        <v>0</v>
      </c>
      <c r="BM838" s="60">
        <v>0</v>
      </c>
      <c r="BN838" s="60">
        <v>0</v>
      </c>
      <c r="BO838" s="60">
        <v>0</v>
      </c>
      <c r="BP838" s="60">
        <v>0</v>
      </c>
      <c r="BQ838" s="60">
        <v>0</v>
      </c>
      <c r="BR838" s="60">
        <v>0</v>
      </c>
      <c r="BS838" s="60">
        <v>0</v>
      </c>
      <c r="BT838" s="60">
        <v>0</v>
      </c>
      <c r="BU838" s="60">
        <v>0</v>
      </c>
      <c r="BV838" s="60">
        <v>0</v>
      </c>
      <c r="BW838" s="60">
        <v>0</v>
      </c>
      <c r="BX838" s="60">
        <v>0</v>
      </c>
      <c r="BY838" s="60">
        <v>0</v>
      </c>
      <c r="BZ838" s="60">
        <v>0</v>
      </c>
      <c r="CA838" s="60">
        <v>0</v>
      </c>
      <c r="CB838" s="60">
        <v>0</v>
      </c>
      <c r="CC838" s="60">
        <v>0</v>
      </c>
      <c r="CD838" s="60">
        <v>0</v>
      </c>
      <c r="CE838" s="60">
        <v>0</v>
      </c>
      <c r="CF838" s="60">
        <v>0</v>
      </c>
      <c r="CG838" s="60">
        <v>58125</v>
      </c>
      <c r="CH838" s="60">
        <v>58125</v>
      </c>
    </row>
    <row r="839" spans="1:86">
      <c r="A839" s="57" t="s">
        <v>86</v>
      </c>
      <c r="B839" s="58" t="s">
        <v>719</v>
      </c>
      <c r="C839" s="59" t="s">
        <v>92</v>
      </c>
      <c r="D839" s="58" t="s">
        <v>93</v>
      </c>
      <c r="E839" s="58"/>
      <c r="F839" s="65"/>
      <c r="G839" s="58" t="s">
        <v>130</v>
      </c>
      <c r="H839" s="63">
        <v>353</v>
      </c>
      <c r="I839" s="60">
        <v>0</v>
      </c>
      <c r="J839" s="60">
        <v>0</v>
      </c>
      <c r="K839" s="60">
        <v>0</v>
      </c>
      <c r="L839" s="60">
        <v>0</v>
      </c>
      <c r="M839" s="60">
        <v>0</v>
      </c>
      <c r="N839" s="60">
        <v>0</v>
      </c>
      <c r="O839" s="60">
        <v>0</v>
      </c>
      <c r="P839" s="60">
        <v>0</v>
      </c>
      <c r="Q839" s="60">
        <v>0</v>
      </c>
      <c r="R839" s="60">
        <v>0</v>
      </c>
      <c r="S839" s="60">
        <v>0</v>
      </c>
      <c r="T839" s="60">
        <v>0</v>
      </c>
      <c r="U839" s="60">
        <v>0</v>
      </c>
      <c r="V839" s="60">
        <v>0</v>
      </c>
      <c r="W839" s="60">
        <v>0</v>
      </c>
      <c r="X839" s="60">
        <v>0</v>
      </c>
      <c r="Y839" s="60">
        <v>0</v>
      </c>
      <c r="Z839" s="60">
        <v>0</v>
      </c>
      <c r="AA839" s="60">
        <v>0</v>
      </c>
      <c r="AB839" s="60">
        <v>0</v>
      </c>
      <c r="AC839" s="60">
        <v>0</v>
      </c>
      <c r="AD839" s="60">
        <v>0</v>
      </c>
      <c r="AE839" s="60">
        <v>0</v>
      </c>
      <c r="AF839" s="60">
        <v>0</v>
      </c>
      <c r="AG839" s="60">
        <v>0</v>
      </c>
      <c r="AH839" s="60">
        <v>0</v>
      </c>
      <c r="AI839" s="60">
        <v>0</v>
      </c>
      <c r="AJ839" s="60">
        <v>0</v>
      </c>
      <c r="AK839" s="60">
        <v>0</v>
      </c>
      <c r="AL839" s="60">
        <v>0</v>
      </c>
      <c r="AM839" s="60">
        <v>0</v>
      </c>
      <c r="AN839" s="60">
        <v>0</v>
      </c>
      <c r="AO839" s="60">
        <v>0</v>
      </c>
      <c r="AP839" s="60">
        <v>0</v>
      </c>
      <c r="AQ839" s="60">
        <v>0</v>
      </c>
      <c r="AR839" s="60">
        <v>0</v>
      </c>
      <c r="AS839" s="60">
        <v>0</v>
      </c>
      <c r="AT839" s="60">
        <v>0</v>
      </c>
      <c r="AU839" s="60">
        <v>0</v>
      </c>
      <c r="AV839" s="60">
        <v>0</v>
      </c>
      <c r="AW839" s="60">
        <v>0</v>
      </c>
      <c r="AX839" s="60">
        <v>0</v>
      </c>
      <c r="AY839" s="60">
        <v>0</v>
      </c>
      <c r="AZ839" s="60">
        <v>0</v>
      </c>
      <c r="BA839" s="60">
        <v>0</v>
      </c>
      <c r="BB839" s="60">
        <v>0</v>
      </c>
      <c r="BC839" s="60">
        <v>0</v>
      </c>
      <c r="BD839" s="60">
        <v>0</v>
      </c>
      <c r="BE839" s="60">
        <v>0</v>
      </c>
      <c r="BF839" s="60">
        <v>0</v>
      </c>
      <c r="BG839" s="60">
        <v>0</v>
      </c>
      <c r="BH839" s="60">
        <v>0</v>
      </c>
      <c r="BI839" s="60">
        <v>0</v>
      </c>
      <c r="BJ839" s="60">
        <v>0</v>
      </c>
      <c r="BK839" s="60">
        <v>0</v>
      </c>
      <c r="BL839" s="60">
        <v>0</v>
      </c>
      <c r="BM839" s="60">
        <v>0</v>
      </c>
      <c r="BN839" s="60">
        <v>0</v>
      </c>
      <c r="BO839" s="60">
        <v>0</v>
      </c>
      <c r="BP839" s="60">
        <v>0</v>
      </c>
      <c r="BQ839" s="60">
        <v>0</v>
      </c>
      <c r="BR839" s="60">
        <v>0</v>
      </c>
      <c r="BS839" s="60">
        <v>0</v>
      </c>
      <c r="BT839" s="60">
        <v>12358.88</v>
      </c>
      <c r="BU839" s="60">
        <v>12358.88</v>
      </c>
      <c r="BV839" s="60">
        <v>0</v>
      </c>
      <c r="BW839" s="60">
        <v>0</v>
      </c>
      <c r="BX839" s="60">
        <v>0</v>
      </c>
      <c r="BY839" s="60">
        <v>0</v>
      </c>
      <c r="BZ839" s="60">
        <v>0</v>
      </c>
      <c r="CA839" s="60">
        <v>0</v>
      </c>
      <c r="CB839" s="60">
        <v>0</v>
      </c>
      <c r="CC839" s="60">
        <v>0</v>
      </c>
      <c r="CD839" s="60">
        <v>0</v>
      </c>
      <c r="CE839" s="60">
        <v>0</v>
      </c>
      <c r="CF839" s="60">
        <v>0</v>
      </c>
      <c r="CG839" s="60">
        <v>0</v>
      </c>
      <c r="CH839" s="60">
        <v>0</v>
      </c>
    </row>
    <row r="840" spans="1:86">
      <c r="A840" s="57" t="s">
        <v>86</v>
      </c>
      <c r="B840" s="58" t="s">
        <v>719</v>
      </c>
      <c r="C840" s="59" t="s">
        <v>92</v>
      </c>
      <c r="D840" s="58" t="s">
        <v>93</v>
      </c>
      <c r="E840" s="58"/>
      <c r="F840" s="65"/>
      <c r="G840" s="58" t="s">
        <v>130</v>
      </c>
      <c r="H840" s="63">
        <v>353</v>
      </c>
      <c r="I840" s="60">
        <v>0</v>
      </c>
      <c r="J840" s="60">
        <v>0</v>
      </c>
      <c r="K840" s="60">
        <v>0</v>
      </c>
      <c r="L840" s="60">
        <v>0</v>
      </c>
      <c r="M840" s="60">
        <v>0</v>
      </c>
      <c r="N840" s="60">
        <v>0</v>
      </c>
      <c r="O840" s="60">
        <v>0</v>
      </c>
      <c r="P840" s="60">
        <v>0</v>
      </c>
      <c r="Q840" s="60">
        <v>0</v>
      </c>
      <c r="R840" s="60">
        <v>0</v>
      </c>
      <c r="S840" s="60">
        <v>0</v>
      </c>
      <c r="T840" s="60">
        <v>0</v>
      </c>
      <c r="U840" s="60">
        <v>0</v>
      </c>
      <c r="V840" s="60">
        <v>0</v>
      </c>
      <c r="W840" s="60">
        <v>0</v>
      </c>
      <c r="X840" s="60">
        <v>0</v>
      </c>
      <c r="Y840" s="60">
        <v>0</v>
      </c>
      <c r="Z840" s="60">
        <v>0</v>
      </c>
      <c r="AA840" s="60">
        <v>0</v>
      </c>
      <c r="AB840" s="60">
        <v>0</v>
      </c>
      <c r="AC840" s="60">
        <v>0</v>
      </c>
      <c r="AD840" s="60">
        <v>0</v>
      </c>
      <c r="AE840" s="60">
        <v>0</v>
      </c>
      <c r="AF840" s="60">
        <v>0</v>
      </c>
      <c r="AG840" s="60">
        <v>0</v>
      </c>
      <c r="AH840" s="60">
        <v>0</v>
      </c>
      <c r="AI840" s="60">
        <v>0</v>
      </c>
      <c r="AJ840" s="60">
        <v>0</v>
      </c>
      <c r="AK840" s="60">
        <v>0</v>
      </c>
      <c r="AL840" s="60">
        <v>0</v>
      </c>
      <c r="AM840" s="60">
        <v>0</v>
      </c>
      <c r="AN840" s="60">
        <v>0</v>
      </c>
      <c r="AO840" s="60">
        <v>0</v>
      </c>
      <c r="AP840" s="60">
        <v>0</v>
      </c>
      <c r="AQ840" s="60">
        <v>0</v>
      </c>
      <c r="AR840" s="60">
        <v>0</v>
      </c>
      <c r="AS840" s="60">
        <v>0</v>
      </c>
      <c r="AT840" s="60">
        <v>0</v>
      </c>
      <c r="AU840" s="60">
        <v>0</v>
      </c>
      <c r="AV840" s="60">
        <v>0</v>
      </c>
      <c r="AW840" s="60">
        <v>0</v>
      </c>
      <c r="AX840" s="60">
        <v>0</v>
      </c>
      <c r="AY840" s="60">
        <v>0</v>
      </c>
      <c r="AZ840" s="60">
        <v>0</v>
      </c>
      <c r="BA840" s="60">
        <v>375</v>
      </c>
      <c r="BB840" s="60">
        <v>62.5</v>
      </c>
      <c r="BC840" s="60">
        <v>62.5</v>
      </c>
      <c r="BD840" s="60">
        <v>62.5</v>
      </c>
      <c r="BE840" s="60">
        <v>62.5</v>
      </c>
      <c r="BF840" s="60">
        <v>62.5</v>
      </c>
      <c r="BG840" s="60">
        <v>62.5</v>
      </c>
      <c r="BH840" s="60">
        <v>750</v>
      </c>
      <c r="BI840" s="60">
        <v>0</v>
      </c>
      <c r="BJ840" s="60">
        <v>0</v>
      </c>
      <c r="BK840" s="60">
        <v>0</v>
      </c>
      <c r="BL840" s="60">
        <v>0</v>
      </c>
      <c r="BM840" s="60">
        <v>0</v>
      </c>
      <c r="BN840" s="60">
        <v>0</v>
      </c>
      <c r="BO840" s="60">
        <v>0</v>
      </c>
      <c r="BP840" s="60">
        <v>0</v>
      </c>
      <c r="BQ840" s="60">
        <v>0</v>
      </c>
      <c r="BR840" s="60">
        <v>0</v>
      </c>
      <c r="BS840" s="60">
        <v>0</v>
      </c>
      <c r="BT840" s="60">
        <v>0</v>
      </c>
      <c r="BU840" s="60">
        <v>0</v>
      </c>
      <c r="BV840" s="60">
        <v>0</v>
      </c>
      <c r="BW840" s="60">
        <v>0</v>
      </c>
      <c r="BX840" s="60">
        <v>0</v>
      </c>
      <c r="BY840" s="60">
        <v>0</v>
      </c>
      <c r="BZ840" s="60">
        <v>0</v>
      </c>
      <c r="CA840" s="60">
        <v>0</v>
      </c>
      <c r="CB840" s="60">
        <v>0</v>
      </c>
      <c r="CC840" s="60">
        <v>0</v>
      </c>
      <c r="CD840" s="60">
        <v>0</v>
      </c>
      <c r="CE840" s="60">
        <v>0</v>
      </c>
      <c r="CF840" s="60">
        <v>0</v>
      </c>
      <c r="CG840" s="60">
        <v>0</v>
      </c>
      <c r="CH840" s="60">
        <v>0</v>
      </c>
    </row>
    <row r="841" spans="1:86">
      <c r="A841" s="57" t="s">
        <v>86</v>
      </c>
      <c r="B841" s="58" t="s">
        <v>719</v>
      </c>
      <c r="C841" s="59" t="s">
        <v>92</v>
      </c>
      <c r="D841" s="58" t="s">
        <v>93</v>
      </c>
      <c r="E841" s="58"/>
      <c r="F841" s="65"/>
      <c r="G841" s="58" t="s">
        <v>130</v>
      </c>
      <c r="H841" s="63">
        <v>353</v>
      </c>
      <c r="I841" s="60">
        <v>0</v>
      </c>
      <c r="J841" s="60">
        <v>0</v>
      </c>
      <c r="K841" s="60">
        <v>0</v>
      </c>
      <c r="L841" s="60">
        <v>0</v>
      </c>
      <c r="M841" s="60">
        <v>0</v>
      </c>
      <c r="N841" s="60">
        <v>0</v>
      </c>
      <c r="O841" s="60">
        <v>0</v>
      </c>
      <c r="P841" s="60">
        <v>0</v>
      </c>
      <c r="Q841" s="60">
        <v>0</v>
      </c>
      <c r="R841" s="60">
        <v>0</v>
      </c>
      <c r="S841" s="60">
        <v>0</v>
      </c>
      <c r="T841" s="60">
        <v>0</v>
      </c>
      <c r="U841" s="60">
        <v>0</v>
      </c>
      <c r="V841" s="60">
        <v>0</v>
      </c>
      <c r="W841" s="60">
        <v>0</v>
      </c>
      <c r="X841" s="60">
        <v>0</v>
      </c>
      <c r="Y841" s="60">
        <v>0</v>
      </c>
      <c r="Z841" s="60">
        <v>0</v>
      </c>
      <c r="AA841" s="60">
        <v>0</v>
      </c>
      <c r="AB841" s="60">
        <v>0</v>
      </c>
      <c r="AC841" s="60">
        <v>0</v>
      </c>
      <c r="AD841" s="60">
        <v>0</v>
      </c>
      <c r="AE841" s="60">
        <v>0</v>
      </c>
      <c r="AF841" s="60">
        <v>0</v>
      </c>
      <c r="AG841" s="60">
        <v>0</v>
      </c>
      <c r="AH841" s="60">
        <v>0</v>
      </c>
      <c r="AI841" s="60">
        <v>0</v>
      </c>
      <c r="AJ841" s="60">
        <v>0</v>
      </c>
      <c r="AK841" s="60">
        <v>0</v>
      </c>
      <c r="AL841" s="60">
        <v>0</v>
      </c>
      <c r="AM841" s="60">
        <v>0</v>
      </c>
      <c r="AN841" s="60">
        <v>0</v>
      </c>
      <c r="AO841" s="60">
        <v>0</v>
      </c>
      <c r="AP841" s="60">
        <v>0</v>
      </c>
      <c r="AQ841" s="60">
        <v>0</v>
      </c>
      <c r="AR841" s="60">
        <v>0</v>
      </c>
      <c r="AS841" s="60">
        <v>0</v>
      </c>
      <c r="AT841" s="60">
        <v>0</v>
      </c>
      <c r="AU841" s="60">
        <v>0</v>
      </c>
      <c r="AV841" s="60">
        <v>0</v>
      </c>
      <c r="AW841" s="60">
        <v>0</v>
      </c>
      <c r="AX841" s="60">
        <v>0</v>
      </c>
      <c r="AY841" s="60">
        <v>0</v>
      </c>
      <c r="AZ841" s="60">
        <v>0</v>
      </c>
      <c r="BA841" s="60">
        <v>0</v>
      </c>
      <c r="BB841" s="60">
        <v>0</v>
      </c>
      <c r="BC841" s="60">
        <v>0</v>
      </c>
      <c r="BD841" s="60">
        <v>0</v>
      </c>
      <c r="BE841" s="60">
        <v>0</v>
      </c>
      <c r="BF841" s="60">
        <v>0</v>
      </c>
      <c r="BG841" s="60">
        <v>6675</v>
      </c>
      <c r="BH841" s="60">
        <v>6675</v>
      </c>
      <c r="BI841" s="60">
        <v>0</v>
      </c>
      <c r="BJ841" s="60">
        <v>0</v>
      </c>
      <c r="BK841" s="60">
        <v>0</v>
      </c>
      <c r="BL841" s="60">
        <v>0</v>
      </c>
      <c r="BM841" s="60">
        <v>0</v>
      </c>
      <c r="BN841" s="60">
        <v>0</v>
      </c>
      <c r="BO841" s="60">
        <v>0</v>
      </c>
      <c r="BP841" s="60">
        <v>0</v>
      </c>
      <c r="BQ841" s="60">
        <v>0</v>
      </c>
      <c r="BR841" s="60">
        <v>0</v>
      </c>
      <c r="BS841" s="60">
        <v>0</v>
      </c>
      <c r="BT841" s="60">
        <v>0</v>
      </c>
      <c r="BU841" s="60">
        <v>0</v>
      </c>
      <c r="BV841" s="60">
        <v>0</v>
      </c>
      <c r="BW841" s="60">
        <v>0</v>
      </c>
      <c r="BX841" s="60">
        <v>0</v>
      </c>
      <c r="BY841" s="60">
        <v>0</v>
      </c>
      <c r="BZ841" s="60">
        <v>0</v>
      </c>
      <c r="CA841" s="60">
        <v>0</v>
      </c>
      <c r="CB841" s="60">
        <v>0</v>
      </c>
      <c r="CC841" s="60">
        <v>0</v>
      </c>
      <c r="CD841" s="60">
        <v>0</v>
      </c>
      <c r="CE841" s="60">
        <v>0</v>
      </c>
      <c r="CF841" s="60">
        <v>0</v>
      </c>
      <c r="CG841" s="60">
        <v>0</v>
      </c>
      <c r="CH841" s="60">
        <v>0</v>
      </c>
    </row>
    <row r="842" spans="1:86">
      <c r="A842" s="57" t="s">
        <v>86</v>
      </c>
      <c r="B842" s="58" t="s">
        <v>723</v>
      </c>
      <c r="C842" s="59" t="s">
        <v>92</v>
      </c>
      <c r="D842" s="58" t="s">
        <v>93</v>
      </c>
      <c r="E842" s="58"/>
      <c r="F842" s="65"/>
      <c r="G842" s="58" t="s">
        <v>130</v>
      </c>
      <c r="H842" s="63">
        <v>353</v>
      </c>
      <c r="I842" s="60">
        <v>0</v>
      </c>
      <c r="J842" s="60">
        <v>0</v>
      </c>
      <c r="K842" s="60">
        <v>0</v>
      </c>
      <c r="L842" s="60">
        <v>0</v>
      </c>
      <c r="M842" s="60">
        <v>0</v>
      </c>
      <c r="N842" s="60">
        <v>0</v>
      </c>
      <c r="O842" s="60">
        <v>0</v>
      </c>
      <c r="P842" s="60">
        <v>0</v>
      </c>
      <c r="Q842" s="60">
        <v>0</v>
      </c>
      <c r="R842" s="60">
        <v>0</v>
      </c>
      <c r="S842" s="60">
        <v>0</v>
      </c>
      <c r="T842" s="60">
        <v>0</v>
      </c>
      <c r="U842" s="60">
        <v>0</v>
      </c>
      <c r="V842" s="60">
        <v>0</v>
      </c>
      <c r="W842" s="60">
        <v>0</v>
      </c>
      <c r="X842" s="60">
        <v>0</v>
      </c>
      <c r="Y842" s="60">
        <v>0</v>
      </c>
      <c r="Z842" s="60">
        <v>0</v>
      </c>
      <c r="AA842" s="60">
        <v>0</v>
      </c>
      <c r="AB842" s="60">
        <v>0</v>
      </c>
      <c r="AC842" s="60">
        <v>0</v>
      </c>
      <c r="AD842" s="60">
        <v>0</v>
      </c>
      <c r="AE842" s="60">
        <v>0</v>
      </c>
      <c r="AF842" s="60">
        <v>0</v>
      </c>
      <c r="AG842" s="60">
        <v>0</v>
      </c>
      <c r="AH842" s="60">
        <v>0</v>
      </c>
      <c r="AI842" s="60">
        <v>0</v>
      </c>
      <c r="AJ842" s="60">
        <v>0</v>
      </c>
      <c r="AK842" s="60">
        <v>0</v>
      </c>
      <c r="AL842" s="60">
        <v>0</v>
      </c>
      <c r="AM842" s="60">
        <v>0</v>
      </c>
      <c r="AN842" s="60">
        <v>0</v>
      </c>
      <c r="AO842" s="60">
        <v>0</v>
      </c>
      <c r="AP842" s="60">
        <v>0</v>
      </c>
      <c r="AQ842" s="60">
        <v>0</v>
      </c>
      <c r="AR842" s="60">
        <v>0</v>
      </c>
      <c r="AS842" s="60">
        <v>0</v>
      </c>
      <c r="AT842" s="60">
        <v>0</v>
      </c>
      <c r="AU842" s="60">
        <v>0</v>
      </c>
      <c r="AV842" s="60">
        <v>62.5</v>
      </c>
      <c r="AW842" s="60">
        <v>125</v>
      </c>
      <c r="AX842" s="60">
        <v>187.5</v>
      </c>
      <c r="AY842" s="60">
        <v>250</v>
      </c>
      <c r="AZ842" s="60">
        <v>312.5</v>
      </c>
      <c r="BA842" s="60">
        <v>0</v>
      </c>
      <c r="BB842" s="60">
        <v>0</v>
      </c>
      <c r="BC842" s="60">
        <v>0</v>
      </c>
      <c r="BD842" s="60">
        <v>0</v>
      </c>
      <c r="BE842" s="60">
        <v>0</v>
      </c>
      <c r="BF842" s="60">
        <v>0</v>
      </c>
      <c r="BG842" s="60">
        <v>0</v>
      </c>
      <c r="BH842" s="60">
        <v>0</v>
      </c>
      <c r="BI842" s="60">
        <v>0</v>
      </c>
      <c r="BJ842" s="60">
        <v>0</v>
      </c>
      <c r="BK842" s="60">
        <v>0</v>
      </c>
      <c r="BL842" s="60">
        <v>0</v>
      </c>
      <c r="BM842" s="60">
        <v>0</v>
      </c>
      <c r="BN842" s="60">
        <v>0</v>
      </c>
      <c r="BO842" s="60">
        <v>0</v>
      </c>
      <c r="BP842" s="60">
        <v>0</v>
      </c>
      <c r="BQ842" s="60">
        <v>0</v>
      </c>
      <c r="BR842" s="60">
        <v>0</v>
      </c>
      <c r="BS842" s="60">
        <v>0</v>
      </c>
      <c r="BT842" s="60">
        <v>0</v>
      </c>
      <c r="BU842" s="60">
        <v>0</v>
      </c>
      <c r="BV842" s="60">
        <v>0</v>
      </c>
      <c r="BW842" s="60">
        <v>0</v>
      </c>
      <c r="BX842" s="60">
        <v>0</v>
      </c>
      <c r="BY842" s="60">
        <v>0</v>
      </c>
      <c r="BZ842" s="60">
        <v>0</v>
      </c>
      <c r="CA842" s="60">
        <v>0</v>
      </c>
      <c r="CB842" s="60">
        <v>0</v>
      </c>
      <c r="CC842" s="60">
        <v>0</v>
      </c>
      <c r="CD842" s="60">
        <v>0</v>
      </c>
      <c r="CE842" s="60">
        <v>0</v>
      </c>
      <c r="CF842" s="60">
        <v>0</v>
      </c>
      <c r="CG842" s="60">
        <v>0</v>
      </c>
      <c r="CH842" s="60">
        <v>0</v>
      </c>
    </row>
    <row r="843" spans="1:86">
      <c r="A843" s="57" t="s">
        <v>86</v>
      </c>
      <c r="B843" s="58" t="s">
        <v>723</v>
      </c>
      <c r="C843" s="59" t="s">
        <v>92</v>
      </c>
      <c r="D843" s="58" t="s">
        <v>93</v>
      </c>
      <c r="E843" s="58"/>
      <c r="F843" s="65"/>
      <c r="G843" s="58" t="s">
        <v>130</v>
      </c>
      <c r="H843" s="63">
        <v>353</v>
      </c>
      <c r="I843" s="60">
        <v>0</v>
      </c>
      <c r="J843" s="60">
        <v>0</v>
      </c>
      <c r="K843" s="60">
        <v>0</v>
      </c>
      <c r="L843" s="60">
        <v>0</v>
      </c>
      <c r="M843" s="60">
        <v>0</v>
      </c>
      <c r="N843" s="60">
        <v>0</v>
      </c>
      <c r="O843" s="60">
        <v>0</v>
      </c>
      <c r="P843" s="60">
        <v>0</v>
      </c>
      <c r="Q843" s="60">
        <v>0</v>
      </c>
      <c r="R843" s="60">
        <v>0</v>
      </c>
      <c r="S843" s="60">
        <v>0</v>
      </c>
      <c r="T843" s="60">
        <v>0</v>
      </c>
      <c r="U843" s="60">
        <v>0</v>
      </c>
      <c r="V843" s="60">
        <v>0</v>
      </c>
      <c r="W843" s="60">
        <v>0</v>
      </c>
      <c r="X843" s="60">
        <v>0</v>
      </c>
      <c r="Y843" s="60">
        <v>0</v>
      </c>
      <c r="Z843" s="60">
        <v>0</v>
      </c>
      <c r="AA843" s="60">
        <v>0</v>
      </c>
      <c r="AB843" s="60">
        <v>0</v>
      </c>
      <c r="AC843" s="60">
        <v>0</v>
      </c>
      <c r="AD843" s="60">
        <v>0</v>
      </c>
      <c r="AE843" s="60">
        <v>0</v>
      </c>
      <c r="AF843" s="60">
        <v>0</v>
      </c>
      <c r="AG843" s="60">
        <v>0</v>
      </c>
      <c r="AH843" s="60">
        <v>0</v>
      </c>
      <c r="AI843" s="60">
        <v>0</v>
      </c>
      <c r="AJ843" s="60">
        <v>0</v>
      </c>
      <c r="AK843" s="60">
        <v>0</v>
      </c>
      <c r="AL843" s="60">
        <v>0</v>
      </c>
      <c r="AM843" s="60">
        <v>0</v>
      </c>
      <c r="AN843" s="60">
        <v>0</v>
      </c>
      <c r="AO843" s="60">
        <v>0</v>
      </c>
      <c r="AP843" s="60">
        <v>0</v>
      </c>
      <c r="AQ843" s="60">
        <v>0</v>
      </c>
      <c r="AR843" s="60">
        <v>0</v>
      </c>
      <c r="AS843" s="60">
        <v>0</v>
      </c>
      <c r="AT843" s="60">
        <v>0</v>
      </c>
      <c r="AU843" s="60">
        <v>0</v>
      </c>
      <c r="AV843" s="60">
        <v>556.25</v>
      </c>
      <c r="AW843" s="60">
        <v>1112.5</v>
      </c>
      <c r="AX843" s="60">
        <v>1668.75</v>
      </c>
      <c r="AY843" s="60">
        <v>2225</v>
      </c>
      <c r="AZ843" s="60">
        <v>2781.25</v>
      </c>
      <c r="BA843" s="60">
        <v>3337.5</v>
      </c>
      <c r="BB843" s="60">
        <v>3893.75</v>
      </c>
      <c r="BC843" s="60">
        <v>4450</v>
      </c>
      <c r="BD843" s="60">
        <v>5006.25</v>
      </c>
      <c r="BE843" s="60">
        <v>5562.5</v>
      </c>
      <c r="BF843" s="60">
        <v>6118.75</v>
      </c>
      <c r="BG843" s="60">
        <v>0</v>
      </c>
      <c r="BH843" s="60">
        <v>0</v>
      </c>
      <c r="BI843" s="60">
        <v>0</v>
      </c>
      <c r="BJ843" s="60">
        <v>0</v>
      </c>
      <c r="BK843" s="60">
        <v>0</v>
      </c>
      <c r="BL843" s="60">
        <v>0</v>
      </c>
      <c r="BM843" s="60">
        <v>0</v>
      </c>
      <c r="BN843" s="60">
        <v>0</v>
      </c>
      <c r="BO843" s="60">
        <v>0</v>
      </c>
      <c r="BP843" s="60">
        <v>0</v>
      </c>
      <c r="BQ843" s="60">
        <v>0</v>
      </c>
      <c r="BR843" s="60">
        <v>0</v>
      </c>
      <c r="BS843" s="60">
        <v>0</v>
      </c>
      <c r="BT843" s="60">
        <v>0</v>
      </c>
      <c r="BU843" s="60">
        <v>0</v>
      </c>
      <c r="BV843" s="60">
        <v>0</v>
      </c>
      <c r="BW843" s="60">
        <v>0</v>
      </c>
      <c r="BX843" s="60">
        <v>0</v>
      </c>
      <c r="BY843" s="60">
        <v>0</v>
      </c>
      <c r="BZ843" s="60">
        <v>0</v>
      </c>
      <c r="CA843" s="60">
        <v>0</v>
      </c>
      <c r="CB843" s="60">
        <v>0</v>
      </c>
      <c r="CC843" s="60">
        <v>0</v>
      </c>
      <c r="CD843" s="60">
        <v>0</v>
      </c>
      <c r="CE843" s="60">
        <v>0</v>
      </c>
      <c r="CF843" s="60">
        <v>0</v>
      </c>
      <c r="CG843" s="60">
        <v>0</v>
      </c>
      <c r="CH843" s="60">
        <v>0</v>
      </c>
    </row>
    <row r="844" spans="1:86">
      <c r="A844" s="57" t="s">
        <v>86</v>
      </c>
      <c r="B844" s="58" t="s">
        <v>723</v>
      </c>
      <c r="C844" s="59" t="s">
        <v>92</v>
      </c>
      <c r="D844" s="58" t="s">
        <v>93</v>
      </c>
      <c r="E844" s="58"/>
      <c r="F844" s="65"/>
      <c r="G844" s="58" t="s">
        <v>130</v>
      </c>
      <c r="H844" s="63">
        <v>353</v>
      </c>
      <c r="I844" s="60">
        <v>0</v>
      </c>
      <c r="J844" s="60">
        <v>0</v>
      </c>
      <c r="K844" s="60">
        <v>0</v>
      </c>
      <c r="L844" s="60">
        <v>0</v>
      </c>
      <c r="M844" s="60">
        <v>0</v>
      </c>
      <c r="N844" s="60">
        <v>0</v>
      </c>
      <c r="O844" s="60">
        <v>0</v>
      </c>
      <c r="P844" s="60">
        <v>0</v>
      </c>
      <c r="Q844" s="60">
        <v>0</v>
      </c>
      <c r="R844" s="60">
        <v>0</v>
      </c>
      <c r="S844" s="60">
        <v>0</v>
      </c>
      <c r="T844" s="60">
        <v>0</v>
      </c>
      <c r="U844" s="60">
        <v>0</v>
      </c>
      <c r="V844" s="60">
        <v>0</v>
      </c>
      <c r="W844" s="60">
        <v>0</v>
      </c>
      <c r="X844" s="60">
        <v>0</v>
      </c>
      <c r="Y844" s="60">
        <v>0</v>
      </c>
      <c r="Z844" s="60">
        <v>0</v>
      </c>
      <c r="AA844" s="60">
        <v>0</v>
      </c>
      <c r="AB844" s="60">
        <v>0</v>
      </c>
      <c r="AC844" s="60">
        <v>0</v>
      </c>
      <c r="AD844" s="60">
        <v>0</v>
      </c>
      <c r="AE844" s="60">
        <v>0</v>
      </c>
      <c r="AF844" s="60">
        <v>0</v>
      </c>
      <c r="AG844" s="60">
        <v>0</v>
      </c>
      <c r="AH844" s="60">
        <v>0</v>
      </c>
      <c r="AI844" s="60">
        <v>0</v>
      </c>
      <c r="AJ844" s="60">
        <v>0</v>
      </c>
      <c r="AK844" s="60">
        <v>0</v>
      </c>
      <c r="AL844" s="60">
        <v>0</v>
      </c>
      <c r="AM844" s="60">
        <v>0</v>
      </c>
      <c r="AN844" s="60">
        <v>0</v>
      </c>
      <c r="AO844" s="60">
        <v>0</v>
      </c>
      <c r="AP844" s="60">
        <v>0</v>
      </c>
      <c r="AQ844" s="60">
        <v>0</v>
      </c>
      <c r="AR844" s="60">
        <v>0</v>
      </c>
      <c r="AS844" s="60">
        <v>0</v>
      </c>
      <c r="AT844" s="60">
        <v>0</v>
      </c>
      <c r="AU844" s="60">
        <v>0</v>
      </c>
      <c r="AV844" s="60">
        <v>0</v>
      </c>
      <c r="AW844" s="60">
        <v>0</v>
      </c>
      <c r="AX844" s="60">
        <v>0</v>
      </c>
      <c r="AY844" s="60">
        <v>0</v>
      </c>
      <c r="AZ844" s="60">
        <v>0</v>
      </c>
      <c r="BA844" s="60">
        <v>0</v>
      </c>
      <c r="BB844" s="60">
        <v>0</v>
      </c>
      <c r="BC844" s="60">
        <v>0</v>
      </c>
      <c r="BD844" s="60">
        <v>0</v>
      </c>
      <c r="BE844" s="60">
        <v>0</v>
      </c>
      <c r="BF844" s="60">
        <v>0</v>
      </c>
      <c r="BG844" s="60">
        <v>0</v>
      </c>
      <c r="BH844" s="60">
        <v>0</v>
      </c>
      <c r="BI844" s="60">
        <v>1029.9066666666665</v>
      </c>
      <c r="BJ844" s="60">
        <v>2059.813333333333</v>
      </c>
      <c r="BK844" s="60">
        <v>3089.7199999999993</v>
      </c>
      <c r="BL844" s="60">
        <v>4119.6266666666661</v>
      </c>
      <c r="BM844" s="60">
        <v>5149.5333333333328</v>
      </c>
      <c r="BN844" s="60">
        <v>6179.44</v>
      </c>
      <c r="BO844" s="60">
        <v>7209.3466666666664</v>
      </c>
      <c r="BP844" s="60">
        <v>8239.2533333333322</v>
      </c>
      <c r="BQ844" s="60">
        <v>9269.159999999998</v>
      </c>
      <c r="BR844" s="60">
        <v>10299.066666666664</v>
      </c>
      <c r="BS844" s="60">
        <v>11328.97333333333</v>
      </c>
      <c r="BT844" s="60">
        <v>0</v>
      </c>
      <c r="BU844" s="60">
        <v>0</v>
      </c>
      <c r="BV844" s="60">
        <v>0</v>
      </c>
      <c r="BW844" s="60">
        <v>0</v>
      </c>
      <c r="BX844" s="60">
        <v>0</v>
      </c>
      <c r="BY844" s="60">
        <v>0</v>
      </c>
      <c r="BZ844" s="60">
        <v>0</v>
      </c>
      <c r="CA844" s="60">
        <v>0</v>
      </c>
      <c r="CB844" s="60">
        <v>0</v>
      </c>
      <c r="CC844" s="60">
        <v>0</v>
      </c>
      <c r="CD844" s="60">
        <v>0</v>
      </c>
      <c r="CE844" s="60">
        <v>0</v>
      </c>
      <c r="CF844" s="60">
        <v>0</v>
      </c>
      <c r="CG844" s="60">
        <v>0</v>
      </c>
      <c r="CH844" s="60">
        <v>0</v>
      </c>
    </row>
    <row r="845" spans="1:86">
      <c r="A845" s="57" t="s">
        <v>86</v>
      </c>
      <c r="B845" s="58" t="s">
        <v>723</v>
      </c>
      <c r="C845" s="59" t="s">
        <v>92</v>
      </c>
      <c r="D845" s="58" t="s">
        <v>93</v>
      </c>
      <c r="E845" s="58"/>
      <c r="F845" s="65"/>
      <c r="G845" s="58" t="s">
        <v>130</v>
      </c>
      <c r="H845" s="63">
        <v>353</v>
      </c>
      <c r="I845" s="60">
        <v>0</v>
      </c>
      <c r="J845" s="60">
        <v>0</v>
      </c>
      <c r="K845" s="60">
        <v>0</v>
      </c>
      <c r="L845" s="60">
        <v>0</v>
      </c>
      <c r="M845" s="60">
        <v>0</v>
      </c>
      <c r="N845" s="60">
        <v>0</v>
      </c>
      <c r="O845" s="60">
        <v>0</v>
      </c>
      <c r="P845" s="60">
        <v>0</v>
      </c>
      <c r="Q845" s="60">
        <v>0</v>
      </c>
      <c r="R845" s="60">
        <v>0</v>
      </c>
      <c r="S845" s="60">
        <v>0</v>
      </c>
      <c r="T845" s="60">
        <v>0</v>
      </c>
      <c r="U845" s="60">
        <v>0</v>
      </c>
      <c r="V845" s="60">
        <v>0</v>
      </c>
      <c r="W845" s="60">
        <v>0</v>
      </c>
      <c r="X845" s="60">
        <v>0</v>
      </c>
      <c r="Y845" s="60">
        <v>0</v>
      </c>
      <c r="Z845" s="60">
        <v>0</v>
      </c>
      <c r="AA845" s="60">
        <v>0</v>
      </c>
      <c r="AB845" s="60">
        <v>0</v>
      </c>
      <c r="AC845" s="60">
        <v>0</v>
      </c>
      <c r="AD845" s="60">
        <v>0</v>
      </c>
      <c r="AE845" s="60">
        <v>0</v>
      </c>
      <c r="AF845" s="60">
        <v>0</v>
      </c>
      <c r="AG845" s="60">
        <v>0</v>
      </c>
      <c r="AH845" s="60">
        <v>0</v>
      </c>
      <c r="AI845" s="60">
        <v>0</v>
      </c>
      <c r="AJ845" s="60">
        <v>0</v>
      </c>
      <c r="AK845" s="60">
        <v>0</v>
      </c>
      <c r="AL845" s="60">
        <v>0</v>
      </c>
      <c r="AM845" s="60">
        <v>0</v>
      </c>
      <c r="AN845" s="60">
        <v>0</v>
      </c>
      <c r="AO845" s="60">
        <v>0</v>
      </c>
      <c r="AP845" s="60">
        <v>0</v>
      </c>
      <c r="AQ845" s="60">
        <v>0</v>
      </c>
      <c r="AR845" s="60">
        <v>0</v>
      </c>
      <c r="AS845" s="60">
        <v>0</v>
      </c>
      <c r="AT845" s="60">
        <v>0</v>
      </c>
      <c r="AU845" s="60">
        <v>0</v>
      </c>
      <c r="AV845" s="60">
        <v>585.9375</v>
      </c>
      <c r="AW845" s="60">
        <v>1171.875</v>
      </c>
      <c r="AX845" s="60">
        <v>1757.8125</v>
      </c>
      <c r="AY845" s="60">
        <v>2343.75</v>
      </c>
      <c r="AZ845" s="60">
        <v>2929.6875</v>
      </c>
      <c r="BA845" s="60">
        <v>3515.625</v>
      </c>
      <c r="BB845" s="60">
        <v>4101.5625</v>
      </c>
      <c r="BC845" s="60">
        <v>4687.5</v>
      </c>
      <c r="BD845" s="60">
        <v>5273.4375</v>
      </c>
      <c r="BE845" s="60">
        <v>5859.375</v>
      </c>
      <c r="BF845" s="60">
        <v>6445.3125</v>
      </c>
      <c r="BG845" s="60">
        <v>7031.25</v>
      </c>
      <c r="BH845" s="60">
        <v>7031.25</v>
      </c>
      <c r="BI845" s="60">
        <v>8906.25</v>
      </c>
      <c r="BJ845" s="60">
        <v>10781.25</v>
      </c>
      <c r="BK845" s="60">
        <v>12656.25</v>
      </c>
      <c r="BL845" s="60">
        <v>14531.25</v>
      </c>
      <c r="BM845" s="60">
        <v>16406.25</v>
      </c>
      <c r="BN845" s="60">
        <v>18281.25</v>
      </c>
      <c r="BO845" s="60">
        <v>20156.25</v>
      </c>
      <c r="BP845" s="60">
        <v>22031.25</v>
      </c>
      <c r="BQ845" s="60">
        <v>23906.25</v>
      </c>
      <c r="BR845" s="60">
        <v>25781.25</v>
      </c>
      <c r="BS845" s="60">
        <v>27656.25</v>
      </c>
      <c r="BT845" s="60">
        <v>29531.25</v>
      </c>
      <c r="BU845" s="60">
        <v>29531.25</v>
      </c>
      <c r="BV845" s="60">
        <v>31914.0625</v>
      </c>
      <c r="BW845" s="60">
        <v>34296.875</v>
      </c>
      <c r="BX845" s="60">
        <v>36679.6875</v>
      </c>
      <c r="BY845" s="60">
        <v>39062.5</v>
      </c>
      <c r="BZ845" s="60">
        <v>41445.3125</v>
      </c>
      <c r="CA845" s="60">
        <v>43828.125</v>
      </c>
      <c r="CB845" s="60">
        <v>46210.9375</v>
      </c>
      <c r="CC845" s="60">
        <v>48593.75</v>
      </c>
      <c r="CD845" s="60">
        <v>50976.5625</v>
      </c>
      <c r="CE845" s="60">
        <v>53359.375</v>
      </c>
      <c r="CF845" s="60">
        <v>55742.1875</v>
      </c>
      <c r="CG845" s="60">
        <v>0</v>
      </c>
      <c r="CH845" s="60">
        <v>0</v>
      </c>
    </row>
    <row r="846" spans="1:86">
      <c r="A846" s="57" t="s">
        <v>86</v>
      </c>
      <c r="B846" s="58" t="s">
        <v>723</v>
      </c>
      <c r="C846" s="59" t="s">
        <v>98</v>
      </c>
      <c r="D846" s="58" t="s">
        <v>109</v>
      </c>
      <c r="E846" s="58"/>
      <c r="F846" s="65"/>
      <c r="G846" s="58" t="s">
        <v>130</v>
      </c>
      <c r="H846" s="63">
        <v>353</v>
      </c>
      <c r="I846" s="60">
        <v>545.19000000000005</v>
      </c>
      <c r="J846" s="60">
        <v>610.4</v>
      </c>
      <c r="K846" s="60">
        <v>572.47000000000014</v>
      </c>
      <c r="L846" s="60">
        <v>777.66</v>
      </c>
      <c r="M846" s="60">
        <v>699.68999999999994</v>
      </c>
      <c r="N846" s="60">
        <v>829.11</v>
      </c>
      <c r="O846" s="60">
        <v>976.38999999999987</v>
      </c>
      <c r="P846" s="60">
        <v>1549.2000000000003</v>
      </c>
      <c r="Q846" s="60">
        <v>889.84000000000015</v>
      </c>
      <c r="R846" s="60">
        <v>1179.33</v>
      </c>
      <c r="S846" s="60">
        <v>1187.31</v>
      </c>
      <c r="T846" s="60">
        <v>1070.8500000000001</v>
      </c>
      <c r="U846" s="60">
        <v>1070.8500000000001</v>
      </c>
      <c r="V846" s="60">
        <v>1070.8500000000001</v>
      </c>
      <c r="W846" s="60">
        <v>1070.8500000000001</v>
      </c>
      <c r="X846" s="60">
        <v>1070.8500000000001</v>
      </c>
      <c r="Y846" s="60">
        <v>1070.8500000000001</v>
      </c>
      <c r="Z846" s="60">
        <v>1070.8500000000001</v>
      </c>
      <c r="AA846" s="60">
        <v>1070.8500000000001</v>
      </c>
      <c r="AB846" s="60">
        <v>1070.8500000000001</v>
      </c>
      <c r="AC846" s="60">
        <v>1070.8500000000001</v>
      </c>
      <c r="AD846" s="60">
        <v>1070.8500000000001</v>
      </c>
      <c r="AE846" s="60">
        <v>1070.8500000000001</v>
      </c>
      <c r="AF846" s="60">
        <v>1070.8500000000001</v>
      </c>
      <c r="AG846" s="60">
        <v>1070.8500000000001</v>
      </c>
      <c r="AH846" s="60">
        <v>1070.8500000000001</v>
      </c>
      <c r="AI846" s="60">
        <v>1070.8500000000001</v>
      </c>
      <c r="AJ846" s="60">
        <v>1070.8500000000001</v>
      </c>
      <c r="AK846" s="60">
        <v>1070.8500000000001</v>
      </c>
      <c r="AL846" s="60">
        <v>1070.8500000000001</v>
      </c>
      <c r="AM846" s="60">
        <v>1070.8500000000001</v>
      </c>
      <c r="AN846" s="60">
        <v>1070.8500000000001</v>
      </c>
      <c r="AO846" s="60">
        <v>1070.8500000000001</v>
      </c>
      <c r="AP846" s="60">
        <v>1070.8500000000001</v>
      </c>
      <c r="AQ846" s="60">
        <v>1070.8500000000001</v>
      </c>
      <c r="AR846" s="60">
        <v>1070.8500000000001</v>
      </c>
      <c r="AS846" s="60">
        <v>1070.8500000000001</v>
      </c>
      <c r="AT846" s="60">
        <v>1070.8500000000001</v>
      </c>
      <c r="AU846" s="60">
        <v>1070.8500000000001</v>
      </c>
      <c r="AV846" s="60">
        <v>1070.8500000000001</v>
      </c>
      <c r="AW846" s="60">
        <v>1070.8500000000001</v>
      </c>
      <c r="AX846" s="60">
        <v>1070.8500000000001</v>
      </c>
      <c r="AY846" s="60">
        <v>1070.8500000000001</v>
      </c>
      <c r="AZ846" s="60">
        <v>1070.8500000000001</v>
      </c>
      <c r="BA846" s="60">
        <v>1070.8500000000001</v>
      </c>
      <c r="BB846" s="60">
        <v>1070.8500000000001</v>
      </c>
      <c r="BC846" s="60">
        <v>1070.8500000000001</v>
      </c>
      <c r="BD846" s="60">
        <v>1070.8500000000001</v>
      </c>
      <c r="BE846" s="60">
        <v>1070.8500000000001</v>
      </c>
      <c r="BF846" s="60">
        <v>1070.8500000000001</v>
      </c>
      <c r="BG846" s="60">
        <v>1070.8500000000001</v>
      </c>
      <c r="BH846" s="60">
        <v>1070.8500000000001</v>
      </c>
      <c r="BI846" s="60">
        <v>1070.8500000000001</v>
      </c>
      <c r="BJ846" s="60">
        <v>1070.8500000000001</v>
      </c>
      <c r="BK846" s="60">
        <v>1070.8500000000001</v>
      </c>
      <c r="BL846" s="60">
        <v>1070.8500000000001</v>
      </c>
      <c r="BM846" s="60">
        <v>1070.8500000000001</v>
      </c>
      <c r="BN846" s="60">
        <v>1070.8500000000001</v>
      </c>
      <c r="BO846" s="60">
        <v>1070.8500000000001</v>
      </c>
      <c r="BP846" s="60">
        <v>1070.8500000000001</v>
      </c>
      <c r="BQ846" s="60">
        <v>1070.8500000000001</v>
      </c>
      <c r="BR846" s="60">
        <v>1070.8500000000001</v>
      </c>
      <c r="BS846" s="60">
        <v>1070.8500000000001</v>
      </c>
      <c r="BT846" s="60">
        <v>1070.8500000000001</v>
      </c>
      <c r="BU846" s="60">
        <v>1070.8500000000001</v>
      </c>
      <c r="BV846" s="60">
        <v>1070.8500000000001</v>
      </c>
      <c r="BW846" s="60">
        <v>1070.8500000000001</v>
      </c>
      <c r="BX846" s="60">
        <v>1070.8500000000001</v>
      </c>
      <c r="BY846" s="60">
        <v>1070.8500000000001</v>
      </c>
      <c r="BZ846" s="60">
        <v>1070.8500000000001</v>
      </c>
      <c r="CA846" s="60">
        <v>1070.8500000000001</v>
      </c>
      <c r="CB846" s="60">
        <v>1070.8500000000001</v>
      </c>
      <c r="CC846" s="60">
        <v>1070.8500000000001</v>
      </c>
      <c r="CD846" s="60">
        <v>1070.8500000000001</v>
      </c>
      <c r="CE846" s="60">
        <v>1070.8500000000001</v>
      </c>
      <c r="CF846" s="60">
        <v>1070.8500000000001</v>
      </c>
      <c r="CG846" s="60">
        <v>1070.8500000000001</v>
      </c>
      <c r="CH846" s="60">
        <v>1070.8500000000001</v>
      </c>
    </row>
    <row r="847" spans="1:86">
      <c r="A847" s="57" t="s">
        <v>86</v>
      </c>
      <c r="B847" s="58" t="s">
        <v>723</v>
      </c>
      <c r="C847" s="59" t="s">
        <v>108</v>
      </c>
      <c r="D847" s="58" t="s">
        <v>109</v>
      </c>
      <c r="E847" s="58"/>
      <c r="F847" s="65"/>
      <c r="G847" s="58" t="s">
        <v>130</v>
      </c>
      <c r="H847" s="63">
        <v>353</v>
      </c>
      <c r="I847" s="60">
        <v>0</v>
      </c>
      <c r="J847" s="60">
        <v>0</v>
      </c>
      <c r="K847" s="60">
        <v>0</v>
      </c>
      <c r="L847" s="60">
        <v>0</v>
      </c>
      <c r="M847" s="60">
        <v>0</v>
      </c>
      <c r="N847" s="60">
        <v>0</v>
      </c>
      <c r="O847" s="60">
        <v>0</v>
      </c>
      <c r="P847" s="60">
        <v>0</v>
      </c>
      <c r="Q847" s="60">
        <v>0</v>
      </c>
      <c r="R847" s="60">
        <v>0</v>
      </c>
      <c r="S847" s="60">
        <v>0</v>
      </c>
      <c r="T847" s="60">
        <v>0</v>
      </c>
      <c r="U847" s="60">
        <v>0</v>
      </c>
      <c r="V847" s="60">
        <v>2334.8098126</v>
      </c>
      <c r="W847" s="60">
        <v>4522.2511701000003</v>
      </c>
      <c r="X847" s="60">
        <v>6090.325409</v>
      </c>
      <c r="Y847" s="60">
        <v>7010.4069115000002</v>
      </c>
      <c r="Z847" s="60">
        <v>7437.4896343999999</v>
      </c>
      <c r="AA847" s="60">
        <v>7788.8177844000002</v>
      </c>
      <c r="AB847" s="60">
        <v>8119.4271288999998</v>
      </c>
      <c r="AC847" s="60">
        <v>8407.3428385000007</v>
      </c>
      <c r="AD847" s="60">
        <v>8673.8334384999998</v>
      </c>
      <c r="AE847" s="60">
        <v>9191.9974732999999</v>
      </c>
      <c r="AF847" s="60">
        <v>9737.8211171999992</v>
      </c>
      <c r="AG847" s="60">
        <v>0</v>
      </c>
      <c r="AH847" s="60">
        <v>0</v>
      </c>
      <c r="AI847" s="60">
        <v>0</v>
      </c>
      <c r="AJ847" s="60">
        <v>0</v>
      </c>
      <c r="AK847" s="60">
        <v>0</v>
      </c>
      <c r="AL847" s="60">
        <v>0</v>
      </c>
      <c r="AM847" s="60">
        <v>0</v>
      </c>
      <c r="AN847" s="60">
        <v>0</v>
      </c>
      <c r="AO847" s="60">
        <v>0</v>
      </c>
      <c r="AP847" s="60">
        <v>0</v>
      </c>
      <c r="AQ847" s="60">
        <v>0</v>
      </c>
      <c r="AR847" s="60">
        <v>0</v>
      </c>
      <c r="AS847" s="60">
        <v>0</v>
      </c>
      <c r="AT847" s="60">
        <v>0</v>
      </c>
      <c r="AU847" s="60">
        <v>0</v>
      </c>
      <c r="AV847" s="60">
        <v>0</v>
      </c>
      <c r="AW847" s="60">
        <v>0</v>
      </c>
      <c r="AX847" s="60">
        <v>0</v>
      </c>
      <c r="AY847" s="60">
        <v>0</v>
      </c>
      <c r="AZ847" s="60">
        <v>0</v>
      </c>
      <c r="BA847" s="60">
        <v>0</v>
      </c>
      <c r="BB847" s="60">
        <v>0</v>
      </c>
      <c r="BC847" s="60">
        <v>0</v>
      </c>
      <c r="BD847" s="60">
        <v>0</v>
      </c>
      <c r="BE847" s="60">
        <v>0</v>
      </c>
      <c r="BF847" s="60">
        <v>0</v>
      </c>
      <c r="BG847" s="60">
        <v>0</v>
      </c>
      <c r="BH847" s="60">
        <v>0</v>
      </c>
      <c r="BI847" s="60">
        <v>0</v>
      </c>
      <c r="BJ847" s="60">
        <v>0</v>
      </c>
      <c r="BK847" s="60">
        <v>0</v>
      </c>
      <c r="BL847" s="60">
        <v>0</v>
      </c>
      <c r="BM847" s="60">
        <v>0</v>
      </c>
      <c r="BN847" s="60">
        <v>0</v>
      </c>
      <c r="BO847" s="60">
        <v>0</v>
      </c>
      <c r="BP847" s="60">
        <v>0</v>
      </c>
      <c r="BQ847" s="60">
        <v>0</v>
      </c>
      <c r="BR847" s="60">
        <v>0</v>
      </c>
      <c r="BS847" s="60">
        <v>0</v>
      </c>
      <c r="BT847" s="60">
        <v>0</v>
      </c>
      <c r="BU847" s="60">
        <v>0</v>
      </c>
      <c r="BV847" s="60">
        <v>0</v>
      </c>
      <c r="BW847" s="60">
        <v>0</v>
      </c>
      <c r="BX847" s="60">
        <v>0</v>
      </c>
      <c r="BY847" s="60">
        <v>0</v>
      </c>
      <c r="BZ847" s="60">
        <v>0</v>
      </c>
      <c r="CA847" s="60">
        <v>0</v>
      </c>
      <c r="CB847" s="60">
        <v>0</v>
      </c>
      <c r="CC847" s="60">
        <v>0</v>
      </c>
      <c r="CD847" s="60">
        <v>0</v>
      </c>
      <c r="CE847" s="60">
        <v>0</v>
      </c>
      <c r="CF847" s="60">
        <v>0</v>
      </c>
      <c r="CG847" s="60">
        <v>0</v>
      </c>
      <c r="CH847" s="60">
        <v>0</v>
      </c>
    </row>
    <row r="848" spans="1:86">
      <c r="A848" s="57" t="s">
        <v>86</v>
      </c>
      <c r="B848" s="58" t="s">
        <v>723</v>
      </c>
      <c r="C848" s="59" t="s">
        <v>129</v>
      </c>
      <c r="D848" s="58" t="s">
        <v>109</v>
      </c>
      <c r="E848" s="58"/>
      <c r="F848" s="65"/>
      <c r="G848" s="58" t="s">
        <v>130</v>
      </c>
      <c r="H848" s="63">
        <v>353</v>
      </c>
      <c r="I848" s="60">
        <v>182.32</v>
      </c>
      <c r="J848" s="60">
        <v>182.32</v>
      </c>
      <c r="K848" s="60">
        <v>182.32</v>
      </c>
      <c r="L848" s="60">
        <v>182.32</v>
      </c>
      <c r="M848" s="60">
        <v>182.32</v>
      </c>
      <c r="N848" s="60">
        <v>182.32</v>
      </c>
      <c r="O848" s="60">
        <v>182.32</v>
      </c>
      <c r="P848" s="60">
        <v>182.32</v>
      </c>
      <c r="Q848" s="60">
        <v>182.32</v>
      </c>
      <c r="R848" s="60">
        <v>182.32</v>
      </c>
      <c r="S848" s="60">
        <v>182.32</v>
      </c>
      <c r="T848" s="60">
        <v>182.32</v>
      </c>
      <c r="U848" s="60">
        <v>182.32</v>
      </c>
      <c r="V848" s="60">
        <v>182.32</v>
      </c>
      <c r="W848" s="60">
        <v>182.32</v>
      </c>
      <c r="X848" s="60">
        <v>182.32</v>
      </c>
      <c r="Y848" s="60">
        <v>182.32</v>
      </c>
      <c r="Z848" s="60">
        <v>182.32</v>
      </c>
      <c r="AA848" s="60">
        <v>182.32</v>
      </c>
      <c r="AB848" s="60">
        <v>182.32</v>
      </c>
      <c r="AC848" s="60">
        <v>182.32</v>
      </c>
      <c r="AD848" s="60">
        <v>182.32</v>
      </c>
      <c r="AE848" s="60">
        <v>182.32</v>
      </c>
      <c r="AF848" s="60">
        <v>182.32</v>
      </c>
      <c r="AG848" s="60">
        <v>182.32</v>
      </c>
      <c r="AH848" s="60">
        <v>182.32</v>
      </c>
      <c r="AI848" s="60">
        <v>182.32</v>
      </c>
      <c r="AJ848" s="60">
        <v>182.32</v>
      </c>
      <c r="AK848" s="60">
        <v>182.32</v>
      </c>
      <c r="AL848" s="60">
        <v>182.32</v>
      </c>
      <c r="AM848" s="60">
        <v>182.32</v>
      </c>
      <c r="AN848" s="60">
        <v>182.32</v>
      </c>
      <c r="AO848" s="60">
        <v>182.32</v>
      </c>
      <c r="AP848" s="60">
        <v>182.32</v>
      </c>
      <c r="AQ848" s="60">
        <v>182.32</v>
      </c>
      <c r="AR848" s="60">
        <v>182.32</v>
      </c>
      <c r="AS848" s="60">
        <v>182.32</v>
      </c>
      <c r="AT848" s="60">
        <v>182.32</v>
      </c>
      <c r="AU848" s="60">
        <v>182.32</v>
      </c>
      <c r="AV848" s="60">
        <v>203.668406069518</v>
      </c>
      <c r="AW848" s="60">
        <v>225.01681213903601</v>
      </c>
      <c r="AX848" s="60">
        <v>246.36521820855401</v>
      </c>
      <c r="AY848" s="60">
        <v>267.71362427807202</v>
      </c>
      <c r="AZ848" s="60">
        <v>289.06203034759</v>
      </c>
      <c r="BA848" s="60">
        <v>310.41043641710797</v>
      </c>
      <c r="BB848" s="60">
        <v>331.75884248662595</v>
      </c>
      <c r="BC848" s="60">
        <v>353.10724855614393</v>
      </c>
      <c r="BD848" s="60">
        <v>374.45565462566191</v>
      </c>
      <c r="BE848" s="60">
        <v>395.80406069517988</v>
      </c>
      <c r="BF848" s="60">
        <v>417.15246676469786</v>
      </c>
      <c r="BG848" s="60">
        <v>438.50087283421584</v>
      </c>
      <c r="BH848" s="60">
        <v>438.50087283421584</v>
      </c>
      <c r="BI848" s="60">
        <v>552.27302594504999</v>
      </c>
      <c r="BJ848" s="60">
        <v>666.0451790558842</v>
      </c>
      <c r="BK848" s="60">
        <v>779.81733216671842</v>
      </c>
      <c r="BL848" s="60">
        <v>893.58948527755263</v>
      </c>
      <c r="BM848" s="60">
        <v>1007.3616383883868</v>
      </c>
      <c r="BN848" s="60">
        <v>1121.1337914992209</v>
      </c>
      <c r="BO848" s="60">
        <v>1234.905944610055</v>
      </c>
      <c r="BP848" s="60">
        <v>1348.6780977208891</v>
      </c>
      <c r="BQ848" s="60">
        <v>1462.4502508317232</v>
      </c>
      <c r="BR848" s="60">
        <v>1576.2224039425573</v>
      </c>
      <c r="BS848" s="60">
        <v>1689.9945570533914</v>
      </c>
      <c r="BT848" s="60">
        <v>1803.7667101642255</v>
      </c>
      <c r="BU848" s="60">
        <v>1803.7667101642255</v>
      </c>
      <c r="BV848" s="60">
        <v>3104.4505776663173</v>
      </c>
      <c r="BW848" s="60">
        <v>4405.134445168409</v>
      </c>
      <c r="BX848" s="60">
        <v>5705.8183126705007</v>
      </c>
      <c r="BY848" s="60">
        <v>7006.5021801725925</v>
      </c>
      <c r="BZ848" s="60">
        <v>8307.1860476746842</v>
      </c>
      <c r="CA848" s="60">
        <v>9607.869915176776</v>
      </c>
      <c r="CB848" s="60">
        <v>10908.553782678868</v>
      </c>
      <c r="CC848" s="60">
        <v>12209.237650180959</v>
      </c>
      <c r="CD848" s="60">
        <v>13509.921517683051</v>
      </c>
      <c r="CE848" s="60">
        <v>14810.605385185143</v>
      </c>
      <c r="CF848" s="60">
        <v>16111.289252687235</v>
      </c>
      <c r="CG848" s="60">
        <v>17411.973120189326</v>
      </c>
      <c r="CH848" s="60">
        <v>17411.973120189326</v>
      </c>
    </row>
    <row r="849" spans="1:86">
      <c r="A849" s="57" t="s">
        <v>86</v>
      </c>
      <c r="B849" s="58" t="s">
        <v>723</v>
      </c>
      <c r="C849" s="59" t="s">
        <v>129</v>
      </c>
      <c r="D849" s="58" t="s">
        <v>109</v>
      </c>
      <c r="E849" s="58"/>
      <c r="F849" s="65"/>
      <c r="G849" s="58" t="s">
        <v>130</v>
      </c>
      <c r="H849" s="63">
        <v>353</v>
      </c>
      <c r="I849" s="60">
        <v>0</v>
      </c>
      <c r="J849" s="60">
        <v>0</v>
      </c>
      <c r="K849" s="60">
        <v>0</v>
      </c>
      <c r="L849" s="60">
        <v>0</v>
      </c>
      <c r="M849" s="60">
        <v>0</v>
      </c>
      <c r="N849" s="60">
        <v>0</v>
      </c>
      <c r="O849" s="60">
        <v>0</v>
      </c>
      <c r="P849" s="60">
        <v>0</v>
      </c>
      <c r="Q849" s="60">
        <v>0</v>
      </c>
      <c r="R849" s="60">
        <v>0</v>
      </c>
      <c r="S849" s="60">
        <v>0</v>
      </c>
      <c r="T849" s="60">
        <v>0</v>
      </c>
      <c r="U849" s="60">
        <v>0</v>
      </c>
      <c r="V849" s="60">
        <v>0</v>
      </c>
      <c r="W849" s="60">
        <v>0</v>
      </c>
      <c r="X849" s="60">
        <v>0</v>
      </c>
      <c r="Y849" s="60">
        <v>0</v>
      </c>
      <c r="Z849" s="60">
        <v>0</v>
      </c>
      <c r="AA849" s="60">
        <v>0</v>
      </c>
      <c r="AB849" s="60">
        <v>0</v>
      </c>
      <c r="AC849" s="60">
        <v>0</v>
      </c>
      <c r="AD849" s="60">
        <v>0</v>
      </c>
      <c r="AE849" s="60">
        <v>0</v>
      </c>
      <c r="AF849" s="60">
        <v>0</v>
      </c>
      <c r="AG849" s="60">
        <v>0</v>
      </c>
      <c r="AH849" s="60">
        <v>0</v>
      </c>
      <c r="AI849" s="60">
        <v>0</v>
      </c>
      <c r="AJ849" s="60">
        <v>0</v>
      </c>
      <c r="AK849" s="60">
        <v>0</v>
      </c>
      <c r="AL849" s="60">
        <v>0</v>
      </c>
      <c r="AM849" s="60">
        <v>0</v>
      </c>
      <c r="AN849" s="60">
        <v>0</v>
      </c>
      <c r="AO849" s="60">
        <v>0</v>
      </c>
      <c r="AP849" s="60">
        <v>0</v>
      </c>
      <c r="AQ849" s="60">
        <v>0</v>
      </c>
      <c r="AR849" s="60">
        <v>0</v>
      </c>
      <c r="AS849" s="60">
        <v>0</v>
      </c>
      <c r="AT849" s="60">
        <v>0</v>
      </c>
      <c r="AU849" s="60">
        <v>0</v>
      </c>
      <c r="AV849" s="60">
        <v>0</v>
      </c>
      <c r="AW849" s="60">
        <v>0</v>
      </c>
      <c r="AX849" s="60">
        <v>0</v>
      </c>
      <c r="AY849" s="60">
        <v>0</v>
      </c>
      <c r="AZ849" s="60">
        <v>0</v>
      </c>
      <c r="BA849" s="60">
        <v>0</v>
      </c>
      <c r="BB849" s="60">
        <v>0</v>
      </c>
      <c r="BC849" s="60">
        <v>0</v>
      </c>
      <c r="BD849" s="60">
        <v>0</v>
      </c>
      <c r="BE849" s="60">
        <v>0</v>
      </c>
      <c r="BF849" s="60">
        <v>0</v>
      </c>
      <c r="BG849" s="60">
        <v>0</v>
      </c>
      <c r="BH849" s="60">
        <v>0</v>
      </c>
      <c r="BI849" s="60">
        <v>193.15396985442416</v>
      </c>
      <c r="BJ849" s="60">
        <v>386.30793970884832</v>
      </c>
      <c r="BK849" s="60">
        <v>579.46190956327246</v>
      </c>
      <c r="BL849" s="60">
        <v>772.61587941769665</v>
      </c>
      <c r="BM849" s="60">
        <v>965.76984927212084</v>
      </c>
      <c r="BN849" s="60">
        <v>1158.9238191265449</v>
      </c>
      <c r="BO849" s="60">
        <v>1352.077788980969</v>
      </c>
      <c r="BP849" s="60">
        <v>1545.2317588353931</v>
      </c>
      <c r="BQ849" s="60">
        <v>1738.3857286898171</v>
      </c>
      <c r="BR849" s="60">
        <v>1931.5396985442412</v>
      </c>
      <c r="BS849" s="60">
        <v>2124.6936683986655</v>
      </c>
      <c r="BT849" s="60">
        <v>2317.8476382530898</v>
      </c>
      <c r="BU849" s="60">
        <v>2317.8476382530898</v>
      </c>
      <c r="BV849" s="60">
        <v>2561.6835615950299</v>
      </c>
      <c r="BW849" s="60">
        <v>2805.51948493697</v>
      </c>
      <c r="BX849" s="60">
        <v>3049.3554082789101</v>
      </c>
      <c r="BY849" s="60">
        <v>3293.1913316208502</v>
      </c>
      <c r="BZ849" s="60">
        <v>3537.0272549627903</v>
      </c>
      <c r="CA849" s="60">
        <v>3780.8631783047304</v>
      </c>
      <c r="CB849" s="60">
        <v>4024.6991016466704</v>
      </c>
      <c r="CC849" s="60">
        <v>4268.5350249886105</v>
      </c>
      <c r="CD849" s="60">
        <v>4512.3709483305502</v>
      </c>
      <c r="CE849" s="60">
        <v>4756.2068716724898</v>
      </c>
      <c r="CF849" s="60">
        <v>5000.0427950144294</v>
      </c>
      <c r="CG849" s="60">
        <v>5243.8787183563691</v>
      </c>
      <c r="CH849" s="60">
        <v>5243.8787183563691</v>
      </c>
    </row>
    <row r="850" spans="1:86">
      <c r="A850" s="57" t="s">
        <v>86</v>
      </c>
      <c r="B850" s="58" t="s">
        <v>723</v>
      </c>
      <c r="C850" s="59" t="s">
        <v>129</v>
      </c>
      <c r="D850" s="58" t="s">
        <v>109</v>
      </c>
      <c r="E850" s="58"/>
      <c r="F850" s="65"/>
      <c r="G850" s="58" t="s">
        <v>130</v>
      </c>
      <c r="H850" s="63">
        <v>353</v>
      </c>
      <c r="I850" s="60">
        <v>0</v>
      </c>
      <c r="J850" s="60">
        <v>0</v>
      </c>
      <c r="K850" s="60">
        <v>0</v>
      </c>
      <c r="L850" s="60">
        <v>0</v>
      </c>
      <c r="M850" s="60">
        <v>0</v>
      </c>
      <c r="N850" s="60">
        <v>0</v>
      </c>
      <c r="O850" s="60">
        <v>0</v>
      </c>
      <c r="P850" s="60">
        <v>0</v>
      </c>
      <c r="Q850" s="60">
        <v>0</v>
      </c>
      <c r="R850" s="60">
        <v>0</v>
      </c>
      <c r="S850" s="60">
        <v>0</v>
      </c>
      <c r="T850" s="60">
        <v>0</v>
      </c>
      <c r="U850" s="60">
        <v>0</v>
      </c>
      <c r="V850" s="60">
        <v>0</v>
      </c>
      <c r="W850" s="60">
        <v>0</v>
      </c>
      <c r="X850" s="60">
        <v>0</v>
      </c>
      <c r="Y850" s="60">
        <v>0</v>
      </c>
      <c r="Z850" s="60">
        <v>0</v>
      </c>
      <c r="AA850" s="60">
        <v>0</v>
      </c>
      <c r="AB850" s="60">
        <v>0</v>
      </c>
      <c r="AC850" s="60">
        <v>0</v>
      </c>
      <c r="AD850" s="60">
        <v>0</v>
      </c>
      <c r="AE850" s="60">
        <v>0</v>
      </c>
      <c r="AF850" s="60">
        <v>0</v>
      </c>
      <c r="AG850" s="60">
        <v>0</v>
      </c>
      <c r="AH850" s="60">
        <v>0</v>
      </c>
      <c r="AI850" s="60">
        <v>86.242585500000004</v>
      </c>
      <c r="AJ850" s="60">
        <v>130.10987610000001</v>
      </c>
      <c r="AK850" s="60">
        <v>159.36914180000002</v>
      </c>
      <c r="AL850" s="60">
        <v>239.67456990000002</v>
      </c>
      <c r="AM850" s="60">
        <v>371.09717660000001</v>
      </c>
      <c r="AN850" s="60">
        <v>460.59287460000002</v>
      </c>
      <c r="AO850" s="60">
        <v>613.84971670000004</v>
      </c>
      <c r="AP850" s="60">
        <v>796.25487520000001</v>
      </c>
      <c r="AQ850" s="60">
        <v>891.60407080000004</v>
      </c>
      <c r="AR850" s="60">
        <v>928.80024630000003</v>
      </c>
      <c r="AS850" s="60">
        <v>954.46419120000007</v>
      </c>
      <c r="AT850" s="60">
        <v>981.07545920000007</v>
      </c>
      <c r="AU850" s="60">
        <v>981.07545920000007</v>
      </c>
      <c r="AV850" s="60">
        <v>1018.4366269992147</v>
      </c>
      <c r="AW850" s="60">
        <v>1037.440384777366</v>
      </c>
      <c r="AX850" s="60">
        <v>1050.1157971523755</v>
      </c>
      <c r="AY850" s="60">
        <v>1084.9049278009675</v>
      </c>
      <c r="AZ850" s="60">
        <v>1141.8385416654185</v>
      </c>
      <c r="BA850" s="60">
        <v>1180.6089909846337</v>
      </c>
      <c r="BB850" s="60">
        <v>1247.0014183553999</v>
      </c>
      <c r="BC850" s="60">
        <v>1326.0211937326217</v>
      </c>
      <c r="BD850" s="60">
        <v>1367.3274379236859</v>
      </c>
      <c r="BE850" s="60">
        <v>1383.4412005884722</v>
      </c>
      <c r="BF850" s="60">
        <v>1394.559083317054</v>
      </c>
      <c r="BG850" s="60">
        <v>1406.0873561656006</v>
      </c>
      <c r="BH850" s="60">
        <v>1406.0873561656006</v>
      </c>
      <c r="BI850" s="60">
        <v>2085.5137996747771</v>
      </c>
      <c r="BJ850" s="60">
        <v>2431.1040561118543</v>
      </c>
      <c r="BK850" s="60">
        <v>2661.6110465851516</v>
      </c>
      <c r="BL850" s="60">
        <v>3294.2640577644706</v>
      </c>
      <c r="BM850" s="60">
        <v>4329.6225613298157</v>
      </c>
      <c r="BN850" s="60">
        <v>5034.6773025459324</v>
      </c>
      <c r="BO850" s="60">
        <v>6242.0477746597408</v>
      </c>
      <c r="BP850" s="60">
        <v>7679.0511691994679</v>
      </c>
      <c r="BQ850" s="60">
        <v>8430.2202637063674</v>
      </c>
      <c r="BR850" s="60">
        <v>8723.254906459606</v>
      </c>
      <c r="BS850" s="60">
        <v>8925.4376530543541</v>
      </c>
      <c r="BT850" s="60">
        <v>9135.083491697249</v>
      </c>
      <c r="BU850" s="60">
        <v>9135.083491697249</v>
      </c>
      <c r="BV850" s="60">
        <v>9436.44812884967</v>
      </c>
      <c r="BW850" s="60">
        <v>9589.7372497391261</v>
      </c>
      <c r="BX850" s="60">
        <v>9691.9803346362824</v>
      </c>
      <c r="BY850" s="60">
        <v>9972.598269040931</v>
      </c>
      <c r="BZ850" s="60">
        <v>10431.839210765374</v>
      </c>
      <c r="CA850" s="60">
        <v>10744.571469406585</v>
      </c>
      <c r="CB850" s="60">
        <v>11280.109595296752</v>
      </c>
      <c r="CC850" s="60">
        <v>11917.503106720205</v>
      </c>
      <c r="CD850" s="60">
        <v>12250.689728714153</v>
      </c>
      <c r="CE850" s="60">
        <v>12380.667417439814</v>
      </c>
      <c r="CF850" s="60">
        <v>12470.347073932582</v>
      </c>
      <c r="CG850" s="60">
        <v>12563.337040557206</v>
      </c>
      <c r="CH850" s="60">
        <v>12563.337040557206</v>
      </c>
    </row>
    <row r="851" spans="1:86">
      <c r="A851" s="57" t="s">
        <v>86</v>
      </c>
      <c r="B851" s="58" t="s">
        <v>723</v>
      </c>
      <c r="C851" s="59" t="s">
        <v>129</v>
      </c>
      <c r="D851" s="58" t="s">
        <v>109</v>
      </c>
      <c r="E851" s="58"/>
      <c r="F851" s="65"/>
      <c r="G851" s="58" t="s">
        <v>130</v>
      </c>
      <c r="H851" s="63">
        <v>353</v>
      </c>
      <c r="I851" s="60">
        <v>19.89</v>
      </c>
      <c r="J851" s="60">
        <v>19.89</v>
      </c>
      <c r="K851" s="60">
        <v>19.89</v>
      </c>
      <c r="L851" s="60">
        <v>19.89</v>
      </c>
      <c r="M851" s="60">
        <v>19.89</v>
      </c>
      <c r="N851" s="60">
        <v>19.89</v>
      </c>
      <c r="O851" s="60">
        <v>19.89</v>
      </c>
      <c r="P851" s="60">
        <v>19.89</v>
      </c>
      <c r="Q851" s="60">
        <v>19.89</v>
      </c>
      <c r="R851" s="60">
        <v>19.89</v>
      </c>
      <c r="S851" s="60">
        <v>19.89</v>
      </c>
      <c r="T851" s="60">
        <v>19.89</v>
      </c>
      <c r="U851" s="60">
        <v>19.89</v>
      </c>
      <c r="V851" s="60">
        <v>19.89</v>
      </c>
      <c r="W851" s="60">
        <v>19.89</v>
      </c>
      <c r="X851" s="60">
        <v>19.89</v>
      </c>
      <c r="Y851" s="60">
        <v>19.89</v>
      </c>
      <c r="Z851" s="60">
        <v>19.89</v>
      </c>
      <c r="AA851" s="60">
        <v>19.89</v>
      </c>
      <c r="AB851" s="60">
        <v>19.89</v>
      </c>
      <c r="AC851" s="60">
        <v>19.89</v>
      </c>
      <c r="AD851" s="60">
        <v>19.89</v>
      </c>
      <c r="AE851" s="60">
        <v>19.89</v>
      </c>
      <c r="AF851" s="60">
        <v>19.89</v>
      </c>
      <c r="AG851" s="60">
        <v>19.89</v>
      </c>
      <c r="AH851" s="60">
        <v>19.89</v>
      </c>
      <c r="AI851" s="60">
        <v>19.89</v>
      </c>
      <c r="AJ851" s="60">
        <v>19.89</v>
      </c>
      <c r="AK851" s="60">
        <v>19.89</v>
      </c>
      <c r="AL851" s="60">
        <v>19.89</v>
      </c>
      <c r="AM851" s="60">
        <v>19.89</v>
      </c>
      <c r="AN851" s="60">
        <v>19.89</v>
      </c>
      <c r="AO851" s="60">
        <v>19.89</v>
      </c>
      <c r="AP851" s="60">
        <v>19.89</v>
      </c>
      <c r="AQ851" s="60">
        <v>19.89</v>
      </c>
      <c r="AR851" s="60">
        <v>19.89</v>
      </c>
      <c r="AS851" s="60">
        <v>19.89</v>
      </c>
      <c r="AT851" s="60">
        <v>19.89</v>
      </c>
      <c r="AU851" s="60">
        <v>19.89</v>
      </c>
      <c r="AV851" s="60">
        <v>19.89</v>
      </c>
      <c r="AW851" s="60">
        <v>19.89</v>
      </c>
      <c r="AX851" s="60">
        <v>19.89</v>
      </c>
      <c r="AY851" s="60">
        <v>19.89</v>
      </c>
      <c r="AZ851" s="60">
        <v>19.89</v>
      </c>
      <c r="BA851" s="60">
        <v>19.89</v>
      </c>
      <c r="BB851" s="60">
        <v>19.89</v>
      </c>
      <c r="BC851" s="60">
        <v>19.89</v>
      </c>
      <c r="BD851" s="60">
        <v>19.89</v>
      </c>
      <c r="BE851" s="60">
        <v>19.89</v>
      </c>
      <c r="BF851" s="60">
        <v>19.89</v>
      </c>
      <c r="BG851" s="60">
        <v>19.89</v>
      </c>
      <c r="BH851" s="60">
        <v>19.89</v>
      </c>
      <c r="BI851" s="60">
        <v>19.89</v>
      </c>
      <c r="BJ851" s="60">
        <v>19.89</v>
      </c>
      <c r="BK851" s="60">
        <v>19.89</v>
      </c>
      <c r="BL851" s="60">
        <v>19.89</v>
      </c>
      <c r="BM851" s="60">
        <v>19.89</v>
      </c>
      <c r="BN851" s="60">
        <v>19.89</v>
      </c>
      <c r="BO851" s="60">
        <v>19.89</v>
      </c>
      <c r="BP851" s="60">
        <v>19.89</v>
      </c>
      <c r="BQ851" s="60">
        <v>19.89</v>
      </c>
      <c r="BR851" s="60">
        <v>19.89</v>
      </c>
      <c r="BS851" s="60">
        <v>19.89</v>
      </c>
      <c r="BT851" s="60">
        <v>19.89</v>
      </c>
      <c r="BU851" s="60">
        <v>19.89</v>
      </c>
      <c r="BV851" s="60">
        <v>19.89</v>
      </c>
      <c r="BW851" s="60">
        <v>19.89</v>
      </c>
      <c r="BX851" s="60">
        <v>19.89</v>
      </c>
      <c r="BY851" s="60">
        <v>19.89</v>
      </c>
      <c r="BZ851" s="60">
        <v>19.89</v>
      </c>
      <c r="CA851" s="60">
        <v>19.89</v>
      </c>
      <c r="CB851" s="60">
        <v>19.89</v>
      </c>
      <c r="CC851" s="60">
        <v>19.89</v>
      </c>
      <c r="CD851" s="60">
        <v>19.89</v>
      </c>
      <c r="CE851" s="60">
        <v>19.89</v>
      </c>
      <c r="CF851" s="60">
        <v>19.89</v>
      </c>
      <c r="CG851" s="60">
        <v>19.89</v>
      </c>
      <c r="CH851" s="60">
        <v>19.89</v>
      </c>
    </row>
    <row r="852" spans="1:86">
      <c r="A852" s="57" t="s">
        <v>86</v>
      </c>
      <c r="B852" s="58" t="s">
        <v>723</v>
      </c>
      <c r="C852" s="59" t="s">
        <v>129</v>
      </c>
      <c r="D852" s="58" t="s">
        <v>109</v>
      </c>
      <c r="E852" s="58" t="s">
        <v>129</v>
      </c>
      <c r="F852" s="65"/>
      <c r="G852" s="58" t="s">
        <v>130</v>
      </c>
      <c r="H852" s="63">
        <v>353</v>
      </c>
      <c r="I852" s="60">
        <v>11795.05</v>
      </c>
      <c r="J852" s="60">
        <v>12446.91</v>
      </c>
      <c r="K852" s="60">
        <v>13402.61</v>
      </c>
      <c r="L852" s="60">
        <v>13901.230000000001</v>
      </c>
      <c r="M852" s="60">
        <v>138.28</v>
      </c>
      <c r="N852" s="60">
        <v>257.64</v>
      </c>
      <c r="O852" s="60">
        <v>252.24</v>
      </c>
      <c r="P852" s="60">
        <v>74.56</v>
      </c>
      <c r="Q852" s="60">
        <v>0</v>
      </c>
      <c r="R852" s="60">
        <v>0</v>
      </c>
      <c r="S852" s="60">
        <v>0</v>
      </c>
      <c r="T852" s="60">
        <v>0</v>
      </c>
      <c r="U852" s="60">
        <v>0</v>
      </c>
      <c r="V852" s="60">
        <v>0</v>
      </c>
      <c r="W852" s="60">
        <v>0</v>
      </c>
      <c r="X852" s="60">
        <v>0</v>
      </c>
      <c r="Y852" s="60">
        <v>0</v>
      </c>
      <c r="Z852" s="60">
        <v>0</v>
      </c>
      <c r="AA852" s="60">
        <v>0</v>
      </c>
      <c r="AB852" s="60">
        <v>0</v>
      </c>
      <c r="AC852" s="60">
        <v>0</v>
      </c>
      <c r="AD852" s="60">
        <v>0</v>
      </c>
      <c r="AE852" s="60">
        <v>0</v>
      </c>
      <c r="AF852" s="60">
        <v>0</v>
      </c>
      <c r="AG852" s="60">
        <v>0</v>
      </c>
      <c r="AH852" s="60">
        <v>0</v>
      </c>
      <c r="AI852" s="60">
        <v>0</v>
      </c>
      <c r="AJ852" s="60">
        <v>0</v>
      </c>
      <c r="AK852" s="60">
        <v>0</v>
      </c>
      <c r="AL852" s="60">
        <v>0</v>
      </c>
      <c r="AM852" s="60">
        <v>0</v>
      </c>
      <c r="AN852" s="60">
        <v>0</v>
      </c>
      <c r="AO852" s="60">
        <v>0</v>
      </c>
      <c r="AP852" s="60">
        <v>0</v>
      </c>
      <c r="AQ852" s="60">
        <v>0</v>
      </c>
      <c r="AR852" s="60">
        <v>0</v>
      </c>
      <c r="AS852" s="60">
        <v>0</v>
      </c>
      <c r="AT852" s="60">
        <v>0</v>
      </c>
      <c r="AU852" s="60">
        <v>0</v>
      </c>
      <c r="AV852" s="60">
        <v>0</v>
      </c>
      <c r="AW852" s="60">
        <v>0</v>
      </c>
      <c r="AX852" s="60">
        <v>0</v>
      </c>
      <c r="AY852" s="60">
        <v>0</v>
      </c>
      <c r="AZ852" s="60">
        <v>0</v>
      </c>
      <c r="BA852" s="60">
        <v>0</v>
      </c>
      <c r="BB852" s="60">
        <v>0</v>
      </c>
      <c r="BC852" s="60">
        <v>0</v>
      </c>
      <c r="BD852" s="60">
        <v>0</v>
      </c>
      <c r="BE852" s="60">
        <v>0</v>
      </c>
      <c r="BF852" s="60">
        <v>0</v>
      </c>
      <c r="BG852" s="60">
        <v>0</v>
      </c>
      <c r="BH852" s="60">
        <v>0</v>
      </c>
      <c r="BI852" s="60">
        <v>0</v>
      </c>
      <c r="BJ852" s="60">
        <v>0</v>
      </c>
      <c r="BK852" s="60">
        <v>0</v>
      </c>
      <c r="BL852" s="60">
        <v>0</v>
      </c>
      <c r="BM852" s="60">
        <v>0</v>
      </c>
      <c r="BN852" s="60">
        <v>0</v>
      </c>
      <c r="BO852" s="60">
        <v>0</v>
      </c>
      <c r="BP852" s="60">
        <v>0</v>
      </c>
      <c r="BQ852" s="60">
        <v>0</v>
      </c>
      <c r="BR852" s="60">
        <v>0</v>
      </c>
      <c r="BS852" s="60">
        <v>0</v>
      </c>
      <c r="BT852" s="60">
        <v>0</v>
      </c>
      <c r="BU852" s="60">
        <v>0</v>
      </c>
      <c r="BV852" s="60">
        <v>0</v>
      </c>
      <c r="BW852" s="60">
        <v>0</v>
      </c>
      <c r="BX852" s="60">
        <v>0</v>
      </c>
      <c r="BY852" s="60">
        <v>0</v>
      </c>
      <c r="BZ852" s="60">
        <v>0</v>
      </c>
      <c r="CA852" s="60">
        <v>0</v>
      </c>
      <c r="CB852" s="60">
        <v>0</v>
      </c>
      <c r="CC852" s="60">
        <v>0</v>
      </c>
      <c r="CD852" s="60">
        <v>0</v>
      </c>
      <c r="CE852" s="60">
        <v>0</v>
      </c>
      <c r="CF852" s="60">
        <v>0</v>
      </c>
      <c r="CG852" s="60">
        <v>0</v>
      </c>
      <c r="CH852" s="60">
        <v>0</v>
      </c>
    </row>
    <row r="853" spans="1:86">
      <c r="A853" s="57" t="s">
        <v>86</v>
      </c>
      <c r="B853" s="58" t="s">
        <v>723</v>
      </c>
      <c r="C853" s="59" t="s">
        <v>129</v>
      </c>
      <c r="D853" s="58" t="s">
        <v>109</v>
      </c>
      <c r="E853" s="58"/>
      <c r="F853" s="65"/>
      <c r="G853" s="58" t="s">
        <v>130</v>
      </c>
      <c r="H853" s="63">
        <v>353</v>
      </c>
      <c r="I853" s="60">
        <v>4640.3999999999996</v>
      </c>
      <c r="J853" s="60">
        <v>4038.37</v>
      </c>
      <c r="K853" s="60">
        <v>4094.46</v>
      </c>
      <c r="L853" s="60">
        <v>4111.24</v>
      </c>
      <c r="M853" s="60">
        <v>3333.22</v>
      </c>
      <c r="N853" s="60">
        <v>1784.88</v>
      </c>
      <c r="O853" s="60">
        <v>1742.85</v>
      </c>
      <c r="P853" s="60">
        <v>1697.74</v>
      </c>
      <c r="Q853" s="60">
        <v>1706.49</v>
      </c>
      <c r="R853" s="60">
        <v>1323.37</v>
      </c>
      <c r="S853" s="60">
        <v>1330.48</v>
      </c>
      <c r="T853" s="60">
        <v>1330.49</v>
      </c>
      <c r="U853" s="60">
        <v>1330.49</v>
      </c>
      <c r="V853" s="60">
        <v>1330.49</v>
      </c>
      <c r="W853" s="60">
        <v>1330.49</v>
      </c>
      <c r="X853" s="60">
        <v>1330.49</v>
      </c>
      <c r="Y853" s="60">
        <v>1330.49</v>
      </c>
      <c r="Z853" s="60">
        <v>1330.49</v>
      </c>
      <c r="AA853" s="60">
        <v>1330.49</v>
      </c>
      <c r="AB853" s="60">
        <v>1330.49</v>
      </c>
      <c r="AC853" s="60">
        <v>1330.49</v>
      </c>
      <c r="AD853" s="60">
        <v>1330.49</v>
      </c>
      <c r="AE853" s="60">
        <v>1330.49</v>
      </c>
      <c r="AF853" s="60">
        <v>1330.49</v>
      </c>
      <c r="AG853" s="60">
        <v>1330.49</v>
      </c>
      <c r="AH853" s="60">
        <v>1330.49</v>
      </c>
      <c r="AI853" s="60">
        <v>1330.49</v>
      </c>
      <c r="AJ853" s="60">
        <v>1330.49</v>
      </c>
      <c r="AK853" s="60">
        <v>1330.49</v>
      </c>
      <c r="AL853" s="60">
        <v>1330.49</v>
      </c>
      <c r="AM853" s="60">
        <v>1330.49</v>
      </c>
      <c r="AN853" s="60">
        <v>1330.49</v>
      </c>
      <c r="AO853" s="60">
        <v>1330.49</v>
      </c>
      <c r="AP853" s="60">
        <v>1330.49</v>
      </c>
      <c r="AQ853" s="60">
        <v>1330.49</v>
      </c>
      <c r="AR853" s="60">
        <v>1330.49</v>
      </c>
      <c r="AS853" s="60">
        <v>1330.49</v>
      </c>
      <c r="AT853" s="60">
        <v>1330.49</v>
      </c>
      <c r="AU853" s="60">
        <v>1330.49</v>
      </c>
      <c r="AV853" s="60">
        <v>1330.49</v>
      </c>
      <c r="AW853" s="60">
        <v>1330.49</v>
      </c>
      <c r="AX853" s="60">
        <v>1330.49</v>
      </c>
      <c r="AY853" s="60">
        <v>1330.49</v>
      </c>
      <c r="AZ853" s="60">
        <v>1330.49</v>
      </c>
      <c r="BA853" s="60">
        <v>1330.49</v>
      </c>
      <c r="BB853" s="60">
        <v>1330.49</v>
      </c>
      <c r="BC853" s="60">
        <v>1330.49</v>
      </c>
      <c r="BD853" s="60">
        <v>1330.49</v>
      </c>
      <c r="BE853" s="60">
        <v>1330.49</v>
      </c>
      <c r="BF853" s="60">
        <v>1330.49</v>
      </c>
      <c r="BG853" s="60">
        <v>1330.49</v>
      </c>
      <c r="BH853" s="60">
        <v>1330.49</v>
      </c>
      <c r="BI853" s="60">
        <v>1330.49</v>
      </c>
      <c r="BJ853" s="60">
        <v>1330.49</v>
      </c>
      <c r="BK853" s="60">
        <v>1330.49</v>
      </c>
      <c r="BL853" s="60">
        <v>1330.49</v>
      </c>
      <c r="BM853" s="60">
        <v>1330.49</v>
      </c>
      <c r="BN853" s="60">
        <v>1330.49</v>
      </c>
      <c r="BO853" s="60">
        <v>1330.49</v>
      </c>
      <c r="BP853" s="60">
        <v>1330.49</v>
      </c>
      <c r="BQ853" s="60">
        <v>1330.49</v>
      </c>
      <c r="BR853" s="60">
        <v>1330.49</v>
      </c>
      <c r="BS853" s="60">
        <v>1330.49</v>
      </c>
      <c r="BT853" s="60">
        <v>1330.49</v>
      </c>
      <c r="BU853" s="60">
        <v>1330.49</v>
      </c>
      <c r="BV853" s="60">
        <v>1330.49</v>
      </c>
      <c r="BW853" s="60">
        <v>1330.49</v>
      </c>
      <c r="BX853" s="60">
        <v>1330.49</v>
      </c>
      <c r="BY853" s="60">
        <v>1330.49</v>
      </c>
      <c r="BZ853" s="60">
        <v>1330.49</v>
      </c>
      <c r="CA853" s="60">
        <v>1330.49</v>
      </c>
      <c r="CB853" s="60">
        <v>1330.49</v>
      </c>
      <c r="CC853" s="60">
        <v>1330.49</v>
      </c>
      <c r="CD853" s="60">
        <v>1330.49</v>
      </c>
      <c r="CE853" s="60">
        <v>1330.49</v>
      </c>
      <c r="CF853" s="60">
        <v>1330.49</v>
      </c>
      <c r="CG853" s="60">
        <v>1330.49</v>
      </c>
      <c r="CH853" s="60">
        <v>1330.49</v>
      </c>
    </row>
    <row r="854" spans="1:86">
      <c r="A854" s="57" t="s">
        <v>86</v>
      </c>
      <c r="B854" s="58" t="s">
        <v>723</v>
      </c>
      <c r="C854" s="59" t="s">
        <v>129</v>
      </c>
      <c r="D854" s="58" t="s">
        <v>109</v>
      </c>
      <c r="E854" s="58"/>
      <c r="F854" s="65"/>
      <c r="G854" s="58" t="s">
        <v>130</v>
      </c>
      <c r="H854" s="63">
        <v>353</v>
      </c>
      <c r="I854" s="60">
        <v>1417.39</v>
      </c>
      <c r="J854" s="60">
        <v>1565.56</v>
      </c>
      <c r="K854" s="60">
        <v>1635.7</v>
      </c>
      <c r="L854" s="60">
        <v>1653.97</v>
      </c>
      <c r="M854" s="60">
        <v>1802.51</v>
      </c>
      <c r="N854" s="60">
        <v>2167.4299999999998</v>
      </c>
      <c r="O854" s="60">
        <v>2709.97</v>
      </c>
      <c r="P854" s="60">
        <v>3603.33</v>
      </c>
      <c r="Q854" s="60">
        <v>5161.9799999999996</v>
      </c>
      <c r="R854" s="60">
        <v>6403.47</v>
      </c>
      <c r="S854" s="60">
        <v>7634.28</v>
      </c>
      <c r="T854" s="60">
        <v>16640.04</v>
      </c>
      <c r="U854" s="60">
        <v>16640.04</v>
      </c>
      <c r="V854" s="60">
        <v>21000.871643300001</v>
      </c>
      <c r="W854" s="60">
        <v>22783.6764941</v>
      </c>
      <c r="X854" s="60">
        <v>24219.670057800002</v>
      </c>
      <c r="Y854" s="60">
        <v>25000.883907500003</v>
      </c>
      <c r="Z854" s="60">
        <v>25250.161446400005</v>
      </c>
      <c r="AA854" s="60">
        <v>25430.402844600005</v>
      </c>
      <c r="AB854" s="60">
        <v>25618.137319900005</v>
      </c>
      <c r="AC854" s="60">
        <v>25799.647479000003</v>
      </c>
      <c r="AD854" s="60">
        <v>26025.050543000001</v>
      </c>
      <c r="AE854" s="60">
        <v>26325.8852004</v>
      </c>
      <c r="AF854" s="60">
        <v>0</v>
      </c>
      <c r="AG854" s="60">
        <v>0</v>
      </c>
      <c r="AH854" s="60">
        <v>0</v>
      </c>
      <c r="AI854" s="60">
        <v>0</v>
      </c>
      <c r="AJ854" s="60">
        <v>0</v>
      </c>
      <c r="AK854" s="60">
        <v>0</v>
      </c>
      <c r="AL854" s="60">
        <v>0</v>
      </c>
      <c r="AM854" s="60">
        <v>0</v>
      </c>
      <c r="AN854" s="60">
        <v>0</v>
      </c>
      <c r="AO854" s="60">
        <v>0</v>
      </c>
      <c r="AP854" s="60">
        <v>0</v>
      </c>
      <c r="AQ854" s="60">
        <v>0</v>
      </c>
      <c r="AR854" s="60">
        <v>0</v>
      </c>
      <c r="AS854" s="60">
        <v>0</v>
      </c>
      <c r="AT854" s="60">
        <v>0</v>
      </c>
      <c r="AU854" s="60">
        <v>0</v>
      </c>
      <c r="AV854" s="60">
        <v>0</v>
      </c>
      <c r="AW854" s="60">
        <v>0</v>
      </c>
      <c r="AX854" s="60">
        <v>0</v>
      </c>
      <c r="AY854" s="60">
        <v>0</v>
      </c>
      <c r="AZ854" s="60">
        <v>0</v>
      </c>
      <c r="BA854" s="60">
        <v>0</v>
      </c>
      <c r="BB854" s="60">
        <v>0</v>
      </c>
      <c r="BC854" s="60">
        <v>0</v>
      </c>
      <c r="BD854" s="60">
        <v>0</v>
      </c>
      <c r="BE854" s="60">
        <v>0</v>
      </c>
      <c r="BF854" s="60">
        <v>0</v>
      </c>
      <c r="BG854" s="60">
        <v>0</v>
      </c>
      <c r="BH854" s="60">
        <v>0</v>
      </c>
      <c r="BI854" s="60">
        <v>0</v>
      </c>
      <c r="BJ854" s="60">
        <v>0</v>
      </c>
      <c r="BK854" s="60">
        <v>0</v>
      </c>
      <c r="BL854" s="60">
        <v>0</v>
      </c>
      <c r="BM854" s="60">
        <v>0</v>
      </c>
      <c r="BN854" s="60">
        <v>0</v>
      </c>
      <c r="BO854" s="60">
        <v>0</v>
      </c>
      <c r="BP854" s="60">
        <v>0</v>
      </c>
      <c r="BQ854" s="60">
        <v>0</v>
      </c>
      <c r="BR854" s="60">
        <v>0</v>
      </c>
      <c r="BS854" s="60">
        <v>0</v>
      </c>
      <c r="BT854" s="60">
        <v>0</v>
      </c>
      <c r="BU854" s="60">
        <v>0</v>
      </c>
      <c r="BV854" s="60">
        <v>0</v>
      </c>
      <c r="BW854" s="60">
        <v>0</v>
      </c>
      <c r="BX854" s="60">
        <v>0</v>
      </c>
      <c r="BY854" s="60">
        <v>0</v>
      </c>
      <c r="BZ854" s="60">
        <v>0</v>
      </c>
      <c r="CA854" s="60">
        <v>0</v>
      </c>
      <c r="CB854" s="60">
        <v>0</v>
      </c>
      <c r="CC854" s="60">
        <v>0</v>
      </c>
      <c r="CD854" s="60">
        <v>0</v>
      </c>
      <c r="CE854" s="60">
        <v>0</v>
      </c>
      <c r="CF854" s="60">
        <v>0</v>
      </c>
      <c r="CG854" s="60">
        <v>0</v>
      </c>
      <c r="CH854" s="60">
        <v>0</v>
      </c>
    </row>
    <row r="855" spans="1:86">
      <c r="A855" s="57" t="s">
        <v>86</v>
      </c>
      <c r="B855" s="58" t="s">
        <v>723</v>
      </c>
      <c r="C855" s="59" t="s">
        <v>129</v>
      </c>
      <c r="D855" s="58" t="s">
        <v>109</v>
      </c>
      <c r="E855" s="58"/>
      <c r="F855" s="65"/>
      <c r="G855" s="58" t="s">
        <v>130</v>
      </c>
      <c r="H855" s="63">
        <v>353</v>
      </c>
      <c r="I855" s="60">
        <v>4994.0699999999988</v>
      </c>
      <c r="J855" s="60">
        <v>5437.79</v>
      </c>
      <c r="K855" s="60">
        <v>5991.4800000000005</v>
      </c>
      <c r="L855" s="60">
        <v>6909.65</v>
      </c>
      <c r="M855" s="60">
        <v>7463.1200000000008</v>
      </c>
      <c r="N855" s="60">
        <v>8046.9400000000005</v>
      </c>
      <c r="O855" s="60">
        <v>8701.48</v>
      </c>
      <c r="P855" s="60">
        <v>8931.489999999998</v>
      </c>
      <c r="Q855" s="60">
        <v>9239.0500000000011</v>
      </c>
      <c r="R855" s="60">
        <v>9474.130000000001</v>
      </c>
      <c r="S855" s="60">
        <v>9858.09</v>
      </c>
      <c r="T855" s="60">
        <v>9982.1999999999989</v>
      </c>
      <c r="U855" s="60">
        <v>9982.1999999999989</v>
      </c>
      <c r="V855" s="60">
        <v>9983.2149188982312</v>
      </c>
      <c r="W855" s="60">
        <v>9984.2418962461779</v>
      </c>
      <c r="X855" s="60">
        <v>9985.2721288936154</v>
      </c>
      <c r="Y855" s="60">
        <v>9986.3056285467737</v>
      </c>
      <c r="Z855" s="60">
        <v>9987.3424069578268</v>
      </c>
      <c r="AA855" s="60">
        <v>9988.3824759250965</v>
      </c>
      <c r="AB855" s="60">
        <v>9989.4258472932524</v>
      </c>
      <c r="AC855" s="60">
        <v>9990.4725329535067</v>
      </c>
      <c r="AD855" s="60">
        <v>9991.5225448438159</v>
      </c>
      <c r="AE855" s="60">
        <v>9992.5758949490719</v>
      </c>
      <c r="AF855" s="60">
        <v>9993.6325953013202</v>
      </c>
      <c r="AG855" s="60">
        <v>9994.6926579799438</v>
      </c>
      <c r="AH855" s="60">
        <v>9994.6926579799438</v>
      </c>
      <c r="AI855" s="60">
        <v>9995.7176737900481</v>
      </c>
      <c r="AJ855" s="60">
        <v>9996.7459373014372</v>
      </c>
      <c r="AK855" s="60">
        <v>9997.7774601891833</v>
      </c>
      <c r="AL855" s="60">
        <v>9998.8122541741723</v>
      </c>
      <c r="AM855" s="60">
        <v>9999.8503310232973</v>
      </c>
      <c r="AN855" s="60">
        <v>10000.891702549659</v>
      </c>
      <c r="AO855" s="60">
        <v>10001.936380612762</v>
      </c>
      <c r="AP855" s="60">
        <v>10002.98437711871</v>
      </c>
      <c r="AQ855" s="60">
        <v>10004.035704020404</v>
      </c>
      <c r="AR855" s="60">
        <v>10005.090373317755</v>
      </c>
      <c r="AS855" s="60">
        <v>10006.148397057868</v>
      </c>
      <c r="AT855" s="60">
        <v>10007.209787335263</v>
      </c>
      <c r="AU855" s="60">
        <v>10007.209787335263</v>
      </c>
      <c r="AV855" s="60">
        <v>10008.236086852223</v>
      </c>
      <c r="AW855" s="60">
        <v>10009.265638137815</v>
      </c>
      <c r="AX855" s="60">
        <v>10010.298452881734</v>
      </c>
      <c r="AY855" s="60">
        <v>10011.334542819546</v>
      </c>
      <c r="AZ855" s="60">
        <v>10012.373919732881</v>
      </c>
      <c r="BA855" s="60">
        <v>10013.416595449633</v>
      </c>
      <c r="BB855" s="60">
        <v>10014.462581844156</v>
      </c>
      <c r="BC855" s="60">
        <v>10015.511890837466</v>
      </c>
      <c r="BD855" s="60">
        <v>10016.564534397439</v>
      </c>
      <c r="BE855" s="60">
        <v>10017.620524539008</v>
      </c>
      <c r="BF855" s="60">
        <v>10018.679873324372</v>
      </c>
      <c r="BG855" s="60">
        <v>10019.742592863191</v>
      </c>
      <c r="BH855" s="60">
        <v>10019.742592863191</v>
      </c>
      <c r="BI855" s="60">
        <v>10020.770177694691</v>
      </c>
      <c r="BJ855" s="60">
        <v>10021.801018367269</v>
      </c>
      <c r="BK855" s="60">
        <v>10022.835126585254</v>
      </c>
      <c r="BL855" s="60">
        <v>10023.87251409891</v>
      </c>
      <c r="BM855" s="60">
        <v>10024.913192704626</v>
      </c>
      <c r="BN855" s="60">
        <v>10025.957174245104</v>
      </c>
      <c r="BO855" s="60">
        <v>10027.004470609574</v>
      </c>
      <c r="BP855" s="60">
        <v>10028.055093733979</v>
      </c>
      <c r="BQ855" s="60">
        <v>10029.109055601184</v>
      </c>
      <c r="BR855" s="60">
        <v>10030.166368241169</v>
      </c>
      <c r="BS855" s="60">
        <v>10031.227043731236</v>
      </c>
      <c r="BT855" s="60">
        <v>10032.291094196216</v>
      </c>
      <c r="BU855" s="60">
        <v>10032.291094196216</v>
      </c>
      <c r="BV855" s="60">
        <v>10033.31996595196</v>
      </c>
      <c r="BW855" s="60">
        <v>10034.352097626319</v>
      </c>
      <c r="BX855" s="60">
        <v>10035.387500938288</v>
      </c>
      <c r="BY855" s="60">
        <v>10036.426187652845</v>
      </c>
      <c r="BZ855" s="60">
        <v>10037.468169581151</v>
      </c>
      <c r="CA855" s="60">
        <v>10038.513458580741</v>
      </c>
      <c r="CB855" s="60">
        <v>10039.562066555734</v>
      </c>
      <c r="CC855" s="60">
        <v>10040.614005457022</v>
      </c>
      <c r="CD855" s="60">
        <v>10041.669287282477</v>
      </c>
      <c r="CE855" s="60">
        <v>10042.727924077144</v>
      </c>
      <c r="CF855" s="60">
        <v>10043.789927933452</v>
      </c>
      <c r="CG855" s="60">
        <v>10044.855310991417</v>
      </c>
      <c r="CH855" s="60">
        <v>10044.855310991417</v>
      </c>
    </row>
    <row r="856" spans="1:86">
      <c r="A856" s="57" t="s">
        <v>86</v>
      </c>
      <c r="B856" s="58" t="s">
        <v>723</v>
      </c>
      <c r="C856" s="59" t="s">
        <v>129</v>
      </c>
      <c r="D856" s="58" t="s">
        <v>109</v>
      </c>
      <c r="E856" s="58"/>
      <c r="F856" s="65"/>
      <c r="G856" s="58" t="s">
        <v>130</v>
      </c>
      <c r="H856" s="63">
        <v>353</v>
      </c>
      <c r="I856" s="60">
        <v>40951.76999999999</v>
      </c>
      <c r="J856" s="60">
        <v>43283.17</v>
      </c>
      <c r="K856" s="60">
        <v>40617.419999999984</v>
      </c>
      <c r="L856" s="60">
        <v>31969.990000000005</v>
      </c>
      <c r="M856" s="60">
        <v>13301.350000000002</v>
      </c>
      <c r="N856" s="60">
        <v>8588.07</v>
      </c>
      <c r="O856" s="60">
        <v>9067.18</v>
      </c>
      <c r="P856" s="60">
        <v>7616.1500000000015</v>
      </c>
      <c r="Q856" s="60">
        <v>8711.2899999999991</v>
      </c>
      <c r="R856" s="60">
        <v>12792.490000000002</v>
      </c>
      <c r="S856" s="60">
        <v>13589.210000000001</v>
      </c>
      <c r="T856" s="60">
        <v>11897.210000000005</v>
      </c>
      <c r="U856" s="60">
        <v>11897.210000000005</v>
      </c>
      <c r="V856" s="60">
        <v>16685.500588600004</v>
      </c>
      <c r="W856" s="60">
        <v>21850.414103100004</v>
      </c>
      <c r="X856" s="60">
        <v>74.635718366000219</v>
      </c>
      <c r="Y856" s="60">
        <v>3896.9127293660003</v>
      </c>
      <c r="Z856" s="60">
        <v>10916.918934566002</v>
      </c>
      <c r="AA856" s="60">
        <v>30.505227005998677</v>
      </c>
      <c r="AB856" s="60">
        <v>2506.5599891559987</v>
      </c>
      <c r="AC856" s="60">
        <v>6236.8093026059987</v>
      </c>
      <c r="AD856" s="60">
        <v>100.75359657500121</v>
      </c>
      <c r="AE856" s="60">
        <v>7027.297647925001</v>
      </c>
      <c r="AF856" s="60">
        <v>10034.868776475001</v>
      </c>
      <c r="AG856" s="60">
        <v>42.046458560000247</v>
      </c>
      <c r="AH856" s="60">
        <v>42.046458560000247</v>
      </c>
      <c r="AI856" s="60">
        <v>1901.1318355100002</v>
      </c>
      <c r="AJ856" s="60">
        <v>2798.6109676600004</v>
      </c>
      <c r="AK856" s="60">
        <v>9.4467508050001925</v>
      </c>
      <c r="AL856" s="60">
        <v>820.41079365500025</v>
      </c>
      <c r="AM856" s="60">
        <v>1217.0559078050003</v>
      </c>
      <c r="AN856" s="60">
        <v>103.50082087700048</v>
      </c>
      <c r="AO856" s="60">
        <v>4033.8767409270004</v>
      </c>
      <c r="AP856" s="60">
        <v>6384.9031883770003</v>
      </c>
      <c r="AQ856" s="60">
        <v>34.800188966999485</v>
      </c>
      <c r="AR856" s="60">
        <v>2316.8048683169995</v>
      </c>
      <c r="AS856" s="60">
        <v>4766.6336052669994</v>
      </c>
      <c r="AT856" s="60">
        <v>30.298091587000272</v>
      </c>
      <c r="AU856" s="60">
        <v>30.298091587000272</v>
      </c>
      <c r="AV856" s="60">
        <v>2389.2478193016432</v>
      </c>
      <c r="AW856" s="60">
        <v>3528.0379903523813</v>
      </c>
      <c r="AX856" s="60">
        <v>11.986760003353083</v>
      </c>
      <c r="AY856" s="60">
        <v>1040.9999682110706</v>
      </c>
      <c r="AZ856" s="60">
        <v>1544.2936284293719</v>
      </c>
      <c r="BA856" s="60">
        <v>131.32975830652686</v>
      </c>
      <c r="BB856" s="60">
        <v>5118.4913601200915</v>
      </c>
      <c r="BC856" s="60">
        <v>8101.653546657617</v>
      </c>
      <c r="BD856" s="60">
        <v>44.157141627783858</v>
      </c>
      <c r="BE856" s="60">
        <v>2939.7392293249873</v>
      </c>
      <c r="BF856" s="60">
        <v>6048.2693181672366</v>
      </c>
      <c r="BG856" s="60">
        <v>38.444536075923679</v>
      </c>
      <c r="BH856" s="60">
        <v>38.444536075923679</v>
      </c>
      <c r="BI856" s="60">
        <v>1083.3349910431816</v>
      </c>
      <c r="BJ856" s="60">
        <v>1587.7590429682882</v>
      </c>
      <c r="BK856" s="60">
        <v>5.3095031938730699</v>
      </c>
      <c r="BL856" s="60">
        <v>461.10814385975209</v>
      </c>
      <c r="BM856" s="60">
        <v>684.04072077274884</v>
      </c>
      <c r="BN856" s="60">
        <v>58.172164203172997</v>
      </c>
      <c r="BO856" s="60">
        <v>2267.2220196923281</v>
      </c>
      <c r="BP856" s="60">
        <v>3588.605709098947</v>
      </c>
      <c r="BQ856" s="60">
        <v>19.559287450440024</v>
      </c>
      <c r="BR856" s="60">
        <v>1302.1496069737602</v>
      </c>
      <c r="BS856" s="60">
        <v>2679.06467245781</v>
      </c>
      <c r="BT856" s="60">
        <v>17.028904058412081</v>
      </c>
      <c r="BU856" s="60">
        <v>17.028904058412081</v>
      </c>
      <c r="BV856" s="60">
        <v>432.14970346992823</v>
      </c>
      <c r="BW856" s="60">
        <v>632.55053465955564</v>
      </c>
      <c r="BX856" s="60">
        <v>2.1093935731163356</v>
      </c>
      <c r="BY856" s="60">
        <v>183.1920086782865</v>
      </c>
      <c r="BZ856" s="60">
        <v>271.76009646495538</v>
      </c>
      <c r="CA856" s="60">
        <v>23.111011487109408</v>
      </c>
      <c r="CB856" s="60">
        <v>900.73654399260795</v>
      </c>
      <c r="CC856" s="60">
        <v>1425.7043536497486</v>
      </c>
      <c r="CD856" s="60">
        <v>7.7706394998131145</v>
      </c>
      <c r="CE856" s="60">
        <v>517.32636969803434</v>
      </c>
      <c r="CF856" s="60">
        <v>1064.356041553358</v>
      </c>
      <c r="CG856" s="60">
        <v>6.7653527528332233</v>
      </c>
      <c r="CH856" s="60">
        <v>6.7653527528332233</v>
      </c>
    </row>
    <row r="857" spans="1:86">
      <c r="A857" s="57" t="s">
        <v>86</v>
      </c>
      <c r="B857" s="58" t="s">
        <v>723</v>
      </c>
      <c r="C857" s="59" t="s">
        <v>129</v>
      </c>
      <c r="D857" s="58" t="s">
        <v>109</v>
      </c>
      <c r="E857" s="58"/>
      <c r="F857" s="65"/>
      <c r="G857" s="58" t="s">
        <v>130</v>
      </c>
      <c r="H857" s="63">
        <v>353</v>
      </c>
      <c r="I857" s="60">
        <v>0</v>
      </c>
      <c r="J857" s="60">
        <v>0</v>
      </c>
      <c r="K857" s="60">
        <v>0</v>
      </c>
      <c r="L857" s="60">
        <v>0</v>
      </c>
      <c r="M857" s="60">
        <v>0</v>
      </c>
      <c r="N857" s="60">
        <v>0</v>
      </c>
      <c r="O857" s="60">
        <v>0</v>
      </c>
      <c r="P857" s="60">
        <v>0</v>
      </c>
      <c r="Q857" s="60">
        <v>0</v>
      </c>
      <c r="R857" s="60">
        <v>0</v>
      </c>
      <c r="S857" s="60">
        <v>0</v>
      </c>
      <c r="T857" s="60">
        <v>0</v>
      </c>
      <c r="U857" s="60">
        <v>0</v>
      </c>
      <c r="V857" s="60">
        <v>1771.8971141</v>
      </c>
      <c r="W857" s="60">
        <v>2193.0670700000001</v>
      </c>
      <c r="X857" s="60">
        <v>2374.3861999999999</v>
      </c>
      <c r="Y857" s="60">
        <v>2925.3646600000002</v>
      </c>
      <c r="Z857" s="60">
        <v>3125.91408</v>
      </c>
      <c r="AA857" s="60">
        <v>6266.1823100000001</v>
      </c>
      <c r="AB857" s="60">
        <v>6430.3431600000004</v>
      </c>
      <c r="AC857" s="60">
        <v>6521.2573700000003</v>
      </c>
      <c r="AD857" s="60">
        <v>0</v>
      </c>
      <c r="AE857" s="60">
        <v>0</v>
      </c>
      <c r="AF857" s="60">
        <v>0</v>
      </c>
      <c r="AG857" s="60">
        <v>0</v>
      </c>
      <c r="AH857" s="60">
        <v>0</v>
      </c>
      <c r="AI857" s="60">
        <v>0</v>
      </c>
      <c r="AJ857" s="60">
        <v>0</v>
      </c>
      <c r="AK857" s="60">
        <v>0</v>
      </c>
      <c r="AL857" s="60">
        <v>0</v>
      </c>
      <c r="AM857" s="60">
        <v>0</v>
      </c>
      <c r="AN857" s="60">
        <v>0</v>
      </c>
      <c r="AO857" s="60">
        <v>0</v>
      </c>
      <c r="AP857" s="60">
        <v>0</v>
      </c>
      <c r="AQ857" s="60">
        <v>0</v>
      </c>
      <c r="AR857" s="60">
        <v>0</v>
      </c>
      <c r="AS857" s="60">
        <v>0</v>
      </c>
      <c r="AT857" s="60">
        <v>0</v>
      </c>
      <c r="AU857" s="60">
        <v>0</v>
      </c>
      <c r="AV857" s="60">
        <v>0</v>
      </c>
      <c r="AW857" s="60">
        <v>0</v>
      </c>
      <c r="AX857" s="60">
        <v>0</v>
      </c>
      <c r="AY857" s="60">
        <v>0</v>
      </c>
      <c r="AZ857" s="60">
        <v>0</v>
      </c>
      <c r="BA857" s="60">
        <v>0</v>
      </c>
      <c r="BB857" s="60">
        <v>0</v>
      </c>
      <c r="BC857" s="60">
        <v>0</v>
      </c>
      <c r="BD857" s="60">
        <v>0</v>
      </c>
      <c r="BE857" s="60">
        <v>0</v>
      </c>
      <c r="BF857" s="60">
        <v>0</v>
      </c>
      <c r="BG857" s="60">
        <v>0</v>
      </c>
      <c r="BH857" s="60">
        <v>0</v>
      </c>
      <c r="BI857" s="60">
        <v>0</v>
      </c>
      <c r="BJ857" s="60">
        <v>0</v>
      </c>
      <c r="BK857" s="60">
        <v>0</v>
      </c>
      <c r="BL857" s="60">
        <v>0</v>
      </c>
      <c r="BM857" s="60">
        <v>0</v>
      </c>
      <c r="BN857" s="60">
        <v>0</v>
      </c>
      <c r="BO857" s="60">
        <v>0</v>
      </c>
      <c r="BP857" s="60">
        <v>0</v>
      </c>
      <c r="BQ857" s="60">
        <v>0</v>
      </c>
      <c r="BR857" s="60">
        <v>0</v>
      </c>
      <c r="BS857" s="60">
        <v>0</v>
      </c>
      <c r="BT857" s="60">
        <v>0</v>
      </c>
      <c r="BU857" s="60">
        <v>0</v>
      </c>
      <c r="BV857" s="60">
        <v>0</v>
      </c>
      <c r="BW857" s="60">
        <v>0</v>
      </c>
      <c r="BX857" s="60">
        <v>0</v>
      </c>
      <c r="BY857" s="60">
        <v>0</v>
      </c>
      <c r="BZ857" s="60">
        <v>0</v>
      </c>
      <c r="CA857" s="60">
        <v>0</v>
      </c>
      <c r="CB857" s="60">
        <v>0</v>
      </c>
      <c r="CC857" s="60">
        <v>0</v>
      </c>
      <c r="CD857" s="60">
        <v>0</v>
      </c>
      <c r="CE857" s="60">
        <v>0</v>
      </c>
      <c r="CF857" s="60">
        <v>0</v>
      </c>
      <c r="CG857" s="60">
        <v>0</v>
      </c>
      <c r="CH857" s="60">
        <v>0</v>
      </c>
    </row>
    <row r="858" spans="1:86">
      <c r="A858" s="57" t="s">
        <v>86</v>
      </c>
      <c r="B858" s="58" t="s">
        <v>723</v>
      </c>
      <c r="C858" s="59" t="s">
        <v>129</v>
      </c>
      <c r="D858" s="58" t="s">
        <v>109</v>
      </c>
      <c r="E858" s="58"/>
      <c r="F858" s="65"/>
      <c r="G858" s="58" t="s">
        <v>130</v>
      </c>
      <c r="H858" s="63">
        <v>353</v>
      </c>
      <c r="I858" s="60">
        <v>11046.71</v>
      </c>
      <c r="J858" s="60">
        <v>11328.94</v>
      </c>
      <c r="K858" s="60">
        <v>11423.109999999999</v>
      </c>
      <c r="L858" s="60">
        <v>11964.710000000001</v>
      </c>
      <c r="M858" s="60">
        <v>12012.85</v>
      </c>
      <c r="N858" s="60">
        <v>12145.29</v>
      </c>
      <c r="O858" s="60">
        <v>12308.300000000001</v>
      </c>
      <c r="P858" s="60">
        <v>12591.86</v>
      </c>
      <c r="Q858" s="60">
        <v>12895.539999999999</v>
      </c>
      <c r="R858" s="60">
        <v>13757.650000000001</v>
      </c>
      <c r="S858" s="60">
        <v>14442.9</v>
      </c>
      <c r="T858" s="60">
        <v>15022.17</v>
      </c>
      <c r="U858" s="60">
        <v>15022.17</v>
      </c>
      <c r="V858" s="60">
        <v>15272.226850885379</v>
      </c>
      <c r="W858" s="60">
        <v>15508.462054447797</v>
      </c>
      <c r="X858" s="60">
        <v>15784.985632307129</v>
      </c>
      <c r="Y858" s="60">
        <v>16036.530134176686</v>
      </c>
      <c r="Z858" s="60">
        <v>16295.63061228372</v>
      </c>
      <c r="AA858" s="60">
        <v>16547.609766538473</v>
      </c>
      <c r="AB858" s="60">
        <v>16808.29565450448</v>
      </c>
      <c r="AC858" s="60">
        <v>17140.448477979047</v>
      </c>
      <c r="AD858" s="60">
        <v>17464.640699503216</v>
      </c>
      <c r="AE858" s="60">
        <v>17778.301331220704</v>
      </c>
      <c r="AF858" s="60">
        <v>18021.843070794723</v>
      </c>
      <c r="AG858" s="60">
        <v>18274.602062537437</v>
      </c>
      <c r="AH858" s="60">
        <v>18274.602062537437</v>
      </c>
      <c r="AI858" s="60">
        <v>26007.771920888546</v>
      </c>
      <c r="AJ858" s="60">
        <v>34390.580419801954</v>
      </c>
      <c r="AK858" s="60">
        <v>42207.353085797564</v>
      </c>
      <c r="AL858" s="60">
        <v>48773.409319272207</v>
      </c>
      <c r="AM858" s="60">
        <v>55703.379925800698</v>
      </c>
      <c r="AN858" s="60">
        <v>64726.094537036784</v>
      </c>
      <c r="AO858" s="60">
        <v>71313.609280401521</v>
      </c>
      <c r="AP858" s="60">
        <v>81977.230837259573</v>
      </c>
      <c r="AQ858" s="60">
        <v>87157.817204486782</v>
      </c>
      <c r="AR858" s="60">
        <v>92696.357204804779</v>
      </c>
      <c r="AS858" s="60">
        <v>97317.212683626203</v>
      </c>
      <c r="AT858" s="60">
        <v>102029.0943530706</v>
      </c>
      <c r="AU858" s="60">
        <v>102029.0943530706</v>
      </c>
      <c r="AV858" s="60">
        <v>104578.42225139232</v>
      </c>
      <c r="AW858" s="60">
        <v>107315.66853940785</v>
      </c>
      <c r="AX858" s="60">
        <v>109906.13059260977</v>
      </c>
      <c r="AY858" s="60">
        <v>112167.30248348261</v>
      </c>
      <c r="AZ858" s="60">
        <v>114529.71753452058</v>
      </c>
      <c r="BA858" s="60">
        <v>117454.35710139824</v>
      </c>
      <c r="BB858" s="60">
        <v>119734.03211838886</v>
      </c>
      <c r="BC858" s="60">
        <v>123104.82140113504</v>
      </c>
      <c r="BD858" s="60">
        <v>125018.12696453926</v>
      </c>
      <c r="BE858" s="60">
        <v>127031.30964948329</v>
      </c>
      <c r="BF858" s="60">
        <v>128804.30714690986</v>
      </c>
      <c r="BG858" s="60">
        <v>0</v>
      </c>
      <c r="BH858" s="60">
        <v>0</v>
      </c>
      <c r="BI858" s="60">
        <v>0</v>
      </c>
      <c r="BJ858" s="60">
        <v>0</v>
      </c>
      <c r="BK858" s="60">
        <v>0</v>
      </c>
      <c r="BL858" s="60">
        <v>0</v>
      </c>
      <c r="BM858" s="60">
        <v>0</v>
      </c>
      <c r="BN858" s="60">
        <v>0</v>
      </c>
      <c r="BO858" s="60">
        <v>0</v>
      </c>
      <c r="BP858" s="60">
        <v>0</v>
      </c>
      <c r="BQ858" s="60">
        <v>0</v>
      </c>
      <c r="BR858" s="60">
        <v>0</v>
      </c>
      <c r="BS858" s="60">
        <v>0</v>
      </c>
      <c r="BT858" s="60">
        <v>0</v>
      </c>
      <c r="BU858" s="60">
        <v>0</v>
      </c>
      <c r="BV858" s="60">
        <v>0</v>
      </c>
      <c r="BW858" s="60">
        <v>0</v>
      </c>
      <c r="BX858" s="60">
        <v>0</v>
      </c>
      <c r="BY858" s="60">
        <v>0</v>
      </c>
      <c r="BZ858" s="60">
        <v>0</v>
      </c>
      <c r="CA858" s="60">
        <v>0</v>
      </c>
      <c r="CB858" s="60">
        <v>0</v>
      </c>
      <c r="CC858" s="60">
        <v>0</v>
      </c>
      <c r="CD858" s="60">
        <v>0</v>
      </c>
      <c r="CE858" s="60">
        <v>0</v>
      </c>
      <c r="CF858" s="60">
        <v>0</v>
      </c>
      <c r="CG858" s="60">
        <v>0</v>
      </c>
      <c r="CH858" s="60">
        <v>0</v>
      </c>
    </row>
    <row r="859" spans="1:86">
      <c r="A859" s="57" t="s">
        <v>86</v>
      </c>
      <c r="B859" s="58" t="s">
        <v>723</v>
      </c>
      <c r="C859" s="59" t="s">
        <v>129</v>
      </c>
      <c r="D859" s="58" t="s">
        <v>109</v>
      </c>
      <c r="E859" s="58" t="s">
        <v>129</v>
      </c>
      <c r="F859" s="65"/>
      <c r="G859" s="58" t="s">
        <v>130</v>
      </c>
      <c r="H859" s="63">
        <v>353</v>
      </c>
      <c r="I859" s="60">
        <v>28372.16</v>
      </c>
      <c r="J859" s="60">
        <v>29715.69</v>
      </c>
      <c r="K859" s="60">
        <v>25149.47</v>
      </c>
      <c r="L859" s="60">
        <v>5111.57</v>
      </c>
      <c r="M859" s="60">
        <v>5159.1899999999996</v>
      </c>
      <c r="N859" s="60">
        <v>1106.9099999999999</v>
      </c>
      <c r="O859" s="60">
        <v>1111.8600000000001</v>
      </c>
      <c r="P859" s="60">
        <v>3749.6700000000005</v>
      </c>
      <c r="Q859" s="60">
        <v>871.25</v>
      </c>
      <c r="R859" s="60">
        <v>1235.28</v>
      </c>
      <c r="S859" s="60">
        <v>111.95</v>
      </c>
      <c r="T859" s="60">
        <v>0</v>
      </c>
      <c r="U859" s="60">
        <v>0</v>
      </c>
      <c r="V859" s="60">
        <v>0</v>
      </c>
      <c r="W859" s="60">
        <v>0</v>
      </c>
      <c r="X859" s="60">
        <v>0</v>
      </c>
      <c r="Y859" s="60">
        <v>0</v>
      </c>
      <c r="Z859" s="60">
        <v>0</v>
      </c>
      <c r="AA859" s="60">
        <v>0</v>
      </c>
      <c r="AB859" s="60">
        <v>0</v>
      </c>
      <c r="AC859" s="60">
        <v>0</v>
      </c>
      <c r="AD859" s="60">
        <v>0</v>
      </c>
      <c r="AE859" s="60">
        <v>0</v>
      </c>
      <c r="AF859" s="60">
        <v>0</v>
      </c>
      <c r="AG859" s="60">
        <v>0</v>
      </c>
      <c r="AH859" s="60">
        <v>0</v>
      </c>
      <c r="AI859" s="60">
        <v>0</v>
      </c>
      <c r="AJ859" s="60">
        <v>0</v>
      </c>
      <c r="AK859" s="60">
        <v>0</v>
      </c>
      <c r="AL859" s="60">
        <v>0</v>
      </c>
      <c r="AM859" s="60">
        <v>0</v>
      </c>
      <c r="AN859" s="60">
        <v>0</v>
      </c>
      <c r="AO859" s="60">
        <v>0</v>
      </c>
      <c r="AP859" s="60">
        <v>0</v>
      </c>
      <c r="AQ859" s="60">
        <v>0</v>
      </c>
      <c r="AR859" s="60">
        <v>0</v>
      </c>
      <c r="AS859" s="60">
        <v>0</v>
      </c>
      <c r="AT859" s="60">
        <v>0</v>
      </c>
      <c r="AU859" s="60">
        <v>0</v>
      </c>
      <c r="AV859" s="60">
        <v>0</v>
      </c>
      <c r="AW859" s="60">
        <v>0</v>
      </c>
      <c r="AX859" s="60">
        <v>0</v>
      </c>
      <c r="AY859" s="60">
        <v>0</v>
      </c>
      <c r="AZ859" s="60">
        <v>0</v>
      </c>
      <c r="BA859" s="60">
        <v>0</v>
      </c>
      <c r="BB859" s="60">
        <v>0</v>
      </c>
      <c r="BC859" s="60">
        <v>0</v>
      </c>
      <c r="BD859" s="60">
        <v>0</v>
      </c>
      <c r="BE859" s="60">
        <v>0</v>
      </c>
      <c r="BF859" s="60">
        <v>0</v>
      </c>
      <c r="BG859" s="60">
        <v>0</v>
      </c>
      <c r="BH859" s="60">
        <v>0</v>
      </c>
      <c r="BI859" s="60">
        <v>0</v>
      </c>
      <c r="BJ859" s="60">
        <v>0</v>
      </c>
      <c r="BK859" s="60">
        <v>0</v>
      </c>
      <c r="BL859" s="60">
        <v>0</v>
      </c>
      <c r="BM859" s="60">
        <v>0</v>
      </c>
      <c r="BN859" s="60">
        <v>0</v>
      </c>
      <c r="BO859" s="60">
        <v>0</v>
      </c>
      <c r="BP859" s="60">
        <v>0</v>
      </c>
      <c r="BQ859" s="60">
        <v>0</v>
      </c>
      <c r="BR859" s="60">
        <v>0</v>
      </c>
      <c r="BS859" s="60">
        <v>0</v>
      </c>
      <c r="BT859" s="60">
        <v>0</v>
      </c>
      <c r="BU859" s="60">
        <v>0</v>
      </c>
      <c r="BV859" s="60">
        <v>0</v>
      </c>
      <c r="BW859" s="60">
        <v>0</v>
      </c>
      <c r="BX859" s="60">
        <v>0</v>
      </c>
      <c r="BY859" s="60">
        <v>0</v>
      </c>
      <c r="BZ859" s="60">
        <v>0</v>
      </c>
      <c r="CA859" s="60">
        <v>0</v>
      </c>
      <c r="CB859" s="60">
        <v>0</v>
      </c>
      <c r="CC859" s="60">
        <v>0</v>
      </c>
      <c r="CD859" s="60">
        <v>0</v>
      </c>
      <c r="CE859" s="60">
        <v>0</v>
      </c>
      <c r="CF859" s="60">
        <v>0</v>
      </c>
      <c r="CG859" s="60">
        <v>0</v>
      </c>
      <c r="CH859" s="60">
        <v>0</v>
      </c>
    </row>
    <row r="860" spans="1:86">
      <c r="A860" s="57" t="s">
        <v>86</v>
      </c>
      <c r="B860" s="58" t="s">
        <v>723</v>
      </c>
      <c r="C860" s="59" t="s">
        <v>129</v>
      </c>
      <c r="D860" s="58" t="s">
        <v>109</v>
      </c>
      <c r="E860" s="58"/>
      <c r="F860" s="65"/>
      <c r="G860" s="58" t="s">
        <v>130</v>
      </c>
      <c r="H860" s="63">
        <v>353</v>
      </c>
      <c r="I860" s="60">
        <v>36515.020000000004</v>
      </c>
      <c r="J860" s="60">
        <v>42156.13</v>
      </c>
      <c r="K860" s="60">
        <v>46233.4</v>
      </c>
      <c r="L860" s="60">
        <v>48606.549999999996</v>
      </c>
      <c r="M860" s="60">
        <v>56211.590000000004</v>
      </c>
      <c r="N860" s="60">
        <v>61104.310000000005</v>
      </c>
      <c r="O860" s="60">
        <v>67817.150000000009</v>
      </c>
      <c r="P860" s="60">
        <v>71852.930000000008</v>
      </c>
      <c r="Q860" s="60">
        <v>76001.489999999991</v>
      </c>
      <c r="R860" s="60">
        <v>80501.069999999992</v>
      </c>
      <c r="S860" s="60">
        <v>84200.319999999992</v>
      </c>
      <c r="T860" s="60">
        <v>92534.81</v>
      </c>
      <c r="U860" s="60">
        <v>92534.81</v>
      </c>
      <c r="V860" s="60">
        <v>104357.12860235671</v>
      </c>
      <c r="W860" s="60">
        <v>110520.81870070387</v>
      </c>
      <c r="X860" s="60">
        <v>114481.39958389076</v>
      </c>
      <c r="Y860" s="60">
        <v>117282.49794440877</v>
      </c>
      <c r="Z860" s="60">
        <v>0</v>
      </c>
      <c r="AA860" s="60">
        <v>0</v>
      </c>
      <c r="AB860" s="60">
        <v>0</v>
      </c>
      <c r="AC860" s="60">
        <v>0</v>
      </c>
      <c r="AD860" s="60">
        <v>0</v>
      </c>
      <c r="AE860" s="60">
        <v>0</v>
      </c>
      <c r="AF860" s="60">
        <v>254.64206909999999</v>
      </c>
      <c r="AG860" s="60">
        <v>360.2027340572526</v>
      </c>
      <c r="AH860" s="60">
        <v>360.2027340572526</v>
      </c>
      <c r="AI860" s="60">
        <v>361.78086614546299</v>
      </c>
      <c r="AJ860" s="60">
        <v>363.6416933312459</v>
      </c>
      <c r="AK860" s="60">
        <v>365.51782748511101</v>
      </c>
      <c r="AL860" s="60">
        <v>367.40942614688203</v>
      </c>
      <c r="AM860" s="60">
        <v>369.31664877362141</v>
      </c>
      <c r="AN860" s="60">
        <v>371.23965676630792</v>
      </c>
      <c r="AO860" s="60">
        <v>373.17861349692902</v>
      </c>
      <c r="AP860" s="60">
        <v>375.13368433599527</v>
      </c>
      <c r="AQ860" s="60">
        <v>377.10503668048432</v>
      </c>
      <c r="AR860" s="60">
        <v>379.0928399822219</v>
      </c>
      <c r="AS860" s="60">
        <v>381.09726577670699</v>
      </c>
      <c r="AT860" s="60">
        <v>383.11848771238971</v>
      </c>
      <c r="AU860" s="60">
        <v>383.11848771238971</v>
      </c>
      <c r="AV860" s="60">
        <v>385.08304290426537</v>
      </c>
      <c r="AW860" s="60">
        <v>387.06372530644677</v>
      </c>
      <c r="AX860" s="60">
        <v>389.06070059307376</v>
      </c>
      <c r="AY860" s="60">
        <v>391.07413645105396</v>
      </c>
      <c r="AZ860" s="60">
        <v>393.10420260802243</v>
      </c>
      <c r="BA860" s="60">
        <v>395.15107086073766</v>
      </c>
      <c r="BB860" s="60">
        <v>397.21491510391843</v>
      </c>
      <c r="BC860" s="60">
        <v>399.2959113595312</v>
      </c>
      <c r="BD860" s="60">
        <v>401.39423780653311</v>
      </c>
      <c r="BE860" s="60">
        <v>403.51007481108184</v>
      </c>
      <c r="BF860" s="60">
        <v>405.64360495721661</v>
      </c>
      <c r="BG860" s="60">
        <v>407.79501307802258</v>
      </c>
      <c r="BH860" s="60">
        <v>407.79501307802258</v>
      </c>
      <c r="BI860" s="60">
        <v>409.88610457023179</v>
      </c>
      <c r="BJ860" s="60">
        <v>411.99436202061963</v>
      </c>
      <c r="BK860" s="60">
        <v>414.11996177433838</v>
      </c>
      <c r="BL860" s="60">
        <v>416.26308231894956</v>
      </c>
      <c r="BM860" s="60">
        <v>418.42390431418488</v>
      </c>
      <c r="BN860" s="60">
        <v>420.60261062217074</v>
      </c>
      <c r="BO860" s="60">
        <v>422.79938633812293</v>
      </c>
      <c r="BP860" s="60">
        <v>425.01441882152</v>
      </c>
      <c r="BQ860" s="60">
        <v>427.24789772776245</v>
      </c>
      <c r="BR860" s="60">
        <v>429.50001504032775</v>
      </c>
      <c r="BS860" s="60">
        <v>431.77096510342824</v>
      </c>
      <c r="BT860" s="60">
        <v>434.06094465518203</v>
      </c>
      <c r="BU860" s="60">
        <v>434.06094465518203</v>
      </c>
      <c r="BV860" s="60">
        <v>436.28672260576985</v>
      </c>
      <c r="BW860" s="60">
        <v>438.53077216778985</v>
      </c>
      <c r="BX860" s="60">
        <v>440.79328104472268</v>
      </c>
      <c r="BY860" s="60">
        <v>443.0744392204503</v>
      </c>
      <c r="BZ860" s="60">
        <v>445.37443899093319</v>
      </c>
      <c r="CA860" s="60">
        <v>447.69347499638235</v>
      </c>
      <c r="CB860" s="60">
        <v>450.03174425393047</v>
      </c>
      <c r="CC860" s="60">
        <v>452.38944619081337</v>
      </c>
      <c r="CD860" s="60">
        <v>454.76678267806835</v>
      </c>
      <c r="CE860" s="60">
        <v>457.16395806476044</v>
      </c>
      <c r="CF860" s="60">
        <v>459.58117921274322</v>
      </c>
      <c r="CG860" s="60">
        <v>462.01865553196723</v>
      </c>
      <c r="CH860" s="60">
        <v>462.01865553196723</v>
      </c>
    </row>
    <row r="861" spans="1:86">
      <c r="A861" s="57" t="s">
        <v>86</v>
      </c>
      <c r="B861" s="58" t="s">
        <v>723</v>
      </c>
      <c r="C861" s="59" t="s">
        <v>129</v>
      </c>
      <c r="D861" s="58" t="s">
        <v>109</v>
      </c>
      <c r="E861" s="58"/>
      <c r="F861" s="65"/>
      <c r="G861" s="58" t="s">
        <v>130</v>
      </c>
      <c r="H861" s="63">
        <v>353</v>
      </c>
      <c r="I861" s="60">
        <v>0</v>
      </c>
      <c r="J861" s="60">
        <v>0</v>
      </c>
      <c r="K861" s="60">
        <v>0</v>
      </c>
      <c r="L861" s="60">
        <v>0</v>
      </c>
      <c r="M861" s="60">
        <v>0</v>
      </c>
      <c r="N861" s="60">
        <v>0</v>
      </c>
      <c r="O861" s="60">
        <v>0</v>
      </c>
      <c r="P861" s="60">
        <v>0</v>
      </c>
      <c r="Q861" s="60">
        <v>0</v>
      </c>
      <c r="R861" s="60">
        <v>0</v>
      </c>
      <c r="S861" s="60">
        <v>0</v>
      </c>
      <c r="T861" s="60">
        <v>0</v>
      </c>
      <c r="U861" s="60">
        <v>0</v>
      </c>
      <c r="V861" s="60">
        <v>0</v>
      </c>
      <c r="W861" s="60">
        <v>0</v>
      </c>
      <c r="X861" s="60">
        <v>0</v>
      </c>
      <c r="Y861" s="60">
        <v>0</v>
      </c>
      <c r="Z861" s="60">
        <v>0</v>
      </c>
      <c r="AA861" s="60">
        <v>0</v>
      </c>
      <c r="AB861" s="60">
        <v>0</v>
      </c>
      <c r="AC861" s="60">
        <v>0</v>
      </c>
      <c r="AD861" s="60">
        <v>0</v>
      </c>
      <c r="AE861" s="60">
        <v>0</v>
      </c>
      <c r="AF861" s="60">
        <v>0</v>
      </c>
      <c r="AG861" s="60">
        <v>0</v>
      </c>
      <c r="AH861" s="60">
        <v>0</v>
      </c>
      <c r="AI861" s="60">
        <v>0</v>
      </c>
      <c r="AJ861" s="60">
        <v>0</v>
      </c>
      <c r="AK861" s="60">
        <v>0</v>
      </c>
      <c r="AL861" s="60">
        <v>0</v>
      </c>
      <c r="AM861" s="60">
        <v>0</v>
      </c>
      <c r="AN861" s="60">
        <v>0</v>
      </c>
      <c r="AO861" s="60">
        <v>0</v>
      </c>
      <c r="AP861" s="60">
        <v>0</v>
      </c>
      <c r="AQ861" s="60">
        <v>0</v>
      </c>
      <c r="AR861" s="60">
        <v>0</v>
      </c>
      <c r="AS861" s="60">
        <v>0</v>
      </c>
      <c r="AT861" s="60">
        <v>0</v>
      </c>
      <c r="AU861" s="60">
        <v>0</v>
      </c>
      <c r="AV861" s="60">
        <v>158.252053645725</v>
      </c>
      <c r="AW861" s="60">
        <v>316.50410729145</v>
      </c>
      <c r="AX861" s="60">
        <v>474.75616093717497</v>
      </c>
      <c r="AY861" s="60">
        <v>633.0082145829</v>
      </c>
      <c r="AZ861" s="60">
        <v>791.26026822862502</v>
      </c>
      <c r="BA861" s="60">
        <v>949.51232187435005</v>
      </c>
      <c r="BB861" s="60">
        <v>1107.764375520075</v>
      </c>
      <c r="BC861" s="60">
        <v>1266.0164291658</v>
      </c>
      <c r="BD861" s="60">
        <v>1424.268482811525</v>
      </c>
      <c r="BE861" s="60">
        <v>1582.52053645725</v>
      </c>
      <c r="BF861" s="60">
        <v>1740.7725901029751</v>
      </c>
      <c r="BG861" s="60">
        <v>1899.0246437487001</v>
      </c>
      <c r="BH861" s="60">
        <v>1899.0246437487001</v>
      </c>
      <c r="BI861" s="60">
        <v>1979.1786176531753</v>
      </c>
      <c r="BJ861" s="60">
        <v>2059.3325915576506</v>
      </c>
      <c r="BK861" s="60">
        <v>2139.4865654621258</v>
      </c>
      <c r="BL861" s="60">
        <v>2219.6405393666009</v>
      </c>
      <c r="BM861" s="60">
        <v>2299.7945132710761</v>
      </c>
      <c r="BN861" s="60">
        <v>2379.9484871755512</v>
      </c>
      <c r="BO861" s="60">
        <v>2460.1024610800264</v>
      </c>
      <c r="BP861" s="60">
        <v>2540.2564349845015</v>
      </c>
      <c r="BQ861" s="60">
        <v>2620.4104088889767</v>
      </c>
      <c r="BR861" s="60">
        <v>2700.5643827934518</v>
      </c>
      <c r="BS861" s="60">
        <v>2780.718356697927</v>
      </c>
      <c r="BT861" s="60">
        <v>2860.8723306024021</v>
      </c>
      <c r="BU861" s="60">
        <v>2860.8723306024021</v>
      </c>
      <c r="BV861" s="60">
        <v>3527.8737654685938</v>
      </c>
      <c r="BW861" s="60">
        <v>4194.8752003347854</v>
      </c>
      <c r="BX861" s="60">
        <v>4861.876635200977</v>
      </c>
      <c r="BY861" s="60">
        <v>5528.8780700671687</v>
      </c>
      <c r="BZ861" s="60">
        <v>6195.8795049333603</v>
      </c>
      <c r="CA861" s="60">
        <v>6862.8809397995519</v>
      </c>
      <c r="CB861" s="60">
        <v>7529.8823746657436</v>
      </c>
      <c r="CC861" s="60">
        <v>8196.8838095319352</v>
      </c>
      <c r="CD861" s="60">
        <v>8863.8852443981268</v>
      </c>
      <c r="CE861" s="60">
        <v>9530.8866792643184</v>
      </c>
      <c r="CF861" s="60">
        <v>10197.88811413051</v>
      </c>
      <c r="CG861" s="60">
        <v>10864.889548996702</v>
      </c>
      <c r="CH861" s="60">
        <v>10864.889548996702</v>
      </c>
    </row>
    <row r="862" spans="1:86">
      <c r="A862" s="57" t="s">
        <v>86</v>
      </c>
      <c r="B862" s="58" t="s">
        <v>723</v>
      </c>
      <c r="C862" s="59" t="s">
        <v>129</v>
      </c>
      <c r="D862" s="58" t="s">
        <v>109</v>
      </c>
      <c r="E862" s="58" t="s">
        <v>129</v>
      </c>
      <c r="F862" s="65"/>
      <c r="G862" s="58" t="s">
        <v>130</v>
      </c>
      <c r="H862" s="63">
        <v>353</v>
      </c>
      <c r="I862" s="60">
        <v>3392.91</v>
      </c>
      <c r="J862" s="60">
        <v>4662.7999999999993</v>
      </c>
      <c r="K862" s="60">
        <v>6567.1100000000006</v>
      </c>
      <c r="L862" s="60">
        <v>7338.7</v>
      </c>
      <c r="M862" s="60">
        <v>5015.04</v>
      </c>
      <c r="N862" s="60">
        <v>4693.49</v>
      </c>
      <c r="O862" s="60">
        <v>5447.38</v>
      </c>
      <c r="P862" s="60">
        <v>5805.79</v>
      </c>
      <c r="Q862" s="60">
        <v>0</v>
      </c>
      <c r="R862" s="60">
        <v>0</v>
      </c>
      <c r="S862" s="60">
        <v>0</v>
      </c>
      <c r="T862" s="60">
        <v>0</v>
      </c>
      <c r="U862" s="60">
        <v>0</v>
      </c>
      <c r="V862" s="60">
        <v>0</v>
      </c>
      <c r="W862" s="60">
        <v>0</v>
      </c>
      <c r="X862" s="60">
        <v>0</v>
      </c>
      <c r="Y862" s="60">
        <v>0</v>
      </c>
      <c r="Z862" s="60">
        <v>0</v>
      </c>
      <c r="AA862" s="60">
        <v>0</v>
      </c>
      <c r="AB862" s="60">
        <v>0</v>
      </c>
      <c r="AC862" s="60">
        <v>0</v>
      </c>
      <c r="AD862" s="60">
        <v>0</v>
      </c>
      <c r="AE862" s="60">
        <v>0</v>
      </c>
      <c r="AF862" s="60">
        <v>0</v>
      </c>
      <c r="AG862" s="60">
        <v>0</v>
      </c>
      <c r="AH862" s="60">
        <v>0</v>
      </c>
      <c r="AI862" s="60">
        <v>0</v>
      </c>
      <c r="AJ862" s="60">
        <v>0</v>
      </c>
      <c r="AK862" s="60">
        <v>0</v>
      </c>
      <c r="AL862" s="60">
        <v>0</v>
      </c>
      <c r="AM862" s="60">
        <v>0</v>
      </c>
      <c r="AN862" s="60">
        <v>0</v>
      </c>
      <c r="AO862" s="60">
        <v>0</v>
      </c>
      <c r="AP862" s="60">
        <v>0</v>
      </c>
      <c r="AQ862" s="60">
        <v>0</v>
      </c>
      <c r="AR862" s="60">
        <v>0</v>
      </c>
      <c r="AS862" s="60">
        <v>0</v>
      </c>
      <c r="AT862" s="60">
        <v>0</v>
      </c>
      <c r="AU862" s="60">
        <v>0</v>
      </c>
      <c r="AV862" s="60">
        <v>0</v>
      </c>
      <c r="AW862" s="60">
        <v>0</v>
      </c>
      <c r="AX862" s="60">
        <v>0</v>
      </c>
      <c r="AY862" s="60">
        <v>0</v>
      </c>
      <c r="AZ862" s="60">
        <v>0</v>
      </c>
      <c r="BA862" s="60">
        <v>0</v>
      </c>
      <c r="BB862" s="60">
        <v>0</v>
      </c>
      <c r="BC862" s="60">
        <v>0</v>
      </c>
      <c r="BD862" s="60">
        <v>0</v>
      </c>
      <c r="BE862" s="60">
        <v>0</v>
      </c>
      <c r="BF862" s="60">
        <v>0</v>
      </c>
      <c r="BG862" s="60">
        <v>0</v>
      </c>
      <c r="BH862" s="60">
        <v>0</v>
      </c>
      <c r="BI862" s="60">
        <v>0</v>
      </c>
      <c r="BJ862" s="60">
        <v>0</v>
      </c>
      <c r="BK862" s="60">
        <v>0</v>
      </c>
      <c r="BL862" s="60">
        <v>0</v>
      </c>
      <c r="BM862" s="60">
        <v>0</v>
      </c>
      <c r="BN862" s="60">
        <v>0</v>
      </c>
      <c r="BO862" s="60">
        <v>0</v>
      </c>
      <c r="BP862" s="60">
        <v>0</v>
      </c>
      <c r="BQ862" s="60">
        <v>0</v>
      </c>
      <c r="BR862" s="60">
        <v>0</v>
      </c>
      <c r="BS862" s="60">
        <v>0</v>
      </c>
      <c r="BT862" s="60">
        <v>0</v>
      </c>
      <c r="BU862" s="60">
        <v>0</v>
      </c>
      <c r="BV862" s="60">
        <v>0</v>
      </c>
      <c r="BW862" s="60">
        <v>0</v>
      </c>
      <c r="BX862" s="60">
        <v>0</v>
      </c>
      <c r="BY862" s="60">
        <v>0</v>
      </c>
      <c r="BZ862" s="60">
        <v>0</v>
      </c>
      <c r="CA862" s="60">
        <v>0</v>
      </c>
      <c r="CB862" s="60">
        <v>0</v>
      </c>
      <c r="CC862" s="60">
        <v>0</v>
      </c>
      <c r="CD862" s="60">
        <v>0</v>
      </c>
      <c r="CE862" s="60">
        <v>0</v>
      </c>
      <c r="CF862" s="60">
        <v>0</v>
      </c>
      <c r="CG862" s="60">
        <v>0</v>
      </c>
      <c r="CH862" s="60">
        <v>0</v>
      </c>
    </row>
    <row r="863" spans="1:86">
      <c r="A863" s="57" t="s">
        <v>86</v>
      </c>
      <c r="B863" s="58" t="s">
        <v>723</v>
      </c>
      <c r="C863" s="59" t="s">
        <v>129</v>
      </c>
      <c r="D863" s="58" t="s">
        <v>109</v>
      </c>
      <c r="E863" s="58"/>
      <c r="F863" s="65"/>
      <c r="G863" s="58" t="s">
        <v>130</v>
      </c>
      <c r="H863" s="63">
        <v>353</v>
      </c>
      <c r="I863" s="60">
        <v>15070.880000000001</v>
      </c>
      <c r="J863" s="60">
        <v>15043.62</v>
      </c>
      <c r="K863" s="60">
        <v>16550.72</v>
      </c>
      <c r="L863" s="60">
        <v>18672.29</v>
      </c>
      <c r="M863" s="60">
        <v>13784.96</v>
      </c>
      <c r="N863" s="60">
        <v>15381.51</v>
      </c>
      <c r="O863" s="60">
        <v>14324.190000000002</v>
      </c>
      <c r="P863" s="60">
        <v>14087.239999999994</v>
      </c>
      <c r="Q863" s="60">
        <v>11868.629999999997</v>
      </c>
      <c r="R863" s="60">
        <v>11763.969999999998</v>
      </c>
      <c r="S863" s="60">
        <v>13931.399999999998</v>
      </c>
      <c r="T863" s="60">
        <v>11623.309999999996</v>
      </c>
      <c r="U863" s="60">
        <v>11623.309999999996</v>
      </c>
      <c r="V863" s="60">
        <v>13081.003303949996</v>
      </c>
      <c r="W863" s="60">
        <v>14332.773028699996</v>
      </c>
      <c r="X863" s="60">
        <v>0</v>
      </c>
      <c r="Y863" s="60">
        <v>2083.4013438500001</v>
      </c>
      <c r="Z863" s="60">
        <v>4109.4654374000002</v>
      </c>
      <c r="AA863" s="60">
        <v>0</v>
      </c>
      <c r="AB863" s="60">
        <v>2216.5139268500002</v>
      </c>
      <c r="AC863" s="60">
        <v>4303.7638614000007</v>
      </c>
      <c r="AD863" s="60">
        <v>0</v>
      </c>
      <c r="AE863" s="60">
        <v>5379.8742355499999</v>
      </c>
      <c r="AF863" s="60">
        <v>8197.7768135999995</v>
      </c>
      <c r="AG863" s="60">
        <v>0</v>
      </c>
      <c r="AH863" s="60">
        <v>0</v>
      </c>
      <c r="AI863" s="60">
        <v>3626.6763847000002</v>
      </c>
      <c r="AJ863" s="60">
        <v>6892.4681411000001</v>
      </c>
      <c r="AK863" s="60">
        <v>0</v>
      </c>
      <c r="AL863" s="60">
        <v>2382.9547849999999</v>
      </c>
      <c r="AM863" s="60">
        <v>4642.3288835999992</v>
      </c>
      <c r="AN863" s="60">
        <v>0</v>
      </c>
      <c r="AO863" s="60">
        <v>2525.9703171000001</v>
      </c>
      <c r="AP863" s="60">
        <v>12499.29745</v>
      </c>
      <c r="AQ863" s="60">
        <v>0</v>
      </c>
      <c r="AR863" s="60">
        <v>1878.8841543999999</v>
      </c>
      <c r="AS863" s="60">
        <v>3595.3656560999998</v>
      </c>
      <c r="AT863" s="60">
        <v>0</v>
      </c>
      <c r="AU863" s="60">
        <v>0</v>
      </c>
      <c r="AV863" s="60">
        <v>3337.7510524163731</v>
      </c>
      <c r="AW863" s="60">
        <v>6343.3679632283647</v>
      </c>
      <c r="AX863" s="60">
        <v>0</v>
      </c>
      <c r="AY863" s="60">
        <v>2193.1126457957503</v>
      </c>
      <c r="AZ863" s="60">
        <v>4272.4898704135612</v>
      </c>
      <c r="BA863" s="60">
        <v>0</v>
      </c>
      <c r="BB863" s="60">
        <v>2324.7346026906303</v>
      </c>
      <c r="BC863" s="60">
        <v>11503.51969483868</v>
      </c>
      <c r="BD863" s="60">
        <v>0</v>
      </c>
      <c r="BE863" s="60">
        <v>1729.1996578944297</v>
      </c>
      <c r="BF863" s="60">
        <v>3308.9347461759094</v>
      </c>
      <c r="BG863" s="60">
        <v>0</v>
      </c>
      <c r="BH863" s="60">
        <v>0</v>
      </c>
      <c r="BI863" s="60">
        <v>3125.126958402695</v>
      </c>
      <c r="BJ863" s="60">
        <v>5939.2776506209011</v>
      </c>
      <c r="BK863" s="60">
        <v>0</v>
      </c>
      <c r="BL863" s="60">
        <v>2053.4052254221792</v>
      </c>
      <c r="BM863" s="60">
        <v>4000.3202946683487</v>
      </c>
      <c r="BN863" s="60">
        <v>0</v>
      </c>
      <c r="BO863" s="60">
        <v>2176.6424948740514</v>
      </c>
      <c r="BP863" s="60">
        <v>10770.713258806596</v>
      </c>
      <c r="BQ863" s="60">
        <v>0</v>
      </c>
      <c r="BR863" s="60">
        <v>1619.044794678256</v>
      </c>
      <c r="BS863" s="60">
        <v>3098.1463316095533</v>
      </c>
      <c r="BT863" s="60">
        <v>0</v>
      </c>
      <c r="BU863" s="60">
        <v>0</v>
      </c>
      <c r="BV863" s="60">
        <v>2576.9764922466884</v>
      </c>
      <c r="BW863" s="60">
        <v>4897.5222735907792</v>
      </c>
      <c r="BX863" s="60">
        <v>0</v>
      </c>
      <c r="BY863" s="60">
        <v>1693.2358478242695</v>
      </c>
      <c r="BZ863" s="60">
        <v>3298.6600218272879</v>
      </c>
      <c r="CA863" s="60">
        <v>0</v>
      </c>
      <c r="CB863" s="60">
        <v>1794.8571741170313</v>
      </c>
      <c r="CC863" s="60">
        <v>8881.5191325413598</v>
      </c>
      <c r="CD863" s="60">
        <v>0</v>
      </c>
      <c r="CE863" s="60">
        <v>1335.0626810735184</v>
      </c>
      <c r="CF863" s="60">
        <v>2554.7282949998335</v>
      </c>
      <c r="CG863" s="60">
        <v>0</v>
      </c>
      <c r="CH863" s="60">
        <v>0</v>
      </c>
    </row>
    <row r="864" spans="1:86">
      <c r="A864" s="57" t="s">
        <v>86</v>
      </c>
      <c r="B864" s="58" t="s">
        <v>723</v>
      </c>
      <c r="C864" s="59" t="s">
        <v>129</v>
      </c>
      <c r="D864" s="58" t="s">
        <v>109</v>
      </c>
      <c r="E864" s="58"/>
      <c r="F864" s="65"/>
      <c r="G864" s="58" t="s">
        <v>130</v>
      </c>
      <c r="H864" s="63">
        <v>353</v>
      </c>
      <c r="I864" s="60">
        <v>0</v>
      </c>
      <c r="J864" s="60">
        <v>0</v>
      </c>
      <c r="K864" s="60">
        <v>0</v>
      </c>
      <c r="L864" s="60">
        <v>0</v>
      </c>
      <c r="M864" s="60">
        <v>0</v>
      </c>
      <c r="N864" s="60">
        <v>0</v>
      </c>
      <c r="O864" s="60">
        <v>0</v>
      </c>
      <c r="P864" s="60">
        <v>0</v>
      </c>
      <c r="Q864" s="60">
        <v>0</v>
      </c>
      <c r="R864" s="60">
        <v>0</v>
      </c>
      <c r="S864" s="60">
        <v>0</v>
      </c>
      <c r="T864" s="60">
        <v>0</v>
      </c>
      <c r="U864" s="60">
        <v>0</v>
      </c>
      <c r="V864" s="60">
        <v>833.33333333333303</v>
      </c>
      <c r="W864" s="60">
        <v>1666.6666666666661</v>
      </c>
      <c r="X864" s="60">
        <v>2499.9999999999991</v>
      </c>
      <c r="Y864" s="60">
        <v>3333.3333333333321</v>
      </c>
      <c r="Z864" s="60">
        <v>4166.6666666666652</v>
      </c>
      <c r="AA864" s="60">
        <v>4999.9999999999982</v>
      </c>
      <c r="AB864" s="60">
        <v>5833.3333333333312</v>
      </c>
      <c r="AC864" s="60">
        <v>6666.6666666666642</v>
      </c>
      <c r="AD864" s="60">
        <v>7499.9999999999973</v>
      </c>
      <c r="AE864" s="60">
        <v>8333.3333333333303</v>
      </c>
      <c r="AF864" s="60">
        <v>9166.6666666666642</v>
      </c>
      <c r="AG864" s="60">
        <v>0</v>
      </c>
      <c r="AH864" s="60">
        <v>0</v>
      </c>
      <c r="AI864" s="60">
        <v>1666.6666667</v>
      </c>
      <c r="AJ864" s="60">
        <v>3333.3333333999999</v>
      </c>
      <c r="AK864" s="60">
        <v>5000.0000000999999</v>
      </c>
      <c r="AL864" s="60">
        <v>6666.6666667999998</v>
      </c>
      <c r="AM864" s="60">
        <v>8333.3333334999988</v>
      </c>
      <c r="AN864" s="60">
        <v>10000.000000199998</v>
      </c>
      <c r="AO864" s="60">
        <v>11666.666666899997</v>
      </c>
      <c r="AP864" s="60">
        <v>13333.333333599996</v>
      </c>
      <c r="AQ864" s="60">
        <v>15000.000000299995</v>
      </c>
      <c r="AR864" s="60">
        <v>16666.666666999994</v>
      </c>
      <c r="AS864" s="60">
        <v>18333.333333699993</v>
      </c>
      <c r="AT864" s="60">
        <v>0</v>
      </c>
      <c r="AU864" s="60">
        <v>0</v>
      </c>
      <c r="AV864" s="60">
        <v>3333.3333333333335</v>
      </c>
      <c r="AW864" s="60">
        <v>6666.666666666667</v>
      </c>
      <c r="AX864" s="60">
        <v>10000</v>
      </c>
      <c r="AY864" s="60">
        <v>13333.333333333334</v>
      </c>
      <c r="AZ864" s="60">
        <v>16666.666666666668</v>
      </c>
      <c r="BA864" s="60">
        <v>20000</v>
      </c>
      <c r="BB864" s="60">
        <v>23333.333333333332</v>
      </c>
      <c r="BC864" s="60">
        <v>26666.666666666664</v>
      </c>
      <c r="BD864" s="60">
        <v>29999.999999999996</v>
      </c>
      <c r="BE864" s="60">
        <v>33333.333333333328</v>
      </c>
      <c r="BF864" s="60">
        <v>36666.666666666664</v>
      </c>
      <c r="BG864" s="60">
        <v>0</v>
      </c>
      <c r="BH864" s="60">
        <v>0</v>
      </c>
      <c r="BI864" s="60">
        <v>0</v>
      </c>
      <c r="BJ864" s="60">
        <v>0</v>
      </c>
      <c r="BK864" s="60">
        <v>0</v>
      </c>
      <c r="BL864" s="60">
        <v>0</v>
      </c>
      <c r="BM864" s="60">
        <v>0</v>
      </c>
      <c r="BN864" s="60">
        <v>0</v>
      </c>
      <c r="BO864" s="60">
        <v>0</v>
      </c>
      <c r="BP864" s="60">
        <v>0</v>
      </c>
      <c r="BQ864" s="60">
        <v>0</v>
      </c>
      <c r="BR864" s="60">
        <v>0</v>
      </c>
      <c r="BS864" s="60">
        <v>0</v>
      </c>
      <c r="BT864" s="60">
        <v>0</v>
      </c>
      <c r="BU864" s="60">
        <v>0</v>
      </c>
      <c r="BV864" s="60">
        <v>0</v>
      </c>
      <c r="BW864" s="60">
        <v>0</v>
      </c>
      <c r="BX864" s="60">
        <v>0</v>
      </c>
      <c r="BY864" s="60">
        <v>0</v>
      </c>
      <c r="BZ864" s="60">
        <v>0</v>
      </c>
      <c r="CA864" s="60">
        <v>0</v>
      </c>
      <c r="CB864" s="60">
        <v>0</v>
      </c>
      <c r="CC864" s="60">
        <v>0</v>
      </c>
      <c r="CD864" s="60">
        <v>0</v>
      </c>
      <c r="CE864" s="60">
        <v>0</v>
      </c>
      <c r="CF864" s="60">
        <v>0</v>
      </c>
      <c r="CG864" s="60">
        <v>0</v>
      </c>
      <c r="CH864" s="60">
        <v>0</v>
      </c>
    </row>
    <row r="865" spans="1:86">
      <c r="A865" s="57" t="s">
        <v>86</v>
      </c>
      <c r="B865" s="58" t="s">
        <v>723</v>
      </c>
      <c r="C865" s="59" t="s">
        <v>129</v>
      </c>
      <c r="D865" s="58" t="s">
        <v>109</v>
      </c>
      <c r="E865" s="58"/>
      <c r="F865" s="65"/>
      <c r="G865" s="58" t="s">
        <v>130</v>
      </c>
      <c r="H865" s="63">
        <v>353</v>
      </c>
      <c r="I865" s="60">
        <v>0</v>
      </c>
      <c r="J865" s="60">
        <v>0</v>
      </c>
      <c r="K865" s="60">
        <v>0</v>
      </c>
      <c r="L865" s="60">
        <v>0</v>
      </c>
      <c r="M865" s="60">
        <v>0</v>
      </c>
      <c r="N865" s="60">
        <v>0</v>
      </c>
      <c r="O865" s="60">
        <v>0</v>
      </c>
      <c r="P865" s="60">
        <v>0</v>
      </c>
      <c r="Q865" s="60">
        <v>0</v>
      </c>
      <c r="R865" s="60">
        <v>0</v>
      </c>
      <c r="S865" s="60">
        <v>0</v>
      </c>
      <c r="T865" s="60">
        <v>0</v>
      </c>
      <c r="U865" s="60">
        <v>0</v>
      </c>
      <c r="V865" s="60">
        <v>0</v>
      </c>
      <c r="W865" s="60">
        <v>0</v>
      </c>
      <c r="X865" s="60">
        <v>0</v>
      </c>
      <c r="Y865" s="60">
        <v>0</v>
      </c>
      <c r="Z865" s="60">
        <v>0</v>
      </c>
      <c r="AA865" s="60">
        <v>0</v>
      </c>
      <c r="AB865" s="60">
        <v>0</v>
      </c>
      <c r="AC865" s="60">
        <v>0</v>
      </c>
      <c r="AD865" s="60">
        <v>0</v>
      </c>
      <c r="AE865" s="60">
        <v>0</v>
      </c>
      <c r="AF865" s="60">
        <v>0</v>
      </c>
      <c r="AG865" s="60">
        <v>0</v>
      </c>
      <c r="AH865" s="60">
        <v>0</v>
      </c>
      <c r="AI865" s="60">
        <v>0</v>
      </c>
      <c r="AJ865" s="60">
        <v>0</v>
      </c>
      <c r="AK865" s="60">
        <v>0</v>
      </c>
      <c r="AL865" s="60">
        <v>0</v>
      </c>
      <c r="AM865" s="60">
        <v>0</v>
      </c>
      <c r="AN865" s="60">
        <v>0</v>
      </c>
      <c r="AO865" s="60">
        <v>0</v>
      </c>
      <c r="AP865" s="60">
        <v>0</v>
      </c>
      <c r="AQ865" s="60">
        <v>0</v>
      </c>
      <c r="AR865" s="60">
        <v>0</v>
      </c>
      <c r="AS865" s="60">
        <v>0</v>
      </c>
      <c r="AT865" s="60">
        <v>0</v>
      </c>
      <c r="AU865" s="60">
        <v>0</v>
      </c>
      <c r="AV865" s="60">
        <v>6.5195833333333333</v>
      </c>
      <c r="AW865" s="60">
        <v>13.039166666666667</v>
      </c>
      <c r="AX865" s="60">
        <v>19.55875</v>
      </c>
      <c r="AY865" s="60">
        <v>26.078333333333333</v>
      </c>
      <c r="AZ865" s="60">
        <v>32.597916666666663</v>
      </c>
      <c r="BA865" s="60">
        <v>39.117499999999993</v>
      </c>
      <c r="BB865" s="60">
        <v>45.637083333333322</v>
      </c>
      <c r="BC865" s="60">
        <v>52.156666666666652</v>
      </c>
      <c r="BD865" s="60">
        <v>58.676249999999982</v>
      </c>
      <c r="BE865" s="60">
        <v>65.195833333333312</v>
      </c>
      <c r="BF865" s="60">
        <v>71.715416666666641</v>
      </c>
      <c r="BG865" s="60">
        <v>78.234999999999999</v>
      </c>
      <c r="BH865" s="60">
        <v>78.234999999999999</v>
      </c>
      <c r="BI865" s="60">
        <v>117.8608</v>
      </c>
      <c r="BJ865" s="60">
        <v>157.48660000000001</v>
      </c>
      <c r="BK865" s="60">
        <v>197.11240000000001</v>
      </c>
      <c r="BL865" s="60">
        <v>236.73820000000001</v>
      </c>
      <c r="BM865" s="60">
        <v>276.36400000000003</v>
      </c>
      <c r="BN865" s="60">
        <v>315.98980000000006</v>
      </c>
      <c r="BO865" s="60">
        <v>355.61560000000009</v>
      </c>
      <c r="BP865" s="60">
        <v>395.24140000000011</v>
      </c>
      <c r="BQ865" s="60">
        <v>434.86720000000014</v>
      </c>
      <c r="BR865" s="60">
        <v>474.49300000000017</v>
      </c>
      <c r="BS865" s="60">
        <v>514.11880000000019</v>
      </c>
      <c r="BT865" s="60">
        <v>553.7446000000001</v>
      </c>
      <c r="BU865" s="60">
        <v>553.7446000000001</v>
      </c>
      <c r="BV865" s="60">
        <v>1261.9875999999999</v>
      </c>
      <c r="BW865" s="60">
        <v>1970.2305999999999</v>
      </c>
      <c r="BX865" s="60">
        <v>2678.4735999999998</v>
      </c>
      <c r="BY865" s="60">
        <v>3386.7165999999997</v>
      </c>
      <c r="BZ865" s="60">
        <v>4094.9595999999997</v>
      </c>
      <c r="CA865" s="60">
        <v>4803.2025999999996</v>
      </c>
      <c r="CB865" s="60">
        <v>5511.4455999999991</v>
      </c>
      <c r="CC865" s="60">
        <v>6219.6885999999995</v>
      </c>
      <c r="CD865" s="60">
        <v>6927.9315999999999</v>
      </c>
      <c r="CE865" s="60">
        <v>7636.1746000000003</v>
      </c>
      <c r="CF865" s="60">
        <v>8344.4176000000007</v>
      </c>
      <c r="CG865" s="60">
        <v>9052.6605999999992</v>
      </c>
      <c r="CH865" s="60">
        <v>9052.6605999999992</v>
      </c>
    </row>
    <row r="866" spans="1:86">
      <c r="A866" s="57" t="s">
        <v>86</v>
      </c>
      <c r="B866" s="58" t="s">
        <v>723</v>
      </c>
      <c r="C866" s="59" t="s">
        <v>129</v>
      </c>
      <c r="D866" s="58" t="s">
        <v>109</v>
      </c>
      <c r="E866" s="58"/>
      <c r="F866" s="65"/>
      <c r="G866" s="58" t="s">
        <v>130</v>
      </c>
      <c r="H866" s="63">
        <v>353</v>
      </c>
      <c r="I866" s="60">
        <v>0</v>
      </c>
      <c r="J866" s="60">
        <v>0</v>
      </c>
      <c r="K866" s="60">
        <v>0</v>
      </c>
      <c r="L866" s="60">
        <v>0</v>
      </c>
      <c r="M866" s="60">
        <v>0</v>
      </c>
      <c r="N866" s="60">
        <v>0</v>
      </c>
      <c r="O866" s="60">
        <v>0</v>
      </c>
      <c r="P866" s="60">
        <v>0</v>
      </c>
      <c r="Q866" s="60">
        <v>0</v>
      </c>
      <c r="R866" s="60">
        <v>0.14000000000000001</v>
      </c>
      <c r="S866" s="60">
        <v>0.18</v>
      </c>
      <c r="T866" s="60">
        <v>0.18</v>
      </c>
      <c r="U866" s="60">
        <v>0.18</v>
      </c>
      <c r="V866" s="60">
        <v>40.611019999999996</v>
      </c>
      <c r="W866" s="60">
        <v>77.333020000000005</v>
      </c>
      <c r="X866" s="60">
        <v>220.30391</v>
      </c>
      <c r="Y866" s="60">
        <v>379.7199</v>
      </c>
      <c r="Z866" s="60">
        <v>556.38234669999997</v>
      </c>
      <c r="AA866" s="60">
        <v>738.51501339999993</v>
      </c>
      <c r="AB866" s="60">
        <v>925.18259679999994</v>
      </c>
      <c r="AC866" s="60">
        <v>1115.4112800999999</v>
      </c>
      <c r="AD866" s="60">
        <v>1262.7589435</v>
      </c>
      <c r="AE866" s="60">
        <v>1336.1874602</v>
      </c>
      <c r="AF866" s="60">
        <v>1405.2079436000001</v>
      </c>
      <c r="AG866" s="60">
        <v>1474.2356503000001</v>
      </c>
      <c r="AH866" s="60">
        <v>1474.2356503000001</v>
      </c>
      <c r="AI866" s="60">
        <v>1545.7596103000001</v>
      </c>
      <c r="AJ866" s="60">
        <v>1593.4614603</v>
      </c>
      <c r="AK866" s="60">
        <v>1748.4896503</v>
      </c>
      <c r="AL866" s="60">
        <v>2182.3579003</v>
      </c>
      <c r="AM866" s="60">
        <v>2498.9847703</v>
      </c>
      <c r="AN866" s="60">
        <v>9684.6060803</v>
      </c>
      <c r="AO866" s="60">
        <v>13405.5035403</v>
      </c>
      <c r="AP866" s="60">
        <v>13488.797440300001</v>
      </c>
      <c r="AQ866" s="60">
        <v>13551.968210300001</v>
      </c>
      <c r="AR866" s="60">
        <v>13575.664310300001</v>
      </c>
      <c r="AS866" s="60">
        <v>0</v>
      </c>
      <c r="AT866" s="60">
        <v>0</v>
      </c>
      <c r="AU866" s="60">
        <v>0</v>
      </c>
      <c r="AV866" s="60">
        <v>0</v>
      </c>
      <c r="AW866" s="60">
        <v>0</v>
      </c>
      <c r="AX866" s="60">
        <v>0</v>
      </c>
      <c r="AY866" s="60">
        <v>0</v>
      </c>
      <c r="AZ866" s="60">
        <v>2.025937027695E-2</v>
      </c>
      <c r="BA866" s="60">
        <v>0.4800313497973</v>
      </c>
      <c r="BB866" s="60">
        <v>0.71811297377539995</v>
      </c>
      <c r="BC866" s="60">
        <v>0.72344253396689995</v>
      </c>
      <c r="BD866" s="60">
        <v>0.72748451568535</v>
      </c>
      <c r="BE866" s="60">
        <v>0.72900071064384997</v>
      </c>
      <c r="BF866" s="60">
        <v>0.72917175982479998</v>
      </c>
      <c r="BG866" s="60">
        <v>0.72934450253774996</v>
      </c>
      <c r="BH866" s="60">
        <v>0.72934450253774996</v>
      </c>
      <c r="BI866" s="60">
        <v>0.72934450253774996</v>
      </c>
      <c r="BJ866" s="60">
        <v>0.72934450253774996</v>
      </c>
      <c r="BK866" s="60">
        <v>0.72934450253774996</v>
      </c>
      <c r="BL866" s="60">
        <v>0.72934450253774996</v>
      </c>
      <c r="BM866" s="60">
        <v>0.72934450253774996</v>
      </c>
      <c r="BN866" s="60">
        <v>0.72934450253774996</v>
      </c>
      <c r="BO866" s="60">
        <v>0.72934450253774996</v>
      </c>
      <c r="BP866" s="60">
        <v>0.72934450253774996</v>
      </c>
      <c r="BQ866" s="60">
        <v>0.72934450253774996</v>
      </c>
      <c r="BR866" s="60">
        <v>0.72934450253774996</v>
      </c>
      <c r="BS866" s="60">
        <v>0.72934450253774996</v>
      </c>
      <c r="BT866" s="60">
        <v>0.72934450253774996</v>
      </c>
      <c r="BU866" s="60">
        <v>0.72934450253774996</v>
      </c>
      <c r="BV866" s="60">
        <v>0.72934450253774996</v>
      </c>
      <c r="BW866" s="60">
        <v>0.72934450253774996</v>
      </c>
      <c r="BX866" s="60">
        <v>0.72934450253774996</v>
      </c>
      <c r="BY866" s="60">
        <v>0.72934450253774996</v>
      </c>
      <c r="BZ866" s="60">
        <v>0.72934450253774996</v>
      </c>
      <c r="CA866" s="60">
        <v>0.72934450253774996</v>
      </c>
      <c r="CB866" s="60">
        <v>0.72934450253774996</v>
      </c>
      <c r="CC866" s="60">
        <v>0.72934450253774996</v>
      </c>
      <c r="CD866" s="60">
        <v>0.72934450253774996</v>
      </c>
      <c r="CE866" s="60">
        <v>0.72934450253774996</v>
      </c>
      <c r="CF866" s="60">
        <v>0.72934450253774996</v>
      </c>
      <c r="CG866" s="60">
        <v>0.72934450253774996</v>
      </c>
      <c r="CH866" s="60">
        <v>0.72934450253774996</v>
      </c>
    </row>
    <row r="867" spans="1:86">
      <c r="A867" s="57" t="s">
        <v>86</v>
      </c>
      <c r="B867" s="58" t="s">
        <v>723</v>
      </c>
      <c r="C867" s="59" t="s">
        <v>129</v>
      </c>
      <c r="D867" s="58" t="s">
        <v>109</v>
      </c>
      <c r="E867" s="58"/>
      <c r="F867" s="65"/>
      <c r="G867" s="58" t="s">
        <v>130</v>
      </c>
      <c r="H867" s="63">
        <v>353</v>
      </c>
      <c r="I867" s="60">
        <v>0</v>
      </c>
      <c r="J867" s="60">
        <v>0</v>
      </c>
      <c r="K867" s="60">
        <v>0</v>
      </c>
      <c r="L867" s="60">
        <v>0</v>
      </c>
      <c r="M867" s="60">
        <v>0</v>
      </c>
      <c r="N867" s="60">
        <v>0</v>
      </c>
      <c r="O867" s="60">
        <v>0</v>
      </c>
      <c r="P867" s="60">
        <v>0</v>
      </c>
      <c r="Q867" s="60">
        <v>0</v>
      </c>
      <c r="R867" s="60">
        <v>0</v>
      </c>
      <c r="S867" s="60">
        <v>0</v>
      </c>
      <c r="T867" s="60">
        <v>0</v>
      </c>
      <c r="U867" s="60">
        <v>0</v>
      </c>
      <c r="V867" s="60">
        <v>0</v>
      </c>
      <c r="W867" s="60">
        <v>0</v>
      </c>
      <c r="X867" s="60">
        <v>0</v>
      </c>
      <c r="Y867" s="60">
        <v>0</v>
      </c>
      <c r="Z867" s="60">
        <v>0</v>
      </c>
      <c r="AA867" s="60">
        <v>0</v>
      </c>
      <c r="AB867" s="60">
        <v>0</v>
      </c>
      <c r="AC867" s="60">
        <v>0</v>
      </c>
      <c r="AD867" s="60">
        <v>0</v>
      </c>
      <c r="AE867" s="60">
        <v>56.836750799999997</v>
      </c>
      <c r="AF867" s="60">
        <v>123.1571424</v>
      </c>
      <c r="AG867" s="60">
        <v>167.08106040000001</v>
      </c>
      <c r="AH867" s="60">
        <v>167.08106040000001</v>
      </c>
      <c r="AI867" s="60">
        <v>173.27821220000001</v>
      </c>
      <c r="AJ867" s="60">
        <v>184.22341740000002</v>
      </c>
      <c r="AK867" s="60">
        <v>307.96682630000004</v>
      </c>
      <c r="AL867" s="60">
        <v>644.69405740000002</v>
      </c>
      <c r="AM867" s="60">
        <v>980.7026085</v>
      </c>
      <c r="AN867" s="60">
        <v>1104.4973047999999</v>
      </c>
      <c r="AO867" s="60">
        <v>1108.6785625</v>
      </c>
      <c r="AP867" s="60">
        <v>1112.8097502000001</v>
      </c>
      <c r="AQ867" s="60">
        <v>1116.6241199000001</v>
      </c>
      <c r="AR867" s="60">
        <v>1121.0463364000002</v>
      </c>
      <c r="AS867" s="60">
        <v>1124.7037371000001</v>
      </c>
      <c r="AT867" s="60">
        <v>1163.5922768</v>
      </c>
      <c r="AU867" s="60">
        <v>1163.5922768</v>
      </c>
      <c r="AV867" s="60">
        <v>1269.3143661304432</v>
      </c>
      <c r="AW867" s="60">
        <v>1456.0372348351329</v>
      </c>
      <c r="AX867" s="60">
        <v>3567.0734256509459</v>
      </c>
      <c r="AY867" s="60">
        <v>9311.5682444396334</v>
      </c>
      <c r="AZ867" s="60">
        <v>15043.80253555172</v>
      </c>
      <c r="BA867" s="60">
        <v>17155.713678484139</v>
      </c>
      <c r="BB867" s="60">
        <v>17227.045043979011</v>
      </c>
      <c r="BC867" s="60">
        <v>17297.522225941899</v>
      </c>
      <c r="BD867" s="60">
        <v>17362.594560326663</v>
      </c>
      <c r="BE867" s="60">
        <v>17438.036631610372</v>
      </c>
      <c r="BF867" s="60">
        <v>17500.431108299264</v>
      </c>
      <c r="BG867" s="60">
        <v>0</v>
      </c>
      <c r="BH867" s="60">
        <v>0</v>
      </c>
      <c r="BI867" s="60">
        <v>0</v>
      </c>
      <c r="BJ867" s="60">
        <v>0</v>
      </c>
      <c r="BK867" s="60">
        <v>0</v>
      </c>
      <c r="BL867" s="60">
        <v>0</v>
      </c>
      <c r="BM867" s="60">
        <v>0</v>
      </c>
      <c r="BN867" s="60">
        <v>0</v>
      </c>
      <c r="BO867" s="60">
        <v>1.0028704780872999E-2</v>
      </c>
      <c r="BP867" s="60">
        <v>1.9937317167445998E-2</v>
      </c>
      <c r="BQ867" s="60">
        <v>2.9086044749199E-2</v>
      </c>
      <c r="BR867" s="60">
        <v>3.9692686802284001E-2</v>
      </c>
      <c r="BS867" s="60">
        <v>4.8464925807226999E-2</v>
      </c>
      <c r="BT867" s="60">
        <v>0.14173851800704501</v>
      </c>
      <c r="BU867" s="60">
        <v>0.14173851800704501</v>
      </c>
      <c r="BV867" s="60">
        <v>0.14173851800704501</v>
      </c>
      <c r="BW867" s="60">
        <v>0.14173851800704501</v>
      </c>
      <c r="BX867" s="60">
        <v>0.14173851800704501</v>
      </c>
      <c r="BY867" s="60">
        <v>0.14173851800704501</v>
      </c>
      <c r="BZ867" s="60">
        <v>0.14173851800704501</v>
      </c>
      <c r="CA867" s="60">
        <v>0.14173851800704501</v>
      </c>
      <c r="CB867" s="60">
        <v>0.14173851800704501</v>
      </c>
      <c r="CC867" s="60">
        <v>0.14173851800704501</v>
      </c>
      <c r="CD867" s="60">
        <v>0.14173851800704501</v>
      </c>
      <c r="CE867" s="60">
        <v>0.14173851800704501</v>
      </c>
      <c r="CF867" s="60">
        <v>0.14173851800704501</v>
      </c>
      <c r="CG867" s="60">
        <v>0.14173851800704501</v>
      </c>
      <c r="CH867" s="60">
        <v>0.14173851800704501</v>
      </c>
    </row>
    <row r="868" spans="1:86">
      <c r="A868" s="57" t="s">
        <v>86</v>
      </c>
      <c r="B868" s="58" t="s">
        <v>723</v>
      </c>
      <c r="C868" s="59" t="s">
        <v>129</v>
      </c>
      <c r="D868" s="58" t="s">
        <v>109</v>
      </c>
      <c r="E868" s="58"/>
      <c r="F868" s="65"/>
      <c r="G868" s="58" t="s">
        <v>130</v>
      </c>
      <c r="H868" s="63">
        <v>353</v>
      </c>
      <c r="I868" s="60">
        <v>1230.7999999999997</v>
      </c>
      <c r="J868" s="60">
        <v>1402.85</v>
      </c>
      <c r="K868" s="60">
        <v>1583.2899999999997</v>
      </c>
      <c r="L868" s="60">
        <v>1575.64</v>
      </c>
      <c r="M868" s="60">
        <v>1696.1599999999994</v>
      </c>
      <c r="N868" s="60">
        <v>2082.6499999999996</v>
      </c>
      <c r="O868" s="60">
        <v>2333.9500000000003</v>
      </c>
      <c r="P868" s="60">
        <v>2489.2799999999997</v>
      </c>
      <c r="Q868" s="60">
        <v>2708.08</v>
      </c>
      <c r="R868" s="60">
        <v>2809.42</v>
      </c>
      <c r="S868" s="60">
        <v>2745.1999999999994</v>
      </c>
      <c r="T868" s="60">
        <v>2853.9599999999996</v>
      </c>
      <c r="U868" s="60">
        <v>2853.9599999999996</v>
      </c>
      <c r="V868" s="60">
        <v>4366.5405360999994</v>
      </c>
      <c r="W868" s="60">
        <v>7063.4130222999993</v>
      </c>
      <c r="X868" s="60">
        <v>0</v>
      </c>
      <c r="Y868" s="60">
        <v>2913.3728047</v>
      </c>
      <c r="Z868" s="60">
        <v>3895.2712738999999</v>
      </c>
      <c r="AA868" s="60">
        <v>0</v>
      </c>
      <c r="AB868" s="60">
        <v>42.100618599999997</v>
      </c>
      <c r="AC868" s="60">
        <v>83.2345866</v>
      </c>
      <c r="AD868" s="60">
        <v>0</v>
      </c>
      <c r="AE868" s="60">
        <v>81.985396199999997</v>
      </c>
      <c r="AF868" s="60">
        <v>141.01356559999999</v>
      </c>
      <c r="AG868" s="60">
        <v>0</v>
      </c>
      <c r="AH868" s="60">
        <v>0</v>
      </c>
      <c r="AI868" s="60">
        <v>1559.4051082999999</v>
      </c>
      <c r="AJ868" s="60">
        <v>3096.0919266000001</v>
      </c>
      <c r="AK868" s="60">
        <v>0</v>
      </c>
      <c r="AL868" s="60">
        <v>1576.5342482999999</v>
      </c>
      <c r="AM868" s="60">
        <v>3149.9177066000002</v>
      </c>
      <c r="AN868" s="60">
        <v>0</v>
      </c>
      <c r="AO868" s="60">
        <v>1558.7806433000001</v>
      </c>
      <c r="AP868" s="60">
        <v>3100.1172616000003</v>
      </c>
      <c r="AQ868" s="60">
        <v>0</v>
      </c>
      <c r="AR868" s="60">
        <v>1575.7584683</v>
      </c>
      <c r="AS868" s="60">
        <v>3153.2347766000003</v>
      </c>
      <c r="AT868" s="60">
        <v>0</v>
      </c>
      <c r="AU868" s="60">
        <v>0</v>
      </c>
      <c r="AV868" s="60">
        <v>1230.4256936025299</v>
      </c>
      <c r="AW868" s="60">
        <v>2700.2580721832101</v>
      </c>
      <c r="AX868" s="60">
        <v>0</v>
      </c>
      <c r="AY868" s="60">
        <v>1363.4581756190601</v>
      </c>
      <c r="AZ868" s="60">
        <v>2732.6880351775799</v>
      </c>
      <c r="BA868" s="60">
        <v>0</v>
      </c>
      <c r="BB868" s="60">
        <v>1668.60404140626</v>
      </c>
      <c r="BC868" s="60">
        <v>3385.7683436690299</v>
      </c>
      <c r="BD868" s="60">
        <v>0</v>
      </c>
      <c r="BE868" s="60">
        <v>1684.2081658811401</v>
      </c>
      <c r="BF868" s="60">
        <v>3466.6225625802999</v>
      </c>
      <c r="BG868" s="60">
        <v>0</v>
      </c>
      <c r="BH868" s="60">
        <v>0</v>
      </c>
      <c r="BI868" s="60">
        <v>0</v>
      </c>
      <c r="BJ868" s="60">
        <v>0</v>
      </c>
      <c r="BK868" s="60">
        <v>0</v>
      </c>
      <c r="BL868" s="60">
        <v>0</v>
      </c>
      <c r="BM868" s="60">
        <v>0</v>
      </c>
      <c r="BN868" s="60">
        <v>0</v>
      </c>
      <c r="BO868" s="60">
        <v>0</v>
      </c>
      <c r="BP868" s="60">
        <v>0</v>
      </c>
      <c r="BQ868" s="60">
        <v>0</v>
      </c>
      <c r="BR868" s="60">
        <v>0</v>
      </c>
      <c r="BS868" s="60">
        <v>0</v>
      </c>
      <c r="BT868" s="60">
        <v>0</v>
      </c>
      <c r="BU868" s="60">
        <v>0</v>
      </c>
      <c r="BV868" s="60">
        <v>0</v>
      </c>
      <c r="BW868" s="60">
        <v>0</v>
      </c>
      <c r="BX868" s="60">
        <v>0</v>
      </c>
      <c r="BY868" s="60">
        <v>0</v>
      </c>
      <c r="BZ868" s="60">
        <v>0</v>
      </c>
      <c r="CA868" s="60">
        <v>0</v>
      </c>
      <c r="CB868" s="60">
        <v>0</v>
      </c>
      <c r="CC868" s="60">
        <v>0</v>
      </c>
      <c r="CD868" s="60">
        <v>0</v>
      </c>
      <c r="CE868" s="60">
        <v>0</v>
      </c>
      <c r="CF868" s="60">
        <v>0</v>
      </c>
      <c r="CG868" s="60">
        <v>0</v>
      </c>
      <c r="CH868" s="60">
        <v>0</v>
      </c>
    </row>
    <row r="869" spans="1:86">
      <c r="A869" s="57" t="s">
        <v>86</v>
      </c>
      <c r="B869" s="58" t="s">
        <v>723</v>
      </c>
      <c r="C869" s="59" t="s">
        <v>129</v>
      </c>
      <c r="D869" s="58" t="s">
        <v>696</v>
      </c>
      <c r="E869" s="58"/>
      <c r="F869" s="65"/>
      <c r="G869" s="58" t="s">
        <v>697</v>
      </c>
      <c r="H869" s="63">
        <v>353</v>
      </c>
      <c r="I869" s="60">
        <v>152.65</v>
      </c>
      <c r="J869" s="60">
        <v>332.87</v>
      </c>
      <c r="K869" s="60">
        <v>375.19</v>
      </c>
      <c r="L869" s="60">
        <v>357.45</v>
      </c>
      <c r="M869" s="60">
        <v>471.70000000000005</v>
      </c>
      <c r="N869" s="60">
        <v>454.7</v>
      </c>
      <c r="O869" s="60">
        <v>473.65</v>
      </c>
      <c r="P869" s="60">
        <v>498.54999999999995</v>
      </c>
      <c r="Q869" s="60">
        <v>590.22</v>
      </c>
      <c r="R869" s="60">
        <v>304.41000000000008</v>
      </c>
      <c r="S869" s="60">
        <v>360.39000000000004</v>
      </c>
      <c r="T869" s="60">
        <v>709.47000000000014</v>
      </c>
      <c r="U869" s="60">
        <v>709.47000000000014</v>
      </c>
      <c r="V869" s="60">
        <v>709.47</v>
      </c>
      <c r="W869" s="60">
        <v>709.47</v>
      </c>
      <c r="X869" s="60">
        <v>709.47</v>
      </c>
      <c r="Y869" s="60">
        <v>709.47</v>
      </c>
      <c r="Z869" s="60">
        <v>709.47</v>
      </c>
      <c r="AA869" s="60">
        <v>709.47</v>
      </c>
      <c r="AB869" s="60">
        <v>709.47</v>
      </c>
      <c r="AC869" s="60">
        <v>709.47</v>
      </c>
      <c r="AD869" s="60">
        <v>709.47</v>
      </c>
      <c r="AE869" s="60">
        <v>709.47</v>
      </c>
      <c r="AF869" s="60">
        <v>709.47000000000014</v>
      </c>
      <c r="AG869" s="60">
        <v>709.47</v>
      </c>
      <c r="AH869" s="60">
        <v>709.47</v>
      </c>
      <c r="AI869" s="60">
        <v>709.47</v>
      </c>
      <c r="AJ869" s="60">
        <v>709.47</v>
      </c>
      <c r="AK869" s="60">
        <v>709.46999999999991</v>
      </c>
      <c r="AL869" s="60">
        <v>709.47</v>
      </c>
      <c r="AM869" s="60">
        <v>709.47</v>
      </c>
      <c r="AN869" s="60">
        <v>709.46999999999991</v>
      </c>
      <c r="AO869" s="60">
        <v>709.47</v>
      </c>
      <c r="AP869" s="60">
        <v>709.47</v>
      </c>
      <c r="AQ869" s="60">
        <v>709.47</v>
      </c>
      <c r="AR869" s="60">
        <v>709.47</v>
      </c>
      <c r="AS869" s="60">
        <v>709.46999999999991</v>
      </c>
      <c r="AT869" s="60">
        <v>709.46999999999991</v>
      </c>
      <c r="AU869" s="60">
        <v>709.46999999999991</v>
      </c>
      <c r="AV869" s="60">
        <v>709.46999999999991</v>
      </c>
      <c r="AW869" s="60">
        <v>709.46999999999991</v>
      </c>
      <c r="AX869" s="60">
        <v>709.46999999999991</v>
      </c>
      <c r="AY869" s="60">
        <v>709.46999999999991</v>
      </c>
      <c r="AZ869" s="60">
        <v>709.46999999999991</v>
      </c>
      <c r="BA869" s="60">
        <v>709.46999999999991</v>
      </c>
      <c r="BB869" s="60">
        <v>709.46999999999991</v>
      </c>
      <c r="BC869" s="60">
        <v>709.46999999999991</v>
      </c>
      <c r="BD869" s="60">
        <v>709.46999999999991</v>
      </c>
      <c r="BE869" s="60">
        <v>709.46999999999991</v>
      </c>
      <c r="BF869" s="60">
        <v>709.46999999999991</v>
      </c>
      <c r="BG869" s="60">
        <v>709.4699999999998</v>
      </c>
      <c r="BH869" s="60">
        <v>709.4699999999998</v>
      </c>
      <c r="BI869" s="60">
        <v>709.46999999999969</v>
      </c>
      <c r="BJ869" s="60">
        <v>709.46999999999969</v>
      </c>
      <c r="BK869" s="60">
        <v>709.46999999999969</v>
      </c>
      <c r="BL869" s="60">
        <v>709.46999999999969</v>
      </c>
      <c r="BM869" s="60">
        <v>709.46999999999969</v>
      </c>
      <c r="BN869" s="60">
        <v>709.46999999999969</v>
      </c>
      <c r="BO869" s="60">
        <v>709.46999999999969</v>
      </c>
      <c r="BP869" s="60">
        <v>709.46999999999969</v>
      </c>
      <c r="BQ869" s="60">
        <v>709.46999999999969</v>
      </c>
      <c r="BR869" s="60">
        <v>709.46999999999969</v>
      </c>
      <c r="BS869" s="60">
        <v>709.46999999999969</v>
      </c>
      <c r="BT869" s="60">
        <v>709.4699999999998</v>
      </c>
      <c r="BU869" s="60">
        <v>709.4699999999998</v>
      </c>
      <c r="BV869" s="60">
        <v>709.46999999999991</v>
      </c>
      <c r="BW869" s="60">
        <v>709.47</v>
      </c>
      <c r="BX869" s="60">
        <v>709.47</v>
      </c>
      <c r="BY869" s="60">
        <v>709.47</v>
      </c>
      <c r="BZ869" s="60">
        <v>709.47</v>
      </c>
      <c r="CA869" s="60">
        <v>709.47</v>
      </c>
      <c r="CB869" s="60">
        <v>709.47000000000014</v>
      </c>
      <c r="CC869" s="60">
        <v>709.47</v>
      </c>
      <c r="CD869" s="60">
        <v>709.47</v>
      </c>
      <c r="CE869" s="60">
        <v>709.46999999999991</v>
      </c>
      <c r="CF869" s="60">
        <v>709.4699999999998</v>
      </c>
      <c r="CG869" s="60">
        <v>709.4699999999998</v>
      </c>
      <c r="CH869" s="60">
        <v>709.4699999999998</v>
      </c>
    </row>
    <row r="870" spans="1:86">
      <c r="A870" s="57" t="s">
        <v>86</v>
      </c>
      <c r="B870" s="58" t="s">
        <v>132</v>
      </c>
      <c r="C870" s="59" t="s">
        <v>129</v>
      </c>
      <c r="D870" s="58" t="s">
        <v>109</v>
      </c>
      <c r="E870" s="58"/>
      <c r="F870" s="65"/>
      <c r="G870" s="58" t="s">
        <v>694</v>
      </c>
      <c r="H870" s="63">
        <v>353</v>
      </c>
      <c r="I870" s="60">
        <v>0</v>
      </c>
      <c r="J870" s="60">
        <v>0</v>
      </c>
      <c r="K870" s="60">
        <v>0</v>
      </c>
      <c r="L870" s="60">
        <v>0</v>
      </c>
      <c r="M870" s="60">
        <v>0</v>
      </c>
      <c r="N870" s="60">
        <v>0</v>
      </c>
      <c r="O870" s="60">
        <v>0</v>
      </c>
      <c r="P870" s="60">
        <v>0</v>
      </c>
      <c r="Q870" s="60">
        <v>0</v>
      </c>
      <c r="R870" s="60">
        <v>0</v>
      </c>
      <c r="S870" s="60">
        <v>0</v>
      </c>
      <c r="T870" s="60">
        <v>0</v>
      </c>
      <c r="U870" s="60">
        <v>0</v>
      </c>
      <c r="V870" s="60">
        <v>0</v>
      </c>
      <c r="W870" s="60">
        <v>0</v>
      </c>
      <c r="X870" s="60">
        <v>0</v>
      </c>
      <c r="Y870" s="60">
        <v>0</v>
      </c>
      <c r="Z870" s="60">
        <v>0</v>
      </c>
      <c r="AA870" s="60">
        <v>0</v>
      </c>
      <c r="AB870" s="60">
        <v>0</v>
      </c>
      <c r="AC870" s="60">
        <v>0</v>
      </c>
      <c r="AD870" s="60">
        <v>0</v>
      </c>
      <c r="AE870" s="60">
        <v>0</v>
      </c>
      <c r="AF870" s="60">
        <v>0</v>
      </c>
      <c r="AG870" s="60">
        <v>0</v>
      </c>
      <c r="AH870" s="60">
        <v>0</v>
      </c>
      <c r="AI870" s="60">
        <v>0</v>
      </c>
      <c r="AJ870" s="60">
        <v>333.50402329999997</v>
      </c>
      <c r="AK870" s="60">
        <v>667.01287660000003</v>
      </c>
      <c r="AL870" s="60">
        <v>1000.5126999</v>
      </c>
      <c r="AM870" s="60">
        <v>1334.0236032</v>
      </c>
      <c r="AN870" s="60">
        <v>1667.5400165000001</v>
      </c>
      <c r="AO870" s="60">
        <v>2001.0531998000001</v>
      </c>
      <c r="AP870" s="60">
        <v>2334.5351531000001</v>
      </c>
      <c r="AQ870" s="60">
        <v>2668.0124564000002</v>
      </c>
      <c r="AR870" s="60">
        <v>3001.4887397000002</v>
      </c>
      <c r="AS870" s="60">
        <v>3334.9609930000001</v>
      </c>
      <c r="AT870" s="60">
        <v>3668.4427562999999</v>
      </c>
      <c r="AU870" s="60">
        <v>0</v>
      </c>
      <c r="AV870" s="60">
        <v>0</v>
      </c>
      <c r="AW870" s="60">
        <v>0</v>
      </c>
      <c r="AX870" s="60">
        <v>0</v>
      </c>
      <c r="AY870" s="60">
        <v>0</v>
      </c>
      <c r="AZ870" s="60">
        <v>0</v>
      </c>
      <c r="BA870" s="60">
        <v>0</v>
      </c>
      <c r="BB870" s="60">
        <v>0</v>
      </c>
      <c r="BC870" s="60">
        <v>0</v>
      </c>
      <c r="BD870" s="60">
        <v>0</v>
      </c>
      <c r="BE870" s="60">
        <v>0</v>
      </c>
      <c r="BF870" s="60">
        <v>0</v>
      </c>
      <c r="BG870" s="60">
        <v>0</v>
      </c>
      <c r="BH870" s="60">
        <v>0</v>
      </c>
      <c r="BI870" s="60">
        <v>0</v>
      </c>
      <c r="BJ870" s="60">
        <v>0</v>
      </c>
      <c r="BK870" s="60">
        <v>0</v>
      </c>
      <c r="BL870" s="60">
        <v>0</v>
      </c>
      <c r="BM870" s="60">
        <v>0</v>
      </c>
      <c r="BN870" s="60">
        <v>0</v>
      </c>
      <c r="BO870" s="60">
        <v>0</v>
      </c>
      <c r="BP870" s="60">
        <v>0</v>
      </c>
      <c r="BQ870" s="60">
        <v>0</v>
      </c>
      <c r="BR870" s="60">
        <v>0</v>
      </c>
      <c r="BS870" s="60">
        <v>0</v>
      </c>
      <c r="BT870" s="60">
        <v>0</v>
      </c>
      <c r="BU870" s="60">
        <v>0</v>
      </c>
      <c r="BV870" s="60">
        <v>0</v>
      </c>
      <c r="BW870" s="60">
        <v>0</v>
      </c>
      <c r="BX870" s="60">
        <v>0</v>
      </c>
      <c r="BY870" s="60">
        <v>0</v>
      </c>
      <c r="BZ870" s="60">
        <v>0</v>
      </c>
      <c r="CA870" s="60">
        <v>0</v>
      </c>
      <c r="CB870" s="60">
        <v>0</v>
      </c>
      <c r="CC870" s="60">
        <v>0</v>
      </c>
      <c r="CD870" s="60">
        <v>0</v>
      </c>
      <c r="CE870" s="60">
        <v>0</v>
      </c>
      <c r="CF870" s="60">
        <v>0</v>
      </c>
      <c r="CG870" s="60">
        <v>0</v>
      </c>
      <c r="CH870" s="60">
        <v>0</v>
      </c>
    </row>
    <row r="871" spans="1:86">
      <c r="A871" s="57" t="s">
        <v>86</v>
      </c>
      <c r="B871" s="58" t="s">
        <v>132</v>
      </c>
      <c r="C871" s="59" t="s">
        <v>129</v>
      </c>
      <c r="D871" s="58" t="s">
        <v>109</v>
      </c>
      <c r="E871" s="58"/>
      <c r="F871" s="65"/>
      <c r="G871" s="58" t="s">
        <v>694</v>
      </c>
      <c r="H871" s="63">
        <v>353</v>
      </c>
      <c r="I871" s="60">
        <v>0.45</v>
      </c>
      <c r="J871" s="60">
        <v>0.45</v>
      </c>
      <c r="K871" s="60">
        <v>0.45</v>
      </c>
      <c r="L871" s="60">
        <v>0.45</v>
      </c>
      <c r="M871" s="60">
        <v>0.45</v>
      </c>
      <c r="N871" s="60">
        <v>0.45</v>
      </c>
      <c r="O871" s="60">
        <v>0.45</v>
      </c>
      <c r="P871" s="60">
        <v>0.45</v>
      </c>
      <c r="Q871" s="60">
        <v>0.45</v>
      </c>
      <c r="R871" s="60">
        <v>0.45</v>
      </c>
      <c r="S871" s="60">
        <v>0.45</v>
      </c>
      <c r="T871" s="60">
        <v>0.45</v>
      </c>
      <c r="U871" s="60">
        <v>0.45</v>
      </c>
      <c r="V871" s="60">
        <v>0.45</v>
      </c>
      <c r="W871" s="60">
        <v>0.45</v>
      </c>
      <c r="X871" s="60">
        <v>0.45</v>
      </c>
      <c r="Y871" s="60">
        <v>0.45</v>
      </c>
      <c r="Z871" s="60">
        <v>0.45</v>
      </c>
      <c r="AA871" s="60">
        <v>0.45</v>
      </c>
      <c r="AB871" s="60">
        <v>0.45</v>
      </c>
      <c r="AC871" s="60">
        <v>0.45</v>
      </c>
      <c r="AD871" s="60">
        <v>0.45</v>
      </c>
      <c r="AE871" s="60">
        <v>0.45</v>
      </c>
      <c r="AF871" s="60">
        <v>0.45</v>
      </c>
      <c r="AG871" s="60">
        <v>0.45</v>
      </c>
      <c r="AH871" s="60">
        <v>0.45</v>
      </c>
      <c r="AI871" s="60">
        <v>0</v>
      </c>
      <c r="AJ871" s="60">
        <v>0</v>
      </c>
      <c r="AK871" s="60">
        <v>0</v>
      </c>
      <c r="AL871" s="60">
        <v>0</v>
      </c>
      <c r="AM871" s="60">
        <v>0</v>
      </c>
      <c r="AN871" s="60">
        <v>0</v>
      </c>
      <c r="AO871" s="60">
        <v>0</v>
      </c>
      <c r="AP871" s="60">
        <v>0</v>
      </c>
      <c r="AQ871" s="60">
        <v>0</v>
      </c>
      <c r="AR871" s="60">
        <v>0</v>
      </c>
      <c r="AS871" s="60">
        <v>0</v>
      </c>
      <c r="AT871" s="60">
        <v>0</v>
      </c>
      <c r="AU871" s="60">
        <v>0</v>
      </c>
      <c r="AV871" s="60">
        <v>0</v>
      </c>
      <c r="AW871" s="60">
        <v>0</v>
      </c>
      <c r="AX871" s="60">
        <v>0</v>
      </c>
      <c r="AY871" s="60">
        <v>0</v>
      </c>
      <c r="AZ871" s="60">
        <v>0</v>
      </c>
      <c r="BA871" s="60">
        <v>0</v>
      </c>
      <c r="BB871" s="60">
        <v>0</v>
      </c>
      <c r="BC871" s="60">
        <v>0</v>
      </c>
      <c r="BD871" s="60">
        <v>0</v>
      </c>
      <c r="BE871" s="60">
        <v>0</v>
      </c>
      <c r="BF871" s="60">
        <v>0</v>
      </c>
      <c r="BG871" s="60">
        <v>0</v>
      </c>
      <c r="BH871" s="60">
        <v>0</v>
      </c>
      <c r="BI871" s="60">
        <v>0</v>
      </c>
      <c r="BJ871" s="60">
        <v>0</v>
      </c>
      <c r="BK871" s="60">
        <v>0</v>
      </c>
      <c r="BL871" s="60">
        <v>0</v>
      </c>
      <c r="BM871" s="60">
        <v>0</v>
      </c>
      <c r="BN871" s="60">
        <v>0</v>
      </c>
      <c r="BO871" s="60">
        <v>0</v>
      </c>
      <c r="BP871" s="60">
        <v>0</v>
      </c>
      <c r="BQ871" s="60">
        <v>0</v>
      </c>
      <c r="BR871" s="60">
        <v>0</v>
      </c>
      <c r="BS871" s="60">
        <v>0</v>
      </c>
      <c r="BT871" s="60">
        <v>0</v>
      </c>
      <c r="BU871" s="60">
        <v>0</v>
      </c>
      <c r="BV871" s="60">
        <v>0</v>
      </c>
      <c r="BW871" s="60">
        <v>0</v>
      </c>
      <c r="BX871" s="60">
        <v>0</v>
      </c>
      <c r="BY871" s="60">
        <v>0</v>
      </c>
      <c r="BZ871" s="60">
        <v>0</v>
      </c>
      <c r="CA871" s="60">
        <v>0</v>
      </c>
      <c r="CB871" s="60">
        <v>0</v>
      </c>
      <c r="CC871" s="60">
        <v>0</v>
      </c>
      <c r="CD871" s="60">
        <v>0</v>
      </c>
      <c r="CE871" s="60">
        <v>0</v>
      </c>
      <c r="CF871" s="60">
        <v>0</v>
      </c>
      <c r="CG871" s="60">
        <v>0</v>
      </c>
      <c r="CH871" s="60">
        <v>0</v>
      </c>
    </row>
    <row r="872" spans="1:86">
      <c r="A872" s="57" t="s">
        <v>86</v>
      </c>
      <c r="B872" s="57" t="s">
        <v>701</v>
      </c>
      <c r="C872" s="58" t="s">
        <v>129</v>
      </c>
      <c r="D872" s="58" t="s">
        <v>109</v>
      </c>
      <c r="E872" s="58"/>
      <c r="F872" s="65"/>
      <c r="G872" s="58" t="s">
        <v>694</v>
      </c>
      <c r="H872" s="63">
        <v>353</v>
      </c>
      <c r="I872" s="60">
        <v>0</v>
      </c>
      <c r="J872" s="60">
        <v>0</v>
      </c>
      <c r="K872" s="60">
        <v>0</v>
      </c>
      <c r="L872" s="60">
        <v>0</v>
      </c>
      <c r="M872" s="60">
        <v>0</v>
      </c>
      <c r="N872" s="60">
        <v>0</v>
      </c>
      <c r="O872" s="60">
        <v>0</v>
      </c>
      <c r="P872" s="60">
        <v>0</v>
      </c>
      <c r="Q872" s="60">
        <v>0</v>
      </c>
      <c r="R872" s="60">
        <v>0</v>
      </c>
      <c r="S872" s="60">
        <v>0</v>
      </c>
      <c r="T872" s="60">
        <v>0</v>
      </c>
      <c r="U872" s="60">
        <v>0</v>
      </c>
      <c r="V872" s="60">
        <v>0</v>
      </c>
      <c r="W872" s="60">
        <v>0</v>
      </c>
      <c r="X872" s="60">
        <v>0</v>
      </c>
      <c r="Y872" s="60">
        <v>0</v>
      </c>
      <c r="Z872" s="60">
        <v>0</v>
      </c>
      <c r="AA872" s="60">
        <v>0</v>
      </c>
      <c r="AB872" s="60">
        <v>0</v>
      </c>
      <c r="AC872" s="60">
        <v>0</v>
      </c>
      <c r="AD872" s="60">
        <v>0</v>
      </c>
      <c r="AE872" s="60">
        <v>0</v>
      </c>
      <c r="AF872" s="60">
        <v>0</v>
      </c>
      <c r="AG872" s="60">
        <v>0</v>
      </c>
      <c r="AH872" s="60">
        <v>0</v>
      </c>
      <c r="AI872" s="60">
        <v>333.50402329999997</v>
      </c>
      <c r="AJ872" s="60">
        <v>333.5088533</v>
      </c>
      <c r="AK872" s="60">
        <v>333.4998233</v>
      </c>
      <c r="AL872" s="60">
        <v>333.5109033</v>
      </c>
      <c r="AM872" s="60">
        <v>333.51641330000001</v>
      </c>
      <c r="AN872" s="60">
        <v>333.51318329999998</v>
      </c>
      <c r="AO872" s="60">
        <v>333.48195329999999</v>
      </c>
      <c r="AP872" s="60">
        <v>333.47730330000002</v>
      </c>
      <c r="AQ872" s="60">
        <v>333.47628329999998</v>
      </c>
      <c r="AR872" s="60">
        <v>333.47225329999998</v>
      </c>
      <c r="AS872" s="60">
        <v>333.48176330000001</v>
      </c>
      <c r="AT872" s="60">
        <v>333.46858329999998</v>
      </c>
      <c r="AU872" s="60">
        <v>4001.9113395999998</v>
      </c>
      <c r="AV872" s="60">
        <v>0</v>
      </c>
      <c r="AW872" s="60">
        <v>0</v>
      </c>
      <c r="AX872" s="60">
        <v>0</v>
      </c>
      <c r="AY872" s="60">
        <v>0</v>
      </c>
      <c r="AZ872" s="60">
        <v>0</v>
      </c>
      <c r="BA872" s="60">
        <v>0</v>
      </c>
      <c r="BB872" s="60">
        <v>0</v>
      </c>
      <c r="BC872" s="60">
        <v>0</v>
      </c>
      <c r="BD872" s="60">
        <v>0</v>
      </c>
      <c r="BE872" s="60">
        <v>0</v>
      </c>
      <c r="BF872" s="60">
        <v>0</v>
      </c>
      <c r="BG872" s="60">
        <v>0</v>
      </c>
      <c r="BH872" s="60">
        <v>0</v>
      </c>
      <c r="BI872" s="60">
        <v>0</v>
      </c>
      <c r="BJ872" s="60">
        <v>0</v>
      </c>
      <c r="BK872" s="60">
        <v>0</v>
      </c>
      <c r="BL872" s="60">
        <v>0</v>
      </c>
      <c r="BM872" s="60">
        <v>0</v>
      </c>
      <c r="BN872" s="60">
        <v>0</v>
      </c>
      <c r="BO872" s="60">
        <v>0</v>
      </c>
      <c r="BP872" s="60">
        <v>0</v>
      </c>
      <c r="BQ872" s="60">
        <v>0</v>
      </c>
      <c r="BR872" s="60">
        <v>0</v>
      </c>
      <c r="BS872" s="60">
        <v>0</v>
      </c>
      <c r="BT872" s="60">
        <v>0</v>
      </c>
      <c r="BU872" s="60">
        <v>0</v>
      </c>
      <c r="BV872" s="60">
        <v>0</v>
      </c>
      <c r="BW872" s="60">
        <v>0</v>
      </c>
      <c r="BX872" s="60">
        <v>0</v>
      </c>
      <c r="BY872" s="60">
        <v>0</v>
      </c>
      <c r="BZ872" s="60">
        <v>0</v>
      </c>
      <c r="CA872" s="60">
        <v>0</v>
      </c>
      <c r="CB872" s="60">
        <v>0</v>
      </c>
      <c r="CC872" s="60">
        <v>0</v>
      </c>
      <c r="CD872" s="60">
        <v>0</v>
      </c>
      <c r="CE872" s="60">
        <v>0</v>
      </c>
      <c r="CF872" s="60">
        <v>0</v>
      </c>
      <c r="CG872" s="60">
        <v>0</v>
      </c>
      <c r="CH872" s="60">
        <v>0</v>
      </c>
    </row>
    <row r="873" spans="1:86">
      <c r="A873" s="57" t="s">
        <v>86</v>
      </c>
      <c r="B873" s="58" t="s">
        <v>719</v>
      </c>
      <c r="C873" s="59" t="s">
        <v>129</v>
      </c>
      <c r="D873" s="58" t="s">
        <v>109</v>
      </c>
      <c r="E873" s="58"/>
      <c r="F873" s="65"/>
      <c r="G873" s="58" t="s">
        <v>694</v>
      </c>
      <c r="H873" s="63">
        <v>353</v>
      </c>
      <c r="I873" s="60">
        <v>0</v>
      </c>
      <c r="J873" s="60">
        <v>0</v>
      </c>
      <c r="K873" s="60">
        <v>0</v>
      </c>
      <c r="L873" s="60">
        <v>0</v>
      </c>
      <c r="M873" s="60">
        <v>0</v>
      </c>
      <c r="N873" s="60">
        <v>0</v>
      </c>
      <c r="O873" s="60">
        <v>0</v>
      </c>
      <c r="P873" s="60">
        <v>0</v>
      </c>
      <c r="Q873" s="60">
        <v>0</v>
      </c>
      <c r="R873" s="60">
        <v>0</v>
      </c>
      <c r="S873" s="60">
        <v>0</v>
      </c>
      <c r="T873" s="60">
        <v>0</v>
      </c>
      <c r="U873" s="60">
        <v>0</v>
      </c>
      <c r="V873" s="60">
        <v>0</v>
      </c>
      <c r="W873" s="60">
        <v>0</v>
      </c>
      <c r="X873" s="60">
        <v>0</v>
      </c>
      <c r="Y873" s="60">
        <v>0</v>
      </c>
      <c r="Z873" s="60">
        <v>0</v>
      </c>
      <c r="AA873" s="60">
        <v>0</v>
      </c>
      <c r="AB873" s="60">
        <v>0</v>
      </c>
      <c r="AC873" s="60">
        <v>0</v>
      </c>
      <c r="AD873" s="60">
        <v>0</v>
      </c>
      <c r="AE873" s="60">
        <v>0</v>
      </c>
      <c r="AF873" s="60">
        <v>0</v>
      </c>
      <c r="AG873" s="60">
        <v>0.45</v>
      </c>
      <c r="AH873" s="60">
        <v>0.45</v>
      </c>
      <c r="AI873" s="60">
        <v>0</v>
      </c>
      <c r="AJ873" s="60">
        <v>0</v>
      </c>
      <c r="AK873" s="60">
        <v>0</v>
      </c>
      <c r="AL873" s="60">
        <v>0</v>
      </c>
      <c r="AM873" s="60">
        <v>0</v>
      </c>
      <c r="AN873" s="60">
        <v>0</v>
      </c>
      <c r="AO873" s="60">
        <v>0</v>
      </c>
      <c r="AP873" s="60">
        <v>0</v>
      </c>
      <c r="AQ873" s="60">
        <v>0</v>
      </c>
      <c r="AR873" s="60">
        <v>0</v>
      </c>
      <c r="AS873" s="60">
        <v>0</v>
      </c>
      <c r="AT873" s="60">
        <v>0</v>
      </c>
      <c r="AU873" s="60">
        <v>0</v>
      </c>
      <c r="AV873" s="60">
        <v>0</v>
      </c>
      <c r="AW873" s="60">
        <v>0</v>
      </c>
      <c r="AX873" s="60">
        <v>0</v>
      </c>
      <c r="AY873" s="60">
        <v>0</v>
      </c>
      <c r="AZ873" s="60">
        <v>0</v>
      </c>
      <c r="BA873" s="60">
        <v>0</v>
      </c>
      <c r="BB873" s="60">
        <v>0</v>
      </c>
      <c r="BC873" s="60">
        <v>0</v>
      </c>
      <c r="BD873" s="60">
        <v>0</v>
      </c>
      <c r="BE873" s="60">
        <v>0</v>
      </c>
      <c r="BF873" s="60">
        <v>0</v>
      </c>
      <c r="BG873" s="60">
        <v>0</v>
      </c>
      <c r="BH873" s="60">
        <v>0</v>
      </c>
      <c r="BI873" s="60">
        <v>0</v>
      </c>
      <c r="BJ873" s="60">
        <v>0</v>
      </c>
      <c r="BK873" s="60">
        <v>0</v>
      </c>
      <c r="BL873" s="60">
        <v>0</v>
      </c>
      <c r="BM873" s="60">
        <v>0</v>
      </c>
      <c r="BN873" s="60">
        <v>0</v>
      </c>
      <c r="BO873" s="60">
        <v>0</v>
      </c>
      <c r="BP873" s="60">
        <v>0</v>
      </c>
      <c r="BQ873" s="60">
        <v>0</v>
      </c>
      <c r="BR873" s="60">
        <v>0</v>
      </c>
      <c r="BS873" s="60">
        <v>0</v>
      </c>
      <c r="BT873" s="60">
        <v>0</v>
      </c>
      <c r="BU873" s="60">
        <v>0</v>
      </c>
      <c r="BV873" s="60">
        <v>0</v>
      </c>
      <c r="BW873" s="60">
        <v>0</v>
      </c>
      <c r="BX873" s="60">
        <v>0</v>
      </c>
      <c r="BY873" s="60">
        <v>0</v>
      </c>
      <c r="BZ873" s="60">
        <v>0</v>
      </c>
      <c r="CA873" s="60">
        <v>0</v>
      </c>
      <c r="CB873" s="60">
        <v>0</v>
      </c>
      <c r="CC873" s="60">
        <v>0</v>
      </c>
      <c r="CD873" s="60">
        <v>0</v>
      </c>
      <c r="CE873" s="60">
        <v>0</v>
      </c>
      <c r="CF873" s="60">
        <v>0</v>
      </c>
      <c r="CG873" s="60">
        <v>0</v>
      </c>
      <c r="CH873" s="60">
        <v>0</v>
      </c>
    </row>
    <row r="874" spans="1:86">
      <c r="A874" s="57" t="s">
        <v>86</v>
      </c>
      <c r="B874" s="58" t="s">
        <v>719</v>
      </c>
      <c r="C874" s="59" t="s">
        <v>129</v>
      </c>
      <c r="D874" s="58" t="s">
        <v>109</v>
      </c>
      <c r="E874" s="58"/>
      <c r="F874" s="65"/>
      <c r="G874" s="58" t="s">
        <v>694</v>
      </c>
      <c r="H874" s="63">
        <v>353</v>
      </c>
      <c r="I874" s="60">
        <v>0</v>
      </c>
      <c r="J874" s="60">
        <v>0</v>
      </c>
      <c r="K874" s="60">
        <v>0</v>
      </c>
      <c r="L874" s="60">
        <v>0</v>
      </c>
      <c r="M874" s="60">
        <v>0</v>
      </c>
      <c r="N874" s="60">
        <v>0</v>
      </c>
      <c r="O874" s="60">
        <v>0</v>
      </c>
      <c r="P874" s="60">
        <v>0</v>
      </c>
      <c r="Q874" s="60">
        <v>0</v>
      </c>
      <c r="R874" s="60">
        <v>0</v>
      </c>
      <c r="S874" s="60">
        <v>0</v>
      </c>
      <c r="T874" s="60">
        <v>0</v>
      </c>
      <c r="U874" s="60">
        <v>0</v>
      </c>
      <c r="V874" s="60">
        <v>0</v>
      </c>
      <c r="W874" s="60">
        <v>0</v>
      </c>
      <c r="X874" s="60">
        <v>0</v>
      </c>
      <c r="Y874" s="60">
        <v>0</v>
      </c>
      <c r="Z874" s="60">
        <v>0</v>
      </c>
      <c r="AA874" s="60">
        <v>0</v>
      </c>
      <c r="AB874" s="60">
        <v>0</v>
      </c>
      <c r="AC874" s="60">
        <v>0</v>
      </c>
      <c r="AD874" s="60">
        <v>0</v>
      </c>
      <c r="AE874" s="60">
        <v>0</v>
      </c>
      <c r="AF874" s="60">
        <v>0</v>
      </c>
      <c r="AG874" s="60">
        <v>0</v>
      </c>
      <c r="AH874" s="60">
        <v>0</v>
      </c>
      <c r="AI874" s="60">
        <v>0</v>
      </c>
      <c r="AJ874" s="60">
        <v>0</v>
      </c>
      <c r="AK874" s="60">
        <v>0</v>
      </c>
      <c r="AL874" s="60">
        <v>0</v>
      </c>
      <c r="AM874" s="60">
        <v>0</v>
      </c>
      <c r="AN874" s="60">
        <v>0</v>
      </c>
      <c r="AO874" s="60">
        <v>0</v>
      </c>
      <c r="AP874" s="60">
        <v>0</v>
      </c>
      <c r="AQ874" s="60">
        <v>0</v>
      </c>
      <c r="AR874" s="60">
        <v>0</v>
      </c>
      <c r="AS874" s="60">
        <v>0</v>
      </c>
      <c r="AT874" s="60">
        <v>4001.9113395999998</v>
      </c>
      <c r="AU874" s="60">
        <v>4001.9113395999998</v>
      </c>
      <c r="AV874" s="60">
        <v>0</v>
      </c>
      <c r="AW874" s="60">
        <v>0</v>
      </c>
      <c r="AX874" s="60">
        <v>0</v>
      </c>
      <c r="AY874" s="60">
        <v>0</v>
      </c>
      <c r="AZ874" s="60">
        <v>0</v>
      </c>
      <c r="BA874" s="60">
        <v>0</v>
      </c>
      <c r="BB874" s="60">
        <v>0</v>
      </c>
      <c r="BC874" s="60">
        <v>0</v>
      </c>
      <c r="BD874" s="60">
        <v>0</v>
      </c>
      <c r="BE874" s="60">
        <v>0</v>
      </c>
      <c r="BF874" s="60">
        <v>0</v>
      </c>
      <c r="BG874" s="60">
        <v>0</v>
      </c>
      <c r="BH874" s="60">
        <v>0</v>
      </c>
      <c r="BI874" s="60">
        <v>0</v>
      </c>
      <c r="BJ874" s="60">
        <v>0</v>
      </c>
      <c r="BK874" s="60">
        <v>0</v>
      </c>
      <c r="BL874" s="60">
        <v>0</v>
      </c>
      <c r="BM874" s="60">
        <v>0</v>
      </c>
      <c r="BN874" s="60">
        <v>0</v>
      </c>
      <c r="BO874" s="60">
        <v>0</v>
      </c>
      <c r="BP874" s="60">
        <v>0</v>
      </c>
      <c r="BQ874" s="60">
        <v>0</v>
      </c>
      <c r="BR874" s="60">
        <v>0</v>
      </c>
      <c r="BS874" s="60">
        <v>0</v>
      </c>
      <c r="BT874" s="60">
        <v>0</v>
      </c>
      <c r="BU874" s="60">
        <v>0</v>
      </c>
      <c r="BV874" s="60">
        <v>0</v>
      </c>
      <c r="BW874" s="60">
        <v>0</v>
      </c>
      <c r="BX874" s="60">
        <v>0</v>
      </c>
      <c r="BY874" s="60">
        <v>0</v>
      </c>
      <c r="BZ874" s="60">
        <v>0</v>
      </c>
      <c r="CA874" s="60">
        <v>0</v>
      </c>
      <c r="CB874" s="60">
        <v>0</v>
      </c>
      <c r="CC874" s="60">
        <v>0</v>
      </c>
      <c r="CD874" s="60">
        <v>0</v>
      </c>
      <c r="CE874" s="60">
        <v>0</v>
      </c>
      <c r="CF874" s="60">
        <v>0</v>
      </c>
      <c r="CG874" s="60">
        <v>0</v>
      </c>
      <c r="CH874" s="60">
        <v>0</v>
      </c>
    </row>
    <row r="875" spans="1:86">
      <c r="A875" s="57" t="s">
        <v>86</v>
      </c>
      <c r="B875" s="58" t="s">
        <v>723</v>
      </c>
      <c r="C875" s="59" t="s">
        <v>129</v>
      </c>
      <c r="D875" s="58" t="s">
        <v>109</v>
      </c>
      <c r="E875" s="58"/>
      <c r="F875" s="65"/>
      <c r="G875" s="58" t="s">
        <v>694</v>
      </c>
      <c r="H875" s="63">
        <v>353</v>
      </c>
      <c r="I875" s="60">
        <v>0</v>
      </c>
      <c r="J875" s="60">
        <v>0</v>
      </c>
      <c r="K875" s="60">
        <v>0</v>
      </c>
      <c r="L875" s="60">
        <v>0</v>
      </c>
      <c r="M875" s="60">
        <v>0</v>
      </c>
      <c r="N875" s="60">
        <v>0</v>
      </c>
      <c r="O875" s="60">
        <v>0</v>
      </c>
      <c r="P875" s="60">
        <v>0</v>
      </c>
      <c r="Q875" s="60">
        <v>0</v>
      </c>
      <c r="R875" s="60">
        <v>0</v>
      </c>
      <c r="S875" s="60">
        <v>0</v>
      </c>
      <c r="T875" s="60">
        <v>0</v>
      </c>
      <c r="U875" s="60">
        <v>0</v>
      </c>
      <c r="V875" s="60">
        <v>0</v>
      </c>
      <c r="W875" s="60">
        <v>0</v>
      </c>
      <c r="X875" s="60">
        <v>0</v>
      </c>
      <c r="Y875" s="60">
        <v>0</v>
      </c>
      <c r="Z875" s="60">
        <v>0</v>
      </c>
      <c r="AA875" s="60">
        <v>0</v>
      </c>
      <c r="AB875" s="60">
        <v>0</v>
      </c>
      <c r="AC875" s="60">
        <v>0</v>
      </c>
      <c r="AD875" s="60">
        <v>0</v>
      </c>
      <c r="AE875" s="60">
        <v>0</v>
      </c>
      <c r="AF875" s="60">
        <v>0</v>
      </c>
      <c r="AG875" s="60">
        <v>0</v>
      </c>
      <c r="AH875" s="60">
        <v>0</v>
      </c>
      <c r="AI875" s="60">
        <v>333.50402329999997</v>
      </c>
      <c r="AJ875" s="60">
        <v>667.01287660000003</v>
      </c>
      <c r="AK875" s="60">
        <v>1000.5126999</v>
      </c>
      <c r="AL875" s="60">
        <v>1334.0236032</v>
      </c>
      <c r="AM875" s="60">
        <v>1667.5400165000001</v>
      </c>
      <c r="AN875" s="60">
        <v>2001.0531998000001</v>
      </c>
      <c r="AO875" s="60">
        <v>2334.5351531000001</v>
      </c>
      <c r="AP875" s="60">
        <v>2668.0124564000002</v>
      </c>
      <c r="AQ875" s="60">
        <v>3001.4887397000002</v>
      </c>
      <c r="AR875" s="60">
        <v>3334.9609930000001</v>
      </c>
      <c r="AS875" s="60">
        <v>3668.4427562999999</v>
      </c>
      <c r="AT875" s="60">
        <v>0</v>
      </c>
      <c r="AU875" s="60">
        <v>0</v>
      </c>
      <c r="AV875" s="60">
        <v>0</v>
      </c>
      <c r="AW875" s="60">
        <v>0</v>
      </c>
      <c r="AX875" s="60">
        <v>0</v>
      </c>
      <c r="AY875" s="60">
        <v>0</v>
      </c>
      <c r="AZ875" s="60">
        <v>0</v>
      </c>
      <c r="BA875" s="60">
        <v>0</v>
      </c>
      <c r="BB875" s="60">
        <v>0</v>
      </c>
      <c r="BC875" s="60">
        <v>0</v>
      </c>
      <c r="BD875" s="60">
        <v>0</v>
      </c>
      <c r="BE875" s="60">
        <v>0</v>
      </c>
      <c r="BF875" s="60">
        <v>0</v>
      </c>
      <c r="BG875" s="60">
        <v>0</v>
      </c>
      <c r="BH875" s="60">
        <v>0</v>
      </c>
      <c r="BI875" s="60">
        <v>0</v>
      </c>
      <c r="BJ875" s="60">
        <v>0</v>
      </c>
      <c r="BK875" s="60">
        <v>0</v>
      </c>
      <c r="BL875" s="60">
        <v>0</v>
      </c>
      <c r="BM875" s="60">
        <v>0</v>
      </c>
      <c r="BN875" s="60">
        <v>0</v>
      </c>
      <c r="BO875" s="60">
        <v>0</v>
      </c>
      <c r="BP875" s="60">
        <v>0</v>
      </c>
      <c r="BQ875" s="60">
        <v>0</v>
      </c>
      <c r="BR875" s="60">
        <v>0</v>
      </c>
      <c r="BS875" s="60">
        <v>0</v>
      </c>
      <c r="BT875" s="60">
        <v>0</v>
      </c>
      <c r="BU875" s="60">
        <v>0</v>
      </c>
      <c r="BV875" s="60">
        <v>0</v>
      </c>
      <c r="BW875" s="60">
        <v>0</v>
      </c>
      <c r="BX875" s="60">
        <v>0</v>
      </c>
      <c r="BY875" s="60">
        <v>0</v>
      </c>
      <c r="BZ875" s="60">
        <v>0</v>
      </c>
      <c r="CA875" s="60">
        <v>0</v>
      </c>
      <c r="CB875" s="60">
        <v>0</v>
      </c>
      <c r="CC875" s="60">
        <v>0</v>
      </c>
      <c r="CD875" s="60">
        <v>0</v>
      </c>
      <c r="CE875" s="60">
        <v>0</v>
      </c>
      <c r="CF875" s="60">
        <v>0</v>
      </c>
      <c r="CG875" s="60">
        <v>0</v>
      </c>
      <c r="CH875" s="60">
        <v>0</v>
      </c>
    </row>
    <row r="876" spans="1:86">
      <c r="A876" s="57" t="s">
        <v>86</v>
      </c>
      <c r="B876" s="58" t="s">
        <v>723</v>
      </c>
      <c r="C876" s="59" t="s">
        <v>129</v>
      </c>
      <c r="D876" s="58" t="s">
        <v>109</v>
      </c>
      <c r="E876" s="58"/>
      <c r="F876" s="65"/>
      <c r="G876" s="58" t="s">
        <v>694</v>
      </c>
      <c r="H876" s="63">
        <v>353</v>
      </c>
      <c r="I876" s="60">
        <v>0.45</v>
      </c>
      <c r="J876" s="60">
        <v>0.45</v>
      </c>
      <c r="K876" s="60">
        <v>0.45</v>
      </c>
      <c r="L876" s="60">
        <v>0.45</v>
      </c>
      <c r="M876" s="60">
        <v>0.45</v>
      </c>
      <c r="N876" s="60">
        <v>0.45</v>
      </c>
      <c r="O876" s="60">
        <v>0.45</v>
      </c>
      <c r="P876" s="60">
        <v>0.45</v>
      </c>
      <c r="Q876" s="60">
        <v>0.45</v>
      </c>
      <c r="R876" s="60">
        <v>0.45</v>
      </c>
      <c r="S876" s="60">
        <v>0.45</v>
      </c>
      <c r="T876" s="60">
        <v>0.45</v>
      </c>
      <c r="U876" s="60">
        <v>0.45</v>
      </c>
      <c r="V876" s="60">
        <v>0.45</v>
      </c>
      <c r="W876" s="60">
        <v>0.45</v>
      </c>
      <c r="X876" s="60">
        <v>0.45</v>
      </c>
      <c r="Y876" s="60">
        <v>0.45</v>
      </c>
      <c r="Z876" s="60">
        <v>0.45</v>
      </c>
      <c r="AA876" s="60">
        <v>0.45</v>
      </c>
      <c r="AB876" s="60">
        <v>0.45</v>
      </c>
      <c r="AC876" s="60">
        <v>0.45</v>
      </c>
      <c r="AD876" s="60">
        <v>0.45</v>
      </c>
      <c r="AE876" s="60">
        <v>0.45</v>
      </c>
      <c r="AF876" s="60">
        <v>0.45</v>
      </c>
      <c r="AG876" s="60">
        <v>0</v>
      </c>
      <c r="AH876" s="60">
        <v>0</v>
      </c>
      <c r="AI876" s="60">
        <v>0</v>
      </c>
      <c r="AJ876" s="60">
        <v>0</v>
      </c>
      <c r="AK876" s="60">
        <v>0</v>
      </c>
      <c r="AL876" s="60">
        <v>0</v>
      </c>
      <c r="AM876" s="60">
        <v>0</v>
      </c>
      <c r="AN876" s="60">
        <v>0</v>
      </c>
      <c r="AO876" s="60">
        <v>0</v>
      </c>
      <c r="AP876" s="60">
        <v>0</v>
      </c>
      <c r="AQ876" s="60">
        <v>0</v>
      </c>
      <c r="AR876" s="60">
        <v>0</v>
      </c>
      <c r="AS876" s="60">
        <v>0</v>
      </c>
      <c r="AT876" s="60">
        <v>0</v>
      </c>
      <c r="AU876" s="60">
        <v>0</v>
      </c>
      <c r="AV876" s="60">
        <v>0</v>
      </c>
      <c r="AW876" s="60">
        <v>0</v>
      </c>
      <c r="AX876" s="60">
        <v>0</v>
      </c>
      <c r="AY876" s="60">
        <v>0</v>
      </c>
      <c r="AZ876" s="60">
        <v>0</v>
      </c>
      <c r="BA876" s="60">
        <v>0</v>
      </c>
      <c r="BB876" s="60">
        <v>0</v>
      </c>
      <c r="BC876" s="60">
        <v>0</v>
      </c>
      <c r="BD876" s="60">
        <v>0</v>
      </c>
      <c r="BE876" s="60">
        <v>0</v>
      </c>
      <c r="BF876" s="60">
        <v>0</v>
      </c>
      <c r="BG876" s="60">
        <v>0</v>
      </c>
      <c r="BH876" s="60">
        <v>0</v>
      </c>
      <c r="BI876" s="60">
        <v>0</v>
      </c>
      <c r="BJ876" s="60">
        <v>0</v>
      </c>
      <c r="BK876" s="60">
        <v>0</v>
      </c>
      <c r="BL876" s="60">
        <v>0</v>
      </c>
      <c r="BM876" s="60">
        <v>0</v>
      </c>
      <c r="BN876" s="60">
        <v>0</v>
      </c>
      <c r="BO876" s="60">
        <v>0</v>
      </c>
      <c r="BP876" s="60">
        <v>0</v>
      </c>
      <c r="BQ876" s="60">
        <v>0</v>
      </c>
      <c r="BR876" s="60">
        <v>0</v>
      </c>
      <c r="BS876" s="60">
        <v>0</v>
      </c>
      <c r="BT876" s="60">
        <v>0</v>
      </c>
      <c r="BU876" s="60">
        <v>0</v>
      </c>
      <c r="BV876" s="60">
        <v>0</v>
      </c>
      <c r="BW876" s="60">
        <v>0</v>
      </c>
      <c r="BX876" s="60">
        <v>0</v>
      </c>
      <c r="BY876" s="60">
        <v>0</v>
      </c>
      <c r="BZ876" s="60">
        <v>0</v>
      </c>
      <c r="CA876" s="60">
        <v>0</v>
      </c>
      <c r="CB876" s="60">
        <v>0</v>
      </c>
      <c r="CC876" s="60">
        <v>0</v>
      </c>
      <c r="CD876" s="60">
        <v>0</v>
      </c>
      <c r="CE876" s="60">
        <v>0</v>
      </c>
      <c r="CF876" s="60">
        <v>0</v>
      </c>
      <c r="CG876" s="60">
        <v>0</v>
      </c>
      <c r="CH876" s="60">
        <v>0</v>
      </c>
    </row>
    <row r="877" spans="1:86">
      <c r="A877" s="57" t="s">
        <v>86</v>
      </c>
      <c r="B877" s="57" t="s">
        <v>87</v>
      </c>
      <c r="C877" s="58" t="s">
        <v>108</v>
      </c>
      <c r="D877" s="58" t="s">
        <v>109</v>
      </c>
      <c r="E877" s="58"/>
      <c r="F877" s="65"/>
      <c r="G877" s="58" t="s">
        <v>111</v>
      </c>
      <c r="H877" s="63">
        <v>355</v>
      </c>
      <c r="I877" s="60">
        <v>0</v>
      </c>
      <c r="J877" s="60">
        <v>0</v>
      </c>
      <c r="K877" s="60">
        <v>0</v>
      </c>
      <c r="L877" s="60">
        <v>0</v>
      </c>
      <c r="M877" s="60">
        <v>0</v>
      </c>
      <c r="N877" s="60">
        <v>0</v>
      </c>
      <c r="O877" s="60">
        <v>0</v>
      </c>
      <c r="P877" s="60">
        <v>0</v>
      </c>
      <c r="Q877" s="60">
        <v>0</v>
      </c>
      <c r="R877" s="60">
        <v>0</v>
      </c>
      <c r="S877" s="60">
        <v>0</v>
      </c>
      <c r="T877" s="60">
        <v>0</v>
      </c>
      <c r="U877" s="60">
        <v>0</v>
      </c>
      <c r="V877" s="60">
        <v>0</v>
      </c>
      <c r="W877" s="60">
        <v>3.4243540476196301</v>
      </c>
      <c r="X877" s="60">
        <v>7.5796090207010769</v>
      </c>
      <c r="Y877" s="60">
        <v>9.7484181262349825</v>
      </c>
      <c r="Z877" s="60">
        <v>13.069740367895395</v>
      </c>
      <c r="AA877" s="60">
        <v>16.909649134124699</v>
      </c>
      <c r="AB877" s="60">
        <v>20.753423047991063</v>
      </c>
      <c r="AC877" s="60">
        <v>24.451150944033351</v>
      </c>
      <c r="AD877" s="60">
        <v>28.080522494813263</v>
      </c>
      <c r="AE877" s="60">
        <v>34.285845239053138</v>
      </c>
      <c r="AF877" s="60">
        <v>41.698922476230678</v>
      </c>
      <c r="AG877" s="60">
        <v>47.67956850290328</v>
      </c>
      <c r="AH877" s="60">
        <v>247.68120340160056</v>
      </c>
      <c r="AI877" s="60">
        <v>54.85998332635382</v>
      </c>
      <c r="AJ877" s="60">
        <v>61.998080573422421</v>
      </c>
      <c r="AK877" s="60">
        <v>66.133320274240958</v>
      </c>
      <c r="AL877" s="60">
        <v>70.302146322379031</v>
      </c>
      <c r="AM877" s="60">
        <v>74.504922835925086</v>
      </c>
      <c r="AN877" s="60">
        <v>78.74201864097823</v>
      </c>
      <c r="AO877" s="60">
        <v>83.013807340370775</v>
      </c>
      <c r="AP877" s="60">
        <v>87.320667383432522</v>
      </c>
      <c r="AQ877" s="60">
        <v>91.662982136845841</v>
      </c>
      <c r="AR877" s="60">
        <v>96.041139956901063</v>
      </c>
      <c r="AS877" s="60">
        <v>100.45553426252454</v>
      </c>
      <c r="AT877" s="60">
        <v>0</v>
      </c>
      <c r="AU877" s="60">
        <v>865.03460305337421</v>
      </c>
      <c r="AV877" s="60">
        <v>0</v>
      </c>
      <c r="AW877" s="60">
        <v>0</v>
      </c>
      <c r="AX877" s="60">
        <v>0</v>
      </c>
      <c r="AY877" s="60">
        <v>0</v>
      </c>
      <c r="AZ877" s="60">
        <v>0</v>
      </c>
      <c r="BA877" s="60">
        <v>0</v>
      </c>
      <c r="BB877" s="60">
        <v>0</v>
      </c>
      <c r="BC877" s="60">
        <v>0</v>
      </c>
      <c r="BD877" s="60">
        <v>0</v>
      </c>
      <c r="BE877" s="60">
        <v>0</v>
      </c>
      <c r="BF877" s="60">
        <v>0</v>
      </c>
      <c r="BG877" s="60">
        <v>0</v>
      </c>
      <c r="BH877" s="60">
        <v>0</v>
      </c>
      <c r="BI877" s="60">
        <v>0</v>
      </c>
      <c r="BJ877" s="60">
        <v>0</v>
      </c>
      <c r="BK877" s="60">
        <v>0</v>
      </c>
      <c r="BL877" s="60">
        <v>0</v>
      </c>
      <c r="BM877" s="60">
        <v>0</v>
      </c>
      <c r="BN877" s="60">
        <v>0</v>
      </c>
      <c r="BO877" s="60">
        <v>0</v>
      </c>
      <c r="BP877" s="60">
        <v>0</v>
      </c>
      <c r="BQ877" s="60">
        <v>0</v>
      </c>
      <c r="BR877" s="60">
        <v>0</v>
      </c>
      <c r="BS877" s="60">
        <v>0</v>
      </c>
      <c r="BT877" s="60">
        <v>0</v>
      </c>
      <c r="BU877" s="60">
        <v>0</v>
      </c>
      <c r="BV877" s="60">
        <v>0</v>
      </c>
      <c r="BW877" s="60">
        <v>0</v>
      </c>
      <c r="BX877" s="60">
        <v>0</v>
      </c>
      <c r="BY877" s="60">
        <v>0</v>
      </c>
      <c r="BZ877" s="60">
        <v>0</v>
      </c>
      <c r="CA877" s="60">
        <v>0</v>
      </c>
      <c r="CB877" s="60">
        <v>0</v>
      </c>
      <c r="CC877" s="60">
        <v>0</v>
      </c>
      <c r="CD877" s="60">
        <v>0</v>
      </c>
      <c r="CE877" s="60">
        <v>0</v>
      </c>
      <c r="CF877" s="60">
        <v>0</v>
      </c>
      <c r="CG877" s="60">
        <v>0</v>
      </c>
      <c r="CH877" s="60">
        <v>0</v>
      </c>
    </row>
    <row r="878" spans="1:86">
      <c r="A878" s="57" t="s">
        <v>86</v>
      </c>
      <c r="B878" s="57" t="s">
        <v>87</v>
      </c>
      <c r="C878" s="58" t="s">
        <v>129</v>
      </c>
      <c r="D878" s="58" t="s">
        <v>109</v>
      </c>
      <c r="E878" s="58"/>
      <c r="F878" s="65"/>
      <c r="G878" s="58" t="s">
        <v>111</v>
      </c>
      <c r="H878" s="63">
        <v>355</v>
      </c>
      <c r="I878" s="60">
        <v>0</v>
      </c>
      <c r="J878" s="60">
        <v>0</v>
      </c>
      <c r="K878" s="60">
        <v>16.329999999999998</v>
      </c>
      <c r="L878" s="60">
        <v>24.05</v>
      </c>
      <c r="M878" s="60">
        <v>24.83</v>
      </c>
      <c r="N878" s="60">
        <v>26.97</v>
      </c>
      <c r="O878" s="60">
        <v>29.13</v>
      </c>
      <c r="P878" s="60">
        <v>30.44</v>
      </c>
      <c r="Q878" s="60">
        <v>33.85</v>
      </c>
      <c r="R878" s="60">
        <v>39.659999999999997</v>
      </c>
      <c r="S878" s="60">
        <v>46.13</v>
      </c>
      <c r="T878" s="60">
        <v>49.4</v>
      </c>
      <c r="U878" s="60">
        <v>320.78999999999996</v>
      </c>
      <c r="V878" s="60">
        <v>61.167956339824954</v>
      </c>
      <c r="W878" s="60">
        <v>66.235347086519468</v>
      </c>
      <c r="X878" s="60">
        <v>69.736604043091702</v>
      </c>
      <c r="Y878" s="60">
        <v>74.360558390832168</v>
      </c>
      <c r="Z878" s="60">
        <v>80.939214601473196</v>
      </c>
      <c r="AA878" s="60">
        <v>89.013359231793999</v>
      </c>
      <c r="AB878" s="60">
        <v>96.308108767204445</v>
      </c>
      <c r="AC878" s="60">
        <v>102.82692621735926</v>
      </c>
      <c r="AD878" s="60">
        <v>108.9543292214188</v>
      </c>
      <c r="AE878" s="60">
        <v>115.03243069284876</v>
      </c>
      <c r="AF878" s="60">
        <v>121.53135363261867</v>
      </c>
      <c r="AG878" s="60">
        <v>127.14946903356919</v>
      </c>
      <c r="AH878" s="60">
        <v>1113.2556572585547</v>
      </c>
      <c r="AI878" s="60">
        <v>130.1444547856313</v>
      </c>
      <c r="AJ878" s="60">
        <v>134.28664448639842</v>
      </c>
      <c r="AK878" s="60">
        <v>137.65653636243209</v>
      </c>
      <c r="AL878" s="60">
        <v>141.03547612438422</v>
      </c>
      <c r="AM878" s="60">
        <v>144.49353541100245</v>
      </c>
      <c r="AN878" s="60">
        <v>147.76601515608405</v>
      </c>
      <c r="AO878" s="60">
        <v>150.03995437855951</v>
      </c>
      <c r="AP878" s="60">
        <v>151.37033889557748</v>
      </c>
      <c r="AQ878" s="60">
        <v>152.56653631150601</v>
      </c>
      <c r="AR878" s="60">
        <v>0</v>
      </c>
      <c r="AS878" s="60">
        <v>0</v>
      </c>
      <c r="AT878" s="60">
        <v>0</v>
      </c>
      <c r="AU878" s="60">
        <v>1289.3594919115756</v>
      </c>
      <c r="AV878" s="60">
        <v>0</v>
      </c>
      <c r="AW878" s="60">
        <v>0</v>
      </c>
      <c r="AX878" s="60">
        <v>0</v>
      </c>
      <c r="AY878" s="60">
        <v>0</v>
      </c>
      <c r="AZ878" s="60">
        <v>0</v>
      </c>
      <c r="BA878" s="60">
        <v>0</v>
      </c>
      <c r="BB878" s="60">
        <v>0</v>
      </c>
      <c r="BC878" s="60">
        <v>0</v>
      </c>
      <c r="BD878" s="60">
        <v>0</v>
      </c>
      <c r="BE878" s="60">
        <v>0</v>
      </c>
      <c r="BF878" s="60">
        <v>0</v>
      </c>
      <c r="BG878" s="60">
        <v>0</v>
      </c>
      <c r="BH878" s="60">
        <v>0</v>
      </c>
      <c r="BI878" s="60">
        <v>0</v>
      </c>
      <c r="BJ878" s="60">
        <v>0</v>
      </c>
      <c r="BK878" s="60">
        <v>0</v>
      </c>
      <c r="BL878" s="60">
        <v>0</v>
      </c>
      <c r="BM878" s="60">
        <v>0</v>
      </c>
      <c r="BN878" s="60">
        <v>0</v>
      </c>
      <c r="BO878" s="60">
        <v>0</v>
      </c>
      <c r="BP878" s="60">
        <v>0</v>
      </c>
      <c r="BQ878" s="60">
        <v>0</v>
      </c>
      <c r="BR878" s="60">
        <v>0</v>
      </c>
      <c r="BS878" s="60">
        <v>0</v>
      </c>
      <c r="BT878" s="60">
        <v>0</v>
      </c>
      <c r="BU878" s="60">
        <v>0</v>
      </c>
      <c r="BV878" s="60">
        <v>0</v>
      </c>
      <c r="BW878" s="60">
        <v>0</v>
      </c>
      <c r="BX878" s="60">
        <v>0</v>
      </c>
      <c r="BY878" s="60">
        <v>0</v>
      </c>
      <c r="BZ878" s="60">
        <v>0</v>
      </c>
      <c r="CA878" s="60">
        <v>0</v>
      </c>
      <c r="CB878" s="60">
        <v>0</v>
      </c>
      <c r="CC878" s="60">
        <v>0</v>
      </c>
      <c r="CD878" s="60">
        <v>0</v>
      </c>
      <c r="CE878" s="60">
        <v>0</v>
      </c>
      <c r="CF878" s="60">
        <v>0</v>
      </c>
      <c r="CG878" s="60">
        <v>0</v>
      </c>
      <c r="CH878" s="60">
        <v>0</v>
      </c>
    </row>
    <row r="879" spans="1:86">
      <c r="A879" s="57" t="s">
        <v>86</v>
      </c>
      <c r="B879" s="57" t="s">
        <v>87</v>
      </c>
      <c r="C879" s="58" t="s">
        <v>129</v>
      </c>
      <c r="D879" s="58" t="s">
        <v>109</v>
      </c>
      <c r="E879" s="58"/>
      <c r="F879" s="65"/>
      <c r="G879" s="58" t="s">
        <v>111</v>
      </c>
      <c r="H879" s="63">
        <v>355</v>
      </c>
      <c r="I879" s="60">
        <v>86.75</v>
      </c>
      <c r="J879" s="60">
        <v>90.36</v>
      </c>
      <c r="K879" s="60">
        <v>92.44</v>
      </c>
      <c r="L879" s="60">
        <v>97.67</v>
      </c>
      <c r="M879" s="60">
        <v>105.66</v>
      </c>
      <c r="N879" s="60">
        <v>110.9</v>
      </c>
      <c r="O879" s="60">
        <v>115.79</v>
      </c>
      <c r="P879" s="60">
        <v>122.17</v>
      </c>
      <c r="Q879" s="60">
        <v>127.07</v>
      </c>
      <c r="R879" s="60">
        <v>130.27000000000001</v>
      </c>
      <c r="S879" s="60">
        <v>163.72999999999999</v>
      </c>
      <c r="T879" s="60">
        <v>168.83</v>
      </c>
      <c r="U879" s="60">
        <v>1411.6399999999999</v>
      </c>
      <c r="V879" s="60">
        <v>171.33063588090457</v>
      </c>
      <c r="W879" s="60">
        <v>185.88417764355975</v>
      </c>
      <c r="X879" s="60">
        <v>190.98185340440179</v>
      </c>
      <c r="Y879" s="60">
        <v>196.12303754255069</v>
      </c>
      <c r="Z879" s="60">
        <v>202.74558252200711</v>
      </c>
      <c r="AA879" s="60">
        <v>209.35449976034349</v>
      </c>
      <c r="AB879" s="60">
        <v>214.53023862758798</v>
      </c>
      <c r="AC879" s="60">
        <v>219.70011294878444</v>
      </c>
      <c r="AD879" s="60">
        <v>224.98862439390069</v>
      </c>
      <c r="AE879" s="60">
        <v>230.28921929457962</v>
      </c>
      <c r="AF879" s="60">
        <v>236.0651020178021</v>
      </c>
      <c r="AG879" s="60">
        <v>242.07177363830198</v>
      </c>
      <c r="AH879" s="60">
        <v>2524.0648576747244</v>
      </c>
      <c r="AI879" s="60">
        <v>243.53874191174233</v>
      </c>
      <c r="AJ879" s="60">
        <v>0</v>
      </c>
      <c r="AK879" s="60">
        <v>0</v>
      </c>
      <c r="AL879" s="60">
        <v>0</v>
      </c>
      <c r="AM879" s="60">
        <v>0</v>
      </c>
      <c r="AN879" s="60">
        <v>0</v>
      </c>
      <c r="AO879" s="60">
        <v>0</v>
      </c>
      <c r="AP879" s="60">
        <v>0</v>
      </c>
      <c r="AQ879" s="60">
        <v>0</v>
      </c>
      <c r="AR879" s="60">
        <v>0</v>
      </c>
      <c r="AS879" s="60">
        <v>0</v>
      </c>
      <c r="AT879" s="60">
        <v>0</v>
      </c>
      <c r="AU879" s="60">
        <v>243.53874191174233</v>
      </c>
      <c r="AV879" s="60">
        <v>0</v>
      </c>
      <c r="AW879" s="60">
        <v>0</v>
      </c>
      <c r="AX879" s="60">
        <v>0</v>
      </c>
      <c r="AY879" s="60">
        <v>0</v>
      </c>
      <c r="AZ879" s="60">
        <v>0</v>
      </c>
      <c r="BA879" s="60">
        <v>0</v>
      </c>
      <c r="BB879" s="60">
        <v>0</v>
      </c>
      <c r="BC879" s="60">
        <v>0</v>
      </c>
      <c r="BD879" s="60">
        <v>0</v>
      </c>
      <c r="BE879" s="60">
        <v>0</v>
      </c>
      <c r="BF879" s="60">
        <v>0</v>
      </c>
      <c r="BG879" s="60">
        <v>0</v>
      </c>
      <c r="BH879" s="60">
        <v>0</v>
      </c>
      <c r="BI879" s="60">
        <v>0</v>
      </c>
      <c r="BJ879" s="60">
        <v>0</v>
      </c>
      <c r="BK879" s="60">
        <v>0</v>
      </c>
      <c r="BL879" s="60">
        <v>0</v>
      </c>
      <c r="BM879" s="60">
        <v>0</v>
      </c>
      <c r="BN879" s="60">
        <v>0</v>
      </c>
      <c r="BO879" s="60">
        <v>0</v>
      </c>
      <c r="BP879" s="60">
        <v>0</v>
      </c>
      <c r="BQ879" s="60">
        <v>0</v>
      </c>
      <c r="BR879" s="60">
        <v>0</v>
      </c>
      <c r="BS879" s="60">
        <v>0</v>
      </c>
      <c r="BT879" s="60">
        <v>0</v>
      </c>
      <c r="BU879" s="60">
        <v>0</v>
      </c>
      <c r="BV879" s="60">
        <v>0</v>
      </c>
      <c r="BW879" s="60">
        <v>0</v>
      </c>
      <c r="BX879" s="60">
        <v>0</v>
      </c>
      <c r="BY879" s="60">
        <v>0</v>
      </c>
      <c r="BZ879" s="60">
        <v>0</v>
      </c>
      <c r="CA879" s="60">
        <v>0</v>
      </c>
      <c r="CB879" s="60">
        <v>0</v>
      </c>
      <c r="CC879" s="60">
        <v>0</v>
      </c>
      <c r="CD879" s="60">
        <v>0</v>
      </c>
      <c r="CE879" s="60">
        <v>0</v>
      </c>
      <c r="CF879" s="60">
        <v>0</v>
      </c>
      <c r="CG879" s="60">
        <v>0</v>
      </c>
      <c r="CH879" s="60">
        <v>0</v>
      </c>
    </row>
    <row r="880" spans="1:86">
      <c r="A880" s="57" t="s">
        <v>86</v>
      </c>
      <c r="B880" s="57" t="s">
        <v>131</v>
      </c>
      <c r="C880" s="58" t="s">
        <v>108</v>
      </c>
      <c r="D880" s="58" t="s">
        <v>109</v>
      </c>
      <c r="E880" s="58"/>
      <c r="F880" s="65"/>
      <c r="G880" s="58" t="s">
        <v>111</v>
      </c>
      <c r="H880" s="63">
        <v>355</v>
      </c>
      <c r="I880" s="60">
        <v>0</v>
      </c>
      <c r="J880" s="60">
        <v>0</v>
      </c>
      <c r="K880" s="60">
        <v>0</v>
      </c>
      <c r="L880" s="60">
        <v>0</v>
      </c>
      <c r="M880" s="60">
        <v>0</v>
      </c>
      <c r="N880" s="60">
        <v>0</v>
      </c>
      <c r="O880" s="60">
        <v>0</v>
      </c>
      <c r="P880" s="60">
        <v>0</v>
      </c>
      <c r="Q880" s="60">
        <v>0</v>
      </c>
      <c r="R880" s="60">
        <v>0</v>
      </c>
      <c r="S880" s="60">
        <v>0</v>
      </c>
      <c r="T880" s="60">
        <v>0</v>
      </c>
      <c r="U880" s="60">
        <v>0</v>
      </c>
      <c r="V880" s="60">
        <v>0</v>
      </c>
      <c r="W880" s="60">
        <v>8.876906825666449</v>
      </c>
      <c r="X880" s="60">
        <v>19.693022231399798</v>
      </c>
      <c r="Y880" s="60">
        <v>25.385298935753269</v>
      </c>
      <c r="Z880" s="60">
        <v>34.11125202080094</v>
      </c>
      <c r="AA880" s="60">
        <v>44.233149405753629</v>
      </c>
      <c r="AB880" s="60">
        <v>54.410857618350228</v>
      </c>
      <c r="AC880" s="60">
        <v>64.250676563209524</v>
      </c>
      <c r="AD880" s="60">
        <v>73.954762926005429</v>
      </c>
      <c r="AE880" s="60">
        <v>90.502044742140697</v>
      </c>
      <c r="AF880" s="60">
        <v>110.31915583904181</v>
      </c>
      <c r="AG880" s="60">
        <v>126.42733398714572</v>
      </c>
      <c r="AH880" s="60">
        <v>652.1644610952676</v>
      </c>
      <c r="AI880" s="60">
        <v>141.89141051125611</v>
      </c>
      <c r="AJ880" s="60">
        <v>160.71678832479293</v>
      </c>
      <c r="AK880" s="60">
        <v>171.82481877890422</v>
      </c>
      <c r="AL880" s="60">
        <v>183.06980446559078</v>
      </c>
      <c r="AM880" s="60">
        <v>194.45345723082755</v>
      </c>
      <c r="AN880" s="60">
        <v>205.97751304183518</v>
      </c>
      <c r="AO880" s="60">
        <v>217.64373236690241</v>
      </c>
      <c r="AP880" s="60">
        <v>229.45390056191172</v>
      </c>
      <c r="AQ880" s="60">
        <v>241.40982826346035</v>
      </c>
      <c r="AR880" s="60">
        <v>253.51335178883571</v>
      </c>
      <c r="AS880" s="60">
        <v>265.76633354300066</v>
      </c>
      <c r="AT880" s="60">
        <v>0</v>
      </c>
      <c r="AU880" s="60">
        <v>2265.7209388773181</v>
      </c>
      <c r="AV880" s="60">
        <v>0</v>
      </c>
      <c r="AW880" s="60">
        <v>0</v>
      </c>
      <c r="AX880" s="60">
        <v>0</v>
      </c>
      <c r="AY880" s="60">
        <v>0</v>
      </c>
      <c r="AZ880" s="60">
        <v>0</v>
      </c>
      <c r="BA880" s="60">
        <v>0</v>
      </c>
      <c r="BB880" s="60">
        <v>0</v>
      </c>
      <c r="BC880" s="60">
        <v>0</v>
      </c>
      <c r="BD880" s="60">
        <v>0</v>
      </c>
      <c r="BE880" s="60">
        <v>0</v>
      </c>
      <c r="BF880" s="60">
        <v>0</v>
      </c>
      <c r="BG880" s="60">
        <v>0</v>
      </c>
      <c r="BH880" s="60">
        <v>0</v>
      </c>
      <c r="BI880" s="60">
        <v>0</v>
      </c>
      <c r="BJ880" s="60">
        <v>0</v>
      </c>
      <c r="BK880" s="60">
        <v>0</v>
      </c>
      <c r="BL880" s="60">
        <v>0</v>
      </c>
      <c r="BM880" s="60">
        <v>0</v>
      </c>
      <c r="BN880" s="60">
        <v>0</v>
      </c>
      <c r="BO880" s="60">
        <v>0</v>
      </c>
      <c r="BP880" s="60">
        <v>0</v>
      </c>
      <c r="BQ880" s="60">
        <v>0</v>
      </c>
      <c r="BR880" s="60">
        <v>0</v>
      </c>
      <c r="BS880" s="60">
        <v>0</v>
      </c>
      <c r="BT880" s="60">
        <v>0</v>
      </c>
      <c r="BU880" s="60">
        <v>0</v>
      </c>
      <c r="BV880" s="60">
        <v>0</v>
      </c>
      <c r="BW880" s="60">
        <v>0</v>
      </c>
      <c r="BX880" s="60">
        <v>0</v>
      </c>
      <c r="BY880" s="60">
        <v>0</v>
      </c>
      <c r="BZ880" s="60">
        <v>0</v>
      </c>
      <c r="CA880" s="60">
        <v>0</v>
      </c>
      <c r="CB880" s="60">
        <v>0</v>
      </c>
      <c r="CC880" s="60">
        <v>0</v>
      </c>
      <c r="CD880" s="60">
        <v>0</v>
      </c>
      <c r="CE880" s="60">
        <v>0</v>
      </c>
      <c r="CF880" s="60">
        <v>0</v>
      </c>
      <c r="CG880" s="60">
        <v>0</v>
      </c>
      <c r="CH880" s="60">
        <v>0</v>
      </c>
    </row>
    <row r="881" spans="1:86">
      <c r="A881" s="57" t="s">
        <v>86</v>
      </c>
      <c r="B881" s="57" t="s">
        <v>131</v>
      </c>
      <c r="C881" s="58" t="s">
        <v>129</v>
      </c>
      <c r="D881" s="58" t="s">
        <v>109</v>
      </c>
      <c r="E881" s="58"/>
      <c r="F881" s="65"/>
      <c r="G881" s="58" t="s">
        <v>111</v>
      </c>
      <c r="H881" s="63">
        <v>355</v>
      </c>
      <c r="I881" s="60">
        <v>0</v>
      </c>
      <c r="J881" s="60">
        <v>0</v>
      </c>
      <c r="K881" s="60">
        <v>40.17</v>
      </c>
      <c r="L881" s="60">
        <v>59.18</v>
      </c>
      <c r="M881" s="60">
        <v>61.1</v>
      </c>
      <c r="N881" s="60">
        <v>66.349999999999994</v>
      </c>
      <c r="O881" s="60">
        <v>71.66</v>
      </c>
      <c r="P881" s="60">
        <v>74.88</v>
      </c>
      <c r="Q881" s="60">
        <v>84.33</v>
      </c>
      <c r="R881" s="60">
        <v>98.79</v>
      </c>
      <c r="S881" s="60">
        <v>114.91</v>
      </c>
      <c r="T881" s="60">
        <v>123.05</v>
      </c>
      <c r="U881" s="60">
        <v>794.41999999999985</v>
      </c>
      <c r="V881" s="60">
        <v>158.2065300953044</v>
      </c>
      <c r="W881" s="60">
        <v>171.70099717388243</v>
      </c>
      <c r="X881" s="60">
        <v>181.18671952763918</v>
      </c>
      <c r="Y881" s="60">
        <v>193.63808356770406</v>
      </c>
      <c r="Z881" s="60">
        <v>211.24657949736567</v>
      </c>
      <c r="AA881" s="60">
        <v>232.84582588187291</v>
      </c>
      <c r="AB881" s="60">
        <v>252.49843274081968</v>
      </c>
      <c r="AC881" s="60">
        <v>270.19994246907822</v>
      </c>
      <c r="AD881" s="60">
        <v>286.94948923476426</v>
      </c>
      <c r="AE881" s="60">
        <v>303.64338743217479</v>
      </c>
      <c r="AF881" s="60">
        <v>321.52476717759282</v>
      </c>
      <c r="AG881" s="60">
        <v>337.15003915810297</v>
      </c>
      <c r="AH881" s="60">
        <v>2920.7907939563015</v>
      </c>
      <c r="AI881" s="60">
        <v>336.60929406226552</v>
      </c>
      <c r="AJ881" s="60">
        <v>348.10945785987968</v>
      </c>
      <c r="AK881" s="60">
        <v>357.65343878279981</v>
      </c>
      <c r="AL881" s="60">
        <v>367.26242920671024</v>
      </c>
      <c r="AM881" s="60">
        <v>377.11961087524782</v>
      </c>
      <c r="AN881" s="60">
        <v>386.53411278070581</v>
      </c>
      <c r="AO881" s="60">
        <v>393.37137665807012</v>
      </c>
      <c r="AP881" s="60">
        <v>397.75823673512787</v>
      </c>
      <c r="AQ881" s="60">
        <v>401.80954700694429</v>
      </c>
      <c r="AR881" s="60">
        <v>0</v>
      </c>
      <c r="AS881" s="60">
        <v>0</v>
      </c>
      <c r="AT881" s="60">
        <v>0</v>
      </c>
      <c r="AU881" s="60">
        <v>3366.2275039677511</v>
      </c>
      <c r="AV881" s="60">
        <v>0</v>
      </c>
      <c r="AW881" s="60">
        <v>0</v>
      </c>
      <c r="AX881" s="60">
        <v>0</v>
      </c>
      <c r="AY881" s="60">
        <v>0</v>
      </c>
      <c r="AZ881" s="60">
        <v>0</v>
      </c>
      <c r="BA881" s="60">
        <v>0</v>
      </c>
      <c r="BB881" s="60">
        <v>0</v>
      </c>
      <c r="BC881" s="60">
        <v>0</v>
      </c>
      <c r="BD881" s="60">
        <v>0</v>
      </c>
      <c r="BE881" s="60">
        <v>0</v>
      </c>
      <c r="BF881" s="60">
        <v>0</v>
      </c>
      <c r="BG881" s="60">
        <v>0</v>
      </c>
      <c r="BH881" s="60">
        <v>0</v>
      </c>
      <c r="BI881" s="60">
        <v>0</v>
      </c>
      <c r="BJ881" s="60">
        <v>0</v>
      </c>
      <c r="BK881" s="60">
        <v>0</v>
      </c>
      <c r="BL881" s="60">
        <v>0</v>
      </c>
      <c r="BM881" s="60">
        <v>0</v>
      </c>
      <c r="BN881" s="60">
        <v>0</v>
      </c>
      <c r="BO881" s="60">
        <v>0</v>
      </c>
      <c r="BP881" s="60">
        <v>0</v>
      </c>
      <c r="BQ881" s="60">
        <v>0</v>
      </c>
      <c r="BR881" s="60">
        <v>0</v>
      </c>
      <c r="BS881" s="60">
        <v>0</v>
      </c>
      <c r="BT881" s="60">
        <v>0</v>
      </c>
      <c r="BU881" s="60">
        <v>0</v>
      </c>
      <c r="BV881" s="60">
        <v>0</v>
      </c>
      <c r="BW881" s="60">
        <v>0</v>
      </c>
      <c r="BX881" s="60">
        <v>0</v>
      </c>
      <c r="BY881" s="60">
        <v>0</v>
      </c>
      <c r="BZ881" s="60">
        <v>0</v>
      </c>
      <c r="CA881" s="60">
        <v>0</v>
      </c>
      <c r="CB881" s="60">
        <v>0</v>
      </c>
      <c r="CC881" s="60">
        <v>0</v>
      </c>
      <c r="CD881" s="60">
        <v>0</v>
      </c>
      <c r="CE881" s="60">
        <v>0</v>
      </c>
      <c r="CF881" s="60">
        <v>0</v>
      </c>
      <c r="CG881" s="60">
        <v>0</v>
      </c>
      <c r="CH881" s="60">
        <v>0</v>
      </c>
    </row>
    <row r="882" spans="1:86">
      <c r="A882" s="57" t="s">
        <v>86</v>
      </c>
      <c r="B882" s="57" t="s">
        <v>131</v>
      </c>
      <c r="C882" s="58" t="s">
        <v>129</v>
      </c>
      <c r="D882" s="58" t="s">
        <v>109</v>
      </c>
      <c r="E882" s="58"/>
      <c r="F882" s="65"/>
      <c r="G882" s="58" t="s">
        <v>111</v>
      </c>
      <c r="H882" s="63">
        <v>355</v>
      </c>
      <c r="I882" s="60">
        <v>213.42</v>
      </c>
      <c r="J882" s="60">
        <v>222.31</v>
      </c>
      <c r="K882" s="60">
        <v>227.41</v>
      </c>
      <c r="L882" s="60">
        <v>240.28</v>
      </c>
      <c r="M882" s="60">
        <v>259.95</v>
      </c>
      <c r="N882" s="60">
        <v>272.83999999999997</v>
      </c>
      <c r="O882" s="60">
        <v>284.86</v>
      </c>
      <c r="P882" s="60">
        <v>300.57</v>
      </c>
      <c r="Q882" s="60">
        <v>316.55</v>
      </c>
      <c r="R882" s="60">
        <v>324.52</v>
      </c>
      <c r="S882" s="60">
        <v>407.87</v>
      </c>
      <c r="T882" s="60">
        <v>420.56</v>
      </c>
      <c r="U882" s="60">
        <v>3491.1399999999994</v>
      </c>
      <c r="V882" s="60">
        <v>443.13439623766146</v>
      </c>
      <c r="W882" s="60">
        <v>481.86504735236923</v>
      </c>
      <c r="X882" s="60">
        <v>496.20104079444275</v>
      </c>
      <c r="Y882" s="60">
        <v>510.71280198856766</v>
      </c>
      <c r="Z882" s="60">
        <v>529.15402041960681</v>
      </c>
      <c r="AA882" s="60">
        <v>547.64050946379598</v>
      </c>
      <c r="AB882" s="60">
        <v>562.45055294270185</v>
      </c>
      <c r="AC882" s="60">
        <v>577.30946613854803</v>
      </c>
      <c r="AD882" s="60">
        <v>592.54525556539716</v>
      </c>
      <c r="AE882" s="60">
        <v>607.87899737968576</v>
      </c>
      <c r="AF882" s="60">
        <v>624.53658826570461</v>
      </c>
      <c r="AG882" s="60">
        <v>641.87848035509774</v>
      </c>
      <c r="AH882" s="60">
        <v>6615.3071569035792</v>
      </c>
      <c r="AI882" s="60">
        <v>629.89548134612232</v>
      </c>
      <c r="AJ882" s="60">
        <v>0</v>
      </c>
      <c r="AK882" s="60">
        <v>0</v>
      </c>
      <c r="AL882" s="60">
        <v>0</v>
      </c>
      <c r="AM882" s="60">
        <v>0</v>
      </c>
      <c r="AN882" s="60">
        <v>0</v>
      </c>
      <c r="AO882" s="60">
        <v>0</v>
      </c>
      <c r="AP882" s="60">
        <v>0</v>
      </c>
      <c r="AQ882" s="60">
        <v>0</v>
      </c>
      <c r="AR882" s="60">
        <v>0</v>
      </c>
      <c r="AS882" s="60">
        <v>0</v>
      </c>
      <c r="AT882" s="60">
        <v>0</v>
      </c>
      <c r="AU882" s="60">
        <v>629.89548134612232</v>
      </c>
      <c r="AV882" s="60">
        <v>0</v>
      </c>
      <c r="AW882" s="60">
        <v>0</v>
      </c>
      <c r="AX882" s="60">
        <v>0</v>
      </c>
      <c r="AY882" s="60">
        <v>0</v>
      </c>
      <c r="AZ882" s="60">
        <v>0</v>
      </c>
      <c r="BA882" s="60">
        <v>0</v>
      </c>
      <c r="BB882" s="60">
        <v>0</v>
      </c>
      <c r="BC882" s="60">
        <v>0</v>
      </c>
      <c r="BD882" s="60">
        <v>0</v>
      </c>
      <c r="BE882" s="60">
        <v>0</v>
      </c>
      <c r="BF882" s="60">
        <v>0</v>
      </c>
      <c r="BG882" s="60">
        <v>0</v>
      </c>
      <c r="BH882" s="60">
        <v>0</v>
      </c>
      <c r="BI882" s="60">
        <v>0</v>
      </c>
      <c r="BJ882" s="60">
        <v>0</v>
      </c>
      <c r="BK882" s="60">
        <v>0</v>
      </c>
      <c r="BL882" s="60">
        <v>0</v>
      </c>
      <c r="BM882" s="60">
        <v>0</v>
      </c>
      <c r="BN882" s="60">
        <v>0</v>
      </c>
      <c r="BO882" s="60">
        <v>0</v>
      </c>
      <c r="BP882" s="60">
        <v>0</v>
      </c>
      <c r="BQ882" s="60">
        <v>0</v>
      </c>
      <c r="BR882" s="60">
        <v>0</v>
      </c>
      <c r="BS882" s="60">
        <v>0</v>
      </c>
      <c r="BT882" s="60">
        <v>0</v>
      </c>
      <c r="BU882" s="60">
        <v>0</v>
      </c>
      <c r="BV882" s="60">
        <v>0</v>
      </c>
      <c r="BW882" s="60">
        <v>0</v>
      </c>
      <c r="BX882" s="60">
        <v>0</v>
      </c>
      <c r="BY882" s="60">
        <v>0</v>
      </c>
      <c r="BZ882" s="60">
        <v>0</v>
      </c>
      <c r="CA882" s="60">
        <v>0</v>
      </c>
      <c r="CB882" s="60">
        <v>0</v>
      </c>
      <c r="CC882" s="60">
        <v>0</v>
      </c>
      <c r="CD882" s="60">
        <v>0</v>
      </c>
      <c r="CE882" s="60">
        <v>0</v>
      </c>
      <c r="CF882" s="60">
        <v>0</v>
      </c>
      <c r="CG882" s="60">
        <v>0</v>
      </c>
      <c r="CH882" s="60">
        <v>0</v>
      </c>
    </row>
    <row r="883" spans="1:86">
      <c r="A883" s="57" t="s">
        <v>86</v>
      </c>
      <c r="B883" s="58" t="s">
        <v>132</v>
      </c>
      <c r="C883" s="59" t="s">
        <v>108</v>
      </c>
      <c r="D883" s="58" t="s">
        <v>109</v>
      </c>
      <c r="E883" s="58"/>
      <c r="F883" s="65"/>
      <c r="G883" s="58" t="s">
        <v>111</v>
      </c>
      <c r="H883" s="63">
        <v>355</v>
      </c>
      <c r="I883" s="60">
        <v>0</v>
      </c>
      <c r="J883" s="60">
        <v>0</v>
      </c>
      <c r="K883" s="60">
        <v>0</v>
      </c>
      <c r="L883" s="60">
        <v>0</v>
      </c>
      <c r="M883" s="60">
        <v>0</v>
      </c>
      <c r="N883" s="60">
        <v>0</v>
      </c>
      <c r="O883" s="60">
        <v>0</v>
      </c>
      <c r="P883" s="60">
        <v>0</v>
      </c>
      <c r="Q883" s="60">
        <v>0</v>
      </c>
      <c r="R883" s="60">
        <v>0</v>
      </c>
      <c r="S883" s="60">
        <v>0</v>
      </c>
      <c r="T883" s="60">
        <v>0</v>
      </c>
      <c r="U883" s="60">
        <v>0</v>
      </c>
      <c r="V883" s="60">
        <v>0</v>
      </c>
      <c r="W883" s="60">
        <v>4783.2070032299998</v>
      </c>
      <c r="X883" s="60">
        <v>5776.7269779032858</v>
      </c>
      <c r="Y883" s="60">
        <v>7773.9333757953864</v>
      </c>
      <c r="Z883" s="60">
        <v>10368.927542417374</v>
      </c>
      <c r="AA883" s="60">
        <v>13069.028853356069</v>
      </c>
      <c r="AB883" s="60">
        <v>15652.277502315948</v>
      </c>
      <c r="AC883" s="60">
        <v>18134.88621287229</v>
      </c>
      <c r="AD883" s="60">
        <v>20609.523309999531</v>
      </c>
      <c r="AE883" s="60">
        <v>26635.321035480352</v>
      </c>
      <c r="AF883" s="60">
        <v>30741.610714881543</v>
      </c>
      <c r="AG883" s="60">
        <v>34761.372590306812</v>
      </c>
      <c r="AH883" s="60">
        <v>0</v>
      </c>
      <c r="AI883" s="60">
        <v>41803.618267446858</v>
      </c>
      <c r="AJ883" s="60">
        <v>44599.803411284462</v>
      </c>
      <c r="AK883" s="60">
        <v>47421.952030182678</v>
      </c>
      <c r="AL883" s="60">
        <v>50259.34391923582</v>
      </c>
      <c r="AM883" s="60">
        <v>53112.149620023782</v>
      </c>
      <c r="AN883" s="60">
        <v>55980.541750090531</v>
      </c>
      <c r="AO883" s="60">
        <v>58864.695031773343</v>
      </c>
      <c r="AP883" s="60">
        <v>61764.786321480613</v>
      </c>
      <c r="AQ883" s="60">
        <v>64680.994639425953</v>
      </c>
      <c r="AR883" s="60">
        <v>67613.501199826263</v>
      </c>
      <c r="AS883" s="60">
        <v>70562.48944157199</v>
      </c>
      <c r="AT883" s="60">
        <v>73528.145059377508</v>
      </c>
      <c r="AU883" s="60">
        <v>41803.618267446858</v>
      </c>
      <c r="AV883" s="60">
        <v>0</v>
      </c>
      <c r="AW883" s="60">
        <v>0</v>
      </c>
      <c r="AX883" s="60">
        <v>0</v>
      </c>
      <c r="AY883" s="60">
        <v>0</v>
      </c>
      <c r="AZ883" s="60">
        <v>0</v>
      </c>
      <c r="BA883" s="60">
        <v>0</v>
      </c>
      <c r="BB883" s="60">
        <v>0</v>
      </c>
      <c r="BC883" s="60">
        <v>0</v>
      </c>
      <c r="BD883" s="60">
        <v>0</v>
      </c>
      <c r="BE883" s="60">
        <v>0</v>
      </c>
      <c r="BF883" s="60">
        <v>0</v>
      </c>
      <c r="BG883" s="60">
        <v>0</v>
      </c>
      <c r="BH883" s="60">
        <v>0</v>
      </c>
      <c r="BI883" s="60">
        <v>0</v>
      </c>
      <c r="BJ883" s="60">
        <v>0</v>
      </c>
      <c r="BK883" s="60">
        <v>0</v>
      </c>
      <c r="BL883" s="60">
        <v>0</v>
      </c>
      <c r="BM883" s="60">
        <v>0</v>
      </c>
      <c r="BN883" s="60">
        <v>0</v>
      </c>
      <c r="BO883" s="60">
        <v>0</v>
      </c>
      <c r="BP883" s="60">
        <v>0</v>
      </c>
      <c r="BQ883" s="60">
        <v>0</v>
      </c>
      <c r="BR883" s="60">
        <v>0</v>
      </c>
      <c r="BS883" s="60">
        <v>0</v>
      </c>
      <c r="BT883" s="60">
        <v>0</v>
      </c>
      <c r="BU883" s="60">
        <v>0</v>
      </c>
      <c r="BV883" s="60">
        <v>0</v>
      </c>
      <c r="BW883" s="60">
        <v>0</v>
      </c>
      <c r="BX883" s="60">
        <v>0</v>
      </c>
      <c r="BY883" s="60">
        <v>0</v>
      </c>
      <c r="BZ883" s="60">
        <v>0</v>
      </c>
      <c r="CA883" s="60">
        <v>0</v>
      </c>
      <c r="CB883" s="60">
        <v>0</v>
      </c>
      <c r="CC883" s="60">
        <v>0</v>
      </c>
      <c r="CD883" s="60">
        <v>0</v>
      </c>
      <c r="CE883" s="60">
        <v>0</v>
      </c>
      <c r="CF883" s="60">
        <v>0</v>
      </c>
      <c r="CG883" s="60">
        <v>0</v>
      </c>
      <c r="CH883" s="60">
        <v>0</v>
      </c>
    </row>
    <row r="884" spans="1:86">
      <c r="A884" s="57" t="s">
        <v>86</v>
      </c>
      <c r="B884" s="58" t="s">
        <v>132</v>
      </c>
      <c r="C884" s="59" t="s">
        <v>129</v>
      </c>
      <c r="D884" s="58" t="s">
        <v>109</v>
      </c>
      <c r="E884" s="58"/>
      <c r="F884" s="65"/>
      <c r="G884" s="58" t="s">
        <v>111</v>
      </c>
      <c r="H884" s="63">
        <v>355</v>
      </c>
      <c r="I884" s="60">
        <v>398.3</v>
      </c>
      <c r="J884" s="60">
        <v>398.3</v>
      </c>
      <c r="K884" s="60">
        <v>398.3</v>
      </c>
      <c r="L884" s="60">
        <v>398.3</v>
      </c>
      <c r="M884" s="60">
        <v>398.3</v>
      </c>
      <c r="N884" s="60">
        <v>398.3</v>
      </c>
      <c r="O884" s="60">
        <v>398.3</v>
      </c>
      <c r="P884" s="60">
        <v>398.05</v>
      </c>
      <c r="Q884" s="60">
        <v>398.05</v>
      </c>
      <c r="R884" s="60">
        <v>398.05</v>
      </c>
      <c r="S884" s="60">
        <v>398.05</v>
      </c>
      <c r="T884" s="60">
        <v>398.05</v>
      </c>
      <c r="U884" s="60">
        <v>398.3</v>
      </c>
      <c r="V884" s="60">
        <v>398.05</v>
      </c>
      <c r="W884" s="60">
        <v>398.05</v>
      </c>
      <c r="X884" s="60">
        <v>398.05</v>
      </c>
      <c r="Y884" s="60">
        <v>398.05</v>
      </c>
      <c r="Z884" s="60">
        <v>398.05</v>
      </c>
      <c r="AA884" s="60">
        <v>398.05</v>
      </c>
      <c r="AB884" s="60">
        <v>398.05</v>
      </c>
      <c r="AC884" s="60">
        <v>398.05</v>
      </c>
      <c r="AD884" s="60">
        <v>398.05</v>
      </c>
      <c r="AE884" s="60">
        <v>398.05</v>
      </c>
      <c r="AF884" s="60">
        <v>398.05</v>
      </c>
      <c r="AG884" s="60">
        <v>398.05</v>
      </c>
      <c r="AH884" s="60">
        <v>398.05</v>
      </c>
      <c r="AI884" s="60">
        <v>398.05</v>
      </c>
      <c r="AJ884" s="60">
        <v>398.05</v>
      </c>
      <c r="AK884" s="60">
        <v>398.05</v>
      </c>
      <c r="AL884" s="60">
        <v>398.05</v>
      </c>
      <c r="AM884" s="60">
        <v>398.05</v>
      </c>
      <c r="AN884" s="60">
        <v>398.05</v>
      </c>
      <c r="AO884" s="60">
        <v>398.05</v>
      </c>
      <c r="AP884" s="60">
        <v>398.05</v>
      </c>
      <c r="AQ884" s="60">
        <v>3184.6264578958003</v>
      </c>
      <c r="AR884" s="60">
        <v>5443.4902908289005</v>
      </c>
      <c r="AS884" s="60">
        <v>5647.7377127938007</v>
      </c>
      <c r="AT884" s="60">
        <v>5844.3687199600008</v>
      </c>
      <c r="AU884" s="60">
        <v>398.05</v>
      </c>
      <c r="AV884" s="60">
        <v>6400.858321539401</v>
      </c>
      <c r="AW884" s="60">
        <v>6400.858321539401</v>
      </c>
      <c r="AX884" s="60">
        <v>6400.858321539401</v>
      </c>
      <c r="AY884" s="60">
        <v>6400.858321539401</v>
      </c>
      <c r="AZ884" s="60">
        <v>6400.858321539401</v>
      </c>
      <c r="BA884" s="60">
        <v>6400.858321539401</v>
      </c>
      <c r="BB884" s="60">
        <v>6400.858321539401</v>
      </c>
      <c r="BC884" s="60">
        <v>6400.858321539401</v>
      </c>
      <c r="BD884" s="60">
        <v>7676.490111427408</v>
      </c>
      <c r="BE884" s="60">
        <v>8710.5469757754254</v>
      </c>
      <c r="BF884" s="60">
        <v>8804.0468342569111</v>
      </c>
      <c r="BG884" s="60">
        <v>8894.0600699993483</v>
      </c>
      <c r="BH884" s="60">
        <v>6400.858321539401</v>
      </c>
      <c r="BI884" s="60">
        <v>9148.80844311293</v>
      </c>
      <c r="BJ884" s="60">
        <v>9148.80844311293</v>
      </c>
      <c r="BK884" s="60">
        <v>9148.80844311293</v>
      </c>
      <c r="BL884" s="60">
        <v>9148.80844311293</v>
      </c>
      <c r="BM884" s="60">
        <v>9148.80844311293</v>
      </c>
      <c r="BN884" s="60">
        <v>9148.80844311293</v>
      </c>
      <c r="BO884" s="60">
        <v>9148.80844311293</v>
      </c>
      <c r="BP884" s="60">
        <v>9148.80844311293</v>
      </c>
      <c r="BQ884" s="60">
        <v>23938.536969557346</v>
      </c>
      <c r="BR884" s="60">
        <v>35927.435667320438</v>
      </c>
      <c r="BS884" s="60">
        <v>37011.476951932469</v>
      </c>
      <c r="BT884" s="60">
        <v>38055.094186130096</v>
      </c>
      <c r="BU884" s="60">
        <v>9148.80844311293</v>
      </c>
      <c r="BV884" s="60">
        <v>41008.657546576025</v>
      </c>
      <c r="BW884" s="60">
        <v>41008.657546576025</v>
      </c>
      <c r="BX884" s="60">
        <v>41008.657546576025</v>
      </c>
      <c r="BY884" s="60">
        <v>41008.657546576025</v>
      </c>
      <c r="BZ884" s="60">
        <v>41008.657546576025</v>
      </c>
      <c r="CA884" s="60">
        <v>41008.657546576025</v>
      </c>
      <c r="CB884" s="60">
        <v>41008.657546576025</v>
      </c>
      <c r="CC884" s="60">
        <v>0</v>
      </c>
      <c r="CD884" s="60">
        <v>0</v>
      </c>
      <c r="CE884" s="60">
        <v>0</v>
      </c>
      <c r="CF884" s="60">
        <v>0</v>
      </c>
      <c r="CG884" s="60">
        <v>0</v>
      </c>
      <c r="CH884" s="60">
        <v>41008.657546576025</v>
      </c>
    </row>
    <row r="885" spans="1:86">
      <c r="A885" s="57" t="s">
        <v>86</v>
      </c>
      <c r="B885" s="58" t="s">
        <v>132</v>
      </c>
      <c r="C885" s="59" t="s">
        <v>129</v>
      </c>
      <c r="D885" s="58" t="s">
        <v>109</v>
      </c>
      <c r="E885" s="58"/>
      <c r="F885" s="65"/>
      <c r="G885" s="58" t="s">
        <v>111</v>
      </c>
      <c r="H885" s="63">
        <v>355</v>
      </c>
      <c r="I885" s="60">
        <v>3194.32</v>
      </c>
      <c r="J885" s="60">
        <v>3219.43</v>
      </c>
      <c r="K885" s="60">
        <v>3306.12</v>
      </c>
      <c r="L885" s="60">
        <v>3353.84</v>
      </c>
      <c r="M885" s="60">
        <v>3395.56</v>
      </c>
      <c r="N885" s="60">
        <v>3457.98</v>
      </c>
      <c r="O885" s="60">
        <v>3768.36</v>
      </c>
      <c r="P885" s="60">
        <v>3888.84</v>
      </c>
      <c r="Q885" s="60">
        <v>4234.0200000000004</v>
      </c>
      <c r="R885" s="60">
        <v>4599.7</v>
      </c>
      <c r="S885" s="60">
        <v>5228.62</v>
      </c>
      <c r="T885" s="60">
        <v>5490.99</v>
      </c>
      <c r="U885" s="60">
        <v>3194.32</v>
      </c>
      <c r="V885" s="60">
        <v>6439.86</v>
      </c>
      <c r="W885" s="60">
        <v>7469.3619831743999</v>
      </c>
      <c r="X885" s="60">
        <v>8484.3286381305006</v>
      </c>
      <c r="Y885" s="60">
        <v>12223.679775744</v>
      </c>
      <c r="Z885" s="60">
        <v>13237.881438407399</v>
      </c>
      <c r="AA885" s="60">
        <v>14164.555334627399</v>
      </c>
      <c r="AB885" s="60">
        <v>15037.879166545499</v>
      </c>
      <c r="AC885" s="60">
        <v>15830.0174762061</v>
      </c>
      <c r="AD885" s="60">
        <v>16425.6453573777</v>
      </c>
      <c r="AE885" s="60">
        <v>16918.2363016977</v>
      </c>
      <c r="AF885" s="60">
        <v>17630.299599137699</v>
      </c>
      <c r="AG885" s="60">
        <v>18394.301238686101</v>
      </c>
      <c r="AH885" s="60">
        <v>6439.86</v>
      </c>
      <c r="AI885" s="60">
        <v>18997.8343475736</v>
      </c>
      <c r="AJ885" s="60">
        <v>19294.764470696398</v>
      </c>
      <c r="AK885" s="60">
        <v>19563.931956146997</v>
      </c>
      <c r="AL885" s="60">
        <v>0</v>
      </c>
      <c r="AM885" s="60">
        <v>0</v>
      </c>
      <c r="AN885" s="60">
        <v>0</v>
      </c>
      <c r="AO885" s="60">
        <v>0</v>
      </c>
      <c r="AP885" s="60">
        <v>0</v>
      </c>
      <c r="AQ885" s="60">
        <v>0</v>
      </c>
      <c r="AR885" s="60">
        <v>32.392759259999998</v>
      </c>
      <c r="AS885" s="60">
        <v>66.138004949999996</v>
      </c>
      <c r="AT885" s="60">
        <v>98.641896599999995</v>
      </c>
      <c r="AU885" s="60">
        <v>18997.8343475736</v>
      </c>
      <c r="AV885" s="60">
        <v>128.76948641999999</v>
      </c>
      <c r="AW885" s="60">
        <v>128.76948641999999</v>
      </c>
      <c r="AX885" s="60">
        <v>128.76948641999999</v>
      </c>
      <c r="AY885" s="60">
        <v>128.76948641999999</v>
      </c>
      <c r="AZ885" s="60">
        <v>128.76948641999999</v>
      </c>
      <c r="BA885" s="60">
        <v>128.76948641999999</v>
      </c>
      <c r="BB885" s="60">
        <v>128.76948641999999</v>
      </c>
      <c r="BC885" s="60">
        <v>128.76948641999999</v>
      </c>
      <c r="BD885" s="60">
        <v>128.76948641999999</v>
      </c>
      <c r="BE885" s="60">
        <v>128.76948641999999</v>
      </c>
      <c r="BF885" s="60">
        <v>128.76948641999999</v>
      </c>
      <c r="BG885" s="60">
        <v>128.76948641999999</v>
      </c>
      <c r="BH885" s="60">
        <v>128.76948641999999</v>
      </c>
      <c r="BI885" s="60">
        <v>128.76948641999999</v>
      </c>
      <c r="BJ885" s="60">
        <v>128.76948641999999</v>
      </c>
      <c r="BK885" s="60">
        <v>128.76948641999999</v>
      </c>
      <c r="BL885" s="60">
        <v>128.76948641999999</v>
      </c>
      <c r="BM885" s="60">
        <v>128.76948641999999</v>
      </c>
      <c r="BN885" s="60">
        <v>128.76948641999999</v>
      </c>
      <c r="BO885" s="60">
        <v>128.76948641999999</v>
      </c>
      <c r="BP885" s="60">
        <v>128.76948641999999</v>
      </c>
      <c r="BQ885" s="60">
        <v>128.76948641999999</v>
      </c>
      <c r="BR885" s="60">
        <v>128.76948641999999</v>
      </c>
      <c r="BS885" s="60">
        <v>128.76948641999999</v>
      </c>
      <c r="BT885" s="60">
        <v>128.76948641999999</v>
      </c>
      <c r="BU885" s="60">
        <v>128.76948641999999</v>
      </c>
      <c r="BV885" s="60">
        <v>128.76948641999999</v>
      </c>
      <c r="BW885" s="60">
        <v>128.76948641999999</v>
      </c>
      <c r="BX885" s="60">
        <v>128.76948641999999</v>
      </c>
      <c r="BY885" s="60">
        <v>128.76948641999999</v>
      </c>
      <c r="BZ885" s="60">
        <v>128.76948641999999</v>
      </c>
      <c r="CA885" s="60">
        <v>128.76948641999999</v>
      </c>
      <c r="CB885" s="60">
        <v>128.76948641999999</v>
      </c>
      <c r="CC885" s="60">
        <v>128.76948641999999</v>
      </c>
      <c r="CD885" s="60">
        <v>128.76948641999999</v>
      </c>
      <c r="CE885" s="60">
        <v>128.76948641999999</v>
      </c>
      <c r="CF885" s="60">
        <v>128.76948641999999</v>
      </c>
      <c r="CG885" s="60">
        <v>128.76948641999999</v>
      </c>
      <c r="CH885" s="60">
        <v>128.76948641999999</v>
      </c>
    </row>
    <row r="886" spans="1:86">
      <c r="A886" s="57" t="s">
        <v>86</v>
      </c>
      <c r="B886" s="58" t="s">
        <v>132</v>
      </c>
      <c r="C886" s="59" t="s">
        <v>129</v>
      </c>
      <c r="D886" s="58" t="s">
        <v>109</v>
      </c>
      <c r="E886" s="58"/>
      <c r="F886" s="65"/>
      <c r="G886" s="58" t="s">
        <v>111</v>
      </c>
      <c r="H886" s="63">
        <v>355</v>
      </c>
      <c r="I886" s="60">
        <v>0</v>
      </c>
      <c r="J886" s="60">
        <v>0</v>
      </c>
      <c r="K886" s="60">
        <v>0</v>
      </c>
      <c r="L886" s="60">
        <v>0</v>
      </c>
      <c r="M886" s="60">
        <v>0</v>
      </c>
      <c r="N886" s="60">
        <v>0</v>
      </c>
      <c r="O886" s="60">
        <v>0</v>
      </c>
      <c r="P886" s="60">
        <v>0</v>
      </c>
      <c r="Q886" s="60">
        <v>0</v>
      </c>
      <c r="R886" s="60">
        <v>0</v>
      </c>
      <c r="S886" s="60">
        <v>0</v>
      </c>
      <c r="T886" s="60">
        <v>0</v>
      </c>
      <c r="U886" s="60">
        <v>0</v>
      </c>
      <c r="V886" s="60">
        <v>0</v>
      </c>
      <c r="W886" s="60">
        <v>0</v>
      </c>
      <c r="X886" s="60">
        <v>0</v>
      </c>
      <c r="Y886" s="60">
        <v>0</v>
      </c>
      <c r="Z886" s="60">
        <v>0</v>
      </c>
      <c r="AA886" s="60">
        <v>0</v>
      </c>
      <c r="AB886" s="60">
        <v>0</v>
      </c>
      <c r="AC886" s="60">
        <v>0</v>
      </c>
      <c r="AD886" s="60">
        <v>0</v>
      </c>
      <c r="AE886" s="60">
        <v>0</v>
      </c>
      <c r="AF886" s="60">
        <v>0</v>
      </c>
      <c r="AG886" s="60">
        <v>0</v>
      </c>
      <c r="AH886" s="60">
        <v>0</v>
      </c>
      <c r="AI886" s="60">
        <v>0</v>
      </c>
      <c r="AJ886" s="60">
        <v>0</v>
      </c>
      <c r="AK886" s="60">
        <v>0</v>
      </c>
      <c r="AL886" s="60">
        <v>0</v>
      </c>
      <c r="AM886" s="60">
        <v>0</v>
      </c>
      <c r="AN886" s="60">
        <v>0</v>
      </c>
      <c r="AO886" s="60">
        <v>0</v>
      </c>
      <c r="AP886" s="60">
        <v>0</v>
      </c>
      <c r="AQ886" s="60">
        <v>0</v>
      </c>
      <c r="AR886" s="60">
        <v>0</v>
      </c>
      <c r="AS886" s="60">
        <v>0</v>
      </c>
      <c r="AT886" s="60">
        <v>0</v>
      </c>
      <c r="AU886" s="60">
        <v>0</v>
      </c>
      <c r="AV886" s="60">
        <v>0</v>
      </c>
      <c r="AW886" s="60">
        <v>357.12316628616503</v>
      </c>
      <c r="AX886" s="60">
        <v>714.24633257233006</v>
      </c>
      <c r="AY886" s="60">
        <v>1071.369498858495</v>
      </c>
      <c r="AZ886" s="60">
        <v>1428.4926651446601</v>
      </c>
      <c r="BA886" s="60">
        <v>1785.6158314308252</v>
      </c>
      <c r="BB886" s="60">
        <v>2142.7389977169901</v>
      </c>
      <c r="BC886" s="60">
        <v>2499.8621640031552</v>
      </c>
      <c r="BD886" s="60">
        <v>2856.9853302893202</v>
      </c>
      <c r="BE886" s="60">
        <v>3214.1084965754853</v>
      </c>
      <c r="BF886" s="60">
        <v>3571.2316628616504</v>
      </c>
      <c r="BG886" s="60">
        <v>3928.3548291478155</v>
      </c>
      <c r="BH886" s="60">
        <v>0</v>
      </c>
      <c r="BI886" s="60">
        <v>4285.4779954339801</v>
      </c>
      <c r="BJ886" s="60">
        <v>4601.4440382138846</v>
      </c>
      <c r="BK886" s="60">
        <v>4917.4100809937891</v>
      </c>
      <c r="BL886" s="60">
        <v>5233.3761237736935</v>
      </c>
      <c r="BM886" s="60">
        <v>5549.342166553598</v>
      </c>
      <c r="BN886" s="60">
        <v>5865.3082093335024</v>
      </c>
      <c r="BO886" s="60">
        <v>6181.2742521134069</v>
      </c>
      <c r="BP886" s="60">
        <v>6497.2402948933113</v>
      </c>
      <c r="BQ886" s="60">
        <v>6813.2063376732158</v>
      </c>
      <c r="BR886" s="60">
        <v>7129.1723804531202</v>
      </c>
      <c r="BS886" s="60">
        <v>7445.1384232330247</v>
      </c>
      <c r="BT886" s="60">
        <v>7761.1044660129292</v>
      </c>
      <c r="BU886" s="60">
        <v>4285.4779954339801</v>
      </c>
      <c r="BV886" s="60">
        <v>8077.0705087928336</v>
      </c>
      <c r="BW886" s="60">
        <v>9748.083420152092</v>
      </c>
      <c r="BX886" s="60">
        <v>11419.096331511351</v>
      </c>
      <c r="BY886" s="60">
        <v>13090.109242870611</v>
      </c>
      <c r="BZ886" s="60">
        <v>14761.12215422987</v>
      </c>
      <c r="CA886" s="60">
        <v>16432.135065589129</v>
      </c>
      <c r="CB886" s="60">
        <v>18103.147976948389</v>
      </c>
      <c r="CC886" s="60">
        <v>0</v>
      </c>
      <c r="CD886" s="60">
        <v>0</v>
      </c>
      <c r="CE886" s="60">
        <v>0</v>
      </c>
      <c r="CF886" s="60">
        <v>0</v>
      </c>
      <c r="CG886" s="60">
        <v>0</v>
      </c>
      <c r="CH886" s="60">
        <v>8077.0705087928336</v>
      </c>
    </row>
    <row r="887" spans="1:86">
      <c r="A887" s="57" t="s">
        <v>86</v>
      </c>
      <c r="B887" s="58" t="s">
        <v>132</v>
      </c>
      <c r="C887" s="59" t="s">
        <v>129</v>
      </c>
      <c r="D887" s="58" t="s">
        <v>109</v>
      </c>
      <c r="E887" s="58"/>
      <c r="F887" s="65"/>
      <c r="G887" s="58" t="s">
        <v>111</v>
      </c>
      <c r="H887" s="63">
        <v>355</v>
      </c>
      <c r="I887" s="60">
        <v>148.46</v>
      </c>
      <c r="J887" s="60">
        <v>196.1</v>
      </c>
      <c r="K887" s="60">
        <v>194.19</v>
      </c>
      <c r="L887" s="60">
        <v>206.07</v>
      </c>
      <c r="M887" s="60">
        <v>293.70999999999998</v>
      </c>
      <c r="N887" s="60">
        <v>304.14</v>
      </c>
      <c r="O887" s="60">
        <v>316.05</v>
      </c>
      <c r="P887" s="60">
        <v>327.69</v>
      </c>
      <c r="Q887" s="60">
        <v>377.43</v>
      </c>
      <c r="R887" s="60">
        <v>408.67</v>
      </c>
      <c r="S887" s="60">
        <v>445.24</v>
      </c>
      <c r="T887" s="60">
        <v>458.65</v>
      </c>
      <c r="U887" s="60">
        <v>148.46</v>
      </c>
      <c r="V887" s="60">
        <v>473.16</v>
      </c>
      <c r="W887" s="60">
        <v>525.23361744659996</v>
      </c>
      <c r="X887" s="60">
        <v>571.52566699649992</v>
      </c>
      <c r="Y887" s="60">
        <v>606.83340446639988</v>
      </c>
      <c r="Z887" s="60">
        <v>639.49086291029994</v>
      </c>
      <c r="AA887" s="60">
        <v>678.33364781759997</v>
      </c>
      <c r="AB887" s="60">
        <v>747.72903137610001</v>
      </c>
      <c r="AC887" s="60">
        <v>831.3284346099</v>
      </c>
      <c r="AD887" s="60">
        <v>917.19539200949998</v>
      </c>
      <c r="AE887" s="60">
        <v>999.32371170989995</v>
      </c>
      <c r="AF887" s="60">
        <v>1083.9316669544999</v>
      </c>
      <c r="AG887" s="60">
        <v>1165.1043710894999</v>
      </c>
      <c r="AH887" s="60">
        <v>473.16</v>
      </c>
      <c r="AI887" s="60">
        <v>1319.2987794926999</v>
      </c>
      <c r="AJ887" s="60">
        <v>1843.6451769860998</v>
      </c>
      <c r="AK887" s="60">
        <v>8527.6586815101</v>
      </c>
      <c r="AL887" s="60">
        <v>9592.3490124350992</v>
      </c>
      <c r="AM887" s="60">
        <v>10451.7265206621</v>
      </c>
      <c r="AN887" s="60">
        <v>11440.649552332199</v>
      </c>
      <c r="AO887" s="60">
        <v>12442.238760624599</v>
      </c>
      <c r="AP887" s="60">
        <v>13513.016976515099</v>
      </c>
      <c r="AQ887" s="60">
        <v>14478.263802471298</v>
      </c>
      <c r="AR887" s="60">
        <v>15328.614714740997</v>
      </c>
      <c r="AS887" s="60">
        <v>16214.538474443698</v>
      </c>
      <c r="AT887" s="60">
        <v>17072.290761869699</v>
      </c>
      <c r="AU887" s="60">
        <v>1319.2987794926999</v>
      </c>
      <c r="AV887" s="60">
        <v>18671.621862268199</v>
      </c>
      <c r="AW887" s="60">
        <v>18760.056930683997</v>
      </c>
      <c r="AX887" s="60">
        <v>19887.367415490236</v>
      </c>
      <c r="AY887" s="60">
        <v>20066.935660274783</v>
      </c>
      <c r="AZ887" s="60">
        <v>0</v>
      </c>
      <c r="BA887" s="60">
        <v>0</v>
      </c>
      <c r="BB887" s="60">
        <v>0</v>
      </c>
      <c r="BC887" s="60">
        <v>0</v>
      </c>
      <c r="BD887" s="60">
        <v>0</v>
      </c>
      <c r="BE887" s="60">
        <v>0</v>
      </c>
      <c r="BF887" s="60">
        <v>149.41788229120903</v>
      </c>
      <c r="BG887" s="60">
        <v>294.0844282710151</v>
      </c>
      <c r="BH887" s="60">
        <v>18671.621862268199</v>
      </c>
      <c r="BI887" s="60">
        <v>563.82397026940873</v>
      </c>
      <c r="BJ887" s="60">
        <v>563.82397026940873</v>
      </c>
      <c r="BK887" s="60">
        <v>563.82397026940873</v>
      </c>
      <c r="BL887" s="60">
        <v>563.82397026940873</v>
      </c>
      <c r="BM887" s="60">
        <v>563.82397026940873</v>
      </c>
      <c r="BN887" s="60">
        <v>563.82397026940873</v>
      </c>
      <c r="BO887" s="60">
        <v>563.82397026940873</v>
      </c>
      <c r="BP887" s="60">
        <v>563.82397026940873</v>
      </c>
      <c r="BQ887" s="60">
        <v>563.82397026940873</v>
      </c>
      <c r="BR887" s="60">
        <v>563.82397026940873</v>
      </c>
      <c r="BS887" s="60">
        <v>563.82397026940873</v>
      </c>
      <c r="BT887" s="60">
        <v>563.82397026940873</v>
      </c>
      <c r="BU887" s="60">
        <v>563.82397026940873</v>
      </c>
      <c r="BV887" s="60">
        <v>563.82397026940873</v>
      </c>
      <c r="BW887" s="60">
        <v>563.82397026940873</v>
      </c>
      <c r="BX887" s="60">
        <v>563.82397026940873</v>
      </c>
      <c r="BY887" s="60">
        <v>563.82397026940873</v>
      </c>
      <c r="BZ887" s="60">
        <v>563.82397026940873</v>
      </c>
      <c r="CA887" s="60">
        <v>563.82397026940873</v>
      </c>
      <c r="CB887" s="60">
        <v>563.82397026940873</v>
      </c>
      <c r="CC887" s="60">
        <v>563.82397026940873</v>
      </c>
      <c r="CD887" s="60">
        <v>563.82397026940873</v>
      </c>
      <c r="CE887" s="60">
        <v>563.82397026940873</v>
      </c>
      <c r="CF887" s="60">
        <v>563.82397026940873</v>
      </c>
      <c r="CG887" s="60">
        <v>563.82397026940873</v>
      </c>
      <c r="CH887" s="60">
        <v>563.82397026940873</v>
      </c>
    </row>
    <row r="888" spans="1:86">
      <c r="A888" s="57" t="s">
        <v>86</v>
      </c>
      <c r="B888" s="58" t="s">
        <v>132</v>
      </c>
      <c r="C888" s="59" t="s">
        <v>129</v>
      </c>
      <c r="D888" s="58" t="s">
        <v>109</v>
      </c>
      <c r="E888" s="58"/>
      <c r="F888" s="65"/>
      <c r="G888" s="58" t="s">
        <v>111</v>
      </c>
      <c r="H888" s="63">
        <v>355</v>
      </c>
      <c r="I888" s="60">
        <v>0</v>
      </c>
      <c r="J888" s="60">
        <v>0</v>
      </c>
      <c r="K888" s="60">
        <v>0</v>
      </c>
      <c r="L888" s="60">
        <v>0</v>
      </c>
      <c r="M888" s="60">
        <v>0</v>
      </c>
      <c r="N888" s="60">
        <v>0</v>
      </c>
      <c r="O888" s="60">
        <v>0</v>
      </c>
      <c r="P888" s="60">
        <v>0</v>
      </c>
      <c r="Q888" s="60">
        <v>0</v>
      </c>
      <c r="R888" s="60">
        <v>0</v>
      </c>
      <c r="S888" s="60">
        <v>0</v>
      </c>
      <c r="T888" s="60">
        <v>0</v>
      </c>
      <c r="U888" s="60">
        <v>0</v>
      </c>
      <c r="V888" s="60">
        <v>0</v>
      </c>
      <c r="W888" s="60">
        <v>4.6873161899999998</v>
      </c>
      <c r="X888" s="60">
        <v>5.2201033499999996</v>
      </c>
      <c r="Y888" s="60">
        <v>6.1213659899999993</v>
      </c>
      <c r="Z888" s="60">
        <v>7.2708667499999997</v>
      </c>
      <c r="AA888" s="60">
        <v>8.6688371699999998</v>
      </c>
      <c r="AB888" s="60">
        <v>8.9196154199999995</v>
      </c>
      <c r="AC888" s="60">
        <v>9.7996240500000003</v>
      </c>
      <c r="AD888" s="60">
        <v>10.631186340000001</v>
      </c>
      <c r="AE888" s="60">
        <v>9.6622799700000002</v>
      </c>
      <c r="AF888" s="60">
        <v>8.2113209400000002</v>
      </c>
      <c r="AG888" s="60">
        <v>6.4344966000000001</v>
      </c>
      <c r="AH888" s="60">
        <v>0</v>
      </c>
      <c r="AI888" s="60">
        <v>4.5468327000000004</v>
      </c>
      <c r="AJ888" s="60">
        <v>-55.715061599999999</v>
      </c>
      <c r="AK888" s="60">
        <v>-116.47439234999999</v>
      </c>
      <c r="AL888" s="60">
        <v>-176.57680325999999</v>
      </c>
      <c r="AM888" s="60">
        <v>-236.09655056999998</v>
      </c>
      <c r="AN888" s="60">
        <v>-295.53340656</v>
      </c>
      <c r="AO888" s="60">
        <v>-353.66620884000002</v>
      </c>
      <c r="AP888" s="60">
        <v>-411.79890216000001</v>
      </c>
      <c r="AQ888" s="60">
        <v>-448.8829887</v>
      </c>
      <c r="AR888" s="60">
        <v>-19.545857699999999</v>
      </c>
      <c r="AS888" s="60">
        <v>1.1472125999999996</v>
      </c>
      <c r="AT888" s="60">
        <v>11.47441416</v>
      </c>
      <c r="AU888" s="60">
        <v>4.5468327000000004</v>
      </c>
      <c r="AV888" s="60">
        <v>29.382752879999998</v>
      </c>
      <c r="AW888" s="60">
        <v>29.381100498858292</v>
      </c>
      <c r="AX888" s="60">
        <v>29.379434478009127</v>
      </c>
      <c r="AY888" s="60">
        <v>29.377786469901974</v>
      </c>
      <c r="AZ888" s="60">
        <v>0</v>
      </c>
      <c r="BA888" s="60">
        <v>0</v>
      </c>
      <c r="BB888" s="60">
        <v>0</v>
      </c>
      <c r="BC888" s="60">
        <v>0</v>
      </c>
      <c r="BD888" s="60">
        <v>0</v>
      </c>
      <c r="BE888" s="60">
        <v>0</v>
      </c>
      <c r="BF888" s="60">
        <v>5.6740398762600004E-4</v>
      </c>
      <c r="BG888" s="60">
        <v>8.5057585440120008E-4</v>
      </c>
      <c r="BH888" s="60">
        <v>29.382752879999998</v>
      </c>
      <c r="BI888" s="60">
        <v>1.3416215707680024E-3</v>
      </c>
      <c r="BJ888" s="60">
        <v>1.3416215707680024E-3</v>
      </c>
      <c r="BK888" s="60">
        <v>1.3416215707680024E-3</v>
      </c>
      <c r="BL888" s="60">
        <v>1.3416215707680024E-3</v>
      </c>
      <c r="BM888" s="60">
        <v>1.3416215707680024E-3</v>
      </c>
      <c r="BN888" s="60">
        <v>1.3416215707680024E-3</v>
      </c>
      <c r="BO888" s="60">
        <v>1.3416215707680024E-3</v>
      </c>
      <c r="BP888" s="60">
        <v>1.3416215707680024E-3</v>
      </c>
      <c r="BQ888" s="60">
        <v>1.3416215707680024E-3</v>
      </c>
      <c r="BR888" s="60">
        <v>1.3416215707680024E-3</v>
      </c>
      <c r="BS888" s="60">
        <v>1.3416215707680024E-3</v>
      </c>
      <c r="BT888" s="60">
        <v>1.3416215707680024E-3</v>
      </c>
      <c r="BU888" s="60">
        <v>1.3416215707680024E-3</v>
      </c>
      <c r="BV888" s="60">
        <v>1.3416215707680024E-3</v>
      </c>
      <c r="BW888" s="60">
        <v>1.3416215707680024E-3</v>
      </c>
      <c r="BX888" s="60">
        <v>1.3416215707680024E-3</v>
      </c>
      <c r="BY888" s="60">
        <v>1.3416215707680024E-3</v>
      </c>
      <c r="BZ888" s="60">
        <v>1.3416215707680024E-3</v>
      </c>
      <c r="CA888" s="60">
        <v>1.3416215707680024E-3</v>
      </c>
      <c r="CB888" s="60">
        <v>1.3416215707680024E-3</v>
      </c>
      <c r="CC888" s="60">
        <v>1.3416215707680024E-3</v>
      </c>
      <c r="CD888" s="60">
        <v>1.3416215707680024E-3</v>
      </c>
      <c r="CE888" s="60">
        <v>1.3416215707680024E-3</v>
      </c>
      <c r="CF888" s="60">
        <v>1.3416215707680024E-3</v>
      </c>
      <c r="CG888" s="60">
        <v>1.3416215707680024E-3</v>
      </c>
      <c r="CH888" s="60">
        <v>1.3416215707680024E-3</v>
      </c>
    </row>
    <row r="889" spans="1:86">
      <c r="A889" s="57" t="s">
        <v>86</v>
      </c>
      <c r="B889" s="58" t="s">
        <v>132</v>
      </c>
      <c r="C889" s="59" t="s">
        <v>129</v>
      </c>
      <c r="D889" s="58" t="s">
        <v>109</v>
      </c>
      <c r="E889" s="58"/>
      <c r="F889" s="65"/>
      <c r="G889" s="58" t="s">
        <v>111</v>
      </c>
      <c r="H889" s="63">
        <v>355</v>
      </c>
      <c r="I889" s="60">
        <v>0</v>
      </c>
      <c r="J889" s="60">
        <v>0</v>
      </c>
      <c r="K889" s="60">
        <v>0</v>
      </c>
      <c r="L889" s="60">
        <v>0</v>
      </c>
      <c r="M889" s="60">
        <v>0</v>
      </c>
      <c r="N889" s="60">
        <v>0</v>
      </c>
      <c r="O889" s="60">
        <v>0</v>
      </c>
      <c r="P889" s="60">
        <v>0</v>
      </c>
      <c r="Q889" s="60">
        <v>0</v>
      </c>
      <c r="R889" s="60">
        <v>0</v>
      </c>
      <c r="S889" s="60">
        <v>0</v>
      </c>
      <c r="T889" s="60">
        <v>0</v>
      </c>
      <c r="U889" s="60">
        <v>0</v>
      </c>
      <c r="V889" s="60">
        <v>0</v>
      </c>
      <c r="W889" s="60">
        <v>0</v>
      </c>
      <c r="X889" s="60">
        <v>0</v>
      </c>
      <c r="Y889" s="60">
        <v>0</v>
      </c>
      <c r="Z889" s="60">
        <v>0</v>
      </c>
      <c r="AA889" s="60">
        <v>0</v>
      </c>
      <c r="AB889" s="60">
        <v>0</v>
      </c>
      <c r="AC889" s="60">
        <v>0</v>
      </c>
      <c r="AD889" s="60">
        <v>0</v>
      </c>
      <c r="AE889" s="60">
        <v>0</v>
      </c>
      <c r="AF889" s="60">
        <v>0</v>
      </c>
      <c r="AG889" s="60">
        <v>0</v>
      </c>
      <c r="AH889" s="60">
        <v>0</v>
      </c>
      <c r="AI889" s="60">
        <v>0</v>
      </c>
      <c r="AJ889" s="60">
        <v>0</v>
      </c>
      <c r="AK889" s="60">
        <v>0</v>
      </c>
      <c r="AL889" s="60">
        <v>0</v>
      </c>
      <c r="AM889" s="60">
        <v>0</v>
      </c>
      <c r="AN889" s="60">
        <v>0</v>
      </c>
      <c r="AO889" s="60">
        <v>0</v>
      </c>
      <c r="AP889" s="60">
        <v>0</v>
      </c>
      <c r="AQ889" s="60">
        <v>288.17485084499998</v>
      </c>
      <c r="AR889" s="60">
        <v>468.24544594949998</v>
      </c>
      <c r="AS889" s="60">
        <v>520.9715832951</v>
      </c>
      <c r="AT889" s="60">
        <v>564.57880880009998</v>
      </c>
      <c r="AU889" s="60">
        <v>0</v>
      </c>
      <c r="AV889" s="60">
        <v>610.72594468260002</v>
      </c>
      <c r="AW889" s="60">
        <v>610.72594468260002</v>
      </c>
      <c r="AX889" s="60">
        <v>610.72594468260002</v>
      </c>
      <c r="AY889" s="60">
        <v>610.72594468260002</v>
      </c>
      <c r="AZ889" s="60">
        <v>610.72594468260002</v>
      </c>
      <c r="BA889" s="60">
        <v>610.72594468260002</v>
      </c>
      <c r="BB889" s="60">
        <v>610.72594468260002</v>
      </c>
      <c r="BC889" s="60">
        <v>610.72594468260002</v>
      </c>
      <c r="BD889" s="60">
        <v>1396.5659175429387</v>
      </c>
      <c r="BE889" s="60">
        <v>1887.6104037461334</v>
      </c>
      <c r="BF889" s="60">
        <v>2031.3922300200124</v>
      </c>
      <c r="BG889" s="60">
        <v>2150.3071901800704</v>
      </c>
      <c r="BH889" s="60">
        <v>610.72594468260002</v>
      </c>
      <c r="BI889" s="60">
        <v>2276.1483726143297</v>
      </c>
      <c r="BJ889" s="60">
        <v>2276.1483726143297</v>
      </c>
      <c r="BK889" s="60">
        <v>2276.1483726143297</v>
      </c>
      <c r="BL889" s="60">
        <v>2276.1483726143297</v>
      </c>
      <c r="BM889" s="60">
        <v>2276.1483726143297</v>
      </c>
      <c r="BN889" s="60">
        <v>2276.1483726143297</v>
      </c>
      <c r="BO889" s="60">
        <v>2276.1483726143297</v>
      </c>
      <c r="BP889" s="60">
        <v>2276.1483726143297</v>
      </c>
      <c r="BQ889" s="60">
        <v>2563.3321166626865</v>
      </c>
      <c r="BR889" s="60">
        <v>2742.7834030726203</v>
      </c>
      <c r="BS889" s="60">
        <v>2795.3282017867236</v>
      </c>
      <c r="BT889" s="60">
        <v>2838.7854509233694</v>
      </c>
      <c r="BU889" s="60">
        <v>2276.1483726143297</v>
      </c>
      <c r="BV889" s="60">
        <v>2884.7738751596798</v>
      </c>
      <c r="BW889" s="60">
        <v>2884.7738751596798</v>
      </c>
      <c r="BX889" s="60">
        <v>2884.7738751596798</v>
      </c>
      <c r="BY889" s="60">
        <v>2884.7738751596798</v>
      </c>
      <c r="BZ889" s="60">
        <v>2884.7738751596798</v>
      </c>
      <c r="CA889" s="60">
        <v>2884.7738751596798</v>
      </c>
      <c r="CB889" s="60">
        <v>2884.7738751596798</v>
      </c>
      <c r="CC889" s="60">
        <v>2884.7738751596798</v>
      </c>
      <c r="CD889" s="60">
        <v>13215.856376042982</v>
      </c>
      <c r="CE889" s="60">
        <v>19671.396019952961</v>
      </c>
      <c r="CF889" s="60">
        <v>0</v>
      </c>
      <c r="CG889" s="60">
        <v>0</v>
      </c>
      <c r="CH889" s="60">
        <v>2884.7738751596798</v>
      </c>
    </row>
    <row r="890" spans="1:86">
      <c r="A890" s="57" t="s">
        <v>86</v>
      </c>
      <c r="B890" s="58" t="s">
        <v>132</v>
      </c>
      <c r="C890" s="59" t="s">
        <v>129</v>
      </c>
      <c r="D890" s="58" t="s">
        <v>109</v>
      </c>
      <c r="E890" s="58"/>
      <c r="F890" s="65"/>
      <c r="G890" s="58" t="s">
        <v>111</v>
      </c>
      <c r="H890" s="63">
        <v>355</v>
      </c>
      <c r="I890" s="60">
        <v>0</v>
      </c>
      <c r="J890" s="60">
        <v>0</v>
      </c>
      <c r="K890" s="60">
        <v>0</v>
      </c>
      <c r="L890" s="60">
        <v>0</v>
      </c>
      <c r="M890" s="60">
        <v>0</v>
      </c>
      <c r="N890" s="60">
        <v>0</v>
      </c>
      <c r="O890" s="60">
        <v>0</v>
      </c>
      <c r="P890" s="60">
        <v>0</v>
      </c>
      <c r="Q890" s="60">
        <v>0</v>
      </c>
      <c r="R890" s="60">
        <v>0</v>
      </c>
      <c r="S890" s="60">
        <v>0</v>
      </c>
      <c r="T890" s="60">
        <v>0</v>
      </c>
      <c r="U890" s="60">
        <v>0</v>
      </c>
      <c r="V890" s="60">
        <v>0</v>
      </c>
      <c r="W890" s="60">
        <v>0</v>
      </c>
      <c r="X890" s="60">
        <v>0</v>
      </c>
      <c r="Y890" s="60">
        <v>0</v>
      </c>
      <c r="Z890" s="60">
        <v>0</v>
      </c>
      <c r="AA890" s="60">
        <v>0</v>
      </c>
      <c r="AB890" s="60">
        <v>0</v>
      </c>
      <c r="AC890" s="60">
        <v>0</v>
      </c>
      <c r="AD890" s="60">
        <v>0</v>
      </c>
      <c r="AE890" s="60">
        <v>0</v>
      </c>
      <c r="AF890" s="60">
        <v>0</v>
      </c>
      <c r="AG890" s="60">
        <v>0</v>
      </c>
      <c r="AH890" s="60">
        <v>0</v>
      </c>
      <c r="AI890" s="60">
        <v>0</v>
      </c>
      <c r="AJ890" s="60">
        <v>0</v>
      </c>
      <c r="AK890" s="60">
        <v>0</v>
      </c>
      <c r="AL890" s="60">
        <v>0</v>
      </c>
      <c r="AM890" s="60">
        <v>0</v>
      </c>
      <c r="AN890" s="60">
        <v>0</v>
      </c>
      <c r="AO890" s="60">
        <v>0</v>
      </c>
      <c r="AP890" s="60">
        <v>0</v>
      </c>
      <c r="AQ890" s="60">
        <v>0</v>
      </c>
      <c r="AR890" s="60">
        <v>0</v>
      </c>
      <c r="AS890" s="60">
        <v>0</v>
      </c>
      <c r="AT890" s="60">
        <v>0</v>
      </c>
      <c r="AU890" s="60">
        <v>0</v>
      </c>
      <c r="AV890" s="60">
        <v>0</v>
      </c>
      <c r="AW890" s="60">
        <v>0</v>
      </c>
      <c r="AX890" s="60">
        <v>0</v>
      </c>
      <c r="AY890" s="60">
        <v>0</v>
      </c>
      <c r="AZ890" s="60">
        <v>0</v>
      </c>
      <c r="BA890" s="60">
        <v>0</v>
      </c>
      <c r="BB890" s="60">
        <v>0</v>
      </c>
      <c r="BC890" s="60">
        <v>0</v>
      </c>
      <c r="BD890" s="60">
        <v>0</v>
      </c>
      <c r="BE890" s="60">
        <v>0</v>
      </c>
      <c r="BF890" s="60">
        <v>0</v>
      </c>
      <c r="BG890" s="60">
        <v>0</v>
      </c>
      <c r="BH890" s="60">
        <v>0</v>
      </c>
      <c r="BI890" s="60">
        <v>0</v>
      </c>
      <c r="BJ890" s="60">
        <v>0</v>
      </c>
      <c r="BK890" s="60">
        <v>0</v>
      </c>
      <c r="BL890" s="60">
        <v>0</v>
      </c>
      <c r="BM890" s="60">
        <v>0</v>
      </c>
      <c r="BN890" s="60">
        <v>0</v>
      </c>
      <c r="BO890" s="60">
        <v>0</v>
      </c>
      <c r="BP890" s="60">
        <v>0</v>
      </c>
      <c r="BQ890" s="60">
        <v>0</v>
      </c>
      <c r="BR890" s="60">
        <v>0</v>
      </c>
      <c r="BS890" s="60">
        <v>0</v>
      </c>
      <c r="BT890" s="60">
        <v>0</v>
      </c>
      <c r="BU890" s="60">
        <v>0</v>
      </c>
      <c r="BV890" s="60">
        <v>0</v>
      </c>
      <c r="BW890" s="60">
        <v>117.56559861195582</v>
      </c>
      <c r="BX890" s="60">
        <v>235.13119722391164</v>
      </c>
      <c r="BY890" s="60">
        <v>352.69679583586748</v>
      </c>
      <c r="BZ890" s="60">
        <v>470.26239444782328</v>
      </c>
      <c r="CA890" s="60">
        <v>587.82799305977915</v>
      </c>
      <c r="CB890" s="60">
        <v>705.39359167173495</v>
      </c>
      <c r="CC890" s="60">
        <v>822.95919028369076</v>
      </c>
      <c r="CD890" s="60">
        <v>940.52478889564657</v>
      </c>
      <c r="CE890" s="60">
        <v>1058.0903875076024</v>
      </c>
      <c r="CF890" s="60">
        <v>1175.6559861195583</v>
      </c>
      <c r="CG890" s="60">
        <v>1293.2215847315142</v>
      </c>
      <c r="CH890" s="60">
        <v>0</v>
      </c>
    </row>
    <row r="891" spans="1:86">
      <c r="A891" s="57" t="s">
        <v>86</v>
      </c>
      <c r="B891" s="58" t="s">
        <v>132</v>
      </c>
      <c r="C891" s="59" t="s">
        <v>129</v>
      </c>
      <c r="D891" s="58" t="s">
        <v>109</v>
      </c>
      <c r="E891" s="58"/>
      <c r="F891" s="65"/>
      <c r="G891" s="58" t="s">
        <v>111</v>
      </c>
      <c r="H891" s="63">
        <v>355</v>
      </c>
      <c r="I891" s="60">
        <v>0</v>
      </c>
      <c r="J891" s="60">
        <v>0</v>
      </c>
      <c r="K891" s="60">
        <v>0</v>
      </c>
      <c r="L891" s="60">
        <v>0</v>
      </c>
      <c r="M891" s="60">
        <v>0</v>
      </c>
      <c r="N891" s="60">
        <v>0</v>
      </c>
      <c r="O891" s="60">
        <v>0</v>
      </c>
      <c r="P891" s="60">
        <v>0</v>
      </c>
      <c r="Q891" s="60">
        <v>0</v>
      </c>
      <c r="R891" s="60">
        <v>0</v>
      </c>
      <c r="S891" s="60">
        <v>0</v>
      </c>
      <c r="T891" s="60">
        <v>0</v>
      </c>
      <c r="U891" s="60">
        <v>0</v>
      </c>
      <c r="V891" s="60">
        <v>0</v>
      </c>
      <c r="W891" s="60">
        <v>0</v>
      </c>
      <c r="X891" s="60">
        <v>0</v>
      </c>
      <c r="Y891" s="60">
        <v>0</v>
      </c>
      <c r="Z891" s="60">
        <v>0</v>
      </c>
      <c r="AA891" s="60">
        <v>0</v>
      </c>
      <c r="AB891" s="60">
        <v>0</v>
      </c>
      <c r="AC891" s="60">
        <v>0</v>
      </c>
      <c r="AD891" s="60">
        <v>0</v>
      </c>
      <c r="AE891" s="60">
        <v>0</v>
      </c>
      <c r="AF891" s="60">
        <v>0</v>
      </c>
      <c r="AG891" s="60">
        <v>0</v>
      </c>
      <c r="AH891" s="60">
        <v>0</v>
      </c>
      <c r="AI891" s="60">
        <v>0</v>
      </c>
      <c r="AJ891" s="60">
        <v>0</v>
      </c>
      <c r="AK891" s="60">
        <v>0</v>
      </c>
      <c r="AL891" s="60">
        <v>0</v>
      </c>
      <c r="AM891" s="60">
        <v>0</v>
      </c>
      <c r="AN891" s="60">
        <v>0</v>
      </c>
      <c r="AO891" s="60">
        <v>0</v>
      </c>
      <c r="AP891" s="60">
        <v>0</v>
      </c>
      <c r="AQ891" s="60">
        <v>0</v>
      </c>
      <c r="AR891" s="60">
        <v>0</v>
      </c>
      <c r="AS891" s="60">
        <v>0</v>
      </c>
      <c r="AT891" s="60">
        <v>0</v>
      </c>
      <c r="AU891" s="60">
        <v>0</v>
      </c>
      <c r="AV891" s="60">
        <v>0</v>
      </c>
      <c r="AW891" s="60">
        <v>75.441845908591915</v>
      </c>
      <c r="AX891" s="60">
        <v>150.88369181718383</v>
      </c>
      <c r="AY891" s="60">
        <v>226.32553772577575</v>
      </c>
      <c r="AZ891" s="60">
        <v>301.76738363436766</v>
      </c>
      <c r="BA891" s="60">
        <v>377.20922954295958</v>
      </c>
      <c r="BB891" s="60">
        <v>452.65107545155149</v>
      </c>
      <c r="BC891" s="60">
        <v>528.09292136014346</v>
      </c>
      <c r="BD891" s="60">
        <v>603.53476726873532</v>
      </c>
      <c r="BE891" s="60">
        <v>678.97661317732718</v>
      </c>
      <c r="BF891" s="60">
        <v>754.41845908591904</v>
      </c>
      <c r="BG891" s="60">
        <v>829.8603049945109</v>
      </c>
      <c r="BH891" s="60">
        <v>0</v>
      </c>
      <c r="BI891" s="60">
        <v>905.30215090310298</v>
      </c>
      <c r="BJ891" s="60">
        <v>1175.9081508146846</v>
      </c>
      <c r="BK891" s="60">
        <v>1446.5141507262663</v>
      </c>
      <c r="BL891" s="60">
        <v>1717.1201506378479</v>
      </c>
      <c r="BM891" s="60">
        <v>1987.7261505494296</v>
      </c>
      <c r="BN891" s="60">
        <v>2258.3321504610112</v>
      </c>
      <c r="BO891" s="60">
        <v>2528.9381503725926</v>
      </c>
      <c r="BP891" s="60">
        <v>2799.5441502841741</v>
      </c>
      <c r="BQ891" s="60">
        <v>3070.1501501957555</v>
      </c>
      <c r="BR891" s="60">
        <v>3340.7561501073369</v>
      </c>
      <c r="BS891" s="60">
        <v>3611.3621500189183</v>
      </c>
      <c r="BT891" s="60">
        <v>3881.9681499304997</v>
      </c>
      <c r="BU891" s="60">
        <v>905.30215090310298</v>
      </c>
      <c r="BV891" s="60">
        <v>4152.5741498420821</v>
      </c>
      <c r="BW891" s="60">
        <v>4898.7582296413784</v>
      </c>
      <c r="BX891" s="60">
        <v>5644.9423094406739</v>
      </c>
      <c r="BY891" s="60">
        <v>6391.1263892399693</v>
      </c>
      <c r="BZ891" s="60">
        <v>7137.3104690392647</v>
      </c>
      <c r="CA891" s="60">
        <v>7883.4945488385601</v>
      </c>
      <c r="CB891" s="60">
        <v>8629.6786286378556</v>
      </c>
      <c r="CC891" s="60">
        <v>9375.862708437151</v>
      </c>
      <c r="CD891" s="60">
        <v>10122.046788236446</v>
      </c>
      <c r="CE891" s="60">
        <v>10868.230868035742</v>
      </c>
      <c r="CF891" s="60">
        <v>11614.414947835037</v>
      </c>
      <c r="CG891" s="60">
        <v>12360.599027634333</v>
      </c>
      <c r="CH891" s="60">
        <v>4152.5741498420821</v>
      </c>
    </row>
    <row r="892" spans="1:86">
      <c r="A892" s="57" t="s">
        <v>86</v>
      </c>
      <c r="B892" s="58" t="s">
        <v>132</v>
      </c>
      <c r="C892" s="59" t="s">
        <v>129</v>
      </c>
      <c r="D892" s="58" t="s">
        <v>109</v>
      </c>
      <c r="E892" s="58"/>
      <c r="F892" s="65"/>
      <c r="G892" s="58" t="s">
        <v>111</v>
      </c>
      <c r="H892" s="63">
        <v>355</v>
      </c>
      <c r="I892" s="60">
        <v>0</v>
      </c>
      <c r="J892" s="60">
        <v>0</v>
      </c>
      <c r="K892" s="60">
        <v>0</v>
      </c>
      <c r="L892" s="60">
        <v>0</v>
      </c>
      <c r="M892" s="60">
        <v>0</v>
      </c>
      <c r="N892" s="60">
        <v>0</v>
      </c>
      <c r="O892" s="60">
        <v>0</v>
      </c>
      <c r="P892" s="60">
        <v>0</v>
      </c>
      <c r="Q892" s="60">
        <v>0</v>
      </c>
      <c r="R892" s="60">
        <v>0</v>
      </c>
      <c r="S892" s="60">
        <v>0</v>
      </c>
      <c r="T892" s="60">
        <v>0</v>
      </c>
      <c r="U892" s="60">
        <v>0</v>
      </c>
      <c r="V892" s="60">
        <v>0</v>
      </c>
      <c r="W892" s="60">
        <v>0</v>
      </c>
      <c r="X892" s="60">
        <v>0</v>
      </c>
      <c r="Y892" s="60">
        <v>0</v>
      </c>
      <c r="Z892" s="60">
        <v>0</v>
      </c>
      <c r="AA892" s="60">
        <v>0</v>
      </c>
      <c r="AB892" s="60">
        <v>0</v>
      </c>
      <c r="AC892" s="60">
        <v>0</v>
      </c>
      <c r="AD892" s="60">
        <v>0</v>
      </c>
      <c r="AE892" s="60">
        <v>0</v>
      </c>
      <c r="AF892" s="60">
        <v>0</v>
      </c>
      <c r="AG892" s="60">
        <v>0</v>
      </c>
      <c r="AH892" s="60">
        <v>0</v>
      </c>
      <c r="AI892" s="60">
        <v>0</v>
      </c>
      <c r="AJ892" s="60">
        <v>0</v>
      </c>
      <c r="AK892" s="60">
        <v>0</v>
      </c>
      <c r="AL892" s="60">
        <v>0</v>
      </c>
      <c r="AM892" s="60">
        <v>0</v>
      </c>
      <c r="AN892" s="60">
        <v>0</v>
      </c>
      <c r="AO892" s="60">
        <v>0</v>
      </c>
      <c r="AP892" s="60">
        <v>0</v>
      </c>
      <c r="AQ892" s="60">
        <v>0</v>
      </c>
      <c r="AR892" s="60">
        <v>0</v>
      </c>
      <c r="AS892" s="60">
        <v>0</v>
      </c>
      <c r="AT892" s="60">
        <v>0</v>
      </c>
      <c r="AU892" s="60">
        <v>0</v>
      </c>
      <c r="AV892" s="60">
        <v>0</v>
      </c>
      <c r="AW892" s="60">
        <v>0</v>
      </c>
      <c r="AX892" s="60">
        <v>0</v>
      </c>
      <c r="AY892" s="60">
        <v>0</v>
      </c>
      <c r="AZ892" s="60">
        <v>0</v>
      </c>
      <c r="BA892" s="60">
        <v>0</v>
      </c>
      <c r="BB892" s="60">
        <v>0</v>
      </c>
      <c r="BC892" s="60">
        <v>0</v>
      </c>
      <c r="BD892" s="60">
        <v>0</v>
      </c>
      <c r="BE892" s="60">
        <v>0</v>
      </c>
      <c r="BF892" s="60">
        <v>0</v>
      </c>
      <c r="BG892" s="60">
        <v>0</v>
      </c>
      <c r="BH892" s="60">
        <v>0</v>
      </c>
      <c r="BI892" s="60">
        <v>0</v>
      </c>
      <c r="BJ892" s="60">
        <v>206.3296106767975</v>
      </c>
      <c r="BK892" s="60">
        <v>412.659221353595</v>
      </c>
      <c r="BL892" s="60">
        <v>618.98883203039247</v>
      </c>
      <c r="BM892" s="60">
        <v>825.31844270719</v>
      </c>
      <c r="BN892" s="60">
        <v>1031.6480533839874</v>
      </c>
      <c r="BO892" s="60">
        <v>1237.9776640607849</v>
      </c>
      <c r="BP892" s="60">
        <v>1444.3072747375825</v>
      </c>
      <c r="BQ892" s="60">
        <v>1650.63688541438</v>
      </c>
      <c r="BR892" s="60">
        <v>1856.9664960911775</v>
      </c>
      <c r="BS892" s="60">
        <v>2063.2961067679748</v>
      </c>
      <c r="BT892" s="60">
        <v>2269.6257174447724</v>
      </c>
      <c r="BU892" s="60">
        <v>0</v>
      </c>
      <c r="BV892" s="60">
        <v>2475.9553281215699</v>
      </c>
      <c r="BW892" s="60">
        <v>2585.0227746409064</v>
      </c>
      <c r="BX892" s="60">
        <v>2694.0902211602429</v>
      </c>
      <c r="BY892" s="60">
        <v>2803.1576676795794</v>
      </c>
      <c r="BZ892" s="60">
        <v>2912.2251141989159</v>
      </c>
      <c r="CA892" s="60">
        <v>3021.2925607182524</v>
      </c>
      <c r="CB892" s="60">
        <v>3130.3600072375889</v>
      </c>
      <c r="CC892" s="60">
        <v>3239.4274537569254</v>
      </c>
      <c r="CD892" s="60">
        <v>3348.4949002762619</v>
      </c>
      <c r="CE892" s="60">
        <v>3457.5623467955984</v>
      </c>
      <c r="CF892" s="60">
        <v>3566.6297933149349</v>
      </c>
      <c r="CG892" s="60">
        <v>3675.6972398342714</v>
      </c>
      <c r="CH892" s="60">
        <v>2475.9553281215699</v>
      </c>
    </row>
    <row r="893" spans="1:86">
      <c r="A893" s="57" t="s">
        <v>86</v>
      </c>
      <c r="B893" s="58" t="s">
        <v>132</v>
      </c>
      <c r="C893" s="59" t="s">
        <v>129</v>
      </c>
      <c r="D893" s="58" t="s">
        <v>109</v>
      </c>
      <c r="E893" s="58"/>
      <c r="F893" s="65"/>
      <c r="G893" s="58" t="s">
        <v>111</v>
      </c>
      <c r="H893" s="63">
        <v>355</v>
      </c>
      <c r="I893" s="60">
        <v>0</v>
      </c>
      <c r="J893" s="60">
        <v>0</v>
      </c>
      <c r="K893" s="60">
        <v>0</v>
      </c>
      <c r="L893" s="60">
        <v>0</v>
      </c>
      <c r="M893" s="60">
        <v>0</v>
      </c>
      <c r="N893" s="60">
        <v>0</v>
      </c>
      <c r="O893" s="60">
        <v>0</v>
      </c>
      <c r="P893" s="60">
        <v>0</v>
      </c>
      <c r="Q893" s="60">
        <v>0</v>
      </c>
      <c r="R893" s="60">
        <v>0</v>
      </c>
      <c r="S893" s="60">
        <v>0</v>
      </c>
      <c r="T893" s="60">
        <v>0</v>
      </c>
      <c r="U893" s="60">
        <v>0</v>
      </c>
      <c r="V893" s="60">
        <v>0</v>
      </c>
      <c r="W893" s="60">
        <v>0</v>
      </c>
      <c r="X893" s="60">
        <v>0</v>
      </c>
      <c r="Y893" s="60">
        <v>0</v>
      </c>
      <c r="Z893" s="60">
        <v>0</v>
      </c>
      <c r="AA893" s="60">
        <v>0</v>
      </c>
      <c r="AB893" s="60">
        <v>0</v>
      </c>
      <c r="AC893" s="60">
        <v>0</v>
      </c>
      <c r="AD893" s="60">
        <v>0</v>
      </c>
      <c r="AE893" s="60">
        <v>0</v>
      </c>
      <c r="AF893" s="60">
        <v>0</v>
      </c>
      <c r="AG893" s="60">
        <v>0</v>
      </c>
      <c r="AH893" s="60">
        <v>0</v>
      </c>
      <c r="AI893" s="60">
        <v>0</v>
      </c>
      <c r="AJ893" s="60">
        <v>0</v>
      </c>
      <c r="AK893" s="60">
        <v>0</v>
      </c>
      <c r="AL893" s="60">
        <v>0</v>
      </c>
      <c r="AM893" s="60">
        <v>0</v>
      </c>
      <c r="AN893" s="60">
        <v>0</v>
      </c>
      <c r="AO893" s="60">
        <v>0</v>
      </c>
      <c r="AP893" s="60">
        <v>0</v>
      </c>
      <c r="AQ893" s="60">
        <v>0</v>
      </c>
      <c r="AR893" s="60">
        <v>0</v>
      </c>
      <c r="AS893" s="60">
        <v>0</v>
      </c>
      <c r="AT893" s="60">
        <v>0</v>
      </c>
      <c r="AU893" s="60">
        <v>0</v>
      </c>
      <c r="AV893" s="60">
        <v>0</v>
      </c>
      <c r="AW893" s="60">
        <v>0</v>
      </c>
      <c r="AX893" s="60">
        <v>0</v>
      </c>
      <c r="AY893" s="60">
        <v>0</v>
      </c>
      <c r="AZ893" s="60">
        <v>0</v>
      </c>
      <c r="BA893" s="60">
        <v>0</v>
      </c>
      <c r="BB893" s="60">
        <v>0</v>
      </c>
      <c r="BC893" s="60">
        <v>0</v>
      </c>
      <c r="BD893" s="60">
        <v>0</v>
      </c>
      <c r="BE893" s="60">
        <v>0</v>
      </c>
      <c r="BF893" s="60">
        <v>0</v>
      </c>
      <c r="BG893" s="60">
        <v>0</v>
      </c>
      <c r="BH893" s="60">
        <v>0</v>
      </c>
      <c r="BI893" s="60">
        <v>0</v>
      </c>
      <c r="BJ893" s="60">
        <v>0</v>
      </c>
      <c r="BK893" s="60">
        <v>0</v>
      </c>
      <c r="BL893" s="60">
        <v>0</v>
      </c>
      <c r="BM893" s="60">
        <v>0</v>
      </c>
      <c r="BN893" s="60">
        <v>0</v>
      </c>
      <c r="BO893" s="60">
        <v>0</v>
      </c>
      <c r="BP893" s="60">
        <v>0</v>
      </c>
      <c r="BQ893" s="60">
        <v>0</v>
      </c>
      <c r="BR893" s="60">
        <v>0</v>
      </c>
      <c r="BS893" s="60">
        <v>0</v>
      </c>
      <c r="BT893" s="60">
        <v>0</v>
      </c>
      <c r="BU893" s="60">
        <v>0</v>
      </c>
      <c r="BV893" s="60">
        <v>0</v>
      </c>
      <c r="BW893" s="60">
        <v>17.760205618696084</v>
      </c>
      <c r="BX893" s="60">
        <v>35.520411237392167</v>
      </c>
      <c r="BY893" s="60">
        <v>53.280616856088251</v>
      </c>
      <c r="BZ893" s="60">
        <v>71.040822474784335</v>
      </c>
      <c r="CA893" s="60">
        <v>88.801028093480426</v>
      </c>
      <c r="CB893" s="60">
        <v>106.56123371217652</v>
      </c>
      <c r="CC893" s="60">
        <v>124.32143933087261</v>
      </c>
      <c r="CD893" s="60">
        <v>142.0816449495687</v>
      </c>
      <c r="CE893" s="60">
        <v>159.84185056826479</v>
      </c>
      <c r="CF893" s="60">
        <v>177.60205618696088</v>
      </c>
      <c r="CG893" s="60">
        <v>195.36226180565697</v>
      </c>
      <c r="CH893" s="60">
        <v>0</v>
      </c>
    </row>
    <row r="894" spans="1:86">
      <c r="A894" s="57" t="s">
        <v>86</v>
      </c>
      <c r="B894" s="58" t="s">
        <v>132</v>
      </c>
      <c r="C894" s="59" t="s">
        <v>129</v>
      </c>
      <c r="D894" s="58" t="s">
        <v>109</v>
      </c>
      <c r="E894" s="58"/>
      <c r="F894" s="65"/>
      <c r="G894" s="58" t="s">
        <v>111</v>
      </c>
      <c r="H894" s="63">
        <v>355</v>
      </c>
      <c r="I894" s="60">
        <v>17.82</v>
      </c>
      <c r="J894" s="60">
        <v>17.82</v>
      </c>
      <c r="K894" s="60">
        <v>17.82</v>
      </c>
      <c r="L894" s="60">
        <v>17.82</v>
      </c>
      <c r="M894" s="60">
        <v>17.82</v>
      </c>
      <c r="N894" s="60">
        <v>17.82</v>
      </c>
      <c r="O894" s="60">
        <v>17.82</v>
      </c>
      <c r="P894" s="60">
        <v>17.82</v>
      </c>
      <c r="Q894" s="60">
        <v>17.82</v>
      </c>
      <c r="R894" s="60">
        <v>17.82</v>
      </c>
      <c r="S894" s="60">
        <v>17.82</v>
      </c>
      <c r="T894" s="60">
        <v>17.82</v>
      </c>
      <c r="U894" s="60">
        <v>17.82</v>
      </c>
      <c r="V894" s="60">
        <v>17.82</v>
      </c>
      <c r="W894" s="60">
        <v>17.82</v>
      </c>
      <c r="X894" s="60">
        <v>17.82</v>
      </c>
      <c r="Y894" s="60">
        <v>17.82</v>
      </c>
      <c r="Z894" s="60">
        <v>17.82</v>
      </c>
      <c r="AA894" s="60">
        <v>17.82</v>
      </c>
      <c r="AB894" s="60">
        <v>17.82</v>
      </c>
      <c r="AC894" s="60">
        <v>17.82</v>
      </c>
      <c r="AD894" s="60">
        <v>17.82</v>
      </c>
      <c r="AE894" s="60">
        <v>17.82</v>
      </c>
      <c r="AF894" s="60">
        <v>17.82</v>
      </c>
      <c r="AG894" s="60">
        <v>17.82</v>
      </c>
      <c r="AH894" s="60">
        <v>17.82</v>
      </c>
      <c r="AI894" s="60">
        <v>17.82</v>
      </c>
      <c r="AJ894" s="60">
        <v>17.82</v>
      </c>
      <c r="AK894" s="60">
        <v>17.82</v>
      </c>
      <c r="AL894" s="60">
        <v>17.82</v>
      </c>
      <c r="AM894" s="60">
        <v>17.82</v>
      </c>
      <c r="AN894" s="60">
        <v>17.82</v>
      </c>
      <c r="AO894" s="60">
        <v>17.82</v>
      </c>
      <c r="AP894" s="60">
        <v>17.82</v>
      </c>
      <c r="AQ894" s="60">
        <v>17.82</v>
      </c>
      <c r="AR894" s="60">
        <v>17.82</v>
      </c>
      <c r="AS894" s="60">
        <v>17.82</v>
      </c>
      <c r="AT894" s="60">
        <v>17.82</v>
      </c>
      <c r="AU894" s="60">
        <v>17.82</v>
      </c>
      <c r="AV894" s="60">
        <v>17.82</v>
      </c>
      <c r="AW894" s="60">
        <v>17.82</v>
      </c>
      <c r="AX894" s="60">
        <v>17.82</v>
      </c>
      <c r="AY894" s="60">
        <v>17.82</v>
      </c>
      <c r="AZ894" s="60">
        <v>17.82</v>
      </c>
      <c r="BA894" s="60">
        <v>17.82</v>
      </c>
      <c r="BB894" s="60">
        <v>17.82</v>
      </c>
      <c r="BC894" s="60">
        <v>17.82</v>
      </c>
      <c r="BD894" s="60">
        <v>17.82</v>
      </c>
      <c r="BE894" s="60">
        <v>17.82</v>
      </c>
      <c r="BF894" s="60">
        <v>17.82</v>
      </c>
      <c r="BG894" s="60">
        <v>17.82</v>
      </c>
      <c r="BH894" s="60">
        <v>17.82</v>
      </c>
      <c r="BI894" s="60">
        <v>17.82</v>
      </c>
      <c r="BJ894" s="60">
        <v>17.82</v>
      </c>
      <c r="BK894" s="60">
        <v>17.82</v>
      </c>
      <c r="BL894" s="60">
        <v>17.82</v>
      </c>
      <c r="BM894" s="60">
        <v>17.82</v>
      </c>
      <c r="BN894" s="60">
        <v>17.82</v>
      </c>
      <c r="BO894" s="60">
        <v>17.82</v>
      </c>
      <c r="BP894" s="60">
        <v>17.82</v>
      </c>
      <c r="BQ894" s="60">
        <v>17.82</v>
      </c>
      <c r="BR894" s="60">
        <v>17.82</v>
      </c>
      <c r="BS894" s="60">
        <v>17.82</v>
      </c>
      <c r="BT894" s="60">
        <v>17.82</v>
      </c>
      <c r="BU894" s="60">
        <v>17.82</v>
      </c>
      <c r="BV894" s="60">
        <v>17.82</v>
      </c>
      <c r="BW894" s="60">
        <v>17.82</v>
      </c>
      <c r="BX894" s="60">
        <v>17.82</v>
      </c>
      <c r="BY894" s="60">
        <v>17.82</v>
      </c>
      <c r="BZ894" s="60">
        <v>17.82</v>
      </c>
      <c r="CA894" s="60">
        <v>17.82</v>
      </c>
      <c r="CB894" s="60">
        <v>17.82</v>
      </c>
      <c r="CC894" s="60">
        <v>17.82</v>
      </c>
      <c r="CD894" s="60">
        <v>17.82</v>
      </c>
      <c r="CE894" s="60">
        <v>17.82</v>
      </c>
      <c r="CF894" s="60">
        <v>17.82</v>
      </c>
      <c r="CG894" s="60">
        <v>17.82</v>
      </c>
      <c r="CH894" s="60">
        <v>17.82</v>
      </c>
    </row>
    <row r="895" spans="1:86">
      <c r="A895" s="57" t="s">
        <v>86</v>
      </c>
      <c r="B895" s="58" t="s">
        <v>132</v>
      </c>
      <c r="C895" s="59" t="s">
        <v>129</v>
      </c>
      <c r="D895" s="58" t="s">
        <v>109</v>
      </c>
      <c r="E895" s="58"/>
      <c r="F895" s="65"/>
      <c r="G895" s="58" t="s">
        <v>111</v>
      </c>
      <c r="H895" s="63">
        <v>355</v>
      </c>
      <c r="I895" s="60">
        <v>6712.05</v>
      </c>
      <c r="J895" s="60">
        <v>7016.17</v>
      </c>
      <c r="K895" s="60">
        <v>7305.56</v>
      </c>
      <c r="L895" s="60">
        <v>16803.96</v>
      </c>
      <c r="M895" s="60">
        <v>17167.73</v>
      </c>
      <c r="N895" s="60">
        <v>19583.850000000002</v>
      </c>
      <c r="O895" s="60">
        <v>20310.829999999998</v>
      </c>
      <c r="P895" s="60">
        <v>21316.09</v>
      </c>
      <c r="Q895" s="60">
        <v>24440.81</v>
      </c>
      <c r="R895" s="60">
        <v>29000.76</v>
      </c>
      <c r="S895" s="60">
        <v>33602.9</v>
      </c>
      <c r="T895" s="60">
        <v>40496.620000000003</v>
      </c>
      <c r="U895" s="60">
        <v>6712.05</v>
      </c>
      <c r="V895" s="60">
        <v>44893.72</v>
      </c>
      <c r="W895" s="60">
        <v>47405.778165135125</v>
      </c>
      <c r="X895" s="60">
        <v>49626.709454245531</v>
      </c>
      <c r="Y895" s="60">
        <v>53694.317612476261</v>
      </c>
      <c r="Z895" s="60">
        <v>58611.657473694802</v>
      </c>
      <c r="AA895" s="60">
        <v>64723.26184592364</v>
      </c>
      <c r="AB895" s="60">
        <v>68522.398761737306</v>
      </c>
      <c r="AC895" s="60">
        <v>73533.506456445335</v>
      </c>
      <c r="AD895" s="60">
        <v>76768.568947011765</v>
      </c>
      <c r="AE895" s="60">
        <v>81689.031113167948</v>
      </c>
      <c r="AF895" s="60">
        <v>85480.839944892985</v>
      </c>
      <c r="AG895" s="60">
        <v>89161.550959733184</v>
      </c>
      <c r="AH895" s="60">
        <v>44893.72</v>
      </c>
      <c r="AI895" s="60">
        <v>92422.473887844855</v>
      </c>
      <c r="AJ895" s="60">
        <v>94685.073798082754</v>
      </c>
      <c r="AK895" s="60">
        <v>96839.437190519035</v>
      </c>
      <c r="AL895" s="60">
        <v>99104.328233034277</v>
      </c>
      <c r="AM895" s="60">
        <v>101355.61329086537</v>
      </c>
      <c r="AN895" s="60">
        <v>103349.09965134162</v>
      </c>
      <c r="AO895" s="60">
        <v>104203.59136501841</v>
      </c>
      <c r="AP895" s="60">
        <v>104885.34042996504</v>
      </c>
      <c r="AQ895" s="60">
        <v>105552.81921244574</v>
      </c>
      <c r="AR895" s="60">
        <v>106315.79321615418</v>
      </c>
      <c r="AS895" s="60">
        <v>0</v>
      </c>
      <c r="AT895" s="60">
        <v>0</v>
      </c>
      <c r="AU895" s="60">
        <v>92422.473887844855</v>
      </c>
      <c r="AV895" s="60">
        <v>0</v>
      </c>
      <c r="AW895" s="60">
        <v>0</v>
      </c>
      <c r="AX895" s="60">
        <v>0</v>
      </c>
      <c r="AY895" s="60">
        <v>0</v>
      </c>
      <c r="AZ895" s="60">
        <v>0</v>
      </c>
      <c r="BA895" s="60">
        <v>0</v>
      </c>
      <c r="BB895" s="60">
        <v>0</v>
      </c>
      <c r="BC895" s="60">
        <v>0</v>
      </c>
      <c r="BD895" s="60">
        <v>0</v>
      </c>
      <c r="BE895" s="60">
        <v>0</v>
      </c>
      <c r="BF895" s="60">
        <v>0</v>
      </c>
      <c r="BG895" s="60">
        <v>0</v>
      </c>
      <c r="BH895" s="60">
        <v>0</v>
      </c>
      <c r="BI895" s="60">
        <v>0</v>
      </c>
      <c r="BJ895" s="60">
        <v>0</v>
      </c>
      <c r="BK895" s="60">
        <v>0</v>
      </c>
      <c r="BL895" s="60">
        <v>0</v>
      </c>
      <c r="BM895" s="60">
        <v>0</v>
      </c>
      <c r="BN895" s="60">
        <v>0</v>
      </c>
      <c r="BO895" s="60">
        <v>0</v>
      </c>
      <c r="BP895" s="60">
        <v>0</v>
      </c>
      <c r="BQ895" s="60">
        <v>0</v>
      </c>
      <c r="BR895" s="60">
        <v>0</v>
      </c>
      <c r="BS895" s="60">
        <v>0</v>
      </c>
      <c r="BT895" s="60">
        <v>0</v>
      </c>
      <c r="BU895" s="60">
        <v>0</v>
      </c>
      <c r="BV895" s="60">
        <v>0</v>
      </c>
      <c r="BW895" s="60">
        <v>0</v>
      </c>
      <c r="BX895" s="60">
        <v>0</v>
      </c>
      <c r="BY895" s="60">
        <v>0</v>
      </c>
      <c r="BZ895" s="60">
        <v>0</v>
      </c>
      <c r="CA895" s="60">
        <v>0</v>
      </c>
      <c r="CB895" s="60">
        <v>0</v>
      </c>
      <c r="CC895" s="60">
        <v>0</v>
      </c>
      <c r="CD895" s="60">
        <v>0</v>
      </c>
      <c r="CE895" s="60">
        <v>0</v>
      </c>
      <c r="CF895" s="60">
        <v>0</v>
      </c>
      <c r="CG895" s="60">
        <v>0</v>
      </c>
      <c r="CH895" s="60">
        <v>0</v>
      </c>
    </row>
    <row r="896" spans="1:86">
      <c r="A896" s="57" t="s">
        <v>86</v>
      </c>
      <c r="B896" s="58" t="s">
        <v>132</v>
      </c>
      <c r="C896" s="59" t="s">
        <v>129</v>
      </c>
      <c r="D896" s="58" t="s">
        <v>109</v>
      </c>
      <c r="E896" s="58"/>
      <c r="F896" s="65"/>
      <c r="G896" s="58" t="s">
        <v>111</v>
      </c>
      <c r="H896" s="63">
        <v>355</v>
      </c>
      <c r="I896" s="60">
        <v>0</v>
      </c>
      <c r="J896" s="60">
        <v>0</v>
      </c>
      <c r="K896" s="60">
        <v>0</v>
      </c>
      <c r="L896" s="60">
        <v>0</v>
      </c>
      <c r="M896" s="60">
        <v>0</v>
      </c>
      <c r="N896" s="60">
        <v>0</v>
      </c>
      <c r="O896" s="60">
        <v>0</v>
      </c>
      <c r="P896" s="60">
        <v>0</v>
      </c>
      <c r="Q896" s="60">
        <v>0</v>
      </c>
      <c r="R896" s="60">
        <v>0</v>
      </c>
      <c r="S896" s="60">
        <v>0</v>
      </c>
      <c r="T896" s="60">
        <v>0</v>
      </c>
      <c r="U896" s="60">
        <v>0</v>
      </c>
      <c r="V896" s="60">
        <v>0</v>
      </c>
      <c r="W896" s="60">
        <v>362.51554506000002</v>
      </c>
      <c r="X896" s="60">
        <v>669.22289496000008</v>
      </c>
      <c r="Y896" s="60">
        <v>1044.9765760800001</v>
      </c>
      <c r="Z896" s="60">
        <v>1345.8951331500002</v>
      </c>
      <c r="AA896" s="60">
        <v>1657.9053415200001</v>
      </c>
      <c r="AB896" s="60">
        <v>1936.5230622000001</v>
      </c>
      <c r="AC896" s="60">
        <v>2226.9591088500001</v>
      </c>
      <c r="AD896" s="60">
        <v>2581.6517935526999</v>
      </c>
      <c r="AE896" s="60">
        <v>2985.4106566238997</v>
      </c>
      <c r="AF896" s="60">
        <v>3522.7820151128999</v>
      </c>
      <c r="AG896" s="60">
        <v>4036.2085308896999</v>
      </c>
      <c r="AH896" s="60">
        <v>0</v>
      </c>
      <c r="AI896" s="60">
        <v>4540.5594390710994</v>
      </c>
      <c r="AJ896" s="60">
        <v>4945.2720146531992</v>
      </c>
      <c r="AK896" s="60">
        <v>5256.7227883331989</v>
      </c>
      <c r="AL896" s="60">
        <v>6689.6317717532984</v>
      </c>
      <c r="AM896" s="60">
        <v>8764.0032586715988</v>
      </c>
      <c r="AN896" s="60">
        <v>10869.414244327199</v>
      </c>
      <c r="AO896" s="60">
        <v>12846.4856470134</v>
      </c>
      <c r="AP896" s="60">
        <v>17090.9504259516</v>
      </c>
      <c r="AQ896" s="60">
        <v>21584.203892959798</v>
      </c>
      <c r="AR896" s="60">
        <v>25757.750345225999</v>
      </c>
      <c r="AS896" s="60">
        <v>30118.603277738701</v>
      </c>
      <c r="AT896" s="60">
        <v>39007.910065975499</v>
      </c>
      <c r="AU896" s="60">
        <v>4540.5594390710994</v>
      </c>
      <c r="AV896" s="60">
        <v>43509.486179309097</v>
      </c>
      <c r="AW896" s="60">
        <v>43874.466606102418</v>
      </c>
      <c r="AX896" s="60">
        <v>44155.341091258553</v>
      </c>
      <c r="AY896" s="60">
        <v>45447.576034965066</v>
      </c>
      <c r="AZ896" s="60">
        <v>47318.298706565751</v>
      </c>
      <c r="BA896" s="60">
        <v>49217.013613100811</v>
      </c>
      <c r="BB896" s="60">
        <v>50999.988514029974</v>
      </c>
      <c r="BC896" s="60">
        <v>54827.758294343679</v>
      </c>
      <c r="BD896" s="60">
        <v>58879.892245754701</v>
      </c>
      <c r="BE896" s="60">
        <v>62643.706017044009</v>
      </c>
      <c r="BF896" s="60">
        <v>66576.437690138555</v>
      </c>
      <c r="BG896" s="60">
        <v>74593.047949409534</v>
      </c>
      <c r="BH896" s="60">
        <v>43509.486179309097</v>
      </c>
      <c r="BI896" s="60">
        <v>78652.687477356492</v>
      </c>
      <c r="BJ896" s="60">
        <v>78757.098918179137</v>
      </c>
      <c r="BK896" s="60">
        <v>78837.449828892713</v>
      </c>
      <c r="BL896" s="60">
        <v>79207.124755132449</v>
      </c>
      <c r="BM896" s="60">
        <v>79742.290027521216</v>
      </c>
      <c r="BN896" s="60">
        <v>80285.463152843426</v>
      </c>
      <c r="BO896" s="60">
        <v>80795.526062222532</v>
      </c>
      <c r="BP896" s="60">
        <v>0</v>
      </c>
      <c r="BQ896" s="60">
        <v>0</v>
      </c>
      <c r="BR896" s="60">
        <v>0</v>
      </c>
      <c r="BS896" s="60">
        <v>0</v>
      </c>
      <c r="BT896" s="60">
        <v>0</v>
      </c>
      <c r="BU896" s="60">
        <v>78652.687477356492</v>
      </c>
      <c r="BV896" s="60">
        <v>0</v>
      </c>
      <c r="BW896" s="60">
        <v>0</v>
      </c>
      <c r="BX896" s="60">
        <v>0</v>
      </c>
      <c r="BY896" s="60">
        <v>0</v>
      </c>
      <c r="BZ896" s="60">
        <v>0</v>
      </c>
      <c r="CA896" s="60">
        <v>0</v>
      </c>
      <c r="CB896" s="60">
        <v>0</v>
      </c>
      <c r="CC896" s="60">
        <v>0</v>
      </c>
      <c r="CD896" s="60">
        <v>0</v>
      </c>
      <c r="CE896" s="60">
        <v>0</v>
      </c>
      <c r="CF896" s="60">
        <v>0</v>
      </c>
      <c r="CG896" s="60">
        <v>0</v>
      </c>
      <c r="CH896" s="60">
        <v>0</v>
      </c>
    </row>
    <row r="897" spans="1:86">
      <c r="A897" s="57" t="s">
        <v>86</v>
      </c>
      <c r="B897" s="58" t="s">
        <v>132</v>
      </c>
      <c r="C897" s="59" t="s">
        <v>129</v>
      </c>
      <c r="D897" s="58" t="s">
        <v>109</v>
      </c>
      <c r="E897" s="58"/>
      <c r="F897" s="65"/>
      <c r="G897" s="58" t="s">
        <v>111</v>
      </c>
      <c r="H897" s="63">
        <v>355</v>
      </c>
      <c r="I897" s="60">
        <v>1353.12</v>
      </c>
      <c r="J897" s="60">
        <v>1396.44</v>
      </c>
      <c r="K897" s="60">
        <v>1469.32</v>
      </c>
      <c r="L897" s="60">
        <v>1496.76</v>
      </c>
      <c r="M897" s="60">
        <v>1531.48</v>
      </c>
      <c r="N897" s="60">
        <v>1572.63</v>
      </c>
      <c r="O897" s="60">
        <v>1629.17</v>
      </c>
      <c r="P897" s="60">
        <v>1699.72</v>
      </c>
      <c r="Q897" s="60">
        <v>1857.06</v>
      </c>
      <c r="R897" s="60">
        <v>1912.92</v>
      </c>
      <c r="S897" s="60">
        <v>1939.82</v>
      </c>
      <c r="T897" s="60">
        <v>1998.16</v>
      </c>
      <c r="U897" s="60">
        <v>1353.12</v>
      </c>
      <c r="V897" s="60">
        <v>2006.92</v>
      </c>
      <c r="W897" s="60">
        <v>2301.8944211257003</v>
      </c>
      <c r="X897" s="60">
        <v>2584.1042985160002</v>
      </c>
      <c r="Y897" s="60">
        <v>3062.9696375101003</v>
      </c>
      <c r="Z897" s="60">
        <v>3460.7714011210001</v>
      </c>
      <c r="AA897" s="60">
        <v>3768.6564408226</v>
      </c>
      <c r="AB897" s="60">
        <v>4024.9196956815999</v>
      </c>
      <c r="AC897" s="60">
        <v>4307.3563477062999</v>
      </c>
      <c r="AD897" s="60">
        <v>4538.7631957941994</v>
      </c>
      <c r="AE897" s="60">
        <v>4602.3134966970993</v>
      </c>
      <c r="AF897" s="60">
        <v>4667.7527404179991</v>
      </c>
      <c r="AG897" s="60">
        <v>4729.1808528702995</v>
      </c>
      <c r="AH897" s="60">
        <v>2006.92</v>
      </c>
      <c r="AI897" s="60">
        <v>4789.4492122437996</v>
      </c>
      <c r="AJ897" s="60">
        <v>4846.5656660844998</v>
      </c>
      <c r="AK897" s="60">
        <v>4885.3929252132993</v>
      </c>
      <c r="AL897" s="60">
        <v>8013.3997357536991</v>
      </c>
      <c r="AM897" s="60">
        <v>8525.8983402708982</v>
      </c>
      <c r="AN897" s="60">
        <v>9057.9302312280979</v>
      </c>
      <c r="AO897" s="60">
        <v>9552.7032781743983</v>
      </c>
      <c r="AP897" s="60">
        <v>9973.1127065388991</v>
      </c>
      <c r="AQ897" s="60">
        <v>10426.156512759098</v>
      </c>
      <c r="AR897" s="60">
        <v>10851.095729687499</v>
      </c>
      <c r="AS897" s="60">
        <v>11421.848040884199</v>
      </c>
      <c r="AT897" s="60">
        <v>11958.070420463499</v>
      </c>
      <c r="AU897" s="60">
        <v>4789.4492122437996</v>
      </c>
      <c r="AV897" s="60">
        <v>12373.995171542798</v>
      </c>
      <c r="AW897" s="60">
        <v>12396.851464646841</v>
      </c>
      <c r="AX897" s="60">
        <v>12412.388970136059</v>
      </c>
      <c r="AY897" s="60">
        <v>13664.123552478222</v>
      </c>
      <c r="AZ897" s="60">
        <v>13869.210134935327</v>
      </c>
      <c r="BA897" s="60">
        <v>14082.113353232658</v>
      </c>
      <c r="BB897" s="60">
        <v>0</v>
      </c>
      <c r="BC897" s="60">
        <v>0</v>
      </c>
      <c r="BD897" s="60">
        <v>0</v>
      </c>
      <c r="BE897" s="60">
        <v>0</v>
      </c>
      <c r="BF897" s="60">
        <v>0</v>
      </c>
      <c r="BG897" s="60">
        <v>0</v>
      </c>
      <c r="BH897" s="60">
        <v>12373.995171542798</v>
      </c>
      <c r="BI897" s="60">
        <v>0</v>
      </c>
      <c r="BJ897" s="60">
        <v>0</v>
      </c>
      <c r="BK897" s="60">
        <v>0</v>
      </c>
      <c r="BL897" s="60">
        <v>0</v>
      </c>
      <c r="BM897" s="60">
        <v>0</v>
      </c>
      <c r="BN897" s="60">
        <v>0</v>
      </c>
      <c r="BO897" s="60">
        <v>0</v>
      </c>
      <c r="BP897" s="60">
        <v>0</v>
      </c>
      <c r="BQ897" s="60">
        <v>0</v>
      </c>
      <c r="BR897" s="60">
        <v>0</v>
      </c>
      <c r="BS897" s="60">
        <v>0</v>
      </c>
      <c r="BT897" s="60">
        <v>0</v>
      </c>
      <c r="BU897" s="60">
        <v>0</v>
      </c>
      <c r="BV897" s="60">
        <v>0</v>
      </c>
      <c r="BW897" s="60">
        <v>0</v>
      </c>
      <c r="BX897" s="60">
        <v>0</v>
      </c>
      <c r="BY897" s="60">
        <v>0</v>
      </c>
      <c r="BZ897" s="60">
        <v>0</v>
      </c>
      <c r="CA897" s="60">
        <v>0</v>
      </c>
      <c r="CB897" s="60">
        <v>0</v>
      </c>
      <c r="CC897" s="60">
        <v>0</v>
      </c>
      <c r="CD897" s="60">
        <v>0</v>
      </c>
      <c r="CE897" s="60">
        <v>0</v>
      </c>
      <c r="CF897" s="60">
        <v>0</v>
      </c>
      <c r="CG897" s="60">
        <v>0</v>
      </c>
      <c r="CH897" s="60">
        <v>0</v>
      </c>
    </row>
    <row r="898" spans="1:86">
      <c r="A898" s="57" t="s">
        <v>86</v>
      </c>
      <c r="B898" s="58" t="s">
        <v>132</v>
      </c>
      <c r="C898" s="59" t="s">
        <v>129</v>
      </c>
      <c r="D898" s="58" t="s">
        <v>109</v>
      </c>
      <c r="E898" s="58"/>
      <c r="F898" s="65"/>
      <c r="G898" s="58" t="s">
        <v>111</v>
      </c>
      <c r="H898" s="63">
        <v>355</v>
      </c>
      <c r="I898" s="60">
        <v>0</v>
      </c>
      <c r="J898" s="60">
        <v>0</v>
      </c>
      <c r="K898" s="60">
        <v>0</v>
      </c>
      <c r="L898" s="60">
        <v>0</v>
      </c>
      <c r="M898" s="60">
        <v>0</v>
      </c>
      <c r="N898" s="60">
        <v>0</v>
      </c>
      <c r="O898" s="60">
        <v>0</v>
      </c>
      <c r="P898" s="60">
        <v>0</v>
      </c>
      <c r="Q898" s="60">
        <v>0</v>
      </c>
      <c r="R898" s="60">
        <v>0</v>
      </c>
      <c r="S898" s="60">
        <v>0</v>
      </c>
      <c r="T898" s="60">
        <v>0</v>
      </c>
      <c r="U898" s="60">
        <v>0</v>
      </c>
      <c r="V898" s="60">
        <v>0</v>
      </c>
      <c r="W898" s="60">
        <v>0</v>
      </c>
      <c r="X898" s="60">
        <v>0</v>
      </c>
      <c r="Y898" s="60">
        <v>0</v>
      </c>
      <c r="Z898" s="60">
        <v>0</v>
      </c>
      <c r="AA898" s="60">
        <v>0</v>
      </c>
      <c r="AB898" s="60">
        <v>0</v>
      </c>
      <c r="AC898" s="60">
        <v>0</v>
      </c>
      <c r="AD898" s="60">
        <v>0</v>
      </c>
      <c r="AE898" s="60">
        <v>0</v>
      </c>
      <c r="AF898" s="60">
        <v>0</v>
      </c>
      <c r="AG898" s="60">
        <v>0</v>
      </c>
      <c r="AH898" s="60">
        <v>0</v>
      </c>
      <c r="AI898" s="60">
        <v>0</v>
      </c>
      <c r="AJ898" s="60">
        <v>0</v>
      </c>
      <c r="AK898" s="60">
        <v>0</v>
      </c>
      <c r="AL898" s="60">
        <v>0</v>
      </c>
      <c r="AM898" s="60">
        <v>0</v>
      </c>
      <c r="AN898" s="60">
        <v>0</v>
      </c>
      <c r="AO898" s="60">
        <v>0</v>
      </c>
      <c r="AP898" s="60">
        <v>0</v>
      </c>
      <c r="AQ898" s="60">
        <v>0</v>
      </c>
      <c r="AR898" s="60">
        <v>0</v>
      </c>
      <c r="AS898" s="60">
        <v>0</v>
      </c>
      <c r="AT898" s="60">
        <v>0</v>
      </c>
      <c r="AU898" s="60">
        <v>0</v>
      </c>
      <c r="AV898" s="60">
        <v>0</v>
      </c>
      <c r="AW898" s="60">
        <v>156.79672154547001</v>
      </c>
      <c r="AX898" s="60">
        <v>313.59344309094001</v>
      </c>
      <c r="AY898" s="60">
        <v>470.39016463641002</v>
      </c>
      <c r="AZ898" s="60">
        <v>627.18688618188003</v>
      </c>
      <c r="BA898" s="60">
        <v>783.98360772735009</v>
      </c>
      <c r="BB898" s="60">
        <v>940.78032927282015</v>
      </c>
      <c r="BC898" s="60">
        <v>1097.5770508182902</v>
      </c>
      <c r="BD898" s="60">
        <v>1254.3737723637603</v>
      </c>
      <c r="BE898" s="60">
        <v>1411.1704939092303</v>
      </c>
      <c r="BF898" s="60">
        <v>1567.9672154547004</v>
      </c>
      <c r="BG898" s="60">
        <v>1724.7639370001705</v>
      </c>
      <c r="BH898" s="60">
        <v>0</v>
      </c>
      <c r="BI898" s="60">
        <v>1881.5606585456401</v>
      </c>
      <c r="BJ898" s="60">
        <v>2053.7387327614651</v>
      </c>
      <c r="BK898" s="60">
        <v>2225.91680697729</v>
      </c>
      <c r="BL898" s="60">
        <v>2398.0948811931148</v>
      </c>
      <c r="BM898" s="60">
        <v>2570.2729554089397</v>
      </c>
      <c r="BN898" s="60">
        <v>2742.4510296247645</v>
      </c>
      <c r="BO898" s="60">
        <v>2914.6291038405893</v>
      </c>
      <c r="BP898" s="60">
        <v>3086.8071780564142</v>
      </c>
      <c r="BQ898" s="60">
        <v>3258.985252272239</v>
      </c>
      <c r="BR898" s="60">
        <v>3431.1633264880638</v>
      </c>
      <c r="BS898" s="60">
        <v>3603.3414007038887</v>
      </c>
      <c r="BT898" s="60">
        <v>3775.5194749197135</v>
      </c>
      <c r="BU898" s="60">
        <v>1881.5606585456401</v>
      </c>
      <c r="BV898" s="60">
        <v>3947.6975491355379</v>
      </c>
      <c r="BW898" s="60">
        <v>4303.094450791913</v>
      </c>
      <c r="BX898" s="60">
        <v>4658.4913524482881</v>
      </c>
      <c r="BY898" s="60">
        <v>5013.8882541046632</v>
      </c>
      <c r="BZ898" s="60">
        <v>5369.2851557610384</v>
      </c>
      <c r="CA898" s="60">
        <v>5724.6820574174135</v>
      </c>
      <c r="CB898" s="60">
        <v>6080.0789590737886</v>
      </c>
      <c r="CC898" s="60">
        <v>6435.4758607301637</v>
      </c>
      <c r="CD898" s="60">
        <v>6790.8727623865389</v>
      </c>
      <c r="CE898" s="60">
        <v>7146.269664042914</v>
      </c>
      <c r="CF898" s="60">
        <v>7501.6665656992891</v>
      </c>
      <c r="CG898" s="60">
        <v>7857.0634673556642</v>
      </c>
      <c r="CH898" s="60">
        <v>3947.6975491355379</v>
      </c>
    </row>
    <row r="899" spans="1:86">
      <c r="A899" s="57" t="s">
        <v>86</v>
      </c>
      <c r="B899" s="58" t="s">
        <v>132</v>
      </c>
      <c r="C899" s="59" t="s">
        <v>129</v>
      </c>
      <c r="D899" s="58" t="s">
        <v>109</v>
      </c>
      <c r="E899" s="58"/>
      <c r="F899" s="65"/>
      <c r="G899" s="58" t="s">
        <v>111</v>
      </c>
      <c r="H899" s="63">
        <v>355</v>
      </c>
      <c r="I899" s="60">
        <v>0</v>
      </c>
      <c r="J899" s="60">
        <v>0</v>
      </c>
      <c r="K899" s="60">
        <v>0</v>
      </c>
      <c r="L899" s="60">
        <v>0</v>
      </c>
      <c r="M899" s="60">
        <v>0</v>
      </c>
      <c r="N899" s="60">
        <v>0</v>
      </c>
      <c r="O899" s="60">
        <v>0</v>
      </c>
      <c r="P899" s="60">
        <v>0</v>
      </c>
      <c r="Q899" s="60">
        <v>0</v>
      </c>
      <c r="R899" s="60">
        <v>0</v>
      </c>
      <c r="S899" s="60">
        <v>0</v>
      </c>
      <c r="T899" s="60">
        <v>0</v>
      </c>
      <c r="U899" s="60">
        <v>0</v>
      </c>
      <c r="V899" s="60">
        <v>0</v>
      </c>
      <c r="W899" s="60">
        <v>3612.0413134035002</v>
      </c>
      <c r="X899" s="60">
        <v>5628.8734550832005</v>
      </c>
      <c r="Y899" s="60">
        <v>6890.2747594632001</v>
      </c>
      <c r="Z899" s="60">
        <v>9013.0735631232001</v>
      </c>
      <c r="AA899" s="60">
        <v>0</v>
      </c>
      <c r="AB899" s="60">
        <v>0</v>
      </c>
      <c r="AC899" s="60">
        <v>0</v>
      </c>
      <c r="AD899" s="60">
        <v>0</v>
      </c>
      <c r="AE899" s="60">
        <v>0</v>
      </c>
      <c r="AF899" s="60">
        <v>0</v>
      </c>
      <c r="AG899" s="60">
        <v>3.1267978799999998</v>
      </c>
      <c r="AH899" s="60">
        <v>0</v>
      </c>
      <c r="AI899" s="60">
        <v>3.1267978799999998</v>
      </c>
      <c r="AJ899" s="60">
        <v>3.1267978799999998</v>
      </c>
      <c r="AK899" s="60">
        <v>3.1267978799999998</v>
      </c>
      <c r="AL899" s="60">
        <v>3.1267978799999998</v>
      </c>
      <c r="AM899" s="60">
        <v>3.1267978799999998</v>
      </c>
      <c r="AN899" s="60">
        <v>3.1267978799999998</v>
      </c>
      <c r="AO899" s="60">
        <v>3.1267978799999998</v>
      </c>
      <c r="AP899" s="60">
        <v>3.1267978799999998</v>
      </c>
      <c r="AQ899" s="60">
        <v>3.1267978799999998</v>
      </c>
      <c r="AR899" s="60">
        <v>3.1267978799999998</v>
      </c>
      <c r="AS899" s="60">
        <v>3.1267978799999998</v>
      </c>
      <c r="AT899" s="60">
        <v>3.1267978799999998</v>
      </c>
      <c r="AU899" s="60">
        <v>3.1267978799999998</v>
      </c>
      <c r="AV899" s="60">
        <v>3.1267978799999998</v>
      </c>
      <c r="AW899" s="60">
        <v>3.1267978799999998</v>
      </c>
      <c r="AX899" s="60">
        <v>3.1267978799999998</v>
      </c>
      <c r="AY899" s="60">
        <v>3.1267978799999998</v>
      </c>
      <c r="AZ899" s="60">
        <v>3.1267978799999998</v>
      </c>
      <c r="BA899" s="60">
        <v>3.1267978799999998</v>
      </c>
      <c r="BB899" s="60">
        <v>3.1267978799999998</v>
      </c>
      <c r="BC899" s="60">
        <v>3.1267978799999998</v>
      </c>
      <c r="BD899" s="60">
        <v>3.1267978799999998</v>
      </c>
      <c r="BE899" s="60">
        <v>3.1267978799999998</v>
      </c>
      <c r="BF899" s="60">
        <v>3.1267978799999998</v>
      </c>
      <c r="BG899" s="60">
        <v>3.1267978799999998</v>
      </c>
      <c r="BH899" s="60">
        <v>3.1267978799999998</v>
      </c>
      <c r="BI899" s="60">
        <v>3.1267978799999998</v>
      </c>
      <c r="BJ899" s="60">
        <v>3.1267978799999998</v>
      </c>
      <c r="BK899" s="60">
        <v>3.1267978799999998</v>
      </c>
      <c r="BL899" s="60">
        <v>3.1267978799999998</v>
      </c>
      <c r="BM899" s="60">
        <v>3.1267978799999998</v>
      </c>
      <c r="BN899" s="60">
        <v>3.1267978799999998</v>
      </c>
      <c r="BO899" s="60">
        <v>3.1267978799999998</v>
      </c>
      <c r="BP899" s="60">
        <v>3.1267978799999998</v>
      </c>
      <c r="BQ899" s="60">
        <v>3.1267978799999998</v>
      </c>
      <c r="BR899" s="60">
        <v>3.1267978799999998</v>
      </c>
      <c r="BS899" s="60">
        <v>3.1267978799999998</v>
      </c>
      <c r="BT899" s="60">
        <v>3.1267978799999998</v>
      </c>
      <c r="BU899" s="60">
        <v>3.1267978799999998</v>
      </c>
      <c r="BV899" s="60">
        <v>3.1267978799999998</v>
      </c>
      <c r="BW899" s="60">
        <v>3.1267978799999998</v>
      </c>
      <c r="BX899" s="60">
        <v>3.1267978799999998</v>
      </c>
      <c r="BY899" s="60">
        <v>3.1267978799999998</v>
      </c>
      <c r="BZ899" s="60">
        <v>3.1267978799999998</v>
      </c>
      <c r="CA899" s="60">
        <v>3.1267978799999998</v>
      </c>
      <c r="CB899" s="60">
        <v>3.1267978799999998</v>
      </c>
      <c r="CC899" s="60">
        <v>3.1267978799999998</v>
      </c>
      <c r="CD899" s="60">
        <v>3.1267978799999998</v>
      </c>
      <c r="CE899" s="60">
        <v>3.1267978799999998</v>
      </c>
      <c r="CF899" s="60">
        <v>3.1267978799999998</v>
      </c>
      <c r="CG899" s="60">
        <v>3.1267978799999998</v>
      </c>
      <c r="CH899" s="60">
        <v>3.1267978799999998</v>
      </c>
    </row>
    <row r="900" spans="1:86">
      <c r="A900" s="57" t="s">
        <v>86</v>
      </c>
      <c r="B900" s="58" t="s">
        <v>132</v>
      </c>
      <c r="C900" s="59" t="s">
        <v>129</v>
      </c>
      <c r="D900" s="58" t="s">
        <v>109</v>
      </c>
      <c r="E900" s="58"/>
      <c r="F900" s="65"/>
      <c r="G900" s="58" t="s">
        <v>111</v>
      </c>
      <c r="H900" s="63">
        <v>355</v>
      </c>
      <c r="I900" s="60">
        <v>0</v>
      </c>
      <c r="J900" s="60">
        <v>0</v>
      </c>
      <c r="K900" s="60">
        <v>0</v>
      </c>
      <c r="L900" s="60">
        <v>0</v>
      </c>
      <c r="M900" s="60">
        <v>0</v>
      </c>
      <c r="N900" s="60">
        <v>0</v>
      </c>
      <c r="O900" s="60">
        <v>0</v>
      </c>
      <c r="P900" s="60">
        <v>0</v>
      </c>
      <c r="Q900" s="60">
        <v>0</v>
      </c>
      <c r="R900" s="60">
        <v>0</v>
      </c>
      <c r="S900" s="60">
        <v>0</v>
      </c>
      <c r="T900" s="60">
        <v>0</v>
      </c>
      <c r="U900" s="60">
        <v>0</v>
      </c>
      <c r="V900" s="60">
        <v>0</v>
      </c>
      <c r="W900" s="60">
        <v>0</v>
      </c>
      <c r="X900" s="60">
        <v>0</v>
      </c>
      <c r="Y900" s="60">
        <v>0</v>
      </c>
      <c r="Z900" s="60">
        <v>0</v>
      </c>
      <c r="AA900" s="60">
        <v>0</v>
      </c>
      <c r="AB900" s="60">
        <v>0</v>
      </c>
      <c r="AC900" s="60">
        <v>0</v>
      </c>
      <c r="AD900" s="60">
        <v>0</v>
      </c>
      <c r="AE900" s="60">
        <v>0</v>
      </c>
      <c r="AF900" s="60">
        <v>0</v>
      </c>
      <c r="AG900" s="60">
        <v>0</v>
      </c>
      <c r="AH900" s="60">
        <v>0</v>
      </c>
      <c r="AI900" s="60">
        <v>0</v>
      </c>
      <c r="AJ900" s="60">
        <v>0</v>
      </c>
      <c r="AK900" s="60">
        <v>0</v>
      </c>
      <c r="AL900" s="60">
        <v>0</v>
      </c>
      <c r="AM900" s="60">
        <v>0</v>
      </c>
      <c r="AN900" s="60">
        <v>0</v>
      </c>
      <c r="AO900" s="60">
        <v>0</v>
      </c>
      <c r="AP900" s="60">
        <v>1.1879564214</v>
      </c>
      <c r="AQ900" s="60">
        <v>4.8768485006999995</v>
      </c>
      <c r="AR900" s="60">
        <v>57.5233997598</v>
      </c>
      <c r="AS900" s="60">
        <v>188.33464151610002</v>
      </c>
      <c r="AT900" s="60">
        <v>296.52226766010006</v>
      </c>
      <c r="AU900" s="60">
        <v>0</v>
      </c>
      <c r="AV900" s="60">
        <v>411.01130740920007</v>
      </c>
      <c r="AW900" s="60">
        <v>411.01130740920007</v>
      </c>
      <c r="AX900" s="60">
        <v>411.01130740920007</v>
      </c>
      <c r="AY900" s="60">
        <v>411.01130740920007</v>
      </c>
      <c r="AZ900" s="60">
        <v>411.01130740920007</v>
      </c>
      <c r="BA900" s="60">
        <v>411.01130740920007</v>
      </c>
      <c r="BB900" s="60">
        <v>411.01130740920007</v>
      </c>
      <c r="BC900" s="60">
        <v>419.96371540954533</v>
      </c>
      <c r="BD900" s="60">
        <v>447.76310802044304</v>
      </c>
      <c r="BE900" s="60">
        <v>844.50611827928299</v>
      </c>
      <c r="BF900" s="60">
        <v>1830.2961574914077</v>
      </c>
      <c r="BG900" s="60">
        <v>2645.5952310790499</v>
      </c>
      <c r="BH900" s="60">
        <v>411.01130740920007</v>
      </c>
      <c r="BI900" s="60">
        <v>3508.3815901025305</v>
      </c>
      <c r="BJ900" s="60">
        <v>3508.3815901025305</v>
      </c>
      <c r="BK900" s="60">
        <v>3508.3815901025305</v>
      </c>
      <c r="BL900" s="60">
        <v>3508.3815901025305</v>
      </c>
      <c r="BM900" s="60">
        <v>3508.3815901025305</v>
      </c>
      <c r="BN900" s="60">
        <v>3508.3815901025305</v>
      </c>
      <c r="BO900" s="60">
        <v>3508.3815901025305</v>
      </c>
      <c r="BP900" s="60">
        <v>3514.4210558816517</v>
      </c>
      <c r="BQ900" s="60">
        <v>3533.1750581955985</v>
      </c>
      <c r="BR900" s="60">
        <v>3800.8254862671711</v>
      </c>
      <c r="BS900" s="60">
        <v>4465.8583139701232</v>
      </c>
      <c r="BT900" s="60">
        <v>5015.8746731990423</v>
      </c>
      <c r="BU900" s="60">
        <v>3508.3815901025305</v>
      </c>
      <c r="BV900" s="60">
        <v>5597.9268639845304</v>
      </c>
      <c r="BW900" s="60">
        <v>5597.9268639845304</v>
      </c>
      <c r="BX900" s="60">
        <v>5597.9268639845304</v>
      </c>
      <c r="BY900" s="60">
        <v>5597.9268639845304</v>
      </c>
      <c r="BZ900" s="60">
        <v>5597.9268639845304</v>
      </c>
      <c r="CA900" s="60">
        <v>5597.9268639845304</v>
      </c>
      <c r="CB900" s="60">
        <v>5597.9268639845304</v>
      </c>
      <c r="CC900" s="60">
        <v>5645.2252183675437</v>
      </c>
      <c r="CD900" s="60">
        <v>5792.0980511620337</v>
      </c>
      <c r="CE900" s="60">
        <v>7888.2147046347545</v>
      </c>
      <c r="CF900" s="60">
        <v>13096.449921360972</v>
      </c>
      <c r="CG900" s="60">
        <v>17403.928368411594</v>
      </c>
      <c r="CH900" s="60">
        <v>5597.9268639845304</v>
      </c>
    </row>
    <row r="901" spans="1:86">
      <c r="A901" s="57" t="s">
        <v>86</v>
      </c>
      <c r="B901" s="58" t="s">
        <v>132</v>
      </c>
      <c r="C901" s="59" t="s">
        <v>129</v>
      </c>
      <c r="D901" s="58" t="s">
        <v>109</v>
      </c>
      <c r="E901" s="58"/>
      <c r="F901" s="65"/>
      <c r="G901" s="58" t="s">
        <v>111</v>
      </c>
      <c r="H901" s="63">
        <v>355</v>
      </c>
      <c r="I901" s="60">
        <v>0</v>
      </c>
      <c r="J901" s="60">
        <v>0</v>
      </c>
      <c r="K901" s="60">
        <v>0</v>
      </c>
      <c r="L901" s="60">
        <v>0</v>
      </c>
      <c r="M901" s="60">
        <v>0</v>
      </c>
      <c r="N901" s="60">
        <v>0</v>
      </c>
      <c r="O901" s="60">
        <v>0</v>
      </c>
      <c r="P901" s="60">
        <v>0</v>
      </c>
      <c r="Q901" s="60">
        <v>0</v>
      </c>
      <c r="R901" s="60">
        <v>0</v>
      </c>
      <c r="S901" s="60">
        <v>0</v>
      </c>
      <c r="T901" s="60">
        <v>0</v>
      </c>
      <c r="U901" s="60">
        <v>0</v>
      </c>
      <c r="V901" s="60">
        <v>0</v>
      </c>
      <c r="W901" s="60">
        <v>0</v>
      </c>
      <c r="X901" s="60">
        <v>0</v>
      </c>
      <c r="Y901" s="60">
        <v>0</v>
      </c>
      <c r="Z901" s="60">
        <v>0</v>
      </c>
      <c r="AA901" s="60">
        <v>0</v>
      </c>
      <c r="AB901" s="60">
        <v>0</v>
      </c>
      <c r="AC901" s="60">
        <v>0</v>
      </c>
      <c r="AD901" s="60">
        <v>0</v>
      </c>
      <c r="AE901" s="60">
        <v>0</v>
      </c>
      <c r="AF901" s="60">
        <v>0</v>
      </c>
      <c r="AG901" s="60">
        <v>0</v>
      </c>
      <c r="AH901" s="60">
        <v>0</v>
      </c>
      <c r="AI901" s="60">
        <v>0</v>
      </c>
      <c r="AJ901" s="60">
        <v>0</v>
      </c>
      <c r="AK901" s="60">
        <v>0</v>
      </c>
      <c r="AL901" s="60">
        <v>0</v>
      </c>
      <c r="AM901" s="60">
        <v>0</v>
      </c>
      <c r="AN901" s="60">
        <v>0</v>
      </c>
      <c r="AO901" s="60">
        <v>0</v>
      </c>
      <c r="AP901" s="60">
        <v>0</v>
      </c>
      <c r="AQ901" s="60">
        <v>0</v>
      </c>
      <c r="AR901" s="60">
        <v>0</v>
      </c>
      <c r="AS901" s="60">
        <v>137.0679905463</v>
      </c>
      <c r="AT901" s="60">
        <v>281.81275598579998</v>
      </c>
      <c r="AU901" s="60">
        <v>0</v>
      </c>
      <c r="AV901" s="60">
        <v>319.26032484569998</v>
      </c>
      <c r="AW901" s="60">
        <v>319.26032484569998</v>
      </c>
      <c r="AX901" s="60">
        <v>319.26032484569998</v>
      </c>
      <c r="AY901" s="60">
        <v>319.26032484569998</v>
      </c>
      <c r="AZ901" s="60">
        <v>319.26032484569998</v>
      </c>
      <c r="BA901" s="60">
        <v>319.26032484569998</v>
      </c>
      <c r="BB901" s="60">
        <v>319.26032484569998</v>
      </c>
      <c r="BC901" s="60">
        <v>319.26032484569998</v>
      </c>
      <c r="BD901" s="60">
        <v>319.26032484569998</v>
      </c>
      <c r="BE901" s="60">
        <v>319.26032484569998</v>
      </c>
      <c r="BF901" s="60">
        <v>2012.4269369794961</v>
      </c>
      <c r="BG901" s="60">
        <v>3800.4228297223385</v>
      </c>
      <c r="BH901" s="60">
        <v>319.26032484569998</v>
      </c>
      <c r="BI901" s="60">
        <v>4263.0032836875507</v>
      </c>
      <c r="BJ901" s="60">
        <v>4263.0032836875507</v>
      </c>
      <c r="BK901" s="60">
        <v>4263.0032836875507</v>
      </c>
      <c r="BL901" s="60">
        <v>4263.0032836875507</v>
      </c>
      <c r="BM901" s="60">
        <v>4263.0032836875507</v>
      </c>
      <c r="BN901" s="60">
        <v>4263.0032836875507</v>
      </c>
      <c r="BO901" s="60">
        <v>4263.0032836875507</v>
      </c>
      <c r="BP901" s="60">
        <v>4263.0032836875507</v>
      </c>
      <c r="BQ901" s="60">
        <v>4263.0032836875507</v>
      </c>
      <c r="BR901" s="60">
        <v>4263.0032836875507</v>
      </c>
      <c r="BS901" s="60">
        <v>7517.9737906261089</v>
      </c>
      <c r="BT901" s="60">
        <v>10955.24561945741</v>
      </c>
      <c r="BU901" s="60">
        <v>4263.0032836875507</v>
      </c>
      <c r="BV901" s="60">
        <v>11844.51766386483</v>
      </c>
      <c r="BW901" s="60">
        <v>11844.51766386483</v>
      </c>
      <c r="BX901" s="60">
        <v>11844.51766386483</v>
      </c>
      <c r="BY901" s="60">
        <v>11844.51766386483</v>
      </c>
      <c r="BZ901" s="60">
        <v>11844.51766386483</v>
      </c>
      <c r="CA901" s="60">
        <v>0</v>
      </c>
      <c r="CB901" s="60">
        <v>0</v>
      </c>
      <c r="CC901" s="60">
        <v>0</v>
      </c>
      <c r="CD901" s="60">
        <v>0</v>
      </c>
      <c r="CE901" s="60">
        <v>0</v>
      </c>
      <c r="CF901" s="60">
        <v>0</v>
      </c>
      <c r="CG901" s="60">
        <v>12182.288096870821</v>
      </c>
      <c r="CH901" s="60">
        <v>11844.51766386483</v>
      </c>
    </row>
    <row r="902" spans="1:86">
      <c r="A902" s="57" t="s">
        <v>86</v>
      </c>
      <c r="B902" s="58" t="s">
        <v>132</v>
      </c>
      <c r="C902" s="59" t="s">
        <v>129</v>
      </c>
      <c r="D902" s="58" t="s">
        <v>109</v>
      </c>
      <c r="E902" s="58"/>
      <c r="F902" s="65"/>
      <c r="G902" s="58" t="s">
        <v>111</v>
      </c>
      <c r="H902" s="63">
        <v>355</v>
      </c>
      <c r="I902" s="60">
        <v>0</v>
      </c>
      <c r="J902" s="60">
        <v>0</v>
      </c>
      <c r="K902" s="60">
        <v>0</v>
      </c>
      <c r="L902" s="60">
        <v>0</v>
      </c>
      <c r="M902" s="60">
        <v>0</v>
      </c>
      <c r="N902" s="60">
        <v>0</v>
      </c>
      <c r="O902" s="60">
        <v>0</v>
      </c>
      <c r="P902" s="60">
        <v>0</v>
      </c>
      <c r="Q902" s="60">
        <v>0</v>
      </c>
      <c r="R902" s="60">
        <v>0</v>
      </c>
      <c r="S902" s="60">
        <v>0</v>
      </c>
      <c r="T902" s="60">
        <v>0</v>
      </c>
      <c r="U902" s="60">
        <v>0</v>
      </c>
      <c r="V902" s="60">
        <v>0</v>
      </c>
      <c r="W902" s="60">
        <v>1182.2580079617001</v>
      </c>
      <c r="X902" s="60">
        <v>2254.6724797134002</v>
      </c>
      <c r="Y902" s="60">
        <v>3591.5242271235002</v>
      </c>
      <c r="Z902" s="60">
        <v>4992.4554715473005</v>
      </c>
      <c r="AA902" s="60">
        <v>5740.4262771858002</v>
      </c>
      <c r="AB902" s="60">
        <v>5777.3854266486005</v>
      </c>
      <c r="AC902" s="60">
        <v>0</v>
      </c>
      <c r="AD902" s="60">
        <v>0</v>
      </c>
      <c r="AE902" s="60">
        <v>0</v>
      </c>
      <c r="AF902" s="60">
        <v>0</v>
      </c>
      <c r="AG902" s="60">
        <v>0</v>
      </c>
      <c r="AH902" s="60">
        <v>0</v>
      </c>
      <c r="AI902" s="60">
        <v>0</v>
      </c>
      <c r="AJ902" s="60">
        <v>0</v>
      </c>
      <c r="AK902" s="60">
        <v>0</v>
      </c>
      <c r="AL902" s="60">
        <v>0</v>
      </c>
      <c r="AM902" s="60">
        <v>0</v>
      </c>
      <c r="AN902" s="60">
        <v>0</v>
      </c>
      <c r="AO902" s="60">
        <v>0</v>
      </c>
      <c r="AP902" s="60">
        <v>0</v>
      </c>
      <c r="AQ902" s="60">
        <v>0</v>
      </c>
      <c r="AR902" s="60">
        <v>0</v>
      </c>
      <c r="AS902" s="60">
        <v>0</v>
      </c>
      <c r="AT902" s="60">
        <v>0</v>
      </c>
      <c r="AU902" s="60">
        <v>0</v>
      </c>
      <c r="AV902" s="60">
        <v>0</v>
      </c>
      <c r="AW902" s="60">
        <v>0</v>
      </c>
      <c r="AX902" s="60">
        <v>0</v>
      </c>
      <c r="AY902" s="60">
        <v>0</v>
      </c>
      <c r="AZ902" s="60">
        <v>0</v>
      </c>
      <c r="BA902" s="60">
        <v>0</v>
      </c>
      <c r="BB902" s="60">
        <v>0</v>
      </c>
      <c r="BC902" s="60">
        <v>0</v>
      </c>
      <c r="BD902" s="60">
        <v>0</v>
      </c>
      <c r="BE902" s="60">
        <v>0</v>
      </c>
      <c r="BF902" s="60">
        <v>0</v>
      </c>
      <c r="BG902" s="60">
        <v>0</v>
      </c>
      <c r="BH902" s="60">
        <v>0</v>
      </c>
      <c r="BI902" s="60">
        <v>0</v>
      </c>
      <c r="BJ902" s="60">
        <v>0</v>
      </c>
      <c r="BK902" s="60">
        <v>0</v>
      </c>
      <c r="BL902" s="60">
        <v>0</v>
      </c>
      <c r="BM902" s="60">
        <v>0</v>
      </c>
      <c r="BN902" s="60">
        <v>0</v>
      </c>
      <c r="BO902" s="60">
        <v>0</v>
      </c>
      <c r="BP902" s="60">
        <v>0</v>
      </c>
      <c r="BQ902" s="60">
        <v>0</v>
      </c>
      <c r="BR902" s="60">
        <v>0</v>
      </c>
      <c r="BS902" s="60">
        <v>0</v>
      </c>
      <c r="BT902" s="60">
        <v>0</v>
      </c>
      <c r="BU902" s="60">
        <v>0</v>
      </c>
      <c r="BV902" s="60">
        <v>0</v>
      </c>
      <c r="BW902" s="60">
        <v>0</v>
      </c>
      <c r="BX902" s="60">
        <v>0</v>
      </c>
      <c r="BY902" s="60">
        <v>0</v>
      </c>
      <c r="BZ902" s="60">
        <v>0</v>
      </c>
      <c r="CA902" s="60">
        <v>0</v>
      </c>
      <c r="CB902" s="60">
        <v>0</v>
      </c>
      <c r="CC902" s="60">
        <v>0</v>
      </c>
      <c r="CD902" s="60">
        <v>0</v>
      </c>
      <c r="CE902" s="60">
        <v>0</v>
      </c>
      <c r="CF902" s="60">
        <v>0</v>
      </c>
      <c r="CG902" s="60">
        <v>0</v>
      </c>
      <c r="CH902" s="60">
        <v>0</v>
      </c>
    </row>
    <row r="903" spans="1:86">
      <c r="A903" s="57" t="s">
        <v>86</v>
      </c>
      <c r="B903" s="58" t="s">
        <v>132</v>
      </c>
      <c r="C903" s="59" t="s">
        <v>129</v>
      </c>
      <c r="D903" s="58" t="s">
        <v>109</v>
      </c>
      <c r="E903" s="58"/>
      <c r="F903" s="65"/>
      <c r="G903" s="58" t="s">
        <v>111</v>
      </c>
      <c r="H903" s="63">
        <v>355</v>
      </c>
      <c r="I903" s="60">
        <v>0</v>
      </c>
      <c r="J903" s="60">
        <v>0</v>
      </c>
      <c r="K903" s="60">
        <v>0</v>
      </c>
      <c r="L903" s="60">
        <v>0</v>
      </c>
      <c r="M903" s="60">
        <v>0</v>
      </c>
      <c r="N903" s="60">
        <v>0</v>
      </c>
      <c r="O903" s="60">
        <v>0</v>
      </c>
      <c r="P903" s="60">
        <v>0</v>
      </c>
      <c r="Q903" s="60">
        <v>0</v>
      </c>
      <c r="R903" s="60">
        <v>0</v>
      </c>
      <c r="S903" s="60">
        <v>0</v>
      </c>
      <c r="T903" s="60">
        <v>0</v>
      </c>
      <c r="U903" s="60">
        <v>0</v>
      </c>
      <c r="V903" s="60">
        <v>0</v>
      </c>
      <c r="W903" s="60">
        <v>0</v>
      </c>
      <c r="X903" s="60">
        <v>0</v>
      </c>
      <c r="Y903" s="60">
        <v>0</v>
      </c>
      <c r="Z903" s="60">
        <v>0</v>
      </c>
      <c r="AA903" s="60">
        <v>0</v>
      </c>
      <c r="AB903" s="60">
        <v>0</v>
      </c>
      <c r="AC903" s="60">
        <v>0</v>
      </c>
      <c r="AD903" s="60">
        <v>0</v>
      </c>
      <c r="AE903" s="60">
        <v>0</v>
      </c>
      <c r="AF903" s="60">
        <v>0</v>
      </c>
      <c r="AG903" s="60">
        <v>0</v>
      </c>
      <c r="AH903" s="60">
        <v>0</v>
      </c>
      <c r="AI903" s="60">
        <v>0</v>
      </c>
      <c r="AJ903" s="60">
        <v>0</v>
      </c>
      <c r="AK903" s="60">
        <v>0</v>
      </c>
      <c r="AL903" s="60">
        <v>0</v>
      </c>
      <c r="AM903" s="60">
        <v>0</v>
      </c>
      <c r="AN903" s="60">
        <v>0</v>
      </c>
      <c r="AO903" s="60">
        <v>0</v>
      </c>
      <c r="AP903" s="60">
        <v>0</v>
      </c>
      <c r="AQ903" s="60">
        <v>0</v>
      </c>
      <c r="AR903" s="60">
        <v>0</v>
      </c>
      <c r="AS903" s="60">
        <v>0</v>
      </c>
      <c r="AT903" s="60">
        <v>0</v>
      </c>
      <c r="AU903" s="60">
        <v>0</v>
      </c>
      <c r="AV903" s="60">
        <v>0</v>
      </c>
      <c r="AW903" s="60">
        <v>0</v>
      </c>
      <c r="AX903" s="60">
        <v>0</v>
      </c>
      <c r="AY903" s="60">
        <v>0</v>
      </c>
      <c r="AZ903" s="60">
        <v>0</v>
      </c>
      <c r="BA903" s="60">
        <v>0</v>
      </c>
      <c r="BB903" s="60">
        <v>0</v>
      </c>
      <c r="BC903" s="60">
        <v>0</v>
      </c>
      <c r="BD903" s="60">
        <v>0</v>
      </c>
      <c r="BE903" s="60">
        <v>0</v>
      </c>
      <c r="BF903" s="60">
        <v>0</v>
      </c>
      <c r="BG903" s="60">
        <v>0</v>
      </c>
      <c r="BH903" s="60">
        <v>0</v>
      </c>
      <c r="BI903" s="60">
        <v>0</v>
      </c>
      <c r="BJ903" s="60">
        <v>132.37749024999999</v>
      </c>
      <c r="BK903" s="60">
        <v>264.75498049999999</v>
      </c>
      <c r="BL903" s="60">
        <v>397.13247074999998</v>
      </c>
      <c r="BM903" s="60">
        <v>529.50996099999998</v>
      </c>
      <c r="BN903" s="60">
        <v>661.88745124999991</v>
      </c>
      <c r="BO903" s="60">
        <v>794.26494149999985</v>
      </c>
      <c r="BP903" s="60">
        <v>926.64243174999979</v>
      </c>
      <c r="BQ903" s="60">
        <v>1059.0199219999997</v>
      </c>
      <c r="BR903" s="60">
        <v>1191.3974122499997</v>
      </c>
      <c r="BS903" s="60">
        <v>1323.7749024999996</v>
      </c>
      <c r="BT903" s="60">
        <v>1456.1523927499995</v>
      </c>
      <c r="BU903" s="60">
        <v>0</v>
      </c>
      <c r="BV903" s="60">
        <v>1588.5298829999999</v>
      </c>
      <c r="BW903" s="60">
        <v>1978.39052225</v>
      </c>
      <c r="BX903" s="60">
        <v>2368.2511614999999</v>
      </c>
      <c r="BY903" s="60">
        <v>2758.1118007499999</v>
      </c>
      <c r="BZ903" s="60">
        <v>3147.97244</v>
      </c>
      <c r="CA903" s="60">
        <v>3537.8330792500001</v>
      </c>
      <c r="CB903" s="60">
        <v>3927.6937185000002</v>
      </c>
      <c r="CC903" s="60">
        <v>4317.5543577500002</v>
      </c>
      <c r="CD903" s="60">
        <v>4707.4149969999999</v>
      </c>
      <c r="CE903" s="60">
        <v>0</v>
      </c>
      <c r="CF903" s="60">
        <v>0</v>
      </c>
      <c r="CG903" s="60">
        <v>0</v>
      </c>
      <c r="CH903" s="60">
        <v>1588.5298829999999</v>
      </c>
    </row>
    <row r="904" spans="1:86">
      <c r="A904" s="57" t="s">
        <v>86</v>
      </c>
      <c r="B904" s="58" t="s">
        <v>132</v>
      </c>
      <c r="C904" s="59" t="s">
        <v>129</v>
      </c>
      <c r="D904" s="58" t="s">
        <v>109</v>
      </c>
      <c r="E904" s="58"/>
      <c r="F904" s="65"/>
      <c r="G904" s="58" t="s">
        <v>111</v>
      </c>
      <c r="H904" s="63">
        <v>355</v>
      </c>
      <c r="I904" s="60">
        <v>0</v>
      </c>
      <c r="J904" s="60">
        <v>0</v>
      </c>
      <c r="K904" s="60">
        <v>0</v>
      </c>
      <c r="L904" s="60">
        <v>0</v>
      </c>
      <c r="M904" s="60">
        <v>0</v>
      </c>
      <c r="N904" s="60">
        <v>0</v>
      </c>
      <c r="O904" s="60">
        <v>0</v>
      </c>
      <c r="P904" s="60">
        <v>0</v>
      </c>
      <c r="Q904" s="60">
        <v>0.54</v>
      </c>
      <c r="R904" s="60">
        <v>2.04</v>
      </c>
      <c r="S904" s="60">
        <v>2.41</v>
      </c>
      <c r="T904" s="60">
        <v>2.41</v>
      </c>
      <c r="U904" s="60">
        <v>0</v>
      </c>
      <c r="V904" s="60">
        <v>2000.64</v>
      </c>
      <c r="W904" s="60">
        <v>6846.3368326140007</v>
      </c>
      <c r="X904" s="60">
        <v>11792.043642749401</v>
      </c>
      <c r="Y904" s="60">
        <v>0</v>
      </c>
      <c r="Z904" s="60">
        <v>3068.4315816837002</v>
      </c>
      <c r="AA904" s="60">
        <v>6922.4465959899007</v>
      </c>
      <c r="AB904" s="60">
        <v>0</v>
      </c>
      <c r="AC904" s="60">
        <v>5731.0334734103999</v>
      </c>
      <c r="AD904" s="60">
        <v>9442.9772426753989</v>
      </c>
      <c r="AE904" s="60">
        <v>0</v>
      </c>
      <c r="AF904" s="60">
        <v>7086.0835249821002</v>
      </c>
      <c r="AG904" s="60">
        <v>9602.3117467350003</v>
      </c>
      <c r="AH904" s="60">
        <v>2000.64</v>
      </c>
      <c r="AI904" s="60">
        <v>0</v>
      </c>
      <c r="AJ904" s="60">
        <v>3280.6110445817999</v>
      </c>
      <c r="AK904" s="60">
        <v>5965.9939118166003</v>
      </c>
      <c r="AL904" s="60">
        <v>0</v>
      </c>
      <c r="AM904" s="60">
        <v>2371.4701524336001</v>
      </c>
      <c r="AN904" s="60">
        <v>4755.0079134069001</v>
      </c>
      <c r="AO904" s="60">
        <v>0</v>
      </c>
      <c r="AP904" s="60">
        <v>1880.8189832231999</v>
      </c>
      <c r="AQ904" s="60">
        <v>4298.1363631572003</v>
      </c>
      <c r="AR904" s="60">
        <v>0</v>
      </c>
      <c r="AS904" s="60">
        <v>2149.0236368919</v>
      </c>
      <c r="AT904" s="60">
        <v>3803.7163816824</v>
      </c>
      <c r="AU904" s="60">
        <v>0</v>
      </c>
      <c r="AV904" s="60">
        <v>0</v>
      </c>
      <c r="AW904" s="60">
        <v>5061.6176966580115</v>
      </c>
      <c r="AX904" s="60">
        <v>9204.8645669466532</v>
      </c>
      <c r="AY904" s="60">
        <v>0</v>
      </c>
      <c r="AZ904" s="60">
        <v>3658.9144910911982</v>
      </c>
      <c r="BA904" s="60">
        <v>7336.447958986053</v>
      </c>
      <c r="BB904" s="60">
        <v>0</v>
      </c>
      <c r="BC904" s="60">
        <v>2901.894348437289</v>
      </c>
      <c r="BD904" s="60">
        <v>6631.5460085817949</v>
      </c>
      <c r="BE904" s="60">
        <v>0</v>
      </c>
      <c r="BF904" s="60">
        <v>3315.7042767973212</v>
      </c>
      <c r="BG904" s="60">
        <v>5868.7110080877965</v>
      </c>
      <c r="BH904" s="60">
        <v>0</v>
      </c>
      <c r="BI904" s="60">
        <v>0</v>
      </c>
      <c r="BJ904" s="60">
        <v>7270.4227706033862</v>
      </c>
      <c r="BK904" s="60">
        <v>13221.713088295081</v>
      </c>
      <c r="BL904" s="60">
        <v>0</v>
      </c>
      <c r="BM904" s="60">
        <v>5255.6034109973016</v>
      </c>
      <c r="BN904" s="60">
        <v>10537.950808014728</v>
      </c>
      <c r="BO904" s="60">
        <v>0</v>
      </c>
      <c r="BP904" s="60">
        <v>4168.2323741466935</v>
      </c>
      <c r="BQ904" s="60">
        <v>9525.4414684323147</v>
      </c>
      <c r="BR904" s="60">
        <v>0</v>
      </c>
      <c r="BS904" s="60">
        <v>4762.6220151970201</v>
      </c>
      <c r="BT904" s="60">
        <v>8429.7180673017428</v>
      </c>
      <c r="BU904" s="60">
        <v>0</v>
      </c>
      <c r="BV904" s="60">
        <v>0</v>
      </c>
      <c r="BW904" s="60">
        <v>3800.1324643197513</v>
      </c>
      <c r="BX904" s="60">
        <v>6910.775717734723</v>
      </c>
      <c r="BY904" s="60">
        <v>0</v>
      </c>
      <c r="BZ904" s="60">
        <v>2747.0189522504138</v>
      </c>
      <c r="CA904" s="60">
        <v>5508.0165537083149</v>
      </c>
      <c r="CB904" s="60">
        <v>0</v>
      </c>
      <c r="CC904" s="60">
        <v>2178.6676873687311</v>
      </c>
      <c r="CD904" s="60">
        <v>4978.7942879370003</v>
      </c>
      <c r="CE904" s="60">
        <v>0</v>
      </c>
      <c r="CF904" s="60">
        <v>2489.3455451328746</v>
      </c>
      <c r="CG904" s="60">
        <v>4406.0773772523735</v>
      </c>
      <c r="CH904" s="60">
        <v>0</v>
      </c>
    </row>
    <row r="905" spans="1:86">
      <c r="A905" s="57" t="s">
        <v>86</v>
      </c>
      <c r="B905" s="58" t="s">
        <v>132</v>
      </c>
      <c r="C905" s="59" t="s">
        <v>129</v>
      </c>
      <c r="D905" s="58" t="s">
        <v>109</v>
      </c>
      <c r="E905" s="58"/>
      <c r="F905" s="65"/>
      <c r="G905" s="58" t="s">
        <v>111</v>
      </c>
      <c r="H905" s="63">
        <v>355</v>
      </c>
      <c r="I905" s="60">
        <v>84118.96</v>
      </c>
      <c r="J905" s="60">
        <v>85155.91</v>
      </c>
      <c r="K905" s="60">
        <v>86372.24000000002</v>
      </c>
      <c r="L905" s="60">
        <v>90233.470000000016</v>
      </c>
      <c r="M905" s="60">
        <v>95911.159999999989</v>
      </c>
      <c r="N905" s="60">
        <v>100794.64000000001</v>
      </c>
      <c r="O905" s="60">
        <v>104263.95</v>
      </c>
      <c r="P905" s="60">
        <v>110752.19</v>
      </c>
      <c r="Q905" s="60">
        <v>116857.46999999999</v>
      </c>
      <c r="R905" s="60">
        <v>123133.79000000002</v>
      </c>
      <c r="S905" s="60">
        <v>135674.91</v>
      </c>
      <c r="T905" s="60">
        <v>144677.47</v>
      </c>
      <c r="U905" s="60">
        <v>84118.96</v>
      </c>
      <c r="V905" s="60">
        <v>127826.37000000001</v>
      </c>
      <c r="W905" s="60">
        <v>131205.94445681298</v>
      </c>
      <c r="X905" s="60">
        <v>134512.74863088332</v>
      </c>
      <c r="Y905" s="60">
        <v>137966.99936303892</v>
      </c>
      <c r="Z905" s="60">
        <v>143314.02436224636</v>
      </c>
      <c r="AA905" s="60">
        <v>146718.19246933857</v>
      </c>
      <c r="AB905" s="60">
        <v>150051.9082232333</v>
      </c>
      <c r="AC905" s="60">
        <v>153433.159934408</v>
      </c>
      <c r="AD905" s="60">
        <v>156911.06032903213</v>
      </c>
      <c r="AE905" s="60">
        <v>160288.23956633583</v>
      </c>
      <c r="AF905" s="60">
        <v>164401.17199640066</v>
      </c>
      <c r="AG905" s="60">
        <v>168072.25453888858</v>
      </c>
      <c r="AH905" s="60">
        <v>127826.37000000001</v>
      </c>
      <c r="AI905" s="60">
        <v>171710.01839559831</v>
      </c>
      <c r="AJ905" s="60">
        <v>174208.73916529867</v>
      </c>
      <c r="AK905" s="60">
        <v>0</v>
      </c>
      <c r="AL905" s="60">
        <v>0</v>
      </c>
      <c r="AM905" s="60">
        <v>0</v>
      </c>
      <c r="AN905" s="60">
        <v>0</v>
      </c>
      <c r="AO905" s="60">
        <v>0</v>
      </c>
      <c r="AP905" s="60">
        <v>0</v>
      </c>
      <c r="AQ905" s="60">
        <v>0</v>
      </c>
      <c r="AR905" s="60">
        <v>0</v>
      </c>
      <c r="AS905" s="60">
        <v>0</v>
      </c>
      <c r="AT905" s="60">
        <v>0</v>
      </c>
      <c r="AU905" s="60">
        <v>171710.01839559831</v>
      </c>
      <c r="AV905" s="60">
        <v>0</v>
      </c>
      <c r="AW905" s="60">
        <v>0</v>
      </c>
      <c r="AX905" s="60">
        <v>0</v>
      </c>
      <c r="AY905" s="60">
        <v>0</v>
      </c>
      <c r="AZ905" s="60">
        <v>0</v>
      </c>
      <c r="BA905" s="60">
        <v>0</v>
      </c>
      <c r="BB905" s="60">
        <v>0</v>
      </c>
      <c r="BC905" s="60">
        <v>0</v>
      </c>
      <c r="BD905" s="60">
        <v>0</v>
      </c>
      <c r="BE905" s="60">
        <v>0</v>
      </c>
      <c r="BF905" s="60">
        <v>0</v>
      </c>
      <c r="BG905" s="60">
        <v>0</v>
      </c>
      <c r="BH905" s="60">
        <v>0</v>
      </c>
      <c r="BI905" s="60">
        <v>0</v>
      </c>
      <c r="BJ905" s="60">
        <v>0</v>
      </c>
      <c r="BK905" s="60">
        <v>0</v>
      </c>
      <c r="BL905" s="60">
        <v>0</v>
      </c>
      <c r="BM905" s="60">
        <v>0</v>
      </c>
      <c r="BN905" s="60">
        <v>0</v>
      </c>
      <c r="BO905" s="60">
        <v>0</v>
      </c>
      <c r="BP905" s="60">
        <v>0</v>
      </c>
      <c r="BQ905" s="60">
        <v>0</v>
      </c>
      <c r="BR905" s="60">
        <v>0</v>
      </c>
      <c r="BS905" s="60">
        <v>0</v>
      </c>
      <c r="BT905" s="60">
        <v>0</v>
      </c>
      <c r="BU905" s="60">
        <v>0</v>
      </c>
      <c r="BV905" s="60">
        <v>0</v>
      </c>
      <c r="BW905" s="60">
        <v>0</v>
      </c>
      <c r="BX905" s="60">
        <v>0</v>
      </c>
      <c r="BY905" s="60">
        <v>0</v>
      </c>
      <c r="BZ905" s="60">
        <v>0</v>
      </c>
      <c r="CA905" s="60">
        <v>0</v>
      </c>
      <c r="CB905" s="60">
        <v>0</v>
      </c>
      <c r="CC905" s="60">
        <v>0</v>
      </c>
      <c r="CD905" s="60">
        <v>0</v>
      </c>
      <c r="CE905" s="60">
        <v>0</v>
      </c>
      <c r="CF905" s="60">
        <v>0</v>
      </c>
      <c r="CG905" s="60">
        <v>0</v>
      </c>
      <c r="CH905" s="60">
        <v>0</v>
      </c>
    </row>
    <row r="906" spans="1:86">
      <c r="A906" s="57" t="s">
        <v>86</v>
      </c>
      <c r="B906" s="58" t="s">
        <v>132</v>
      </c>
      <c r="C906" s="59" t="s">
        <v>129</v>
      </c>
      <c r="D906" s="58" t="s">
        <v>109</v>
      </c>
      <c r="E906" s="58"/>
      <c r="F906" s="65"/>
      <c r="G906" s="58" t="s">
        <v>111</v>
      </c>
      <c r="H906" s="63">
        <v>355</v>
      </c>
      <c r="I906" s="60">
        <v>376.59</v>
      </c>
      <c r="J906" s="60">
        <v>447</v>
      </c>
      <c r="K906" s="60">
        <v>539.39</v>
      </c>
      <c r="L906" s="60">
        <v>614</v>
      </c>
      <c r="M906" s="60">
        <v>773.45</v>
      </c>
      <c r="N906" s="60">
        <v>878.44</v>
      </c>
      <c r="O906" s="60">
        <v>967.03</v>
      </c>
      <c r="P906" s="60">
        <v>1064.33</v>
      </c>
      <c r="Q906" s="60">
        <v>1231.29</v>
      </c>
      <c r="R906" s="60">
        <v>1285.08</v>
      </c>
      <c r="S906" s="60">
        <v>1327.43</v>
      </c>
      <c r="T906" s="60">
        <v>1362.15</v>
      </c>
      <c r="U906" s="60">
        <v>376.59</v>
      </c>
      <c r="V906" s="60">
        <v>1434.77</v>
      </c>
      <c r="W906" s="60">
        <v>1610.7731332865001</v>
      </c>
      <c r="X906" s="60">
        <v>1770.9741487604001</v>
      </c>
      <c r="Y906" s="60">
        <v>1997.5223786495001</v>
      </c>
      <c r="Z906" s="60">
        <v>2358.0156553924999</v>
      </c>
      <c r="AA906" s="60">
        <v>14303.783814278599</v>
      </c>
      <c r="AB906" s="60">
        <v>15982.672450728798</v>
      </c>
      <c r="AC906" s="60">
        <v>17502.5294877653</v>
      </c>
      <c r="AD906" s="60">
        <v>18604.0111589933</v>
      </c>
      <c r="AE906" s="60">
        <v>19648.270538765599</v>
      </c>
      <c r="AF906" s="60">
        <v>20706.704233265598</v>
      </c>
      <c r="AG906" s="60">
        <v>21722.8827426356</v>
      </c>
      <c r="AH906" s="60">
        <v>1434.77</v>
      </c>
      <c r="AI906" s="60">
        <v>22774.6123530656</v>
      </c>
      <c r="AJ906" s="60">
        <v>23845.7460574256</v>
      </c>
      <c r="AK906" s="60">
        <v>24832.402769310502</v>
      </c>
      <c r="AL906" s="60">
        <v>25927.819562681303</v>
      </c>
      <c r="AM906" s="60">
        <v>26987.085859017803</v>
      </c>
      <c r="AN906" s="60">
        <v>28079.591220554303</v>
      </c>
      <c r="AO906" s="60">
        <v>29131.218140815101</v>
      </c>
      <c r="AP906" s="60">
        <v>31512.7048529813</v>
      </c>
      <c r="AQ906" s="60">
        <v>32247.321906670099</v>
      </c>
      <c r="AR906" s="60">
        <v>32966.5989118742</v>
      </c>
      <c r="AS906" s="60">
        <v>33716.174856985701</v>
      </c>
      <c r="AT906" s="60">
        <v>34442.676256205901</v>
      </c>
      <c r="AU906" s="60">
        <v>22774.6123530656</v>
      </c>
      <c r="AV906" s="60">
        <v>35197.666188295698</v>
      </c>
      <c r="AW906" s="60">
        <v>0</v>
      </c>
      <c r="AX906" s="60">
        <v>0</v>
      </c>
      <c r="AY906" s="60">
        <v>0</v>
      </c>
      <c r="AZ906" s="60">
        <v>0</v>
      </c>
      <c r="BA906" s="60">
        <v>0</v>
      </c>
      <c r="BB906" s="60">
        <v>0</v>
      </c>
      <c r="BC906" s="60">
        <v>246.90746736920798</v>
      </c>
      <c r="BD906" s="60">
        <v>323.07099802672133</v>
      </c>
      <c r="BE906" s="60">
        <v>397.64410514698432</v>
      </c>
      <c r="BF906" s="60">
        <v>475.3585417898056</v>
      </c>
      <c r="BG906" s="60">
        <v>550.6806586864742</v>
      </c>
      <c r="BH906" s="60">
        <v>35197.666188295698</v>
      </c>
      <c r="BI906" s="60">
        <v>628.9564025946853</v>
      </c>
      <c r="BJ906" s="60">
        <v>628.9564025946853</v>
      </c>
      <c r="BK906" s="60">
        <v>628.9564025946853</v>
      </c>
      <c r="BL906" s="60">
        <v>628.9564025946853</v>
      </c>
      <c r="BM906" s="60">
        <v>628.9564025946853</v>
      </c>
      <c r="BN906" s="60">
        <v>628.9564025946853</v>
      </c>
      <c r="BO906" s="60">
        <v>628.9564025946853</v>
      </c>
      <c r="BP906" s="60">
        <v>628.9564025946853</v>
      </c>
      <c r="BQ906" s="60">
        <v>628.9564025946853</v>
      </c>
      <c r="BR906" s="60">
        <v>628.9564025946853</v>
      </c>
      <c r="BS906" s="60">
        <v>628.9564025946853</v>
      </c>
      <c r="BT906" s="60">
        <v>628.9564025946853</v>
      </c>
      <c r="BU906" s="60">
        <v>628.9564025946853</v>
      </c>
      <c r="BV906" s="60">
        <v>628.9564025946853</v>
      </c>
      <c r="BW906" s="60">
        <v>628.9564025946853</v>
      </c>
      <c r="BX906" s="60">
        <v>628.9564025946853</v>
      </c>
      <c r="BY906" s="60">
        <v>628.9564025946853</v>
      </c>
      <c r="BZ906" s="60">
        <v>628.9564025946853</v>
      </c>
      <c r="CA906" s="60">
        <v>628.9564025946853</v>
      </c>
      <c r="CB906" s="60">
        <v>628.9564025946853</v>
      </c>
      <c r="CC906" s="60">
        <v>628.9564025946853</v>
      </c>
      <c r="CD906" s="60">
        <v>628.9564025946853</v>
      </c>
      <c r="CE906" s="60">
        <v>628.9564025946853</v>
      </c>
      <c r="CF906" s="60">
        <v>628.9564025946853</v>
      </c>
      <c r="CG906" s="60">
        <v>628.9564025946853</v>
      </c>
      <c r="CH906" s="60">
        <v>628.9564025946853</v>
      </c>
    </row>
    <row r="907" spans="1:86">
      <c r="A907" s="57" t="s">
        <v>86</v>
      </c>
      <c r="B907" s="58" t="s">
        <v>132</v>
      </c>
      <c r="C907" s="59" t="s">
        <v>129</v>
      </c>
      <c r="D907" s="58" t="s">
        <v>109</v>
      </c>
      <c r="E907" s="58"/>
      <c r="F907" s="65"/>
      <c r="G907" s="58" t="s">
        <v>111</v>
      </c>
      <c r="H907" s="63">
        <v>355</v>
      </c>
      <c r="I907" s="60">
        <v>-2.5</v>
      </c>
      <c r="J907" s="60">
        <v>-2.5</v>
      </c>
      <c r="K907" s="60">
        <v>-2.5</v>
      </c>
      <c r="L907" s="60">
        <v>-2.5</v>
      </c>
      <c r="M907" s="60">
        <v>-2.5</v>
      </c>
      <c r="N907" s="60">
        <v>0</v>
      </c>
      <c r="O907" s="60">
        <v>0</v>
      </c>
      <c r="P907" s="60">
        <v>0</v>
      </c>
      <c r="Q907" s="60">
        <v>0</v>
      </c>
      <c r="R907" s="60">
        <v>0</v>
      </c>
      <c r="S907" s="60">
        <v>0</v>
      </c>
      <c r="T907" s="60">
        <v>0</v>
      </c>
      <c r="U907" s="60">
        <v>-2.5</v>
      </c>
      <c r="V907" s="60">
        <v>0</v>
      </c>
      <c r="W907" s="60">
        <v>108.0900671736</v>
      </c>
      <c r="X907" s="60">
        <v>285.46014390720001</v>
      </c>
      <c r="Y907" s="60">
        <v>0</v>
      </c>
      <c r="Z907" s="60">
        <v>385.86236326379998</v>
      </c>
      <c r="AA907" s="60">
        <v>492.61397546759997</v>
      </c>
      <c r="AB907" s="60">
        <v>0</v>
      </c>
      <c r="AC907" s="60">
        <v>150.009273054</v>
      </c>
      <c r="AD907" s="60">
        <v>300.07920277799997</v>
      </c>
      <c r="AE907" s="60">
        <v>0</v>
      </c>
      <c r="AF907" s="60">
        <v>222.32201873100001</v>
      </c>
      <c r="AG907" s="60">
        <v>-992.10921676800001</v>
      </c>
      <c r="AH907" s="60">
        <v>0</v>
      </c>
      <c r="AI907" s="60">
        <v>0</v>
      </c>
      <c r="AJ907" s="60">
        <v>125.81473529039999</v>
      </c>
      <c r="AK907" s="60">
        <v>249.79651141080001</v>
      </c>
      <c r="AL907" s="60">
        <v>0</v>
      </c>
      <c r="AM907" s="60">
        <v>127.1967226404</v>
      </c>
      <c r="AN907" s="60">
        <v>254.13925522080001</v>
      </c>
      <c r="AO907" s="60">
        <v>0</v>
      </c>
      <c r="AP907" s="60">
        <v>125.7643344804</v>
      </c>
      <c r="AQ907" s="60">
        <v>250.12128712079999</v>
      </c>
      <c r="AR907" s="60">
        <v>0</v>
      </c>
      <c r="AS907" s="60">
        <v>127.1341319304</v>
      </c>
      <c r="AT907" s="60">
        <v>254.40685417079999</v>
      </c>
      <c r="AU907" s="60">
        <v>0</v>
      </c>
      <c r="AV907" s="60">
        <v>0</v>
      </c>
      <c r="AW907" s="60">
        <v>60.961309195910744</v>
      </c>
      <c r="AX907" s="60">
        <v>126.41400169721557</v>
      </c>
      <c r="AY907" s="60">
        <v>0</v>
      </c>
      <c r="AZ907" s="60">
        <v>222.273854089498</v>
      </c>
      <c r="BA907" s="60">
        <v>339.21108299935077</v>
      </c>
      <c r="BB907" s="60">
        <v>0</v>
      </c>
      <c r="BC907" s="60">
        <v>127.40056458610385</v>
      </c>
      <c r="BD907" s="60">
        <v>254.1133321852451</v>
      </c>
      <c r="BE907" s="60">
        <v>0</v>
      </c>
      <c r="BF907" s="60">
        <v>189.09434884579596</v>
      </c>
      <c r="BG907" s="60">
        <v>379.35006201197564</v>
      </c>
      <c r="BH907" s="60">
        <v>0</v>
      </c>
      <c r="BI907" s="60">
        <v>0</v>
      </c>
      <c r="BJ907" s="60">
        <v>62.790136872786732</v>
      </c>
      <c r="BK907" s="60">
        <v>130.20639769556175</v>
      </c>
      <c r="BL907" s="60">
        <v>0</v>
      </c>
      <c r="BM907" s="60">
        <v>228.94202742052673</v>
      </c>
      <c r="BN907" s="60">
        <v>349.38735094823375</v>
      </c>
      <c r="BO907" s="60">
        <v>0</v>
      </c>
      <c r="BP907" s="60">
        <v>131.22255728340511</v>
      </c>
      <c r="BQ907" s="60">
        <v>261.73668380110462</v>
      </c>
      <c r="BR907" s="60">
        <v>0</v>
      </c>
      <c r="BS907" s="60">
        <v>194.76714333251988</v>
      </c>
      <c r="BT907" s="60">
        <v>390.73049169406426</v>
      </c>
      <c r="BU907" s="60">
        <v>0</v>
      </c>
      <c r="BV907" s="60">
        <v>0</v>
      </c>
      <c r="BW907" s="60">
        <v>88.202094464343332</v>
      </c>
      <c r="BX907" s="60">
        <v>193.56586813745952</v>
      </c>
      <c r="BY907" s="60">
        <v>0</v>
      </c>
      <c r="BZ907" s="60">
        <v>97.738422912828298</v>
      </c>
      <c r="CA907" s="60">
        <v>195.89058443229746</v>
      </c>
      <c r="CB907" s="60">
        <v>0</v>
      </c>
      <c r="CC907" s="60">
        <v>119.61256339892587</v>
      </c>
      <c r="CD907" s="60">
        <v>242.70613076058476</v>
      </c>
      <c r="CE907" s="60">
        <v>0</v>
      </c>
      <c r="CF907" s="60">
        <v>120.73113274295341</v>
      </c>
      <c r="CG907" s="60">
        <v>248.50210161143264</v>
      </c>
      <c r="CH907" s="60">
        <v>0</v>
      </c>
    </row>
    <row r="908" spans="1:86">
      <c r="A908" s="57" t="s">
        <v>86</v>
      </c>
      <c r="B908" s="58" t="s">
        <v>132</v>
      </c>
      <c r="C908" s="59" t="s">
        <v>129</v>
      </c>
      <c r="D908" s="58" t="s">
        <v>109</v>
      </c>
      <c r="E908" s="58"/>
      <c r="F908" s="65"/>
      <c r="G908" s="58" t="s">
        <v>111</v>
      </c>
      <c r="H908" s="63">
        <v>355</v>
      </c>
      <c r="I908" s="60">
        <v>0</v>
      </c>
      <c r="J908" s="60">
        <v>0</v>
      </c>
      <c r="K908" s="60">
        <v>0</v>
      </c>
      <c r="L908" s="60">
        <v>0</v>
      </c>
      <c r="M908" s="60">
        <v>0</v>
      </c>
      <c r="N908" s="60">
        <v>0</v>
      </c>
      <c r="O908" s="60">
        <v>0</v>
      </c>
      <c r="P908" s="60">
        <v>0</v>
      </c>
      <c r="Q908" s="60">
        <v>0</v>
      </c>
      <c r="R908" s="60">
        <v>0</v>
      </c>
      <c r="S908" s="60">
        <v>0</v>
      </c>
      <c r="T908" s="60">
        <v>0</v>
      </c>
      <c r="U908" s="60">
        <v>0</v>
      </c>
      <c r="V908" s="60">
        <v>0</v>
      </c>
      <c r="W908" s="60">
        <v>0</v>
      </c>
      <c r="X908" s="60">
        <v>0</v>
      </c>
      <c r="Y908" s="60">
        <v>0</v>
      </c>
      <c r="Z908" s="60">
        <v>0</v>
      </c>
      <c r="AA908" s="60">
        <v>0</v>
      </c>
      <c r="AB908" s="60">
        <v>0</v>
      </c>
      <c r="AC908" s="60">
        <v>0</v>
      </c>
      <c r="AD908" s="60">
        <v>0</v>
      </c>
      <c r="AE908" s="60">
        <v>0</v>
      </c>
      <c r="AF908" s="60">
        <v>0</v>
      </c>
      <c r="AG908" s="60">
        <v>0</v>
      </c>
      <c r="AH908" s="60">
        <v>0</v>
      </c>
      <c r="AI908" s="60">
        <v>0</v>
      </c>
      <c r="AJ908" s="60">
        <v>0</v>
      </c>
      <c r="AK908" s="60">
        <v>0</v>
      </c>
      <c r="AL908" s="60">
        <v>0</v>
      </c>
      <c r="AM908" s="60">
        <v>0</v>
      </c>
      <c r="AN908" s="60">
        <v>0</v>
      </c>
      <c r="AO908" s="60">
        <v>0</v>
      </c>
      <c r="AP908" s="60">
        <v>0</v>
      </c>
      <c r="AQ908" s="60">
        <v>0</v>
      </c>
      <c r="AR908" s="60">
        <v>0</v>
      </c>
      <c r="AS908" s="60">
        <v>0</v>
      </c>
      <c r="AT908" s="60">
        <v>0</v>
      </c>
      <c r="AU908" s="60">
        <v>0</v>
      </c>
      <c r="AV908" s="60">
        <v>0</v>
      </c>
      <c r="AW908" s="60">
        <v>0</v>
      </c>
      <c r="AX908" s="60">
        <v>0</v>
      </c>
      <c r="AY908" s="60">
        <v>0</v>
      </c>
      <c r="AZ908" s="60">
        <v>0</v>
      </c>
      <c r="BA908" s="60">
        <v>0</v>
      </c>
      <c r="BB908" s="60">
        <v>0</v>
      </c>
      <c r="BC908" s="60">
        <v>0</v>
      </c>
      <c r="BD908" s="60">
        <v>0</v>
      </c>
      <c r="BE908" s="60">
        <v>0</v>
      </c>
      <c r="BF908" s="60">
        <v>0</v>
      </c>
      <c r="BG908" s="60">
        <v>0</v>
      </c>
      <c r="BH908" s="60">
        <v>0</v>
      </c>
      <c r="BI908" s="60">
        <v>0</v>
      </c>
      <c r="BJ908" s="60">
        <v>73.074264774303671</v>
      </c>
      <c r="BK908" s="60">
        <v>146.14852954860734</v>
      </c>
      <c r="BL908" s="60">
        <v>219.222794322911</v>
      </c>
      <c r="BM908" s="60">
        <v>292.29705909721469</v>
      </c>
      <c r="BN908" s="60">
        <v>365.37132387151837</v>
      </c>
      <c r="BO908" s="60">
        <v>438.44558864582206</v>
      </c>
      <c r="BP908" s="60">
        <v>511.51985342012574</v>
      </c>
      <c r="BQ908" s="60">
        <v>584.59411819442937</v>
      </c>
      <c r="BR908" s="60">
        <v>657.668382968733</v>
      </c>
      <c r="BS908" s="60">
        <v>730.74264774303663</v>
      </c>
      <c r="BT908" s="60">
        <v>803.81691251734026</v>
      </c>
      <c r="BU908" s="60">
        <v>0</v>
      </c>
      <c r="BV908" s="60">
        <v>876.891177291644</v>
      </c>
      <c r="BW908" s="60">
        <v>1017.7825556916598</v>
      </c>
      <c r="BX908" s="60">
        <v>1158.6739340916756</v>
      </c>
      <c r="BY908" s="60">
        <v>1299.5653124916914</v>
      </c>
      <c r="BZ908" s="60">
        <v>1440.4566908917072</v>
      </c>
      <c r="CA908" s="60">
        <v>1581.348069291723</v>
      </c>
      <c r="CB908" s="60">
        <v>1722.2394476917389</v>
      </c>
      <c r="CC908" s="60">
        <v>1863.1308260917547</v>
      </c>
      <c r="CD908" s="60">
        <v>2004.0222044917705</v>
      </c>
      <c r="CE908" s="60">
        <v>2144.9135828917865</v>
      </c>
      <c r="CF908" s="60">
        <v>2285.8049612918026</v>
      </c>
      <c r="CG908" s="60">
        <v>2426.6963396918186</v>
      </c>
      <c r="CH908" s="60">
        <v>876.891177291644</v>
      </c>
    </row>
    <row r="909" spans="1:86">
      <c r="A909" s="57" t="s">
        <v>86</v>
      </c>
      <c r="B909" s="58" t="s">
        <v>132</v>
      </c>
      <c r="C909" s="59" t="s">
        <v>129</v>
      </c>
      <c r="D909" s="58" t="s">
        <v>109</v>
      </c>
      <c r="E909" s="58"/>
      <c r="F909" s="65"/>
      <c r="G909" s="58" t="s">
        <v>111</v>
      </c>
      <c r="H909" s="63">
        <v>355</v>
      </c>
      <c r="I909" s="60">
        <v>0</v>
      </c>
      <c r="J909" s="60">
        <v>0</v>
      </c>
      <c r="K909" s="60">
        <v>0</v>
      </c>
      <c r="L909" s="60">
        <v>0</v>
      </c>
      <c r="M909" s="60">
        <v>0</v>
      </c>
      <c r="N909" s="60">
        <v>0</v>
      </c>
      <c r="O909" s="60">
        <v>0</v>
      </c>
      <c r="P909" s="60">
        <v>0</v>
      </c>
      <c r="Q909" s="60">
        <v>0</v>
      </c>
      <c r="R909" s="60">
        <v>0</v>
      </c>
      <c r="S909" s="60">
        <v>0</v>
      </c>
      <c r="T909" s="60">
        <v>0</v>
      </c>
      <c r="U909" s="60">
        <v>0</v>
      </c>
      <c r="V909" s="60">
        <v>0</v>
      </c>
      <c r="W909" s="60">
        <v>3.6053269778999999</v>
      </c>
      <c r="X909" s="60">
        <v>7.6308753569999999</v>
      </c>
      <c r="Y909" s="60">
        <v>12.2520551424</v>
      </c>
      <c r="Z909" s="60">
        <v>16.097530777500001</v>
      </c>
      <c r="AA909" s="60">
        <v>125.92786110359999</v>
      </c>
      <c r="AB909" s="60">
        <v>234.92541975180001</v>
      </c>
      <c r="AC909" s="60">
        <v>247.56993696480001</v>
      </c>
      <c r="AD909" s="60">
        <v>271.27737129569999</v>
      </c>
      <c r="AE909" s="60">
        <v>352.1646463344</v>
      </c>
      <c r="AF909" s="60">
        <v>509.09940105300001</v>
      </c>
      <c r="AG909" s="60">
        <v>659.10359078250008</v>
      </c>
      <c r="AH909" s="60">
        <v>0</v>
      </c>
      <c r="AI909" s="60">
        <v>1095.5785483044001</v>
      </c>
      <c r="AJ909" s="60">
        <v>1796.9057813865002</v>
      </c>
      <c r="AK909" s="60">
        <v>2299.4333613723002</v>
      </c>
      <c r="AL909" s="60">
        <v>2540.3847593079004</v>
      </c>
      <c r="AM909" s="60">
        <v>2731.3526669718003</v>
      </c>
      <c r="AN909" s="60">
        <v>2990.5797771813004</v>
      </c>
      <c r="AO909" s="60">
        <v>3221.6964195027003</v>
      </c>
      <c r="AP909" s="60">
        <v>3596.4098206857002</v>
      </c>
      <c r="AQ909" s="60">
        <v>4131.5135036546999</v>
      </c>
      <c r="AR909" s="60">
        <v>4299.9673757567998</v>
      </c>
      <c r="AS909" s="60">
        <v>4720.1760382389002</v>
      </c>
      <c r="AT909" s="60">
        <v>5206.2109850034003</v>
      </c>
      <c r="AU909" s="60">
        <v>1095.5785483044001</v>
      </c>
      <c r="AV909" s="60">
        <v>5489.9850215340002</v>
      </c>
      <c r="AW909" s="60">
        <v>7979.6756570544812</v>
      </c>
      <c r="AX909" s="60">
        <v>9763.6334886690893</v>
      </c>
      <c r="AY909" s="60">
        <v>10619.003722075677</v>
      </c>
      <c r="AZ909" s="60">
        <v>11296.934064672389</v>
      </c>
      <c r="BA909" s="60">
        <v>12217.182528325126</v>
      </c>
      <c r="BB909" s="60">
        <v>13037.639674373477</v>
      </c>
      <c r="BC909" s="60">
        <v>14367.861006046951</v>
      </c>
      <c r="BD909" s="60">
        <v>16267.4630258711</v>
      </c>
      <c r="BE909" s="60">
        <v>16865.469217712031</v>
      </c>
      <c r="BF909" s="60">
        <v>18357.197362002986</v>
      </c>
      <c r="BG909" s="60">
        <v>20082.606840510452</v>
      </c>
      <c r="BH909" s="60">
        <v>5489.9850215340002</v>
      </c>
      <c r="BI909" s="60">
        <v>21089.996156176101</v>
      </c>
      <c r="BJ909" s="60">
        <v>25700.824227972997</v>
      </c>
      <c r="BK909" s="60">
        <v>29004.657536239014</v>
      </c>
      <c r="BL909" s="60">
        <v>30588.776071972694</v>
      </c>
      <c r="BM909" s="60">
        <v>31844.281559189316</v>
      </c>
      <c r="BN909" s="60">
        <v>0</v>
      </c>
      <c r="BO909" s="60">
        <v>0</v>
      </c>
      <c r="BP909" s="60">
        <v>0</v>
      </c>
      <c r="BQ909" s="60">
        <v>0</v>
      </c>
      <c r="BR909" s="60">
        <v>0</v>
      </c>
      <c r="BS909" s="60">
        <v>0</v>
      </c>
      <c r="BT909" s="60">
        <v>3195.4036157522551</v>
      </c>
      <c r="BU909" s="60">
        <v>21089.996156176101</v>
      </c>
      <c r="BV909" s="60">
        <v>5061.056667458879</v>
      </c>
      <c r="BW909" s="60">
        <v>5061.056667458879</v>
      </c>
      <c r="BX909" s="60">
        <v>5061.056667458879</v>
      </c>
      <c r="BY909" s="60">
        <v>5061.056667458879</v>
      </c>
      <c r="BZ909" s="60">
        <v>5061.056667458879</v>
      </c>
      <c r="CA909" s="60">
        <v>5061.056667458879</v>
      </c>
      <c r="CB909" s="60">
        <v>5061.056667458879</v>
      </c>
      <c r="CC909" s="60">
        <v>5061.056667458879</v>
      </c>
      <c r="CD909" s="60">
        <v>5061.056667458879</v>
      </c>
      <c r="CE909" s="60">
        <v>5061.056667458879</v>
      </c>
      <c r="CF909" s="60">
        <v>5061.056667458879</v>
      </c>
      <c r="CG909" s="60">
        <v>5061.056667458879</v>
      </c>
      <c r="CH909" s="60">
        <v>5061.056667458879</v>
      </c>
    </row>
    <row r="910" spans="1:86">
      <c r="A910" s="57" t="s">
        <v>86</v>
      </c>
      <c r="B910" s="58" t="s">
        <v>132</v>
      </c>
      <c r="C910" s="59" t="s">
        <v>129</v>
      </c>
      <c r="D910" s="58" t="s">
        <v>109</v>
      </c>
      <c r="E910" s="58" t="s">
        <v>129</v>
      </c>
      <c r="F910" s="65"/>
      <c r="G910" s="58" t="s">
        <v>111</v>
      </c>
      <c r="H910" s="63">
        <v>355</v>
      </c>
      <c r="I910" s="60">
        <v>4637.63</v>
      </c>
      <c r="J910" s="60">
        <v>5115.8999999999996</v>
      </c>
      <c r="K910" s="60">
        <v>5670.95</v>
      </c>
      <c r="L910" s="60">
        <v>9062.76</v>
      </c>
      <c r="M910" s="60">
        <v>10059.620000000001</v>
      </c>
      <c r="N910" s="60">
        <v>16352.87</v>
      </c>
      <c r="O910" s="60">
        <v>20369.060000000001</v>
      </c>
      <c r="P910" s="60">
        <v>22953.759999999998</v>
      </c>
      <c r="Q910" s="60">
        <v>27503.31</v>
      </c>
      <c r="R910" s="60">
        <v>29685.1</v>
      </c>
      <c r="S910" s="60">
        <v>31372.39</v>
      </c>
      <c r="T910" s="60">
        <v>33326.480000000003</v>
      </c>
      <c r="U910" s="60">
        <v>4637.63</v>
      </c>
      <c r="V910" s="60">
        <v>35243.51</v>
      </c>
      <c r="W910" s="60">
        <v>0</v>
      </c>
      <c r="X910" s="60">
        <v>0</v>
      </c>
      <c r="Y910" s="60">
        <v>0</v>
      </c>
      <c r="Z910" s="60">
        <v>0</v>
      </c>
      <c r="AA910" s="60">
        <v>0</v>
      </c>
      <c r="AB910" s="60">
        <v>0</v>
      </c>
      <c r="AC910" s="60">
        <v>0</v>
      </c>
      <c r="AD910" s="60">
        <v>0</v>
      </c>
      <c r="AE910" s="60">
        <v>0</v>
      </c>
      <c r="AF910" s="60">
        <v>0</v>
      </c>
      <c r="AG910" s="60">
        <v>0</v>
      </c>
      <c r="AH910" s="60">
        <v>35243.51</v>
      </c>
      <c r="AI910" s="60">
        <v>0</v>
      </c>
      <c r="AJ910" s="60">
        <v>0</v>
      </c>
      <c r="AK910" s="60">
        <v>0</v>
      </c>
      <c r="AL910" s="60">
        <v>0</v>
      </c>
      <c r="AM910" s="60">
        <v>0</v>
      </c>
      <c r="AN910" s="60">
        <v>0</v>
      </c>
      <c r="AO910" s="60">
        <v>0</v>
      </c>
      <c r="AP910" s="60">
        <v>0</v>
      </c>
      <c r="AQ910" s="60">
        <v>0</v>
      </c>
      <c r="AR910" s="60">
        <v>0</v>
      </c>
      <c r="AS910" s="60">
        <v>0</v>
      </c>
      <c r="AT910" s="60">
        <v>0</v>
      </c>
      <c r="AU910" s="60">
        <v>0</v>
      </c>
      <c r="AV910" s="60">
        <v>0</v>
      </c>
      <c r="AW910" s="60">
        <v>0</v>
      </c>
      <c r="AX910" s="60">
        <v>0</v>
      </c>
      <c r="AY910" s="60">
        <v>0</v>
      </c>
      <c r="AZ910" s="60">
        <v>0</v>
      </c>
      <c r="BA910" s="60">
        <v>0</v>
      </c>
      <c r="BB910" s="60">
        <v>0</v>
      </c>
      <c r="BC910" s="60">
        <v>0</v>
      </c>
      <c r="BD910" s="60">
        <v>0</v>
      </c>
      <c r="BE910" s="60">
        <v>0</v>
      </c>
      <c r="BF910" s="60">
        <v>0</v>
      </c>
      <c r="BG910" s="60">
        <v>0</v>
      </c>
      <c r="BH910" s="60">
        <v>0</v>
      </c>
      <c r="BI910" s="60">
        <v>0</v>
      </c>
      <c r="BJ910" s="60">
        <v>0</v>
      </c>
      <c r="BK910" s="60">
        <v>0</v>
      </c>
      <c r="BL910" s="60">
        <v>0</v>
      </c>
      <c r="BM910" s="60">
        <v>0</v>
      </c>
      <c r="BN910" s="60">
        <v>0</v>
      </c>
      <c r="BO910" s="60">
        <v>0</v>
      </c>
      <c r="BP910" s="60">
        <v>0</v>
      </c>
      <c r="BQ910" s="60">
        <v>0</v>
      </c>
      <c r="BR910" s="60">
        <v>0</v>
      </c>
      <c r="BS910" s="60">
        <v>0</v>
      </c>
      <c r="BT910" s="60">
        <v>0</v>
      </c>
      <c r="BU910" s="60">
        <v>0</v>
      </c>
      <c r="BV910" s="60">
        <v>0</v>
      </c>
      <c r="BW910" s="60">
        <v>0</v>
      </c>
      <c r="BX910" s="60">
        <v>0</v>
      </c>
      <c r="BY910" s="60">
        <v>0</v>
      </c>
      <c r="BZ910" s="60">
        <v>0</v>
      </c>
      <c r="CA910" s="60">
        <v>0</v>
      </c>
      <c r="CB910" s="60">
        <v>0</v>
      </c>
      <c r="CC910" s="60">
        <v>0</v>
      </c>
      <c r="CD910" s="60">
        <v>0</v>
      </c>
      <c r="CE910" s="60">
        <v>0</v>
      </c>
      <c r="CF910" s="60">
        <v>0</v>
      </c>
      <c r="CG910" s="60">
        <v>0</v>
      </c>
      <c r="CH910" s="60">
        <v>0</v>
      </c>
    </row>
    <row r="911" spans="1:86">
      <c r="A911" s="57" t="s">
        <v>86</v>
      </c>
      <c r="B911" s="58" t="s">
        <v>132</v>
      </c>
      <c r="C911" s="59" t="s">
        <v>129</v>
      </c>
      <c r="D911" s="58" t="s">
        <v>109</v>
      </c>
      <c r="E911" s="58"/>
      <c r="F911" s="65"/>
      <c r="G911" s="58" t="s">
        <v>111</v>
      </c>
      <c r="H911" s="63">
        <v>355</v>
      </c>
      <c r="I911" s="60">
        <v>0</v>
      </c>
      <c r="J911" s="60">
        <v>0</v>
      </c>
      <c r="K911" s="60">
        <v>0</v>
      </c>
      <c r="L911" s="60">
        <v>0</v>
      </c>
      <c r="M911" s="60">
        <v>0</v>
      </c>
      <c r="N911" s="60">
        <v>0</v>
      </c>
      <c r="O911" s="60">
        <v>0</v>
      </c>
      <c r="P911" s="60">
        <v>0</v>
      </c>
      <c r="Q911" s="60">
        <v>0</v>
      </c>
      <c r="R911" s="60">
        <v>0</v>
      </c>
      <c r="S911" s="60">
        <v>0</v>
      </c>
      <c r="T911" s="60">
        <v>0</v>
      </c>
      <c r="U911" s="60">
        <v>0</v>
      </c>
      <c r="V911" s="60">
        <v>0</v>
      </c>
      <c r="W911" s="60">
        <v>0</v>
      </c>
      <c r="X911" s="60">
        <v>0</v>
      </c>
      <c r="Y911" s="60">
        <v>0</v>
      </c>
      <c r="Z911" s="60">
        <v>0</v>
      </c>
      <c r="AA911" s="60">
        <v>0</v>
      </c>
      <c r="AB911" s="60">
        <v>0</v>
      </c>
      <c r="AC911" s="60">
        <v>0</v>
      </c>
      <c r="AD911" s="60">
        <v>0</v>
      </c>
      <c r="AE911" s="60">
        <v>0</v>
      </c>
      <c r="AF911" s="60">
        <v>0</v>
      </c>
      <c r="AG911" s="60">
        <v>0</v>
      </c>
      <c r="AH911" s="60">
        <v>0</v>
      </c>
      <c r="AI911" s="60">
        <v>0</v>
      </c>
      <c r="AJ911" s="60">
        <v>0</v>
      </c>
      <c r="AK911" s="60">
        <v>0</v>
      </c>
      <c r="AL911" s="60">
        <v>0</v>
      </c>
      <c r="AM911" s="60">
        <v>0</v>
      </c>
      <c r="AN911" s="60">
        <v>0</v>
      </c>
      <c r="AO911" s="60">
        <v>0</v>
      </c>
      <c r="AP911" s="60">
        <v>0</v>
      </c>
      <c r="AQ911" s="60">
        <v>0</v>
      </c>
      <c r="AR911" s="60">
        <v>0</v>
      </c>
      <c r="AS911" s="60">
        <v>0</v>
      </c>
      <c r="AT911" s="60">
        <v>0</v>
      </c>
      <c r="AU911" s="60">
        <v>0</v>
      </c>
      <c r="AV911" s="60">
        <v>0</v>
      </c>
      <c r="AW911" s="60">
        <v>515.9648981403875</v>
      </c>
      <c r="AX911" s="60">
        <v>1031.929796280775</v>
      </c>
      <c r="AY911" s="60">
        <v>1547.8946944211625</v>
      </c>
      <c r="AZ911" s="60">
        <v>2063.85959256155</v>
      </c>
      <c r="BA911" s="60">
        <v>2579.8244907019375</v>
      </c>
      <c r="BB911" s="60">
        <v>3095.789388842325</v>
      </c>
      <c r="BC911" s="60">
        <v>3611.7542869827125</v>
      </c>
      <c r="BD911" s="60">
        <v>4127.7191851231</v>
      </c>
      <c r="BE911" s="60">
        <v>4643.684083263488</v>
      </c>
      <c r="BF911" s="60">
        <v>5159.648981403876</v>
      </c>
      <c r="BG911" s="60">
        <v>5675.6138795442639</v>
      </c>
      <c r="BH911" s="60">
        <v>0</v>
      </c>
      <c r="BI911" s="60">
        <v>6191.57877768465</v>
      </c>
      <c r="BJ911" s="60">
        <v>8232.3042115910575</v>
      </c>
      <c r="BK911" s="60">
        <v>10273.029645497467</v>
      </c>
      <c r="BL911" s="60">
        <v>12313.755079403876</v>
      </c>
      <c r="BM911" s="60">
        <v>14354.480513310285</v>
      </c>
      <c r="BN911" s="60">
        <v>16395.205947216695</v>
      </c>
      <c r="BO911" s="60">
        <v>18435.931381123104</v>
      </c>
      <c r="BP911" s="60">
        <v>20476.656815029513</v>
      </c>
      <c r="BQ911" s="60">
        <v>22517.382248935923</v>
      </c>
      <c r="BR911" s="60">
        <v>24558.107682842332</v>
      </c>
      <c r="BS911" s="60">
        <v>26598.833116748741</v>
      </c>
      <c r="BT911" s="60">
        <v>28639.558550655151</v>
      </c>
      <c r="BU911" s="60">
        <v>6191.57877768465</v>
      </c>
      <c r="BV911" s="60">
        <v>30680.283984561553</v>
      </c>
      <c r="BW911" s="60">
        <v>32192.945862296812</v>
      </c>
      <c r="BX911" s="60">
        <v>33705.607740032072</v>
      </c>
      <c r="BY911" s="60">
        <v>35218.269617767328</v>
      </c>
      <c r="BZ911" s="60">
        <v>36730.931495502584</v>
      </c>
      <c r="CA911" s="60">
        <v>38243.59337323784</v>
      </c>
      <c r="CB911" s="60">
        <v>39756.255250973096</v>
      </c>
      <c r="CC911" s="60">
        <v>0</v>
      </c>
      <c r="CD911" s="60">
        <v>0</v>
      </c>
      <c r="CE911" s="60">
        <v>0</v>
      </c>
      <c r="CF911" s="60">
        <v>0</v>
      </c>
      <c r="CG911" s="60">
        <v>0</v>
      </c>
      <c r="CH911" s="60">
        <v>30680.283984561553</v>
      </c>
    </row>
    <row r="912" spans="1:86">
      <c r="A912" s="57" t="s">
        <v>86</v>
      </c>
      <c r="B912" s="58" t="s">
        <v>132</v>
      </c>
      <c r="C912" s="59" t="s">
        <v>129</v>
      </c>
      <c r="D912" s="58" t="s">
        <v>109</v>
      </c>
      <c r="E912" s="58"/>
      <c r="F912" s="65"/>
      <c r="G912" s="58" t="s">
        <v>111</v>
      </c>
      <c r="H912" s="63">
        <v>355</v>
      </c>
      <c r="I912" s="60">
        <v>799.61</v>
      </c>
      <c r="J912" s="60">
        <v>946.43999999999994</v>
      </c>
      <c r="K912" s="60">
        <v>1060.1100000000001</v>
      </c>
      <c r="L912" s="60">
        <v>1278.3900000000001</v>
      </c>
      <c r="M912" s="60">
        <v>1626.0600000000002</v>
      </c>
      <c r="N912" s="60">
        <v>1684.72</v>
      </c>
      <c r="O912" s="60">
        <v>1438.6000000000001</v>
      </c>
      <c r="P912" s="60">
        <v>1702.17</v>
      </c>
      <c r="Q912" s="60">
        <v>-33.920000000000016</v>
      </c>
      <c r="R912" s="60">
        <v>240.04</v>
      </c>
      <c r="S912" s="60">
        <v>197.46</v>
      </c>
      <c r="T912" s="60">
        <v>710.46</v>
      </c>
      <c r="U912" s="60">
        <v>799.61</v>
      </c>
      <c r="V912" s="60">
        <v>472.35</v>
      </c>
      <c r="W912" s="60">
        <v>559.44497637000006</v>
      </c>
      <c r="X912" s="60">
        <v>586.57240707000005</v>
      </c>
      <c r="Y912" s="60">
        <v>600.13809732000004</v>
      </c>
      <c r="Z912" s="60">
        <v>603.87403608</v>
      </c>
      <c r="AA912" s="60">
        <v>610.86434444999998</v>
      </c>
      <c r="AB912" s="60">
        <v>602.50897157999998</v>
      </c>
      <c r="AC912" s="60">
        <v>602.46949400999995</v>
      </c>
      <c r="AD912" s="60">
        <v>1018.76420835</v>
      </c>
      <c r="AE912" s="60">
        <v>1769.0069399700001</v>
      </c>
      <c r="AF912" s="60">
        <v>2577.3807799506003</v>
      </c>
      <c r="AG912" s="60">
        <v>3087.7325568924002</v>
      </c>
      <c r="AH912" s="60">
        <v>472.35</v>
      </c>
      <c r="AI912" s="60">
        <v>0</v>
      </c>
      <c r="AJ912" s="60">
        <v>0</v>
      </c>
      <c r="AK912" s="60">
        <v>0</v>
      </c>
      <c r="AL912" s="60">
        <v>0</v>
      </c>
      <c r="AM912" s="60">
        <v>0</v>
      </c>
      <c r="AN912" s="60">
        <v>0</v>
      </c>
      <c r="AO912" s="60">
        <v>0</v>
      </c>
      <c r="AP912" s="60">
        <v>1.12456935</v>
      </c>
      <c r="AQ912" s="60">
        <v>1.9235940048</v>
      </c>
      <c r="AR912" s="60">
        <v>1.9235940048</v>
      </c>
      <c r="AS912" s="60">
        <v>1.9235940048</v>
      </c>
      <c r="AT912" s="60">
        <v>1.9235940048</v>
      </c>
      <c r="AU912" s="60">
        <v>0</v>
      </c>
      <c r="AV912" s="60">
        <v>1.9235940048</v>
      </c>
      <c r="AW912" s="60">
        <v>1.9235940048</v>
      </c>
      <c r="AX912" s="60">
        <v>1.9235940048</v>
      </c>
      <c r="AY912" s="60">
        <v>1.9235940048</v>
      </c>
      <c r="AZ912" s="60">
        <v>1.9235940048</v>
      </c>
      <c r="BA912" s="60">
        <v>1.9235940048</v>
      </c>
      <c r="BB912" s="60">
        <v>1.9235940048</v>
      </c>
      <c r="BC912" s="60">
        <v>1.9235940048</v>
      </c>
      <c r="BD912" s="60">
        <v>1.9235940048</v>
      </c>
      <c r="BE912" s="60">
        <v>1.9235940048</v>
      </c>
      <c r="BF912" s="60">
        <v>1.9235940048</v>
      </c>
      <c r="BG912" s="60">
        <v>1.9235940048</v>
      </c>
      <c r="BH912" s="60">
        <v>1.9235940048</v>
      </c>
      <c r="BI912" s="60">
        <v>1.9235940048</v>
      </c>
      <c r="BJ912" s="60">
        <v>1.9235940048</v>
      </c>
      <c r="BK912" s="60">
        <v>1.9235940048</v>
      </c>
      <c r="BL912" s="60">
        <v>1.9235940048</v>
      </c>
      <c r="BM912" s="60">
        <v>1.9235940048</v>
      </c>
      <c r="BN912" s="60">
        <v>1.9235940048</v>
      </c>
      <c r="BO912" s="60">
        <v>1.9235940048</v>
      </c>
      <c r="BP912" s="60">
        <v>1.9235940048</v>
      </c>
      <c r="BQ912" s="60">
        <v>1.9235940048</v>
      </c>
      <c r="BR912" s="60">
        <v>1.9235940048</v>
      </c>
      <c r="BS912" s="60">
        <v>1.9235940048</v>
      </c>
      <c r="BT912" s="60">
        <v>1.9235940048</v>
      </c>
      <c r="BU912" s="60">
        <v>1.9235940048</v>
      </c>
      <c r="BV912" s="60">
        <v>1.9235940048</v>
      </c>
      <c r="BW912" s="60">
        <v>1.9235940048</v>
      </c>
      <c r="BX912" s="60">
        <v>1.9235940048</v>
      </c>
      <c r="BY912" s="60">
        <v>1.9235940048</v>
      </c>
      <c r="BZ912" s="60">
        <v>1.9235940048</v>
      </c>
      <c r="CA912" s="60">
        <v>1.9235940048</v>
      </c>
      <c r="CB912" s="60">
        <v>1.9235940048</v>
      </c>
      <c r="CC912" s="60">
        <v>1.9235940048</v>
      </c>
      <c r="CD912" s="60">
        <v>1.9235940048</v>
      </c>
      <c r="CE912" s="60">
        <v>1.9235940048</v>
      </c>
      <c r="CF912" s="60">
        <v>1.9235940048</v>
      </c>
      <c r="CG912" s="60">
        <v>1.9235940048</v>
      </c>
      <c r="CH912" s="60">
        <v>1.9235940048</v>
      </c>
    </row>
    <row r="913" spans="1:86">
      <c r="A913" s="57" t="s">
        <v>86</v>
      </c>
      <c r="B913" s="58" t="s">
        <v>132</v>
      </c>
      <c r="C913" s="59" t="s">
        <v>129</v>
      </c>
      <c r="D913" s="58" t="s">
        <v>109</v>
      </c>
      <c r="E913" s="58"/>
      <c r="F913" s="65"/>
      <c r="G913" s="58" t="s">
        <v>111</v>
      </c>
      <c r="H913" s="63">
        <v>355</v>
      </c>
      <c r="I913" s="60">
        <v>0</v>
      </c>
      <c r="J913" s="60">
        <v>0</v>
      </c>
      <c r="K913" s="60">
        <v>0</v>
      </c>
      <c r="L913" s="60">
        <v>0</v>
      </c>
      <c r="M913" s="60">
        <v>0</v>
      </c>
      <c r="N913" s="60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0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  <c r="Z913" s="60">
        <v>0</v>
      </c>
      <c r="AA913" s="60">
        <v>0</v>
      </c>
      <c r="AB913" s="60">
        <v>0</v>
      </c>
      <c r="AC913" s="60">
        <v>0</v>
      </c>
      <c r="AD913" s="60">
        <v>0</v>
      </c>
      <c r="AE913" s="60">
        <v>0</v>
      </c>
      <c r="AF913" s="60">
        <v>0</v>
      </c>
      <c r="AG913" s="60">
        <v>0</v>
      </c>
      <c r="AH913" s="60">
        <v>0</v>
      </c>
      <c r="AI913" s="60">
        <v>0</v>
      </c>
      <c r="AJ913" s="60">
        <v>0</v>
      </c>
      <c r="AK913" s="60">
        <v>0</v>
      </c>
      <c r="AL913" s="60">
        <v>0</v>
      </c>
      <c r="AM913" s="60">
        <v>0</v>
      </c>
      <c r="AN913" s="60">
        <v>0</v>
      </c>
      <c r="AO913" s="60">
        <v>0</v>
      </c>
      <c r="AP913" s="60">
        <v>0</v>
      </c>
      <c r="AQ913" s="60">
        <v>0</v>
      </c>
      <c r="AR913" s="60">
        <v>0</v>
      </c>
      <c r="AS913" s="60">
        <v>0</v>
      </c>
      <c r="AT913" s="60">
        <v>0</v>
      </c>
      <c r="AU913" s="60">
        <v>0</v>
      </c>
      <c r="AV913" s="60">
        <v>0</v>
      </c>
      <c r="AW913" s="60">
        <v>156.40901716918833</v>
      </c>
      <c r="AX913" s="60">
        <v>312.81803433837666</v>
      </c>
      <c r="AY913" s="60">
        <v>469.22705150756497</v>
      </c>
      <c r="AZ913" s="60">
        <v>625.63606867675333</v>
      </c>
      <c r="BA913" s="60">
        <v>782.04508584594168</v>
      </c>
      <c r="BB913" s="60">
        <v>938.45410301513004</v>
      </c>
      <c r="BC913" s="60">
        <v>1094.8631201843184</v>
      </c>
      <c r="BD913" s="60">
        <v>1251.2721373535067</v>
      </c>
      <c r="BE913" s="60">
        <v>1407.6811545226949</v>
      </c>
      <c r="BF913" s="60">
        <v>1564.0901716918831</v>
      </c>
      <c r="BG913" s="60">
        <v>1720.4991888610714</v>
      </c>
      <c r="BH913" s="60">
        <v>0</v>
      </c>
      <c r="BI913" s="60">
        <v>1876.9082060302601</v>
      </c>
      <c r="BJ913" s="60">
        <v>2135.6651752334083</v>
      </c>
      <c r="BK913" s="60">
        <v>2394.4221444365567</v>
      </c>
      <c r="BL913" s="60">
        <v>2653.1791136397051</v>
      </c>
      <c r="BM913" s="60">
        <v>2911.9360828428535</v>
      </c>
      <c r="BN913" s="60">
        <v>3170.6930520460019</v>
      </c>
      <c r="BO913" s="60">
        <v>3429.4500212491503</v>
      </c>
      <c r="BP913" s="60">
        <v>3688.2069904522987</v>
      </c>
      <c r="BQ913" s="60">
        <v>3946.9639596554471</v>
      </c>
      <c r="BR913" s="60">
        <v>4205.7209288585955</v>
      </c>
      <c r="BS913" s="60">
        <v>4464.4778980617439</v>
      </c>
      <c r="BT913" s="60">
        <v>4723.2348672648923</v>
      </c>
      <c r="BU913" s="60">
        <v>1876.9082060302601</v>
      </c>
      <c r="BV913" s="60">
        <v>4981.9918364680398</v>
      </c>
      <c r="BW913" s="60">
        <v>6328.2747425930647</v>
      </c>
      <c r="BX913" s="60">
        <v>7674.5576487180897</v>
      </c>
      <c r="BY913" s="60">
        <v>9020.8405548431147</v>
      </c>
      <c r="BZ913" s="60">
        <v>10367.12346096814</v>
      </c>
      <c r="CA913" s="60">
        <v>11713.406367093165</v>
      </c>
      <c r="CB913" s="60">
        <v>13059.68927321819</v>
      </c>
      <c r="CC913" s="60">
        <v>14405.972179343215</v>
      </c>
      <c r="CD913" s="60">
        <v>15752.255085468239</v>
      </c>
      <c r="CE913" s="60">
        <v>17098.537991593264</v>
      </c>
      <c r="CF913" s="60">
        <v>18444.820897718288</v>
      </c>
      <c r="CG913" s="60">
        <v>19791.103803843311</v>
      </c>
      <c r="CH913" s="60">
        <v>4981.9918364680398</v>
      </c>
    </row>
    <row r="914" spans="1:86">
      <c r="A914" s="57" t="s">
        <v>86</v>
      </c>
      <c r="B914" s="58" t="s">
        <v>132</v>
      </c>
      <c r="C914" s="59" t="s">
        <v>129</v>
      </c>
      <c r="D914" s="58" t="s">
        <v>109</v>
      </c>
      <c r="E914" s="58"/>
      <c r="F914" s="65"/>
      <c r="G914" s="58" t="s">
        <v>111</v>
      </c>
      <c r="H914" s="63">
        <v>355</v>
      </c>
      <c r="I914" s="60">
        <v>0</v>
      </c>
      <c r="J914" s="60">
        <v>0</v>
      </c>
      <c r="K914" s="60">
        <v>0</v>
      </c>
      <c r="L914" s="60">
        <v>0</v>
      </c>
      <c r="M914" s="60">
        <v>0</v>
      </c>
      <c r="N914" s="60">
        <v>0</v>
      </c>
      <c r="O914" s="60">
        <v>0</v>
      </c>
      <c r="P914" s="60">
        <v>0</v>
      </c>
      <c r="Q914" s="60">
        <v>0</v>
      </c>
      <c r="R914" s="60">
        <v>0</v>
      </c>
      <c r="S914" s="60">
        <v>0</v>
      </c>
      <c r="T914" s="60">
        <v>0</v>
      </c>
      <c r="U914" s="60">
        <v>0</v>
      </c>
      <c r="V914" s="60">
        <v>0</v>
      </c>
      <c r="W914" s="60">
        <v>0</v>
      </c>
      <c r="X914" s="60">
        <v>0</v>
      </c>
      <c r="Y914" s="60">
        <v>0</v>
      </c>
      <c r="Z914" s="60">
        <v>0</v>
      </c>
      <c r="AA914" s="60">
        <v>0</v>
      </c>
      <c r="AB914" s="60">
        <v>0</v>
      </c>
      <c r="AC914" s="60">
        <v>0</v>
      </c>
      <c r="AD914" s="60">
        <v>0</v>
      </c>
      <c r="AE914" s="60">
        <v>0</v>
      </c>
      <c r="AF914" s="60">
        <v>0</v>
      </c>
      <c r="AG914" s="60">
        <v>0</v>
      </c>
      <c r="AH914" s="60">
        <v>0</v>
      </c>
      <c r="AI914" s="60">
        <v>0</v>
      </c>
      <c r="AJ914" s="60">
        <v>0</v>
      </c>
      <c r="AK914" s="60">
        <v>0</v>
      </c>
      <c r="AL914" s="60">
        <v>0</v>
      </c>
      <c r="AM914" s="60">
        <v>0</v>
      </c>
      <c r="AN914" s="60">
        <v>0</v>
      </c>
      <c r="AO914" s="60">
        <v>0</v>
      </c>
      <c r="AP914" s="60">
        <v>0</v>
      </c>
      <c r="AQ914" s="60">
        <v>0</v>
      </c>
      <c r="AR914" s="60">
        <v>0</v>
      </c>
      <c r="AS914" s="60">
        <v>0</v>
      </c>
      <c r="AT914" s="60">
        <v>0</v>
      </c>
      <c r="AU914" s="60">
        <v>0</v>
      </c>
      <c r="AV914" s="60">
        <v>0</v>
      </c>
      <c r="AW914" s="60">
        <v>0</v>
      </c>
      <c r="AX914" s="60">
        <v>0</v>
      </c>
      <c r="AY914" s="60">
        <v>0</v>
      </c>
      <c r="AZ914" s="60">
        <v>0</v>
      </c>
      <c r="BA914" s="60">
        <v>0</v>
      </c>
      <c r="BB914" s="60">
        <v>0</v>
      </c>
      <c r="BC914" s="60">
        <v>0</v>
      </c>
      <c r="BD914" s="60">
        <v>0</v>
      </c>
      <c r="BE914" s="60">
        <v>0</v>
      </c>
      <c r="BF914" s="60">
        <v>0</v>
      </c>
      <c r="BG914" s="60">
        <v>0</v>
      </c>
      <c r="BH914" s="60">
        <v>0</v>
      </c>
      <c r="BI914" s="60">
        <v>0</v>
      </c>
      <c r="BJ914" s="60">
        <v>0</v>
      </c>
      <c r="BK914" s="60">
        <v>0</v>
      </c>
      <c r="BL914" s="60">
        <v>0</v>
      </c>
      <c r="BM914" s="60">
        <v>0</v>
      </c>
      <c r="BN914" s="60">
        <v>0</v>
      </c>
      <c r="BO914" s="60">
        <v>0</v>
      </c>
      <c r="BP914" s="60">
        <v>0</v>
      </c>
      <c r="BQ914" s="60">
        <v>0</v>
      </c>
      <c r="BR914" s="60">
        <v>0</v>
      </c>
      <c r="BS914" s="60">
        <v>0</v>
      </c>
      <c r="BT914" s="60">
        <v>0</v>
      </c>
      <c r="BU914" s="60">
        <v>0</v>
      </c>
      <c r="BV914" s="60">
        <v>0</v>
      </c>
      <c r="BW914" s="60">
        <v>214.2659346518225</v>
      </c>
      <c r="BX914" s="60">
        <v>428.53186930364501</v>
      </c>
      <c r="BY914" s="60">
        <v>642.79780395546754</v>
      </c>
      <c r="BZ914" s="60">
        <v>857.06373860729002</v>
      </c>
      <c r="CA914" s="60">
        <v>1071.3296732591125</v>
      </c>
      <c r="CB914" s="60">
        <v>1285.5956079109351</v>
      </c>
      <c r="CC914" s="60">
        <v>1499.8615425627577</v>
      </c>
      <c r="CD914" s="60">
        <v>1714.1274772145803</v>
      </c>
      <c r="CE914" s="60">
        <v>1928.3934118664029</v>
      </c>
      <c r="CF914" s="60">
        <v>2142.6593465182254</v>
      </c>
      <c r="CG914" s="60">
        <v>2356.925281170048</v>
      </c>
      <c r="CH914" s="60">
        <v>0</v>
      </c>
    </row>
    <row r="915" spans="1:86">
      <c r="A915" s="57" t="s">
        <v>86</v>
      </c>
      <c r="B915" s="58" t="s">
        <v>132</v>
      </c>
      <c r="C915" s="59" t="s">
        <v>129</v>
      </c>
      <c r="D915" s="58" t="s">
        <v>109</v>
      </c>
      <c r="E915" s="58"/>
      <c r="F915" s="65"/>
      <c r="G915" s="58" t="s">
        <v>111</v>
      </c>
      <c r="H915" s="63">
        <v>355</v>
      </c>
      <c r="I915" s="60">
        <v>0</v>
      </c>
      <c r="J915" s="60">
        <v>0</v>
      </c>
      <c r="K915" s="60">
        <v>0</v>
      </c>
      <c r="L915" s="60">
        <v>0</v>
      </c>
      <c r="M915" s="60">
        <v>0</v>
      </c>
      <c r="N915" s="60">
        <v>0</v>
      </c>
      <c r="O915" s="60">
        <v>0</v>
      </c>
      <c r="P915" s="60">
        <v>0</v>
      </c>
      <c r="Q915" s="60">
        <v>0</v>
      </c>
      <c r="R915" s="60">
        <v>0</v>
      </c>
      <c r="S915" s="60">
        <v>0</v>
      </c>
      <c r="T915" s="60">
        <v>0</v>
      </c>
      <c r="U915" s="60">
        <v>0</v>
      </c>
      <c r="V915" s="60">
        <v>0</v>
      </c>
      <c r="W915" s="60">
        <v>0</v>
      </c>
      <c r="X915" s="60">
        <v>0</v>
      </c>
      <c r="Y915" s="60">
        <v>0</v>
      </c>
      <c r="Z915" s="60">
        <v>0</v>
      </c>
      <c r="AA915" s="60">
        <v>0</v>
      </c>
      <c r="AB915" s="60">
        <v>0</v>
      </c>
      <c r="AC915" s="60">
        <v>0</v>
      </c>
      <c r="AD915" s="60">
        <v>0</v>
      </c>
      <c r="AE915" s="60">
        <v>0</v>
      </c>
      <c r="AF915" s="60">
        <v>0</v>
      </c>
      <c r="AG915" s="60">
        <v>0</v>
      </c>
      <c r="AH915" s="60">
        <v>0</v>
      </c>
      <c r="AI915" s="60">
        <v>0</v>
      </c>
      <c r="AJ915" s="60">
        <v>0</v>
      </c>
      <c r="AK915" s="60">
        <v>31.061332005899999</v>
      </c>
      <c r="AL915" s="60">
        <v>345.97627001249998</v>
      </c>
      <c r="AM915" s="60">
        <v>671.312369805</v>
      </c>
      <c r="AN915" s="60">
        <v>904.7124607641</v>
      </c>
      <c r="AO915" s="60">
        <v>921.74195141430005</v>
      </c>
      <c r="AP915" s="60">
        <v>940.39232789190009</v>
      </c>
      <c r="AQ915" s="60">
        <v>958.81947256950014</v>
      </c>
      <c r="AR915" s="60">
        <v>975.83319125970013</v>
      </c>
      <c r="AS915" s="60">
        <v>995.5584191160001</v>
      </c>
      <c r="AT915" s="60">
        <v>1011.8721905475001</v>
      </c>
      <c r="AU915" s="60">
        <v>0</v>
      </c>
      <c r="AV915" s="60">
        <v>1029.1361631177001</v>
      </c>
      <c r="AW915" s="60">
        <v>1029.1361631177001</v>
      </c>
      <c r="AX915" s="60">
        <v>1034.9225831920337</v>
      </c>
      <c r="AY915" s="60">
        <v>1093.5881329708641</v>
      </c>
      <c r="AZ915" s="60">
        <v>1154.1950425002794</v>
      </c>
      <c r="BA915" s="60">
        <v>1197.6751795214634</v>
      </c>
      <c r="BB915" s="60">
        <v>1200.8476058209949</v>
      </c>
      <c r="BC915" s="60">
        <v>1204.321987177962</v>
      </c>
      <c r="BD915" s="60">
        <v>1207.7547826503153</v>
      </c>
      <c r="BE915" s="60">
        <v>1210.9242707891156</v>
      </c>
      <c r="BF915" s="60">
        <v>1214.598886366349</v>
      </c>
      <c r="BG915" s="60">
        <v>1217.6379812281339</v>
      </c>
      <c r="BH915" s="60">
        <v>1029.1361631177001</v>
      </c>
      <c r="BI915" s="60">
        <v>1220.8540894279122</v>
      </c>
      <c r="BJ915" s="60">
        <v>1220.8540894279122</v>
      </c>
      <c r="BK915" s="60">
        <v>1225.184215413655</v>
      </c>
      <c r="BL915" s="60">
        <v>1269.0851452289633</v>
      </c>
      <c r="BM915" s="60">
        <v>1314.4388441477402</v>
      </c>
      <c r="BN915" s="60">
        <v>1346.976141606355</v>
      </c>
      <c r="BO915" s="60">
        <v>1349.3501492623818</v>
      </c>
      <c r="BP915" s="60">
        <v>1351.9501176028962</v>
      </c>
      <c r="BQ915" s="60">
        <v>1354.5189661634267</v>
      </c>
      <c r="BR915" s="60">
        <v>1356.890775118708</v>
      </c>
      <c r="BS915" s="60">
        <v>1359.6405838422695</v>
      </c>
      <c r="BT915" s="60">
        <v>1361.9148161767873</v>
      </c>
      <c r="BU915" s="60">
        <v>1220.8540894279122</v>
      </c>
      <c r="BV915" s="60">
        <v>1364.3215121387364</v>
      </c>
      <c r="BW915" s="60">
        <v>1364.3215121387364</v>
      </c>
      <c r="BX915" s="60">
        <v>1616.9934237613161</v>
      </c>
      <c r="BY915" s="60">
        <v>4178.7045367786104</v>
      </c>
      <c r="BZ915" s="60">
        <v>6825.1877667569988</v>
      </c>
      <c r="CA915" s="60">
        <v>8723.8071544998656</v>
      </c>
      <c r="CB915" s="60">
        <v>8862.3354686020284</v>
      </c>
      <c r="CC915" s="60">
        <v>9014.0490614441151</v>
      </c>
      <c r="CD915" s="60">
        <v>9163.9467500091341</v>
      </c>
      <c r="CE915" s="60">
        <v>9302.3467653222269</v>
      </c>
      <c r="CF915" s="60">
        <v>9462.8038580410957</v>
      </c>
      <c r="CG915" s="60">
        <v>9595.5100733633481</v>
      </c>
      <c r="CH915" s="60">
        <v>1364.3215121387364</v>
      </c>
    </row>
    <row r="916" spans="1:86">
      <c r="A916" s="57" t="s">
        <v>86</v>
      </c>
      <c r="B916" s="58" t="s">
        <v>132</v>
      </c>
      <c r="C916" s="59" t="s">
        <v>129</v>
      </c>
      <c r="D916" s="58" t="s">
        <v>109</v>
      </c>
      <c r="E916" s="58"/>
      <c r="F916" s="65"/>
      <c r="G916" s="58" t="s">
        <v>111</v>
      </c>
      <c r="H916" s="63">
        <v>355</v>
      </c>
      <c r="I916" s="60">
        <v>-22.75</v>
      </c>
      <c r="J916" s="60">
        <v>-22.41</v>
      </c>
      <c r="K916" s="60">
        <v>-0.73999999999999932</v>
      </c>
      <c r="L916" s="60">
        <v>-0.17999999999999972</v>
      </c>
      <c r="M916" s="60">
        <v>-60.97</v>
      </c>
      <c r="N916" s="60">
        <v>-55.84</v>
      </c>
      <c r="O916" s="60">
        <v>-51.03</v>
      </c>
      <c r="P916" s="60">
        <v>-43.64</v>
      </c>
      <c r="Q916" s="60">
        <v>-21.310000000000002</v>
      </c>
      <c r="R916" s="60">
        <v>-178.73</v>
      </c>
      <c r="S916" s="60">
        <v>7311.69</v>
      </c>
      <c r="T916" s="60">
        <v>9566.9700000000012</v>
      </c>
      <c r="U916" s="60">
        <v>-22.75</v>
      </c>
      <c r="V916" s="60">
        <v>4201.0199999999995</v>
      </c>
      <c r="W916" s="60">
        <v>4383.9971756922896</v>
      </c>
      <c r="X916" s="60">
        <v>4591.8715969765799</v>
      </c>
      <c r="Y916" s="60">
        <v>0</v>
      </c>
      <c r="Z916" s="60">
        <v>270.82971859478999</v>
      </c>
      <c r="AA916" s="60">
        <v>543.67599511727997</v>
      </c>
      <c r="AB916" s="60">
        <v>0</v>
      </c>
      <c r="AC916" s="60">
        <v>316.53823953849002</v>
      </c>
      <c r="AD916" s="60">
        <v>634.78550727918002</v>
      </c>
      <c r="AE916" s="60">
        <v>0</v>
      </c>
      <c r="AF916" s="60">
        <v>426.68055850568999</v>
      </c>
      <c r="AG916" s="60">
        <v>843.49889918687995</v>
      </c>
      <c r="AH916" s="60">
        <v>4201.0199999999995</v>
      </c>
      <c r="AI916" s="60">
        <v>0</v>
      </c>
      <c r="AJ916" s="60">
        <v>309.94903764198</v>
      </c>
      <c r="AK916" s="60">
        <v>609.10875400205998</v>
      </c>
      <c r="AL916" s="60">
        <v>0</v>
      </c>
      <c r="AM916" s="60">
        <v>298.53032628557997</v>
      </c>
      <c r="AN916" s="60">
        <v>612.05927285285998</v>
      </c>
      <c r="AO916" s="60">
        <v>0</v>
      </c>
      <c r="AP916" s="60">
        <v>587.33741344457997</v>
      </c>
      <c r="AQ916" s="60">
        <v>1109.6087792721601</v>
      </c>
      <c r="AR916" s="60">
        <v>0</v>
      </c>
      <c r="AS916" s="60">
        <v>449.42132197848002</v>
      </c>
      <c r="AT916" s="60">
        <v>830.33879100366005</v>
      </c>
      <c r="AU916" s="60">
        <v>0</v>
      </c>
      <c r="AV916" s="60">
        <v>0</v>
      </c>
      <c r="AW916" s="60">
        <v>659.35426945812242</v>
      </c>
      <c r="AX916" s="60">
        <v>1295.756426833892</v>
      </c>
      <c r="AY916" s="60">
        <v>0</v>
      </c>
      <c r="AZ916" s="60">
        <v>635.06325651666918</v>
      </c>
      <c r="BA916" s="60">
        <v>1302.0330625550159</v>
      </c>
      <c r="BB916" s="60">
        <v>0</v>
      </c>
      <c r="BC916" s="60">
        <v>1249.4422764251315</v>
      </c>
      <c r="BD916" s="60">
        <v>2360.4696165774494</v>
      </c>
      <c r="BE916" s="60">
        <v>0</v>
      </c>
      <c r="BF916" s="60">
        <v>956.05351668912283</v>
      </c>
      <c r="BG916" s="60">
        <v>1766.3788573441475</v>
      </c>
      <c r="BH916" s="60">
        <v>0</v>
      </c>
      <c r="BI916" s="60">
        <v>0</v>
      </c>
      <c r="BJ916" s="60">
        <v>656.38617267773975</v>
      </c>
      <c r="BK916" s="60">
        <v>1289.9235526768678</v>
      </c>
      <c r="BL916" s="60">
        <v>0</v>
      </c>
      <c r="BM916" s="60">
        <v>632.20450622973237</v>
      </c>
      <c r="BN916" s="60">
        <v>1296.171933993435</v>
      </c>
      <c r="BO916" s="60">
        <v>0</v>
      </c>
      <c r="BP916" s="60">
        <v>1243.817886366993</v>
      </c>
      <c r="BQ916" s="60">
        <v>2349.843914138437</v>
      </c>
      <c r="BR916" s="60">
        <v>0</v>
      </c>
      <c r="BS916" s="60">
        <v>951.74982215615114</v>
      </c>
      <c r="BT916" s="60">
        <v>1758.4274666543934</v>
      </c>
      <c r="BU916" s="60">
        <v>0</v>
      </c>
      <c r="BV916" s="60">
        <v>0</v>
      </c>
      <c r="BW916" s="60">
        <v>656.38617267773975</v>
      </c>
      <c r="BX916" s="60">
        <v>1289.9235526768678</v>
      </c>
      <c r="BY916" s="60">
        <v>0</v>
      </c>
      <c r="BZ916" s="60">
        <v>632.20450622973237</v>
      </c>
      <c r="CA916" s="60">
        <v>1296.171933993435</v>
      </c>
      <c r="CB916" s="60">
        <v>0</v>
      </c>
      <c r="CC916" s="60">
        <v>1243.817886366993</v>
      </c>
      <c r="CD916" s="60">
        <v>2349.843914138437</v>
      </c>
      <c r="CE916" s="60">
        <v>0</v>
      </c>
      <c r="CF916" s="60">
        <v>951.74982215615114</v>
      </c>
      <c r="CG916" s="60">
        <v>1758.4274666543934</v>
      </c>
      <c r="CH916" s="60">
        <v>0</v>
      </c>
    </row>
    <row r="917" spans="1:86">
      <c r="A917" s="57" t="s">
        <v>86</v>
      </c>
      <c r="B917" s="58" t="s">
        <v>132</v>
      </c>
      <c r="C917" s="59" t="s">
        <v>129</v>
      </c>
      <c r="D917" s="58" t="s">
        <v>109</v>
      </c>
      <c r="E917" s="58"/>
      <c r="F917" s="65"/>
      <c r="G917" s="58" t="s">
        <v>111</v>
      </c>
      <c r="H917" s="63">
        <v>355</v>
      </c>
      <c r="I917" s="60">
        <v>0</v>
      </c>
      <c r="J917" s="60">
        <v>0</v>
      </c>
      <c r="K917" s="60">
        <v>0</v>
      </c>
      <c r="L917" s="60">
        <v>0</v>
      </c>
      <c r="M917" s="60">
        <v>0</v>
      </c>
      <c r="N917" s="60">
        <v>0</v>
      </c>
      <c r="O917" s="60">
        <v>0</v>
      </c>
      <c r="P917" s="60">
        <v>0</v>
      </c>
      <c r="Q917" s="60">
        <v>0</v>
      </c>
      <c r="R917" s="60">
        <v>0</v>
      </c>
      <c r="S917" s="60">
        <v>0</v>
      </c>
      <c r="T917" s="60">
        <v>0</v>
      </c>
      <c r="U917" s="60">
        <v>0</v>
      </c>
      <c r="V917" s="60">
        <v>0</v>
      </c>
      <c r="W917" s="60">
        <v>0</v>
      </c>
      <c r="X917" s="60">
        <v>0</v>
      </c>
      <c r="Y917" s="60">
        <v>0</v>
      </c>
      <c r="Z917" s="60">
        <v>0</v>
      </c>
      <c r="AA917" s="60">
        <v>0</v>
      </c>
      <c r="AB917" s="60">
        <v>0</v>
      </c>
      <c r="AC917" s="60">
        <v>0</v>
      </c>
      <c r="AD917" s="60">
        <v>0</v>
      </c>
      <c r="AE917" s="60">
        <v>238.61646433589999</v>
      </c>
      <c r="AF917" s="60">
        <v>548.84370091079995</v>
      </c>
      <c r="AG917" s="60">
        <v>828.56445772079996</v>
      </c>
      <c r="AH917" s="60">
        <v>0</v>
      </c>
      <c r="AI917" s="60">
        <v>886.85286298469998</v>
      </c>
      <c r="AJ917" s="60">
        <v>924.62335087619999</v>
      </c>
      <c r="AK917" s="60">
        <v>961.80542071770003</v>
      </c>
      <c r="AL917" s="60">
        <v>997.70732755500001</v>
      </c>
      <c r="AM917" s="60">
        <v>1037.7413219525999</v>
      </c>
      <c r="AN917" s="60">
        <v>1273.9097294634</v>
      </c>
      <c r="AO917" s="60">
        <v>1610.2184399172002</v>
      </c>
      <c r="AP917" s="60">
        <v>1978.5374660919001</v>
      </c>
      <c r="AQ917" s="60">
        <v>2342.4478004847001</v>
      </c>
      <c r="AR917" s="60">
        <v>2456.291255094</v>
      </c>
      <c r="AS917" s="60">
        <v>2542.8265506605999</v>
      </c>
      <c r="AT917" s="60">
        <v>2614.3957104626998</v>
      </c>
      <c r="AU917" s="60">
        <v>886.85286298469998</v>
      </c>
      <c r="AV917" s="60">
        <v>2690.1334337513999</v>
      </c>
      <c r="AW917" s="60">
        <v>3026.8676128067955</v>
      </c>
      <c r="AX917" s="60">
        <v>3358.3558848043499</v>
      </c>
      <c r="AY917" s="60">
        <v>3678.4311552141385</v>
      </c>
      <c r="AZ917" s="60">
        <v>4035.3451108005556</v>
      </c>
      <c r="BA917" s="60">
        <v>6140.8507386446199</v>
      </c>
      <c r="BB917" s="60">
        <v>9139.1344211099586</v>
      </c>
      <c r="BC917" s="60">
        <v>12422.798780058616</v>
      </c>
      <c r="BD917" s="60">
        <v>15667.158451915306</v>
      </c>
      <c r="BE917" s="60">
        <v>16682.103833050292</v>
      </c>
      <c r="BF917" s="60">
        <v>17453.589544212966</v>
      </c>
      <c r="BG917" s="60">
        <v>18091.64808189651</v>
      </c>
      <c r="BH917" s="60">
        <v>2690.1334337513999</v>
      </c>
      <c r="BI917" s="60">
        <v>18766.870497841599</v>
      </c>
      <c r="BJ917" s="60">
        <v>0</v>
      </c>
      <c r="BK917" s="60">
        <v>0</v>
      </c>
      <c r="BL917" s="60">
        <v>0</v>
      </c>
      <c r="BM917" s="60">
        <v>0</v>
      </c>
      <c r="BN917" s="60">
        <v>0</v>
      </c>
      <c r="BO917" s="60">
        <v>0</v>
      </c>
      <c r="BP917" s="60">
        <v>0</v>
      </c>
      <c r="BQ917" s="60">
        <v>0</v>
      </c>
      <c r="BR917" s="60">
        <v>0</v>
      </c>
      <c r="BS917" s="60">
        <v>0</v>
      </c>
      <c r="BT917" s="60">
        <v>0</v>
      </c>
      <c r="BU917" s="60">
        <v>18766.870497841599</v>
      </c>
      <c r="BV917" s="60">
        <v>0</v>
      </c>
      <c r="BW917" s="60">
        <v>0</v>
      </c>
      <c r="BX917" s="60">
        <v>0</v>
      </c>
      <c r="BY917" s="60">
        <v>0</v>
      </c>
      <c r="BZ917" s="60">
        <v>0</v>
      </c>
      <c r="CA917" s="60">
        <v>0</v>
      </c>
      <c r="CB917" s="60">
        <v>0</v>
      </c>
      <c r="CC917" s="60">
        <v>0</v>
      </c>
      <c r="CD917" s="60">
        <v>0</v>
      </c>
      <c r="CE917" s="60">
        <v>0</v>
      </c>
      <c r="CF917" s="60">
        <v>0</v>
      </c>
      <c r="CG917" s="60">
        <v>0</v>
      </c>
      <c r="CH917" s="60">
        <v>0</v>
      </c>
    </row>
    <row r="918" spans="1:86">
      <c r="A918" s="57" t="s">
        <v>86</v>
      </c>
      <c r="B918" s="58" t="s">
        <v>132</v>
      </c>
      <c r="C918" s="59" t="s">
        <v>129</v>
      </c>
      <c r="D918" s="58" t="s">
        <v>696</v>
      </c>
      <c r="E918" s="58"/>
      <c r="F918" s="65"/>
      <c r="G918" s="58" t="s">
        <v>698</v>
      </c>
      <c r="H918" s="63">
        <v>355</v>
      </c>
      <c r="I918" s="60">
        <v>10399.700000000001</v>
      </c>
      <c r="J918" s="60">
        <v>8275.0700000000033</v>
      </c>
      <c r="K918" s="60">
        <v>12381.89</v>
      </c>
      <c r="L918" s="60">
        <v>11924.250000000005</v>
      </c>
      <c r="M918" s="60">
        <v>13925.710000000003</v>
      </c>
      <c r="N918" s="60">
        <v>20070.390000000003</v>
      </c>
      <c r="O918" s="60">
        <v>24501.729999999996</v>
      </c>
      <c r="P918" s="60">
        <v>23440.720000000001</v>
      </c>
      <c r="Q918" s="60">
        <v>23715.119999999999</v>
      </c>
      <c r="R918" s="60">
        <v>22166.670000000002</v>
      </c>
      <c r="S918" s="60">
        <v>21367.630000000005</v>
      </c>
      <c r="T918" s="60">
        <v>19961.750000000004</v>
      </c>
      <c r="U918" s="60">
        <v>10399.700000000001</v>
      </c>
      <c r="V918" s="60">
        <v>14590.73</v>
      </c>
      <c r="W918" s="60">
        <v>14590.73</v>
      </c>
      <c r="X918" s="60">
        <v>14590.73</v>
      </c>
      <c r="Y918" s="60">
        <v>14590.73</v>
      </c>
      <c r="Z918" s="60">
        <v>14590.73</v>
      </c>
      <c r="AA918" s="60">
        <v>14590.73</v>
      </c>
      <c r="AB918" s="60">
        <v>14590.73</v>
      </c>
      <c r="AC918" s="60">
        <v>14590.73</v>
      </c>
      <c r="AD918" s="60">
        <v>14590.73</v>
      </c>
      <c r="AE918" s="60">
        <v>14590.73</v>
      </c>
      <c r="AF918" s="60">
        <v>14590.73</v>
      </c>
      <c r="AG918" s="60">
        <v>14590.73</v>
      </c>
      <c r="AH918" s="60">
        <v>14590.73</v>
      </c>
      <c r="AI918" s="60">
        <v>14590.73</v>
      </c>
      <c r="AJ918" s="60">
        <v>14590.73</v>
      </c>
      <c r="AK918" s="60">
        <v>14590.73</v>
      </c>
      <c r="AL918" s="60">
        <v>14590.73</v>
      </c>
      <c r="AM918" s="60">
        <v>14590.73</v>
      </c>
      <c r="AN918" s="60">
        <v>14590.73</v>
      </c>
      <c r="AO918" s="60">
        <v>14590.73</v>
      </c>
      <c r="AP918" s="60">
        <v>14590.73</v>
      </c>
      <c r="AQ918" s="60">
        <v>14590.73</v>
      </c>
      <c r="AR918" s="60">
        <v>14590.73</v>
      </c>
      <c r="AS918" s="60">
        <v>14590.73</v>
      </c>
      <c r="AT918" s="60">
        <v>14590.73</v>
      </c>
      <c r="AU918" s="60">
        <v>14590.73</v>
      </c>
      <c r="AV918" s="60">
        <v>14590.73</v>
      </c>
      <c r="AW918" s="60">
        <v>14590.73</v>
      </c>
      <c r="AX918" s="60">
        <v>14590.73</v>
      </c>
      <c r="AY918" s="60">
        <v>14590.73</v>
      </c>
      <c r="AZ918" s="60">
        <v>14590.73</v>
      </c>
      <c r="BA918" s="60">
        <v>14590.73</v>
      </c>
      <c r="BB918" s="60">
        <v>14590.73</v>
      </c>
      <c r="BC918" s="60">
        <v>14590.73</v>
      </c>
      <c r="BD918" s="60">
        <v>14590.73</v>
      </c>
      <c r="BE918" s="60">
        <v>14590.73</v>
      </c>
      <c r="BF918" s="60">
        <v>14590.73</v>
      </c>
      <c r="BG918" s="60">
        <v>14590.73</v>
      </c>
      <c r="BH918" s="60">
        <v>14590.73</v>
      </c>
      <c r="BI918" s="60">
        <v>14590.73</v>
      </c>
      <c r="BJ918" s="60">
        <v>14590.73</v>
      </c>
      <c r="BK918" s="60">
        <v>14590.73</v>
      </c>
      <c r="BL918" s="60">
        <v>14590.73</v>
      </c>
      <c r="BM918" s="60">
        <v>14590.73</v>
      </c>
      <c r="BN918" s="60">
        <v>14590.73</v>
      </c>
      <c r="BO918" s="60">
        <v>14590.73</v>
      </c>
      <c r="BP918" s="60">
        <v>14590.73</v>
      </c>
      <c r="BQ918" s="60">
        <v>14590.73</v>
      </c>
      <c r="BR918" s="60">
        <v>14590.73</v>
      </c>
      <c r="BS918" s="60">
        <v>14590.73</v>
      </c>
      <c r="BT918" s="60">
        <v>14590.73</v>
      </c>
      <c r="BU918" s="60">
        <v>14590.73</v>
      </c>
      <c r="BV918" s="60">
        <v>14590.73</v>
      </c>
      <c r="BW918" s="60">
        <v>14590.73</v>
      </c>
      <c r="BX918" s="60">
        <v>14590.73</v>
      </c>
      <c r="BY918" s="60">
        <v>14590.73</v>
      </c>
      <c r="BZ918" s="60">
        <v>14590.73</v>
      </c>
      <c r="CA918" s="60">
        <v>14590.73</v>
      </c>
      <c r="CB918" s="60">
        <v>14590.73</v>
      </c>
      <c r="CC918" s="60">
        <v>14590.73</v>
      </c>
      <c r="CD918" s="60">
        <v>14590.73</v>
      </c>
      <c r="CE918" s="60">
        <v>14590.73</v>
      </c>
      <c r="CF918" s="60">
        <v>14590.73</v>
      </c>
      <c r="CG918" s="60">
        <v>14590.73</v>
      </c>
      <c r="CH918" s="60">
        <v>14590.73</v>
      </c>
    </row>
    <row r="919" spans="1:86">
      <c r="A919" s="57" t="s">
        <v>86</v>
      </c>
      <c r="B919" s="57" t="s">
        <v>701</v>
      </c>
      <c r="C919" s="58" t="s">
        <v>108</v>
      </c>
      <c r="D919" s="58" t="s">
        <v>109</v>
      </c>
      <c r="E919" s="58"/>
      <c r="F919" s="65"/>
      <c r="G919" s="58" t="s">
        <v>111</v>
      </c>
      <c r="H919" s="63">
        <v>355</v>
      </c>
      <c r="I919" s="60">
        <v>0</v>
      </c>
      <c r="J919" s="60">
        <v>0</v>
      </c>
      <c r="K919" s="60">
        <v>0</v>
      </c>
      <c r="L919" s="60">
        <v>0</v>
      </c>
      <c r="M919" s="60">
        <v>0</v>
      </c>
      <c r="N919" s="60">
        <v>0</v>
      </c>
      <c r="O919" s="60">
        <v>0</v>
      </c>
      <c r="P919" s="60">
        <v>0</v>
      </c>
      <c r="Q919" s="60">
        <v>0</v>
      </c>
      <c r="R919" s="60">
        <v>0</v>
      </c>
      <c r="S919" s="60">
        <v>0</v>
      </c>
      <c r="T919" s="60">
        <v>0</v>
      </c>
      <c r="U919" s="60">
        <v>0</v>
      </c>
      <c r="V919" s="60">
        <v>4783.2070032299998</v>
      </c>
      <c r="W919" s="60">
        <v>981.21871380000005</v>
      </c>
      <c r="X919" s="60">
        <v>1969.9337666399999</v>
      </c>
      <c r="Y919" s="60">
        <v>2559.8604495599998</v>
      </c>
      <c r="Z919" s="60">
        <v>2652.92031855</v>
      </c>
      <c r="AA919" s="60">
        <v>2522.10585042</v>
      </c>
      <c r="AB919" s="60">
        <v>2407.4444298899998</v>
      </c>
      <c r="AC919" s="60">
        <v>2385.9352696199999</v>
      </c>
      <c r="AD919" s="60">
        <v>5923.7624400599998</v>
      </c>
      <c r="AE919" s="60">
        <v>3981.50178942</v>
      </c>
      <c r="AF919" s="60">
        <v>3867.7437971099998</v>
      </c>
      <c r="AG919" s="60">
        <v>6868.1387746500004</v>
      </c>
      <c r="AH919" s="60">
        <v>40903.77260294999</v>
      </c>
      <c r="AI919" s="60">
        <v>2599.4337500000001</v>
      </c>
      <c r="AJ919" s="60">
        <v>2599.4337500000001</v>
      </c>
      <c r="AK919" s="60">
        <v>2599.4337500000001</v>
      </c>
      <c r="AL919" s="60">
        <v>2599.4337500000001</v>
      </c>
      <c r="AM919" s="60">
        <v>2599.4337500000001</v>
      </c>
      <c r="AN919" s="60">
        <v>2599.4337500000001</v>
      </c>
      <c r="AO919" s="60">
        <v>2599.4337500000001</v>
      </c>
      <c r="AP919" s="60">
        <v>2599.4337500000001</v>
      </c>
      <c r="AQ919" s="60">
        <v>2599.4337500000001</v>
      </c>
      <c r="AR919" s="60">
        <v>2599.4337500000001</v>
      </c>
      <c r="AS919" s="60">
        <v>2599.4337500000001</v>
      </c>
      <c r="AT919" s="60">
        <v>2599.4337500000001</v>
      </c>
      <c r="AU919" s="60">
        <v>31193.205000000002</v>
      </c>
      <c r="AV919" s="60">
        <v>0</v>
      </c>
      <c r="AW919" s="60">
        <v>0</v>
      </c>
      <c r="AX919" s="60">
        <v>0</v>
      </c>
      <c r="AY919" s="60">
        <v>0</v>
      </c>
      <c r="AZ919" s="60">
        <v>0</v>
      </c>
      <c r="BA919" s="60">
        <v>0</v>
      </c>
      <c r="BB919" s="60">
        <v>0</v>
      </c>
      <c r="BC919" s="60">
        <v>0</v>
      </c>
      <c r="BD919" s="60">
        <v>0</v>
      </c>
      <c r="BE919" s="60">
        <v>0</v>
      </c>
      <c r="BF919" s="60">
        <v>0</v>
      </c>
      <c r="BG919" s="60">
        <v>0</v>
      </c>
      <c r="BH919" s="60">
        <v>0</v>
      </c>
      <c r="BI919" s="60">
        <v>0</v>
      </c>
      <c r="BJ919" s="60">
        <v>0</v>
      </c>
      <c r="BK919" s="60">
        <v>0</v>
      </c>
      <c r="BL919" s="60">
        <v>0</v>
      </c>
      <c r="BM919" s="60">
        <v>0</v>
      </c>
      <c r="BN919" s="60">
        <v>0</v>
      </c>
      <c r="BO919" s="60">
        <v>0</v>
      </c>
      <c r="BP919" s="60">
        <v>0</v>
      </c>
      <c r="BQ919" s="60">
        <v>0</v>
      </c>
      <c r="BR919" s="60">
        <v>0</v>
      </c>
      <c r="BS919" s="60">
        <v>0</v>
      </c>
      <c r="BT919" s="60">
        <v>0</v>
      </c>
      <c r="BU919" s="60">
        <v>0</v>
      </c>
      <c r="BV919" s="60">
        <v>0</v>
      </c>
      <c r="BW919" s="60">
        <v>0</v>
      </c>
      <c r="BX919" s="60">
        <v>0</v>
      </c>
      <c r="BY919" s="60">
        <v>0</v>
      </c>
      <c r="BZ919" s="60">
        <v>0</v>
      </c>
      <c r="CA919" s="60">
        <v>0</v>
      </c>
      <c r="CB919" s="60">
        <v>0</v>
      </c>
      <c r="CC919" s="60">
        <v>0</v>
      </c>
      <c r="CD919" s="60">
        <v>0</v>
      </c>
      <c r="CE919" s="60">
        <v>0</v>
      </c>
      <c r="CF919" s="60">
        <v>0</v>
      </c>
      <c r="CG919" s="60">
        <v>0</v>
      </c>
      <c r="CH919" s="60">
        <v>0</v>
      </c>
    </row>
    <row r="920" spans="1:86">
      <c r="A920" s="57" t="s">
        <v>86</v>
      </c>
      <c r="B920" s="57" t="s">
        <v>701</v>
      </c>
      <c r="C920" s="58" t="s">
        <v>129</v>
      </c>
      <c r="D920" s="58" t="s">
        <v>271</v>
      </c>
      <c r="E920" s="58" t="s">
        <v>129</v>
      </c>
      <c r="F920" s="65"/>
      <c r="G920" s="58" t="s">
        <v>716</v>
      </c>
      <c r="H920" s="63">
        <v>355</v>
      </c>
      <c r="I920" s="60">
        <v>0</v>
      </c>
      <c r="J920" s="60">
        <v>0</v>
      </c>
      <c r="K920" s="60">
        <v>0</v>
      </c>
      <c r="L920" s="60">
        <v>0</v>
      </c>
      <c r="M920" s="60">
        <v>0</v>
      </c>
      <c r="N920" s="60">
        <v>0</v>
      </c>
      <c r="O920" s="60">
        <v>0</v>
      </c>
      <c r="P920" s="60">
        <v>0</v>
      </c>
      <c r="Q920" s="60">
        <v>0</v>
      </c>
      <c r="R920" s="60">
        <v>0</v>
      </c>
      <c r="S920" s="60">
        <v>0</v>
      </c>
      <c r="T920" s="60">
        <v>0</v>
      </c>
      <c r="U920" s="60">
        <v>0</v>
      </c>
      <c r="V920" s="60">
        <v>452.74509905399998</v>
      </c>
      <c r="W920" s="60">
        <v>521.40292045499996</v>
      </c>
      <c r="X920" s="60">
        <v>523.72474364699997</v>
      </c>
      <c r="Y920" s="60">
        <v>523.70204046900005</v>
      </c>
      <c r="Z920" s="60">
        <v>540.82316838600002</v>
      </c>
      <c r="AA920" s="60">
        <v>540.74337834000005</v>
      </c>
      <c r="AB920" s="60">
        <v>612.37622996100004</v>
      </c>
      <c r="AC920" s="60">
        <v>648.02021465400003</v>
      </c>
      <c r="AD920" s="60">
        <v>682.05872482200004</v>
      </c>
      <c r="AE920" s="60">
        <v>717.73750589099996</v>
      </c>
      <c r="AF920" s="60">
        <v>682.09622340600004</v>
      </c>
      <c r="AG920" s="60">
        <v>471.23981350499997</v>
      </c>
      <c r="AH920" s="60">
        <v>6916.6700625899994</v>
      </c>
      <c r="AI920" s="60">
        <v>546.96743708700001</v>
      </c>
      <c r="AJ920" s="60">
        <v>631.34387643900004</v>
      </c>
      <c r="AK920" s="60">
        <v>633.96034790099998</v>
      </c>
      <c r="AL920" s="60">
        <v>633.97812881100003</v>
      </c>
      <c r="AM920" s="60">
        <v>654.93211404600004</v>
      </c>
      <c r="AN920" s="60">
        <v>654.92253237600005</v>
      </c>
      <c r="AO920" s="60">
        <v>718.34560347900003</v>
      </c>
      <c r="AP920" s="60">
        <v>754.01154905999999</v>
      </c>
      <c r="AQ920" s="60">
        <v>795.87898572899996</v>
      </c>
      <c r="AR920" s="60">
        <v>831.55084238999996</v>
      </c>
      <c r="AS920" s="60">
        <v>795.89380428899995</v>
      </c>
      <c r="AT920" s="60">
        <v>569.42927617800001</v>
      </c>
      <c r="AU920" s="60">
        <v>8221.2144977850003</v>
      </c>
      <c r="AV920" s="60">
        <v>482.50444196421853</v>
      </c>
      <c r="AW920" s="60">
        <v>576.38641268256049</v>
      </c>
      <c r="AX920" s="60">
        <v>750.69256743103426</v>
      </c>
      <c r="AY920" s="60">
        <v>534.67237362579431</v>
      </c>
      <c r="AZ920" s="60">
        <v>536.93570667620418</v>
      </c>
      <c r="BA920" s="60">
        <v>510.94121721234109</v>
      </c>
      <c r="BB920" s="60">
        <v>654.33359043463543</v>
      </c>
      <c r="BC920" s="60">
        <v>673.37622071131864</v>
      </c>
      <c r="BD920" s="60">
        <v>591.45760263765112</v>
      </c>
      <c r="BE920" s="60">
        <v>660.45265915307925</v>
      </c>
      <c r="BF920" s="60">
        <v>698.96367436076787</v>
      </c>
      <c r="BG920" s="60">
        <v>780.025537110394</v>
      </c>
      <c r="BH920" s="60">
        <v>7450.7420039999997</v>
      </c>
      <c r="BI920" s="60">
        <v>563.82306865229782</v>
      </c>
      <c r="BJ920" s="60">
        <v>673.52738682615234</v>
      </c>
      <c r="BK920" s="60">
        <v>877.21013564228622</v>
      </c>
      <c r="BL920" s="60">
        <v>624.78309462622303</v>
      </c>
      <c r="BM920" s="60">
        <v>627.4278772953096</v>
      </c>
      <c r="BN920" s="60">
        <v>597.05242052666085</v>
      </c>
      <c r="BO920" s="60">
        <v>764.61135026916691</v>
      </c>
      <c r="BP920" s="60">
        <v>786.86332000047742</v>
      </c>
      <c r="BQ920" s="60">
        <v>691.13859167667897</v>
      </c>
      <c r="BR920" s="60">
        <v>771.76169294390468</v>
      </c>
      <c r="BS920" s="60">
        <v>816.76314139258966</v>
      </c>
      <c r="BT920" s="60">
        <v>911.48672014825206</v>
      </c>
      <c r="BU920" s="60">
        <v>8706.4488000000001</v>
      </c>
      <c r="BV920" s="60">
        <v>511.85439479200886</v>
      </c>
      <c r="BW920" s="60">
        <v>611.44705161459945</v>
      </c>
      <c r="BX920" s="60">
        <v>796.35596350792991</v>
      </c>
      <c r="BY920" s="60">
        <v>567.19561606550531</v>
      </c>
      <c r="BZ920" s="60">
        <v>569.59662394848806</v>
      </c>
      <c r="CA920" s="60">
        <v>542.02093237912504</v>
      </c>
      <c r="CB920" s="60">
        <v>694.13562818316962</v>
      </c>
      <c r="CC920" s="60">
        <v>714.33659038745634</v>
      </c>
      <c r="CD920" s="60">
        <v>627.43499730449719</v>
      </c>
      <c r="CE920" s="60">
        <v>700.62690980291893</v>
      </c>
      <c r="CF920" s="60">
        <v>741.48048682225578</v>
      </c>
      <c r="CG920" s="60">
        <v>827.47320519204641</v>
      </c>
      <c r="CH920" s="60">
        <v>7903.9584000000004</v>
      </c>
    </row>
    <row r="921" spans="1:86">
      <c r="A921" s="57" t="s">
        <v>86</v>
      </c>
      <c r="B921" s="57" t="s">
        <v>701</v>
      </c>
      <c r="C921" s="58" t="s">
        <v>129</v>
      </c>
      <c r="D921" s="58" t="s">
        <v>109</v>
      </c>
      <c r="E921" s="58"/>
      <c r="F921" s="65"/>
      <c r="G921" s="58" t="s">
        <v>111</v>
      </c>
      <c r="H921" s="63">
        <v>355</v>
      </c>
      <c r="I921" s="60">
        <v>0</v>
      </c>
      <c r="J921" s="60">
        <v>0</v>
      </c>
      <c r="K921" s="60">
        <v>0</v>
      </c>
      <c r="L921" s="60">
        <v>0</v>
      </c>
      <c r="M921" s="60">
        <v>0</v>
      </c>
      <c r="N921" s="60">
        <v>0</v>
      </c>
      <c r="O921" s="60">
        <v>-0.26</v>
      </c>
      <c r="P921" s="60">
        <v>0</v>
      </c>
      <c r="Q921" s="60">
        <v>0</v>
      </c>
      <c r="R921" s="60">
        <v>0</v>
      </c>
      <c r="S921" s="60">
        <v>0</v>
      </c>
      <c r="T921" s="60">
        <v>0</v>
      </c>
      <c r="U921" s="60">
        <v>-0.26</v>
      </c>
      <c r="V921" s="60">
        <v>0</v>
      </c>
      <c r="W921" s="60">
        <v>0</v>
      </c>
      <c r="X921" s="60">
        <v>0</v>
      </c>
      <c r="Y921" s="60">
        <v>0</v>
      </c>
      <c r="Z921" s="60">
        <v>0</v>
      </c>
      <c r="AA921" s="60">
        <v>0</v>
      </c>
      <c r="AB921" s="60">
        <v>0</v>
      </c>
      <c r="AC921" s="60">
        <v>0</v>
      </c>
      <c r="AD921" s="60">
        <v>0</v>
      </c>
      <c r="AE921" s="60">
        <v>0</v>
      </c>
      <c r="AF921" s="60">
        <v>0</v>
      </c>
      <c r="AG921" s="60">
        <v>0</v>
      </c>
      <c r="AH921" s="60">
        <v>0</v>
      </c>
      <c r="AI921" s="60">
        <v>0</v>
      </c>
      <c r="AJ921" s="60">
        <v>0</v>
      </c>
      <c r="AK921" s="60">
        <v>0</v>
      </c>
      <c r="AL921" s="60">
        <v>0</v>
      </c>
      <c r="AM921" s="60">
        <v>0</v>
      </c>
      <c r="AN921" s="60">
        <v>0</v>
      </c>
      <c r="AO921" s="60">
        <v>0</v>
      </c>
      <c r="AP921" s="60">
        <v>2786.5764578958001</v>
      </c>
      <c r="AQ921" s="60">
        <v>2258.8638329331002</v>
      </c>
      <c r="AR921" s="60">
        <v>204.24742196490001</v>
      </c>
      <c r="AS921" s="60">
        <v>196.63100716619999</v>
      </c>
      <c r="AT921" s="60">
        <v>556.48960157939996</v>
      </c>
      <c r="AU921" s="60">
        <v>6002.8083215394008</v>
      </c>
      <c r="AV921" s="60">
        <v>0</v>
      </c>
      <c r="AW921" s="60">
        <v>0</v>
      </c>
      <c r="AX921" s="60">
        <v>0</v>
      </c>
      <c r="AY921" s="60">
        <v>0</v>
      </c>
      <c r="AZ921" s="60">
        <v>0</v>
      </c>
      <c r="BA921" s="60">
        <v>0</v>
      </c>
      <c r="BB921" s="60">
        <v>0</v>
      </c>
      <c r="BC921" s="60">
        <v>1275.6317898880072</v>
      </c>
      <c r="BD921" s="60">
        <v>1034.0568643480171</v>
      </c>
      <c r="BE921" s="60">
        <v>93.499858481485518</v>
      </c>
      <c r="BF921" s="60">
        <v>90.013235742437573</v>
      </c>
      <c r="BG921" s="60">
        <v>254.74837311358215</v>
      </c>
      <c r="BH921" s="60">
        <v>2747.9501215735299</v>
      </c>
      <c r="BI921" s="60">
        <v>0</v>
      </c>
      <c r="BJ921" s="60">
        <v>0</v>
      </c>
      <c r="BK921" s="60">
        <v>0</v>
      </c>
      <c r="BL921" s="60">
        <v>0</v>
      </c>
      <c r="BM921" s="60">
        <v>0</v>
      </c>
      <c r="BN921" s="60">
        <v>0</v>
      </c>
      <c r="BO921" s="60">
        <v>0</v>
      </c>
      <c r="BP921" s="60">
        <v>14789.728526444418</v>
      </c>
      <c r="BQ921" s="60">
        <v>11988.898697763092</v>
      </c>
      <c r="BR921" s="60">
        <v>1084.041284612033</v>
      </c>
      <c r="BS921" s="60">
        <v>1043.6172341976305</v>
      </c>
      <c r="BT921" s="60">
        <v>2953.5633604459254</v>
      </c>
      <c r="BU921" s="60">
        <v>31859.849103463101</v>
      </c>
      <c r="BV921" s="60">
        <v>0</v>
      </c>
      <c r="BW921" s="60">
        <v>0</v>
      </c>
      <c r="BX921" s="60">
        <v>0</v>
      </c>
      <c r="BY921" s="60">
        <v>0</v>
      </c>
      <c r="BZ921" s="60">
        <v>0</v>
      </c>
      <c r="CA921" s="60">
        <v>0</v>
      </c>
      <c r="CB921" s="60">
        <v>0</v>
      </c>
      <c r="CC921" s="60">
        <v>725.93568941569595</v>
      </c>
      <c r="CD921" s="60">
        <v>588.4603916788667</v>
      </c>
      <c r="CE921" s="60">
        <v>53.2088371935182</v>
      </c>
      <c r="CF921" s="60">
        <v>51.224672247279734</v>
      </c>
      <c r="CG921" s="60">
        <v>144.97203772578928</v>
      </c>
      <c r="CH921" s="60">
        <v>1563.80162826115</v>
      </c>
    </row>
    <row r="922" spans="1:86">
      <c r="A922" s="57" t="s">
        <v>86</v>
      </c>
      <c r="B922" s="57" t="s">
        <v>701</v>
      </c>
      <c r="C922" s="58" t="s">
        <v>129</v>
      </c>
      <c r="D922" s="58" t="s">
        <v>109</v>
      </c>
      <c r="E922" s="58"/>
      <c r="F922" s="65"/>
      <c r="G922" s="58" t="s">
        <v>111</v>
      </c>
      <c r="H922" s="63">
        <v>355</v>
      </c>
      <c r="I922" s="60">
        <v>25.11</v>
      </c>
      <c r="J922" s="60">
        <v>86.69</v>
      </c>
      <c r="K922" s="60">
        <v>47.72</v>
      </c>
      <c r="L922" s="60">
        <v>41.72</v>
      </c>
      <c r="M922" s="60">
        <v>62.42</v>
      </c>
      <c r="N922" s="60">
        <v>310.38</v>
      </c>
      <c r="O922" s="60">
        <v>120.48</v>
      </c>
      <c r="P922" s="60">
        <v>345.18</v>
      </c>
      <c r="Q922" s="60">
        <v>365.67</v>
      </c>
      <c r="R922" s="60">
        <v>628.91999999999996</v>
      </c>
      <c r="S922" s="60">
        <v>262.38</v>
      </c>
      <c r="T922" s="60">
        <v>948.86</v>
      </c>
      <c r="U922" s="60">
        <v>3245.53</v>
      </c>
      <c r="V922" s="60">
        <v>1029.5019831744</v>
      </c>
      <c r="W922" s="60">
        <v>1014.9666549561</v>
      </c>
      <c r="X922" s="60">
        <v>3739.3511376135002</v>
      </c>
      <c r="Y922" s="60">
        <v>1014.2016626634</v>
      </c>
      <c r="Z922" s="60">
        <v>926.67389621999996</v>
      </c>
      <c r="AA922" s="60">
        <v>873.32383191810004</v>
      </c>
      <c r="AB922" s="60">
        <v>792.13830966060004</v>
      </c>
      <c r="AC922" s="60">
        <v>595.62788117160005</v>
      </c>
      <c r="AD922" s="60">
        <v>492.59094432000001</v>
      </c>
      <c r="AE922" s="60">
        <v>712.06329744000004</v>
      </c>
      <c r="AF922" s="60">
        <v>764.00163954840002</v>
      </c>
      <c r="AG922" s="60">
        <v>603.53310888750002</v>
      </c>
      <c r="AH922" s="60">
        <v>12557.9743475736</v>
      </c>
      <c r="AI922" s="60">
        <v>296.93012312280001</v>
      </c>
      <c r="AJ922" s="60">
        <v>269.1674854506</v>
      </c>
      <c r="AK922" s="60">
        <v>287.02350797999998</v>
      </c>
      <c r="AL922" s="60">
        <v>243.86988595139999</v>
      </c>
      <c r="AM922" s="60">
        <v>219.6958417251</v>
      </c>
      <c r="AN922" s="60">
        <v>36.791998285200002</v>
      </c>
      <c r="AO922" s="60">
        <v>33.531869253899998</v>
      </c>
      <c r="AP922" s="60">
        <v>32.957560229999999</v>
      </c>
      <c r="AQ922" s="60">
        <v>32.392759259999998</v>
      </c>
      <c r="AR922" s="60">
        <v>33.745245689999997</v>
      </c>
      <c r="AS922" s="60">
        <v>32.50389165</v>
      </c>
      <c r="AT922" s="60">
        <v>30.127589820000001</v>
      </c>
      <c r="AU922" s="60">
        <v>1548.7377584189999</v>
      </c>
      <c r="AV922" s="60">
        <v>0</v>
      </c>
      <c r="AW922" s="60">
        <v>0</v>
      </c>
      <c r="AX922" s="60">
        <v>0</v>
      </c>
      <c r="AY922" s="60">
        <v>0</v>
      </c>
      <c r="AZ922" s="60">
        <v>0</v>
      </c>
      <c r="BA922" s="60">
        <v>0</v>
      </c>
      <c r="BB922" s="60">
        <v>0</v>
      </c>
      <c r="BC922" s="60">
        <v>0</v>
      </c>
      <c r="BD922" s="60">
        <v>0</v>
      </c>
      <c r="BE922" s="60">
        <v>0</v>
      </c>
      <c r="BF922" s="60">
        <v>0</v>
      </c>
      <c r="BG922" s="60">
        <v>0</v>
      </c>
      <c r="BH922" s="60">
        <v>0</v>
      </c>
      <c r="BI922" s="60">
        <v>0</v>
      </c>
      <c r="BJ922" s="60">
        <v>0</v>
      </c>
      <c r="BK922" s="60">
        <v>0</v>
      </c>
      <c r="BL922" s="60">
        <v>0</v>
      </c>
      <c r="BM922" s="60">
        <v>0</v>
      </c>
      <c r="BN922" s="60">
        <v>0</v>
      </c>
      <c r="BO922" s="60">
        <v>0</v>
      </c>
      <c r="BP922" s="60">
        <v>0</v>
      </c>
      <c r="BQ922" s="60">
        <v>0</v>
      </c>
      <c r="BR922" s="60">
        <v>0</v>
      </c>
      <c r="BS922" s="60">
        <v>0</v>
      </c>
      <c r="BT922" s="60">
        <v>0</v>
      </c>
      <c r="BU922" s="60">
        <v>0</v>
      </c>
      <c r="BV922" s="60">
        <v>0</v>
      </c>
      <c r="BW922" s="60">
        <v>0</v>
      </c>
      <c r="BX922" s="60">
        <v>0</v>
      </c>
      <c r="BY922" s="60">
        <v>0</v>
      </c>
      <c r="BZ922" s="60">
        <v>0</v>
      </c>
      <c r="CA922" s="60">
        <v>0</v>
      </c>
      <c r="CB922" s="60">
        <v>0</v>
      </c>
      <c r="CC922" s="60">
        <v>0</v>
      </c>
      <c r="CD922" s="60">
        <v>0</v>
      </c>
      <c r="CE922" s="60">
        <v>0</v>
      </c>
      <c r="CF922" s="60">
        <v>0</v>
      </c>
      <c r="CG922" s="60">
        <v>0</v>
      </c>
      <c r="CH922" s="60">
        <v>0</v>
      </c>
    </row>
    <row r="923" spans="1:86">
      <c r="A923" s="57" t="s">
        <v>86</v>
      </c>
      <c r="B923" s="57" t="s">
        <v>701</v>
      </c>
      <c r="C923" s="58" t="s">
        <v>129</v>
      </c>
      <c r="D923" s="58" t="s">
        <v>109</v>
      </c>
      <c r="E923" s="58"/>
      <c r="F923" s="65"/>
      <c r="G923" s="58" t="s">
        <v>111</v>
      </c>
      <c r="H923" s="63">
        <v>355</v>
      </c>
      <c r="I923" s="60">
        <v>0</v>
      </c>
      <c r="J923" s="60">
        <v>0</v>
      </c>
      <c r="K923" s="60">
        <v>0</v>
      </c>
      <c r="L923" s="60">
        <v>0</v>
      </c>
      <c r="M923" s="60">
        <v>0</v>
      </c>
      <c r="N923" s="60">
        <v>0</v>
      </c>
      <c r="O923" s="60">
        <v>0</v>
      </c>
      <c r="P923" s="60">
        <v>0</v>
      </c>
      <c r="Q923" s="60">
        <v>0</v>
      </c>
      <c r="R923" s="60">
        <v>0</v>
      </c>
      <c r="S923" s="60">
        <v>0</v>
      </c>
      <c r="T923" s="60">
        <v>0</v>
      </c>
      <c r="U923" s="60">
        <v>0</v>
      </c>
      <c r="V923" s="60">
        <v>0</v>
      </c>
      <c r="W923" s="60">
        <v>0</v>
      </c>
      <c r="X923" s="60">
        <v>0</v>
      </c>
      <c r="Y923" s="60">
        <v>0</v>
      </c>
      <c r="Z923" s="60">
        <v>0</v>
      </c>
      <c r="AA923" s="60">
        <v>0</v>
      </c>
      <c r="AB923" s="60">
        <v>0</v>
      </c>
      <c r="AC923" s="60">
        <v>0</v>
      </c>
      <c r="AD923" s="60">
        <v>0</v>
      </c>
      <c r="AE923" s="60">
        <v>0</v>
      </c>
      <c r="AF923" s="60">
        <v>0</v>
      </c>
      <c r="AG923" s="60">
        <v>0</v>
      </c>
      <c r="AH923" s="60">
        <v>0</v>
      </c>
      <c r="AI923" s="60">
        <v>0</v>
      </c>
      <c r="AJ923" s="60">
        <v>0</v>
      </c>
      <c r="AK923" s="60">
        <v>0</v>
      </c>
      <c r="AL923" s="60">
        <v>0</v>
      </c>
      <c r="AM923" s="60">
        <v>0</v>
      </c>
      <c r="AN923" s="60">
        <v>0</v>
      </c>
      <c r="AO923" s="60">
        <v>0</v>
      </c>
      <c r="AP923" s="60">
        <v>0</v>
      </c>
      <c r="AQ923" s="60">
        <v>0</v>
      </c>
      <c r="AR923" s="60">
        <v>0</v>
      </c>
      <c r="AS923" s="60">
        <v>0</v>
      </c>
      <c r="AT923" s="60">
        <v>0</v>
      </c>
      <c r="AU923" s="60">
        <v>0</v>
      </c>
      <c r="AV923" s="60">
        <v>357.12316628616503</v>
      </c>
      <c r="AW923" s="60">
        <v>357.12316628616503</v>
      </c>
      <c r="AX923" s="60">
        <v>357.12316628616503</v>
      </c>
      <c r="AY923" s="60">
        <v>357.12316628616503</v>
      </c>
      <c r="AZ923" s="60">
        <v>357.12316628616503</v>
      </c>
      <c r="BA923" s="60">
        <v>357.12316628616503</v>
      </c>
      <c r="BB923" s="60">
        <v>357.12316628616503</v>
      </c>
      <c r="BC923" s="60">
        <v>357.12316628616503</v>
      </c>
      <c r="BD923" s="60">
        <v>357.12316628616503</v>
      </c>
      <c r="BE923" s="60">
        <v>357.12316628616503</v>
      </c>
      <c r="BF923" s="60">
        <v>357.12316628616503</v>
      </c>
      <c r="BG923" s="60">
        <v>357.12316628616463</v>
      </c>
      <c r="BH923" s="60">
        <v>4285.4779954339801</v>
      </c>
      <c r="BI923" s="60">
        <v>315.96604277990417</v>
      </c>
      <c r="BJ923" s="60">
        <v>315.96604277990417</v>
      </c>
      <c r="BK923" s="60">
        <v>315.96604277990417</v>
      </c>
      <c r="BL923" s="60">
        <v>315.96604277990417</v>
      </c>
      <c r="BM923" s="60">
        <v>315.96604277990417</v>
      </c>
      <c r="BN923" s="60">
        <v>315.96604277990417</v>
      </c>
      <c r="BO923" s="60">
        <v>315.96604277990417</v>
      </c>
      <c r="BP923" s="60">
        <v>315.96604277990417</v>
      </c>
      <c r="BQ923" s="60">
        <v>315.96604277990417</v>
      </c>
      <c r="BR923" s="60">
        <v>315.96604277990417</v>
      </c>
      <c r="BS923" s="60">
        <v>315.96604277990417</v>
      </c>
      <c r="BT923" s="60">
        <v>315.96604277990446</v>
      </c>
      <c r="BU923" s="60">
        <v>3791.5925133588498</v>
      </c>
      <c r="BV923" s="60">
        <v>1671.0129113592584</v>
      </c>
      <c r="BW923" s="60">
        <v>1671.0129113592584</v>
      </c>
      <c r="BX923" s="60">
        <v>1671.0129113592584</v>
      </c>
      <c r="BY923" s="60">
        <v>1671.0129113592584</v>
      </c>
      <c r="BZ923" s="60">
        <v>1671.0129113592584</v>
      </c>
      <c r="CA923" s="60">
        <v>1671.0129113592584</v>
      </c>
      <c r="CB923" s="60">
        <v>1671.0129113592584</v>
      </c>
      <c r="CC923" s="60">
        <v>1671.0129113592584</v>
      </c>
      <c r="CD923" s="60">
        <v>1671.0129113592584</v>
      </c>
      <c r="CE923" s="60">
        <v>1671.0129113592584</v>
      </c>
      <c r="CF923" s="60">
        <v>1671.0129113592584</v>
      </c>
      <c r="CG923" s="60">
        <v>1671.012911359252</v>
      </c>
      <c r="CH923" s="60">
        <v>20052.154936311101</v>
      </c>
    </row>
    <row r="924" spans="1:86">
      <c r="A924" s="57" t="s">
        <v>86</v>
      </c>
      <c r="B924" s="57" t="s">
        <v>701</v>
      </c>
      <c r="C924" s="58" t="s">
        <v>129</v>
      </c>
      <c r="D924" s="58" t="s">
        <v>109</v>
      </c>
      <c r="E924" s="58"/>
      <c r="F924" s="65"/>
      <c r="G924" s="58" t="s">
        <v>111</v>
      </c>
      <c r="H924" s="63">
        <v>355</v>
      </c>
      <c r="I924" s="60">
        <v>47.65</v>
      </c>
      <c r="J924" s="60">
        <v>-1.91</v>
      </c>
      <c r="K924" s="60">
        <v>11.88</v>
      </c>
      <c r="L924" s="60">
        <v>87.64</v>
      </c>
      <c r="M924" s="60">
        <v>10.43</v>
      </c>
      <c r="N924" s="60">
        <v>11.91</v>
      </c>
      <c r="O924" s="60">
        <v>11.64</v>
      </c>
      <c r="P924" s="60">
        <v>49.74</v>
      </c>
      <c r="Q924" s="60">
        <v>31.24</v>
      </c>
      <c r="R924" s="60">
        <v>36.57</v>
      </c>
      <c r="S924" s="60">
        <v>13.41</v>
      </c>
      <c r="T924" s="60">
        <v>14.51</v>
      </c>
      <c r="U924" s="60">
        <v>324.71000000000004</v>
      </c>
      <c r="V924" s="60">
        <v>52.073617446599997</v>
      </c>
      <c r="W924" s="60">
        <v>46.2920495499</v>
      </c>
      <c r="X924" s="60">
        <v>35.307737469899998</v>
      </c>
      <c r="Y924" s="60">
        <v>32.657458443899998</v>
      </c>
      <c r="Z924" s="60">
        <v>38.8427849073</v>
      </c>
      <c r="AA924" s="60">
        <v>69.395383558500001</v>
      </c>
      <c r="AB924" s="60">
        <v>83.599403233800004</v>
      </c>
      <c r="AC924" s="60">
        <v>85.866957399599997</v>
      </c>
      <c r="AD924" s="60">
        <v>82.128319700399999</v>
      </c>
      <c r="AE924" s="60">
        <v>84.607955244600006</v>
      </c>
      <c r="AF924" s="60">
        <v>81.172704135000004</v>
      </c>
      <c r="AG924" s="60">
        <v>154.19440840319999</v>
      </c>
      <c r="AH924" s="60">
        <v>846.1387794927</v>
      </c>
      <c r="AI924" s="60">
        <v>524.34639749339999</v>
      </c>
      <c r="AJ924" s="60">
        <v>6684.0135045240004</v>
      </c>
      <c r="AK924" s="60">
        <v>1064.6903309249999</v>
      </c>
      <c r="AL924" s="60">
        <v>859.37750822700002</v>
      </c>
      <c r="AM924" s="60">
        <v>988.92303167010004</v>
      </c>
      <c r="AN924" s="60">
        <v>1001.5892082924</v>
      </c>
      <c r="AO924" s="60">
        <v>1070.7782158905</v>
      </c>
      <c r="AP924" s="60">
        <v>965.24682595620004</v>
      </c>
      <c r="AQ924" s="60">
        <v>850.35091226969996</v>
      </c>
      <c r="AR924" s="60">
        <v>885.92375970269995</v>
      </c>
      <c r="AS924" s="60">
        <v>857.75228742599995</v>
      </c>
      <c r="AT924" s="60">
        <v>1599.3311003985</v>
      </c>
      <c r="AU924" s="60">
        <v>17352.323082775496</v>
      </c>
      <c r="AV924" s="60">
        <v>88.435068415796962</v>
      </c>
      <c r="AW924" s="60">
        <v>1127.310484806241</v>
      </c>
      <c r="AX924" s="60">
        <v>179.56824478454632</v>
      </c>
      <c r="AY924" s="60">
        <v>144.94065201622456</v>
      </c>
      <c r="AZ924" s="60">
        <v>166.78950476588989</v>
      </c>
      <c r="BA924" s="60">
        <v>168.9257532487905</v>
      </c>
      <c r="BB924" s="60">
        <v>180.59501358853771</v>
      </c>
      <c r="BC924" s="60">
        <v>162.79632986825635</v>
      </c>
      <c r="BD924" s="60">
        <v>143.41824691367853</v>
      </c>
      <c r="BE924" s="60">
        <v>149.41788229120903</v>
      </c>
      <c r="BF924" s="60">
        <v>144.6665459798061</v>
      </c>
      <c r="BG924" s="60">
        <v>269.73954199839363</v>
      </c>
      <c r="BH924" s="60">
        <v>2926.6032686773701</v>
      </c>
      <c r="BI924" s="60">
        <v>0</v>
      </c>
      <c r="BJ924" s="60">
        <v>0</v>
      </c>
      <c r="BK924" s="60">
        <v>0</v>
      </c>
      <c r="BL924" s="60">
        <v>0</v>
      </c>
      <c r="BM924" s="60">
        <v>0</v>
      </c>
      <c r="BN924" s="60">
        <v>0</v>
      </c>
      <c r="BO924" s="60">
        <v>0</v>
      </c>
      <c r="BP924" s="60">
        <v>0</v>
      </c>
      <c r="BQ924" s="60">
        <v>0</v>
      </c>
      <c r="BR924" s="60">
        <v>0</v>
      </c>
      <c r="BS924" s="60">
        <v>0</v>
      </c>
      <c r="BT924" s="60">
        <v>0</v>
      </c>
      <c r="BU924" s="60">
        <v>0</v>
      </c>
      <c r="BV924" s="60">
        <v>0</v>
      </c>
      <c r="BW924" s="60">
        <v>0</v>
      </c>
      <c r="BX924" s="60">
        <v>0</v>
      </c>
      <c r="BY924" s="60">
        <v>0</v>
      </c>
      <c r="BZ924" s="60">
        <v>0</v>
      </c>
      <c r="CA924" s="60">
        <v>0</v>
      </c>
      <c r="CB924" s="60">
        <v>0</v>
      </c>
      <c r="CC924" s="60">
        <v>0</v>
      </c>
      <c r="CD924" s="60">
        <v>0</v>
      </c>
      <c r="CE924" s="60">
        <v>0</v>
      </c>
      <c r="CF924" s="60">
        <v>0</v>
      </c>
      <c r="CG924" s="60">
        <v>0</v>
      </c>
      <c r="CH924" s="60">
        <v>0</v>
      </c>
    </row>
    <row r="925" spans="1:86">
      <c r="A925" s="57" t="s">
        <v>86</v>
      </c>
      <c r="B925" s="57" t="s">
        <v>701</v>
      </c>
      <c r="C925" s="58" t="s">
        <v>129</v>
      </c>
      <c r="D925" s="58" t="s">
        <v>109</v>
      </c>
      <c r="E925" s="58"/>
      <c r="F925" s="65"/>
      <c r="G925" s="58" t="s">
        <v>111</v>
      </c>
      <c r="H925" s="63">
        <v>355</v>
      </c>
      <c r="I925" s="60">
        <v>0</v>
      </c>
      <c r="J925" s="60">
        <v>0</v>
      </c>
      <c r="K925" s="60">
        <v>0</v>
      </c>
      <c r="L925" s="60">
        <v>0</v>
      </c>
      <c r="M925" s="60">
        <v>0</v>
      </c>
      <c r="N925" s="60">
        <v>0</v>
      </c>
      <c r="O925" s="60">
        <v>0</v>
      </c>
      <c r="P925" s="60">
        <v>0</v>
      </c>
      <c r="Q925" s="60">
        <v>0</v>
      </c>
      <c r="R925" s="60">
        <v>0</v>
      </c>
      <c r="S925" s="60">
        <v>0</v>
      </c>
      <c r="T925" s="60">
        <v>0</v>
      </c>
      <c r="U925" s="60">
        <v>0</v>
      </c>
      <c r="V925" s="60">
        <v>4.6873161899999998</v>
      </c>
      <c r="W925" s="60">
        <v>0.53278716000000004</v>
      </c>
      <c r="X925" s="60">
        <v>0.90126264</v>
      </c>
      <c r="Y925" s="60">
        <v>1.14950076</v>
      </c>
      <c r="Z925" s="60">
        <v>1.39797042</v>
      </c>
      <c r="AA925" s="60">
        <v>0.25077824999999998</v>
      </c>
      <c r="AB925" s="60">
        <v>0.88000862999999996</v>
      </c>
      <c r="AC925" s="60">
        <v>0.83156229000000004</v>
      </c>
      <c r="AD925" s="60">
        <v>-0.96890637000000002</v>
      </c>
      <c r="AE925" s="60">
        <v>-1.4509590299999999</v>
      </c>
      <c r="AF925" s="60">
        <v>-1.7768243399999999</v>
      </c>
      <c r="AG925" s="60">
        <v>-1.8876639</v>
      </c>
      <c r="AH925" s="60">
        <v>4.5468327000000004</v>
      </c>
      <c r="AI925" s="60">
        <v>-60.261894300000002</v>
      </c>
      <c r="AJ925" s="60">
        <v>-60.759330749999997</v>
      </c>
      <c r="AK925" s="60">
        <v>-60.102410910000003</v>
      </c>
      <c r="AL925" s="60">
        <v>-59.51974731</v>
      </c>
      <c r="AM925" s="60">
        <v>-59.436855989999998</v>
      </c>
      <c r="AN925" s="60">
        <v>-58.13280228</v>
      </c>
      <c r="AO925" s="60">
        <v>-58.132693320000001</v>
      </c>
      <c r="AP925" s="60">
        <v>-37.084086540000001</v>
      </c>
      <c r="AQ925" s="60">
        <v>429.337131</v>
      </c>
      <c r="AR925" s="60">
        <v>20.693070299999999</v>
      </c>
      <c r="AS925" s="60">
        <v>10.327201560000001</v>
      </c>
      <c r="AT925" s="60">
        <v>17.90833872</v>
      </c>
      <c r="AU925" s="60">
        <v>24.835920180000016</v>
      </c>
      <c r="AV925" s="60">
        <v>-1.6523811417060001E-3</v>
      </c>
      <c r="AW925" s="60">
        <v>-1.6660208491650001E-3</v>
      </c>
      <c r="AX925" s="60">
        <v>-1.6480081071521999E-3</v>
      </c>
      <c r="AY925" s="60">
        <v>-1.6320314712402E-3</v>
      </c>
      <c r="AZ925" s="60">
        <v>-1.6297585912458E-3</v>
      </c>
      <c r="BA925" s="60">
        <v>-1.5940014385176001E-3</v>
      </c>
      <c r="BB925" s="60">
        <v>-1.5939984508344001E-3</v>
      </c>
      <c r="BC925" s="60">
        <v>-1.0168456529268E-3</v>
      </c>
      <c r="BD925" s="60">
        <v>1.1772424132019999E-2</v>
      </c>
      <c r="BE925" s="60">
        <v>5.6740398762600004E-4</v>
      </c>
      <c r="BF925" s="60">
        <v>2.8317186677519998E-4</v>
      </c>
      <c r="BG925" s="60">
        <v>4.9104571636680232E-4</v>
      </c>
      <c r="BH925" s="60">
        <v>6.8099999999999996E-4</v>
      </c>
      <c r="BI925" s="60">
        <v>0</v>
      </c>
      <c r="BJ925" s="60">
        <v>0</v>
      </c>
      <c r="BK925" s="60">
        <v>0</v>
      </c>
      <c r="BL925" s="60">
        <v>0</v>
      </c>
      <c r="BM925" s="60">
        <v>0</v>
      </c>
      <c r="BN925" s="60">
        <v>0</v>
      </c>
      <c r="BO925" s="60">
        <v>0</v>
      </c>
      <c r="BP925" s="60">
        <v>0</v>
      </c>
      <c r="BQ925" s="60">
        <v>0</v>
      </c>
      <c r="BR925" s="60">
        <v>0</v>
      </c>
      <c r="BS925" s="60">
        <v>0</v>
      </c>
      <c r="BT925" s="60">
        <v>0</v>
      </c>
      <c r="BU925" s="60">
        <v>0</v>
      </c>
      <c r="BV925" s="60">
        <v>0</v>
      </c>
      <c r="BW925" s="60">
        <v>0</v>
      </c>
      <c r="BX925" s="60">
        <v>0</v>
      </c>
      <c r="BY925" s="60">
        <v>0</v>
      </c>
      <c r="BZ925" s="60">
        <v>0</v>
      </c>
      <c r="CA925" s="60">
        <v>0</v>
      </c>
      <c r="CB925" s="60">
        <v>0</v>
      </c>
      <c r="CC925" s="60">
        <v>0</v>
      </c>
      <c r="CD925" s="60">
        <v>0</v>
      </c>
      <c r="CE925" s="60">
        <v>0</v>
      </c>
      <c r="CF925" s="60">
        <v>0</v>
      </c>
      <c r="CG925" s="60">
        <v>0</v>
      </c>
      <c r="CH925" s="60">
        <v>0</v>
      </c>
    </row>
    <row r="926" spans="1:86">
      <c r="A926" s="57" t="s">
        <v>86</v>
      </c>
      <c r="B926" s="57" t="s">
        <v>701</v>
      </c>
      <c r="C926" s="58" t="s">
        <v>129</v>
      </c>
      <c r="D926" s="58" t="s">
        <v>109</v>
      </c>
      <c r="E926" s="58"/>
      <c r="F926" s="65"/>
      <c r="G926" s="58" t="s">
        <v>111</v>
      </c>
      <c r="H926" s="63">
        <v>355</v>
      </c>
      <c r="I926" s="60">
        <v>0</v>
      </c>
      <c r="J926" s="60">
        <v>0</v>
      </c>
      <c r="K926" s="60">
        <v>0</v>
      </c>
      <c r="L926" s="60">
        <v>0</v>
      </c>
      <c r="M926" s="60">
        <v>0</v>
      </c>
      <c r="N926" s="60">
        <v>0</v>
      </c>
      <c r="O926" s="60">
        <v>0</v>
      </c>
      <c r="P926" s="60">
        <v>0</v>
      </c>
      <c r="Q926" s="60">
        <v>0</v>
      </c>
      <c r="R926" s="60">
        <v>0</v>
      </c>
      <c r="S926" s="60">
        <v>0</v>
      </c>
      <c r="T926" s="60">
        <v>0</v>
      </c>
      <c r="U926" s="60">
        <v>0</v>
      </c>
      <c r="V926" s="60">
        <v>0</v>
      </c>
      <c r="W926" s="60">
        <v>0</v>
      </c>
      <c r="X926" s="60">
        <v>0</v>
      </c>
      <c r="Y926" s="60">
        <v>0</v>
      </c>
      <c r="Z926" s="60">
        <v>0</v>
      </c>
      <c r="AA926" s="60">
        <v>0</v>
      </c>
      <c r="AB926" s="60">
        <v>0</v>
      </c>
      <c r="AC926" s="60">
        <v>0</v>
      </c>
      <c r="AD926" s="60">
        <v>0</v>
      </c>
      <c r="AE926" s="60">
        <v>0</v>
      </c>
      <c r="AF926" s="60">
        <v>0</v>
      </c>
      <c r="AG926" s="60">
        <v>0</v>
      </c>
      <c r="AH926" s="60">
        <v>0</v>
      </c>
      <c r="AI926" s="60">
        <v>0</v>
      </c>
      <c r="AJ926" s="60">
        <v>0</v>
      </c>
      <c r="AK926" s="60">
        <v>0</v>
      </c>
      <c r="AL926" s="60">
        <v>0</v>
      </c>
      <c r="AM926" s="60">
        <v>0</v>
      </c>
      <c r="AN926" s="60">
        <v>0</v>
      </c>
      <c r="AO926" s="60">
        <v>0</v>
      </c>
      <c r="AP926" s="60">
        <v>288.17485084499998</v>
      </c>
      <c r="AQ926" s="60">
        <v>180.0705951045</v>
      </c>
      <c r="AR926" s="60">
        <v>52.726137345600002</v>
      </c>
      <c r="AS926" s="60">
        <v>43.607225505000002</v>
      </c>
      <c r="AT926" s="60">
        <v>46.147135882500002</v>
      </c>
      <c r="AU926" s="60">
        <v>610.72594468260002</v>
      </c>
      <c r="AV926" s="60">
        <v>0</v>
      </c>
      <c r="AW926" s="60">
        <v>0</v>
      </c>
      <c r="AX926" s="60">
        <v>0</v>
      </c>
      <c r="AY926" s="60">
        <v>0</v>
      </c>
      <c r="AZ926" s="60">
        <v>0</v>
      </c>
      <c r="BA926" s="60">
        <v>0</v>
      </c>
      <c r="BB926" s="60">
        <v>0</v>
      </c>
      <c r="BC926" s="60">
        <v>785.83997286033855</v>
      </c>
      <c r="BD926" s="60">
        <v>491.04448620319471</v>
      </c>
      <c r="BE926" s="60">
        <v>143.78182627387903</v>
      </c>
      <c r="BF926" s="60">
        <v>118.91496016005811</v>
      </c>
      <c r="BG926" s="60">
        <v>125.84118243425951</v>
      </c>
      <c r="BH926" s="60">
        <v>1665.42242793173</v>
      </c>
      <c r="BI926" s="60">
        <v>0</v>
      </c>
      <c r="BJ926" s="60">
        <v>0</v>
      </c>
      <c r="BK926" s="60">
        <v>0</v>
      </c>
      <c r="BL926" s="60">
        <v>0</v>
      </c>
      <c r="BM926" s="60">
        <v>0</v>
      </c>
      <c r="BN926" s="60">
        <v>0</v>
      </c>
      <c r="BO926" s="60">
        <v>0</v>
      </c>
      <c r="BP926" s="60">
        <v>287.18374404835708</v>
      </c>
      <c r="BQ926" s="60">
        <v>179.45128640993389</v>
      </c>
      <c r="BR926" s="60">
        <v>52.544798714103457</v>
      </c>
      <c r="BS926" s="60">
        <v>43.4572491366458</v>
      </c>
      <c r="BT926" s="60">
        <v>45.988424236310721</v>
      </c>
      <c r="BU926" s="60">
        <v>608.62550254535097</v>
      </c>
      <c r="BV926" s="60">
        <v>0</v>
      </c>
      <c r="BW926" s="60">
        <v>0</v>
      </c>
      <c r="BX926" s="60">
        <v>0</v>
      </c>
      <c r="BY926" s="60">
        <v>0</v>
      </c>
      <c r="BZ926" s="60">
        <v>0</v>
      </c>
      <c r="CA926" s="60">
        <v>0</v>
      </c>
      <c r="CB926" s="60">
        <v>0</v>
      </c>
      <c r="CC926" s="60">
        <v>10331.082500883304</v>
      </c>
      <c r="CD926" s="60">
        <v>6455.5396439099786</v>
      </c>
      <c r="CE926" s="60">
        <v>1890.2346033078513</v>
      </c>
      <c r="CF926" s="60">
        <v>1563.3211677069362</v>
      </c>
      <c r="CG926" s="60">
        <v>1654.3770789201299</v>
      </c>
      <c r="CH926" s="60">
        <v>21894.554994728202</v>
      </c>
    </row>
    <row r="927" spans="1:86">
      <c r="A927" s="57" t="s">
        <v>86</v>
      </c>
      <c r="B927" s="57" t="s">
        <v>701</v>
      </c>
      <c r="C927" s="58" t="s">
        <v>129</v>
      </c>
      <c r="D927" s="58" t="s">
        <v>109</v>
      </c>
      <c r="E927" s="58"/>
      <c r="F927" s="65"/>
      <c r="G927" s="58" t="s">
        <v>111</v>
      </c>
      <c r="H927" s="63">
        <v>355</v>
      </c>
      <c r="I927" s="60">
        <v>0</v>
      </c>
      <c r="J927" s="60">
        <v>0</v>
      </c>
      <c r="K927" s="60">
        <v>0</v>
      </c>
      <c r="L927" s="60">
        <v>0</v>
      </c>
      <c r="M927" s="60">
        <v>0</v>
      </c>
      <c r="N927" s="60">
        <v>0</v>
      </c>
      <c r="O927" s="60">
        <v>0</v>
      </c>
      <c r="P927" s="60">
        <v>0</v>
      </c>
      <c r="Q927" s="60">
        <v>0</v>
      </c>
      <c r="R927" s="60">
        <v>0</v>
      </c>
      <c r="S927" s="60">
        <v>0</v>
      </c>
      <c r="T927" s="60">
        <v>0</v>
      </c>
      <c r="U927" s="60">
        <v>0</v>
      </c>
      <c r="V927" s="60">
        <v>0</v>
      </c>
      <c r="W927" s="60">
        <v>0</v>
      </c>
      <c r="X927" s="60">
        <v>0</v>
      </c>
      <c r="Y927" s="60">
        <v>0</v>
      </c>
      <c r="Z927" s="60">
        <v>0</v>
      </c>
      <c r="AA927" s="60">
        <v>0</v>
      </c>
      <c r="AB927" s="60">
        <v>0</v>
      </c>
      <c r="AC927" s="60">
        <v>0</v>
      </c>
      <c r="AD927" s="60">
        <v>0</v>
      </c>
      <c r="AE927" s="60">
        <v>0</v>
      </c>
      <c r="AF927" s="60">
        <v>0</v>
      </c>
      <c r="AG927" s="60">
        <v>0</v>
      </c>
      <c r="AH927" s="60">
        <v>0</v>
      </c>
      <c r="AI927" s="60">
        <v>0</v>
      </c>
      <c r="AJ927" s="60">
        <v>0</v>
      </c>
      <c r="AK927" s="60">
        <v>0</v>
      </c>
      <c r="AL927" s="60">
        <v>0</v>
      </c>
      <c r="AM927" s="60">
        <v>0</v>
      </c>
      <c r="AN927" s="60">
        <v>0</v>
      </c>
      <c r="AO927" s="60">
        <v>0</v>
      </c>
      <c r="AP927" s="60">
        <v>0</v>
      </c>
      <c r="AQ927" s="60">
        <v>0</v>
      </c>
      <c r="AR927" s="60">
        <v>0</v>
      </c>
      <c r="AS927" s="60">
        <v>0</v>
      </c>
      <c r="AT927" s="60">
        <v>0</v>
      </c>
      <c r="AU927" s="60">
        <v>0</v>
      </c>
      <c r="AV927" s="60">
        <v>0</v>
      </c>
      <c r="AW927" s="60">
        <v>0</v>
      </c>
      <c r="AX927" s="60">
        <v>0</v>
      </c>
      <c r="AY927" s="60">
        <v>0</v>
      </c>
      <c r="AZ927" s="60">
        <v>0</v>
      </c>
      <c r="BA927" s="60">
        <v>0</v>
      </c>
      <c r="BB927" s="60">
        <v>0</v>
      </c>
      <c r="BC927" s="60">
        <v>0</v>
      </c>
      <c r="BD927" s="60">
        <v>0</v>
      </c>
      <c r="BE927" s="60">
        <v>0</v>
      </c>
      <c r="BF927" s="60">
        <v>0</v>
      </c>
      <c r="BG927" s="60">
        <v>0</v>
      </c>
      <c r="BH927" s="60">
        <v>0</v>
      </c>
      <c r="BI927" s="60">
        <v>0</v>
      </c>
      <c r="BJ927" s="60">
        <v>0</v>
      </c>
      <c r="BK927" s="60">
        <v>0</v>
      </c>
      <c r="BL927" s="60">
        <v>0</v>
      </c>
      <c r="BM927" s="60">
        <v>0</v>
      </c>
      <c r="BN927" s="60">
        <v>0</v>
      </c>
      <c r="BO927" s="60">
        <v>0</v>
      </c>
      <c r="BP927" s="60">
        <v>0</v>
      </c>
      <c r="BQ927" s="60">
        <v>0</v>
      </c>
      <c r="BR927" s="60">
        <v>0</v>
      </c>
      <c r="BS927" s="60">
        <v>0</v>
      </c>
      <c r="BT927" s="60">
        <v>0</v>
      </c>
      <c r="BU927" s="60">
        <v>0</v>
      </c>
      <c r="BV927" s="60">
        <v>117.56559861195582</v>
      </c>
      <c r="BW927" s="60">
        <v>117.56559861195582</v>
      </c>
      <c r="BX927" s="60">
        <v>117.56559861195582</v>
      </c>
      <c r="BY927" s="60">
        <v>117.56559861195582</v>
      </c>
      <c r="BZ927" s="60">
        <v>117.56559861195582</v>
      </c>
      <c r="CA927" s="60">
        <v>117.56559861195582</v>
      </c>
      <c r="CB927" s="60">
        <v>117.56559861195582</v>
      </c>
      <c r="CC927" s="60">
        <v>117.56559861195582</v>
      </c>
      <c r="CD927" s="60">
        <v>117.56559861195582</v>
      </c>
      <c r="CE927" s="60">
        <v>117.56559861195582</v>
      </c>
      <c r="CF927" s="60">
        <v>117.56559861195582</v>
      </c>
      <c r="CG927" s="60">
        <v>117.56559861195569</v>
      </c>
      <c r="CH927" s="60">
        <v>1410.7871833434699</v>
      </c>
    </row>
    <row r="928" spans="1:86">
      <c r="A928" s="57" t="s">
        <v>86</v>
      </c>
      <c r="B928" s="57" t="s">
        <v>701</v>
      </c>
      <c r="C928" s="58" t="s">
        <v>129</v>
      </c>
      <c r="D928" s="58" t="s">
        <v>109</v>
      </c>
      <c r="E928" s="58"/>
      <c r="F928" s="65"/>
      <c r="G928" s="58" t="s">
        <v>111</v>
      </c>
      <c r="H928" s="63">
        <v>355</v>
      </c>
      <c r="I928" s="60">
        <v>0</v>
      </c>
      <c r="J928" s="60">
        <v>0</v>
      </c>
      <c r="K928" s="60">
        <v>0</v>
      </c>
      <c r="L928" s="60">
        <v>0</v>
      </c>
      <c r="M928" s="60">
        <v>0</v>
      </c>
      <c r="N928" s="60">
        <v>0</v>
      </c>
      <c r="O928" s="60">
        <v>0</v>
      </c>
      <c r="P928" s="60">
        <v>0</v>
      </c>
      <c r="Q928" s="60">
        <v>0</v>
      </c>
      <c r="R928" s="60">
        <v>0</v>
      </c>
      <c r="S928" s="60">
        <v>0</v>
      </c>
      <c r="T928" s="60">
        <v>0</v>
      </c>
      <c r="U928" s="60">
        <v>0</v>
      </c>
      <c r="V928" s="60">
        <v>0</v>
      </c>
      <c r="W928" s="60">
        <v>0</v>
      </c>
      <c r="X928" s="60">
        <v>0</v>
      </c>
      <c r="Y928" s="60">
        <v>0</v>
      </c>
      <c r="Z928" s="60">
        <v>0</v>
      </c>
      <c r="AA928" s="60">
        <v>0</v>
      </c>
      <c r="AB928" s="60">
        <v>0</v>
      </c>
      <c r="AC928" s="60">
        <v>0</v>
      </c>
      <c r="AD928" s="60">
        <v>0</v>
      </c>
      <c r="AE928" s="60">
        <v>0</v>
      </c>
      <c r="AF928" s="60">
        <v>0</v>
      </c>
      <c r="AG928" s="60">
        <v>0</v>
      </c>
      <c r="AH928" s="60">
        <v>0</v>
      </c>
      <c r="AI928" s="60">
        <v>0</v>
      </c>
      <c r="AJ928" s="60">
        <v>0</v>
      </c>
      <c r="AK928" s="60">
        <v>0</v>
      </c>
      <c r="AL928" s="60">
        <v>0</v>
      </c>
      <c r="AM928" s="60">
        <v>0</v>
      </c>
      <c r="AN928" s="60">
        <v>0</v>
      </c>
      <c r="AO928" s="60">
        <v>0</v>
      </c>
      <c r="AP928" s="60">
        <v>0</v>
      </c>
      <c r="AQ928" s="60">
        <v>0</v>
      </c>
      <c r="AR928" s="60">
        <v>0</v>
      </c>
      <c r="AS928" s="60">
        <v>0</v>
      </c>
      <c r="AT928" s="60">
        <v>0</v>
      </c>
      <c r="AU928" s="60">
        <v>0</v>
      </c>
      <c r="AV928" s="60">
        <v>75.441845908591915</v>
      </c>
      <c r="AW928" s="60">
        <v>75.441845908591915</v>
      </c>
      <c r="AX928" s="60">
        <v>75.441845908591915</v>
      </c>
      <c r="AY928" s="60">
        <v>75.441845908591915</v>
      </c>
      <c r="AZ928" s="60">
        <v>75.441845908591915</v>
      </c>
      <c r="BA928" s="60">
        <v>75.441845908591915</v>
      </c>
      <c r="BB928" s="60">
        <v>75.441845908591915</v>
      </c>
      <c r="BC928" s="60">
        <v>75.441845908591915</v>
      </c>
      <c r="BD928" s="60">
        <v>75.441845908591915</v>
      </c>
      <c r="BE928" s="60">
        <v>75.441845908591915</v>
      </c>
      <c r="BF928" s="60">
        <v>75.441845908591915</v>
      </c>
      <c r="BG928" s="60">
        <v>75.441845908592086</v>
      </c>
      <c r="BH928" s="60">
        <v>905.30215090310298</v>
      </c>
      <c r="BI928" s="60">
        <v>270.60599991158165</v>
      </c>
      <c r="BJ928" s="60">
        <v>270.60599991158165</v>
      </c>
      <c r="BK928" s="60">
        <v>270.60599991158165</v>
      </c>
      <c r="BL928" s="60">
        <v>270.60599991158165</v>
      </c>
      <c r="BM928" s="60">
        <v>270.60599991158165</v>
      </c>
      <c r="BN928" s="60">
        <v>270.60599991158165</v>
      </c>
      <c r="BO928" s="60">
        <v>270.60599991158165</v>
      </c>
      <c r="BP928" s="60">
        <v>270.60599991158165</v>
      </c>
      <c r="BQ928" s="60">
        <v>270.60599991158165</v>
      </c>
      <c r="BR928" s="60">
        <v>270.60599991158165</v>
      </c>
      <c r="BS928" s="60">
        <v>270.60599991158165</v>
      </c>
      <c r="BT928" s="60">
        <v>270.60599991158233</v>
      </c>
      <c r="BU928" s="60">
        <v>3247.2719989389798</v>
      </c>
      <c r="BV928" s="60">
        <v>746.18407979929589</v>
      </c>
      <c r="BW928" s="60">
        <v>746.18407979929589</v>
      </c>
      <c r="BX928" s="60">
        <v>746.18407979929589</v>
      </c>
      <c r="BY928" s="60">
        <v>746.18407979929589</v>
      </c>
      <c r="BZ928" s="60">
        <v>746.18407979929589</v>
      </c>
      <c r="CA928" s="60">
        <v>746.18407979929589</v>
      </c>
      <c r="CB928" s="60">
        <v>746.18407979929589</v>
      </c>
      <c r="CC928" s="60">
        <v>746.18407979929589</v>
      </c>
      <c r="CD928" s="60">
        <v>746.18407979929589</v>
      </c>
      <c r="CE928" s="60">
        <v>746.18407979929589</v>
      </c>
      <c r="CF928" s="60">
        <v>746.18407979929589</v>
      </c>
      <c r="CG928" s="60">
        <v>746.18407979929725</v>
      </c>
      <c r="CH928" s="60">
        <v>8954.2089575915506</v>
      </c>
    </row>
    <row r="929" spans="1:86">
      <c r="A929" s="57" t="s">
        <v>86</v>
      </c>
      <c r="B929" s="57" t="s">
        <v>701</v>
      </c>
      <c r="C929" s="58" t="s">
        <v>129</v>
      </c>
      <c r="D929" s="58" t="s">
        <v>109</v>
      </c>
      <c r="E929" s="58"/>
      <c r="F929" s="65"/>
      <c r="G929" s="58" t="s">
        <v>111</v>
      </c>
      <c r="H929" s="63">
        <v>355</v>
      </c>
      <c r="I929" s="60">
        <v>0</v>
      </c>
      <c r="J929" s="60">
        <v>0</v>
      </c>
      <c r="K929" s="60">
        <v>0</v>
      </c>
      <c r="L929" s="60">
        <v>0</v>
      </c>
      <c r="M929" s="60">
        <v>0</v>
      </c>
      <c r="N929" s="60">
        <v>0</v>
      </c>
      <c r="O929" s="60">
        <v>0</v>
      </c>
      <c r="P929" s="60">
        <v>0</v>
      </c>
      <c r="Q929" s="60">
        <v>0</v>
      </c>
      <c r="R929" s="60">
        <v>0</v>
      </c>
      <c r="S929" s="60">
        <v>0</v>
      </c>
      <c r="T929" s="60">
        <v>0</v>
      </c>
      <c r="U929" s="60">
        <v>0</v>
      </c>
      <c r="V929" s="60">
        <v>0</v>
      </c>
      <c r="W929" s="60">
        <v>0</v>
      </c>
      <c r="X929" s="60">
        <v>0</v>
      </c>
      <c r="Y929" s="60">
        <v>0</v>
      </c>
      <c r="Z929" s="60">
        <v>0</v>
      </c>
      <c r="AA929" s="60">
        <v>0</v>
      </c>
      <c r="AB929" s="60">
        <v>0</v>
      </c>
      <c r="AC929" s="60">
        <v>0</v>
      </c>
      <c r="AD929" s="60">
        <v>0</v>
      </c>
      <c r="AE929" s="60">
        <v>0</v>
      </c>
      <c r="AF929" s="60">
        <v>0</v>
      </c>
      <c r="AG929" s="60">
        <v>0</v>
      </c>
      <c r="AH929" s="60">
        <v>0</v>
      </c>
      <c r="AI929" s="60">
        <v>0</v>
      </c>
      <c r="AJ929" s="60">
        <v>0</v>
      </c>
      <c r="AK929" s="60">
        <v>0</v>
      </c>
      <c r="AL929" s="60">
        <v>0</v>
      </c>
      <c r="AM929" s="60">
        <v>0</v>
      </c>
      <c r="AN929" s="60">
        <v>0</v>
      </c>
      <c r="AO929" s="60">
        <v>0</v>
      </c>
      <c r="AP929" s="60">
        <v>0</v>
      </c>
      <c r="AQ929" s="60">
        <v>0</v>
      </c>
      <c r="AR929" s="60">
        <v>0</v>
      </c>
      <c r="AS929" s="60">
        <v>0</v>
      </c>
      <c r="AT929" s="60">
        <v>0</v>
      </c>
      <c r="AU929" s="60">
        <v>0</v>
      </c>
      <c r="AV929" s="60">
        <v>0</v>
      </c>
      <c r="AW929" s="60">
        <v>0</v>
      </c>
      <c r="AX929" s="60">
        <v>0</v>
      </c>
      <c r="AY929" s="60">
        <v>0</v>
      </c>
      <c r="AZ929" s="60">
        <v>0</v>
      </c>
      <c r="BA929" s="60">
        <v>0</v>
      </c>
      <c r="BB929" s="60">
        <v>0</v>
      </c>
      <c r="BC929" s="60">
        <v>0</v>
      </c>
      <c r="BD929" s="60">
        <v>0</v>
      </c>
      <c r="BE929" s="60">
        <v>0</v>
      </c>
      <c r="BF929" s="60">
        <v>0</v>
      </c>
      <c r="BG929" s="60">
        <v>0</v>
      </c>
      <c r="BH929" s="60">
        <v>0</v>
      </c>
      <c r="BI929" s="60">
        <v>206.3296106767975</v>
      </c>
      <c r="BJ929" s="60">
        <v>206.3296106767975</v>
      </c>
      <c r="BK929" s="60">
        <v>206.3296106767975</v>
      </c>
      <c r="BL929" s="60">
        <v>206.3296106767975</v>
      </c>
      <c r="BM929" s="60">
        <v>206.3296106767975</v>
      </c>
      <c r="BN929" s="60">
        <v>206.3296106767975</v>
      </c>
      <c r="BO929" s="60">
        <v>206.3296106767975</v>
      </c>
      <c r="BP929" s="60">
        <v>206.3296106767975</v>
      </c>
      <c r="BQ929" s="60">
        <v>206.3296106767975</v>
      </c>
      <c r="BR929" s="60">
        <v>206.3296106767975</v>
      </c>
      <c r="BS929" s="60">
        <v>206.3296106767975</v>
      </c>
      <c r="BT929" s="60">
        <v>206.32961067679753</v>
      </c>
      <c r="BU929" s="60">
        <v>2475.9553281215699</v>
      </c>
      <c r="BV929" s="60">
        <v>109.06744651933667</v>
      </c>
      <c r="BW929" s="60">
        <v>109.06744651933667</v>
      </c>
      <c r="BX929" s="60">
        <v>109.06744651933667</v>
      </c>
      <c r="BY929" s="60">
        <v>109.06744651933667</v>
      </c>
      <c r="BZ929" s="60">
        <v>109.06744651933667</v>
      </c>
      <c r="CA929" s="60">
        <v>109.06744651933667</v>
      </c>
      <c r="CB929" s="60">
        <v>109.06744651933667</v>
      </c>
      <c r="CC929" s="60">
        <v>109.06744651933667</v>
      </c>
      <c r="CD929" s="60">
        <v>109.06744651933667</v>
      </c>
      <c r="CE929" s="60">
        <v>109.06744651933667</v>
      </c>
      <c r="CF929" s="60">
        <v>109.06744651933667</v>
      </c>
      <c r="CG929" s="60">
        <v>109.06744651933627</v>
      </c>
      <c r="CH929" s="60">
        <v>1308.80935823204</v>
      </c>
    </row>
    <row r="930" spans="1:86">
      <c r="A930" s="57" t="s">
        <v>86</v>
      </c>
      <c r="B930" s="57" t="s">
        <v>701</v>
      </c>
      <c r="C930" s="58" t="s">
        <v>129</v>
      </c>
      <c r="D930" s="58" t="s">
        <v>109</v>
      </c>
      <c r="E930" s="58"/>
      <c r="F930" s="65"/>
      <c r="G930" s="58" t="s">
        <v>111</v>
      </c>
      <c r="H930" s="63">
        <v>355</v>
      </c>
      <c r="I930" s="60">
        <v>0</v>
      </c>
      <c r="J930" s="60">
        <v>0</v>
      </c>
      <c r="K930" s="60">
        <v>0</v>
      </c>
      <c r="L930" s="60">
        <v>0</v>
      </c>
      <c r="M930" s="60">
        <v>0</v>
      </c>
      <c r="N930" s="60">
        <v>0</v>
      </c>
      <c r="O930" s="60">
        <v>0</v>
      </c>
      <c r="P930" s="60">
        <v>0</v>
      </c>
      <c r="Q930" s="60">
        <v>0</v>
      </c>
      <c r="R930" s="60">
        <v>0</v>
      </c>
      <c r="S930" s="60">
        <v>0</v>
      </c>
      <c r="T930" s="60">
        <v>0</v>
      </c>
      <c r="U930" s="60">
        <v>0</v>
      </c>
      <c r="V930" s="60">
        <v>0</v>
      </c>
      <c r="W930" s="60">
        <v>0</v>
      </c>
      <c r="X930" s="60">
        <v>0</v>
      </c>
      <c r="Y930" s="60">
        <v>0</v>
      </c>
      <c r="Z930" s="60">
        <v>0</v>
      </c>
      <c r="AA930" s="60">
        <v>0</v>
      </c>
      <c r="AB930" s="60">
        <v>0</v>
      </c>
      <c r="AC930" s="60">
        <v>0</v>
      </c>
      <c r="AD930" s="60">
        <v>0</v>
      </c>
      <c r="AE930" s="60">
        <v>0</v>
      </c>
      <c r="AF930" s="60">
        <v>0</v>
      </c>
      <c r="AG930" s="60">
        <v>0</v>
      </c>
      <c r="AH930" s="60">
        <v>0</v>
      </c>
      <c r="AI930" s="60">
        <v>0</v>
      </c>
      <c r="AJ930" s="60">
        <v>0</v>
      </c>
      <c r="AK930" s="60">
        <v>0</v>
      </c>
      <c r="AL930" s="60">
        <v>0</v>
      </c>
      <c r="AM930" s="60">
        <v>0</v>
      </c>
      <c r="AN930" s="60">
        <v>0</v>
      </c>
      <c r="AO930" s="60">
        <v>0</v>
      </c>
      <c r="AP930" s="60">
        <v>0</v>
      </c>
      <c r="AQ930" s="60">
        <v>0</v>
      </c>
      <c r="AR930" s="60">
        <v>0</v>
      </c>
      <c r="AS930" s="60">
        <v>0</v>
      </c>
      <c r="AT930" s="60">
        <v>0</v>
      </c>
      <c r="AU930" s="60">
        <v>0</v>
      </c>
      <c r="AV930" s="60">
        <v>0</v>
      </c>
      <c r="AW930" s="60">
        <v>0</v>
      </c>
      <c r="AX930" s="60">
        <v>0</v>
      </c>
      <c r="AY930" s="60">
        <v>0</v>
      </c>
      <c r="AZ930" s="60">
        <v>0</v>
      </c>
      <c r="BA930" s="60">
        <v>0</v>
      </c>
      <c r="BB930" s="60">
        <v>0</v>
      </c>
      <c r="BC930" s="60">
        <v>0</v>
      </c>
      <c r="BD930" s="60">
        <v>0</v>
      </c>
      <c r="BE930" s="60">
        <v>0</v>
      </c>
      <c r="BF930" s="60">
        <v>0</v>
      </c>
      <c r="BG930" s="60">
        <v>0</v>
      </c>
      <c r="BH930" s="60">
        <v>0</v>
      </c>
      <c r="BI930" s="60">
        <v>0</v>
      </c>
      <c r="BJ930" s="60">
        <v>0</v>
      </c>
      <c r="BK930" s="60">
        <v>0</v>
      </c>
      <c r="BL930" s="60">
        <v>0</v>
      </c>
      <c r="BM930" s="60">
        <v>0</v>
      </c>
      <c r="BN930" s="60">
        <v>0</v>
      </c>
      <c r="BO930" s="60">
        <v>0</v>
      </c>
      <c r="BP930" s="60">
        <v>0</v>
      </c>
      <c r="BQ930" s="60">
        <v>0</v>
      </c>
      <c r="BR930" s="60">
        <v>0</v>
      </c>
      <c r="BS930" s="60">
        <v>0</v>
      </c>
      <c r="BT930" s="60">
        <v>0</v>
      </c>
      <c r="BU930" s="60">
        <v>0</v>
      </c>
      <c r="BV930" s="60">
        <v>17.760205618696084</v>
      </c>
      <c r="BW930" s="60">
        <v>17.760205618696084</v>
      </c>
      <c r="BX930" s="60">
        <v>17.760205618696084</v>
      </c>
      <c r="BY930" s="60">
        <v>17.760205618696084</v>
      </c>
      <c r="BZ930" s="60">
        <v>17.760205618696084</v>
      </c>
      <c r="CA930" s="60">
        <v>17.760205618696084</v>
      </c>
      <c r="CB930" s="60">
        <v>17.760205618696084</v>
      </c>
      <c r="CC930" s="60">
        <v>17.760205618696084</v>
      </c>
      <c r="CD930" s="60">
        <v>17.760205618696084</v>
      </c>
      <c r="CE930" s="60">
        <v>17.760205618696084</v>
      </c>
      <c r="CF930" s="60">
        <v>17.760205618696084</v>
      </c>
      <c r="CG930" s="60">
        <v>17.760205618696034</v>
      </c>
      <c r="CH930" s="60">
        <v>213.122467424353</v>
      </c>
    </row>
    <row r="931" spans="1:86">
      <c r="A931" s="57" t="s">
        <v>86</v>
      </c>
      <c r="B931" s="57" t="s">
        <v>701</v>
      </c>
      <c r="C931" s="58" t="s">
        <v>129</v>
      </c>
      <c r="D931" s="58" t="s">
        <v>109</v>
      </c>
      <c r="E931" s="58"/>
      <c r="F931" s="65"/>
      <c r="G931" s="58" t="s">
        <v>111</v>
      </c>
      <c r="H931" s="63">
        <v>355</v>
      </c>
      <c r="I931" s="60">
        <v>304.12</v>
      </c>
      <c r="J931" s="60">
        <v>289.38</v>
      </c>
      <c r="K931" s="60">
        <v>9441.9</v>
      </c>
      <c r="L931" s="60">
        <v>280.54000000000002</v>
      </c>
      <c r="M931" s="60">
        <v>2330.1799999999998</v>
      </c>
      <c r="N931" s="60">
        <v>633.66</v>
      </c>
      <c r="O931" s="60">
        <v>904.47</v>
      </c>
      <c r="P931" s="60">
        <v>3019.4</v>
      </c>
      <c r="Q931" s="60">
        <v>4441.7700000000004</v>
      </c>
      <c r="R931" s="60">
        <v>4463.7</v>
      </c>
      <c r="S931" s="60">
        <v>6732.68</v>
      </c>
      <c r="T931" s="60">
        <v>4224.6400000000003</v>
      </c>
      <c r="U931" s="60">
        <v>37066.44</v>
      </c>
      <c r="V931" s="60">
        <v>2292.6836787000002</v>
      </c>
      <c r="W931" s="60">
        <v>1982.9949448499999</v>
      </c>
      <c r="X931" s="60">
        <v>3816.68483466</v>
      </c>
      <c r="Y931" s="60">
        <v>4649.3412192599999</v>
      </c>
      <c r="Z931" s="60">
        <v>5819.4185781300002</v>
      </c>
      <c r="AA931" s="60">
        <v>3477.2777307000001</v>
      </c>
      <c r="AB931" s="60">
        <v>4662.3011532</v>
      </c>
      <c r="AC931" s="60">
        <v>2862.0356218799998</v>
      </c>
      <c r="AD931" s="60">
        <v>4524.5583477</v>
      </c>
      <c r="AE931" s="60">
        <v>3373.1330136000001</v>
      </c>
      <c r="AF931" s="60">
        <v>3237.6548940299999</v>
      </c>
      <c r="AG931" s="60">
        <v>2796.6234199199998</v>
      </c>
      <c r="AH931" s="60">
        <v>43494.707436629993</v>
      </c>
      <c r="AI931" s="60">
        <v>1795.8461613899999</v>
      </c>
      <c r="AJ931" s="60">
        <v>1671.96729009</v>
      </c>
      <c r="AK931" s="60">
        <v>1769.58106737</v>
      </c>
      <c r="AL931" s="60">
        <v>1742.9871525000001</v>
      </c>
      <c r="AM931" s="60">
        <v>1471.87321419</v>
      </c>
      <c r="AN931" s="60">
        <v>320.19158573999999</v>
      </c>
      <c r="AO931" s="60">
        <v>138.33773391</v>
      </c>
      <c r="AP931" s="60">
        <v>118.35020685000001</v>
      </c>
      <c r="AQ931" s="60">
        <v>208.59792039000001</v>
      </c>
      <c r="AR931" s="60">
        <v>421.55812248000001</v>
      </c>
      <c r="AS931" s="60">
        <v>24.055344359999999</v>
      </c>
      <c r="AT931" s="60">
        <v>0.75330858000000001</v>
      </c>
      <c r="AU931" s="60">
        <v>9684.0991078500028</v>
      </c>
      <c r="AV931" s="60">
        <v>0</v>
      </c>
      <c r="AW931" s="60">
        <v>0</v>
      </c>
      <c r="AX931" s="60">
        <v>0</v>
      </c>
      <c r="AY931" s="60">
        <v>0</v>
      </c>
      <c r="AZ931" s="60">
        <v>0</v>
      </c>
      <c r="BA931" s="60">
        <v>0</v>
      </c>
      <c r="BB931" s="60">
        <v>0</v>
      </c>
      <c r="BC931" s="60">
        <v>0</v>
      </c>
      <c r="BD931" s="60">
        <v>0</v>
      </c>
      <c r="BE931" s="60">
        <v>0</v>
      </c>
      <c r="BF931" s="60">
        <v>0</v>
      </c>
      <c r="BG931" s="60">
        <v>0</v>
      </c>
      <c r="BH931" s="60">
        <v>0</v>
      </c>
      <c r="BI931" s="60">
        <v>0</v>
      </c>
      <c r="BJ931" s="60">
        <v>0</v>
      </c>
      <c r="BK931" s="60">
        <v>0</v>
      </c>
      <c r="BL931" s="60">
        <v>0</v>
      </c>
      <c r="BM931" s="60">
        <v>0</v>
      </c>
      <c r="BN931" s="60">
        <v>0</v>
      </c>
      <c r="BO931" s="60">
        <v>0</v>
      </c>
      <c r="BP931" s="60">
        <v>0</v>
      </c>
      <c r="BQ931" s="60">
        <v>0</v>
      </c>
      <c r="BR931" s="60">
        <v>0</v>
      </c>
      <c r="BS931" s="60">
        <v>0</v>
      </c>
      <c r="BT931" s="60">
        <v>0</v>
      </c>
      <c r="BU931" s="60">
        <v>0</v>
      </c>
      <c r="BV931" s="60">
        <v>0</v>
      </c>
      <c r="BW931" s="60">
        <v>0</v>
      </c>
      <c r="BX931" s="60">
        <v>0</v>
      </c>
      <c r="BY931" s="60">
        <v>0</v>
      </c>
      <c r="BZ931" s="60">
        <v>0</v>
      </c>
      <c r="CA931" s="60">
        <v>0</v>
      </c>
      <c r="CB931" s="60">
        <v>0</v>
      </c>
      <c r="CC931" s="60">
        <v>0</v>
      </c>
      <c r="CD931" s="60">
        <v>0</v>
      </c>
      <c r="CE931" s="60">
        <v>0</v>
      </c>
      <c r="CF931" s="60">
        <v>0</v>
      </c>
      <c r="CG931" s="60">
        <v>0</v>
      </c>
      <c r="CH931" s="60">
        <v>0</v>
      </c>
    </row>
    <row r="932" spans="1:86">
      <c r="A932" s="57" t="s">
        <v>86</v>
      </c>
      <c r="B932" s="57" t="s">
        <v>701</v>
      </c>
      <c r="C932" s="58" t="s">
        <v>129</v>
      </c>
      <c r="D932" s="58" t="s">
        <v>109</v>
      </c>
      <c r="E932" s="58"/>
      <c r="F932" s="65"/>
      <c r="G932" s="58" t="s">
        <v>111</v>
      </c>
      <c r="H932" s="63">
        <v>355</v>
      </c>
      <c r="I932" s="60">
        <v>0</v>
      </c>
      <c r="J932" s="60">
        <v>0</v>
      </c>
      <c r="K932" s="60">
        <v>0</v>
      </c>
      <c r="L932" s="60">
        <v>0</v>
      </c>
      <c r="M932" s="60">
        <v>0</v>
      </c>
      <c r="N932" s="60">
        <v>0</v>
      </c>
      <c r="O932" s="60">
        <v>0</v>
      </c>
      <c r="P932" s="60">
        <v>0</v>
      </c>
      <c r="Q932" s="60">
        <v>0</v>
      </c>
      <c r="R932" s="60">
        <v>0</v>
      </c>
      <c r="S932" s="60">
        <v>0</v>
      </c>
      <c r="T932" s="60">
        <v>0</v>
      </c>
      <c r="U932" s="60">
        <v>0</v>
      </c>
      <c r="V932" s="60">
        <v>362.51554506000002</v>
      </c>
      <c r="W932" s="60">
        <v>306.7073499</v>
      </c>
      <c r="X932" s="60">
        <v>375.75368112000001</v>
      </c>
      <c r="Y932" s="60">
        <v>300.91855707000002</v>
      </c>
      <c r="Z932" s="60">
        <v>312.01020836999999</v>
      </c>
      <c r="AA932" s="60">
        <v>278.61772067999999</v>
      </c>
      <c r="AB932" s="60">
        <v>290.43604664999998</v>
      </c>
      <c r="AC932" s="60">
        <v>354.69268470269998</v>
      </c>
      <c r="AD932" s="60">
        <v>403.75886307119998</v>
      </c>
      <c r="AE932" s="60">
        <v>537.37135848900004</v>
      </c>
      <c r="AF932" s="60">
        <v>513.42651577679999</v>
      </c>
      <c r="AG932" s="60">
        <v>504.35090818139997</v>
      </c>
      <c r="AH932" s="60">
        <v>4540.5594390710994</v>
      </c>
      <c r="AI932" s="60">
        <v>404.71257558209999</v>
      </c>
      <c r="AJ932" s="60">
        <v>311.45077368</v>
      </c>
      <c r="AK932" s="60">
        <v>1432.9089834201</v>
      </c>
      <c r="AL932" s="60">
        <v>2074.3714869183</v>
      </c>
      <c r="AM932" s="60">
        <v>2105.4109856556001</v>
      </c>
      <c r="AN932" s="60">
        <v>1977.0714026861999</v>
      </c>
      <c r="AO932" s="60">
        <v>4244.4647789381997</v>
      </c>
      <c r="AP932" s="60">
        <v>4493.2534670081996</v>
      </c>
      <c r="AQ932" s="60">
        <v>4173.5464522661996</v>
      </c>
      <c r="AR932" s="60">
        <v>4360.8529325127001</v>
      </c>
      <c r="AS932" s="60">
        <v>8889.3067882367995</v>
      </c>
      <c r="AT932" s="60">
        <v>4501.5761133336</v>
      </c>
      <c r="AU932" s="60">
        <v>38968.926740237999</v>
      </c>
      <c r="AV932" s="60">
        <v>364.98042679332224</v>
      </c>
      <c r="AW932" s="60">
        <v>280.87448515613772</v>
      </c>
      <c r="AX932" s="60">
        <v>1292.234943706515</v>
      </c>
      <c r="AY932" s="60">
        <v>1870.7226716006835</v>
      </c>
      <c r="AZ932" s="60">
        <v>1898.7149065350595</v>
      </c>
      <c r="BA932" s="60">
        <v>1782.9749009291641</v>
      </c>
      <c r="BB932" s="60">
        <v>3827.7697803137044</v>
      </c>
      <c r="BC932" s="60">
        <v>4052.1339514110246</v>
      </c>
      <c r="BD932" s="60">
        <v>3763.8137712893099</v>
      </c>
      <c r="BE932" s="60">
        <v>3932.731673094549</v>
      </c>
      <c r="BF932" s="60">
        <v>8016.6102592709785</v>
      </c>
      <c r="BG932" s="60">
        <v>4059.6395279469543</v>
      </c>
      <c r="BH932" s="60">
        <v>35143.201298047403</v>
      </c>
      <c r="BI932" s="60">
        <v>104.4114408226469</v>
      </c>
      <c r="BJ932" s="60">
        <v>80.350910713571594</v>
      </c>
      <c r="BK932" s="60">
        <v>369.6749262397372</v>
      </c>
      <c r="BL932" s="60">
        <v>535.16527238877222</v>
      </c>
      <c r="BM932" s="60">
        <v>543.1731253222099</v>
      </c>
      <c r="BN932" s="60">
        <v>510.062909379107</v>
      </c>
      <c r="BO932" s="60">
        <v>1095.0257289447959</v>
      </c>
      <c r="BP932" s="60">
        <v>1159.2105033971411</v>
      </c>
      <c r="BQ932" s="60">
        <v>1076.7295723257325</v>
      </c>
      <c r="BR932" s="60">
        <v>1125.052606147518</v>
      </c>
      <c r="BS932" s="60">
        <v>2293.3444268179314</v>
      </c>
      <c r="BT932" s="60">
        <v>1161.3576471236356</v>
      </c>
      <c r="BU932" s="60">
        <v>10053.559069622799</v>
      </c>
      <c r="BV932" s="60">
        <v>0</v>
      </c>
      <c r="BW932" s="60">
        <v>0</v>
      </c>
      <c r="BX932" s="60">
        <v>0</v>
      </c>
      <c r="BY932" s="60">
        <v>0</v>
      </c>
      <c r="BZ932" s="60">
        <v>0</v>
      </c>
      <c r="CA932" s="60">
        <v>0</v>
      </c>
      <c r="CB932" s="60">
        <v>0</v>
      </c>
      <c r="CC932" s="60">
        <v>0</v>
      </c>
      <c r="CD932" s="60">
        <v>0</v>
      </c>
      <c r="CE932" s="60">
        <v>0</v>
      </c>
      <c r="CF932" s="60">
        <v>0</v>
      </c>
      <c r="CG932" s="60">
        <v>0</v>
      </c>
      <c r="CH932" s="60">
        <v>0</v>
      </c>
    </row>
    <row r="933" spans="1:86">
      <c r="A933" s="57" t="s">
        <v>86</v>
      </c>
      <c r="B933" s="57" t="s">
        <v>701</v>
      </c>
      <c r="C933" s="58" t="s">
        <v>129</v>
      </c>
      <c r="D933" s="58" t="s">
        <v>109</v>
      </c>
      <c r="E933" s="58"/>
      <c r="F933" s="65"/>
      <c r="G933" s="58" t="s">
        <v>111</v>
      </c>
      <c r="H933" s="63">
        <v>355</v>
      </c>
      <c r="I933" s="60">
        <v>43.32</v>
      </c>
      <c r="J933" s="60">
        <v>72.89</v>
      </c>
      <c r="K933" s="60">
        <v>27.44</v>
      </c>
      <c r="L933" s="60">
        <v>34.72</v>
      </c>
      <c r="M933" s="60">
        <v>41.15</v>
      </c>
      <c r="N933" s="60">
        <v>56.54</v>
      </c>
      <c r="O933" s="60">
        <v>70.540000000000006</v>
      </c>
      <c r="P933" s="60">
        <v>157.34</v>
      </c>
      <c r="Q933" s="60">
        <v>55.86</v>
      </c>
      <c r="R933" s="60">
        <v>26.9</v>
      </c>
      <c r="S933" s="60">
        <v>58.34</v>
      </c>
      <c r="T933" s="60">
        <v>8.76</v>
      </c>
      <c r="U933" s="60">
        <v>653.80000000000007</v>
      </c>
      <c r="V933" s="60">
        <v>294.97442112570002</v>
      </c>
      <c r="W933" s="60">
        <v>282.20987739029999</v>
      </c>
      <c r="X933" s="60">
        <v>478.8653389941</v>
      </c>
      <c r="Y933" s="60">
        <v>397.80176361090003</v>
      </c>
      <c r="Z933" s="60">
        <v>307.88503970160002</v>
      </c>
      <c r="AA933" s="60">
        <v>256.26325485900003</v>
      </c>
      <c r="AB933" s="60">
        <v>282.43665202469998</v>
      </c>
      <c r="AC933" s="60">
        <v>231.40684808789999</v>
      </c>
      <c r="AD933" s="60">
        <v>63.550300902899998</v>
      </c>
      <c r="AE933" s="60">
        <v>65.439243720899995</v>
      </c>
      <c r="AF933" s="60">
        <v>61.428112452299999</v>
      </c>
      <c r="AG933" s="60">
        <v>60.268359373499997</v>
      </c>
      <c r="AH933" s="60">
        <v>2782.5292122437995</v>
      </c>
      <c r="AI933" s="60">
        <v>57.116453840699997</v>
      </c>
      <c r="AJ933" s="60">
        <v>38.827259128800002</v>
      </c>
      <c r="AK933" s="60">
        <v>3128.0068105403998</v>
      </c>
      <c r="AL933" s="60">
        <v>512.49860451719996</v>
      </c>
      <c r="AM933" s="60">
        <v>532.03189095719995</v>
      </c>
      <c r="AN933" s="60">
        <v>494.77304694629998</v>
      </c>
      <c r="AO933" s="60">
        <v>420.4094283645</v>
      </c>
      <c r="AP933" s="60">
        <v>453.0438062202</v>
      </c>
      <c r="AQ933" s="60">
        <v>424.93921692840001</v>
      </c>
      <c r="AR933" s="60">
        <v>570.75231119670002</v>
      </c>
      <c r="AS933" s="60">
        <v>536.22237957929997</v>
      </c>
      <c r="AT933" s="60">
        <v>415.92475107929999</v>
      </c>
      <c r="AU933" s="60">
        <v>7584.545959299001</v>
      </c>
      <c r="AV933" s="60">
        <v>22.856293104042987</v>
      </c>
      <c r="AW933" s="60">
        <v>15.53750548921693</v>
      </c>
      <c r="AX933" s="60">
        <v>1251.7345823421631</v>
      </c>
      <c r="AY933" s="60">
        <v>205.08658245710467</v>
      </c>
      <c r="AZ933" s="60">
        <v>212.90321829733134</v>
      </c>
      <c r="BA933" s="60">
        <v>197.99334553446533</v>
      </c>
      <c r="BB933" s="60">
        <v>168.23525398131426</v>
      </c>
      <c r="BC933" s="60">
        <v>181.29455397949542</v>
      </c>
      <c r="BD933" s="60">
        <v>170.04793961135354</v>
      </c>
      <c r="BE933" s="60">
        <v>228.39797006490508</v>
      </c>
      <c r="BF933" s="60">
        <v>214.58012625914225</v>
      </c>
      <c r="BG933" s="60">
        <v>166.44062274779526</v>
      </c>
      <c r="BH933" s="60">
        <v>3035.1079938683301</v>
      </c>
      <c r="BI933" s="60">
        <v>0</v>
      </c>
      <c r="BJ933" s="60">
        <v>0</v>
      </c>
      <c r="BK933" s="60">
        <v>0</v>
      </c>
      <c r="BL933" s="60">
        <v>0</v>
      </c>
      <c r="BM933" s="60">
        <v>0</v>
      </c>
      <c r="BN933" s="60">
        <v>0</v>
      </c>
      <c r="BO933" s="60">
        <v>0</v>
      </c>
      <c r="BP933" s="60">
        <v>0</v>
      </c>
      <c r="BQ933" s="60">
        <v>0</v>
      </c>
      <c r="BR933" s="60">
        <v>0</v>
      </c>
      <c r="BS933" s="60">
        <v>0</v>
      </c>
      <c r="BT933" s="60">
        <v>0</v>
      </c>
      <c r="BU933" s="60">
        <v>0</v>
      </c>
      <c r="BV933" s="60">
        <v>0</v>
      </c>
      <c r="BW933" s="60">
        <v>0</v>
      </c>
      <c r="BX933" s="60">
        <v>0</v>
      </c>
      <c r="BY933" s="60">
        <v>0</v>
      </c>
      <c r="BZ933" s="60">
        <v>0</v>
      </c>
      <c r="CA933" s="60">
        <v>0</v>
      </c>
      <c r="CB933" s="60">
        <v>0</v>
      </c>
      <c r="CC933" s="60">
        <v>0</v>
      </c>
      <c r="CD933" s="60">
        <v>0</v>
      </c>
      <c r="CE933" s="60">
        <v>0</v>
      </c>
      <c r="CF933" s="60">
        <v>0</v>
      </c>
      <c r="CG933" s="60">
        <v>0</v>
      </c>
      <c r="CH933" s="60">
        <v>0</v>
      </c>
    </row>
    <row r="934" spans="1:86">
      <c r="A934" s="57" t="s">
        <v>86</v>
      </c>
      <c r="B934" s="57" t="s">
        <v>701</v>
      </c>
      <c r="C934" s="58" t="s">
        <v>129</v>
      </c>
      <c r="D934" s="58" t="s">
        <v>109</v>
      </c>
      <c r="E934" s="58"/>
      <c r="F934" s="65"/>
      <c r="G934" s="58" t="s">
        <v>111</v>
      </c>
      <c r="H934" s="63">
        <v>355</v>
      </c>
      <c r="I934" s="60">
        <v>0</v>
      </c>
      <c r="J934" s="60">
        <v>0</v>
      </c>
      <c r="K934" s="60">
        <v>0</v>
      </c>
      <c r="L934" s="60">
        <v>0</v>
      </c>
      <c r="M934" s="60">
        <v>0</v>
      </c>
      <c r="N934" s="60">
        <v>0</v>
      </c>
      <c r="O934" s="60">
        <v>0</v>
      </c>
      <c r="P934" s="60">
        <v>0</v>
      </c>
      <c r="Q934" s="60">
        <v>0</v>
      </c>
      <c r="R934" s="60">
        <v>0</v>
      </c>
      <c r="S934" s="60">
        <v>0</v>
      </c>
      <c r="T934" s="60">
        <v>0</v>
      </c>
      <c r="U934" s="60">
        <v>0</v>
      </c>
      <c r="V934" s="60">
        <v>0</v>
      </c>
      <c r="W934" s="60">
        <v>0</v>
      </c>
      <c r="X934" s="60">
        <v>0</v>
      </c>
      <c r="Y934" s="60">
        <v>0</v>
      </c>
      <c r="Z934" s="60">
        <v>0</v>
      </c>
      <c r="AA934" s="60">
        <v>0</v>
      </c>
      <c r="AB934" s="60">
        <v>0</v>
      </c>
      <c r="AC934" s="60">
        <v>0</v>
      </c>
      <c r="AD934" s="60">
        <v>0</v>
      </c>
      <c r="AE934" s="60">
        <v>0</v>
      </c>
      <c r="AF934" s="60">
        <v>0</v>
      </c>
      <c r="AG934" s="60">
        <v>0</v>
      </c>
      <c r="AH934" s="60">
        <v>0</v>
      </c>
      <c r="AI934" s="60">
        <v>0</v>
      </c>
      <c r="AJ934" s="60">
        <v>0</v>
      </c>
      <c r="AK934" s="60">
        <v>0</v>
      </c>
      <c r="AL934" s="60">
        <v>0</v>
      </c>
      <c r="AM934" s="60">
        <v>0</v>
      </c>
      <c r="AN934" s="60">
        <v>0</v>
      </c>
      <c r="AO934" s="60">
        <v>0</v>
      </c>
      <c r="AP934" s="60">
        <v>0</v>
      </c>
      <c r="AQ934" s="60">
        <v>0</v>
      </c>
      <c r="AR934" s="60">
        <v>0</v>
      </c>
      <c r="AS934" s="60">
        <v>0</v>
      </c>
      <c r="AT934" s="60">
        <v>0</v>
      </c>
      <c r="AU934" s="60">
        <v>0</v>
      </c>
      <c r="AV934" s="60">
        <v>156.79672154547001</v>
      </c>
      <c r="AW934" s="60">
        <v>156.79672154547001</v>
      </c>
      <c r="AX934" s="60">
        <v>156.79672154547001</v>
      </c>
      <c r="AY934" s="60">
        <v>156.79672154547001</v>
      </c>
      <c r="AZ934" s="60">
        <v>156.79672154547001</v>
      </c>
      <c r="BA934" s="60">
        <v>156.79672154547001</v>
      </c>
      <c r="BB934" s="60">
        <v>156.79672154547001</v>
      </c>
      <c r="BC934" s="60">
        <v>156.79672154547001</v>
      </c>
      <c r="BD934" s="60">
        <v>156.79672154547001</v>
      </c>
      <c r="BE934" s="60">
        <v>156.79672154547001</v>
      </c>
      <c r="BF934" s="60">
        <v>156.79672154547001</v>
      </c>
      <c r="BG934" s="60">
        <v>156.79672154546961</v>
      </c>
      <c r="BH934" s="60">
        <v>1881.5606585456401</v>
      </c>
      <c r="BI934" s="60">
        <v>172.17807421582498</v>
      </c>
      <c r="BJ934" s="60">
        <v>172.17807421582498</v>
      </c>
      <c r="BK934" s="60">
        <v>172.17807421582498</v>
      </c>
      <c r="BL934" s="60">
        <v>172.17807421582498</v>
      </c>
      <c r="BM934" s="60">
        <v>172.17807421582498</v>
      </c>
      <c r="BN934" s="60">
        <v>172.17807421582498</v>
      </c>
      <c r="BO934" s="60">
        <v>172.17807421582498</v>
      </c>
      <c r="BP934" s="60">
        <v>172.17807421582498</v>
      </c>
      <c r="BQ934" s="60">
        <v>172.17807421582498</v>
      </c>
      <c r="BR934" s="60">
        <v>172.17807421582498</v>
      </c>
      <c r="BS934" s="60">
        <v>172.17807421582498</v>
      </c>
      <c r="BT934" s="60">
        <v>172.17807421582461</v>
      </c>
      <c r="BU934" s="60">
        <v>2066.1368905898998</v>
      </c>
      <c r="BV934" s="60">
        <v>355.39690165637495</v>
      </c>
      <c r="BW934" s="60">
        <v>355.39690165637495</v>
      </c>
      <c r="BX934" s="60">
        <v>355.39690165637495</v>
      </c>
      <c r="BY934" s="60">
        <v>355.39690165637495</v>
      </c>
      <c r="BZ934" s="60">
        <v>355.39690165637495</v>
      </c>
      <c r="CA934" s="60">
        <v>355.39690165637495</v>
      </c>
      <c r="CB934" s="60">
        <v>355.39690165637495</v>
      </c>
      <c r="CC934" s="60">
        <v>355.39690165637495</v>
      </c>
      <c r="CD934" s="60">
        <v>355.39690165637495</v>
      </c>
      <c r="CE934" s="60">
        <v>355.39690165637495</v>
      </c>
      <c r="CF934" s="60">
        <v>355.39690165637495</v>
      </c>
      <c r="CG934" s="60">
        <v>355.39690165637421</v>
      </c>
      <c r="CH934" s="60">
        <v>4264.7628198764996</v>
      </c>
    </row>
    <row r="935" spans="1:86">
      <c r="A935" s="57" t="s">
        <v>86</v>
      </c>
      <c r="B935" s="57" t="s">
        <v>701</v>
      </c>
      <c r="C935" s="58" t="s">
        <v>129</v>
      </c>
      <c r="D935" s="58" t="s">
        <v>109</v>
      </c>
      <c r="E935" s="58"/>
      <c r="F935" s="65"/>
      <c r="G935" s="58" t="s">
        <v>111</v>
      </c>
      <c r="H935" s="63">
        <v>355</v>
      </c>
      <c r="I935" s="60">
        <v>0</v>
      </c>
      <c r="J935" s="60">
        <v>0</v>
      </c>
      <c r="K935" s="60">
        <v>0</v>
      </c>
      <c r="L935" s="60">
        <v>0</v>
      </c>
      <c r="M935" s="60">
        <v>0</v>
      </c>
      <c r="N935" s="60">
        <v>0</v>
      </c>
      <c r="O935" s="60">
        <v>0</v>
      </c>
      <c r="P935" s="60">
        <v>0</v>
      </c>
      <c r="Q935" s="60">
        <v>0</v>
      </c>
      <c r="R935" s="60">
        <v>0</v>
      </c>
      <c r="S935" s="60">
        <v>0</v>
      </c>
      <c r="T935" s="60">
        <v>0</v>
      </c>
      <c r="U935" s="60">
        <v>0</v>
      </c>
      <c r="V935" s="60">
        <v>3612.0413134035002</v>
      </c>
      <c r="W935" s="60">
        <v>2016.8321416797</v>
      </c>
      <c r="X935" s="60">
        <v>1261.4013043800001</v>
      </c>
      <c r="Y935" s="60">
        <v>2122.79880366</v>
      </c>
      <c r="Z935" s="60">
        <v>2486.80958637</v>
      </c>
      <c r="AA935" s="60">
        <v>1206.49253316</v>
      </c>
      <c r="AB935" s="60">
        <v>256.00700885999998</v>
      </c>
      <c r="AC935" s="60">
        <v>82.251282149999994</v>
      </c>
      <c r="AD935" s="60">
        <v>57.602378190000003</v>
      </c>
      <c r="AE935" s="60">
        <v>21.57540114</v>
      </c>
      <c r="AF935" s="60">
        <v>3.1267978799999998</v>
      </c>
      <c r="AG935" s="60">
        <v>0</v>
      </c>
      <c r="AH935" s="60">
        <v>13126.938550873203</v>
      </c>
      <c r="AI935" s="60">
        <v>0</v>
      </c>
      <c r="AJ935" s="60">
        <v>0</v>
      </c>
      <c r="AK935" s="60">
        <v>0</v>
      </c>
      <c r="AL935" s="60">
        <v>0</v>
      </c>
      <c r="AM935" s="60">
        <v>0</v>
      </c>
      <c r="AN935" s="60">
        <v>0</v>
      </c>
      <c r="AO935" s="60">
        <v>0</v>
      </c>
      <c r="AP935" s="60">
        <v>0</v>
      </c>
      <c r="AQ935" s="60">
        <v>0</v>
      </c>
      <c r="AR935" s="60">
        <v>0</v>
      </c>
      <c r="AS935" s="60">
        <v>0</v>
      </c>
      <c r="AT935" s="60">
        <v>0</v>
      </c>
      <c r="AU935" s="60">
        <v>0</v>
      </c>
      <c r="AV935" s="60">
        <v>0</v>
      </c>
      <c r="AW935" s="60">
        <v>0</v>
      </c>
      <c r="AX935" s="60">
        <v>0</v>
      </c>
      <c r="AY935" s="60">
        <v>0</v>
      </c>
      <c r="AZ935" s="60">
        <v>0</v>
      </c>
      <c r="BA935" s="60">
        <v>0</v>
      </c>
      <c r="BB935" s="60">
        <v>0</v>
      </c>
      <c r="BC935" s="60">
        <v>0</v>
      </c>
      <c r="BD935" s="60">
        <v>0</v>
      </c>
      <c r="BE935" s="60">
        <v>0</v>
      </c>
      <c r="BF935" s="60">
        <v>0</v>
      </c>
      <c r="BG935" s="60">
        <v>0</v>
      </c>
      <c r="BH935" s="60">
        <v>0</v>
      </c>
      <c r="BI935" s="60">
        <v>0</v>
      </c>
      <c r="BJ935" s="60">
        <v>0</v>
      </c>
      <c r="BK935" s="60">
        <v>0</v>
      </c>
      <c r="BL935" s="60">
        <v>0</v>
      </c>
      <c r="BM935" s="60">
        <v>0</v>
      </c>
      <c r="BN935" s="60">
        <v>0</v>
      </c>
      <c r="BO935" s="60">
        <v>0</v>
      </c>
      <c r="BP935" s="60">
        <v>0</v>
      </c>
      <c r="BQ935" s="60">
        <v>0</v>
      </c>
      <c r="BR935" s="60">
        <v>0</v>
      </c>
      <c r="BS935" s="60">
        <v>0</v>
      </c>
      <c r="BT935" s="60">
        <v>0</v>
      </c>
      <c r="BU935" s="60">
        <v>0</v>
      </c>
      <c r="BV935" s="60">
        <v>0</v>
      </c>
      <c r="BW935" s="60">
        <v>0</v>
      </c>
      <c r="BX935" s="60">
        <v>0</v>
      </c>
      <c r="BY935" s="60">
        <v>0</v>
      </c>
      <c r="BZ935" s="60">
        <v>0</v>
      </c>
      <c r="CA935" s="60">
        <v>0</v>
      </c>
      <c r="CB935" s="60">
        <v>0</v>
      </c>
      <c r="CC935" s="60">
        <v>0</v>
      </c>
      <c r="CD935" s="60">
        <v>0</v>
      </c>
      <c r="CE935" s="60">
        <v>0</v>
      </c>
      <c r="CF935" s="60">
        <v>0</v>
      </c>
      <c r="CG935" s="60">
        <v>0</v>
      </c>
      <c r="CH935" s="60">
        <v>0</v>
      </c>
    </row>
    <row r="936" spans="1:86">
      <c r="A936" s="57" t="s">
        <v>86</v>
      </c>
      <c r="B936" s="57" t="s">
        <v>701</v>
      </c>
      <c r="C936" s="58" t="s">
        <v>129</v>
      </c>
      <c r="D936" s="58" t="s">
        <v>109</v>
      </c>
      <c r="E936" s="58"/>
      <c r="F936" s="65"/>
      <c r="G936" s="58" t="s">
        <v>111</v>
      </c>
      <c r="H936" s="63">
        <v>355</v>
      </c>
      <c r="I936" s="60">
        <v>0</v>
      </c>
      <c r="J936" s="60">
        <v>0</v>
      </c>
      <c r="K936" s="60">
        <v>0</v>
      </c>
      <c r="L936" s="60">
        <v>0</v>
      </c>
      <c r="M936" s="60">
        <v>0</v>
      </c>
      <c r="N936" s="60">
        <v>0</v>
      </c>
      <c r="O936" s="60">
        <v>0</v>
      </c>
      <c r="P936" s="60">
        <v>0</v>
      </c>
      <c r="Q936" s="60">
        <v>0</v>
      </c>
      <c r="R936" s="60">
        <v>0</v>
      </c>
      <c r="S936" s="60">
        <v>0</v>
      </c>
      <c r="T936" s="60">
        <v>0</v>
      </c>
      <c r="U936" s="60">
        <v>0</v>
      </c>
      <c r="V936" s="60">
        <v>0</v>
      </c>
      <c r="W936" s="60">
        <v>0</v>
      </c>
      <c r="X936" s="60">
        <v>0</v>
      </c>
      <c r="Y936" s="60">
        <v>0</v>
      </c>
      <c r="Z936" s="60">
        <v>0</v>
      </c>
      <c r="AA936" s="60">
        <v>0</v>
      </c>
      <c r="AB936" s="60">
        <v>0</v>
      </c>
      <c r="AC936" s="60">
        <v>0</v>
      </c>
      <c r="AD936" s="60">
        <v>0</v>
      </c>
      <c r="AE936" s="60">
        <v>0</v>
      </c>
      <c r="AF936" s="60">
        <v>0</v>
      </c>
      <c r="AG936" s="60">
        <v>0</v>
      </c>
      <c r="AH936" s="60">
        <v>0</v>
      </c>
      <c r="AI936" s="60">
        <v>0</v>
      </c>
      <c r="AJ936" s="60">
        <v>0</v>
      </c>
      <c r="AK936" s="60">
        <v>0</v>
      </c>
      <c r="AL936" s="60">
        <v>0</v>
      </c>
      <c r="AM936" s="60">
        <v>0</v>
      </c>
      <c r="AN936" s="60">
        <v>0</v>
      </c>
      <c r="AO936" s="60">
        <v>1.1879564214</v>
      </c>
      <c r="AP936" s="60">
        <v>3.6888920793</v>
      </c>
      <c r="AQ936" s="60">
        <v>52.646551259100001</v>
      </c>
      <c r="AR936" s="60">
        <v>130.81124175630001</v>
      </c>
      <c r="AS936" s="60">
        <v>108.18762614400001</v>
      </c>
      <c r="AT936" s="60">
        <v>114.4890397491</v>
      </c>
      <c r="AU936" s="60">
        <v>411.01130740920007</v>
      </c>
      <c r="AV936" s="60">
        <v>0</v>
      </c>
      <c r="AW936" s="60">
        <v>0</v>
      </c>
      <c r="AX936" s="60">
        <v>0</v>
      </c>
      <c r="AY936" s="60">
        <v>0</v>
      </c>
      <c r="AZ936" s="60">
        <v>0</v>
      </c>
      <c r="BA936" s="60">
        <v>0</v>
      </c>
      <c r="BB936" s="60">
        <v>8.9524080003452848</v>
      </c>
      <c r="BC936" s="60">
        <v>27.799392610897737</v>
      </c>
      <c r="BD936" s="60">
        <v>396.74301025883994</v>
      </c>
      <c r="BE936" s="60">
        <v>985.79003921212473</v>
      </c>
      <c r="BF936" s="60">
        <v>815.29907358764194</v>
      </c>
      <c r="BG936" s="60">
        <v>862.7863590234806</v>
      </c>
      <c r="BH936" s="60">
        <v>3097.37028269333</v>
      </c>
      <c r="BI936" s="60">
        <v>0</v>
      </c>
      <c r="BJ936" s="60">
        <v>0</v>
      </c>
      <c r="BK936" s="60">
        <v>0</v>
      </c>
      <c r="BL936" s="60">
        <v>0</v>
      </c>
      <c r="BM936" s="60">
        <v>0</v>
      </c>
      <c r="BN936" s="60">
        <v>0</v>
      </c>
      <c r="BO936" s="60">
        <v>6.0394657791211799</v>
      </c>
      <c r="BP936" s="60">
        <v>18.754002313946771</v>
      </c>
      <c r="BQ936" s="60">
        <v>267.65042807157261</v>
      </c>
      <c r="BR936" s="60">
        <v>665.03282770295175</v>
      </c>
      <c r="BS936" s="60">
        <v>550.01635922891933</v>
      </c>
      <c r="BT936" s="60">
        <v>582.05219078548839</v>
      </c>
      <c r="BU936" s="60">
        <v>2089.5452738819999</v>
      </c>
      <c r="BV936" s="60">
        <v>0</v>
      </c>
      <c r="BW936" s="60">
        <v>0</v>
      </c>
      <c r="BX936" s="60">
        <v>0</v>
      </c>
      <c r="BY936" s="60">
        <v>0</v>
      </c>
      <c r="BZ936" s="60">
        <v>0</v>
      </c>
      <c r="CA936" s="60">
        <v>0</v>
      </c>
      <c r="CB936" s="60">
        <v>47.298354383013503</v>
      </c>
      <c r="CC936" s="60">
        <v>146.87283279449005</v>
      </c>
      <c r="CD936" s="60">
        <v>2096.1166534727208</v>
      </c>
      <c r="CE936" s="60">
        <v>5208.2352167262179</v>
      </c>
      <c r="CF936" s="60">
        <v>4307.4784470506238</v>
      </c>
      <c r="CG936" s="60">
        <v>4558.3685372249347</v>
      </c>
      <c r="CH936" s="60">
        <v>16364.370041652001</v>
      </c>
    </row>
    <row r="937" spans="1:86">
      <c r="A937" s="57" t="s">
        <v>86</v>
      </c>
      <c r="B937" s="57" t="s">
        <v>701</v>
      </c>
      <c r="C937" s="58" t="s">
        <v>129</v>
      </c>
      <c r="D937" s="58" t="s">
        <v>109</v>
      </c>
      <c r="E937" s="58"/>
      <c r="F937" s="65"/>
      <c r="G937" s="58" t="s">
        <v>111</v>
      </c>
      <c r="H937" s="63">
        <v>355</v>
      </c>
      <c r="I937" s="60">
        <v>0</v>
      </c>
      <c r="J937" s="60">
        <v>0</v>
      </c>
      <c r="K937" s="60">
        <v>0</v>
      </c>
      <c r="L937" s="60">
        <v>0</v>
      </c>
      <c r="M937" s="60">
        <v>0</v>
      </c>
      <c r="N937" s="60">
        <v>0</v>
      </c>
      <c r="O937" s="60">
        <v>0</v>
      </c>
      <c r="P937" s="60">
        <v>0</v>
      </c>
      <c r="Q937" s="60">
        <v>0</v>
      </c>
      <c r="R937" s="60">
        <v>0</v>
      </c>
      <c r="S937" s="60">
        <v>0</v>
      </c>
      <c r="T937" s="60">
        <v>0</v>
      </c>
      <c r="U937" s="60">
        <v>0</v>
      </c>
      <c r="V937" s="60">
        <v>0</v>
      </c>
      <c r="W937" s="60">
        <v>0</v>
      </c>
      <c r="X937" s="60">
        <v>0</v>
      </c>
      <c r="Y937" s="60">
        <v>0</v>
      </c>
      <c r="Z937" s="60">
        <v>0</v>
      </c>
      <c r="AA937" s="60">
        <v>0</v>
      </c>
      <c r="AB937" s="60">
        <v>0</v>
      </c>
      <c r="AC937" s="60">
        <v>0</v>
      </c>
      <c r="AD937" s="60">
        <v>0</v>
      </c>
      <c r="AE937" s="60">
        <v>0</v>
      </c>
      <c r="AF937" s="60">
        <v>0</v>
      </c>
      <c r="AG937" s="60">
        <v>0</v>
      </c>
      <c r="AH937" s="60">
        <v>0</v>
      </c>
      <c r="AI937" s="60">
        <v>0</v>
      </c>
      <c r="AJ937" s="60">
        <v>0</v>
      </c>
      <c r="AK937" s="60">
        <v>0</v>
      </c>
      <c r="AL937" s="60">
        <v>0</v>
      </c>
      <c r="AM937" s="60">
        <v>0</v>
      </c>
      <c r="AN937" s="60">
        <v>0</v>
      </c>
      <c r="AO937" s="60">
        <v>0</v>
      </c>
      <c r="AP937" s="60">
        <v>0</v>
      </c>
      <c r="AQ937" s="60">
        <v>0</v>
      </c>
      <c r="AR937" s="60">
        <v>137.0679905463</v>
      </c>
      <c r="AS937" s="60">
        <v>144.74476543949999</v>
      </c>
      <c r="AT937" s="60">
        <v>37.447568859900002</v>
      </c>
      <c r="AU937" s="60">
        <v>319.26032484569998</v>
      </c>
      <c r="AV937" s="60">
        <v>0</v>
      </c>
      <c r="AW937" s="60">
        <v>0</v>
      </c>
      <c r="AX937" s="60">
        <v>0</v>
      </c>
      <c r="AY937" s="60">
        <v>0</v>
      </c>
      <c r="AZ937" s="60">
        <v>0</v>
      </c>
      <c r="BA937" s="60">
        <v>0</v>
      </c>
      <c r="BB937" s="60">
        <v>0</v>
      </c>
      <c r="BC937" s="60">
        <v>0</v>
      </c>
      <c r="BD937" s="60">
        <v>0</v>
      </c>
      <c r="BE937" s="60">
        <v>1693.166612133796</v>
      </c>
      <c r="BF937" s="60">
        <v>1787.9958927428424</v>
      </c>
      <c r="BG937" s="60">
        <v>462.58045396521175</v>
      </c>
      <c r="BH937" s="60">
        <v>3943.7429588418499</v>
      </c>
      <c r="BI937" s="60">
        <v>0</v>
      </c>
      <c r="BJ937" s="60">
        <v>0</v>
      </c>
      <c r="BK937" s="60">
        <v>0</v>
      </c>
      <c r="BL937" s="60">
        <v>0</v>
      </c>
      <c r="BM937" s="60">
        <v>0</v>
      </c>
      <c r="BN937" s="60">
        <v>0</v>
      </c>
      <c r="BO937" s="60">
        <v>0</v>
      </c>
      <c r="BP937" s="60">
        <v>0</v>
      </c>
      <c r="BQ937" s="60">
        <v>0</v>
      </c>
      <c r="BR937" s="60">
        <v>3254.9705069385582</v>
      </c>
      <c r="BS937" s="60">
        <v>3437.2718288313004</v>
      </c>
      <c r="BT937" s="60">
        <v>889.27204440742116</v>
      </c>
      <c r="BU937" s="60">
        <v>7581.5143801772801</v>
      </c>
      <c r="BV937" s="60">
        <v>0</v>
      </c>
      <c r="BW937" s="60">
        <v>0</v>
      </c>
      <c r="BX937" s="60">
        <v>0</v>
      </c>
      <c r="BY937" s="60">
        <v>0</v>
      </c>
      <c r="BZ937" s="60">
        <v>0</v>
      </c>
      <c r="CA937" s="60">
        <v>0</v>
      </c>
      <c r="CB937" s="60">
        <v>0</v>
      </c>
      <c r="CC937" s="60">
        <v>0</v>
      </c>
      <c r="CD937" s="60">
        <v>0</v>
      </c>
      <c r="CE937" s="60">
        <v>11536.180563242073</v>
      </c>
      <c r="CF937" s="60">
        <v>12182.288096870821</v>
      </c>
      <c r="CG937" s="60">
        <v>3151.7345099729064</v>
      </c>
      <c r="CH937" s="60">
        <v>26870.203170085799</v>
      </c>
    </row>
    <row r="938" spans="1:86">
      <c r="A938" s="57" t="s">
        <v>86</v>
      </c>
      <c r="B938" s="57" t="s">
        <v>701</v>
      </c>
      <c r="C938" s="58" t="s">
        <v>129</v>
      </c>
      <c r="D938" s="58" t="s">
        <v>109</v>
      </c>
      <c r="E938" s="58"/>
      <c r="F938" s="65"/>
      <c r="G938" s="58" t="s">
        <v>111</v>
      </c>
      <c r="H938" s="63">
        <v>355</v>
      </c>
      <c r="I938" s="60">
        <v>0</v>
      </c>
      <c r="J938" s="60">
        <v>0</v>
      </c>
      <c r="K938" s="60">
        <v>0</v>
      </c>
      <c r="L938" s="60">
        <v>0</v>
      </c>
      <c r="M938" s="60">
        <v>0</v>
      </c>
      <c r="N938" s="60">
        <v>0</v>
      </c>
      <c r="O938" s="60">
        <v>0</v>
      </c>
      <c r="P938" s="60">
        <v>0</v>
      </c>
      <c r="Q938" s="60">
        <v>0</v>
      </c>
      <c r="R938" s="60">
        <v>0</v>
      </c>
      <c r="S938" s="60">
        <v>0</v>
      </c>
      <c r="T938" s="60">
        <v>0</v>
      </c>
      <c r="U938" s="60">
        <v>0</v>
      </c>
      <c r="V938" s="60">
        <v>1182.2580079617001</v>
      </c>
      <c r="W938" s="60">
        <v>1072.4144717516999</v>
      </c>
      <c r="X938" s="60">
        <v>1336.8517474101</v>
      </c>
      <c r="Y938" s="60">
        <v>1400.9312444238001</v>
      </c>
      <c r="Z938" s="60">
        <v>747.9708056385</v>
      </c>
      <c r="AA938" s="60">
        <v>36.959149462799999</v>
      </c>
      <c r="AB938" s="60">
        <v>87.881930572200005</v>
      </c>
      <c r="AC938" s="60">
        <v>18.042611558099999</v>
      </c>
      <c r="AD938" s="60">
        <v>14.467726642200001</v>
      </c>
      <c r="AE938" s="60">
        <v>11.3876130828</v>
      </c>
      <c r="AF938" s="60">
        <v>10.9302380922</v>
      </c>
      <c r="AG938" s="60">
        <v>11.076290391600001</v>
      </c>
      <c r="AH938" s="60">
        <v>5931.1718369877017</v>
      </c>
      <c r="AI938" s="60">
        <v>0</v>
      </c>
      <c r="AJ938" s="60">
        <v>0</v>
      </c>
      <c r="AK938" s="60">
        <v>0</v>
      </c>
      <c r="AL938" s="60">
        <v>0</v>
      </c>
      <c r="AM938" s="60">
        <v>0</v>
      </c>
      <c r="AN938" s="60">
        <v>0</v>
      </c>
      <c r="AO938" s="60">
        <v>0</v>
      </c>
      <c r="AP938" s="60">
        <v>0</v>
      </c>
      <c r="AQ938" s="60">
        <v>0</v>
      </c>
      <c r="AR938" s="60">
        <v>0</v>
      </c>
      <c r="AS938" s="60">
        <v>0</v>
      </c>
      <c r="AT938" s="60">
        <v>0</v>
      </c>
      <c r="AU938" s="60">
        <v>0</v>
      </c>
      <c r="AV938" s="60">
        <v>0</v>
      </c>
      <c r="AW938" s="60">
        <v>0</v>
      </c>
      <c r="AX938" s="60">
        <v>0</v>
      </c>
      <c r="AY938" s="60">
        <v>0</v>
      </c>
      <c r="AZ938" s="60">
        <v>0</v>
      </c>
      <c r="BA938" s="60">
        <v>0</v>
      </c>
      <c r="BB938" s="60">
        <v>0</v>
      </c>
      <c r="BC938" s="60">
        <v>0</v>
      </c>
      <c r="BD938" s="60">
        <v>0</v>
      </c>
      <c r="BE938" s="60">
        <v>0</v>
      </c>
      <c r="BF938" s="60">
        <v>0</v>
      </c>
      <c r="BG938" s="60">
        <v>0</v>
      </c>
      <c r="BH938" s="60">
        <v>0</v>
      </c>
      <c r="BI938" s="60">
        <v>0</v>
      </c>
      <c r="BJ938" s="60">
        <v>0</v>
      </c>
      <c r="BK938" s="60">
        <v>0</v>
      </c>
      <c r="BL938" s="60">
        <v>0</v>
      </c>
      <c r="BM938" s="60">
        <v>0</v>
      </c>
      <c r="BN938" s="60">
        <v>0</v>
      </c>
      <c r="BO938" s="60">
        <v>0</v>
      </c>
      <c r="BP938" s="60">
        <v>0</v>
      </c>
      <c r="BQ938" s="60">
        <v>0</v>
      </c>
      <c r="BR938" s="60">
        <v>0</v>
      </c>
      <c r="BS938" s="60">
        <v>0</v>
      </c>
      <c r="BT938" s="60">
        <v>0</v>
      </c>
      <c r="BU938" s="60">
        <v>0</v>
      </c>
      <c r="BV938" s="60">
        <v>0</v>
      </c>
      <c r="BW938" s="60">
        <v>0</v>
      </c>
      <c r="BX938" s="60">
        <v>0</v>
      </c>
      <c r="BY938" s="60">
        <v>0</v>
      </c>
      <c r="BZ938" s="60">
        <v>0</v>
      </c>
      <c r="CA938" s="60">
        <v>0</v>
      </c>
      <c r="CB938" s="60">
        <v>0</v>
      </c>
      <c r="CC938" s="60">
        <v>0</v>
      </c>
      <c r="CD938" s="60">
        <v>0</v>
      </c>
      <c r="CE938" s="60">
        <v>0</v>
      </c>
      <c r="CF938" s="60">
        <v>0</v>
      </c>
      <c r="CG938" s="60">
        <v>0</v>
      </c>
      <c r="CH938" s="60">
        <v>0</v>
      </c>
    </row>
    <row r="939" spans="1:86">
      <c r="A939" s="57" t="s">
        <v>86</v>
      </c>
      <c r="B939" s="57" t="s">
        <v>701</v>
      </c>
      <c r="C939" s="58" t="s">
        <v>129</v>
      </c>
      <c r="D939" s="58" t="s">
        <v>109</v>
      </c>
      <c r="E939" s="58"/>
      <c r="F939" s="65"/>
      <c r="G939" s="58" t="s">
        <v>111</v>
      </c>
      <c r="H939" s="63">
        <v>355</v>
      </c>
      <c r="I939" s="60">
        <v>0</v>
      </c>
      <c r="J939" s="60">
        <v>0</v>
      </c>
      <c r="K939" s="60">
        <v>0</v>
      </c>
      <c r="L939" s="60">
        <v>0</v>
      </c>
      <c r="M939" s="60">
        <v>0</v>
      </c>
      <c r="N939" s="60">
        <v>0</v>
      </c>
      <c r="O939" s="60">
        <v>0</v>
      </c>
      <c r="P939" s="60">
        <v>0</v>
      </c>
      <c r="Q939" s="60">
        <v>0</v>
      </c>
      <c r="R939" s="60">
        <v>0</v>
      </c>
      <c r="S939" s="60">
        <v>0</v>
      </c>
      <c r="T939" s="60">
        <v>0</v>
      </c>
      <c r="U939" s="60">
        <v>0</v>
      </c>
      <c r="V939" s="60">
        <v>0</v>
      </c>
      <c r="W939" s="60">
        <v>0</v>
      </c>
      <c r="X939" s="60">
        <v>0</v>
      </c>
      <c r="Y939" s="60">
        <v>0</v>
      </c>
      <c r="Z939" s="60">
        <v>0</v>
      </c>
      <c r="AA939" s="60">
        <v>0</v>
      </c>
      <c r="AB939" s="60">
        <v>0</v>
      </c>
      <c r="AC939" s="60">
        <v>0</v>
      </c>
      <c r="AD939" s="60">
        <v>0</v>
      </c>
      <c r="AE939" s="60">
        <v>0</v>
      </c>
      <c r="AF939" s="60">
        <v>0</v>
      </c>
      <c r="AG939" s="60">
        <v>0</v>
      </c>
      <c r="AH939" s="60">
        <v>0</v>
      </c>
      <c r="AI939" s="60">
        <v>0</v>
      </c>
      <c r="AJ939" s="60">
        <v>0</v>
      </c>
      <c r="AK939" s="60">
        <v>0</v>
      </c>
      <c r="AL939" s="60">
        <v>0</v>
      </c>
      <c r="AM939" s="60">
        <v>0</v>
      </c>
      <c r="AN939" s="60">
        <v>0</v>
      </c>
      <c r="AO939" s="60">
        <v>0</v>
      </c>
      <c r="AP939" s="60">
        <v>0</v>
      </c>
      <c r="AQ939" s="60">
        <v>0</v>
      </c>
      <c r="AR939" s="60">
        <v>0</v>
      </c>
      <c r="AS939" s="60">
        <v>0</v>
      </c>
      <c r="AT939" s="60">
        <v>0</v>
      </c>
      <c r="AU939" s="60">
        <v>0</v>
      </c>
      <c r="AV939" s="60">
        <v>0</v>
      </c>
      <c r="AW939" s="60">
        <v>0</v>
      </c>
      <c r="AX939" s="60">
        <v>0</v>
      </c>
      <c r="AY939" s="60">
        <v>0</v>
      </c>
      <c r="AZ939" s="60">
        <v>0</v>
      </c>
      <c r="BA939" s="60">
        <v>0</v>
      </c>
      <c r="BB939" s="60">
        <v>0</v>
      </c>
      <c r="BC939" s="60">
        <v>0</v>
      </c>
      <c r="BD939" s="60">
        <v>0</v>
      </c>
      <c r="BE939" s="60">
        <v>0</v>
      </c>
      <c r="BF939" s="60">
        <v>0</v>
      </c>
      <c r="BG939" s="60">
        <v>0</v>
      </c>
      <c r="BH939" s="60">
        <v>0</v>
      </c>
      <c r="BI939" s="60">
        <v>132.37749024999999</v>
      </c>
      <c r="BJ939" s="60">
        <v>132.37749024999999</v>
      </c>
      <c r="BK939" s="60">
        <v>132.37749024999999</v>
      </c>
      <c r="BL939" s="60">
        <v>132.37749024999999</v>
      </c>
      <c r="BM939" s="60">
        <v>132.37749024999999</v>
      </c>
      <c r="BN939" s="60">
        <v>132.37749024999999</v>
      </c>
      <c r="BO939" s="60">
        <v>132.37749024999999</v>
      </c>
      <c r="BP939" s="60">
        <v>132.37749024999999</v>
      </c>
      <c r="BQ939" s="60">
        <v>132.37749024999999</v>
      </c>
      <c r="BR939" s="60">
        <v>132.37749024999999</v>
      </c>
      <c r="BS939" s="60">
        <v>132.37749024999999</v>
      </c>
      <c r="BT939" s="60">
        <v>132.37749025000039</v>
      </c>
      <c r="BU939" s="60">
        <v>1588.5298829999999</v>
      </c>
      <c r="BV939" s="60">
        <v>389.86063925000002</v>
      </c>
      <c r="BW939" s="60">
        <v>389.86063925000002</v>
      </c>
      <c r="BX939" s="60">
        <v>389.86063925000002</v>
      </c>
      <c r="BY939" s="60">
        <v>389.86063925000002</v>
      </c>
      <c r="BZ939" s="60">
        <v>389.86063925000002</v>
      </c>
      <c r="CA939" s="60">
        <v>389.86063925000002</v>
      </c>
      <c r="CB939" s="60">
        <v>389.86063925000002</v>
      </c>
      <c r="CC939" s="60">
        <v>389.86063925000002</v>
      </c>
      <c r="CD939" s="60">
        <v>389.86063925000002</v>
      </c>
      <c r="CE939" s="60">
        <v>389.86063925000002</v>
      </c>
      <c r="CF939" s="60">
        <v>389.86063925000002</v>
      </c>
      <c r="CG939" s="60">
        <v>389.86063924999962</v>
      </c>
      <c r="CH939" s="60">
        <v>4678.327671</v>
      </c>
    </row>
    <row r="940" spans="1:86">
      <c r="A940" s="57" t="s">
        <v>86</v>
      </c>
      <c r="B940" s="57" t="s">
        <v>701</v>
      </c>
      <c r="C940" s="58" t="s">
        <v>129</v>
      </c>
      <c r="D940" s="58" t="s">
        <v>109</v>
      </c>
      <c r="E940" s="58"/>
      <c r="F940" s="65"/>
      <c r="G940" s="58" t="s">
        <v>111</v>
      </c>
      <c r="H940" s="63">
        <v>355</v>
      </c>
      <c r="I940" s="60">
        <v>0</v>
      </c>
      <c r="J940" s="60">
        <v>0</v>
      </c>
      <c r="K940" s="60">
        <v>0</v>
      </c>
      <c r="L940" s="60">
        <v>0</v>
      </c>
      <c r="M940" s="60">
        <v>0</v>
      </c>
      <c r="N940" s="60">
        <v>0</v>
      </c>
      <c r="O940" s="60">
        <v>0</v>
      </c>
      <c r="P940" s="60">
        <v>0.54</v>
      </c>
      <c r="Q940" s="60">
        <v>1.5</v>
      </c>
      <c r="R940" s="60">
        <v>0.37</v>
      </c>
      <c r="S940" s="60">
        <v>0</v>
      </c>
      <c r="T940" s="60">
        <v>1998.23</v>
      </c>
      <c r="U940" s="60">
        <v>2000.64</v>
      </c>
      <c r="V940" s="60">
        <v>4845.6968326140004</v>
      </c>
      <c r="W940" s="60">
        <v>4945.7068101353998</v>
      </c>
      <c r="X940" s="60">
        <v>6490.6361861720998</v>
      </c>
      <c r="Y940" s="60">
        <v>3068.4315816837002</v>
      </c>
      <c r="Z940" s="60">
        <v>3854.0150143062001</v>
      </c>
      <c r="AA940" s="60">
        <v>1927.3641593154</v>
      </c>
      <c r="AB940" s="60">
        <v>5731.0334734103999</v>
      </c>
      <c r="AC940" s="60">
        <v>3711.9437692649999</v>
      </c>
      <c r="AD940" s="60">
        <v>3088.7748948783001</v>
      </c>
      <c r="AE940" s="60">
        <v>7086.0835249821002</v>
      </c>
      <c r="AF940" s="60">
        <v>2516.2282217529</v>
      </c>
      <c r="AG940" s="60">
        <v>2365.1916074214</v>
      </c>
      <c r="AH940" s="60">
        <v>49631.106075936899</v>
      </c>
      <c r="AI940" s="60">
        <v>3280.6110445817999</v>
      </c>
      <c r="AJ940" s="60">
        <v>2685.3828672348</v>
      </c>
      <c r="AK940" s="60">
        <v>2388.7079230520999</v>
      </c>
      <c r="AL940" s="60">
        <v>2371.4701524336001</v>
      </c>
      <c r="AM940" s="60">
        <v>2383.5377609733</v>
      </c>
      <c r="AN940" s="60">
        <v>1813.2462830894999</v>
      </c>
      <c r="AO940" s="60">
        <v>1880.8189832231999</v>
      </c>
      <c r="AP940" s="60">
        <v>2417.3173799340002</v>
      </c>
      <c r="AQ940" s="60">
        <v>2337.3089055675</v>
      </c>
      <c r="AR940" s="60">
        <v>2149.0236368919</v>
      </c>
      <c r="AS940" s="60">
        <v>1654.6927447905</v>
      </c>
      <c r="AT940" s="60">
        <v>1349.8690041165</v>
      </c>
      <c r="AU940" s="60">
        <v>26711.9866858887</v>
      </c>
      <c r="AV940" s="60">
        <v>5061.6176966580115</v>
      </c>
      <c r="AW940" s="60">
        <v>4143.2468702886417</v>
      </c>
      <c r="AX940" s="60">
        <v>3685.510452522723</v>
      </c>
      <c r="AY940" s="60">
        <v>3658.9144910911982</v>
      </c>
      <c r="AZ940" s="60">
        <v>3677.5334678948543</v>
      </c>
      <c r="BA940" s="60">
        <v>2797.6371932428056</v>
      </c>
      <c r="BB940" s="60">
        <v>2901.894348437289</v>
      </c>
      <c r="BC940" s="60">
        <v>3729.651660144506</v>
      </c>
      <c r="BD940" s="60">
        <v>3606.2074894602274</v>
      </c>
      <c r="BE940" s="60">
        <v>3315.7042767973212</v>
      </c>
      <c r="BF940" s="60">
        <v>2553.0067312904753</v>
      </c>
      <c r="BG940" s="60">
        <v>2082.6976282889518</v>
      </c>
      <c r="BH940" s="60">
        <v>41213.622306117002</v>
      </c>
      <c r="BI940" s="60">
        <v>7270.4227706033862</v>
      </c>
      <c r="BJ940" s="60">
        <v>5951.2903176916934</v>
      </c>
      <c r="BK940" s="60">
        <v>5293.8054039541212</v>
      </c>
      <c r="BL940" s="60">
        <v>5255.6034109973016</v>
      </c>
      <c r="BM940" s="60">
        <v>5282.3473970174264</v>
      </c>
      <c r="BN940" s="60">
        <v>4018.4791449320937</v>
      </c>
      <c r="BO940" s="60">
        <v>4168.2323741466935</v>
      </c>
      <c r="BP940" s="60">
        <v>5357.2090942856212</v>
      </c>
      <c r="BQ940" s="60">
        <v>5179.895957808757</v>
      </c>
      <c r="BR940" s="60">
        <v>4762.6220151970201</v>
      </c>
      <c r="BS940" s="60">
        <v>3667.0960521047223</v>
      </c>
      <c r="BT940" s="60">
        <v>2991.5519506433629</v>
      </c>
      <c r="BU940" s="60">
        <v>59198.555889382202</v>
      </c>
      <c r="BV940" s="60">
        <v>3800.1324643197513</v>
      </c>
      <c r="BW940" s="60">
        <v>3110.6432534149722</v>
      </c>
      <c r="BX940" s="60">
        <v>2766.9865164784401</v>
      </c>
      <c r="BY940" s="60">
        <v>2747.0189522504138</v>
      </c>
      <c r="BZ940" s="60">
        <v>2760.9976014579011</v>
      </c>
      <c r="CA940" s="60">
        <v>2100.394095043936</v>
      </c>
      <c r="CB940" s="60">
        <v>2178.6676873687311</v>
      </c>
      <c r="CC940" s="60">
        <v>2800.1266005682696</v>
      </c>
      <c r="CD940" s="60">
        <v>2707.4478901911334</v>
      </c>
      <c r="CE940" s="60">
        <v>2489.3455451328746</v>
      </c>
      <c r="CF940" s="60">
        <v>1916.7318321194987</v>
      </c>
      <c r="CG940" s="60">
        <v>1563.6358365037813</v>
      </c>
      <c r="CH940" s="60">
        <v>30942.1282748497</v>
      </c>
    </row>
    <row r="941" spans="1:86">
      <c r="A941" s="57" t="s">
        <v>86</v>
      </c>
      <c r="B941" s="57" t="s">
        <v>701</v>
      </c>
      <c r="C941" s="58" t="s">
        <v>129</v>
      </c>
      <c r="D941" s="58" t="s">
        <v>109</v>
      </c>
      <c r="E941" s="58"/>
      <c r="F941" s="65"/>
      <c r="G941" s="58" t="s">
        <v>111</v>
      </c>
      <c r="H941" s="63">
        <v>355</v>
      </c>
      <c r="I941" s="60">
        <v>736.78</v>
      </c>
      <c r="J941" s="60">
        <v>903.67</v>
      </c>
      <c r="K941" s="60">
        <v>3541.38</v>
      </c>
      <c r="L941" s="60">
        <v>5339.75</v>
      </c>
      <c r="M941" s="60">
        <v>4517.87</v>
      </c>
      <c r="N941" s="60">
        <v>3085.57</v>
      </c>
      <c r="O941" s="60">
        <v>6087.59</v>
      </c>
      <c r="P941" s="60">
        <v>5682.55</v>
      </c>
      <c r="Q941" s="60">
        <v>5832.71</v>
      </c>
      <c r="R941" s="60">
        <v>12086.31</v>
      </c>
      <c r="S941" s="60">
        <v>8430.9500000000007</v>
      </c>
      <c r="T941" s="60">
        <v>15992.470000000001</v>
      </c>
      <c r="U941" s="60">
        <v>72237.600000000006</v>
      </c>
      <c r="V941" s="60">
        <v>2765.1094246943999</v>
      </c>
      <c r="W941" s="60">
        <v>2639.0549490744002</v>
      </c>
      <c r="X941" s="60">
        <v>2767.0678379567998</v>
      </c>
      <c r="Y941" s="60">
        <v>4640.1891596762998</v>
      </c>
      <c r="Z941" s="60">
        <v>2672.2685041506002</v>
      </c>
      <c r="AA941" s="60">
        <v>2576.7207446706002</v>
      </c>
      <c r="AB941" s="60">
        <v>2604.2709196044002</v>
      </c>
      <c r="AC941" s="60">
        <v>2680.8908155367999</v>
      </c>
      <c r="AD941" s="60">
        <v>2559.6453573444001</v>
      </c>
      <c r="AE941" s="60">
        <v>3274.7642133906002</v>
      </c>
      <c r="AF941" s="60">
        <v>2810.4808522044</v>
      </c>
      <c r="AG941" s="60">
        <v>2753.8136027163</v>
      </c>
      <c r="AH941" s="60">
        <v>34744.276381020005</v>
      </c>
      <c r="AI941" s="60">
        <v>1625.2865464424999</v>
      </c>
      <c r="AJ941" s="60">
        <v>442.76065739249998</v>
      </c>
      <c r="AK941" s="60">
        <v>366.5947026444</v>
      </c>
      <c r="AL941" s="60">
        <v>134.10967908059999</v>
      </c>
      <c r="AM941" s="60">
        <v>85.664864520600005</v>
      </c>
      <c r="AN941" s="60">
        <v>12.2191217781</v>
      </c>
      <c r="AO941" s="60">
        <v>0</v>
      </c>
      <c r="AP941" s="60">
        <v>0</v>
      </c>
      <c r="AQ941" s="60">
        <v>0</v>
      </c>
      <c r="AR941" s="60">
        <v>0</v>
      </c>
      <c r="AS941" s="60">
        <v>0</v>
      </c>
      <c r="AT941" s="60">
        <v>0</v>
      </c>
      <c r="AU941" s="60">
        <v>2666.6355718587001</v>
      </c>
      <c r="AV941" s="60">
        <v>0</v>
      </c>
      <c r="AW941" s="60">
        <v>0</v>
      </c>
      <c r="AX941" s="60">
        <v>0</v>
      </c>
      <c r="AY941" s="60">
        <v>0</v>
      </c>
      <c r="AZ941" s="60">
        <v>0</v>
      </c>
      <c r="BA941" s="60">
        <v>0</v>
      </c>
      <c r="BB941" s="60">
        <v>0</v>
      </c>
      <c r="BC941" s="60">
        <v>0</v>
      </c>
      <c r="BD941" s="60">
        <v>0</v>
      </c>
      <c r="BE941" s="60">
        <v>0</v>
      </c>
      <c r="BF941" s="60">
        <v>0</v>
      </c>
      <c r="BG941" s="60">
        <v>0</v>
      </c>
      <c r="BH941" s="60">
        <v>0</v>
      </c>
      <c r="BI941" s="60">
        <v>0</v>
      </c>
      <c r="BJ941" s="60">
        <v>0</v>
      </c>
      <c r="BK941" s="60">
        <v>0</v>
      </c>
      <c r="BL941" s="60">
        <v>0</v>
      </c>
      <c r="BM941" s="60">
        <v>0</v>
      </c>
      <c r="BN941" s="60">
        <v>0</v>
      </c>
      <c r="BO941" s="60">
        <v>0</v>
      </c>
      <c r="BP941" s="60">
        <v>0</v>
      </c>
      <c r="BQ941" s="60">
        <v>0</v>
      </c>
      <c r="BR941" s="60">
        <v>0</v>
      </c>
      <c r="BS941" s="60">
        <v>0</v>
      </c>
      <c r="BT941" s="60">
        <v>0</v>
      </c>
      <c r="BU941" s="60">
        <v>0</v>
      </c>
      <c r="BV941" s="60">
        <v>0</v>
      </c>
      <c r="BW941" s="60">
        <v>0</v>
      </c>
      <c r="BX941" s="60">
        <v>0</v>
      </c>
      <c r="BY941" s="60">
        <v>0</v>
      </c>
      <c r="BZ941" s="60">
        <v>0</v>
      </c>
      <c r="CA941" s="60">
        <v>0</v>
      </c>
      <c r="CB941" s="60">
        <v>0</v>
      </c>
      <c r="CC941" s="60">
        <v>0</v>
      </c>
      <c r="CD941" s="60">
        <v>0</v>
      </c>
      <c r="CE941" s="60">
        <v>0</v>
      </c>
      <c r="CF941" s="60">
        <v>0</v>
      </c>
      <c r="CG941" s="60">
        <v>0</v>
      </c>
      <c r="CH941" s="60">
        <v>0</v>
      </c>
    </row>
    <row r="942" spans="1:86">
      <c r="A942" s="57" t="s">
        <v>86</v>
      </c>
      <c r="B942" s="57" t="s">
        <v>701</v>
      </c>
      <c r="C942" s="58" t="s">
        <v>129</v>
      </c>
      <c r="D942" s="58" t="s">
        <v>109</v>
      </c>
      <c r="E942" s="58"/>
      <c r="F942" s="65"/>
      <c r="G942" s="58" t="s">
        <v>111</v>
      </c>
      <c r="H942" s="63">
        <v>355</v>
      </c>
      <c r="I942" s="60">
        <v>70.42</v>
      </c>
      <c r="J942" s="60">
        <v>92.38</v>
      </c>
      <c r="K942" s="60">
        <v>74.61</v>
      </c>
      <c r="L942" s="60">
        <v>159.44999999999999</v>
      </c>
      <c r="M942" s="60">
        <v>104.99</v>
      </c>
      <c r="N942" s="60">
        <v>88.59</v>
      </c>
      <c r="O942" s="60">
        <v>97.3</v>
      </c>
      <c r="P942" s="60">
        <v>166.97</v>
      </c>
      <c r="Q942" s="60">
        <v>53.78</v>
      </c>
      <c r="R942" s="60">
        <v>42.35</v>
      </c>
      <c r="S942" s="60">
        <v>34.72</v>
      </c>
      <c r="T942" s="60">
        <v>72.62</v>
      </c>
      <c r="U942" s="60">
        <v>1058.18</v>
      </c>
      <c r="V942" s="60">
        <v>176.0031332865</v>
      </c>
      <c r="W942" s="60">
        <v>160.20101547389999</v>
      </c>
      <c r="X942" s="60">
        <v>226.54822988910001</v>
      </c>
      <c r="Y942" s="60">
        <v>360.49327674300002</v>
      </c>
      <c r="Z942" s="60">
        <v>11945.7681588861</v>
      </c>
      <c r="AA942" s="60">
        <v>1678.8886364502</v>
      </c>
      <c r="AB942" s="60">
        <v>1519.8570370365001</v>
      </c>
      <c r="AC942" s="60">
        <v>1101.4816712280001</v>
      </c>
      <c r="AD942" s="60">
        <v>1044.2593797723</v>
      </c>
      <c r="AE942" s="60">
        <v>1058.4336945</v>
      </c>
      <c r="AF942" s="60">
        <v>1016.17850937</v>
      </c>
      <c r="AG942" s="60">
        <v>1051.7296104300001</v>
      </c>
      <c r="AH942" s="60">
        <v>21339.842353065596</v>
      </c>
      <c r="AI942" s="60">
        <v>1071.1337043599999</v>
      </c>
      <c r="AJ942" s="60">
        <v>986.65671188490001</v>
      </c>
      <c r="AK942" s="60">
        <v>1095.4167933708</v>
      </c>
      <c r="AL942" s="60">
        <v>1059.2662963365001</v>
      </c>
      <c r="AM942" s="60">
        <v>1092.5053615365</v>
      </c>
      <c r="AN942" s="60">
        <v>1051.6269202608</v>
      </c>
      <c r="AO942" s="60">
        <v>2381.4867121662</v>
      </c>
      <c r="AP942" s="60">
        <v>734.61705368879996</v>
      </c>
      <c r="AQ942" s="60">
        <v>719.27700520409996</v>
      </c>
      <c r="AR942" s="60">
        <v>749.5759451115</v>
      </c>
      <c r="AS942" s="60">
        <v>726.50139922020003</v>
      </c>
      <c r="AT942" s="60">
        <v>754.98993208980005</v>
      </c>
      <c r="AU942" s="60">
        <v>12423.053835230101</v>
      </c>
      <c r="AV942" s="60">
        <v>111.05285988212081</v>
      </c>
      <c r="AW942" s="60">
        <v>102.29446532277341</v>
      </c>
      <c r="AX942" s="60">
        <v>113.57047880349788</v>
      </c>
      <c r="AY942" s="60">
        <v>109.82247230769083</v>
      </c>
      <c r="AZ942" s="60">
        <v>113.26862775517888</v>
      </c>
      <c r="BA942" s="60">
        <v>109.03043807567266</v>
      </c>
      <c r="BB942" s="60">
        <v>246.90746736920798</v>
      </c>
      <c r="BC942" s="60">
        <v>76.163530657513377</v>
      </c>
      <c r="BD942" s="60">
        <v>74.573107120263003</v>
      </c>
      <c r="BE942" s="60">
        <v>77.714436642821283</v>
      </c>
      <c r="BF942" s="60">
        <v>75.322116896668604</v>
      </c>
      <c r="BG942" s="60">
        <v>78.275743908211098</v>
      </c>
      <c r="BH942" s="60">
        <v>1287.99574474162</v>
      </c>
      <c r="BI942" s="60">
        <v>0</v>
      </c>
      <c r="BJ942" s="60">
        <v>0</v>
      </c>
      <c r="BK942" s="60">
        <v>0</v>
      </c>
      <c r="BL942" s="60">
        <v>0</v>
      </c>
      <c r="BM942" s="60">
        <v>0</v>
      </c>
      <c r="BN942" s="60">
        <v>0</v>
      </c>
      <c r="BO942" s="60">
        <v>0</v>
      </c>
      <c r="BP942" s="60">
        <v>0</v>
      </c>
      <c r="BQ942" s="60">
        <v>0</v>
      </c>
      <c r="BR942" s="60">
        <v>0</v>
      </c>
      <c r="BS942" s="60">
        <v>0</v>
      </c>
      <c r="BT942" s="60">
        <v>0</v>
      </c>
      <c r="BU942" s="60">
        <v>0</v>
      </c>
      <c r="BV942" s="60">
        <v>0</v>
      </c>
      <c r="BW942" s="60">
        <v>0</v>
      </c>
      <c r="BX942" s="60">
        <v>0</v>
      </c>
      <c r="BY942" s="60">
        <v>0</v>
      </c>
      <c r="BZ942" s="60">
        <v>0</v>
      </c>
      <c r="CA942" s="60">
        <v>0</v>
      </c>
      <c r="CB942" s="60">
        <v>0</v>
      </c>
      <c r="CC942" s="60">
        <v>0</v>
      </c>
      <c r="CD942" s="60">
        <v>0</v>
      </c>
      <c r="CE942" s="60">
        <v>0</v>
      </c>
      <c r="CF942" s="60">
        <v>0</v>
      </c>
      <c r="CG942" s="60">
        <v>0</v>
      </c>
      <c r="CH942" s="60">
        <v>0</v>
      </c>
    </row>
    <row r="943" spans="1:86">
      <c r="A943" s="57" t="s">
        <v>86</v>
      </c>
      <c r="B943" s="57" t="s">
        <v>701</v>
      </c>
      <c r="C943" s="58" t="s">
        <v>129</v>
      </c>
      <c r="D943" s="58" t="s">
        <v>109</v>
      </c>
      <c r="E943" s="58"/>
      <c r="F943" s="65"/>
      <c r="G943" s="58" t="s">
        <v>111</v>
      </c>
      <c r="H943" s="63">
        <v>355</v>
      </c>
      <c r="I943" s="60">
        <v>0</v>
      </c>
      <c r="J943" s="60">
        <v>0</v>
      </c>
      <c r="K943" s="60">
        <v>0</v>
      </c>
      <c r="L943" s="60">
        <v>0</v>
      </c>
      <c r="M943" s="60">
        <v>0</v>
      </c>
      <c r="N943" s="60">
        <v>0</v>
      </c>
      <c r="O943" s="60">
        <v>0</v>
      </c>
      <c r="P943" s="60">
        <v>0</v>
      </c>
      <c r="Q943" s="60">
        <v>0</v>
      </c>
      <c r="R943" s="60">
        <v>0</v>
      </c>
      <c r="S943" s="60">
        <v>0</v>
      </c>
      <c r="T943" s="60">
        <v>0</v>
      </c>
      <c r="U943" s="60">
        <v>0</v>
      </c>
      <c r="V943" s="60">
        <v>108.0900671736</v>
      </c>
      <c r="W943" s="60">
        <v>177.3700767336</v>
      </c>
      <c r="X943" s="60">
        <v>453.27123427409998</v>
      </c>
      <c r="Y943" s="60">
        <v>385.86236326379998</v>
      </c>
      <c r="Z943" s="60">
        <v>106.75161220379999</v>
      </c>
      <c r="AA943" s="60">
        <v>104.3685003738</v>
      </c>
      <c r="AB943" s="60">
        <v>150.009273054</v>
      </c>
      <c r="AC943" s="60">
        <v>150.06992972399999</v>
      </c>
      <c r="AD943" s="60">
        <v>149.23140761400001</v>
      </c>
      <c r="AE943" s="60">
        <v>222.32201873100001</v>
      </c>
      <c r="AF943" s="60">
        <v>-1214.431235499</v>
      </c>
      <c r="AG943" s="60">
        <v>102.7354078938</v>
      </c>
      <c r="AH943" s="60">
        <v>895.65065554050045</v>
      </c>
      <c r="AI943" s="60">
        <v>125.81473529039999</v>
      </c>
      <c r="AJ943" s="60">
        <v>123.9817761204</v>
      </c>
      <c r="AK943" s="60">
        <v>125.58594653039999</v>
      </c>
      <c r="AL943" s="60">
        <v>127.1967226404</v>
      </c>
      <c r="AM943" s="60">
        <v>126.9425325804</v>
      </c>
      <c r="AN943" s="60">
        <v>126.2806823004</v>
      </c>
      <c r="AO943" s="60">
        <v>125.7643344804</v>
      </c>
      <c r="AP943" s="60">
        <v>124.3569526404</v>
      </c>
      <c r="AQ943" s="60">
        <v>126.1724714004</v>
      </c>
      <c r="AR943" s="60">
        <v>127.1341319304</v>
      </c>
      <c r="AS943" s="60">
        <v>127.2727222404</v>
      </c>
      <c r="AT943" s="60">
        <v>127.90833359040001</v>
      </c>
      <c r="AU943" s="60">
        <v>1514.4113417447998</v>
      </c>
      <c r="AV943" s="60">
        <v>60.961309195910744</v>
      </c>
      <c r="AW943" s="60">
        <v>65.452692501304824</v>
      </c>
      <c r="AX943" s="60">
        <v>173.83583542725651</v>
      </c>
      <c r="AY943" s="60">
        <v>222.273854089498</v>
      </c>
      <c r="AZ943" s="60">
        <v>116.93722890985278</v>
      </c>
      <c r="BA943" s="60">
        <v>88.88328472459817</v>
      </c>
      <c r="BB943" s="60">
        <v>127.40056458610385</v>
      </c>
      <c r="BC943" s="60">
        <v>126.71276759914123</v>
      </c>
      <c r="BD943" s="60">
        <v>127.80562290391359</v>
      </c>
      <c r="BE943" s="60">
        <v>189.09434884579596</v>
      </c>
      <c r="BF943" s="60">
        <v>190.2557131661797</v>
      </c>
      <c r="BG943" s="60">
        <v>89.317966050444511</v>
      </c>
      <c r="BH943" s="60">
        <v>1578.931188</v>
      </c>
      <c r="BI943" s="60">
        <v>62.790136872786732</v>
      </c>
      <c r="BJ943" s="60">
        <v>67.416260822775016</v>
      </c>
      <c r="BK943" s="60">
        <v>179.05087741463484</v>
      </c>
      <c r="BL943" s="60">
        <v>228.94202742052673</v>
      </c>
      <c r="BM943" s="60">
        <v>120.445323527707</v>
      </c>
      <c r="BN943" s="60">
        <v>91.549766354669487</v>
      </c>
      <c r="BO943" s="60">
        <v>131.22255728340511</v>
      </c>
      <c r="BP943" s="60">
        <v>130.51412651769951</v>
      </c>
      <c r="BQ943" s="60">
        <v>131.63976727367938</v>
      </c>
      <c r="BR943" s="60">
        <v>194.76714333251988</v>
      </c>
      <c r="BS943" s="60">
        <v>195.96334836154438</v>
      </c>
      <c r="BT943" s="60">
        <v>91.997488818051806</v>
      </c>
      <c r="BU943" s="60">
        <v>1626.298824</v>
      </c>
      <c r="BV943" s="60">
        <v>88.202094464343332</v>
      </c>
      <c r="BW943" s="60">
        <v>105.3637736731162</v>
      </c>
      <c r="BX943" s="60">
        <v>137.22704080544548</v>
      </c>
      <c r="BY943" s="60">
        <v>97.738422912828298</v>
      </c>
      <c r="BZ943" s="60">
        <v>98.152161519469161</v>
      </c>
      <c r="CA943" s="60">
        <v>93.400353627482829</v>
      </c>
      <c r="CB943" s="60">
        <v>119.61256339892587</v>
      </c>
      <c r="CC943" s="60">
        <v>123.09356736165888</v>
      </c>
      <c r="CD943" s="60">
        <v>108.1187960200556</v>
      </c>
      <c r="CE943" s="60">
        <v>120.73113274295341</v>
      </c>
      <c r="CF943" s="60">
        <v>127.77096886847923</v>
      </c>
      <c r="CG943" s="60">
        <v>142.58912460524175</v>
      </c>
      <c r="CH943" s="60">
        <v>1362</v>
      </c>
    </row>
    <row r="944" spans="1:86">
      <c r="A944" s="57" t="s">
        <v>86</v>
      </c>
      <c r="B944" s="57" t="s">
        <v>701</v>
      </c>
      <c r="C944" s="58" t="s">
        <v>129</v>
      </c>
      <c r="D944" s="58" t="s">
        <v>109</v>
      </c>
      <c r="E944" s="58"/>
      <c r="F944" s="65"/>
      <c r="G944" s="58" t="s">
        <v>111</v>
      </c>
      <c r="H944" s="63">
        <v>355</v>
      </c>
      <c r="I944" s="60">
        <v>0</v>
      </c>
      <c r="J944" s="60">
        <v>0</v>
      </c>
      <c r="K944" s="60">
        <v>0</v>
      </c>
      <c r="L944" s="60">
        <v>0</v>
      </c>
      <c r="M944" s="60">
        <v>0</v>
      </c>
      <c r="N944" s="60">
        <v>0</v>
      </c>
      <c r="O944" s="60">
        <v>0</v>
      </c>
      <c r="P944" s="60">
        <v>0</v>
      </c>
      <c r="Q944" s="60">
        <v>0</v>
      </c>
      <c r="R944" s="60">
        <v>0</v>
      </c>
      <c r="S944" s="60">
        <v>0</v>
      </c>
      <c r="T944" s="60">
        <v>0</v>
      </c>
      <c r="U944" s="60">
        <v>0</v>
      </c>
      <c r="V944" s="60">
        <v>0</v>
      </c>
      <c r="W944" s="60">
        <v>0</v>
      </c>
      <c r="X944" s="60">
        <v>0</v>
      </c>
      <c r="Y944" s="60">
        <v>0</v>
      </c>
      <c r="Z944" s="60">
        <v>0</v>
      </c>
      <c r="AA944" s="60">
        <v>0</v>
      </c>
      <c r="AB944" s="60">
        <v>0</v>
      </c>
      <c r="AC944" s="60">
        <v>0</v>
      </c>
      <c r="AD944" s="60">
        <v>0</v>
      </c>
      <c r="AE944" s="60">
        <v>0</v>
      </c>
      <c r="AF944" s="60">
        <v>0</v>
      </c>
      <c r="AG944" s="60">
        <v>0</v>
      </c>
      <c r="AH944" s="60">
        <v>0</v>
      </c>
      <c r="AI944" s="60">
        <v>0</v>
      </c>
      <c r="AJ944" s="60">
        <v>0</v>
      </c>
      <c r="AK944" s="60">
        <v>0</v>
      </c>
      <c r="AL944" s="60">
        <v>0</v>
      </c>
      <c r="AM944" s="60">
        <v>0</v>
      </c>
      <c r="AN944" s="60">
        <v>0</v>
      </c>
      <c r="AO944" s="60">
        <v>0</v>
      </c>
      <c r="AP944" s="60">
        <v>0</v>
      </c>
      <c r="AQ944" s="60">
        <v>0</v>
      </c>
      <c r="AR944" s="60">
        <v>0</v>
      </c>
      <c r="AS944" s="60">
        <v>0</v>
      </c>
      <c r="AT944" s="60">
        <v>0</v>
      </c>
      <c r="AU944" s="60">
        <v>0</v>
      </c>
      <c r="AV944" s="60">
        <v>0</v>
      </c>
      <c r="AW944" s="60">
        <v>0</v>
      </c>
      <c r="AX944" s="60">
        <v>0</v>
      </c>
      <c r="AY944" s="60">
        <v>0</v>
      </c>
      <c r="AZ944" s="60">
        <v>0</v>
      </c>
      <c r="BA944" s="60">
        <v>0</v>
      </c>
      <c r="BB944" s="60">
        <v>0</v>
      </c>
      <c r="BC944" s="60">
        <v>0</v>
      </c>
      <c r="BD944" s="60">
        <v>0</v>
      </c>
      <c r="BE944" s="60">
        <v>0</v>
      </c>
      <c r="BF944" s="60">
        <v>0</v>
      </c>
      <c r="BG944" s="60">
        <v>0</v>
      </c>
      <c r="BH944" s="60">
        <v>0</v>
      </c>
      <c r="BI944" s="60">
        <v>73.074264774303671</v>
      </c>
      <c r="BJ944" s="60">
        <v>73.074264774303671</v>
      </c>
      <c r="BK944" s="60">
        <v>73.074264774303671</v>
      </c>
      <c r="BL944" s="60">
        <v>73.074264774303671</v>
      </c>
      <c r="BM944" s="60">
        <v>73.074264774303671</v>
      </c>
      <c r="BN944" s="60">
        <v>73.074264774303671</v>
      </c>
      <c r="BO944" s="60">
        <v>73.074264774303671</v>
      </c>
      <c r="BP944" s="60">
        <v>73.074264774303671</v>
      </c>
      <c r="BQ944" s="60">
        <v>73.074264774303671</v>
      </c>
      <c r="BR944" s="60">
        <v>73.074264774303671</v>
      </c>
      <c r="BS944" s="60">
        <v>73.074264774303671</v>
      </c>
      <c r="BT944" s="60">
        <v>73.074264774303742</v>
      </c>
      <c r="BU944" s="60">
        <v>876.891177291644</v>
      </c>
      <c r="BV944" s="60">
        <v>140.89137840001584</v>
      </c>
      <c r="BW944" s="60">
        <v>140.89137840001584</v>
      </c>
      <c r="BX944" s="60">
        <v>140.89137840001584</v>
      </c>
      <c r="BY944" s="60">
        <v>140.89137840001584</v>
      </c>
      <c r="BZ944" s="60">
        <v>140.89137840001584</v>
      </c>
      <c r="CA944" s="60">
        <v>140.89137840001584</v>
      </c>
      <c r="CB944" s="60">
        <v>140.89137840001584</v>
      </c>
      <c r="CC944" s="60">
        <v>140.89137840001584</v>
      </c>
      <c r="CD944" s="60">
        <v>140.89137840001584</v>
      </c>
      <c r="CE944" s="60">
        <v>140.89137840001584</v>
      </c>
      <c r="CF944" s="60">
        <v>140.89137840001584</v>
      </c>
      <c r="CG944" s="60">
        <v>140.89137840001581</v>
      </c>
      <c r="CH944" s="60">
        <v>1690.69654080019</v>
      </c>
    </row>
    <row r="945" spans="1:86">
      <c r="A945" s="57" t="s">
        <v>86</v>
      </c>
      <c r="B945" s="57" t="s">
        <v>701</v>
      </c>
      <c r="C945" s="58" t="s">
        <v>129</v>
      </c>
      <c r="D945" s="58" t="s">
        <v>109</v>
      </c>
      <c r="E945" s="58"/>
      <c r="F945" s="65"/>
      <c r="G945" s="58" t="s">
        <v>111</v>
      </c>
      <c r="H945" s="63">
        <v>355</v>
      </c>
      <c r="I945" s="60">
        <v>0</v>
      </c>
      <c r="J945" s="60">
        <v>0</v>
      </c>
      <c r="K945" s="60">
        <v>0</v>
      </c>
      <c r="L945" s="60">
        <v>0</v>
      </c>
      <c r="M945" s="60">
        <v>0</v>
      </c>
      <c r="N945" s="60">
        <v>0</v>
      </c>
      <c r="O945" s="60">
        <v>0</v>
      </c>
      <c r="P945" s="60">
        <v>0</v>
      </c>
      <c r="Q945" s="60">
        <v>0</v>
      </c>
      <c r="R945" s="60">
        <v>0</v>
      </c>
      <c r="S945" s="60">
        <v>0</v>
      </c>
      <c r="T945" s="60">
        <v>0</v>
      </c>
      <c r="U945" s="60">
        <v>0</v>
      </c>
      <c r="V945" s="60">
        <v>3.6053269778999999</v>
      </c>
      <c r="W945" s="60">
        <v>4.0255483791</v>
      </c>
      <c r="X945" s="60">
        <v>4.6211797853999999</v>
      </c>
      <c r="Y945" s="60">
        <v>3.8454756351000001</v>
      </c>
      <c r="Z945" s="60">
        <v>109.8303303261</v>
      </c>
      <c r="AA945" s="60">
        <v>108.9975586482</v>
      </c>
      <c r="AB945" s="60">
        <v>12.644517213</v>
      </c>
      <c r="AC945" s="60">
        <v>23.7074343309</v>
      </c>
      <c r="AD945" s="60">
        <v>80.887275038699997</v>
      </c>
      <c r="AE945" s="60">
        <v>156.9347547186</v>
      </c>
      <c r="AF945" s="60">
        <v>150.00418972950001</v>
      </c>
      <c r="AG945" s="60">
        <v>436.47495752190002</v>
      </c>
      <c r="AH945" s="60">
        <v>1095.5785483044001</v>
      </c>
      <c r="AI945" s="60">
        <v>701.32723308209995</v>
      </c>
      <c r="AJ945" s="60">
        <v>502.5275799858</v>
      </c>
      <c r="AK945" s="60">
        <v>240.9513979356</v>
      </c>
      <c r="AL945" s="60">
        <v>190.96790766390001</v>
      </c>
      <c r="AM945" s="60">
        <v>259.22711020949998</v>
      </c>
      <c r="AN945" s="60">
        <v>231.11664232140001</v>
      </c>
      <c r="AO945" s="60">
        <v>374.71340118299997</v>
      </c>
      <c r="AP945" s="60">
        <v>535.10368296900003</v>
      </c>
      <c r="AQ945" s="60">
        <v>168.45387210210001</v>
      </c>
      <c r="AR945" s="60">
        <v>420.20866248210001</v>
      </c>
      <c r="AS945" s="60">
        <v>486.03494676449998</v>
      </c>
      <c r="AT945" s="60">
        <v>283.77403653059997</v>
      </c>
      <c r="AU945" s="60">
        <v>4394.4064732295992</v>
      </c>
      <c r="AV945" s="60">
        <v>2489.690635520481</v>
      </c>
      <c r="AW945" s="60">
        <v>1783.9578316146076</v>
      </c>
      <c r="AX945" s="60">
        <v>855.37023340658777</v>
      </c>
      <c r="AY945" s="60">
        <v>677.9303425967114</v>
      </c>
      <c r="AZ945" s="60">
        <v>920.24846365273743</v>
      </c>
      <c r="BA945" s="60">
        <v>820.45714604835041</v>
      </c>
      <c r="BB945" s="60">
        <v>1330.2213316734742</v>
      </c>
      <c r="BC945" s="60">
        <v>1899.6020198241499</v>
      </c>
      <c r="BD945" s="60">
        <v>598.00619184093034</v>
      </c>
      <c r="BE945" s="60">
        <v>1491.7281442909546</v>
      </c>
      <c r="BF945" s="60">
        <v>1725.4094785074672</v>
      </c>
      <c r="BG945" s="60">
        <v>1007.3893156656486</v>
      </c>
      <c r="BH945" s="60">
        <v>15600.0111346421</v>
      </c>
      <c r="BI945" s="60">
        <v>4610.8280717968973</v>
      </c>
      <c r="BJ945" s="60">
        <v>3303.8333082660179</v>
      </c>
      <c r="BK945" s="60">
        <v>1584.1185357336797</v>
      </c>
      <c r="BL945" s="60">
        <v>1255.5054872166227</v>
      </c>
      <c r="BM945" s="60">
        <v>1704.2709598941667</v>
      </c>
      <c r="BN945" s="60">
        <v>1519.4606055604377</v>
      </c>
      <c r="BO945" s="60">
        <v>2463.5277051202338</v>
      </c>
      <c r="BP945" s="60">
        <v>3518.002676029756</v>
      </c>
      <c r="BQ945" s="60">
        <v>1107.4884956026256</v>
      </c>
      <c r="BR945" s="60">
        <v>2762.6331983002892</v>
      </c>
      <c r="BS945" s="60">
        <v>3195.4036157522551</v>
      </c>
      <c r="BT945" s="60">
        <v>1865.653051706624</v>
      </c>
      <c r="BU945" s="60">
        <v>28890.725710979601</v>
      </c>
      <c r="BV945" s="60">
        <v>0</v>
      </c>
      <c r="BW945" s="60">
        <v>0</v>
      </c>
      <c r="BX945" s="60">
        <v>0</v>
      </c>
      <c r="BY945" s="60">
        <v>0</v>
      </c>
      <c r="BZ945" s="60">
        <v>0</v>
      </c>
      <c r="CA945" s="60">
        <v>0</v>
      </c>
      <c r="CB945" s="60">
        <v>0</v>
      </c>
      <c r="CC945" s="60">
        <v>0</v>
      </c>
      <c r="CD945" s="60">
        <v>0</v>
      </c>
      <c r="CE945" s="60">
        <v>0</v>
      </c>
      <c r="CF945" s="60">
        <v>0</v>
      </c>
      <c r="CG945" s="60">
        <v>0</v>
      </c>
      <c r="CH945" s="60">
        <v>0</v>
      </c>
    </row>
    <row r="946" spans="1:86">
      <c r="A946" s="57" t="s">
        <v>86</v>
      </c>
      <c r="B946" s="57" t="s">
        <v>701</v>
      </c>
      <c r="C946" s="58" t="s">
        <v>129</v>
      </c>
      <c r="D946" s="58" t="s">
        <v>109</v>
      </c>
      <c r="E946" s="58" t="s">
        <v>129</v>
      </c>
      <c r="F946" s="65"/>
      <c r="G946" s="58" t="s">
        <v>111</v>
      </c>
      <c r="H946" s="63">
        <v>355</v>
      </c>
      <c r="I946" s="60">
        <v>478.28</v>
      </c>
      <c r="J946" s="60">
        <v>555.04999999999995</v>
      </c>
      <c r="K946" s="60">
        <v>3391.8</v>
      </c>
      <c r="L946" s="60">
        <v>996.86</v>
      </c>
      <c r="M946" s="60">
        <v>6293.26</v>
      </c>
      <c r="N946" s="60">
        <v>4016.19</v>
      </c>
      <c r="O946" s="60">
        <v>2584.6999999999998</v>
      </c>
      <c r="P946" s="60">
        <v>4549.55</v>
      </c>
      <c r="Q946" s="60">
        <v>2181.8000000000002</v>
      </c>
      <c r="R946" s="60">
        <v>1687.29</v>
      </c>
      <c r="S946" s="60">
        <v>1954.08</v>
      </c>
      <c r="T946" s="60">
        <v>1917.04</v>
      </c>
      <c r="U946" s="60">
        <v>30605.9</v>
      </c>
      <c r="V946" s="60">
        <v>96.277587179999998</v>
      </c>
      <c r="W946" s="60">
        <v>37.132886999999997</v>
      </c>
      <c r="X946" s="60">
        <v>54.705233939999999</v>
      </c>
      <c r="Y946" s="60">
        <v>122.96298759</v>
      </c>
      <c r="Z946" s="60">
        <v>125.02248822</v>
      </c>
      <c r="AA946" s="60">
        <v>75.269370510000002</v>
      </c>
      <c r="AB946" s="60">
        <v>0</v>
      </c>
      <c r="AC946" s="60">
        <v>0</v>
      </c>
      <c r="AD946" s="60">
        <v>0</v>
      </c>
      <c r="AE946" s="60">
        <v>0</v>
      </c>
      <c r="AF946" s="60">
        <v>0</v>
      </c>
      <c r="AG946" s="60">
        <v>0</v>
      </c>
      <c r="AH946" s="60">
        <v>511.37055443999998</v>
      </c>
      <c r="AI946" s="60">
        <v>0</v>
      </c>
      <c r="AJ946" s="60">
        <v>0</v>
      </c>
      <c r="AK946" s="60">
        <v>0</v>
      </c>
      <c r="AL946" s="60">
        <v>0</v>
      </c>
      <c r="AM946" s="60">
        <v>0</v>
      </c>
      <c r="AN946" s="60">
        <v>0</v>
      </c>
      <c r="AO946" s="60">
        <v>0</v>
      </c>
      <c r="AP946" s="60">
        <v>0</v>
      </c>
      <c r="AQ946" s="60">
        <v>0</v>
      </c>
      <c r="AR946" s="60">
        <v>0</v>
      </c>
      <c r="AS946" s="60">
        <v>0</v>
      </c>
      <c r="AT946" s="60">
        <v>0</v>
      </c>
      <c r="AU946" s="60">
        <v>0</v>
      </c>
      <c r="AV946" s="60">
        <v>0</v>
      </c>
      <c r="AW946" s="60">
        <v>0</v>
      </c>
      <c r="AX946" s="60">
        <v>0</v>
      </c>
      <c r="AY946" s="60">
        <v>0</v>
      </c>
      <c r="AZ946" s="60">
        <v>0</v>
      </c>
      <c r="BA946" s="60">
        <v>0</v>
      </c>
      <c r="BB946" s="60">
        <v>0</v>
      </c>
      <c r="BC946" s="60">
        <v>0</v>
      </c>
      <c r="BD946" s="60">
        <v>0</v>
      </c>
      <c r="BE946" s="60">
        <v>0</v>
      </c>
      <c r="BF946" s="60">
        <v>0</v>
      </c>
      <c r="BG946" s="60">
        <v>0</v>
      </c>
      <c r="BH946" s="60">
        <v>0</v>
      </c>
      <c r="BI946" s="60">
        <v>0</v>
      </c>
      <c r="BJ946" s="60">
        <v>0</v>
      </c>
      <c r="BK946" s="60">
        <v>0</v>
      </c>
      <c r="BL946" s="60">
        <v>0</v>
      </c>
      <c r="BM946" s="60">
        <v>0</v>
      </c>
      <c r="BN946" s="60">
        <v>0</v>
      </c>
      <c r="BO946" s="60">
        <v>0</v>
      </c>
      <c r="BP946" s="60">
        <v>0</v>
      </c>
      <c r="BQ946" s="60">
        <v>0</v>
      </c>
      <c r="BR946" s="60">
        <v>0</v>
      </c>
      <c r="BS946" s="60">
        <v>0</v>
      </c>
      <c r="BT946" s="60">
        <v>0</v>
      </c>
      <c r="BU946" s="60">
        <v>0</v>
      </c>
      <c r="BV946" s="60">
        <v>0</v>
      </c>
      <c r="BW946" s="60">
        <v>0</v>
      </c>
      <c r="BX946" s="60">
        <v>0</v>
      </c>
      <c r="BY946" s="60">
        <v>0</v>
      </c>
      <c r="BZ946" s="60">
        <v>0</v>
      </c>
      <c r="CA946" s="60">
        <v>0</v>
      </c>
      <c r="CB946" s="60">
        <v>0</v>
      </c>
      <c r="CC946" s="60">
        <v>0</v>
      </c>
      <c r="CD946" s="60">
        <v>0</v>
      </c>
      <c r="CE946" s="60">
        <v>0</v>
      </c>
      <c r="CF946" s="60">
        <v>0</v>
      </c>
      <c r="CG946" s="60">
        <v>0</v>
      </c>
      <c r="CH946" s="60">
        <v>0</v>
      </c>
    </row>
    <row r="947" spans="1:86">
      <c r="A947" s="57" t="s">
        <v>86</v>
      </c>
      <c r="B947" s="57" t="s">
        <v>701</v>
      </c>
      <c r="C947" s="58" t="s">
        <v>129</v>
      </c>
      <c r="D947" s="58" t="s">
        <v>109</v>
      </c>
      <c r="E947" s="58" t="s">
        <v>129</v>
      </c>
      <c r="F947" s="65"/>
      <c r="G947" s="58" t="s">
        <v>111</v>
      </c>
      <c r="H947" s="63">
        <v>355</v>
      </c>
      <c r="I947" s="60">
        <v>0</v>
      </c>
      <c r="J947" s="60">
        <v>0</v>
      </c>
      <c r="K947" s="60">
        <v>0</v>
      </c>
      <c r="L947" s="60">
        <v>0</v>
      </c>
      <c r="M947" s="60">
        <v>0</v>
      </c>
      <c r="N947" s="60">
        <v>0</v>
      </c>
      <c r="O947" s="60">
        <v>0</v>
      </c>
      <c r="P947" s="60">
        <v>0</v>
      </c>
      <c r="Q947" s="60">
        <v>0</v>
      </c>
      <c r="R947" s="60">
        <v>0</v>
      </c>
      <c r="S947" s="60">
        <v>0</v>
      </c>
      <c r="T947" s="60">
        <v>0</v>
      </c>
      <c r="U947" s="60">
        <v>0</v>
      </c>
      <c r="V947" s="60">
        <v>645.5047124061</v>
      </c>
      <c r="W947" s="60">
        <v>386.33553009960002</v>
      </c>
      <c r="X947" s="60">
        <v>259.47321673139999</v>
      </c>
      <c r="Y947" s="60">
        <v>11.49261048</v>
      </c>
      <c r="Z947" s="60">
        <v>9.8635835699999994</v>
      </c>
      <c r="AA947" s="60">
        <v>3.4395130799999998</v>
      </c>
      <c r="AB947" s="60">
        <v>0</v>
      </c>
      <c r="AC947" s="60">
        <v>0</v>
      </c>
      <c r="AD947" s="60">
        <v>0</v>
      </c>
      <c r="AE947" s="60">
        <v>0</v>
      </c>
      <c r="AF947" s="60">
        <v>0</v>
      </c>
      <c r="AG947" s="60">
        <v>0</v>
      </c>
      <c r="AH947" s="60">
        <v>1316.1091663671</v>
      </c>
      <c r="AI947" s="60">
        <v>0</v>
      </c>
      <c r="AJ947" s="60">
        <v>0</v>
      </c>
      <c r="AK947" s="60">
        <v>0</v>
      </c>
      <c r="AL947" s="60">
        <v>0</v>
      </c>
      <c r="AM947" s="60">
        <v>0</v>
      </c>
      <c r="AN947" s="60">
        <v>0</v>
      </c>
      <c r="AO947" s="60">
        <v>0</v>
      </c>
      <c r="AP947" s="60">
        <v>0</v>
      </c>
      <c r="AQ947" s="60">
        <v>0</v>
      </c>
      <c r="AR947" s="60">
        <v>0</v>
      </c>
      <c r="AS947" s="60">
        <v>0</v>
      </c>
      <c r="AT947" s="60">
        <v>0</v>
      </c>
      <c r="AU947" s="60">
        <v>0</v>
      </c>
      <c r="AV947" s="60">
        <v>0</v>
      </c>
      <c r="AW947" s="60">
        <v>0</v>
      </c>
      <c r="AX947" s="60">
        <v>0</v>
      </c>
      <c r="AY947" s="60">
        <v>0</v>
      </c>
      <c r="AZ947" s="60">
        <v>0</v>
      </c>
      <c r="BA947" s="60">
        <v>0</v>
      </c>
      <c r="BB947" s="60">
        <v>0</v>
      </c>
      <c r="BC947" s="60">
        <v>0</v>
      </c>
      <c r="BD947" s="60">
        <v>0</v>
      </c>
      <c r="BE947" s="60">
        <v>0</v>
      </c>
      <c r="BF947" s="60">
        <v>0</v>
      </c>
      <c r="BG947" s="60">
        <v>0</v>
      </c>
      <c r="BH947" s="60">
        <v>0</v>
      </c>
      <c r="BI947" s="60">
        <v>0</v>
      </c>
      <c r="BJ947" s="60">
        <v>0</v>
      </c>
      <c r="BK947" s="60">
        <v>0</v>
      </c>
      <c r="BL947" s="60">
        <v>0</v>
      </c>
      <c r="BM947" s="60">
        <v>0</v>
      </c>
      <c r="BN947" s="60">
        <v>0</v>
      </c>
      <c r="BO947" s="60">
        <v>0</v>
      </c>
      <c r="BP947" s="60">
        <v>0</v>
      </c>
      <c r="BQ947" s="60">
        <v>0</v>
      </c>
      <c r="BR947" s="60">
        <v>0</v>
      </c>
      <c r="BS947" s="60">
        <v>0</v>
      </c>
      <c r="BT947" s="60">
        <v>0</v>
      </c>
      <c r="BU947" s="60">
        <v>0</v>
      </c>
      <c r="BV947" s="60">
        <v>0</v>
      </c>
      <c r="BW947" s="60">
        <v>0</v>
      </c>
      <c r="BX947" s="60">
        <v>0</v>
      </c>
      <c r="BY947" s="60">
        <v>0</v>
      </c>
      <c r="BZ947" s="60">
        <v>0</v>
      </c>
      <c r="CA947" s="60">
        <v>0</v>
      </c>
      <c r="CB947" s="60">
        <v>0</v>
      </c>
      <c r="CC947" s="60">
        <v>0</v>
      </c>
      <c r="CD947" s="60">
        <v>0</v>
      </c>
      <c r="CE947" s="60">
        <v>0</v>
      </c>
      <c r="CF947" s="60">
        <v>0</v>
      </c>
      <c r="CG947" s="60">
        <v>0</v>
      </c>
      <c r="CH947" s="60">
        <v>0</v>
      </c>
    </row>
    <row r="948" spans="1:86">
      <c r="A948" s="57" t="s">
        <v>86</v>
      </c>
      <c r="B948" s="57" t="s">
        <v>701</v>
      </c>
      <c r="C948" s="58" t="s">
        <v>129</v>
      </c>
      <c r="D948" s="58" t="s">
        <v>109</v>
      </c>
      <c r="E948" s="58"/>
      <c r="F948" s="65"/>
      <c r="G948" s="58" t="s">
        <v>111</v>
      </c>
      <c r="H948" s="63">
        <v>355</v>
      </c>
      <c r="I948" s="60">
        <v>0</v>
      </c>
      <c r="J948" s="60">
        <v>0</v>
      </c>
      <c r="K948" s="60">
        <v>0</v>
      </c>
      <c r="L948" s="60">
        <v>0</v>
      </c>
      <c r="M948" s="60">
        <v>0</v>
      </c>
      <c r="N948" s="60">
        <v>0</v>
      </c>
      <c r="O948" s="60">
        <v>0</v>
      </c>
      <c r="P948" s="60">
        <v>0</v>
      </c>
      <c r="Q948" s="60">
        <v>0</v>
      </c>
      <c r="R948" s="60">
        <v>0</v>
      </c>
      <c r="S948" s="60">
        <v>0</v>
      </c>
      <c r="T948" s="60">
        <v>0</v>
      </c>
      <c r="U948" s="60">
        <v>0</v>
      </c>
      <c r="V948" s="60">
        <v>0</v>
      </c>
      <c r="W948" s="60">
        <v>0</v>
      </c>
      <c r="X948" s="60">
        <v>0</v>
      </c>
      <c r="Y948" s="60">
        <v>0</v>
      </c>
      <c r="Z948" s="60">
        <v>0</v>
      </c>
      <c r="AA948" s="60">
        <v>0</v>
      </c>
      <c r="AB948" s="60">
        <v>0</v>
      </c>
      <c r="AC948" s="60">
        <v>0</v>
      </c>
      <c r="AD948" s="60">
        <v>0</v>
      </c>
      <c r="AE948" s="60">
        <v>0</v>
      </c>
      <c r="AF948" s="60">
        <v>0</v>
      </c>
      <c r="AG948" s="60">
        <v>0</v>
      </c>
      <c r="AH948" s="60">
        <v>0</v>
      </c>
      <c r="AI948" s="60">
        <v>0</v>
      </c>
      <c r="AJ948" s="60">
        <v>0</v>
      </c>
      <c r="AK948" s="60">
        <v>0</v>
      </c>
      <c r="AL948" s="60">
        <v>0</v>
      </c>
      <c r="AM948" s="60">
        <v>0</v>
      </c>
      <c r="AN948" s="60">
        <v>0</v>
      </c>
      <c r="AO948" s="60">
        <v>0</v>
      </c>
      <c r="AP948" s="60">
        <v>0</v>
      </c>
      <c r="AQ948" s="60">
        <v>0</v>
      </c>
      <c r="AR948" s="60">
        <v>0</v>
      </c>
      <c r="AS948" s="60">
        <v>0</v>
      </c>
      <c r="AT948" s="60">
        <v>0</v>
      </c>
      <c r="AU948" s="60">
        <v>0</v>
      </c>
      <c r="AV948" s="60">
        <v>515.9648981403875</v>
      </c>
      <c r="AW948" s="60">
        <v>515.9648981403875</v>
      </c>
      <c r="AX948" s="60">
        <v>515.9648981403875</v>
      </c>
      <c r="AY948" s="60">
        <v>515.9648981403875</v>
      </c>
      <c r="AZ948" s="60">
        <v>515.9648981403875</v>
      </c>
      <c r="BA948" s="60">
        <v>515.9648981403875</v>
      </c>
      <c r="BB948" s="60">
        <v>515.9648981403875</v>
      </c>
      <c r="BC948" s="60">
        <v>515.9648981403875</v>
      </c>
      <c r="BD948" s="60">
        <v>515.9648981403875</v>
      </c>
      <c r="BE948" s="60">
        <v>515.9648981403875</v>
      </c>
      <c r="BF948" s="60">
        <v>515.9648981403875</v>
      </c>
      <c r="BG948" s="60">
        <v>515.96489814038614</v>
      </c>
      <c r="BH948" s="60">
        <v>6191.57877768465</v>
      </c>
      <c r="BI948" s="60">
        <v>2040.7254339064084</v>
      </c>
      <c r="BJ948" s="60">
        <v>2040.7254339064084</v>
      </c>
      <c r="BK948" s="60">
        <v>2040.7254339064084</v>
      </c>
      <c r="BL948" s="60">
        <v>2040.7254339064084</v>
      </c>
      <c r="BM948" s="60">
        <v>2040.7254339064084</v>
      </c>
      <c r="BN948" s="60">
        <v>2040.7254339064084</v>
      </c>
      <c r="BO948" s="60">
        <v>2040.7254339064084</v>
      </c>
      <c r="BP948" s="60">
        <v>2040.7254339064084</v>
      </c>
      <c r="BQ948" s="60">
        <v>2040.7254339064084</v>
      </c>
      <c r="BR948" s="60">
        <v>2040.7254339064084</v>
      </c>
      <c r="BS948" s="60">
        <v>2040.7254339064084</v>
      </c>
      <c r="BT948" s="60">
        <v>2040.725433906402</v>
      </c>
      <c r="BU948" s="60">
        <v>24488.705206876901</v>
      </c>
      <c r="BV948" s="60">
        <v>1512.6618777352585</v>
      </c>
      <c r="BW948" s="60">
        <v>1512.6618777352585</v>
      </c>
      <c r="BX948" s="60">
        <v>1512.6618777352585</v>
      </c>
      <c r="BY948" s="60">
        <v>1512.6618777352585</v>
      </c>
      <c r="BZ948" s="60">
        <v>1512.6618777352585</v>
      </c>
      <c r="CA948" s="60">
        <v>1512.6618777352585</v>
      </c>
      <c r="CB948" s="60">
        <v>1512.6618777352585</v>
      </c>
      <c r="CC948" s="60">
        <v>1512.6618777352585</v>
      </c>
      <c r="CD948" s="60">
        <v>1512.6618777352585</v>
      </c>
      <c r="CE948" s="60">
        <v>1512.6618777352585</v>
      </c>
      <c r="CF948" s="60">
        <v>1512.6618777352585</v>
      </c>
      <c r="CG948" s="60">
        <v>1512.6618777352596</v>
      </c>
      <c r="CH948" s="60">
        <v>18151.942532823101</v>
      </c>
    </row>
    <row r="949" spans="1:86">
      <c r="A949" s="57" t="s">
        <v>86</v>
      </c>
      <c r="B949" s="57" t="s">
        <v>701</v>
      </c>
      <c r="C949" s="58" t="s">
        <v>129</v>
      </c>
      <c r="D949" s="58" t="s">
        <v>109</v>
      </c>
      <c r="E949" s="58"/>
      <c r="F949" s="65"/>
      <c r="G949" s="58" t="s">
        <v>111</v>
      </c>
      <c r="H949" s="63">
        <v>355</v>
      </c>
      <c r="I949" s="60">
        <v>146.83000000000001</v>
      </c>
      <c r="J949" s="60">
        <v>113.66</v>
      </c>
      <c r="K949" s="60">
        <v>218.29</v>
      </c>
      <c r="L949" s="60">
        <v>347.66999999999996</v>
      </c>
      <c r="M949" s="60">
        <v>58.66</v>
      </c>
      <c r="N949" s="60">
        <v>-246.12</v>
      </c>
      <c r="O949" s="60">
        <v>263.57</v>
      </c>
      <c r="P949" s="60">
        <v>-1736.1</v>
      </c>
      <c r="Q949" s="60">
        <v>273.96999999999997</v>
      </c>
      <c r="R949" s="60">
        <v>-42.58</v>
      </c>
      <c r="S949" s="60">
        <v>512.99</v>
      </c>
      <c r="T949" s="60">
        <v>-196.6</v>
      </c>
      <c r="U949" s="60">
        <v>-285.76</v>
      </c>
      <c r="V949" s="60">
        <v>87.094976369999998</v>
      </c>
      <c r="W949" s="60">
        <v>27.127430700000001</v>
      </c>
      <c r="X949" s="60">
        <v>13.565690249999999</v>
      </c>
      <c r="Y949" s="60">
        <v>3.7359387599999998</v>
      </c>
      <c r="Z949" s="60">
        <v>6.9903083700000002</v>
      </c>
      <c r="AA949" s="60">
        <v>-8.3553728700000001</v>
      </c>
      <c r="AB949" s="60">
        <v>-3.9477569999999997E-2</v>
      </c>
      <c r="AC949" s="60">
        <v>416.29471433999998</v>
      </c>
      <c r="AD949" s="60">
        <v>750.24273161999997</v>
      </c>
      <c r="AE949" s="60">
        <v>808.3738399806</v>
      </c>
      <c r="AF949" s="60">
        <v>510.35177694179998</v>
      </c>
      <c r="AG949" s="60">
        <v>462.77416644120001</v>
      </c>
      <c r="AH949" s="60">
        <v>3078.1567233336</v>
      </c>
      <c r="AI949" s="60">
        <v>451.41262346849999</v>
      </c>
      <c r="AJ949" s="60">
        <v>466.74651305729998</v>
      </c>
      <c r="AK949" s="60">
        <v>193.56912016320001</v>
      </c>
      <c r="AL949" s="60">
        <v>16.3722416148</v>
      </c>
      <c r="AM949" s="60">
        <v>8.7729830448000001</v>
      </c>
      <c r="AN949" s="60">
        <v>1.3259347848</v>
      </c>
      <c r="AO949" s="60">
        <v>1.12456935</v>
      </c>
      <c r="AP949" s="60">
        <v>0.79902465479999996</v>
      </c>
      <c r="AQ949" s="60">
        <v>0</v>
      </c>
      <c r="AR949" s="60">
        <v>0</v>
      </c>
      <c r="AS949" s="60">
        <v>0</v>
      </c>
      <c r="AT949" s="60">
        <v>0</v>
      </c>
      <c r="AU949" s="60">
        <v>1140.1230101382</v>
      </c>
      <c r="AV949" s="60">
        <v>0</v>
      </c>
      <c r="AW949" s="60">
        <v>0</v>
      </c>
      <c r="AX949" s="60">
        <v>0</v>
      </c>
      <c r="AY949" s="60">
        <v>0</v>
      </c>
      <c r="AZ949" s="60">
        <v>0</v>
      </c>
      <c r="BA949" s="60">
        <v>0</v>
      </c>
      <c r="BB949" s="60">
        <v>0</v>
      </c>
      <c r="BC949" s="60">
        <v>0</v>
      </c>
      <c r="BD949" s="60">
        <v>0</v>
      </c>
      <c r="BE949" s="60">
        <v>0</v>
      </c>
      <c r="BF949" s="60">
        <v>0</v>
      </c>
      <c r="BG949" s="60">
        <v>0</v>
      </c>
      <c r="BH949" s="60">
        <v>0</v>
      </c>
      <c r="BI949" s="60">
        <v>0</v>
      </c>
      <c r="BJ949" s="60">
        <v>0</v>
      </c>
      <c r="BK949" s="60">
        <v>0</v>
      </c>
      <c r="BL949" s="60">
        <v>0</v>
      </c>
      <c r="BM949" s="60">
        <v>0</v>
      </c>
      <c r="BN949" s="60">
        <v>0</v>
      </c>
      <c r="BO949" s="60">
        <v>0</v>
      </c>
      <c r="BP949" s="60">
        <v>0</v>
      </c>
      <c r="BQ949" s="60">
        <v>0</v>
      </c>
      <c r="BR949" s="60">
        <v>0</v>
      </c>
      <c r="BS949" s="60">
        <v>0</v>
      </c>
      <c r="BT949" s="60">
        <v>0</v>
      </c>
      <c r="BU949" s="60">
        <v>0</v>
      </c>
      <c r="BV949" s="60">
        <v>0</v>
      </c>
      <c r="BW949" s="60">
        <v>0</v>
      </c>
      <c r="BX949" s="60">
        <v>0</v>
      </c>
      <c r="BY949" s="60">
        <v>0</v>
      </c>
      <c r="BZ949" s="60">
        <v>0</v>
      </c>
      <c r="CA949" s="60">
        <v>0</v>
      </c>
      <c r="CB949" s="60">
        <v>0</v>
      </c>
      <c r="CC949" s="60">
        <v>0</v>
      </c>
      <c r="CD949" s="60">
        <v>0</v>
      </c>
      <c r="CE949" s="60">
        <v>0</v>
      </c>
      <c r="CF949" s="60">
        <v>0</v>
      </c>
      <c r="CG949" s="60">
        <v>0</v>
      </c>
      <c r="CH949" s="60">
        <v>0</v>
      </c>
    </row>
    <row r="950" spans="1:86">
      <c r="A950" s="57" t="s">
        <v>86</v>
      </c>
      <c r="B950" s="57" t="s">
        <v>701</v>
      </c>
      <c r="C950" s="58" t="s">
        <v>129</v>
      </c>
      <c r="D950" s="58" t="s">
        <v>109</v>
      </c>
      <c r="E950" s="58"/>
      <c r="F950" s="65"/>
      <c r="G950" s="58" t="s">
        <v>111</v>
      </c>
      <c r="H950" s="63">
        <v>355</v>
      </c>
      <c r="I950" s="60">
        <v>0</v>
      </c>
      <c r="J950" s="60">
        <v>0</v>
      </c>
      <c r="K950" s="60">
        <v>0</v>
      </c>
      <c r="L950" s="60">
        <v>0</v>
      </c>
      <c r="M950" s="60">
        <v>0</v>
      </c>
      <c r="N950" s="60">
        <v>0</v>
      </c>
      <c r="O950" s="60">
        <v>0</v>
      </c>
      <c r="P950" s="60">
        <v>0</v>
      </c>
      <c r="Q950" s="60">
        <v>0</v>
      </c>
      <c r="R950" s="60">
        <v>0</v>
      </c>
      <c r="S950" s="60">
        <v>0</v>
      </c>
      <c r="T950" s="60">
        <v>0</v>
      </c>
      <c r="U950" s="60">
        <v>0</v>
      </c>
      <c r="V950" s="60">
        <v>0</v>
      </c>
      <c r="W950" s="60">
        <v>0</v>
      </c>
      <c r="X950" s="60">
        <v>0</v>
      </c>
      <c r="Y950" s="60">
        <v>0</v>
      </c>
      <c r="Z950" s="60">
        <v>0</v>
      </c>
      <c r="AA950" s="60">
        <v>0</v>
      </c>
      <c r="AB950" s="60">
        <v>0</v>
      </c>
      <c r="AC950" s="60">
        <v>0</v>
      </c>
      <c r="AD950" s="60">
        <v>0</v>
      </c>
      <c r="AE950" s="60">
        <v>0</v>
      </c>
      <c r="AF950" s="60">
        <v>0</v>
      </c>
      <c r="AG950" s="60">
        <v>0</v>
      </c>
      <c r="AH950" s="60">
        <v>0</v>
      </c>
      <c r="AI950" s="60">
        <v>0</v>
      </c>
      <c r="AJ950" s="60">
        <v>0</v>
      </c>
      <c r="AK950" s="60">
        <v>0</v>
      </c>
      <c r="AL950" s="60">
        <v>0</v>
      </c>
      <c r="AM950" s="60">
        <v>0</v>
      </c>
      <c r="AN950" s="60">
        <v>0</v>
      </c>
      <c r="AO950" s="60">
        <v>0</v>
      </c>
      <c r="AP950" s="60">
        <v>0</v>
      </c>
      <c r="AQ950" s="60">
        <v>0</v>
      </c>
      <c r="AR950" s="60">
        <v>0</v>
      </c>
      <c r="AS950" s="60">
        <v>0</v>
      </c>
      <c r="AT950" s="60">
        <v>0</v>
      </c>
      <c r="AU950" s="60">
        <v>0</v>
      </c>
      <c r="AV950" s="60">
        <v>156.40901716918833</v>
      </c>
      <c r="AW950" s="60">
        <v>156.40901716918833</v>
      </c>
      <c r="AX950" s="60">
        <v>156.40901716918833</v>
      </c>
      <c r="AY950" s="60">
        <v>156.40901716918833</v>
      </c>
      <c r="AZ950" s="60">
        <v>156.40901716918833</v>
      </c>
      <c r="BA950" s="60">
        <v>156.40901716918833</v>
      </c>
      <c r="BB950" s="60">
        <v>156.40901716918833</v>
      </c>
      <c r="BC950" s="60">
        <v>156.40901716918833</v>
      </c>
      <c r="BD950" s="60">
        <v>156.40901716918833</v>
      </c>
      <c r="BE950" s="60">
        <v>156.40901716918833</v>
      </c>
      <c r="BF950" s="60">
        <v>156.40901716918833</v>
      </c>
      <c r="BG950" s="60">
        <v>156.4090171691887</v>
      </c>
      <c r="BH950" s="60">
        <v>1876.9082060302601</v>
      </c>
      <c r="BI950" s="60">
        <v>258.75696920314834</v>
      </c>
      <c r="BJ950" s="60">
        <v>258.75696920314834</v>
      </c>
      <c r="BK950" s="60">
        <v>258.75696920314834</v>
      </c>
      <c r="BL950" s="60">
        <v>258.75696920314834</v>
      </c>
      <c r="BM950" s="60">
        <v>258.75696920314834</v>
      </c>
      <c r="BN950" s="60">
        <v>258.75696920314834</v>
      </c>
      <c r="BO950" s="60">
        <v>258.75696920314834</v>
      </c>
      <c r="BP950" s="60">
        <v>258.75696920314834</v>
      </c>
      <c r="BQ950" s="60">
        <v>258.75696920314834</v>
      </c>
      <c r="BR950" s="60">
        <v>258.75696920314834</v>
      </c>
      <c r="BS950" s="60">
        <v>258.75696920314834</v>
      </c>
      <c r="BT950" s="60">
        <v>258.75696920314795</v>
      </c>
      <c r="BU950" s="60">
        <v>3105.0836304377799</v>
      </c>
      <c r="BV950" s="60">
        <v>1346.282906125025</v>
      </c>
      <c r="BW950" s="60">
        <v>1346.282906125025</v>
      </c>
      <c r="BX950" s="60">
        <v>1346.282906125025</v>
      </c>
      <c r="BY950" s="60">
        <v>1346.282906125025</v>
      </c>
      <c r="BZ950" s="60">
        <v>1346.282906125025</v>
      </c>
      <c r="CA950" s="60">
        <v>1346.282906125025</v>
      </c>
      <c r="CB950" s="60">
        <v>1346.282906125025</v>
      </c>
      <c r="CC950" s="60">
        <v>1346.282906125025</v>
      </c>
      <c r="CD950" s="60">
        <v>1346.282906125025</v>
      </c>
      <c r="CE950" s="60">
        <v>1346.282906125025</v>
      </c>
      <c r="CF950" s="60">
        <v>1346.282906125025</v>
      </c>
      <c r="CG950" s="60">
        <v>1346.282906125025</v>
      </c>
      <c r="CH950" s="60">
        <v>16155.3948735003</v>
      </c>
    </row>
    <row r="951" spans="1:86">
      <c r="A951" s="57" t="s">
        <v>86</v>
      </c>
      <c r="B951" s="57" t="s">
        <v>701</v>
      </c>
      <c r="C951" s="58" t="s">
        <v>129</v>
      </c>
      <c r="D951" s="58" t="s">
        <v>109</v>
      </c>
      <c r="E951" s="58"/>
      <c r="F951" s="65"/>
      <c r="G951" s="58" t="s">
        <v>111</v>
      </c>
      <c r="H951" s="63">
        <v>355</v>
      </c>
      <c r="I951" s="60">
        <v>0</v>
      </c>
      <c r="J951" s="60">
        <v>0</v>
      </c>
      <c r="K951" s="60">
        <v>0</v>
      </c>
      <c r="L951" s="60">
        <v>0</v>
      </c>
      <c r="M951" s="60">
        <v>0</v>
      </c>
      <c r="N951" s="60">
        <v>0</v>
      </c>
      <c r="O951" s="60">
        <v>0</v>
      </c>
      <c r="P951" s="60">
        <v>0</v>
      </c>
      <c r="Q951" s="60">
        <v>0</v>
      </c>
      <c r="R951" s="60">
        <v>0</v>
      </c>
      <c r="S951" s="60">
        <v>0</v>
      </c>
      <c r="T951" s="60">
        <v>0</v>
      </c>
      <c r="U951" s="60">
        <v>0</v>
      </c>
      <c r="V951" s="60">
        <v>0</v>
      </c>
      <c r="W951" s="60">
        <v>0</v>
      </c>
      <c r="X951" s="60">
        <v>0</v>
      </c>
      <c r="Y951" s="60">
        <v>0</v>
      </c>
      <c r="Z951" s="60">
        <v>0</v>
      </c>
      <c r="AA951" s="60">
        <v>0</v>
      </c>
      <c r="AB951" s="60">
        <v>0</v>
      </c>
      <c r="AC951" s="60">
        <v>0</v>
      </c>
      <c r="AD951" s="60">
        <v>0</v>
      </c>
      <c r="AE951" s="60">
        <v>0</v>
      </c>
      <c r="AF951" s="60">
        <v>0</v>
      </c>
      <c r="AG951" s="60">
        <v>0</v>
      </c>
      <c r="AH951" s="60">
        <v>0</v>
      </c>
      <c r="AI951" s="60">
        <v>0</v>
      </c>
      <c r="AJ951" s="60">
        <v>0</v>
      </c>
      <c r="AK951" s="60">
        <v>0</v>
      </c>
      <c r="AL951" s="60">
        <v>0</v>
      </c>
      <c r="AM951" s="60">
        <v>0</v>
      </c>
      <c r="AN951" s="60">
        <v>0</v>
      </c>
      <c r="AO951" s="60">
        <v>0</v>
      </c>
      <c r="AP951" s="60">
        <v>0</v>
      </c>
      <c r="AQ951" s="60">
        <v>0</v>
      </c>
      <c r="AR951" s="60">
        <v>0</v>
      </c>
      <c r="AS951" s="60">
        <v>0</v>
      </c>
      <c r="AT951" s="60">
        <v>0</v>
      </c>
      <c r="AU951" s="60">
        <v>0</v>
      </c>
      <c r="AV951" s="60">
        <v>0</v>
      </c>
      <c r="AW951" s="60">
        <v>0</v>
      </c>
      <c r="AX951" s="60">
        <v>0</v>
      </c>
      <c r="AY951" s="60">
        <v>0</v>
      </c>
      <c r="AZ951" s="60">
        <v>0</v>
      </c>
      <c r="BA951" s="60">
        <v>0</v>
      </c>
      <c r="BB951" s="60">
        <v>0</v>
      </c>
      <c r="BC951" s="60">
        <v>0</v>
      </c>
      <c r="BD951" s="60">
        <v>0</v>
      </c>
      <c r="BE951" s="60">
        <v>0</v>
      </c>
      <c r="BF951" s="60">
        <v>0</v>
      </c>
      <c r="BG951" s="60">
        <v>0</v>
      </c>
      <c r="BH951" s="60">
        <v>0</v>
      </c>
      <c r="BI951" s="60">
        <v>0</v>
      </c>
      <c r="BJ951" s="60">
        <v>0</v>
      </c>
      <c r="BK951" s="60">
        <v>0</v>
      </c>
      <c r="BL951" s="60">
        <v>0</v>
      </c>
      <c r="BM951" s="60">
        <v>0</v>
      </c>
      <c r="BN951" s="60">
        <v>0</v>
      </c>
      <c r="BO951" s="60">
        <v>0</v>
      </c>
      <c r="BP951" s="60">
        <v>0</v>
      </c>
      <c r="BQ951" s="60">
        <v>0</v>
      </c>
      <c r="BR951" s="60">
        <v>0</v>
      </c>
      <c r="BS951" s="60">
        <v>0</v>
      </c>
      <c r="BT951" s="60">
        <v>0</v>
      </c>
      <c r="BU951" s="60">
        <v>0</v>
      </c>
      <c r="BV951" s="60">
        <v>214.2659346518225</v>
      </c>
      <c r="BW951" s="60">
        <v>214.2659346518225</v>
      </c>
      <c r="BX951" s="60">
        <v>214.2659346518225</v>
      </c>
      <c r="BY951" s="60">
        <v>214.2659346518225</v>
      </c>
      <c r="BZ951" s="60">
        <v>214.2659346518225</v>
      </c>
      <c r="CA951" s="60">
        <v>214.2659346518225</v>
      </c>
      <c r="CB951" s="60">
        <v>214.2659346518225</v>
      </c>
      <c r="CC951" s="60">
        <v>214.2659346518225</v>
      </c>
      <c r="CD951" s="60">
        <v>214.2659346518225</v>
      </c>
      <c r="CE951" s="60">
        <v>214.2659346518225</v>
      </c>
      <c r="CF951" s="60">
        <v>214.2659346518225</v>
      </c>
      <c r="CG951" s="60">
        <v>214.26593465182214</v>
      </c>
      <c r="CH951" s="60">
        <v>2571.1912158218702</v>
      </c>
    </row>
    <row r="952" spans="1:86">
      <c r="A952" s="57" t="s">
        <v>86</v>
      </c>
      <c r="B952" s="57" t="s">
        <v>701</v>
      </c>
      <c r="C952" s="58" t="s">
        <v>129</v>
      </c>
      <c r="D952" s="58" t="s">
        <v>109</v>
      </c>
      <c r="E952" s="58"/>
      <c r="F952" s="65"/>
      <c r="G952" s="58" t="s">
        <v>111</v>
      </c>
      <c r="H952" s="63">
        <v>355</v>
      </c>
      <c r="I952" s="60">
        <v>0</v>
      </c>
      <c r="J952" s="60">
        <v>0</v>
      </c>
      <c r="K952" s="60">
        <v>0</v>
      </c>
      <c r="L952" s="60">
        <v>0</v>
      </c>
      <c r="M952" s="60">
        <v>0</v>
      </c>
      <c r="N952" s="60">
        <v>0</v>
      </c>
      <c r="O952" s="60">
        <v>0</v>
      </c>
      <c r="P952" s="60">
        <v>0</v>
      </c>
      <c r="Q952" s="60">
        <v>0</v>
      </c>
      <c r="R952" s="60">
        <v>0</v>
      </c>
      <c r="S952" s="60">
        <v>0</v>
      </c>
      <c r="T952" s="60">
        <v>0</v>
      </c>
      <c r="U952" s="60">
        <v>0</v>
      </c>
      <c r="V952" s="60">
        <v>0</v>
      </c>
      <c r="W952" s="60">
        <v>0</v>
      </c>
      <c r="X952" s="60">
        <v>0</v>
      </c>
      <c r="Y952" s="60">
        <v>0</v>
      </c>
      <c r="Z952" s="60">
        <v>0</v>
      </c>
      <c r="AA952" s="60">
        <v>0</v>
      </c>
      <c r="AB952" s="60">
        <v>0</v>
      </c>
      <c r="AC952" s="60">
        <v>0</v>
      </c>
      <c r="AD952" s="60">
        <v>0</v>
      </c>
      <c r="AE952" s="60">
        <v>0</v>
      </c>
      <c r="AF952" s="60">
        <v>0</v>
      </c>
      <c r="AG952" s="60">
        <v>0</v>
      </c>
      <c r="AH952" s="60">
        <v>0</v>
      </c>
      <c r="AI952" s="60">
        <v>0</v>
      </c>
      <c r="AJ952" s="60">
        <v>31.061332005899999</v>
      </c>
      <c r="AK952" s="60">
        <v>314.91493800659998</v>
      </c>
      <c r="AL952" s="60">
        <v>325.33609979250002</v>
      </c>
      <c r="AM952" s="60">
        <v>233.4000909591</v>
      </c>
      <c r="AN952" s="60">
        <v>17.0294906502</v>
      </c>
      <c r="AO952" s="60">
        <v>18.650376477599998</v>
      </c>
      <c r="AP952" s="60">
        <v>18.427144677600001</v>
      </c>
      <c r="AQ952" s="60">
        <v>17.013718690200001</v>
      </c>
      <c r="AR952" s="60">
        <v>19.725227856299998</v>
      </c>
      <c r="AS952" s="60">
        <v>16.313771431500001</v>
      </c>
      <c r="AT952" s="60">
        <v>17.2639725702</v>
      </c>
      <c r="AU952" s="60">
        <v>1029.1361631177001</v>
      </c>
      <c r="AV952" s="60">
        <v>0</v>
      </c>
      <c r="AW952" s="60">
        <v>5.7864200743335843</v>
      </c>
      <c r="AX952" s="60">
        <v>58.66554977883046</v>
      </c>
      <c r="AY952" s="60">
        <v>60.606909529415397</v>
      </c>
      <c r="AZ952" s="60">
        <v>43.480137021184021</v>
      </c>
      <c r="BA952" s="60">
        <v>3.1724262995313928</v>
      </c>
      <c r="BB952" s="60">
        <v>3.4743813569670698</v>
      </c>
      <c r="BC952" s="60">
        <v>3.4327954723532268</v>
      </c>
      <c r="BD952" s="60">
        <v>3.1694881388002867</v>
      </c>
      <c r="BE952" s="60">
        <v>3.6746155772333942</v>
      </c>
      <c r="BF952" s="60">
        <v>3.039094861784764</v>
      </c>
      <c r="BG952" s="60">
        <v>3.2161081997783754</v>
      </c>
      <c r="BH952" s="60">
        <v>191.71792631021199</v>
      </c>
      <c r="BI952" s="60">
        <v>0</v>
      </c>
      <c r="BJ952" s="60">
        <v>4.3301259857429253</v>
      </c>
      <c r="BK952" s="60">
        <v>43.900929815308167</v>
      </c>
      <c r="BL952" s="60">
        <v>45.353698918776921</v>
      </c>
      <c r="BM952" s="60">
        <v>32.537297458614823</v>
      </c>
      <c r="BN952" s="60">
        <v>2.3740076560268104</v>
      </c>
      <c r="BO952" s="60">
        <v>2.599968340514327</v>
      </c>
      <c r="BP952" s="60">
        <v>2.5688485605306299</v>
      </c>
      <c r="BQ952" s="60">
        <v>2.3718089552811654</v>
      </c>
      <c r="BR952" s="60">
        <v>2.7498087235615323</v>
      </c>
      <c r="BS952" s="60">
        <v>2.2742323345177451</v>
      </c>
      <c r="BT952" s="60">
        <v>2.4066959619489978</v>
      </c>
      <c r="BU952" s="60">
        <v>143.467422710824</v>
      </c>
      <c r="BV952" s="60">
        <v>0</v>
      </c>
      <c r="BW952" s="60">
        <v>252.6719116225797</v>
      </c>
      <c r="BX952" s="60">
        <v>2561.7111130172943</v>
      </c>
      <c r="BY952" s="60">
        <v>2646.4832299783884</v>
      </c>
      <c r="BZ952" s="60">
        <v>1898.619387742867</v>
      </c>
      <c r="CA952" s="60">
        <v>138.52831410216294</v>
      </c>
      <c r="CB952" s="60">
        <v>151.71359284208663</v>
      </c>
      <c r="CC952" s="60">
        <v>149.89768856501843</v>
      </c>
      <c r="CD952" s="60">
        <v>138.40001531309369</v>
      </c>
      <c r="CE952" s="60">
        <v>160.45709271886938</v>
      </c>
      <c r="CF952" s="60">
        <v>132.70621532225235</v>
      </c>
      <c r="CG952" s="60">
        <v>140.43573387771721</v>
      </c>
      <c r="CH952" s="60">
        <v>8371.6242951023305</v>
      </c>
    </row>
    <row r="953" spans="1:86">
      <c r="A953" s="57" t="s">
        <v>86</v>
      </c>
      <c r="B953" s="57" t="s">
        <v>701</v>
      </c>
      <c r="C953" s="58" t="s">
        <v>129</v>
      </c>
      <c r="D953" s="58" t="s">
        <v>109</v>
      </c>
      <c r="E953" s="58"/>
      <c r="F953" s="65"/>
      <c r="G953" s="58" t="s">
        <v>111</v>
      </c>
      <c r="H953" s="63">
        <v>355</v>
      </c>
      <c r="I953" s="60">
        <v>0.34</v>
      </c>
      <c r="J953" s="60">
        <v>22.67</v>
      </c>
      <c r="K953" s="60">
        <v>0.56000000000000005</v>
      </c>
      <c r="L953" s="60">
        <v>-60.79</v>
      </c>
      <c r="M953" s="60">
        <v>2.62</v>
      </c>
      <c r="N953" s="60">
        <v>4.8099999999999996</v>
      </c>
      <c r="O953" s="60">
        <v>7.39</v>
      </c>
      <c r="P953" s="60">
        <v>22.33</v>
      </c>
      <c r="Q953" s="60">
        <v>-157.41999999999999</v>
      </c>
      <c r="R953" s="60">
        <v>7497.37</v>
      </c>
      <c r="S953" s="60">
        <v>2260.6799999999998</v>
      </c>
      <c r="T953" s="60">
        <v>-5357.1500000000005</v>
      </c>
      <c r="U953" s="60">
        <v>4243.4099999999989</v>
      </c>
      <c r="V953" s="60">
        <v>182.97717569228999</v>
      </c>
      <c r="W953" s="60">
        <v>207.87442128429001</v>
      </c>
      <c r="X953" s="60">
        <v>203.59536650109001</v>
      </c>
      <c r="Y953" s="60">
        <v>270.82971859478999</v>
      </c>
      <c r="Z953" s="60">
        <v>272.84627652248997</v>
      </c>
      <c r="AA953" s="60">
        <v>257.84309858018997</v>
      </c>
      <c r="AB953" s="60">
        <v>316.53823953849002</v>
      </c>
      <c r="AC953" s="60">
        <v>318.24726774069001</v>
      </c>
      <c r="AD953" s="60">
        <v>329.58622793619003</v>
      </c>
      <c r="AE953" s="60">
        <v>426.68055850568999</v>
      </c>
      <c r="AF953" s="60">
        <v>416.81834068119002</v>
      </c>
      <c r="AG953" s="60">
        <v>265.72952654199003</v>
      </c>
      <c r="AH953" s="60">
        <v>3469.5662181193802</v>
      </c>
      <c r="AI953" s="60">
        <v>309.94903764198</v>
      </c>
      <c r="AJ953" s="60">
        <v>299.15971636007998</v>
      </c>
      <c r="AK953" s="60">
        <v>294.48625259537999</v>
      </c>
      <c r="AL953" s="60">
        <v>298.53032628557997</v>
      </c>
      <c r="AM953" s="60">
        <v>313.52894656728</v>
      </c>
      <c r="AN953" s="60">
        <v>516.79195885668003</v>
      </c>
      <c r="AO953" s="60">
        <v>587.33741344457997</v>
      </c>
      <c r="AP953" s="60">
        <v>522.27136582757998</v>
      </c>
      <c r="AQ953" s="60">
        <v>445.80858626537997</v>
      </c>
      <c r="AR953" s="60">
        <v>449.42132197848002</v>
      </c>
      <c r="AS953" s="60">
        <v>380.91746902518003</v>
      </c>
      <c r="AT953" s="60">
        <v>308.90364727667998</v>
      </c>
      <c r="AU953" s="60">
        <v>4727.1060421248594</v>
      </c>
      <c r="AV953" s="60">
        <v>659.35426945812242</v>
      </c>
      <c r="AW953" s="60">
        <v>636.40215737576943</v>
      </c>
      <c r="AX953" s="60">
        <v>626.46030270877043</v>
      </c>
      <c r="AY953" s="60">
        <v>635.06325651666918</v>
      </c>
      <c r="AZ953" s="60">
        <v>666.96980603834663</v>
      </c>
      <c r="BA953" s="60">
        <v>1099.3710033304735</v>
      </c>
      <c r="BB953" s="60">
        <v>1249.4422764251315</v>
      </c>
      <c r="BC953" s="60">
        <v>1111.0273401523182</v>
      </c>
      <c r="BD953" s="60">
        <v>948.3681477169248</v>
      </c>
      <c r="BE953" s="60">
        <v>956.05351668912283</v>
      </c>
      <c r="BF953" s="60">
        <v>810.32534065502477</v>
      </c>
      <c r="BG953" s="60">
        <v>657.1304137282259</v>
      </c>
      <c r="BH953" s="60">
        <v>10055.9678307949</v>
      </c>
      <c r="BI953" s="60">
        <v>656.38617267773975</v>
      </c>
      <c r="BJ953" s="60">
        <v>633.53737999912801</v>
      </c>
      <c r="BK953" s="60">
        <v>623.64027879501691</v>
      </c>
      <c r="BL953" s="60">
        <v>632.20450622973237</v>
      </c>
      <c r="BM953" s="60">
        <v>663.96742776370263</v>
      </c>
      <c r="BN953" s="60">
        <v>1094.4221621891054</v>
      </c>
      <c r="BO953" s="60">
        <v>1243.817886366993</v>
      </c>
      <c r="BP953" s="60">
        <v>1106.026027771444</v>
      </c>
      <c r="BQ953" s="60">
        <v>944.09904903016059</v>
      </c>
      <c r="BR953" s="60">
        <v>951.74982215615114</v>
      </c>
      <c r="BS953" s="60">
        <v>806.6776444982421</v>
      </c>
      <c r="BT953" s="60">
        <v>654.17232352258361</v>
      </c>
      <c r="BU953" s="60">
        <v>10010.700681</v>
      </c>
      <c r="BV953" s="60">
        <v>656.38617267773975</v>
      </c>
      <c r="BW953" s="60">
        <v>633.53737999912801</v>
      </c>
      <c r="BX953" s="60">
        <v>623.64027879501691</v>
      </c>
      <c r="BY953" s="60">
        <v>632.20450622973237</v>
      </c>
      <c r="BZ953" s="60">
        <v>663.96742776370263</v>
      </c>
      <c r="CA953" s="60">
        <v>1094.4221621891054</v>
      </c>
      <c r="CB953" s="60">
        <v>1243.817886366993</v>
      </c>
      <c r="CC953" s="60">
        <v>1106.026027771444</v>
      </c>
      <c r="CD953" s="60">
        <v>944.09904903016059</v>
      </c>
      <c r="CE953" s="60">
        <v>951.74982215615114</v>
      </c>
      <c r="CF953" s="60">
        <v>806.6776444982421</v>
      </c>
      <c r="CG953" s="60">
        <v>654.17232352258361</v>
      </c>
      <c r="CH953" s="60">
        <v>10010.700681</v>
      </c>
    </row>
    <row r="954" spans="1:86">
      <c r="A954" s="57" t="s">
        <v>86</v>
      </c>
      <c r="B954" s="57" t="s">
        <v>701</v>
      </c>
      <c r="C954" s="58" t="s">
        <v>129</v>
      </c>
      <c r="D954" s="58" t="s">
        <v>109</v>
      </c>
      <c r="E954" s="58"/>
      <c r="F954" s="65"/>
      <c r="G954" s="58" t="s">
        <v>111</v>
      </c>
      <c r="H954" s="63">
        <v>355</v>
      </c>
      <c r="I954" s="60">
        <v>0</v>
      </c>
      <c r="J954" s="60">
        <v>0</v>
      </c>
      <c r="K954" s="60">
        <v>0</v>
      </c>
      <c r="L954" s="60">
        <v>0</v>
      </c>
      <c r="M954" s="60">
        <v>0</v>
      </c>
      <c r="N954" s="60">
        <v>0</v>
      </c>
      <c r="O954" s="60">
        <v>0</v>
      </c>
      <c r="P954" s="60">
        <v>0</v>
      </c>
      <c r="Q954" s="60">
        <v>0</v>
      </c>
      <c r="R954" s="60">
        <v>0</v>
      </c>
      <c r="S954" s="60">
        <v>0</v>
      </c>
      <c r="T954" s="60">
        <v>0</v>
      </c>
      <c r="U954" s="60">
        <v>0</v>
      </c>
      <c r="V954" s="60">
        <v>0</v>
      </c>
      <c r="W954" s="60">
        <v>0</v>
      </c>
      <c r="X954" s="60">
        <v>0</v>
      </c>
      <c r="Y954" s="60">
        <v>0</v>
      </c>
      <c r="Z954" s="60">
        <v>0</v>
      </c>
      <c r="AA954" s="60">
        <v>0</v>
      </c>
      <c r="AB954" s="60">
        <v>0</v>
      </c>
      <c r="AC954" s="60">
        <v>0</v>
      </c>
      <c r="AD954" s="60">
        <v>238.61646433589999</v>
      </c>
      <c r="AE954" s="60">
        <v>310.22723657490002</v>
      </c>
      <c r="AF954" s="60">
        <v>279.72075681000001</v>
      </c>
      <c r="AG954" s="60">
        <v>58.288405263900003</v>
      </c>
      <c r="AH954" s="60">
        <v>886.85286298469998</v>
      </c>
      <c r="AI954" s="60">
        <v>37.770487891499997</v>
      </c>
      <c r="AJ954" s="60">
        <v>37.182069841500002</v>
      </c>
      <c r="AK954" s="60">
        <v>35.901906837299997</v>
      </c>
      <c r="AL954" s="60">
        <v>40.033994397599997</v>
      </c>
      <c r="AM954" s="60">
        <v>236.16840751079999</v>
      </c>
      <c r="AN954" s="60">
        <v>336.30871045380002</v>
      </c>
      <c r="AO954" s="60">
        <v>368.31902617470001</v>
      </c>
      <c r="AP954" s="60">
        <v>363.9103343928</v>
      </c>
      <c r="AQ954" s="60">
        <v>113.8434546093</v>
      </c>
      <c r="AR954" s="60">
        <v>86.535295566599999</v>
      </c>
      <c r="AS954" s="60">
        <v>71.569159802100003</v>
      </c>
      <c r="AT954" s="60">
        <v>75.737723288699996</v>
      </c>
      <c r="AU954" s="60">
        <v>1803.2805707667001</v>
      </c>
      <c r="AV954" s="60">
        <v>336.7341790553956</v>
      </c>
      <c r="AW954" s="60">
        <v>331.48827199755436</v>
      </c>
      <c r="AX954" s="60">
        <v>320.07527040978863</v>
      </c>
      <c r="AY954" s="60">
        <v>356.91395558641727</v>
      </c>
      <c r="AZ954" s="60">
        <v>2105.5056278440647</v>
      </c>
      <c r="BA954" s="60">
        <v>2998.2836824653382</v>
      </c>
      <c r="BB954" s="60">
        <v>3283.6643589486571</v>
      </c>
      <c r="BC954" s="60">
        <v>3244.3596718566891</v>
      </c>
      <c r="BD954" s="60">
        <v>1014.9453811349856</v>
      </c>
      <c r="BE954" s="60">
        <v>771.48571116267453</v>
      </c>
      <c r="BF954" s="60">
        <v>638.05853768354575</v>
      </c>
      <c r="BG954" s="60">
        <v>675.22241594508887</v>
      </c>
      <c r="BH954" s="60">
        <v>16076.737064090201</v>
      </c>
      <c r="BI954" s="60">
        <v>0</v>
      </c>
      <c r="BJ954" s="60">
        <v>0</v>
      </c>
      <c r="BK954" s="60">
        <v>0</v>
      </c>
      <c r="BL954" s="60">
        <v>0</v>
      </c>
      <c r="BM954" s="60">
        <v>0</v>
      </c>
      <c r="BN954" s="60">
        <v>0</v>
      </c>
      <c r="BO954" s="60">
        <v>0</v>
      </c>
      <c r="BP954" s="60">
        <v>0</v>
      </c>
      <c r="BQ954" s="60">
        <v>0</v>
      </c>
      <c r="BR954" s="60">
        <v>0</v>
      </c>
      <c r="BS954" s="60">
        <v>0</v>
      </c>
      <c r="BT954" s="60">
        <v>0</v>
      </c>
      <c r="BU954" s="60">
        <v>0</v>
      </c>
      <c r="BV954" s="60">
        <v>0</v>
      </c>
      <c r="BW954" s="60">
        <v>0</v>
      </c>
      <c r="BX954" s="60">
        <v>0</v>
      </c>
      <c r="BY954" s="60">
        <v>0</v>
      </c>
      <c r="BZ954" s="60">
        <v>0</v>
      </c>
      <c r="CA954" s="60">
        <v>0</v>
      </c>
      <c r="CB954" s="60">
        <v>0</v>
      </c>
      <c r="CC954" s="60">
        <v>0</v>
      </c>
      <c r="CD954" s="60">
        <v>0</v>
      </c>
      <c r="CE954" s="60">
        <v>0</v>
      </c>
      <c r="CF954" s="60">
        <v>0</v>
      </c>
      <c r="CG954" s="60">
        <v>0</v>
      </c>
      <c r="CH954" s="60">
        <v>0</v>
      </c>
    </row>
    <row r="955" spans="1:86">
      <c r="A955" s="57" t="s">
        <v>86</v>
      </c>
      <c r="B955" s="57" t="s">
        <v>701</v>
      </c>
      <c r="C955" s="58" t="s">
        <v>129</v>
      </c>
      <c r="D955" s="58" t="s">
        <v>696</v>
      </c>
      <c r="E955" s="58"/>
      <c r="F955" s="65"/>
      <c r="G955" s="58" t="s">
        <v>698</v>
      </c>
      <c r="H955" s="63">
        <v>355</v>
      </c>
      <c r="I955" s="60">
        <v>2547.6999999999994</v>
      </c>
      <c r="J955" s="60">
        <v>5146.4299999999994</v>
      </c>
      <c r="K955" s="60">
        <v>4160.9999999999991</v>
      </c>
      <c r="L955" s="60">
        <v>6313.7900000000018</v>
      </c>
      <c r="M955" s="60">
        <v>9262.94</v>
      </c>
      <c r="N955" s="60">
        <v>7705.1199999999981</v>
      </c>
      <c r="O955" s="60">
        <v>6678.659999999998</v>
      </c>
      <c r="P955" s="60">
        <v>7853.4199999999992</v>
      </c>
      <c r="Q955" s="60">
        <v>5873.11</v>
      </c>
      <c r="R955" s="60">
        <v>3658.71</v>
      </c>
      <c r="S955" s="60">
        <v>1616.1399999999992</v>
      </c>
      <c r="T955" s="60">
        <v>3946.26</v>
      </c>
      <c r="U955" s="60">
        <v>64763.279999999992</v>
      </c>
      <c r="V955" s="60">
        <v>0</v>
      </c>
      <c r="W955" s="60">
        <v>0</v>
      </c>
      <c r="X955" s="60">
        <v>0</v>
      </c>
      <c r="Y955" s="60">
        <v>0</v>
      </c>
      <c r="Z955" s="60">
        <v>0</v>
      </c>
      <c r="AA955" s="60">
        <v>0</v>
      </c>
      <c r="AB955" s="60">
        <v>0</v>
      </c>
      <c r="AC955" s="60">
        <v>0</v>
      </c>
      <c r="AD955" s="60">
        <v>0</v>
      </c>
      <c r="AE955" s="60">
        <v>0</v>
      </c>
      <c r="AF955" s="60">
        <v>0</v>
      </c>
      <c r="AG955" s="60">
        <v>0</v>
      </c>
      <c r="AH955" s="60">
        <v>0</v>
      </c>
      <c r="AI955" s="60">
        <v>0</v>
      </c>
      <c r="AJ955" s="60">
        <v>0</v>
      </c>
      <c r="AK955" s="60">
        <v>0</v>
      </c>
      <c r="AL955" s="60">
        <v>0</v>
      </c>
      <c r="AM955" s="60">
        <v>0</v>
      </c>
      <c r="AN955" s="60">
        <v>0</v>
      </c>
      <c r="AO955" s="60">
        <v>0</v>
      </c>
      <c r="AP955" s="60">
        <v>0</v>
      </c>
      <c r="AQ955" s="60">
        <v>0</v>
      </c>
      <c r="AR955" s="60">
        <v>0</v>
      </c>
      <c r="AS955" s="60">
        <v>0</v>
      </c>
      <c r="AT955" s="60">
        <v>0</v>
      </c>
      <c r="AU955" s="60">
        <v>0</v>
      </c>
      <c r="AV955" s="60">
        <v>0</v>
      </c>
      <c r="AW955" s="60">
        <v>0</v>
      </c>
      <c r="AX955" s="60">
        <v>0</v>
      </c>
      <c r="AY955" s="60">
        <v>0</v>
      </c>
      <c r="AZ955" s="60">
        <v>0</v>
      </c>
      <c r="BA955" s="60">
        <v>0</v>
      </c>
      <c r="BB955" s="60">
        <v>0</v>
      </c>
      <c r="BC955" s="60">
        <v>0</v>
      </c>
      <c r="BD955" s="60">
        <v>0</v>
      </c>
      <c r="BE955" s="60">
        <v>0</v>
      </c>
      <c r="BF955" s="60">
        <v>0</v>
      </c>
      <c r="BG955" s="60">
        <v>0</v>
      </c>
      <c r="BH955" s="60">
        <v>0</v>
      </c>
      <c r="BI955" s="60">
        <v>0</v>
      </c>
      <c r="BJ955" s="60">
        <v>0</v>
      </c>
      <c r="BK955" s="60">
        <v>0</v>
      </c>
      <c r="BL955" s="60">
        <v>0</v>
      </c>
      <c r="BM955" s="60">
        <v>0</v>
      </c>
      <c r="BN955" s="60">
        <v>0</v>
      </c>
      <c r="BO955" s="60">
        <v>0</v>
      </c>
      <c r="BP955" s="60">
        <v>0</v>
      </c>
      <c r="BQ955" s="60">
        <v>0</v>
      </c>
      <c r="BR955" s="60">
        <v>0</v>
      </c>
      <c r="BS955" s="60">
        <v>0</v>
      </c>
      <c r="BT955" s="60">
        <v>0</v>
      </c>
      <c r="BU955" s="60">
        <v>0</v>
      </c>
      <c r="BV955" s="60">
        <v>0</v>
      </c>
      <c r="BW955" s="60">
        <v>0</v>
      </c>
      <c r="BX955" s="60">
        <v>0</v>
      </c>
      <c r="BY955" s="60">
        <v>0</v>
      </c>
      <c r="BZ955" s="60">
        <v>0</v>
      </c>
      <c r="CA955" s="60">
        <v>0</v>
      </c>
      <c r="CB955" s="60">
        <v>0</v>
      </c>
      <c r="CC955" s="60">
        <v>0</v>
      </c>
      <c r="CD955" s="60">
        <v>0</v>
      </c>
      <c r="CE955" s="60">
        <v>0</v>
      </c>
      <c r="CF955" s="60">
        <v>0</v>
      </c>
      <c r="CG955" s="60">
        <v>0</v>
      </c>
      <c r="CH955" s="60">
        <v>0</v>
      </c>
    </row>
    <row r="956" spans="1:86">
      <c r="A956" s="57" t="s">
        <v>86</v>
      </c>
      <c r="B956" s="57" t="s">
        <v>701</v>
      </c>
      <c r="C956" s="58" t="s">
        <v>129</v>
      </c>
      <c r="D956" s="58" t="s">
        <v>696</v>
      </c>
      <c r="E956" s="58" t="s">
        <v>129</v>
      </c>
      <c r="F956" s="65"/>
      <c r="G956" s="58" t="s">
        <v>698</v>
      </c>
      <c r="H956" s="63">
        <v>355</v>
      </c>
      <c r="I956" s="60">
        <v>0</v>
      </c>
      <c r="J956" s="60">
        <v>0</v>
      </c>
      <c r="K956" s="60">
        <v>0</v>
      </c>
      <c r="L956" s="60">
        <v>0</v>
      </c>
      <c r="M956" s="60">
        <v>0</v>
      </c>
      <c r="N956" s="60">
        <v>0</v>
      </c>
      <c r="O956" s="60">
        <v>0</v>
      </c>
      <c r="P956" s="60">
        <v>0</v>
      </c>
      <c r="Q956" s="60">
        <v>0</v>
      </c>
      <c r="R956" s="60">
        <v>0</v>
      </c>
      <c r="S956" s="60">
        <v>0</v>
      </c>
      <c r="T956" s="60">
        <v>0</v>
      </c>
      <c r="U956" s="60">
        <v>0</v>
      </c>
      <c r="V956" s="60">
        <v>7400.6614112322004</v>
      </c>
      <c r="W956" s="60">
        <v>7898.2088903825997</v>
      </c>
      <c r="X956" s="60">
        <v>7942.8500557827001</v>
      </c>
      <c r="Y956" s="60">
        <v>8015.4209557569002</v>
      </c>
      <c r="Z956" s="60">
        <v>8057.1598296366001</v>
      </c>
      <c r="AA956" s="60">
        <v>7948.9413170099997</v>
      </c>
      <c r="AB956" s="60">
        <v>8040.0241033269003</v>
      </c>
      <c r="AC956" s="60">
        <v>8000.7982666793996</v>
      </c>
      <c r="AD956" s="60">
        <v>8030.9029541289001</v>
      </c>
      <c r="AE956" s="60">
        <v>7898.0836710309004</v>
      </c>
      <c r="AF956" s="60">
        <v>7885.1429951580003</v>
      </c>
      <c r="AG956" s="60">
        <v>7979.3847457769998</v>
      </c>
      <c r="AH956" s="60">
        <v>95097.579195902101</v>
      </c>
      <c r="AI956" s="60">
        <v>7934.2095009512996</v>
      </c>
      <c r="AJ956" s="60">
        <v>8261.3917815288005</v>
      </c>
      <c r="AK956" s="60">
        <v>8415.8449268927998</v>
      </c>
      <c r="AL956" s="60">
        <v>8538.5677479833994</v>
      </c>
      <c r="AM956" s="60">
        <v>8547.7988400687009</v>
      </c>
      <c r="AN956" s="60">
        <v>8524.3060886723997</v>
      </c>
      <c r="AO956" s="60">
        <v>8511.7039050752992</v>
      </c>
      <c r="AP956" s="60">
        <v>8381.8312915437</v>
      </c>
      <c r="AQ956" s="60">
        <v>8560.2087965019</v>
      </c>
      <c r="AR956" s="60">
        <v>8533.6985657040004</v>
      </c>
      <c r="AS956" s="60">
        <v>8583.5494796448002</v>
      </c>
      <c r="AT956" s="60">
        <v>8666.2042709111993</v>
      </c>
      <c r="AU956" s="60">
        <v>101459.31519547831</v>
      </c>
      <c r="AV956" s="60">
        <v>7241.8681578847854</v>
      </c>
      <c r="AW956" s="60">
        <v>8650.9346766859671</v>
      </c>
      <c r="AX956" s="60">
        <v>11267.080937760014</v>
      </c>
      <c r="AY956" s="60">
        <v>8024.8522100620476</v>
      </c>
      <c r="AZ956" s="60">
        <v>8058.822383438528</v>
      </c>
      <c r="BA956" s="60">
        <v>7668.6733005358292</v>
      </c>
      <c r="BB956" s="60">
        <v>9820.8372422702068</v>
      </c>
      <c r="BC956" s="60">
        <v>10106.646461521541</v>
      </c>
      <c r="BD956" s="60">
        <v>8877.1368857120506</v>
      </c>
      <c r="BE956" s="60">
        <v>9912.677824561255</v>
      </c>
      <c r="BF956" s="60">
        <v>10490.686378482629</v>
      </c>
      <c r="BG956" s="60">
        <v>11707.336979085158</v>
      </c>
      <c r="BH956" s="60">
        <v>111827.553438</v>
      </c>
      <c r="BI956" s="60">
        <v>7239.2097936406162</v>
      </c>
      <c r="BJ956" s="60">
        <v>8647.759068552572</v>
      </c>
      <c r="BK956" s="60">
        <v>11262.94498769187</v>
      </c>
      <c r="BL956" s="60">
        <v>8021.9064259473853</v>
      </c>
      <c r="BM956" s="60">
        <v>8055.8641294621802</v>
      </c>
      <c r="BN956" s="60">
        <v>7665.858263523568</v>
      </c>
      <c r="BO956" s="60">
        <v>9817.2321831882873</v>
      </c>
      <c r="BP956" s="60">
        <v>10102.936486830478</v>
      </c>
      <c r="BQ956" s="60">
        <v>8873.8782426695252</v>
      </c>
      <c r="BR956" s="60">
        <v>9909.0390523938695</v>
      </c>
      <c r="BS956" s="60">
        <v>10486.835429396378</v>
      </c>
      <c r="BT956" s="60">
        <v>11703.039375703258</v>
      </c>
      <c r="BU956" s="60">
        <v>111786.50343899999</v>
      </c>
      <c r="BV956" s="60">
        <v>7239.2097936406162</v>
      </c>
      <c r="BW956" s="60">
        <v>8647.759068552572</v>
      </c>
      <c r="BX956" s="60">
        <v>11262.94498769187</v>
      </c>
      <c r="BY956" s="60">
        <v>8021.9064259473853</v>
      </c>
      <c r="BZ956" s="60">
        <v>8055.8641294621802</v>
      </c>
      <c r="CA956" s="60">
        <v>7665.858263523568</v>
      </c>
      <c r="CB956" s="60">
        <v>9817.2321831882873</v>
      </c>
      <c r="CC956" s="60">
        <v>10102.936486830478</v>
      </c>
      <c r="CD956" s="60">
        <v>8873.8782426695252</v>
      </c>
      <c r="CE956" s="60">
        <v>9909.0390523938695</v>
      </c>
      <c r="CF956" s="60">
        <v>10486.835429396378</v>
      </c>
      <c r="CG956" s="60">
        <v>11703.039375703258</v>
      </c>
      <c r="CH956" s="60">
        <v>111786.50343899999</v>
      </c>
    </row>
    <row r="957" spans="1:86">
      <c r="A957" s="57" t="s">
        <v>86</v>
      </c>
      <c r="B957" s="58" t="s">
        <v>719</v>
      </c>
      <c r="C957" s="59" t="s">
        <v>129</v>
      </c>
      <c r="D957" s="58" t="s">
        <v>271</v>
      </c>
      <c r="E957" s="58" t="s">
        <v>129</v>
      </c>
      <c r="F957" s="65"/>
      <c r="G957" s="58" t="s">
        <v>716</v>
      </c>
      <c r="H957" s="63">
        <v>355</v>
      </c>
      <c r="I957" s="60">
        <v>0</v>
      </c>
      <c r="J957" s="60">
        <v>0</v>
      </c>
      <c r="K957" s="60">
        <v>0</v>
      </c>
      <c r="L957" s="60">
        <v>0</v>
      </c>
      <c r="M957" s="60">
        <v>0</v>
      </c>
      <c r="N957" s="60">
        <v>0</v>
      </c>
      <c r="O957" s="60">
        <v>0</v>
      </c>
      <c r="P957" s="60">
        <v>0</v>
      </c>
      <c r="Q957" s="60">
        <v>0</v>
      </c>
      <c r="R957" s="60">
        <v>0</v>
      </c>
      <c r="S957" s="60">
        <v>0</v>
      </c>
      <c r="T957" s="60">
        <v>0</v>
      </c>
      <c r="U957" s="60">
        <v>0</v>
      </c>
      <c r="V957" s="60">
        <v>452.74509905399998</v>
      </c>
      <c r="W957" s="60">
        <v>521.40292045499996</v>
      </c>
      <c r="X957" s="60">
        <v>523.72474364699997</v>
      </c>
      <c r="Y957" s="60">
        <v>523.70204046900005</v>
      </c>
      <c r="Z957" s="60">
        <v>540.82316838600002</v>
      </c>
      <c r="AA957" s="60">
        <v>540.74337834000005</v>
      </c>
      <c r="AB957" s="60">
        <v>612.37622996100004</v>
      </c>
      <c r="AC957" s="60">
        <v>648.02021465400003</v>
      </c>
      <c r="AD957" s="60">
        <v>682.05872482200004</v>
      </c>
      <c r="AE957" s="60">
        <v>717.73750589099996</v>
      </c>
      <c r="AF957" s="60">
        <v>682.09622340600004</v>
      </c>
      <c r="AG957" s="60">
        <v>471.23981350499997</v>
      </c>
      <c r="AH957" s="60">
        <v>6916.6700625899994</v>
      </c>
      <c r="AI957" s="60">
        <v>546.96743708700001</v>
      </c>
      <c r="AJ957" s="60">
        <v>631.34387643900004</v>
      </c>
      <c r="AK957" s="60">
        <v>633.96034790099998</v>
      </c>
      <c r="AL957" s="60">
        <v>633.97812881100003</v>
      </c>
      <c r="AM957" s="60">
        <v>654.93211404600004</v>
      </c>
      <c r="AN957" s="60">
        <v>654.92253237600005</v>
      </c>
      <c r="AO957" s="60">
        <v>718.34560347900003</v>
      </c>
      <c r="AP957" s="60">
        <v>754.01154905999999</v>
      </c>
      <c r="AQ957" s="60">
        <v>795.87898572899996</v>
      </c>
      <c r="AR957" s="60">
        <v>831.55084238999996</v>
      </c>
      <c r="AS957" s="60">
        <v>795.89380428899995</v>
      </c>
      <c r="AT957" s="60">
        <v>569.42927617800001</v>
      </c>
      <c r="AU957" s="60">
        <v>8221.2144977850003</v>
      </c>
      <c r="AV957" s="60">
        <v>482.50444196421853</v>
      </c>
      <c r="AW957" s="60">
        <v>576.38641268256049</v>
      </c>
      <c r="AX957" s="60">
        <v>750.69256743103426</v>
      </c>
      <c r="AY957" s="60">
        <v>534.67237362579431</v>
      </c>
      <c r="AZ957" s="60">
        <v>536.93570667620418</v>
      </c>
      <c r="BA957" s="60">
        <v>510.94121721234109</v>
      </c>
      <c r="BB957" s="60">
        <v>654.33359043463543</v>
      </c>
      <c r="BC957" s="60">
        <v>673.37622071131864</v>
      </c>
      <c r="BD957" s="60">
        <v>591.45760263765112</v>
      </c>
      <c r="BE957" s="60">
        <v>660.45265915307925</v>
      </c>
      <c r="BF957" s="60">
        <v>698.96367436076787</v>
      </c>
      <c r="BG957" s="60">
        <v>780.025537110394</v>
      </c>
      <c r="BH957" s="60">
        <v>7450.7420039999997</v>
      </c>
      <c r="BI957" s="60">
        <v>563.82306865229782</v>
      </c>
      <c r="BJ957" s="60">
        <v>673.52738682615234</v>
      </c>
      <c r="BK957" s="60">
        <v>877.21013564228622</v>
      </c>
      <c r="BL957" s="60">
        <v>624.78309462622303</v>
      </c>
      <c r="BM957" s="60">
        <v>627.4278772953096</v>
      </c>
      <c r="BN957" s="60">
        <v>597.05242052666085</v>
      </c>
      <c r="BO957" s="60">
        <v>764.61135026916691</v>
      </c>
      <c r="BP957" s="60">
        <v>786.86332000047742</v>
      </c>
      <c r="BQ957" s="60">
        <v>691.13859167667897</v>
      </c>
      <c r="BR957" s="60">
        <v>771.76169294390468</v>
      </c>
      <c r="BS957" s="60">
        <v>816.76314139258966</v>
      </c>
      <c r="BT957" s="60">
        <v>911.48672014825206</v>
      </c>
      <c r="BU957" s="60">
        <v>8706.4488000000001</v>
      </c>
      <c r="BV957" s="60">
        <v>511.85439479200886</v>
      </c>
      <c r="BW957" s="60">
        <v>611.44705161459945</v>
      </c>
      <c r="BX957" s="60">
        <v>796.35596350792991</v>
      </c>
      <c r="BY957" s="60">
        <v>567.19561606550531</v>
      </c>
      <c r="BZ957" s="60">
        <v>569.59662394848806</v>
      </c>
      <c r="CA957" s="60">
        <v>542.02093237912504</v>
      </c>
      <c r="CB957" s="60">
        <v>694.13562818316962</v>
      </c>
      <c r="CC957" s="60">
        <v>714.33659038745634</v>
      </c>
      <c r="CD957" s="60">
        <v>627.43499730449719</v>
      </c>
      <c r="CE957" s="60">
        <v>700.62690980291893</v>
      </c>
      <c r="CF957" s="60">
        <v>741.48048682225578</v>
      </c>
      <c r="CG957" s="60">
        <v>827.47320519204641</v>
      </c>
      <c r="CH957" s="60">
        <v>7903.9584000000004</v>
      </c>
    </row>
    <row r="958" spans="1:86">
      <c r="A958" s="57" t="s">
        <v>86</v>
      </c>
      <c r="B958" s="58" t="s">
        <v>719</v>
      </c>
      <c r="C958" s="59" t="s">
        <v>129</v>
      </c>
      <c r="D958" s="58" t="s">
        <v>696</v>
      </c>
      <c r="E958" s="58" t="s">
        <v>129</v>
      </c>
      <c r="F958" s="65"/>
      <c r="G958" s="58" t="s">
        <v>698</v>
      </c>
      <c r="H958" s="63">
        <v>355</v>
      </c>
      <c r="I958" s="60">
        <v>0</v>
      </c>
      <c r="J958" s="60">
        <v>0</v>
      </c>
      <c r="K958" s="60">
        <v>0</v>
      </c>
      <c r="L958" s="60">
        <v>0</v>
      </c>
      <c r="M958" s="60">
        <v>0</v>
      </c>
      <c r="N958" s="60">
        <v>0</v>
      </c>
      <c r="O958" s="60">
        <v>0</v>
      </c>
      <c r="P958" s="60">
        <v>0</v>
      </c>
      <c r="Q958" s="60">
        <v>0</v>
      </c>
      <c r="R958" s="60">
        <v>0</v>
      </c>
      <c r="S958" s="60">
        <v>0</v>
      </c>
      <c r="T958" s="60">
        <v>0</v>
      </c>
      <c r="U958" s="60">
        <v>0</v>
      </c>
      <c r="V958" s="60">
        <v>7400.6614112322004</v>
      </c>
      <c r="W958" s="60">
        <v>7898.2088903825997</v>
      </c>
      <c r="X958" s="60">
        <v>7942.8500557827001</v>
      </c>
      <c r="Y958" s="60">
        <v>8015.4209557569002</v>
      </c>
      <c r="Z958" s="60">
        <v>8057.1598296366001</v>
      </c>
      <c r="AA958" s="60">
        <v>7948.9413170099997</v>
      </c>
      <c r="AB958" s="60">
        <v>8040.0241033269003</v>
      </c>
      <c r="AC958" s="60">
        <v>8000.7982666793996</v>
      </c>
      <c r="AD958" s="60">
        <v>8030.9029541289001</v>
      </c>
      <c r="AE958" s="60">
        <v>7898.0836710309004</v>
      </c>
      <c r="AF958" s="60">
        <v>7885.1429951580003</v>
      </c>
      <c r="AG958" s="60">
        <v>7979.3847457769998</v>
      </c>
      <c r="AH958" s="60">
        <v>95097.579195902101</v>
      </c>
      <c r="AI958" s="60">
        <v>7934.2095009512996</v>
      </c>
      <c r="AJ958" s="60">
        <v>8261.3917815288005</v>
      </c>
      <c r="AK958" s="60">
        <v>8415.8449268927998</v>
      </c>
      <c r="AL958" s="60">
        <v>8538.5677479833994</v>
      </c>
      <c r="AM958" s="60">
        <v>8547.7988400687009</v>
      </c>
      <c r="AN958" s="60">
        <v>8524.3060886723997</v>
      </c>
      <c r="AO958" s="60">
        <v>8511.7039050752992</v>
      </c>
      <c r="AP958" s="60">
        <v>8381.8312915437</v>
      </c>
      <c r="AQ958" s="60">
        <v>8560.2087965019</v>
      </c>
      <c r="AR958" s="60">
        <v>8533.6985657040004</v>
      </c>
      <c r="AS958" s="60">
        <v>8583.5494796448002</v>
      </c>
      <c r="AT958" s="60">
        <v>8666.2042709111993</v>
      </c>
      <c r="AU958" s="60">
        <v>101459.31519547831</v>
      </c>
      <c r="AV958" s="60">
        <v>7241.8681578847854</v>
      </c>
      <c r="AW958" s="60">
        <v>8650.9346766859671</v>
      </c>
      <c r="AX958" s="60">
        <v>11267.080937760014</v>
      </c>
      <c r="AY958" s="60">
        <v>8024.8522100620476</v>
      </c>
      <c r="AZ958" s="60">
        <v>8058.822383438528</v>
      </c>
      <c r="BA958" s="60">
        <v>7668.6733005358292</v>
      </c>
      <c r="BB958" s="60">
        <v>9820.8372422702068</v>
      </c>
      <c r="BC958" s="60">
        <v>10106.646461521541</v>
      </c>
      <c r="BD958" s="60">
        <v>8877.1368857120506</v>
      </c>
      <c r="BE958" s="60">
        <v>9912.677824561255</v>
      </c>
      <c r="BF958" s="60">
        <v>10490.686378482629</v>
      </c>
      <c r="BG958" s="60">
        <v>11707.336979085158</v>
      </c>
      <c r="BH958" s="60">
        <v>111827.553438</v>
      </c>
      <c r="BI958" s="60">
        <v>7239.2097936406162</v>
      </c>
      <c r="BJ958" s="60">
        <v>8647.759068552572</v>
      </c>
      <c r="BK958" s="60">
        <v>11262.94498769187</v>
      </c>
      <c r="BL958" s="60">
        <v>8021.9064259473853</v>
      </c>
      <c r="BM958" s="60">
        <v>8055.8641294621802</v>
      </c>
      <c r="BN958" s="60">
        <v>7665.858263523568</v>
      </c>
      <c r="BO958" s="60">
        <v>9817.2321831882873</v>
      </c>
      <c r="BP958" s="60">
        <v>10102.936486830478</v>
      </c>
      <c r="BQ958" s="60">
        <v>8873.8782426695252</v>
      </c>
      <c r="BR958" s="60">
        <v>9909.0390523938695</v>
      </c>
      <c r="BS958" s="60">
        <v>10486.835429396378</v>
      </c>
      <c r="BT958" s="60">
        <v>11703.039375703258</v>
      </c>
      <c r="BU958" s="60">
        <v>111786.50343899999</v>
      </c>
      <c r="BV958" s="60">
        <v>7239.2097936406162</v>
      </c>
      <c r="BW958" s="60">
        <v>8647.759068552572</v>
      </c>
      <c r="BX958" s="60">
        <v>11262.94498769187</v>
      </c>
      <c r="BY958" s="60">
        <v>8021.9064259473853</v>
      </c>
      <c r="BZ958" s="60">
        <v>8055.8641294621802</v>
      </c>
      <c r="CA958" s="60">
        <v>7665.858263523568</v>
      </c>
      <c r="CB958" s="60">
        <v>9817.2321831882873</v>
      </c>
      <c r="CC958" s="60">
        <v>10102.936486830478</v>
      </c>
      <c r="CD958" s="60">
        <v>8873.8782426695252</v>
      </c>
      <c r="CE958" s="60">
        <v>9909.0390523938695</v>
      </c>
      <c r="CF958" s="60">
        <v>10486.835429396378</v>
      </c>
      <c r="CG958" s="60">
        <v>11703.039375703258</v>
      </c>
      <c r="CH958" s="60">
        <v>111786.50343899999</v>
      </c>
    </row>
    <row r="959" spans="1:86">
      <c r="A959" s="57" t="s">
        <v>86</v>
      </c>
      <c r="B959" s="58" t="s">
        <v>719</v>
      </c>
      <c r="C959" s="59" t="s">
        <v>129</v>
      </c>
      <c r="D959" s="58" t="s">
        <v>696</v>
      </c>
      <c r="E959" s="58"/>
      <c r="F959" s="65"/>
      <c r="G959" s="58" t="s">
        <v>698</v>
      </c>
      <c r="H959" s="63">
        <v>355</v>
      </c>
      <c r="I959" s="60">
        <v>4672.3399999999992</v>
      </c>
      <c r="J959" s="60">
        <v>1039.5999999999999</v>
      </c>
      <c r="K959" s="60">
        <v>4618.59</v>
      </c>
      <c r="L959" s="60">
        <v>4312.3900000000012</v>
      </c>
      <c r="M959" s="60">
        <v>3118.31</v>
      </c>
      <c r="N959" s="60">
        <v>3273.7999999999993</v>
      </c>
      <c r="O959" s="60">
        <v>7739.6799999999976</v>
      </c>
      <c r="P959" s="60">
        <v>7579.010000000002</v>
      </c>
      <c r="Q959" s="60">
        <v>7418.03</v>
      </c>
      <c r="R959" s="60">
        <v>4461.3200000000006</v>
      </c>
      <c r="S959" s="60">
        <v>1581.02</v>
      </c>
      <c r="T959" s="60">
        <v>10758.24</v>
      </c>
      <c r="U959" s="60">
        <v>60572.329999999994</v>
      </c>
      <c r="V959" s="60">
        <v>0</v>
      </c>
      <c r="W959" s="60">
        <v>0</v>
      </c>
      <c r="X959" s="60">
        <v>0</v>
      </c>
      <c r="Y959" s="60">
        <v>0</v>
      </c>
      <c r="Z959" s="60">
        <v>0</v>
      </c>
      <c r="AA959" s="60">
        <v>0</v>
      </c>
      <c r="AB959" s="60">
        <v>0</v>
      </c>
      <c r="AC959" s="60">
        <v>0</v>
      </c>
      <c r="AD959" s="60">
        <v>0</v>
      </c>
      <c r="AE959" s="60">
        <v>0</v>
      </c>
      <c r="AF959" s="60">
        <v>0</v>
      </c>
      <c r="AG959" s="60">
        <v>0</v>
      </c>
      <c r="AH959" s="60">
        <v>0</v>
      </c>
      <c r="AI959" s="60">
        <v>0</v>
      </c>
      <c r="AJ959" s="60">
        <v>0</v>
      </c>
      <c r="AK959" s="60">
        <v>0</v>
      </c>
      <c r="AL959" s="60">
        <v>0</v>
      </c>
      <c r="AM959" s="60">
        <v>0</v>
      </c>
      <c r="AN959" s="60">
        <v>0</v>
      </c>
      <c r="AO959" s="60">
        <v>0</v>
      </c>
      <c r="AP959" s="60">
        <v>0</v>
      </c>
      <c r="AQ959" s="60">
        <v>0</v>
      </c>
      <c r="AR959" s="60">
        <v>0</v>
      </c>
      <c r="AS959" s="60">
        <v>0</v>
      </c>
      <c r="AT959" s="60">
        <v>0</v>
      </c>
      <c r="AU959" s="60">
        <v>0</v>
      </c>
      <c r="AV959" s="60">
        <v>0</v>
      </c>
      <c r="AW959" s="60">
        <v>0</v>
      </c>
      <c r="AX959" s="60">
        <v>0</v>
      </c>
      <c r="AY959" s="60">
        <v>0</v>
      </c>
      <c r="AZ959" s="60">
        <v>0</v>
      </c>
      <c r="BA959" s="60">
        <v>0</v>
      </c>
      <c r="BB959" s="60">
        <v>0</v>
      </c>
      <c r="BC959" s="60">
        <v>0</v>
      </c>
      <c r="BD959" s="60">
        <v>0</v>
      </c>
      <c r="BE959" s="60">
        <v>0</v>
      </c>
      <c r="BF959" s="60">
        <v>0</v>
      </c>
      <c r="BG959" s="60">
        <v>0</v>
      </c>
      <c r="BH959" s="60">
        <v>0</v>
      </c>
      <c r="BI959" s="60">
        <v>0</v>
      </c>
      <c r="BJ959" s="60">
        <v>0</v>
      </c>
      <c r="BK959" s="60">
        <v>0</v>
      </c>
      <c r="BL959" s="60">
        <v>0</v>
      </c>
      <c r="BM959" s="60">
        <v>0</v>
      </c>
      <c r="BN959" s="60">
        <v>0</v>
      </c>
      <c r="BO959" s="60">
        <v>0</v>
      </c>
      <c r="BP959" s="60">
        <v>0</v>
      </c>
      <c r="BQ959" s="60">
        <v>0</v>
      </c>
      <c r="BR959" s="60">
        <v>0</v>
      </c>
      <c r="BS959" s="60">
        <v>0</v>
      </c>
      <c r="BT959" s="60">
        <v>0</v>
      </c>
      <c r="BU959" s="60">
        <v>0</v>
      </c>
      <c r="BV959" s="60">
        <v>0</v>
      </c>
      <c r="BW959" s="60">
        <v>0</v>
      </c>
      <c r="BX959" s="60">
        <v>0</v>
      </c>
      <c r="BY959" s="60">
        <v>0</v>
      </c>
      <c r="BZ959" s="60">
        <v>0</v>
      </c>
      <c r="CA959" s="60">
        <v>0</v>
      </c>
      <c r="CB959" s="60">
        <v>0</v>
      </c>
      <c r="CC959" s="60">
        <v>0</v>
      </c>
      <c r="CD959" s="60">
        <v>0</v>
      </c>
      <c r="CE959" s="60">
        <v>0</v>
      </c>
      <c r="CF959" s="60">
        <v>0</v>
      </c>
      <c r="CG959" s="60">
        <v>0</v>
      </c>
      <c r="CH959" s="60">
        <v>0</v>
      </c>
    </row>
    <row r="960" spans="1:86">
      <c r="A960" s="57" t="s">
        <v>86</v>
      </c>
      <c r="B960" s="58" t="s">
        <v>719</v>
      </c>
      <c r="C960" s="59" t="s">
        <v>129</v>
      </c>
      <c r="D960" s="58" t="s">
        <v>109</v>
      </c>
      <c r="E960" s="58"/>
      <c r="F960" s="65"/>
      <c r="G960" s="58" t="s">
        <v>111</v>
      </c>
      <c r="H960" s="63">
        <v>355</v>
      </c>
      <c r="I960" s="60">
        <v>0</v>
      </c>
      <c r="J960" s="60">
        <v>0</v>
      </c>
      <c r="K960" s="60">
        <v>0</v>
      </c>
      <c r="L960" s="60">
        <v>0</v>
      </c>
      <c r="M960" s="60">
        <v>0</v>
      </c>
      <c r="N960" s="60">
        <v>0</v>
      </c>
      <c r="O960" s="60">
        <v>0</v>
      </c>
      <c r="P960" s="60">
        <v>0</v>
      </c>
      <c r="Q960" s="60">
        <v>0</v>
      </c>
      <c r="R960" s="60">
        <v>0</v>
      </c>
      <c r="S960" s="60">
        <v>0</v>
      </c>
      <c r="T960" s="60">
        <v>0</v>
      </c>
      <c r="U960" s="60">
        <v>0</v>
      </c>
      <c r="V960" s="60">
        <v>0</v>
      </c>
      <c r="W960" s="60">
        <v>0</v>
      </c>
      <c r="X960" s="60">
        <v>0</v>
      </c>
      <c r="Y960" s="60">
        <v>0</v>
      </c>
      <c r="Z960" s="60">
        <v>0</v>
      </c>
      <c r="AA960" s="60">
        <v>0</v>
      </c>
      <c r="AB960" s="60">
        <v>0</v>
      </c>
      <c r="AC960" s="60">
        <v>0</v>
      </c>
      <c r="AD960" s="60">
        <v>0</v>
      </c>
      <c r="AE960" s="60">
        <v>0</v>
      </c>
      <c r="AF960" s="60">
        <v>0</v>
      </c>
      <c r="AG960" s="60">
        <v>0</v>
      </c>
      <c r="AH960" s="60">
        <v>0</v>
      </c>
      <c r="AI960" s="60">
        <v>0</v>
      </c>
      <c r="AJ960" s="60">
        <v>0</v>
      </c>
      <c r="AK960" s="60">
        <v>0</v>
      </c>
      <c r="AL960" s="60">
        <v>0</v>
      </c>
      <c r="AM960" s="60">
        <v>0</v>
      </c>
      <c r="AN960" s="60">
        <v>0</v>
      </c>
      <c r="AO960" s="60">
        <v>0</v>
      </c>
      <c r="AP960" s="60">
        <v>0</v>
      </c>
      <c r="AQ960" s="60">
        <v>0</v>
      </c>
      <c r="AR960" s="60">
        <v>0</v>
      </c>
      <c r="AS960" s="60">
        <v>0</v>
      </c>
      <c r="AT960" s="60">
        <v>0</v>
      </c>
      <c r="AU960" s="60">
        <v>0</v>
      </c>
      <c r="AV960" s="60">
        <v>0</v>
      </c>
      <c r="AW960" s="60">
        <v>0</v>
      </c>
      <c r="AX960" s="60">
        <v>0</v>
      </c>
      <c r="AY960" s="60">
        <v>0</v>
      </c>
      <c r="AZ960" s="60">
        <v>0</v>
      </c>
      <c r="BA960" s="60">
        <v>0</v>
      </c>
      <c r="BB960" s="60">
        <v>0</v>
      </c>
      <c r="BC960" s="60">
        <v>0</v>
      </c>
      <c r="BD960" s="60">
        <v>0</v>
      </c>
      <c r="BE960" s="60">
        <v>0</v>
      </c>
      <c r="BF960" s="60">
        <v>0</v>
      </c>
      <c r="BG960" s="60">
        <v>0</v>
      </c>
      <c r="BH960" s="60">
        <v>0</v>
      </c>
      <c r="BI960" s="60">
        <v>18766.870497841599</v>
      </c>
      <c r="BJ960" s="60">
        <v>0</v>
      </c>
      <c r="BK960" s="60">
        <v>0</v>
      </c>
      <c r="BL960" s="60">
        <v>0</v>
      </c>
      <c r="BM960" s="60">
        <v>0</v>
      </c>
      <c r="BN960" s="60">
        <v>0</v>
      </c>
      <c r="BO960" s="60">
        <v>0</v>
      </c>
      <c r="BP960" s="60">
        <v>0</v>
      </c>
      <c r="BQ960" s="60">
        <v>0</v>
      </c>
      <c r="BR960" s="60">
        <v>0</v>
      </c>
      <c r="BS960" s="60">
        <v>0</v>
      </c>
      <c r="BT960" s="60">
        <v>0</v>
      </c>
      <c r="BU960" s="60">
        <v>18766.870497841599</v>
      </c>
      <c r="BV960" s="60">
        <v>0</v>
      </c>
      <c r="BW960" s="60">
        <v>0</v>
      </c>
      <c r="BX960" s="60">
        <v>0</v>
      </c>
      <c r="BY960" s="60">
        <v>0</v>
      </c>
      <c r="BZ960" s="60">
        <v>0</v>
      </c>
      <c r="CA960" s="60">
        <v>0</v>
      </c>
      <c r="CB960" s="60">
        <v>0</v>
      </c>
      <c r="CC960" s="60">
        <v>0</v>
      </c>
      <c r="CD960" s="60">
        <v>0</v>
      </c>
      <c r="CE960" s="60">
        <v>0</v>
      </c>
      <c r="CF960" s="60">
        <v>0</v>
      </c>
      <c r="CG960" s="60">
        <v>0</v>
      </c>
      <c r="CH960" s="60">
        <v>0</v>
      </c>
    </row>
    <row r="961" spans="1:86">
      <c r="A961" s="57" t="s">
        <v>86</v>
      </c>
      <c r="B961" s="58" t="s">
        <v>719</v>
      </c>
      <c r="C961" s="59" t="s">
        <v>129</v>
      </c>
      <c r="D961" s="58" t="s">
        <v>109</v>
      </c>
      <c r="E961" s="58"/>
      <c r="F961" s="65"/>
      <c r="G961" s="58" t="s">
        <v>111</v>
      </c>
      <c r="H961" s="63">
        <v>355</v>
      </c>
      <c r="I961" s="60">
        <v>0</v>
      </c>
      <c r="J961" s="60">
        <v>1</v>
      </c>
      <c r="K961" s="60">
        <v>0</v>
      </c>
      <c r="L961" s="60">
        <v>0</v>
      </c>
      <c r="M961" s="60">
        <v>0</v>
      </c>
      <c r="N961" s="60">
        <v>0</v>
      </c>
      <c r="O961" s="60">
        <v>0</v>
      </c>
      <c r="P961" s="60">
        <v>0</v>
      </c>
      <c r="Q961" s="60">
        <v>0</v>
      </c>
      <c r="R961" s="60">
        <v>6.95</v>
      </c>
      <c r="S961" s="60">
        <v>5.4</v>
      </c>
      <c r="T961" s="60">
        <v>8.7899999999999991</v>
      </c>
      <c r="U961" s="60">
        <v>22.14</v>
      </c>
      <c r="V961" s="60">
        <v>0</v>
      </c>
      <c r="W961" s="60">
        <v>0</v>
      </c>
      <c r="X961" s="60">
        <v>4795.4669634776701</v>
      </c>
      <c r="Y961" s="60">
        <v>0</v>
      </c>
      <c r="Z961" s="60">
        <v>0</v>
      </c>
      <c r="AA961" s="60">
        <v>801.51909369747</v>
      </c>
      <c r="AB961" s="60">
        <v>0</v>
      </c>
      <c r="AC961" s="60">
        <v>0</v>
      </c>
      <c r="AD961" s="60">
        <v>964.37173521537011</v>
      </c>
      <c r="AE961" s="60">
        <v>0</v>
      </c>
      <c r="AF961" s="60">
        <v>0</v>
      </c>
      <c r="AG961" s="60">
        <v>1109.22842572887</v>
      </c>
      <c r="AH961" s="60">
        <v>7670.5862181193797</v>
      </c>
      <c r="AI961" s="60">
        <v>0</v>
      </c>
      <c r="AJ961" s="60">
        <v>0</v>
      </c>
      <c r="AK961" s="60">
        <v>903.59500659744003</v>
      </c>
      <c r="AL961" s="60">
        <v>0</v>
      </c>
      <c r="AM961" s="60">
        <v>0</v>
      </c>
      <c r="AN961" s="60">
        <v>1128.8512317095401</v>
      </c>
      <c r="AO961" s="60">
        <v>0</v>
      </c>
      <c r="AP961" s="60">
        <v>0</v>
      </c>
      <c r="AQ961" s="60">
        <v>1555.41736553754</v>
      </c>
      <c r="AR961" s="60">
        <v>0</v>
      </c>
      <c r="AS961" s="60">
        <v>0</v>
      </c>
      <c r="AT961" s="60">
        <v>1139.2424382803401</v>
      </c>
      <c r="AU961" s="60">
        <v>4727.1060421248603</v>
      </c>
      <c r="AV961" s="60">
        <v>0</v>
      </c>
      <c r="AW961" s="60">
        <v>0</v>
      </c>
      <c r="AX961" s="60">
        <v>1922.2167295426625</v>
      </c>
      <c r="AY961" s="60">
        <v>0</v>
      </c>
      <c r="AZ961" s="60">
        <v>0</v>
      </c>
      <c r="BA961" s="60">
        <v>2401.4040658854892</v>
      </c>
      <c r="BB961" s="60">
        <v>0</v>
      </c>
      <c r="BC961" s="60">
        <v>0</v>
      </c>
      <c r="BD961" s="60">
        <v>3308.8377642943742</v>
      </c>
      <c r="BE961" s="60">
        <v>0</v>
      </c>
      <c r="BF961" s="60">
        <v>0</v>
      </c>
      <c r="BG961" s="60">
        <v>2423.5092710723734</v>
      </c>
      <c r="BH961" s="60">
        <v>10055.9678307949</v>
      </c>
      <c r="BI961" s="60">
        <v>0</v>
      </c>
      <c r="BJ961" s="60">
        <v>0</v>
      </c>
      <c r="BK961" s="60">
        <v>1913.5638314718847</v>
      </c>
      <c r="BL961" s="60">
        <v>0</v>
      </c>
      <c r="BM961" s="60">
        <v>0</v>
      </c>
      <c r="BN961" s="60">
        <v>2390.5940961825404</v>
      </c>
      <c r="BO961" s="60">
        <v>0</v>
      </c>
      <c r="BP961" s="60">
        <v>0</v>
      </c>
      <c r="BQ961" s="60">
        <v>3293.9429631685975</v>
      </c>
      <c r="BR961" s="60">
        <v>0</v>
      </c>
      <c r="BS961" s="60">
        <v>0</v>
      </c>
      <c r="BT961" s="60">
        <v>2412.599790176977</v>
      </c>
      <c r="BU961" s="60">
        <v>10010.700681</v>
      </c>
      <c r="BV961" s="60">
        <v>0</v>
      </c>
      <c r="BW961" s="60">
        <v>0</v>
      </c>
      <c r="BX961" s="60">
        <v>1913.5638314718847</v>
      </c>
      <c r="BY961" s="60">
        <v>0</v>
      </c>
      <c r="BZ961" s="60">
        <v>0</v>
      </c>
      <c r="CA961" s="60">
        <v>2390.5940961825404</v>
      </c>
      <c r="CB961" s="60">
        <v>0</v>
      </c>
      <c r="CC961" s="60">
        <v>0</v>
      </c>
      <c r="CD961" s="60">
        <v>3293.9429631685975</v>
      </c>
      <c r="CE961" s="60">
        <v>0</v>
      </c>
      <c r="CF961" s="60">
        <v>0</v>
      </c>
      <c r="CG961" s="60">
        <v>2412.599790176977</v>
      </c>
      <c r="CH961" s="60">
        <v>10010.700681</v>
      </c>
    </row>
    <row r="962" spans="1:86">
      <c r="A962" s="57" t="s">
        <v>86</v>
      </c>
      <c r="B962" s="58" t="s">
        <v>719</v>
      </c>
      <c r="C962" s="59" t="s">
        <v>129</v>
      </c>
      <c r="D962" s="58" t="s">
        <v>109</v>
      </c>
      <c r="E962" s="58"/>
      <c r="F962" s="65"/>
      <c r="G962" s="58" t="s">
        <v>111</v>
      </c>
      <c r="H962" s="63">
        <v>355</v>
      </c>
      <c r="I962" s="60">
        <v>0</v>
      </c>
      <c r="J962" s="60">
        <v>0</v>
      </c>
      <c r="K962" s="60">
        <v>0</v>
      </c>
      <c r="L962" s="60">
        <v>0</v>
      </c>
      <c r="M962" s="60">
        <v>0</v>
      </c>
      <c r="N962" s="60">
        <v>0</v>
      </c>
      <c r="O962" s="60">
        <v>0</v>
      </c>
      <c r="P962" s="60">
        <v>0</v>
      </c>
      <c r="Q962" s="60">
        <v>0</v>
      </c>
      <c r="R962" s="60">
        <v>0</v>
      </c>
      <c r="S962" s="60">
        <v>0</v>
      </c>
      <c r="T962" s="60">
        <v>0</v>
      </c>
      <c r="U962" s="60">
        <v>0</v>
      </c>
      <c r="V962" s="60">
        <v>0</v>
      </c>
      <c r="W962" s="60">
        <v>0</v>
      </c>
      <c r="X962" s="60">
        <v>0</v>
      </c>
      <c r="Y962" s="60">
        <v>0</v>
      </c>
      <c r="Z962" s="60">
        <v>0</v>
      </c>
      <c r="AA962" s="60">
        <v>0</v>
      </c>
      <c r="AB962" s="60">
        <v>0</v>
      </c>
      <c r="AC962" s="60">
        <v>0</v>
      </c>
      <c r="AD962" s="60">
        <v>0</v>
      </c>
      <c r="AE962" s="60">
        <v>0</v>
      </c>
      <c r="AF962" s="60">
        <v>0</v>
      </c>
      <c r="AG962" s="60">
        <v>0</v>
      </c>
      <c r="AH962" s="60">
        <v>0</v>
      </c>
      <c r="AI962" s="60">
        <v>0</v>
      </c>
      <c r="AJ962" s="60">
        <v>0</v>
      </c>
      <c r="AK962" s="60">
        <v>0</v>
      </c>
      <c r="AL962" s="60">
        <v>0</v>
      </c>
      <c r="AM962" s="60">
        <v>0</v>
      </c>
      <c r="AN962" s="60">
        <v>0</v>
      </c>
      <c r="AO962" s="60">
        <v>0</v>
      </c>
      <c r="AP962" s="60">
        <v>0</v>
      </c>
      <c r="AQ962" s="60">
        <v>0</v>
      </c>
      <c r="AR962" s="60">
        <v>0</v>
      </c>
      <c r="AS962" s="60">
        <v>0</v>
      </c>
      <c r="AT962" s="60">
        <v>0</v>
      </c>
      <c r="AU962" s="60">
        <v>0</v>
      </c>
      <c r="AV962" s="60">
        <v>0</v>
      </c>
      <c r="AW962" s="60">
        <v>0</v>
      </c>
      <c r="AX962" s="60">
        <v>0</v>
      </c>
      <c r="AY962" s="60">
        <v>0</v>
      </c>
      <c r="AZ962" s="60">
        <v>0</v>
      </c>
      <c r="BA962" s="60">
        <v>0</v>
      </c>
      <c r="BB962" s="60">
        <v>0</v>
      </c>
      <c r="BC962" s="60">
        <v>0</v>
      </c>
      <c r="BD962" s="60">
        <v>0</v>
      </c>
      <c r="BE962" s="60">
        <v>0</v>
      </c>
      <c r="BF962" s="60">
        <v>0</v>
      </c>
      <c r="BG962" s="60">
        <v>0</v>
      </c>
      <c r="BH962" s="60">
        <v>0</v>
      </c>
      <c r="BI962" s="60">
        <v>0</v>
      </c>
      <c r="BJ962" s="60">
        <v>0</v>
      </c>
      <c r="BK962" s="60">
        <v>0</v>
      </c>
      <c r="BL962" s="60">
        <v>0</v>
      </c>
      <c r="BM962" s="60">
        <v>0</v>
      </c>
      <c r="BN962" s="60">
        <v>0</v>
      </c>
      <c r="BO962" s="60">
        <v>0</v>
      </c>
      <c r="BP962" s="60">
        <v>0</v>
      </c>
      <c r="BQ962" s="60">
        <v>0</v>
      </c>
      <c r="BR962" s="60">
        <v>0</v>
      </c>
      <c r="BS962" s="60">
        <v>0</v>
      </c>
      <c r="BT962" s="60">
        <v>0</v>
      </c>
      <c r="BU962" s="60">
        <v>0</v>
      </c>
      <c r="BV962" s="60">
        <v>0</v>
      </c>
      <c r="BW962" s="60">
        <v>0</v>
      </c>
      <c r="BX962" s="60">
        <v>0</v>
      </c>
      <c r="BY962" s="60">
        <v>0</v>
      </c>
      <c r="BZ962" s="60">
        <v>0</v>
      </c>
      <c r="CA962" s="60">
        <v>0</v>
      </c>
      <c r="CB962" s="60">
        <v>0</v>
      </c>
      <c r="CC962" s="60">
        <v>0</v>
      </c>
      <c r="CD962" s="60">
        <v>0</v>
      </c>
      <c r="CE962" s="60">
        <v>0</v>
      </c>
      <c r="CF962" s="60">
        <v>0</v>
      </c>
      <c r="CG962" s="60">
        <v>0</v>
      </c>
      <c r="CH962" s="60">
        <v>0</v>
      </c>
    </row>
    <row r="963" spans="1:86">
      <c r="A963" s="57" t="s">
        <v>86</v>
      </c>
      <c r="B963" s="58" t="s">
        <v>719</v>
      </c>
      <c r="C963" s="59" t="s">
        <v>129</v>
      </c>
      <c r="D963" s="58" t="s">
        <v>109</v>
      </c>
      <c r="E963" s="58"/>
      <c r="F963" s="65"/>
      <c r="G963" s="58" t="s">
        <v>111</v>
      </c>
      <c r="H963" s="63">
        <v>355</v>
      </c>
      <c r="I963" s="60">
        <v>0</v>
      </c>
      <c r="J963" s="60">
        <v>0</v>
      </c>
      <c r="K963" s="60">
        <v>0</v>
      </c>
      <c r="L963" s="60">
        <v>0</v>
      </c>
      <c r="M963" s="60">
        <v>0</v>
      </c>
      <c r="N963" s="60">
        <v>0</v>
      </c>
      <c r="O963" s="60">
        <v>0</v>
      </c>
      <c r="P963" s="60">
        <v>0</v>
      </c>
      <c r="Q963" s="60">
        <v>0</v>
      </c>
      <c r="R963" s="60">
        <v>0</v>
      </c>
      <c r="S963" s="60">
        <v>0</v>
      </c>
      <c r="T963" s="60">
        <v>0</v>
      </c>
      <c r="U963" s="60">
        <v>0</v>
      </c>
      <c r="V963" s="60">
        <v>0</v>
      </c>
      <c r="W963" s="60">
        <v>0</v>
      </c>
      <c r="X963" s="60">
        <v>0</v>
      </c>
      <c r="Y963" s="60">
        <v>0</v>
      </c>
      <c r="Z963" s="60">
        <v>0</v>
      </c>
      <c r="AA963" s="60">
        <v>0</v>
      </c>
      <c r="AB963" s="60">
        <v>0</v>
      </c>
      <c r="AC963" s="60">
        <v>0</v>
      </c>
      <c r="AD963" s="60">
        <v>0</v>
      </c>
      <c r="AE963" s="60">
        <v>0</v>
      </c>
      <c r="AF963" s="60">
        <v>0</v>
      </c>
      <c r="AG963" s="60">
        <v>0</v>
      </c>
      <c r="AH963" s="60">
        <v>0</v>
      </c>
      <c r="AI963" s="60">
        <v>0</v>
      </c>
      <c r="AJ963" s="60">
        <v>0</v>
      </c>
      <c r="AK963" s="60">
        <v>0</v>
      </c>
      <c r="AL963" s="60">
        <v>0</v>
      </c>
      <c r="AM963" s="60">
        <v>0</v>
      </c>
      <c r="AN963" s="60">
        <v>0</v>
      </c>
      <c r="AO963" s="60">
        <v>0</v>
      </c>
      <c r="AP963" s="60">
        <v>0</v>
      </c>
      <c r="AQ963" s="60">
        <v>0</v>
      </c>
      <c r="AR963" s="60">
        <v>0</v>
      </c>
      <c r="AS963" s="60">
        <v>0</v>
      </c>
      <c r="AT963" s="60">
        <v>0</v>
      </c>
      <c r="AU963" s="60">
        <v>0</v>
      </c>
      <c r="AV963" s="60">
        <v>0</v>
      </c>
      <c r="AW963" s="60">
        <v>0</v>
      </c>
      <c r="AX963" s="60">
        <v>0</v>
      </c>
      <c r="AY963" s="60">
        <v>0</v>
      </c>
      <c r="AZ963" s="60">
        <v>0</v>
      </c>
      <c r="BA963" s="60">
        <v>0</v>
      </c>
      <c r="BB963" s="60">
        <v>0</v>
      </c>
      <c r="BC963" s="60">
        <v>0</v>
      </c>
      <c r="BD963" s="60">
        <v>0</v>
      </c>
      <c r="BE963" s="60">
        <v>0</v>
      </c>
      <c r="BF963" s="60">
        <v>0</v>
      </c>
      <c r="BG963" s="60">
        <v>0</v>
      </c>
      <c r="BH963" s="60">
        <v>0</v>
      </c>
      <c r="BI963" s="60">
        <v>0</v>
      </c>
      <c r="BJ963" s="60">
        <v>0</v>
      </c>
      <c r="BK963" s="60">
        <v>0</v>
      </c>
      <c r="BL963" s="60">
        <v>0</v>
      </c>
      <c r="BM963" s="60">
        <v>0</v>
      </c>
      <c r="BN963" s="60">
        <v>0</v>
      </c>
      <c r="BO963" s="60">
        <v>0</v>
      </c>
      <c r="BP963" s="60">
        <v>0</v>
      </c>
      <c r="BQ963" s="60">
        <v>0</v>
      </c>
      <c r="BR963" s="60">
        <v>0</v>
      </c>
      <c r="BS963" s="60">
        <v>0</v>
      </c>
      <c r="BT963" s="60">
        <v>0</v>
      </c>
      <c r="BU963" s="60">
        <v>0</v>
      </c>
      <c r="BV963" s="60">
        <v>0</v>
      </c>
      <c r="BW963" s="60">
        <v>0</v>
      </c>
      <c r="BX963" s="60">
        <v>0</v>
      </c>
      <c r="BY963" s="60">
        <v>0</v>
      </c>
      <c r="BZ963" s="60">
        <v>0</v>
      </c>
      <c r="CA963" s="60">
        <v>0</v>
      </c>
      <c r="CB963" s="60">
        <v>0</v>
      </c>
      <c r="CC963" s="60">
        <v>0</v>
      </c>
      <c r="CD963" s="60">
        <v>0</v>
      </c>
      <c r="CE963" s="60">
        <v>0</v>
      </c>
      <c r="CF963" s="60">
        <v>0</v>
      </c>
      <c r="CG963" s="60">
        <v>0</v>
      </c>
      <c r="CH963" s="60">
        <v>0</v>
      </c>
    </row>
    <row r="964" spans="1:86">
      <c r="A964" s="57" t="s">
        <v>86</v>
      </c>
      <c r="B964" s="58" t="s">
        <v>719</v>
      </c>
      <c r="C964" s="59" t="s">
        <v>129</v>
      </c>
      <c r="D964" s="58" t="s">
        <v>109</v>
      </c>
      <c r="E964" s="58"/>
      <c r="F964" s="65"/>
      <c r="G964" s="58" t="s">
        <v>111</v>
      </c>
      <c r="H964" s="63">
        <v>355</v>
      </c>
      <c r="I964" s="60">
        <v>0</v>
      </c>
      <c r="J964" s="60">
        <v>0</v>
      </c>
      <c r="K964" s="60">
        <v>0</v>
      </c>
      <c r="L964" s="60">
        <v>0</v>
      </c>
      <c r="M964" s="60">
        <v>0</v>
      </c>
      <c r="N964" s="60">
        <v>0</v>
      </c>
      <c r="O964" s="60">
        <v>0</v>
      </c>
      <c r="P964" s="60">
        <v>0</v>
      </c>
      <c r="Q964" s="60">
        <v>0</v>
      </c>
      <c r="R964" s="60">
        <v>0</v>
      </c>
      <c r="S964" s="60">
        <v>0</v>
      </c>
      <c r="T964" s="60">
        <v>41.51</v>
      </c>
      <c r="U964" s="60">
        <v>41.51</v>
      </c>
      <c r="V964" s="60">
        <v>0</v>
      </c>
      <c r="W964" s="60">
        <v>0</v>
      </c>
      <c r="X964" s="60">
        <v>0</v>
      </c>
      <c r="Y964" s="60">
        <v>0</v>
      </c>
      <c r="Z964" s="60">
        <v>0</v>
      </c>
      <c r="AA964" s="60">
        <v>0</v>
      </c>
      <c r="AB964" s="60">
        <v>0</v>
      </c>
      <c r="AC964" s="60">
        <v>0</v>
      </c>
      <c r="AD964" s="60">
        <v>0</v>
      </c>
      <c r="AE964" s="60">
        <v>0</v>
      </c>
      <c r="AF964" s="60">
        <v>0</v>
      </c>
      <c r="AG964" s="60">
        <v>3550.5067233336003</v>
      </c>
      <c r="AH964" s="60">
        <v>3550.5067233336003</v>
      </c>
      <c r="AI964" s="60">
        <v>451.41262346849999</v>
      </c>
      <c r="AJ964" s="60">
        <v>466.74651305729998</v>
      </c>
      <c r="AK964" s="60">
        <v>193.56912016320001</v>
      </c>
      <c r="AL964" s="60">
        <v>16.3722416148</v>
      </c>
      <c r="AM964" s="60">
        <v>8.7729830448000001</v>
      </c>
      <c r="AN964" s="60">
        <v>1.3259347848</v>
      </c>
      <c r="AO964" s="60">
        <v>0</v>
      </c>
      <c r="AP964" s="60">
        <v>0</v>
      </c>
      <c r="AQ964" s="60">
        <v>0</v>
      </c>
      <c r="AR964" s="60">
        <v>0</v>
      </c>
      <c r="AS964" s="60">
        <v>0</v>
      </c>
      <c r="AT964" s="60">
        <v>0</v>
      </c>
      <c r="AU964" s="60">
        <v>1138.1994161334001</v>
      </c>
      <c r="AV964" s="60">
        <v>0</v>
      </c>
      <c r="AW964" s="60">
        <v>0</v>
      </c>
      <c r="AX964" s="60">
        <v>0</v>
      </c>
      <c r="AY964" s="60">
        <v>0</v>
      </c>
      <c r="AZ964" s="60">
        <v>0</v>
      </c>
      <c r="BA964" s="60">
        <v>0</v>
      </c>
      <c r="BB964" s="60">
        <v>0</v>
      </c>
      <c r="BC964" s="60">
        <v>0</v>
      </c>
      <c r="BD964" s="60">
        <v>0</v>
      </c>
      <c r="BE964" s="60">
        <v>0</v>
      </c>
      <c r="BF964" s="60">
        <v>0</v>
      </c>
      <c r="BG964" s="60">
        <v>0</v>
      </c>
      <c r="BH964" s="60">
        <v>0</v>
      </c>
      <c r="BI964" s="60">
        <v>0</v>
      </c>
      <c r="BJ964" s="60">
        <v>0</v>
      </c>
      <c r="BK964" s="60">
        <v>0</v>
      </c>
      <c r="BL964" s="60">
        <v>0</v>
      </c>
      <c r="BM964" s="60">
        <v>0</v>
      </c>
      <c r="BN964" s="60">
        <v>0</v>
      </c>
      <c r="BO964" s="60">
        <v>0</v>
      </c>
      <c r="BP964" s="60">
        <v>0</v>
      </c>
      <c r="BQ964" s="60">
        <v>0</v>
      </c>
      <c r="BR964" s="60">
        <v>0</v>
      </c>
      <c r="BS964" s="60">
        <v>0</v>
      </c>
      <c r="BT964" s="60">
        <v>0</v>
      </c>
      <c r="BU964" s="60">
        <v>0</v>
      </c>
      <c r="BV964" s="60">
        <v>0</v>
      </c>
      <c r="BW964" s="60">
        <v>0</v>
      </c>
      <c r="BX964" s="60">
        <v>0</v>
      </c>
      <c r="BY964" s="60">
        <v>0</v>
      </c>
      <c r="BZ964" s="60">
        <v>0</v>
      </c>
      <c r="CA964" s="60">
        <v>0</v>
      </c>
      <c r="CB964" s="60">
        <v>0</v>
      </c>
      <c r="CC964" s="60">
        <v>0</v>
      </c>
      <c r="CD964" s="60">
        <v>0</v>
      </c>
      <c r="CE964" s="60">
        <v>0</v>
      </c>
      <c r="CF964" s="60">
        <v>0</v>
      </c>
      <c r="CG964" s="60">
        <v>0</v>
      </c>
      <c r="CH964" s="60">
        <v>0</v>
      </c>
    </row>
    <row r="965" spans="1:86">
      <c r="A965" s="57" t="s">
        <v>86</v>
      </c>
      <c r="B965" s="58" t="s">
        <v>719</v>
      </c>
      <c r="C965" s="59" t="s">
        <v>129</v>
      </c>
      <c r="D965" s="58" t="s">
        <v>109</v>
      </c>
      <c r="E965" s="58"/>
      <c r="F965" s="65"/>
      <c r="G965" s="58" t="s">
        <v>111</v>
      </c>
      <c r="H965" s="63">
        <v>355</v>
      </c>
      <c r="I965" s="60">
        <v>0</v>
      </c>
      <c r="J965" s="60">
        <v>0</v>
      </c>
      <c r="K965" s="60">
        <v>0</v>
      </c>
      <c r="L965" s="60">
        <v>0</v>
      </c>
      <c r="M965" s="60">
        <v>0</v>
      </c>
      <c r="N965" s="60">
        <v>0</v>
      </c>
      <c r="O965" s="60">
        <v>0</v>
      </c>
      <c r="P965" s="60">
        <v>0</v>
      </c>
      <c r="Q965" s="60">
        <v>0</v>
      </c>
      <c r="R965" s="60">
        <v>0</v>
      </c>
      <c r="S965" s="60">
        <v>0</v>
      </c>
      <c r="T965" s="60">
        <v>0</v>
      </c>
      <c r="U965" s="60">
        <v>0</v>
      </c>
      <c r="V965" s="60">
        <v>0</v>
      </c>
      <c r="W965" s="60">
        <v>0</v>
      </c>
      <c r="X965" s="60">
        <v>0</v>
      </c>
      <c r="Y965" s="60">
        <v>0</v>
      </c>
      <c r="Z965" s="60">
        <v>0</v>
      </c>
      <c r="AA965" s="60">
        <v>0</v>
      </c>
      <c r="AB965" s="60">
        <v>0</v>
      </c>
      <c r="AC965" s="60">
        <v>0</v>
      </c>
      <c r="AD965" s="60">
        <v>0</v>
      </c>
      <c r="AE965" s="60">
        <v>0</v>
      </c>
      <c r="AF965" s="60">
        <v>0</v>
      </c>
      <c r="AG965" s="60">
        <v>0</v>
      </c>
      <c r="AH965" s="60">
        <v>0</v>
      </c>
      <c r="AI965" s="60">
        <v>0</v>
      </c>
      <c r="AJ965" s="60">
        <v>0</v>
      </c>
      <c r="AK965" s="60">
        <v>0</v>
      </c>
      <c r="AL965" s="60">
        <v>0</v>
      </c>
      <c r="AM965" s="60">
        <v>0</v>
      </c>
      <c r="AN965" s="60">
        <v>0</v>
      </c>
      <c r="AO965" s="60">
        <v>0</v>
      </c>
      <c r="AP965" s="60">
        <v>0</v>
      </c>
      <c r="AQ965" s="60">
        <v>0</v>
      </c>
      <c r="AR965" s="60">
        <v>0</v>
      </c>
      <c r="AS965" s="60">
        <v>0</v>
      </c>
      <c r="AT965" s="60">
        <v>0</v>
      </c>
      <c r="AU965" s="60">
        <v>0</v>
      </c>
      <c r="AV965" s="60">
        <v>0</v>
      </c>
      <c r="AW965" s="60">
        <v>0</v>
      </c>
      <c r="AX965" s="60">
        <v>0</v>
      </c>
      <c r="AY965" s="60">
        <v>0</v>
      </c>
      <c r="AZ965" s="60">
        <v>0</v>
      </c>
      <c r="BA965" s="60">
        <v>0</v>
      </c>
      <c r="BB965" s="60">
        <v>0</v>
      </c>
      <c r="BC965" s="60">
        <v>0</v>
      </c>
      <c r="BD965" s="60">
        <v>0</v>
      </c>
      <c r="BE965" s="60">
        <v>0</v>
      </c>
      <c r="BF965" s="60">
        <v>0</v>
      </c>
      <c r="BG965" s="60">
        <v>0</v>
      </c>
      <c r="BH965" s="60">
        <v>0</v>
      </c>
      <c r="BI965" s="60">
        <v>0</v>
      </c>
      <c r="BJ965" s="60">
        <v>0</v>
      </c>
      <c r="BK965" s="60">
        <v>0</v>
      </c>
      <c r="BL965" s="60">
        <v>0</v>
      </c>
      <c r="BM965" s="60">
        <v>0</v>
      </c>
      <c r="BN965" s="60">
        <v>0</v>
      </c>
      <c r="BO965" s="60">
        <v>0</v>
      </c>
      <c r="BP965" s="60">
        <v>0</v>
      </c>
      <c r="BQ965" s="60">
        <v>0</v>
      </c>
      <c r="BR965" s="60">
        <v>0</v>
      </c>
      <c r="BS965" s="60">
        <v>0</v>
      </c>
      <c r="BT965" s="60">
        <v>0</v>
      </c>
      <c r="BU965" s="60">
        <v>0</v>
      </c>
      <c r="BV965" s="60">
        <v>0</v>
      </c>
      <c r="BW965" s="60">
        <v>0</v>
      </c>
      <c r="BX965" s="60">
        <v>0</v>
      </c>
      <c r="BY965" s="60">
        <v>0</v>
      </c>
      <c r="BZ965" s="60">
        <v>0</v>
      </c>
      <c r="CA965" s="60">
        <v>0</v>
      </c>
      <c r="CB965" s="60">
        <v>41268.917128708352</v>
      </c>
      <c r="CC965" s="60">
        <v>1512.6618777352585</v>
      </c>
      <c r="CD965" s="60">
        <v>1512.6618777352585</v>
      </c>
      <c r="CE965" s="60">
        <v>1512.6618777352585</v>
      </c>
      <c r="CF965" s="60">
        <v>1512.6618777352585</v>
      </c>
      <c r="CG965" s="60">
        <v>1512.6618777352596</v>
      </c>
      <c r="CH965" s="60">
        <v>48832.226517384639</v>
      </c>
    </row>
    <row r="966" spans="1:86">
      <c r="A966" s="57" t="s">
        <v>86</v>
      </c>
      <c r="B966" s="58" t="s">
        <v>719</v>
      </c>
      <c r="C966" s="59" t="s">
        <v>129</v>
      </c>
      <c r="D966" s="58" t="s">
        <v>109</v>
      </c>
      <c r="E966" s="58" t="s">
        <v>129</v>
      </c>
      <c r="F966" s="65"/>
      <c r="G966" s="58" t="s">
        <v>111</v>
      </c>
      <c r="H966" s="63">
        <v>355</v>
      </c>
      <c r="I966" s="60">
        <v>0</v>
      </c>
      <c r="J966" s="60">
        <v>0</v>
      </c>
      <c r="K966" s="60">
        <v>0</v>
      </c>
      <c r="L966" s="60">
        <v>0</v>
      </c>
      <c r="M966" s="60">
        <v>0</v>
      </c>
      <c r="N966" s="60">
        <v>0</v>
      </c>
      <c r="O966" s="60">
        <v>0</v>
      </c>
      <c r="P966" s="60">
        <v>0</v>
      </c>
      <c r="Q966" s="60">
        <v>0</v>
      </c>
      <c r="R966" s="60">
        <v>0</v>
      </c>
      <c r="S966" s="60">
        <v>0</v>
      </c>
      <c r="T966" s="60">
        <v>0</v>
      </c>
      <c r="U966" s="60">
        <v>0</v>
      </c>
      <c r="V966" s="60">
        <v>645.5047124061</v>
      </c>
      <c r="W966" s="60">
        <v>386.33553009960002</v>
      </c>
      <c r="X966" s="60">
        <v>259.47321673139999</v>
      </c>
      <c r="Y966" s="60">
        <v>11.49261048</v>
      </c>
      <c r="Z966" s="60">
        <v>9.8635835699999994</v>
      </c>
      <c r="AA966" s="60">
        <v>3.4395130799999998</v>
      </c>
      <c r="AB966" s="60">
        <v>0</v>
      </c>
      <c r="AC966" s="60">
        <v>0</v>
      </c>
      <c r="AD966" s="60">
        <v>0</v>
      </c>
      <c r="AE966" s="60">
        <v>0</v>
      </c>
      <c r="AF966" s="60">
        <v>0</v>
      </c>
      <c r="AG966" s="60">
        <v>0</v>
      </c>
      <c r="AH966" s="60">
        <v>1316.1091663671</v>
      </c>
      <c r="AI966" s="60">
        <v>0</v>
      </c>
      <c r="AJ966" s="60">
        <v>0</v>
      </c>
      <c r="AK966" s="60">
        <v>0</v>
      </c>
      <c r="AL966" s="60">
        <v>0</v>
      </c>
      <c r="AM966" s="60">
        <v>0</v>
      </c>
      <c r="AN966" s="60">
        <v>0</v>
      </c>
      <c r="AO966" s="60">
        <v>0</v>
      </c>
      <c r="AP966" s="60">
        <v>0</v>
      </c>
      <c r="AQ966" s="60">
        <v>0</v>
      </c>
      <c r="AR966" s="60">
        <v>0</v>
      </c>
      <c r="AS966" s="60">
        <v>0</v>
      </c>
      <c r="AT966" s="60">
        <v>0</v>
      </c>
      <c r="AU966" s="60">
        <v>0</v>
      </c>
      <c r="AV966" s="60">
        <v>0</v>
      </c>
      <c r="AW966" s="60">
        <v>0</v>
      </c>
      <c r="AX966" s="60">
        <v>0</v>
      </c>
      <c r="AY966" s="60">
        <v>0</v>
      </c>
      <c r="AZ966" s="60">
        <v>0</v>
      </c>
      <c r="BA966" s="60">
        <v>0</v>
      </c>
      <c r="BB966" s="60">
        <v>0</v>
      </c>
      <c r="BC966" s="60">
        <v>0</v>
      </c>
      <c r="BD966" s="60">
        <v>0</v>
      </c>
      <c r="BE966" s="60">
        <v>0</v>
      </c>
      <c r="BF966" s="60">
        <v>0</v>
      </c>
      <c r="BG966" s="60">
        <v>0</v>
      </c>
      <c r="BH966" s="60">
        <v>0</v>
      </c>
      <c r="BI966" s="60">
        <v>0</v>
      </c>
      <c r="BJ966" s="60">
        <v>0</v>
      </c>
      <c r="BK966" s="60">
        <v>0</v>
      </c>
      <c r="BL966" s="60">
        <v>0</v>
      </c>
      <c r="BM966" s="60">
        <v>0</v>
      </c>
      <c r="BN966" s="60">
        <v>0</v>
      </c>
      <c r="BO966" s="60">
        <v>0</v>
      </c>
      <c r="BP966" s="60">
        <v>0</v>
      </c>
      <c r="BQ966" s="60">
        <v>0</v>
      </c>
      <c r="BR966" s="60">
        <v>0</v>
      </c>
      <c r="BS966" s="60">
        <v>0</v>
      </c>
      <c r="BT966" s="60">
        <v>0</v>
      </c>
      <c r="BU966" s="60">
        <v>0</v>
      </c>
      <c r="BV966" s="60">
        <v>0</v>
      </c>
      <c r="BW966" s="60">
        <v>0</v>
      </c>
      <c r="BX966" s="60">
        <v>0</v>
      </c>
      <c r="BY966" s="60">
        <v>0</v>
      </c>
      <c r="BZ966" s="60">
        <v>0</v>
      </c>
      <c r="CA966" s="60">
        <v>0</v>
      </c>
      <c r="CB966" s="60">
        <v>0</v>
      </c>
      <c r="CC966" s="60">
        <v>0</v>
      </c>
      <c r="CD966" s="60">
        <v>0</v>
      </c>
      <c r="CE966" s="60">
        <v>0</v>
      </c>
      <c r="CF966" s="60">
        <v>0</v>
      </c>
      <c r="CG966" s="60">
        <v>0</v>
      </c>
      <c r="CH966" s="60">
        <v>0</v>
      </c>
    </row>
    <row r="967" spans="1:86">
      <c r="A967" s="57" t="s">
        <v>86</v>
      </c>
      <c r="B967" s="58" t="s">
        <v>719</v>
      </c>
      <c r="C967" s="59" t="s">
        <v>129</v>
      </c>
      <c r="D967" s="58" t="s">
        <v>109</v>
      </c>
      <c r="E967" s="58" t="s">
        <v>129</v>
      </c>
      <c r="F967" s="65"/>
      <c r="G967" s="58" t="s">
        <v>111</v>
      </c>
      <c r="H967" s="63">
        <v>355</v>
      </c>
      <c r="I967" s="60">
        <v>0</v>
      </c>
      <c r="J967" s="60">
        <v>0</v>
      </c>
      <c r="K967" s="60">
        <v>0</v>
      </c>
      <c r="L967" s="60">
        <v>0</v>
      </c>
      <c r="M967" s="60">
        <v>0</v>
      </c>
      <c r="N967" s="60">
        <v>0</v>
      </c>
      <c r="O967" s="60">
        <v>0</v>
      </c>
      <c r="P967" s="60">
        <v>0</v>
      </c>
      <c r="Q967" s="60">
        <v>0</v>
      </c>
      <c r="R967" s="60">
        <v>0</v>
      </c>
      <c r="S967" s="60">
        <v>0</v>
      </c>
      <c r="T967" s="60">
        <v>0</v>
      </c>
      <c r="U967" s="60">
        <v>0</v>
      </c>
      <c r="V967" s="60">
        <v>35339.787587179999</v>
      </c>
      <c r="W967" s="60">
        <v>37.132886999999997</v>
      </c>
      <c r="X967" s="60">
        <v>54.705233939999999</v>
      </c>
      <c r="Y967" s="60">
        <v>122.96298759</v>
      </c>
      <c r="Z967" s="60">
        <v>125.02248822</v>
      </c>
      <c r="AA967" s="60">
        <v>75.269370510000002</v>
      </c>
      <c r="AB967" s="60">
        <v>0</v>
      </c>
      <c r="AC967" s="60">
        <v>0</v>
      </c>
      <c r="AD967" s="60">
        <v>0</v>
      </c>
      <c r="AE967" s="60">
        <v>0</v>
      </c>
      <c r="AF967" s="60">
        <v>0</v>
      </c>
      <c r="AG967" s="60">
        <v>0</v>
      </c>
      <c r="AH967" s="60">
        <v>35754.880554440002</v>
      </c>
      <c r="AI967" s="60">
        <v>0</v>
      </c>
      <c r="AJ967" s="60">
        <v>0</v>
      </c>
      <c r="AK967" s="60">
        <v>0</v>
      </c>
      <c r="AL967" s="60">
        <v>0</v>
      </c>
      <c r="AM967" s="60">
        <v>0</v>
      </c>
      <c r="AN967" s="60">
        <v>0</v>
      </c>
      <c r="AO967" s="60">
        <v>0</v>
      </c>
      <c r="AP967" s="60">
        <v>0</v>
      </c>
      <c r="AQ967" s="60">
        <v>0</v>
      </c>
      <c r="AR967" s="60">
        <v>0</v>
      </c>
      <c r="AS967" s="60">
        <v>0</v>
      </c>
      <c r="AT967" s="60">
        <v>0</v>
      </c>
      <c r="AU967" s="60">
        <v>0</v>
      </c>
      <c r="AV967" s="60">
        <v>0</v>
      </c>
      <c r="AW967" s="60">
        <v>0</v>
      </c>
      <c r="AX967" s="60">
        <v>0</v>
      </c>
      <c r="AY967" s="60">
        <v>0</v>
      </c>
      <c r="AZ967" s="60">
        <v>0</v>
      </c>
      <c r="BA967" s="60">
        <v>0</v>
      </c>
      <c r="BB967" s="60">
        <v>0</v>
      </c>
      <c r="BC967" s="60">
        <v>0</v>
      </c>
      <c r="BD967" s="60">
        <v>0</v>
      </c>
      <c r="BE967" s="60">
        <v>0</v>
      </c>
      <c r="BF967" s="60">
        <v>0</v>
      </c>
      <c r="BG967" s="60">
        <v>0</v>
      </c>
      <c r="BH967" s="60">
        <v>0</v>
      </c>
      <c r="BI967" s="60">
        <v>0</v>
      </c>
      <c r="BJ967" s="60">
        <v>0</v>
      </c>
      <c r="BK967" s="60">
        <v>0</v>
      </c>
      <c r="BL967" s="60">
        <v>0</v>
      </c>
      <c r="BM967" s="60">
        <v>0</v>
      </c>
      <c r="BN967" s="60">
        <v>0</v>
      </c>
      <c r="BO967" s="60">
        <v>0</v>
      </c>
      <c r="BP967" s="60">
        <v>0</v>
      </c>
      <c r="BQ967" s="60">
        <v>0</v>
      </c>
      <c r="BR967" s="60">
        <v>0</v>
      </c>
      <c r="BS967" s="60">
        <v>0</v>
      </c>
      <c r="BT967" s="60">
        <v>0</v>
      </c>
      <c r="BU967" s="60">
        <v>0</v>
      </c>
      <c r="BV967" s="60">
        <v>0</v>
      </c>
      <c r="BW967" s="60">
        <v>0</v>
      </c>
      <c r="BX967" s="60">
        <v>0</v>
      </c>
      <c r="BY967" s="60">
        <v>0</v>
      </c>
      <c r="BZ967" s="60">
        <v>0</v>
      </c>
      <c r="CA967" s="60">
        <v>0</v>
      </c>
      <c r="CB967" s="60">
        <v>0</v>
      </c>
      <c r="CC967" s="60">
        <v>0</v>
      </c>
      <c r="CD967" s="60">
        <v>0</v>
      </c>
      <c r="CE967" s="60">
        <v>0</v>
      </c>
      <c r="CF967" s="60">
        <v>0</v>
      </c>
      <c r="CG967" s="60">
        <v>0</v>
      </c>
      <c r="CH967" s="60">
        <v>0</v>
      </c>
    </row>
    <row r="968" spans="1:86">
      <c r="A968" s="57" t="s">
        <v>86</v>
      </c>
      <c r="B968" s="58" t="s">
        <v>719</v>
      </c>
      <c r="C968" s="59" t="s">
        <v>129</v>
      </c>
      <c r="D968" s="58" t="s">
        <v>109</v>
      </c>
      <c r="E968" s="58"/>
      <c r="F968" s="65"/>
      <c r="G968" s="58" t="s">
        <v>111</v>
      </c>
      <c r="H968" s="63">
        <v>355</v>
      </c>
      <c r="I968" s="60">
        <v>0</v>
      </c>
      <c r="J968" s="60">
        <v>0</v>
      </c>
      <c r="K968" s="60">
        <v>0</v>
      </c>
      <c r="L968" s="60">
        <v>0</v>
      </c>
      <c r="M968" s="60">
        <v>0</v>
      </c>
      <c r="N968" s="60">
        <v>0</v>
      </c>
      <c r="O968" s="60">
        <v>0</v>
      </c>
      <c r="P968" s="60">
        <v>0</v>
      </c>
      <c r="Q968" s="60">
        <v>0</v>
      </c>
      <c r="R968" s="60">
        <v>0</v>
      </c>
      <c r="S968" s="60">
        <v>0</v>
      </c>
      <c r="T968" s="60">
        <v>0</v>
      </c>
      <c r="U968" s="60">
        <v>0</v>
      </c>
      <c r="V968" s="60">
        <v>0</v>
      </c>
      <c r="W968" s="60">
        <v>0</v>
      </c>
      <c r="X968" s="60">
        <v>0</v>
      </c>
      <c r="Y968" s="60">
        <v>0</v>
      </c>
      <c r="Z968" s="60">
        <v>0</v>
      </c>
      <c r="AA968" s="60">
        <v>0</v>
      </c>
      <c r="AB968" s="60">
        <v>0</v>
      </c>
      <c r="AC968" s="60">
        <v>0</v>
      </c>
      <c r="AD968" s="60">
        <v>0</v>
      </c>
      <c r="AE968" s="60">
        <v>0</v>
      </c>
      <c r="AF968" s="60">
        <v>0</v>
      </c>
      <c r="AG968" s="60">
        <v>0</v>
      </c>
      <c r="AH968" s="60">
        <v>0</v>
      </c>
      <c r="AI968" s="60">
        <v>0</v>
      </c>
      <c r="AJ968" s="60">
        <v>0</v>
      </c>
      <c r="AK968" s="60">
        <v>0</v>
      </c>
      <c r="AL968" s="60">
        <v>0</v>
      </c>
      <c r="AM968" s="60">
        <v>0</v>
      </c>
      <c r="AN968" s="60">
        <v>0</v>
      </c>
      <c r="AO968" s="60">
        <v>0</v>
      </c>
      <c r="AP968" s="60">
        <v>0</v>
      </c>
      <c r="AQ968" s="60">
        <v>0</v>
      </c>
      <c r="AR968" s="60">
        <v>0</v>
      </c>
      <c r="AS968" s="60">
        <v>0</v>
      </c>
      <c r="AT968" s="60">
        <v>0</v>
      </c>
      <c r="AU968" s="60">
        <v>0</v>
      </c>
      <c r="AV968" s="60">
        <v>0</v>
      </c>
      <c r="AW968" s="60">
        <v>0</v>
      </c>
      <c r="AX968" s="60">
        <v>0</v>
      </c>
      <c r="AY968" s="60">
        <v>0</v>
      </c>
      <c r="AZ968" s="60">
        <v>0</v>
      </c>
      <c r="BA968" s="60">
        <v>0</v>
      </c>
      <c r="BB968" s="60">
        <v>0</v>
      </c>
      <c r="BC968" s="60">
        <v>0</v>
      </c>
      <c r="BD968" s="60">
        <v>0</v>
      </c>
      <c r="BE968" s="60">
        <v>0</v>
      </c>
      <c r="BF968" s="60">
        <v>0</v>
      </c>
      <c r="BG968" s="60">
        <v>0</v>
      </c>
      <c r="BH968" s="60">
        <v>0</v>
      </c>
      <c r="BI968" s="60">
        <v>0</v>
      </c>
      <c r="BJ968" s="60">
        <v>0</v>
      </c>
      <c r="BK968" s="60">
        <v>0</v>
      </c>
      <c r="BL968" s="60">
        <v>0</v>
      </c>
      <c r="BM968" s="60">
        <v>33548.552519083481</v>
      </c>
      <c r="BN968" s="60">
        <v>1519.4606055604377</v>
      </c>
      <c r="BO968" s="60">
        <v>2463.5277051202338</v>
      </c>
      <c r="BP968" s="60">
        <v>3518.002676029756</v>
      </c>
      <c r="BQ968" s="60">
        <v>1107.4884956026256</v>
      </c>
      <c r="BR968" s="60">
        <v>2762.6331983002892</v>
      </c>
      <c r="BS968" s="60">
        <v>0</v>
      </c>
      <c r="BT968" s="60">
        <v>0</v>
      </c>
      <c r="BU968" s="60">
        <v>44919.665199696828</v>
      </c>
      <c r="BV968" s="60">
        <v>0</v>
      </c>
      <c r="BW968" s="60">
        <v>0</v>
      </c>
      <c r="BX968" s="60">
        <v>0</v>
      </c>
      <c r="BY968" s="60">
        <v>0</v>
      </c>
      <c r="BZ968" s="60">
        <v>0</v>
      </c>
      <c r="CA968" s="60">
        <v>0</v>
      </c>
      <c r="CB968" s="60">
        <v>0</v>
      </c>
      <c r="CC968" s="60">
        <v>0</v>
      </c>
      <c r="CD968" s="60">
        <v>0</v>
      </c>
      <c r="CE968" s="60">
        <v>0</v>
      </c>
      <c r="CF968" s="60">
        <v>0</v>
      </c>
      <c r="CG968" s="60">
        <v>0</v>
      </c>
      <c r="CH968" s="60">
        <v>0</v>
      </c>
    </row>
    <row r="969" spans="1:86">
      <c r="A969" s="57" t="s">
        <v>86</v>
      </c>
      <c r="B969" s="58" t="s">
        <v>719</v>
      </c>
      <c r="C969" s="59" t="s">
        <v>129</v>
      </c>
      <c r="D969" s="58" t="s">
        <v>109</v>
      </c>
      <c r="E969" s="58"/>
      <c r="F969" s="65"/>
      <c r="G969" s="58" t="s">
        <v>111</v>
      </c>
      <c r="H969" s="63">
        <v>355</v>
      </c>
      <c r="I969" s="60">
        <v>0</v>
      </c>
      <c r="J969" s="60">
        <v>0</v>
      </c>
      <c r="K969" s="60">
        <v>0</v>
      </c>
      <c r="L969" s="60">
        <v>0</v>
      </c>
      <c r="M969" s="60">
        <v>0</v>
      </c>
      <c r="N969" s="60">
        <v>0</v>
      </c>
      <c r="O969" s="60">
        <v>0</v>
      </c>
      <c r="P969" s="60">
        <v>0</v>
      </c>
      <c r="Q969" s="60">
        <v>0</v>
      </c>
      <c r="R969" s="60">
        <v>0</v>
      </c>
      <c r="S969" s="60">
        <v>0</v>
      </c>
      <c r="T969" s="60">
        <v>0</v>
      </c>
      <c r="U969" s="60">
        <v>0</v>
      </c>
      <c r="V969" s="60">
        <v>0</v>
      </c>
      <c r="W969" s="60">
        <v>0</v>
      </c>
      <c r="X969" s="60">
        <v>738.73137818129999</v>
      </c>
      <c r="Y969" s="60">
        <v>0</v>
      </c>
      <c r="Z969" s="60">
        <v>0</v>
      </c>
      <c r="AA969" s="60">
        <v>596.98247584139995</v>
      </c>
      <c r="AB969" s="60">
        <v>0</v>
      </c>
      <c r="AC969" s="60">
        <v>0</v>
      </c>
      <c r="AD969" s="60">
        <v>449.31061039199994</v>
      </c>
      <c r="AE969" s="60">
        <v>0</v>
      </c>
      <c r="AF969" s="60">
        <v>0</v>
      </c>
      <c r="AG969" s="60">
        <v>-889.37380887419999</v>
      </c>
      <c r="AH969" s="60">
        <v>895.65065554049988</v>
      </c>
      <c r="AI969" s="60">
        <v>0</v>
      </c>
      <c r="AJ969" s="60">
        <v>0</v>
      </c>
      <c r="AK969" s="60">
        <v>375.38245794120002</v>
      </c>
      <c r="AL969" s="60">
        <v>0</v>
      </c>
      <c r="AM969" s="60">
        <v>0</v>
      </c>
      <c r="AN969" s="60">
        <v>380.41993752120004</v>
      </c>
      <c r="AO969" s="60">
        <v>0</v>
      </c>
      <c r="AP969" s="60">
        <v>0</v>
      </c>
      <c r="AQ969" s="60">
        <v>376.2937585212</v>
      </c>
      <c r="AR969" s="60">
        <v>0</v>
      </c>
      <c r="AS969" s="60">
        <v>0</v>
      </c>
      <c r="AT969" s="60">
        <v>382.31518776119998</v>
      </c>
      <c r="AU969" s="60">
        <v>1514.4113417448</v>
      </c>
      <c r="AV969" s="60">
        <v>0</v>
      </c>
      <c r="AW969" s="60">
        <v>0</v>
      </c>
      <c r="AX969" s="60">
        <v>300.24983712447209</v>
      </c>
      <c r="AY969" s="60">
        <v>0</v>
      </c>
      <c r="AZ969" s="60">
        <v>0</v>
      </c>
      <c r="BA969" s="60">
        <v>428.09436772394895</v>
      </c>
      <c r="BB969" s="60">
        <v>0</v>
      </c>
      <c r="BC969" s="60">
        <v>0</v>
      </c>
      <c r="BD969" s="60">
        <v>381.91895508915866</v>
      </c>
      <c r="BE969" s="60">
        <v>0</v>
      </c>
      <c r="BF969" s="60">
        <v>0</v>
      </c>
      <c r="BG969" s="60">
        <v>468.66802806242015</v>
      </c>
      <c r="BH969" s="60">
        <v>1578.9311879999996</v>
      </c>
      <c r="BI969" s="60">
        <v>0</v>
      </c>
      <c r="BJ969" s="60">
        <v>0</v>
      </c>
      <c r="BK969" s="60">
        <v>309.25727511019659</v>
      </c>
      <c r="BL969" s="60">
        <v>0</v>
      </c>
      <c r="BM969" s="60">
        <v>0</v>
      </c>
      <c r="BN969" s="60">
        <v>440.93711730290323</v>
      </c>
      <c r="BO969" s="60">
        <v>0</v>
      </c>
      <c r="BP969" s="60">
        <v>0</v>
      </c>
      <c r="BQ969" s="60">
        <v>393.37645107478397</v>
      </c>
      <c r="BR969" s="60">
        <v>0</v>
      </c>
      <c r="BS969" s="60">
        <v>0</v>
      </c>
      <c r="BT969" s="60">
        <v>482.72798051211606</v>
      </c>
      <c r="BU969" s="60">
        <v>1626.298824</v>
      </c>
      <c r="BV969" s="60">
        <v>0</v>
      </c>
      <c r="BW969" s="60">
        <v>0</v>
      </c>
      <c r="BX969" s="60">
        <v>330.792908942905</v>
      </c>
      <c r="BY969" s="60">
        <v>0</v>
      </c>
      <c r="BZ969" s="60">
        <v>0</v>
      </c>
      <c r="CA969" s="60">
        <v>289.29093805978027</v>
      </c>
      <c r="CB969" s="60">
        <v>0</v>
      </c>
      <c r="CC969" s="60">
        <v>0</v>
      </c>
      <c r="CD969" s="60">
        <v>350.82492678064034</v>
      </c>
      <c r="CE969" s="60">
        <v>0</v>
      </c>
      <c r="CF969" s="60">
        <v>0</v>
      </c>
      <c r="CG969" s="60">
        <v>391.09122621667439</v>
      </c>
      <c r="CH969" s="60">
        <v>1362</v>
      </c>
    </row>
    <row r="970" spans="1:86">
      <c r="A970" s="57" t="s">
        <v>86</v>
      </c>
      <c r="B970" s="58" t="s">
        <v>719</v>
      </c>
      <c r="C970" s="59" t="s">
        <v>129</v>
      </c>
      <c r="D970" s="58" t="s">
        <v>109</v>
      </c>
      <c r="E970" s="58"/>
      <c r="F970" s="65"/>
      <c r="G970" s="58" t="s">
        <v>111</v>
      </c>
      <c r="H970" s="63">
        <v>355</v>
      </c>
      <c r="I970" s="60">
        <v>0</v>
      </c>
      <c r="J970" s="60">
        <v>0</v>
      </c>
      <c r="K970" s="60">
        <v>0</v>
      </c>
      <c r="L970" s="60">
        <v>0</v>
      </c>
      <c r="M970" s="60">
        <v>0</v>
      </c>
      <c r="N970" s="60">
        <v>0</v>
      </c>
      <c r="O970" s="60">
        <v>0</v>
      </c>
      <c r="P970" s="60">
        <v>0</v>
      </c>
      <c r="Q970" s="60">
        <v>0</v>
      </c>
      <c r="R970" s="60">
        <v>0</v>
      </c>
      <c r="S970" s="60">
        <v>0</v>
      </c>
      <c r="T970" s="60">
        <v>0</v>
      </c>
      <c r="U970" s="60">
        <v>0</v>
      </c>
      <c r="V970" s="60">
        <v>0</v>
      </c>
      <c r="W970" s="60">
        <v>0</v>
      </c>
      <c r="X970" s="60">
        <v>0</v>
      </c>
      <c r="Y970" s="60">
        <v>0</v>
      </c>
      <c r="Z970" s="60">
        <v>0</v>
      </c>
      <c r="AA970" s="60">
        <v>0</v>
      </c>
      <c r="AB970" s="60">
        <v>0</v>
      </c>
      <c r="AC970" s="60">
        <v>0</v>
      </c>
      <c r="AD970" s="60">
        <v>0</v>
      </c>
      <c r="AE970" s="60">
        <v>0</v>
      </c>
      <c r="AF970" s="60">
        <v>0</v>
      </c>
      <c r="AG970" s="60">
        <v>0</v>
      </c>
      <c r="AH970" s="60">
        <v>0</v>
      </c>
      <c r="AI970" s="60">
        <v>0</v>
      </c>
      <c r="AJ970" s="60">
        <v>0</v>
      </c>
      <c r="AK970" s="60">
        <v>0</v>
      </c>
      <c r="AL970" s="60">
        <v>0</v>
      </c>
      <c r="AM970" s="60">
        <v>0</v>
      </c>
      <c r="AN970" s="60">
        <v>0</v>
      </c>
      <c r="AO970" s="60">
        <v>0</v>
      </c>
      <c r="AP970" s="60">
        <v>0</v>
      </c>
      <c r="AQ970" s="60">
        <v>0</v>
      </c>
      <c r="AR970" s="60">
        <v>0</v>
      </c>
      <c r="AS970" s="60">
        <v>0</v>
      </c>
      <c r="AT970" s="60">
        <v>0</v>
      </c>
      <c r="AU970" s="60">
        <v>0</v>
      </c>
      <c r="AV970" s="60">
        <v>35308.719048177816</v>
      </c>
      <c r="AW970" s="60">
        <v>102.29446532277341</v>
      </c>
      <c r="AX970" s="60">
        <v>113.57047880349788</v>
      </c>
      <c r="AY970" s="60">
        <v>109.82247230769083</v>
      </c>
      <c r="AZ970" s="60">
        <v>113.26862775517888</v>
      </c>
      <c r="BA970" s="60">
        <v>109.03043807567266</v>
      </c>
      <c r="BB970" s="60">
        <v>0</v>
      </c>
      <c r="BC970" s="60">
        <v>0</v>
      </c>
      <c r="BD970" s="60">
        <v>0</v>
      </c>
      <c r="BE970" s="60">
        <v>0</v>
      </c>
      <c r="BF970" s="60">
        <v>0</v>
      </c>
      <c r="BG970" s="60">
        <v>0</v>
      </c>
      <c r="BH970" s="60">
        <v>35856.705530442632</v>
      </c>
      <c r="BI970" s="60">
        <v>0</v>
      </c>
      <c r="BJ970" s="60">
        <v>0</v>
      </c>
      <c r="BK970" s="60">
        <v>0</v>
      </c>
      <c r="BL970" s="60">
        <v>0</v>
      </c>
      <c r="BM970" s="60">
        <v>0</v>
      </c>
      <c r="BN970" s="60">
        <v>0</v>
      </c>
      <c r="BO970" s="60">
        <v>0</v>
      </c>
      <c r="BP970" s="60">
        <v>0</v>
      </c>
      <c r="BQ970" s="60">
        <v>0</v>
      </c>
      <c r="BR970" s="60">
        <v>0</v>
      </c>
      <c r="BS970" s="60">
        <v>0</v>
      </c>
      <c r="BT970" s="60">
        <v>0</v>
      </c>
      <c r="BU970" s="60">
        <v>0</v>
      </c>
      <c r="BV970" s="60">
        <v>0</v>
      </c>
      <c r="BW970" s="60">
        <v>0</v>
      </c>
      <c r="BX970" s="60">
        <v>0</v>
      </c>
      <c r="BY970" s="60">
        <v>0</v>
      </c>
      <c r="BZ970" s="60">
        <v>0</v>
      </c>
      <c r="CA970" s="60">
        <v>0</v>
      </c>
      <c r="CB970" s="60">
        <v>0</v>
      </c>
      <c r="CC970" s="60">
        <v>0</v>
      </c>
      <c r="CD970" s="60">
        <v>0</v>
      </c>
      <c r="CE970" s="60">
        <v>0</v>
      </c>
      <c r="CF970" s="60">
        <v>0</v>
      </c>
      <c r="CG970" s="60">
        <v>0</v>
      </c>
      <c r="CH970" s="60">
        <v>0</v>
      </c>
    </row>
    <row r="971" spans="1:86">
      <c r="A971" s="57" t="s">
        <v>86</v>
      </c>
      <c r="B971" s="58" t="s">
        <v>719</v>
      </c>
      <c r="C971" s="59" t="s">
        <v>129</v>
      </c>
      <c r="D971" s="58" t="s">
        <v>109</v>
      </c>
      <c r="E971" s="58"/>
      <c r="F971" s="65"/>
      <c r="G971" s="58" t="s">
        <v>111</v>
      </c>
      <c r="H971" s="63">
        <v>355</v>
      </c>
      <c r="I971" s="60">
        <v>0</v>
      </c>
      <c r="J971" s="60">
        <v>0</v>
      </c>
      <c r="K971" s="60">
        <v>0</v>
      </c>
      <c r="L971" s="60">
        <v>0</v>
      </c>
      <c r="M971" s="60">
        <v>0</v>
      </c>
      <c r="N971" s="60">
        <v>0</v>
      </c>
      <c r="O971" s="60">
        <v>0</v>
      </c>
      <c r="P971" s="60">
        <v>0</v>
      </c>
      <c r="Q971" s="60">
        <v>0</v>
      </c>
      <c r="R971" s="60">
        <v>0</v>
      </c>
      <c r="S971" s="60">
        <v>0</v>
      </c>
      <c r="T971" s="60">
        <v>33432.959999999999</v>
      </c>
      <c r="U971" s="60">
        <v>33432.959999999999</v>
      </c>
      <c r="V971" s="60">
        <v>0</v>
      </c>
      <c r="W971" s="60">
        <v>0</v>
      </c>
      <c r="X971" s="60">
        <v>0</v>
      </c>
      <c r="Y971" s="60">
        <v>0</v>
      </c>
      <c r="Z971" s="60">
        <v>0</v>
      </c>
      <c r="AA971" s="60">
        <v>0</v>
      </c>
      <c r="AB971" s="60">
        <v>0</v>
      </c>
      <c r="AC971" s="60">
        <v>0</v>
      </c>
      <c r="AD971" s="60">
        <v>0</v>
      </c>
      <c r="AE971" s="60">
        <v>0</v>
      </c>
      <c r="AF971" s="60">
        <v>0</v>
      </c>
      <c r="AG971" s="60">
        <v>0</v>
      </c>
      <c r="AH971" s="60">
        <v>0</v>
      </c>
      <c r="AI971" s="60">
        <v>0</v>
      </c>
      <c r="AJ971" s="60">
        <v>174651.49982269117</v>
      </c>
      <c r="AK971" s="60">
        <v>366.5947026444</v>
      </c>
      <c r="AL971" s="60">
        <v>134.10967908059999</v>
      </c>
      <c r="AM971" s="60">
        <v>85.664864520600005</v>
      </c>
      <c r="AN971" s="60">
        <v>12.2191217781</v>
      </c>
      <c r="AO971" s="60">
        <v>0</v>
      </c>
      <c r="AP971" s="60">
        <v>0</v>
      </c>
      <c r="AQ971" s="60">
        <v>0</v>
      </c>
      <c r="AR971" s="60">
        <v>0</v>
      </c>
      <c r="AS971" s="60">
        <v>0</v>
      </c>
      <c r="AT971" s="60">
        <v>0</v>
      </c>
      <c r="AU971" s="60">
        <v>175250.08819071486</v>
      </c>
      <c r="AV971" s="60">
        <v>0</v>
      </c>
      <c r="AW971" s="60">
        <v>0</v>
      </c>
      <c r="AX971" s="60">
        <v>0</v>
      </c>
      <c r="AY971" s="60">
        <v>0</v>
      </c>
      <c r="AZ971" s="60">
        <v>0</v>
      </c>
      <c r="BA971" s="60">
        <v>0</v>
      </c>
      <c r="BB971" s="60">
        <v>0</v>
      </c>
      <c r="BC971" s="60">
        <v>0</v>
      </c>
      <c r="BD971" s="60">
        <v>0</v>
      </c>
      <c r="BE971" s="60">
        <v>0</v>
      </c>
      <c r="BF971" s="60">
        <v>0</v>
      </c>
      <c r="BG971" s="60">
        <v>0</v>
      </c>
      <c r="BH971" s="60">
        <v>0</v>
      </c>
      <c r="BI971" s="60">
        <v>0</v>
      </c>
      <c r="BJ971" s="60">
        <v>0</v>
      </c>
      <c r="BK971" s="60">
        <v>0</v>
      </c>
      <c r="BL971" s="60">
        <v>0</v>
      </c>
      <c r="BM971" s="60">
        <v>0</v>
      </c>
      <c r="BN971" s="60">
        <v>0</v>
      </c>
      <c r="BO971" s="60">
        <v>0</v>
      </c>
      <c r="BP971" s="60">
        <v>0</v>
      </c>
      <c r="BQ971" s="60">
        <v>0</v>
      </c>
      <c r="BR971" s="60">
        <v>0</v>
      </c>
      <c r="BS971" s="60">
        <v>0</v>
      </c>
      <c r="BT971" s="60">
        <v>0</v>
      </c>
      <c r="BU971" s="60">
        <v>0</v>
      </c>
      <c r="BV971" s="60">
        <v>0</v>
      </c>
      <c r="BW971" s="60">
        <v>0</v>
      </c>
      <c r="BX971" s="60">
        <v>0</v>
      </c>
      <c r="BY971" s="60">
        <v>0</v>
      </c>
      <c r="BZ971" s="60">
        <v>0</v>
      </c>
      <c r="CA971" s="60">
        <v>0</v>
      </c>
      <c r="CB971" s="60">
        <v>0</v>
      </c>
      <c r="CC971" s="60">
        <v>0</v>
      </c>
      <c r="CD971" s="60">
        <v>0</v>
      </c>
      <c r="CE971" s="60">
        <v>0</v>
      </c>
      <c r="CF971" s="60">
        <v>0</v>
      </c>
      <c r="CG971" s="60">
        <v>0</v>
      </c>
      <c r="CH971" s="60">
        <v>0</v>
      </c>
    </row>
    <row r="972" spans="1:86">
      <c r="A972" s="57" t="s">
        <v>86</v>
      </c>
      <c r="B972" s="58" t="s">
        <v>719</v>
      </c>
      <c r="C972" s="59" t="s">
        <v>129</v>
      </c>
      <c r="D972" s="58" t="s">
        <v>109</v>
      </c>
      <c r="E972" s="58"/>
      <c r="F972" s="65"/>
      <c r="G972" s="58" t="s">
        <v>111</v>
      </c>
      <c r="H972" s="63">
        <v>355</v>
      </c>
      <c r="I972" s="60">
        <v>0</v>
      </c>
      <c r="J972" s="60">
        <v>0</v>
      </c>
      <c r="K972" s="60">
        <v>0</v>
      </c>
      <c r="L972" s="60">
        <v>0</v>
      </c>
      <c r="M972" s="60">
        <v>0</v>
      </c>
      <c r="N972" s="60">
        <v>0</v>
      </c>
      <c r="O972" s="60">
        <v>0</v>
      </c>
      <c r="P972" s="60">
        <v>0</v>
      </c>
      <c r="Q972" s="60">
        <v>0</v>
      </c>
      <c r="R972" s="60">
        <v>0</v>
      </c>
      <c r="S972" s="60">
        <v>0</v>
      </c>
      <c r="T972" s="60">
        <v>0</v>
      </c>
      <c r="U972" s="60">
        <v>0</v>
      </c>
      <c r="V972" s="60">
        <v>0</v>
      </c>
      <c r="W972" s="60">
        <v>0</v>
      </c>
      <c r="X972" s="60">
        <v>18282.6798289215</v>
      </c>
      <c r="Y972" s="60">
        <v>0</v>
      </c>
      <c r="Z972" s="60">
        <v>0</v>
      </c>
      <c r="AA972" s="60">
        <v>8849.8107553053014</v>
      </c>
      <c r="AB972" s="60">
        <v>0</v>
      </c>
      <c r="AC972" s="60">
        <v>0</v>
      </c>
      <c r="AD972" s="60">
        <v>12531.7521375537</v>
      </c>
      <c r="AE972" s="60">
        <v>0</v>
      </c>
      <c r="AF972" s="60">
        <v>0</v>
      </c>
      <c r="AG972" s="60">
        <v>11967.503354156401</v>
      </c>
      <c r="AH972" s="60">
        <v>51631.746075936899</v>
      </c>
      <c r="AI972" s="60">
        <v>0</v>
      </c>
      <c r="AJ972" s="60">
        <v>0</v>
      </c>
      <c r="AK972" s="60">
        <v>8354.7018348686997</v>
      </c>
      <c r="AL972" s="60">
        <v>0</v>
      </c>
      <c r="AM972" s="60">
        <v>0</v>
      </c>
      <c r="AN972" s="60">
        <v>6568.2541964964003</v>
      </c>
      <c r="AO972" s="60">
        <v>0</v>
      </c>
      <c r="AP972" s="60">
        <v>0</v>
      </c>
      <c r="AQ972" s="60">
        <v>6635.4452687247003</v>
      </c>
      <c r="AR972" s="60">
        <v>0</v>
      </c>
      <c r="AS972" s="60">
        <v>0</v>
      </c>
      <c r="AT972" s="60">
        <v>5153.5853857989005</v>
      </c>
      <c r="AU972" s="60">
        <v>26711.986685888704</v>
      </c>
      <c r="AV972" s="60">
        <v>0</v>
      </c>
      <c r="AW972" s="60">
        <v>0</v>
      </c>
      <c r="AX972" s="60">
        <v>12890.375019469377</v>
      </c>
      <c r="AY972" s="60">
        <v>0</v>
      </c>
      <c r="AZ972" s="60">
        <v>0</v>
      </c>
      <c r="BA972" s="60">
        <v>10134.085152228858</v>
      </c>
      <c r="BB972" s="60">
        <v>0</v>
      </c>
      <c r="BC972" s="60">
        <v>0</v>
      </c>
      <c r="BD972" s="60">
        <v>10237.753498042022</v>
      </c>
      <c r="BE972" s="60">
        <v>0</v>
      </c>
      <c r="BF972" s="60">
        <v>0</v>
      </c>
      <c r="BG972" s="60">
        <v>7951.4086363767483</v>
      </c>
      <c r="BH972" s="60">
        <v>41213.622306117009</v>
      </c>
      <c r="BI972" s="60">
        <v>0</v>
      </c>
      <c r="BJ972" s="60">
        <v>0</v>
      </c>
      <c r="BK972" s="60">
        <v>18515.518492249201</v>
      </c>
      <c r="BL972" s="60">
        <v>0</v>
      </c>
      <c r="BM972" s="60">
        <v>0</v>
      </c>
      <c r="BN972" s="60">
        <v>14556.429952946823</v>
      </c>
      <c r="BO972" s="60">
        <v>0</v>
      </c>
      <c r="BP972" s="60">
        <v>0</v>
      </c>
      <c r="BQ972" s="60">
        <v>14705.337426241073</v>
      </c>
      <c r="BR972" s="60">
        <v>0</v>
      </c>
      <c r="BS972" s="60">
        <v>0</v>
      </c>
      <c r="BT972" s="60">
        <v>11421.270017945106</v>
      </c>
      <c r="BU972" s="60">
        <v>59198.555889382202</v>
      </c>
      <c r="BV972" s="60">
        <v>0</v>
      </c>
      <c r="BW972" s="60">
        <v>0</v>
      </c>
      <c r="BX972" s="60">
        <v>9677.7622342131635</v>
      </c>
      <c r="BY972" s="60">
        <v>0</v>
      </c>
      <c r="BZ972" s="60">
        <v>0</v>
      </c>
      <c r="CA972" s="60">
        <v>7608.4106487522513</v>
      </c>
      <c r="CB972" s="60">
        <v>0</v>
      </c>
      <c r="CC972" s="60">
        <v>0</v>
      </c>
      <c r="CD972" s="60">
        <v>7686.2421781281337</v>
      </c>
      <c r="CE972" s="60">
        <v>0</v>
      </c>
      <c r="CF972" s="60">
        <v>0</v>
      </c>
      <c r="CG972" s="60">
        <v>5969.7132137561548</v>
      </c>
      <c r="CH972" s="60">
        <v>30942.128274849703</v>
      </c>
    </row>
    <row r="973" spans="1:86">
      <c r="A973" s="57" t="s">
        <v>86</v>
      </c>
      <c r="B973" s="58" t="s">
        <v>719</v>
      </c>
      <c r="C973" s="59" t="s">
        <v>108</v>
      </c>
      <c r="D973" s="58" t="s">
        <v>109</v>
      </c>
      <c r="E973" s="58"/>
      <c r="F973" s="65"/>
      <c r="G973" s="58" t="s">
        <v>111</v>
      </c>
      <c r="H973" s="63">
        <v>355</v>
      </c>
      <c r="I973" s="60">
        <v>0</v>
      </c>
      <c r="J973" s="60">
        <v>0</v>
      </c>
      <c r="K973" s="60">
        <v>0</v>
      </c>
      <c r="L973" s="60">
        <v>0</v>
      </c>
      <c r="M973" s="60">
        <v>0</v>
      </c>
      <c r="N973" s="60">
        <v>0</v>
      </c>
      <c r="O973" s="60">
        <v>0</v>
      </c>
      <c r="P973" s="60">
        <v>0</v>
      </c>
      <c r="Q973" s="60">
        <v>0</v>
      </c>
      <c r="R973" s="60">
        <v>0</v>
      </c>
      <c r="S973" s="60">
        <v>0</v>
      </c>
      <c r="T973" s="60">
        <v>0</v>
      </c>
      <c r="U973" s="60">
        <v>0</v>
      </c>
      <c r="V973" s="60">
        <v>0</v>
      </c>
      <c r="W973" s="60">
        <v>0</v>
      </c>
      <c r="X973" s="60">
        <v>0</v>
      </c>
      <c r="Y973" s="60">
        <v>0</v>
      </c>
      <c r="Z973" s="60">
        <v>0</v>
      </c>
      <c r="AA973" s="60">
        <v>0</v>
      </c>
      <c r="AB973" s="60">
        <v>0</v>
      </c>
      <c r="AC973" s="60">
        <v>0</v>
      </c>
      <c r="AD973" s="60">
        <v>0</v>
      </c>
      <c r="AE973" s="60">
        <v>0</v>
      </c>
      <c r="AF973" s="60">
        <v>0</v>
      </c>
      <c r="AG973" s="60">
        <v>0</v>
      </c>
      <c r="AH973" s="60">
        <v>0</v>
      </c>
      <c r="AI973" s="60">
        <v>0</v>
      </c>
      <c r="AJ973" s="60">
        <v>0</v>
      </c>
      <c r="AK973" s="60">
        <v>0</v>
      </c>
      <c r="AL973" s="60">
        <v>0</v>
      </c>
      <c r="AM973" s="60">
        <v>0</v>
      </c>
      <c r="AN973" s="60">
        <v>0</v>
      </c>
      <c r="AO973" s="60">
        <v>0</v>
      </c>
      <c r="AP973" s="60">
        <v>0</v>
      </c>
      <c r="AQ973" s="60">
        <v>0</v>
      </c>
      <c r="AR973" s="60">
        <v>0</v>
      </c>
      <c r="AS973" s="60">
        <v>0</v>
      </c>
      <c r="AT973" s="60">
        <v>76127.578809377505</v>
      </c>
      <c r="AU973" s="60">
        <v>76127.578809377505</v>
      </c>
      <c r="AV973" s="60">
        <v>0</v>
      </c>
      <c r="AW973" s="60">
        <v>0</v>
      </c>
      <c r="AX973" s="60">
        <v>0</v>
      </c>
      <c r="AY973" s="60">
        <v>0</v>
      </c>
      <c r="AZ973" s="60">
        <v>0</v>
      </c>
      <c r="BA973" s="60">
        <v>0</v>
      </c>
      <c r="BB973" s="60">
        <v>0</v>
      </c>
      <c r="BC973" s="60">
        <v>0</v>
      </c>
      <c r="BD973" s="60">
        <v>0</v>
      </c>
      <c r="BE973" s="60">
        <v>0</v>
      </c>
      <c r="BF973" s="60">
        <v>0</v>
      </c>
      <c r="BG973" s="60">
        <v>0</v>
      </c>
      <c r="BH973" s="60">
        <v>0</v>
      </c>
      <c r="BI973" s="60">
        <v>0</v>
      </c>
      <c r="BJ973" s="60">
        <v>0</v>
      </c>
      <c r="BK973" s="60">
        <v>0</v>
      </c>
      <c r="BL973" s="60">
        <v>0</v>
      </c>
      <c r="BM973" s="60">
        <v>0</v>
      </c>
      <c r="BN973" s="60">
        <v>0</v>
      </c>
      <c r="BO973" s="60">
        <v>0</v>
      </c>
      <c r="BP973" s="60">
        <v>0</v>
      </c>
      <c r="BQ973" s="60">
        <v>0</v>
      </c>
      <c r="BR973" s="60">
        <v>0</v>
      </c>
      <c r="BS973" s="60">
        <v>0</v>
      </c>
      <c r="BT973" s="60">
        <v>0</v>
      </c>
      <c r="BU973" s="60">
        <v>0</v>
      </c>
      <c r="BV973" s="60">
        <v>0</v>
      </c>
      <c r="BW973" s="60">
        <v>0</v>
      </c>
      <c r="BX973" s="60">
        <v>0</v>
      </c>
      <c r="BY973" s="60">
        <v>0</v>
      </c>
      <c r="BZ973" s="60">
        <v>0</v>
      </c>
      <c r="CA973" s="60">
        <v>0</v>
      </c>
      <c r="CB973" s="60">
        <v>0</v>
      </c>
      <c r="CC973" s="60">
        <v>0</v>
      </c>
      <c r="CD973" s="60">
        <v>0</v>
      </c>
      <c r="CE973" s="60">
        <v>0</v>
      </c>
      <c r="CF973" s="60">
        <v>0</v>
      </c>
      <c r="CG973" s="60">
        <v>0</v>
      </c>
      <c r="CH973" s="60">
        <v>0</v>
      </c>
    </row>
    <row r="974" spans="1:86">
      <c r="A974" s="57" t="s">
        <v>86</v>
      </c>
      <c r="B974" s="58" t="s">
        <v>719</v>
      </c>
      <c r="C974" s="59" t="s">
        <v>129</v>
      </c>
      <c r="D974" s="58" t="s">
        <v>109</v>
      </c>
      <c r="E974" s="58"/>
      <c r="F974" s="65"/>
      <c r="G974" s="58" t="s">
        <v>111</v>
      </c>
      <c r="H974" s="63">
        <v>355</v>
      </c>
      <c r="I974" s="60">
        <v>0</v>
      </c>
      <c r="J974" s="60">
        <v>0</v>
      </c>
      <c r="K974" s="60">
        <v>0</v>
      </c>
      <c r="L974" s="60">
        <v>0</v>
      </c>
      <c r="M974" s="60">
        <v>0</v>
      </c>
      <c r="N974" s="60">
        <v>0</v>
      </c>
      <c r="O974" s="60">
        <v>0</v>
      </c>
      <c r="P974" s="60">
        <v>0</v>
      </c>
      <c r="Q974" s="60">
        <v>0</v>
      </c>
      <c r="R974" s="60">
        <v>0</v>
      </c>
      <c r="S974" s="60">
        <v>0</v>
      </c>
      <c r="T974" s="60">
        <v>0</v>
      </c>
      <c r="U974" s="60">
        <v>0</v>
      </c>
      <c r="V974" s="60">
        <v>0</v>
      </c>
      <c r="W974" s="60">
        <v>0</v>
      </c>
      <c r="X974" s="60">
        <v>0</v>
      </c>
      <c r="Y974" s="60">
        <v>0</v>
      </c>
      <c r="Z974" s="60">
        <v>0</v>
      </c>
      <c r="AA974" s="60">
        <v>0</v>
      </c>
      <c r="AB974" s="60">
        <v>0</v>
      </c>
      <c r="AC974" s="60">
        <v>0</v>
      </c>
      <c r="AD974" s="60">
        <v>0</v>
      </c>
      <c r="AE974" s="60">
        <v>0</v>
      </c>
      <c r="AF974" s="60">
        <v>0</v>
      </c>
      <c r="AG974" s="60">
        <v>0</v>
      </c>
      <c r="AH974" s="60">
        <v>0</v>
      </c>
      <c r="AI974" s="60">
        <v>0</v>
      </c>
      <c r="AJ974" s="60">
        <v>0</v>
      </c>
      <c r="AK974" s="60">
        <v>0</v>
      </c>
      <c r="AL974" s="60">
        <v>0</v>
      </c>
      <c r="AM974" s="60">
        <v>0</v>
      </c>
      <c r="AN974" s="60">
        <v>0</v>
      </c>
      <c r="AO974" s="60">
        <v>0</v>
      </c>
      <c r="AP974" s="60">
        <v>0</v>
      </c>
      <c r="AQ974" s="60">
        <v>0</v>
      </c>
      <c r="AR974" s="60">
        <v>0</v>
      </c>
      <c r="AS974" s="60">
        <v>0</v>
      </c>
      <c r="AT974" s="60">
        <v>0</v>
      </c>
      <c r="AU974" s="60">
        <v>0</v>
      </c>
      <c r="AV974" s="60">
        <v>0</v>
      </c>
      <c r="AW974" s="60">
        <v>0</v>
      </c>
      <c r="AX974" s="60">
        <v>0</v>
      </c>
      <c r="AY974" s="60">
        <v>0</v>
      </c>
      <c r="AZ974" s="60">
        <v>0</v>
      </c>
      <c r="BA974" s="60">
        <v>0</v>
      </c>
      <c r="BB974" s="60">
        <v>0</v>
      </c>
      <c r="BC974" s="60">
        <v>0</v>
      </c>
      <c r="BD974" s="60">
        <v>0</v>
      </c>
      <c r="BE974" s="60">
        <v>0</v>
      </c>
      <c r="BF974" s="60">
        <v>0</v>
      </c>
      <c r="BG974" s="60">
        <v>0</v>
      </c>
      <c r="BH974" s="60">
        <v>0</v>
      </c>
      <c r="BI974" s="60">
        <v>0</v>
      </c>
      <c r="BJ974" s="60">
        <v>0</v>
      </c>
      <c r="BK974" s="60">
        <v>0</v>
      </c>
      <c r="BL974" s="60">
        <v>0</v>
      </c>
      <c r="BM974" s="60">
        <v>0</v>
      </c>
      <c r="BN974" s="60">
        <v>0</v>
      </c>
      <c r="BO974" s="60">
        <v>0</v>
      </c>
      <c r="BP974" s="60">
        <v>0</v>
      </c>
      <c r="BQ974" s="60">
        <v>0</v>
      </c>
      <c r="BR974" s="60">
        <v>0</v>
      </c>
      <c r="BS974" s="60">
        <v>0</v>
      </c>
      <c r="BT974" s="60">
        <v>0</v>
      </c>
      <c r="BU974" s="60">
        <v>0</v>
      </c>
      <c r="BV974" s="60">
        <v>0</v>
      </c>
      <c r="BW974" s="60">
        <v>0</v>
      </c>
      <c r="BX974" s="60">
        <v>0</v>
      </c>
      <c r="BY974" s="60">
        <v>0</v>
      </c>
      <c r="BZ974" s="60">
        <v>0</v>
      </c>
      <c r="CA974" s="60">
        <v>0</v>
      </c>
      <c r="CB974" s="60">
        <v>0</v>
      </c>
      <c r="CC974" s="60">
        <v>0</v>
      </c>
      <c r="CD974" s="60">
        <v>5097.2756362499995</v>
      </c>
      <c r="CE974" s="60">
        <v>389.86063925000002</v>
      </c>
      <c r="CF974" s="60">
        <v>389.86063925000002</v>
      </c>
      <c r="CG974" s="60">
        <v>389.86063924999962</v>
      </c>
      <c r="CH974" s="60">
        <v>6266.8575539999983</v>
      </c>
    </row>
    <row r="975" spans="1:86">
      <c r="A975" s="57" t="s">
        <v>86</v>
      </c>
      <c r="B975" s="58" t="s">
        <v>719</v>
      </c>
      <c r="C975" s="59" t="s">
        <v>129</v>
      </c>
      <c r="D975" s="58" t="s">
        <v>109</v>
      </c>
      <c r="E975" s="58"/>
      <c r="F975" s="65"/>
      <c r="G975" s="58" t="s">
        <v>111</v>
      </c>
      <c r="H975" s="63">
        <v>355</v>
      </c>
      <c r="I975" s="60">
        <v>0</v>
      </c>
      <c r="J975" s="60">
        <v>0</v>
      </c>
      <c r="K975" s="60">
        <v>0</v>
      </c>
      <c r="L975" s="60">
        <v>0</v>
      </c>
      <c r="M975" s="60">
        <v>0</v>
      </c>
      <c r="N975" s="60">
        <v>0</v>
      </c>
      <c r="O975" s="60">
        <v>0</v>
      </c>
      <c r="P975" s="60">
        <v>0</v>
      </c>
      <c r="Q975" s="60">
        <v>0</v>
      </c>
      <c r="R975" s="60">
        <v>0</v>
      </c>
      <c r="S975" s="60">
        <v>0</v>
      </c>
      <c r="T975" s="60">
        <v>0</v>
      </c>
      <c r="U975" s="60">
        <v>0</v>
      </c>
      <c r="V975" s="60">
        <v>0</v>
      </c>
      <c r="W975" s="60">
        <v>0</v>
      </c>
      <c r="X975" s="60">
        <v>0</v>
      </c>
      <c r="Y975" s="60">
        <v>0</v>
      </c>
      <c r="Z975" s="60">
        <v>0</v>
      </c>
      <c r="AA975" s="60">
        <v>0</v>
      </c>
      <c r="AB975" s="60">
        <v>5865.2673572208005</v>
      </c>
      <c r="AC975" s="60">
        <v>18.042611558099999</v>
      </c>
      <c r="AD975" s="60">
        <v>14.467726642200001</v>
      </c>
      <c r="AE975" s="60">
        <v>11.3876130828</v>
      </c>
      <c r="AF975" s="60">
        <v>10.9302380922</v>
      </c>
      <c r="AG975" s="60">
        <v>11.076290391600001</v>
      </c>
      <c r="AH975" s="60">
        <v>5931.1718369877017</v>
      </c>
      <c r="AI975" s="60">
        <v>0</v>
      </c>
      <c r="AJ975" s="60">
        <v>0</v>
      </c>
      <c r="AK975" s="60">
        <v>0</v>
      </c>
      <c r="AL975" s="60">
        <v>0</v>
      </c>
      <c r="AM975" s="60">
        <v>0</v>
      </c>
      <c r="AN975" s="60">
        <v>0</v>
      </c>
      <c r="AO975" s="60">
        <v>0</v>
      </c>
      <c r="AP975" s="60">
        <v>0</v>
      </c>
      <c r="AQ975" s="60">
        <v>0</v>
      </c>
      <c r="AR975" s="60">
        <v>0</v>
      </c>
      <c r="AS975" s="60">
        <v>0</v>
      </c>
      <c r="AT975" s="60">
        <v>0</v>
      </c>
      <c r="AU975" s="60">
        <v>0</v>
      </c>
      <c r="AV975" s="60">
        <v>0</v>
      </c>
      <c r="AW975" s="60">
        <v>0</v>
      </c>
      <c r="AX975" s="60">
        <v>0</v>
      </c>
      <c r="AY975" s="60">
        <v>0</v>
      </c>
      <c r="AZ975" s="60">
        <v>0</v>
      </c>
      <c r="BA975" s="60">
        <v>0</v>
      </c>
      <c r="BB975" s="60">
        <v>0</v>
      </c>
      <c r="BC975" s="60">
        <v>0</v>
      </c>
      <c r="BD975" s="60">
        <v>0</v>
      </c>
      <c r="BE975" s="60">
        <v>0</v>
      </c>
      <c r="BF975" s="60">
        <v>0</v>
      </c>
      <c r="BG975" s="60">
        <v>0</v>
      </c>
      <c r="BH975" s="60">
        <v>0</v>
      </c>
      <c r="BI975" s="60">
        <v>0</v>
      </c>
      <c r="BJ975" s="60">
        <v>0</v>
      </c>
      <c r="BK975" s="60">
        <v>0</v>
      </c>
      <c r="BL975" s="60">
        <v>0</v>
      </c>
      <c r="BM975" s="60">
        <v>0</v>
      </c>
      <c r="BN975" s="60">
        <v>0</v>
      </c>
      <c r="BO975" s="60">
        <v>0</v>
      </c>
      <c r="BP975" s="60">
        <v>0</v>
      </c>
      <c r="BQ975" s="60">
        <v>0</v>
      </c>
      <c r="BR975" s="60">
        <v>0</v>
      </c>
      <c r="BS975" s="60">
        <v>0</v>
      </c>
      <c r="BT975" s="60">
        <v>0</v>
      </c>
      <c r="BU975" s="60">
        <v>0</v>
      </c>
      <c r="BV975" s="60">
        <v>0</v>
      </c>
      <c r="BW975" s="60">
        <v>0</v>
      </c>
      <c r="BX975" s="60">
        <v>0</v>
      </c>
      <c r="BY975" s="60">
        <v>0</v>
      </c>
      <c r="BZ975" s="60">
        <v>0</v>
      </c>
      <c r="CA975" s="60">
        <v>0</v>
      </c>
      <c r="CB975" s="60">
        <v>0</v>
      </c>
      <c r="CC975" s="60">
        <v>0</v>
      </c>
      <c r="CD975" s="60">
        <v>0</v>
      </c>
      <c r="CE975" s="60">
        <v>0</v>
      </c>
      <c r="CF975" s="60">
        <v>0</v>
      </c>
      <c r="CG975" s="60">
        <v>0</v>
      </c>
      <c r="CH975" s="60">
        <v>0</v>
      </c>
    </row>
    <row r="976" spans="1:86">
      <c r="A976" s="57" t="s">
        <v>86</v>
      </c>
      <c r="B976" s="58" t="s">
        <v>719</v>
      </c>
      <c r="C976" s="59" t="s">
        <v>129</v>
      </c>
      <c r="D976" s="58" t="s">
        <v>109</v>
      </c>
      <c r="E976" s="58"/>
      <c r="F976" s="65"/>
      <c r="G976" s="58" t="s">
        <v>111</v>
      </c>
      <c r="H976" s="63">
        <v>355</v>
      </c>
      <c r="I976" s="60">
        <v>0</v>
      </c>
      <c r="J976" s="60">
        <v>0</v>
      </c>
      <c r="K976" s="60">
        <v>0</v>
      </c>
      <c r="L976" s="60">
        <v>0</v>
      </c>
      <c r="M976" s="60">
        <v>0</v>
      </c>
      <c r="N976" s="60">
        <v>0</v>
      </c>
      <c r="O976" s="60">
        <v>0</v>
      </c>
      <c r="P976" s="60">
        <v>0</v>
      </c>
      <c r="Q976" s="60">
        <v>0</v>
      </c>
      <c r="R976" s="60">
        <v>0</v>
      </c>
      <c r="S976" s="60">
        <v>0</v>
      </c>
      <c r="T976" s="60">
        <v>0</v>
      </c>
      <c r="U976" s="60">
        <v>0</v>
      </c>
      <c r="V976" s="60">
        <v>0</v>
      </c>
      <c r="W976" s="60">
        <v>0</v>
      </c>
      <c r="X976" s="60">
        <v>0</v>
      </c>
      <c r="Y976" s="60">
        <v>0</v>
      </c>
      <c r="Z976" s="60">
        <v>0</v>
      </c>
      <c r="AA976" s="60">
        <v>0</v>
      </c>
      <c r="AB976" s="60">
        <v>0</v>
      </c>
      <c r="AC976" s="60">
        <v>0</v>
      </c>
      <c r="AD976" s="60">
        <v>0</v>
      </c>
      <c r="AE976" s="60">
        <v>0</v>
      </c>
      <c r="AF976" s="60">
        <v>0</v>
      </c>
      <c r="AG976" s="60">
        <v>0</v>
      </c>
      <c r="AH976" s="60">
        <v>0</v>
      </c>
      <c r="AI976" s="60">
        <v>0</v>
      </c>
      <c r="AJ976" s="60">
        <v>0</v>
      </c>
      <c r="AK976" s="60">
        <v>0</v>
      </c>
      <c r="AL976" s="60">
        <v>0</v>
      </c>
      <c r="AM976" s="60">
        <v>0</v>
      </c>
      <c r="AN976" s="60">
        <v>0</v>
      </c>
      <c r="AO976" s="60">
        <v>0</v>
      </c>
      <c r="AP976" s="60">
        <v>0</v>
      </c>
      <c r="AQ976" s="60">
        <v>0</v>
      </c>
      <c r="AR976" s="60">
        <v>0</v>
      </c>
      <c r="AS976" s="60">
        <v>0</v>
      </c>
      <c r="AT976" s="60">
        <v>0</v>
      </c>
      <c r="AU976" s="60">
        <v>0</v>
      </c>
      <c r="AV976" s="60">
        <v>0</v>
      </c>
      <c r="AW976" s="60">
        <v>0</v>
      </c>
      <c r="AX976" s="60">
        <v>0</v>
      </c>
      <c r="AY976" s="60">
        <v>0</v>
      </c>
      <c r="AZ976" s="60">
        <v>0</v>
      </c>
      <c r="BA976" s="60">
        <v>0</v>
      </c>
      <c r="BB976" s="60">
        <v>0</v>
      </c>
      <c r="BC976" s="60">
        <v>0</v>
      </c>
      <c r="BD976" s="60">
        <v>0</v>
      </c>
      <c r="BE976" s="60">
        <v>0</v>
      </c>
      <c r="BF976" s="60">
        <v>0</v>
      </c>
      <c r="BG976" s="60">
        <v>0</v>
      </c>
      <c r="BH976" s="60">
        <v>0</v>
      </c>
      <c r="BI976" s="60">
        <v>0</v>
      </c>
      <c r="BJ976" s="60">
        <v>0</v>
      </c>
      <c r="BK976" s="60">
        <v>0</v>
      </c>
      <c r="BL976" s="60">
        <v>0</v>
      </c>
      <c r="BM976" s="60">
        <v>0</v>
      </c>
      <c r="BN976" s="60">
        <v>0</v>
      </c>
      <c r="BO976" s="60">
        <v>0</v>
      </c>
      <c r="BP976" s="60">
        <v>0</v>
      </c>
      <c r="BQ976" s="60">
        <v>0</v>
      </c>
      <c r="BR976" s="60">
        <v>0</v>
      </c>
      <c r="BS976" s="60">
        <v>0</v>
      </c>
      <c r="BT976" s="60">
        <v>0</v>
      </c>
      <c r="BU976" s="60">
        <v>0</v>
      </c>
      <c r="BV976" s="60">
        <v>0</v>
      </c>
      <c r="BW976" s="60">
        <v>0</v>
      </c>
      <c r="BX976" s="60">
        <v>0</v>
      </c>
      <c r="BY976" s="60">
        <v>0</v>
      </c>
      <c r="BZ976" s="60">
        <v>11844.51766386483</v>
      </c>
      <c r="CA976" s="60">
        <v>0</v>
      </c>
      <c r="CB976" s="60">
        <v>0</v>
      </c>
      <c r="CC976" s="60">
        <v>0</v>
      </c>
      <c r="CD976" s="60">
        <v>0</v>
      </c>
      <c r="CE976" s="60">
        <v>11536.180563242073</v>
      </c>
      <c r="CF976" s="60">
        <v>0</v>
      </c>
      <c r="CG976" s="60">
        <v>0</v>
      </c>
      <c r="CH976" s="60">
        <v>23380.698227106903</v>
      </c>
    </row>
    <row r="977" spans="1:86">
      <c r="A977" s="57" t="s">
        <v>86</v>
      </c>
      <c r="B977" s="58" t="s">
        <v>719</v>
      </c>
      <c r="C977" s="59" t="s">
        <v>129</v>
      </c>
      <c r="D977" s="58" t="s">
        <v>109</v>
      </c>
      <c r="E977" s="58"/>
      <c r="F977" s="65"/>
      <c r="G977" s="58" t="s">
        <v>111</v>
      </c>
      <c r="H977" s="63">
        <v>355</v>
      </c>
      <c r="I977" s="60">
        <v>0</v>
      </c>
      <c r="J977" s="60">
        <v>0</v>
      </c>
      <c r="K977" s="60">
        <v>0</v>
      </c>
      <c r="L977" s="60">
        <v>0</v>
      </c>
      <c r="M977" s="60">
        <v>0</v>
      </c>
      <c r="N977" s="60">
        <v>0</v>
      </c>
      <c r="O977" s="60">
        <v>0</v>
      </c>
      <c r="P977" s="60">
        <v>0</v>
      </c>
      <c r="Q977" s="60">
        <v>0</v>
      </c>
      <c r="R977" s="60">
        <v>0</v>
      </c>
      <c r="S977" s="60">
        <v>0</v>
      </c>
      <c r="T977" s="60">
        <v>0</v>
      </c>
      <c r="U977" s="60">
        <v>0</v>
      </c>
      <c r="V977" s="60">
        <v>0</v>
      </c>
      <c r="W977" s="60">
        <v>0</v>
      </c>
      <c r="X977" s="60">
        <v>0</v>
      </c>
      <c r="Y977" s="60">
        <v>0</v>
      </c>
      <c r="Z977" s="60">
        <v>0</v>
      </c>
      <c r="AA977" s="60">
        <v>0</v>
      </c>
      <c r="AB977" s="60">
        <v>0</v>
      </c>
      <c r="AC977" s="60">
        <v>0</v>
      </c>
      <c r="AD977" s="60">
        <v>0</v>
      </c>
      <c r="AE977" s="60">
        <v>0</v>
      </c>
      <c r="AF977" s="60">
        <v>0</v>
      </c>
      <c r="AG977" s="60">
        <v>0</v>
      </c>
      <c r="AH977" s="60">
        <v>0</v>
      </c>
      <c r="AI977" s="60">
        <v>0</v>
      </c>
      <c r="AJ977" s="60">
        <v>0</v>
      </c>
      <c r="AK977" s="60">
        <v>0</v>
      </c>
      <c r="AL977" s="60">
        <v>0</v>
      </c>
      <c r="AM977" s="60">
        <v>0</v>
      </c>
      <c r="AN977" s="60">
        <v>0</v>
      </c>
      <c r="AO977" s="60">
        <v>0</v>
      </c>
      <c r="AP977" s="60">
        <v>0</v>
      </c>
      <c r="AQ977" s="60">
        <v>0</v>
      </c>
      <c r="AR977" s="60">
        <v>0</v>
      </c>
      <c r="AS977" s="60">
        <v>0</v>
      </c>
      <c r="AT977" s="60">
        <v>0</v>
      </c>
      <c r="AU977" s="60">
        <v>0</v>
      </c>
      <c r="AV977" s="60">
        <v>0</v>
      </c>
      <c r="AW977" s="60">
        <v>0</v>
      </c>
      <c r="AX977" s="60">
        <v>0</v>
      </c>
      <c r="AY977" s="60">
        <v>0</v>
      </c>
      <c r="AZ977" s="60">
        <v>0</v>
      </c>
      <c r="BA977" s="60">
        <v>0</v>
      </c>
      <c r="BB977" s="60">
        <v>0</v>
      </c>
      <c r="BC977" s="60">
        <v>0</v>
      </c>
      <c r="BD977" s="60">
        <v>0</v>
      </c>
      <c r="BE977" s="60">
        <v>0</v>
      </c>
      <c r="BF977" s="60">
        <v>0</v>
      </c>
      <c r="BG977" s="60">
        <v>0</v>
      </c>
      <c r="BH977" s="60">
        <v>0</v>
      </c>
      <c r="BI977" s="60">
        <v>0</v>
      </c>
      <c r="BJ977" s="60">
        <v>0</v>
      </c>
      <c r="BK977" s="60">
        <v>0</v>
      </c>
      <c r="BL977" s="60">
        <v>0</v>
      </c>
      <c r="BM977" s="60">
        <v>0</v>
      </c>
      <c r="BN977" s="60">
        <v>0</v>
      </c>
      <c r="BO977" s="60">
        <v>0</v>
      </c>
      <c r="BP977" s="60">
        <v>0</v>
      </c>
      <c r="BQ977" s="60">
        <v>0</v>
      </c>
      <c r="BR977" s="60">
        <v>0</v>
      </c>
      <c r="BS977" s="60">
        <v>0</v>
      </c>
      <c r="BT977" s="60">
        <v>0</v>
      </c>
      <c r="BU977" s="60">
        <v>0</v>
      </c>
      <c r="BV977" s="60">
        <v>0</v>
      </c>
      <c r="BW977" s="60">
        <v>0</v>
      </c>
      <c r="BX977" s="60">
        <v>0</v>
      </c>
      <c r="BY977" s="60">
        <v>0</v>
      </c>
      <c r="BZ977" s="60">
        <v>0</v>
      </c>
      <c r="CA977" s="60">
        <v>0</v>
      </c>
      <c r="CB977" s="60">
        <v>0</v>
      </c>
      <c r="CC977" s="60">
        <v>0</v>
      </c>
      <c r="CD977" s="60">
        <v>0</v>
      </c>
      <c r="CE977" s="60">
        <v>0</v>
      </c>
      <c r="CF977" s="60">
        <v>0</v>
      </c>
      <c r="CG977" s="60">
        <v>0</v>
      </c>
      <c r="CH977" s="60">
        <v>0</v>
      </c>
    </row>
    <row r="978" spans="1:86">
      <c r="A978" s="57" t="s">
        <v>86</v>
      </c>
      <c r="B978" s="58" t="s">
        <v>719</v>
      </c>
      <c r="C978" s="59" t="s">
        <v>129</v>
      </c>
      <c r="D978" s="58" t="s">
        <v>109</v>
      </c>
      <c r="E978" s="58"/>
      <c r="F978" s="65"/>
      <c r="G978" s="58" t="s">
        <v>111</v>
      </c>
      <c r="H978" s="63">
        <v>355</v>
      </c>
      <c r="I978" s="60">
        <v>0</v>
      </c>
      <c r="J978" s="60">
        <v>0</v>
      </c>
      <c r="K978" s="60">
        <v>0</v>
      </c>
      <c r="L978" s="60">
        <v>0</v>
      </c>
      <c r="M978" s="60">
        <v>0</v>
      </c>
      <c r="N978" s="60">
        <v>0</v>
      </c>
      <c r="O978" s="60">
        <v>0</v>
      </c>
      <c r="P978" s="60">
        <v>0</v>
      </c>
      <c r="Q978" s="60">
        <v>0</v>
      </c>
      <c r="R978" s="60">
        <v>0</v>
      </c>
      <c r="S978" s="60">
        <v>0</v>
      </c>
      <c r="T978" s="60">
        <v>0</v>
      </c>
      <c r="U978" s="60">
        <v>0</v>
      </c>
      <c r="V978" s="60">
        <v>0</v>
      </c>
      <c r="W978" s="60">
        <v>0</v>
      </c>
      <c r="X978" s="60">
        <v>0</v>
      </c>
      <c r="Y978" s="60">
        <v>0</v>
      </c>
      <c r="Z978" s="60">
        <v>11499.8831494932</v>
      </c>
      <c r="AA978" s="60">
        <v>1206.49253316</v>
      </c>
      <c r="AB978" s="60">
        <v>256.00700885999998</v>
      </c>
      <c r="AC978" s="60">
        <v>82.251282149999994</v>
      </c>
      <c r="AD978" s="60">
        <v>57.602378190000003</v>
      </c>
      <c r="AE978" s="60">
        <v>21.57540114</v>
      </c>
      <c r="AF978" s="60">
        <v>0</v>
      </c>
      <c r="AG978" s="60">
        <v>0</v>
      </c>
      <c r="AH978" s="60">
        <v>13123.811752993202</v>
      </c>
      <c r="AI978" s="60">
        <v>0</v>
      </c>
      <c r="AJ978" s="60">
        <v>0</v>
      </c>
      <c r="AK978" s="60">
        <v>0</v>
      </c>
      <c r="AL978" s="60">
        <v>0</v>
      </c>
      <c r="AM978" s="60">
        <v>0</v>
      </c>
      <c r="AN978" s="60">
        <v>0</v>
      </c>
      <c r="AO978" s="60">
        <v>0</v>
      </c>
      <c r="AP978" s="60">
        <v>0</v>
      </c>
      <c r="AQ978" s="60">
        <v>0</v>
      </c>
      <c r="AR978" s="60">
        <v>0</v>
      </c>
      <c r="AS978" s="60">
        <v>0</v>
      </c>
      <c r="AT978" s="60">
        <v>0</v>
      </c>
      <c r="AU978" s="60">
        <v>0</v>
      </c>
      <c r="AV978" s="60">
        <v>0</v>
      </c>
      <c r="AW978" s="60">
        <v>0</v>
      </c>
      <c r="AX978" s="60">
        <v>0</v>
      </c>
      <c r="AY978" s="60">
        <v>0</v>
      </c>
      <c r="AZ978" s="60">
        <v>0</v>
      </c>
      <c r="BA978" s="60">
        <v>0</v>
      </c>
      <c r="BB978" s="60">
        <v>0</v>
      </c>
      <c r="BC978" s="60">
        <v>0</v>
      </c>
      <c r="BD978" s="60">
        <v>0</v>
      </c>
      <c r="BE978" s="60">
        <v>0</v>
      </c>
      <c r="BF978" s="60">
        <v>0</v>
      </c>
      <c r="BG978" s="60">
        <v>0</v>
      </c>
      <c r="BH978" s="60">
        <v>0</v>
      </c>
      <c r="BI978" s="60">
        <v>0</v>
      </c>
      <c r="BJ978" s="60">
        <v>0</v>
      </c>
      <c r="BK978" s="60">
        <v>0</v>
      </c>
      <c r="BL978" s="60">
        <v>0</v>
      </c>
      <c r="BM978" s="60">
        <v>0</v>
      </c>
      <c r="BN978" s="60">
        <v>0</v>
      </c>
      <c r="BO978" s="60">
        <v>0</v>
      </c>
      <c r="BP978" s="60">
        <v>0</v>
      </c>
      <c r="BQ978" s="60">
        <v>0</v>
      </c>
      <c r="BR978" s="60">
        <v>0</v>
      </c>
      <c r="BS978" s="60">
        <v>0</v>
      </c>
      <c r="BT978" s="60">
        <v>0</v>
      </c>
      <c r="BU978" s="60">
        <v>0</v>
      </c>
      <c r="BV978" s="60">
        <v>0</v>
      </c>
      <c r="BW978" s="60">
        <v>0</v>
      </c>
      <c r="BX978" s="60">
        <v>0</v>
      </c>
      <c r="BY978" s="60">
        <v>0</v>
      </c>
      <c r="BZ978" s="60">
        <v>0</v>
      </c>
      <c r="CA978" s="60">
        <v>0</v>
      </c>
      <c r="CB978" s="60">
        <v>0</v>
      </c>
      <c r="CC978" s="60">
        <v>0</v>
      </c>
      <c r="CD978" s="60">
        <v>0</v>
      </c>
      <c r="CE978" s="60">
        <v>0</v>
      </c>
      <c r="CF978" s="60">
        <v>0</v>
      </c>
      <c r="CG978" s="60">
        <v>0</v>
      </c>
      <c r="CH978" s="60">
        <v>0</v>
      </c>
    </row>
    <row r="979" spans="1:86">
      <c r="A979" s="57" t="s">
        <v>86</v>
      </c>
      <c r="B979" s="58" t="s">
        <v>719</v>
      </c>
      <c r="C979" s="59" t="s">
        <v>129</v>
      </c>
      <c r="D979" s="58" t="s">
        <v>109</v>
      </c>
      <c r="E979" s="58"/>
      <c r="F979" s="65"/>
      <c r="G979" s="58" t="s">
        <v>111</v>
      </c>
      <c r="H979" s="63">
        <v>355</v>
      </c>
      <c r="I979" s="60">
        <v>0</v>
      </c>
      <c r="J979" s="60">
        <v>0</v>
      </c>
      <c r="K979" s="60">
        <v>0</v>
      </c>
      <c r="L979" s="60">
        <v>0</v>
      </c>
      <c r="M979" s="60">
        <v>0</v>
      </c>
      <c r="N979" s="60">
        <v>0</v>
      </c>
      <c r="O979" s="60">
        <v>0</v>
      </c>
      <c r="P979" s="60">
        <v>0</v>
      </c>
      <c r="Q979" s="60">
        <v>0</v>
      </c>
      <c r="R979" s="60">
        <v>0</v>
      </c>
      <c r="S979" s="60">
        <v>0</v>
      </c>
      <c r="T979" s="60">
        <v>0</v>
      </c>
      <c r="U979" s="60">
        <v>0</v>
      </c>
      <c r="V979" s="60">
        <v>0</v>
      </c>
      <c r="W979" s="60">
        <v>0</v>
      </c>
      <c r="X979" s="60">
        <v>0</v>
      </c>
      <c r="Y979" s="60">
        <v>0</v>
      </c>
      <c r="Z979" s="60">
        <v>0</v>
      </c>
      <c r="AA979" s="60">
        <v>0</v>
      </c>
      <c r="AB979" s="60">
        <v>0</v>
      </c>
      <c r="AC979" s="60">
        <v>0</v>
      </c>
      <c r="AD979" s="60">
        <v>0</v>
      </c>
      <c r="AE979" s="60">
        <v>0</v>
      </c>
      <c r="AF979" s="60">
        <v>0</v>
      </c>
      <c r="AG979" s="60">
        <v>0</v>
      </c>
      <c r="AH979" s="60">
        <v>0</v>
      </c>
      <c r="AI979" s="60">
        <v>0</v>
      </c>
      <c r="AJ979" s="60">
        <v>0</v>
      </c>
      <c r="AK979" s="60">
        <v>0</v>
      </c>
      <c r="AL979" s="60">
        <v>0</v>
      </c>
      <c r="AM979" s="60">
        <v>0</v>
      </c>
      <c r="AN979" s="60">
        <v>0</v>
      </c>
      <c r="AO979" s="60">
        <v>0</v>
      </c>
      <c r="AP979" s="60">
        <v>0</v>
      </c>
      <c r="AQ979" s="60">
        <v>0</v>
      </c>
      <c r="AR979" s="60">
        <v>0</v>
      </c>
      <c r="AS979" s="60">
        <v>0</v>
      </c>
      <c r="AT979" s="60">
        <v>0</v>
      </c>
      <c r="AU979" s="60">
        <v>0</v>
      </c>
      <c r="AV979" s="60">
        <v>0</v>
      </c>
      <c r="AW979" s="60">
        <v>0</v>
      </c>
      <c r="AX979" s="60">
        <v>0</v>
      </c>
      <c r="AY979" s="60">
        <v>0</v>
      </c>
      <c r="AZ979" s="60">
        <v>0</v>
      </c>
      <c r="BA979" s="60">
        <v>14280.106698767124</v>
      </c>
      <c r="BB979" s="60">
        <v>168.23525398131426</v>
      </c>
      <c r="BC979" s="60">
        <v>181.29455397949542</v>
      </c>
      <c r="BD979" s="60">
        <v>170.04793961135354</v>
      </c>
      <c r="BE979" s="60">
        <v>228.39797006490508</v>
      </c>
      <c r="BF979" s="60">
        <v>214.58012625914225</v>
      </c>
      <c r="BG979" s="60">
        <v>166.44062274779526</v>
      </c>
      <c r="BH979" s="60">
        <v>15409.10316541113</v>
      </c>
      <c r="BI979" s="60">
        <v>0</v>
      </c>
      <c r="BJ979" s="60">
        <v>0</v>
      </c>
      <c r="BK979" s="60">
        <v>0</v>
      </c>
      <c r="BL979" s="60">
        <v>0</v>
      </c>
      <c r="BM979" s="60">
        <v>0</v>
      </c>
      <c r="BN979" s="60">
        <v>0</v>
      </c>
      <c r="BO979" s="60">
        <v>0</v>
      </c>
      <c r="BP979" s="60">
        <v>0</v>
      </c>
      <c r="BQ979" s="60">
        <v>0</v>
      </c>
      <c r="BR979" s="60">
        <v>0</v>
      </c>
      <c r="BS979" s="60">
        <v>0</v>
      </c>
      <c r="BT979" s="60">
        <v>0</v>
      </c>
      <c r="BU979" s="60">
        <v>0</v>
      </c>
      <c r="BV979" s="60">
        <v>0</v>
      </c>
      <c r="BW979" s="60">
        <v>0</v>
      </c>
      <c r="BX979" s="60">
        <v>0</v>
      </c>
      <c r="BY979" s="60">
        <v>0</v>
      </c>
      <c r="BZ979" s="60">
        <v>0</v>
      </c>
      <c r="CA979" s="60">
        <v>0</v>
      </c>
      <c r="CB979" s="60">
        <v>0</v>
      </c>
      <c r="CC979" s="60">
        <v>0</v>
      </c>
      <c r="CD979" s="60">
        <v>0</v>
      </c>
      <c r="CE979" s="60">
        <v>0</v>
      </c>
      <c r="CF979" s="60">
        <v>0</v>
      </c>
      <c r="CG979" s="60">
        <v>0</v>
      </c>
      <c r="CH979" s="60">
        <v>0</v>
      </c>
    </row>
    <row r="980" spans="1:86">
      <c r="A980" s="57" t="s">
        <v>86</v>
      </c>
      <c r="B980" s="58" t="s">
        <v>719</v>
      </c>
      <c r="C980" s="59" t="s">
        <v>129</v>
      </c>
      <c r="D980" s="58" t="s">
        <v>109</v>
      </c>
      <c r="E980" s="58"/>
      <c r="F980" s="65"/>
      <c r="G980" s="58" t="s">
        <v>111</v>
      </c>
      <c r="H980" s="63">
        <v>355</v>
      </c>
      <c r="I980" s="60">
        <v>0</v>
      </c>
      <c r="J980" s="60">
        <v>0</v>
      </c>
      <c r="K980" s="60">
        <v>0</v>
      </c>
      <c r="L980" s="60">
        <v>0</v>
      </c>
      <c r="M980" s="60">
        <v>0</v>
      </c>
      <c r="N980" s="60">
        <v>0</v>
      </c>
      <c r="O980" s="60">
        <v>0</v>
      </c>
      <c r="P980" s="60">
        <v>0</v>
      </c>
      <c r="Q980" s="60">
        <v>0</v>
      </c>
      <c r="R980" s="60">
        <v>0</v>
      </c>
      <c r="S980" s="60">
        <v>0</v>
      </c>
      <c r="T980" s="60">
        <v>0</v>
      </c>
      <c r="U980" s="60">
        <v>0</v>
      </c>
      <c r="V980" s="60">
        <v>0</v>
      </c>
      <c r="W980" s="60">
        <v>0</v>
      </c>
      <c r="X980" s="60">
        <v>0</v>
      </c>
      <c r="Y980" s="60">
        <v>0</v>
      </c>
      <c r="Z980" s="60">
        <v>0</v>
      </c>
      <c r="AA980" s="60">
        <v>0</v>
      </c>
      <c r="AB980" s="60">
        <v>0</v>
      </c>
      <c r="AC980" s="60">
        <v>0</v>
      </c>
      <c r="AD980" s="60">
        <v>0</v>
      </c>
      <c r="AE980" s="60">
        <v>0</v>
      </c>
      <c r="AF980" s="60">
        <v>0</v>
      </c>
      <c r="AG980" s="60">
        <v>0</v>
      </c>
      <c r="AH980" s="60">
        <v>0</v>
      </c>
      <c r="AI980" s="60">
        <v>0</v>
      </c>
      <c r="AJ980" s="60">
        <v>0</v>
      </c>
      <c r="AK980" s="60">
        <v>0</v>
      </c>
      <c r="AL980" s="60">
        <v>0</v>
      </c>
      <c r="AM980" s="60">
        <v>0</v>
      </c>
      <c r="AN980" s="60">
        <v>0</v>
      </c>
      <c r="AO980" s="60">
        <v>0</v>
      </c>
      <c r="AP980" s="60">
        <v>0</v>
      </c>
      <c r="AQ980" s="60">
        <v>0</v>
      </c>
      <c r="AR980" s="60">
        <v>0</v>
      </c>
      <c r="AS980" s="60">
        <v>0</v>
      </c>
      <c r="AT980" s="60">
        <v>0</v>
      </c>
      <c r="AU980" s="60">
        <v>0</v>
      </c>
      <c r="AV980" s="60">
        <v>0</v>
      </c>
      <c r="AW980" s="60">
        <v>0</v>
      </c>
      <c r="AX980" s="60">
        <v>0</v>
      </c>
      <c r="AY980" s="60">
        <v>0</v>
      </c>
      <c r="AZ980" s="60">
        <v>0</v>
      </c>
      <c r="BA980" s="60">
        <v>0</v>
      </c>
      <c r="BB980" s="60">
        <v>0</v>
      </c>
      <c r="BC980" s="60">
        <v>0</v>
      </c>
      <c r="BD980" s="60">
        <v>0</v>
      </c>
      <c r="BE980" s="60">
        <v>0</v>
      </c>
      <c r="BF980" s="60">
        <v>0</v>
      </c>
      <c r="BG980" s="60">
        <v>0</v>
      </c>
      <c r="BH980" s="60">
        <v>0</v>
      </c>
      <c r="BI980" s="60">
        <v>0</v>
      </c>
      <c r="BJ980" s="60">
        <v>0</v>
      </c>
      <c r="BK980" s="60">
        <v>0</v>
      </c>
      <c r="BL980" s="60">
        <v>0</v>
      </c>
      <c r="BM980" s="60">
        <v>0</v>
      </c>
      <c r="BN980" s="60">
        <v>0</v>
      </c>
      <c r="BO980" s="60">
        <v>81890.551791167323</v>
      </c>
      <c r="BP980" s="60">
        <v>1159.2105033971411</v>
      </c>
      <c r="BQ980" s="60">
        <v>1076.7295723257325</v>
      </c>
      <c r="BR980" s="60">
        <v>1125.052606147518</v>
      </c>
      <c r="BS980" s="60">
        <v>2293.3444268179314</v>
      </c>
      <c r="BT980" s="60">
        <v>1161.3576471236356</v>
      </c>
      <c r="BU980" s="60">
        <v>88706.246546979281</v>
      </c>
      <c r="BV980" s="60">
        <v>0</v>
      </c>
      <c r="BW980" s="60">
        <v>0</v>
      </c>
      <c r="BX980" s="60">
        <v>0</v>
      </c>
      <c r="BY980" s="60">
        <v>0</v>
      </c>
      <c r="BZ980" s="60">
        <v>0</v>
      </c>
      <c r="CA980" s="60">
        <v>0</v>
      </c>
      <c r="CB980" s="60">
        <v>0</v>
      </c>
      <c r="CC980" s="60">
        <v>0</v>
      </c>
      <c r="CD980" s="60">
        <v>0</v>
      </c>
      <c r="CE980" s="60">
        <v>0</v>
      </c>
      <c r="CF980" s="60">
        <v>0</v>
      </c>
      <c r="CG980" s="60">
        <v>0</v>
      </c>
      <c r="CH980" s="60">
        <v>0</v>
      </c>
    </row>
    <row r="981" spans="1:86">
      <c r="A981" s="57" t="s">
        <v>86</v>
      </c>
      <c r="B981" s="58" t="s">
        <v>719</v>
      </c>
      <c r="C981" s="59" t="s">
        <v>129</v>
      </c>
      <c r="D981" s="58" t="s">
        <v>109</v>
      </c>
      <c r="E981" s="58"/>
      <c r="F981" s="65"/>
      <c r="G981" s="58" t="s">
        <v>111</v>
      </c>
      <c r="H981" s="63">
        <v>355</v>
      </c>
      <c r="I981" s="60">
        <v>0</v>
      </c>
      <c r="J981" s="60">
        <v>0</v>
      </c>
      <c r="K981" s="60">
        <v>0</v>
      </c>
      <c r="L981" s="60">
        <v>0</v>
      </c>
      <c r="M981" s="60">
        <v>0</v>
      </c>
      <c r="N981" s="60">
        <v>0</v>
      </c>
      <c r="O981" s="60">
        <v>0</v>
      </c>
      <c r="P981" s="60">
        <v>0</v>
      </c>
      <c r="Q981" s="60">
        <v>0</v>
      </c>
      <c r="R981" s="60">
        <v>0</v>
      </c>
      <c r="S981" s="60">
        <v>0</v>
      </c>
      <c r="T981" s="60">
        <v>0</v>
      </c>
      <c r="U981" s="60">
        <v>0</v>
      </c>
      <c r="V981" s="60">
        <v>0</v>
      </c>
      <c r="W981" s="60">
        <v>0</v>
      </c>
      <c r="X981" s="60">
        <v>0</v>
      </c>
      <c r="Y981" s="60">
        <v>0</v>
      </c>
      <c r="Z981" s="60">
        <v>0</v>
      </c>
      <c r="AA981" s="60">
        <v>0</v>
      </c>
      <c r="AB981" s="60">
        <v>0</v>
      </c>
      <c r="AC981" s="60">
        <v>0</v>
      </c>
      <c r="AD981" s="60">
        <v>0</v>
      </c>
      <c r="AE981" s="60">
        <v>0</v>
      </c>
      <c r="AF981" s="60">
        <v>0</v>
      </c>
      <c r="AG981" s="60">
        <v>0</v>
      </c>
      <c r="AH981" s="60">
        <v>0</v>
      </c>
      <c r="AI981" s="60">
        <v>0</v>
      </c>
      <c r="AJ981" s="60">
        <v>0</v>
      </c>
      <c r="AK981" s="60">
        <v>0</v>
      </c>
      <c r="AL981" s="60">
        <v>0</v>
      </c>
      <c r="AM981" s="60">
        <v>0</v>
      </c>
      <c r="AN981" s="60">
        <v>0</v>
      </c>
      <c r="AO981" s="60">
        <v>0</v>
      </c>
      <c r="AP981" s="60">
        <v>0</v>
      </c>
      <c r="AQ981" s="60">
        <v>0</v>
      </c>
      <c r="AR981" s="60">
        <v>106737.35133863418</v>
      </c>
      <c r="AS981" s="60">
        <v>24.055344359999999</v>
      </c>
      <c r="AT981" s="60">
        <v>0.75330858000000001</v>
      </c>
      <c r="AU981" s="60">
        <v>106762.15999157417</v>
      </c>
      <c r="AV981" s="60">
        <v>0</v>
      </c>
      <c r="AW981" s="60">
        <v>0</v>
      </c>
      <c r="AX981" s="60">
        <v>0</v>
      </c>
      <c r="AY981" s="60">
        <v>0</v>
      </c>
      <c r="AZ981" s="60">
        <v>0</v>
      </c>
      <c r="BA981" s="60">
        <v>0</v>
      </c>
      <c r="BB981" s="60">
        <v>0</v>
      </c>
      <c r="BC981" s="60">
        <v>0</v>
      </c>
      <c r="BD981" s="60">
        <v>0</v>
      </c>
      <c r="BE981" s="60">
        <v>0</v>
      </c>
      <c r="BF981" s="60">
        <v>0</v>
      </c>
      <c r="BG981" s="60">
        <v>0</v>
      </c>
      <c r="BH981" s="60">
        <v>0</v>
      </c>
      <c r="BI981" s="60">
        <v>0</v>
      </c>
      <c r="BJ981" s="60">
        <v>0</v>
      </c>
      <c r="BK981" s="60">
        <v>0</v>
      </c>
      <c r="BL981" s="60">
        <v>0</v>
      </c>
      <c r="BM981" s="60">
        <v>0</v>
      </c>
      <c r="BN981" s="60">
        <v>0</v>
      </c>
      <c r="BO981" s="60">
        <v>0</v>
      </c>
      <c r="BP981" s="60">
        <v>0</v>
      </c>
      <c r="BQ981" s="60">
        <v>0</v>
      </c>
      <c r="BR981" s="60">
        <v>0</v>
      </c>
      <c r="BS981" s="60">
        <v>0</v>
      </c>
      <c r="BT981" s="60">
        <v>0</v>
      </c>
      <c r="BU981" s="60">
        <v>0</v>
      </c>
      <c r="BV981" s="60">
        <v>0</v>
      </c>
      <c r="BW981" s="60">
        <v>0</v>
      </c>
      <c r="BX981" s="60">
        <v>0</v>
      </c>
      <c r="BY981" s="60">
        <v>0</v>
      </c>
      <c r="BZ981" s="60">
        <v>0</v>
      </c>
      <c r="CA981" s="60">
        <v>0</v>
      </c>
      <c r="CB981" s="60">
        <v>0</v>
      </c>
      <c r="CC981" s="60">
        <v>0</v>
      </c>
      <c r="CD981" s="60">
        <v>0</v>
      </c>
      <c r="CE981" s="60">
        <v>0</v>
      </c>
      <c r="CF981" s="60">
        <v>0</v>
      </c>
      <c r="CG981" s="60">
        <v>0</v>
      </c>
      <c r="CH981" s="60">
        <v>0</v>
      </c>
    </row>
    <row r="982" spans="1:86">
      <c r="A982" s="57" t="s">
        <v>86</v>
      </c>
      <c r="B982" s="58" t="s">
        <v>719</v>
      </c>
      <c r="C982" s="59" t="s">
        <v>129</v>
      </c>
      <c r="D982" s="58" t="s">
        <v>109</v>
      </c>
      <c r="E982" s="58"/>
      <c r="F982" s="65"/>
      <c r="G982" s="58" t="s">
        <v>111</v>
      </c>
      <c r="H982" s="63">
        <v>355</v>
      </c>
      <c r="I982" s="60">
        <v>0</v>
      </c>
      <c r="J982" s="60">
        <v>0</v>
      </c>
      <c r="K982" s="60">
        <v>0</v>
      </c>
      <c r="L982" s="60">
        <v>0</v>
      </c>
      <c r="M982" s="60">
        <v>0</v>
      </c>
      <c r="N982" s="60">
        <v>0</v>
      </c>
      <c r="O982" s="60">
        <v>0</v>
      </c>
      <c r="P982" s="60">
        <v>0</v>
      </c>
      <c r="Q982" s="60">
        <v>0</v>
      </c>
      <c r="R982" s="60">
        <v>0</v>
      </c>
      <c r="S982" s="60">
        <v>0</v>
      </c>
      <c r="T982" s="60">
        <v>0</v>
      </c>
      <c r="U982" s="60">
        <v>0</v>
      </c>
      <c r="V982" s="60">
        <v>0</v>
      </c>
      <c r="W982" s="60">
        <v>0</v>
      </c>
      <c r="X982" s="60">
        <v>0</v>
      </c>
      <c r="Y982" s="60">
        <v>0</v>
      </c>
      <c r="Z982" s="60">
        <v>0</v>
      </c>
      <c r="AA982" s="60">
        <v>0</v>
      </c>
      <c r="AB982" s="60">
        <v>0</v>
      </c>
      <c r="AC982" s="60">
        <v>0</v>
      </c>
      <c r="AD982" s="60">
        <v>0</v>
      </c>
      <c r="AE982" s="60">
        <v>0</v>
      </c>
      <c r="AF982" s="60">
        <v>0</v>
      </c>
      <c r="AG982" s="60">
        <v>0</v>
      </c>
      <c r="AH982" s="60">
        <v>0</v>
      </c>
      <c r="AI982" s="60">
        <v>0</v>
      </c>
      <c r="AJ982" s="60">
        <v>0</v>
      </c>
      <c r="AK982" s="60">
        <v>0</v>
      </c>
      <c r="AL982" s="60">
        <v>0</v>
      </c>
      <c r="AM982" s="60">
        <v>0</v>
      </c>
      <c r="AN982" s="60">
        <v>0</v>
      </c>
      <c r="AO982" s="60">
        <v>0</v>
      </c>
      <c r="AP982" s="60">
        <v>0</v>
      </c>
      <c r="AQ982" s="60">
        <v>0</v>
      </c>
      <c r="AR982" s="60">
        <v>0</v>
      </c>
      <c r="AS982" s="60">
        <v>0</v>
      </c>
      <c r="AT982" s="60">
        <v>0</v>
      </c>
      <c r="AU982" s="60">
        <v>0</v>
      </c>
      <c r="AV982" s="60">
        <v>0</v>
      </c>
      <c r="AW982" s="60">
        <v>0</v>
      </c>
      <c r="AX982" s="60">
        <v>0</v>
      </c>
      <c r="AY982" s="60">
        <v>0</v>
      </c>
      <c r="AZ982" s="60">
        <v>0</v>
      </c>
      <c r="BA982" s="60">
        <v>0</v>
      </c>
      <c r="BB982" s="60">
        <v>0</v>
      </c>
      <c r="BC982" s="60">
        <v>0</v>
      </c>
      <c r="BD982" s="60">
        <v>0</v>
      </c>
      <c r="BE982" s="60">
        <v>0</v>
      </c>
      <c r="BF982" s="60">
        <v>0</v>
      </c>
      <c r="BG982" s="60">
        <v>0</v>
      </c>
      <c r="BH982" s="60">
        <v>0</v>
      </c>
      <c r="BI982" s="60">
        <v>0</v>
      </c>
      <c r="BJ982" s="60">
        <v>0</v>
      </c>
      <c r="BK982" s="60">
        <v>0</v>
      </c>
      <c r="BL982" s="60">
        <v>0</v>
      </c>
      <c r="BM982" s="60">
        <v>0</v>
      </c>
      <c r="BN982" s="60">
        <v>0</v>
      </c>
      <c r="BO982" s="60">
        <v>0</v>
      </c>
      <c r="BP982" s="60">
        <v>0</v>
      </c>
      <c r="BQ982" s="60">
        <v>0</v>
      </c>
      <c r="BR982" s="60">
        <v>0</v>
      </c>
      <c r="BS982" s="60">
        <v>0</v>
      </c>
      <c r="BT982" s="60">
        <v>0</v>
      </c>
      <c r="BU982" s="60">
        <v>0</v>
      </c>
      <c r="BV982" s="60">
        <v>0</v>
      </c>
      <c r="BW982" s="60">
        <v>0</v>
      </c>
      <c r="BX982" s="60">
        <v>0</v>
      </c>
      <c r="BY982" s="60">
        <v>0</v>
      </c>
      <c r="BZ982" s="60">
        <v>0</v>
      </c>
      <c r="CA982" s="60">
        <v>0</v>
      </c>
      <c r="CB982" s="60">
        <v>0</v>
      </c>
      <c r="CC982" s="60">
        <v>0</v>
      </c>
      <c r="CD982" s="60">
        <v>0</v>
      </c>
      <c r="CE982" s="60">
        <v>0</v>
      </c>
      <c r="CF982" s="60">
        <v>0</v>
      </c>
      <c r="CG982" s="60">
        <v>0</v>
      </c>
      <c r="CH982" s="60">
        <v>0</v>
      </c>
    </row>
    <row r="983" spans="1:86">
      <c r="A983" s="57" t="s">
        <v>86</v>
      </c>
      <c r="B983" s="58" t="s">
        <v>719</v>
      </c>
      <c r="C983" s="59" t="s">
        <v>129</v>
      </c>
      <c r="D983" s="58" t="s">
        <v>109</v>
      </c>
      <c r="E983" s="58"/>
      <c r="F983" s="65"/>
      <c r="G983" s="58" t="s">
        <v>111</v>
      </c>
      <c r="H983" s="63">
        <v>355</v>
      </c>
      <c r="I983" s="60">
        <v>0</v>
      </c>
      <c r="J983" s="60">
        <v>0</v>
      </c>
      <c r="K983" s="60">
        <v>0</v>
      </c>
      <c r="L983" s="60">
        <v>0</v>
      </c>
      <c r="M983" s="60">
        <v>0</v>
      </c>
      <c r="N983" s="60">
        <v>0</v>
      </c>
      <c r="O983" s="60">
        <v>0</v>
      </c>
      <c r="P983" s="60">
        <v>0</v>
      </c>
      <c r="Q983" s="60">
        <v>0</v>
      </c>
      <c r="R983" s="60">
        <v>0</v>
      </c>
      <c r="S983" s="60">
        <v>0</v>
      </c>
      <c r="T983" s="60">
        <v>0</v>
      </c>
      <c r="U983" s="60">
        <v>0</v>
      </c>
      <c r="V983" s="60">
        <v>0</v>
      </c>
      <c r="W983" s="60">
        <v>0</v>
      </c>
      <c r="X983" s="60">
        <v>0</v>
      </c>
      <c r="Y983" s="60">
        <v>0</v>
      </c>
      <c r="Z983" s="60">
        <v>0</v>
      </c>
      <c r="AA983" s="60">
        <v>0</v>
      </c>
      <c r="AB983" s="60">
        <v>0</v>
      </c>
      <c r="AC983" s="60">
        <v>0</v>
      </c>
      <c r="AD983" s="60">
        <v>0</v>
      </c>
      <c r="AE983" s="60">
        <v>0</v>
      </c>
      <c r="AF983" s="60">
        <v>0</v>
      </c>
      <c r="AG983" s="60">
        <v>0</v>
      </c>
      <c r="AH983" s="60">
        <v>0</v>
      </c>
      <c r="AI983" s="60">
        <v>0</v>
      </c>
      <c r="AJ983" s="60">
        <v>0</v>
      </c>
      <c r="AK983" s="60">
        <v>0</v>
      </c>
      <c r="AL983" s="60">
        <v>0</v>
      </c>
      <c r="AM983" s="60">
        <v>0</v>
      </c>
      <c r="AN983" s="60">
        <v>0</v>
      </c>
      <c r="AO983" s="60">
        <v>0</v>
      </c>
      <c r="AP983" s="60">
        <v>0</v>
      </c>
      <c r="AQ983" s="60">
        <v>0</v>
      </c>
      <c r="AR983" s="60">
        <v>0</v>
      </c>
      <c r="AS983" s="60">
        <v>0</v>
      </c>
      <c r="AT983" s="60">
        <v>0</v>
      </c>
      <c r="AU983" s="60">
        <v>0</v>
      </c>
      <c r="AV983" s="60">
        <v>0</v>
      </c>
      <c r="AW983" s="60">
        <v>0</v>
      </c>
      <c r="AX983" s="60">
        <v>0</v>
      </c>
      <c r="AY983" s="60">
        <v>0</v>
      </c>
      <c r="AZ983" s="60">
        <v>0</v>
      </c>
      <c r="BA983" s="60">
        <v>0</v>
      </c>
      <c r="BB983" s="60">
        <v>0</v>
      </c>
      <c r="BC983" s="60">
        <v>0</v>
      </c>
      <c r="BD983" s="60">
        <v>0</v>
      </c>
      <c r="BE983" s="60">
        <v>0</v>
      </c>
      <c r="BF983" s="60">
        <v>0</v>
      </c>
      <c r="BG983" s="60">
        <v>0</v>
      </c>
      <c r="BH983" s="60">
        <v>0</v>
      </c>
      <c r="BI983" s="60">
        <v>0</v>
      </c>
      <c r="BJ983" s="60">
        <v>0</v>
      </c>
      <c r="BK983" s="60">
        <v>0</v>
      </c>
      <c r="BL983" s="60">
        <v>0</v>
      </c>
      <c r="BM983" s="60">
        <v>0</v>
      </c>
      <c r="BN983" s="60">
        <v>0</v>
      </c>
      <c r="BO983" s="60">
        <v>0</v>
      </c>
      <c r="BP983" s="60">
        <v>0</v>
      </c>
      <c r="BQ983" s="60">
        <v>0</v>
      </c>
      <c r="BR983" s="60">
        <v>0</v>
      </c>
      <c r="BS983" s="60">
        <v>0</v>
      </c>
      <c r="BT983" s="60">
        <v>0</v>
      </c>
      <c r="BU983" s="60">
        <v>0</v>
      </c>
      <c r="BV983" s="60">
        <v>0</v>
      </c>
      <c r="BW983" s="60">
        <v>0</v>
      </c>
      <c r="BX983" s="60">
        <v>0</v>
      </c>
      <c r="BY983" s="60">
        <v>0</v>
      </c>
      <c r="BZ983" s="60">
        <v>0</v>
      </c>
      <c r="CA983" s="60">
        <v>0</v>
      </c>
      <c r="CB983" s="60">
        <v>0</v>
      </c>
      <c r="CC983" s="60">
        <v>0</v>
      </c>
      <c r="CD983" s="60">
        <v>0</v>
      </c>
      <c r="CE983" s="60">
        <v>0</v>
      </c>
      <c r="CF983" s="60">
        <v>0</v>
      </c>
      <c r="CG983" s="60">
        <v>0</v>
      </c>
      <c r="CH983" s="60">
        <v>0</v>
      </c>
    </row>
    <row r="984" spans="1:86">
      <c r="A984" s="57" t="s">
        <v>86</v>
      </c>
      <c r="B984" s="58" t="s">
        <v>719</v>
      </c>
      <c r="C984" s="59" t="s">
        <v>129</v>
      </c>
      <c r="D984" s="58" t="s">
        <v>109</v>
      </c>
      <c r="E984" s="58"/>
      <c r="F984" s="65"/>
      <c r="G984" s="58" t="s">
        <v>111</v>
      </c>
      <c r="H984" s="63">
        <v>355</v>
      </c>
      <c r="I984" s="60">
        <v>0</v>
      </c>
      <c r="J984" s="60">
        <v>0</v>
      </c>
      <c r="K984" s="60">
        <v>0</v>
      </c>
      <c r="L984" s="60">
        <v>0</v>
      </c>
      <c r="M984" s="60">
        <v>0</v>
      </c>
      <c r="N984" s="60">
        <v>0</v>
      </c>
      <c r="O984" s="60">
        <v>0</v>
      </c>
      <c r="P984" s="60">
        <v>0</v>
      </c>
      <c r="Q984" s="60">
        <v>0</v>
      </c>
      <c r="R984" s="60">
        <v>0</v>
      </c>
      <c r="S984" s="60">
        <v>0</v>
      </c>
      <c r="T984" s="60">
        <v>0</v>
      </c>
      <c r="U984" s="60">
        <v>0</v>
      </c>
      <c r="V984" s="60">
        <v>0</v>
      </c>
      <c r="W984" s="60">
        <v>0</v>
      </c>
      <c r="X984" s="60">
        <v>0</v>
      </c>
      <c r="Y984" s="60">
        <v>0</v>
      </c>
      <c r="Z984" s="60">
        <v>0</v>
      </c>
      <c r="AA984" s="60">
        <v>0</v>
      </c>
      <c r="AB984" s="60">
        <v>0</v>
      </c>
      <c r="AC984" s="60">
        <v>0</v>
      </c>
      <c r="AD984" s="60">
        <v>0</v>
      </c>
      <c r="AE984" s="60">
        <v>0</v>
      </c>
      <c r="AF984" s="60">
        <v>0</v>
      </c>
      <c r="AG984" s="60">
        <v>0</v>
      </c>
      <c r="AH984" s="60">
        <v>0</v>
      </c>
      <c r="AI984" s="60">
        <v>0</v>
      </c>
      <c r="AJ984" s="60">
        <v>0</v>
      </c>
      <c r="AK984" s="60">
        <v>0</v>
      </c>
      <c r="AL984" s="60">
        <v>0</v>
      </c>
      <c r="AM984" s="60">
        <v>0</v>
      </c>
      <c r="AN984" s="60">
        <v>0</v>
      </c>
      <c r="AO984" s="60">
        <v>0</v>
      </c>
      <c r="AP984" s="60">
        <v>0</v>
      </c>
      <c r="AQ984" s="60">
        <v>0</v>
      </c>
      <c r="AR984" s="60">
        <v>0</v>
      </c>
      <c r="AS984" s="60">
        <v>0</v>
      </c>
      <c r="AT984" s="60">
        <v>0</v>
      </c>
      <c r="AU984" s="60">
        <v>0</v>
      </c>
      <c r="AV984" s="60">
        <v>0</v>
      </c>
      <c r="AW984" s="60">
        <v>0</v>
      </c>
      <c r="AX984" s="60">
        <v>0</v>
      </c>
      <c r="AY984" s="60">
        <v>0</v>
      </c>
      <c r="AZ984" s="60">
        <v>0</v>
      </c>
      <c r="BA984" s="60">
        <v>0</v>
      </c>
      <c r="BB984" s="60">
        <v>0</v>
      </c>
      <c r="BC984" s="60">
        <v>0</v>
      </c>
      <c r="BD984" s="60">
        <v>0</v>
      </c>
      <c r="BE984" s="60">
        <v>0</v>
      </c>
      <c r="BF984" s="60">
        <v>0</v>
      </c>
      <c r="BG984" s="60">
        <v>0</v>
      </c>
      <c r="BH984" s="60">
        <v>0</v>
      </c>
      <c r="BI984" s="60">
        <v>0</v>
      </c>
      <c r="BJ984" s="60">
        <v>0</v>
      </c>
      <c r="BK984" s="60">
        <v>0</v>
      </c>
      <c r="BL984" s="60">
        <v>0</v>
      </c>
      <c r="BM984" s="60">
        <v>0</v>
      </c>
      <c r="BN984" s="60">
        <v>0</v>
      </c>
      <c r="BO984" s="60">
        <v>0</v>
      </c>
      <c r="BP984" s="60">
        <v>0</v>
      </c>
      <c r="BQ984" s="60">
        <v>0</v>
      </c>
      <c r="BR984" s="60">
        <v>0</v>
      </c>
      <c r="BS984" s="60">
        <v>0</v>
      </c>
      <c r="BT984" s="60">
        <v>0</v>
      </c>
      <c r="BU984" s="60">
        <v>0</v>
      </c>
      <c r="BV984" s="60">
        <v>0</v>
      </c>
      <c r="BW984" s="60">
        <v>0</v>
      </c>
      <c r="BX984" s="60">
        <v>0</v>
      </c>
      <c r="BY984" s="60">
        <v>0</v>
      </c>
      <c r="BZ984" s="60">
        <v>0</v>
      </c>
      <c r="CA984" s="60">
        <v>0</v>
      </c>
      <c r="CB984" s="60">
        <v>0</v>
      </c>
      <c r="CC984" s="60">
        <v>0</v>
      </c>
      <c r="CD984" s="60">
        <v>0</v>
      </c>
      <c r="CE984" s="60">
        <v>21561.630623260811</v>
      </c>
      <c r="CF984" s="60">
        <v>1563.3211677069362</v>
      </c>
      <c r="CG984" s="60">
        <v>1654.3770789201299</v>
      </c>
      <c r="CH984" s="60">
        <v>24779.328869887879</v>
      </c>
    </row>
    <row r="985" spans="1:86">
      <c r="A985" s="57" t="s">
        <v>86</v>
      </c>
      <c r="B985" s="58" t="s">
        <v>719</v>
      </c>
      <c r="C985" s="59" t="s">
        <v>129</v>
      </c>
      <c r="D985" s="58" t="s">
        <v>109</v>
      </c>
      <c r="E985" s="58"/>
      <c r="F985" s="65"/>
      <c r="G985" s="58" t="s">
        <v>111</v>
      </c>
      <c r="H985" s="63">
        <v>355</v>
      </c>
      <c r="I985" s="60">
        <v>0</v>
      </c>
      <c r="J985" s="60">
        <v>0</v>
      </c>
      <c r="K985" s="60">
        <v>0</v>
      </c>
      <c r="L985" s="60">
        <v>0</v>
      </c>
      <c r="M985" s="60">
        <v>0</v>
      </c>
      <c r="N985" s="60">
        <v>0</v>
      </c>
      <c r="O985" s="60">
        <v>0</v>
      </c>
      <c r="P985" s="60">
        <v>0</v>
      </c>
      <c r="Q985" s="60">
        <v>0</v>
      </c>
      <c r="R985" s="60">
        <v>0</v>
      </c>
      <c r="S985" s="60">
        <v>0</v>
      </c>
      <c r="T985" s="60">
        <v>0</v>
      </c>
      <c r="U985" s="60">
        <v>0</v>
      </c>
      <c r="V985" s="60">
        <v>0</v>
      </c>
      <c r="W985" s="60">
        <v>0</v>
      </c>
      <c r="X985" s="60">
        <v>0</v>
      </c>
      <c r="Y985" s="60">
        <v>0</v>
      </c>
      <c r="Z985" s="60">
        <v>0</v>
      </c>
      <c r="AA985" s="60">
        <v>0</v>
      </c>
      <c r="AB985" s="60">
        <v>0</v>
      </c>
      <c r="AC985" s="60">
        <v>0</v>
      </c>
      <c r="AD985" s="60">
        <v>0</v>
      </c>
      <c r="AE985" s="60">
        <v>0</v>
      </c>
      <c r="AF985" s="60">
        <v>0</v>
      </c>
      <c r="AG985" s="60">
        <v>0</v>
      </c>
      <c r="AH985" s="60">
        <v>0</v>
      </c>
      <c r="AI985" s="60">
        <v>0</v>
      </c>
      <c r="AJ985" s="60">
        <v>0</v>
      </c>
      <c r="AK985" s="60">
        <v>0</v>
      </c>
      <c r="AL985" s="60">
        <v>0</v>
      </c>
      <c r="AM985" s="60">
        <v>0</v>
      </c>
      <c r="AN985" s="60">
        <v>0</v>
      </c>
      <c r="AO985" s="60">
        <v>0</v>
      </c>
      <c r="AP985" s="60">
        <v>0</v>
      </c>
      <c r="AQ985" s="60">
        <v>0</v>
      </c>
      <c r="AR985" s="60">
        <v>0</v>
      </c>
      <c r="AS985" s="60">
        <v>0</v>
      </c>
      <c r="AT985" s="60">
        <v>0</v>
      </c>
      <c r="AU985" s="60">
        <v>0</v>
      </c>
      <c r="AV985" s="60">
        <v>0</v>
      </c>
      <c r="AW985" s="60">
        <v>0</v>
      </c>
      <c r="AX985" s="60">
        <v>0</v>
      </c>
      <c r="AY985" s="60">
        <v>29.376154438430735</v>
      </c>
      <c r="AZ985" s="60">
        <v>-1.6297585912458E-3</v>
      </c>
      <c r="BA985" s="60">
        <v>-1.5940014385176001E-3</v>
      </c>
      <c r="BB985" s="60">
        <v>-1.5939984508344001E-3</v>
      </c>
      <c r="BC985" s="60">
        <v>-1.0168456529268E-3</v>
      </c>
      <c r="BD985" s="60">
        <v>1.1772424132019999E-2</v>
      </c>
      <c r="BE985" s="60">
        <v>0</v>
      </c>
      <c r="BF985" s="60">
        <v>0</v>
      </c>
      <c r="BG985" s="60">
        <v>0</v>
      </c>
      <c r="BH985" s="60">
        <v>29.382092258429232</v>
      </c>
      <c r="BI985" s="60">
        <v>0</v>
      </c>
      <c r="BJ985" s="60">
        <v>0</v>
      </c>
      <c r="BK985" s="60">
        <v>0</v>
      </c>
      <c r="BL985" s="60">
        <v>0</v>
      </c>
      <c r="BM985" s="60">
        <v>0</v>
      </c>
      <c r="BN985" s="60">
        <v>0</v>
      </c>
      <c r="BO985" s="60">
        <v>0</v>
      </c>
      <c r="BP985" s="60">
        <v>0</v>
      </c>
      <c r="BQ985" s="60">
        <v>0</v>
      </c>
      <c r="BR985" s="60">
        <v>0</v>
      </c>
      <c r="BS985" s="60">
        <v>0</v>
      </c>
      <c r="BT985" s="60">
        <v>0</v>
      </c>
      <c r="BU985" s="60">
        <v>0</v>
      </c>
      <c r="BV985" s="60">
        <v>0</v>
      </c>
      <c r="BW985" s="60">
        <v>0</v>
      </c>
      <c r="BX985" s="60">
        <v>0</v>
      </c>
      <c r="BY985" s="60">
        <v>0</v>
      </c>
      <c r="BZ985" s="60">
        <v>0</v>
      </c>
      <c r="CA985" s="60">
        <v>0</v>
      </c>
      <c r="CB985" s="60">
        <v>0</v>
      </c>
      <c r="CC985" s="60">
        <v>0</v>
      </c>
      <c r="CD985" s="60">
        <v>0</v>
      </c>
      <c r="CE985" s="60">
        <v>0</v>
      </c>
      <c r="CF985" s="60">
        <v>0</v>
      </c>
      <c r="CG985" s="60">
        <v>0</v>
      </c>
      <c r="CH985" s="60">
        <v>0</v>
      </c>
    </row>
    <row r="986" spans="1:86">
      <c r="A986" s="57" t="s">
        <v>86</v>
      </c>
      <c r="B986" s="58" t="s">
        <v>719</v>
      </c>
      <c r="C986" s="59" t="s">
        <v>129</v>
      </c>
      <c r="D986" s="58" t="s">
        <v>109</v>
      </c>
      <c r="E986" s="58"/>
      <c r="F986" s="65"/>
      <c r="G986" s="58" t="s">
        <v>111</v>
      </c>
      <c r="H986" s="63">
        <v>355</v>
      </c>
      <c r="I986" s="60">
        <v>0</v>
      </c>
      <c r="J986" s="60">
        <v>0</v>
      </c>
      <c r="K986" s="60">
        <v>0</v>
      </c>
      <c r="L986" s="60">
        <v>0</v>
      </c>
      <c r="M986" s="60">
        <v>0</v>
      </c>
      <c r="N986" s="60">
        <v>0</v>
      </c>
      <c r="O986" s="60">
        <v>0</v>
      </c>
      <c r="P986" s="60">
        <v>0</v>
      </c>
      <c r="Q986" s="60">
        <v>0</v>
      </c>
      <c r="R986" s="60">
        <v>0</v>
      </c>
      <c r="S986" s="60">
        <v>0</v>
      </c>
      <c r="T986" s="60">
        <v>0</v>
      </c>
      <c r="U986" s="60">
        <v>0</v>
      </c>
      <c r="V986" s="60">
        <v>0</v>
      </c>
      <c r="W986" s="60">
        <v>0</v>
      </c>
      <c r="X986" s="60">
        <v>0</v>
      </c>
      <c r="Y986" s="60">
        <v>0</v>
      </c>
      <c r="Z986" s="60">
        <v>0</v>
      </c>
      <c r="AA986" s="60">
        <v>0</v>
      </c>
      <c r="AB986" s="60">
        <v>0</v>
      </c>
      <c r="AC986" s="60">
        <v>0</v>
      </c>
      <c r="AD986" s="60">
        <v>0</v>
      </c>
      <c r="AE986" s="60">
        <v>0</v>
      </c>
      <c r="AF986" s="60">
        <v>0</v>
      </c>
      <c r="AG986" s="60">
        <v>0</v>
      </c>
      <c r="AH986" s="60">
        <v>0</v>
      </c>
      <c r="AI986" s="60">
        <v>0</v>
      </c>
      <c r="AJ986" s="60">
        <v>0</v>
      </c>
      <c r="AK986" s="60">
        <v>0</v>
      </c>
      <c r="AL986" s="60">
        <v>0</v>
      </c>
      <c r="AM986" s="60">
        <v>0</v>
      </c>
      <c r="AN986" s="60">
        <v>0</v>
      </c>
      <c r="AO986" s="60">
        <v>0</v>
      </c>
      <c r="AP986" s="60">
        <v>0</v>
      </c>
      <c r="AQ986" s="60">
        <v>0</v>
      </c>
      <c r="AR986" s="60">
        <v>0</v>
      </c>
      <c r="AS986" s="60">
        <v>0</v>
      </c>
      <c r="AT986" s="60">
        <v>0</v>
      </c>
      <c r="AU986" s="60">
        <v>0</v>
      </c>
      <c r="AV986" s="60">
        <v>0</v>
      </c>
      <c r="AW986" s="60">
        <v>0</v>
      </c>
      <c r="AX986" s="60">
        <v>0</v>
      </c>
      <c r="AY986" s="60">
        <v>20211.876312291006</v>
      </c>
      <c r="AZ986" s="60">
        <v>166.78950476588989</v>
      </c>
      <c r="BA986" s="60">
        <v>168.9257532487905</v>
      </c>
      <c r="BB986" s="60">
        <v>180.59501358853771</v>
      </c>
      <c r="BC986" s="60">
        <v>162.79632986825635</v>
      </c>
      <c r="BD986" s="60">
        <v>143.41824691367853</v>
      </c>
      <c r="BE986" s="60">
        <v>0</v>
      </c>
      <c r="BF986" s="60">
        <v>0</v>
      </c>
      <c r="BG986" s="60">
        <v>0</v>
      </c>
      <c r="BH986" s="60">
        <v>21034.401160676156</v>
      </c>
      <c r="BI986" s="60">
        <v>0</v>
      </c>
      <c r="BJ986" s="60">
        <v>0</v>
      </c>
      <c r="BK986" s="60">
        <v>0</v>
      </c>
      <c r="BL986" s="60">
        <v>0</v>
      </c>
      <c r="BM986" s="60">
        <v>0</v>
      </c>
      <c r="BN986" s="60">
        <v>0</v>
      </c>
      <c r="BO986" s="60">
        <v>0</v>
      </c>
      <c r="BP986" s="60">
        <v>0</v>
      </c>
      <c r="BQ986" s="60">
        <v>0</v>
      </c>
      <c r="BR986" s="60">
        <v>0</v>
      </c>
      <c r="BS986" s="60">
        <v>0</v>
      </c>
      <c r="BT986" s="60">
        <v>0</v>
      </c>
      <c r="BU986" s="60">
        <v>0</v>
      </c>
      <c r="BV986" s="60">
        <v>0</v>
      </c>
      <c r="BW986" s="60">
        <v>0</v>
      </c>
      <c r="BX986" s="60">
        <v>0</v>
      </c>
      <c r="BY986" s="60">
        <v>0</v>
      </c>
      <c r="BZ986" s="60">
        <v>0</v>
      </c>
      <c r="CA986" s="60">
        <v>0</v>
      </c>
      <c r="CB986" s="60">
        <v>0</v>
      </c>
      <c r="CC986" s="60">
        <v>0</v>
      </c>
      <c r="CD986" s="60">
        <v>0</v>
      </c>
      <c r="CE986" s="60">
        <v>0</v>
      </c>
      <c r="CF986" s="60">
        <v>0</v>
      </c>
      <c r="CG986" s="60">
        <v>0</v>
      </c>
      <c r="CH986" s="60">
        <v>0</v>
      </c>
    </row>
    <row r="987" spans="1:86">
      <c r="A987" s="57" t="s">
        <v>86</v>
      </c>
      <c r="B987" s="58" t="s">
        <v>719</v>
      </c>
      <c r="C987" s="59" t="s">
        <v>129</v>
      </c>
      <c r="D987" s="58" t="s">
        <v>109</v>
      </c>
      <c r="E987" s="58"/>
      <c r="F987" s="65"/>
      <c r="G987" s="58" t="s">
        <v>111</v>
      </c>
      <c r="H987" s="63">
        <v>355</v>
      </c>
      <c r="I987" s="60">
        <v>0</v>
      </c>
      <c r="J987" s="60">
        <v>0</v>
      </c>
      <c r="K987" s="60">
        <v>0</v>
      </c>
      <c r="L987" s="60">
        <v>0</v>
      </c>
      <c r="M987" s="60">
        <v>0</v>
      </c>
      <c r="N987" s="60">
        <v>0</v>
      </c>
      <c r="O987" s="60">
        <v>0</v>
      </c>
      <c r="P987" s="60">
        <v>0</v>
      </c>
      <c r="Q987" s="60">
        <v>0</v>
      </c>
      <c r="R987" s="60">
        <v>0</v>
      </c>
      <c r="S987" s="60">
        <v>0</v>
      </c>
      <c r="T987" s="60">
        <v>0</v>
      </c>
      <c r="U987" s="60">
        <v>0</v>
      </c>
      <c r="V987" s="60">
        <v>0</v>
      </c>
      <c r="W987" s="60">
        <v>0</v>
      </c>
      <c r="X987" s="60">
        <v>0</v>
      </c>
      <c r="Y987" s="60">
        <v>0</v>
      </c>
      <c r="Z987" s="60">
        <v>0</v>
      </c>
      <c r="AA987" s="60">
        <v>0</v>
      </c>
      <c r="AB987" s="60">
        <v>0</v>
      </c>
      <c r="AC987" s="60">
        <v>0</v>
      </c>
      <c r="AD987" s="60">
        <v>0</v>
      </c>
      <c r="AE987" s="60">
        <v>0</v>
      </c>
      <c r="AF987" s="60">
        <v>0</v>
      </c>
      <c r="AG987" s="60">
        <v>0</v>
      </c>
      <c r="AH987" s="60">
        <v>0</v>
      </c>
      <c r="AI987" s="60">
        <v>0</v>
      </c>
      <c r="AJ987" s="60">
        <v>0</v>
      </c>
      <c r="AK987" s="60">
        <v>0</v>
      </c>
      <c r="AL987" s="60">
        <v>0</v>
      </c>
      <c r="AM987" s="60">
        <v>0</v>
      </c>
      <c r="AN987" s="60">
        <v>0</v>
      </c>
      <c r="AO987" s="60">
        <v>0</v>
      </c>
      <c r="AP987" s="60">
        <v>0</v>
      </c>
      <c r="AQ987" s="60">
        <v>0</v>
      </c>
      <c r="AR987" s="60">
        <v>0</v>
      </c>
      <c r="AS987" s="60">
        <v>0</v>
      </c>
      <c r="AT987" s="60">
        <v>0</v>
      </c>
      <c r="AU987" s="60">
        <v>0</v>
      </c>
      <c r="AV987" s="60">
        <v>0</v>
      </c>
      <c r="AW987" s="60">
        <v>0</v>
      </c>
      <c r="AX987" s="60">
        <v>0</v>
      </c>
      <c r="AY987" s="60">
        <v>0</v>
      </c>
      <c r="AZ987" s="60">
        <v>0</v>
      </c>
      <c r="BA987" s="60">
        <v>0</v>
      </c>
      <c r="BB987" s="60">
        <v>0</v>
      </c>
      <c r="BC987" s="60">
        <v>0</v>
      </c>
      <c r="BD987" s="60">
        <v>0</v>
      </c>
      <c r="BE987" s="60">
        <v>0</v>
      </c>
      <c r="BF987" s="60">
        <v>0</v>
      </c>
      <c r="BG987" s="60">
        <v>0</v>
      </c>
      <c r="BH987" s="60">
        <v>0</v>
      </c>
      <c r="BI987" s="60">
        <v>0</v>
      </c>
      <c r="BJ987" s="60">
        <v>0</v>
      </c>
      <c r="BK987" s="60">
        <v>0</v>
      </c>
      <c r="BL987" s="60">
        <v>0</v>
      </c>
      <c r="BM987" s="60">
        <v>0</v>
      </c>
      <c r="BN987" s="60">
        <v>0</v>
      </c>
      <c r="BO987" s="60">
        <v>0</v>
      </c>
      <c r="BP987" s="60">
        <v>0</v>
      </c>
      <c r="BQ987" s="60">
        <v>0</v>
      </c>
      <c r="BR987" s="60">
        <v>0</v>
      </c>
      <c r="BS987" s="60">
        <v>0</v>
      </c>
      <c r="BT987" s="60">
        <v>0</v>
      </c>
      <c r="BU987" s="60">
        <v>0</v>
      </c>
      <c r="BV987" s="60">
        <v>0</v>
      </c>
      <c r="BW987" s="60">
        <v>0</v>
      </c>
      <c r="BX987" s="60">
        <v>0</v>
      </c>
      <c r="BY987" s="60">
        <v>0</v>
      </c>
      <c r="BZ987" s="60">
        <v>0</v>
      </c>
      <c r="CA987" s="60">
        <v>0</v>
      </c>
      <c r="CB987" s="60">
        <v>19774.160888307648</v>
      </c>
      <c r="CC987" s="60">
        <v>1671.0129113592584</v>
      </c>
      <c r="CD987" s="60">
        <v>1671.0129113592584</v>
      </c>
      <c r="CE987" s="60">
        <v>1671.0129113592584</v>
      </c>
      <c r="CF987" s="60">
        <v>1671.0129113592584</v>
      </c>
      <c r="CG987" s="60">
        <v>1671.012911359252</v>
      </c>
      <c r="CH987" s="60">
        <v>28129.225445103937</v>
      </c>
    </row>
    <row r="988" spans="1:86">
      <c r="A988" s="57" t="s">
        <v>86</v>
      </c>
      <c r="B988" s="58" t="s">
        <v>719</v>
      </c>
      <c r="C988" s="59" t="s">
        <v>129</v>
      </c>
      <c r="D988" s="58" t="s">
        <v>109</v>
      </c>
      <c r="E988" s="58"/>
      <c r="F988" s="65"/>
      <c r="G988" s="58" t="s">
        <v>111</v>
      </c>
      <c r="H988" s="63">
        <v>355</v>
      </c>
      <c r="I988" s="60">
        <v>0</v>
      </c>
      <c r="J988" s="60">
        <v>0</v>
      </c>
      <c r="K988" s="60">
        <v>0</v>
      </c>
      <c r="L988" s="60">
        <v>0</v>
      </c>
      <c r="M988" s="60">
        <v>0</v>
      </c>
      <c r="N988" s="60">
        <v>0</v>
      </c>
      <c r="O988" s="60">
        <v>0</v>
      </c>
      <c r="P988" s="60">
        <v>0</v>
      </c>
      <c r="Q988" s="60">
        <v>0</v>
      </c>
      <c r="R988" s="60">
        <v>0</v>
      </c>
      <c r="S988" s="60">
        <v>0</v>
      </c>
      <c r="T988" s="60">
        <v>0</v>
      </c>
      <c r="U988" s="60">
        <v>0</v>
      </c>
      <c r="V988" s="60">
        <v>0</v>
      </c>
      <c r="W988" s="60">
        <v>0</v>
      </c>
      <c r="X988" s="60">
        <v>0</v>
      </c>
      <c r="Y988" s="60">
        <v>0</v>
      </c>
      <c r="Z988" s="60">
        <v>0</v>
      </c>
      <c r="AA988" s="60">
        <v>0</v>
      </c>
      <c r="AB988" s="60">
        <v>0</v>
      </c>
      <c r="AC988" s="60">
        <v>0</v>
      </c>
      <c r="AD988" s="60">
        <v>0</v>
      </c>
      <c r="AE988" s="60">
        <v>0</v>
      </c>
      <c r="AF988" s="60">
        <v>0</v>
      </c>
      <c r="AG988" s="60">
        <v>0</v>
      </c>
      <c r="AH988" s="60">
        <v>0</v>
      </c>
      <c r="AI988" s="60">
        <v>0</v>
      </c>
      <c r="AJ988" s="60">
        <v>0</v>
      </c>
      <c r="AK988" s="60">
        <v>19850.955464126997</v>
      </c>
      <c r="AL988" s="60">
        <v>243.86988595139999</v>
      </c>
      <c r="AM988" s="60">
        <v>219.6958417251</v>
      </c>
      <c r="AN988" s="60">
        <v>36.791998285200002</v>
      </c>
      <c r="AO988" s="60">
        <v>33.531869253899998</v>
      </c>
      <c r="AP988" s="60">
        <v>32.957560229999999</v>
      </c>
      <c r="AQ988" s="60">
        <v>0</v>
      </c>
      <c r="AR988" s="60">
        <v>0</v>
      </c>
      <c r="AS988" s="60">
        <v>0</v>
      </c>
      <c r="AT988" s="60">
        <v>0</v>
      </c>
      <c r="AU988" s="60">
        <v>20417.802619572598</v>
      </c>
      <c r="AV988" s="60">
        <v>0</v>
      </c>
      <c r="AW988" s="60">
        <v>0</v>
      </c>
      <c r="AX988" s="60">
        <v>0</v>
      </c>
      <c r="AY988" s="60">
        <v>0</v>
      </c>
      <c r="AZ988" s="60">
        <v>0</v>
      </c>
      <c r="BA988" s="60">
        <v>0</v>
      </c>
      <c r="BB988" s="60">
        <v>0</v>
      </c>
      <c r="BC988" s="60">
        <v>0</v>
      </c>
      <c r="BD988" s="60">
        <v>0</v>
      </c>
      <c r="BE988" s="60">
        <v>0</v>
      </c>
      <c r="BF988" s="60">
        <v>0</v>
      </c>
      <c r="BG988" s="60">
        <v>0</v>
      </c>
      <c r="BH988" s="60">
        <v>0</v>
      </c>
      <c r="BI988" s="60">
        <v>0</v>
      </c>
      <c r="BJ988" s="60">
        <v>0</v>
      </c>
      <c r="BK988" s="60">
        <v>0</v>
      </c>
      <c r="BL988" s="60">
        <v>0</v>
      </c>
      <c r="BM988" s="60">
        <v>0</v>
      </c>
      <c r="BN988" s="60">
        <v>0</v>
      </c>
      <c r="BO988" s="60">
        <v>0</v>
      </c>
      <c r="BP988" s="60">
        <v>0</v>
      </c>
      <c r="BQ988" s="60">
        <v>0</v>
      </c>
      <c r="BR988" s="60">
        <v>0</v>
      </c>
      <c r="BS988" s="60">
        <v>0</v>
      </c>
      <c r="BT988" s="60">
        <v>0</v>
      </c>
      <c r="BU988" s="60">
        <v>0</v>
      </c>
      <c r="BV988" s="60">
        <v>0</v>
      </c>
      <c r="BW988" s="60">
        <v>0</v>
      </c>
      <c r="BX988" s="60">
        <v>0</v>
      </c>
      <c r="BY988" s="60">
        <v>0</v>
      </c>
      <c r="BZ988" s="60">
        <v>0</v>
      </c>
      <c r="CA988" s="60">
        <v>0</v>
      </c>
      <c r="CB988" s="60">
        <v>0</v>
      </c>
      <c r="CC988" s="60">
        <v>0</v>
      </c>
      <c r="CD988" s="60">
        <v>0</v>
      </c>
      <c r="CE988" s="60">
        <v>0</v>
      </c>
      <c r="CF988" s="60">
        <v>0</v>
      </c>
      <c r="CG988" s="60">
        <v>0</v>
      </c>
      <c r="CH988" s="60">
        <v>0</v>
      </c>
    </row>
    <row r="989" spans="1:86">
      <c r="A989" s="57" t="s">
        <v>86</v>
      </c>
      <c r="B989" s="58" t="s">
        <v>719</v>
      </c>
      <c r="C989" s="59" t="s">
        <v>129</v>
      </c>
      <c r="D989" s="58" t="s">
        <v>109</v>
      </c>
      <c r="E989" s="58"/>
      <c r="F989" s="65"/>
      <c r="G989" s="58" t="s">
        <v>111</v>
      </c>
      <c r="H989" s="63">
        <v>355</v>
      </c>
      <c r="I989" s="60">
        <v>0</v>
      </c>
      <c r="J989" s="60">
        <v>0</v>
      </c>
      <c r="K989" s="60">
        <v>0</v>
      </c>
      <c r="L989" s="60">
        <v>0</v>
      </c>
      <c r="M989" s="60">
        <v>0</v>
      </c>
      <c r="N989" s="60">
        <v>0</v>
      </c>
      <c r="O989" s="60">
        <v>0</v>
      </c>
      <c r="P989" s="60">
        <v>0</v>
      </c>
      <c r="Q989" s="60">
        <v>0</v>
      </c>
      <c r="R989" s="60">
        <v>0</v>
      </c>
      <c r="S989" s="60">
        <v>0</v>
      </c>
      <c r="T989" s="60">
        <v>0</v>
      </c>
      <c r="U989" s="60">
        <v>0</v>
      </c>
      <c r="V989" s="60">
        <v>0</v>
      </c>
      <c r="W989" s="60">
        <v>0</v>
      </c>
      <c r="X989" s="60">
        <v>0</v>
      </c>
      <c r="Y989" s="60">
        <v>0</v>
      </c>
      <c r="Z989" s="60">
        <v>0</v>
      </c>
      <c r="AA989" s="60">
        <v>0</v>
      </c>
      <c r="AB989" s="60">
        <v>0</v>
      </c>
      <c r="AC989" s="60">
        <v>0</v>
      </c>
      <c r="AD989" s="60">
        <v>0</v>
      </c>
      <c r="AE989" s="60">
        <v>0</v>
      </c>
      <c r="AF989" s="60">
        <v>0</v>
      </c>
      <c r="AG989" s="60">
        <v>0</v>
      </c>
      <c r="AH989" s="60">
        <v>0</v>
      </c>
      <c r="AI989" s="60">
        <v>0</v>
      </c>
      <c r="AJ989" s="60">
        <v>0</v>
      </c>
      <c r="AK989" s="60">
        <v>0</v>
      </c>
      <c r="AL989" s="60">
        <v>0</v>
      </c>
      <c r="AM989" s="60">
        <v>0</v>
      </c>
      <c r="AN989" s="60">
        <v>0</v>
      </c>
      <c r="AO989" s="60">
        <v>0</v>
      </c>
      <c r="AP989" s="60">
        <v>0</v>
      </c>
      <c r="AQ989" s="60">
        <v>0</v>
      </c>
      <c r="AR989" s="60">
        <v>0</v>
      </c>
      <c r="AS989" s="60">
        <v>0</v>
      </c>
      <c r="AT989" s="60">
        <v>0</v>
      </c>
      <c r="AU989" s="60">
        <v>0</v>
      </c>
      <c r="AV989" s="60">
        <v>0</v>
      </c>
      <c r="AW989" s="60">
        <v>0</v>
      </c>
      <c r="AX989" s="60">
        <v>0</v>
      </c>
      <c r="AY989" s="60">
        <v>0</v>
      </c>
      <c r="AZ989" s="60">
        <v>0</v>
      </c>
      <c r="BA989" s="60">
        <v>0</v>
      </c>
      <c r="BB989" s="60">
        <v>0</v>
      </c>
      <c r="BC989" s="60">
        <v>0</v>
      </c>
      <c r="BD989" s="60">
        <v>0</v>
      </c>
      <c r="BE989" s="60">
        <v>0</v>
      </c>
      <c r="BF989" s="60">
        <v>0</v>
      </c>
      <c r="BG989" s="60">
        <v>0</v>
      </c>
      <c r="BH989" s="60">
        <v>0</v>
      </c>
      <c r="BI989" s="60">
        <v>0</v>
      </c>
      <c r="BJ989" s="60">
        <v>0</v>
      </c>
      <c r="BK989" s="60">
        <v>0</v>
      </c>
      <c r="BL989" s="60">
        <v>0</v>
      </c>
      <c r="BM989" s="60">
        <v>0</v>
      </c>
      <c r="BN989" s="60">
        <v>0</v>
      </c>
      <c r="BO989" s="60">
        <v>0</v>
      </c>
      <c r="BP989" s="60">
        <v>0</v>
      </c>
      <c r="BQ989" s="60">
        <v>0</v>
      </c>
      <c r="BR989" s="60">
        <v>0</v>
      </c>
      <c r="BS989" s="60">
        <v>0</v>
      </c>
      <c r="BT989" s="60">
        <v>0</v>
      </c>
      <c r="BU989" s="60">
        <v>0</v>
      </c>
      <c r="BV989" s="60">
        <v>0</v>
      </c>
      <c r="BW989" s="60">
        <v>0</v>
      </c>
      <c r="BX989" s="60">
        <v>0</v>
      </c>
      <c r="BY989" s="60">
        <v>0</v>
      </c>
      <c r="BZ989" s="60">
        <v>0</v>
      </c>
      <c r="CA989" s="60">
        <v>0</v>
      </c>
      <c r="CB989" s="60">
        <v>41008.657546576025</v>
      </c>
      <c r="CC989" s="60">
        <v>725.93568941569595</v>
      </c>
      <c r="CD989" s="60">
        <v>588.4603916788667</v>
      </c>
      <c r="CE989" s="60">
        <v>53.2088371935182</v>
      </c>
      <c r="CF989" s="60">
        <v>51.224672247279734</v>
      </c>
      <c r="CG989" s="60">
        <v>144.97203772578928</v>
      </c>
      <c r="CH989" s="60">
        <v>42572.459174837175</v>
      </c>
    </row>
    <row r="990" spans="1:86">
      <c r="A990" s="57" t="s">
        <v>86</v>
      </c>
      <c r="B990" s="58" t="s">
        <v>723</v>
      </c>
      <c r="C990" s="59" t="s">
        <v>108</v>
      </c>
      <c r="D990" s="58" t="s">
        <v>109</v>
      </c>
      <c r="E990" s="58"/>
      <c r="F990" s="65"/>
      <c r="G990" s="58" t="s">
        <v>111</v>
      </c>
      <c r="H990" s="63">
        <v>355</v>
      </c>
      <c r="I990" s="60">
        <v>0</v>
      </c>
      <c r="J990" s="60">
        <v>0</v>
      </c>
      <c r="K990" s="60">
        <v>0</v>
      </c>
      <c r="L990" s="60">
        <v>0</v>
      </c>
      <c r="M990" s="60">
        <v>0</v>
      </c>
      <c r="N990" s="60">
        <v>0</v>
      </c>
      <c r="O990" s="60">
        <v>0</v>
      </c>
      <c r="P990" s="60">
        <v>0</v>
      </c>
      <c r="Q990" s="60">
        <v>0</v>
      </c>
      <c r="R990" s="60">
        <v>0</v>
      </c>
      <c r="S990" s="60">
        <v>0</v>
      </c>
      <c r="T990" s="60">
        <v>0</v>
      </c>
      <c r="U990" s="60">
        <v>0</v>
      </c>
      <c r="V990" s="60">
        <v>4783.2070032299998</v>
      </c>
      <c r="W990" s="60">
        <v>5776.7269779032858</v>
      </c>
      <c r="X990" s="60">
        <v>7773.9333757953864</v>
      </c>
      <c r="Y990" s="60">
        <v>10368.927542417374</v>
      </c>
      <c r="Z990" s="60">
        <v>13069.028853356069</v>
      </c>
      <c r="AA990" s="60">
        <v>15652.277502315948</v>
      </c>
      <c r="AB990" s="60">
        <v>18134.88621287229</v>
      </c>
      <c r="AC990" s="60">
        <v>20609.523309999531</v>
      </c>
      <c r="AD990" s="60">
        <v>26635.321035480352</v>
      </c>
      <c r="AE990" s="60">
        <v>30741.610714881543</v>
      </c>
      <c r="AF990" s="60">
        <v>34761.372590306812</v>
      </c>
      <c r="AG990" s="60">
        <v>41803.618267446858</v>
      </c>
      <c r="AH990" s="60">
        <v>41803.618267446858</v>
      </c>
      <c r="AI990" s="60">
        <v>44599.803411284462</v>
      </c>
      <c r="AJ990" s="60">
        <v>47421.952030182678</v>
      </c>
      <c r="AK990" s="60">
        <v>50259.34391923582</v>
      </c>
      <c r="AL990" s="60">
        <v>53112.149620023782</v>
      </c>
      <c r="AM990" s="60">
        <v>55980.541750090531</v>
      </c>
      <c r="AN990" s="60">
        <v>58864.695031773343</v>
      </c>
      <c r="AO990" s="60">
        <v>61764.786321480613</v>
      </c>
      <c r="AP990" s="60">
        <v>64680.994639425953</v>
      </c>
      <c r="AQ990" s="60">
        <v>67613.501199826263</v>
      </c>
      <c r="AR990" s="60">
        <v>70562.48944157199</v>
      </c>
      <c r="AS990" s="60">
        <v>73528.145059377508</v>
      </c>
      <c r="AT990" s="60">
        <v>0</v>
      </c>
      <c r="AU990" s="60">
        <v>0</v>
      </c>
      <c r="AV990" s="60">
        <v>0</v>
      </c>
      <c r="AW990" s="60">
        <v>0</v>
      </c>
      <c r="AX990" s="60">
        <v>0</v>
      </c>
      <c r="AY990" s="60">
        <v>0</v>
      </c>
      <c r="AZ990" s="60">
        <v>0</v>
      </c>
      <c r="BA990" s="60">
        <v>0</v>
      </c>
      <c r="BB990" s="60">
        <v>0</v>
      </c>
      <c r="BC990" s="60">
        <v>0</v>
      </c>
      <c r="BD990" s="60">
        <v>0</v>
      </c>
      <c r="BE990" s="60">
        <v>0</v>
      </c>
      <c r="BF990" s="60">
        <v>0</v>
      </c>
      <c r="BG990" s="60">
        <v>0</v>
      </c>
      <c r="BH990" s="60">
        <v>0</v>
      </c>
      <c r="BI990" s="60">
        <v>0</v>
      </c>
      <c r="BJ990" s="60">
        <v>0</v>
      </c>
      <c r="BK990" s="60">
        <v>0</v>
      </c>
      <c r="BL990" s="60">
        <v>0</v>
      </c>
      <c r="BM990" s="60">
        <v>0</v>
      </c>
      <c r="BN990" s="60">
        <v>0</v>
      </c>
      <c r="BO990" s="60">
        <v>0</v>
      </c>
      <c r="BP990" s="60">
        <v>0</v>
      </c>
      <c r="BQ990" s="60">
        <v>0</v>
      </c>
      <c r="BR990" s="60">
        <v>0</v>
      </c>
      <c r="BS990" s="60">
        <v>0</v>
      </c>
      <c r="BT990" s="60">
        <v>0</v>
      </c>
      <c r="BU990" s="60">
        <v>0</v>
      </c>
      <c r="BV990" s="60">
        <v>0</v>
      </c>
      <c r="BW990" s="60">
        <v>0</v>
      </c>
      <c r="BX990" s="60">
        <v>0</v>
      </c>
      <c r="BY990" s="60">
        <v>0</v>
      </c>
      <c r="BZ990" s="60">
        <v>0</v>
      </c>
      <c r="CA990" s="60">
        <v>0</v>
      </c>
      <c r="CB990" s="60">
        <v>0</v>
      </c>
      <c r="CC990" s="60">
        <v>0</v>
      </c>
      <c r="CD990" s="60">
        <v>0</v>
      </c>
      <c r="CE990" s="60">
        <v>0</v>
      </c>
      <c r="CF990" s="60">
        <v>0</v>
      </c>
      <c r="CG990" s="60">
        <v>0</v>
      </c>
      <c r="CH990" s="60">
        <v>0</v>
      </c>
    </row>
    <row r="991" spans="1:86">
      <c r="A991" s="57" t="s">
        <v>86</v>
      </c>
      <c r="B991" s="58" t="s">
        <v>723</v>
      </c>
      <c r="C991" s="59" t="s">
        <v>129</v>
      </c>
      <c r="D991" s="58" t="s">
        <v>109</v>
      </c>
      <c r="E991" s="58"/>
      <c r="F991" s="65"/>
      <c r="G991" s="58" t="s">
        <v>111</v>
      </c>
      <c r="H991" s="63">
        <v>355</v>
      </c>
      <c r="I991" s="60">
        <v>398.3</v>
      </c>
      <c r="J991" s="60">
        <v>398.3</v>
      </c>
      <c r="K991" s="60">
        <v>398.3</v>
      </c>
      <c r="L991" s="60">
        <v>398.3</v>
      </c>
      <c r="M991" s="60">
        <v>398.3</v>
      </c>
      <c r="N991" s="60">
        <v>398.3</v>
      </c>
      <c r="O991" s="60">
        <v>398.05</v>
      </c>
      <c r="P991" s="60">
        <v>398.05</v>
      </c>
      <c r="Q991" s="60">
        <v>398.05</v>
      </c>
      <c r="R991" s="60">
        <v>398.05</v>
      </c>
      <c r="S991" s="60">
        <v>398.05</v>
      </c>
      <c r="T991" s="60">
        <v>398.05</v>
      </c>
      <c r="U991" s="60">
        <v>398.05</v>
      </c>
      <c r="V991" s="60">
        <v>398.05</v>
      </c>
      <c r="W991" s="60">
        <v>398.05</v>
      </c>
      <c r="X991" s="60">
        <v>398.05</v>
      </c>
      <c r="Y991" s="60">
        <v>398.05</v>
      </c>
      <c r="Z991" s="60">
        <v>398.05</v>
      </c>
      <c r="AA991" s="60">
        <v>398.05</v>
      </c>
      <c r="AB991" s="60">
        <v>398.05</v>
      </c>
      <c r="AC991" s="60">
        <v>398.05</v>
      </c>
      <c r="AD991" s="60">
        <v>398.05</v>
      </c>
      <c r="AE991" s="60">
        <v>398.05</v>
      </c>
      <c r="AF991" s="60">
        <v>398.05</v>
      </c>
      <c r="AG991" s="60">
        <v>398.05</v>
      </c>
      <c r="AH991" s="60">
        <v>398.05</v>
      </c>
      <c r="AI991" s="60">
        <v>398.05</v>
      </c>
      <c r="AJ991" s="60">
        <v>398.05</v>
      </c>
      <c r="AK991" s="60">
        <v>398.05</v>
      </c>
      <c r="AL991" s="60">
        <v>398.05</v>
      </c>
      <c r="AM991" s="60">
        <v>398.05</v>
      </c>
      <c r="AN991" s="60">
        <v>398.05</v>
      </c>
      <c r="AO991" s="60">
        <v>398.05</v>
      </c>
      <c r="AP991" s="60">
        <v>3184.6264578958003</v>
      </c>
      <c r="AQ991" s="60">
        <v>5443.4902908289005</v>
      </c>
      <c r="AR991" s="60">
        <v>5647.7377127938007</v>
      </c>
      <c r="AS991" s="60">
        <v>5844.3687199600008</v>
      </c>
      <c r="AT991" s="60">
        <v>6400.858321539401</v>
      </c>
      <c r="AU991" s="60">
        <v>6400.858321539401</v>
      </c>
      <c r="AV991" s="60">
        <v>6400.858321539401</v>
      </c>
      <c r="AW991" s="60">
        <v>6400.858321539401</v>
      </c>
      <c r="AX991" s="60">
        <v>6400.858321539401</v>
      </c>
      <c r="AY991" s="60">
        <v>6400.858321539401</v>
      </c>
      <c r="AZ991" s="60">
        <v>6400.858321539401</v>
      </c>
      <c r="BA991" s="60">
        <v>6400.858321539401</v>
      </c>
      <c r="BB991" s="60">
        <v>6400.858321539401</v>
      </c>
      <c r="BC991" s="60">
        <v>7676.490111427408</v>
      </c>
      <c r="BD991" s="60">
        <v>8710.5469757754254</v>
      </c>
      <c r="BE991" s="60">
        <v>8804.0468342569111</v>
      </c>
      <c r="BF991" s="60">
        <v>8894.0600699993483</v>
      </c>
      <c r="BG991" s="60">
        <v>9148.80844311293</v>
      </c>
      <c r="BH991" s="60">
        <v>9148.80844311293</v>
      </c>
      <c r="BI991" s="60">
        <v>9148.80844311293</v>
      </c>
      <c r="BJ991" s="60">
        <v>9148.80844311293</v>
      </c>
      <c r="BK991" s="60">
        <v>9148.80844311293</v>
      </c>
      <c r="BL991" s="60">
        <v>9148.80844311293</v>
      </c>
      <c r="BM991" s="60">
        <v>9148.80844311293</v>
      </c>
      <c r="BN991" s="60">
        <v>9148.80844311293</v>
      </c>
      <c r="BO991" s="60">
        <v>9148.80844311293</v>
      </c>
      <c r="BP991" s="60">
        <v>23938.536969557346</v>
      </c>
      <c r="BQ991" s="60">
        <v>35927.435667320438</v>
      </c>
      <c r="BR991" s="60">
        <v>37011.476951932469</v>
      </c>
      <c r="BS991" s="60">
        <v>38055.094186130096</v>
      </c>
      <c r="BT991" s="60">
        <v>41008.657546576025</v>
      </c>
      <c r="BU991" s="60">
        <v>41008.657546576025</v>
      </c>
      <c r="BV991" s="60">
        <v>41008.657546576025</v>
      </c>
      <c r="BW991" s="60">
        <v>41008.657546576025</v>
      </c>
      <c r="BX991" s="60">
        <v>41008.657546576025</v>
      </c>
      <c r="BY991" s="60">
        <v>41008.657546576025</v>
      </c>
      <c r="BZ991" s="60">
        <v>41008.657546576025</v>
      </c>
      <c r="CA991" s="60">
        <v>41008.657546576025</v>
      </c>
      <c r="CB991" s="60">
        <v>0</v>
      </c>
      <c r="CC991" s="60">
        <v>0</v>
      </c>
      <c r="CD991" s="60">
        <v>0</v>
      </c>
      <c r="CE991" s="60">
        <v>0</v>
      </c>
      <c r="CF991" s="60">
        <v>0</v>
      </c>
      <c r="CG991" s="60">
        <v>0</v>
      </c>
      <c r="CH991" s="60">
        <v>0</v>
      </c>
    </row>
    <row r="992" spans="1:86">
      <c r="A992" s="57" t="s">
        <v>86</v>
      </c>
      <c r="B992" s="58" t="s">
        <v>723</v>
      </c>
      <c r="C992" s="59" t="s">
        <v>129</v>
      </c>
      <c r="D992" s="58" t="s">
        <v>109</v>
      </c>
      <c r="E992" s="58"/>
      <c r="F992" s="65"/>
      <c r="G992" s="58" t="s">
        <v>111</v>
      </c>
      <c r="H992" s="63">
        <v>355</v>
      </c>
      <c r="I992" s="60">
        <v>3219.43</v>
      </c>
      <c r="J992" s="60">
        <v>3306.12</v>
      </c>
      <c r="K992" s="60">
        <v>3353.84</v>
      </c>
      <c r="L992" s="60">
        <v>3395.56</v>
      </c>
      <c r="M992" s="60">
        <v>3457.98</v>
      </c>
      <c r="N992" s="60">
        <v>3768.36</v>
      </c>
      <c r="O992" s="60">
        <v>3888.84</v>
      </c>
      <c r="P992" s="60">
        <v>4234.0200000000004</v>
      </c>
      <c r="Q992" s="60">
        <v>4599.7</v>
      </c>
      <c r="R992" s="60">
        <v>5228.62</v>
      </c>
      <c r="S992" s="60">
        <v>5490.99</v>
      </c>
      <c r="T992" s="60">
        <v>6439.86</v>
      </c>
      <c r="U992" s="60">
        <v>6439.86</v>
      </c>
      <c r="V992" s="60">
        <v>7469.3619831743999</v>
      </c>
      <c r="W992" s="60">
        <v>8484.3286381305006</v>
      </c>
      <c r="X992" s="60">
        <v>12223.679775744</v>
      </c>
      <c r="Y992" s="60">
        <v>13237.881438407399</v>
      </c>
      <c r="Z992" s="60">
        <v>14164.555334627399</v>
      </c>
      <c r="AA992" s="60">
        <v>15037.879166545499</v>
      </c>
      <c r="AB992" s="60">
        <v>15830.0174762061</v>
      </c>
      <c r="AC992" s="60">
        <v>16425.6453573777</v>
      </c>
      <c r="AD992" s="60">
        <v>16918.2363016977</v>
      </c>
      <c r="AE992" s="60">
        <v>17630.299599137699</v>
      </c>
      <c r="AF992" s="60">
        <v>18394.301238686101</v>
      </c>
      <c r="AG992" s="60">
        <v>18997.8343475736</v>
      </c>
      <c r="AH992" s="60">
        <v>18997.8343475736</v>
      </c>
      <c r="AI992" s="60">
        <v>19294.764470696398</v>
      </c>
      <c r="AJ992" s="60">
        <v>19563.931956146997</v>
      </c>
      <c r="AK992" s="60">
        <v>0</v>
      </c>
      <c r="AL992" s="60">
        <v>0</v>
      </c>
      <c r="AM992" s="60">
        <v>0</v>
      </c>
      <c r="AN992" s="60">
        <v>0</v>
      </c>
      <c r="AO992" s="60">
        <v>0</v>
      </c>
      <c r="AP992" s="60">
        <v>0</v>
      </c>
      <c r="AQ992" s="60">
        <v>32.392759259999998</v>
      </c>
      <c r="AR992" s="60">
        <v>66.138004949999996</v>
      </c>
      <c r="AS992" s="60">
        <v>98.641896599999995</v>
      </c>
      <c r="AT992" s="60">
        <v>128.76948641999999</v>
      </c>
      <c r="AU992" s="60">
        <v>128.76948641999999</v>
      </c>
      <c r="AV992" s="60">
        <v>128.76948641999999</v>
      </c>
      <c r="AW992" s="60">
        <v>128.76948641999999</v>
      </c>
      <c r="AX992" s="60">
        <v>128.76948641999999</v>
      </c>
      <c r="AY992" s="60">
        <v>128.76948641999999</v>
      </c>
      <c r="AZ992" s="60">
        <v>128.76948641999999</v>
      </c>
      <c r="BA992" s="60">
        <v>128.76948641999999</v>
      </c>
      <c r="BB992" s="60">
        <v>128.76948641999999</v>
      </c>
      <c r="BC992" s="60">
        <v>128.76948641999999</v>
      </c>
      <c r="BD992" s="60">
        <v>128.76948641999999</v>
      </c>
      <c r="BE992" s="60">
        <v>128.76948641999999</v>
      </c>
      <c r="BF992" s="60">
        <v>128.76948641999999</v>
      </c>
      <c r="BG992" s="60">
        <v>128.76948641999999</v>
      </c>
      <c r="BH992" s="60">
        <v>128.76948641999999</v>
      </c>
      <c r="BI992" s="60">
        <v>128.76948641999999</v>
      </c>
      <c r="BJ992" s="60">
        <v>128.76948641999999</v>
      </c>
      <c r="BK992" s="60">
        <v>128.76948641999999</v>
      </c>
      <c r="BL992" s="60">
        <v>128.76948641999999</v>
      </c>
      <c r="BM992" s="60">
        <v>128.76948641999999</v>
      </c>
      <c r="BN992" s="60">
        <v>128.76948641999999</v>
      </c>
      <c r="BO992" s="60">
        <v>128.76948641999999</v>
      </c>
      <c r="BP992" s="60">
        <v>128.76948641999999</v>
      </c>
      <c r="BQ992" s="60">
        <v>128.76948641999999</v>
      </c>
      <c r="BR992" s="60">
        <v>128.76948641999999</v>
      </c>
      <c r="BS992" s="60">
        <v>128.76948641999999</v>
      </c>
      <c r="BT992" s="60">
        <v>128.76948641999999</v>
      </c>
      <c r="BU992" s="60">
        <v>128.76948641999999</v>
      </c>
      <c r="BV992" s="60">
        <v>128.76948641999999</v>
      </c>
      <c r="BW992" s="60">
        <v>128.76948641999999</v>
      </c>
      <c r="BX992" s="60">
        <v>128.76948641999999</v>
      </c>
      <c r="BY992" s="60">
        <v>128.76948641999999</v>
      </c>
      <c r="BZ992" s="60">
        <v>128.76948641999999</v>
      </c>
      <c r="CA992" s="60">
        <v>128.76948641999999</v>
      </c>
      <c r="CB992" s="60">
        <v>128.76948641999999</v>
      </c>
      <c r="CC992" s="60">
        <v>128.76948641999999</v>
      </c>
      <c r="CD992" s="60">
        <v>128.76948641999999</v>
      </c>
      <c r="CE992" s="60">
        <v>128.76948641999999</v>
      </c>
      <c r="CF992" s="60">
        <v>128.76948641999999</v>
      </c>
      <c r="CG992" s="60">
        <v>128.76948641999999</v>
      </c>
      <c r="CH992" s="60">
        <v>128.76948641999999</v>
      </c>
    </row>
    <row r="993" spans="1:86">
      <c r="A993" s="57" t="s">
        <v>86</v>
      </c>
      <c r="B993" s="58" t="s">
        <v>723</v>
      </c>
      <c r="C993" s="59" t="s">
        <v>129</v>
      </c>
      <c r="D993" s="58" t="s">
        <v>109</v>
      </c>
      <c r="E993" s="58"/>
      <c r="F993" s="65"/>
      <c r="G993" s="58" t="s">
        <v>111</v>
      </c>
      <c r="H993" s="63">
        <v>355</v>
      </c>
      <c r="I993" s="60">
        <v>0</v>
      </c>
      <c r="J993" s="60">
        <v>0</v>
      </c>
      <c r="K993" s="60">
        <v>0</v>
      </c>
      <c r="L993" s="60">
        <v>0</v>
      </c>
      <c r="M993" s="60">
        <v>0</v>
      </c>
      <c r="N993" s="60">
        <v>0</v>
      </c>
      <c r="O993" s="60">
        <v>0</v>
      </c>
      <c r="P993" s="60">
        <v>0</v>
      </c>
      <c r="Q993" s="60">
        <v>0</v>
      </c>
      <c r="R993" s="60">
        <v>0</v>
      </c>
      <c r="S993" s="60">
        <v>0</v>
      </c>
      <c r="T993" s="60">
        <v>0</v>
      </c>
      <c r="U993" s="60">
        <v>0</v>
      </c>
      <c r="V993" s="60">
        <v>0</v>
      </c>
      <c r="W993" s="60">
        <v>0</v>
      </c>
      <c r="X993" s="60">
        <v>0</v>
      </c>
      <c r="Y993" s="60">
        <v>0</v>
      </c>
      <c r="Z993" s="60">
        <v>0</v>
      </c>
      <c r="AA993" s="60">
        <v>0</v>
      </c>
      <c r="AB993" s="60">
        <v>0</v>
      </c>
      <c r="AC993" s="60">
        <v>0</v>
      </c>
      <c r="AD993" s="60">
        <v>0</v>
      </c>
      <c r="AE993" s="60">
        <v>0</v>
      </c>
      <c r="AF993" s="60">
        <v>0</v>
      </c>
      <c r="AG993" s="60">
        <v>0</v>
      </c>
      <c r="AH993" s="60">
        <v>0</v>
      </c>
      <c r="AI993" s="60">
        <v>0</v>
      </c>
      <c r="AJ993" s="60">
        <v>0</v>
      </c>
      <c r="AK993" s="60">
        <v>0</v>
      </c>
      <c r="AL993" s="60">
        <v>0</v>
      </c>
      <c r="AM993" s="60">
        <v>0</v>
      </c>
      <c r="AN993" s="60">
        <v>0</v>
      </c>
      <c r="AO993" s="60">
        <v>0</v>
      </c>
      <c r="AP993" s="60">
        <v>0</v>
      </c>
      <c r="AQ993" s="60">
        <v>0</v>
      </c>
      <c r="AR993" s="60">
        <v>0</v>
      </c>
      <c r="AS993" s="60">
        <v>0</v>
      </c>
      <c r="AT993" s="60">
        <v>0</v>
      </c>
      <c r="AU993" s="60">
        <v>0</v>
      </c>
      <c r="AV993" s="60">
        <v>357.12316628616503</v>
      </c>
      <c r="AW993" s="60">
        <v>714.24633257233006</v>
      </c>
      <c r="AX993" s="60">
        <v>1071.369498858495</v>
      </c>
      <c r="AY993" s="60">
        <v>1428.4926651446601</v>
      </c>
      <c r="AZ993" s="60">
        <v>1785.6158314308252</v>
      </c>
      <c r="BA993" s="60">
        <v>2142.7389977169901</v>
      </c>
      <c r="BB993" s="60">
        <v>2499.8621640031552</v>
      </c>
      <c r="BC993" s="60">
        <v>2856.9853302893202</v>
      </c>
      <c r="BD993" s="60">
        <v>3214.1084965754853</v>
      </c>
      <c r="BE993" s="60">
        <v>3571.2316628616504</v>
      </c>
      <c r="BF993" s="60">
        <v>3928.3548291478155</v>
      </c>
      <c r="BG993" s="60">
        <v>4285.4779954339801</v>
      </c>
      <c r="BH993" s="60">
        <v>4285.4779954339801</v>
      </c>
      <c r="BI993" s="60">
        <v>4601.4440382138846</v>
      </c>
      <c r="BJ993" s="60">
        <v>4917.4100809937891</v>
      </c>
      <c r="BK993" s="60">
        <v>5233.3761237736935</v>
      </c>
      <c r="BL993" s="60">
        <v>5549.342166553598</v>
      </c>
      <c r="BM993" s="60">
        <v>5865.3082093335024</v>
      </c>
      <c r="BN993" s="60">
        <v>6181.2742521134069</v>
      </c>
      <c r="BO993" s="60">
        <v>6497.2402948933113</v>
      </c>
      <c r="BP993" s="60">
        <v>6813.2063376732158</v>
      </c>
      <c r="BQ993" s="60">
        <v>7129.1723804531202</v>
      </c>
      <c r="BR993" s="60">
        <v>7445.1384232330247</v>
      </c>
      <c r="BS993" s="60">
        <v>7761.1044660129292</v>
      </c>
      <c r="BT993" s="60">
        <v>8077.0705087928336</v>
      </c>
      <c r="BU993" s="60">
        <v>8077.0705087928336</v>
      </c>
      <c r="BV993" s="60">
        <v>9748.083420152092</v>
      </c>
      <c r="BW993" s="60">
        <v>11419.096331511351</v>
      </c>
      <c r="BX993" s="60">
        <v>13090.109242870611</v>
      </c>
      <c r="BY993" s="60">
        <v>14761.12215422987</v>
      </c>
      <c r="BZ993" s="60">
        <v>16432.135065589129</v>
      </c>
      <c r="CA993" s="60">
        <v>18103.147976948389</v>
      </c>
      <c r="CB993" s="60">
        <v>0</v>
      </c>
      <c r="CC993" s="60">
        <v>0</v>
      </c>
      <c r="CD993" s="60">
        <v>0</v>
      </c>
      <c r="CE993" s="60">
        <v>0</v>
      </c>
      <c r="CF993" s="60">
        <v>0</v>
      </c>
      <c r="CG993" s="60">
        <v>0</v>
      </c>
      <c r="CH993" s="60">
        <v>0</v>
      </c>
    </row>
    <row r="994" spans="1:86">
      <c r="A994" s="57" t="s">
        <v>86</v>
      </c>
      <c r="B994" s="58" t="s">
        <v>723</v>
      </c>
      <c r="C994" s="59" t="s">
        <v>129</v>
      </c>
      <c r="D994" s="58" t="s">
        <v>109</v>
      </c>
      <c r="E994" s="58"/>
      <c r="F994" s="65"/>
      <c r="G994" s="58" t="s">
        <v>111</v>
      </c>
      <c r="H994" s="63">
        <v>355</v>
      </c>
      <c r="I994" s="60">
        <v>196.1</v>
      </c>
      <c r="J994" s="60">
        <v>194.19</v>
      </c>
      <c r="K994" s="60">
        <v>206.07</v>
      </c>
      <c r="L994" s="60">
        <v>293.70999999999998</v>
      </c>
      <c r="M994" s="60">
        <v>304.14</v>
      </c>
      <c r="N994" s="60">
        <v>316.05</v>
      </c>
      <c r="O994" s="60">
        <v>327.69</v>
      </c>
      <c r="P994" s="60">
        <v>377.43</v>
      </c>
      <c r="Q994" s="60">
        <v>408.67</v>
      </c>
      <c r="R994" s="60">
        <v>445.24</v>
      </c>
      <c r="S994" s="60">
        <v>458.65</v>
      </c>
      <c r="T994" s="60">
        <v>473.16</v>
      </c>
      <c r="U994" s="60">
        <v>473.16</v>
      </c>
      <c r="V994" s="60">
        <v>525.23361744659996</v>
      </c>
      <c r="W994" s="60">
        <v>571.52566699649992</v>
      </c>
      <c r="X994" s="60">
        <v>606.83340446639988</v>
      </c>
      <c r="Y994" s="60">
        <v>639.49086291029994</v>
      </c>
      <c r="Z994" s="60">
        <v>678.33364781759997</v>
      </c>
      <c r="AA994" s="60">
        <v>747.72903137610001</v>
      </c>
      <c r="AB994" s="60">
        <v>831.3284346099</v>
      </c>
      <c r="AC994" s="60">
        <v>917.19539200949998</v>
      </c>
      <c r="AD994" s="60">
        <v>999.32371170989995</v>
      </c>
      <c r="AE994" s="60">
        <v>1083.9316669544999</v>
      </c>
      <c r="AF994" s="60">
        <v>1165.1043710894999</v>
      </c>
      <c r="AG994" s="60">
        <v>1319.2987794926999</v>
      </c>
      <c r="AH994" s="60">
        <v>1319.2987794926999</v>
      </c>
      <c r="AI994" s="60">
        <v>1843.6451769860998</v>
      </c>
      <c r="AJ994" s="60">
        <v>8527.6586815101</v>
      </c>
      <c r="AK994" s="60">
        <v>9592.3490124350992</v>
      </c>
      <c r="AL994" s="60">
        <v>10451.7265206621</v>
      </c>
      <c r="AM994" s="60">
        <v>11440.649552332199</v>
      </c>
      <c r="AN994" s="60">
        <v>12442.238760624599</v>
      </c>
      <c r="AO994" s="60">
        <v>13513.016976515099</v>
      </c>
      <c r="AP994" s="60">
        <v>14478.263802471298</v>
      </c>
      <c r="AQ994" s="60">
        <v>15328.614714740997</v>
      </c>
      <c r="AR994" s="60">
        <v>16214.538474443698</v>
      </c>
      <c r="AS994" s="60">
        <v>17072.290761869699</v>
      </c>
      <c r="AT994" s="60">
        <v>18671.621862268199</v>
      </c>
      <c r="AU994" s="60">
        <v>18671.621862268199</v>
      </c>
      <c r="AV994" s="60">
        <v>18760.056930683997</v>
      </c>
      <c r="AW994" s="60">
        <v>19887.367415490236</v>
      </c>
      <c r="AX994" s="60">
        <v>20066.935660274783</v>
      </c>
      <c r="AY994" s="60">
        <v>0</v>
      </c>
      <c r="AZ994" s="60">
        <v>0</v>
      </c>
      <c r="BA994" s="60">
        <v>0</v>
      </c>
      <c r="BB994" s="60">
        <v>0</v>
      </c>
      <c r="BC994" s="60">
        <v>0</v>
      </c>
      <c r="BD994" s="60">
        <v>0</v>
      </c>
      <c r="BE994" s="60">
        <v>149.41788229120903</v>
      </c>
      <c r="BF994" s="60">
        <v>294.0844282710151</v>
      </c>
      <c r="BG994" s="60">
        <v>563.82397026940873</v>
      </c>
      <c r="BH994" s="60">
        <v>563.82397026940873</v>
      </c>
      <c r="BI994" s="60">
        <v>563.82397026940873</v>
      </c>
      <c r="BJ994" s="60">
        <v>563.82397026940873</v>
      </c>
      <c r="BK994" s="60">
        <v>563.82397026940873</v>
      </c>
      <c r="BL994" s="60">
        <v>563.82397026940873</v>
      </c>
      <c r="BM994" s="60">
        <v>563.82397026940873</v>
      </c>
      <c r="BN994" s="60">
        <v>563.82397026940873</v>
      </c>
      <c r="BO994" s="60">
        <v>563.82397026940873</v>
      </c>
      <c r="BP994" s="60">
        <v>563.82397026940873</v>
      </c>
      <c r="BQ994" s="60">
        <v>563.82397026940873</v>
      </c>
      <c r="BR994" s="60">
        <v>563.82397026940873</v>
      </c>
      <c r="BS994" s="60">
        <v>563.82397026940873</v>
      </c>
      <c r="BT994" s="60">
        <v>563.82397026940873</v>
      </c>
      <c r="BU994" s="60">
        <v>563.82397026940873</v>
      </c>
      <c r="BV994" s="60">
        <v>563.82397026940873</v>
      </c>
      <c r="BW994" s="60">
        <v>563.82397026940873</v>
      </c>
      <c r="BX994" s="60">
        <v>563.82397026940873</v>
      </c>
      <c r="BY994" s="60">
        <v>563.82397026940873</v>
      </c>
      <c r="BZ994" s="60">
        <v>563.82397026940873</v>
      </c>
      <c r="CA994" s="60">
        <v>563.82397026940873</v>
      </c>
      <c r="CB994" s="60">
        <v>563.82397026940873</v>
      </c>
      <c r="CC994" s="60">
        <v>563.82397026940873</v>
      </c>
      <c r="CD994" s="60">
        <v>563.82397026940873</v>
      </c>
      <c r="CE994" s="60">
        <v>563.82397026940873</v>
      </c>
      <c r="CF994" s="60">
        <v>563.82397026940873</v>
      </c>
      <c r="CG994" s="60">
        <v>563.82397026940873</v>
      </c>
      <c r="CH994" s="60">
        <v>563.82397026940873</v>
      </c>
    </row>
    <row r="995" spans="1:86">
      <c r="A995" s="57" t="s">
        <v>86</v>
      </c>
      <c r="B995" s="58" t="s">
        <v>723</v>
      </c>
      <c r="C995" s="59" t="s">
        <v>129</v>
      </c>
      <c r="D995" s="58" t="s">
        <v>109</v>
      </c>
      <c r="E995" s="58"/>
      <c r="F995" s="65"/>
      <c r="G995" s="58" t="s">
        <v>111</v>
      </c>
      <c r="H995" s="63">
        <v>355</v>
      </c>
      <c r="I995" s="60">
        <v>0</v>
      </c>
      <c r="J995" s="60">
        <v>0</v>
      </c>
      <c r="K995" s="60">
        <v>0</v>
      </c>
      <c r="L995" s="60">
        <v>0</v>
      </c>
      <c r="M995" s="60">
        <v>0</v>
      </c>
      <c r="N995" s="60">
        <v>0</v>
      </c>
      <c r="O995" s="60">
        <v>0</v>
      </c>
      <c r="P995" s="60">
        <v>0</v>
      </c>
      <c r="Q995" s="60">
        <v>0</v>
      </c>
      <c r="R995" s="60">
        <v>0</v>
      </c>
      <c r="S995" s="60">
        <v>0</v>
      </c>
      <c r="T995" s="60">
        <v>0</v>
      </c>
      <c r="U995" s="60">
        <v>0</v>
      </c>
      <c r="V995" s="60">
        <v>4.6873161899999998</v>
      </c>
      <c r="W995" s="60">
        <v>5.2201033499999996</v>
      </c>
      <c r="X995" s="60">
        <v>6.1213659899999993</v>
      </c>
      <c r="Y995" s="60">
        <v>7.2708667499999997</v>
      </c>
      <c r="Z995" s="60">
        <v>8.6688371699999998</v>
      </c>
      <c r="AA995" s="60">
        <v>8.9196154199999995</v>
      </c>
      <c r="AB995" s="60">
        <v>9.7996240500000003</v>
      </c>
      <c r="AC995" s="60">
        <v>10.631186340000001</v>
      </c>
      <c r="AD995" s="60">
        <v>9.6622799700000002</v>
      </c>
      <c r="AE995" s="60">
        <v>8.2113209400000002</v>
      </c>
      <c r="AF995" s="60">
        <v>6.4344966000000001</v>
      </c>
      <c r="AG995" s="60">
        <v>4.5468327000000004</v>
      </c>
      <c r="AH995" s="60">
        <v>4.5468327000000004</v>
      </c>
      <c r="AI995" s="60">
        <v>-55.715061599999999</v>
      </c>
      <c r="AJ995" s="60">
        <v>-116.47439234999999</v>
      </c>
      <c r="AK995" s="60">
        <v>-176.57680325999999</v>
      </c>
      <c r="AL995" s="60">
        <v>-236.09655056999998</v>
      </c>
      <c r="AM995" s="60">
        <v>-295.53340656</v>
      </c>
      <c r="AN995" s="60">
        <v>-353.66620884000002</v>
      </c>
      <c r="AO995" s="60">
        <v>-411.79890216000001</v>
      </c>
      <c r="AP995" s="60">
        <v>-448.8829887</v>
      </c>
      <c r="AQ995" s="60">
        <v>-19.545857699999999</v>
      </c>
      <c r="AR995" s="60">
        <v>1.1472125999999996</v>
      </c>
      <c r="AS995" s="60">
        <v>11.47441416</v>
      </c>
      <c r="AT995" s="60">
        <v>29.382752879999998</v>
      </c>
      <c r="AU995" s="60">
        <v>29.382752879999998</v>
      </c>
      <c r="AV995" s="60">
        <v>29.381100498858292</v>
      </c>
      <c r="AW995" s="60">
        <v>29.379434478009127</v>
      </c>
      <c r="AX995" s="60">
        <v>29.377786469901974</v>
      </c>
      <c r="AY995" s="60">
        <v>0</v>
      </c>
      <c r="AZ995" s="60">
        <v>0</v>
      </c>
      <c r="BA995" s="60">
        <v>0</v>
      </c>
      <c r="BB995" s="60">
        <v>0</v>
      </c>
      <c r="BC995" s="60">
        <v>0</v>
      </c>
      <c r="BD995" s="60">
        <v>0</v>
      </c>
      <c r="BE995" s="60">
        <v>5.6740398762600004E-4</v>
      </c>
      <c r="BF995" s="60">
        <v>8.5057585440120008E-4</v>
      </c>
      <c r="BG995" s="60">
        <v>1.3416215707680024E-3</v>
      </c>
      <c r="BH995" s="60">
        <v>1.3416215707680024E-3</v>
      </c>
      <c r="BI995" s="60">
        <v>1.3416215707680024E-3</v>
      </c>
      <c r="BJ995" s="60">
        <v>1.3416215707680024E-3</v>
      </c>
      <c r="BK995" s="60">
        <v>1.3416215707680024E-3</v>
      </c>
      <c r="BL995" s="60">
        <v>1.3416215707680024E-3</v>
      </c>
      <c r="BM995" s="60">
        <v>1.3416215707680024E-3</v>
      </c>
      <c r="BN995" s="60">
        <v>1.3416215707680024E-3</v>
      </c>
      <c r="BO995" s="60">
        <v>1.3416215707680024E-3</v>
      </c>
      <c r="BP995" s="60">
        <v>1.3416215707680024E-3</v>
      </c>
      <c r="BQ995" s="60">
        <v>1.3416215707680024E-3</v>
      </c>
      <c r="BR995" s="60">
        <v>1.3416215707680024E-3</v>
      </c>
      <c r="BS995" s="60">
        <v>1.3416215707680024E-3</v>
      </c>
      <c r="BT995" s="60">
        <v>1.3416215707680024E-3</v>
      </c>
      <c r="BU995" s="60">
        <v>1.3416215707680024E-3</v>
      </c>
      <c r="BV995" s="60">
        <v>1.3416215707680024E-3</v>
      </c>
      <c r="BW995" s="60">
        <v>1.3416215707680024E-3</v>
      </c>
      <c r="BX995" s="60">
        <v>1.3416215707680024E-3</v>
      </c>
      <c r="BY995" s="60">
        <v>1.3416215707680024E-3</v>
      </c>
      <c r="BZ995" s="60">
        <v>1.3416215707680024E-3</v>
      </c>
      <c r="CA995" s="60">
        <v>1.3416215707680024E-3</v>
      </c>
      <c r="CB995" s="60">
        <v>1.3416215707680024E-3</v>
      </c>
      <c r="CC995" s="60">
        <v>1.3416215707680024E-3</v>
      </c>
      <c r="CD995" s="60">
        <v>1.3416215707680024E-3</v>
      </c>
      <c r="CE995" s="60">
        <v>1.3416215707680024E-3</v>
      </c>
      <c r="CF995" s="60">
        <v>1.3416215707680024E-3</v>
      </c>
      <c r="CG995" s="60">
        <v>1.3416215707680024E-3</v>
      </c>
      <c r="CH995" s="60">
        <v>1.3416215707680024E-3</v>
      </c>
    </row>
    <row r="996" spans="1:86">
      <c r="A996" s="57" t="s">
        <v>86</v>
      </c>
      <c r="B996" s="58" t="s">
        <v>723</v>
      </c>
      <c r="C996" s="59" t="s">
        <v>129</v>
      </c>
      <c r="D996" s="58" t="s">
        <v>109</v>
      </c>
      <c r="E996" s="58"/>
      <c r="F996" s="65"/>
      <c r="G996" s="58" t="s">
        <v>111</v>
      </c>
      <c r="H996" s="63">
        <v>355</v>
      </c>
      <c r="I996" s="60">
        <v>0</v>
      </c>
      <c r="J996" s="60">
        <v>0</v>
      </c>
      <c r="K996" s="60">
        <v>0</v>
      </c>
      <c r="L996" s="60">
        <v>0</v>
      </c>
      <c r="M996" s="60">
        <v>0</v>
      </c>
      <c r="N996" s="60">
        <v>0</v>
      </c>
      <c r="O996" s="60">
        <v>0</v>
      </c>
      <c r="P996" s="60">
        <v>0</v>
      </c>
      <c r="Q996" s="60">
        <v>0</v>
      </c>
      <c r="R996" s="60">
        <v>0</v>
      </c>
      <c r="S996" s="60">
        <v>0</v>
      </c>
      <c r="T996" s="60">
        <v>0</v>
      </c>
      <c r="U996" s="60">
        <v>0</v>
      </c>
      <c r="V996" s="60">
        <v>0</v>
      </c>
      <c r="W996" s="60">
        <v>0</v>
      </c>
      <c r="X996" s="60">
        <v>0</v>
      </c>
      <c r="Y996" s="60">
        <v>0</v>
      </c>
      <c r="Z996" s="60">
        <v>0</v>
      </c>
      <c r="AA996" s="60">
        <v>0</v>
      </c>
      <c r="AB996" s="60">
        <v>0</v>
      </c>
      <c r="AC996" s="60">
        <v>0</v>
      </c>
      <c r="AD996" s="60">
        <v>0</v>
      </c>
      <c r="AE996" s="60">
        <v>0</v>
      </c>
      <c r="AF996" s="60">
        <v>0</v>
      </c>
      <c r="AG996" s="60">
        <v>0</v>
      </c>
      <c r="AH996" s="60">
        <v>0</v>
      </c>
      <c r="AI996" s="60">
        <v>0</v>
      </c>
      <c r="AJ996" s="60">
        <v>0</v>
      </c>
      <c r="AK996" s="60">
        <v>0</v>
      </c>
      <c r="AL996" s="60">
        <v>0</v>
      </c>
      <c r="AM996" s="60">
        <v>0</v>
      </c>
      <c r="AN996" s="60">
        <v>0</v>
      </c>
      <c r="AO996" s="60">
        <v>0</v>
      </c>
      <c r="AP996" s="60">
        <v>288.17485084499998</v>
      </c>
      <c r="AQ996" s="60">
        <v>468.24544594949998</v>
      </c>
      <c r="AR996" s="60">
        <v>520.9715832951</v>
      </c>
      <c r="AS996" s="60">
        <v>564.57880880009998</v>
      </c>
      <c r="AT996" s="60">
        <v>610.72594468260002</v>
      </c>
      <c r="AU996" s="60">
        <v>610.72594468260002</v>
      </c>
      <c r="AV996" s="60">
        <v>610.72594468260002</v>
      </c>
      <c r="AW996" s="60">
        <v>610.72594468260002</v>
      </c>
      <c r="AX996" s="60">
        <v>610.72594468260002</v>
      </c>
      <c r="AY996" s="60">
        <v>610.72594468260002</v>
      </c>
      <c r="AZ996" s="60">
        <v>610.72594468260002</v>
      </c>
      <c r="BA996" s="60">
        <v>610.72594468260002</v>
      </c>
      <c r="BB996" s="60">
        <v>610.72594468260002</v>
      </c>
      <c r="BC996" s="60">
        <v>1396.5659175429387</v>
      </c>
      <c r="BD996" s="60">
        <v>1887.6104037461334</v>
      </c>
      <c r="BE996" s="60">
        <v>2031.3922300200124</v>
      </c>
      <c r="BF996" s="60">
        <v>2150.3071901800704</v>
      </c>
      <c r="BG996" s="60">
        <v>2276.1483726143297</v>
      </c>
      <c r="BH996" s="60">
        <v>2276.1483726143297</v>
      </c>
      <c r="BI996" s="60">
        <v>2276.1483726143297</v>
      </c>
      <c r="BJ996" s="60">
        <v>2276.1483726143297</v>
      </c>
      <c r="BK996" s="60">
        <v>2276.1483726143297</v>
      </c>
      <c r="BL996" s="60">
        <v>2276.1483726143297</v>
      </c>
      <c r="BM996" s="60">
        <v>2276.1483726143297</v>
      </c>
      <c r="BN996" s="60">
        <v>2276.1483726143297</v>
      </c>
      <c r="BO996" s="60">
        <v>2276.1483726143297</v>
      </c>
      <c r="BP996" s="60">
        <v>2563.3321166626865</v>
      </c>
      <c r="BQ996" s="60">
        <v>2742.7834030726203</v>
      </c>
      <c r="BR996" s="60">
        <v>2795.3282017867236</v>
      </c>
      <c r="BS996" s="60">
        <v>2838.7854509233694</v>
      </c>
      <c r="BT996" s="60">
        <v>2884.7738751596798</v>
      </c>
      <c r="BU996" s="60">
        <v>2884.7738751596798</v>
      </c>
      <c r="BV996" s="60">
        <v>2884.7738751596798</v>
      </c>
      <c r="BW996" s="60">
        <v>2884.7738751596798</v>
      </c>
      <c r="BX996" s="60">
        <v>2884.7738751596798</v>
      </c>
      <c r="BY996" s="60">
        <v>2884.7738751596798</v>
      </c>
      <c r="BZ996" s="60">
        <v>2884.7738751596798</v>
      </c>
      <c r="CA996" s="60">
        <v>2884.7738751596798</v>
      </c>
      <c r="CB996" s="60">
        <v>2884.7738751596798</v>
      </c>
      <c r="CC996" s="60">
        <v>13215.856376042982</v>
      </c>
      <c r="CD996" s="60">
        <v>19671.396019952961</v>
      </c>
      <c r="CE996" s="60">
        <v>0</v>
      </c>
      <c r="CF996" s="60">
        <v>0</v>
      </c>
      <c r="CG996" s="60">
        <v>0</v>
      </c>
      <c r="CH996" s="60">
        <v>0</v>
      </c>
    </row>
    <row r="997" spans="1:86">
      <c r="A997" s="57" t="s">
        <v>86</v>
      </c>
      <c r="B997" s="58" t="s">
        <v>723</v>
      </c>
      <c r="C997" s="59" t="s">
        <v>129</v>
      </c>
      <c r="D997" s="58" t="s">
        <v>109</v>
      </c>
      <c r="E997" s="58"/>
      <c r="F997" s="65"/>
      <c r="G997" s="58" t="s">
        <v>111</v>
      </c>
      <c r="H997" s="63">
        <v>355</v>
      </c>
      <c r="I997" s="60">
        <v>0</v>
      </c>
      <c r="J997" s="60">
        <v>0</v>
      </c>
      <c r="K997" s="60">
        <v>0</v>
      </c>
      <c r="L997" s="60">
        <v>0</v>
      </c>
      <c r="M997" s="60">
        <v>0</v>
      </c>
      <c r="N997" s="60">
        <v>0</v>
      </c>
      <c r="O997" s="60">
        <v>0</v>
      </c>
      <c r="P997" s="60">
        <v>0</v>
      </c>
      <c r="Q997" s="60">
        <v>0</v>
      </c>
      <c r="R997" s="60">
        <v>0</v>
      </c>
      <c r="S997" s="60">
        <v>0</v>
      </c>
      <c r="T997" s="60">
        <v>0</v>
      </c>
      <c r="U997" s="60">
        <v>0</v>
      </c>
      <c r="V997" s="60">
        <v>0</v>
      </c>
      <c r="W997" s="60">
        <v>0</v>
      </c>
      <c r="X997" s="60">
        <v>0</v>
      </c>
      <c r="Y997" s="60">
        <v>0</v>
      </c>
      <c r="Z997" s="60">
        <v>0</v>
      </c>
      <c r="AA997" s="60">
        <v>0</v>
      </c>
      <c r="AB997" s="60">
        <v>0</v>
      </c>
      <c r="AC997" s="60">
        <v>0</v>
      </c>
      <c r="AD997" s="60">
        <v>0</v>
      </c>
      <c r="AE997" s="60">
        <v>0</v>
      </c>
      <c r="AF997" s="60">
        <v>0</v>
      </c>
      <c r="AG997" s="60">
        <v>0</v>
      </c>
      <c r="AH997" s="60">
        <v>0</v>
      </c>
      <c r="AI997" s="60">
        <v>0</v>
      </c>
      <c r="AJ997" s="60">
        <v>0</v>
      </c>
      <c r="AK997" s="60">
        <v>0</v>
      </c>
      <c r="AL997" s="60">
        <v>0</v>
      </c>
      <c r="AM997" s="60">
        <v>0</v>
      </c>
      <c r="AN997" s="60">
        <v>0</v>
      </c>
      <c r="AO997" s="60">
        <v>0</v>
      </c>
      <c r="AP997" s="60">
        <v>0</v>
      </c>
      <c r="AQ997" s="60">
        <v>0</v>
      </c>
      <c r="AR997" s="60">
        <v>0</v>
      </c>
      <c r="AS997" s="60">
        <v>0</v>
      </c>
      <c r="AT997" s="60">
        <v>0</v>
      </c>
      <c r="AU997" s="60">
        <v>0</v>
      </c>
      <c r="AV997" s="60">
        <v>0</v>
      </c>
      <c r="AW997" s="60">
        <v>0</v>
      </c>
      <c r="AX997" s="60">
        <v>0</v>
      </c>
      <c r="AY997" s="60">
        <v>0</v>
      </c>
      <c r="AZ997" s="60">
        <v>0</v>
      </c>
      <c r="BA997" s="60">
        <v>0</v>
      </c>
      <c r="BB997" s="60">
        <v>0</v>
      </c>
      <c r="BC997" s="60">
        <v>0</v>
      </c>
      <c r="BD997" s="60">
        <v>0</v>
      </c>
      <c r="BE997" s="60">
        <v>0</v>
      </c>
      <c r="BF997" s="60">
        <v>0</v>
      </c>
      <c r="BG997" s="60">
        <v>0</v>
      </c>
      <c r="BH997" s="60">
        <v>0</v>
      </c>
      <c r="BI997" s="60">
        <v>0</v>
      </c>
      <c r="BJ997" s="60">
        <v>0</v>
      </c>
      <c r="BK997" s="60">
        <v>0</v>
      </c>
      <c r="BL997" s="60">
        <v>0</v>
      </c>
      <c r="BM997" s="60">
        <v>0</v>
      </c>
      <c r="BN997" s="60">
        <v>0</v>
      </c>
      <c r="BO997" s="60">
        <v>0</v>
      </c>
      <c r="BP997" s="60">
        <v>0</v>
      </c>
      <c r="BQ997" s="60">
        <v>0</v>
      </c>
      <c r="BR997" s="60">
        <v>0</v>
      </c>
      <c r="BS997" s="60">
        <v>0</v>
      </c>
      <c r="BT997" s="60">
        <v>0</v>
      </c>
      <c r="BU997" s="60">
        <v>0</v>
      </c>
      <c r="BV997" s="60">
        <v>117.56559861195582</v>
      </c>
      <c r="BW997" s="60">
        <v>235.13119722391164</v>
      </c>
      <c r="BX997" s="60">
        <v>352.69679583586748</v>
      </c>
      <c r="BY997" s="60">
        <v>470.26239444782328</v>
      </c>
      <c r="BZ997" s="60">
        <v>587.82799305977915</v>
      </c>
      <c r="CA997" s="60">
        <v>705.39359167173495</v>
      </c>
      <c r="CB997" s="60">
        <v>822.95919028369076</v>
      </c>
      <c r="CC997" s="60">
        <v>940.52478889564657</v>
      </c>
      <c r="CD997" s="60">
        <v>1058.0903875076024</v>
      </c>
      <c r="CE997" s="60">
        <v>1175.6559861195583</v>
      </c>
      <c r="CF997" s="60">
        <v>1293.2215847315142</v>
      </c>
      <c r="CG997" s="60">
        <v>1410.7871833434699</v>
      </c>
      <c r="CH997" s="60">
        <v>1410.7871833434699</v>
      </c>
    </row>
    <row r="998" spans="1:86">
      <c r="A998" s="57" t="s">
        <v>86</v>
      </c>
      <c r="B998" s="58" t="s">
        <v>723</v>
      </c>
      <c r="C998" s="59" t="s">
        <v>129</v>
      </c>
      <c r="D998" s="58" t="s">
        <v>109</v>
      </c>
      <c r="E998" s="58"/>
      <c r="F998" s="65"/>
      <c r="G998" s="58" t="s">
        <v>111</v>
      </c>
      <c r="H998" s="63">
        <v>355</v>
      </c>
      <c r="I998" s="60">
        <v>0</v>
      </c>
      <c r="J998" s="60">
        <v>0</v>
      </c>
      <c r="K998" s="60">
        <v>0</v>
      </c>
      <c r="L998" s="60">
        <v>0</v>
      </c>
      <c r="M998" s="60">
        <v>0</v>
      </c>
      <c r="N998" s="60">
        <v>0</v>
      </c>
      <c r="O998" s="60">
        <v>0</v>
      </c>
      <c r="P998" s="60">
        <v>0</v>
      </c>
      <c r="Q998" s="60">
        <v>0</v>
      </c>
      <c r="R998" s="60">
        <v>0</v>
      </c>
      <c r="S998" s="60">
        <v>0</v>
      </c>
      <c r="T998" s="60">
        <v>0</v>
      </c>
      <c r="U998" s="60">
        <v>0</v>
      </c>
      <c r="V998" s="60">
        <v>0</v>
      </c>
      <c r="W998" s="60">
        <v>0</v>
      </c>
      <c r="X998" s="60">
        <v>0</v>
      </c>
      <c r="Y998" s="60">
        <v>0</v>
      </c>
      <c r="Z998" s="60">
        <v>0</v>
      </c>
      <c r="AA998" s="60">
        <v>0</v>
      </c>
      <c r="AB998" s="60">
        <v>0</v>
      </c>
      <c r="AC998" s="60">
        <v>0</v>
      </c>
      <c r="AD998" s="60">
        <v>0</v>
      </c>
      <c r="AE998" s="60">
        <v>0</v>
      </c>
      <c r="AF998" s="60">
        <v>0</v>
      </c>
      <c r="AG998" s="60">
        <v>0</v>
      </c>
      <c r="AH998" s="60">
        <v>0</v>
      </c>
      <c r="AI998" s="60">
        <v>0</v>
      </c>
      <c r="AJ998" s="60">
        <v>0</v>
      </c>
      <c r="AK998" s="60">
        <v>0</v>
      </c>
      <c r="AL998" s="60">
        <v>0</v>
      </c>
      <c r="AM998" s="60">
        <v>0</v>
      </c>
      <c r="AN998" s="60">
        <v>0</v>
      </c>
      <c r="AO998" s="60">
        <v>0</v>
      </c>
      <c r="AP998" s="60">
        <v>0</v>
      </c>
      <c r="AQ998" s="60">
        <v>0</v>
      </c>
      <c r="AR998" s="60">
        <v>0</v>
      </c>
      <c r="AS998" s="60">
        <v>0</v>
      </c>
      <c r="AT998" s="60">
        <v>0</v>
      </c>
      <c r="AU998" s="60">
        <v>0</v>
      </c>
      <c r="AV998" s="60">
        <v>75.441845908591915</v>
      </c>
      <c r="AW998" s="60">
        <v>150.88369181718383</v>
      </c>
      <c r="AX998" s="60">
        <v>226.32553772577575</v>
      </c>
      <c r="AY998" s="60">
        <v>301.76738363436766</v>
      </c>
      <c r="AZ998" s="60">
        <v>377.20922954295958</v>
      </c>
      <c r="BA998" s="60">
        <v>452.65107545155149</v>
      </c>
      <c r="BB998" s="60">
        <v>528.09292136014346</v>
      </c>
      <c r="BC998" s="60">
        <v>603.53476726873532</v>
      </c>
      <c r="BD998" s="60">
        <v>678.97661317732718</v>
      </c>
      <c r="BE998" s="60">
        <v>754.41845908591904</v>
      </c>
      <c r="BF998" s="60">
        <v>829.8603049945109</v>
      </c>
      <c r="BG998" s="60">
        <v>905.30215090310298</v>
      </c>
      <c r="BH998" s="60">
        <v>905.30215090310298</v>
      </c>
      <c r="BI998" s="60">
        <v>1175.9081508146846</v>
      </c>
      <c r="BJ998" s="60">
        <v>1446.5141507262663</v>
      </c>
      <c r="BK998" s="60">
        <v>1717.1201506378479</v>
      </c>
      <c r="BL998" s="60">
        <v>1987.7261505494296</v>
      </c>
      <c r="BM998" s="60">
        <v>2258.3321504610112</v>
      </c>
      <c r="BN998" s="60">
        <v>2528.9381503725926</v>
      </c>
      <c r="BO998" s="60">
        <v>2799.5441502841741</v>
      </c>
      <c r="BP998" s="60">
        <v>3070.1501501957555</v>
      </c>
      <c r="BQ998" s="60">
        <v>3340.7561501073369</v>
      </c>
      <c r="BR998" s="60">
        <v>3611.3621500189183</v>
      </c>
      <c r="BS998" s="60">
        <v>3881.9681499304997</v>
      </c>
      <c r="BT998" s="60">
        <v>4152.5741498420821</v>
      </c>
      <c r="BU998" s="60">
        <v>4152.5741498420821</v>
      </c>
      <c r="BV998" s="60">
        <v>4898.7582296413784</v>
      </c>
      <c r="BW998" s="60">
        <v>5644.9423094406739</v>
      </c>
      <c r="BX998" s="60">
        <v>6391.1263892399693</v>
      </c>
      <c r="BY998" s="60">
        <v>7137.3104690392647</v>
      </c>
      <c r="BZ998" s="60">
        <v>7883.4945488385601</v>
      </c>
      <c r="CA998" s="60">
        <v>8629.6786286378556</v>
      </c>
      <c r="CB998" s="60">
        <v>9375.862708437151</v>
      </c>
      <c r="CC998" s="60">
        <v>10122.046788236446</v>
      </c>
      <c r="CD998" s="60">
        <v>10868.230868035742</v>
      </c>
      <c r="CE998" s="60">
        <v>11614.414947835037</v>
      </c>
      <c r="CF998" s="60">
        <v>12360.599027634333</v>
      </c>
      <c r="CG998" s="60">
        <v>13106.78310743363</v>
      </c>
      <c r="CH998" s="60">
        <v>13106.78310743363</v>
      </c>
    </row>
    <row r="999" spans="1:86">
      <c r="A999" s="57" t="s">
        <v>86</v>
      </c>
      <c r="B999" s="58" t="s">
        <v>723</v>
      </c>
      <c r="C999" s="59" t="s">
        <v>129</v>
      </c>
      <c r="D999" s="58" t="s">
        <v>109</v>
      </c>
      <c r="E999" s="58"/>
      <c r="F999" s="65"/>
      <c r="G999" s="58" t="s">
        <v>111</v>
      </c>
      <c r="H999" s="63">
        <v>355</v>
      </c>
      <c r="I999" s="60">
        <v>0</v>
      </c>
      <c r="J999" s="60">
        <v>0</v>
      </c>
      <c r="K999" s="60">
        <v>0</v>
      </c>
      <c r="L999" s="60">
        <v>0</v>
      </c>
      <c r="M999" s="60">
        <v>0</v>
      </c>
      <c r="N999" s="60">
        <v>0</v>
      </c>
      <c r="O999" s="60">
        <v>0</v>
      </c>
      <c r="P999" s="60">
        <v>0</v>
      </c>
      <c r="Q999" s="60">
        <v>0</v>
      </c>
      <c r="R999" s="60">
        <v>0</v>
      </c>
      <c r="S999" s="60">
        <v>0</v>
      </c>
      <c r="T999" s="60">
        <v>0</v>
      </c>
      <c r="U999" s="60">
        <v>0</v>
      </c>
      <c r="V999" s="60">
        <v>0</v>
      </c>
      <c r="W999" s="60">
        <v>0</v>
      </c>
      <c r="X999" s="60">
        <v>0</v>
      </c>
      <c r="Y999" s="60">
        <v>0</v>
      </c>
      <c r="Z999" s="60">
        <v>0</v>
      </c>
      <c r="AA999" s="60">
        <v>0</v>
      </c>
      <c r="AB999" s="60">
        <v>0</v>
      </c>
      <c r="AC999" s="60">
        <v>0</v>
      </c>
      <c r="AD999" s="60">
        <v>0</v>
      </c>
      <c r="AE999" s="60">
        <v>0</v>
      </c>
      <c r="AF999" s="60">
        <v>0</v>
      </c>
      <c r="AG999" s="60">
        <v>0</v>
      </c>
      <c r="AH999" s="60">
        <v>0</v>
      </c>
      <c r="AI999" s="60">
        <v>0</v>
      </c>
      <c r="AJ999" s="60">
        <v>0</v>
      </c>
      <c r="AK999" s="60">
        <v>0</v>
      </c>
      <c r="AL999" s="60">
        <v>0</v>
      </c>
      <c r="AM999" s="60">
        <v>0</v>
      </c>
      <c r="AN999" s="60">
        <v>0</v>
      </c>
      <c r="AO999" s="60">
        <v>0</v>
      </c>
      <c r="AP999" s="60">
        <v>0</v>
      </c>
      <c r="AQ999" s="60">
        <v>0</v>
      </c>
      <c r="AR999" s="60">
        <v>0</v>
      </c>
      <c r="AS999" s="60">
        <v>0</v>
      </c>
      <c r="AT999" s="60">
        <v>0</v>
      </c>
      <c r="AU999" s="60">
        <v>0</v>
      </c>
      <c r="AV999" s="60">
        <v>0</v>
      </c>
      <c r="AW999" s="60">
        <v>0</v>
      </c>
      <c r="AX999" s="60">
        <v>0</v>
      </c>
      <c r="AY999" s="60">
        <v>0</v>
      </c>
      <c r="AZ999" s="60">
        <v>0</v>
      </c>
      <c r="BA999" s="60">
        <v>0</v>
      </c>
      <c r="BB999" s="60">
        <v>0</v>
      </c>
      <c r="BC999" s="60">
        <v>0</v>
      </c>
      <c r="BD999" s="60">
        <v>0</v>
      </c>
      <c r="BE999" s="60">
        <v>0</v>
      </c>
      <c r="BF999" s="60">
        <v>0</v>
      </c>
      <c r="BG999" s="60">
        <v>0</v>
      </c>
      <c r="BH999" s="60">
        <v>0</v>
      </c>
      <c r="BI999" s="60">
        <v>206.3296106767975</v>
      </c>
      <c r="BJ999" s="60">
        <v>412.659221353595</v>
      </c>
      <c r="BK999" s="60">
        <v>618.98883203039247</v>
      </c>
      <c r="BL999" s="60">
        <v>825.31844270719</v>
      </c>
      <c r="BM999" s="60">
        <v>1031.6480533839874</v>
      </c>
      <c r="BN999" s="60">
        <v>1237.9776640607849</v>
      </c>
      <c r="BO999" s="60">
        <v>1444.3072747375825</v>
      </c>
      <c r="BP999" s="60">
        <v>1650.63688541438</v>
      </c>
      <c r="BQ999" s="60">
        <v>1856.9664960911775</v>
      </c>
      <c r="BR999" s="60">
        <v>2063.2961067679748</v>
      </c>
      <c r="BS999" s="60">
        <v>2269.6257174447724</v>
      </c>
      <c r="BT999" s="60">
        <v>2475.9553281215699</v>
      </c>
      <c r="BU999" s="60">
        <v>2475.9553281215699</v>
      </c>
      <c r="BV999" s="60">
        <v>2585.0227746409064</v>
      </c>
      <c r="BW999" s="60">
        <v>2694.0902211602429</v>
      </c>
      <c r="BX999" s="60">
        <v>2803.1576676795794</v>
      </c>
      <c r="BY999" s="60">
        <v>2912.2251141989159</v>
      </c>
      <c r="BZ999" s="60">
        <v>3021.2925607182524</v>
      </c>
      <c r="CA999" s="60">
        <v>3130.3600072375889</v>
      </c>
      <c r="CB999" s="60">
        <v>3239.4274537569254</v>
      </c>
      <c r="CC999" s="60">
        <v>3348.4949002762619</v>
      </c>
      <c r="CD999" s="60">
        <v>3457.5623467955984</v>
      </c>
      <c r="CE999" s="60">
        <v>3566.6297933149349</v>
      </c>
      <c r="CF999" s="60">
        <v>3675.6972398342714</v>
      </c>
      <c r="CG999" s="60">
        <v>3784.7646863536074</v>
      </c>
      <c r="CH999" s="60">
        <v>3784.7646863536074</v>
      </c>
    </row>
    <row r="1000" spans="1:86">
      <c r="A1000" s="57" t="s">
        <v>86</v>
      </c>
      <c r="B1000" s="58" t="s">
        <v>723</v>
      </c>
      <c r="C1000" s="59" t="s">
        <v>129</v>
      </c>
      <c r="D1000" s="58" t="s">
        <v>109</v>
      </c>
      <c r="E1000" s="58"/>
      <c r="F1000" s="65"/>
      <c r="G1000" s="58" t="s">
        <v>111</v>
      </c>
      <c r="H1000" s="63">
        <v>355</v>
      </c>
      <c r="I1000" s="60">
        <v>0</v>
      </c>
      <c r="J1000" s="60">
        <v>0</v>
      </c>
      <c r="K1000" s="60">
        <v>0</v>
      </c>
      <c r="L1000" s="60">
        <v>0</v>
      </c>
      <c r="M1000" s="60">
        <v>0</v>
      </c>
      <c r="N1000" s="60">
        <v>0</v>
      </c>
      <c r="O1000" s="60">
        <v>0</v>
      </c>
      <c r="P1000" s="60">
        <v>0</v>
      </c>
      <c r="Q1000" s="60">
        <v>0</v>
      </c>
      <c r="R1000" s="60">
        <v>0</v>
      </c>
      <c r="S1000" s="60">
        <v>0</v>
      </c>
      <c r="T1000" s="60">
        <v>0</v>
      </c>
      <c r="U1000" s="60">
        <v>0</v>
      </c>
      <c r="V1000" s="60">
        <v>0</v>
      </c>
      <c r="W1000" s="60">
        <v>0</v>
      </c>
      <c r="X1000" s="60">
        <v>0</v>
      </c>
      <c r="Y1000" s="60">
        <v>0</v>
      </c>
      <c r="Z1000" s="60">
        <v>0</v>
      </c>
      <c r="AA1000" s="60">
        <v>0</v>
      </c>
      <c r="AB1000" s="60">
        <v>0</v>
      </c>
      <c r="AC1000" s="60">
        <v>0</v>
      </c>
      <c r="AD1000" s="60">
        <v>0</v>
      </c>
      <c r="AE1000" s="60">
        <v>0</v>
      </c>
      <c r="AF1000" s="60">
        <v>0</v>
      </c>
      <c r="AG1000" s="60">
        <v>0</v>
      </c>
      <c r="AH1000" s="60">
        <v>0</v>
      </c>
      <c r="AI1000" s="60">
        <v>0</v>
      </c>
      <c r="AJ1000" s="60">
        <v>0</v>
      </c>
      <c r="AK1000" s="60">
        <v>0</v>
      </c>
      <c r="AL1000" s="60">
        <v>0</v>
      </c>
      <c r="AM1000" s="60">
        <v>0</v>
      </c>
      <c r="AN1000" s="60">
        <v>0</v>
      </c>
      <c r="AO1000" s="60">
        <v>0</v>
      </c>
      <c r="AP1000" s="60">
        <v>0</v>
      </c>
      <c r="AQ1000" s="60">
        <v>0</v>
      </c>
      <c r="AR1000" s="60">
        <v>0</v>
      </c>
      <c r="AS1000" s="60">
        <v>0</v>
      </c>
      <c r="AT1000" s="60">
        <v>0</v>
      </c>
      <c r="AU1000" s="60">
        <v>0</v>
      </c>
      <c r="AV1000" s="60">
        <v>0</v>
      </c>
      <c r="AW1000" s="60">
        <v>0</v>
      </c>
      <c r="AX1000" s="60">
        <v>0</v>
      </c>
      <c r="AY1000" s="60">
        <v>0</v>
      </c>
      <c r="AZ1000" s="60">
        <v>0</v>
      </c>
      <c r="BA1000" s="60">
        <v>0</v>
      </c>
      <c r="BB1000" s="60">
        <v>0</v>
      </c>
      <c r="BC1000" s="60">
        <v>0</v>
      </c>
      <c r="BD1000" s="60">
        <v>0</v>
      </c>
      <c r="BE1000" s="60">
        <v>0</v>
      </c>
      <c r="BF1000" s="60">
        <v>0</v>
      </c>
      <c r="BG1000" s="60">
        <v>0</v>
      </c>
      <c r="BH1000" s="60">
        <v>0</v>
      </c>
      <c r="BI1000" s="60">
        <v>0</v>
      </c>
      <c r="BJ1000" s="60">
        <v>0</v>
      </c>
      <c r="BK1000" s="60">
        <v>0</v>
      </c>
      <c r="BL1000" s="60">
        <v>0</v>
      </c>
      <c r="BM1000" s="60">
        <v>0</v>
      </c>
      <c r="BN1000" s="60">
        <v>0</v>
      </c>
      <c r="BO1000" s="60">
        <v>0</v>
      </c>
      <c r="BP1000" s="60">
        <v>0</v>
      </c>
      <c r="BQ1000" s="60">
        <v>0</v>
      </c>
      <c r="BR1000" s="60">
        <v>0</v>
      </c>
      <c r="BS1000" s="60">
        <v>0</v>
      </c>
      <c r="BT1000" s="60">
        <v>0</v>
      </c>
      <c r="BU1000" s="60">
        <v>0</v>
      </c>
      <c r="BV1000" s="60">
        <v>17.760205618696084</v>
      </c>
      <c r="BW1000" s="60">
        <v>35.520411237392167</v>
      </c>
      <c r="BX1000" s="60">
        <v>53.280616856088251</v>
      </c>
      <c r="BY1000" s="60">
        <v>71.040822474784335</v>
      </c>
      <c r="BZ1000" s="60">
        <v>88.801028093480426</v>
      </c>
      <c r="CA1000" s="60">
        <v>106.56123371217652</v>
      </c>
      <c r="CB1000" s="60">
        <v>124.32143933087261</v>
      </c>
      <c r="CC1000" s="60">
        <v>142.0816449495687</v>
      </c>
      <c r="CD1000" s="60">
        <v>159.84185056826479</v>
      </c>
      <c r="CE1000" s="60">
        <v>177.60205618696088</v>
      </c>
      <c r="CF1000" s="60">
        <v>195.36226180565697</v>
      </c>
      <c r="CG1000" s="60">
        <v>213.122467424353</v>
      </c>
      <c r="CH1000" s="60">
        <v>213.122467424353</v>
      </c>
    </row>
    <row r="1001" spans="1:86">
      <c r="A1001" s="57" t="s">
        <v>86</v>
      </c>
      <c r="B1001" s="58" t="s">
        <v>723</v>
      </c>
      <c r="C1001" s="59" t="s">
        <v>129</v>
      </c>
      <c r="D1001" s="58" t="s">
        <v>109</v>
      </c>
      <c r="E1001" s="58"/>
      <c r="F1001" s="65"/>
      <c r="G1001" s="58" t="s">
        <v>111</v>
      </c>
      <c r="H1001" s="63">
        <v>355</v>
      </c>
      <c r="I1001" s="60">
        <v>17.82</v>
      </c>
      <c r="J1001" s="60">
        <v>17.82</v>
      </c>
      <c r="K1001" s="60">
        <v>17.82</v>
      </c>
      <c r="L1001" s="60">
        <v>17.82</v>
      </c>
      <c r="M1001" s="60">
        <v>17.82</v>
      </c>
      <c r="N1001" s="60">
        <v>17.82</v>
      </c>
      <c r="O1001" s="60">
        <v>17.82</v>
      </c>
      <c r="P1001" s="60">
        <v>17.82</v>
      </c>
      <c r="Q1001" s="60">
        <v>17.82</v>
      </c>
      <c r="R1001" s="60">
        <v>17.82</v>
      </c>
      <c r="S1001" s="60">
        <v>17.82</v>
      </c>
      <c r="T1001" s="60">
        <v>17.82</v>
      </c>
      <c r="U1001" s="60">
        <v>17.82</v>
      </c>
      <c r="V1001" s="60">
        <v>17.82</v>
      </c>
      <c r="W1001" s="60">
        <v>17.82</v>
      </c>
      <c r="X1001" s="60">
        <v>17.82</v>
      </c>
      <c r="Y1001" s="60">
        <v>17.82</v>
      </c>
      <c r="Z1001" s="60">
        <v>17.82</v>
      </c>
      <c r="AA1001" s="60">
        <v>17.82</v>
      </c>
      <c r="AB1001" s="60">
        <v>17.82</v>
      </c>
      <c r="AC1001" s="60">
        <v>17.82</v>
      </c>
      <c r="AD1001" s="60">
        <v>17.82</v>
      </c>
      <c r="AE1001" s="60">
        <v>17.82</v>
      </c>
      <c r="AF1001" s="60">
        <v>17.82</v>
      </c>
      <c r="AG1001" s="60">
        <v>17.82</v>
      </c>
      <c r="AH1001" s="60">
        <v>17.82</v>
      </c>
      <c r="AI1001" s="60">
        <v>17.82</v>
      </c>
      <c r="AJ1001" s="60">
        <v>17.82</v>
      </c>
      <c r="AK1001" s="60">
        <v>17.82</v>
      </c>
      <c r="AL1001" s="60">
        <v>17.82</v>
      </c>
      <c r="AM1001" s="60">
        <v>17.82</v>
      </c>
      <c r="AN1001" s="60">
        <v>17.82</v>
      </c>
      <c r="AO1001" s="60">
        <v>17.82</v>
      </c>
      <c r="AP1001" s="60">
        <v>17.82</v>
      </c>
      <c r="AQ1001" s="60">
        <v>17.82</v>
      </c>
      <c r="AR1001" s="60">
        <v>17.82</v>
      </c>
      <c r="AS1001" s="60">
        <v>17.82</v>
      </c>
      <c r="AT1001" s="60">
        <v>17.82</v>
      </c>
      <c r="AU1001" s="60">
        <v>17.82</v>
      </c>
      <c r="AV1001" s="60">
        <v>17.82</v>
      </c>
      <c r="AW1001" s="60">
        <v>17.82</v>
      </c>
      <c r="AX1001" s="60">
        <v>17.82</v>
      </c>
      <c r="AY1001" s="60">
        <v>17.82</v>
      </c>
      <c r="AZ1001" s="60">
        <v>17.82</v>
      </c>
      <c r="BA1001" s="60">
        <v>17.82</v>
      </c>
      <c r="BB1001" s="60">
        <v>17.82</v>
      </c>
      <c r="BC1001" s="60">
        <v>17.82</v>
      </c>
      <c r="BD1001" s="60">
        <v>17.82</v>
      </c>
      <c r="BE1001" s="60">
        <v>17.82</v>
      </c>
      <c r="BF1001" s="60">
        <v>17.82</v>
      </c>
      <c r="BG1001" s="60">
        <v>17.82</v>
      </c>
      <c r="BH1001" s="60">
        <v>17.82</v>
      </c>
      <c r="BI1001" s="60">
        <v>17.82</v>
      </c>
      <c r="BJ1001" s="60">
        <v>17.82</v>
      </c>
      <c r="BK1001" s="60">
        <v>17.82</v>
      </c>
      <c r="BL1001" s="60">
        <v>17.82</v>
      </c>
      <c r="BM1001" s="60">
        <v>17.82</v>
      </c>
      <c r="BN1001" s="60">
        <v>17.82</v>
      </c>
      <c r="BO1001" s="60">
        <v>17.82</v>
      </c>
      <c r="BP1001" s="60">
        <v>17.82</v>
      </c>
      <c r="BQ1001" s="60">
        <v>17.82</v>
      </c>
      <c r="BR1001" s="60">
        <v>17.82</v>
      </c>
      <c r="BS1001" s="60">
        <v>17.82</v>
      </c>
      <c r="BT1001" s="60">
        <v>17.82</v>
      </c>
      <c r="BU1001" s="60">
        <v>17.82</v>
      </c>
      <c r="BV1001" s="60">
        <v>17.82</v>
      </c>
      <c r="BW1001" s="60">
        <v>17.82</v>
      </c>
      <c r="BX1001" s="60">
        <v>17.82</v>
      </c>
      <c r="BY1001" s="60">
        <v>17.82</v>
      </c>
      <c r="BZ1001" s="60">
        <v>17.82</v>
      </c>
      <c r="CA1001" s="60">
        <v>17.82</v>
      </c>
      <c r="CB1001" s="60">
        <v>17.82</v>
      </c>
      <c r="CC1001" s="60">
        <v>17.82</v>
      </c>
      <c r="CD1001" s="60">
        <v>17.82</v>
      </c>
      <c r="CE1001" s="60">
        <v>17.82</v>
      </c>
      <c r="CF1001" s="60">
        <v>17.82</v>
      </c>
      <c r="CG1001" s="60">
        <v>17.82</v>
      </c>
      <c r="CH1001" s="60">
        <v>17.82</v>
      </c>
    </row>
    <row r="1002" spans="1:86">
      <c r="A1002" s="57" t="s">
        <v>86</v>
      </c>
      <c r="B1002" s="58" t="s">
        <v>723</v>
      </c>
      <c r="C1002" s="59" t="s">
        <v>129</v>
      </c>
      <c r="D1002" s="58" t="s">
        <v>109</v>
      </c>
      <c r="E1002" s="58"/>
      <c r="F1002" s="65"/>
      <c r="G1002" s="58" t="s">
        <v>111</v>
      </c>
      <c r="H1002" s="63">
        <v>355</v>
      </c>
      <c r="I1002" s="60">
        <v>7016.17</v>
      </c>
      <c r="J1002" s="60">
        <v>7305.56</v>
      </c>
      <c r="K1002" s="60">
        <v>16803.96</v>
      </c>
      <c r="L1002" s="60">
        <v>17167.73</v>
      </c>
      <c r="M1002" s="60">
        <v>19583.850000000002</v>
      </c>
      <c r="N1002" s="60">
        <v>20310.829999999998</v>
      </c>
      <c r="O1002" s="60">
        <v>21316.09</v>
      </c>
      <c r="P1002" s="60">
        <v>24440.81</v>
      </c>
      <c r="Q1002" s="60">
        <v>29000.76</v>
      </c>
      <c r="R1002" s="60">
        <v>33602.9</v>
      </c>
      <c r="S1002" s="60">
        <v>40496.620000000003</v>
      </c>
      <c r="T1002" s="60">
        <v>44893.72</v>
      </c>
      <c r="U1002" s="60">
        <v>44893.72</v>
      </c>
      <c r="V1002" s="60">
        <v>47405.778165135125</v>
      </c>
      <c r="W1002" s="60">
        <v>49626.709454245531</v>
      </c>
      <c r="X1002" s="60">
        <v>53694.317612476261</v>
      </c>
      <c r="Y1002" s="60">
        <v>58611.657473694802</v>
      </c>
      <c r="Z1002" s="60">
        <v>64723.26184592364</v>
      </c>
      <c r="AA1002" s="60">
        <v>68522.398761737306</v>
      </c>
      <c r="AB1002" s="60">
        <v>73533.506456445335</v>
      </c>
      <c r="AC1002" s="60">
        <v>76768.568947011765</v>
      </c>
      <c r="AD1002" s="60">
        <v>81689.031113167948</v>
      </c>
      <c r="AE1002" s="60">
        <v>85480.839944892985</v>
      </c>
      <c r="AF1002" s="60">
        <v>89161.550959733184</v>
      </c>
      <c r="AG1002" s="60">
        <v>92422.473887844855</v>
      </c>
      <c r="AH1002" s="60">
        <v>92422.473887844855</v>
      </c>
      <c r="AI1002" s="60">
        <v>94685.073798082754</v>
      </c>
      <c r="AJ1002" s="60">
        <v>96839.437190519035</v>
      </c>
      <c r="AK1002" s="60">
        <v>99104.328233034277</v>
      </c>
      <c r="AL1002" s="60">
        <v>101355.61329086537</v>
      </c>
      <c r="AM1002" s="60">
        <v>103349.09965134162</v>
      </c>
      <c r="AN1002" s="60">
        <v>104203.59136501841</v>
      </c>
      <c r="AO1002" s="60">
        <v>104885.34042996504</v>
      </c>
      <c r="AP1002" s="60">
        <v>105552.81921244574</v>
      </c>
      <c r="AQ1002" s="60">
        <v>106315.79321615418</v>
      </c>
      <c r="AR1002" s="60">
        <v>0</v>
      </c>
      <c r="AS1002" s="60">
        <v>0</v>
      </c>
      <c r="AT1002" s="60">
        <v>0</v>
      </c>
      <c r="AU1002" s="60">
        <v>0</v>
      </c>
      <c r="AV1002" s="60">
        <v>0</v>
      </c>
      <c r="AW1002" s="60">
        <v>0</v>
      </c>
      <c r="AX1002" s="60">
        <v>0</v>
      </c>
      <c r="AY1002" s="60">
        <v>0</v>
      </c>
      <c r="AZ1002" s="60">
        <v>0</v>
      </c>
      <c r="BA1002" s="60">
        <v>0</v>
      </c>
      <c r="BB1002" s="60">
        <v>0</v>
      </c>
      <c r="BC1002" s="60">
        <v>0</v>
      </c>
      <c r="BD1002" s="60">
        <v>0</v>
      </c>
      <c r="BE1002" s="60">
        <v>0</v>
      </c>
      <c r="BF1002" s="60">
        <v>0</v>
      </c>
      <c r="BG1002" s="60">
        <v>0</v>
      </c>
      <c r="BH1002" s="60">
        <v>0</v>
      </c>
      <c r="BI1002" s="60">
        <v>0</v>
      </c>
      <c r="BJ1002" s="60">
        <v>0</v>
      </c>
      <c r="BK1002" s="60">
        <v>0</v>
      </c>
      <c r="BL1002" s="60">
        <v>0</v>
      </c>
      <c r="BM1002" s="60">
        <v>0</v>
      </c>
      <c r="BN1002" s="60">
        <v>0</v>
      </c>
      <c r="BO1002" s="60">
        <v>0</v>
      </c>
      <c r="BP1002" s="60">
        <v>0</v>
      </c>
      <c r="BQ1002" s="60">
        <v>0</v>
      </c>
      <c r="BR1002" s="60">
        <v>0</v>
      </c>
      <c r="BS1002" s="60">
        <v>0</v>
      </c>
      <c r="BT1002" s="60">
        <v>0</v>
      </c>
      <c r="BU1002" s="60">
        <v>0</v>
      </c>
      <c r="BV1002" s="60">
        <v>0</v>
      </c>
      <c r="BW1002" s="60">
        <v>0</v>
      </c>
      <c r="BX1002" s="60">
        <v>0</v>
      </c>
      <c r="BY1002" s="60">
        <v>0</v>
      </c>
      <c r="BZ1002" s="60">
        <v>0</v>
      </c>
      <c r="CA1002" s="60">
        <v>0</v>
      </c>
      <c r="CB1002" s="60">
        <v>0</v>
      </c>
      <c r="CC1002" s="60">
        <v>0</v>
      </c>
      <c r="CD1002" s="60">
        <v>0</v>
      </c>
      <c r="CE1002" s="60">
        <v>0</v>
      </c>
      <c r="CF1002" s="60">
        <v>0</v>
      </c>
      <c r="CG1002" s="60">
        <v>0</v>
      </c>
      <c r="CH1002" s="60">
        <v>0</v>
      </c>
    </row>
    <row r="1003" spans="1:86">
      <c r="A1003" s="57" t="s">
        <v>86</v>
      </c>
      <c r="B1003" s="58" t="s">
        <v>723</v>
      </c>
      <c r="C1003" s="59" t="s">
        <v>129</v>
      </c>
      <c r="D1003" s="58" t="s">
        <v>109</v>
      </c>
      <c r="E1003" s="58"/>
      <c r="F1003" s="65"/>
      <c r="G1003" s="58" t="s">
        <v>111</v>
      </c>
      <c r="H1003" s="63">
        <v>355</v>
      </c>
      <c r="I1003" s="60">
        <v>0</v>
      </c>
      <c r="J1003" s="60">
        <v>0</v>
      </c>
      <c r="K1003" s="60">
        <v>0</v>
      </c>
      <c r="L1003" s="60">
        <v>0</v>
      </c>
      <c r="M1003" s="60">
        <v>0</v>
      </c>
      <c r="N1003" s="60">
        <v>0</v>
      </c>
      <c r="O1003" s="60">
        <v>0</v>
      </c>
      <c r="P1003" s="60">
        <v>0</v>
      </c>
      <c r="Q1003" s="60">
        <v>0</v>
      </c>
      <c r="R1003" s="60">
        <v>0</v>
      </c>
      <c r="S1003" s="60">
        <v>0</v>
      </c>
      <c r="T1003" s="60">
        <v>0</v>
      </c>
      <c r="U1003" s="60">
        <v>0</v>
      </c>
      <c r="V1003" s="60">
        <v>362.51554506000002</v>
      </c>
      <c r="W1003" s="60">
        <v>669.22289496000008</v>
      </c>
      <c r="X1003" s="60">
        <v>1044.9765760800001</v>
      </c>
      <c r="Y1003" s="60">
        <v>1345.8951331500002</v>
      </c>
      <c r="Z1003" s="60">
        <v>1657.9053415200001</v>
      </c>
      <c r="AA1003" s="60">
        <v>1936.5230622000001</v>
      </c>
      <c r="AB1003" s="60">
        <v>2226.9591088500001</v>
      </c>
      <c r="AC1003" s="60">
        <v>2581.6517935526999</v>
      </c>
      <c r="AD1003" s="60">
        <v>2985.4106566238997</v>
      </c>
      <c r="AE1003" s="60">
        <v>3522.7820151128999</v>
      </c>
      <c r="AF1003" s="60">
        <v>4036.2085308896999</v>
      </c>
      <c r="AG1003" s="60">
        <v>4540.5594390710994</v>
      </c>
      <c r="AH1003" s="60">
        <v>4540.5594390710994</v>
      </c>
      <c r="AI1003" s="60">
        <v>4945.2720146531992</v>
      </c>
      <c r="AJ1003" s="60">
        <v>5256.7227883331989</v>
      </c>
      <c r="AK1003" s="60">
        <v>6689.6317717532984</v>
      </c>
      <c r="AL1003" s="60">
        <v>8764.0032586715988</v>
      </c>
      <c r="AM1003" s="60">
        <v>10869.414244327199</v>
      </c>
      <c r="AN1003" s="60">
        <v>12846.4856470134</v>
      </c>
      <c r="AO1003" s="60">
        <v>17090.9504259516</v>
      </c>
      <c r="AP1003" s="60">
        <v>21584.203892959798</v>
      </c>
      <c r="AQ1003" s="60">
        <v>25757.750345225999</v>
      </c>
      <c r="AR1003" s="60">
        <v>30118.603277738701</v>
      </c>
      <c r="AS1003" s="60">
        <v>39007.910065975499</v>
      </c>
      <c r="AT1003" s="60">
        <v>43509.486179309097</v>
      </c>
      <c r="AU1003" s="60">
        <v>43509.486179309097</v>
      </c>
      <c r="AV1003" s="60">
        <v>43874.466606102418</v>
      </c>
      <c r="AW1003" s="60">
        <v>44155.341091258553</v>
      </c>
      <c r="AX1003" s="60">
        <v>45447.576034965066</v>
      </c>
      <c r="AY1003" s="60">
        <v>47318.298706565751</v>
      </c>
      <c r="AZ1003" s="60">
        <v>49217.013613100811</v>
      </c>
      <c r="BA1003" s="60">
        <v>50999.988514029974</v>
      </c>
      <c r="BB1003" s="60">
        <v>54827.758294343679</v>
      </c>
      <c r="BC1003" s="60">
        <v>58879.892245754701</v>
      </c>
      <c r="BD1003" s="60">
        <v>62643.706017044009</v>
      </c>
      <c r="BE1003" s="60">
        <v>66576.437690138555</v>
      </c>
      <c r="BF1003" s="60">
        <v>74593.047949409534</v>
      </c>
      <c r="BG1003" s="60">
        <v>78652.687477356492</v>
      </c>
      <c r="BH1003" s="60">
        <v>78652.687477356492</v>
      </c>
      <c r="BI1003" s="60">
        <v>78757.098918179137</v>
      </c>
      <c r="BJ1003" s="60">
        <v>78837.449828892713</v>
      </c>
      <c r="BK1003" s="60">
        <v>79207.124755132449</v>
      </c>
      <c r="BL1003" s="60">
        <v>79742.290027521216</v>
      </c>
      <c r="BM1003" s="60">
        <v>80285.463152843426</v>
      </c>
      <c r="BN1003" s="60">
        <v>80795.526062222532</v>
      </c>
      <c r="BO1003" s="60">
        <v>0</v>
      </c>
      <c r="BP1003" s="60">
        <v>0</v>
      </c>
      <c r="BQ1003" s="60">
        <v>0</v>
      </c>
      <c r="BR1003" s="60">
        <v>0</v>
      </c>
      <c r="BS1003" s="60">
        <v>0</v>
      </c>
      <c r="BT1003" s="60">
        <v>0</v>
      </c>
      <c r="BU1003" s="60">
        <v>0</v>
      </c>
      <c r="BV1003" s="60">
        <v>0</v>
      </c>
      <c r="BW1003" s="60">
        <v>0</v>
      </c>
      <c r="BX1003" s="60">
        <v>0</v>
      </c>
      <c r="BY1003" s="60">
        <v>0</v>
      </c>
      <c r="BZ1003" s="60">
        <v>0</v>
      </c>
      <c r="CA1003" s="60">
        <v>0</v>
      </c>
      <c r="CB1003" s="60">
        <v>0</v>
      </c>
      <c r="CC1003" s="60">
        <v>0</v>
      </c>
      <c r="CD1003" s="60">
        <v>0</v>
      </c>
      <c r="CE1003" s="60">
        <v>0</v>
      </c>
      <c r="CF1003" s="60">
        <v>0</v>
      </c>
      <c r="CG1003" s="60">
        <v>0</v>
      </c>
      <c r="CH1003" s="60">
        <v>0</v>
      </c>
    </row>
    <row r="1004" spans="1:86">
      <c r="A1004" s="57" t="s">
        <v>86</v>
      </c>
      <c r="B1004" s="58" t="s">
        <v>723</v>
      </c>
      <c r="C1004" s="59" t="s">
        <v>129</v>
      </c>
      <c r="D1004" s="58" t="s">
        <v>109</v>
      </c>
      <c r="E1004" s="58"/>
      <c r="F1004" s="65"/>
      <c r="G1004" s="58" t="s">
        <v>111</v>
      </c>
      <c r="H1004" s="63">
        <v>355</v>
      </c>
      <c r="I1004" s="60">
        <v>1396.44</v>
      </c>
      <c r="J1004" s="60">
        <v>1469.32</v>
      </c>
      <c r="K1004" s="60">
        <v>1496.76</v>
      </c>
      <c r="L1004" s="60">
        <v>1531.48</v>
      </c>
      <c r="M1004" s="60">
        <v>1572.63</v>
      </c>
      <c r="N1004" s="60">
        <v>1629.17</v>
      </c>
      <c r="O1004" s="60">
        <v>1699.72</v>
      </c>
      <c r="P1004" s="60">
        <v>1857.06</v>
      </c>
      <c r="Q1004" s="60">
        <v>1912.92</v>
      </c>
      <c r="R1004" s="60">
        <v>1939.82</v>
      </c>
      <c r="S1004" s="60">
        <v>1998.16</v>
      </c>
      <c r="T1004" s="60">
        <v>2006.92</v>
      </c>
      <c r="U1004" s="60">
        <v>2006.92</v>
      </c>
      <c r="V1004" s="60">
        <v>2301.8944211257003</v>
      </c>
      <c r="W1004" s="60">
        <v>2584.1042985160002</v>
      </c>
      <c r="X1004" s="60">
        <v>3062.9696375101003</v>
      </c>
      <c r="Y1004" s="60">
        <v>3460.7714011210001</v>
      </c>
      <c r="Z1004" s="60">
        <v>3768.6564408226</v>
      </c>
      <c r="AA1004" s="60">
        <v>4024.9196956815999</v>
      </c>
      <c r="AB1004" s="60">
        <v>4307.3563477062999</v>
      </c>
      <c r="AC1004" s="60">
        <v>4538.7631957941994</v>
      </c>
      <c r="AD1004" s="60">
        <v>4602.3134966970993</v>
      </c>
      <c r="AE1004" s="60">
        <v>4667.7527404179991</v>
      </c>
      <c r="AF1004" s="60">
        <v>4729.1808528702995</v>
      </c>
      <c r="AG1004" s="60">
        <v>4789.4492122437996</v>
      </c>
      <c r="AH1004" s="60">
        <v>4789.4492122437996</v>
      </c>
      <c r="AI1004" s="60">
        <v>4846.5656660844998</v>
      </c>
      <c r="AJ1004" s="60">
        <v>4885.3929252132993</v>
      </c>
      <c r="AK1004" s="60">
        <v>8013.3997357536991</v>
      </c>
      <c r="AL1004" s="60">
        <v>8525.8983402708982</v>
      </c>
      <c r="AM1004" s="60">
        <v>9057.9302312280979</v>
      </c>
      <c r="AN1004" s="60">
        <v>9552.7032781743983</v>
      </c>
      <c r="AO1004" s="60">
        <v>9973.1127065388991</v>
      </c>
      <c r="AP1004" s="60">
        <v>10426.156512759098</v>
      </c>
      <c r="AQ1004" s="60">
        <v>10851.095729687499</v>
      </c>
      <c r="AR1004" s="60">
        <v>11421.848040884199</v>
      </c>
      <c r="AS1004" s="60">
        <v>11958.070420463499</v>
      </c>
      <c r="AT1004" s="60">
        <v>12373.995171542798</v>
      </c>
      <c r="AU1004" s="60">
        <v>12373.995171542798</v>
      </c>
      <c r="AV1004" s="60">
        <v>12396.851464646841</v>
      </c>
      <c r="AW1004" s="60">
        <v>12412.388970136059</v>
      </c>
      <c r="AX1004" s="60">
        <v>13664.123552478222</v>
      </c>
      <c r="AY1004" s="60">
        <v>13869.210134935327</v>
      </c>
      <c r="AZ1004" s="60">
        <v>14082.113353232658</v>
      </c>
      <c r="BA1004" s="60">
        <v>0</v>
      </c>
      <c r="BB1004" s="60">
        <v>0</v>
      </c>
      <c r="BC1004" s="60">
        <v>0</v>
      </c>
      <c r="BD1004" s="60">
        <v>0</v>
      </c>
      <c r="BE1004" s="60">
        <v>0</v>
      </c>
      <c r="BF1004" s="60">
        <v>0</v>
      </c>
      <c r="BG1004" s="60">
        <v>0</v>
      </c>
      <c r="BH1004" s="60">
        <v>0</v>
      </c>
      <c r="BI1004" s="60">
        <v>0</v>
      </c>
      <c r="BJ1004" s="60">
        <v>0</v>
      </c>
      <c r="BK1004" s="60">
        <v>0</v>
      </c>
      <c r="BL1004" s="60">
        <v>0</v>
      </c>
      <c r="BM1004" s="60">
        <v>0</v>
      </c>
      <c r="BN1004" s="60">
        <v>0</v>
      </c>
      <c r="BO1004" s="60">
        <v>0</v>
      </c>
      <c r="BP1004" s="60">
        <v>0</v>
      </c>
      <c r="BQ1004" s="60">
        <v>0</v>
      </c>
      <c r="BR1004" s="60">
        <v>0</v>
      </c>
      <c r="BS1004" s="60">
        <v>0</v>
      </c>
      <c r="BT1004" s="60">
        <v>0</v>
      </c>
      <c r="BU1004" s="60">
        <v>0</v>
      </c>
      <c r="BV1004" s="60">
        <v>0</v>
      </c>
      <c r="BW1004" s="60">
        <v>0</v>
      </c>
      <c r="BX1004" s="60">
        <v>0</v>
      </c>
      <c r="BY1004" s="60">
        <v>0</v>
      </c>
      <c r="BZ1004" s="60">
        <v>0</v>
      </c>
      <c r="CA1004" s="60">
        <v>0</v>
      </c>
      <c r="CB1004" s="60">
        <v>0</v>
      </c>
      <c r="CC1004" s="60">
        <v>0</v>
      </c>
      <c r="CD1004" s="60">
        <v>0</v>
      </c>
      <c r="CE1004" s="60">
        <v>0</v>
      </c>
      <c r="CF1004" s="60">
        <v>0</v>
      </c>
      <c r="CG1004" s="60">
        <v>0</v>
      </c>
      <c r="CH1004" s="60">
        <v>0</v>
      </c>
    </row>
    <row r="1005" spans="1:86">
      <c r="A1005" s="57" t="s">
        <v>86</v>
      </c>
      <c r="B1005" s="58" t="s">
        <v>723</v>
      </c>
      <c r="C1005" s="59" t="s">
        <v>129</v>
      </c>
      <c r="D1005" s="58" t="s">
        <v>109</v>
      </c>
      <c r="E1005" s="58"/>
      <c r="F1005" s="65"/>
      <c r="G1005" s="58" t="s">
        <v>111</v>
      </c>
      <c r="H1005" s="63">
        <v>355</v>
      </c>
      <c r="I1005" s="60">
        <v>0</v>
      </c>
      <c r="J1005" s="60">
        <v>0</v>
      </c>
      <c r="K1005" s="60">
        <v>0</v>
      </c>
      <c r="L1005" s="60">
        <v>0</v>
      </c>
      <c r="M1005" s="60">
        <v>0</v>
      </c>
      <c r="N1005" s="60">
        <v>0</v>
      </c>
      <c r="O1005" s="60">
        <v>0</v>
      </c>
      <c r="P1005" s="60">
        <v>0</v>
      </c>
      <c r="Q1005" s="60">
        <v>0</v>
      </c>
      <c r="R1005" s="60">
        <v>0</v>
      </c>
      <c r="S1005" s="60">
        <v>0</v>
      </c>
      <c r="T1005" s="60">
        <v>0</v>
      </c>
      <c r="U1005" s="60">
        <v>0</v>
      </c>
      <c r="V1005" s="60">
        <v>0</v>
      </c>
      <c r="W1005" s="60">
        <v>0</v>
      </c>
      <c r="X1005" s="60">
        <v>0</v>
      </c>
      <c r="Y1005" s="60">
        <v>0</v>
      </c>
      <c r="Z1005" s="60">
        <v>0</v>
      </c>
      <c r="AA1005" s="60">
        <v>0</v>
      </c>
      <c r="AB1005" s="60">
        <v>0</v>
      </c>
      <c r="AC1005" s="60">
        <v>0</v>
      </c>
      <c r="AD1005" s="60">
        <v>0</v>
      </c>
      <c r="AE1005" s="60">
        <v>0</v>
      </c>
      <c r="AF1005" s="60">
        <v>0</v>
      </c>
      <c r="AG1005" s="60">
        <v>0</v>
      </c>
      <c r="AH1005" s="60">
        <v>0</v>
      </c>
      <c r="AI1005" s="60">
        <v>0</v>
      </c>
      <c r="AJ1005" s="60">
        <v>0</v>
      </c>
      <c r="AK1005" s="60">
        <v>0</v>
      </c>
      <c r="AL1005" s="60">
        <v>0</v>
      </c>
      <c r="AM1005" s="60">
        <v>0</v>
      </c>
      <c r="AN1005" s="60">
        <v>0</v>
      </c>
      <c r="AO1005" s="60">
        <v>0</v>
      </c>
      <c r="AP1005" s="60">
        <v>0</v>
      </c>
      <c r="AQ1005" s="60">
        <v>0</v>
      </c>
      <c r="AR1005" s="60">
        <v>0</v>
      </c>
      <c r="AS1005" s="60">
        <v>0</v>
      </c>
      <c r="AT1005" s="60">
        <v>0</v>
      </c>
      <c r="AU1005" s="60">
        <v>0</v>
      </c>
      <c r="AV1005" s="60">
        <v>156.79672154547001</v>
      </c>
      <c r="AW1005" s="60">
        <v>313.59344309094001</v>
      </c>
      <c r="AX1005" s="60">
        <v>470.39016463641002</v>
      </c>
      <c r="AY1005" s="60">
        <v>627.18688618188003</v>
      </c>
      <c r="AZ1005" s="60">
        <v>783.98360772735009</v>
      </c>
      <c r="BA1005" s="60">
        <v>940.78032927282015</v>
      </c>
      <c r="BB1005" s="60">
        <v>1097.5770508182902</v>
      </c>
      <c r="BC1005" s="60">
        <v>1254.3737723637603</v>
      </c>
      <c r="BD1005" s="60">
        <v>1411.1704939092303</v>
      </c>
      <c r="BE1005" s="60">
        <v>1567.9672154547004</v>
      </c>
      <c r="BF1005" s="60">
        <v>1724.7639370001705</v>
      </c>
      <c r="BG1005" s="60">
        <v>1881.5606585456401</v>
      </c>
      <c r="BH1005" s="60">
        <v>1881.5606585456401</v>
      </c>
      <c r="BI1005" s="60">
        <v>2053.7387327614651</v>
      </c>
      <c r="BJ1005" s="60">
        <v>2225.91680697729</v>
      </c>
      <c r="BK1005" s="60">
        <v>2398.0948811931148</v>
      </c>
      <c r="BL1005" s="60">
        <v>2570.2729554089397</v>
      </c>
      <c r="BM1005" s="60">
        <v>2742.4510296247645</v>
      </c>
      <c r="BN1005" s="60">
        <v>2914.6291038405893</v>
      </c>
      <c r="BO1005" s="60">
        <v>3086.8071780564142</v>
      </c>
      <c r="BP1005" s="60">
        <v>3258.985252272239</v>
      </c>
      <c r="BQ1005" s="60">
        <v>3431.1633264880638</v>
      </c>
      <c r="BR1005" s="60">
        <v>3603.3414007038887</v>
      </c>
      <c r="BS1005" s="60">
        <v>3775.5194749197135</v>
      </c>
      <c r="BT1005" s="60">
        <v>3947.6975491355379</v>
      </c>
      <c r="BU1005" s="60">
        <v>3947.6975491355379</v>
      </c>
      <c r="BV1005" s="60">
        <v>4303.094450791913</v>
      </c>
      <c r="BW1005" s="60">
        <v>4658.4913524482881</v>
      </c>
      <c r="BX1005" s="60">
        <v>5013.8882541046632</v>
      </c>
      <c r="BY1005" s="60">
        <v>5369.2851557610384</v>
      </c>
      <c r="BZ1005" s="60">
        <v>5724.6820574174135</v>
      </c>
      <c r="CA1005" s="60">
        <v>6080.0789590737886</v>
      </c>
      <c r="CB1005" s="60">
        <v>6435.4758607301637</v>
      </c>
      <c r="CC1005" s="60">
        <v>6790.8727623865389</v>
      </c>
      <c r="CD1005" s="60">
        <v>7146.269664042914</v>
      </c>
      <c r="CE1005" s="60">
        <v>7501.6665656992891</v>
      </c>
      <c r="CF1005" s="60">
        <v>7857.0634673556642</v>
      </c>
      <c r="CG1005" s="60">
        <v>8212.4603690120384</v>
      </c>
      <c r="CH1005" s="60">
        <v>8212.4603690120384</v>
      </c>
    </row>
    <row r="1006" spans="1:86">
      <c r="A1006" s="57" t="s">
        <v>86</v>
      </c>
      <c r="B1006" s="58" t="s">
        <v>723</v>
      </c>
      <c r="C1006" s="59" t="s">
        <v>129</v>
      </c>
      <c r="D1006" s="58" t="s">
        <v>109</v>
      </c>
      <c r="E1006" s="58"/>
      <c r="F1006" s="65"/>
      <c r="G1006" s="58" t="s">
        <v>111</v>
      </c>
      <c r="H1006" s="63">
        <v>355</v>
      </c>
      <c r="I1006" s="60">
        <v>0</v>
      </c>
      <c r="J1006" s="60">
        <v>0</v>
      </c>
      <c r="K1006" s="60">
        <v>0</v>
      </c>
      <c r="L1006" s="60">
        <v>0</v>
      </c>
      <c r="M1006" s="60">
        <v>0</v>
      </c>
      <c r="N1006" s="60">
        <v>0</v>
      </c>
      <c r="O1006" s="60">
        <v>0</v>
      </c>
      <c r="P1006" s="60">
        <v>0</v>
      </c>
      <c r="Q1006" s="60">
        <v>0</v>
      </c>
      <c r="R1006" s="60">
        <v>0</v>
      </c>
      <c r="S1006" s="60">
        <v>0</v>
      </c>
      <c r="T1006" s="60">
        <v>0</v>
      </c>
      <c r="U1006" s="60">
        <v>0</v>
      </c>
      <c r="V1006" s="60">
        <v>3612.0413134035002</v>
      </c>
      <c r="W1006" s="60">
        <v>5628.8734550832005</v>
      </c>
      <c r="X1006" s="60">
        <v>6890.2747594632001</v>
      </c>
      <c r="Y1006" s="60">
        <v>9013.0735631232001</v>
      </c>
      <c r="Z1006" s="60">
        <v>0</v>
      </c>
      <c r="AA1006" s="60">
        <v>0</v>
      </c>
      <c r="AB1006" s="60">
        <v>0</v>
      </c>
      <c r="AC1006" s="60">
        <v>0</v>
      </c>
      <c r="AD1006" s="60">
        <v>0</v>
      </c>
      <c r="AE1006" s="60">
        <v>0</v>
      </c>
      <c r="AF1006" s="60">
        <v>3.1267978799999998</v>
      </c>
      <c r="AG1006" s="60">
        <v>3.1267978799999998</v>
      </c>
      <c r="AH1006" s="60">
        <v>3.1267978799999998</v>
      </c>
      <c r="AI1006" s="60">
        <v>3.1267978799999998</v>
      </c>
      <c r="AJ1006" s="60">
        <v>3.1267978799999998</v>
      </c>
      <c r="AK1006" s="60">
        <v>3.1267978799999998</v>
      </c>
      <c r="AL1006" s="60">
        <v>3.1267978799999998</v>
      </c>
      <c r="AM1006" s="60">
        <v>3.1267978799999998</v>
      </c>
      <c r="AN1006" s="60">
        <v>3.1267978799999998</v>
      </c>
      <c r="AO1006" s="60">
        <v>3.1267978799999998</v>
      </c>
      <c r="AP1006" s="60">
        <v>3.1267978799999998</v>
      </c>
      <c r="AQ1006" s="60">
        <v>3.1267978799999998</v>
      </c>
      <c r="AR1006" s="60">
        <v>3.1267978799999998</v>
      </c>
      <c r="AS1006" s="60">
        <v>3.1267978799999998</v>
      </c>
      <c r="AT1006" s="60">
        <v>3.1267978799999998</v>
      </c>
      <c r="AU1006" s="60">
        <v>3.1267978799999998</v>
      </c>
      <c r="AV1006" s="60">
        <v>3.1267978799999998</v>
      </c>
      <c r="AW1006" s="60">
        <v>3.1267978799999998</v>
      </c>
      <c r="AX1006" s="60">
        <v>3.1267978799999998</v>
      </c>
      <c r="AY1006" s="60">
        <v>3.1267978799999998</v>
      </c>
      <c r="AZ1006" s="60">
        <v>3.1267978799999998</v>
      </c>
      <c r="BA1006" s="60">
        <v>3.1267978799999998</v>
      </c>
      <c r="BB1006" s="60">
        <v>3.1267978799999998</v>
      </c>
      <c r="BC1006" s="60">
        <v>3.1267978799999998</v>
      </c>
      <c r="BD1006" s="60">
        <v>3.1267978799999998</v>
      </c>
      <c r="BE1006" s="60">
        <v>3.1267978799999998</v>
      </c>
      <c r="BF1006" s="60">
        <v>3.1267978799999998</v>
      </c>
      <c r="BG1006" s="60">
        <v>3.1267978799999998</v>
      </c>
      <c r="BH1006" s="60">
        <v>3.1267978799999998</v>
      </c>
      <c r="BI1006" s="60">
        <v>3.1267978799999998</v>
      </c>
      <c r="BJ1006" s="60">
        <v>3.1267978799999998</v>
      </c>
      <c r="BK1006" s="60">
        <v>3.1267978799999998</v>
      </c>
      <c r="BL1006" s="60">
        <v>3.1267978799999998</v>
      </c>
      <c r="BM1006" s="60">
        <v>3.1267978799999998</v>
      </c>
      <c r="BN1006" s="60">
        <v>3.1267978799999998</v>
      </c>
      <c r="BO1006" s="60">
        <v>3.1267978799999998</v>
      </c>
      <c r="BP1006" s="60">
        <v>3.1267978799999998</v>
      </c>
      <c r="BQ1006" s="60">
        <v>3.1267978799999998</v>
      </c>
      <c r="BR1006" s="60">
        <v>3.1267978799999998</v>
      </c>
      <c r="BS1006" s="60">
        <v>3.1267978799999998</v>
      </c>
      <c r="BT1006" s="60">
        <v>3.1267978799999998</v>
      </c>
      <c r="BU1006" s="60">
        <v>3.1267978799999998</v>
      </c>
      <c r="BV1006" s="60">
        <v>3.1267978799999998</v>
      </c>
      <c r="BW1006" s="60">
        <v>3.1267978799999998</v>
      </c>
      <c r="BX1006" s="60">
        <v>3.1267978799999998</v>
      </c>
      <c r="BY1006" s="60">
        <v>3.1267978799999998</v>
      </c>
      <c r="BZ1006" s="60">
        <v>3.1267978799999998</v>
      </c>
      <c r="CA1006" s="60">
        <v>3.1267978799999998</v>
      </c>
      <c r="CB1006" s="60">
        <v>3.1267978799999998</v>
      </c>
      <c r="CC1006" s="60">
        <v>3.1267978799999998</v>
      </c>
      <c r="CD1006" s="60">
        <v>3.1267978799999998</v>
      </c>
      <c r="CE1006" s="60">
        <v>3.1267978799999998</v>
      </c>
      <c r="CF1006" s="60">
        <v>3.1267978799999998</v>
      </c>
      <c r="CG1006" s="60">
        <v>3.1267978799999998</v>
      </c>
      <c r="CH1006" s="60">
        <v>3.1267978799999998</v>
      </c>
    </row>
    <row r="1007" spans="1:86">
      <c r="A1007" s="57" t="s">
        <v>86</v>
      </c>
      <c r="B1007" s="58" t="s">
        <v>723</v>
      </c>
      <c r="C1007" s="59" t="s">
        <v>129</v>
      </c>
      <c r="D1007" s="58" t="s">
        <v>109</v>
      </c>
      <c r="E1007" s="58"/>
      <c r="F1007" s="65"/>
      <c r="G1007" s="58" t="s">
        <v>111</v>
      </c>
      <c r="H1007" s="63">
        <v>355</v>
      </c>
      <c r="I1007" s="60">
        <v>0</v>
      </c>
      <c r="J1007" s="60">
        <v>0</v>
      </c>
      <c r="K1007" s="60">
        <v>0</v>
      </c>
      <c r="L1007" s="60">
        <v>0</v>
      </c>
      <c r="M1007" s="60">
        <v>0</v>
      </c>
      <c r="N1007" s="60">
        <v>0</v>
      </c>
      <c r="O1007" s="60">
        <v>0</v>
      </c>
      <c r="P1007" s="60">
        <v>0</v>
      </c>
      <c r="Q1007" s="60">
        <v>0</v>
      </c>
      <c r="R1007" s="60">
        <v>0</v>
      </c>
      <c r="S1007" s="60">
        <v>0</v>
      </c>
      <c r="T1007" s="60">
        <v>0</v>
      </c>
      <c r="U1007" s="60">
        <v>0</v>
      </c>
      <c r="V1007" s="60">
        <v>0</v>
      </c>
      <c r="W1007" s="60">
        <v>0</v>
      </c>
      <c r="X1007" s="60">
        <v>0</v>
      </c>
      <c r="Y1007" s="60">
        <v>0</v>
      </c>
      <c r="Z1007" s="60">
        <v>0</v>
      </c>
      <c r="AA1007" s="60">
        <v>0</v>
      </c>
      <c r="AB1007" s="60">
        <v>0</v>
      </c>
      <c r="AC1007" s="60">
        <v>0</v>
      </c>
      <c r="AD1007" s="60">
        <v>0</v>
      </c>
      <c r="AE1007" s="60">
        <v>0</v>
      </c>
      <c r="AF1007" s="60">
        <v>0</v>
      </c>
      <c r="AG1007" s="60">
        <v>0</v>
      </c>
      <c r="AH1007" s="60">
        <v>0</v>
      </c>
      <c r="AI1007" s="60">
        <v>0</v>
      </c>
      <c r="AJ1007" s="60">
        <v>0</v>
      </c>
      <c r="AK1007" s="60">
        <v>0</v>
      </c>
      <c r="AL1007" s="60">
        <v>0</v>
      </c>
      <c r="AM1007" s="60">
        <v>0</v>
      </c>
      <c r="AN1007" s="60">
        <v>0</v>
      </c>
      <c r="AO1007" s="60">
        <v>1.1879564214</v>
      </c>
      <c r="AP1007" s="60">
        <v>4.8768485006999995</v>
      </c>
      <c r="AQ1007" s="60">
        <v>57.5233997598</v>
      </c>
      <c r="AR1007" s="60">
        <v>188.33464151610002</v>
      </c>
      <c r="AS1007" s="60">
        <v>296.52226766010006</v>
      </c>
      <c r="AT1007" s="60">
        <v>411.01130740920007</v>
      </c>
      <c r="AU1007" s="60">
        <v>411.01130740920007</v>
      </c>
      <c r="AV1007" s="60">
        <v>411.01130740920007</v>
      </c>
      <c r="AW1007" s="60">
        <v>411.01130740920007</v>
      </c>
      <c r="AX1007" s="60">
        <v>411.01130740920007</v>
      </c>
      <c r="AY1007" s="60">
        <v>411.01130740920007</v>
      </c>
      <c r="AZ1007" s="60">
        <v>411.01130740920007</v>
      </c>
      <c r="BA1007" s="60">
        <v>411.01130740920007</v>
      </c>
      <c r="BB1007" s="60">
        <v>419.96371540954533</v>
      </c>
      <c r="BC1007" s="60">
        <v>447.76310802044304</v>
      </c>
      <c r="BD1007" s="60">
        <v>844.50611827928299</v>
      </c>
      <c r="BE1007" s="60">
        <v>1830.2961574914077</v>
      </c>
      <c r="BF1007" s="60">
        <v>2645.5952310790499</v>
      </c>
      <c r="BG1007" s="60">
        <v>3508.3815901025305</v>
      </c>
      <c r="BH1007" s="60">
        <v>3508.3815901025305</v>
      </c>
      <c r="BI1007" s="60">
        <v>3508.3815901025305</v>
      </c>
      <c r="BJ1007" s="60">
        <v>3508.3815901025305</v>
      </c>
      <c r="BK1007" s="60">
        <v>3508.3815901025305</v>
      </c>
      <c r="BL1007" s="60">
        <v>3508.3815901025305</v>
      </c>
      <c r="BM1007" s="60">
        <v>3508.3815901025305</v>
      </c>
      <c r="BN1007" s="60">
        <v>3508.3815901025305</v>
      </c>
      <c r="BO1007" s="60">
        <v>3514.4210558816517</v>
      </c>
      <c r="BP1007" s="60">
        <v>3533.1750581955985</v>
      </c>
      <c r="BQ1007" s="60">
        <v>3800.8254862671711</v>
      </c>
      <c r="BR1007" s="60">
        <v>4465.8583139701232</v>
      </c>
      <c r="BS1007" s="60">
        <v>5015.8746731990423</v>
      </c>
      <c r="BT1007" s="60">
        <v>5597.9268639845304</v>
      </c>
      <c r="BU1007" s="60">
        <v>5597.9268639845304</v>
      </c>
      <c r="BV1007" s="60">
        <v>5597.9268639845304</v>
      </c>
      <c r="BW1007" s="60">
        <v>5597.9268639845304</v>
      </c>
      <c r="BX1007" s="60">
        <v>5597.9268639845304</v>
      </c>
      <c r="BY1007" s="60">
        <v>5597.9268639845304</v>
      </c>
      <c r="BZ1007" s="60">
        <v>5597.9268639845304</v>
      </c>
      <c r="CA1007" s="60">
        <v>5597.9268639845304</v>
      </c>
      <c r="CB1007" s="60">
        <v>5645.2252183675437</v>
      </c>
      <c r="CC1007" s="60">
        <v>5792.0980511620337</v>
      </c>
      <c r="CD1007" s="60">
        <v>7888.2147046347545</v>
      </c>
      <c r="CE1007" s="60">
        <v>13096.449921360972</v>
      </c>
      <c r="CF1007" s="60">
        <v>17403.928368411594</v>
      </c>
      <c r="CG1007" s="60">
        <v>21962.296905636529</v>
      </c>
      <c r="CH1007" s="60">
        <v>21962.296905636529</v>
      </c>
    </row>
    <row r="1008" spans="1:86">
      <c r="A1008" s="57" t="s">
        <v>86</v>
      </c>
      <c r="B1008" s="58" t="s">
        <v>723</v>
      </c>
      <c r="C1008" s="59" t="s">
        <v>129</v>
      </c>
      <c r="D1008" s="58" t="s">
        <v>109</v>
      </c>
      <c r="E1008" s="58"/>
      <c r="F1008" s="65"/>
      <c r="G1008" s="58" t="s">
        <v>111</v>
      </c>
      <c r="H1008" s="63">
        <v>355</v>
      </c>
      <c r="I1008" s="60">
        <v>0</v>
      </c>
      <c r="J1008" s="60">
        <v>0</v>
      </c>
      <c r="K1008" s="60">
        <v>0</v>
      </c>
      <c r="L1008" s="60">
        <v>0</v>
      </c>
      <c r="M1008" s="60">
        <v>0</v>
      </c>
      <c r="N1008" s="60">
        <v>0</v>
      </c>
      <c r="O1008" s="60">
        <v>0</v>
      </c>
      <c r="P1008" s="60">
        <v>0</v>
      </c>
      <c r="Q1008" s="60">
        <v>0</v>
      </c>
      <c r="R1008" s="60">
        <v>0</v>
      </c>
      <c r="S1008" s="60">
        <v>0</v>
      </c>
      <c r="T1008" s="60">
        <v>0</v>
      </c>
      <c r="U1008" s="60">
        <v>0</v>
      </c>
      <c r="V1008" s="60">
        <v>0</v>
      </c>
      <c r="W1008" s="60">
        <v>0</v>
      </c>
      <c r="X1008" s="60">
        <v>0</v>
      </c>
      <c r="Y1008" s="60">
        <v>0</v>
      </c>
      <c r="Z1008" s="60">
        <v>0</v>
      </c>
      <c r="AA1008" s="60">
        <v>0</v>
      </c>
      <c r="AB1008" s="60">
        <v>0</v>
      </c>
      <c r="AC1008" s="60">
        <v>0</v>
      </c>
      <c r="AD1008" s="60">
        <v>0</v>
      </c>
      <c r="AE1008" s="60">
        <v>0</v>
      </c>
      <c r="AF1008" s="60">
        <v>0</v>
      </c>
      <c r="AG1008" s="60">
        <v>0</v>
      </c>
      <c r="AH1008" s="60">
        <v>0</v>
      </c>
      <c r="AI1008" s="60">
        <v>0</v>
      </c>
      <c r="AJ1008" s="60">
        <v>0</v>
      </c>
      <c r="AK1008" s="60">
        <v>0</v>
      </c>
      <c r="AL1008" s="60">
        <v>0</v>
      </c>
      <c r="AM1008" s="60">
        <v>0</v>
      </c>
      <c r="AN1008" s="60">
        <v>0</v>
      </c>
      <c r="AO1008" s="60">
        <v>0</v>
      </c>
      <c r="AP1008" s="60">
        <v>0</v>
      </c>
      <c r="AQ1008" s="60">
        <v>0</v>
      </c>
      <c r="AR1008" s="60">
        <v>137.0679905463</v>
      </c>
      <c r="AS1008" s="60">
        <v>281.81275598579998</v>
      </c>
      <c r="AT1008" s="60">
        <v>319.26032484569998</v>
      </c>
      <c r="AU1008" s="60">
        <v>319.26032484569998</v>
      </c>
      <c r="AV1008" s="60">
        <v>319.26032484569998</v>
      </c>
      <c r="AW1008" s="60">
        <v>319.26032484569998</v>
      </c>
      <c r="AX1008" s="60">
        <v>319.26032484569998</v>
      </c>
      <c r="AY1008" s="60">
        <v>319.26032484569998</v>
      </c>
      <c r="AZ1008" s="60">
        <v>319.26032484569998</v>
      </c>
      <c r="BA1008" s="60">
        <v>319.26032484569998</v>
      </c>
      <c r="BB1008" s="60">
        <v>319.26032484569998</v>
      </c>
      <c r="BC1008" s="60">
        <v>319.26032484569998</v>
      </c>
      <c r="BD1008" s="60">
        <v>319.26032484569998</v>
      </c>
      <c r="BE1008" s="60">
        <v>2012.4269369794961</v>
      </c>
      <c r="BF1008" s="60">
        <v>3800.4228297223385</v>
      </c>
      <c r="BG1008" s="60">
        <v>4263.0032836875507</v>
      </c>
      <c r="BH1008" s="60">
        <v>4263.0032836875507</v>
      </c>
      <c r="BI1008" s="60">
        <v>4263.0032836875507</v>
      </c>
      <c r="BJ1008" s="60">
        <v>4263.0032836875507</v>
      </c>
      <c r="BK1008" s="60">
        <v>4263.0032836875507</v>
      </c>
      <c r="BL1008" s="60">
        <v>4263.0032836875507</v>
      </c>
      <c r="BM1008" s="60">
        <v>4263.0032836875507</v>
      </c>
      <c r="BN1008" s="60">
        <v>4263.0032836875507</v>
      </c>
      <c r="BO1008" s="60">
        <v>4263.0032836875507</v>
      </c>
      <c r="BP1008" s="60">
        <v>4263.0032836875507</v>
      </c>
      <c r="BQ1008" s="60">
        <v>4263.0032836875507</v>
      </c>
      <c r="BR1008" s="60">
        <v>7517.9737906261089</v>
      </c>
      <c r="BS1008" s="60">
        <v>10955.24561945741</v>
      </c>
      <c r="BT1008" s="60">
        <v>11844.51766386483</v>
      </c>
      <c r="BU1008" s="60">
        <v>11844.51766386483</v>
      </c>
      <c r="BV1008" s="60">
        <v>11844.51766386483</v>
      </c>
      <c r="BW1008" s="60">
        <v>11844.51766386483</v>
      </c>
      <c r="BX1008" s="60">
        <v>11844.51766386483</v>
      </c>
      <c r="BY1008" s="60">
        <v>11844.51766386483</v>
      </c>
      <c r="BZ1008" s="60">
        <v>0</v>
      </c>
      <c r="CA1008" s="60">
        <v>0</v>
      </c>
      <c r="CB1008" s="60">
        <v>0</v>
      </c>
      <c r="CC1008" s="60">
        <v>0</v>
      </c>
      <c r="CD1008" s="60">
        <v>0</v>
      </c>
      <c r="CE1008" s="60">
        <v>0</v>
      </c>
      <c r="CF1008" s="60">
        <v>12182.288096870821</v>
      </c>
      <c r="CG1008" s="60">
        <v>15334.022606843728</v>
      </c>
      <c r="CH1008" s="60">
        <v>15334.022606843728</v>
      </c>
    </row>
    <row r="1009" spans="1:86">
      <c r="A1009" s="57" t="s">
        <v>86</v>
      </c>
      <c r="B1009" s="58" t="s">
        <v>723</v>
      </c>
      <c r="C1009" s="59" t="s">
        <v>129</v>
      </c>
      <c r="D1009" s="58" t="s">
        <v>109</v>
      </c>
      <c r="E1009" s="58"/>
      <c r="F1009" s="65"/>
      <c r="G1009" s="58" t="s">
        <v>111</v>
      </c>
      <c r="H1009" s="63">
        <v>355</v>
      </c>
      <c r="I1009" s="60">
        <v>0</v>
      </c>
      <c r="J1009" s="60">
        <v>0</v>
      </c>
      <c r="K1009" s="60">
        <v>0</v>
      </c>
      <c r="L1009" s="60">
        <v>0</v>
      </c>
      <c r="M1009" s="60">
        <v>0</v>
      </c>
      <c r="N1009" s="60">
        <v>0</v>
      </c>
      <c r="O1009" s="60">
        <v>0</v>
      </c>
      <c r="P1009" s="60">
        <v>0</v>
      </c>
      <c r="Q1009" s="60">
        <v>0</v>
      </c>
      <c r="R1009" s="60">
        <v>0</v>
      </c>
      <c r="S1009" s="60">
        <v>0</v>
      </c>
      <c r="T1009" s="60">
        <v>0</v>
      </c>
      <c r="U1009" s="60">
        <v>0</v>
      </c>
      <c r="V1009" s="60">
        <v>1182.2580079617001</v>
      </c>
      <c r="W1009" s="60">
        <v>2254.6724797134002</v>
      </c>
      <c r="X1009" s="60">
        <v>3591.5242271235002</v>
      </c>
      <c r="Y1009" s="60">
        <v>4992.4554715473005</v>
      </c>
      <c r="Z1009" s="60">
        <v>5740.4262771858002</v>
      </c>
      <c r="AA1009" s="60">
        <v>5777.3854266486005</v>
      </c>
      <c r="AB1009" s="60">
        <v>0</v>
      </c>
      <c r="AC1009" s="60">
        <v>0</v>
      </c>
      <c r="AD1009" s="60">
        <v>0</v>
      </c>
      <c r="AE1009" s="60">
        <v>0</v>
      </c>
      <c r="AF1009" s="60">
        <v>0</v>
      </c>
      <c r="AG1009" s="60">
        <v>0</v>
      </c>
      <c r="AH1009" s="60">
        <v>0</v>
      </c>
      <c r="AI1009" s="60">
        <v>0</v>
      </c>
      <c r="AJ1009" s="60">
        <v>0</v>
      </c>
      <c r="AK1009" s="60">
        <v>0</v>
      </c>
      <c r="AL1009" s="60">
        <v>0</v>
      </c>
      <c r="AM1009" s="60">
        <v>0</v>
      </c>
      <c r="AN1009" s="60">
        <v>0</v>
      </c>
      <c r="AO1009" s="60">
        <v>0</v>
      </c>
      <c r="AP1009" s="60">
        <v>0</v>
      </c>
      <c r="AQ1009" s="60">
        <v>0</v>
      </c>
      <c r="AR1009" s="60">
        <v>0</v>
      </c>
      <c r="AS1009" s="60">
        <v>0</v>
      </c>
      <c r="AT1009" s="60">
        <v>0</v>
      </c>
      <c r="AU1009" s="60">
        <v>0</v>
      </c>
      <c r="AV1009" s="60">
        <v>0</v>
      </c>
      <c r="AW1009" s="60">
        <v>0</v>
      </c>
      <c r="AX1009" s="60">
        <v>0</v>
      </c>
      <c r="AY1009" s="60">
        <v>0</v>
      </c>
      <c r="AZ1009" s="60">
        <v>0</v>
      </c>
      <c r="BA1009" s="60">
        <v>0</v>
      </c>
      <c r="BB1009" s="60">
        <v>0</v>
      </c>
      <c r="BC1009" s="60">
        <v>0</v>
      </c>
      <c r="BD1009" s="60">
        <v>0</v>
      </c>
      <c r="BE1009" s="60">
        <v>0</v>
      </c>
      <c r="BF1009" s="60">
        <v>0</v>
      </c>
      <c r="BG1009" s="60">
        <v>0</v>
      </c>
      <c r="BH1009" s="60">
        <v>0</v>
      </c>
      <c r="BI1009" s="60">
        <v>0</v>
      </c>
      <c r="BJ1009" s="60">
        <v>0</v>
      </c>
      <c r="BK1009" s="60">
        <v>0</v>
      </c>
      <c r="BL1009" s="60">
        <v>0</v>
      </c>
      <c r="BM1009" s="60">
        <v>0</v>
      </c>
      <c r="BN1009" s="60">
        <v>0</v>
      </c>
      <c r="BO1009" s="60">
        <v>0</v>
      </c>
      <c r="BP1009" s="60">
        <v>0</v>
      </c>
      <c r="BQ1009" s="60">
        <v>0</v>
      </c>
      <c r="BR1009" s="60">
        <v>0</v>
      </c>
      <c r="BS1009" s="60">
        <v>0</v>
      </c>
      <c r="BT1009" s="60">
        <v>0</v>
      </c>
      <c r="BU1009" s="60">
        <v>0</v>
      </c>
      <c r="BV1009" s="60">
        <v>0</v>
      </c>
      <c r="BW1009" s="60">
        <v>0</v>
      </c>
      <c r="BX1009" s="60">
        <v>0</v>
      </c>
      <c r="BY1009" s="60">
        <v>0</v>
      </c>
      <c r="BZ1009" s="60">
        <v>0</v>
      </c>
      <c r="CA1009" s="60">
        <v>0</v>
      </c>
      <c r="CB1009" s="60">
        <v>0</v>
      </c>
      <c r="CC1009" s="60">
        <v>0</v>
      </c>
      <c r="CD1009" s="60">
        <v>0</v>
      </c>
      <c r="CE1009" s="60">
        <v>0</v>
      </c>
      <c r="CF1009" s="60">
        <v>0</v>
      </c>
      <c r="CG1009" s="60">
        <v>0</v>
      </c>
      <c r="CH1009" s="60">
        <v>0</v>
      </c>
    </row>
    <row r="1010" spans="1:86">
      <c r="A1010" s="57" t="s">
        <v>86</v>
      </c>
      <c r="B1010" s="58" t="s">
        <v>723</v>
      </c>
      <c r="C1010" s="59" t="s">
        <v>129</v>
      </c>
      <c r="D1010" s="58" t="s">
        <v>109</v>
      </c>
      <c r="E1010" s="58"/>
      <c r="F1010" s="65"/>
      <c r="G1010" s="58" t="s">
        <v>111</v>
      </c>
      <c r="H1010" s="63">
        <v>355</v>
      </c>
      <c r="I1010" s="60">
        <v>0</v>
      </c>
      <c r="J1010" s="60">
        <v>0</v>
      </c>
      <c r="K1010" s="60">
        <v>0</v>
      </c>
      <c r="L1010" s="60">
        <v>0</v>
      </c>
      <c r="M1010" s="60">
        <v>0</v>
      </c>
      <c r="N1010" s="60">
        <v>0</v>
      </c>
      <c r="O1010" s="60">
        <v>0</v>
      </c>
      <c r="P1010" s="60">
        <v>0</v>
      </c>
      <c r="Q1010" s="60">
        <v>0</v>
      </c>
      <c r="R1010" s="60">
        <v>0</v>
      </c>
      <c r="S1010" s="60">
        <v>0</v>
      </c>
      <c r="T1010" s="60">
        <v>0</v>
      </c>
      <c r="U1010" s="60">
        <v>0</v>
      </c>
      <c r="V1010" s="60">
        <v>0</v>
      </c>
      <c r="W1010" s="60">
        <v>0</v>
      </c>
      <c r="X1010" s="60">
        <v>0</v>
      </c>
      <c r="Y1010" s="60">
        <v>0</v>
      </c>
      <c r="Z1010" s="60">
        <v>0</v>
      </c>
      <c r="AA1010" s="60">
        <v>0</v>
      </c>
      <c r="AB1010" s="60">
        <v>0</v>
      </c>
      <c r="AC1010" s="60">
        <v>0</v>
      </c>
      <c r="AD1010" s="60">
        <v>0</v>
      </c>
      <c r="AE1010" s="60">
        <v>0</v>
      </c>
      <c r="AF1010" s="60">
        <v>0</v>
      </c>
      <c r="AG1010" s="60">
        <v>0</v>
      </c>
      <c r="AH1010" s="60">
        <v>0</v>
      </c>
      <c r="AI1010" s="60">
        <v>0</v>
      </c>
      <c r="AJ1010" s="60">
        <v>0</v>
      </c>
      <c r="AK1010" s="60">
        <v>0</v>
      </c>
      <c r="AL1010" s="60">
        <v>0</v>
      </c>
      <c r="AM1010" s="60">
        <v>0</v>
      </c>
      <c r="AN1010" s="60">
        <v>0</v>
      </c>
      <c r="AO1010" s="60">
        <v>0</v>
      </c>
      <c r="AP1010" s="60">
        <v>0</v>
      </c>
      <c r="AQ1010" s="60">
        <v>0</v>
      </c>
      <c r="AR1010" s="60">
        <v>0</v>
      </c>
      <c r="AS1010" s="60">
        <v>0</v>
      </c>
      <c r="AT1010" s="60">
        <v>0</v>
      </c>
      <c r="AU1010" s="60">
        <v>0</v>
      </c>
      <c r="AV1010" s="60">
        <v>0</v>
      </c>
      <c r="AW1010" s="60">
        <v>0</v>
      </c>
      <c r="AX1010" s="60">
        <v>0</v>
      </c>
      <c r="AY1010" s="60">
        <v>0</v>
      </c>
      <c r="AZ1010" s="60">
        <v>0</v>
      </c>
      <c r="BA1010" s="60">
        <v>0</v>
      </c>
      <c r="BB1010" s="60">
        <v>0</v>
      </c>
      <c r="BC1010" s="60">
        <v>0</v>
      </c>
      <c r="BD1010" s="60">
        <v>0</v>
      </c>
      <c r="BE1010" s="60">
        <v>0</v>
      </c>
      <c r="BF1010" s="60">
        <v>0</v>
      </c>
      <c r="BG1010" s="60">
        <v>0</v>
      </c>
      <c r="BH1010" s="60">
        <v>0</v>
      </c>
      <c r="BI1010" s="60">
        <v>132.37749024999999</v>
      </c>
      <c r="BJ1010" s="60">
        <v>264.75498049999999</v>
      </c>
      <c r="BK1010" s="60">
        <v>397.13247074999998</v>
      </c>
      <c r="BL1010" s="60">
        <v>529.50996099999998</v>
      </c>
      <c r="BM1010" s="60">
        <v>661.88745124999991</v>
      </c>
      <c r="BN1010" s="60">
        <v>794.26494149999985</v>
      </c>
      <c r="BO1010" s="60">
        <v>926.64243174999979</v>
      </c>
      <c r="BP1010" s="60">
        <v>1059.0199219999997</v>
      </c>
      <c r="BQ1010" s="60">
        <v>1191.3974122499997</v>
      </c>
      <c r="BR1010" s="60">
        <v>1323.7749024999996</v>
      </c>
      <c r="BS1010" s="60">
        <v>1456.1523927499995</v>
      </c>
      <c r="BT1010" s="60">
        <v>1588.5298829999999</v>
      </c>
      <c r="BU1010" s="60">
        <v>1588.5298829999999</v>
      </c>
      <c r="BV1010" s="60">
        <v>1978.39052225</v>
      </c>
      <c r="BW1010" s="60">
        <v>2368.2511614999999</v>
      </c>
      <c r="BX1010" s="60">
        <v>2758.1118007499999</v>
      </c>
      <c r="BY1010" s="60">
        <v>3147.97244</v>
      </c>
      <c r="BZ1010" s="60">
        <v>3537.8330792500001</v>
      </c>
      <c r="CA1010" s="60">
        <v>3927.6937185000002</v>
      </c>
      <c r="CB1010" s="60">
        <v>4317.5543577500002</v>
      </c>
      <c r="CC1010" s="60">
        <v>4707.4149969999999</v>
      </c>
      <c r="CD1010" s="60">
        <v>0</v>
      </c>
      <c r="CE1010" s="60">
        <v>0</v>
      </c>
      <c r="CF1010" s="60">
        <v>0</v>
      </c>
      <c r="CG1010" s="60">
        <v>0</v>
      </c>
      <c r="CH1010" s="60">
        <v>0</v>
      </c>
    </row>
    <row r="1011" spans="1:86">
      <c r="A1011" s="57" t="s">
        <v>86</v>
      </c>
      <c r="B1011" s="58" t="s">
        <v>723</v>
      </c>
      <c r="C1011" s="59" t="s">
        <v>129</v>
      </c>
      <c r="D1011" s="58" t="s">
        <v>109</v>
      </c>
      <c r="E1011" s="58"/>
      <c r="F1011" s="65"/>
      <c r="G1011" s="58" t="s">
        <v>111</v>
      </c>
      <c r="H1011" s="63">
        <v>355</v>
      </c>
      <c r="I1011" s="60">
        <v>0</v>
      </c>
      <c r="J1011" s="60">
        <v>0</v>
      </c>
      <c r="K1011" s="60">
        <v>0</v>
      </c>
      <c r="L1011" s="60">
        <v>0</v>
      </c>
      <c r="M1011" s="60">
        <v>0</v>
      </c>
      <c r="N1011" s="60">
        <v>0</v>
      </c>
      <c r="O1011" s="60">
        <v>0</v>
      </c>
      <c r="P1011" s="60">
        <v>0.54</v>
      </c>
      <c r="Q1011" s="60">
        <v>2.04</v>
      </c>
      <c r="R1011" s="60">
        <v>2.41</v>
      </c>
      <c r="S1011" s="60">
        <v>2.41</v>
      </c>
      <c r="T1011" s="60">
        <v>2000.64</v>
      </c>
      <c r="U1011" s="60">
        <v>2000.64</v>
      </c>
      <c r="V1011" s="60">
        <v>6846.3368326140007</v>
      </c>
      <c r="W1011" s="60">
        <v>11792.043642749401</v>
      </c>
      <c r="X1011" s="60">
        <v>0</v>
      </c>
      <c r="Y1011" s="60">
        <v>3068.4315816837002</v>
      </c>
      <c r="Z1011" s="60">
        <v>6922.4465959899007</v>
      </c>
      <c r="AA1011" s="60">
        <v>0</v>
      </c>
      <c r="AB1011" s="60">
        <v>5731.0334734103999</v>
      </c>
      <c r="AC1011" s="60">
        <v>9442.9772426753989</v>
      </c>
      <c r="AD1011" s="60">
        <v>0</v>
      </c>
      <c r="AE1011" s="60">
        <v>7086.0835249821002</v>
      </c>
      <c r="AF1011" s="60">
        <v>9602.3117467350003</v>
      </c>
      <c r="AG1011" s="60">
        <v>0</v>
      </c>
      <c r="AH1011" s="60">
        <v>0</v>
      </c>
      <c r="AI1011" s="60">
        <v>3280.6110445817999</v>
      </c>
      <c r="AJ1011" s="60">
        <v>5965.9939118166003</v>
      </c>
      <c r="AK1011" s="60">
        <v>0</v>
      </c>
      <c r="AL1011" s="60">
        <v>2371.4701524336001</v>
      </c>
      <c r="AM1011" s="60">
        <v>4755.0079134069001</v>
      </c>
      <c r="AN1011" s="60">
        <v>0</v>
      </c>
      <c r="AO1011" s="60">
        <v>1880.8189832231999</v>
      </c>
      <c r="AP1011" s="60">
        <v>4298.1363631572003</v>
      </c>
      <c r="AQ1011" s="60">
        <v>0</v>
      </c>
      <c r="AR1011" s="60">
        <v>2149.0236368919</v>
      </c>
      <c r="AS1011" s="60">
        <v>3803.7163816824</v>
      </c>
      <c r="AT1011" s="60">
        <v>0</v>
      </c>
      <c r="AU1011" s="60">
        <v>0</v>
      </c>
      <c r="AV1011" s="60">
        <v>5061.6176966580115</v>
      </c>
      <c r="AW1011" s="60">
        <v>9204.8645669466532</v>
      </c>
      <c r="AX1011" s="60">
        <v>0</v>
      </c>
      <c r="AY1011" s="60">
        <v>3658.9144910911982</v>
      </c>
      <c r="AZ1011" s="60">
        <v>7336.447958986053</v>
      </c>
      <c r="BA1011" s="60">
        <v>0</v>
      </c>
      <c r="BB1011" s="60">
        <v>2901.894348437289</v>
      </c>
      <c r="BC1011" s="60">
        <v>6631.5460085817949</v>
      </c>
      <c r="BD1011" s="60">
        <v>0</v>
      </c>
      <c r="BE1011" s="60">
        <v>3315.7042767973212</v>
      </c>
      <c r="BF1011" s="60">
        <v>5868.7110080877965</v>
      </c>
      <c r="BG1011" s="60">
        <v>0</v>
      </c>
      <c r="BH1011" s="60">
        <v>0</v>
      </c>
      <c r="BI1011" s="60">
        <v>7270.4227706033862</v>
      </c>
      <c r="BJ1011" s="60">
        <v>13221.713088295081</v>
      </c>
      <c r="BK1011" s="60">
        <v>0</v>
      </c>
      <c r="BL1011" s="60">
        <v>5255.6034109973016</v>
      </c>
      <c r="BM1011" s="60">
        <v>10537.950808014728</v>
      </c>
      <c r="BN1011" s="60">
        <v>0</v>
      </c>
      <c r="BO1011" s="60">
        <v>4168.2323741466935</v>
      </c>
      <c r="BP1011" s="60">
        <v>9525.4414684323147</v>
      </c>
      <c r="BQ1011" s="60">
        <v>0</v>
      </c>
      <c r="BR1011" s="60">
        <v>4762.6220151970201</v>
      </c>
      <c r="BS1011" s="60">
        <v>8429.7180673017428</v>
      </c>
      <c r="BT1011" s="60">
        <v>0</v>
      </c>
      <c r="BU1011" s="60">
        <v>0</v>
      </c>
      <c r="BV1011" s="60">
        <v>3800.1324643197513</v>
      </c>
      <c r="BW1011" s="60">
        <v>6910.775717734723</v>
      </c>
      <c r="BX1011" s="60">
        <v>0</v>
      </c>
      <c r="BY1011" s="60">
        <v>2747.0189522504138</v>
      </c>
      <c r="BZ1011" s="60">
        <v>5508.0165537083149</v>
      </c>
      <c r="CA1011" s="60">
        <v>0</v>
      </c>
      <c r="CB1011" s="60">
        <v>2178.6676873687311</v>
      </c>
      <c r="CC1011" s="60">
        <v>4978.7942879370003</v>
      </c>
      <c r="CD1011" s="60">
        <v>0</v>
      </c>
      <c r="CE1011" s="60">
        <v>2489.3455451328746</v>
      </c>
      <c r="CF1011" s="60">
        <v>4406.0773772523735</v>
      </c>
      <c r="CG1011" s="60">
        <v>0</v>
      </c>
      <c r="CH1011" s="60">
        <v>0</v>
      </c>
    </row>
    <row r="1012" spans="1:86">
      <c r="A1012" s="57" t="s">
        <v>86</v>
      </c>
      <c r="B1012" s="58" t="s">
        <v>723</v>
      </c>
      <c r="C1012" s="59" t="s">
        <v>129</v>
      </c>
      <c r="D1012" s="58" t="s">
        <v>109</v>
      </c>
      <c r="E1012" s="58"/>
      <c r="F1012" s="65"/>
      <c r="G1012" s="58" t="s">
        <v>111</v>
      </c>
      <c r="H1012" s="63">
        <v>355</v>
      </c>
      <c r="I1012" s="60">
        <v>85155.91</v>
      </c>
      <c r="J1012" s="60">
        <v>86372.24000000002</v>
      </c>
      <c r="K1012" s="60">
        <v>90233.470000000016</v>
      </c>
      <c r="L1012" s="60">
        <v>95911.159999999989</v>
      </c>
      <c r="M1012" s="60">
        <v>100794.64000000001</v>
      </c>
      <c r="N1012" s="60">
        <v>104263.95</v>
      </c>
      <c r="O1012" s="60">
        <v>110752.19</v>
      </c>
      <c r="P1012" s="60">
        <v>116857.46999999999</v>
      </c>
      <c r="Q1012" s="60">
        <v>123133.79000000002</v>
      </c>
      <c r="R1012" s="60">
        <v>135674.91</v>
      </c>
      <c r="S1012" s="60">
        <v>144677.47</v>
      </c>
      <c r="T1012" s="60">
        <v>127826.37000000001</v>
      </c>
      <c r="U1012" s="60">
        <v>127826.37000000001</v>
      </c>
      <c r="V1012" s="60">
        <v>131205.94445681298</v>
      </c>
      <c r="W1012" s="60">
        <v>134512.74863088332</v>
      </c>
      <c r="X1012" s="60">
        <v>137966.99936303892</v>
      </c>
      <c r="Y1012" s="60">
        <v>143314.02436224636</v>
      </c>
      <c r="Z1012" s="60">
        <v>146718.19246933857</v>
      </c>
      <c r="AA1012" s="60">
        <v>150051.9082232333</v>
      </c>
      <c r="AB1012" s="60">
        <v>153433.159934408</v>
      </c>
      <c r="AC1012" s="60">
        <v>156911.06032903213</v>
      </c>
      <c r="AD1012" s="60">
        <v>160288.23956633583</v>
      </c>
      <c r="AE1012" s="60">
        <v>164401.17199640066</v>
      </c>
      <c r="AF1012" s="60">
        <v>168072.25453888858</v>
      </c>
      <c r="AG1012" s="60">
        <v>171710.01839559831</v>
      </c>
      <c r="AH1012" s="60">
        <v>171710.01839559831</v>
      </c>
      <c r="AI1012" s="60">
        <v>174208.73916529867</v>
      </c>
      <c r="AJ1012" s="60">
        <v>0</v>
      </c>
      <c r="AK1012" s="60">
        <v>0</v>
      </c>
      <c r="AL1012" s="60">
        <v>0</v>
      </c>
      <c r="AM1012" s="60">
        <v>0</v>
      </c>
      <c r="AN1012" s="60">
        <v>0</v>
      </c>
      <c r="AO1012" s="60">
        <v>0</v>
      </c>
      <c r="AP1012" s="60">
        <v>0</v>
      </c>
      <c r="AQ1012" s="60">
        <v>0</v>
      </c>
      <c r="AR1012" s="60">
        <v>0</v>
      </c>
      <c r="AS1012" s="60">
        <v>0</v>
      </c>
      <c r="AT1012" s="60">
        <v>0</v>
      </c>
      <c r="AU1012" s="60">
        <v>0</v>
      </c>
      <c r="AV1012" s="60">
        <v>0</v>
      </c>
      <c r="AW1012" s="60">
        <v>0</v>
      </c>
      <c r="AX1012" s="60">
        <v>0</v>
      </c>
      <c r="AY1012" s="60">
        <v>0</v>
      </c>
      <c r="AZ1012" s="60">
        <v>0</v>
      </c>
      <c r="BA1012" s="60">
        <v>0</v>
      </c>
      <c r="BB1012" s="60">
        <v>0</v>
      </c>
      <c r="BC1012" s="60">
        <v>0</v>
      </c>
      <c r="BD1012" s="60">
        <v>0</v>
      </c>
      <c r="BE1012" s="60">
        <v>0</v>
      </c>
      <c r="BF1012" s="60">
        <v>0</v>
      </c>
      <c r="BG1012" s="60">
        <v>0</v>
      </c>
      <c r="BH1012" s="60">
        <v>0</v>
      </c>
      <c r="BI1012" s="60">
        <v>0</v>
      </c>
      <c r="BJ1012" s="60">
        <v>0</v>
      </c>
      <c r="BK1012" s="60">
        <v>0</v>
      </c>
      <c r="BL1012" s="60">
        <v>0</v>
      </c>
      <c r="BM1012" s="60">
        <v>0</v>
      </c>
      <c r="BN1012" s="60">
        <v>0</v>
      </c>
      <c r="BO1012" s="60">
        <v>0</v>
      </c>
      <c r="BP1012" s="60">
        <v>0</v>
      </c>
      <c r="BQ1012" s="60">
        <v>0</v>
      </c>
      <c r="BR1012" s="60">
        <v>0</v>
      </c>
      <c r="BS1012" s="60">
        <v>0</v>
      </c>
      <c r="BT1012" s="60">
        <v>0</v>
      </c>
      <c r="BU1012" s="60">
        <v>0</v>
      </c>
      <c r="BV1012" s="60">
        <v>0</v>
      </c>
      <c r="BW1012" s="60">
        <v>0</v>
      </c>
      <c r="BX1012" s="60">
        <v>0</v>
      </c>
      <c r="BY1012" s="60">
        <v>0</v>
      </c>
      <c r="BZ1012" s="60">
        <v>0</v>
      </c>
      <c r="CA1012" s="60">
        <v>0</v>
      </c>
      <c r="CB1012" s="60">
        <v>0</v>
      </c>
      <c r="CC1012" s="60">
        <v>0</v>
      </c>
      <c r="CD1012" s="60">
        <v>0</v>
      </c>
      <c r="CE1012" s="60">
        <v>0</v>
      </c>
      <c r="CF1012" s="60">
        <v>0</v>
      </c>
      <c r="CG1012" s="60">
        <v>0</v>
      </c>
      <c r="CH1012" s="60">
        <v>0</v>
      </c>
    </row>
    <row r="1013" spans="1:86">
      <c r="A1013" s="57" t="s">
        <v>86</v>
      </c>
      <c r="B1013" s="58" t="s">
        <v>723</v>
      </c>
      <c r="C1013" s="59" t="s">
        <v>129</v>
      </c>
      <c r="D1013" s="58" t="s">
        <v>109</v>
      </c>
      <c r="E1013" s="58"/>
      <c r="F1013" s="65"/>
      <c r="G1013" s="58" t="s">
        <v>111</v>
      </c>
      <c r="H1013" s="63">
        <v>355</v>
      </c>
      <c r="I1013" s="60">
        <v>447</v>
      </c>
      <c r="J1013" s="60">
        <v>539.39</v>
      </c>
      <c r="K1013" s="60">
        <v>614</v>
      </c>
      <c r="L1013" s="60">
        <v>773.45</v>
      </c>
      <c r="M1013" s="60">
        <v>878.44</v>
      </c>
      <c r="N1013" s="60">
        <v>967.03</v>
      </c>
      <c r="O1013" s="60">
        <v>1064.33</v>
      </c>
      <c r="P1013" s="60">
        <v>1231.29</v>
      </c>
      <c r="Q1013" s="60">
        <v>1285.08</v>
      </c>
      <c r="R1013" s="60">
        <v>1327.43</v>
      </c>
      <c r="S1013" s="60">
        <v>1362.15</v>
      </c>
      <c r="T1013" s="60">
        <v>1434.77</v>
      </c>
      <c r="U1013" s="60">
        <v>1434.77</v>
      </c>
      <c r="V1013" s="60">
        <v>1610.7731332865001</v>
      </c>
      <c r="W1013" s="60">
        <v>1770.9741487604001</v>
      </c>
      <c r="X1013" s="60">
        <v>1997.5223786495001</v>
      </c>
      <c r="Y1013" s="60">
        <v>2358.0156553924999</v>
      </c>
      <c r="Z1013" s="60">
        <v>14303.783814278599</v>
      </c>
      <c r="AA1013" s="60">
        <v>15982.672450728798</v>
      </c>
      <c r="AB1013" s="60">
        <v>17502.5294877653</v>
      </c>
      <c r="AC1013" s="60">
        <v>18604.0111589933</v>
      </c>
      <c r="AD1013" s="60">
        <v>19648.270538765599</v>
      </c>
      <c r="AE1013" s="60">
        <v>20706.704233265598</v>
      </c>
      <c r="AF1013" s="60">
        <v>21722.8827426356</v>
      </c>
      <c r="AG1013" s="60">
        <v>22774.6123530656</v>
      </c>
      <c r="AH1013" s="60">
        <v>22774.6123530656</v>
      </c>
      <c r="AI1013" s="60">
        <v>23845.7460574256</v>
      </c>
      <c r="AJ1013" s="60">
        <v>24832.402769310502</v>
      </c>
      <c r="AK1013" s="60">
        <v>25927.819562681303</v>
      </c>
      <c r="AL1013" s="60">
        <v>26987.085859017803</v>
      </c>
      <c r="AM1013" s="60">
        <v>28079.591220554303</v>
      </c>
      <c r="AN1013" s="60">
        <v>29131.218140815101</v>
      </c>
      <c r="AO1013" s="60">
        <v>31512.7048529813</v>
      </c>
      <c r="AP1013" s="60">
        <v>32247.321906670099</v>
      </c>
      <c r="AQ1013" s="60">
        <v>32966.5989118742</v>
      </c>
      <c r="AR1013" s="60">
        <v>33716.174856985701</v>
      </c>
      <c r="AS1013" s="60">
        <v>34442.676256205901</v>
      </c>
      <c r="AT1013" s="60">
        <v>35197.666188295698</v>
      </c>
      <c r="AU1013" s="60">
        <v>35197.666188295698</v>
      </c>
      <c r="AV1013" s="60">
        <v>0</v>
      </c>
      <c r="AW1013" s="60">
        <v>0</v>
      </c>
      <c r="AX1013" s="60">
        <v>0</v>
      </c>
      <c r="AY1013" s="60">
        <v>0</v>
      </c>
      <c r="AZ1013" s="60">
        <v>0</v>
      </c>
      <c r="BA1013" s="60">
        <v>0</v>
      </c>
      <c r="BB1013" s="60">
        <v>246.90746736920798</v>
      </c>
      <c r="BC1013" s="60">
        <v>323.07099802672133</v>
      </c>
      <c r="BD1013" s="60">
        <v>397.64410514698432</v>
      </c>
      <c r="BE1013" s="60">
        <v>475.3585417898056</v>
      </c>
      <c r="BF1013" s="60">
        <v>550.6806586864742</v>
      </c>
      <c r="BG1013" s="60">
        <v>628.9564025946853</v>
      </c>
      <c r="BH1013" s="60">
        <v>628.9564025946853</v>
      </c>
      <c r="BI1013" s="60">
        <v>628.9564025946853</v>
      </c>
      <c r="BJ1013" s="60">
        <v>628.9564025946853</v>
      </c>
      <c r="BK1013" s="60">
        <v>628.9564025946853</v>
      </c>
      <c r="BL1013" s="60">
        <v>628.9564025946853</v>
      </c>
      <c r="BM1013" s="60">
        <v>628.9564025946853</v>
      </c>
      <c r="BN1013" s="60">
        <v>628.9564025946853</v>
      </c>
      <c r="BO1013" s="60">
        <v>628.9564025946853</v>
      </c>
      <c r="BP1013" s="60">
        <v>628.9564025946853</v>
      </c>
      <c r="BQ1013" s="60">
        <v>628.9564025946853</v>
      </c>
      <c r="BR1013" s="60">
        <v>628.9564025946853</v>
      </c>
      <c r="BS1013" s="60">
        <v>628.9564025946853</v>
      </c>
      <c r="BT1013" s="60">
        <v>628.9564025946853</v>
      </c>
      <c r="BU1013" s="60">
        <v>628.9564025946853</v>
      </c>
      <c r="BV1013" s="60">
        <v>628.9564025946853</v>
      </c>
      <c r="BW1013" s="60">
        <v>628.9564025946853</v>
      </c>
      <c r="BX1013" s="60">
        <v>628.9564025946853</v>
      </c>
      <c r="BY1013" s="60">
        <v>628.9564025946853</v>
      </c>
      <c r="BZ1013" s="60">
        <v>628.9564025946853</v>
      </c>
      <c r="CA1013" s="60">
        <v>628.9564025946853</v>
      </c>
      <c r="CB1013" s="60">
        <v>628.9564025946853</v>
      </c>
      <c r="CC1013" s="60">
        <v>628.9564025946853</v>
      </c>
      <c r="CD1013" s="60">
        <v>628.9564025946853</v>
      </c>
      <c r="CE1013" s="60">
        <v>628.9564025946853</v>
      </c>
      <c r="CF1013" s="60">
        <v>628.9564025946853</v>
      </c>
      <c r="CG1013" s="60">
        <v>628.9564025946853</v>
      </c>
      <c r="CH1013" s="60">
        <v>628.9564025946853</v>
      </c>
    </row>
    <row r="1014" spans="1:86">
      <c r="A1014" s="57" t="s">
        <v>86</v>
      </c>
      <c r="B1014" s="58" t="s">
        <v>723</v>
      </c>
      <c r="C1014" s="59" t="s">
        <v>129</v>
      </c>
      <c r="D1014" s="58" t="s">
        <v>109</v>
      </c>
      <c r="E1014" s="58"/>
      <c r="F1014" s="65"/>
      <c r="G1014" s="58" t="s">
        <v>111</v>
      </c>
      <c r="H1014" s="63">
        <v>355</v>
      </c>
      <c r="I1014" s="60">
        <v>-2.5</v>
      </c>
      <c r="J1014" s="60">
        <v>-2.5</v>
      </c>
      <c r="K1014" s="60">
        <v>-2.5</v>
      </c>
      <c r="L1014" s="60">
        <v>-2.5</v>
      </c>
      <c r="M1014" s="60">
        <v>0</v>
      </c>
      <c r="N1014" s="60">
        <v>0</v>
      </c>
      <c r="O1014" s="60">
        <v>0</v>
      </c>
      <c r="P1014" s="60">
        <v>0</v>
      </c>
      <c r="Q1014" s="60">
        <v>0</v>
      </c>
      <c r="R1014" s="60">
        <v>0</v>
      </c>
      <c r="S1014" s="60">
        <v>0</v>
      </c>
      <c r="T1014" s="60">
        <v>0</v>
      </c>
      <c r="U1014" s="60">
        <v>0</v>
      </c>
      <c r="V1014" s="60">
        <v>108.0900671736</v>
      </c>
      <c r="W1014" s="60">
        <v>285.46014390720001</v>
      </c>
      <c r="X1014" s="60">
        <v>0</v>
      </c>
      <c r="Y1014" s="60">
        <v>385.86236326379998</v>
      </c>
      <c r="Z1014" s="60">
        <v>492.61397546759997</v>
      </c>
      <c r="AA1014" s="60">
        <v>0</v>
      </c>
      <c r="AB1014" s="60">
        <v>150.009273054</v>
      </c>
      <c r="AC1014" s="60">
        <v>300.07920277799997</v>
      </c>
      <c r="AD1014" s="60">
        <v>0</v>
      </c>
      <c r="AE1014" s="60">
        <v>222.32201873100001</v>
      </c>
      <c r="AF1014" s="60">
        <v>-992.10921676800001</v>
      </c>
      <c r="AG1014" s="60">
        <v>0</v>
      </c>
      <c r="AH1014" s="60">
        <v>0</v>
      </c>
      <c r="AI1014" s="60">
        <v>125.81473529039999</v>
      </c>
      <c r="AJ1014" s="60">
        <v>249.79651141080001</v>
      </c>
      <c r="AK1014" s="60">
        <v>0</v>
      </c>
      <c r="AL1014" s="60">
        <v>127.1967226404</v>
      </c>
      <c r="AM1014" s="60">
        <v>254.13925522080001</v>
      </c>
      <c r="AN1014" s="60">
        <v>0</v>
      </c>
      <c r="AO1014" s="60">
        <v>125.7643344804</v>
      </c>
      <c r="AP1014" s="60">
        <v>250.12128712079999</v>
      </c>
      <c r="AQ1014" s="60">
        <v>0</v>
      </c>
      <c r="AR1014" s="60">
        <v>127.1341319304</v>
      </c>
      <c r="AS1014" s="60">
        <v>254.40685417079999</v>
      </c>
      <c r="AT1014" s="60">
        <v>0</v>
      </c>
      <c r="AU1014" s="60">
        <v>0</v>
      </c>
      <c r="AV1014" s="60">
        <v>60.961309195910744</v>
      </c>
      <c r="AW1014" s="60">
        <v>126.41400169721557</v>
      </c>
      <c r="AX1014" s="60">
        <v>0</v>
      </c>
      <c r="AY1014" s="60">
        <v>222.273854089498</v>
      </c>
      <c r="AZ1014" s="60">
        <v>339.21108299935077</v>
      </c>
      <c r="BA1014" s="60">
        <v>0</v>
      </c>
      <c r="BB1014" s="60">
        <v>127.40056458610385</v>
      </c>
      <c r="BC1014" s="60">
        <v>254.1133321852451</v>
      </c>
      <c r="BD1014" s="60">
        <v>0</v>
      </c>
      <c r="BE1014" s="60">
        <v>189.09434884579596</v>
      </c>
      <c r="BF1014" s="60">
        <v>379.35006201197564</v>
      </c>
      <c r="BG1014" s="60">
        <v>0</v>
      </c>
      <c r="BH1014" s="60">
        <v>0</v>
      </c>
      <c r="BI1014" s="60">
        <v>62.790136872786732</v>
      </c>
      <c r="BJ1014" s="60">
        <v>130.20639769556175</v>
      </c>
      <c r="BK1014" s="60">
        <v>0</v>
      </c>
      <c r="BL1014" s="60">
        <v>228.94202742052673</v>
      </c>
      <c r="BM1014" s="60">
        <v>349.38735094823375</v>
      </c>
      <c r="BN1014" s="60">
        <v>0</v>
      </c>
      <c r="BO1014" s="60">
        <v>131.22255728340511</v>
      </c>
      <c r="BP1014" s="60">
        <v>261.73668380110462</v>
      </c>
      <c r="BQ1014" s="60">
        <v>0</v>
      </c>
      <c r="BR1014" s="60">
        <v>194.76714333251988</v>
      </c>
      <c r="BS1014" s="60">
        <v>390.73049169406426</v>
      </c>
      <c r="BT1014" s="60">
        <v>0</v>
      </c>
      <c r="BU1014" s="60">
        <v>0</v>
      </c>
      <c r="BV1014" s="60">
        <v>88.202094464343332</v>
      </c>
      <c r="BW1014" s="60">
        <v>193.56586813745952</v>
      </c>
      <c r="BX1014" s="60">
        <v>0</v>
      </c>
      <c r="BY1014" s="60">
        <v>97.738422912828298</v>
      </c>
      <c r="BZ1014" s="60">
        <v>195.89058443229746</v>
      </c>
      <c r="CA1014" s="60">
        <v>0</v>
      </c>
      <c r="CB1014" s="60">
        <v>119.61256339892587</v>
      </c>
      <c r="CC1014" s="60">
        <v>242.70613076058476</v>
      </c>
      <c r="CD1014" s="60">
        <v>0</v>
      </c>
      <c r="CE1014" s="60">
        <v>120.73113274295341</v>
      </c>
      <c r="CF1014" s="60">
        <v>248.50210161143264</v>
      </c>
      <c r="CG1014" s="60">
        <v>0</v>
      </c>
      <c r="CH1014" s="60">
        <v>0</v>
      </c>
    </row>
    <row r="1015" spans="1:86">
      <c r="A1015" s="57" t="s">
        <v>86</v>
      </c>
      <c r="B1015" s="58" t="s">
        <v>723</v>
      </c>
      <c r="C1015" s="59" t="s">
        <v>129</v>
      </c>
      <c r="D1015" s="58" t="s">
        <v>109</v>
      </c>
      <c r="E1015" s="58"/>
      <c r="F1015" s="65"/>
      <c r="G1015" s="58" t="s">
        <v>111</v>
      </c>
      <c r="H1015" s="63">
        <v>355</v>
      </c>
      <c r="I1015" s="60">
        <v>0</v>
      </c>
      <c r="J1015" s="60">
        <v>0</v>
      </c>
      <c r="K1015" s="60">
        <v>0</v>
      </c>
      <c r="L1015" s="60">
        <v>0</v>
      </c>
      <c r="M1015" s="60">
        <v>0</v>
      </c>
      <c r="N1015" s="60">
        <v>0</v>
      </c>
      <c r="O1015" s="60">
        <v>0</v>
      </c>
      <c r="P1015" s="60">
        <v>0</v>
      </c>
      <c r="Q1015" s="60">
        <v>0</v>
      </c>
      <c r="R1015" s="60">
        <v>0</v>
      </c>
      <c r="S1015" s="60">
        <v>0</v>
      </c>
      <c r="T1015" s="60">
        <v>0</v>
      </c>
      <c r="U1015" s="60">
        <v>0</v>
      </c>
      <c r="V1015" s="60">
        <v>0</v>
      </c>
      <c r="W1015" s="60">
        <v>0</v>
      </c>
      <c r="X1015" s="60">
        <v>0</v>
      </c>
      <c r="Y1015" s="60">
        <v>0</v>
      </c>
      <c r="Z1015" s="60">
        <v>0</v>
      </c>
      <c r="AA1015" s="60">
        <v>0</v>
      </c>
      <c r="AB1015" s="60">
        <v>0</v>
      </c>
      <c r="AC1015" s="60">
        <v>0</v>
      </c>
      <c r="AD1015" s="60">
        <v>0</v>
      </c>
      <c r="AE1015" s="60">
        <v>0</v>
      </c>
      <c r="AF1015" s="60">
        <v>0</v>
      </c>
      <c r="AG1015" s="60">
        <v>0</v>
      </c>
      <c r="AH1015" s="60">
        <v>0</v>
      </c>
      <c r="AI1015" s="60">
        <v>0</v>
      </c>
      <c r="AJ1015" s="60">
        <v>0</v>
      </c>
      <c r="AK1015" s="60">
        <v>0</v>
      </c>
      <c r="AL1015" s="60">
        <v>0</v>
      </c>
      <c r="AM1015" s="60">
        <v>0</v>
      </c>
      <c r="AN1015" s="60">
        <v>0</v>
      </c>
      <c r="AO1015" s="60">
        <v>0</v>
      </c>
      <c r="AP1015" s="60">
        <v>0</v>
      </c>
      <c r="AQ1015" s="60">
        <v>0</v>
      </c>
      <c r="AR1015" s="60">
        <v>0</v>
      </c>
      <c r="AS1015" s="60">
        <v>0</v>
      </c>
      <c r="AT1015" s="60">
        <v>0</v>
      </c>
      <c r="AU1015" s="60">
        <v>0</v>
      </c>
      <c r="AV1015" s="60">
        <v>0</v>
      </c>
      <c r="AW1015" s="60">
        <v>0</v>
      </c>
      <c r="AX1015" s="60">
        <v>0</v>
      </c>
      <c r="AY1015" s="60">
        <v>0</v>
      </c>
      <c r="AZ1015" s="60">
        <v>0</v>
      </c>
      <c r="BA1015" s="60">
        <v>0</v>
      </c>
      <c r="BB1015" s="60">
        <v>0</v>
      </c>
      <c r="BC1015" s="60">
        <v>0</v>
      </c>
      <c r="BD1015" s="60">
        <v>0</v>
      </c>
      <c r="BE1015" s="60">
        <v>0</v>
      </c>
      <c r="BF1015" s="60">
        <v>0</v>
      </c>
      <c r="BG1015" s="60">
        <v>0</v>
      </c>
      <c r="BH1015" s="60">
        <v>0</v>
      </c>
      <c r="BI1015" s="60">
        <v>73.074264774303671</v>
      </c>
      <c r="BJ1015" s="60">
        <v>146.14852954860734</v>
      </c>
      <c r="BK1015" s="60">
        <v>219.222794322911</v>
      </c>
      <c r="BL1015" s="60">
        <v>292.29705909721469</v>
      </c>
      <c r="BM1015" s="60">
        <v>365.37132387151837</v>
      </c>
      <c r="BN1015" s="60">
        <v>438.44558864582206</v>
      </c>
      <c r="BO1015" s="60">
        <v>511.51985342012574</v>
      </c>
      <c r="BP1015" s="60">
        <v>584.59411819442937</v>
      </c>
      <c r="BQ1015" s="60">
        <v>657.668382968733</v>
      </c>
      <c r="BR1015" s="60">
        <v>730.74264774303663</v>
      </c>
      <c r="BS1015" s="60">
        <v>803.81691251734026</v>
      </c>
      <c r="BT1015" s="60">
        <v>876.891177291644</v>
      </c>
      <c r="BU1015" s="60">
        <v>876.891177291644</v>
      </c>
      <c r="BV1015" s="60">
        <v>1017.7825556916598</v>
      </c>
      <c r="BW1015" s="60">
        <v>1158.6739340916756</v>
      </c>
      <c r="BX1015" s="60">
        <v>1299.5653124916914</v>
      </c>
      <c r="BY1015" s="60">
        <v>1440.4566908917072</v>
      </c>
      <c r="BZ1015" s="60">
        <v>1581.348069291723</v>
      </c>
      <c r="CA1015" s="60">
        <v>1722.2394476917389</v>
      </c>
      <c r="CB1015" s="60">
        <v>1863.1308260917547</v>
      </c>
      <c r="CC1015" s="60">
        <v>2004.0222044917705</v>
      </c>
      <c r="CD1015" s="60">
        <v>2144.9135828917865</v>
      </c>
      <c r="CE1015" s="60">
        <v>2285.8049612918026</v>
      </c>
      <c r="CF1015" s="60">
        <v>2426.6963396918186</v>
      </c>
      <c r="CG1015" s="60">
        <v>2567.5877180918342</v>
      </c>
      <c r="CH1015" s="60">
        <v>2567.5877180918342</v>
      </c>
    </row>
    <row r="1016" spans="1:86">
      <c r="A1016" s="57" t="s">
        <v>86</v>
      </c>
      <c r="B1016" s="58" t="s">
        <v>723</v>
      </c>
      <c r="C1016" s="59" t="s">
        <v>129</v>
      </c>
      <c r="D1016" s="58" t="s">
        <v>109</v>
      </c>
      <c r="E1016" s="58"/>
      <c r="F1016" s="65"/>
      <c r="G1016" s="58" t="s">
        <v>111</v>
      </c>
      <c r="H1016" s="63">
        <v>355</v>
      </c>
      <c r="I1016" s="60">
        <v>0</v>
      </c>
      <c r="J1016" s="60">
        <v>0</v>
      </c>
      <c r="K1016" s="60">
        <v>0</v>
      </c>
      <c r="L1016" s="60">
        <v>0</v>
      </c>
      <c r="M1016" s="60">
        <v>0</v>
      </c>
      <c r="N1016" s="60">
        <v>0</v>
      </c>
      <c r="O1016" s="60">
        <v>0</v>
      </c>
      <c r="P1016" s="60">
        <v>0</v>
      </c>
      <c r="Q1016" s="60">
        <v>0</v>
      </c>
      <c r="R1016" s="60">
        <v>0</v>
      </c>
      <c r="S1016" s="60">
        <v>0</v>
      </c>
      <c r="T1016" s="60">
        <v>0</v>
      </c>
      <c r="U1016" s="60">
        <v>0</v>
      </c>
      <c r="V1016" s="60">
        <v>3.6053269778999999</v>
      </c>
      <c r="W1016" s="60">
        <v>7.6308753569999999</v>
      </c>
      <c r="X1016" s="60">
        <v>12.2520551424</v>
      </c>
      <c r="Y1016" s="60">
        <v>16.097530777500001</v>
      </c>
      <c r="Z1016" s="60">
        <v>125.92786110359999</v>
      </c>
      <c r="AA1016" s="60">
        <v>234.92541975180001</v>
      </c>
      <c r="AB1016" s="60">
        <v>247.56993696480001</v>
      </c>
      <c r="AC1016" s="60">
        <v>271.27737129569999</v>
      </c>
      <c r="AD1016" s="60">
        <v>352.1646463344</v>
      </c>
      <c r="AE1016" s="60">
        <v>509.09940105300001</v>
      </c>
      <c r="AF1016" s="60">
        <v>659.10359078250008</v>
      </c>
      <c r="AG1016" s="60">
        <v>1095.5785483044001</v>
      </c>
      <c r="AH1016" s="60">
        <v>1095.5785483044001</v>
      </c>
      <c r="AI1016" s="60">
        <v>1796.9057813865002</v>
      </c>
      <c r="AJ1016" s="60">
        <v>2299.4333613723002</v>
      </c>
      <c r="AK1016" s="60">
        <v>2540.3847593079004</v>
      </c>
      <c r="AL1016" s="60">
        <v>2731.3526669718003</v>
      </c>
      <c r="AM1016" s="60">
        <v>2990.5797771813004</v>
      </c>
      <c r="AN1016" s="60">
        <v>3221.6964195027003</v>
      </c>
      <c r="AO1016" s="60">
        <v>3596.4098206857002</v>
      </c>
      <c r="AP1016" s="60">
        <v>4131.5135036546999</v>
      </c>
      <c r="AQ1016" s="60">
        <v>4299.9673757567998</v>
      </c>
      <c r="AR1016" s="60">
        <v>4720.1760382389002</v>
      </c>
      <c r="AS1016" s="60">
        <v>5206.2109850034003</v>
      </c>
      <c r="AT1016" s="60">
        <v>5489.9850215340002</v>
      </c>
      <c r="AU1016" s="60">
        <v>5489.9850215340002</v>
      </c>
      <c r="AV1016" s="60">
        <v>7979.6756570544812</v>
      </c>
      <c r="AW1016" s="60">
        <v>9763.6334886690893</v>
      </c>
      <c r="AX1016" s="60">
        <v>10619.003722075677</v>
      </c>
      <c r="AY1016" s="60">
        <v>11296.934064672389</v>
      </c>
      <c r="AZ1016" s="60">
        <v>12217.182528325126</v>
      </c>
      <c r="BA1016" s="60">
        <v>13037.639674373477</v>
      </c>
      <c r="BB1016" s="60">
        <v>14367.861006046951</v>
      </c>
      <c r="BC1016" s="60">
        <v>16267.4630258711</v>
      </c>
      <c r="BD1016" s="60">
        <v>16865.469217712031</v>
      </c>
      <c r="BE1016" s="60">
        <v>18357.197362002986</v>
      </c>
      <c r="BF1016" s="60">
        <v>20082.606840510452</v>
      </c>
      <c r="BG1016" s="60">
        <v>21089.996156176101</v>
      </c>
      <c r="BH1016" s="60">
        <v>21089.996156176101</v>
      </c>
      <c r="BI1016" s="60">
        <v>25700.824227972997</v>
      </c>
      <c r="BJ1016" s="60">
        <v>29004.657536239014</v>
      </c>
      <c r="BK1016" s="60">
        <v>30588.776071972694</v>
      </c>
      <c r="BL1016" s="60">
        <v>31844.281559189316</v>
      </c>
      <c r="BM1016" s="60">
        <v>0</v>
      </c>
      <c r="BN1016" s="60">
        <v>0</v>
      </c>
      <c r="BO1016" s="60">
        <v>0</v>
      </c>
      <c r="BP1016" s="60">
        <v>0</v>
      </c>
      <c r="BQ1016" s="60">
        <v>0</v>
      </c>
      <c r="BR1016" s="60">
        <v>0</v>
      </c>
      <c r="BS1016" s="60">
        <v>3195.4036157522551</v>
      </c>
      <c r="BT1016" s="60">
        <v>5061.056667458879</v>
      </c>
      <c r="BU1016" s="60">
        <v>5061.056667458879</v>
      </c>
      <c r="BV1016" s="60">
        <v>5061.056667458879</v>
      </c>
      <c r="BW1016" s="60">
        <v>5061.056667458879</v>
      </c>
      <c r="BX1016" s="60">
        <v>5061.056667458879</v>
      </c>
      <c r="BY1016" s="60">
        <v>5061.056667458879</v>
      </c>
      <c r="BZ1016" s="60">
        <v>5061.056667458879</v>
      </c>
      <c r="CA1016" s="60">
        <v>5061.056667458879</v>
      </c>
      <c r="CB1016" s="60">
        <v>5061.056667458879</v>
      </c>
      <c r="CC1016" s="60">
        <v>5061.056667458879</v>
      </c>
      <c r="CD1016" s="60">
        <v>5061.056667458879</v>
      </c>
      <c r="CE1016" s="60">
        <v>5061.056667458879</v>
      </c>
      <c r="CF1016" s="60">
        <v>5061.056667458879</v>
      </c>
      <c r="CG1016" s="60">
        <v>5061.056667458879</v>
      </c>
      <c r="CH1016" s="60">
        <v>5061.056667458879</v>
      </c>
    </row>
    <row r="1017" spans="1:86">
      <c r="A1017" s="57" t="s">
        <v>86</v>
      </c>
      <c r="B1017" s="58" t="s">
        <v>723</v>
      </c>
      <c r="C1017" s="59" t="s">
        <v>129</v>
      </c>
      <c r="D1017" s="58" t="s">
        <v>109</v>
      </c>
      <c r="E1017" s="58" t="s">
        <v>129</v>
      </c>
      <c r="F1017" s="65"/>
      <c r="G1017" s="58" t="s">
        <v>111</v>
      </c>
      <c r="H1017" s="63">
        <v>355</v>
      </c>
      <c r="I1017" s="60">
        <v>5115.8999999999996</v>
      </c>
      <c r="J1017" s="60">
        <v>5670.95</v>
      </c>
      <c r="K1017" s="60">
        <v>9062.76</v>
      </c>
      <c r="L1017" s="60">
        <v>10059.620000000001</v>
      </c>
      <c r="M1017" s="60">
        <v>16352.87</v>
      </c>
      <c r="N1017" s="60">
        <v>20369.060000000001</v>
      </c>
      <c r="O1017" s="60">
        <v>22953.759999999998</v>
      </c>
      <c r="P1017" s="60">
        <v>27503.31</v>
      </c>
      <c r="Q1017" s="60">
        <v>29685.1</v>
      </c>
      <c r="R1017" s="60">
        <v>31372.39</v>
      </c>
      <c r="S1017" s="60">
        <v>33326.480000000003</v>
      </c>
      <c r="T1017" s="60">
        <v>35243.51</v>
      </c>
      <c r="U1017" s="60">
        <v>35243.51</v>
      </c>
      <c r="V1017" s="60">
        <v>0</v>
      </c>
      <c r="W1017" s="60">
        <v>0</v>
      </c>
      <c r="X1017" s="60">
        <v>0</v>
      </c>
      <c r="Y1017" s="60">
        <v>0</v>
      </c>
      <c r="Z1017" s="60">
        <v>0</v>
      </c>
      <c r="AA1017" s="60">
        <v>0</v>
      </c>
      <c r="AB1017" s="60">
        <v>0</v>
      </c>
      <c r="AC1017" s="60">
        <v>0</v>
      </c>
      <c r="AD1017" s="60">
        <v>0</v>
      </c>
      <c r="AE1017" s="60">
        <v>0</v>
      </c>
      <c r="AF1017" s="60">
        <v>0</v>
      </c>
      <c r="AG1017" s="60">
        <v>0</v>
      </c>
      <c r="AH1017" s="60">
        <v>0</v>
      </c>
      <c r="AI1017" s="60">
        <v>0</v>
      </c>
      <c r="AJ1017" s="60">
        <v>0</v>
      </c>
      <c r="AK1017" s="60">
        <v>0</v>
      </c>
      <c r="AL1017" s="60">
        <v>0</v>
      </c>
      <c r="AM1017" s="60">
        <v>0</v>
      </c>
      <c r="AN1017" s="60">
        <v>0</v>
      </c>
      <c r="AO1017" s="60">
        <v>0</v>
      </c>
      <c r="AP1017" s="60">
        <v>0</v>
      </c>
      <c r="AQ1017" s="60">
        <v>0</v>
      </c>
      <c r="AR1017" s="60">
        <v>0</v>
      </c>
      <c r="AS1017" s="60">
        <v>0</v>
      </c>
      <c r="AT1017" s="60">
        <v>0</v>
      </c>
      <c r="AU1017" s="60">
        <v>0</v>
      </c>
      <c r="AV1017" s="60">
        <v>0</v>
      </c>
      <c r="AW1017" s="60">
        <v>0</v>
      </c>
      <c r="AX1017" s="60">
        <v>0</v>
      </c>
      <c r="AY1017" s="60">
        <v>0</v>
      </c>
      <c r="AZ1017" s="60">
        <v>0</v>
      </c>
      <c r="BA1017" s="60">
        <v>0</v>
      </c>
      <c r="BB1017" s="60">
        <v>0</v>
      </c>
      <c r="BC1017" s="60">
        <v>0</v>
      </c>
      <c r="BD1017" s="60">
        <v>0</v>
      </c>
      <c r="BE1017" s="60">
        <v>0</v>
      </c>
      <c r="BF1017" s="60">
        <v>0</v>
      </c>
      <c r="BG1017" s="60">
        <v>0</v>
      </c>
      <c r="BH1017" s="60">
        <v>0</v>
      </c>
      <c r="BI1017" s="60">
        <v>0</v>
      </c>
      <c r="BJ1017" s="60">
        <v>0</v>
      </c>
      <c r="BK1017" s="60">
        <v>0</v>
      </c>
      <c r="BL1017" s="60">
        <v>0</v>
      </c>
      <c r="BM1017" s="60">
        <v>0</v>
      </c>
      <c r="BN1017" s="60">
        <v>0</v>
      </c>
      <c r="BO1017" s="60">
        <v>0</v>
      </c>
      <c r="BP1017" s="60">
        <v>0</v>
      </c>
      <c r="BQ1017" s="60">
        <v>0</v>
      </c>
      <c r="BR1017" s="60">
        <v>0</v>
      </c>
      <c r="BS1017" s="60">
        <v>0</v>
      </c>
      <c r="BT1017" s="60">
        <v>0</v>
      </c>
      <c r="BU1017" s="60">
        <v>0</v>
      </c>
      <c r="BV1017" s="60">
        <v>0</v>
      </c>
      <c r="BW1017" s="60">
        <v>0</v>
      </c>
      <c r="BX1017" s="60">
        <v>0</v>
      </c>
      <c r="BY1017" s="60">
        <v>0</v>
      </c>
      <c r="BZ1017" s="60">
        <v>0</v>
      </c>
      <c r="CA1017" s="60">
        <v>0</v>
      </c>
      <c r="CB1017" s="60">
        <v>0</v>
      </c>
      <c r="CC1017" s="60">
        <v>0</v>
      </c>
      <c r="CD1017" s="60">
        <v>0</v>
      </c>
      <c r="CE1017" s="60">
        <v>0</v>
      </c>
      <c r="CF1017" s="60">
        <v>0</v>
      </c>
      <c r="CG1017" s="60">
        <v>0</v>
      </c>
      <c r="CH1017" s="60">
        <v>0</v>
      </c>
    </row>
    <row r="1018" spans="1:86">
      <c r="A1018" s="57" t="s">
        <v>86</v>
      </c>
      <c r="B1018" s="58" t="s">
        <v>723</v>
      </c>
      <c r="C1018" s="59" t="s">
        <v>129</v>
      </c>
      <c r="D1018" s="58" t="s">
        <v>109</v>
      </c>
      <c r="E1018" s="58"/>
      <c r="F1018" s="65"/>
      <c r="G1018" s="58" t="s">
        <v>111</v>
      </c>
      <c r="H1018" s="63">
        <v>355</v>
      </c>
      <c r="I1018" s="60">
        <v>0</v>
      </c>
      <c r="J1018" s="60">
        <v>0</v>
      </c>
      <c r="K1018" s="60">
        <v>0</v>
      </c>
      <c r="L1018" s="60">
        <v>0</v>
      </c>
      <c r="M1018" s="60">
        <v>0</v>
      </c>
      <c r="N1018" s="60">
        <v>0</v>
      </c>
      <c r="O1018" s="60">
        <v>0</v>
      </c>
      <c r="P1018" s="60">
        <v>0</v>
      </c>
      <c r="Q1018" s="60">
        <v>0</v>
      </c>
      <c r="R1018" s="60">
        <v>0</v>
      </c>
      <c r="S1018" s="60">
        <v>0</v>
      </c>
      <c r="T1018" s="60">
        <v>0</v>
      </c>
      <c r="U1018" s="60">
        <v>0</v>
      </c>
      <c r="V1018" s="60">
        <v>0</v>
      </c>
      <c r="W1018" s="60">
        <v>0</v>
      </c>
      <c r="X1018" s="60">
        <v>0</v>
      </c>
      <c r="Y1018" s="60">
        <v>0</v>
      </c>
      <c r="Z1018" s="60">
        <v>0</v>
      </c>
      <c r="AA1018" s="60">
        <v>0</v>
      </c>
      <c r="AB1018" s="60">
        <v>0</v>
      </c>
      <c r="AC1018" s="60">
        <v>0</v>
      </c>
      <c r="AD1018" s="60">
        <v>0</v>
      </c>
      <c r="AE1018" s="60">
        <v>0</v>
      </c>
      <c r="AF1018" s="60">
        <v>0</v>
      </c>
      <c r="AG1018" s="60">
        <v>0</v>
      </c>
      <c r="AH1018" s="60">
        <v>0</v>
      </c>
      <c r="AI1018" s="60">
        <v>0</v>
      </c>
      <c r="AJ1018" s="60">
        <v>0</v>
      </c>
      <c r="AK1018" s="60">
        <v>0</v>
      </c>
      <c r="AL1018" s="60">
        <v>0</v>
      </c>
      <c r="AM1018" s="60">
        <v>0</v>
      </c>
      <c r="AN1018" s="60">
        <v>0</v>
      </c>
      <c r="AO1018" s="60">
        <v>0</v>
      </c>
      <c r="AP1018" s="60">
        <v>0</v>
      </c>
      <c r="AQ1018" s="60">
        <v>0</v>
      </c>
      <c r="AR1018" s="60">
        <v>0</v>
      </c>
      <c r="AS1018" s="60">
        <v>0</v>
      </c>
      <c r="AT1018" s="60">
        <v>0</v>
      </c>
      <c r="AU1018" s="60">
        <v>0</v>
      </c>
      <c r="AV1018" s="60">
        <v>515.9648981403875</v>
      </c>
      <c r="AW1018" s="60">
        <v>1031.929796280775</v>
      </c>
      <c r="AX1018" s="60">
        <v>1547.8946944211625</v>
      </c>
      <c r="AY1018" s="60">
        <v>2063.85959256155</v>
      </c>
      <c r="AZ1018" s="60">
        <v>2579.8244907019375</v>
      </c>
      <c r="BA1018" s="60">
        <v>3095.789388842325</v>
      </c>
      <c r="BB1018" s="60">
        <v>3611.7542869827125</v>
      </c>
      <c r="BC1018" s="60">
        <v>4127.7191851231</v>
      </c>
      <c r="BD1018" s="60">
        <v>4643.684083263488</v>
      </c>
      <c r="BE1018" s="60">
        <v>5159.648981403876</v>
      </c>
      <c r="BF1018" s="60">
        <v>5675.6138795442639</v>
      </c>
      <c r="BG1018" s="60">
        <v>6191.57877768465</v>
      </c>
      <c r="BH1018" s="60">
        <v>6191.57877768465</v>
      </c>
      <c r="BI1018" s="60">
        <v>8232.3042115910575</v>
      </c>
      <c r="BJ1018" s="60">
        <v>10273.029645497467</v>
      </c>
      <c r="BK1018" s="60">
        <v>12313.755079403876</v>
      </c>
      <c r="BL1018" s="60">
        <v>14354.480513310285</v>
      </c>
      <c r="BM1018" s="60">
        <v>16395.205947216695</v>
      </c>
      <c r="BN1018" s="60">
        <v>18435.931381123104</v>
      </c>
      <c r="BO1018" s="60">
        <v>20476.656815029513</v>
      </c>
      <c r="BP1018" s="60">
        <v>22517.382248935923</v>
      </c>
      <c r="BQ1018" s="60">
        <v>24558.107682842332</v>
      </c>
      <c r="BR1018" s="60">
        <v>26598.833116748741</v>
      </c>
      <c r="BS1018" s="60">
        <v>28639.558550655151</v>
      </c>
      <c r="BT1018" s="60">
        <v>30680.283984561553</v>
      </c>
      <c r="BU1018" s="60">
        <v>30680.283984561553</v>
      </c>
      <c r="BV1018" s="60">
        <v>32192.945862296812</v>
      </c>
      <c r="BW1018" s="60">
        <v>33705.607740032072</v>
      </c>
      <c r="BX1018" s="60">
        <v>35218.269617767328</v>
      </c>
      <c r="BY1018" s="60">
        <v>36730.931495502584</v>
      </c>
      <c r="BZ1018" s="60">
        <v>38243.59337323784</v>
      </c>
      <c r="CA1018" s="60">
        <v>39756.255250973096</v>
      </c>
      <c r="CB1018" s="60">
        <v>0</v>
      </c>
      <c r="CC1018" s="60">
        <v>0</v>
      </c>
      <c r="CD1018" s="60">
        <v>0</v>
      </c>
      <c r="CE1018" s="60">
        <v>0</v>
      </c>
      <c r="CF1018" s="60">
        <v>0</v>
      </c>
      <c r="CG1018" s="60">
        <v>0</v>
      </c>
      <c r="CH1018" s="60">
        <v>0</v>
      </c>
    </row>
    <row r="1019" spans="1:86">
      <c r="A1019" s="57" t="s">
        <v>86</v>
      </c>
      <c r="B1019" s="58" t="s">
        <v>723</v>
      </c>
      <c r="C1019" s="59" t="s">
        <v>129</v>
      </c>
      <c r="D1019" s="58" t="s">
        <v>109</v>
      </c>
      <c r="E1019" s="58"/>
      <c r="F1019" s="65"/>
      <c r="G1019" s="58" t="s">
        <v>111</v>
      </c>
      <c r="H1019" s="63">
        <v>355</v>
      </c>
      <c r="I1019" s="60">
        <v>946.43999999999994</v>
      </c>
      <c r="J1019" s="60">
        <v>1060.1100000000001</v>
      </c>
      <c r="K1019" s="60">
        <v>1278.3900000000001</v>
      </c>
      <c r="L1019" s="60">
        <v>1626.0600000000002</v>
      </c>
      <c r="M1019" s="60">
        <v>1684.72</v>
      </c>
      <c r="N1019" s="60">
        <v>1438.6000000000001</v>
      </c>
      <c r="O1019" s="60">
        <v>1702.17</v>
      </c>
      <c r="P1019" s="60">
        <v>-33.920000000000016</v>
      </c>
      <c r="Q1019" s="60">
        <v>240.04</v>
      </c>
      <c r="R1019" s="60">
        <v>197.46</v>
      </c>
      <c r="S1019" s="60">
        <v>710.46</v>
      </c>
      <c r="T1019" s="60">
        <v>472.35</v>
      </c>
      <c r="U1019" s="60">
        <v>472.35</v>
      </c>
      <c r="V1019" s="60">
        <v>559.44497637000006</v>
      </c>
      <c r="W1019" s="60">
        <v>586.57240707000005</v>
      </c>
      <c r="X1019" s="60">
        <v>600.13809732000004</v>
      </c>
      <c r="Y1019" s="60">
        <v>603.87403608</v>
      </c>
      <c r="Z1019" s="60">
        <v>610.86434444999998</v>
      </c>
      <c r="AA1019" s="60">
        <v>602.50897157999998</v>
      </c>
      <c r="AB1019" s="60">
        <v>602.46949400999995</v>
      </c>
      <c r="AC1019" s="60">
        <v>1018.76420835</v>
      </c>
      <c r="AD1019" s="60">
        <v>1769.0069399700001</v>
      </c>
      <c r="AE1019" s="60">
        <v>2577.3807799506003</v>
      </c>
      <c r="AF1019" s="60">
        <v>3087.7325568924002</v>
      </c>
      <c r="AG1019" s="60">
        <v>0</v>
      </c>
      <c r="AH1019" s="60">
        <v>0</v>
      </c>
      <c r="AI1019" s="60">
        <v>0</v>
      </c>
      <c r="AJ1019" s="60">
        <v>0</v>
      </c>
      <c r="AK1019" s="60">
        <v>0</v>
      </c>
      <c r="AL1019" s="60">
        <v>0</v>
      </c>
      <c r="AM1019" s="60">
        <v>0</v>
      </c>
      <c r="AN1019" s="60">
        <v>0</v>
      </c>
      <c r="AO1019" s="60">
        <v>1.12456935</v>
      </c>
      <c r="AP1019" s="60">
        <v>1.9235940048</v>
      </c>
      <c r="AQ1019" s="60">
        <v>1.9235940048</v>
      </c>
      <c r="AR1019" s="60">
        <v>1.9235940048</v>
      </c>
      <c r="AS1019" s="60">
        <v>1.9235940048</v>
      </c>
      <c r="AT1019" s="60">
        <v>1.9235940048</v>
      </c>
      <c r="AU1019" s="60">
        <v>1.9235940048</v>
      </c>
      <c r="AV1019" s="60">
        <v>1.9235940048</v>
      </c>
      <c r="AW1019" s="60">
        <v>1.9235940048</v>
      </c>
      <c r="AX1019" s="60">
        <v>1.9235940048</v>
      </c>
      <c r="AY1019" s="60">
        <v>1.9235940048</v>
      </c>
      <c r="AZ1019" s="60">
        <v>1.9235940048</v>
      </c>
      <c r="BA1019" s="60">
        <v>1.9235940048</v>
      </c>
      <c r="BB1019" s="60">
        <v>1.9235940048</v>
      </c>
      <c r="BC1019" s="60">
        <v>1.9235940048</v>
      </c>
      <c r="BD1019" s="60">
        <v>1.9235940048</v>
      </c>
      <c r="BE1019" s="60">
        <v>1.9235940048</v>
      </c>
      <c r="BF1019" s="60">
        <v>1.9235940048</v>
      </c>
      <c r="BG1019" s="60">
        <v>1.9235940048</v>
      </c>
      <c r="BH1019" s="60">
        <v>1.9235940048</v>
      </c>
      <c r="BI1019" s="60">
        <v>1.9235940048</v>
      </c>
      <c r="BJ1019" s="60">
        <v>1.9235940048</v>
      </c>
      <c r="BK1019" s="60">
        <v>1.9235940048</v>
      </c>
      <c r="BL1019" s="60">
        <v>1.9235940048</v>
      </c>
      <c r="BM1019" s="60">
        <v>1.9235940048</v>
      </c>
      <c r="BN1019" s="60">
        <v>1.9235940048</v>
      </c>
      <c r="BO1019" s="60">
        <v>1.9235940048</v>
      </c>
      <c r="BP1019" s="60">
        <v>1.9235940048</v>
      </c>
      <c r="BQ1019" s="60">
        <v>1.9235940048</v>
      </c>
      <c r="BR1019" s="60">
        <v>1.9235940048</v>
      </c>
      <c r="BS1019" s="60">
        <v>1.9235940048</v>
      </c>
      <c r="BT1019" s="60">
        <v>1.9235940048</v>
      </c>
      <c r="BU1019" s="60">
        <v>1.9235940048</v>
      </c>
      <c r="BV1019" s="60">
        <v>1.9235940048</v>
      </c>
      <c r="BW1019" s="60">
        <v>1.9235940048</v>
      </c>
      <c r="BX1019" s="60">
        <v>1.9235940048</v>
      </c>
      <c r="BY1019" s="60">
        <v>1.9235940048</v>
      </c>
      <c r="BZ1019" s="60">
        <v>1.9235940048</v>
      </c>
      <c r="CA1019" s="60">
        <v>1.9235940048</v>
      </c>
      <c r="CB1019" s="60">
        <v>1.9235940048</v>
      </c>
      <c r="CC1019" s="60">
        <v>1.9235940048</v>
      </c>
      <c r="CD1019" s="60">
        <v>1.9235940048</v>
      </c>
      <c r="CE1019" s="60">
        <v>1.9235940048</v>
      </c>
      <c r="CF1019" s="60">
        <v>1.9235940048</v>
      </c>
      <c r="CG1019" s="60">
        <v>1.9235940048</v>
      </c>
      <c r="CH1019" s="60">
        <v>1.9235940048</v>
      </c>
    </row>
    <row r="1020" spans="1:86">
      <c r="A1020" s="57" t="s">
        <v>86</v>
      </c>
      <c r="B1020" s="58" t="s">
        <v>723</v>
      </c>
      <c r="C1020" s="59" t="s">
        <v>129</v>
      </c>
      <c r="D1020" s="58" t="s">
        <v>109</v>
      </c>
      <c r="E1020" s="58"/>
      <c r="F1020" s="65"/>
      <c r="G1020" s="58" t="s">
        <v>111</v>
      </c>
      <c r="H1020" s="63">
        <v>355</v>
      </c>
      <c r="I1020" s="60">
        <v>0</v>
      </c>
      <c r="J1020" s="60">
        <v>0</v>
      </c>
      <c r="K1020" s="60">
        <v>0</v>
      </c>
      <c r="L1020" s="60">
        <v>0</v>
      </c>
      <c r="M1020" s="60">
        <v>0</v>
      </c>
      <c r="N1020" s="60">
        <v>0</v>
      </c>
      <c r="O1020" s="60">
        <v>0</v>
      </c>
      <c r="P1020" s="60">
        <v>0</v>
      </c>
      <c r="Q1020" s="60">
        <v>0</v>
      </c>
      <c r="R1020" s="60">
        <v>0</v>
      </c>
      <c r="S1020" s="60">
        <v>0</v>
      </c>
      <c r="T1020" s="60">
        <v>0</v>
      </c>
      <c r="U1020" s="60">
        <v>0</v>
      </c>
      <c r="V1020" s="60">
        <v>0</v>
      </c>
      <c r="W1020" s="60">
        <v>0</v>
      </c>
      <c r="X1020" s="60">
        <v>0</v>
      </c>
      <c r="Y1020" s="60">
        <v>0</v>
      </c>
      <c r="Z1020" s="60">
        <v>0</v>
      </c>
      <c r="AA1020" s="60">
        <v>0</v>
      </c>
      <c r="AB1020" s="60">
        <v>0</v>
      </c>
      <c r="AC1020" s="60">
        <v>0</v>
      </c>
      <c r="AD1020" s="60">
        <v>0</v>
      </c>
      <c r="AE1020" s="60">
        <v>0</v>
      </c>
      <c r="AF1020" s="60">
        <v>0</v>
      </c>
      <c r="AG1020" s="60">
        <v>0</v>
      </c>
      <c r="AH1020" s="60">
        <v>0</v>
      </c>
      <c r="AI1020" s="60">
        <v>0</v>
      </c>
      <c r="AJ1020" s="60">
        <v>0</v>
      </c>
      <c r="AK1020" s="60">
        <v>0</v>
      </c>
      <c r="AL1020" s="60">
        <v>0</v>
      </c>
      <c r="AM1020" s="60">
        <v>0</v>
      </c>
      <c r="AN1020" s="60">
        <v>0</v>
      </c>
      <c r="AO1020" s="60">
        <v>0</v>
      </c>
      <c r="AP1020" s="60">
        <v>0</v>
      </c>
      <c r="AQ1020" s="60">
        <v>0</v>
      </c>
      <c r="AR1020" s="60">
        <v>0</v>
      </c>
      <c r="AS1020" s="60">
        <v>0</v>
      </c>
      <c r="AT1020" s="60">
        <v>0</v>
      </c>
      <c r="AU1020" s="60">
        <v>0</v>
      </c>
      <c r="AV1020" s="60">
        <v>156.40901716918833</v>
      </c>
      <c r="AW1020" s="60">
        <v>312.81803433837666</v>
      </c>
      <c r="AX1020" s="60">
        <v>469.22705150756497</v>
      </c>
      <c r="AY1020" s="60">
        <v>625.63606867675333</v>
      </c>
      <c r="AZ1020" s="60">
        <v>782.04508584594168</v>
      </c>
      <c r="BA1020" s="60">
        <v>938.45410301513004</v>
      </c>
      <c r="BB1020" s="60">
        <v>1094.8631201843184</v>
      </c>
      <c r="BC1020" s="60">
        <v>1251.2721373535067</v>
      </c>
      <c r="BD1020" s="60">
        <v>1407.6811545226949</v>
      </c>
      <c r="BE1020" s="60">
        <v>1564.0901716918831</v>
      </c>
      <c r="BF1020" s="60">
        <v>1720.4991888610714</v>
      </c>
      <c r="BG1020" s="60">
        <v>1876.9082060302601</v>
      </c>
      <c r="BH1020" s="60">
        <v>1876.9082060302601</v>
      </c>
      <c r="BI1020" s="60">
        <v>2135.6651752334083</v>
      </c>
      <c r="BJ1020" s="60">
        <v>2394.4221444365567</v>
      </c>
      <c r="BK1020" s="60">
        <v>2653.1791136397051</v>
      </c>
      <c r="BL1020" s="60">
        <v>2911.9360828428535</v>
      </c>
      <c r="BM1020" s="60">
        <v>3170.6930520460019</v>
      </c>
      <c r="BN1020" s="60">
        <v>3429.4500212491503</v>
      </c>
      <c r="BO1020" s="60">
        <v>3688.2069904522987</v>
      </c>
      <c r="BP1020" s="60">
        <v>3946.9639596554471</v>
      </c>
      <c r="BQ1020" s="60">
        <v>4205.7209288585955</v>
      </c>
      <c r="BR1020" s="60">
        <v>4464.4778980617439</v>
      </c>
      <c r="BS1020" s="60">
        <v>4723.2348672648923</v>
      </c>
      <c r="BT1020" s="60">
        <v>4981.9918364680398</v>
      </c>
      <c r="BU1020" s="60">
        <v>4981.9918364680398</v>
      </c>
      <c r="BV1020" s="60">
        <v>6328.2747425930647</v>
      </c>
      <c r="BW1020" s="60">
        <v>7674.5576487180897</v>
      </c>
      <c r="BX1020" s="60">
        <v>9020.8405548431147</v>
      </c>
      <c r="BY1020" s="60">
        <v>10367.12346096814</v>
      </c>
      <c r="BZ1020" s="60">
        <v>11713.406367093165</v>
      </c>
      <c r="CA1020" s="60">
        <v>13059.68927321819</v>
      </c>
      <c r="CB1020" s="60">
        <v>14405.972179343215</v>
      </c>
      <c r="CC1020" s="60">
        <v>15752.255085468239</v>
      </c>
      <c r="CD1020" s="60">
        <v>17098.537991593264</v>
      </c>
      <c r="CE1020" s="60">
        <v>18444.820897718288</v>
      </c>
      <c r="CF1020" s="60">
        <v>19791.103803843311</v>
      </c>
      <c r="CG1020" s="60">
        <v>21137.386709968334</v>
      </c>
      <c r="CH1020" s="60">
        <v>21137.386709968334</v>
      </c>
    </row>
    <row r="1021" spans="1:86">
      <c r="A1021" s="57" t="s">
        <v>86</v>
      </c>
      <c r="B1021" s="58" t="s">
        <v>723</v>
      </c>
      <c r="C1021" s="59" t="s">
        <v>129</v>
      </c>
      <c r="D1021" s="58" t="s">
        <v>109</v>
      </c>
      <c r="E1021" s="58"/>
      <c r="F1021" s="65"/>
      <c r="G1021" s="58" t="s">
        <v>111</v>
      </c>
      <c r="H1021" s="63">
        <v>355</v>
      </c>
      <c r="I1021" s="60">
        <v>0</v>
      </c>
      <c r="J1021" s="60">
        <v>0</v>
      </c>
      <c r="K1021" s="60">
        <v>0</v>
      </c>
      <c r="L1021" s="60">
        <v>0</v>
      </c>
      <c r="M1021" s="60">
        <v>0</v>
      </c>
      <c r="N1021" s="60">
        <v>0</v>
      </c>
      <c r="O1021" s="60">
        <v>0</v>
      </c>
      <c r="P1021" s="60">
        <v>0</v>
      </c>
      <c r="Q1021" s="60">
        <v>0</v>
      </c>
      <c r="R1021" s="60">
        <v>0</v>
      </c>
      <c r="S1021" s="60">
        <v>0</v>
      </c>
      <c r="T1021" s="60">
        <v>0</v>
      </c>
      <c r="U1021" s="60">
        <v>0</v>
      </c>
      <c r="V1021" s="60">
        <v>0</v>
      </c>
      <c r="W1021" s="60">
        <v>0</v>
      </c>
      <c r="X1021" s="60">
        <v>0</v>
      </c>
      <c r="Y1021" s="60">
        <v>0</v>
      </c>
      <c r="Z1021" s="60">
        <v>0</v>
      </c>
      <c r="AA1021" s="60">
        <v>0</v>
      </c>
      <c r="AB1021" s="60">
        <v>0</v>
      </c>
      <c r="AC1021" s="60">
        <v>0</v>
      </c>
      <c r="AD1021" s="60">
        <v>0</v>
      </c>
      <c r="AE1021" s="60">
        <v>0</v>
      </c>
      <c r="AF1021" s="60">
        <v>0</v>
      </c>
      <c r="AG1021" s="60">
        <v>0</v>
      </c>
      <c r="AH1021" s="60">
        <v>0</v>
      </c>
      <c r="AI1021" s="60">
        <v>0</v>
      </c>
      <c r="AJ1021" s="60">
        <v>0</v>
      </c>
      <c r="AK1021" s="60">
        <v>0</v>
      </c>
      <c r="AL1021" s="60">
        <v>0</v>
      </c>
      <c r="AM1021" s="60">
        <v>0</v>
      </c>
      <c r="AN1021" s="60">
        <v>0</v>
      </c>
      <c r="AO1021" s="60">
        <v>0</v>
      </c>
      <c r="AP1021" s="60">
        <v>0</v>
      </c>
      <c r="AQ1021" s="60">
        <v>0</v>
      </c>
      <c r="AR1021" s="60">
        <v>0</v>
      </c>
      <c r="AS1021" s="60">
        <v>0</v>
      </c>
      <c r="AT1021" s="60">
        <v>0</v>
      </c>
      <c r="AU1021" s="60">
        <v>0</v>
      </c>
      <c r="AV1021" s="60">
        <v>0</v>
      </c>
      <c r="AW1021" s="60">
        <v>0</v>
      </c>
      <c r="AX1021" s="60">
        <v>0</v>
      </c>
      <c r="AY1021" s="60">
        <v>0</v>
      </c>
      <c r="AZ1021" s="60">
        <v>0</v>
      </c>
      <c r="BA1021" s="60">
        <v>0</v>
      </c>
      <c r="BB1021" s="60">
        <v>0</v>
      </c>
      <c r="BC1021" s="60">
        <v>0</v>
      </c>
      <c r="BD1021" s="60">
        <v>0</v>
      </c>
      <c r="BE1021" s="60">
        <v>0</v>
      </c>
      <c r="BF1021" s="60">
        <v>0</v>
      </c>
      <c r="BG1021" s="60">
        <v>0</v>
      </c>
      <c r="BH1021" s="60">
        <v>0</v>
      </c>
      <c r="BI1021" s="60">
        <v>0</v>
      </c>
      <c r="BJ1021" s="60">
        <v>0</v>
      </c>
      <c r="BK1021" s="60">
        <v>0</v>
      </c>
      <c r="BL1021" s="60">
        <v>0</v>
      </c>
      <c r="BM1021" s="60">
        <v>0</v>
      </c>
      <c r="BN1021" s="60">
        <v>0</v>
      </c>
      <c r="BO1021" s="60">
        <v>0</v>
      </c>
      <c r="BP1021" s="60">
        <v>0</v>
      </c>
      <c r="BQ1021" s="60">
        <v>0</v>
      </c>
      <c r="BR1021" s="60">
        <v>0</v>
      </c>
      <c r="BS1021" s="60">
        <v>0</v>
      </c>
      <c r="BT1021" s="60">
        <v>0</v>
      </c>
      <c r="BU1021" s="60">
        <v>0</v>
      </c>
      <c r="BV1021" s="60">
        <v>214.2659346518225</v>
      </c>
      <c r="BW1021" s="60">
        <v>428.53186930364501</v>
      </c>
      <c r="BX1021" s="60">
        <v>642.79780395546754</v>
      </c>
      <c r="BY1021" s="60">
        <v>857.06373860729002</v>
      </c>
      <c r="BZ1021" s="60">
        <v>1071.3296732591125</v>
      </c>
      <c r="CA1021" s="60">
        <v>1285.5956079109351</v>
      </c>
      <c r="CB1021" s="60">
        <v>1499.8615425627577</v>
      </c>
      <c r="CC1021" s="60">
        <v>1714.1274772145803</v>
      </c>
      <c r="CD1021" s="60">
        <v>1928.3934118664029</v>
      </c>
      <c r="CE1021" s="60">
        <v>2142.6593465182254</v>
      </c>
      <c r="CF1021" s="60">
        <v>2356.925281170048</v>
      </c>
      <c r="CG1021" s="60">
        <v>2571.1912158218702</v>
      </c>
      <c r="CH1021" s="60">
        <v>2571.1912158218702</v>
      </c>
    </row>
    <row r="1022" spans="1:86">
      <c r="A1022" s="57" t="s">
        <v>86</v>
      </c>
      <c r="B1022" s="58" t="s">
        <v>723</v>
      </c>
      <c r="C1022" s="59" t="s">
        <v>129</v>
      </c>
      <c r="D1022" s="58" t="s">
        <v>109</v>
      </c>
      <c r="E1022" s="58"/>
      <c r="F1022" s="65"/>
      <c r="G1022" s="58" t="s">
        <v>111</v>
      </c>
      <c r="H1022" s="63">
        <v>355</v>
      </c>
      <c r="I1022" s="60">
        <v>0</v>
      </c>
      <c r="J1022" s="60">
        <v>0</v>
      </c>
      <c r="K1022" s="60">
        <v>0</v>
      </c>
      <c r="L1022" s="60">
        <v>0</v>
      </c>
      <c r="M1022" s="60">
        <v>0</v>
      </c>
      <c r="N1022" s="60">
        <v>0</v>
      </c>
      <c r="O1022" s="60">
        <v>0</v>
      </c>
      <c r="P1022" s="60">
        <v>0</v>
      </c>
      <c r="Q1022" s="60">
        <v>0</v>
      </c>
      <c r="R1022" s="60">
        <v>0</v>
      </c>
      <c r="S1022" s="60">
        <v>0</v>
      </c>
      <c r="T1022" s="60">
        <v>0</v>
      </c>
      <c r="U1022" s="60">
        <v>0</v>
      </c>
      <c r="V1022" s="60">
        <v>0</v>
      </c>
      <c r="W1022" s="60">
        <v>0</v>
      </c>
      <c r="X1022" s="60">
        <v>0</v>
      </c>
      <c r="Y1022" s="60">
        <v>0</v>
      </c>
      <c r="Z1022" s="60">
        <v>0</v>
      </c>
      <c r="AA1022" s="60">
        <v>0</v>
      </c>
      <c r="AB1022" s="60">
        <v>0</v>
      </c>
      <c r="AC1022" s="60">
        <v>0</v>
      </c>
      <c r="AD1022" s="60">
        <v>0</v>
      </c>
      <c r="AE1022" s="60">
        <v>0</v>
      </c>
      <c r="AF1022" s="60">
        <v>0</v>
      </c>
      <c r="AG1022" s="60">
        <v>0</v>
      </c>
      <c r="AH1022" s="60">
        <v>0</v>
      </c>
      <c r="AI1022" s="60">
        <v>0</v>
      </c>
      <c r="AJ1022" s="60">
        <v>31.061332005899999</v>
      </c>
      <c r="AK1022" s="60">
        <v>345.97627001249998</v>
      </c>
      <c r="AL1022" s="60">
        <v>671.312369805</v>
      </c>
      <c r="AM1022" s="60">
        <v>904.7124607641</v>
      </c>
      <c r="AN1022" s="60">
        <v>921.74195141430005</v>
      </c>
      <c r="AO1022" s="60">
        <v>940.39232789190009</v>
      </c>
      <c r="AP1022" s="60">
        <v>958.81947256950014</v>
      </c>
      <c r="AQ1022" s="60">
        <v>975.83319125970013</v>
      </c>
      <c r="AR1022" s="60">
        <v>995.5584191160001</v>
      </c>
      <c r="AS1022" s="60">
        <v>1011.8721905475001</v>
      </c>
      <c r="AT1022" s="60">
        <v>1029.1361631177001</v>
      </c>
      <c r="AU1022" s="60">
        <v>1029.1361631177001</v>
      </c>
      <c r="AV1022" s="60">
        <v>1029.1361631177001</v>
      </c>
      <c r="AW1022" s="60">
        <v>1034.9225831920337</v>
      </c>
      <c r="AX1022" s="60">
        <v>1093.5881329708641</v>
      </c>
      <c r="AY1022" s="60">
        <v>1154.1950425002794</v>
      </c>
      <c r="AZ1022" s="60">
        <v>1197.6751795214634</v>
      </c>
      <c r="BA1022" s="60">
        <v>1200.8476058209949</v>
      </c>
      <c r="BB1022" s="60">
        <v>1204.321987177962</v>
      </c>
      <c r="BC1022" s="60">
        <v>1207.7547826503153</v>
      </c>
      <c r="BD1022" s="60">
        <v>1210.9242707891156</v>
      </c>
      <c r="BE1022" s="60">
        <v>1214.598886366349</v>
      </c>
      <c r="BF1022" s="60">
        <v>1217.6379812281339</v>
      </c>
      <c r="BG1022" s="60">
        <v>1220.8540894279122</v>
      </c>
      <c r="BH1022" s="60">
        <v>1220.8540894279122</v>
      </c>
      <c r="BI1022" s="60">
        <v>1220.8540894279122</v>
      </c>
      <c r="BJ1022" s="60">
        <v>1225.184215413655</v>
      </c>
      <c r="BK1022" s="60">
        <v>1269.0851452289633</v>
      </c>
      <c r="BL1022" s="60">
        <v>1314.4388441477402</v>
      </c>
      <c r="BM1022" s="60">
        <v>1346.976141606355</v>
      </c>
      <c r="BN1022" s="60">
        <v>1349.3501492623818</v>
      </c>
      <c r="BO1022" s="60">
        <v>1351.9501176028962</v>
      </c>
      <c r="BP1022" s="60">
        <v>1354.5189661634267</v>
      </c>
      <c r="BQ1022" s="60">
        <v>1356.890775118708</v>
      </c>
      <c r="BR1022" s="60">
        <v>1359.6405838422695</v>
      </c>
      <c r="BS1022" s="60">
        <v>1361.9148161767873</v>
      </c>
      <c r="BT1022" s="60">
        <v>1364.3215121387364</v>
      </c>
      <c r="BU1022" s="60">
        <v>1364.3215121387364</v>
      </c>
      <c r="BV1022" s="60">
        <v>1364.3215121387364</v>
      </c>
      <c r="BW1022" s="60">
        <v>1616.9934237613161</v>
      </c>
      <c r="BX1022" s="60">
        <v>4178.7045367786104</v>
      </c>
      <c r="BY1022" s="60">
        <v>6825.1877667569988</v>
      </c>
      <c r="BZ1022" s="60">
        <v>8723.8071544998656</v>
      </c>
      <c r="CA1022" s="60">
        <v>8862.3354686020284</v>
      </c>
      <c r="CB1022" s="60">
        <v>9014.0490614441151</v>
      </c>
      <c r="CC1022" s="60">
        <v>9163.9467500091341</v>
      </c>
      <c r="CD1022" s="60">
        <v>9302.3467653222269</v>
      </c>
      <c r="CE1022" s="60">
        <v>9462.8038580410957</v>
      </c>
      <c r="CF1022" s="60">
        <v>9595.5100733633481</v>
      </c>
      <c r="CG1022" s="60">
        <v>9735.9458072410653</v>
      </c>
      <c r="CH1022" s="60">
        <v>9735.9458072410653</v>
      </c>
    </row>
    <row r="1023" spans="1:86">
      <c r="A1023" s="57" t="s">
        <v>86</v>
      </c>
      <c r="B1023" s="58" t="s">
        <v>723</v>
      </c>
      <c r="C1023" s="59" t="s">
        <v>129</v>
      </c>
      <c r="D1023" s="58" t="s">
        <v>109</v>
      </c>
      <c r="E1023" s="58"/>
      <c r="F1023" s="65"/>
      <c r="G1023" s="58" t="s">
        <v>111</v>
      </c>
      <c r="H1023" s="63">
        <v>355</v>
      </c>
      <c r="I1023" s="60">
        <v>-22.41</v>
      </c>
      <c r="J1023" s="60">
        <v>-0.73999999999999932</v>
      </c>
      <c r="K1023" s="60">
        <v>-0.17999999999999972</v>
      </c>
      <c r="L1023" s="60">
        <v>-60.97</v>
      </c>
      <c r="M1023" s="60">
        <v>-55.84</v>
      </c>
      <c r="N1023" s="60">
        <v>-51.03</v>
      </c>
      <c r="O1023" s="60">
        <v>-43.64</v>
      </c>
      <c r="P1023" s="60">
        <v>-21.310000000000002</v>
      </c>
      <c r="Q1023" s="60">
        <v>-178.73</v>
      </c>
      <c r="R1023" s="60">
        <v>7311.69</v>
      </c>
      <c r="S1023" s="60">
        <v>9566.9700000000012</v>
      </c>
      <c r="T1023" s="60">
        <v>4201.0199999999995</v>
      </c>
      <c r="U1023" s="60">
        <v>4201.0199999999995</v>
      </c>
      <c r="V1023" s="60">
        <v>4383.9971756922896</v>
      </c>
      <c r="W1023" s="60">
        <v>4591.8715969765799</v>
      </c>
      <c r="X1023" s="60">
        <v>0</v>
      </c>
      <c r="Y1023" s="60">
        <v>270.82971859478999</v>
      </c>
      <c r="Z1023" s="60">
        <v>543.67599511727997</v>
      </c>
      <c r="AA1023" s="60">
        <v>0</v>
      </c>
      <c r="AB1023" s="60">
        <v>316.53823953849002</v>
      </c>
      <c r="AC1023" s="60">
        <v>634.78550727918002</v>
      </c>
      <c r="AD1023" s="60">
        <v>0</v>
      </c>
      <c r="AE1023" s="60">
        <v>426.68055850568999</v>
      </c>
      <c r="AF1023" s="60">
        <v>843.49889918687995</v>
      </c>
      <c r="AG1023" s="60">
        <v>0</v>
      </c>
      <c r="AH1023" s="60">
        <v>0</v>
      </c>
      <c r="AI1023" s="60">
        <v>309.94903764198</v>
      </c>
      <c r="AJ1023" s="60">
        <v>609.10875400205998</v>
      </c>
      <c r="AK1023" s="60">
        <v>0</v>
      </c>
      <c r="AL1023" s="60">
        <v>298.53032628557997</v>
      </c>
      <c r="AM1023" s="60">
        <v>612.05927285285998</v>
      </c>
      <c r="AN1023" s="60">
        <v>0</v>
      </c>
      <c r="AO1023" s="60">
        <v>587.33741344457997</v>
      </c>
      <c r="AP1023" s="60">
        <v>1109.6087792721601</v>
      </c>
      <c r="AQ1023" s="60">
        <v>0</v>
      </c>
      <c r="AR1023" s="60">
        <v>449.42132197848002</v>
      </c>
      <c r="AS1023" s="60">
        <v>830.33879100366005</v>
      </c>
      <c r="AT1023" s="60">
        <v>0</v>
      </c>
      <c r="AU1023" s="60">
        <v>0</v>
      </c>
      <c r="AV1023" s="60">
        <v>659.35426945812242</v>
      </c>
      <c r="AW1023" s="60">
        <v>1295.756426833892</v>
      </c>
      <c r="AX1023" s="60">
        <v>0</v>
      </c>
      <c r="AY1023" s="60">
        <v>635.06325651666918</v>
      </c>
      <c r="AZ1023" s="60">
        <v>1302.0330625550159</v>
      </c>
      <c r="BA1023" s="60">
        <v>0</v>
      </c>
      <c r="BB1023" s="60">
        <v>1249.4422764251315</v>
      </c>
      <c r="BC1023" s="60">
        <v>2360.4696165774494</v>
      </c>
      <c r="BD1023" s="60">
        <v>0</v>
      </c>
      <c r="BE1023" s="60">
        <v>956.05351668912283</v>
      </c>
      <c r="BF1023" s="60">
        <v>1766.3788573441475</v>
      </c>
      <c r="BG1023" s="60">
        <v>0</v>
      </c>
      <c r="BH1023" s="60">
        <v>0</v>
      </c>
      <c r="BI1023" s="60">
        <v>656.38617267773975</v>
      </c>
      <c r="BJ1023" s="60">
        <v>1289.9235526768678</v>
      </c>
      <c r="BK1023" s="60">
        <v>0</v>
      </c>
      <c r="BL1023" s="60">
        <v>632.20450622973237</v>
      </c>
      <c r="BM1023" s="60">
        <v>1296.171933993435</v>
      </c>
      <c r="BN1023" s="60">
        <v>0</v>
      </c>
      <c r="BO1023" s="60">
        <v>1243.817886366993</v>
      </c>
      <c r="BP1023" s="60">
        <v>2349.843914138437</v>
      </c>
      <c r="BQ1023" s="60">
        <v>0</v>
      </c>
      <c r="BR1023" s="60">
        <v>951.74982215615114</v>
      </c>
      <c r="BS1023" s="60">
        <v>1758.4274666543934</v>
      </c>
      <c r="BT1023" s="60">
        <v>0</v>
      </c>
      <c r="BU1023" s="60">
        <v>0</v>
      </c>
      <c r="BV1023" s="60">
        <v>656.38617267773975</v>
      </c>
      <c r="BW1023" s="60">
        <v>1289.9235526768678</v>
      </c>
      <c r="BX1023" s="60">
        <v>0</v>
      </c>
      <c r="BY1023" s="60">
        <v>632.20450622973237</v>
      </c>
      <c r="BZ1023" s="60">
        <v>1296.171933993435</v>
      </c>
      <c r="CA1023" s="60">
        <v>0</v>
      </c>
      <c r="CB1023" s="60">
        <v>1243.817886366993</v>
      </c>
      <c r="CC1023" s="60">
        <v>2349.843914138437</v>
      </c>
      <c r="CD1023" s="60">
        <v>0</v>
      </c>
      <c r="CE1023" s="60">
        <v>951.74982215615114</v>
      </c>
      <c r="CF1023" s="60">
        <v>1758.4274666543934</v>
      </c>
      <c r="CG1023" s="60">
        <v>0</v>
      </c>
      <c r="CH1023" s="60">
        <v>0</v>
      </c>
    </row>
    <row r="1024" spans="1:86">
      <c r="A1024" s="57" t="s">
        <v>86</v>
      </c>
      <c r="B1024" s="58" t="s">
        <v>723</v>
      </c>
      <c r="C1024" s="59" t="s">
        <v>129</v>
      </c>
      <c r="D1024" s="58" t="s">
        <v>109</v>
      </c>
      <c r="E1024" s="58"/>
      <c r="F1024" s="65"/>
      <c r="G1024" s="58" t="s">
        <v>111</v>
      </c>
      <c r="H1024" s="63">
        <v>355</v>
      </c>
      <c r="I1024" s="60">
        <v>0</v>
      </c>
      <c r="J1024" s="60">
        <v>0</v>
      </c>
      <c r="K1024" s="60">
        <v>0</v>
      </c>
      <c r="L1024" s="60">
        <v>0</v>
      </c>
      <c r="M1024" s="60">
        <v>0</v>
      </c>
      <c r="N1024" s="60">
        <v>0</v>
      </c>
      <c r="O1024" s="60">
        <v>0</v>
      </c>
      <c r="P1024" s="60">
        <v>0</v>
      </c>
      <c r="Q1024" s="60">
        <v>0</v>
      </c>
      <c r="R1024" s="60">
        <v>0</v>
      </c>
      <c r="S1024" s="60">
        <v>0</v>
      </c>
      <c r="T1024" s="60">
        <v>0</v>
      </c>
      <c r="U1024" s="60">
        <v>0</v>
      </c>
      <c r="V1024" s="60">
        <v>0</v>
      </c>
      <c r="W1024" s="60">
        <v>0</v>
      </c>
      <c r="X1024" s="60">
        <v>0</v>
      </c>
      <c r="Y1024" s="60">
        <v>0</v>
      </c>
      <c r="Z1024" s="60">
        <v>0</v>
      </c>
      <c r="AA1024" s="60">
        <v>0</v>
      </c>
      <c r="AB1024" s="60">
        <v>0</v>
      </c>
      <c r="AC1024" s="60">
        <v>0</v>
      </c>
      <c r="AD1024" s="60">
        <v>238.61646433589999</v>
      </c>
      <c r="AE1024" s="60">
        <v>548.84370091079995</v>
      </c>
      <c r="AF1024" s="60">
        <v>828.56445772079996</v>
      </c>
      <c r="AG1024" s="60">
        <v>886.85286298469998</v>
      </c>
      <c r="AH1024" s="60">
        <v>886.85286298469998</v>
      </c>
      <c r="AI1024" s="60">
        <v>924.62335087619999</v>
      </c>
      <c r="AJ1024" s="60">
        <v>961.80542071770003</v>
      </c>
      <c r="AK1024" s="60">
        <v>997.70732755500001</v>
      </c>
      <c r="AL1024" s="60">
        <v>1037.7413219525999</v>
      </c>
      <c r="AM1024" s="60">
        <v>1273.9097294634</v>
      </c>
      <c r="AN1024" s="60">
        <v>1610.2184399172002</v>
      </c>
      <c r="AO1024" s="60">
        <v>1978.5374660919001</v>
      </c>
      <c r="AP1024" s="60">
        <v>2342.4478004847001</v>
      </c>
      <c r="AQ1024" s="60">
        <v>2456.291255094</v>
      </c>
      <c r="AR1024" s="60">
        <v>2542.8265506605999</v>
      </c>
      <c r="AS1024" s="60">
        <v>2614.3957104626998</v>
      </c>
      <c r="AT1024" s="60">
        <v>2690.1334337513999</v>
      </c>
      <c r="AU1024" s="60">
        <v>2690.1334337513999</v>
      </c>
      <c r="AV1024" s="60">
        <v>3026.8676128067955</v>
      </c>
      <c r="AW1024" s="60">
        <v>3358.3558848043499</v>
      </c>
      <c r="AX1024" s="60">
        <v>3678.4311552141385</v>
      </c>
      <c r="AY1024" s="60">
        <v>4035.3451108005556</v>
      </c>
      <c r="AZ1024" s="60">
        <v>6140.8507386446199</v>
      </c>
      <c r="BA1024" s="60">
        <v>9139.1344211099586</v>
      </c>
      <c r="BB1024" s="60">
        <v>12422.798780058616</v>
      </c>
      <c r="BC1024" s="60">
        <v>15667.158451915306</v>
      </c>
      <c r="BD1024" s="60">
        <v>16682.103833050292</v>
      </c>
      <c r="BE1024" s="60">
        <v>17453.589544212966</v>
      </c>
      <c r="BF1024" s="60">
        <v>18091.64808189651</v>
      </c>
      <c r="BG1024" s="60">
        <v>18766.870497841599</v>
      </c>
      <c r="BH1024" s="60">
        <v>18766.870497841599</v>
      </c>
      <c r="BI1024" s="60">
        <v>0</v>
      </c>
      <c r="BJ1024" s="60">
        <v>0</v>
      </c>
      <c r="BK1024" s="60">
        <v>0</v>
      </c>
      <c r="BL1024" s="60">
        <v>0</v>
      </c>
      <c r="BM1024" s="60">
        <v>0</v>
      </c>
      <c r="BN1024" s="60">
        <v>0</v>
      </c>
      <c r="BO1024" s="60">
        <v>0</v>
      </c>
      <c r="BP1024" s="60">
        <v>0</v>
      </c>
      <c r="BQ1024" s="60">
        <v>0</v>
      </c>
      <c r="BR1024" s="60">
        <v>0</v>
      </c>
      <c r="BS1024" s="60">
        <v>0</v>
      </c>
      <c r="BT1024" s="60">
        <v>0</v>
      </c>
      <c r="BU1024" s="60">
        <v>0</v>
      </c>
      <c r="BV1024" s="60">
        <v>0</v>
      </c>
      <c r="BW1024" s="60">
        <v>0</v>
      </c>
      <c r="BX1024" s="60">
        <v>0</v>
      </c>
      <c r="BY1024" s="60">
        <v>0</v>
      </c>
      <c r="BZ1024" s="60">
        <v>0</v>
      </c>
      <c r="CA1024" s="60">
        <v>0</v>
      </c>
      <c r="CB1024" s="60">
        <v>0</v>
      </c>
      <c r="CC1024" s="60">
        <v>0</v>
      </c>
      <c r="CD1024" s="60">
        <v>0</v>
      </c>
      <c r="CE1024" s="60">
        <v>0</v>
      </c>
      <c r="CF1024" s="60">
        <v>0</v>
      </c>
      <c r="CG1024" s="60">
        <v>0</v>
      </c>
      <c r="CH1024" s="60">
        <v>0</v>
      </c>
    </row>
    <row r="1025" spans="1:86">
      <c r="A1025" s="57" t="s">
        <v>86</v>
      </c>
      <c r="B1025" s="58" t="s">
        <v>723</v>
      </c>
      <c r="C1025" s="59" t="s">
        <v>129</v>
      </c>
      <c r="D1025" s="58" t="s">
        <v>696</v>
      </c>
      <c r="E1025" s="58"/>
      <c r="F1025" s="65"/>
      <c r="G1025" s="58" t="s">
        <v>698</v>
      </c>
      <c r="H1025" s="63">
        <v>355</v>
      </c>
      <c r="I1025" s="60">
        <v>8275.0700000000033</v>
      </c>
      <c r="J1025" s="60">
        <v>12381.89</v>
      </c>
      <c r="K1025" s="60">
        <v>11924.250000000005</v>
      </c>
      <c r="L1025" s="60">
        <v>13925.710000000003</v>
      </c>
      <c r="M1025" s="60">
        <v>20070.390000000003</v>
      </c>
      <c r="N1025" s="60">
        <v>24501.729999999996</v>
      </c>
      <c r="O1025" s="60">
        <v>23440.720000000001</v>
      </c>
      <c r="P1025" s="60">
        <v>23715.119999999999</v>
      </c>
      <c r="Q1025" s="60">
        <v>22166.670000000002</v>
      </c>
      <c r="R1025" s="60">
        <v>21367.630000000005</v>
      </c>
      <c r="S1025" s="60">
        <v>19961.750000000004</v>
      </c>
      <c r="T1025" s="60">
        <v>14590.73</v>
      </c>
      <c r="U1025" s="60">
        <v>14590.73</v>
      </c>
      <c r="V1025" s="60">
        <v>14590.73</v>
      </c>
      <c r="W1025" s="60">
        <v>14590.73</v>
      </c>
      <c r="X1025" s="60">
        <v>14590.73</v>
      </c>
      <c r="Y1025" s="60">
        <v>14590.73</v>
      </c>
      <c r="Z1025" s="60">
        <v>14590.73</v>
      </c>
      <c r="AA1025" s="60">
        <v>14590.73</v>
      </c>
      <c r="AB1025" s="60">
        <v>14590.73</v>
      </c>
      <c r="AC1025" s="60">
        <v>14590.73</v>
      </c>
      <c r="AD1025" s="60">
        <v>14590.73</v>
      </c>
      <c r="AE1025" s="60">
        <v>14590.73</v>
      </c>
      <c r="AF1025" s="60">
        <v>14590.73</v>
      </c>
      <c r="AG1025" s="60">
        <v>14590.73</v>
      </c>
      <c r="AH1025" s="60">
        <v>14590.73</v>
      </c>
      <c r="AI1025" s="60">
        <v>14590.73</v>
      </c>
      <c r="AJ1025" s="60">
        <v>14590.73</v>
      </c>
      <c r="AK1025" s="60">
        <v>14590.73</v>
      </c>
      <c r="AL1025" s="60">
        <v>14590.73</v>
      </c>
      <c r="AM1025" s="60">
        <v>14590.73</v>
      </c>
      <c r="AN1025" s="60">
        <v>14590.73</v>
      </c>
      <c r="AO1025" s="60">
        <v>14590.73</v>
      </c>
      <c r="AP1025" s="60">
        <v>14590.73</v>
      </c>
      <c r="AQ1025" s="60">
        <v>14590.73</v>
      </c>
      <c r="AR1025" s="60">
        <v>14590.73</v>
      </c>
      <c r="AS1025" s="60">
        <v>14590.73</v>
      </c>
      <c r="AT1025" s="60">
        <v>14590.73</v>
      </c>
      <c r="AU1025" s="60">
        <v>14590.73</v>
      </c>
      <c r="AV1025" s="60">
        <v>14590.73</v>
      </c>
      <c r="AW1025" s="60">
        <v>14590.73</v>
      </c>
      <c r="AX1025" s="60">
        <v>14590.73</v>
      </c>
      <c r="AY1025" s="60">
        <v>14590.73</v>
      </c>
      <c r="AZ1025" s="60">
        <v>14590.73</v>
      </c>
      <c r="BA1025" s="60">
        <v>14590.73</v>
      </c>
      <c r="BB1025" s="60">
        <v>14590.73</v>
      </c>
      <c r="BC1025" s="60">
        <v>14590.73</v>
      </c>
      <c r="BD1025" s="60">
        <v>14590.73</v>
      </c>
      <c r="BE1025" s="60">
        <v>14590.73</v>
      </c>
      <c r="BF1025" s="60">
        <v>14590.73</v>
      </c>
      <c r="BG1025" s="60">
        <v>14590.73</v>
      </c>
      <c r="BH1025" s="60">
        <v>14590.73</v>
      </c>
      <c r="BI1025" s="60">
        <v>14590.73</v>
      </c>
      <c r="BJ1025" s="60">
        <v>14590.73</v>
      </c>
      <c r="BK1025" s="60">
        <v>14590.73</v>
      </c>
      <c r="BL1025" s="60">
        <v>14590.73</v>
      </c>
      <c r="BM1025" s="60">
        <v>14590.73</v>
      </c>
      <c r="BN1025" s="60">
        <v>14590.73</v>
      </c>
      <c r="BO1025" s="60">
        <v>14590.73</v>
      </c>
      <c r="BP1025" s="60">
        <v>14590.73</v>
      </c>
      <c r="BQ1025" s="60">
        <v>14590.73</v>
      </c>
      <c r="BR1025" s="60">
        <v>14590.73</v>
      </c>
      <c r="BS1025" s="60">
        <v>14590.73</v>
      </c>
      <c r="BT1025" s="60">
        <v>14590.73</v>
      </c>
      <c r="BU1025" s="60">
        <v>14590.73</v>
      </c>
      <c r="BV1025" s="60">
        <v>14590.73</v>
      </c>
      <c r="BW1025" s="60">
        <v>14590.73</v>
      </c>
      <c r="BX1025" s="60">
        <v>14590.73</v>
      </c>
      <c r="BY1025" s="60">
        <v>14590.73</v>
      </c>
      <c r="BZ1025" s="60">
        <v>14590.73</v>
      </c>
      <c r="CA1025" s="60">
        <v>14590.73</v>
      </c>
      <c r="CB1025" s="60">
        <v>14590.73</v>
      </c>
      <c r="CC1025" s="60">
        <v>14590.73</v>
      </c>
      <c r="CD1025" s="60">
        <v>14590.73</v>
      </c>
      <c r="CE1025" s="60">
        <v>14590.73</v>
      </c>
      <c r="CF1025" s="60">
        <v>14590.73</v>
      </c>
      <c r="CG1025" s="60">
        <v>14590.73</v>
      </c>
      <c r="CH1025" s="60">
        <v>14590.73</v>
      </c>
    </row>
    <row r="1026" spans="1:86">
      <c r="A1026" s="57" t="s">
        <v>86</v>
      </c>
      <c r="B1026" s="57" t="s">
        <v>87</v>
      </c>
      <c r="C1026" s="58" t="s">
        <v>108</v>
      </c>
      <c r="D1026" s="58" t="s">
        <v>109</v>
      </c>
      <c r="E1026" s="58"/>
      <c r="F1026" s="65"/>
      <c r="G1026" s="58" t="s">
        <v>110</v>
      </c>
      <c r="H1026" s="63">
        <v>356</v>
      </c>
      <c r="I1026" s="60">
        <v>42.79</v>
      </c>
      <c r="J1026" s="60">
        <v>43.87</v>
      </c>
      <c r="K1026" s="60">
        <v>44.61</v>
      </c>
      <c r="L1026" s="60">
        <v>45.33</v>
      </c>
      <c r="M1026" s="60">
        <v>46.02</v>
      </c>
      <c r="N1026" s="60">
        <v>46.78</v>
      </c>
      <c r="O1026" s="60">
        <v>49.03</v>
      </c>
      <c r="P1026" s="60">
        <v>51.4</v>
      </c>
      <c r="Q1026" s="60">
        <v>56.2</v>
      </c>
      <c r="R1026" s="60">
        <v>60.64</v>
      </c>
      <c r="S1026" s="60">
        <v>62.5</v>
      </c>
      <c r="T1026" s="60">
        <v>67.540000000000006</v>
      </c>
      <c r="U1026" s="60">
        <v>616.70999999999981</v>
      </c>
      <c r="V1026" s="60">
        <v>68.734269286870983</v>
      </c>
      <c r="W1026" s="60">
        <v>71.79797299912795</v>
      </c>
      <c r="X1026" s="60">
        <v>72.270450580658377</v>
      </c>
      <c r="Y1026" s="60">
        <v>72.747178934158129</v>
      </c>
      <c r="Z1026" s="60">
        <v>73.228205004037775</v>
      </c>
      <c r="AA1026" s="60">
        <v>73.713576338943994</v>
      </c>
      <c r="AB1026" s="60">
        <v>74.203341100601563</v>
      </c>
      <c r="AC1026" s="60">
        <v>74.697548072728821</v>
      </c>
      <c r="AD1026" s="60">
        <v>75.196246670073165</v>
      </c>
      <c r="AE1026" s="60">
        <v>75.699486947804147</v>
      </c>
      <c r="AF1026" s="60">
        <v>76.207319610719637</v>
      </c>
      <c r="AG1026" s="60">
        <v>76.719796022955038</v>
      </c>
      <c r="AH1026" s="60">
        <v>885.21539156867959</v>
      </c>
      <c r="AI1026" s="60">
        <v>75.924020406998437</v>
      </c>
      <c r="AJ1026" s="60">
        <v>76.422454872850679</v>
      </c>
      <c r="AK1026" s="60">
        <v>76.925364567158908</v>
      </c>
      <c r="AL1026" s="60">
        <v>77.432798824145323</v>
      </c>
      <c r="AM1026" s="60">
        <v>77.944807611893253</v>
      </c>
      <c r="AN1026" s="60">
        <v>78.461441541640767</v>
      </c>
      <c r="AO1026" s="60">
        <v>78.9827518771922</v>
      </c>
      <c r="AP1026" s="60">
        <v>79.508790544407816</v>
      </c>
      <c r="AQ1026" s="60">
        <v>80.039610140821296</v>
      </c>
      <c r="AR1026" s="60">
        <v>80.575263945637801</v>
      </c>
      <c r="AS1026" s="60">
        <v>81.115805929533224</v>
      </c>
      <c r="AT1026" s="60">
        <v>0</v>
      </c>
      <c r="AU1026" s="60">
        <v>863.33311026227966</v>
      </c>
      <c r="AV1026" s="60">
        <v>0</v>
      </c>
      <c r="AW1026" s="60">
        <v>0</v>
      </c>
      <c r="AX1026" s="60">
        <v>0</v>
      </c>
      <c r="AY1026" s="60">
        <v>0</v>
      </c>
      <c r="AZ1026" s="60">
        <v>0</v>
      </c>
      <c r="BA1026" s="60">
        <v>0</v>
      </c>
      <c r="BB1026" s="60">
        <v>0</v>
      </c>
      <c r="BC1026" s="60">
        <v>0</v>
      </c>
      <c r="BD1026" s="60">
        <v>0</v>
      </c>
      <c r="BE1026" s="60">
        <v>0</v>
      </c>
      <c r="BF1026" s="60">
        <v>0</v>
      </c>
      <c r="BG1026" s="60">
        <v>0</v>
      </c>
      <c r="BH1026" s="60">
        <v>0</v>
      </c>
      <c r="BI1026" s="60">
        <v>0</v>
      </c>
      <c r="BJ1026" s="60">
        <v>0</v>
      </c>
      <c r="BK1026" s="60">
        <v>0</v>
      </c>
      <c r="BL1026" s="60">
        <v>0</v>
      </c>
      <c r="BM1026" s="60">
        <v>0</v>
      </c>
      <c r="BN1026" s="60">
        <v>0</v>
      </c>
      <c r="BO1026" s="60">
        <v>0</v>
      </c>
      <c r="BP1026" s="60">
        <v>0</v>
      </c>
      <c r="BQ1026" s="60">
        <v>0</v>
      </c>
      <c r="BR1026" s="60">
        <v>0</v>
      </c>
      <c r="BS1026" s="60">
        <v>0</v>
      </c>
      <c r="BT1026" s="60">
        <v>0</v>
      </c>
      <c r="BU1026" s="60">
        <v>0</v>
      </c>
      <c r="BV1026" s="60">
        <v>0</v>
      </c>
      <c r="BW1026" s="60">
        <v>0</v>
      </c>
      <c r="BX1026" s="60">
        <v>0</v>
      </c>
      <c r="BY1026" s="60">
        <v>0</v>
      </c>
      <c r="BZ1026" s="60">
        <v>0</v>
      </c>
      <c r="CA1026" s="60">
        <v>0</v>
      </c>
      <c r="CB1026" s="60">
        <v>0</v>
      </c>
      <c r="CC1026" s="60">
        <v>0</v>
      </c>
      <c r="CD1026" s="60">
        <v>0</v>
      </c>
      <c r="CE1026" s="60">
        <v>0</v>
      </c>
      <c r="CF1026" s="60">
        <v>0</v>
      </c>
      <c r="CG1026" s="60">
        <v>0</v>
      </c>
      <c r="CH1026" s="60">
        <v>0</v>
      </c>
    </row>
    <row r="1027" spans="1:86">
      <c r="A1027" s="57" t="s">
        <v>86</v>
      </c>
      <c r="B1027" s="57" t="s">
        <v>87</v>
      </c>
      <c r="C1027" s="58" t="s">
        <v>108</v>
      </c>
      <c r="D1027" s="58" t="s">
        <v>109</v>
      </c>
      <c r="E1027" s="58"/>
      <c r="F1027" s="65"/>
      <c r="G1027" s="58" t="s">
        <v>110</v>
      </c>
      <c r="H1027" s="63">
        <v>356</v>
      </c>
      <c r="I1027" s="60">
        <v>0</v>
      </c>
      <c r="J1027" s="60">
        <v>0</v>
      </c>
      <c r="K1027" s="60">
        <v>0</v>
      </c>
      <c r="L1027" s="60">
        <v>0</v>
      </c>
      <c r="M1027" s="60">
        <v>0</v>
      </c>
      <c r="N1027" s="60">
        <v>0</v>
      </c>
      <c r="O1027" s="60">
        <v>0</v>
      </c>
      <c r="P1027" s="60">
        <v>0</v>
      </c>
      <c r="Q1027" s="60">
        <v>0</v>
      </c>
      <c r="R1027" s="60">
        <v>0</v>
      </c>
      <c r="S1027" s="60">
        <v>0</v>
      </c>
      <c r="T1027" s="60">
        <v>0</v>
      </c>
      <c r="U1027" s="60">
        <v>0</v>
      </c>
      <c r="V1027" s="60">
        <v>0</v>
      </c>
      <c r="W1027" s="60">
        <v>1.6040659929378298</v>
      </c>
      <c r="X1027" s="60">
        <v>3.5505070155706955</v>
      </c>
      <c r="Y1027" s="60">
        <v>4.5664396215403222</v>
      </c>
      <c r="Z1027" s="60">
        <v>6.1222425511874183</v>
      </c>
      <c r="AA1027" s="60">
        <v>7.9209663344871952</v>
      </c>
      <c r="AB1027" s="60">
        <v>9.7215006641837736</v>
      </c>
      <c r="AC1027" s="60">
        <v>11.453622835751304</v>
      </c>
      <c r="AD1027" s="60">
        <v>13.153724927820017</v>
      </c>
      <c r="AE1027" s="60">
        <v>16.060476697882457</v>
      </c>
      <c r="AF1027" s="60">
        <v>19.532975433065474</v>
      </c>
      <c r="AG1027" s="60">
        <v>22.334482162152934</v>
      </c>
      <c r="AH1027" s="60">
        <v>116.02100423657942</v>
      </c>
      <c r="AI1027" s="60">
        <v>25.69799512644181</v>
      </c>
      <c r="AJ1027" s="60">
        <v>29.041685320002571</v>
      </c>
      <c r="AK1027" s="60">
        <v>30.97875061304385</v>
      </c>
      <c r="AL1027" s="60">
        <v>32.931548717825116</v>
      </c>
      <c r="AM1027" s="60">
        <v>34.900250197738757</v>
      </c>
      <c r="AN1027" s="60">
        <v>36.885027821544853</v>
      </c>
      <c r="AO1027" s="60">
        <v>38.886056595562792</v>
      </c>
      <c r="AP1027" s="60">
        <v>40.903513796350886</v>
      </c>
      <c r="AQ1027" s="60">
        <v>42.937579003896921</v>
      </c>
      <c r="AR1027" s="60">
        <v>44.988434135464622</v>
      </c>
      <c r="AS1027" s="60">
        <v>47.056263479802197</v>
      </c>
      <c r="AT1027" s="60">
        <v>0</v>
      </c>
      <c r="AU1027" s="60">
        <v>405.20710480767434</v>
      </c>
      <c r="AV1027" s="60">
        <v>0</v>
      </c>
      <c r="AW1027" s="60">
        <v>0</v>
      </c>
      <c r="AX1027" s="60">
        <v>0</v>
      </c>
      <c r="AY1027" s="60">
        <v>0</v>
      </c>
      <c r="AZ1027" s="60">
        <v>0</v>
      </c>
      <c r="BA1027" s="60">
        <v>0</v>
      </c>
      <c r="BB1027" s="60">
        <v>0</v>
      </c>
      <c r="BC1027" s="60">
        <v>0</v>
      </c>
      <c r="BD1027" s="60">
        <v>0</v>
      </c>
      <c r="BE1027" s="60">
        <v>0</v>
      </c>
      <c r="BF1027" s="60">
        <v>0</v>
      </c>
      <c r="BG1027" s="60">
        <v>0</v>
      </c>
      <c r="BH1027" s="60">
        <v>0</v>
      </c>
      <c r="BI1027" s="60">
        <v>0</v>
      </c>
      <c r="BJ1027" s="60">
        <v>0</v>
      </c>
      <c r="BK1027" s="60">
        <v>0</v>
      </c>
      <c r="BL1027" s="60">
        <v>0</v>
      </c>
      <c r="BM1027" s="60">
        <v>0</v>
      </c>
      <c r="BN1027" s="60">
        <v>0</v>
      </c>
      <c r="BO1027" s="60">
        <v>0</v>
      </c>
      <c r="BP1027" s="60">
        <v>0</v>
      </c>
      <c r="BQ1027" s="60">
        <v>0</v>
      </c>
      <c r="BR1027" s="60">
        <v>0</v>
      </c>
      <c r="BS1027" s="60">
        <v>0</v>
      </c>
      <c r="BT1027" s="60">
        <v>0</v>
      </c>
      <c r="BU1027" s="60">
        <v>0</v>
      </c>
      <c r="BV1027" s="60">
        <v>0</v>
      </c>
      <c r="BW1027" s="60">
        <v>0</v>
      </c>
      <c r="BX1027" s="60">
        <v>0</v>
      </c>
      <c r="BY1027" s="60">
        <v>0</v>
      </c>
      <c r="BZ1027" s="60">
        <v>0</v>
      </c>
      <c r="CA1027" s="60">
        <v>0</v>
      </c>
      <c r="CB1027" s="60">
        <v>0</v>
      </c>
      <c r="CC1027" s="60">
        <v>0</v>
      </c>
      <c r="CD1027" s="60">
        <v>0</v>
      </c>
      <c r="CE1027" s="60">
        <v>0</v>
      </c>
      <c r="CF1027" s="60">
        <v>0</v>
      </c>
      <c r="CG1027" s="60">
        <v>0</v>
      </c>
      <c r="CH1027" s="60">
        <v>0</v>
      </c>
    </row>
    <row r="1028" spans="1:86">
      <c r="A1028" s="57" t="s">
        <v>86</v>
      </c>
      <c r="B1028" s="57" t="s">
        <v>87</v>
      </c>
      <c r="C1028" s="58" t="s">
        <v>129</v>
      </c>
      <c r="D1028" s="58" t="s">
        <v>109</v>
      </c>
      <c r="E1028" s="58"/>
      <c r="F1028" s="65"/>
      <c r="G1028" s="58" t="s">
        <v>110</v>
      </c>
      <c r="H1028" s="63">
        <v>356</v>
      </c>
      <c r="I1028" s="60">
        <v>0</v>
      </c>
      <c r="J1028" s="60">
        <v>0</v>
      </c>
      <c r="K1028" s="60">
        <v>0</v>
      </c>
      <c r="L1028" s="60">
        <v>0</v>
      </c>
      <c r="M1028" s="60">
        <v>0</v>
      </c>
      <c r="N1028" s="60">
        <v>0</v>
      </c>
      <c r="O1028" s="60">
        <v>0</v>
      </c>
      <c r="P1028" s="60">
        <v>0</v>
      </c>
      <c r="Q1028" s="60">
        <v>0</v>
      </c>
      <c r="R1028" s="60">
        <v>0</v>
      </c>
      <c r="S1028" s="60">
        <v>0</v>
      </c>
      <c r="T1028" s="60">
        <v>0</v>
      </c>
      <c r="U1028" s="60">
        <v>0</v>
      </c>
      <c r="V1028" s="60">
        <v>0</v>
      </c>
      <c r="W1028" s="60">
        <v>0.76885987143831624</v>
      </c>
      <c r="X1028" s="60">
        <v>2.2098340728373604</v>
      </c>
      <c r="Y1028" s="60">
        <v>4.1749206501060447</v>
      </c>
      <c r="Z1028" s="60">
        <v>7.05383466020076</v>
      </c>
      <c r="AA1028" s="60">
        <v>10.631447271265426</v>
      </c>
      <c r="AB1028" s="60">
        <v>13.842117274475312</v>
      </c>
      <c r="AC1028" s="60">
        <v>16.687446284392735</v>
      </c>
      <c r="AD1028" s="60">
        <v>19.347532605318197</v>
      </c>
      <c r="AE1028" s="60">
        <v>21.98261067768582</v>
      </c>
      <c r="AF1028" s="60">
        <v>24.812878277429359</v>
      </c>
      <c r="AG1028" s="60">
        <v>27.228593268855501</v>
      </c>
      <c r="AH1028" s="60">
        <v>148.74007491400485</v>
      </c>
      <c r="AI1028" s="60">
        <v>28.966892996863461</v>
      </c>
      <c r="AJ1028" s="60">
        <v>30.697159582129199</v>
      </c>
      <c r="AK1028" s="60">
        <v>32.06377365162237</v>
      </c>
      <c r="AL1028" s="60">
        <v>33.432719233455401</v>
      </c>
      <c r="AM1028" s="60">
        <v>34.836798842009642</v>
      </c>
      <c r="AN1028" s="60">
        <v>36.151998487320185</v>
      </c>
      <c r="AO1028" s="60">
        <v>36.997482243850691</v>
      </c>
      <c r="AP1028" s="60">
        <v>37.398985167895219</v>
      </c>
      <c r="AQ1028" s="60">
        <v>37.735616173835524</v>
      </c>
      <c r="AR1028" s="60">
        <v>0</v>
      </c>
      <c r="AS1028" s="60">
        <v>0</v>
      </c>
      <c r="AT1028" s="60">
        <v>0</v>
      </c>
      <c r="AU1028" s="60">
        <v>308.28142637898168</v>
      </c>
      <c r="AV1028" s="60">
        <v>0</v>
      </c>
      <c r="AW1028" s="60">
        <v>0</v>
      </c>
      <c r="AX1028" s="60">
        <v>0</v>
      </c>
      <c r="AY1028" s="60">
        <v>0</v>
      </c>
      <c r="AZ1028" s="60">
        <v>0</v>
      </c>
      <c r="BA1028" s="60">
        <v>0</v>
      </c>
      <c r="BB1028" s="60">
        <v>0</v>
      </c>
      <c r="BC1028" s="60">
        <v>0</v>
      </c>
      <c r="BD1028" s="60">
        <v>0</v>
      </c>
      <c r="BE1028" s="60">
        <v>0</v>
      </c>
      <c r="BF1028" s="60">
        <v>0</v>
      </c>
      <c r="BG1028" s="60">
        <v>0</v>
      </c>
      <c r="BH1028" s="60">
        <v>0</v>
      </c>
      <c r="BI1028" s="60">
        <v>0</v>
      </c>
      <c r="BJ1028" s="60">
        <v>0</v>
      </c>
      <c r="BK1028" s="60">
        <v>0</v>
      </c>
      <c r="BL1028" s="60">
        <v>0</v>
      </c>
      <c r="BM1028" s="60">
        <v>0</v>
      </c>
      <c r="BN1028" s="60">
        <v>0</v>
      </c>
      <c r="BO1028" s="60">
        <v>0</v>
      </c>
      <c r="BP1028" s="60">
        <v>0</v>
      </c>
      <c r="BQ1028" s="60">
        <v>0</v>
      </c>
      <c r="BR1028" s="60">
        <v>0</v>
      </c>
      <c r="BS1028" s="60">
        <v>0</v>
      </c>
      <c r="BT1028" s="60">
        <v>0</v>
      </c>
      <c r="BU1028" s="60">
        <v>0</v>
      </c>
      <c r="BV1028" s="60">
        <v>0</v>
      </c>
      <c r="BW1028" s="60">
        <v>0</v>
      </c>
      <c r="BX1028" s="60">
        <v>0</v>
      </c>
      <c r="BY1028" s="60">
        <v>0</v>
      </c>
      <c r="BZ1028" s="60">
        <v>0</v>
      </c>
      <c r="CA1028" s="60">
        <v>0</v>
      </c>
      <c r="CB1028" s="60">
        <v>0</v>
      </c>
      <c r="CC1028" s="60">
        <v>0</v>
      </c>
      <c r="CD1028" s="60">
        <v>0</v>
      </c>
      <c r="CE1028" s="60">
        <v>0</v>
      </c>
      <c r="CF1028" s="60">
        <v>0</v>
      </c>
      <c r="CG1028" s="60">
        <v>0</v>
      </c>
      <c r="CH1028" s="60">
        <v>0</v>
      </c>
    </row>
    <row r="1029" spans="1:86">
      <c r="A1029" s="57" t="s">
        <v>86</v>
      </c>
      <c r="B1029" s="57" t="s">
        <v>87</v>
      </c>
      <c r="C1029" s="58" t="s">
        <v>129</v>
      </c>
      <c r="D1029" s="58" t="s">
        <v>109</v>
      </c>
      <c r="E1029" s="58"/>
      <c r="F1029" s="65"/>
      <c r="G1029" s="58" t="s">
        <v>110</v>
      </c>
      <c r="H1029" s="63">
        <v>356</v>
      </c>
      <c r="I1029" s="60">
        <v>17.63</v>
      </c>
      <c r="J1029" s="60">
        <v>20.45</v>
      </c>
      <c r="K1029" s="60">
        <v>25.64</v>
      </c>
      <c r="L1029" s="60">
        <v>1.39</v>
      </c>
      <c r="M1029" s="60">
        <v>1.51</v>
      </c>
      <c r="N1029" s="60">
        <v>1.06</v>
      </c>
      <c r="O1029" s="60">
        <v>0</v>
      </c>
      <c r="P1029" s="60">
        <v>0</v>
      </c>
      <c r="Q1029" s="60">
        <v>0</v>
      </c>
      <c r="R1029" s="60">
        <v>0</v>
      </c>
      <c r="S1029" s="60">
        <v>0</v>
      </c>
      <c r="T1029" s="60">
        <v>0</v>
      </c>
      <c r="U1029" s="60">
        <v>67.680000000000007</v>
      </c>
      <c r="V1029" s="60">
        <v>2.3994983653686983</v>
      </c>
      <c r="W1029" s="60">
        <v>2.4582434841012026</v>
      </c>
      <c r="X1029" s="60">
        <v>2.4620114715926236</v>
      </c>
      <c r="Y1029" s="60">
        <v>2.4657860124262805</v>
      </c>
      <c r="Z1029" s="60">
        <v>2.4695671216827093</v>
      </c>
      <c r="AA1029" s="60">
        <v>2.4733548144934741</v>
      </c>
      <c r="AB1029" s="60">
        <v>2.4771491060425612</v>
      </c>
      <c r="AC1029" s="60">
        <v>2.4936473437370781</v>
      </c>
      <c r="AD1029" s="60">
        <v>2.5102955265045006</v>
      </c>
      <c r="AE1029" s="60">
        <v>2.5270953253493507</v>
      </c>
      <c r="AF1029" s="60">
        <v>2.5440484329628585</v>
      </c>
      <c r="AG1029" s="60">
        <v>2.5611565640470872</v>
      </c>
      <c r="AH1029" s="60">
        <v>29.841853568308423</v>
      </c>
      <c r="AI1029" s="60">
        <v>2.5345909832196036</v>
      </c>
      <c r="AJ1029" s="60">
        <v>2.5512303484178998</v>
      </c>
      <c r="AK1029" s="60">
        <v>2.5680191113118349</v>
      </c>
      <c r="AL1029" s="60">
        <v>2.5849589188383599</v>
      </c>
      <c r="AM1029" s="60">
        <v>2.6020514390947751</v>
      </c>
      <c r="AN1029" s="60">
        <v>2.6192983616489802</v>
      </c>
      <c r="AO1029" s="60">
        <v>2.6367013978536602</v>
      </c>
      <c r="AP1029" s="60">
        <v>2.6542622811630832</v>
      </c>
      <c r="AQ1029" s="60">
        <v>2.6719827674541623</v>
      </c>
      <c r="AR1029" s="60">
        <v>2.6898646353602254</v>
      </c>
      <c r="AS1029" s="60">
        <v>2.7079096865981431</v>
      </c>
      <c r="AT1029" s="60">
        <v>2.7261197463133269</v>
      </c>
      <c r="AU1029" s="60">
        <v>31.546989677274055</v>
      </c>
      <c r="AV1029" s="60">
        <v>2.6978430858847089</v>
      </c>
      <c r="AW1029" s="60">
        <v>2.7155541866701745</v>
      </c>
      <c r="AX1029" s="60">
        <v>2.7334243078036544</v>
      </c>
      <c r="AY1029" s="60">
        <v>2.7514552023007228</v>
      </c>
      <c r="AZ1029" s="60">
        <v>2.7696486457002325</v>
      </c>
      <c r="BA1029" s="60">
        <v>2.7880064363945505</v>
      </c>
      <c r="BB1029" s="60">
        <v>2.8065303959639785</v>
      </c>
      <c r="BC1029" s="60">
        <v>2.8252223695139573</v>
      </c>
      <c r="BD1029" s="60">
        <v>2.8440842260168062</v>
      </c>
      <c r="BE1029" s="60">
        <v>2.8631178586669925</v>
      </c>
      <c r="BF1029" s="60">
        <v>2.8823251852293281</v>
      </c>
      <c r="BG1029" s="60">
        <v>2.9017081484061924</v>
      </c>
      <c r="BH1029" s="60">
        <v>33.578920048551296</v>
      </c>
      <c r="BI1029" s="60">
        <v>2.8716101983486433</v>
      </c>
      <c r="BJ1029" s="60">
        <v>2.8904620648288044</v>
      </c>
      <c r="BK1029" s="60">
        <v>2.909483194100968</v>
      </c>
      <c r="BL1029" s="60">
        <v>2.9286754520918179</v>
      </c>
      <c r="BM1029" s="60">
        <v>2.9480407287020323</v>
      </c>
      <c r="BN1029" s="60">
        <v>2.9675809381577896</v>
      </c>
      <c r="BO1029" s="60">
        <v>2.98729801936673</v>
      </c>
      <c r="BP1029" s="60">
        <v>3.0071939362768787</v>
      </c>
      <c r="BQ1029" s="60">
        <v>3.0272706782403973</v>
      </c>
      <c r="BR1029" s="60">
        <v>3.0475302603917336</v>
      </c>
      <c r="BS1029" s="60">
        <v>3.0679747240182493</v>
      </c>
      <c r="BT1029" s="60">
        <v>3.0886061369510909</v>
      </c>
      <c r="BU1029" s="60">
        <v>35.741726331475142</v>
      </c>
      <c r="BV1029" s="60">
        <v>3.0565695886481703</v>
      </c>
      <c r="BW1029" s="60">
        <v>3.0766356971351976</v>
      </c>
      <c r="BX1029" s="60">
        <v>3.0968819705703856</v>
      </c>
      <c r="BY1029" s="60">
        <v>3.117310395064091</v>
      </c>
      <c r="BZ1029" s="60">
        <v>3.1379229822448234</v>
      </c>
      <c r="CA1029" s="60">
        <v>3.1587217696333862</v>
      </c>
      <c r="CB1029" s="60">
        <v>3.1797088210217717</v>
      </c>
      <c r="CC1029" s="60">
        <v>3.2008862268551965</v>
      </c>
      <c r="CD1029" s="60">
        <v>3.2222561046192872</v>
      </c>
      <c r="CE1029" s="60">
        <v>3.2438205992425844</v>
      </c>
      <c r="CF1029" s="60">
        <v>3.2655818834910408</v>
      </c>
      <c r="CG1029" s="60">
        <v>3.2875421583840718</v>
      </c>
      <c r="CH1029" s="60">
        <v>38.043838196910009</v>
      </c>
    </row>
    <row r="1030" spans="1:86">
      <c r="A1030" s="57" t="s">
        <v>86</v>
      </c>
      <c r="B1030" s="57" t="s">
        <v>87</v>
      </c>
      <c r="C1030" s="58" t="s">
        <v>129</v>
      </c>
      <c r="D1030" s="58" t="s">
        <v>109</v>
      </c>
      <c r="E1030" s="58"/>
      <c r="F1030" s="65"/>
      <c r="G1030" s="58" t="s">
        <v>110</v>
      </c>
      <c r="H1030" s="63">
        <v>356</v>
      </c>
      <c r="I1030" s="60">
        <v>0</v>
      </c>
      <c r="J1030" s="60">
        <v>0</v>
      </c>
      <c r="K1030" s="60">
        <v>0</v>
      </c>
      <c r="L1030" s="60">
        <v>0</v>
      </c>
      <c r="M1030" s="60">
        <v>0</v>
      </c>
      <c r="N1030" s="60">
        <v>0</v>
      </c>
      <c r="O1030" s="60">
        <v>0</v>
      </c>
      <c r="P1030" s="60">
        <v>0</v>
      </c>
      <c r="Q1030" s="60">
        <v>0</v>
      </c>
      <c r="R1030" s="60">
        <v>0</v>
      </c>
      <c r="S1030" s="60">
        <v>0</v>
      </c>
      <c r="T1030" s="60">
        <v>0</v>
      </c>
      <c r="U1030" s="60">
        <v>0</v>
      </c>
      <c r="V1030" s="60">
        <v>0</v>
      </c>
      <c r="W1030" s="60">
        <v>0.9272895762004506</v>
      </c>
      <c r="X1030" s="60">
        <v>2.7482892676601547</v>
      </c>
      <c r="Y1030" s="60">
        <v>4.5845692813803245</v>
      </c>
      <c r="Z1030" s="60">
        <v>7.1096047687579169</v>
      </c>
      <c r="AA1030" s="60">
        <v>9.6230429993585496</v>
      </c>
      <c r="AB1030" s="60">
        <v>11.459867815276358</v>
      </c>
      <c r="AC1030" s="60">
        <v>13.288615559227992</v>
      </c>
      <c r="AD1030" s="60">
        <v>15.167547106854878</v>
      </c>
      <c r="AE1030" s="60">
        <v>17.046689594870887</v>
      </c>
      <c r="AF1030" s="60">
        <v>19.142960442613322</v>
      </c>
      <c r="AG1030" s="60">
        <v>21.341767687677283</v>
      </c>
      <c r="AH1030" s="60">
        <v>122.4402440998781</v>
      </c>
      <c r="AI1030" s="60">
        <v>22.983742695990735</v>
      </c>
      <c r="AJ1030" s="60">
        <v>0</v>
      </c>
      <c r="AK1030" s="60">
        <v>0</v>
      </c>
      <c r="AL1030" s="60">
        <v>0</v>
      </c>
      <c r="AM1030" s="60">
        <v>0</v>
      </c>
      <c r="AN1030" s="60">
        <v>0</v>
      </c>
      <c r="AO1030" s="60">
        <v>0</v>
      </c>
      <c r="AP1030" s="60">
        <v>0</v>
      </c>
      <c r="AQ1030" s="60">
        <v>0</v>
      </c>
      <c r="AR1030" s="60">
        <v>0</v>
      </c>
      <c r="AS1030" s="60">
        <v>0</v>
      </c>
      <c r="AT1030" s="60">
        <v>0</v>
      </c>
      <c r="AU1030" s="60">
        <v>22.983742695990735</v>
      </c>
      <c r="AV1030" s="60">
        <v>0</v>
      </c>
      <c r="AW1030" s="60">
        <v>0</v>
      </c>
      <c r="AX1030" s="60">
        <v>0</v>
      </c>
      <c r="AY1030" s="60">
        <v>0</v>
      </c>
      <c r="AZ1030" s="60">
        <v>0</v>
      </c>
      <c r="BA1030" s="60">
        <v>0</v>
      </c>
      <c r="BB1030" s="60">
        <v>0</v>
      </c>
      <c r="BC1030" s="60">
        <v>0</v>
      </c>
      <c r="BD1030" s="60">
        <v>0</v>
      </c>
      <c r="BE1030" s="60">
        <v>0</v>
      </c>
      <c r="BF1030" s="60">
        <v>0</v>
      </c>
      <c r="BG1030" s="60">
        <v>0</v>
      </c>
      <c r="BH1030" s="60">
        <v>0</v>
      </c>
      <c r="BI1030" s="60">
        <v>0</v>
      </c>
      <c r="BJ1030" s="60">
        <v>0</v>
      </c>
      <c r="BK1030" s="60">
        <v>0</v>
      </c>
      <c r="BL1030" s="60">
        <v>0</v>
      </c>
      <c r="BM1030" s="60">
        <v>0</v>
      </c>
      <c r="BN1030" s="60">
        <v>0</v>
      </c>
      <c r="BO1030" s="60">
        <v>0</v>
      </c>
      <c r="BP1030" s="60">
        <v>0</v>
      </c>
      <c r="BQ1030" s="60">
        <v>0</v>
      </c>
      <c r="BR1030" s="60">
        <v>0</v>
      </c>
      <c r="BS1030" s="60">
        <v>0</v>
      </c>
      <c r="BT1030" s="60">
        <v>0</v>
      </c>
      <c r="BU1030" s="60">
        <v>0</v>
      </c>
      <c r="BV1030" s="60">
        <v>0</v>
      </c>
      <c r="BW1030" s="60">
        <v>0</v>
      </c>
      <c r="BX1030" s="60">
        <v>0</v>
      </c>
      <c r="BY1030" s="60">
        <v>0</v>
      </c>
      <c r="BZ1030" s="60">
        <v>0</v>
      </c>
      <c r="CA1030" s="60">
        <v>0</v>
      </c>
      <c r="CB1030" s="60">
        <v>0</v>
      </c>
      <c r="CC1030" s="60">
        <v>0</v>
      </c>
      <c r="CD1030" s="60">
        <v>0</v>
      </c>
      <c r="CE1030" s="60">
        <v>0</v>
      </c>
      <c r="CF1030" s="60">
        <v>0</v>
      </c>
      <c r="CG1030" s="60">
        <v>0</v>
      </c>
      <c r="CH1030" s="60">
        <v>0</v>
      </c>
    </row>
    <row r="1031" spans="1:86">
      <c r="A1031" s="57" t="s">
        <v>86</v>
      </c>
      <c r="B1031" s="57" t="s">
        <v>131</v>
      </c>
      <c r="C1031" s="58" t="s">
        <v>108</v>
      </c>
      <c r="D1031" s="58" t="s">
        <v>109</v>
      </c>
      <c r="E1031" s="58"/>
      <c r="F1031" s="65"/>
      <c r="G1031" s="58" t="s">
        <v>110</v>
      </c>
      <c r="H1031" s="63">
        <v>356</v>
      </c>
      <c r="I1031" s="60">
        <v>105.27</v>
      </c>
      <c r="J1031" s="60">
        <v>107.94</v>
      </c>
      <c r="K1031" s="60">
        <v>109.74</v>
      </c>
      <c r="L1031" s="60">
        <v>111.51</v>
      </c>
      <c r="M1031" s="60">
        <v>113.22</v>
      </c>
      <c r="N1031" s="60">
        <v>115.09</v>
      </c>
      <c r="O1031" s="60">
        <v>120.63</v>
      </c>
      <c r="P1031" s="60">
        <v>126.47</v>
      </c>
      <c r="Q1031" s="60">
        <v>140</v>
      </c>
      <c r="R1031" s="60">
        <v>151.05000000000001</v>
      </c>
      <c r="S1031" s="60">
        <v>155.69</v>
      </c>
      <c r="T1031" s="60">
        <v>168.24</v>
      </c>
      <c r="U1031" s="60">
        <v>1524.85</v>
      </c>
      <c r="V1031" s="60">
        <v>177.77625562801711</v>
      </c>
      <c r="W1031" s="60">
        <v>186.12091732395805</v>
      </c>
      <c r="X1031" s="60">
        <v>187.77005331952392</v>
      </c>
      <c r="Y1031" s="60">
        <v>189.43677426047893</v>
      </c>
      <c r="Z1031" s="60">
        <v>191.12129894022095</v>
      </c>
      <c r="AA1031" s="60">
        <v>192.82384924551033</v>
      </c>
      <c r="AB1031" s="60">
        <v>194.54465020513979</v>
      </c>
      <c r="AC1031" s="60">
        <v>196.28393003957353</v>
      </c>
      <c r="AD1031" s="60">
        <v>198.04192021134497</v>
      </c>
      <c r="AE1031" s="60">
        <v>199.81885547636182</v>
      </c>
      <c r="AF1031" s="60">
        <v>201.61497393614661</v>
      </c>
      <c r="AG1031" s="60">
        <v>203.4305170909677</v>
      </c>
      <c r="AH1031" s="60">
        <v>2318.7839956772441</v>
      </c>
      <c r="AI1031" s="60">
        <v>196.37203101480432</v>
      </c>
      <c r="AJ1031" s="60">
        <v>198.10889933141311</v>
      </c>
      <c r="AK1031" s="60">
        <v>199.86425558919851</v>
      </c>
      <c r="AL1031" s="60">
        <v>201.63832943244356</v>
      </c>
      <c r="AM1031" s="60">
        <v>203.43135374695103</v>
      </c>
      <c r="AN1031" s="60">
        <v>205.24356471112847</v>
      </c>
      <c r="AO1031" s="60">
        <v>207.07520184779301</v>
      </c>
      <c r="AP1031" s="60">
        <v>208.9265080770077</v>
      </c>
      <c r="AQ1031" s="60">
        <v>210.79772976972532</v>
      </c>
      <c r="AR1031" s="60">
        <v>212.68911680239782</v>
      </c>
      <c r="AS1031" s="60">
        <v>214.60092261258228</v>
      </c>
      <c r="AT1031" s="60">
        <v>0</v>
      </c>
      <c r="AU1031" s="60">
        <v>2258.7479129354451</v>
      </c>
      <c r="AV1031" s="60">
        <v>0</v>
      </c>
      <c r="AW1031" s="60">
        <v>0</v>
      </c>
      <c r="AX1031" s="60">
        <v>0</v>
      </c>
      <c r="AY1031" s="60">
        <v>0</v>
      </c>
      <c r="AZ1031" s="60">
        <v>0</v>
      </c>
      <c r="BA1031" s="60">
        <v>0</v>
      </c>
      <c r="BB1031" s="60">
        <v>0</v>
      </c>
      <c r="BC1031" s="60">
        <v>0</v>
      </c>
      <c r="BD1031" s="60">
        <v>0</v>
      </c>
      <c r="BE1031" s="60">
        <v>0</v>
      </c>
      <c r="BF1031" s="60">
        <v>0</v>
      </c>
      <c r="BG1031" s="60">
        <v>0</v>
      </c>
      <c r="BH1031" s="60">
        <v>0</v>
      </c>
      <c r="BI1031" s="60">
        <v>0</v>
      </c>
      <c r="BJ1031" s="60">
        <v>0</v>
      </c>
      <c r="BK1031" s="60">
        <v>0</v>
      </c>
      <c r="BL1031" s="60">
        <v>0</v>
      </c>
      <c r="BM1031" s="60">
        <v>0</v>
      </c>
      <c r="BN1031" s="60">
        <v>0</v>
      </c>
      <c r="BO1031" s="60">
        <v>0</v>
      </c>
      <c r="BP1031" s="60">
        <v>0</v>
      </c>
      <c r="BQ1031" s="60">
        <v>0</v>
      </c>
      <c r="BR1031" s="60">
        <v>0</v>
      </c>
      <c r="BS1031" s="60">
        <v>0</v>
      </c>
      <c r="BT1031" s="60">
        <v>0</v>
      </c>
      <c r="BU1031" s="60">
        <v>0</v>
      </c>
      <c r="BV1031" s="60">
        <v>0</v>
      </c>
      <c r="BW1031" s="60">
        <v>0</v>
      </c>
      <c r="BX1031" s="60">
        <v>0</v>
      </c>
      <c r="BY1031" s="60">
        <v>0</v>
      </c>
      <c r="BZ1031" s="60">
        <v>0</v>
      </c>
      <c r="CA1031" s="60">
        <v>0</v>
      </c>
      <c r="CB1031" s="60">
        <v>0</v>
      </c>
      <c r="CC1031" s="60">
        <v>0</v>
      </c>
      <c r="CD1031" s="60">
        <v>0</v>
      </c>
      <c r="CE1031" s="60">
        <v>0</v>
      </c>
      <c r="CF1031" s="60">
        <v>0</v>
      </c>
      <c r="CG1031" s="60">
        <v>0</v>
      </c>
      <c r="CH1031" s="60">
        <v>0</v>
      </c>
    </row>
    <row r="1032" spans="1:86">
      <c r="A1032" s="57" t="s">
        <v>86</v>
      </c>
      <c r="B1032" s="57" t="s">
        <v>131</v>
      </c>
      <c r="C1032" s="58" t="s">
        <v>108</v>
      </c>
      <c r="D1032" s="58" t="s">
        <v>109</v>
      </c>
      <c r="E1032" s="58"/>
      <c r="F1032" s="65"/>
      <c r="G1032" s="58" t="s">
        <v>110</v>
      </c>
      <c r="H1032" s="63">
        <v>356</v>
      </c>
      <c r="I1032" s="60">
        <v>0</v>
      </c>
      <c r="J1032" s="60">
        <v>0</v>
      </c>
      <c r="K1032" s="60">
        <v>0</v>
      </c>
      <c r="L1032" s="60">
        <v>0</v>
      </c>
      <c r="M1032" s="60">
        <v>0</v>
      </c>
      <c r="N1032" s="60">
        <v>0</v>
      </c>
      <c r="O1032" s="60">
        <v>0</v>
      </c>
      <c r="P1032" s="60">
        <v>0</v>
      </c>
      <c r="Q1032" s="60">
        <v>0</v>
      </c>
      <c r="R1032" s="60">
        <v>0</v>
      </c>
      <c r="S1032" s="60">
        <v>0</v>
      </c>
      <c r="T1032" s="60">
        <v>0</v>
      </c>
      <c r="U1032" s="60">
        <v>0</v>
      </c>
      <c r="V1032" s="60">
        <v>0</v>
      </c>
      <c r="W1032" s="60">
        <v>4.158198645209394</v>
      </c>
      <c r="X1032" s="60">
        <v>9.22477840208008</v>
      </c>
      <c r="Y1032" s="60">
        <v>11.891204640976937</v>
      </c>
      <c r="Z1032" s="60">
        <v>15.978692209450076</v>
      </c>
      <c r="AA1032" s="60">
        <v>20.720080264956547</v>
      </c>
      <c r="AB1032" s="60">
        <v>25.487611718434252</v>
      </c>
      <c r="AC1032" s="60">
        <v>30.096866114043813</v>
      </c>
      <c r="AD1032" s="60">
        <v>34.642539461667745</v>
      </c>
      <c r="AE1032" s="60">
        <v>42.393762515040947</v>
      </c>
      <c r="AF1032" s="60">
        <v>51.676667713148817</v>
      </c>
      <c r="AG1032" s="60">
        <v>59.222201970483837</v>
      </c>
      <c r="AH1032" s="60">
        <v>305.49260365549242</v>
      </c>
      <c r="AI1032" s="60">
        <v>66.466020489119984</v>
      </c>
      <c r="AJ1032" s="60">
        <v>75.284369274021941</v>
      </c>
      <c r="AK1032" s="60">
        <v>80.487690441219428</v>
      </c>
      <c r="AL1032" s="60">
        <v>85.755165381091686</v>
      </c>
      <c r="AM1032" s="60">
        <v>91.087595971562365</v>
      </c>
      <c r="AN1032" s="60">
        <v>96.485795389640813</v>
      </c>
      <c r="AO1032" s="60">
        <v>101.95058828934189</v>
      </c>
      <c r="AP1032" s="60">
        <v>107.48281098274565</v>
      </c>
      <c r="AQ1032" s="60">
        <v>113.08331162414653</v>
      </c>
      <c r="AR1032" s="60">
        <v>118.7529503974134</v>
      </c>
      <c r="AS1032" s="60">
        <v>124.49259970663309</v>
      </c>
      <c r="AT1032" s="60">
        <v>0</v>
      </c>
      <c r="AU1032" s="60">
        <v>1061.3288979469366</v>
      </c>
      <c r="AV1032" s="60">
        <v>0</v>
      </c>
      <c r="AW1032" s="60">
        <v>0</v>
      </c>
      <c r="AX1032" s="60">
        <v>0</v>
      </c>
      <c r="AY1032" s="60">
        <v>0</v>
      </c>
      <c r="AZ1032" s="60">
        <v>0</v>
      </c>
      <c r="BA1032" s="60">
        <v>0</v>
      </c>
      <c r="BB1032" s="60">
        <v>0</v>
      </c>
      <c r="BC1032" s="60">
        <v>0</v>
      </c>
      <c r="BD1032" s="60">
        <v>0</v>
      </c>
      <c r="BE1032" s="60">
        <v>0</v>
      </c>
      <c r="BF1032" s="60">
        <v>0</v>
      </c>
      <c r="BG1032" s="60">
        <v>0</v>
      </c>
      <c r="BH1032" s="60">
        <v>0</v>
      </c>
      <c r="BI1032" s="60">
        <v>0</v>
      </c>
      <c r="BJ1032" s="60">
        <v>0</v>
      </c>
      <c r="BK1032" s="60">
        <v>0</v>
      </c>
      <c r="BL1032" s="60">
        <v>0</v>
      </c>
      <c r="BM1032" s="60">
        <v>0</v>
      </c>
      <c r="BN1032" s="60">
        <v>0</v>
      </c>
      <c r="BO1032" s="60">
        <v>0</v>
      </c>
      <c r="BP1032" s="60">
        <v>0</v>
      </c>
      <c r="BQ1032" s="60">
        <v>0</v>
      </c>
      <c r="BR1032" s="60">
        <v>0</v>
      </c>
      <c r="BS1032" s="60">
        <v>0</v>
      </c>
      <c r="BT1032" s="60">
        <v>0</v>
      </c>
      <c r="BU1032" s="60">
        <v>0</v>
      </c>
      <c r="BV1032" s="60">
        <v>0</v>
      </c>
      <c r="BW1032" s="60">
        <v>0</v>
      </c>
      <c r="BX1032" s="60">
        <v>0</v>
      </c>
      <c r="BY1032" s="60">
        <v>0</v>
      </c>
      <c r="BZ1032" s="60">
        <v>0</v>
      </c>
      <c r="CA1032" s="60">
        <v>0</v>
      </c>
      <c r="CB1032" s="60">
        <v>0</v>
      </c>
      <c r="CC1032" s="60">
        <v>0</v>
      </c>
      <c r="CD1032" s="60">
        <v>0</v>
      </c>
      <c r="CE1032" s="60">
        <v>0</v>
      </c>
      <c r="CF1032" s="60">
        <v>0</v>
      </c>
      <c r="CG1032" s="60">
        <v>0</v>
      </c>
      <c r="CH1032" s="60">
        <v>0</v>
      </c>
    </row>
    <row r="1033" spans="1:86">
      <c r="A1033" s="57" t="s">
        <v>86</v>
      </c>
      <c r="B1033" s="57" t="s">
        <v>131</v>
      </c>
      <c r="C1033" s="58" t="s">
        <v>129</v>
      </c>
      <c r="D1033" s="58" t="s">
        <v>109</v>
      </c>
      <c r="E1033" s="58"/>
      <c r="F1033" s="65"/>
      <c r="G1033" s="58" t="s">
        <v>110</v>
      </c>
      <c r="H1033" s="63">
        <v>356</v>
      </c>
      <c r="I1033" s="60">
        <v>0</v>
      </c>
      <c r="J1033" s="60">
        <v>0</v>
      </c>
      <c r="K1033" s="60">
        <v>0</v>
      </c>
      <c r="L1033" s="60">
        <v>0</v>
      </c>
      <c r="M1033" s="60">
        <v>0</v>
      </c>
      <c r="N1033" s="60">
        <v>0</v>
      </c>
      <c r="O1033" s="60">
        <v>0</v>
      </c>
      <c r="P1033" s="60">
        <v>0</v>
      </c>
      <c r="Q1033" s="60">
        <v>0</v>
      </c>
      <c r="R1033" s="60">
        <v>0</v>
      </c>
      <c r="S1033" s="60">
        <v>0</v>
      </c>
      <c r="T1033" s="60">
        <v>0</v>
      </c>
      <c r="U1033" s="60">
        <v>0</v>
      </c>
      <c r="V1033" s="60">
        <v>0</v>
      </c>
      <c r="W1033" s="60">
        <v>1.9931050778748023</v>
      </c>
      <c r="X1033" s="60">
        <v>5.7414981967058853</v>
      </c>
      <c r="Y1033" s="60">
        <v>10.871672446093916</v>
      </c>
      <c r="Z1033" s="60">
        <v>18.41009270530099</v>
      </c>
      <c r="AA1033" s="60">
        <v>27.810298831112778</v>
      </c>
      <c r="AB1033" s="60">
        <v>36.290951638018505</v>
      </c>
      <c r="AC1033" s="60">
        <v>43.849866876965429</v>
      </c>
      <c r="AD1033" s="60">
        <v>50.954970203768731</v>
      </c>
      <c r="AE1033" s="60">
        <v>58.026022144989554</v>
      </c>
      <c r="AF1033" s="60">
        <v>65.645240283205098</v>
      </c>
      <c r="AG1033" s="60">
        <v>72.199446498600906</v>
      </c>
      <c r="AH1033" s="60">
        <v>391.79316490263659</v>
      </c>
      <c r="AI1033" s="60">
        <v>74.920790278095723</v>
      </c>
      <c r="AJ1033" s="60">
        <v>79.575832882290555</v>
      </c>
      <c r="AK1033" s="60">
        <v>83.306751788836451</v>
      </c>
      <c r="AL1033" s="60">
        <v>87.060234900301367</v>
      </c>
      <c r="AM1033" s="60">
        <v>90.921991672975537</v>
      </c>
      <c r="AN1033" s="60">
        <v>94.568298710533156</v>
      </c>
      <c r="AO1033" s="60">
        <v>96.999166544839724</v>
      </c>
      <c r="AP1033" s="60">
        <v>98.273905605293066</v>
      </c>
      <c r="AQ1033" s="60">
        <v>99.383070543584651</v>
      </c>
      <c r="AR1033" s="60">
        <v>0</v>
      </c>
      <c r="AS1033" s="60">
        <v>0</v>
      </c>
      <c r="AT1033" s="60">
        <v>0</v>
      </c>
      <c r="AU1033" s="60">
        <v>805.0100429267502</v>
      </c>
      <c r="AV1033" s="60">
        <v>0</v>
      </c>
      <c r="AW1033" s="60">
        <v>0</v>
      </c>
      <c r="AX1033" s="60">
        <v>0</v>
      </c>
      <c r="AY1033" s="60">
        <v>0</v>
      </c>
      <c r="AZ1033" s="60">
        <v>0</v>
      </c>
      <c r="BA1033" s="60">
        <v>0</v>
      </c>
      <c r="BB1033" s="60">
        <v>0</v>
      </c>
      <c r="BC1033" s="60">
        <v>0</v>
      </c>
      <c r="BD1033" s="60">
        <v>0</v>
      </c>
      <c r="BE1033" s="60">
        <v>0</v>
      </c>
      <c r="BF1033" s="60">
        <v>0</v>
      </c>
      <c r="BG1033" s="60">
        <v>0</v>
      </c>
      <c r="BH1033" s="60">
        <v>0</v>
      </c>
      <c r="BI1033" s="60">
        <v>0</v>
      </c>
      <c r="BJ1033" s="60">
        <v>0</v>
      </c>
      <c r="BK1033" s="60">
        <v>0</v>
      </c>
      <c r="BL1033" s="60">
        <v>0</v>
      </c>
      <c r="BM1033" s="60">
        <v>0</v>
      </c>
      <c r="BN1033" s="60">
        <v>0</v>
      </c>
      <c r="BO1033" s="60">
        <v>0</v>
      </c>
      <c r="BP1033" s="60">
        <v>0</v>
      </c>
      <c r="BQ1033" s="60">
        <v>0</v>
      </c>
      <c r="BR1033" s="60">
        <v>0</v>
      </c>
      <c r="BS1033" s="60">
        <v>0</v>
      </c>
      <c r="BT1033" s="60">
        <v>0</v>
      </c>
      <c r="BU1033" s="60">
        <v>0</v>
      </c>
      <c r="BV1033" s="60">
        <v>0</v>
      </c>
      <c r="BW1033" s="60">
        <v>0</v>
      </c>
      <c r="BX1033" s="60">
        <v>0</v>
      </c>
      <c r="BY1033" s="60">
        <v>0</v>
      </c>
      <c r="BZ1033" s="60">
        <v>0</v>
      </c>
      <c r="CA1033" s="60">
        <v>0</v>
      </c>
      <c r="CB1033" s="60">
        <v>0</v>
      </c>
      <c r="CC1033" s="60">
        <v>0</v>
      </c>
      <c r="CD1033" s="60">
        <v>0</v>
      </c>
      <c r="CE1033" s="60">
        <v>0</v>
      </c>
      <c r="CF1033" s="60">
        <v>0</v>
      </c>
      <c r="CG1033" s="60">
        <v>0</v>
      </c>
      <c r="CH1033" s="60">
        <v>0</v>
      </c>
    </row>
    <row r="1034" spans="1:86">
      <c r="A1034" s="57" t="s">
        <v>86</v>
      </c>
      <c r="B1034" s="57" t="s">
        <v>131</v>
      </c>
      <c r="C1034" s="58" t="s">
        <v>129</v>
      </c>
      <c r="D1034" s="58" t="s">
        <v>109</v>
      </c>
      <c r="E1034" s="58"/>
      <c r="F1034" s="65"/>
      <c r="G1034" s="58" t="s">
        <v>110</v>
      </c>
      <c r="H1034" s="63">
        <v>356</v>
      </c>
      <c r="I1034" s="60">
        <v>43.38</v>
      </c>
      <c r="J1034" s="60">
        <v>50.31</v>
      </c>
      <c r="K1034" s="60">
        <v>63.07</v>
      </c>
      <c r="L1034" s="60">
        <v>3.42</v>
      </c>
      <c r="M1034" s="60">
        <v>3.71</v>
      </c>
      <c r="N1034" s="60">
        <v>2.62</v>
      </c>
      <c r="O1034" s="60">
        <v>0</v>
      </c>
      <c r="P1034" s="60">
        <v>0</v>
      </c>
      <c r="Q1034" s="60">
        <v>0</v>
      </c>
      <c r="R1034" s="60">
        <v>0</v>
      </c>
      <c r="S1034" s="60">
        <v>0</v>
      </c>
      <c r="T1034" s="60">
        <v>0</v>
      </c>
      <c r="U1034" s="60">
        <v>166.51</v>
      </c>
      <c r="V1034" s="60">
        <v>6.2061303510834778</v>
      </c>
      <c r="W1034" s="60">
        <v>6.3724714383248067</v>
      </c>
      <c r="X1034" s="60">
        <v>6.3966949365879415</v>
      </c>
      <c r="Y1034" s="60">
        <v>6.4210125403407767</v>
      </c>
      <c r="Z1034" s="60">
        <v>6.4454246296223827</v>
      </c>
      <c r="AA1034" s="60">
        <v>6.4699315861111169</v>
      </c>
      <c r="AB1034" s="60">
        <v>6.494533793130211</v>
      </c>
      <c r="AC1034" s="60">
        <v>6.5525966164899323</v>
      </c>
      <c r="AD1034" s="60">
        <v>6.6112840518242972</v>
      </c>
      <c r="AE1034" s="60">
        <v>6.6706039360497815</v>
      </c>
      <c r="AF1034" s="60">
        <v>6.7305642177703913</v>
      </c>
      <c r="AG1034" s="60">
        <v>6.7911729590513179</v>
      </c>
      <c r="AH1034" s="60">
        <v>78.162421056386449</v>
      </c>
      <c r="AI1034" s="60">
        <v>6.5555377138690725</v>
      </c>
      <c r="AJ1034" s="60">
        <v>6.6135200329127395</v>
      </c>
      <c r="AK1034" s="60">
        <v>6.6721195396231456</v>
      </c>
      <c r="AL1034" s="60">
        <v>6.7313439002741022</v>
      </c>
      <c r="AM1034" s="60">
        <v>6.7912008893519005</v>
      </c>
      <c r="AN1034" s="60">
        <v>6.8516983912606975</v>
      </c>
      <c r="AO1034" s="60">
        <v>6.9128444020519293</v>
      </c>
      <c r="AP1034" s="60">
        <v>6.9746470311881668</v>
      </c>
      <c r="AQ1034" s="60">
        <v>7.0371145033339078</v>
      </c>
      <c r="AR1034" s="60">
        <v>7.1002551601786346</v>
      </c>
      <c r="AS1034" s="60">
        <v>7.1640774622931005</v>
      </c>
      <c r="AT1034" s="60">
        <v>7.22858999101725</v>
      </c>
      <c r="AU1034" s="60">
        <v>82.632949017354647</v>
      </c>
      <c r="AV1034" s="60">
        <v>6.977777563602177</v>
      </c>
      <c r="AW1034" s="60">
        <v>7.0394945031680285</v>
      </c>
      <c r="AX1034" s="60">
        <v>7.1018683832384548</v>
      </c>
      <c r="AY1034" s="60">
        <v>7.1649073638692329</v>
      </c>
      <c r="AZ1034" s="60">
        <v>7.2286197202985472</v>
      </c>
      <c r="BA1034" s="60">
        <v>7.2930138447622195</v>
      </c>
      <c r="BB1034" s="60">
        <v>7.3580982483345112</v>
      </c>
      <c r="BC1034" s="60">
        <v>7.4238815628055903</v>
      </c>
      <c r="BD1034" s="60">
        <v>7.4903725425876653</v>
      </c>
      <c r="BE1034" s="60">
        <v>7.5575800666554667</v>
      </c>
      <c r="BF1034" s="60">
        <v>7.6255131405220986</v>
      </c>
      <c r="BG1034" s="60">
        <v>7.6941808982485558</v>
      </c>
      <c r="BH1034" s="60">
        <v>87.955307838092565</v>
      </c>
      <c r="BI1034" s="60">
        <v>7.4272137316976083</v>
      </c>
      <c r="BJ1034" s="60">
        <v>7.492905837363586</v>
      </c>
      <c r="BK1034" s="60">
        <v>7.5592971968381031</v>
      </c>
      <c r="BL1034" s="60">
        <v>7.6263964957632231</v>
      </c>
      <c r="BM1034" s="60">
        <v>7.6942125423822745</v>
      </c>
      <c r="BN1034" s="60">
        <v>7.7627542694720004</v>
      </c>
      <c r="BO1034" s="60">
        <v>7.8320307363019248</v>
      </c>
      <c r="BP1034" s="60">
        <v>7.9020511306327448</v>
      </c>
      <c r="BQ1034" s="60">
        <v>7.9728247707452446</v>
      </c>
      <c r="BR1034" s="60">
        <v>8.0443611075057539</v>
      </c>
      <c r="BS1034" s="60">
        <v>8.1166697264692704</v>
      </c>
      <c r="BT1034" s="60">
        <v>8.1897603500184015</v>
      </c>
      <c r="BU1034" s="60">
        <v>93.62047789519012</v>
      </c>
      <c r="BV1034" s="60">
        <v>7.9055979233365168</v>
      </c>
      <c r="BW1034" s="60">
        <v>7.9755212341355817</v>
      </c>
      <c r="BX1034" s="60">
        <v>8.0461888374319877</v>
      </c>
      <c r="BY1034" s="60">
        <v>8.1176099783069144</v>
      </c>
      <c r="BZ1034" s="60">
        <v>8.1897940323395062</v>
      </c>
      <c r="CA1034" s="60">
        <v>8.2627505076634726</v>
      </c>
      <c r="CB1034" s="60">
        <v>8.3364890470526678</v>
      </c>
      <c r="CC1034" s="60">
        <v>8.4110194300481762</v>
      </c>
      <c r="CD1034" s="60">
        <v>8.4863515751179346</v>
      </c>
      <c r="CE1034" s="60">
        <v>8.5624955418552062</v>
      </c>
      <c r="CF1034" s="60">
        <v>8.6394615332171707</v>
      </c>
      <c r="CG1034" s="60">
        <v>8.7172598978016396</v>
      </c>
      <c r="CH1034" s="60">
        <v>99.650539538306774</v>
      </c>
    </row>
    <row r="1035" spans="1:86">
      <c r="A1035" s="57" t="s">
        <v>86</v>
      </c>
      <c r="B1035" s="57" t="s">
        <v>131</v>
      </c>
      <c r="C1035" s="58" t="s">
        <v>129</v>
      </c>
      <c r="D1035" s="58" t="s">
        <v>109</v>
      </c>
      <c r="E1035" s="58"/>
      <c r="F1035" s="65"/>
      <c r="G1035" s="58" t="s">
        <v>110</v>
      </c>
      <c r="H1035" s="63">
        <v>356</v>
      </c>
      <c r="I1035" s="60">
        <v>0</v>
      </c>
      <c r="J1035" s="60">
        <v>0</v>
      </c>
      <c r="K1035" s="60">
        <v>0</v>
      </c>
      <c r="L1035" s="60">
        <v>0</v>
      </c>
      <c r="M1035" s="60">
        <v>0</v>
      </c>
      <c r="N1035" s="60">
        <v>0</v>
      </c>
      <c r="O1035" s="60">
        <v>0</v>
      </c>
      <c r="P1035" s="60">
        <v>0</v>
      </c>
      <c r="Q1035" s="60">
        <v>0</v>
      </c>
      <c r="R1035" s="60">
        <v>0</v>
      </c>
      <c r="S1035" s="60">
        <v>0</v>
      </c>
      <c r="T1035" s="60">
        <v>0</v>
      </c>
      <c r="U1035" s="60">
        <v>0</v>
      </c>
      <c r="V1035" s="60">
        <v>0</v>
      </c>
      <c r="W1035" s="60">
        <v>2.4038002653566335</v>
      </c>
      <c r="X1035" s="60">
        <v>7.140489898427882</v>
      </c>
      <c r="Y1035" s="60">
        <v>11.938415052828622</v>
      </c>
      <c r="Z1035" s="60">
        <v>18.555649401506955</v>
      </c>
      <c r="AA1035" s="60">
        <v>25.172461909313984</v>
      </c>
      <c r="AB1035" s="60">
        <v>30.045223603846647</v>
      </c>
      <c r="AC1035" s="60">
        <v>34.918705553905184</v>
      </c>
      <c r="AD1035" s="60">
        <v>39.946277732676194</v>
      </c>
      <c r="AE1035" s="60">
        <v>44.9970025141196</v>
      </c>
      <c r="AF1035" s="60">
        <v>50.644839503780112</v>
      </c>
      <c r="AG1035" s="60">
        <v>56.58991631104535</v>
      </c>
      <c r="AH1035" s="60">
        <v>322.35278174680712</v>
      </c>
      <c r="AI1035" s="60">
        <v>59.445801333214789</v>
      </c>
      <c r="AJ1035" s="60">
        <v>0</v>
      </c>
      <c r="AK1035" s="60">
        <v>0</v>
      </c>
      <c r="AL1035" s="60">
        <v>0</v>
      </c>
      <c r="AM1035" s="60">
        <v>0</v>
      </c>
      <c r="AN1035" s="60">
        <v>0</v>
      </c>
      <c r="AO1035" s="60">
        <v>0</v>
      </c>
      <c r="AP1035" s="60">
        <v>0</v>
      </c>
      <c r="AQ1035" s="60">
        <v>0</v>
      </c>
      <c r="AR1035" s="60">
        <v>0</v>
      </c>
      <c r="AS1035" s="60">
        <v>0</v>
      </c>
      <c r="AT1035" s="60">
        <v>0</v>
      </c>
      <c r="AU1035" s="60">
        <v>59.445801333214789</v>
      </c>
      <c r="AV1035" s="60">
        <v>0</v>
      </c>
      <c r="AW1035" s="60">
        <v>0</v>
      </c>
      <c r="AX1035" s="60">
        <v>0</v>
      </c>
      <c r="AY1035" s="60">
        <v>0</v>
      </c>
      <c r="AZ1035" s="60">
        <v>0</v>
      </c>
      <c r="BA1035" s="60">
        <v>0</v>
      </c>
      <c r="BB1035" s="60">
        <v>0</v>
      </c>
      <c r="BC1035" s="60">
        <v>0</v>
      </c>
      <c r="BD1035" s="60">
        <v>0</v>
      </c>
      <c r="BE1035" s="60">
        <v>0</v>
      </c>
      <c r="BF1035" s="60">
        <v>0</v>
      </c>
      <c r="BG1035" s="60">
        <v>0</v>
      </c>
      <c r="BH1035" s="60">
        <v>0</v>
      </c>
      <c r="BI1035" s="60">
        <v>0</v>
      </c>
      <c r="BJ1035" s="60">
        <v>0</v>
      </c>
      <c r="BK1035" s="60">
        <v>0</v>
      </c>
      <c r="BL1035" s="60">
        <v>0</v>
      </c>
      <c r="BM1035" s="60">
        <v>0</v>
      </c>
      <c r="BN1035" s="60">
        <v>0</v>
      </c>
      <c r="BO1035" s="60">
        <v>0</v>
      </c>
      <c r="BP1035" s="60">
        <v>0</v>
      </c>
      <c r="BQ1035" s="60">
        <v>0</v>
      </c>
      <c r="BR1035" s="60">
        <v>0</v>
      </c>
      <c r="BS1035" s="60">
        <v>0</v>
      </c>
      <c r="BT1035" s="60">
        <v>0</v>
      </c>
      <c r="BU1035" s="60">
        <v>0</v>
      </c>
      <c r="BV1035" s="60">
        <v>0</v>
      </c>
      <c r="BW1035" s="60">
        <v>0</v>
      </c>
      <c r="BX1035" s="60">
        <v>0</v>
      </c>
      <c r="BY1035" s="60">
        <v>0</v>
      </c>
      <c r="BZ1035" s="60">
        <v>0</v>
      </c>
      <c r="CA1035" s="60">
        <v>0</v>
      </c>
      <c r="CB1035" s="60">
        <v>0</v>
      </c>
      <c r="CC1035" s="60">
        <v>0</v>
      </c>
      <c r="CD1035" s="60">
        <v>0</v>
      </c>
      <c r="CE1035" s="60">
        <v>0</v>
      </c>
      <c r="CF1035" s="60">
        <v>0</v>
      </c>
      <c r="CG1035" s="60">
        <v>0</v>
      </c>
      <c r="CH1035" s="60">
        <v>0</v>
      </c>
    </row>
    <row r="1036" spans="1:86">
      <c r="A1036" s="57" t="s">
        <v>86</v>
      </c>
      <c r="B1036" s="58" t="s">
        <v>132</v>
      </c>
      <c r="C1036" s="59" t="s">
        <v>98</v>
      </c>
      <c r="D1036" s="58" t="s">
        <v>109</v>
      </c>
      <c r="E1036" s="58"/>
      <c r="F1036" s="65"/>
      <c r="G1036" s="58" t="s">
        <v>110</v>
      </c>
      <c r="H1036" s="63">
        <v>356</v>
      </c>
      <c r="I1036" s="60">
        <v>-690.21</v>
      </c>
      <c r="J1036" s="60">
        <v>-683.01</v>
      </c>
      <c r="K1036" s="60">
        <v>-655.77</v>
      </c>
      <c r="L1036" s="60">
        <v>-617.4</v>
      </c>
      <c r="M1036" s="60">
        <v>-612.55999999999995</v>
      </c>
      <c r="N1036" s="60">
        <v>-600.21</v>
      </c>
      <c r="O1036" s="60">
        <v>-584.42999999999995</v>
      </c>
      <c r="P1036" s="60">
        <v>-576.66</v>
      </c>
      <c r="Q1036" s="60">
        <v>-560.34</v>
      </c>
      <c r="R1036" s="60">
        <v>-558.58000000000004</v>
      </c>
      <c r="S1036" s="60">
        <v>-558.61</v>
      </c>
      <c r="T1036" s="60">
        <v>-558.11</v>
      </c>
      <c r="U1036" s="60">
        <v>-690.21</v>
      </c>
      <c r="V1036" s="60">
        <v>-558.11</v>
      </c>
      <c r="W1036" s="60">
        <v>-558.11</v>
      </c>
      <c r="X1036" s="60">
        <v>-558.11</v>
      </c>
      <c r="Y1036" s="60">
        <v>0</v>
      </c>
      <c r="Z1036" s="60">
        <v>0</v>
      </c>
      <c r="AA1036" s="60">
        <v>0</v>
      </c>
      <c r="AB1036" s="60">
        <v>0</v>
      </c>
      <c r="AC1036" s="60">
        <v>0</v>
      </c>
      <c r="AD1036" s="60">
        <v>0</v>
      </c>
      <c r="AE1036" s="60">
        <v>0</v>
      </c>
      <c r="AF1036" s="60">
        <v>0</v>
      </c>
      <c r="AG1036" s="60">
        <v>0</v>
      </c>
      <c r="AH1036" s="60">
        <v>-558.11</v>
      </c>
      <c r="AI1036" s="60">
        <v>0</v>
      </c>
      <c r="AJ1036" s="60">
        <v>0</v>
      </c>
      <c r="AK1036" s="60">
        <v>0</v>
      </c>
      <c r="AL1036" s="60">
        <v>0</v>
      </c>
      <c r="AM1036" s="60">
        <v>0</v>
      </c>
      <c r="AN1036" s="60">
        <v>0</v>
      </c>
      <c r="AO1036" s="60">
        <v>0</v>
      </c>
      <c r="AP1036" s="60">
        <v>0</v>
      </c>
      <c r="AQ1036" s="60">
        <v>0</v>
      </c>
      <c r="AR1036" s="60">
        <v>0</v>
      </c>
      <c r="AS1036" s="60">
        <v>0</v>
      </c>
      <c r="AT1036" s="60">
        <v>0</v>
      </c>
      <c r="AU1036" s="60">
        <v>0</v>
      </c>
      <c r="AV1036" s="60">
        <v>0</v>
      </c>
      <c r="AW1036" s="60">
        <v>0</v>
      </c>
      <c r="AX1036" s="60">
        <v>0</v>
      </c>
      <c r="AY1036" s="60">
        <v>0</v>
      </c>
      <c r="AZ1036" s="60">
        <v>0</v>
      </c>
      <c r="BA1036" s="60">
        <v>0</v>
      </c>
      <c r="BB1036" s="60">
        <v>0</v>
      </c>
      <c r="BC1036" s="60">
        <v>0</v>
      </c>
      <c r="BD1036" s="60">
        <v>0</v>
      </c>
      <c r="BE1036" s="60">
        <v>0</v>
      </c>
      <c r="BF1036" s="60">
        <v>0</v>
      </c>
      <c r="BG1036" s="60">
        <v>0</v>
      </c>
      <c r="BH1036" s="60">
        <v>0</v>
      </c>
      <c r="BI1036" s="60">
        <v>0</v>
      </c>
      <c r="BJ1036" s="60">
        <v>0</v>
      </c>
      <c r="BK1036" s="60">
        <v>0</v>
      </c>
      <c r="BL1036" s="60">
        <v>0</v>
      </c>
      <c r="BM1036" s="60">
        <v>0</v>
      </c>
      <c r="BN1036" s="60">
        <v>0</v>
      </c>
      <c r="BO1036" s="60">
        <v>0</v>
      </c>
      <c r="BP1036" s="60">
        <v>0</v>
      </c>
      <c r="BQ1036" s="60">
        <v>0</v>
      </c>
      <c r="BR1036" s="60">
        <v>0</v>
      </c>
      <c r="BS1036" s="60">
        <v>0</v>
      </c>
      <c r="BT1036" s="60">
        <v>0</v>
      </c>
      <c r="BU1036" s="60">
        <v>0</v>
      </c>
      <c r="BV1036" s="60">
        <v>0</v>
      </c>
      <c r="BW1036" s="60">
        <v>0</v>
      </c>
      <c r="BX1036" s="60">
        <v>0</v>
      </c>
      <c r="BY1036" s="60">
        <v>0</v>
      </c>
      <c r="BZ1036" s="60">
        <v>0</v>
      </c>
      <c r="CA1036" s="60">
        <v>0</v>
      </c>
      <c r="CB1036" s="60">
        <v>0</v>
      </c>
      <c r="CC1036" s="60">
        <v>0</v>
      </c>
      <c r="CD1036" s="60">
        <v>0</v>
      </c>
      <c r="CE1036" s="60">
        <v>0</v>
      </c>
      <c r="CF1036" s="60">
        <v>0</v>
      </c>
      <c r="CG1036" s="60">
        <v>0</v>
      </c>
      <c r="CH1036" s="60">
        <v>0</v>
      </c>
    </row>
    <row r="1037" spans="1:86">
      <c r="A1037" s="57" t="s">
        <v>86</v>
      </c>
      <c r="B1037" s="58" t="s">
        <v>132</v>
      </c>
      <c r="C1037" s="59" t="s">
        <v>108</v>
      </c>
      <c r="D1037" s="58" t="s">
        <v>109</v>
      </c>
      <c r="E1037" s="58"/>
      <c r="F1037" s="65"/>
      <c r="G1037" s="58" t="s">
        <v>110</v>
      </c>
      <c r="H1037" s="63">
        <v>356</v>
      </c>
      <c r="I1037" s="60">
        <v>29414.87</v>
      </c>
      <c r="J1037" s="60">
        <v>30467.68</v>
      </c>
      <c r="K1037" s="60">
        <v>30908.18</v>
      </c>
      <c r="L1037" s="60">
        <v>31841.68</v>
      </c>
      <c r="M1037" s="60">
        <v>32231.41</v>
      </c>
      <c r="N1037" s="60">
        <v>32797.03</v>
      </c>
      <c r="O1037" s="60">
        <v>33554.89</v>
      </c>
      <c r="P1037" s="60">
        <v>35963.279999999999</v>
      </c>
      <c r="Q1037" s="60">
        <v>36264.789999999994</v>
      </c>
      <c r="R1037" s="60">
        <v>42080.18</v>
      </c>
      <c r="S1037" s="60">
        <v>44374.350000000006</v>
      </c>
      <c r="T1037" s="60">
        <v>46013.000000000007</v>
      </c>
      <c r="U1037" s="60">
        <v>29414.87</v>
      </c>
      <c r="V1037" s="60">
        <v>49897.919999999998</v>
      </c>
      <c r="W1037" s="60">
        <v>50144.430524914882</v>
      </c>
      <c r="X1037" s="60">
        <v>50402.349415237972</v>
      </c>
      <c r="Y1037" s="60">
        <v>50662.389919138157</v>
      </c>
      <c r="Z1037" s="60">
        <v>50924.573872332796</v>
      </c>
      <c r="AA1037" s="60">
        <v>51188.923376277053</v>
      </c>
      <c r="AB1037" s="60">
        <v>51455.460801861504</v>
      </c>
      <c r="AC1037" s="60">
        <v>51724.208793167243</v>
      </c>
      <c r="AD1037" s="60">
        <v>51995.190271279542</v>
      </c>
      <c r="AE1037" s="60">
        <v>52268.428438160969</v>
      </c>
      <c r="AF1037" s="60">
        <v>52543.946780585131</v>
      </c>
      <c r="AG1037" s="60">
        <v>52821.769074131997</v>
      </c>
      <c r="AH1037" s="60">
        <v>49897.919999999998</v>
      </c>
      <c r="AI1037" s="60">
        <v>53101.919387245922</v>
      </c>
      <c r="AJ1037" s="60">
        <v>53374.215438667728</v>
      </c>
      <c r="AK1037" s="60">
        <v>53648.746792871985</v>
      </c>
      <c r="AL1037" s="60">
        <v>53925.536413028349</v>
      </c>
      <c r="AM1037" s="60">
        <v>54204.607541284931</v>
      </c>
      <c r="AN1037" s="60">
        <v>54485.983702643774</v>
      </c>
      <c r="AO1037" s="60">
        <v>54769.688708896545</v>
      </c>
      <c r="AP1037" s="60">
        <v>55055.746662621532</v>
      </c>
      <c r="AQ1037" s="60">
        <v>55344.181961242954</v>
      </c>
      <c r="AR1037" s="60">
        <v>55635.019301153494</v>
      </c>
      <c r="AS1037" s="60">
        <v>55928.283681901536</v>
      </c>
      <c r="AT1037" s="60">
        <v>56224.000410443645</v>
      </c>
      <c r="AU1037" s="60">
        <v>53101.919387245922</v>
      </c>
      <c r="AV1037" s="60">
        <v>0</v>
      </c>
      <c r="AW1037" s="60">
        <v>0</v>
      </c>
      <c r="AX1037" s="60">
        <v>0</v>
      </c>
      <c r="AY1037" s="60">
        <v>0</v>
      </c>
      <c r="AZ1037" s="60">
        <v>0</v>
      </c>
      <c r="BA1037" s="60">
        <v>0</v>
      </c>
      <c r="BB1037" s="60">
        <v>0</v>
      </c>
      <c r="BC1037" s="60">
        <v>0</v>
      </c>
      <c r="BD1037" s="60">
        <v>0</v>
      </c>
      <c r="BE1037" s="60">
        <v>0</v>
      </c>
      <c r="BF1037" s="60">
        <v>0</v>
      </c>
      <c r="BG1037" s="60">
        <v>0</v>
      </c>
      <c r="BH1037" s="60">
        <v>0</v>
      </c>
      <c r="BI1037" s="60">
        <v>0</v>
      </c>
      <c r="BJ1037" s="60">
        <v>0</v>
      </c>
      <c r="BK1037" s="60">
        <v>0</v>
      </c>
      <c r="BL1037" s="60">
        <v>0</v>
      </c>
      <c r="BM1037" s="60">
        <v>0</v>
      </c>
      <c r="BN1037" s="60">
        <v>0</v>
      </c>
      <c r="BO1037" s="60">
        <v>0</v>
      </c>
      <c r="BP1037" s="60">
        <v>0</v>
      </c>
      <c r="BQ1037" s="60">
        <v>0</v>
      </c>
      <c r="BR1037" s="60">
        <v>0</v>
      </c>
      <c r="BS1037" s="60">
        <v>0</v>
      </c>
      <c r="BT1037" s="60">
        <v>0</v>
      </c>
      <c r="BU1037" s="60">
        <v>0</v>
      </c>
      <c r="BV1037" s="60">
        <v>0</v>
      </c>
      <c r="BW1037" s="60">
        <v>0</v>
      </c>
      <c r="BX1037" s="60">
        <v>0</v>
      </c>
      <c r="BY1037" s="60">
        <v>0</v>
      </c>
      <c r="BZ1037" s="60">
        <v>0</v>
      </c>
      <c r="CA1037" s="60">
        <v>0</v>
      </c>
      <c r="CB1037" s="60">
        <v>0</v>
      </c>
      <c r="CC1037" s="60">
        <v>0</v>
      </c>
      <c r="CD1037" s="60">
        <v>0</v>
      </c>
      <c r="CE1037" s="60">
        <v>0</v>
      </c>
      <c r="CF1037" s="60">
        <v>0</v>
      </c>
      <c r="CG1037" s="60">
        <v>0</v>
      </c>
      <c r="CH1037" s="60">
        <v>0</v>
      </c>
    </row>
    <row r="1038" spans="1:86">
      <c r="A1038" s="57" t="s">
        <v>86</v>
      </c>
      <c r="B1038" s="58" t="s">
        <v>132</v>
      </c>
      <c r="C1038" s="59" t="s">
        <v>108</v>
      </c>
      <c r="D1038" s="58" t="s">
        <v>109</v>
      </c>
      <c r="E1038" s="58"/>
      <c r="F1038" s="65"/>
      <c r="G1038" s="58" t="s">
        <v>110</v>
      </c>
      <c r="H1038" s="63">
        <v>356</v>
      </c>
      <c r="I1038" s="60">
        <v>0</v>
      </c>
      <c r="J1038" s="60">
        <v>0</v>
      </c>
      <c r="K1038" s="60">
        <v>0</v>
      </c>
      <c r="L1038" s="60">
        <v>0</v>
      </c>
      <c r="M1038" s="60">
        <v>0</v>
      </c>
      <c r="N1038" s="60">
        <v>0</v>
      </c>
      <c r="O1038" s="60">
        <v>0</v>
      </c>
      <c r="P1038" s="60">
        <v>0</v>
      </c>
      <c r="Q1038" s="60">
        <v>0</v>
      </c>
      <c r="R1038" s="60">
        <v>0</v>
      </c>
      <c r="S1038" s="60">
        <v>0</v>
      </c>
      <c r="T1038" s="60">
        <v>0</v>
      </c>
      <c r="U1038" s="60">
        <v>0</v>
      </c>
      <c r="V1038" s="60">
        <v>0</v>
      </c>
      <c r="W1038" s="60">
        <v>2240.5918267699999</v>
      </c>
      <c r="X1038" s="60">
        <v>2705.9851776081468</v>
      </c>
      <c r="Y1038" s="60">
        <v>3641.5341363857979</v>
      </c>
      <c r="Z1038" s="60">
        <v>4857.1040910883148</v>
      </c>
      <c r="AA1038" s="60">
        <v>6121.9092572989521</v>
      </c>
      <c r="AB1038" s="60">
        <v>7331.9772734783965</v>
      </c>
      <c r="AC1038" s="60">
        <v>8494.902645971013</v>
      </c>
      <c r="AD1038" s="60">
        <v>9654.0938853008083</v>
      </c>
      <c r="AE1038" s="60">
        <v>12476.750969630299</v>
      </c>
      <c r="AF1038" s="60">
        <v>14400.255239423221</v>
      </c>
      <c r="AG1038" s="60">
        <v>16283.227395459435</v>
      </c>
      <c r="AH1038" s="60">
        <v>0</v>
      </c>
      <c r="AI1038" s="60">
        <v>19582.017954942072</v>
      </c>
      <c r="AJ1038" s="60">
        <v>20891.831553890959</v>
      </c>
      <c r="AK1038" s="60">
        <v>22213.807191818312</v>
      </c>
      <c r="AL1038" s="60">
        <v>23542.923216205905</v>
      </c>
      <c r="AM1038" s="60">
        <v>24879.25951363815</v>
      </c>
      <c r="AN1038" s="60">
        <v>26222.896943140779</v>
      </c>
      <c r="AO1038" s="60">
        <v>27573.917349685296</v>
      </c>
      <c r="AP1038" s="60">
        <v>28932.403577903526</v>
      </c>
      <c r="AQ1038" s="60">
        <v>30298.439486015952</v>
      </c>
      <c r="AR1038" s="60">
        <v>31672.109959977326</v>
      </c>
      <c r="AS1038" s="60">
        <v>33053.500927843532</v>
      </c>
      <c r="AT1038" s="60">
        <v>34442.699374363292</v>
      </c>
      <c r="AU1038" s="60">
        <v>19582.017954942072</v>
      </c>
      <c r="AV1038" s="60">
        <v>0</v>
      </c>
      <c r="AW1038" s="60">
        <v>0</v>
      </c>
      <c r="AX1038" s="60">
        <v>0</v>
      </c>
      <c r="AY1038" s="60">
        <v>0</v>
      </c>
      <c r="AZ1038" s="60">
        <v>0</v>
      </c>
      <c r="BA1038" s="60">
        <v>0</v>
      </c>
      <c r="BB1038" s="60">
        <v>0</v>
      </c>
      <c r="BC1038" s="60">
        <v>0</v>
      </c>
      <c r="BD1038" s="60">
        <v>0</v>
      </c>
      <c r="BE1038" s="60">
        <v>0</v>
      </c>
      <c r="BF1038" s="60">
        <v>0</v>
      </c>
      <c r="BG1038" s="60">
        <v>0</v>
      </c>
      <c r="BH1038" s="60">
        <v>0</v>
      </c>
      <c r="BI1038" s="60">
        <v>0</v>
      </c>
      <c r="BJ1038" s="60">
        <v>0</v>
      </c>
      <c r="BK1038" s="60">
        <v>0</v>
      </c>
      <c r="BL1038" s="60">
        <v>0</v>
      </c>
      <c r="BM1038" s="60">
        <v>0</v>
      </c>
      <c r="BN1038" s="60">
        <v>0</v>
      </c>
      <c r="BO1038" s="60">
        <v>0</v>
      </c>
      <c r="BP1038" s="60">
        <v>0</v>
      </c>
      <c r="BQ1038" s="60">
        <v>0</v>
      </c>
      <c r="BR1038" s="60">
        <v>0</v>
      </c>
      <c r="BS1038" s="60">
        <v>0</v>
      </c>
      <c r="BT1038" s="60">
        <v>0</v>
      </c>
      <c r="BU1038" s="60">
        <v>0</v>
      </c>
      <c r="BV1038" s="60">
        <v>0</v>
      </c>
      <c r="BW1038" s="60">
        <v>0</v>
      </c>
      <c r="BX1038" s="60">
        <v>0</v>
      </c>
      <c r="BY1038" s="60">
        <v>0</v>
      </c>
      <c r="BZ1038" s="60">
        <v>0</v>
      </c>
      <c r="CA1038" s="60">
        <v>0</v>
      </c>
      <c r="CB1038" s="60">
        <v>0</v>
      </c>
      <c r="CC1038" s="60">
        <v>0</v>
      </c>
      <c r="CD1038" s="60">
        <v>0</v>
      </c>
      <c r="CE1038" s="60">
        <v>0</v>
      </c>
      <c r="CF1038" s="60">
        <v>0</v>
      </c>
      <c r="CG1038" s="60">
        <v>0</v>
      </c>
      <c r="CH1038" s="60">
        <v>0</v>
      </c>
    </row>
    <row r="1039" spans="1:86">
      <c r="A1039" s="57" t="s">
        <v>86</v>
      </c>
      <c r="B1039" s="58" t="s">
        <v>132</v>
      </c>
      <c r="C1039" s="59" t="s">
        <v>129</v>
      </c>
      <c r="D1039" s="58" t="s">
        <v>109</v>
      </c>
      <c r="E1039" s="58"/>
      <c r="F1039" s="65"/>
      <c r="G1039" s="58" t="s">
        <v>110</v>
      </c>
      <c r="H1039" s="63">
        <v>356</v>
      </c>
      <c r="I1039" s="60">
        <v>0</v>
      </c>
      <c r="J1039" s="60">
        <v>0</v>
      </c>
      <c r="K1039" s="60">
        <v>0</v>
      </c>
      <c r="L1039" s="60">
        <v>0</v>
      </c>
      <c r="M1039" s="60">
        <v>0</v>
      </c>
      <c r="N1039" s="60">
        <v>0</v>
      </c>
      <c r="O1039" s="60">
        <v>0</v>
      </c>
      <c r="P1039" s="60">
        <v>0</v>
      </c>
      <c r="Q1039" s="60">
        <v>0</v>
      </c>
      <c r="R1039" s="60">
        <v>0</v>
      </c>
      <c r="S1039" s="60">
        <v>0</v>
      </c>
      <c r="T1039" s="60">
        <v>0</v>
      </c>
      <c r="U1039" s="60">
        <v>0</v>
      </c>
      <c r="V1039" s="60">
        <v>0</v>
      </c>
      <c r="W1039" s="60">
        <v>0</v>
      </c>
      <c r="X1039" s="60">
        <v>0</v>
      </c>
      <c r="Y1039" s="60">
        <v>0</v>
      </c>
      <c r="Z1039" s="60">
        <v>0</v>
      </c>
      <c r="AA1039" s="60">
        <v>0</v>
      </c>
      <c r="AB1039" s="60">
        <v>0</v>
      </c>
      <c r="AC1039" s="60">
        <v>0</v>
      </c>
      <c r="AD1039" s="60">
        <v>0</v>
      </c>
      <c r="AE1039" s="60">
        <v>0</v>
      </c>
      <c r="AF1039" s="60">
        <v>0</v>
      </c>
      <c r="AG1039" s="60">
        <v>0</v>
      </c>
      <c r="AH1039" s="60">
        <v>0</v>
      </c>
      <c r="AI1039" s="60">
        <v>0</v>
      </c>
      <c r="AJ1039" s="60">
        <v>0</v>
      </c>
      <c r="AK1039" s="60">
        <v>0</v>
      </c>
      <c r="AL1039" s="60">
        <v>0</v>
      </c>
      <c r="AM1039" s="60">
        <v>0</v>
      </c>
      <c r="AN1039" s="60">
        <v>0</v>
      </c>
      <c r="AO1039" s="60">
        <v>0</v>
      </c>
      <c r="AP1039" s="60">
        <v>0</v>
      </c>
      <c r="AQ1039" s="60">
        <v>1305.3126139041999</v>
      </c>
      <c r="AR1039" s="60">
        <v>2363.4294460710998</v>
      </c>
      <c r="AS1039" s="60">
        <v>2459.1048170061999</v>
      </c>
      <c r="AT1039" s="60">
        <v>2551.2124400399998</v>
      </c>
      <c r="AU1039" s="60">
        <v>0</v>
      </c>
      <c r="AV1039" s="60">
        <v>2811.8881858606001</v>
      </c>
      <c r="AW1039" s="60">
        <v>2811.8881858606001</v>
      </c>
      <c r="AX1039" s="60">
        <v>2811.8881858606001</v>
      </c>
      <c r="AY1039" s="60">
        <v>2811.8881858606001</v>
      </c>
      <c r="AZ1039" s="60">
        <v>2811.8881858606001</v>
      </c>
      <c r="BA1039" s="60">
        <v>2811.8881858606001</v>
      </c>
      <c r="BB1039" s="60">
        <v>2811.8881858606001</v>
      </c>
      <c r="BC1039" s="60">
        <v>2811.8881858606001</v>
      </c>
      <c r="BD1039" s="60">
        <v>3409.4308304630586</v>
      </c>
      <c r="BE1039" s="60">
        <v>3893.8128271253454</v>
      </c>
      <c r="BF1039" s="60">
        <v>3937.6108518765845</v>
      </c>
      <c r="BG1039" s="60">
        <v>3979.7756421876529</v>
      </c>
      <c r="BH1039" s="60">
        <v>2811.8881858606001</v>
      </c>
      <c r="BI1039" s="60">
        <v>4099.1071121189798</v>
      </c>
      <c r="BJ1039" s="60">
        <v>4099.1071121189798</v>
      </c>
      <c r="BK1039" s="60">
        <v>4099.1071121189798</v>
      </c>
      <c r="BL1039" s="60">
        <v>4099.1071121189798</v>
      </c>
      <c r="BM1039" s="60">
        <v>4099.1071121189798</v>
      </c>
      <c r="BN1039" s="60">
        <v>4099.1071121189798</v>
      </c>
      <c r="BO1039" s="60">
        <v>4099.1071121189798</v>
      </c>
      <c r="BP1039" s="60">
        <v>4099.1071121189798</v>
      </c>
      <c r="BQ1039" s="60">
        <v>11027.041620101019</v>
      </c>
      <c r="BR1039" s="60">
        <v>16642.986825073745</v>
      </c>
      <c r="BS1039" s="60">
        <v>17150.782962799498</v>
      </c>
      <c r="BT1039" s="60">
        <v>17639.643311858301</v>
      </c>
      <c r="BU1039" s="60">
        <v>4099.1071121189798</v>
      </c>
      <c r="BV1039" s="60">
        <v>19023.177397001076</v>
      </c>
      <c r="BW1039" s="60">
        <v>19023.177397001076</v>
      </c>
      <c r="BX1039" s="60">
        <v>19023.177397001076</v>
      </c>
      <c r="BY1039" s="60">
        <v>19023.177397001076</v>
      </c>
      <c r="BZ1039" s="60">
        <v>19023.177397001076</v>
      </c>
      <c r="CA1039" s="60">
        <v>19023.177397001076</v>
      </c>
      <c r="CB1039" s="60">
        <v>19023.177397001076</v>
      </c>
      <c r="CC1039" s="60">
        <v>0</v>
      </c>
      <c r="CD1039" s="60">
        <v>0</v>
      </c>
      <c r="CE1039" s="60">
        <v>0</v>
      </c>
      <c r="CF1039" s="60">
        <v>0</v>
      </c>
      <c r="CG1039" s="60">
        <v>0</v>
      </c>
      <c r="CH1039" s="60">
        <v>19023.177397001076</v>
      </c>
    </row>
    <row r="1040" spans="1:86">
      <c r="A1040" s="57" t="s">
        <v>86</v>
      </c>
      <c r="B1040" s="58" t="s">
        <v>132</v>
      </c>
      <c r="C1040" s="59" t="s">
        <v>129</v>
      </c>
      <c r="D1040" s="58" t="s">
        <v>109</v>
      </c>
      <c r="E1040" s="58"/>
      <c r="F1040" s="65"/>
      <c r="G1040" s="58" t="s">
        <v>110</v>
      </c>
      <c r="H1040" s="63">
        <v>356</v>
      </c>
      <c r="I1040" s="60">
        <v>0</v>
      </c>
      <c r="J1040" s="60">
        <v>0</v>
      </c>
      <c r="K1040" s="60">
        <v>0</v>
      </c>
      <c r="L1040" s="60">
        <v>0</v>
      </c>
      <c r="M1040" s="60">
        <v>0</v>
      </c>
      <c r="N1040" s="60">
        <v>0</v>
      </c>
      <c r="O1040" s="60">
        <v>0</v>
      </c>
      <c r="P1040" s="60">
        <v>0</v>
      </c>
      <c r="Q1040" s="60">
        <v>0</v>
      </c>
      <c r="R1040" s="60">
        <v>0</v>
      </c>
      <c r="S1040" s="60">
        <v>0</v>
      </c>
      <c r="T1040" s="60">
        <v>0</v>
      </c>
      <c r="U1040" s="60">
        <v>0</v>
      </c>
      <c r="V1040" s="60">
        <v>0</v>
      </c>
      <c r="W1040" s="60">
        <v>482.24835922559998</v>
      </c>
      <c r="X1040" s="60">
        <v>957.68795236949995</v>
      </c>
      <c r="Y1040" s="60">
        <v>2709.307648256</v>
      </c>
      <c r="Z1040" s="60">
        <v>3184.3888969926002</v>
      </c>
      <c r="AA1040" s="60">
        <v>3618.4696207726001</v>
      </c>
      <c r="AB1040" s="60">
        <v>4027.5596389545003</v>
      </c>
      <c r="AC1040" s="60">
        <v>4398.6200218939002</v>
      </c>
      <c r="AD1040" s="60">
        <v>4677.6292643223005</v>
      </c>
      <c r="AE1040" s="60">
        <v>4908.3730400023005</v>
      </c>
      <c r="AF1040" s="60">
        <v>5241.9239825623008</v>
      </c>
      <c r="AG1040" s="60">
        <v>5599.8043394139004</v>
      </c>
      <c r="AH1040" s="60">
        <v>0</v>
      </c>
      <c r="AI1040" s="60">
        <v>5882.5166180264005</v>
      </c>
      <c r="AJ1040" s="60">
        <v>6021.6072337036003</v>
      </c>
      <c r="AK1040" s="60">
        <v>6147.693030853</v>
      </c>
      <c r="AL1040" s="60">
        <v>0</v>
      </c>
      <c r="AM1040" s="60">
        <v>0</v>
      </c>
      <c r="AN1040" s="60">
        <v>0</v>
      </c>
      <c r="AO1040" s="60">
        <v>0</v>
      </c>
      <c r="AP1040" s="60">
        <v>0</v>
      </c>
      <c r="AQ1040" s="60">
        <v>0</v>
      </c>
      <c r="AR1040" s="60">
        <v>15.173700739999999</v>
      </c>
      <c r="AS1040" s="60">
        <v>30.980945049999999</v>
      </c>
      <c r="AT1040" s="60">
        <v>46.206703399999995</v>
      </c>
      <c r="AU1040" s="60">
        <v>5882.5166180264005</v>
      </c>
      <c r="AV1040" s="60">
        <v>60.319333579999991</v>
      </c>
      <c r="AW1040" s="60">
        <v>60.319333579999991</v>
      </c>
      <c r="AX1040" s="60">
        <v>60.319333579999991</v>
      </c>
      <c r="AY1040" s="60">
        <v>60.319333579999991</v>
      </c>
      <c r="AZ1040" s="60">
        <v>60.319333579999991</v>
      </c>
      <c r="BA1040" s="60">
        <v>60.319333579999991</v>
      </c>
      <c r="BB1040" s="60">
        <v>60.319333579999991</v>
      </c>
      <c r="BC1040" s="60">
        <v>60.319333579999991</v>
      </c>
      <c r="BD1040" s="60">
        <v>60.319333579999991</v>
      </c>
      <c r="BE1040" s="60">
        <v>60.319333579999991</v>
      </c>
      <c r="BF1040" s="60">
        <v>60.319333579999991</v>
      </c>
      <c r="BG1040" s="60">
        <v>60.319333579999991</v>
      </c>
      <c r="BH1040" s="60">
        <v>60.319333579999991</v>
      </c>
      <c r="BI1040" s="60">
        <v>60.319333579999991</v>
      </c>
      <c r="BJ1040" s="60">
        <v>60.319333579999991</v>
      </c>
      <c r="BK1040" s="60">
        <v>60.319333579999991</v>
      </c>
      <c r="BL1040" s="60">
        <v>60.319333579999991</v>
      </c>
      <c r="BM1040" s="60">
        <v>60.319333579999991</v>
      </c>
      <c r="BN1040" s="60">
        <v>60.319333579999991</v>
      </c>
      <c r="BO1040" s="60">
        <v>60.319333579999991</v>
      </c>
      <c r="BP1040" s="60">
        <v>60.319333579999991</v>
      </c>
      <c r="BQ1040" s="60">
        <v>60.319333579999991</v>
      </c>
      <c r="BR1040" s="60">
        <v>60.319333579999991</v>
      </c>
      <c r="BS1040" s="60">
        <v>60.319333579999991</v>
      </c>
      <c r="BT1040" s="60">
        <v>60.319333579999991</v>
      </c>
      <c r="BU1040" s="60">
        <v>60.319333579999991</v>
      </c>
      <c r="BV1040" s="60">
        <v>60.319333579999991</v>
      </c>
      <c r="BW1040" s="60">
        <v>60.319333579999991</v>
      </c>
      <c r="BX1040" s="60">
        <v>60.319333579999991</v>
      </c>
      <c r="BY1040" s="60">
        <v>60.319333579999991</v>
      </c>
      <c r="BZ1040" s="60">
        <v>60.319333579999991</v>
      </c>
      <c r="CA1040" s="60">
        <v>60.319333579999991</v>
      </c>
      <c r="CB1040" s="60">
        <v>60.319333579999991</v>
      </c>
      <c r="CC1040" s="60">
        <v>60.319333579999991</v>
      </c>
      <c r="CD1040" s="60">
        <v>60.319333579999991</v>
      </c>
      <c r="CE1040" s="60">
        <v>60.319333579999991</v>
      </c>
      <c r="CF1040" s="60">
        <v>60.319333579999991</v>
      </c>
      <c r="CG1040" s="60">
        <v>60.319333579999991</v>
      </c>
      <c r="CH1040" s="60">
        <v>60.319333579999991</v>
      </c>
    </row>
    <row r="1041" spans="1:86">
      <c r="A1041" s="57" t="s">
        <v>86</v>
      </c>
      <c r="B1041" s="58" t="s">
        <v>132</v>
      </c>
      <c r="C1041" s="59" t="s">
        <v>129</v>
      </c>
      <c r="D1041" s="58" t="s">
        <v>109</v>
      </c>
      <c r="E1041" s="58"/>
      <c r="F1041" s="65"/>
      <c r="G1041" s="58" t="s">
        <v>110</v>
      </c>
      <c r="H1041" s="63">
        <v>356</v>
      </c>
      <c r="I1041" s="60">
        <v>0</v>
      </c>
      <c r="J1041" s="60">
        <v>0</v>
      </c>
      <c r="K1041" s="60">
        <v>0</v>
      </c>
      <c r="L1041" s="60">
        <v>0</v>
      </c>
      <c r="M1041" s="60">
        <v>0</v>
      </c>
      <c r="N1041" s="60">
        <v>0</v>
      </c>
      <c r="O1041" s="60">
        <v>0</v>
      </c>
      <c r="P1041" s="60">
        <v>0</v>
      </c>
      <c r="Q1041" s="60">
        <v>0</v>
      </c>
      <c r="R1041" s="60">
        <v>0</v>
      </c>
      <c r="S1041" s="60">
        <v>0</v>
      </c>
      <c r="T1041" s="60">
        <v>0</v>
      </c>
      <c r="U1041" s="60">
        <v>0</v>
      </c>
      <c r="V1041" s="60">
        <v>0</v>
      </c>
      <c r="W1041" s="60">
        <v>0</v>
      </c>
      <c r="X1041" s="60">
        <v>0</v>
      </c>
      <c r="Y1041" s="60">
        <v>0</v>
      </c>
      <c r="Z1041" s="60">
        <v>0</v>
      </c>
      <c r="AA1041" s="60">
        <v>0</v>
      </c>
      <c r="AB1041" s="60">
        <v>0</v>
      </c>
      <c r="AC1041" s="60">
        <v>0</v>
      </c>
      <c r="AD1041" s="60">
        <v>0</v>
      </c>
      <c r="AE1041" s="60">
        <v>0</v>
      </c>
      <c r="AF1041" s="60">
        <v>0</v>
      </c>
      <c r="AG1041" s="60">
        <v>0</v>
      </c>
      <c r="AH1041" s="60">
        <v>0</v>
      </c>
      <c r="AI1041" s="60">
        <v>0</v>
      </c>
      <c r="AJ1041" s="60">
        <v>0</v>
      </c>
      <c r="AK1041" s="60">
        <v>0</v>
      </c>
      <c r="AL1041" s="60">
        <v>0</v>
      </c>
      <c r="AM1041" s="60">
        <v>0</v>
      </c>
      <c r="AN1041" s="60">
        <v>0</v>
      </c>
      <c r="AO1041" s="60">
        <v>0</v>
      </c>
      <c r="AP1041" s="60">
        <v>0</v>
      </c>
      <c r="AQ1041" s="60">
        <v>0</v>
      </c>
      <c r="AR1041" s="60">
        <v>0</v>
      </c>
      <c r="AS1041" s="60">
        <v>0</v>
      </c>
      <c r="AT1041" s="60">
        <v>0</v>
      </c>
      <c r="AU1041" s="60">
        <v>0</v>
      </c>
      <c r="AV1041" s="60">
        <v>0</v>
      </c>
      <c r="AW1041" s="60">
        <v>167.28676952318168</v>
      </c>
      <c r="AX1041" s="60">
        <v>167.28676952318168</v>
      </c>
      <c r="AY1041" s="60">
        <v>167.28676952318168</v>
      </c>
      <c r="AZ1041" s="60">
        <v>167.28676952318168</v>
      </c>
      <c r="BA1041" s="60">
        <v>167.28676952318168</v>
      </c>
      <c r="BB1041" s="60">
        <v>167.28676952318168</v>
      </c>
      <c r="BC1041" s="60">
        <v>167.28676952318168</v>
      </c>
      <c r="BD1041" s="60">
        <v>167.28676952318168</v>
      </c>
      <c r="BE1041" s="60">
        <v>167.28676952318168</v>
      </c>
      <c r="BF1041" s="60">
        <v>167.28676952318168</v>
      </c>
      <c r="BG1041" s="60">
        <v>167.28676952318168</v>
      </c>
      <c r="BH1041" s="60">
        <v>0</v>
      </c>
      <c r="BI1041" s="60">
        <v>167.28676952318162</v>
      </c>
      <c r="BJ1041" s="60">
        <v>148.0075883212767</v>
      </c>
      <c r="BK1041" s="60">
        <v>148.00758832127664</v>
      </c>
      <c r="BL1041" s="60">
        <v>148.0075883212767</v>
      </c>
      <c r="BM1041" s="60">
        <v>148.00758832127664</v>
      </c>
      <c r="BN1041" s="60">
        <v>148.0075883212767</v>
      </c>
      <c r="BO1041" s="60">
        <v>148.00758832127664</v>
      </c>
      <c r="BP1041" s="60">
        <v>148.0075883212767</v>
      </c>
      <c r="BQ1041" s="60">
        <v>148.00758832127664</v>
      </c>
      <c r="BR1041" s="60">
        <v>148.0075883212767</v>
      </c>
      <c r="BS1041" s="60">
        <v>148.00758832127664</v>
      </c>
      <c r="BT1041" s="60">
        <v>148.0075883212767</v>
      </c>
      <c r="BU1041" s="60">
        <v>167.28676952318162</v>
      </c>
      <c r="BV1041" s="60">
        <v>148.00758832127664</v>
      </c>
      <c r="BW1041" s="60">
        <v>782.75054144435342</v>
      </c>
      <c r="BX1041" s="60">
        <v>782.75054144435342</v>
      </c>
      <c r="BY1041" s="60">
        <v>782.75054144435342</v>
      </c>
      <c r="BZ1041" s="60">
        <v>782.75054144435342</v>
      </c>
      <c r="CA1041" s="60">
        <v>0</v>
      </c>
      <c r="CB1041" s="60">
        <v>0</v>
      </c>
      <c r="CC1041" s="60">
        <v>0</v>
      </c>
      <c r="CD1041" s="60">
        <v>0</v>
      </c>
      <c r="CE1041" s="60">
        <v>0</v>
      </c>
      <c r="CF1041" s="60">
        <v>0</v>
      </c>
      <c r="CG1041" s="60">
        <v>0</v>
      </c>
      <c r="CH1041" s="60">
        <v>148.00758832127664</v>
      </c>
    </row>
    <row r="1042" spans="1:86">
      <c r="A1042" s="57" t="s">
        <v>86</v>
      </c>
      <c r="B1042" s="58" t="s">
        <v>132</v>
      </c>
      <c r="C1042" s="59" t="s">
        <v>129</v>
      </c>
      <c r="D1042" s="58" t="s">
        <v>109</v>
      </c>
      <c r="E1042" s="58"/>
      <c r="F1042" s="65"/>
      <c r="G1042" s="58" t="s">
        <v>110</v>
      </c>
      <c r="H1042" s="63">
        <v>356</v>
      </c>
      <c r="I1042" s="60">
        <v>0</v>
      </c>
      <c r="J1042" s="60">
        <v>0</v>
      </c>
      <c r="K1042" s="60">
        <v>0</v>
      </c>
      <c r="L1042" s="60">
        <v>0</v>
      </c>
      <c r="M1042" s="60">
        <v>0</v>
      </c>
      <c r="N1042" s="60">
        <v>0</v>
      </c>
      <c r="O1042" s="60">
        <v>0</v>
      </c>
      <c r="P1042" s="60">
        <v>0</v>
      </c>
      <c r="Q1042" s="60">
        <v>0</v>
      </c>
      <c r="R1042" s="60">
        <v>0</v>
      </c>
      <c r="S1042" s="60">
        <v>0</v>
      </c>
      <c r="T1042" s="60">
        <v>0</v>
      </c>
      <c r="U1042" s="60">
        <v>0</v>
      </c>
      <c r="V1042" s="60">
        <v>0</v>
      </c>
      <c r="W1042" s="60">
        <v>24.392781153400001</v>
      </c>
      <c r="X1042" s="60">
        <v>46.077309503500004</v>
      </c>
      <c r="Y1042" s="60">
        <v>62.616469933600001</v>
      </c>
      <c r="Z1042" s="60">
        <v>77.914163389700008</v>
      </c>
      <c r="AA1042" s="60">
        <v>96.109241782400005</v>
      </c>
      <c r="AB1042" s="60">
        <v>128.61603672390001</v>
      </c>
      <c r="AC1042" s="60">
        <v>167.77640329010001</v>
      </c>
      <c r="AD1042" s="60">
        <v>207.9989574905</v>
      </c>
      <c r="AE1042" s="60">
        <v>246.47022619009999</v>
      </c>
      <c r="AF1042" s="60">
        <v>286.10302754549997</v>
      </c>
      <c r="AG1042" s="60">
        <v>324.1266584105</v>
      </c>
      <c r="AH1042" s="60">
        <v>0</v>
      </c>
      <c r="AI1042" s="60">
        <v>396.35575720730003</v>
      </c>
      <c r="AJ1042" s="60">
        <v>641.97470111389998</v>
      </c>
      <c r="AK1042" s="60">
        <v>3772.9590005898999</v>
      </c>
      <c r="AL1042" s="60">
        <v>4271.6905946649003</v>
      </c>
      <c r="AM1042" s="60">
        <v>4674.2477534379004</v>
      </c>
      <c r="AN1042" s="60">
        <v>5137.4877638678008</v>
      </c>
      <c r="AO1042" s="60">
        <v>5606.660975975401</v>
      </c>
      <c r="AP1042" s="60">
        <v>6108.2443105849006</v>
      </c>
      <c r="AQ1042" s="60">
        <v>6560.3937048287007</v>
      </c>
      <c r="AR1042" s="60">
        <v>6958.7225462590004</v>
      </c>
      <c r="AS1042" s="60">
        <v>7373.7147332563</v>
      </c>
      <c r="AT1042" s="60">
        <v>7775.5105918302997</v>
      </c>
      <c r="AU1042" s="60">
        <v>396.35575720730003</v>
      </c>
      <c r="AV1042" s="60">
        <v>8524.6833099317992</v>
      </c>
      <c r="AW1042" s="60">
        <v>8566.1088412455138</v>
      </c>
      <c r="AX1042" s="60">
        <v>9094.1735176819166</v>
      </c>
      <c r="AY1042" s="60">
        <v>9178.2884517293023</v>
      </c>
      <c r="AZ1042" s="60">
        <v>0</v>
      </c>
      <c r="BA1042" s="60">
        <v>0</v>
      </c>
      <c r="BB1042" s="60">
        <v>0</v>
      </c>
      <c r="BC1042" s="60">
        <v>0</v>
      </c>
      <c r="BD1042" s="60">
        <v>0</v>
      </c>
      <c r="BE1042" s="60">
        <v>0</v>
      </c>
      <c r="BF1042" s="60">
        <v>69.99163649177045</v>
      </c>
      <c r="BG1042" s="60">
        <v>137.75761030609959</v>
      </c>
      <c r="BH1042" s="60">
        <v>8524.6833099317992</v>
      </c>
      <c r="BI1042" s="60">
        <v>264.11137520696269</v>
      </c>
      <c r="BJ1042" s="60">
        <v>264.11137520696269</v>
      </c>
      <c r="BK1042" s="60">
        <v>264.11137520696269</v>
      </c>
      <c r="BL1042" s="60">
        <v>264.11137520696269</v>
      </c>
      <c r="BM1042" s="60">
        <v>264.11137520696269</v>
      </c>
      <c r="BN1042" s="60">
        <v>264.11137520696269</v>
      </c>
      <c r="BO1042" s="60">
        <v>264.11137520696269</v>
      </c>
      <c r="BP1042" s="60">
        <v>264.11137520696269</v>
      </c>
      <c r="BQ1042" s="60">
        <v>264.11137520696269</v>
      </c>
      <c r="BR1042" s="60">
        <v>264.11137520696269</v>
      </c>
      <c r="BS1042" s="60">
        <v>264.11137520696269</v>
      </c>
      <c r="BT1042" s="60">
        <v>264.11137520696269</v>
      </c>
      <c r="BU1042" s="60">
        <v>264.11137520696269</v>
      </c>
      <c r="BV1042" s="60">
        <v>264.11137520696269</v>
      </c>
      <c r="BW1042" s="60">
        <v>264.11137520696269</v>
      </c>
      <c r="BX1042" s="60">
        <v>264.11137520696269</v>
      </c>
      <c r="BY1042" s="60">
        <v>264.11137520696269</v>
      </c>
      <c r="BZ1042" s="60">
        <v>264.11137520696269</v>
      </c>
      <c r="CA1042" s="60">
        <v>264.11137520696269</v>
      </c>
      <c r="CB1042" s="60">
        <v>264.11137520696269</v>
      </c>
      <c r="CC1042" s="60">
        <v>264.11137520696269</v>
      </c>
      <c r="CD1042" s="60">
        <v>264.11137520696269</v>
      </c>
      <c r="CE1042" s="60">
        <v>264.11137520696269</v>
      </c>
      <c r="CF1042" s="60">
        <v>264.11137520696269</v>
      </c>
      <c r="CG1042" s="60">
        <v>264.11137520696269</v>
      </c>
      <c r="CH1042" s="60">
        <v>264.11137520696269</v>
      </c>
    </row>
    <row r="1043" spans="1:86">
      <c r="A1043" s="57" t="s">
        <v>86</v>
      </c>
      <c r="B1043" s="58" t="s">
        <v>132</v>
      </c>
      <c r="C1043" s="59" t="s">
        <v>129</v>
      </c>
      <c r="D1043" s="58" t="s">
        <v>109</v>
      </c>
      <c r="E1043" s="58"/>
      <c r="F1043" s="65"/>
      <c r="G1043" s="58" t="s">
        <v>110</v>
      </c>
      <c r="H1043" s="63">
        <v>356</v>
      </c>
      <c r="I1043" s="60">
        <v>0</v>
      </c>
      <c r="J1043" s="60">
        <v>0</v>
      </c>
      <c r="K1043" s="60">
        <v>0</v>
      </c>
      <c r="L1043" s="60">
        <v>0</v>
      </c>
      <c r="M1043" s="60">
        <v>0</v>
      </c>
      <c r="N1043" s="60">
        <v>0</v>
      </c>
      <c r="O1043" s="60">
        <v>0</v>
      </c>
      <c r="P1043" s="60">
        <v>0</v>
      </c>
      <c r="Q1043" s="60">
        <v>0</v>
      </c>
      <c r="R1043" s="60">
        <v>0</v>
      </c>
      <c r="S1043" s="60">
        <v>0</v>
      </c>
      <c r="T1043" s="60">
        <v>0</v>
      </c>
      <c r="U1043" s="60">
        <v>0</v>
      </c>
      <c r="V1043" s="60">
        <v>0</v>
      </c>
      <c r="W1043" s="60">
        <v>2.1956738100000002</v>
      </c>
      <c r="X1043" s="60">
        <v>2.4452466500000001</v>
      </c>
      <c r="Y1043" s="60">
        <v>2.8674240100000001</v>
      </c>
      <c r="Z1043" s="60">
        <v>3.40588325</v>
      </c>
      <c r="AA1043" s="60">
        <v>4.0607328300000001</v>
      </c>
      <c r="AB1043" s="60">
        <v>4.1782045800000001</v>
      </c>
      <c r="AC1043" s="60">
        <v>4.5904259500000002</v>
      </c>
      <c r="AD1043" s="60">
        <v>4.9799536600000005</v>
      </c>
      <c r="AE1043" s="60">
        <v>4.5260900300000007</v>
      </c>
      <c r="AF1043" s="60">
        <v>3.8464190600000006</v>
      </c>
      <c r="AG1043" s="60">
        <v>3.0141034000000007</v>
      </c>
      <c r="AH1043" s="60">
        <v>0</v>
      </c>
      <c r="AI1043" s="60">
        <v>2.1298673000000008</v>
      </c>
      <c r="AJ1043" s="60">
        <v>-26.098538399999999</v>
      </c>
      <c r="AK1043" s="60">
        <v>-54.559957650000001</v>
      </c>
      <c r="AL1043" s="60">
        <v>-82.713656740000005</v>
      </c>
      <c r="AM1043" s="60">
        <v>-110.59441943</v>
      </c>
      <c r="AN1043" s="60">
        <v>-138.43635344</v>
      </c>
      <c r="AO1043" s="60">
        <v>-165.66743116000001</v>
      </c>
      <c r="AP1043" s="60">
        <v>-192.89845783999999</v>
      </c>
      <c r="AQ1043" s="60">
        <v>-210.26971129999998</v>
      </c>
      <c r="AR1043" s="60">
        <v>-9.1558422999999891</v>
      </c>
      <c r="AS1043" s="60">
        <v>0.53738740000001073</v>
      </c>
      <c r="AT1043" s="60">
        <v>5.3749458400000103</v>
      </c>
      <c r="AU1043" s="60">
        <v>2.1298673000000008</v>
      </c>
      <c r="AV1043" s="60">
        <v>13.763727120000009</v>
      </c>
      <c r="AW1043" s="60">
        <v>13.762953097115716</v>
      </c>
      <c r="AX1043" s="60">
        <v>13.76217268499988</v>
      </c>
      <c r="AY1043" s="60">
        <v>13.761400710570832</v>
      </c>
      <c r="AZ1043" s="60">
        <v>0</v>
      </c>
      <c r="BA1043" s="60">
        <v>0</v>
      </c>
      <c r="BB1043" s="60">
        <v>0</v>
      </c>
      <c r="BC1043" s="60">
        <v>0</v>
      </c>
      <c r="BD1043" s="60">
        <v>0</v>
      </c>
      <c r="BE1043" s="60">
        <v>0</v>
      </c>
      <c r="BF1043" s="60">
        <v>2.65788358374E-4</v>
      </c>
      <c r="BG1043" s="60">
        <v>3.9843421079879999E-4</v>
      </c>
      <c r="BH1043" s="60">
        <v>13.763727120000009</v>
      </c>
      <c r="BI1043" s="60">
        <v>6.2845415723199985E-4</v>
      </c>
      <c r="BJ1043" s="60">
        <v>6.2845415723199985E-4</v>
      </c>
      <c r="BK1043" s="60">
        <v>6.2845415723199985E-4</v>
      </c>
      <c r="BL1043" s="60">
        <v>6.2845415723199985E-4</v>
      </c>
      <c r="BM1043" s="60">
        <v>6.2845415723199985E-4</v>
      </c>
      <c r="BN1043" s="60">
        <v>6.2845415723199985E-4</v>
      </c>
      <c r="BO1043" s="60">
        <v>6.2845415723199985E-4</v>
      </c>
      <c r="BP1043" s="60">
        <v>6.2845415723199985E-4</v>
      </c>
      <c r="BQ1043" s="60">
        <v>6.2845415723199985E-4</v>
      </c>
      <c r="BR1043" s="60">
        <v>6.2845415723199985E-4</v>
      </c>
      <c r="BS1043" s="60">
        <v>6.2845415723199985E-4</v>
      </c>
      <c r="BT1043" s="60">
        <v>6.2845415723199985E-4</v>
      </c>
      <c r="BU1043" s="60">
        <v>6.2845415723199985E-4</v>
      </c>
      <c r="BV1043" s="60">
        <v>6.2845415723199985E-4</v>
      </c>
      <c r="BW1043" s="60">
        <v>6.2845415723199985E-4</v>
      </c>
      <c r="BX1043" s="60">
        <v>6.2845415723199985E-4</v>
      </c>
      <c r="BY1043" s="60">
        <v>6.2845415723199985E-4</v>
      </c>
      <c r="BZ1043" s="60">
        <v>6.2845415723199985E-4</v>
      </c>
      <c r="CA1043" s="60">
        <v>6.2845415723199985E-4</v>
      </c>
      <c r="CB1043" s="60">
        <v>6.2845415723199985E-4</v>
      </c>
      <c r="CC1043" s="60">
        <v>6.2845415723199985E-4</v>
      </c>
      <c r="CD1043" s="60">
        <v>6.2845415723199985E-4</v>
      </c>
      <c r="CE1043" s="60">
        <v>6.2845415723199985E-4</v>
      </c>
      <c r="CF1043" s="60">
        <v>6.2845415723199985E-4</v>
      </c>
      <c r="CG1043" s="60">
        <v>6.2845415723199985E-4</v>
      </c>
      <c r="CH1043" s="60">
        <v>6.2845415723199985E-4</v>
      </c>
    </row>
    <row r="1044" spans="1:86">
      <c r="A1044" s="57" t="s">
        <v>86</v>
      </c>
      <c r="B1044" s="58" t="s">
        <v>132</v>
      </c>
      <c r="C1044" s="59" t="s">
        <v>129</v>
      </c>
      <c r="D1044" s="58" t="s">
        <v>109</v>
      </c>
      <c r="E1044" s="58"/>
      <c r="F1044" s="65"/>
      <c r="G1044" s="58" t="s">
        <v>110</v>
      </c>
      <c r="H1044" s="63">
        <v>356</v>
      </c>
      <c r="I1044" s="60">
        <v>4452.8099999999995</v>
      </c>
      <c r="J1044" s="60">
        <v>4456.18</v>
      </c>
      <c r="K1044" s="60">
        <v>4456.18</v>
      </c>
      <c r="L1044" s="60">
        <v>4456.18</v>
      </c>
      <c r="M1044" s="60">
        <v>4456.18</v>
      </c>
      <c r="N1044" s="60">
        <v>4456.18</v>
      </c>
      <c r="O1044" s="60">
        <v>4456.18</v>
      </c>
      <c r="P1044" s="60">
        <v>4427.12</v>
      </c>
      <c r="Q1044" s="60">
        <v>4427.12</v>
      </c>
      <c r="R1044" s="60">
        <v>4427.12</v>
      </c>
      <c r="S1044" s="60">
        <v>4427.12</v>
      </c>
      <c r="T1044" s="60">
        <v>4427.12</v>
      </c>
      <c r="U1044" s="60">
        <v>4452.8099999999995</v>
      </c>
      <c r="V1044" s="60">
        <v>4427.12</v>
      </c>
      <c r="W1044" s="60">
        <v>4427.12</v>
      </c>
      <c r="X1044" s="60">
        <v>4427.12</v>
      </c>
      <c r="Y1044" s="60">
        <v>4427.12</v>
      </c>
      <c r="Z1044" s="60">
        <v>4427.12</v>
      </c>
      <c r="AA1044" s="60">
        <v>4427.12</v>
      </c>
      <c r="AB1044" s="60">
        <v>4427.12</v>
      </c>
      <c r="AC1044" s="60">
        <v>4427.12</v>
      </c>
      <c r="AD1044" s="60">
        <v>4427.12</v>
      </c>
      <c r="AE1044" s="60">
        <v>4427.12</v>
      </c>
      <c r="AF1044" s="60">
        <v>4427.12</v>
      </c>
      <c r="AG1044" s="60">
        <v>4427.12</v>
      </c>
      <c r="AH1044" s="60">
        <v>4427.12</v>
      </c>
      <c r="AI1044" s="60">
        <v>4427.12</v>
      </c>
      <c r="AJ1044" s="60">
        <v>4427.12</v>
      </c>
      <c r="AK1044" s="60">
        <v>4427.12</v>
      </c>
      <c r="AL1044" s="60">
        <v>4427.12</v>
      </c>
      <c r="AM1044" s="60">
        <v>4427.12</v>
      </c>
      <c r="AN1044" s="60">
        <v>4427.12</v>
      </c>
      <c r="AO1044" s="60">
        <v>4427.12</v>
      </c>
      <c r="AP1044" s="60">
        <v>4427.12</v>
      </c>
      <c r="AQ1044" s="60">
        <v>4427.12</v>
      </c>
      <c r="AR1044" s="60">
        <v>4427.12</v>
      </c>
      <c r="AS1044" s="60">
        <v>4427.12</v>
      </c>
      <c r="AT1044" s="60">
        <v>4427.12</v>
      </c>
      <c r="AU1044" s="60">
        <v>4427.12</v>
      </c>
      <c r="AV1044" s="60">
        <v>4427.12</v>
      </c>
      <c r="AW1044" s="60">
        <v>4427.12</v>
      </c>
      <c r="AX1044" s="60">
        <v>4427.12</v>
      </c>
      <c r="AY1044" s="60">
        <v>4427.12</v>
      </c>
      <c r="AZ1044" s="60">
        <v>4427.12</v>
      </c>
      <c r="BA1044" s="60">
        <v>4427.12</v>
      </c>
      <c r="BB1044" s="60">
        <v>4427.12</v>
      </c>
      <c r="BC1044" s="60">
        <v>4427.12</v>
      </c>
      <c r="BD1044" s="60">
        <v>4427.12</v>
      </c>
      <c r="BE1044" s="60">
        <v>4427.12</v>
      </c>
      <c r="BF1044" s="60">
        <v>4427.12</v>
      </c>
      <c r="BG1044" s="60">
        <v>4427.12</v>
      </c>
      <c r="BH1044" s="60">
        <v>4427.12</v>
      </c>
      <c r="BI1044" s="60">
        <v>4427.12</v>
      </c>
      <c r="BJ1044" s="60">
        <v>4427.12</v>
      </c>
      <c r="BK1044" s="60">
        <v>4427.12</v>
      </c>
      <c r="BL1044" s="60">
        <v>4427.12</v>
      </c>
      <c r="BM1044" s="60">
        <v>4427.12</v>
      </c>
      <c r="BN1044" s="60">
        <v>4427.12</v>
      </c>
      <c r="BO1044" s="60">
        <v>4427.12</v>
      </c>
      <c r="BP1044" s="60">
        <v>4427.12</v>
      </c>
      <c r="BQ1044" s="60">
        <v>4427.12</v>
      </c>
      <c r="BR1044" s="60">
        <v>4427.12</v>
      </c>
      <c r="BS1044" s="60">
        <v>4427.12</v>
      </c>
      <c r="BT1044" s="60">
        <v>4427.12</v>
      </c>
      <c r="BU1044" s="60">
        <v>4427.12</v>
      </c>
      <c r="BV1044" s="60">
        <v>4427.12</v>
      </c>
      <c r="BW1044" s="60">
        <v>4427.12</v>
      </c>
      <c r="BX1044" s="60">
        <v>4427.12</v>
      </c>
      <c r="BY1044" s="60">
        <v>4427.12</v>
      </c>
      <c r="BZ1044" s="60">
        <v>4427.12</v>
      </c>
      <c r="CA1044" s="60">
        <v>4427.12</v>
      </c>
      <c r="CB1044" s="60">
        <v>4427.12</v>
      </c>
      <c r="CC1044" s="60">
        <v>4427.12</v>
      </c>
      <c r="CD1044" s="60">
        <v>4427.12</v>
      </c>
      <c r="CE1044" s="60">
        <v>4427.12</v>
      </c>
      <c r="CF1044" s="60">
        <v>0</v>
      </c>
      <c r="CG1044" s="60">
        <v>0</v>
      </c>
      <c r="CH1044" s="60">
        <v>4427.12</v>
      </c>
    </row>
    <row r="1045" spans="1:86">
      <c r="A1045" s="57" t="s">
        <v>86</v>
      </c>
      <c r="B1045" s="58" t="s">
        <v>132</v>
      </c>
      <c r="C1045" s="59" t="s">
        <v>129</v>
      </c>
      <c r="D1045" s="58" t="s">
        <v>109</v>
      </c>
      <c r="E1045" s="58"/>
      <c r="F1045" s="65"/>
      <c r="G1045" s="58" t="s">
        <v>110</v>
      </c>
      <c r="H1045" s="63">
        <v>356</v>
      </c>
      <c r="I1045" s="60">
        <v>0</v>
      </c>
      <c r="J1045" s="60">
        <v>0</v>
      </c>
      <c r="K1045" s="60">
        <v>0</v>
      </c>
      <c r="L1045" s="60">
        <v>0</v>
      </c>
      <c r="M1045" s="60">
        <v>0</v>
      </c>
      <c r="N1045" s="60">
        <v>0</v>
      </c>
      <c r="O1045" s="60">
        <v>0</v>
      </c>
      <c r="P1045" s="60">
        <v>0</v>
      </c>
      <c r="Q1045" s="60">
        <v>0</v>
      </c>
      <c r="R1045" s="60">
        <v>0</v>
      </c>
      <c r="S1045" s="60">
        <v>0</v>
      </c>
      <c r="T1045" s="60">
        <v>0</v>
      </c>
      <c r="U1045" s="60">
        <v>0</v>
      </c>
      <c r="V1045" s="60">
        <v>0</v>
      </c>
      <c r="W1045" s="60">
        <v>0</v>
      </c>
      <c r="X1045" s="60">
        <v>0</v>
      </c>
      <c r="Y1045" s="60">
        <v>0</v>
      </c>
      <c r="Z1045" s="60">
        <v>0</v>
      </c>
      <c r="AA1045" s="60">
        <v>0</v>
      </c>
      <c r="AB1045" s="60">
        <v>0</v>
      </c>
      <c r="AC1045" s="60">
        <v>0</v>
      </c>
      <c r="AD1045" s="60">
        <v>0</v>
      </c>
      <c r="AE1045" s="60">
        <v>0</v>
      </c>
      <c r="AF1045" s="60">
        <v>0</v>
      </c>
      <c r="AG1045" s="60">
        <v>0</v>
      </c>
      <c r="AH1045" s="60">
        <v>0</v>
      </c>
      <c r="AI1045" s="60">
        <v>0</v>
      </c>
      <c r="AJ1045" s="60">
        <v>0</v>
      </c>
      <c r="AK1045" s="60">
        <v>0</v>
      </c>
      <c r="AL1045" s="60">
        <v>0</v>
      </c>
      <c r="AM1045" s="60">
        <v>0</v>
      </c>
      <c r="AN1045" s="60">
        <v>0</v>
      </c>
      <c r="AO1045" s="60">
        <v>0</v>
      </c>
      <c r="AP1045" s="60">
        <v>0</v>
      </c>
      <c r="AQ1045" s="60">
        <v>134.98939415500001</v>
      </c>
      <c r="AR1045" s="60">
        <v>219.3396435505</v>
      </c>
      <c r="AS1045" s="60">
        <v>244.0380838049</v>
      </c>
      <c r="AT1045" s="60">
        <v>264.46496329989998</v>
      </c>
      <c r="AU1045" s="60">
        <v>0</v>
      </c>
      <c r="AV1045" s="60">
        <v>286.08160991739999</v>
      </c>
      <c r="AW1045" s="60">
        <v>286.08160991739999</v>
      </c>
      <c r="AX1045" s="60">
        <v>286.08160991739999</v>
      </c>
      <c r="AY1045" s="60">
        <v>286.08160991739999</v>
      </c>
      <c r="AZ1045" s="60">
        <v>286.08160991739999</v>
      </c>
      <c r="BA1045" s="60">
        <v>286.08160991739999</v>
      </c>
      <c r="BB1045" s="60">
        <v>286.08160991739999</v>
      </c>
      <c r="BC1045" s="60">
        <v>286.08160991739999</v>
      </c>
      <c r="BD1045" s="60">
        <v>654.19167062584052</v>
      </c>
      <c r="BE1045" s="60">
        <v>884.21104081500221</v>
      </c>
      <c r="BF1045" s="60">
        <v>951.56258645577668</v>
      </c>
      <c r="BG1045" s="60">
        <v>1007.2657763104881</v>
      </c>
      <c r="BH1045" s="60">
        <v>286.08160991739999</v>
      </c>
      <c r="BI1045" s="60">
        <v>1066.2134080234541</v>
      </c>
      <c r="BJ1045" s="60">
        <v>1066.2134080234541</v>
      </c>
      <c r="BK1045" s="60">
        <v>1066.2134080234541</v>
      </c>
      <c r="BL1045" s="60">
        <v>1066.2134080234541</v>
      </c>
      <c r="BM1045" s="60">
        <v>1066.2134080234541</v>
      </c>
      <c r="BN1045" s="60">
        <v>1066.2134080234541</v>
      </c>
      <c r="BO1045" s="60">
        <v>1066.2134080234541</v>
      </c>
      <c r="BP1045" s="60">
        <v>1066.2134080234541</v>
      </c>
      <c r="BQ1045" s="60">
        <v>1200.7385392296596</v>
      </c>
      <c r="BR1045" s="60">
        <v>1284.7986866081749</v>
      </c>
      <c r="BS1045" s="60">
        <v>1309.4121826284377</v>
      </c>
      <c r="BT1045" s="60">
        <v>1329.7688088760001</v>
      </c>
      <c r="BU1045" s="60">
        <v>1066.2134080234541</v>
      </c>
      <c r="BV1045" s="60">
        <v>1351.311110390513</v>
      </c>
      <c r="BW1045" s="60">
        <v>1351.311110390513</v>
      </c>
      <c r="BX1045" s="60">
        <v>1351.311110390513</v>
      </c>
      <c r="BY1045" s="60">
        <v>1351.311110390513</v>
      </c>
      <c r="BZ1045" s="60">
        <v>1351.311110390513</v>
      </c>
      <c r="CA1045" s="60">
        <v>1351.311110390513</v>
      </c>
      <c r="CB1045" s="60">
        <v>1351.311110390513</v>
      </c>
      <c r="CC1045" s="60">
        <v>1351.311110390513</v>
      </c>
      <c r="CD1045" s="60">
        <v>6190.6874947984043</v>
      </c>
      <c r="CE1045" s="60">
        <v>9214.6480622099807</v>
      </c>
      <c r="CF1045" s="60">
        <v>0</v>
      </c>
      <c r="CG1045" s="60">
        <v>0</v>
      </c>
      <c r="CH1045" s="60">
        <v>1351.311110390513</v>
      </c>
    </row>
    <row r="1046" spans="1:86">
      <c r="A1046" s="57" t="s">
        <v>86</v>
      </c>
      <c r="B1046" s="58" t="s">
        <v>132</v>
      </c>
      <c r="C1046" s="59" t="s">
        <v>129</v>
      </c>
      <c r="D1046" s="58" t="s">
        <v>109</v>
      </c>
      <c r="E1046" s="58"/>
      <c r="F1046" s="65"/>
      <c r="G1046" s="58" t="s">
        <v>110</v>
      </c>
      <c r="H1046" s="63">
        <v>356</v>
      </c>
      <c r="I1046" s="60">
        <v>0</v>
      </c>
      <c r="J1046" s="60">
        <v>0</v>
      </c>
      <c r="K1046" s="60">
        <v>0</v>
      </c>
      <c r="L1046" s="60">
        <v>0</v>
      </c>
      <c r="M1046" s="60">
        <v>0</v>
      </c>
      <c r="N1046" s="60">
        <v>0</v>
      </c>
      <c r="O1046" s="60">
        <v>0</v>
      </c>
      <c r="P1046" s="60">
        <v>0</v>
      </c>
      <c r="Q1046" s="60">
        <v>0</v>
      </c>
      <c r="R1046" s="60">
        <v>0</v>
      </c>
      <c r="S1046" s="60">
        <v>0</v>
      </c>
      <c r="T1046" s="60">
        <v>0</v>
      </c>
      <c r="U1046" s="60">
        <v>0</v>
      </c>
      <c r="V1046" s="60">
        <v>0</v>
      </c>
      <c r="W1046" s="60">
        <v>0</v>
      </c>
      <c r="X1046" s="60">
        <v>0</v>
      </c>
      <c r="Y1046" s="60">
        <v>0</v>
      </c>
      <c r="Z1046" s="60">
        <v>0</v>
      </c>
      <c r="AA1046" s="60">
        <v>0</v>
      </c>
      <c r="AB1046" s="60">
        <v>0</v>
      </c>
      <c r="AC1046" s="60">
        <v>0</v>
      </c>
      <c r="AD1046" s="60">
        <v>0</v>
      </c>
      <c r="AE1046" s="60">
        <v>0</v>
      </c>
      <c r="AF1046" s="60">
        <v>0</v>
      </c>
      <c r="AG1046" s="60">
        <v>0</v>
      </c>
      <c r="AH1046" s="60">
        <v>0</v>
      </c>
      <c r="AI1046" s="60">
        <v>0</v>
      </c>
      <c r="AJ1046" s="60">
        <v>0</v>
      </c>
      <c r="AK1046" s="60">
        <v>0</v>
      </c>
      <c r="AL1046" s="60">
        <v>0</v>
      </c>
      <c r="AM1046" s="60">
        <v>0</v>
      </c>
      <c r="AN1046" s="60">
        <v>0</v>
      </c>
      <c r="AO1046" s="60">
        <v>0</v>
      </c>
      <c r="AP1046" s="60">
        <v>0</v>
      </c>
      <c r="AQ1046" s="60">
        <v>0</v>
      </c>
      <c r="AR1046" s="60">
        <v>0</v>
      </c>
      <c r="AS1046" s="60">
        <v>0</v>
      </c>
      <c r="AT1046" s="60">
        <v>0</v>
      </c>
      <c r="AU1046" s="60">
        <v>0</v>
      </c>
      <c r="AV1046" s="60">
        <v>0</v>
      </c>
      <c r="AW1046" s="60">
        <v>0</v>
      </c>
      <c r="AX1046" s="60">
        <v>0</v>
      </c>
      <c r="AY1046" s="60">
        <v>0</v>
      </c>
      <c r="AZ1046" s="60">
        <v>0</v>
      </c>
      <c r="BA1046" s="60">
        <v>0</v>
      </c>
      <c r="BB1046" s="60">
        <v>0</v>
      </c>
      <c r="BC1046" s="60">
        <v>0</v>
      </c>
      <c r="BD1046" s="60">
        <v>0</v>
      </c>
      <c r="BE1046" s="60">
        <v>0</v>
      </c>
      <c r="BF1046" s="60">
        <v>0</v>
      </c>
      <c r="BG1046" s="60">
        <v>0</v>
      </c>
      <c r="BH1046" s="60">
        <v>0</v>
      </c>
      <c r="BI1046" s="60">
        <v>0</v>
      </c>
      <c r="BJ1046" s="60">
        <v>0</v>
      </c>
      <c r="BK1046" s="60">
        <v>0</v>
      </c>
      <c r="BL1046" s="60">
        <v>0</v>
      </c>
      <c r="BM1046" s="60">
        <v>0</v>
      </c>
      <c r="BN1046" s="60">
        <v>0</v>
      </c>
      <c r="BO1046" s="60">
        <v>0</v>
      </c>
      <c r="BP1046" s="60">
        <v>0</v>
      </c>
      <c r="BQ1046" s="60">
        <v>0</v>
      </c>
      <c r="BR1046" s="60">
        <v>0</v>
      </c>
      <c r="BS1046" s="60">
        <v>0</v>
      </c>
      <c r="BT1046" s="60">
        <v>0</v>
      </c>
      <c r="BU1046" s="60">
        <v>0</v>
      </c>
      <c r="BV1046" s="60">
        <v>0</v>
      </c>
      <c r="BW1046" s="60">
        <v>55.071110069330331</v>
      </c>
      <c r="BX1046" s="60">
        <v>110.14222013866066</v>
      </c>
      <c r="BY1046" s="60">
        <v>165.21333020799099</v>
      </c>
      <c r="BZ1046" s="60">
        <v>220.28444027732132</v>
      </c>
      <c r="CA1046" s="60">
        <v>275.35555034665163</v>
      </c>
      <c r="CB1046" s="60">
        <v>330.42666041598193</v>
      </c>
      <c r="CC1046" s="60">
        <v>385.49777048531223</v>
      </c>
      <c r="CD1046" s="60">
        <v>440.56888055464253</v>
      </c>
      <c r="CE1046" s="60">
        <v>495.63999062397284</v>
      </c>
      <c r="CF1046" s="60">
        <v>550.71110069330314</v>
      </c>
      <c r="CG1046" s="60">
        <v>605.78221076263344</v>
      </c>
      <c r="CH1046" s="60">
        <v>0</v>
      </c>
    </row>
    <row r="1047" spans="1:86">
      <c r="A1047" s="57" t="s">
        <v>86</v>
      </c>
      <c r="B1047" s="58" t="s">
        <v>132</v>
      </c>
      <c r="C1047" s="59" t="s">
        <v>129</v>
      </c>
      <c r="D1047" s="58" t="s">
        <v>109</v>
      </c>
      <c r="E1047" s="58"/>
      <c r="F1047" s="65"/>
      <c r="G1047" s="58" t="s">
        <v>110</v>
      </c>
      <c r="H1047" s="63">
        <v>356</v>
      </c>
      <c r="I1047" s="60">
        <v>0</v>
      </c>
      <c r="J1047" s="60">
        <v>0</v>
      </c>
      <c r="K1047" s="60">
        <v>0</v>
      </c>
      <c r="L1047" s="60">
        <v>0</v>
      </c>
      <c r="M1047" s="60">
        <v>0</v>
      </c>
      <c r="N1047" s="60">
        <v>0</v>
      </c>
      <c r="O1047" s="60">
        <v>0</v>
      </c>
      <c r="P1047" s="60">
        <v>0</v>
      </c>
      <c r="Q1047" s="60">
        <v>0</v>
      </c>
      <c r="R1047" s="60">
        <v>0</v>
      </c>
      <c r="S1047" s="60">
        <v>0</v>
      </c>
      <c r="T1047" s="60">
        <v>0</v>
      </c>
      <c r="U1047" s="60">
        <v>0</v>
      </c>
      <c r="V1047" s="60">
        <v>0</v>
      </c>
      <c r="W1047" s="60">
        <v>0</v>
      </c>
      <c r="X1047" s="60">
        <v>0</v>
      </c>
      <c r="Y1047" s="60">
        <v>0</v>
      </c>
      <c r="Z1047" s="60">
        <v>0</v>
      </c>
      <c r="AA1047" s="60">
        <v>0</v>
      </c>
      <c r="AB1047" s="60">
        <v>0</v>
      </c>
      <c r="AC1047" s="60">
        <v>0</v>
      </c>
      <c r="AD1047" s="60">
        <v>0</v>
      </c>
      <c r="AE1047" s="60">
        <v>0</v>
      </c>
      <c r="AF1047" s="60">
        <v>0</v>
      </c>
      <c r="AG1047" s="60">
        <v>0</v>
      </c>
      <c r="AH1047" s="60">
        <v>0</v>
      </c>
      <c r="AI1047" s="60">
        <v>0</v>
      </c>
      <c r="AJ1047" s="60">
        <v>0</v>
      </c>
      <c r="AK1047" s="60">
        <v>0</v>
      </c>
      <c r="AL1047" s="60">
        <v>0</v>
      </c>
      <c r="AM1047" s="60">
        <v>0</v>
      </c>
      <c r="AN1047" s="60">
        <v>0</v>
      </c>
      <c r="AO1047" s="60">
        <v>0</v>
      </c>
      <c r="AP1047" s="60">
        <v>0</v>
      </c>
      <c r="AQ1047" s="60">
        <v>0</v>
      </c>
      <c r="AR1047" s="60">
        <v>0</v>
      </c>
      <c r="AS1047" s="60">
        <v>0</v>
      </c>
      <c r="AT1047" s="60">
        <v>0</v>
      </c>
      <c r="AU1047" s="60">
        <v>0</v>
      </c>
      <c r="AV1047" s="60">
        <v>0</v>
      </c>
      <c r="AW1047" s="60">
        <v>35.339131930750085</v>
      </c>
      <c r="AX1047" s="60">
        <v>70.67826386150017</v>
      </c>
      <c r="AY1047" s="60">
        <v>106.01739579225026</v>
      </c>
      <c r="AZ1047" s="60">
        <v>141.35652772300034</v>
      </c>
      <c r="BA1047" s="60">
        <v>176.69565965375043</v>
      </c>
      <c r="BB1047" s="60">
        <v>212.03479158450051</v>
      </c>
      <c r="BC1047" s="60">
        <v>247.3739235152506</v>
      </c>
      <c r="BD1047" s="60">
        <v>282.71305544600068</v>
      </c>
      <c r="BE1047" s="60">
        <v>318.05218737675079</v>
      </c>
      <c r="BF1047" s="60">
        <v>353.39131930750091</v>
      </c>
      <c r="BG1047" s="60">
        <v>388.73045123825102</v>
      </c>
      <c r="BH1047" s="60">
        <v>0</v>
      </c>
      <c r="BI1047" s="60">
        <v>424.06958316900102</v>
      </c>
      <c r="BJ1047" s="60">
        <v>550.82922189410272</v>
      </c>
      <c r="BK1047" s="60">
        <v>677.58886061920441</v>
      </c>
      <c r="BL1047" s="60">
        <v>804.34849934430611</v>
      </c>
      <c r="BM1047" s="60">
        <v>931.1081380694078</v>
      </c>
      <c r="BN1047" s="60">
        <v>1057.8677767945094</v>
      </c>
      <c r="BO1047" s="60">
        <v>1184.6274155196111</v>
      </c>
      <c r="BP1047" s="60">
        <v>1311.3870542447128</v>
      </c>
      <c r="BQ1047" s="60">
        <v>1438.1466929698145</v>
      </c>
      <c r="BR1047" s="60">
        <v>1564.9063316949162</v>
      </c>
      <c r="BS1047" s="60">
        <v>1691.6659704200179</v>
      </c>
      <c r="BT1047" s="60">
        <v>1818.4256091451196</v>
      </c>
      <c r="BU1047" s="60">
        <v>424.06958316900102</v>
      </c>
      <c r="BV1047" s="60">
        <v>1945.1852478702212</v>
      </c>
      <c r="BW1047" s="60">
        <v>2294.7193469245171</v>
      </c>
      <c r="BX1047" s="60">
        <v>2644.253445978813</v>
      </c>
      <c r="BY1047" s="60">
        <v>2993.7875450331089</v>
      </c>
      <c r="BZ1047" s="60">
        <v>3343.3216440874048</v>
      </c>
      <c r="CA1047" s="60">
        <v>3692.8557431417007</v>
      </c>
      <c r="CB1047" s="60">
        <v>4042.3898421959966</v>
      </c>
      <c r="CC1047" s="60">
        <v>4391.923941250292</v>
      </c>
      <c r="CD1047" s="60">
        <v>4741.4580403045875</v>
      </c>
      <c r="CE1047" s="60">
        <v>5090.9921393588829</v>
      </c>
      <c r="CF1047" s="60">
        <v>5440.5262384131784</v>
      </c>
      <c r="CG1047" s="60">
        <v>5790.0603374674738</v>
      </c>
      <c r="CH1047" s="60">
        <v>1945.1852478702212</v>
      </c>
    </row>
    <row r="1048" spans="1:86">
      <c r="A1048" s="57" t="s">
        <v>86</v>
      </c>
      <c r="B1048" s="58" t="s">
        <v>132</v>
      </c>
      <c r="C1048" s="59" t="s">
        <v>129</v>
      </c>
      <c r="D1048" s="58" t="s">
        <v>109</v>
      </c>
      <c r="E1048" s="58"/>
      <c r="F1048" s="65"/>
      <c r="G1048" s="58" t="s">
        <v>110</v>
      </c>
      <c r="H1048" s="63">
        <v>356</v>
      </c>
      <c r="I1048" s="60">
        <v>0</v>
      </c>
      <c r="J1048" s="60">
        <v>0</v>
      </c>
      <c r="K1048" s="60">
        <v>0</v>
      </c>
      <c r="L1048" s="60">
        <v>0</v>
      </c>
      <c r="M1048" s="60">
        <v>0</v>
      </c>
      <c r="N1048" s="60">
        <v>0</v>
      </c>
      <c r="O1048" s="60">
        <v>0</v>
      </c>
      <c r="P1048" s="60">
        <v>0</v>
      </c>
      <c r="Q1048" s="60">
        <v>0</v>
      </c>
      <c r="R1048" s="60">
        <v>0</v>
      </c>
      <c r="S1048" s="60">
        <v>0</v>
      </c>
      <c r="T1048" s="60">
        <v>0</v>
      </c>
      <c r="U1048" s="60">
        <v>0</v>
      </c>
      <c r="V1048" s="60">
        <v>0</v>
      </c>
      <c r="W1048" s="60">
        <v>0</v>
      </c>
      <c r="X1048" s="60">
        <v>0</v>
      </c>
      <c r="Y1048" s="60">
        <v>0</v>
      </c>
      <c r="Z1048" s="60">
        <v>0</v>
      </c>
      <c r="AA1048" s="60">
        <v>0</v>
      </c>
      <c r="AB1048" s="60">
        <v>0</v>
      </c>
      <c r="AC1048" s="60">
        <v>0</v>
      </c>
      <c r="AD1048" s="60">
        <v>0</v>
      </c>
      <c r="AE1048" s="60">
        <v>0</v>
      </c>
      <c r="AF1048" s="60">
        <v>0</v>
      </c>
      <c r="AG1048" s="60">
        <v>0</v>
      </c>
      <c r="AH1048" s="60">
        <v>0</v>
      </c>
      <c r="AI1048" s="60">
        <v>0</v>
      </c>
      <c r="AJ1048" s="60">
        <v>0</v>
      </c>
      <c r="AK1048" s="60">
        <v>0</v>
      </c>
      <c r="AL1048" s="60">
        <v>0</v>
      </c>
      <c r="AM1048" s="60">
        <v>0</v>
      </c>
      <c r="AN1048" s="60">
        <v>0</v>
      </c>
      <c r="AO1048" s="60">
        <v>0</v>
      </c>
      <c r="AP1048" s="60">
        <v>0</v>
      </c>
      <c r="AQ1048" s="60">
        <v>0</v>
      </c>
      <c r="AR1048" s="60">
        <v>0</v>
      </c>
      <c r="AS1048" s="60">
        <v>0</v>
      </c>
      <c r="AT1048" s="60">
        <v>0</v>
      </c>
      <c r="AU1048" s="60">
        <v>0</v>
      </c>
      <c r="AV1048" s="60">
        <v>0</v>
      </c>
      <c r="AW1048" s="60">
        <v>0</v>
      </c>
      <c r="AX1048" s="60">
        <v>0</v>
      </c>
      <c r="AY1048" s="60">
        <v>0</v>
      </c>
      <c r="AZ1048" s="60">
        <v>0</v>
      </c>
      <c r="BA1048" s="60">
        <v>0</v>
      </c>
      <c r="BB1048" s="60">
        <v>0</v>
      </c>
      <c r="BC1048" s="60">
        <v>0</v>
      </c>
      <c r="BD1048" s="60">
        <v>0</v>
      </c>
      <c r="BE1048" s="60">
        <v>0</v>
      </c>
      <c r="BF1048" s="60">
        <v>0</v>
      </c>
      <c r="BG1048" s="60">
        <v>0</v>
      </c>
      <c r="BH1048" s="60">
        <v>0</v>
      </c>
      <c r="BI1048" s="60">
        <v>0</v>
      </c>
      <c r="BJ1048" s="60">
        <v>96.650728055650845</v>
      </c>
      <c r="BK1048" s="60">
        <v>193.30145611130169</v>
      </c>
      <c r="BL1048" s="60">
        <v>289.95218416695252</v>
      </c>
      <c r="BM1048" s="60">
        <v>386.60291222260338</v>
      </c>
      <c r="BN1048" s="60">
        <v>483.25364027825424</v>
      </c>
      <c r="BO1048" s="60">
        <v>579.90436833390504</v>
      </c>
      <c r="BP1048" s="60">
        <v>676.55509638955584</v>
      </c>
      <c r="BQ1048" s="60">
        <v>773.20582444520664</v>
      </c>
      <c r="BR1048" s="60">
        <v>869.85655250085745</v>
      </c>
      <c r="BS1048" s="60">
        <v>966.50728055650825</v>
      </c>
      <c r="BT1048" s="60">
        <v>1063.1580086121592</v>
      </c>
      <c r="BU1048" s="60">
        <v>0</v>
      </c>
      <c r="BV1048" s="60">
        <v>1159.8087366678101</v>
      </c>
      <c r="BW1048" s="60">
        <v>1210.8990677099075</v>
      </c>
      <c r="BX1048" s="60">
        <v>1261.9893987520049</v>
      </c>
      <c r="BY1048" s="60">
        <v>1313.0797297941024</v>
      </c>
      <c r="BZ1048" s="60">
        <v>1364.1700608361998</v>
      </c>
      <c r="CA1048" s="60">
        <v>1415.2603918782972</v>
      </c>
      <c r="CB1048" s="60">
        <v>1466.3507229203947</v>
      </c>
      <c r="CC1048" s="60">
        <v>1517.4410539624921</v>
      </c>
      <c r="CD1048" s="60">
        <v>1568.5313850045895</v>
      </c>
      <c r="CE1048" s="60">
        <v>1619.621716046687</v>
      </c>
      <c r="CF1048" s="60">
        <v>1670.7120470887844</v>
      </c>
      <c r="CG1048" s="60">
        <v>1721.8023781308818</v>
      </c>
      <c r="CH1048" s="60">
        <v>1159.8087366678101</v>
      </c>
    </row>
    <row r="1049" spans="1:86">
      <c r="A1049" s="57" t="s">
        <v>86</v>
      </c>
      <c r="B1049" s="58" t="s">
        <v>132</v>
      </c>
      <c r="C1049" s="59" t="s">
        <v>129</v>
      </c>
      <c r="D1049" s="58" t="s">
        <v>109</v>
      </c>
      <c r="E1049" s="58"/>
      <c r="F1049" s="65"/>
      <c r="G1049" s="58" t="s">
        <v>110</v>
      </c>
      <c r="H1049" s="63">
        <v>356</v>
      </c>
      <c r="I1049" s="60">
        <v>20225.37</v>
      </c>
      <c r="J1049" s="60">
        <v>20480.099999999999</v>
      </c>
      <c r="K1049" s="60">
        <v>21217.279999999999</v>
      </c>
      <c r="L1049" s="60">
        <v>21960.22</v>
      </c>
      <c r="M1049" s="60">
        <v>10003.459999999999</v>
      </c>
      <c r="N1049" s="60">
        <v>8260.2000000000007</v>
      </c>
      <c r="O1049" s="60">
        <v>8783.5700000000015</v>
      </c>
      <c r="P1049" s="60">
        <v>9399.9600000000009</v>
      </c>
      <c r="Q1049" s="60">
        <v>9554.42</v>
      </c>
      <c r="R1049" s="60">
        <v>10037.07</v>
      </c>
      <c r="S1049" s="60">
        <v>10687.699999999999</v>
      </c>
      <c r="T1049" s="60">
        <v>9707.94</v>
      </c>
      <c r="U1049" s="60">
        <v>20225.37</v>
      </c>
      <c r="V1049" s="60">
        <v>9662.3299999999981</v>
      </c>
      <c r="W1049" s="60">
        <v>9662.3299999999981</v>
      </c>
      <c r="X1049" s="60">
        <v>9662.3299999999981</v>
      </c>
      <c r="Y1049" s="60">
        <v>193.2466000000004</v>
      </c>
      <c r="Z1049" s="60">
        <v>193.2466000000004</v>
      </c>
      <c r="AA1049" s="60">
        <v>193.2466000000004</v>
      </c>
      <c r="AB1049" s="60">
        <v>3.8649320000000102</v>
      </c>
      <c r="AC1049" s="60">
        <v>3.8649320000000102</v>
      </c>
      <c r="AD1049" s="60">
        <v>3.8649320000000102</v>
      </c>
      <c r="AE1049" s="60">
        <v>7.7298640000000418E-2</v>
      </c>
      <c r="AF1049" s="60">
        <v>7.7298640000000418E-2</v>
      </c>
      <c r="AG1049" s="60">
        <v>7.7298640000000418E-2</v>
      </c>
      <c r="AH1049" s="60">
        <v>9662.3299999999981</v>
      </c>
      <c r="AI1049" s="60">
        <v>1.5459728000000034E-3</v>
      </c>
      <c r="AJ1049" s="60">
        <v>1.5459728000000034E-3</v>
      </c>
      <c r="AK1049" s="60">
        <v>1.5459728000000034E-3</v>
      </c>
      <c r="AL1049" s="60">
        <v>3.0919456000000041E-5</v>
      </c>
      <c r="AM1049" s="60">
        <v>3.0919456000000041E-5</v>
      </c>
      <c r="AN1049" s="60">
        <v>3.0919456000000041E-5</v>
      </c>
      <c r="AO1049" s="60">
        <v>6.1838912000000191E-7</v>
      </c>
      <c r="AP1049" s="60">
        <v>6.1838912000000191E-7</v>
      </c>
      <c r="AQ1049" s="60">
        <v>6.1838912000000191E-7</v>
      </c>
      <c r="AR1049" s="60">
        <v>1.2367782400000085E-8</v>
      </c>
      <c r="AS1049" s="60">
        <v>1.2367782400000085E-8</v>
      </c>
      <c r="AT1049" s="60">
        <v>1.2367782400000085E-8</v>
      </c>
      <c r="AU1049" s="60">
        <v>1.5459728000000034E-3</v>
      </c>
      <c r="AV1049" s="60">
        <v>0</v>
      </c>
      <c r="AW1049" s="60">
        <v>0</v>
      </c>
      <c r="AX1049" s="60">
        <v>0</v>
      </c>
      <c r="AY1049" s="60">
        <v>0</v>
      </c>
      <c r="AZ1049" s="60">
        <v>0</v>
      </c>
      <c r="BA1049" s="60">
        <v>0</v>
      </c>
      <c r="BB1049" s="60">
        <v>0</v>
      </c>
      <c r="BC1049" s="60">
        <v>0</v>
      </c>
      <c r="BD1049" s="60">
        <v>0</v>
      </c>
      <c r="BE1049" s="60">
        <v>0</v>
      </c>
      <c r="BF1049" s="60">
        <v>0</v>
      </c>
      <c r="BG1049" s="60">
        <v>0</v>
      </c>
      <c r="BH1049" s="60">
        <v>0</v>
      </c>
      <c r="BI1049" s="60">
        <v>0</v>
      </c>
      <c r="BJ1049" s="60">
        <v>0</v>
      </c>
      <c r="BK1049" s="60">
        <v>0</v>
      </c>
      <c r="BL1049" s="60">
        <v>0</v>
      </c>
      <c r="BM1049" s="60">
        <v>0</v>
      </c>
      <c r="BN1049" s="60">
        <v>0</v>
      </c>
      <c r="BO1049" s="60">
        <v>0</v>
      </c>
      <c r="BP1049" s="60">
        <v>0</v>
      </c>
      <c r="BQ1049" s="60">
        <v>0</v>
      </c>
      <c r="BR1049" s="60">
        <v>0</v>
      </c>
      <c r="BS1049" s="60">
        <v>0</v>
      </c>
      <c r="BT1049" s="60">
        <v>0</v>
      </c>
      <c r="BU1049" s="60">
        <v>0</v>
      </c>
      <c r="BV1049" s="60">
        <v>0</v>
      </c>
      <c r="BW1049" s="60">
        <v>0</v>
      </c>
      <c r="BX1049" s="60">
        <v>0</v>
      </c>
      <c r="BY1049" s="60">
        <v>0</v>
      </c>
      <c r="BZ1049" s="60">
        <v>0</v>
      </c>
      <c r="CA1049" s="60">
        <v>0</v>
      </c>
      <c r="CB1049" s="60">
        <v>0</v>
      </c>
      <c r="CC1049" s="60">
        <v>0</v>
      </c>
      <c r="CD1049" s="60">
        <v>0</v>
      </c>
      <c r="CE1049" s="60">
        <v>0</v>
      </c>
      <c r="CF1049" s="60">
        <v>0</v>
      </c>
      <c r="CG1049" s="60">
        <v>0</v>
      </c>
      <c r="CH1049" s="60">
        <v>0</v>
      </c>
    </row>
    <row r="1050" spans="1:86">
      <c r="A1050" s="57" t="s">
        <v>86</v>
      </c>
      <c r="B1050" s="58" t="s">
        <v>132</v>
      </c>
      <c r="C1050" s="59" t="s">
        <v>129</v>
      </c>
      <c r="D1050" s="58" t="s">
        <v>109</v>
      </c>
      <c r="E1050" s="58"/>
      <c r="F1050" s="65"/>
      <c r="G1050" s="58" t="s">
        <v>110</v>
      </c>
      <c r="H1050" s="63">
        <v>356</v>
      </c>
      <c r="I1050" s="60">
        <v>0</v>
      </c>
      <c r="J1050" s="60">
        <v>0</v>
      </c>
      <c r="K1050" s="60">
        <v>0</v>
      </c>
      <c r="L1050" s="60">
        <v>0</v>
      </c>
      <c r="M1050" s="60">
        <v>0</v>
      </c>
      <c r="N1050" s="60">
        <v>0</v>
      </c>
      <c r="O1050" s="60">
        <v>0</v>
      </c>
      <c r="P1050" s="60">
        <v>0</v>
      </c>
      <c r="Q1050" s="60">
        <v>0</v>
      </c>
      <c r="R1050" s="60">
        <v>0</v>
      </c>
      <c r="S1050" s="60">
        <v>0</v>
      </c>
      <c r="T1050" s="60">
        <v>0</v>
      </c>
      <c r="U1050" s="60">
        <v>0</v>
      </c>
      <c r="V1050" s="60">
        <v>0</v>
      </c>
      <c r="W1050" s="60">
        <v>0</v>
      </c>
      <c r="X1050" s="60">
        <v>0</v>
      </c>
      <c r="Y1050" s="60">
        <v>0</v>
      </c>
      <c r="Z1050" s="60">
        <v>0</v>
      </c>
      <c r="AA1050" s="60">
        <v>0</v>
      </c>
      <c r="AB1050" s="60">
        <v>0</v>
      </c>
      <c r="AC1050" s="60">
        <v>0</v>
      </c>
      <c r="AD1050" s="60">
        <v>0</v>
      </c>
      <c r="AE1050" s="60">
        <v>0</v>
      </c>
      <c r="AF1050" s="60">
        <v>0</v>
      </c>
      <c r="AG1050" s="60">
        <v>0</v>
      </c>
      <c r="AH1050" s="60">
        <v>0</v>
      </c>
      <c r="AI1050" s="60">
        <v>0</v>
      </c>
      <c r="AJ1050" s="60">
        <v>0</v>
      </c>
      <c r="AK1050" s="60">
        <v>0</v>
      </c>
      <c r="AL1050" s="60">
        <v>0</v>
      </c>
      <c r="AM1050" s="60">
        <v>0</v>
      </c>
      <c r="AN1050" s="60">
        <v>0</v>
      </c>
      <c r="AO1050" s="60">
        <v>0</v>
      </c>
      <c r="AP1050" s="60">
        <v>0</v>
      </c>
      <c r="AQ1050" s="60">
        <v>0</v>
      </c>
      <c r="AR1050" s="60">
        <v>0</v>
      </c>
      <c r="AS1050" s="60">
        <v>0</v>
      </c>
      <c r="AT1050" s="60">
        <v>0</v>
      </c>
      <c r="AU1050" s="60">
        <v>0</v>
      </c>
      <c r="AV1050" s="60">
        <v>0</v>
      </c>
      <c r="AW1050" s="60">
        <v>0</v>
      </c>
      <c r="AX1050" s="60">
        <v>0</v>
      </c>
      <c r="AY1050" s="60">
        <v>0</v>
      </c>
      <c r="AZ1050" s="60">
        <v>0</v>
      </c>
      <c r="BA1050" s="60">
        <v>0</v>
      </c>
      <c r="BB1050" s="60">
        <v>0</v>
      </c>
      <c r="BC1050" s="60">
        <v>0</v>
      </c>
      <c r="BD1050" s="60">
        <v>0</v>
      </c>
      <c r="BE1050" s="60">
        <v>0</v>
      </c>
      <c r="BF1050" s="60">
        <v>0</v>
      </c>
      <c r="BG1050" s="60">
        <v>0</v>
      </c>
      <c r="BH1050" s="60">
        <v>0</v>
      </c>
      <c r="BI1050" s="60">
        <v>0</v>
      </c>
      <c r="BJ1050" s="60">
        <v>0</v>
      </c>
      <c r="BK1050" s="60">
        <v>0</v>
      </c>
      <c r="BL1050" s="60">
        <v>0</v>
      </c>
      <c r="BM1050" s="60">
        <v>0</v>
      </c>
      <c r="BN1050" s="60">
        <v>0</v>
      </c>
      <c r="BO1050" s="60">
        <v>0</v>
      </c>
      <c r="BP1050" s="60">
        <v>0</v>
      </c>
      <c r="BQ1050" s="60">
        <v>0</v>
      </c>
      <c r="BR1050" s="60">
        <v>0</v>
      </c>
      <c r="BS1050" s="60">
        <v>0</v>
      </c>
      <c r="BT1050" s="60">
        <v>0</v>
      </c>
      <c r="BU1050" s="60">
        <v>0</v>
      </c>
      <c r="BV1050" s="60">
        <v>0</v>
      </c>
      <c r="BW1050" s="60">
        <v>8.3193914719002091</v>
      </c>
      <c r="BX1050" s="60">
        <v>16.638782943800418</v>
      </c>
      <c r="BY1050" s="60">
        <v>24.958174415700626</v>
      </c>
      <c r="BZ1050" s="60">
        <v>33.277565887600836</v>
      </c>
      <c r="CA1050" s="60">
        <v>41.596957359501047</v>
      </c>
      <c r="CB1050" s="60">
        <v>49.916348831401258</v>
      </c>
      <c r="CC1050" s="60">
        <v>58.235740303301469</v>
      </c>
      <c r="CD1050" s="60">
        <v>66.555131775201673</v>
      </c>
      <c r="CE1050" s="60">
        <v>74.874523247101877</v>
      </c>
      <c r="CF1050" s="60">
        <v>83.19391471900208</v>
      </c>
      <c r="CG1050" s="60">
        <v>91.513306190902284</v>
      </c>
      <c r="CH1050" s="60">
        <v>0</v>
      </c>
    </row>
    <row r="1051" spans="1:86">
      <c r="A1051" s="57" t="s">
        <v>86</v>
      </c>
      <c r="B1051" s="58" t="s">
        <v>132</v>
      </c>
      <c r="C1051" s="59" t="s">
        <v>129</v>
      </c>
      <c r="D1051" s="58" t="s">
        <v>109</v>
      </c>
      <c r="E1051" s="58"/>
      <c r="F1051" s="65"/>
      <c r="G1051" s="58" t="s">
        <v>110</v>
      </c>
      <c r="H1051" s="63">
        <v>356</v>
      </c>
      <c r="I1051" s="60">
        <v>0</v>
      </c>
      <c r="J1051" s="60">
        <v>0</v>
      </c>
      <c r="K1051" s="60">
        <v>0</v>
      </c>
      <c r="L1051" s="60">
        <v>0</v>
      </c>
      <c r="M1051" s="60">
        <v>0</v>
      </c>
      <c r="N1051" s="60">
        <v>0</v>
      </c>
      <c r="O1051" s="60">
        <v>0</v>
      </c>
      <c r="P1051" s="60">
        <v>0</v>
      </c>
      <c r="Q1051" s="60">
        <v>0</v>
      </c>
      <c r="R1051" s="60">
        <v>0</v>
      </c>
      <c r="S1051" s="60">
        <v>0</v>
      </c>
      <c r="T1051" s="60">
        <v>0</v>
      </c>
      <c r="U1051" s="60">
        <v>0</v>
      </c>
      <c r="V1051" s="60">
        <v>0</v>
      </c>
      <c r="W1051" s="60">
        <v>1073.9590212999999</v>
      </c>
      <c r="X1051" s="60">
        <v>2005.612891399313</v>
      </c>
      <c r="Y1051" s="60">
        <v>3801.409249008856</v>
      </c>
      <c r="Z1051" s="60">
        <v>5994.341082845056</v>
      </c>
      <c r="AA1051" s="60">
        <v>8745.7881620805565</v>
      </c>
      <c r="AB1051" s="60">
        <v>10413.086877482936</v>
      </c>
      <c r="AC1051" s="60">
        <v>12647.175993195431</v>
      </c>
      <c r="AD1051" s="60">
        <v>14048.373164476789</v>
      </c>
      <c r="AE1051" s="60">
        <v>16238.109019585876</v>
      </c>
      <c r="AF1051" s="60">
        <v>17898.190238808551</v>
      </c>
      <c r="AG1051" s="60">
        <v>19505.259093339184</v>
      </c>
      <c r="AH1051" s="60">
        <v>0</v>
      </c>
      <c r="AI1051" s="60">
        <v>20914.706033186641</v>
      </c>
      <c r="AJ1051" s="60">
        <v>21859.819745071603</v>
      </c>
      <c r="AK1051" s="60">
        <v>22753.290337446022</v>
      </c>
      <c r="AL1051" s="60">
        <v>23697.583565516481</v>
      </c>
      <c r="AM1051" s="60">
        <v>24634.541867150238</v>
      </c>
      <c r="AN1051" s="60">
        <v>25449.768433475223</v>
      </c>
      <c r="AO1051" s="60">
        <v>25730.475684933073</v>
      </c>
      <c r="AP1051" s="60">
        <v>25929.273709811765</v>
      </c>
      <c r="AQ1051" s="60">
        <v>26120.385243734952</v>
      </c>
      <c r="AR1051" s="60">
        <v>26355.217200062376</v>
      </c>
      <c r="AS1051" s="60">
        <v>0</v>
      </c>
      <c r="AT1051" s="60">
        <v>0</v>
      </c>
      <c r="AU1051" s="60">
        <v>20914.706033186641</v>
      </c>
      <c r="AV1051" s="60">
        <v>0</v>
      </c>
      <c r="AW1051" s="60">
        <v>0</v>
      </c>
      <c r="AX1051" s="60">
        <v>0</v>
      </c>
      <c r="AY1051" s="60">
        <v>0</v>
      </c>
      <c r="AZ1051" s="60">
        <v>0</v>
      </c>
      <c r="BA1051" s="60">
        <v>0</v>
      </c>
      <c r="BB1051" s="60">
        <v>0</v>
      </c>
      <c r="BC1051" s="60">
        <v>0</v>
      </c>
      <c r="BD1051" s="60">
        <v>0</v>
      </c>
      <c r="BE1051" s="60">
        <v>0</v>
      </c>
      <c r="BF1051" s="60">
        <v>0</v>
      </c>
      <c r="BG1051" s="60">
        <v>0</v>
      </c>
      <c r="BH1051" s="60">
        <v>0</v>
      </c>
      <c r="BI1051" s="60">
        <v>0</v>
      </c>
      <c r="BJ1051" s="60">
        <v>0</v>
      </c>
      <c r="BK1051" s="60">
        <v>0</v>
      </c>
      <c r="BL1051" s="60">
        <v>0</v>
      </c>
      <c r="BM1051" s="60">
        <v>0</v>
      </c>
      <c r="BN1051" s="60">
        <v>0</v>
      </c>
      <c r="BO1051" s="60">
        <v>0</v>
      </c>
      <c r="BP1051" s="60">
        <v>0</v>
      </c>
      <c r="BQ1051" s="60">
        <v>0</v>
      </c>
      <c r="BR1051" s="60">
        <v>0</v>
      </c>
      <c r="BS1051" s="60">
        <v>0</v>
      </c>
      <c r="BT1051" s="60">
        <v>0</v>
      </c>
      <c r="BU1051" s="60">
        <v>0</v>
      </c>
      <c r="BV1051" s="60">
        <v>0</v>
      </c>
      <c r="BW1051" s="60">
        <v>0</v>
      </c>
      <c r="BX1051" s="60">
        <v>0</v>
      </c>
      <c r="BY1051" s="60">
        <v>0</v>
      </c>
      <c r="BZ1051" s="60">
        <v>0</v>
      </c>
      <c r="CA1051" s="60">
        <v>0</v>
      </c>
      <c r="CB1051" s="60">
        <v>0</v>
      </c>
      <c r="CC1051" s="60">
        <v>0</v>
      </c>
      <c r="CD1051" s="60">
        <v>0</v>
      </c>
      <c r="CE1051" s="60">
        <v>0</v>
      </c>
      <c r="CF1051" s="60">
        <v>0</v>
      </c>
      <c r="CG1051" s="60">
        <v>0</v>
      </c>
      <c r="CH1051" s="60">
        <v>0</v>
      </c>
    </row>
    <row r="1052" spans="1:86">
      <c r="A1052" s="57" t="s">
        <v>86</v>
      </c>
      <c r="B1052" s="58" t="s">
        <v>132</v>
      </c>
      <c r="C1052" s="59" t="s">
        <v>129</v>
      </c>
      <c r="D1052" s="58" t="s">
        <v>109</v>
      </c>
      <c r="E1052" s="58"/>
      <c r="F1052" s="65"/>
      <c r="G1052" s="58" t="s">
        <v>110</v>
      </c>
      <c r="H1052" s="63">
        <v>356</v>
      </c>
      <c r="I1052" s="60">
        <v>757.3</v>
      </c>
      <c r="J1052" s="60">
        <v>796.81</v>
      </c>
      <c r="K1052" s="60">
        <v>848.32</v>
      </c>
      <c r="L1052" s="60">
        <v>929.06</v>
      </c>
      <c r="M1052" s="60">
        <v>1066.44</v>
      </c>
      <c r="N1052" s="60">
        <v>1193.33</v>
      </c>
      <c r="O1052" s="60">
        <v>1281.54</v>
      </c>
      <c r="P1052" s="60">
        <v>1416.84</v>
      </c>
      <c r="Q1052" s="60">
        <v>1524.98</v>
      </c>
      <c r="R1052" s="60">
        <v>1598.87</v>
      </c>
      <c r="S1052" s="60">
        <v>1692.06</v>
      </c>
      <c r="T1052" s="60">
        <v>1742.57</v>
      </c>
      <c r="U1052" s="60">
        <v>757.3</v>
      </c>
      <c r="V1052" s="60">
        <v>1896.2</v>
      </c>
      <c r="W1052" s="60">
        <v>1896.2</v>
      </c>
      <c r="X1052" s="60">
        <v>1896.2</v>
      </c>
      <c r="Y1052" s="60">
        <v>1896.2</v>
      </c>
      <c r="Z1052" s="60">
        <v>1896.2</v>
      </c>
      <c r="AA1052" s="60">
        <v>1896.2</v>
      </c>
      <c r="AB1052" s="60">
        <v>1896.2</v>
      </c>
      <c r="AC1052" s="60">
        <v>1896.2</v>
      </c>
      <c r="AD1052" s="60">
        <v>1896.2</v>
      </c>
      <c r="AE1052" s="60">
        <v>1896.2</v>
      </c>
      <c r="AF1052" s="60">
        <v>1896.2</v>
      </c>
      <c r="AG1052" s="60">
        <v>1896.2</v>
      </c>
      <c r="AH1052" s="60">
        <v>1896.2</v>
      </c>
      <c r="AI1052" s="60">
        <v>1896.2</v>
      </c>
      <c r="AJ1052" s="60">
        <v>1896.2</v>
      </c>
      <c r="AK1052" s="60">
        <v>1896.2</v>
      </c>
      <c r="AL1052" s="60">
        <v>1896.2</v>
      </c>
      <c r="AM1052" s="60">
        <v>1896.2</v>
      </c>
      <c r="AN1052" s="60">
        <v>1896.2</v>
      </c>
      <c r="AO1052" s="60">
        <v>1896.2</v>
      </c>
      <c r="AP1052" s="60">
        <v>1896.2</v>
      </c>
      <c r="AQ1052" s="60">
        <v>1896.2</v>
      </c>
      <c r="AR1052" s="60">
        <v>1896.2</v>
      </c>
      <c r="AS1052" s="60">
        <v>1896.2</v>
      </c>
      <c r="AT1052" s="60">
        <v>1896.2</v>
      </c>
      <c r="AU1052" s="60">
        <v>1896.2</v>
      </c>
      <c r="AV1052" s="60">
        <v>1896.2</v>
      </c>
      <c r="AW1052" s="60">
        <v>1896.2</v>
      </c>
      <c r="AX1052" s="60">
        <v>1896.2</v>
      </c>
      <c r="AY1052" s="60">
        <v>1896.2</v>
      </c>
      <c r="AZ1052" s="60">
        <v>1896.2</v>
      </c>
      <c r="BA1052" s="60">
        <v>1896.2</v>
      </c>
      <c r="BB1052" s="60">
        <v>1896.2</v>
      </c>
      <c r="BC1052" s="60">
        <v>1896.2</v>
      </c>
      <c r="BD1052" s="60">
        <v>1896.2</v>
      </c>
      <c r="BE1052" s="60">
        <v>1896.2</v>
      </c>
      <c r="BF1052" s="60">
        <v>1896.2</v>
      </c>
      <c r="BG1052" s="60">
        <v>1896.2</v>
      </c>
      <c r="BH1052" s="60">
        <v>1896.2</v>
      </c>
      <c r="BI1052" s="60">
        <v>1896.2</v>
      </c>
      <c r="BJ1052" s="60">
        <v>1896.2</v>
      </c>
      <c r="BK1052" s="60">
        <v>1896.2</v>
      </c>
      <c r="BL1052" s="60">
        <v>1896.2</v>
      </c>
      <c r="BM1052" s="60">
        <v>1896.2</v>
      </c>
      <c r="BN1052" s="60">
        <v>1896.2</v>
      </c>
      <c r="BO1052" s="60">
        <v>1896.2</v>
      </c>
      <c r="BP1052" s="60">
        <v>0</v>
      </c>
      <c r="BQ1052" s="60">
        <v>0</v>
      </c>
      <c r="BR1052" s="60">
        <v>0</v>
      </c>
      <c r="BS1052" s="60">
        <v>0</v>
      </c>
      <c r="BT1052" s="60">
        <v>0</v>
      </c>
      <c r="BU1052" s="60">
        <v>1896.2</v>
      </c>
      <c r="BV1052" s="60">
        <v>0</v>
      </c>
      <c r="BW1052" s="60">
        <v>0</v>
      </c>
      <c r="BX1052" s="60">
        <v>0</v>
      </c>
      <c r="BY1052" s="60">
        <v>0</v>
      </c>
      <c r="BZ1052" s="60">
        <v>0</v>
      </c>
      <c r="CA1052" s="60">
        <v>0</v>
      </c>
      <c r="CB1052" s="60">
        <v>0</v>
      </c>
      <c r="CC1052" s="60">
        <v>0</v>
      </c>
      <c r="CD1052" s="60">
        <v>0</v>
      </c>
      <c r="CE1052" s="60">
        <v>0</v>
      </c>
      <c r="CF1052" s="60">
        <v>0</v>
      </c>
      <c r="CG1052" s="60">
        <v>0</v>
      </c>
      <c r="CH1052" s="60">
        <v>0</v>
      </c>
    </row>
    <row r="1053" spans="1:86">
      <c r="A1053" s="57" t="s">
        <v>86</v>
      </c>
      <c r="B1053" s="58" t="s">
        <v>132</v>
      </c>
      <c r="C1053" s="59" t="s">
        <v>129</v>
      </c>
      <c r="D1053" s="58" t="s">
        <v>109</v>
      </c>
      <c r="E1053" s="58"/>
      <c r="F1053" s="65"/>
      <c r="G1053" s="58" t="s">
        <v>110</v>
      </c>
      <c r="H1053" s="63">
        <v>356</v>
      </c>
      <c r="I1053" s="60">
        <v>0</v>
      </c>
      <c r="J1053" s="60">
        <v>0</v>
      </c>
      <c r="K1053" s="60">
        <v>0</v>
      </c>
      <c r="L1053" s="60">
        <v>0</v>
      </c>
      <c r="M1053" s="60">
        <v>0</v>
      </c>
      <c r="N1053" s="60">
        <v>0</v>
      </c>
      <c r="O1053" s="60">
        <v>0</v>
      </c>
      <c r="P1053" s="60">
        <v>0</v>
      </c>
      <c r="Q1053" s="60">
        <v>0</v>
      </c>
      <c r="R1053" s="60">
        <v>0</v>
      </c>
      <c r="S1053" s="60">
        <v>0</v>
      </c>
      <c r="T1053" s="60">
        <v>0</v>
      </c>
      <c r="U1053" s="60">
        <v>0</v>
      </c>
      <c r="V1053" s="60">
        <v>0</v>
      </c>
      <c r="W1053" s="60">
        <v>169.81271494000001</v>
      </c>
      <c r="X1053" s="60">
        <v>313.48326503999999</v>
      </c>
      <c r="Y1053" s="60">
        <v>489.49710391999997</v>
      </c>
      <c r="Z1053" s="60">
        <v>630.45601684999997</v>
      </c>
      <c r="AA1053" s="60">
        <v>776.61057847999996</v>
      </c>
      <c r="AB1053" s="60">
        <v>907.12313779999999</v>
      </c>
      <c r="AC1053" s="60">
        <v>1043.1717411499999</v>
      </c>
      <c r="AD1053" s="60">
        <v>1209.3200031473</v>
      </c>
      <c r="AE1053" s="60">
        <v>1398.4522752761</v>
      </c>
      <c r="AF1053" s="60">
        <v>1650.1724857871</v>
      </c>
      <c r="AG1053" s="60">
        <v>1890.6762428103</v>
      </c>
      <c r="AH1053" s="60">
        <v>0</v>
      </c>
      <c r="AI1053" s="60">
        <v>2126.9287240289</v>
      </c>
      <c r="AJ1053" s="60">
        <v>2316.5077425467998</v>
      </c>
      <c r="AK1053" s="60">
        <v>2462.4002488667998</v>
      </c>
      <c r="AL1053" s="60">
        <v>3133.6160575466997</v>
      </c>
      <c r="AM1053" s="60">
        <v>4105.3113649283996</v>
      </c>
      <c r="AN1053" s="60">
        <v>5091.5464668728</v>
      </c>
      <c r="AO1053" s="60">
        <v>6017.6636143865999</v>
      </c>
      <c r="AP1053" s="60">
        <v>8005.8930776483994</v>
      </c>
      <c r="AQ1053" s="60">
        <v>10110.662322840199</v>
      </c>
      <c r="AR1053" s="60">
        <v>12065.671600773998</v>
      </c>
      <c r="AS1053" s="60">
        <v>14108.420624961298</v>
      </c>
      <c r="AT1053" s="60">
        <v>18272.427769524496</v>
      </c>
      <c r="AU1053" s="60">
        <v>2126.9287240289</v>
      </c>
      <c r="AV1053" s="60">
        <v>20381.095581790898</v>
      </c>
      <c r="AW1053" s="60">
        <v>20552.06291827705</v>
      </c>
      <c r="AX1053" s="60">
        <v>20683.632611030072</v>
      </c>
      <c r="AY1053" s="60">
        <v>21288.95265073988</v>
      </c>
      <c r="AZ1053" s="60">
        <v>22165.252991768688</v>
      </c>
      <c r="BA1053" s="60">
        <v>23054.665701290985</v>
      </c>
      <c r="BB1053" s="60">
        <v>23889.862461050754</v>
      </c>
      <c r="BC1053" s="60">
        <v>25682.899993973031</v>
      </c>
      <c r="BD1053" s="60">
        <v>27581.036162108299</v>
      </c>
      <c r="BE1053" s="60">
        <v>29344.114859672602</v>
      </c>
      <c r="BF1053" s="60">
        <v>31186.319564103087</v>
      </c>
      <c r="BG1053" s="60">
        <v>34941.530537241772</v>
      </c>
      <c r="BH1053" s="60">
        <v>20381.095581790898</v>
      </c>
      <c r="BI1053" s="60">
        <v>36843.182533446001</v>
      </c>
      <c r="BJ1053" s="60">
        <v>36892.091857414322</v>
      </c>
      <c r="BK1053" s="60">
        <v>36929.730536588519</v>
      </c>
      <c r="BL1053" s="60">
        <v>37102.89691172872</v>
      </c>
      <c r="BM1053" s="60">
        <v>37353.583728016558</v>
      </c>
      <c r="BN1053" s="60">
        <v>37608.021653094067</v>
      </c>
      <c r="BO1053" s="60">
        <v>37846.949800071947</v>
      </c>
      <c r="BP1053" s="60">
        <v>0</v>
      </c>
      <c r="BQ1053" s="60">
        <v>0</v>
      </c>
      <c r="BR1053" s="60">
        <v>0</v>
      </c>
      <c r="BS1053" s="60">
        <v>0</v>
      </c>
      <c r="BT1053" s="60">
        <v>0</v>
      </c>
      <c r="BU1053" s="60">
        <v>36843.182533446001</v>
      </c>
      <c r="BV1053" s="60">
        <v>0</v>
      </c>
      <c r="BW1053" s="60">
        <v>0</v>
      </c>
      <c r="BX1053" s="60">
        <v>0</v>
      </c>
      <c r="BY1053" s="60">
        <v>0</v>
      </c>
      <c r="BZ1053" s="60">
        <v>0</v>
      </c>
      <c r="CA1053" s="60">
        <v>0</v>
      </c>
      <c r="CB1053" s="60">
        <v>0</v>
      </c>
      <c r="CC1053" s="60">
        <v>0</v>
      </c>
      <c r="CD1053" s="60">
        <v>0</v>
      </c>
      <c r="CE1053" s="60">
        <v>0</v>
      </c>
      <c r="CF1053" s="60">
        <v>0</v>
      </c>
      <c r="CG1053" s="60">
        <v>0</v>
      </c>
      <c r="CH1053" s="60">
        <v>0</v>
      </c>
    </row>
    <row r="1054" spans="1:86">
      <c r="A1054" s="57" t="s">
        <v>86</v>
      </c>
      <c r="B1054" s="58" t="s">
        <v>132</v>
      </c>
      <c r="C1054" s="59" t="s">
        <v>129</v>
      </c>
      <c r="D1054" s="58" t="s">
        <v>109</v>
      </c>
      <c r="E1054" s="58"/>
      <c r="F1054" s="65"/>
      <c r="G1054" s="58" t="s">
        <v>110</v>
      </c>
      <c r="H1054" s="63">
        <v>356</v>
      </c>
      <c r="I1054" s="60">
        <v>0</v>
      </c>
      <c r="J1054" s="60">
        <v>0</v>
      </c>
      <c r="K1054" s="60">
        <v>0</v>
      </c>
      <c r="L1054" s="60">
        <v>0</v>
      </c>
      <c r="M1054" s="60">
        <v>0</v>
      </c>
      <c r="N1054" s="60">
        <v>0</v>
      </c>
      <c r="O1054" s="60">
        <v>0</v>
      </c>
      <c r="P1054" s="60">
        <v>0</v>
      </c>
      <c r="Q1054" s="60">
        <v>0</v>
      </c>
      <c r="R1054" s="60">
        <v>0</v>
      </c>
      <c r="S1054" s="60">
        <v>0</v>
      </c>
      <c r="T1054" s="60">
        <v>0</v>
      </c>
      <c r="U1054" s="60">
        <v>0</v>
      </c>
      <c r="V1054" s="60">
        <v>0</v>
      </c>
      <c r="W1054" s="60">
        <v>138.17450857430001</v>
      </c>
      <c r="X1054" s="60">
        <v>270.36973748399998</v>
      </c>
      <c r="Y1054" s="60">
        <v>494.6840445899</v>
      </c>
      <c r="Z1054" s="60">
        <v>681.02583987899993</v>
      </c>
      <c r="AA1054" s="60">
        <v>825.24805377739995</v>
      </c>
      <c r="AB1054" s="60">
        <v>945.2891379184</v>
      </c>
      <c r="AC1054" s="60">
        <v>1077.5905945937</v>
      </c>
      <c r="AD1054" s="60">
        <v>1185.9882224057999</v>
      </c>
      <c r="AE1054" s="60">
        <v>1215.7570124028998</v>
      </c>
      <c r="AF1054" s="60">
        <v>1246.4106375819997</v>
      </c>
      <c r="AG1054" s="60">
        <v>1275.1853334296998</v>
      </c>
      <c r="AH1054" s="60">
        <v>0</v>
      </c>
      <c r="AI1054" s="60">
        <v>1303.4167675561998</v>
      </c>
      <c r="AJ1054" s="60">
        <v>1330.1717584154999</v>
      </c>
      <c r="AK1054" s="60">
        <v>1348.3595640866999</v>
      </c>
      <c r="AL1054" s="60">
        <v>2813.6079819463002</v>
      </c>
      <c r="AM1054" s="60">
        <v>3053.6770786291004</v>
      </c>
      <c r="AN1054" s="60">
        <v>3302.8961288719001</v>
      </c>
      <c r="AO1054" s="60">
        <v>3534.6620642256003</v>
      </c>
      <c r="AP1054" s="60">
        <v>3731.5939403611001</v>
      </c>
      <c r="AQ1054" s="60">
        <v>3943.8126983409002</v>
      </c>
      <c r="AR1054" s="60">
        <v>4142.8664578124999</v>
      </c>
      <c r="AS1054" s="60">
        <v>4410.2232673157996</v>
      </c>
      <c r="AT1054" s="60">
        <v>4661.4052630364995</v>
      </c>
      <c r="AU1054" s="60">
        <v>1303.4167675561998</v>
      </c>
      <c r="AV1054" s="60">
        <v>4856.2363872571996</v>
      </c>
      <c r="AW1054" s="60">
        <v>4866.9429327787702</v>
      </c>
      <c r="AX1054" s="60">
        <v>4874.2211475380363</v>
      </c>
      <c r="AY1054" s="60">
        <v>5460.5696523356137</v>
      </c>
      <c r="AZ1054" s="60">
        <v>5556.638110197312</v>
      </c>
      <c r="BA1054" s="60">
        <v>5656.3681052587635</v>
      </c>
      <c r="BB1054" s="60">
        <v>0</v>
      </c>
      <c r="BC1054" s="60">
        <v>0</v>
      </c>
      <c r="BD1054" s="60">
        <v>0</v>
      </c>
      <c r="BE1054" s="60">
        <v>0</v>
      </c>
      <c r="BF1054" s="60">
        <v>0</v>
      </c>
      <c r="BG1054" s="60">
        <v>0</v>
      </c>
      <c r="BH1054" s="60">
        <v>4856.2363872571996</v>
      </c>
      <c r="BI1054" s="60">
        <v>0</v>
      </c>
      <c r="BJ1054" s="60">
        <v>0</v>
      </c>
      <c r="BK1054" s="60">
        <v>0</v>
      </c>
      <c r="BL1054" s="60">
        <v>0</v>
      </c>
      <c r="BM1054" s="60">
        <v>0</v>
      </c>
      <c r="BN1054" s="60">
        <v>0</v>
      </c>
      <c r="BO1054" s="60">
        <v>0</v>
      </c>
      <c r="BP1054" s="60">
        <v>0</v>
      </c>
      <c r="BQ1054" s="60">
        <v>0</v>
      </c>
      <c r="BR1054" s="60">
        <v>0</v>
      </c>
      <c r="BS1054" s="60">
        <v>0</v>
      </c>
      <c r="BT1054" s="60">
        <v>0</v>
      </c>
      <c r="BU1054" s="60">
        <v>0</v>
      </c>
      <c r="BV1054" s="60">
        <v>0</v>
      </c>
      <c r="BW1054" s="60">
        <v>0</v>
      </c>
      <c r="BX1054" s="60">
        <v>0</v>
      </c>
      <c r="BY1054" s="60">
        <v>0</v>
      </c>
      <c r="BZ1054" s="60">
        <v>0</v>
      </c>
      <c r="CA1054" s="60">
        <v>0</v>
      </c>
      <c r="CB1054" s="60">
        <v>0</v>
      </c>
      <c r="CC1054" s="60">
        <v>0</v>
      </c>
      <c r="CD1054" s="60">
        <v>0</v>
      </c>
      <c r="CE1054" s="60">
        <v>0</v>
      </c>
      <c r="CF1054" s="60">
        <v>0</v>
      </c>
      <c r="CG1054" s="60">
        <v>0</v>
      </c>
      <c r="CH1054" s="60">
        <v>0</v>
      </c>
    </row>
    <row r="1055" spans="1:86">
      <c r="A1055" s="57" t="s">
        <v>86</v>
      </c>
      <c r="B1055" s="58" t="s">
        <v>132</v>
      </c>
      <c r="C1055" s="59" t="s">
        <v>129</v>
      </c>
      <c r="D1055" s="58" t="s">
        <v>109</v>
      </c>
      <c r="E1055" s="58"/>
      <c r="F1055" s="65"/>
      <c r="G1055" s="58" t="s">
        <v>110</v>
      </c>
      <c r="H1055" s="63">
        <v>356</v>
      </c>
      <c r="I1055" s="60">
        <v>0</v>
      </c>
      <c r="J1055" s="60">
        <v>0</v>
      </c>
      <c r="K1055" s="60">
        <v>0</v>
      </c>
      <c r="L1055" s="60">
        <v>0</v>
      </c>
      <c r="M1055" s="60">
        <v>0</v>
      </c>
      <c r="N1055" s="60">
        <v>0</v>
      </c>
      <c r="O1055" s="60">
        <v>0</v>
      </c>
      <c r="P1055" s="60">
        <v>0</v>
      </c>
      <c r="Q1055" s="60">
        <v>0</v>
      </c>
      <c r="R1055" s="60">
        <v>0</v>
      </c>
      <c r="S1055" s="60">
        <v>0</v>
      </c>
      <c r="T1055" s="60">
        <v>0</v>
      </c>
      <c r="U1055" s="60">
        <v>0</v>
      </c>
      <c r="V1055" s="60">
        <v>0</v>
      </c>
      <c r="W1055" s="60">
        <v>0</v>
      </c>
      <c r="X1055" s="60">
        <v>0</v>
      </c>
      <c r="Y1055" s="60">
        <v>0</v>
      </c>
      <c r="Z1055" s="60">
        <v>0</v>
      </c>
      <c r="AA1055" s="60">
        <v>0</v>
      </c>
      <c r="AB1055" s="60">
        <v>0</v>
      </c>
      <c r="AC1055" s="60">
        <v>0</v>
      </c>
      <c r="AD1055" s="60">
        <v>0</v>
      </c>
      <c r="AE1055" s="60">
        <v>0</v>
      </c>
      <c r="AF1055" s="60">
        <v>0</v>
      </c>
      <c r="AG1055" s="60">
        <v>0</v>
      </c>
      <c r="AH1055" s="60">
        <v>0</v>
      </c>
      <c r="AI1055" s="60">
        <v>0</v>
      </c>
      <c r="AJ1055" s="60">
        <v>0</v>
      </c>
      <c r="AK1055" s="60">
        <v>0</v>
      </c>
      <c r="AL1055" s="60">
        <v>0</v>
      </c>
      <c r="AM1055" s="60">
        <v>0</v>
      </c>
      <c r="AN1055" s="60">
        <v>0</v>
      </c>
      <c r="AO1055" s="60">
        <v>0</v>
      </c>
      <c r="AP1055" s="60">
        <v>0</v>
      </c>
      <c r="AQ1055" s="60">
        <v>0</v>
      </c>
      <c r="AR1055" s="60">
        <v>0</v>
      </c>
      <c r="AS1055" s="60">
        <v>0</v>
      </c>
      <c r="AT1055" s="60">
        <v>0</v>
      </c>
      <c r="AU1055" s="60">
        <v>0</v>
      </c>
      <c r="AV1055" s="60">
        <v>0</v>
      </c>
      <c r="AW1055" s="60">
        <v>73.448097170345008</v>
      </c>
      <c r="AX1055" s="60">
        <v>146.89619434069002</v>
      </c>
      <c r="AY1055" s="60">
        <v>220.34429151103501</v>
      </c>
      <c r="AZ1055" s="60">
        <v>293.79238868138003</v>
      </c>
      <c r="BA1055" s="60">
        <v>367.24048585172505</v>
      </c>
      <c r="BB1055" s="60">
        <v>440.68858302207008</v>
      </c>
      <c r="BC1055" s="60">
        <v>514.13668019241504</v>
      </c>
      <c r="BD1055" s="60">
        <v>587.58477736276006</v>
      </c>
      <c r="BE1055" s="60">
        <v>661.03287453310509</v>
      </c>
      <c r="BF1055" s="60">
        <v>734.48097170345011</v>
      </c>
      <c r="BG1055" s="60">
        <v>807.92906887379513</v>
      </c>
      <c r="BH1055" s="60">
        <v>0</v>
      </c>
      <c r="BI1055" s="60">
        <v>881.37716604414004</v>
      </c>
      <c r="BJ1055" s="60">
        <v>962.03033149912983</v>
      </c>
      <c r="BK1055" s="60">
        <v>1042.6834969541196</v>
      </c>
      <c r="BL1055" s="60">
        <v>1123.3366624091095</v>
      </c>
      <c r="BM1055" s="60">
        <v>1203.9898278640994</v>
      </c>
      <c r="BN1055" s="60">
        <v>1284.6429933190893</v>
      </c>
      <c r="BO1055" s="60">
        <v>1365.2961587740792</v>
      </c>
      <c r="BP1055" s="60">
        <v>1445.9493242290691</v>
      </c>
      <c r="BQ1055" s="60">
        <v>1526.602489684059</v>
      </c>
      <c r="BR1055" s="60">
        <v>1607.2556551390489</v>
      </c>
      <c r="BS1055" s="60">
        <v>1687.9088205940388</v>
      </c>
      <c r="BT1055" s="60">
        <v>1768.5619860490287</v>
      </c>
      <c r="BU1055" s="60">
        <v>881.37716604414004</v>
      </c>
      <c r="BV1055" s="60">
        <v>1849.2151515040186</v>
      </c>
      <c r="BW1055" s="60">
        <v>2015.693288990632</v>
      </c>
      <c r="BX1055" s="60">
        <v>2182.1714264772454</v>
      </c>
      <c r="BY1055" s="60">
        <v>2348.6495639638588</v>
      </c>
      <c r="BZ1055" s="60">
        <v>2515.1277014504722</v>
      </c>
      <c r="CA1055" s="60">
        <v>2681.6058389370855</v>
      </c>
      <c r="CB1055" s="60">
        <v>2848.0839764236989</v>
      </c>
      <c r="CC1055" s="60">
        <v>3014.5621139103123</v>
      </c>
      <c r="CD1055" s="60">
        <v>3181.0402513969257</v>
      </c>
      <c r="CE1055" s="60">
        <v>3347.518388883539</v>
      </c>
      <c r="CF1055" s="60">
        <v>3513.9965263701524</v>
      </c>
      <c r="CG1055" s="60">
        <v>3680.4746638567658</v>
      </c>
      <c r="CH1055" s="60">
        <v>1849.2151515040186</v>
      </c>
    </row>
    <row r="1056" spans="1:86">
      <c r="A1056" s="57" t="s">
        <v>86</v>
      </c>
      <c r="B1056" s="58" t="s">
        <v>132</v>
      </c>
      <c r="C1056" s="59" t="s">
        <v>129</v>
      </c>
      <c r="D1056" s="58" t="s">
        <v>109</v>
      </c>
      <c r="E1056" s="58"/>
      <c r="F1056" s="65"/>
      <c r="G1056" s="58" t="s">
        <v>110</v>
      </c>
      <c r="H1056" s="63">
        <v>356</v>
      </c>
      <c r="I1056" s="60">
        <v>15619.55</v>
      </c>
      <c r="J1056" s="60">
        <v>16565.39</v>
      </c>
      <c r="K1056" s="60">
        <v>19492.53</v>
      </c>
      <c r="L1056" s="60">
        <v>22360.799999999999</v>
      </c>
      <c r="M1056" s="60">
        <v>23908.5</v>
      </c>
      <c r="N1056" s="60">
        <v>27571.11</v>
      </c>
      <c r="O1056" s="60">
        <v>31247.43</v>
      </c>
      <c r="P1056" s="60">
        <v>34909.730000000003</v>
      </c>
      <c r="Q1056" s="60">
        <v>36754.42</v>
      </c>
      <c r="R1056" s="60">
        <v>39172.49</v>
      </c>
      <c r="S1056" s="60">
        <v>42910.41</v>
      </c>
      <c r="T1056" s="60">
        <v>48825.440000000002</v>
      </c>
      <c r="U1056" s="60">
        <v>15619.55</v>
      </c>
      <c r="V1056" s="60">
        <v>50377.89</v>
      </c>
      <c r="W1056" s="60">
        <v>50377.89</v>
      </c>
      <c r="X1056" s="60">
        <v>50377.89</v>
      </c>
      <c r="Y1056" s="60">
        <v>50377.89</v>
      </c>
      <c r="Z1056" s="60">
        <v>50377.89</v>
      </c>
      <c r="AA1056" s="60">
        <v>0</v>
      </c>
      <c r="AB1056" s="60">
        <v>0</v>
      </c>
      <c r="AC1056" s="60">
        <v>0</v>
      </c>
      <c r="AD1056" s="60">
        <v>0</v>
      </c>
      <c r="AE1056" s="60">
        <v>0</v>
      </c>
      <c r="AF1056" s="60">
        <v>0</v>
      </c>
      <c r="AG1056" s="60">
        <v>0</v>
      </c>
      <c r="AH1056" s="60">
        <v>50377.89</v>
      </c>
      <c r="AI1056" s="60">
        <v>0</v>
      </c>
      <c r="AJ1056" s="60">
        <v>0</v>
      </c>
      <c r="AK1056" s="60">
        <v>0</v>
      </c>
      <c r="AL1056" s="60">
        <v>0</v>
      </c>
      <c r="AM1056" s="60">
        <v>0</v>
      </c>
      <c r="AN1056" s="60">
        <v>0</v>
      </c>
      <c r="AO1056" s="60">
        <v>0</v>
      </c>
      <c r="AP1056" s="60">
        <v>0</v>
      </c>
      <c r="AQ1056" s="60">
        <v>0</v>
      </c>
      <c r="AR1056" s="60">
        <v>0</v>
      </c>
      <c r="AS1056" s="60">
        <v>0</v>
      </c>
      <c r="AT1056" s="60">
        <v>0</v>
      </c>
      <c r="AU1056" s="60">
        <v>0</v>
      </c>
      <c r="AV1056" s="60">
        <v>0</v>
      </c>
      <c r="AW1056" s="60">
        <v>0</v>
      </c>
      <c r="AX1056" s="60">
        <v>0</v>
      </c>
      <c r="AY1056" s="60">
        <v>0</v>
      </c>
      <c r="AZ1056" s="60">
        <v>0</v>
      </c>
      <c r="BA1056" s="60">
        <v>0</v>
      </c>
      <c r="BB1056" s="60">
        <v>0</v>
      </c>
      <c r="BC1056" s="60">
        <v>0</v>
      </c>
      <c r="BD1056" s="60">
        <v>0</v>
      </c>
      <c r="BE1056" s="60">
        <v>0</v>
      </c>
      <c r="BF1056" s="60">
        <v>0</v>
      </c>
      <c r="BG1056" s="60">
        <v>0</v>
      </c>
      <c r="BH1056" s="60">
        <v>0</v>
      </c>
      <c r="BI1056" s="60">
        <v>0</v>
      </c>
      <c r="BJ1056" s="60">
        <v>0</v>
      </c>
      <c r="BK1056" s="60">
        <v>0</v>
      </c>
      <c r="BL1056" s="60">
        <v>0</v>
      </c>
      <c r="BM1056" s="60">
        <v>0</v>
      </c>
      <c r="BN1056" s="60">
        <v>0</v>
      </c>
      <c r="BO1056" s="60">
        <v>0</v>
      </c>
      <c r="BP1056" s="60">
        <v>0</v>
      </c>
      <c r="BQ1056" s="60">
        <v>0</v>
      </c>
      <c r="BR1056" s="60">
        <v>0</v>
      </c>
      <c r="BS1056" s="60">
        <v>0</v>
      </c>
      <c r="BT1056" s="60">
        <v>0</v>
      </c>
      <c r="BU1056" s="60">
        <v>0</v>
      </c>
      <c r="BV1056" s="60">
        <v>0</v>
      </c>
      <c r="BW1056" s="60">
        <v>0</v>
      </c>
      <c r="BX1056" s="60">
        <v>0</v>
      </c>
      <c r="BY1056" s="60">
        <v>0</v>
      </c>
      <c r="BZ1056" s="60">
        <v>0</v>
      </c>
      <c r="CA1056" s="60">
        <v>0</v>
      </c>
      <c r="CB1056" s="60">
        <v>0</v>
      </c>
      <c r="CC1056" s="60">
        <v>0</v>
      </c>
      <c r="CD1056" s="60">
        <v>0</v>
      </c>
      <c r="CE1056" s="60">
        <v>0</v>
      </c>
      <c r="CF1056" s="60">
        <v>0</v>
      </c>
      <c r="CG1056" s="60">
        <v>0</v>
      </c>
      <c r="CH1056" s="60">
        <v>0</v>
      </c>
    </row>
    <row r="1057" spans="1:86">
      <c r="A1057" s="57" t="s">
        <v>86</v>
      </c>
      <c r="B1057" s="58" t="s">
        <v>132</v>
      </c>
      <c r="C1057" s="59" t="s">
        <v>129</v>
      </c>
      <c r="D1057" s="58" t="s">
        <v>109</v>
      </c>
      <c r="E1057" s="58"/>
      <c r="F1057" s="65"/>
      <c r="G1057" s="58" t="s">
        <v>110</v>
      </c>
      <c r="H1057" s="63">
        <v>356</v>
      </c>
      <c r="I1057" s="60">
        <v>0</v>
      </c>
      <c r="J1057" s="60">
        <v>0</v>
      </c>
      <c r="K1057" s="60">
        <v>0</v>
      </c>
      <c r="L1057" s="60">
        <v>0</v>
      </c>
      <c r="M1057" s="60">
        <v>0</v>
      </c>
      <c r="N1057" s="60">
        <v>0</v>
      </c>
      <c r="O1057" s="60">
        <v>0</v>
      </c>
      <c r="P1057" s="60">
        <v>0</v>
      </c>
      <c r="Q1057" s="60">
        <v>0</v>
      </c>
      <c r="R1057" s="60">
        <v>0</v>
      </c>
      <c r="S1057" s="60">
        <v>0</v>
      </c>
      <c r="T1057" s="60">
        <v>0</v>
      </c>
      <c r="U1057" s="60">
        <v>0</v>
      </c>
      <c r="V1057" s="60">
        <v>0</v>
      </c>
      <c r="W1057" s="60">
        <v>1691.9841100965</v>
      </c>
      <c r="X1057" s="60">
        <v>2636.7263321168002</v>
      </c>
      <c r="Y1057" s="60">
        <v>3227.6030077368005</v>
      </c>
      <c r="Z1057" s="60">
        <v>4221.9830640768005</v>
      </c>
      <c r="AA1057" s="60">
        <v>0</v>
      </c>
      <c r="AB1057" s="60">
        <v>0</v>
      </c>
      <c r="AC1057" s="60">
        <v>0</v>
      </c>
      <c r="AD1057" s="60">
        <v>0</v>
      </c>
      <c r="AE1057" s="60">
        <v>0</v>
      </c>
      <c r="AF1057" s="60">
        <v>0</v>
      </c>
      <c r="AG1057" s="60">
        <v>1.46468212</v>
      </c>
      <c r="AH1057" s="60">
        <v>0</v>
      </c>
      <c r="AI1057" s="60">
        <v>1.46468212</v>
      </c>
      <c r="AJ1057" s="60">
        <v>1.46468212</v>
      </c>
      <c r="AK1057" s="60">
        <v>1.46468212</v>
      </c>
      <c r="AL1057" s="60">
        <v>1.46468212</v>
      </c>
      <c r="AM1057" s="60">
        <v>1.46468212</v>
      </c>
      <c r="AN1057" s="60">
        <v>1.46468212</v>
      </c>
      <c r="AO1057" s="60">
        <v>1.46468212</v>
      </c>
      <c r="AP1057" s="60">
        <v>1.46468212</v>
      </c>
      <c r="AQ1057" s="60">
        <v>1.46468212</v>
      </c>
      <c r="AR1057" s="60">
        <v>1.46468212</v>
      </c>
      <c r="AS1057" s="60">
        <v>1.46468212</v>
      </c>
      <c r="AT1057" s="60">
        <v>1.46468212</v>
      </c>
      <c r="AU1057" s="60">
        <v>1.46468212</v>
      </c>
      <c r="AV1057" s="60">
        <v>1.46468212</v>
      </c>
      <c r="AW1057" s="60">
        <v>1.46468212</v>
      </c>
      <c r="AX1057" s="60">
        <v>1.46468212</v>
      </c>
      <c r="AY1057" s="60">
        <v>1.46468212</v>
      </c>
      <c r="AZ1057" s="60">
        <v>1.46468212</v>
      </c>
      <c r="BA1057" s="60">
        <v>1.46468212</v>
      </c>
      <c r="BB1057" s="60">
        <v>1.46468212</v>
      </c>
      <c r="BC1057" s="60">
        <v>1.46468212</v>
      </c>
      <c r="BD1057" s="60">
        <v>1.46468212</v>
      </c>
      <c r="BE1057" s="60">
        <v>1.46468212</v>
      </c>
      <c r="BF1057" s="60">
        <v>1.46468212</v>
      </c>
      <c r="BG1057" s="60">
        <v>1.46468212</v>
      </c>
      <c r="BH1057" s="60">
        <v>1.46468212</v>
      </c>
      <c r="BI1057" s="60">
        <v>1.46468212</v>
      </c>
      <c r="BJ1057" s="60">
        <v>1.46468212</v>
      </c>
      <c r="BK1057" s="60">
        <v>1.46468212</v>
      </c>
      <c r="BL1057" s="60">
        <v>1.46468212</v>
      </c>
      <c r="BM1057" s="60">
        <v>1.46468212</v>
      </c>
      <c r="BN1057" s="60">
        <v>1.46468212</v>
      </c>
      <c r="BO1057" s="60">
        <v>1.46468212</v>
      </c>
      <c r="BP1057" s="60">
        <v>1.46468212</v>
      </c>
      <c r="BQ1057" s="60">
        <v>1.46468212</v>
      </c>
      <c r="BR1057" s="60">
        <v>1.46468212</v>
      </c>
      <c r="BS1057" s="60">
        <v>1.46468212</v>
      </c>
      <c r="BT1057" s="60">
        <v>1.46468212</v>
      </c>
      <c r="BU1057" s="60">
        <v>1.46468212</v>
      </c>
      <c r="BV1057" s="60">
        <v>1.46468212</v>
      </c>
      <c r="BW1057" s="60">
        <v>1.46468212</v>
      </c>
      <c r="BX1057" s="60">
        <v>1.46468212</v>
      </c>
      <c r="BY1057" s="60">
        <v>1.46468212</v>
      </c>
      <c r="BZ1057" s="60">
        <v>1.46468212</v>
      </c>
      <c r="CA1057" s="60">
        <v>1.46468212</v>
      </c>
      <c r="CB1057" s="60">
        <v>1.46468212</v>
      </c>
      <c r="CC1057" s="60">
        <v>1.46468212</v>
      </c>
      <c r="CD1057" s="60">
        <v>1.46468212</v>
      </c>
      <c r="CE1057" s="60">
        <v>1.46468212</v>
      </c>
      <c r="CF1057" s="60">
        <v>1.46468212</v>
      </c>
      <c r="CG1057" s="60">
        <v>1.46468212</v>
      </c>
      <c r="CH1057" s="60">
        <v>1.46468212</v>
      </c>
    </row>
    <row r="1058" spans="1:86">
      <c r="A1058" s="57" t="s">
        <v>86</v>
      </c>
      <c r="B1058" s="58" t="s">
        <v>132</v>
      </c>
      <c r="C1058" s="59" t="s">
        <v>129</v>
      </c>
      <c r="D1058" s="58" t="s">
        <v>109</v>
      </c>
      <c r="E1058" s="58"/>
      <c r="F1058" s="65"/>
      <c r="G1058" s="58" t="s">
        <v>110</v>
      </c>
      <c r="H1058" s="63">
        <v>356</v>
      </c>
      <c r="I1058" s="60">
        <v>0</v>
      </c>
      <c r="J1058" s="60">
        <v>0</v>
      </c>
      <c r="K1058" s="60">
        <v>0</v>
      </c>
      <c r="L1058" s="60">
        <v>0</v>
      </c>
      <c r="M1058" s="60">
        <v>0</v>
      </c>
      <c r="N1058" s="60">
        <v>0</v>
      </c>
      <c r="O1058" s="60">
        <v>0</v>
      </c>
      <c r="P1058" s="60">
        <v>0</v>
      </c>
      <c r="Q1058" s="60">
        <v>0</v>
      </c>
      <c r="R1058" s="60">
        <v>0</v>
      </c>
      <c r="S1058" s="60">
        <v>0</v>
      </c>
      <c r="T1058" s="60">
        <v>0</v>
      </c>
      <c r="U1058" s="60">
        <v>0</v>
      </c>
      <c r="V1058" s="60">
        <v>0</v>
      </c>
      <c r="W1058" s="60">
        <v>0</v>
      </c>
      <c r="X1058" s="60">
        <v>0</v>
      </c>
      <c r="Y1058" s="60">
        <v>0</v>
      </c>
      <c r="Z1058" s="60">
        <v>0</v>
      </c>
      <c r="AA1058" s="60">
        <v>0</v>
      </c>
      <c r="AB1058" s="60">
        <v>0</v>
      </c>
      <c r="AC1058" s="60">
        <v>0</v>
      </c>
      <c r="AD1058" s="60">
        <v>0</v>
      </c>
      <c r="AE1058" s="60">
        <v>0</v>
      </c>
      <c r="AF1058" s="60">
        <v>0</v>
      </c>
      <c r="AG1058" s="60">
        <v>0</v>
      </c>
      <c r="AH1058" s="60">
        <v>0</v>
      </c>
      <c r="AI1058" s="60">
        <v>0</v>
      </c>
      <c r="AJ1058" s="60">
        <v>0</v>
      </c>
      <c r="AK1058" s="60">
        <v>0</v>
      </c>
      <c r="AL1058" s="60">
        <v>0</v>
      </c>
      <c r="AM1058" s="60">
        <v>0</v>
      </c>
      <c r="AN1058" s="60">
        <v>0</v>
      </c>
      <c r="AO1058" s="60">
        <v>0</v>
      </c>
      <c r="AP1058" s="60">
        <v>0.5564729786</v>
      </c>
      <c r="AQ1058" s="60">
        <v>2.2844561993000001</v>
      </c>
      <c r="AR1058" s="60">
        <v>26.945616040200001</v>
      </c>
      <c r="AS1058" s="60">
        <v>88.221366583899993</v>
      </c>
      <c r="AT1058" s="60">
        <v>138.89956443989999</v>
      </c>
      <c r="AU1058" s="60">
        <v>0</v>
      </c>
      <c r="AV1058" s="60">
        <v>192.52952579079999</v>
      </c>
      <c r="AW1058" s="60">
        <v>192.52952579079999</v>
      </c>
      <c r="AX1058" s="60">
        <v>192.52952579079999</v>
      </c>
      <c r="AY1058" s="60">
        <v>192.52952579079999</v>
      </c>
      <c r="AZ1058" s="60">
        <v>192.52952579079999</v>
      </c>
      <c r="BA1058" s="60">
        <v>192.52952579079999</v>
      </c>
      <c r="BB1058" s="60">
        <v>192.52952579079999</v>
      </c>
      <c r="BC1058" s="60">
        <v>196.72309135924368</v>
      </c>
      <c r="BD1058" s="60">
        <v>209.74512695818109</v>
      </c>
      <c r="BE1058" s="60">
        <v>395.59097170497984</v>
      </c>
      <c r="BF1058" s="60">
        <v>857.36339829626877</v>
      </c>
      <c r="BG1058" s="60">
        <v>1239.272949653769</v>
      </c>
      <c r="BH1058" s="60">
        <v>192.52952579079999</v>
      </c>
      <c r="BI1058" s="60">
        <v>1643.4269122506696</v>
      </c>
      <c r="BJ1058" s="60">
        <v>1643.4269122506696</v>
      </c>
      <c r="BK1058" s="60">
        <v>1643.4269122506696</v>
      </c>
      <c r="BL1058" s="60">
        <v>1643.4269122506696</v>
      </c>
      <c r="BM1058" s="60">
        <v>1643.4269122506696</v>
      </c>
      <c r="BN1058" s="60">
        <v>1643.4269122506696</v>
      </c>
      <c r="BO1058" s="60">
        <v>1643.4269122506696</v>
      </c>
      <c r="BP1058" s="60">
        <v>1646.2559718447073</v>
      </c>
      <c r="BQ1058" s="60">
        <v>1655.0408862913284</v>
      </c>
      <c r="BR1058" s="60">
        <v>1780.416050101654</v>
      </c>
      <c r="BS1058" s="60">
        <v>2091.9365670432717</v>
      </c>
      <c r="BT1058" s="60">
        <v>2349.580059839197</v>
      </c>
      <c r="BU1058" s="60">
        <v>1643.4269122506696</v>
      </c>
      <c r="BV1058" s="60">
        <v>2622.2300581660256</v>
      </c>
      <c r="BW1058" s="60">
        <v>2622.2300581660256</v>
      </c>
      <c r="BX1058" s="60">
        <v>2622.2300581660256</v>
      </c>
      <c r="BY1058" s="60">
        <v>2622.2300581660256</v>
      </c>
      <c r="BZ1058" s="60">
        <v>2622.2300581660256</v>
      </c>
      <c r="CA1058" s="60">
        <v>2622.2300581660256</v>
      </c>
      <c r="CB1058" s="60">
        <v>2622.2300581660256</v>
      </c>
      <c r="CC1058" s="60">
        <v>2644.3859686626206</v>
      </c>
      <c r="CD1058" s="60">
        <v>2713.185430720539</v>
      </c>
      <c r="CE1058" s="60">
        <v>3695.0667999684069</v>
      </c>
      <c r="CF1058" s="60">
        <v>6134.7540747638013</v>
      </c>
      <c r="CG1058" s="60">
        <v>8152.5009537787046</v>
      </c>
      <c r="CH1058" s="60">
        <v>2622.2300581660256</v>
      </c>
    </row>
    <row r="1059" spans="1:86">
      <c r="A1059" s="57" t="s">
        <v>86</v>
      </c>
      <c r="B1059" s="58" t="s">
        <v>132</v>
      </c>
      <c r="C1059" s="59" t="s">
        <v>129</v>
      </c>
      <c r="D1059" s="58" t="s">
        <v>109</v>
      </c>
      <c r="E1059" s="58"/>
      <c r="F1059" s="65"/>
      <c r="G1059" s="58" t="s">
        <v>110</v>
      </c>
      <c r="H1059" s="63">
        <v>356</v>
      </c>
      <c r="I1059" s="60">
        <v>694.57</v>
      </c>
      <c r="J1059" s="60">
        <v>694.57</v>
      </c>
      <c r="K1059" s="60">
        <v>694.57</v>
      </c>
      <c r="L1059" s="60">
        <v>694.57</v>
      </c>
      <c r="M1059" s="60">
        <v>694.57</v>
      </c>
      <c r="N1059" s="60">
        <v>694.57</v>
      </c>
      <c r="O1059" s="60">
        <v>694.57</v>
      </c>
      <c r="P1059" s="60">
        <v>678.43</v>
      </c>
      <c r="Q1059" s="60">
        <v>678.43</v>
      </c>
      <c r="R1059" s="60">
        <v>678.43</v>
      </c>
      <c r="S1059" s="60">
        <v>678.43</v>
      </c>
      <c r="T1059" s="60">
        <v>678.43</v>
      </c>
      <c r="U1059" s="60">
        <v>694.57</v>
      </c>
      <c r="V1059" s="60">
        <v>678.43</v>
      </c>
      <c r="W1059" s="60">
        <v>678.43</v>
      </c>
      <c r="X1059" s="60">
        <v>678.43</v>
      </c>
      <c r="Y1059" s="60">
        <v>678.43</v>
      </c>
      <c r="Z1059" s="60">
        <v>678.43</v>
      </c>
      <c r="AA1059" s="60">
        <v>678.43</v>
      </c>
      <c r="AB1059" s="60">
        <v>678.43</v>
      </c>
      <c r="AC1059" s="60">
        <v>678.43</v>
      </c>
      <c r="AD1059" s="60">
        <v>678.43</v>
      </c>
      <c r="AE1059" s="60">
        <v>678.43</v>
      </c>
      <c r="AF1059" s="60">
        <v>678.43</v>
      </c>
      <c r="AG1059" s="60">
        <v>678.43</v>
      </c>
      <c r="AH1059" s="60">
        <v>678.43</v>
      </c>
      <c r="AI1059" s="60">
        <v>678.43</v>
      </c>
      <c r="AJ1059" s="60">
        <v>678.43</v>
      </c>
      <c r="AK1059" s="60">
        <v>678.43</v>
      </c>
      <c r="AL1059" s="60">
        <v>678.43</v>
      </c>
      <c r="AM1059" s="60">
        <v>678.43</v>
      </c>
      <c r="AN1059" s="60">
        <v>678.43</v>
      </c>
      <c r="AO1059" s="60">
        <v>678.43</v>
      </c>
      <c r="AP1059" s="60">
        <v>678.43</v>
      </c>
      <c r="AQ1059" s="60">
        <v>678.43</v>
      </c>
      <c r="AR1059" s="60">
        <v>678.43</v>
      </c>
      <c r="AS1059" s="60">
        <v>678.43</v>
      </c>
      <c r="AT1059" s="60">
        <v>678.43</v>
      </c>
      <c r="AU1059" s="60">
        <v>678.43</v>
      </c>
      <c r="AV1059" s="60">
        <v>678.43</v>
      </c>
      <c r="AW1059" s="60">
        <v>678.43</v>
      </c>
      <c r="AX1059" s="60">
        <v>678.43</v>
      </c>
      <c r="AY1059" s="60">
        <v>678.43</v>
      </c>
      <c r="AZ1059" s="60">
        <v>678.43</v>
      </c>
      <c r="BA1059" s="60">
        <v>678.43</v>
      </c>
      <c r="BB1059" s="60">
        <v>678.43</v>
      </c>
      <c r="BC1059" s="60">
        <v>678.43</v>
      </c>
      <c r="BD1059" s="60">
        <v>678.43</v>
      </c>
      <c r="BE1059" s="60">
        <v>678.43</v>
      </c>
      <c r="BF1059" s="60">
        <v>678.43</v>
      </c>
      <c r="BG1059" s="60">
        <v>678.43</v>
      </c>
      <c r="BH1059" s="60">
        <v>678.43</v>
      </c>
      <c r="BI1059" s="60">
        <v>678.43</v>
      </c>
      <c r="BJ1059" s="60">
        <v>678.43</v>
      </c>
      <c r="BK1059" s="60">
        <v>678.43</v>
      </c>
      <c r="BL1059" s="60">
        <v>678.43</v>
      </c>
      <c r="BM1059" s="60">
        <v>678.43</v>
      </c>
      <c r="BN1059" s="60">
        <v>678.43</v>
      </c>
      <c r="BO1059" s="60">
        <v>678.43</v>
      </c>
      <c r="BP1059" s="60">
        <v>678.43</v>
      </c>
      <c r="BQ1059" s="60">
        <v>678.43</v>
      </c>
      <c r="BR1059" s="60">
        <v>678.43</v>
      </c>
      <c r="BS1059" s="60">
        <v>678.43</v>
      </c>
      <c r="BT1059" s="60">
        <v>678.43</v>
      </c>
      <c r="BU1059" s="60">
        <v>678.43</v>
      </c>
      <c r="BV1059" s="60">
        <v>678.43</v>
      </c>
      <c r="BW1059" s="60">
        <v>678.43</v>
      </c>
      <c r="BX1059" s="60">
        <v>678.43</v>
      </c>
      <c r="BY1059" s="60">
        <v>678.43</v>
      </c>
      <c r="BZ1059" s="60">
        <v>678.43</v>
      </c>
      <c r="CA1059" s="60">
        <v>678.43</v>
      </c>
      <c r="CB1059" s="60">
        <v>678.43</v>
      </c>
      <c r="CC1059" s="60">
        <v>678.43</v>
      </c>
      <c r="CD1059" s="60">
        <v>678.43</v>
      </c>
      <c r="CE1059" s="60">
        <v>678.43</v>
      </c>
      <c r="CF1059" s="60">
        <v>678.43</v>
      </c>
      <c r="CG1059" s="60">
        <v>678.43</v>
      </c>
      <c r="CH1059" s="60">
        <v>678.43</v>
      </c>
    </row>
    <row r="1060" spans="1:86">
      <c r="A1060" s="57" t="s">
        <v>86</v>
      </c>
      <c r="B1060" s="58" t="s">
        <v>132</v>
      </c>
      <c r="C1060" s="59" t="s">
        <v>129</v>
      </c>
      <c r="D1060" s="58" t="s">
        <v>109</v>
      </c>
      <c r="E1060" s="58"/>
      <c r="F1060" s="65"/>
      <c r="G1060" s="58" t="s">
        <v>110</v>
      </c>
      <c r="H1060" s="63">
        <v>356</v>
      </c>
      <c r="I1060" s="60">
        <v>0</v>
      </c>
      <c r="J1060" s="60">
        <v>0</v>
      </c>
      <c r="K1060" s="60">
        <v>0</v>
      </c>
      <c r="L1060" s="60">
        <v>0</v>
      </c>
      <c r="M1060" s="60">
        <v>0</v>
      </c>
      <c r="N1060" s="60">
        <v>0</v>
      </c>
      <c r="O1060" s="60">
        <v>0</v>
      </c>
      <c r="P1060" s="60">
        <v>0</v>
      </c>
      <c r="Q1060" s="60">
        <v>0</v>
      </c>
      <c r="R1060" s="60">
        <v>0</v>
      </c>
      <c r="S1060" s="60">
        <v>0</v>
      </c>
      <c r="T1060" s="60">
        <v>0</v>
      </c>
      <c r="U1060" s="60">
        <v>0</v>
      </c>
      <c r="V1060" s="60">
        <v>0</v>
      </c>
      <c r="W1060" s="60">
        <v>0</v>
      </c>
      <c r="X1060" s="60">
        <v>0</v>
      </c>
      <c r="Y1060" s="60">
        <v>0</v>
      </c>
      <c r="Z1060" s="60">
        <v>0</v>
      </c>
      <c r="AA1060" s="60">
        <v>0</v>
      </c>
      <c r="AB1060" s="60">
        <v>0</v>
      </c>
      <c r="AC1060" s="60">
        <v>0</v>
      </c>
      <c r="AD1060" s="60">
        <v>0</v>
      </c>
      <c r="AE1060" s="60">
        <v>0</v>
      </c>
      <c r="AF1060" s="60">
        <v>0</v>
      </c>
      <c r="AG1060" s="60">
        <v>0</v>
      </c>
      <c r="AH1060" s="60">
        <v>0</v>
      </c>
      <c r="AI1060" s="60">
        <v>0</v>
      </c>
      <c r="AJ1060" s="60">
        <v>0</v>
      </c>
      <c r="AK1060" s="60">
        <v>0</v>
      </c>
      <c r="AL1060" s="60">
        <v>0</v>
      </c>
      <c r="AM1060" s="60">
        <v>0</v>
      </c>
      <c r="AN1060" s="60">
        <v>0</v>
      </c>
      <c r="AO1060" s="60">
        <v>0</v>
      </c>
      <c r="AP1060" s="60">
        <v>0</v>
      </c>
      <c r="AQ1060" s="60">
        <v>0</v>
      </c>
      <c r="AR1060" s="60">
        <v>0</v>
      </c>
      <c r="AS1060" s="60">
        <v>64.206591753699996</v>
      </c>
      <c r="AT1060" s="60">
        <v>132.00920581420002</v>
      </c>
      <c r="AU1060" s="60">
        <v>0</v>
      </c>
      <c r="AV1060" s="60">
        <v>149.55072485430003</v>
      </c>
      <c r="AW1060" s="60">
        <v>149.55072485430003</v>
      </c>
      <c r="AX1060" s="60">
        <v>149.55072485430003</v>
      </c>
      <c r="AY1060" s="60">
        <v>149.55072485430003</v>
      </c>
      <c r="AZ1060" s="60">
        <v>149.55072485430003</v>
      </c>
      <c r="BA1060" s="60">
        <v>149.55072485430003</v>
      </c>
      <c r="BB1060" s="60">
        <v>149.55072485430003</v>
      </c>
      <c r="BC1060" s="60">
        <v>149.55072485430003</v>
      </c>
      <c r="BD1060" s="60">
        <v>149.55072485430003</v>
      </c>
      <c r="BE1060" s="60">
        <v>149.55072485430003</v>
      </c>
      <c r="BF1060" s="60">
        <v>942.67869735162878</v>
      </c>
      <c r="BG1060" s="60">
        <v>1780.2274341871159</v>
      </c>
      <c r="BH1060" s="60">
        <v>149.55072485430003</v>
      </c>
      <c r="BI1060" s="60">
        <v>1996.9134324468901</v>
      </c>
      <c r="BJ1060" s="60">
        <v>1996.9134324468901</v>
      </c>
      <c r="BK1060" s="60">
        <v>1996.9134324468901</v>
      </c>
      <c r="BL1060" s="60">
        <v>1996.9134324468901</v>
      </c>
      <c r="BM1060" s="60">
        <v>1996.9134324468901</v>
      </c>
      <c r="BN1060" s="60">
        <v>1996.9134324468901</v>
      </c>
      <c r="BO1060" s="60">
        <v>1996.9134324468901</v>
      </c>
      <c r="BP1060" s="60">
        <v>1996.9134324468901</v>
      </c>
      <c r="BQ1060" s="60">
        <v>1996.9134324468901</v>
      </c>
      <c r="BR1060" s="60">
        <v>1996.9134324468901</v>
      </c>
      <c r="BS1060" s="60">
        <v>3521.6352998674483</v>
      </c>
      <c r="BT1060" s="60">
        <v>5131.752353314122</v>
      </c>
      <c r="BU1060" s="60">
        <v>1996.9134324468901</v>
      </c>
      <c r="BV1060" s="60">
        <v>5548.3129732347807</v>
      </c>
      <c r="BW1060" s="60">
        <v>5548.3129732347807</v>
      </c>
      <c r="BX1060" s="60">
        <v>5548.3129732347807</v>
      </c>
      <c r="BY1060" s="60">
        <v>5548.3129732347807</v>
      </c>
      <c r="BZ1060" s="60">
        <v>5548.3129732347807</v>
      </c>
      <c r="CA1060" s="60">
        <v>0</v>
      </c>
      <c r="CB1060" s="60">
        <v>0</v>
      </c>
      <c r="CC1060" s="60">
        <v>0</v>
      </c>
      <c r="CD1060" s="60">
        <v>0</v>
      </c>
      <c r="CE1060" s="60">
        <v>0</v>
      </c>
      <c r="CF1060" s="60">
        <v>0</v>
      </c>
      <c r="CG1060" s="60">
        <v>5706.5343654945555</v>
      </c>
      <c r="CH1060" s="60">
        <v>5548.3129732347807</v>
      </c>
    </row>
    <row r="1061" spans="1:86">
      <c r="A1061" s="57" t="s">
        <v>86</v>
      </c>
      <c r="B1061" s="58" t="s">
        <v>132</v>
      </c>
      <c r="C1061" s="59" t="s">
        <v>129</v>
      </c>
      <c r="D1061" s="58" t="s">
        <v>109</v>
      </c>
      <c r="E1061" s="58"/>
      <c r="F1061" s="65"/>
      <c r="G1061" s="58" t="s">
        <v>110</v>
      </c>
      <c r="H1061" s="63">
        <v>356</v>
      </c>
      <c r="I1061" s="60">
        <v>3379.1</v>
      </c>
      <c r="J1061" s="60">
        <v>3488.49</v>
      </c>
      <c r="K1061" s="60">
        <v>2393.15</v>
      </c>
      <c r="L1061" s="60">
        <v>2491.63</v>
      </c>
      <c r="M1061" s="60">
        <v>2528.1799999999998</v>
      </c>
      <c r="N1061" s="60">
        <v>2582.61</v>
      </c>
      <c r="O1061" s="60">
        <v>2883.18</v>
      </c>
      <c r="P1061" s="60">
        <v>5543.3</v>
      </c>
      <c r="Q1061" s="60">
        <v>5703.09</v>
      </c>
      <c r="R1061" s="60">
        <v>10621.77</v>
      </c>
      <c r="S1061" s="60">
        <v>12968.88</v>
      </c>
      <c r="T1061" s="60">
        <v>13957.07</v>
      </c>
      <c r="U1061" s="60">
        <v>3379.1</v>
      </c>
      <c r="V1061" s="60">
        <v>18535.560000000001</v>
      </c>
      <c r="W1061" s="60">
        <v>18535.560000000001</v>
      </c>
      <c r="X1061" s="60">
        <v>18535.560000000001</v>
      </c>
      <c r="Y1061" s="60">
        <v>18535.560000000001</v>
      </c>
      <c r="Z1061" s="60">
        <v>18535.560000000001</v>
      </c>
      <c r="AA1061" s="60">
        <v>18535.560000000001</v>
      </c>
      <c r="AB1061" s="60">
        <v>18535.560000000001</v>
      </c>
      <c r="AC1061" s="60">
        <v>0</v>
      </c>
      <c r="AD1061" s="60">
        <v>0</v>
      </c>
      <c r="AE1061" s="60">
        <v>0</v>
      </c>
      <c r="AF1061" s="60">
        <v>0</v>
      </c>
      <c r="AG1061" s="60">
        <v>0</v>
      </c>
      <c r="AH1061" s="60">
        <v>18535.560000000001</v>
      </c>
      <c r="AI1061" s="60">
        <v>0</v>
      </c>
      <c r="AJ1061" s="60">
        <v>0</v>
      </c>
      <c r="AK1061" s="60">
        <v>0</v>
      </c>
      <c r="AL1061" s="60">
        <v>0</v>
      </c>
      <c r="AM1061" s="60">
        <v>0</v>
      </c>
      <c r="AN1061" s="60">
        <v>0</v>
      </c>
      <c r="AO1061" s="60">
        <v>0</v>
      </c>
      <c r="AP1061" s="60">
        <v>0</v>
      </c>
      <c r="AQ1061" s="60">
        <v>0</v>
      </c>
      <c r="AR1061" s="60">
        <v>0</v>
      </c>
      <c r="AS1061" s="60">
        <v>0</v>
      </c>
      <c r="AT1061" s="60">
        <v>0</v>
      </c>
      <c r="AU1061" s="60">
        <v>0</v>
      </c>
      <c r="AV1061" s="60">
        <v>0</v>
      </c>
      <c r="AW1061" s="60">
        <v>0</v>
      </c>
      <c r="AX1061" s="60">
        <v>0</v>
      </c>
      <c r="AY1061" s="60">
        <v>0</v>
      </c>
      <c r="AZ1061" s="60">
        <v>0</v>
      </c>
      <c r="BA1061" s="60">
        <v>0</v>
      </c>
      <c r="BB1061" s="60">
        <v>0</v>
      </c>
      <c r="BC1061" s="60">
        <v>0</v>
      </c>
      <c r="BD1061" s="60">
        <v>0</v>
      </c>
      <c r="BE1061" s="60">
        <v>0</v>
      </c>
      <c r="BF1061" s="60">
        <v>0</v>
      </c>
      <c r="BG1061" s="60">
        <v>0</v>
      </c>
      <c r="BH1061" s="60">
        <v>0</v>
      </c>
      <c r="BI1061" s="60">
        <v>0</v>
      </c>
      <c r="BJ1061" s="60">
        <v>0</v>
      </c>
      <c r="BK1061" s="60">
        <v>0</v>
      </c>
      <c r="BL1061" s="60">
        <v>0</v>
      </c>
      <c r="BM1061" s="60">
        <v>0</v>
      </c>
      <c r="BN1061" s="60">
        <v>0</v>
      </c>
      <c r="BO1061" s="60">
        <v>0</v>
      </c>
      <c r="BP1061" s="60">
        <v>0</v>
      </c>
      <c r="BQ1061" s="60">
        <v>0</v>
      </c>
      <c r="BR1061" s="60">
        <v>0</v>
      </c>
      <c r="BS1061" s="60">
        <v>0</v>
      </c>
      <c r="BT1061" s="60">
        <v>0</v>
      </c>
      <c r="BU1061" s="60">
        <v>0</v>
      </c>
      <c r="BV1061" s="60">
        <v>0</v>
      </c>
      <c r="BW1061" s="60">
        <v>0</v>
      </c>
      <c r="BX1061" s="60">
        <v>0</v>
      </c>
      <c r="BY1061" s="60">
        <v>0</v>
      </c>
      <c r="BZ1061" s="60">
        <v>0</v>
      </c>
      <c r="CA1061" s="60">
        <v>0</v>
      </c>
      <c r="CB1061" s="60">
        <v>0</v>
      </c>
      <c r="CC1061" s="60">
        <v>0</v>
      </c>
      <c r="CD1061" s="60">
        <v>0</v>
      </c>
      <c r="CE1061" s="60">
        <v>0</v>
      </c>
      <c r="CF1061" s="60">
        <v>0</v>
      </c>
      <c r="CG1061" s="60">
        <v>0</v>
      </c>
      <c r="CH1061" s="60">
        <v>0</v>
      </c>
    </row>
    <row r="1062" spans="1:86">
      <c r="A1062" s="57" t="s">
        <v>86</v>
      </c>
      <c r="B1062" s="58" t="s">
        <v>132</v>
      </c>
      <c r="C1062" s="59" t="s">
        <v>129</v>
      </c>
      <c r="D1062" s="58" t="s">
        <v>109</v>
      </c>
      <c r="E1062" s="58"/>
      <c r="F1062" s="65"/>
      <c r="G1062" s="58" t="s">
        <v>110</v>
      </c>
      <c r="H1062" s="63">
        <v>356</v>
      </c>
      <c r="I1062" s="60">
        <v>0</v>
      </c>
      <c r="J1062" s="60">
        <v>0</v>
      </c>
      <c r="K1062" s="60">
        <v>0</v>
      </c>
      <c r="L1062" s="60">
        <v>0</v>
      </c>
      <c r="M1062" s="60">
        <v>0</v>
      </c>
      <c r="N1062" s="60">
        <v>0</v>
      </c>
      <c r="O1062" s="60">
        <v>0</v>
      </c>
      <c r="P1062" s="60">
        <v>0</v>
      </c>
      <c r="Q1062" s="60">
        <v>0</v>
      </c>
      <c r="R1062" s="60">
        <v>0</v>
      </c>
      <c r="S1062" s="60">
        <v>0</v>
      </c>
      <c r="T1062" s="60">
        <v>0</v>
      </c>
      <c r="U1062" s="60">
        <v>0</v>
      </c>
      <c r="V1062" s="60">
        <v>0</v>
      </c>
      <c r="W1062" s="60">
        <v>553.80367773830005</v>
      </c>
      <c r="X1062" s="60">
        <v>1056.1534816866001</v>
      </c>
      <c r="Y1062" s="60">
        <v>1682.3733163765</v>
      </c>
      <c r="Z1062" s="60">
        <v>2338.6098317527003</v>
      </c>
      <c r="AA1062" s="60">
        <v>2688.9808846142005</v>
      </c>
      <c r="AB1062" s="60">
        <v>2706.2936139514004</v>
      </c>
      <c r="AC1062" s="60">
        <v>0</v>
      </c>
      <c r="AD1062" s="60">
        <v>0</v>
      </c>
      <c r="AE1062" s="60">
        <v>0</v>
      </c>
      <c r="AF1062" s="60">
        <v>0</v>
      </c>
      <c r="AG1062" s="60">
        <v>0</v>
      </c>
      <c r="AH1062" s="60">
        <v>0</v>
      </c>
      <c r="AI1062" s="60">
        <v>0</v>
      </c>
      <c r="AJ1062" s="60">
        <v>0</v>
      </c>
      <c r="AK1062" s="60">
        <v>0</v>
      </c>
      <c r="AL1062" s="60">
        <v>0</v>
      </c>
      <c r="AM1062" s="60">
        <v>0</v>
      </c>
      <c r="AN1062" s="60">
        <v>0</v>
      </c>
      <c r="AO1062" s="60">
        <v>0</v>
      </c>
      <c r="AP1062" s="60">
        <v>0</v>
      </c>
      <c r="AQ1062" s="60">
        <v>0</v>
      </c>
      <c r="AR1062" s="60">
        <v>0</v>
      </c>
      <c r="AS1062" s="60">
        <v>0</v>
      </c>
      <c r="AT1062" s="60">
        <v>0</v>
      </c>
      <c r="AU1062" s="60">
        <v>0</v>
      </c>
      <c r="AV1062" s="60">
        <v>0</v>
      </c>
      <c r="AW1062" s="60">
        <v>0</v>
      </c>
      <c r="AX1062" s="60">
        <v>0</v>
      </c>
      <c r="AY1062" s="60">
        <v>0</v>
      </c>
      <c r="AZ1062" s="60">
        <v>0</v>
      </c>
      <c r="BA1062" s="60">
        <v>0</v>
      </c>
      <c r="BB1062" s="60">
        <v>0</v>
      </c>
      <c r="BC1062" s="60">
        <v>0</v>
      </c>
      <c r="BD1062" s="60">
        <v>0</v>
      </c>
      <c r="BE1062" s="60">
        <v>0</v>
      </c>
      <c r="BF1062" s="60">
        <v>0</v>
      </c>
      <c r="BG1062" s="60">
        <v>0</v>
      </c>
      <c r="BH1062" s="60">
        <v>0</v>
      </c>
      <c r="BI1062" s="60">
        <v>0</v>
      </c>
      <c r="BJ1062" s="60">
        <v>0</v>
      </c>
      <c r="BK1062" s="60">
        <v>0</v>
      </c>
      <c r="BL1062" s="60">
        <v>0</v>
      </c>
      <c r="BM1062" s="60">
        <v>0</v>
      </c>
      <c r="BN1062" s="60">
        <v>0</v>
      </c>
      <c r="BO1062" s="60">
        <v>0</v>
      </c>
      <c r="BP1062" s="60">
        <v>0</v>
      </c>
      <c r="BQ1062" s="60">
        <v>0</v>
      </c>
      <c r="BR1062" s="60">
        <v>0</v>
      </c>
      <c r="BS1062" s="60">
        <v>0</v>
      </c>
      <c r="BT1062" s="60">
        <v>0</v>
      </c>
      <c r="BU1062" s="60">
        <v>0</v>
      </c>
      <c r="BV1062" s="60">
        <v>0</v>
      </c>
      <c r="BW1062" s="60">
        <v>0</v>
      </c>
      <c r="BX1062" s="60">
        <v>0</v>
      </c>
      <c r="BY1062" s="60">
        <v>0</v>
      </c>
      <c r="BZ1062" s="60">
        <v>0</v>
      </c>
      <c r="CA1062" s="60">
        <v>0</v>
      </c>
      <c r="CB1062" s="60">
        <v>0</v>
      </c>
      <c r="CC1062" s="60">
        <v>0</v>
      </c>
      <c r="CD1062" s="60">
        <v>0</v>
      </c>
      <c r="CE1062" s="60">
        <v>0</v>
      </c>
      <c r="CF1062" s="60">
        <v>0</v>
      </c>
      <c r="CG1062" s="60">
        <v>0</v>
      </c>
      <c r="CH1062" s="60">
        <v>0</v>
      </c>
    </row>
    <row r="1063" spans="1:86">
      <c r="A1063" s="57" t="s">
        <v>86</v>
      </c>
      <c r="B1063" s="58" t="s">
        <v>132</v>
      </c>
      <c r="C1063" s="59" t="s">
        <v>129</v>
      </c>
      <c r="D1063" s="58" t="s">
        <v>109</v>
      </c>
      <c r="E1063" s="58"/>
      <c r="F1063" s="65"/>
      <c r="G1063" s="58" t="s">
        <v>110</v>
      </c>
      <c r="H1063" s="63">
        <v>356</v>
      </c>
      <c r="I1063" s="60">
        <v>14527.040000000003</v>
      </c>
      <c r="J1063" s="60">
        <v>11687.279999999999</v>
      </c>
      <c r="K1063" s="60">
        <v>12743.57</v>
      </c>
      <c r="L1063" s="60">
        <v>14985.020000000002</v>
      </c>
      <c r="M1063" s="60">
        <v>18381.720000000008</v>
      </c>
      <c r="N1063" s="60">
        <v>19238.060000000001</v>
      </c>
      <c r="O1063" s="60">
        <v>21920.48</v>
      </c>
      <c r="P1063" s="60">
        <v>24364.559999999998</v>
      </c>
      <c r="Q1063" s="60">
        <v>30299.290000000005</v>
      </c>
      <c r="R1063" s="60">
        <v>28328.81</v>
      </c>
      <c r="S1063" s="60">
        <v>28985.160000000007</v>
      </c>
      <c r="T1063" s="60">
        <v>30507.910000000007</v>
      </c>
      <c r="U1063" s="60">
        <v>14527.040000000003</v>
      </c>
      <c r="V1063" s="60">
        <v>12258.490000000002</v>
      </c>
      <c r="W1063" s="60">
        <v>12258.490000000002</v>
      </c>
      <c r="X1063" s="60">
        <v>12258.490000000002</v>
      </c>
      <c r="Y1063" s="60">
        <v>0</v>
      </c>
      <c r="Z1063" s="60">
        <v>0</v>
      </c>
      <c r="AA1063" s="60">
        <v>0</v>
      </c>
      <c r="AB1063" s="60">
        <v>0</v>
      </c>
      <c r="AC1063" s="60">
        <v>0</v>
      </c>
      <c r="AD1063" s="60">
        <v>0</v>
      </c>
      <c r="AE1063" s="60">
        <v>0</v>
      </c>
      <c r="AF1063" s="60">
        <v>0</v>
      </c>
      <c r="AG1063" s="60">
        <v>0</v>
      </c>
      <c r="AH1063" s="60">
        <v>12258.490000000002</v>
      </c>
      <c r="AI1063" s="60">
        <v>0</v>
      </c>
      <c r="AJ1063" s="60">
        <v>0</v>
      </c>
      <c r="AK1063" s="60">
        <v>0</v>
      </c>
      <c r="AL1063" s="60">
        <v>0</v>
      </c>
      <c r="AM1063" s="60">
        <v>0</v>
      </c>
      <c r="AN1063" s="60">
        <v>0</v>
      </c>
      <c r="AO1063" s="60">
        <v>0</v>
      </c>
      <c r="AP1063" s="60">
        <v>0</v>
      </c>
      <c r="AQ1063" s="60">
        <v>0</v>
      </c>
      <c r="AR1063" s="60">
        <v>0</v>
      </c>
      <c r="AS1063" s="60">
        <v>0</v>
      </c>
      <c r="AT1063" s="60">
        <v>0</v>
      </c>
      <c r="AU1063" s="60">
        <v>0</v>
      </c>
      <c r="AV1063" s="60">
        <v>0</v>
      </c>
      <c r="AW1063" s="60">
        <v>0</v>
      </c>
      <c r="AX1063" s="60">
        <v>0</v>
      </c>
      <c r="AY1063" s="60">
        <v>0</v>
      </c>
      <c r="AZ1063" s="60">
        <v>0</v>
      </c>
      <c r="BA1063" s="60">
        <v>0</v>
      </c>
      <c r="BB1063" s="60">
        <v>0</v>
      </c>
      <c r="BC1063" s="60">
        <v>0</v>
      </c>
      <c r="BD1063" s="60">
        <v>0</v>
      </c>
      <c r="BE1063" s="60">
        <v>0</v>
      </c>
      <c r="BF1063" s="60">
        <v>0</v>
      </c>
      <c r="BG1063" s="60">
        <v>0</v>
      </c>
      <c r="BH1063" s="60">
        <v>0</v>
      </c>
      <c r="BI1063" s="60">
        <v>0</v>
      </c>
      <c r="BJ1063" s="60">
        <v>0</v>
      </c>
      <c r="BK1063" s="60">
        <v>0</v>
      </c>
      <c r="BL1063" s="60">
        <v>0</v>
      </c>
      <c r="BM1063" s="60">
        <v>0</v>
      </c>
      <c r="BN1063" s="60">
        <v>0</v>
      </c>
      <c r="BO1063" s="60">
        <v>0</v>
      </c>
      <c r="BP1063" s="60">
        <v>0</v>
      </c>
      <c r="BQ1063" s="60">
        <v>0</v>
      </c>
      <c r="BR1063" s="60">
        <v>0</v>
      </c>
      <c r="BS1063" s="60">
        <v>0</v>
      </c>
      <c r="BT1063" s="60">
        <v>0</v>
      </c>
      <c r="BU1063" s="60">
        <v>0</v>
      </c>
      <c r="BV1063" s="60">
        <v>0</v>
      </c>
      <c r="BW1063" s="60">
        <v>0</v>
      </c>
      <c r="BX1063" s="60">
        <v>0</v>
      </c>
      <c r="BY1063" s="60">
        <v>0</v>
      </c>
      <c r="BZ1063" s="60">
        <v>0</v>
      </c>
      <c r="CA1063" s="60">
        <v>0</v>
      </c>
      <c r="CB1063" s="60">
        <v>0</v>
      </c>
      <c r="CC1063" s="60">
        <v>0</v>
      </c>
      <c r="CD1063" s="60">
        <v>0</v>
      </c>
      <c r="CE1063" s="60">
        <v>0</v>
      </c>
      <c r="CF1063" s="60">
        <v>0</v>
      </c>
      <c r="CG1063" s="60">
        <v>0</v>
      </c>
      <c r="CH1063" s="60">
        <v>0</v>
      </c>
    </row>
    <row r="1064" spans="1:86">
      <c r="A1064" s="57" t="s">
        <v>86</v>
      </c>
      <c r="B1064" s="58" t="s">
        <v>132</v>
      </c>
      <c r="C1064" s="59" t="s">
        <v>129</v>
      </c>
      <c r="D1064" s="58" t="s">
        <v>109</v>
      </c>
      <c r="E1064" s="58"/>
      <c r="F1064" s="65"/>
      <c r="G1064" s="58" t="s">
        <v>110</v>
      </c>
      <c r="H1064" s="63">
        <v>356</v>
      </c>
      <c r="I1064" s="60">
        <v>5468.73</v>
      </c>
      <c r="J1064" s="60">
        <v>5855.03</v>
      </c>
      <c r="K1064" s="60">
        <v>6295.19</v>
      </c>
      <c r="L1064" s="60">
        <v>6350.5599999999995</v>
      </c>
      <c r="M1064" s="60">
        <v>6384.1399999999994</v>
      </c>
      <c r="N1064" s="60">
        <v>4482.75</v>
      </c>
      <c r="O1064" s="60">
        <v>4488.87</v>
      </c>
      <c r="P1064" s="60">
        <v>4355.33</v>
      </c>
      <c r="Q1064" s="60">
        <v>4184.59</v>
      </c>
      <c r="R1064" s="60">
        <v>4216</v>
      </c>
      <c r="S1064" s="60">
        <v>4256.55</v>
      </c>
      <c r="T1064" s="60">
        <v>4341.83</v>
      </c>
      <c r="U1064" s="60">
        <v>5468.73</v>
      </c>
      <c r="V1064" s="60">
        <v>4269.1099999999997</v>
      </c>
      <c r="W1064" s="60">
        <v>4269.1099999999997</v>
      </c>
      <c r="X1064" s="60">
        <v>4269.1099999999997</v>
      </c>
      <c r="Y1064" s="60">
        <v>4269.1099999999997</v>
      </c>
      <c r="Z1064" s="60">
        <v>4269.1099999999997</v>
      </c>
      <c r="AA1064" s="60">
        <v>4269.1099999999997</v>
      </c>
      <c r="AB1064" s="60">
        <v>4269.1099999999997</v>
      </c>
      <c r="AC1064" s="60">
        <v>4269.1099999999997</v>
      </c>
      <c r="AD1064" s="60">
        <v>4269.1099999999997</v>
      </c>
      <c r="AE1064" s="60">
        <v>4269.1099999999997</v>
      </c>
      <c r="AF1064" s="60">
        <v>4269.1099999999997</v>
      </c>
      <c r="AG1064" s="60">
        <v>4269.1099999999997</v>
      </c>
      <c r="AH1064" s="60">
        <v>4269.1099999999997</v>
      </c>
      <c r="AI1064" s="60">
        <v>4269.1099999999997</v>
      </c>
      <c r="AJ1064" s="60">
        <v>4269.1099999999997</v>
      </c>
      <c r="AK1064" s="60">
        <v>4269.1099999999997</v>
      </c>
      <c r="AL1064" s="60">
        <v>4269.1099999999997</v>
      </c>
      <c r="AM1064" s="60">
        <v>4269.1099999999997</v>
      </c>
      <c r="AN1064" s="60">
        <v>4269.1099999999997</v>
      </c>
      <c r="AO1064" s="60">
        <v>4269.1099999999997</v>
      </c>
      <c r="AP1064" s="60">
        <v>4269.1099999999997</v>
      </c>
      <c r="AQ1064" s="60">
        <v>4269.1099999999997</v>
      </c>
      <c r="AR1064" s="60">
        <v>4269.1099999999997</v>
      </c>
      <c r="AS1064" s="60">
        <v>4269.1099999999997</v>
      </c>
      <c r="AT1064" s="60">
        <v>4269.1099999999997</v>
      </c>
      <c r="AU1064" s="60">
        <v>4269.1099999999997</v>
      </c>
      <c r="AV1064" s="60">
        <v>4269.1099999999997</v>
      </c>
      <c r="AW1064" s="60">
        <v>4269.1099999999997</v>
      </c>
      <c r="AX1064" s="60">
        <v>4269.1099999999997</v>
      </c>
      <c r="AY1064" s="60">
        <v>4269.1099999999997</v>
      </c>
      <c r="AZ1064" s="60">
        <v>4269.1099999999997</v>
      </c>
      <c r="BA1064" s="60">
        <v>4269.1099999999997</v>
      </c>
      <c r="BB1064" s="60">
        <v>4269.1099999999997</v>
      </c>
      <c r="BC1064" s="60">
        <v>4269.1099999999997</v>
      </c>
      <c r="BD1064" s="60">
        <v>4269.1099999999997</v>
      </c>
      <c r="BE1064" s="60">
        <v>4269.1099999999997</v>
      </c>
      <c r="BF1064" s="60">
        <v>4269.1099999999997</v>
      </c>
      <c r="BG1064" s="60">
        <v>4269.1099999999997</v>
      </c>
      <c r="BH1064" s="60">
        <v>4269.1099999999997</v>
      </c>
      <c r="BI1064" s="60">
        <v>4269.1099999999997</v>
      </c>
      <c r="BJ1064" s="60">
        <v>4269.1099999999997</v>
      </c>
      <c r="BK1064" s="60">
        <v>4269.1099999999997</v>
      </c>
      <c r="BL1064" s="60">
        <v>4269.1099999999997</v>
      </c>
      <c r="BM1064" s="60">
        <v>4269.1099999999997</v>
      </c>
      <c r="BN1064" s="60">
        <v>4269.1099999999997</v>
      </c>
      <c r="BO1064" s="60">
        <v>4269.1099999999997</v>
      </c>
      <c r="BP1064" s="60">
        <v>4269.1099999999997</v>
      </c>
      <c r="BQ1064" s="60">
        <v>4269.1099999999997</v>
      </c>
      <c r="BR1064" s="60">
        <v>4269.1099999999997</v>
      </c>
      <c r="BS1064" s="60">
        <v>4269.1099999999997</v>
      </c>
      <c r="BT1064" s="60">
        <v>4269.1099999999997</v>
      </c>
      <c r="BU1064" s="60">
        <v>4269.1099999999997</v>
      </c>
      <c r="BV1064" s="60">
        <v>4269.1099999999997</v>
      </c>
      <c r="BW1064" s="60">
        <v>4269.1099999999997</v>
      </c>
      <c r="BX1064" s="60">
        <v>4269.1099999999997</v>
      </c>
      <c r="BY1064" s="60">
        <v>4269.1099999999997</v>
      </c>
      <c r="BZ1064" s="60">
        <v>4269.1099999999997</v>
      </c>
      <c r="CA1064" s="60">
        <v>4269.1099999999997</v>
      </c>
      <c r="CB1064" s="60">
        <v>4269.1099999999997</v>
      </c>
      <c r="CC1064" s="60">
        <v>4269.1099999999997</v>
      </c>
      <c r="CD1064" s="60">
        <v>4269.1099999999997</v>
      </c>
      <c r="CE1064" s="60">
        <v>0</v>
      </c>
      <c r="CF1064" s="60">
        <v>0</v>
      </c>
      <c r="CG1064" s="60">
        <v>0</v>
      </c>
      <c r="CH1064" s="60">
        <v>4269.1099999999997</v>
      </c>
    </row>
    <row r="1065" spans="1:86">
      <c r="A1065" s="57" t="s">
        <v>86</v>
      </c>
      <c r="B1065" s="58" t="s">
        <v>132</v>
      </c>
      <c r="C1065" s="59" t="s">
        <v>129</v>
      </c>
      <c r="D1065" s="58" t="s">
        <v>109</v>
      </c>
      <c r="E1065" s="58"/>
      <c r="F1065" s="65"/>
      <c r="G1065" s="58" t="s">
        <v>110</v>
      </c>
      <c r="H1065" s="63">
        <v>356</v>
      </c>
      <c r="I1065" s="60">
        <v>0</v>
      </c>
      <c r="J1065" s="60">
        <v>0</v>
      </c>
      <c r="K1065" s="60">
        <v>0</v>
      </c>
      <c r="L1065" s="60">
        <v>0</v>
      </c>
      <c r="M1065" s="60">
        <v>0</v>
      </c>
      <c r="N1065" s="60">
        <v>0</v>
      </c>
      <c r="O1065" s="60">
        <v>0</v>
      </c>
      <c r="P1065" s="60">
        <v>0</v>
      </c>
      <c r="Q1065" s="60">
        <v>0</v>
      </c>
      <c r="R1065" s="60">
        <v>0</v>
      </c>
      <c r="S1065" s="60">
        <v>0</v>
      </c>
      <c r="T1065" s="60">
        <v>0</v>
      </c>
      <c r="U1065" s="60">
        <v>0</v>
      </c>
      <c r="V1065" s="60">
        <v>0</v>
      </c>
      <c r="W1065" s="60">
        <v>0</v>
      </c>
      <c r="X1065" s="60">
        <v>0</v>
      </c>
      <c r="Y1065" s="60">
        <v>0</v>
      </c>
      <c r="Z1065" s="60">
        <v>0</v>
      </c>
      <c r="AA1065" s="60">
        <v>0</v>
      </c>
      <c r="AB1065" s="60">
        <v>0</v>
      </c>
      <c r="AC1065" s="60">
        <v>0</v>
      </c>
      <c r="AD1065" s="60">
        <v>0</v>
      </c>
      <c r="AE1065" s="60">
        <v>0</v>
      </c>
      <c r="AF1065" s="60">
        <v>0</v>
      </c>
      <c r="AG1065" s="60">
        <v>0</v>
      </c>
      <c r="AH1065" s="60">
        <v>0</v>
      </c>
      <c r="AI1065" s="60">
        <v>0</v>
      </c>
      <c r="AJ1065" s="60">
        <v>0</v>
      </c>
      <c r="AK1065" s="60">
        <v>0</v>
      </c>
      <c r="AL1065" s="60">
        <v>0</v>
      </c>
      <c r="AM1065" s="60">
        <v>0</v>
      </c>
      <c r="AN1065" s="60">
        <v>0</v>
      </c>
      <c r="AO1065" s="60">
        <v>0</v>
      </c>
      <c r="AP1065" s="60">
        <v>0</v>
      </c>
      <c r="AQ1065" s="60">
        <v>0</v>
      </c>
      <c r="AR1065" s="60">
        <v>0</v>
      </c>
      <c r="AS1065" s="60">
        <v>0</v>
      </c>
      <c r="AT1065" s="60">
        <v>0</v>
      </c>
      <c r="AU1065" s="60">
        <v>0</v>
      </c>
      <c r="AV1065" s="60">
        <v>0</v>
      </c>
      <c r="AW1065" s="60">
        <v>0</v>
      </c>
      <c r="AX1065" s="60">
        <v>0</v>
      </c>
      <c r="AY1065" s="60">
        <v>0</v>
      </c>
      <c r="AZ1065" s="60">
        <v>0</v>
      </c>
      <c r="BA1065" s="60">
        <v>0</v>
      </c>
      <c r="BB1065" s="60">
        <v>0</v>
      </c>
      <c r="BC1065" s="60">
        <v>0</v>
      </c>
      <c r="BD1065" s="60">
        <v>0</v>
      </c>
      <c r="BE1065" s="60">
        <v>0</v>
      </c>
      <c r="BF1065" s="60">
        <v>0</v>
      </c>
      <c r="BG1065" s="60">
        <v>0</v>
      </c>
      <c r="BH1065" s="60">
        <v>0</v>
      </c>
      <c r="BI1065" s="60">
        <v>0</v>
      </c>
      <c r="BJ1065" s="60">
        <v>62.009426416666663</v>
      </c>
      <c r="BK1065" s="60">
        <v>124.01885283333333</v>
      </c>
      <c r="BL1065" s="60">
        <v>186.02827925</v>
      </c>
      <c r="BM1065" s="60">
        <v>248.03770566666665</v>
      </c>
      <c r="BN1065" s="60">
        <v>310.04713208333334</v>
      </c>
      <c r="BO1065" s="60">
        <v>372.05655849999999</v>
      </c>
      <c r="BP1065" s="60">
        <v>434.06598491666665</v>
      </c>
      <c r="BQ1065" s="60">
        <v>496.07541133333331</v>
      </c>
      <c r="BR1065" s="60">
        <v>558.08483775000002</v>
      </c>
      <c r="BS1065" s="60">
        <v>620.09426416666668</v>
      </c>
      <c r="BT1065" s="60">
        <v>682.10369058333333</v>
      </c>
      <c r="BU1065" s="60">
        <v>0</v>
      </c>
      <c r="BV1065" s="60">
        <v>744.11311699999999</v>
      </c>
      <c r="BW1065" s="60">
        <v>926.73506108333333</v>
      </c>
      <c r="BX1065" s="60">
        <v>1109.3570051666666</v>
      </c>
      <c r="BY1065" s="60">
        <v>1291.9789492499999</v>
      </c>
      <c r="BZ1065" s="60">
        <v>1474.6008933333333</v>
      </c>
      <c r="CA1065" s="60">
        <v>1657.2228374166666</v>
      </c>
      <c r="CB1065" s="60">
        <v>1839.8447815</v>
      </c>
      <c r="CC1065" s="60">
        <v>2022.4667255833333</v>
      </c>
      <c r="CD1065" s="60">
        <v>2205.0886696666666</v>
      </c>
      <c r="CE1065" s="60">
        <v>0</v>
      </c>
      <c r="CF1065" s="60">
        <v>0</v>
      </c>
      <c r="CG1065" s="60">
        <v>0</v>
      </c>
      <c r="CH1065" s="60">
        <v>744.11311699999999</v>
      </c>
    </row>
    <row r="1066" spans="1:86">
      <c r="A1066" s="57" t="s">
        <v>86</v>
      </c>
      <c r="B1066" s="58" t="s">
        <v>132</v>
      </c>
      <c r="C1066" s="59" t="s">
        <v>129</v>
      </c>
      <c r="D1066" s="58" t="s">
        <v>109</v>
      </c>
      <c r="E1066" s="58"/>
      <c r="F1066" s="65"/>
      <c r="G1066" s="58" t="s">
        <v>110</v>
      </c>
      <c r="H1066" s="63">
        <v>356</v>
      </c>
      <c r="I1066" s="60">
        <v>12602.410000000002</v>
      </c>
      <c r="J1066" s="60">
        <v>15766.14</v>
      </c>
      <c r="K1066" s="60">
        <v>19526.89</v>
      </c>
      <c r="L1066" s="60">
        <v>21540.340000000004</v>
      </c>
      <c r="M1066" s="60">
        <v>1609.31</v>
      </c>
      <c r="N1066" s="60">
        <v>1687.0300000000002</v>
      </c>
      <c r="O1066" s="60">
        <v>472.72</v>
      </c>
      <c r="P1066" s="60">
        <v>472.72</v>
      </c>
      <c r="Q1066" s="60">
        <v>1716.69</v>
      </c>
      <c r="R1066" s="60">
        <v>1716.69</v>
      </c>
      <c r="S1066" s="60">
        <v>1716.69</v>
      </c>
      <c r="T1066" s="60">
        <v>1716.69</v>
      </c>
      <c r="U1066" s="60">
        <v>12602.410000000002</v>
      </c>
      <c r="V1066" s="60">
        <v>1716.69</v>
      </c>
      <c r="W1066" s="60">
        <v>1716.8621125743291</v>
      </c>
      <c r="X1066" s="60">
        <v>1717.0387268727775</v>
      </c>
      <c r="Y1066" s="60">
        <v>1717.2159010009414</v>
      </c>
      <c r="Z1066" s="60">
        <v>1717.3936369719966</v>
      </c>
      <c r="AA1066" s="60">
        <v>1717.5719368070229</v>
      </c>
      <c r="AB1066" s="60">
        <v>1717.7508025350348</v>
      </c>
      <c r="AC1066" s="60">
        <v>1726.7224854342073</v>
      </c>
      <c r="AD1066" s="60">
        <v>1735.7687293944346</v>
      </c>
      <c r="AE1066" s="60">
        <v>1744.8903089727633</v>
      </c>
      <c r="AF1066" s="60">
        <v>1754.0880082341625</v>
      </c>
      <c r="AG1066" s="60">
        <v>1763.3626208848957</v>
      </c>
      <c r="AH1066" s="60">
        <v>1716.69</v>
      </c>
      <c r="AI1066" s="60">
        <v>1772.7149504079941</v>
      </c>
      <c r="AJ1066" s="60">
        <v>1781.8050791050828</v>
      </c>
      <c r="AK1066" s="60">
        <v>1790.9698294864133</v>
      </c>
      <c r="AL1066" s="60">
        <v>1800.2099681373484</v>
      </c>
      <c r="AM1066" s="60">
        <v>1809.5262709564608</v>
      </c>
      <c r="AN1066" s="60">
        <v>1818.9195232849077</v>
      </c>
      <c r="AO1066" s="60">
        <v>1828.3905200378172</v>
      </c>
      <c r="AP1066" s="60">
        <v>1837.9400658377228</v>
      </c>
      <c r="AQ1066" s="60">
        <v>1847.568975150074</v>
      </c>
      <c r="AR1066" s="60">
        <v>1857.2780724208621</v>
      </c>
      <c r="AS1066" s="60">
        <v>1867.068192216401</v>
      </c>
      <c r="AT1066" s="60">
        <v>1876.9401793652921</v>
      </c>
      <c r="AU1066" s="60">
        <v>1772.7149504079941</v>
      </c>
      <c r="AV1066" s="60">
        <v>1886.894889102623</v>
      </c>
      <c r="AW1066" s="60">
        <v>1896.5705097521097</v>
      </c>
      <c r="AX1066" s="60">
        <v>1906.3255584419478</v>
      </c>
      <c r="AY1066" s="60">
        <v>1916.16085113299</v>
      </c>
      <c r="AZ1066" s="60">
        <v>1926.07721369916</v>
      </c>
      <c r="BA1066" s="60">
        <v>1936.0754820651589</v>
      </c>
      <c r="BB1066" s="60">
        <v>1946.1565023463154</v>
      </c>
      <c r="BC1066" s="60">
        <v>1956.3211309906142</v>
      </c>
      <c r="BD1066" s="60">
        <v>1966.5702349229337</v>
      </c>
      <c r="BE1066" s="60">
        <v>1976.9046916915381</v>
      </c>
      <c r="BF1066" s="60">
        <v>1987.3253896168605</v>
      </c>
      <c r="BG1066" s="60">
        <v>1997.833227942612</v>
      </c>
      <c r="BH1066" s="60">
        <v>1886.894889102623</v>
      </c>
      <c r="BI1066" s="60">
        <v>2008.4291169892667</v>
      </c>
      <c r="BJ1066" s="60">
        <v>2018.7279409193129</v>
      </c>
      <c r="BK1066" s="60">
        <v>2029.1113088215052</v>
      </c>
      <c r="BL1066" s="60">
        <v>2039.5800892124444</v>
      </c>
      <c r="BM1066" s="60">
        <v>2050.1351611602995</v>
      </c>
      <c r="BN1066" s="60">
        <v>2060.7774144313839</v>
      </c>
      <c r="BO1066" s="60">
        <v>2071.5077496390136</v>
      </c>
      <c r="BP1066" s="60">
        <v>2082.3270783946823</v>
      </c>
      <c r="BQ1066" s="60">
        <v>2093.2363234615918</v>
      </c>
      <c r="BR1066" s="60">
        <v>2104.2364189105774</v>
      </c>
      <c r="BS1066" s="60">
        <v>2115.3283102784749</v>
      </c>
      <c r="BT1066" s="60">
        <v>2126.5129547289625</v>
      </c>
      <c r="BU1066" s="60">
        <v>2008.4291169892667</v>
      </c>
      <c r="BV1066" s="60">
        <v>2137.7913212159319</v>
      </c>
      <c r="BW1066" s="60">
        <v>2148.7534887279171</v>
      </c>
      <c r="BX1066" s="60">
        <v>2159.8056456591876</v>
      </c>
      <c r="BY1066" s="60">
        <v>2170.94871646719</v>
      </c>
      <c r="BZ1066" s="60">
        <v>2182.1836368405611</v>
      </c>
      <c r="CA1066" s="60">
        <v>2193.5113538551454</v>
      </c>
      <c r="CB1066" s="60">
        <v>2204.9328261324422</v>
      </c>
      <c r="CC1066" s="60">
        <v>2216.4490240005166</v>
      </c>
      <c r="CD1066" s="60">
        <v>2228.0609296574198</v>
      </c>
      <c r="CE1066" s="60">
        <v>2239.7695373371571</v>
      </c>
      <c r="CF1066" s="60">
        <v>2251.5758534782549</v>
      </c>
      <c r="CG1066" s="60">
        <v>2263.4808968949633</v>
      </c>
      <c r="CH1066" s="60">
        <v>2137.7913212159319</v>
      </c>
    </row>
    <row r="1067" spans="1:86">
      <c r="A1067" s="57" t="s">
        <v>86</v>
      </c>
      <c r="B1067" s="58" t="s">
        <v>132</v>
      </c>
      <c r="C1067" s="59" t="s">
        <v>129</v>
      </c>
      <c r="D1067" s="58" t="s">
        <v>109</v>
      </c>
      <c r="E1067" s="58"/>
      <c r="F1067" s="65"/>
      <c r="G1067" s="58" t="s">
        <v>110</v>
      </c>
      <c r="H1067" s="63">
        <v>356</v>
      </c>
      <c r="I1067" s="60">
        <v>0</v>
      </c>
      <c r="J1067" s="60">
        <v>0</v>
      </c>
      <c r="K1067" s="60">
        <v>0</v>
      </c>
      <c r="L1067" s="60">
        <v>0</v>
      </c>
      <c r="M1067" s="60">
        <v>0</v>
      </c>
      <c r="N1067" s="60">
        <v>0</v>
      </c>
      <c r="O1067" s="60">
        <v>0</v>
      </c>
      <c r="P1067" s="60">
        <v>0</v>
      </c>
      <c r="Q1067" s="60">
        <v>0</v>
      </c>
      <c r="R1067" s="60">
        <v>0</v>
      </c>
      <c r="S1067" s="60">
        <v>0</v>
      </c>
      <c r="T1067" s="60">
        <v>0</v>
      </c>
      <c r="U1067" s="60">
        <v>0</v>
      </c>
      <c r="V1067" s="60">
        <v>0</v>
      </c>
      <c r="W1067" s="60">
        <v>2269.8638613859998</v>
      </c>
      <c r="X1067" s="60">
        <v>4586.5752746506005</v>
      </c>
      <c r="Y1067" s="60">
        <v>0</v>
      </c>
      <c r="Z1067" s="60">
        <v>1437.3416660163</v>
      </c>
      <c r="AA1067" s="60">
        <v>3242.6732219101</v>
      </c>
      <c r="AB1067" s="60">
        <v>0</v>
      </c>
      <c r="AC1067" s="60">
        <v>2684.5810249895999</v>
      </c>
      <c r="AD1067" s="60">
        <v>4423.3623207246001</v>
      </c>
      <c r="AE1067" s="60">
        <v>0</v>
      </c>
      <c r="AF1067" s="60">
        <v>3319.3254691179</v>
      </c>
      <c r="AG1067" s="60">
        <v>4497.9991882650002</v>
      </c>
      <c r="AH1067" s="60">
        <v>0</v>
      </c>
      <c r="AI1067" s="60">
        <v>0</v>
      </c>
      <c r="AJ1067" s="60">
        <v>1536.7326332181999</v>
      </c>
      <c r="AK1067" s="60">
        <v>2794.6432567833999</v>
      </c>
      <c r="AL1067" s="60">
        <v>0</v>
      </c>
      <c r="AM1067" s="60">
        <v>1110.8648731664</v>
      </c>
      <c r="AN1067" s="60">
        <v>2227.3825614931002</v>
      </c>
      <c r="AO1067" s="60">
        <v>0</v>
      </c>
      <c r="AP1067" s="60">
        <v>881.02974397679998</v>
      </c>
      <c r="AQ1067" s="60">
        <v>2013.3707780427999</v>
      </c>
      <c r="AR1067" s="60">
        <v>0</v>
      </c>
      <c r="AS1067" s="60">
        <v>1006.6645230081</v>
      </c>
      <c r="AT1067" s="60">
        <v>1781.7702287175998</v>
      </c>
      <c r="AU1067" s="60">
        <v>0</v>
      </c>
      <c r="AV1067" s="60">
        <v>0</v>
      </c>
      <c r="AW1067" s="60">
        <v>2371.0074085666747</v>
      </c>
      <c r="AX1067" s="60">
        <v>4311.8234902437325</v>
      </c>
      <c r="AY1067" s="60">
        <v>0</v>
      </c>
      <c r="AZ1067" s="60">
        <v>1713.9408555919124</v>
      </c>
      <c r="BA1067" s="60">
        <v>3436.6033757952291</v>
      </c>
      <c r="BB1067" s="60">
        <v>0</v>
      </c>
      <c r="BC1067" s="60">
        <v>1359.3308328215787</v>
      </c>
      <c r="BD1067" s="60">
        <v>3106.4070142989613</v>
      </c>
      <c r="BE1067" s="60">
        <v>0</v>
      </c>
      <c r="BF1067" s="60">
        <v>1553.1713132134294</v>
      </c>
      <c r="BG1067" s="60">
        <v>2749.0731447577195</v>
      </c>
      <c r="BH1067" s="60">
        <v>0</v>
      </c>
      <c r="BI1067" s="60">
        <v>0</v>
      </c>
      <c r="BJ1067" s="60">
        <v>3405.6752772723644</v>
      </c>
      <c r="BK1067" s="60">
        <v>6193.4309473805151</v>
      </c>
      <c r="BL1067" s="60">
        <v>0</v>
      </c>
      <c r="BM1067" s="60">
        <v>2461.8759003056375</v>
      </c>
      <c r="BN1067" s="60">
        <v>4936.279453387222</v>
      </c>
      <c r="BO1067" s="60">
        <v>0</v>
      </c>
      <c r="BP1067" s="60">
        <v>1952.5200107970561</v>
      </c>
      <c r="BQ1067" s="60">
        <v>4461.9909374888521</v>
      </c>
      <c r="BR1067" s="60">
        <v>0</v>
      </c>
      <c r="BS1067" s="60">
        <v>2230.94922591461</v>
      </c>
      <c r="BT1067" s="60">
        <v>3948.7225601604341</v>
      </c>
      <c r="BU1067" s="60">
        <v>0</v>
      </c>
      <c r="BV1067" s="60">
        <v>0</v>
      </c>
      <c r="BW1067" s="60">
        <v>1780.0914186754783</v>
      </c>
      <c r="BX1067" s="60">
        <v>3237.206246633446</v>
      </c>
      <c r="BY1067" s="60">
        <v>0</v>
      </c>
      <c r="BZ1067" s="60">
        <v>1286.782739747257</v>
      </c>
      <c r="CA1067" s="60">
        <v>2580.1134811056572</v>
      </c>
      <c r="CB1067" s="60">
        <v>0</v>
      </c>
      <c r="CC1067" s="60">
        <v>1020.5506494429152</v>
      </c>
      <c r="CD1067" s="60">
        <v>2332.2105401643221</v>
      </c>
      <c r="CE1067" s="60">
        <v>0</v>
      </c>
      <c r="CF1067" s="60">
        <v>1166.0810997024773</v>
      </c>
      <c r="CG1067" s="60">
        <v>2063.9334557173379</v>
      </c>
      <c r="CH1067" s="60">
        <v>0</v>
      </c>
    </row>
    <row r="1068" spans="1:86">
      <c r="A1068" s="57" t="s">
        <v>86</v>
      </c>
      <c r="B1068" s="58" t="s">
        <v>132</v>
      </c>
      <c r="C1068" s="59" t="s">
        <v>129</v>
      </c>
      <c r="D1068" s="58" t="s">
        <v>109</v>
      </c>
      <c r="E1068" s="58"/>
      <c r="F1068" s="65"/>
      <c r="G1068" s="58" t="s">
        <v>110</v>
      </c>
      <c r="H1068" s="63">
        <v>356</v>
      </c>
      <c r="I1068" s="60">
        <v>0</v>
      </c>
      <c r="J1068" s="60">
        <v>0</v>
      </c>
      <c r="K1068" s="60">
        <v>0</v>
      </c>
      <c r="L1068" s="60">
        <v>0</v>
      </c>
      <c r="M1068" s="60">
        <v>0</v>
      </c>
      <c r="N1068" s="60">
        <v>0</v>
      </c>
      <c r="O1068" s="60">
        <v>0</v>
      </c>
      <c r="P1068" s="60">
        <v>0</v>
      </c>
      <c r="Q1068" s="60">
        <v>0</v>
      </c>
      <c r="R1068" s="60">
        <v>0</v>
      </c>
      <c r="S1068" s="60">
        <v>0</v>
      </c>
      <c r="T1068" s="60">
        <v>0</v>
      </c>
      <c r="U1068" s="60">
        <v>0</v>
      </c>
      <c r="V1068" s="60">
        <v>0</v>
      </c>
      <c r="W1068" s="60">
        <v>1295.2568377056</v>
      </c>
      <c r="X1068" s="60">
        <v>2534.797220872757</v>
      </c>
      <c r="Y1068" s="60">
        <v>3840.8602148820446</v>
      </c>
      <c r="Z1068" s="60">
        <v>6030.9813518399542</v>
      </c>
      <c r="AA1068" s="60">
        <v>7308.4140844596195</v>
      </c>
      <c r="AB1068" s="60">
        <v>8550.2197472976914</v>
      </c>
      <c r="AC1068" s="60">
        <v>9811.6402915124145</v>
      </c>
      <c r="AD1068" s="60">
        <v>11115.654029888748</v>
      </c>
      <c r="AE1068" s="60">
        <v>12369.779409783878</v>
      </c>
      <c r="AF1068" s="60">
        <v>13965.816911102269</v>
      </c>
      <c r="AG1068" s="60">
        <v>15352.114831244262</v>
      </c>
      <c r="AH1068" s="60">
        <v>0</v>
      </c>
      <c r="AI1068" s="60">
        <v>16720.012064826682</v>
      </c>
      <c r="AJ1068" s="60">
        <v>17563.772604913389</v>
      </c>
      <c r="AK1068" s="60">
        <v>0</v>
      </c>
      <c r="AL1068" s="60">
        <v>0</v>
      </c>
      <c r="AM1068" s="60">
        <v>0</v>
      </c>
      <c r="AN1068" s="60">
        <v>0</v>
      </c>
      <c r="AO1068" s="60">
        <v>0</v>
      </c>
      <c r="AP1068" s="60">
        <v>0</v>
      </c>
      <c r="AQ1068" s="60">
        <v>0</v>
      </c>
      <c r="AR1068" s="60">
        <v>0</v>
      </c>
      <c r="AS1068" s="60">
        <v>0</v>
      </c>
      <c r="AT1068" s="60">
        <v>0</v>
      </c>
      <c r="AU1068" s="60">
        <v>16720.012064826682</v>
      </c>
      <c r="AV1068" s="60">
        <v>0</v>
      </c>
      <c r="AW1068" s="60">
        <v>0</v>
      </c>
      <c r="AX1068" s="60">
        <v>0</v>
      </c>
      <c r="AY1068" s="60">
        <v>0</v>
      </c>
      <c r="AZ1068" s="60">
        <v>0</v>
      </c>
      <c r="BA1068" s="60">
        <v>0</v>
      </c>
      <c r="BB1068" s="60">
        <v>0</v>
      </c>
      <c r="BC1068" s="60">
        <v>0</v>
      </c>
      <c r="BD1068" s="60">
        <v>0</v>
      </c>
      <c r="BE1068" s="60">
        <v>0</v>
      </c>
      <c r="BF1068" s="60">
        <v>0</v>
      </c>
      <c r="BG1068" s="60">
        <v>0</v>
      </c>
      <c r="BH1068" s="60">
        <v>0</v>
      </c>
      <c r="BI1068" s="60">
        <v>0</v>
      </c>
      <c r="BJ1068" s="60">
        <v>0</v>
      </c>
      <c r="BK1068" s="60">
        <v>0</v>
      </c>
      <c r="BL1068" s="60">
        <v>0</v>
      </c>
      <c r="BM1068" s="60">
        <v>0</v>
      </c>
      <c r="BN1068" s="60">
        <v>0</v>
      </c>
      <c r="BO1068" s="60">
        <v>0</v>
      </c>
      <c r="BP1068" s="60">
        <v>0</v>
      </c>
      <c r="BQ1068" s="60">
        <v>0</v>
      </c>
      <c r="BR1068" s="60">
        <v>0</v>
      </c>
      <c r="BS1068" s="60">
        <v>0</v>
      </c>
      <c r="BT1068" s="60">
        <v>0</v>
      </c>
      <c r="BU1068" s="60">
        <v>0</v>
      </c>
      <c r="BV1068" s="60">
        <v>0</v>
      </c>
      <c r="BW1068" s="60">
        <v>0</v>
      </c>
      <c r="BX1068" s="60">
        <v>0</v>
      </c>
      <c r="BY1068" s="60">
        <v>0</v>
      </c>
      <c r="BZ1068" s="60">
        <v>0</v>
      </c>
      <c r="CA1068" s="60">
        <v>0</v>
      </c>
      <c r="CB1068" s="60">
        <v>0</v>
      </c>
      <c r="CC1068" s="60">
        <v>0</v>
      </c>
      <c r="CD1068" s="60">
        <v>0</v>
      </c>
      <c r="CE1068" s="60">
        <v>0</v>
      </c>
      <c r="CF1068" s="60">
        <v>0</v>
      </c>
      <c r="CG1068" s="60">
        <v>0</v>
      </c>
      <c r="CH1068" s="60">
        <v>0</v>
      </c>
    </row>
    <row r="1069" spans="1:86">
      <c r="A1069" s="57" t="s">
        <v>86</v>
      </c>
      <c r="B1069" s="58" t="s">
        <v>132</v>
      </c>
      <c r="C1069" s="59" t="s">
        <v>129</v>
      </c>
      <c r="D1069" s="58" t="s">
        <v>109</v>
      </c>
      <c r="E1069" s="58"/>
      <c r="F1069" s="65"/>
      <c r="G1069" s="58" t="s">
        <v>110</v>
      </c>
      <c r="H1069" s="63">
        <v>356</v>
      </c>
      <c r="I1069" s="60">
        <v>0</v>
      </c>
      <c r="J1069" s="60">
        <v>0</v>
      </c>
      <c r="K1069" s="60">
        <v>0</v>
      </c>
      <c r="L1069" s="60">
        <v>0</v>
      </c>
      <c r="M1069" s="60">
        <v>0</v>
      </c>
      <c r="N1069" s="60">
        <v>0</v>
      </c>
      <c r="O1069" s="60">
        <v>0</v>
      </c>
      <c r="P1069" s="60">
        <v>0</v>
      </c>
      <c r="Q1069" s="60">
        <v>0</v>
      </c>
      <c r="R1069" s="60">
        <v>0</v>
      </c>
      <c r="S1069" s="60">
        <v>0</v>
      </c>
      <c r="T1069" s="60">
        <v>0</v>
      </c>
      <c r="U1069" s="60">
        <v>0</v>
      </c>
      <c r="V1069" s="60">
        <v>0</v>
      </c>
      <c r="W1069" s="60">
        <v>82.444933213499993</v>
      </c>
      <c r="X1069" s="60">
        <v>157.48769963960001</v>
      </c>
      <c r="Y1069" s="60">
        <v>263.60941085050001</v>
      </c>
      <c r="Z1069" s="60">
        <v>432.47483710749998</v>
      </c>
      <c r="AA1069" s="60">
        <v>6028.2164563214001</v>
      </c>
      <c r="AB1069" s="60">
        <v>6814.6562140712003</v>
      </c>
      <c r="AC1069" s="60">
        <v>7526.6009935347001</v>
      </c>
      <c r="AD1069" s="60">
        <v>8042.5667103066999</v>
      </c>
      <c r="AE1069" s="60">
        <v>8531.7278588343997</v>
      </c>
      <c r="AF1069" s="60">
        <v>9027.5286643344007</v>
      </c>
      <c r="AG1069" s="60">
        <v>9503.5359249644007</v>
      </c>
      <c r="AH1069" s="60">
        <v>0</v>
      </c>
      <c r="AI1069" s="60">
        <v>9996.1963445344009</v>
      </c>
      <c r="AJ1069" s="60">
        <v>10497.946200174401</v>
      </c>
      <c r="AK1069" s="60">
        <v>10960.124601189502</v>
      </c>
      <c r="AL1069" s="60">
        <v>11473.249354618702</v>
      </c>
      <c r="AM1069" s="60">
        <v>11969.440174782201</v>
      </c>
      <c r="AN1069" s="60">
        <v>12481.201129745701</v>
      </c>
      <c r="AO1069" s="60">
        <v>12973.813446284901</v>
      </c>
      <c r="AP1069" s="60">
        <v>14089.370364318702</v>
      </c>
      <c r="AQ1069" s="60">
        <v>14433.486135429901</v>
      </c>
      <c r="AR1069" s="60">
        <v>14770.416186325801</v>
      </c>
      <c r="AS1069" s="60">
        <v>15121.539132714301</v>
      </c>
      <c r="AT1069" s="60">
        <v>15461.853297694101</v>
      </c>
      <c r="AU1069" s="60">
        <v>9996.1963445344009</v>
      </c>
      <c r="AV1069" s="60">
        <v>15815.5123114043</v>
      </c>
      <c r="AW1069" s="60">
        <v>0</v>
      </c>
      <c r="AX1069" s="60">
        <v>0</v>
      </c>
      <c r="AY1069" s="60">
        <v>0</v>
      </c>
      <c r="AZ1069" s="60">
        <v>0</v>
      </c>
      <c r="BA1069" s="60">
        <v>0</v>
      </c>
      <c r="BB1069" s="60">
        <v>0</v>
      </c>
      <c r="BC1069" s="60">
        <v>115.65856400995206</v>
      </c>
      <c r="BD1069" s="60">
        <v>151.33575384805303</v>
      </c>
      <c r="BE1069" s="60">
        <v>186.26794352700148</v>
      </c>
      <c r="BF1069" s="60">
        <v>222.6716223655624</v>
      </c>
      <c r="BG1069" s="60">
        <v>257.95466978118247</v>
      </c>
      <c r="BH1069" s="60">
        <v>15815.5123114043</v>
      </c>
      <c r="BI1069" s="60">
        <v>294.62128109795094</v>
      </c>
      <c r="BJ1069" s="60">
        <v>294.62128109795094</v>
      </c>
      <c r="BK1069" s="60">
        <v>294.62128109795094</v>
      </c>
      <c r="BL1069" s="60">
        <v>294.62128109795094</v>
      </c>
      <c r="BM1069" s="60">
        <v>294.62128109795094</v>
      </c>
      <c r="BN1069" s="60">
        <v>294.62128109795094</v>
      </c>
      <c r="BO1069" s="60">
        <v>294.62128109795094</v>
      </c>
      <c r="BP1069" s="60">
        <v>294.62128109795094</v>
      </c>
      <c r="BQ1069" s="60">
        <v>294.62128109795094</v>
      </c>
      <c r="BR1069" s="60">
        <v>294.62128109795094</v>
      </c>
      <c r="BS1069" s="60">
        <v>294.62128109795094</v>
      </c>
      <c r="BT1069" s="60">
        <v>294.62128109795094</v>
      </c>
      <c r="BU1069" s="60">
        <v>294.62128109795094</v>
      </c>
      <c r="BV1069" s="60">
        <v>294.62128109795094</v>
      </c>
      <c r="BW1069" s="60">
        <v>294.62128109795094</v>
      </c>
      <c r="BX1069" s="60">
        <v>294.62128109795094</v>
      </c>
      <c r="BY1069" s="60">
        <v>294.62128109795094</v>
      </c>
      <c r="BZ1069" s="60">
        <v>294.62128109795094</v>
      </c>
      <c r="CA1069" s="60">
        <v>294.62128109795094</v>
      </c>
      <c r="CB1069" s="60">
        <v>294.62128109795094</v>
      </c>
      <c r="CC1069" s="60">
        <v>294.62128109795094</v>
      </c>
      <c r="CD1069" s="60">
        <v>294.62128109795094</v>
      </c>
      <c r="CE1069" s="60">
        <v>294.62128109795094</v>
      </c>
      <c r="CF1069" s="60">
        <v>294.62128109795094</v>
      </c>
      <c r="CG1069" s="60">
        <v>294.62128109795094</v>
      </c>
      <c r="CH1069" s="60">
        <v>294.62128109795094</v>
      </c>
    </row>
    <row r="1070" spans="1:86">
      <c r="A1070" s="57" t="s">
        <v>86</v>
      </c>
      <c r="B1070" s="58" t="s">
        <v>132</v>
      </c>
      <c r="C1070" s="59" t="s">
        <v>129</v>
      </c>
      <c r="D1070" s="58" t="s">
        <v>109</v>
      </c>
      <c r="E1070" s="58"/>
      <c r="F1070" s="65"/>
      <c r="G1070" s="58" t="s">
        <v>110</v>
      </c>
      <c r="H1070" s="63">
        <v>356</v>
      </c>
      <c r="I1070" s="60">
        <v>0</v>
      </c>
      <c r="J1070" s="60">
        <v>0</v>
      </c>
      <c r="K1070" s="60">
        <v>0</v>
      </c>
      <c r="L1070" s="60">
        <v>0</v>
      </c>
      <c r="M1070" s="60">
        <v>0</v>
      </c>
      <c r="N1070" s="60">
        <v>0</v>
      </c>
      <c r="O1070" s="60">
        <v>0</v>
      </c>
      <c r="P1070" s="60">
        <v>0</v>
      </c>
      <c r="Q1070" s="60">
        <v>0</v>
      </c>
      <c r="R1070" s="60">
        <v>0</v>
      </c>
      <c r="S1070" s="60">
        <v>0</v>
      </c>
      <c r="T1070" s="60">
        <v>0</v>
      </c>
      <c r="U1070" s="60">
        <v>0</v>
      </c>
      <c r="V1070" s="60">
        <v>0</v>
      </c>
      <c r="W1070" s="60">
        <v>50.632498426399998</v>
      </c>
      <c r="X1070" s="60">
        <v>133.7177472928</v>
      </c>
      <c r="Y1070" s="60">
        <v>0</v>
      </c>
      <c r="Z1070" s="60">
        <v>180.74903653620001</v>
      </c>
      <c r="AA1070" s="60">
        <v>230.75456413239999</v>
      </c>
      <c r="AB1070" s="60">
        <v>0</v>
      </c>
      <c r="AC1070" s="60">
        <v>70.268660945999997</v>
      </c>
      <c r="AD1070" s="60">
        <v>140.565735222</v>
      </c>
      <c r="AE1070" s="60">
        <v>0</v>
      </c>
      <c r="AF1070" s="60">
        <v>104.142032269</v>
      </c>
      <c r="AG1070" s="60">
        <v>-464.73251123199998</v>
      </c>
      <c r="AH1070" s="60">
        <v>0</v>
      </c>
      <c r="AI1070" s="60">
        <v>0</v>
      </c>
      <c r="AJ1070" s="60">
        <v>58.935243109600002</v>
      </c>
      <c r="AK1070" s="60">
        <v>117.0118753892</v>
      </c>
      <c r="AL1070" s="60">
        <v>0</v>
      </c>
      <c r="AM1070" s="60">
        <v>59.5826057596</v>
      </c>
      <c r="AN1070" s="60">
        <v>119.0461415792</v>
      </c>
      <c r="AO1070" s="60">
        <v>0</v>
      </c>
      <c r="AP1070" s="60">
        <v>58.9116339196</v>
      </c>
      <c r="AQ1070" s="60">
        <v>117.16400967920001</v>
      </c>
      <c r="AR1070" s="60">
        <v>0</v>
      </c>
      <c r="AS1070" s="60">
        <v>59.553286469600003</v>
      </c>
      <c r="AT1070" s="60">
        <v>119.1714926292</v>
      </c>
      <c r="AU1070" s="60">
        <v>0</v>
      </c>
      <c r="AV1070" s="60">
        <v>0</v>
      </c>
      <c r="AW1070" s="60">
        <v>47.897027832068019</v>
      </c>
      <c r="AX1070" s="60">
        <v>105.11348772183979</v>
      </c>
      <c r="AY1070" s="60">
        <v>0</v>
      </c>
      <c r="AZ1070" s="60">
        <v>53.075609949496922</v>
      </c>
      <c r="BA1070" s="60">
        <v>106.37589539766367</v>
      </c>
      <c r="BB1070" s="60">
        <v>0</v>
      </c>
      <c r="BC1070" s="60">
        <v>64.954084287640299</v>
      </c>
      <c r="BD1070" s="60">
        <v>131.7984835921645</v>
      </c>
      <c r="BE1070" s="60">
        <v>0</v>
      </c>
      <c r="BF1070" s="60">
        <v>65.561509171690261</v>
      </c>
      <c r="BG1070" s="60">
        <v>134.94591199330176</v>
      </c>
      <c r="BH1070" s="60">
        <v>0</v>
      </c>
      <c r="BI1070" s="60">
        <v>0</v>
      </c>
      <c r="BJ1070" s="60">
        <v>49.333929561942455</v>
      </c>
      <c r="BK1070" s="60">
        <v>108.26687237172246</v>
      </c>
      <c r="BL1070" s="60">
        <v>0</v>
      </c>
      <c r="BM1070" s="60">
        <v>54.667868158460614</v>
      </c>
      <c r="BN1070" s="60">
        <v>109.56715203784097</v>
      </c>
      <c r="BO1070" s="60">
        <v>0</v>
      </c>
      <c r="BP1070" s="60">
        <v>66.902694468684402</v>
      </c>
      <c r="BQ1070" s="60">
        <v>135.75241304541575</v>
      </c>
      <c r="BR1070" s="60">
        <v>0</v>
      </c>
      <c r="BS1070" s="60">
        <v>67.52834198378612</v>
      </c>
      <c r="BT1070" s="60">
        <v>138.99426370027004</v>
      </c>
      <c r="BU1070" s="60">
        <v>0</v>
      </c>
      <c r="BV1070" s="60">
        <v>0</v>
      </c>
      <c r="BW1070" s="60">
        <v>41.31639960958222</v>
      </c>
      <c r="BX1070" s="60">
        <v>90.671823694345818</v>
      </c>
      <c r="BY1070" s="60">
        <v>0</v>
      </c>
      <c r="BZ1070" s="60">
        <v>45.783490321868094</v>
      </c>
      <c r="CA1070" s="60">
        <v>91.760787714982257</v>
      </c>
      <c r="CB1070" s="60">
        <v>0</v>
      </c>
      <c r="CC1070" s="60">
        <v>56.029967289658465</v>
      </c>
      <c r="CD1070" s="60">
        <v>113.69053702294661</v>
      </c>
      <c r="CE1070" s="60">
        <v>0</v>
      </c>
      <c r="CF1070" s="60">
        <v>56.553937364173393</v>
      </c>
      <c r="CG1070" s="60">
        <v>116.40553658450337</v>
      </c>
      <c r="CH1070" s="60">
        <v>0</v>
      </c>
    </row>
    <row r="1071" spans="1:86">
      <c r="A1071" s="57" t="s">
        <v>86</v>
      </c>
      <c r="B1071" s="58" t="s">
        <v>132</v>
      </c>
      <c r="C1071" s="59" t="s">
        <v>129</v>
      </c>
      <c r="D1071" s="58" t="s">
        <v>109</v>
      </c>
      <c r="E1071" s="58"/>
      <c r="F1071" s="65"/>
      <c r="G1071" s="58" t="s">
        <v>110</v>
      </c>
      <c r="H1071" s="63">
        <v>356</v>
      </c>
      <c r="I1071" s="60">
        <v>0</v>
      </c>
      <c r="J1071" s="60">
        <v>0</v>
      </c>
      <c r="K1071" s="60">
        <v>0</v>
      </c>
      <c r="L1071" s="60">
        <v>0</v>
      </c>
      <c r="M1071" s="60">
        <v>0</v>
      </c>
      <c r="N1071" s="60">
        <v>0</v>
      </c>
      <c r="O1071" s="60">
        <v>0</v>
      </c>
      <c r="P1071" s="60">
        <v>0</v>
      </c>
      <c r="Q1071" s="60">
        <v>0</v>
      </c>
      <c r="R1071" s="60">
        <v>0</v>
      </c>
      <c r="S1071" s="60">
        <v>0</v>
      </c>
      <c r="T1071" s="60">
        <v>0</v>
      </c>
      <c r="U1071" s="60">
        <v>0</v>
      </c>
      <c r="V1071" s="60">
        <v>0</v>
      </c>
      <c r="W1071" s="60">
        <v>0</v>
      </c>
      <c r="X1071" s="60">
        <v>0</v>
      </c>
      <c r="Y1071" s="60">
        <v>0</v>
      </c>
      <c r="Z1071" s="60">
        <v>0</v>
      </c>
      <c r="AA1071" s="60">
        <v>0</v>
      </c>
      <c r="AB1071" s="60">
        <v>0</v>
      </c>
      <c r="AC1071" s="60">
        <v>0</v>
      </c>
      <c r="AD1071" s="60">
        <v>0</v>
      </c>
      <c r="AE1071" s="60">
        <v>0</v>
      </c>
      <c r="AF1071" s="60">
        <v>0</v>
      </c>
      <c r="AG1071" s="60">
        <v>0</v>
      </c>
      <c r="AH1071" s="60">
        <v>0</v>
      </c>
      <c r="AI1071" s="60">
        <v>0</v>
      </c>
      <c r="AJ1071" s="60">
        <v>0</v>
      </c>
      <c r="AK1071" s="60">
        <v>0</v>
      </c>
      <c r="AL1071" s="60">
        <v>0</v>
      </c>
      <c r="AM1071" s="60">
        <v>0</v>
      </c>
      <c r="AN1071" s="60">
        <v>0</v>
      </c>
      <c r="AO1071" s="60">
        <v>0</v>
      </c>
      <c r="AP1071" s="60">
        <v>0</v>
      </c>
      <c r="AQ1071" s="60">
        <v>0</v>
      </c>
      <c r="AR1071" s="60">
        <v>0</v>
      </c>
      <c r="AS1071" s="60">
        <v>0</v>
      </c>
      <c r="AT1071" s="60">
        <v>0</v>
      </c>
      <c r="AU1071" s="60">
        <v>0</v>
      </c>
      <c r="AV1071" s="60">
        <v>0</v>
      </c>
      <c r="AW1071" s="60">
        <v>0</v>
      </c>
      <c r="AX1071" s="60">
        <v>0</v>
      </c>
      <c r="AY1071" s="60">
        <v>0</v>
      </c>
      <c r="AZ1071" s="60">
        <v>0</v>
      </c>
      <c r="BA1071" s="60">
        <v>0</v>
      </c>
      <c r="BB1071" s="60">
        <v>0</v>
      </c>
      <c r="BC1071" s="60">
        <v>0</v>
      </c>
      <c r="BD1071" s="60">
        <v>0</v>
      </c>
      <c r="BE1071" s="60">
        <v>0</v>
      </c>
      <c r="BF1071" s="60">
        <v>0</v>
      </c>
      <c r="BG1071" s="60">
        <v>0</v>
      </c>
      <c r="BH1071" s="60">
        <v>0</v>
      </c>
      <c r="BI1071" s="60">
        <v>0</v>
      </c>
      <c r="BJ1071" s="60">
        <v>34.230088785613582</v>
      </c>
      <c r="BK1071" s="60">
        <v>68.460177571227163</v>
      </c>
      <c r="BL1071" s="60">
        <v>102.69026635684074</v>
      </c>
      <c r="BM1071" s="60">
        <v>136.92035514245433</v>
      </c>
      <c r="BN1071" s="60">
        <v>171.15044392806792</v>
      </c>
      <c r="BO1071" s="60">
        <v>205.3805327136815</v>
      </c>
      <c r="BP1071" s="60">
        <v>239.61062149929509</v>
      </c>
      <c r="BQ1071" s="60">
        <v>273.84071028490865</v>
      </c>
      <c r="BR1071" s="60">
        <v>308.07079907052224</v>
      </c>
      <c r="BS1071" s="60">
        <v>342.30088785613583</v>
      </c>
      <c r="BT1071" s="60">
        <v>376.53097664174942</v>
      </c>
      <c r="BU1071" s="60">
        <v>0</v>
      </c>
      <c r="BV1071" s="60">
        <v>410.76106542736301</v>
      </c>
      <c r="BW1071" s="60">
        <v>476.75864209344951</v>
      </c>
      <c r="BX1071" s="60">
        <v>542.75621875953607</v>
      </c>
      <c r="BY1071" s="60">
        <v>608.75379542562257</v>
      </c>
      <c r="BZ1071" s="60">
        <v>674.75137209170907</v>
      </c>
      <c r="CA1071" s="60">
        <v>740.74894875779557</v>
      </c>
      <c r="CB1071" s="60">
        <v>806.74652542388208</v>
      </c>
      <c r="CC1071" s="60">
        <v>872.74410208996858</v>
      </c>
      <c r="CD1071" s="60">
        <v>938.74167875605508</v>
      </c>
      <c r="CE1071" s="60">
        <v>1004.7392554221416</v>
      </c>
      <c r="CF1071" s="60">
        <v>1070.7368320882281</v>
      </c>
      <c r="CG1071" s="60">
        <v>1136.7344087543147</v>
      </c>
      <c r="CH1071" s="60">
        <v>410.76106542736301</v>
      </c>
    </row>
    <row r="1072" spans="1:86">
      <c r="A1072" s="57" t="s">
        <v>86</v>
      </c>
      <c r="B1072" s="58" t="s">
        <v>132</v>
      </c>
      <c r="C1072" s="59" t="s">
        <v>129</v>
      </c>
      <c r="D1072" s="58" t="s">
        <v>109</v>
      </c>
      <c r="E1072" s="58"/>
      <c r="F1072" s="65"/>
      <c r="G1072" s="58" t="s">
        <v>110</v>
      </c>
      <c r="H1072" s="63">
        <v>356</v>
      </c>
      <c r="I1072" s="60">
        <v>0</v>
      </c>
      <c r="J1072" s="60">
        <v>0</v>
      </c>
      <c r="K1072" s="60">
        <v>0</v>
      </c>
      <c r="L1072" s="60">
        <v>0</v>
      </c>
      <c r="M1072" s="60">
        <v>0</v>
      </c>
      <c r="N1072" s="60">
        <v>0</v>
      </c>
      <c r="O1072" s="60">
        <v>0</v>
      </c>
      <c r="P1072" s="60">
        <v>0</v>
      </c>
      <c r="Q1072" s="60">
        <v>0</v>
      </c>
      <c r="R1072" s="60">
        <v>0</v>
      </c>
      <c r="S1072" s="60">
        <v>0</v>
      </c>
      <c r="T1072" s="60">
        <v>0</v>
      </c>
      <c r="U1072" s="60">
        <v>0</v>
      </c>
      <c r="V1072" s="60">
        <v>0</v>
      </c>
      <c r="W1072" s="60">
        <v>1.6888389221</v>
      </c>
      <c r="X1072" s="60">
        <v>3.5745216429999997</v>
      </c>
      <c r="Y1072" s="60">
        <v>5.7392152575999997</v>
      </c>
      <c r="Z1072" s="60">
        <v>7.5405467225000002</v>
      </c>
      <c r="AA1072" s="60">
        <v>58.988234496399997</v>
      </c>
      <c r="AB1072" s="60">
        <v>110.04582804819999</v>
      </c>
      <c r="AC1072" s="60">
        <v>115.96888383519999</v>
      </c>
      <c r="AD1072" s="60">
        <v>127.07412840429998</v>
      </c>
      <c r="AE1072" s="60">
        <v>164.96405606559998</v>
      </c>
      <c r="AF1072" s="60">
        <v>238.47681194699999</v>
      </c>
      <c r="AG1072" s="60">
        <v>308.74309171749996</v>
      </c>
      <c r="AH1072" s="60">
        <v>0</v>
      </c>
      <c r="AI1072" s="60">
        <v>513.20052409560003</v>
      </c>
      <c r="AJ1072" s="60">
        <v>841.72238511349997</v>
      </c>
      <c r="AK1072" s="60">
        <v>1077.1207669277001</v>
      </c>
      <c r="AL1072" s="60">
        <v>1189.9893365921</v>
      </c>
      <c r="AM1072" s="60">
        <v>1279.4442008282001</v>
      </c>
      <c r="AN1072" s="60">
        <v>1400.8736401187002</v>
      </c>
      <c r="AO1072" s="60">
        <v>1509.1353271973003</v>
      </c>
      <c r="AP1072" s="60">
        <v>1684.6618690143002</v>
      </c>
      <c r="AQ1072" s="60">
        <v>1935.3198350453004</v>
      </c>
      <c r="AR1072" s="60">
        <v>2014.2284770432004</v>
      </c>
      <c r="AS1072" s="60">
        <v>2211.0663086611003</v>
      </c>
      <c r="AT1072" s="60">
        <v>2438.7390663966003</v>
      </c>
      <c r="AU1072" s="60">
        <v>513.20052409560003</v>
      </c>
      <c r="AV1072" s="60">
        <v>2571.6669924660005</v>
      </c>
      <c r="AW1072" s="60">
        <v>3737.9097424381494</v>
      </c>
      <c r="AX1072" s="60">
        <v>4573.5669352209097</v>
      </c>
      <c r="AY1072" s="60">
        <v>4974.2469711338344</v>
      </c>
      <c r="AZ1072" s="60">
        <v>5291.8090552576978</v>
      </c>
      <c r="BA1072" s="60">
        <v>5722.8799214915061</v>
      </c>
      <c r="BB1072" s="60">
        <v>6107.2056624451388</v>
      </c>
      <c r="BC1072" s="60">
        <v>6730.319619572655</v>
      </c>
      <c r="BD1072" s="60">
        <v>7620.1478784917499</v>
      </c>
      <c r="BE1072" s="60">
        <v>7900.2711900883087</v>
      </c>
      <c r="BF1072" s="60">
        <v>8599.0395866063918</v>
      </c>
      <c r="BG1072" s="60">
        <v>9407.2710457016656</v>
      </c>
      <c r="BH1072" s="60">
        <v>2571.6669924660005</v>
      </c>
      <c r="BI1072" s="60">
        <v>9879.1611950369806</v>
      </c>
      <c r="BJ1072" s="60">
        <v>12039.005769050505</v>
      </c>
      <c r="BK1072" s="60">
        <v>13586.616378943105</v>
      </c>
      <c r="BL1072" s="60">
        <v>14328.663093919675</v>
      </c>
      <c r="BM1072" s="60">
        <v>14916.777999091632</v>
      </c>
      <c r="BN1072" s="60">
        <v>0</v>
      </c>
      <c r="BO1072" s="60">
        <v>0</v>
      </c>
      <c r="BP1072" s="60">
        <v>0</v>
      </c>
      <c r="BQ1072" s="60">
        <v>0</v>
      </c>
      <c r="BR1072" s="60">
        <v>0</v>
      </c>
      <c r="BS1072" s="60">
        <v>0</v>
      </c>
      <c r="BT1072" s="60">
        <v>1496.8190211820404</v>
      </c>
      <c r="BU1072" s="60">
        <v>9879.1611950369806</v>
      </c>
      <c r="BV1072" s="60">
        <v>2370.7446063427378</v>
      </c>
      <c r="BW1072" s="60">
        <v>2370.7446063427378</v>
      </c>
      <c r="BX1072" s="60">
        <v>2370.7446063427378</v>
      </c>
      <c r="BY1072" s="60">
        <v>2370.7446063427378</v>
      </c>
      <c r="BZ1072" s="60">
        <v>2370.7446063427378</v>
      </c>
      <c r="CA1072" s="60">
        <v>2370.7446063427378</v>
      </c>
      <c r="CB1072" s="60">
        <v>2370.7446063427378</v>
      </c>
      <c r="CC1072" s="60">
        <v>2370.7446063427378</v>
      </c>
      <c r="CD1072" s="60">
        <v>2370.7446063427378</v>
      </c>
      <c r="CE1072" s="60">
        <v>2370.7446063427378</v>
      </c>
      <c r="CF1072" s="60">
        <v>2370.7446063427378</v>
      </c>
      <c r="CG1072" s="60">
        <v>2370.7446063427378</v>
      </c>
      <c r="CH1072" s="60">
        <v>2370.7446063427378</v>
      </c>
    </row>
    <row r="1073" spans="1:86">
      <c r="A1073" s="57" t="s">
        <v>86</v>
      </c>
      <c r="B1073" s="58" t="s">
        <v>132</v>
      </c>
      <c r="C1073" s="59" t="s">
        <v>129</v>
      </c>
      <c r="D1073" s="58" t="s">
        <v>109</v>
      </c>
      <c r="E1073" s="58" t="s">
        <v>129</v>
      </c>
      <c r="F1073" s="65"/>
      <c r="G1073" s="58" t="s">
        <v>110</v>
      </c>
      <c r="H1073" s="63">
        <v>356</v>
      </c>
      <c r="I1073" s="60">
        <v>19167.669999999998</v>
      </c>
      <c r="J1073" s="60">
        <v>20839.11</v>
      </c>
      <c r="K1073" s="60">
        <v>21914.68</v>
      </c>
      <c r="L1073" s="60">
        <v>23632.16</v>
      </c>
      <c r="M1073" s="60">
        <v>24078.350000000002</v>
      </c>
      <c r="N1073" s="60">
        <v>25391.48</v>
      </c>
      <c r="O1073" s="60">
        <v>5716.75</v>
      </c>
      <c r="P1073" s="60">
        <v>7175.19</v>
      </c>
      <c r="Q1073" s="60">
        <v>8286.52</v>
      </c>
      <c r="R1073" s="60">
        <v>9514.19</v>
      </c>
      <c r="S1073" s="60">
        <v>11593.140000000001</v>
      </c>
      <c r="T1073" s="60">
        <v>13285.1</v>
      </c>
      <c r="U1073" s="60">
        <v>19167.669999999998</v>
      </c>
      <c r="V1073" s="60">
        <v>202.2</v>
      </c>
      <c r="W1073" s="60">
        <v>0</v>
      </c>
      <c r="X1073" s="60">
        <v>0</v>
      </c>
      <c r="Y1073" s="60">
        <v>0</v>
      </c>
      <c r="Z1073" s="60">
        <v>0</v>
      </c>
      <c r="AA1073" s="60">
        <v>0</v>
      </c>
      <c r="AB1073" s="60">
        <v>0</v>
      </c>
      <c r="AC1073" s="60">
        <v>0</v>
      </c>
      <c r="AD1073" s="60">
        <v>0</v>
      </c>
      <c r="AE1073" s="60">
        <v>0</v>
      </c>
      <c r="AF1073" s="60">
        <v>0</v>
      </c>
      <c r="AG1073" s="60">
        <v>0</v>
      </c>
      <c r="AH1073" s="60">
        <v>202.2</v>
      </c>
      <c r="AI1073" s="60">
        <v>0</v>
      </c>
      <c r="AJ1073" s="60">
        <v>0</v>
      </c>
      <c r="AK1073" s="60">
        <v>0</v>
      </c>
      <c r="AL1073" s="60">
        <v>0</v>
      </c>
      <c r="AM1073" s="60">
        <v>0</v>
      </c>
      <c r="AN1073" s="60">
        <v>0</v>
      </c>
      <c r="AO1073" s="60">
        <v>0</v>
      </c>
      <c r="AP1073" s="60">
        <v>0</v>
      </c>
      <c r="AQ1073" s="60">
        <v>0</v>
      </c>
      <c r="AR1073" s="60">
        <v>0</v>
      </c>
      <c r="AS1073" s="60">
        <v>0</v>
      </c>
      <c r="AT1073" s="60">
        <v>0</v>
      </c>
      <c r="AU1073" s="60">
        <v>0</v>
      </c>
      <c r="AV1073" s="60">
        <v>0</v>
      </c>
      <c r="AW1073" s="60">
        <v>0</v>
      </c>
      <c r="AX1073" s="60">
        <v>0</v>
      </c>
      <c r="AY1073" s="60">
        <v>0</v>
      </c>
      <c r="AZ1073" s="60">
        <v>0</v>
      </c>
      <c r="BA1073" s="60">
        <v>0</v>
      </c>
      <c r="BB1073" s="60">
        <v>0</v>
      </c>
      <c r="BC1073" s="60">
        <v>0</v>
      </c>
      <c r="BD1073" s="60">
        <v>0</v>
      </c>
      <c r="BE1073" s="60">
        <v>0</v>
      </c>
      <c r="BF1073" s="60">
        <v>0</v>
      </c>
      <c r="BG1073" s="60">
        <v>0</v>
      </c>
      <c r="BH1073" s="60">
        <v>0</v>
      </c>
      <c r="BI1073" s="60">
        <v>0</v>
      </c>
      <c r="BJ1073" s="60">
        <v>0</v>
      </c>
      <c r="BK1073" s="60">
        <v>0</v>
      </c>
      <c r="BL1073" s="60">
        <v>0</v>
      </c>
      <c r="BM1073" s="60">
        <v>0</v>
      </c>
      <c r="BN1073" s="60">
        <v>0</v>
      </c>
      <c r="BO1073" s="60">
        <v>0</v>
      </c>
      <c r="BP1073" s="60">
        <v>0</v>
      </c>
      <c r="BQ1073" s="60">
        <v>0</v>
      </c>
      <c r="BR1073" s="60">
        <v>0</v>
      </c>
      <c r="BS1073" s="60">
        <v>0</v>
      </c>
      <c r="BT1073" s="60">
        <v>0</v>
      </c>
      <c r="BU1073" s="60">
        <v>0</v>
      </c>
      <c r="BV1073" s="60">
        <v>0</v>
      </c>
      <c r="BW1073" s="60">
        <v>0</v>
      </c>
      <c r="BX1073" s="60">
        <v>0</v>
      </c>
      <c r="BY1073" s="60">
        <v>0</v>
      </c>
      <c r="BZ1073" s="60">
        <v>0</v>
      </c>
      <c r="CA1073" s="60">
        <v>0</v>
      </c>
      <c r="CB1073" s="60">
        <v>0</v>
      </c>
      <c r="CC1073" s="60">
        <v>0</v>
      </c>
      <c r="CD1073" s="60">
        <v>0</v>
      </c>
      <c r="CE1073" s="60">
        <v>0</v>
      </c>
      <c r="CF1073" s="60">
        <v>0</v>
      </c>
      <c r="CG1073" s="60">
        <v>0</v>
      </c>
      <c r="CH1073" s="60">
        <v>0</v>
      </c>
    </row>
    <row r="1074" spans="1:86">
      <c r="A1074" s="57" t="s">
        <v>86</v>
      </c>
      <c r="B1074" s="58" t="s">
        <v>132</v>
      </c>
      <c r="C1074" s="59" t="s">
        <v>129</v>
      </c>
      <c r="D1074" s="58" t="s">
        <v>109</v>
      </c>
      <c r="E1074" s="58"/>
      <c r="F1074" s="65"/>
      <c r="G1074" s="58" t="s">
        <v>110</v>
      </c>
      <c r="H1074" s="63">
        <v>356</v>
      </c>
      <c r="I1074" s="60">
        <v>0</v>
      </c>
      <c r="J1074" s="60">
        <v>0</v>
      </c>
      <c r="K1074" s="60">
        <v>0</v>
      </c>
      <c r="L1074" s="60">
        <v>0</v>
      </c>
      <c r="M1074" s="60">
        <v>0</v>
      </c>
      <c r="N1074" s="60">
        <v>0</v>
      </c>
      <c r="O1074" s="60">
        <v>0</v>
      </c>
      <c r="P1074" s="60">
        <v>0</v>
      </c>
      <c r="Q1074" s="60">
        <v>0</v>
      </c>
      <c r="R1074" s="60">
        <v>0</v>
      </c>
      <c r="S1074" s="60">
        <v>0</v>
      </c>
      <c r="T1074" s="60">
        <v>0</v>
      </c>
      <c r="U1074" s="60">
        <v>0</v>
      </c>
      <c r="V1074" s="60">
        <v>0</v>
      </c>
      <c r="W1074" s="60">
        <v>0</v>
      </c>
      <c r="X1074" s="60">
        <v>0</v>
      </c>
      <c r="Y1074" s="60">
        <v>0</v>
      </c>
      <c r="Z1074" s="60">
        <v>0</v>
      </c>
      <c r="AA1074" s="60">
        <v>0</v>
      </c>
      <c r="AB1074" s="60">
        <v>0</v>
      </c>
      <c r="AC1074" s="60">
        <v>0</v>
      </c>
      <c r="AD1074" s="60">
        <v>0</v>
      </c>
      <c r="AE1074" s="60">
        <v>0</v>
      </c>
      <c r="AF1074" s="60">
        <v>0</v>
      </c>
      <c r="AG1074" s="60">
        <v>0</v>
      </c>
      <c r="AH1074" s="60">
        <v>0</v>
      </c>
      <c r="AI1074" s="60">
        <v>0</v>
      </c>
      <c r="AJ1074" s="60">
        <v>0</v>
      </c>
      <c r="AK1074" s="60">
        <v>0</v>
      </c>
      <c r="AL1074" s="60">
        <v>0</v>
      </c>
      <c r="AM1074" s="60">
        <v>0</v>
      </c>
      <c r="AN1074" s="60">
        <v>0</v>
      </c>
      <c r="AO1074" s="60">
        <v>0</v>
      </c>
      <c r="AP1074" s="60">
        <v>0</v>
      </c>
      <c r="AQ1074" s="60">
        <v>0</v>
      </c>
      <c r="AR1074" s="60">
        <v>0</v>
      </c>
      <c r="AS1074" s="60">
        <v>0</v>
      </c>
      <c r="AT1074" s="60">
        <v>0</v>
      </c>
      <c r="AU1074" s="60">
        <v>0</v>
      </c>
      <c r="AV1074" s="60">
        <v>0</v>
      </c>
      <c r="AW1074" s="60">
        <v>241.692808380005</v>
      </c>
      <c r="AX1074" s="60">
        <v>483.38561676001001</v>
      </c>
      <c r="AY1074" s="60">
        <v>725.07842514001504</v>
      </c>
      <c r="AZ1074" s="60">
        <v>966.77123352002002</v>
      </c>
      <c r="BA1074" s="60">
        <v>1208.464041900025</v>
      </c>
      <c r="BB1074" s="60">
        <v>1450.1568502800301</v>
      </c>
      <c r="BC1074" s="60">
        <v>1691.8496586600352</v>
      </c>
      <c r="BD1074" s="60">
        <v>1933.5424670400403</v>
      </c>
      <c r="BE1074" s="60">
        <v>2175.2352754200451</v>
      </c>
      <c r="BF1074" s="60">
        <v>2416.92808380005</v>
      </c>
      <c r="BG1074" s="60">
        <v>2658.6208921800549</v>
      </c>
      <c r="BH1074" s="60">
        <v>0</v>
      </c>
      <c r="BI1074" s="60">
        <v>2900.3137005600602</v>
      </c>
      <c r="BJ1074" s="60">
        <v>3856.2482283370687</v>
      </c>
      <c r="BK1074" s="60">
        <v>4812.1827561140772</v>
      </c>
      <c r="BL1074" s="60">
        <v>5768.1172838910852</v>
      </c>
      <c r="BM1074" s="60">
        <v>6724.0518116680933</v>
      </c>
      <c r="BN1074" s="60">
        <v>7679.9863394451013</v>
      </c>
      <c r="BO1074" s="60">
        <v>8635.9208672221102</v>
      </c>
      <c r="BP1074" s="60">
        <v>9591.8553949991183</v>
      </c>
      <c r="BQ1074" s="60">
        <v>10547.789922776126</v>
      </c>
      <c r="BR1074" s="60">
        <v>11503.724450553134</v>
      </c>
      <c r="BS1074" s="60">
        <v>12459.658978330142</v>
      </c>
      <c r="BT1074" s="60">
        <v>13415.59350610715</v>
      </c>
      <c r="BU1074" s="60">
        <v>2900.3137005600602</v>
      </c>
      <c r="BV1074" s="60">
        <v>14371.52803388416</v>
      </c>
      <c r="BW1074" s="60">
        <v>15080.102393645611</v>
      </c>
      <c r="BX1074" s="60">
        <v>15788.676753407062</v>
      </c>
      <c r="BY1074" s="60">
        <v>16497.251113168513</v>
      </c>
      <c r="BZ1074" s="60">
        <v>17205.825472929962</v>
      </c>
      <c r="CA1074" s="60">
        <v>17914.399832691412</v>
      </c>
      <c r="CB1074" s="60">
        <v>18622.974192452861</v>
      </c>
      <c r="CC1074" s="60">
        <v>0</v>
      </c>
      <c r="CD1074" s="60">
        <v>0</v>
      </c>
      <c r="CE1074" s="60">
        <v>0</v>
      </c>
      <c r="CF1074" s="60">
        <v>0</v>
      </c>
      <c r="CG1074" s="60">
        <v>0</v>
      </c>
      <c r="CH1074" s="60">
        <v>14371.52803388416</v>
      </c>
    </row>
    <row r="1075" spans="1:86">
      <c r="A1075" s="57" t="s">
        <v>86</v>
      </c>
      <c r="B1075" s="58" t="s">
        <v>132</v>
      </c>
      <c r="C1075" s="59" t="s">
        <v>129</v>
      </c>
      <c r="D1075" s="58" t="s">
        <v>109</v>
      </c>
      <c r="E1075" s="58"/>
      <c r="F1075" s="65"/>
      <c r="G1075" s="58" t="s">
        <v>110</v>
      </c>
      <c r="H1075" s="63">
        <v>356</v>
      </c>
      <c r="I1075" s="60">
        <v>0</v>
      </c>
      <c r="J1075" s="60">
        <v>0</v>
      </c>
      <c r="K1075" s="60">
        <v>0</v>
      </c>
      <c r="L1075" s="60">
        <v>0</v>
      </c>
      <c r="M1075" s="60">
        <v>0</v>
      </c>
      <c r="N1075" s="60">
        <v>0</v>
      </c>
      <c r="O1075" s="60">
        <v>0</v>
      </c>
      <c r="P1075" s="60">
        <v>0</v>
      </c>
      <c r="Q1075" s="60">
        <v>0</v>
      </c>
      <c r="R1075" s="60">
        <v>0</v>
      </c>
      <c r="S1075" s="60">
        <v>0</v>
      </c>
      <c r="T1075" s="60">
        <v>0</v>
      </c>
      <c r="U1075" s="60">
        <v>0</v>
      </c>
      <c r="V1075" s="60">
        <v>0</v>
      </c>
      <c r="W1075" s="60">
        <v>40.797793630000001</v>
      </c>
      <c r="X1075" s="60">
        <v>53.505062930000001</v>
      </c>
      <c r="Y1075" s="60">
        <v>59.859622680000001</v>
      </c>
      <c r="Z1075" s="60">
        <v>61.609643920000003</v>
      </c>
      <c r="AA1075" s="60">
        <v>64.884105550000001</v>
      </c>
      <c r="AB1075" s="60">
        <v>60.970208419999999</v>
      </c>
      <c r="AC1075" s="60">
        <v>60.951715989999997</v>
      </c>
      <c r="AD1075" s="60">
        <v>255.95614165000001</v>
      </c>
      <c r="AE1075" s="60">
        <v>607.39143003000004</v>
      </c>
      <c r="AF1075" s="60">
        <v>986.05700264940003</v>
      </c>
      <c r="AG1075" s="60">
        <v>1225.1204635076001</v>
      </c>
      <c r="AH1075" s="60">
        <v>0</v>
      </c>
      <c r="AI1075" s="60">
        <v>0</v>
      </c>
      <c r="AJ1075" s="60">
        <v>0</v>
      </c>
      <c r="AK1075" s="60">
        <v>0</v>
      </c>
      <c r="AL1075" s="60">
        <v>0</v>
      </c>
      <c r="AM1075" s="60">
        <v>0</v>
      </c>
      <c r="AN1075" s="60">
        <v>0</v>
      </c>
      <c r="AO1075" s="60">
        <v>0</v>
      </c>
      <c r="AP1075" s="60">
        <v>0.52678064999999996</v>
      </c>
      <c r="AQ1075" s="60">
        <v>0.90106679519999999</v>
      </c>
      <c r="AR1075" s="60">
        <v>0.90106679519999999</v>
      </c>
      <c r="AS1075" s="60">
        <v>0.90106679519999999</v>
      </c>
      <c r="AT1075" s="60">
        <v>0.90106679519999999</v>
      </c>
      <c r="AU1075" s="60">
        <v>0</v>
      </c>
      <c r="AV1075" s="60">
        <v>0.90106679519999999</v>
      </c>
      <c r="AW1075" s="60">
        <v>0.90106679519999999</v>
      </c>
      <c r="AX1075" s="60">
        <v>0.90106679519999999</v>
      </c>
      <c r="AY1075" s="60">
        <v>0.90106679519999999</v>
      </c>
      <c r="AZ1075" s="60">
        <v>0.90106679519999999</v>
      </c>
      <c r="BA1075" s="60">
        <v>0.90106679519999999</v>
      </c>
      <c r="BB1075" s="60">
        <v>0.90106679519999999</v>
      </c>
      <c r="BC1075" s="60">
        <v>0.90106679519999999</v>
      </c>
      <c r="BD1075" s="60">
        <v>0.90106679519999999</v>
      </c>
      <c r="BE1075" s="60">
        <v>0.90106679519999999</v>
      </c>
      <c r="BF1075" s="60">
        <v>0.90106679519999999</v>
      </c>
      <c r="BG1075" s="60">
        <v>0.90106679519999999</v>
      </c>
      <c r="BH1075" s="60">
        <v>0.90106679519999999</v>
      </c>
      <c r="BI1075" s="60">
        <v>0.90106679519999999</v>
      </c>
      <c r="BJ1075" s="60">
        <v>0.90106679519999999</v>
      </c>
      <c r="BK1075" s="60">
        <v>0.90106679519999999</v>
      </c>
      <c r="BL1075" s="60">
        <v>0.90106679519999999</v>
      </c>
      <c r="BM1075" s="60">
        <v>0.90106679519999999</v>
      </c>
      <c r="BN1075" s="60">
        <v>0.90106679519999999</v>
      </c>
      <c r="BO1075" s="60">
        <v>0.90106679519999999</v>
      </c>
      <c r="BP1075" s="60">
        <v>0.90106679519999999</v>
      </c>
      <c r="BQ1075" s="60">
        <v>0.90106679519999999</v>
      </c>
      <c r="BR1075" s="60">
        <v>0.90106679519999999</v>
      </c>
      <c r="BS1075" s="60">
        <v>0.90106679519999999</v>
      </c>
      <c r="BT1075" s="60">
        <v>0.90106679519999999</v>
      </c>
      <c r="BU1075" s="60">
        <v>0.90106679519999999</v>
      </c>
      <c r="BV1075" s="60">
        <v>0.90106679519999999</v>
      </c>
      <c r="BW1075" s="60">
        <v>0.90106679519999999</v>
      </c>
      <c r="BX1075" s="60">
        <v>0.90106679519999999</v>
      </c>
      <c r="BY1075" s="60">
        <v>0.90106679519999999</v>
      </c>
      <c r="BZ1075" s="60">
        <v>0.90106679519999999</v>
      </c>
      <c r="CA1075" s="60">
        <v>0.90106679519999999</v>
      </c>
      <c r="CB1075" s="60">
        <v>0.90106679519999999</v>
      </c>
      <c r="CC1075" s="60">
        <v>0.90106679519999999</v>
      </c>
      <c r="CD1075" s="60">
        <v>0.90106679519999999</v>
      </c>
      <c r="CE1075" s="60">
        <v>0.90106679519999999</v>
      </c>
      <c r="CF1075" s="60">
        <v>0.90106679519999999</v>
      </c>
      <c r="CG1075" s="60">
        <v>0.90106679519999999</v>
      </c>
      <c r="CH1075" s="60">
        <v>0.90106679519999999</v>
      </c>
    </row>
    <row r="1076" spans="1:86">
      <c r="A1076" s="57" t="s">
        <v>86</v>
      </c>
      <c r="B1076" s="58" t="s">
        <v>132</v>
      </c>
      <c r="C1076" s="59" t="s">
        <v>129</v>
      </c>
      <c r="D1076" s="58" t="s">
        <v>109</v>
      </c>
      <c r="E1076" s="58"/>
      <c r="F1076" s="65"/>
      <c r="G1076" s="58" t="s">
        <v>110</v>
      </c>
      <c r="H1076" s="63">
        <v>356</v>
      </c>
      <c r="I1076" s="60">
        <v>0</v>
      </c>
      <c r="J1076" s="60">
        <v>0</v>
      </c>
      <c r="K1076" s="60">
        <v>0</v>
      </c>
      <c r="L1076" s="60">
        <v>0</v>
      </c>
      <c r="M1076" s="60">
        <v>0</v>
      </c>
      <c r="N1076" s="60">
        <v>0</v>
      </c>
      <c r="O1076" s="60">
        <v>0</v>
      </c>
      <c r="P1076" s="60">
        <v>0</v>
      </c>
      <c r="Q1076" s="60">
        <v>0</v>
      </c>
      <c r="R1076" s="60">
        <v>0</v>
      </c>
      <c r="S1076" s="60">
        <v>0</v>
      </c>
      <c r="T1076" s="60">
        <v>0</v>
      </c>
      <c r="U1076" s="60">
        <v>0</v>
      </c>
      <c r="V1076" s="60">
        <v>0</v>
      </c>
      <c r="W1076" s="60">
        <v>0</v>
      </c>
      <c r="X1076" s="60">
        <v>0</v>
      </c>
      <c r="Y1076" s="60">
        <v>0</v>
      </c>
      <c r="Z1076" s="60">
        <v>0</v>
      </c>
      <c r="AA1076" s="60">
        <v>0</v>
      </c>
      <c r="AB1076" s="60">
        <v>0</v>
      </c>
      <c r="AC1076" s="60">
        <v>0</v>
      </c>
      <c r="AD1076" s="60">
        <v>0</v>
      </c>
      <c r="AE1076" s="60">
        <v>0</v>
      </c>
      <c r="AF1076" s="60">
        <v>0</v>
      </c>
      <c r="AG1076" s="60">
        <v>0</v>
      </c>
      <c r="AH1076" s="60">
        <v>0</v>
      </c>
      <c r="AI1076" s="60">
        <v>0</v>
      </c>
      <c r="AJ1076" s="60">
        <v>0</v>
      </c>
      <c r="AK1076" s="60">
        <v>0</v>
      </c>
      <c r="AL1076" s="60">
        <v>0</v>
      </c>
      <c r="AM1076" s="60">
        <v>0</v>
      </c>
      <c r="AN1076" s="60">
        <v>0</v>
      </c>
      <c r="AO1076" s="60">
        <v>0</v>
      </c>
      <c r="AP1076" s="60">
        <v>0</v>
      </c>
      <c r="AQ1076" s="60">
        <v>0</v>
      </c>
      <c r="AR1076" s="60">
        <v>0</v>
      </c>
      <c r="AS1076" s="60">
        <v>0</v>
      </c>
      <c r="AT1076" s="60">
        <v>0</v>
      </c>
      <c r="AU1076" s="60">
        <v>0</v>
      </c>
      <c r="AV1076" s="60">
        <v>0</v>
      </c>
      <c r="AW1076" s="60">
        <v>73.266485281895839</v>
      </c>
      <c r="AX1076" s="60">
        <v>146.53297056379168</v>
      </c>
      <c r="AY1076" s="60">
        <v>219.79945584568753</v>
      </c>
      <c r="AZ1076" s="60">
        <v>293.06594112758336</v>
      </c>
      <c r="BA1076" s="60">
        <v>366.33242640947918</v>
      </c>
      <c r="BB1076" s="60">
        <v>439.59891169137501</v>
      </c>
      <c r="BC1076" s="60">
        <v>512.86539697327089</v>
      </c>
      <c r="BD1076" s="60">
        <v>586.13188225516672</v>
      </c>
      <c r="BE1076" s="60">
        <v>659.39836753706254</v>
      </c>
      <c r="BF1076" s="60">
        <v>732.66485281895837</v>
      </c>
      <c r="BG1076" s="60">
        <v>805.93133810085419</v>
      </c>
      <c r="BH1076" s="60">
        <v>0</v>
      </c>
      <c r="BI1076" s="60">
        <v>879.19782338275002</v>
      </c>
      <c r="BJ1076" s="60">
        <v>1000.4070350946508</v>
      </c>
      <c r="BK1076" s="60">
        <v>1121.6162468065518</v>
      </c>
      <c r="BL1076" s="60">
        <v>1242.8254585184527</v>
      </c>
      <c r="BM1076" s="60">
        <v>1364.0346702303536</v>
      </c>
      <c r="BN1076" s="60">
        <v>1485.2438819422546</v>
      </c>
      <c r="BO1076" s="60">
        <v>1606.4530936541555</v>
      </c>
      <c r="BP1076" s="60">
        <v>1727.6623053660564</v>
      </c>
      <c r="BQ1076" s="60">
        <v>1848.8715170779574</v>
      </c>
      <c r="BR1076" s="60">
        <v>1970.0807287898583</v>
      </c>
      <c r="BS1076" s="60">
        <v>2091.2899405017592</v>
      </c>
      <c r="BT1076" s="60">
        <v>2212.4991522136602</v>
      </c>
      <c r="BU1076" s="60">
        <v>879.19782338275002</v>
      </c>
      <c r="BV1076" s="60">
        <v>2333.7083639255607</v>
      </c>
      <c r="BW1076" s="60">
        <v>2964.346024797635</v>
      </c>
      <c r="BX1076" s="60">
        <v>3594.9836856697093</v>
      </c>
      <c r="BY1076" s="60">
        <v>4225.6213465417832</v>
      </c>
      <c r="BZ1076" s="60">
        <v>4856.259007413857</v>
      </c>
      <c r="CA1076" s="60">
        <v>5486.8966682859309</v>
      </c>
      <c r="CB1076" s="60">
        <v>6117.5343291580048</v>
      </c>
      <c r="CC1076" s="60">
        <v>6748.1719900300786</v>
      </c>
      <c r="CD1076" s="60">
        <v>7378.8096509021525</v>
      </c>
      <c r="CE1076" s="60">
        <v>8009.4473117742264</v>
      </c>
      <c r="CF1076" s="60">
        <v>8640.0849726463002</v>
      </c>
      <c r="CG1076" s="60">
        <v>9270.722633518375</v>
      </c>
      <c r="CH1076" s="60">
        <v>2333.7083639255607</v>
      </c>
    </row>
    <row r="1077" spans="1:86">
      <c r="A1077" s="57" t="s">
        <v>86</v>
      </c>
      <c r="B1077" s="58" t="s">
        <v>132</v>
      </c>
      <c r="C1077" s="59" t="s">
        <v>129</v>
      </c>
      <c r="D1077" s="58" t="s">
        <v>109</v>
      </c>
      <c r="E1077" s="58"/>
      <c r="F1077" s="65"/>
      <c r="G1077" s="58" t="s">
        <v>110</v>
      </c>
      <c r="H1077" s="63">
        <v>356</v>
      </c>
      <c r="I1077" s="60">
        <v>0</v>
      </c>
      <c r="J1077" s="60">
        <v>0</v>
      </c>
      <c r="K1077" s="60">
        <v>0</v>
      </c>
      <c r="L1077" s="60">
        <v>0</v>
      </c>
      <c r="M1077" s="60">
        <v>0</v>
      </c>
      <c r="N1077" s="60">
        <v>0</v>
      </c>
      <c r="O1077" s="60">
        <v>0</v>
      </c>
      <c r="P1077" s="60">
        <v>0</v>
      </c>
      <c r="Q1077" s="60">
        <v>0</v>
      </c>
      <c r="R1077" s="60">
        <v>0</v>
      </c>
      <c r="S1077" s="60">
        <v>0</v>
      </c>
      <c r="T1077" s="60">
        <v>0</v>
      </c>
      <c r="U1077" s="60">
        <v>0</v>
      </c>
      <c r="V1077" s="60">
        <v>0</v>
      </c>
      <c r="W1077" s="60">
        <v>0</v>
      </c>
      <c r="X1077" s="60">
        <v>0</v>
      </c>
      <c r="Y1077" s="60">
        <v>0</v>
      </c>
      <c r="Z1077" s="60">
        <v>0</v>
      </c>
      <c r="AA1077" s="60">
        <v>0</v>
      </c>
      <c r="AB1077" s="60">
        <v>0</v>
      </c>
      <c r="AC1077" s="60">
        <v>0</v>
      </c>
      <c r="AD1077" s="60">
        <v>0</v>
      </c>
      <c r="AE1077" s="60">
        <v>0</v>
      </c>
      <c r="AF1077" s="60">
        <v>0</v>
      </c>
      <c r="AG1077" s="60">
        <v>0</v>
      </c>
      <c r="AH1077" s="60">
        <v>0</v>
      </c>
      <c r="AI1077" s="60">
        <v>0</v>
      </c>
      <c r="AJ1077" s="60">
        <v>0</v>
      </c>
      <c r="AK1077" s="60">
        <v>0</v>
      </c>
      <c r="AL1077" s="60">
        <v>0</v>
      </c>
      <c r="AM1077" s="60">
        <v>0</v>
      </c>
      <c r="AN1077" s="60">
        <v>0</v>
      </c>
      <c r="AO1077" s="60">
        <v>0</v>
      </c>
      <c r="AP1077" s="60">
        <v>0</v>
      </c>
      <c r="AQ1077" s="60">
        <v>0</v>
      </c>
      <c r="AR1077" s="60">
        <v>0</v>
      </c>
      <c r="AS1077" s="60">
        <v>0</v>
      </c>
      <c r="AT1077" s="60">
        <v>0</v>
      </c>
      <c r="AU1077" s="60">
        <v>0</v>
      </c>
      <c r="AV1077" s="60">
        <v>0</v>
      </c>
      <c r="AW1077" s="60">
        <v>0</v>
      </c>
      <c r="AX1077" s="60">
        <v>0</v>
      </c>
      <c r="AY1077" s="60">
        <v>0</v>
      </c>
      <c r="AZ1077" s="60">
        <v>0</v>
      </c>
      <c r="BA1077" s="60">
        <v>0</v>
      </c>
      <c r="BB1077" s="60">
        <v>0</v>
      </c>
      <c r="BC1077" s="60">
        <v>0</v>
      </c>
      <c r="BD1077" s="60">
        <v>0</v>
      </c>
      <c r="BE1077" s="60">
        <v>0</v>
      </c>
      <c r="BF1077" s="60">
        <v>0</v>
      </c>
      <c r="BG1077" s="60">
        <v>0</v>
      </c>
      <c r="BH1077" s="60">
        <v>0</v>
      </c>
      <c r="BI1077" s="60">
        <v>0</v>
      </c>
      <c r="BJ1077" s="60">
        <v>0</v>
      </c>
      <c r="BK1077" s="60">
        <v>0</v>
      </c>
      <c r="BL1077" s="60">
        <v>0</v>
      </c>
      <c r="BM1077" s="60">
        <v>0</v>
      </c>
      <c r="BN1077" s="60">
        <v>0</v>
      </c>
      <c r="BO1077" s="60">
        <v>0</v>
      </c>
      <c r="BP1077" s="60">
        <v>0</v>
      </c>
      <c r="BQ1077" s="60">
        <v>0</v>
      </c>
      <c r="BR1077" s="60">
        <v>0</v>
      </c>
      <c r="BS1077" s="60">
        <v>0</v>
      </c>
      <c r="BT1077" s="60">
        <v>0</v>
      </c>
      <c r="BU1077" s="60">
        <v>0</v>
      </c>
      <c r="BV1077" s="60">
        <v>0</v>
      </c>
      <c r="BW1077" s="60">
        <v>100.36833062251333</v>
      </c>
      <c r="BX1077" s="60">
        <v>200.73666124502665</v>
      </c>
      <c r="BY1077" s="60">
        <v>301.10499186753998</v>
      </c>
      <c r="BZ1077" s="60">
        <v>401.47332249005331</v>
      </c>
      <c r="CA1077" s="60">
        <v>501.84165311256663</v>
      </c>
      <c r="CB1077" s="60">
        <v>602.20998373507996</v>
      </c>
      <c r="CC1077" s="60">
        <v>702.57831435759329</v>
      </c>
      <c r="CD1077" s="60">
        <v>802.94664498010661</v>
      </c>
      <c r="CE1077" s="60">
        <v>903.31497560261994</v>
      </c>
      <c r="CF1077" s="60">
        <v>1003.6833062251333</v>
      </c>
      <c r="CG1077" s="60">
        <v>1104.0516368476465</v>
      </c>
      <c r="CH1077" s="60">
        <v>0</v>
      </c>
    </row>
    <row r="1078" spans="1:86">
      <c r="A1078" s="57" t="s">
        <v>86</v>
      </c>
      <c r="B1078" s="58" t="s">
        <v>132</v>
      </c>
      <c r="C1078" s="59" t="s">
        <v>129</v>
      </c>
      <c r="D1078" s="58" t="s">
        <v>109</v>
      </c>
      <c r="E1078" s="58"/>
      <c r="F1078" s="65"/>
      <c r="G1078" s="58" t="s">
        <v>110</v>
      </c>
      <c r="H1078" s="63">
        <v>356</v>
      </c>
      <c r="I1078" s="60">
        <v>0</v>
      </c>
      <c r="J1078" s="60">
        <v>0</v>
      </c>
      <c r="K1078" s="60">
        <v>0</v>
      </c>
      <c r="L1078" s="60">
        <v>0</v>
      </c>
      <c r="M1078" s="60">
        <v>0</v>
      </c>
      <c r="N1078" s="60">
        <v>0</v>
      </c>
      <c r="O1078" s="60">
        <v>0</v>
      </c>
      <c r="P1078" s="60">
        <v>0</v>
      </c>
      <c r="Q1078" s="60">
        <v>0</v>
      </c>
      <c r="R1078" s="60">
        <v>0</v>
      </c>
      <c r="S1078" s="60">
        <v>0</v>
      </c>
      <c r="T1078" s="60">
        <v>0</v>
      </c>
      <c r="U1078" s="60">
        <v>0</v>
      </c>
      <c r="V1078" s="60">
        <v>0</v>
      </c>
      <c r="W1078" s="60">
        <v>0</v>
      </c>
      <c r="X1078" s="60">
        <v>0</v>
      </c>
      <c r="Y1078" s="60">
        <v>0</v>
      </c>
      <c r="Z1078" s="60">
        <v>0</v>
      </c>
      <c r="AA1078" s="60">
        <v>0</v>
      </c>
      <c r="AB1078" s="60">
        <v>0</v>
      </c>
      <c r="AC1078" s="60">
        <v>0</v>
      </c>
      <c r="AD1078" s="60">
        <v>0</v>
      </c>
      <c r="AE1078" s="60">
        <v>0</v>
      </c>
      <c r="AF1078" s="60">
        <v>0</v>
      </c>
      <c r="AG1078" s="60">
        <v>0</v>
      </c>
      <c r="AH1078" s="60">
        <v>0</v>
      </c>
      <c r="AI1078" s="60">
        <v>0</v>
      </c>
      <c r="AJ1078" s="60">
        <v>0</v>
      </c>
      <c r="AK1078" s="60">
        <v>14.5500218941</v>
      </c>
      <c r="AL1078" s="60">
        <v>162.0652424875</v>
      </c>
      <c r="AM1078" s="60">
        <v>314.462035195</v>
      </c>
      <c r="AN1078" s="60">
        <v>423.7933553359</v>
      </c>
      <c r="AO1078" s="60">
        <v>431.77045888570001</v>
      </c>
      <c r="AP1078" s="60">
        <v>440.50683200809999</v>
      </c>
      <c r="AQ1078" s="60">
        <v>449.13863693050001</v>
      </c>
      <c r="AR1078" s="60">
        <v>457.1083524403</v>
      </c>
      <c r="AS1078" s="60">
        <v>466.34821688400001</v>
      </c>
      <c r="AT1078" s="60">
        <v>473.99005695250003</v>
      </c>
      <c r="AU1078" s="60">
        <v>0</v>
      </c>
      <c r="AV1078" s="60">
        <v>482.07699858230001</v>
      </c>
      <c r="AW1078" s="60">
        <v>482.07699858230001</v>
      </c>
      <c r="AX1078" s="60">
        <v>484.78752428525507</v>
      </c>
      <c r="AY1078" s="60">
        <v>512.26815626682173</v>
      </c>
      <c r="AZ1078" s="60">
        <v>540.65817703023367</v>
      </c>
      <c r="BA1078" s="60">
        <v>561.02552462165465</v>
      </c>
      <c r="BB1078" s="60">
        <v>562.51158040660403</v>
      </c>
      <c r="BC1078" s="60">
        <v>564.13908063108636</v>
      </c>
      <c r="BD1078" s="60">
        <v>565.7471008303238</v>
      </c>
      <c r="BE1078" s="60">
        <v>567.23178029622295</v>
      </c>
      <c r="BF1078" s="60">
        <v>568.95307599246007</v>
      </c>
      <c r="BG1078" s="60">
        <v>570.37667549452954</v>
      </c>
      <c r="BH1078" s="60">
        <v>482.07699858230001</v>
      </c>
      <c r="BI1078" s="60">
        <v>571.88319313877219</v>
      </c>
      <c r="BJ1078" s="60">
        <v>571.88319313877219</v>
      </c>
      <c r="BK1078" s="60">
        <v>573.91154877673398</v>
      </c>
      <c r="BL1078" s="60">
        <v>594.47600782384598</v>
      </c>
      <c r="BM1078" s="60">
        <v>615.72098573146684</v>
      </c>
      <c r="BN1078" s="60">
        <v>630.96239232368146</v>
      </c>
      <c r="BO1078" s="60">
        <v>632.07444583656331</v>
      </c>
      <c r="BP1078" s="60">
        <v>633.29234583747973</v>
      </c>
      <c r="BQ1078" s="60">
        <v>634.495668437787</v>
      </c>
      <c r="BR1078" s="60">
        <v>635.6066920159584</v>
      </c>
      <c r="BS1078" s="60">
        <v>636.89478156488076</v>
      </c>
      <c r="BT1078" s="60">
        <v>637.96009744551384</v>
      </c>
      <c r="BU1078" s="60">
        <v>571.88319313877219</v>
      </c>
      <c r="BV1078" s="60">
        <v>639.08746310169863</v>
      </c>
      <c r="BW1078" s="60">
        <v>639.08746310169863</v>
      </c>
      <c r="BX1078" s="60">
        <v>757.44625870757659</v>
      </c>
      <c r="BY1078" s="60">
        <v>1957.425473175296</v>
      </c>
      <c r="BZ1078" s="60">
        <v>3197.1143870711931</v>
      </c>
      <c r="CA1078" s="60">
        <v>4086.4823528420811</v>
      </c>
      <c r="CB1078" s="60">
        <v>4151.373002179218</v>
      </c>
      <c r="CC1078" s="60">
        <v>4222.4400155663334</v>
      </c>
      <c r="CD1078" s="60">
        <v>4292.6564071261582</v>
      </c>
      <c r="CE1078" s="60">
        <v>4357.4869576179008</v>
      </c>
      <c r="CF1078" s="60">
        <v>4432.6496779957561</v>
      </c>
      <c r="CG1078" s="60">
        <v>4494.8130886973695</v>
      </c>
      <c r="CH1078" s="60">
        <v>639.08746310169863</v>
      </c>
    </row>
    <row r="1079" spans="1:86">
      <c r="A1079" s="57" t="s">
        <v>86</v>
      </c>
      <c r="B1079" s="58" t="s">
        <v>132</v>
      </c>
      <c r="C1079" s="59" t="s">
        <v>129</v>
      </c>
      <c r="D1079" s="58" t="s">
        <v>109</v>
      </c>
      <c r="E1079" s="58"/>
      <c r="F1079" s="65"/>
      <c r="G1079" s="58" t="s">
        <v>110</v>
      </c>
      <c r="H1079" s="63">
        <v>356</v>
      </c>
      <c r="I1079" s="60">
        <v>3037.9199999999996</v>
      </c>
      <c r="J1079" s="60">
        <v>3729.6599999999994</v>
      </c>
      <c r="K1079" s="60">
        <v>2875.2400000000002</v>
      </c>
      <c r="L1079" s="60">
        <v>1877.94</v>
      </c>
      <c r="M1079" s="60">
        <v>1812.77</v>
      </c>
      <c r="N1079" s="60">
        <v>1295.3600000000001</v>
      </c>
      <c r="O1079" s="60">
        <v>2631.6900000000005</v>
      </c>
      <c r="P1079" s="60">
        <v>2632.6500000000005</v>
      </c>
      <c r="Q1079" s="60">
        <v>3201.16</v>
      </c>
      <c r="R1079" s="60">
        <v>3352.57</v>
      </c>
      <c r="S1079" s="60">
        <v>2801.23</v>
      </c>
      <c r="T1079" s="60">
        <v>2995.4800000000005</v>
      </c>
      <c r="U1079" s="60">
        <v>3037.9199999999996</v>
      </c>
      <c r="V1079" s="60">
        <v>3206.3300000000004</v>
      </c>
      <c r="W1079" s="60">
        <v>3206.3300000000004</v>
      </c>
      <c r="X1079" s="60">
        <v>3206.3300000000004</v>
      </c>
      <c r="Y1079" s="60">
        <v>0</v>
      </c>
      <c r="Z1079" s="60">
        <v>0</v>
      </c>
      <c r="AA1079" s="60">
        <v>0</v>
      </c>
      <c r="AB1079" s="60">
        <v>0</v>
      </c>
      <c r="AC1079" s="60">
        <v>0</v>
      </c>
      <c r="AD1079" s="60">
        <v>0</v>
      </c>
      <c r="AE1079" s="60">
        <v>0</v>
      </c>
      <c r="AF1079" s="60">
        <v>0</v>
      </c>
      <c r="AG1079" s="60">
        <v>0</v>
      </c>
      <c r="AH1079" s="60">
        <v>3206.3300000000004</v>
      </c>
      <c r="AI1079" s="60">
        <v>0</v>
      </c>
      <c r="AJ1079" s="60">
        <v>0</v>
      </c>
      <c r="AK1079" s="60">
        <v>0</v>
      </c>
      <c r="AL1079" s="60">
        <v>0</v>
      </c>
      <c r="AM1079" s="60">
        <v>0</v>
      </c>
      <c r="AN1079" s="60">
        <v>0</v>
      </c>
      <c r="AO1079" s="60">
        <v>0</v>
      </c>
      <c r="AP1079" s="60">
        <v>0</v>
      </c>
      <c r="AQ1079" s="60">
        <v>0</v>
      </c>
      <c r="AR1079" s="60">
        <v>0</v>
      </c>
      <c r="AS1079" s="60">
        <v>0</v>
      </c>
      <c r="AT1079" s="60">
        <v>0</v>
      </c>
      <c r="AU1079" s="60">
        <v>0</v>
      </c>
      <c r="AV1079" s="60">
        <v>0</v>
      </c>
      <c r="AW1079" s="60">
        <v>0</v>
      </c>
      <c r="AX1079" s="60">
        <v>0</v>
      </c>
      <c r="AY1079" s="60">
        <v>0</v>
      </c>
      <c r="AZ1079" s="60">
        <v>0</v>
      </c>
      <c r="BA1079" s="60">
        <v>0</v>
      </c>
      <c r="BB1079" s="60">
        <v>0</v>
      </c>
      <c r="BC1079" s="60">
        <v>0</v>
      </c>
      <c r="BD1079" s="60">
        <v>0</v>
      </c>
      <c r="BE1079" s="60">
        <v>0</v>
      </c>
      <c r="BF1079" s="60">
        <v>0</v>
      </c>
      <c r="BG1079" s="60">
        <v>0</v>
      </c>
      <c r="BH1079" s="60">
        <v>0</v>
      </c>
      <c r="BI1079" s="60">
        <v>0</v>
      </c>
      <c r="BJ1079" s="60">
        <v>0</v>
      </c>
      <c r="BK1079" s="60">
        <v>0</v>
      </c>
      <c r="BL1079" s="60">
        <v>0</v>
      </c>
      <c r="BM1079" s="60">
        <v>0</v>
      </c>
      <c r="BN1079" s="60">
        <v>0</v>
      </c>
      <c r="BO1079" s="60">
        <v>0</v>
      </c>
      <c r="BP1079" s="60">
        <v>0</v>
      </c>
      <c r="BQ1079" s="60">
        <v>0</v>
      </c>
      <c r="BR1079" s="60">
        <v>0</v>
      </c>
      <c r="BS1079" s="60">
        <v>0</v>
      </c>
      <c r="BT1079" s="60">
        <v>0</v>
      </c>
      <c r="BU1079" s="60">
        <v>0</v>
      </c>
      <c r="BV1079" s="60">
        <v>0</v>
      </c>
      <c r="BW1079" s="60">
        <v>0</v>
      </c>
      <c r="BX1079" s="60">
        <v>0</v>
      </c>
      <c r="BY1079" s="60">
        <v>0</v>
      </c>
      <c r="BZ1079" s="60">
        <v>0</v>
      </c>
      <c r="CA1079" s="60">
        <v>0</v>
      </c>
      <c r="CB1079" s="60">
        <v>0</v>
      </c>
      <c r="CC1079" s="60">
        <v>0</v>
      </c>
      <c r="CD1079" s="60">
        <v>0</v>
      </c>
      <c r="CE1079" s="60">
        <v>0</v>
      </c>
      <c r="CF1079" s="60">
        <v>0</v>
      </c>
      <c r="CG1079" s="60">
        <v>0</v>
      </c>
      <c r="CH1079" s="60">
        <v>0</v>
      </c>
    </row>
    <row r="1080" spans="1:86">
      <c r="A1080" s="57" t="s">
        <v>86</v>
      </c>
      <c r="B1080" s="58" t="s">
        <v>132</v>
      </c>
      <c r="C1080" s="59" t="s">
        <v>129</v>
      </c>
      <c r="D1080" s="58" t="s">
        <v>109</v>
      </c>
      <c r="E1080" s="58"/>
      <c r="F1080" s="65"/>
      <c r="G1080" s="58" t="s">
        <v>110</v>
      </c>
      <c r="H1080" s="63">
        <v>356</v>
      </c>
      <c r="I1080" s="60">
        <v>0</v>
      </c>
      <c r="J1080" s="60">
        <v>0</v>
      </c>
      <c r="K1080" s="60">
        <v>0</v>
      </c>
      <c r="L1080" s="60">
        <v>0</v>
      </c>
      <c r="M1080" s="60">
        <v>0</v>
      </c>
      <c r="N1080" s="60">
        <v>0</v>
      </c>
      <c r="O1080" s="60">
        <v>0</v>
      </c>
      <c r="P1080" s="60">
        <v>0</v>
      </c>
      <c r="Q1080" s="60">
        <v>0</v>
      </c>
      <c r="R1080" s="60">
        <v>0</v>
      </c>
      <c r="S1080" s="60">
        <v>0</v>
      </c>
      <c r="T1080" s="60">
        <v>0</v>
      </c>
      <c r="U1080" s="60">
        <v>0</v>
      </c>
      <c r="V1080" s="60">
        <v>0</v>
      </c>
      <c r="W1080" s="60">
        <v>85.711775397709999</v>
      </c>
      <c r="X1080" s="60">
        <v>183.08613720341998</v>
      </c>
      <c r="Y1080" s="60">
        <v>0</v>
      </c>
      <c r="Z1080" s="60">
        <v>126.86443499521</v>
      </c>
      <c r="AA1080" s="60">
        <v>254.67348376272002</v>
      </c>
      <c r="AB1080" s="60">
        <v>0</v>
      </c>
      <c r="AC1080" s="60">
        <v>148.27562175150999</v>
      </c>
      <c r="AD1080" s="60">
        <v>297.35180150081999</v>
      </c>
      <c r="AE1080" s="60">
        <v>0</v>
      </c>
      <c r="AF1080" s="60">
        <v>199.86945398431001</v>
      </c>
      <c r="AG1080" s="60">
        <v>395.11916129311999</v>
      </c>
      <c r="AH1080" s="60">
        <v>0</v>
      </c>
      <c r="AI1080" s="60">
        <v>0</v>
      </c>
      <c r="AJ1080" s="60">
        <v>145.18904993801999</v>
      </c>
      <c r="AK1080" s="60">
        <v>285.32407125793998</v>
      </c>
      <c r="AL1080" s="60">
        <v>0</v>
      </c>
      <c r="AM1080" s="60">
        <v>139.84019689441999</v>
      </c>
      <c r="AN1080" s="60">
        <v>286.70617920714</v>
      </c>
      <c r="AO1080" s="60">
        <v>0</v>
      </c>
      <c r="AP1080" s="60">
        <v>275.12574873542002</v>
      </c>
      <c r="AQ1080" s="60">
        <v>519.77268808784004</v>
      </c>
      <c r="AR1080" s="60">
        <v>0</v>
      </c>
      <c r="AS1080" s="60">
        <v>210.52188210151999</v>
      </c>
      <c r="AT1080" s="60">
        <v>388.95458785634003</v>
      </c>
      <c r="AU1080" s="60">
        <v>0</v>
      </c>
      <c r="AV1080" s="60">
        <v>0</v>
      </c>
      <c r="AW1080" s="60">
        <v>308.86051682399568</v>
      </c>
      <c r="AX1080" s="60">
        <v>606.96960375919457</v>
      </c>
      <c r="AY1080" s="60">
        <v>0</v>
      </c>
      <c r="AZ1080" s="60">
        <v>297.48190723761746</v>
      </c>
      <c r="BA1080" s="60">
        <v>609.9097605801029</v>
      </c>
      <c r="BB1080" s="60">
        <v>0</v>
      </c>
      <c r="BC1080" s="60">
        <v>585.27472273071498</v>
      </c>
      <c r="BD1080" s="60">
        <v>1105.7119055627113</v>
      </c>
      <c r="BE1080" s="60">
        <v>0</v>
      </c>
      <c r="BF1080" s="60">
        <v>447.84298358859058</v>
      </c>
      <c r="BG1080" s="60">
        <v>827.42269529043028</v>
      </c>
      <c r="BH1080" s="60">
        <v>0</v>
      </c>
      <c r="BI1080" s="60">
        <v>0</v>
      </c>
      <c r="BJ1080" s="60">
        <v>307.47017486666516</v>
      </c>
      <c r="BK1080" s="60">
        <v>604.23731762690284</v>
      </c>
      <c r="BL1080" s="60">
        <v>0</v>
      </c>
      <c r="BM1080" s="60">
        <v>296.14278632494074</v>
      </c>
      <c r="BN1080" s="60">
        <v>607.16423927152096</v>
      </c>
      <c r="BO1080" s="60">
        <v>0</v>
      </c>
      <c r="BP1080" s="60">
        <v>582.64009655076472</v>
      </c>
      <c r="BQ1080" s="60">
        <v>1100.7345207197673</v>
      </c>
      <c r="BR1080" s="60">
        <v>0</v>
      </c>
      <c r="BS1080" s="60">
        <v>445.82700920383587</v>
      </c>
      <c r="BT1080" s="60">
        <v>823.69803504075105</v>
      </c>
      <c r="BU1080" s="60">
        <v>0</v>
      </c>
      <c r="BV1080" s="60">
        <v>0</v>
      </c>
      <c r="BW1080" s="60">
        <v>307.47017486666516</v>
      </c>
      <c r="BX1080" s="60">
        <v>604.23731762690284</v>
      </c>
      <c r="BY1080" s="60">
        <v>0</v>
      </c>
      <c r="BZ1080" s="60">
        <v>296.14278632494074</v>
      </c>
      <c r="CA1080" s="60">
        <v>607.16423927152096</v>
      </c>
      <c r="CB1080" s="60">
        <v>0</v>
      </c>
      <c r="CC1080" s="60">
        <v>582.64009655076472</v>
      </c>
      <c r="CD1080" s="60">
        <v>1100.7345207197673</v>
      </c>
      <c r="CE1080" s="60">
        <v>0</v>
      </c>
      <c r="CF1080" s="60">
        <v>445.82700920383587</v>
      </c>
      <c r="CG1080" s="60">
        <v>823.69803504075105</v>
      </c>
      <c r="CH1080" s="60">
        <v>0</v>
      </c>
    </row>
    <row r="1081" spans="1:86">
      <c r="A1081" s="57" t="s">
        <v>86</v>
      </c>
      <c r="B1081" s="58" t="s">
        <v>132</v>
      </c>
      <c r="C1081" s="59" t="s">
        <v>129</v>
      </c>
      <c r="D1081" s="58" t="s">
        <v>109</v>
      </c>
      <c r="E1081" s="58"/>
      <c r="F1081" s="65"/>
      <c r="G1081" s="58" t="s">
        <v>110</v>
      </c>
      <c r="H1081" s="63">
        <v>356</v>
      </c>
      <c r="I1081" s="60">
        <v>0</v>
      </c>
      <c r="J1081" s="60">
        <v>0</v>
      </c>
      <c r="K1081" s="60">
        <v>0</v>
      </c>
      <c r="L1081" s="60">
        <v>0</v>
      </c>
      <c r="M1081" s="60">
        <v>0</v>
      </c>
      <c r="N1081" s="60">
        <v>0</v>
      </c>
      <c r="O1081" s="60">
        <v>0</v>
      </c>
      <c r="P1081" s="60">
        <v>0</v>
      </c>
      <c r="Q1081" s="60">
        <v>0</v>
      </c>
      <c r="R1081" s="60">
        <v>0</v>
      </c>
      <c r="S1081" s="60">
        <v>0</v>
      </c>
      <c r="T1081" s="60">
        <v>0</v>
      </c>
      <c r="U1081" s="60">
        <v>0</v>
      </c>
      <c r="V1081" s="60">
        <v>0</v>
      </c>
      <c r="W1081" s="60">
        <v>0</v>
      </c>
      <c r="X1081" s="60">
        <v>0</v>
      </c>
      <c r="Y1081" s="60">
        <v>0</v>
      </c>
      <c r="Z1081" s="60">
        <v>0</v>
      </c>
      <c r="AA1081" s="60">
        <v>0</v>
      </c>
      <c r="AB1081" s="60">
        <v>0</v>
      </c>
      <c r="AC1081" s="60">
        <v>0</v>
      </c>
      <c r="AD1081" s="60">
        <v>0</v>
      </c>
      <c r="AE1081" s="60">
        <v>111.7748195641</v>
      </c>
      <c r="AF1081" s="60">
        <v>257.09418588919999</v>
      </c>
      <c r="AG1081" s="60">
        <v>388.12343907920001</v>
      </c>
      <c r="AH1081" s="60">
        <v>0</v>
      </c>
      <c r="AI1081" s="60">
        <v>415.42740571529998</v>
      </c>
      <c r="AJ1081" s="60">
        <v>433.12018932379999</v>
      </c>
      <c r="AK1081" s="60">
        <v>450.53734098230001</v>
      </c>
      <c r="AL1081" s="60">
        <v>467.35482744500001</v>
      </c>
      <c r="AM1081" s="60">
        <v>486.10790264740001</v>
      </c>
      <c r="AN1081" s="60">
        <v>596.73598193659996</v>
      </c>
      <c r="AO1081" s="60">
        <v>754.27266128279996</v>
      </c>
      <c r="AP1081" s="60">
        <v>926.80389380809993</v>
      </c>
      <c r="AQ1081" s="60">
        <v>1097.2699682153</v>
      </c>
      <c r="AR1081" s="60">
        <v>1150.597518906</v>
      </c>
      <c r="AS1081" s="60">
        <v>1191.1331419394</v>
      </c>
      <c r="AT1081" s="60">
        <v>1224.6581962373</v>
      </c>
      <c r="AU1081" s="60">
        <v>415.42740571529998</v>
      </c>
      <c r="AV1081" s="60">
        <v>1260.1359256486001</v>
      </c>
      <c r="AW1081" s="60">
        <v>1417.8719067332861</v>
      </c>
      <c r="AX1081" s="60">
        <v>1573.1505539685575</v>
      </c>
      <c r="AY1081" s="60">
        <v>1723.0830227801912</v>
      </c>
      <c r="AZ1081" s="60">
        <v>1890.271791990275</v>
      </c>
      <c r="BA1081" s="60">
        <v>2876.5512270596682</v>
      </c>
      <c r="BB1081" s="60">
        <v>4281.0335981410826</v>
      </c>
      <c r="BC1081" s="60">
        <v>5819.1964916867828</v>
      </c>
      <c r="BD1081" s="60">
        <v>7338.9479385623836</v>
      </c>
      <c r="BE1081" s="60">
        <v>7814.3775664361874</v>
      </c>
      <c r="BF1081" s="60">
        <v>8175.7636778325059</v>
      </c>
      <c r="BG1081" s="60">
        <v>8474.648660976487</v>
      </c>
      <c r="BH1081" s="60">
        <v>1260.1359256486001</v>
      </c>
      <c r="BI1081" s="60">
        <v>8790.94227431933</v>
      </c>
      <c r="BJ1081" s="60">
        <v>0</v>
      </c>
      <c r="BK1081" s="60">
        <v>0</v>
      </c>
      <c r="BL1081" s="60">
        <v>0</v>
      </c>
      <c r="BM1081" s="60">
        <v>0</v>
      </c>
      <c r="BN1081" s="60">
        <v>0</v>
      </c>
      <c r="BO1081" s="60">
        <v>0</v>
      </c>
      <c r="BP1081" s="60">
        <v>0</v>
      </c>
      <c r="BQ1081" s="60">
        <v>0</v>
      </c>
      <c r="BR1081" s="60">
        <v>0</v>
      </c>
      <c r="BS1081" s="60">
        <v>0</v>
      </c>
      <c r="BT1081" s="60">
        <v>0</v>
      </c>
      <c r="BU1081" s="60">
        <v>8790.94227431933</v>
      </c>
      <c r="BV1081" s="60">
        <v>0</v>
      </c>
      <c r="BW1081" s="60">
        <v>0</v>
      </c>
      <c r="BX1081" s="60">
        <v>0</v>
      </c>
      <c r="BY1081" s="60">
        <v>0</v>
      </c>
      <c r="BZ1081" s="60">
        <v>0</v>
      </c>
      <c r="CA1081" s="60">
        <v>0</v>
      </c>
      <c r="CB1081" s="60">
        <v>0</v>
      </c>
      <c r="CC1081" s="60">
        <v>0</v>
      </c>
      <c r="CD1081" s="60">
        <v>0</v>
      </c>
      <c r="CE1081" s="60">
        <v>0</v>
      </c>
      <c r="CF1081" s="60">
        <v>0</v>
      </c>
      <c r="CG1081" s="60">
        <v>0</v>
      </c>
      <c r="CH1081" s="60">
        <v>0</v>
      </c>
    </row>
    <row r="1082" spans="1:86">
      <c r="A1082" s="57" t="s">
        <v>86</v>
      </c>
      <c r="B1082" s="57" t="s">
        <v>701</v>
      </c>
      <c r="C1082" s="58" t="s">
        <v>98</v>
      </c>
      <c r="D1082" s="58" t="s">
        <v>109</v>
      </c>
      <c r="E1082" s="58"/>
      <c r="F1082" s="65"/>
      <c r="G1082" s="58" t="s">
        <v>110</v>
      </c>
      <c r="H1082" s="63">
        <v>356</v>
      </c>
      <c r="I1082" s="60">
        <v>7.2</v>
      </c>
      <c r="J1082" s="60">
        <v>27.25</v>
      </c>
      <c r="K1082" s="60">
        <v>38.369999999999997</v>
      </c>
      <c r="L1082" s="60">
        <v>4.84</v>
      </c>
      <c r="M1082" s="60">
        <v>12.35</v>
      </c>
      <c r="N1082" s="60">
        <v>15.78</v>
      </c>
      <c r="O1082" s="60">
        <v>7.77</v>
      </c>
      <c r="P1082" s="60">
        <v>16.309999999999999</v>
      </c>
      <c r="Q1082" s="60">
        <v>1.77</v>
      </c>
      <c r="R1082" s="60">
        <v>-0.03</v>
      </c>
      <c r="S1082" s="60">
        <v>0.5</v>
      </c>
      <c r="T1082" s="60">
        <v>0</v>
      </c>
      <c r="U1082" s="60">
        <v>132.10999999999999</v>
      </c>
      <c r="V1082" s="60">
        <v>0</v>
      </c>
      <c r="W1082" s="60">
        <v>0</v>
      </c>
      <c r="X1082" s="60">
        <v>0</v>
      </c>
      <c r="Y1082" s="60">
        <v>0</v>
      </c>
      <c r="Z1082" s="60">
        <v>0</v>
      </c>
      <c r="AA1082" s="60">
        <v>0</v>
      </c>
      <c r="AB1082" s="60">
        <v>0</v>
      </c>
      <c r="AC1082" s="60">
        <v>0</v>
      </c>
      <c r="AD1082" s="60">
        <v>0</v>
      </c>
      <c r="AE1082" s="60">
        <v>0</v>
      </c>
      <c r="AF1082" s="60">
        <v>0</v>
      </c>
      <c r="AG1082" s="60">
        <v>0</v>
      </c>
      <c r="AH1082" s="60">
        <v>0</v>
      </c>
      <c r="AI1082" s="60">
        <v>0</v>
      </c>
      <c r="AJ1082" s="60">
        <v>0</v>
      </c>
      <c r="AK1082" s="60">
        <v>0</v>
      </c>
      <c r="AL1082" s="60">
        <v>0</v>
      </c>
      <c r="AM1082" s="60">
        <v>0</v>
      </c>
      <c r="AN1082" s="60">
        <v>0</v>
      </c>
      <c r="AO1082" s="60">
        <v>0</v>
      </c>
      <c r="AP1082" s="60">
        <v>0</v>
      </c>
      <c r="AQ1082" s="60">
        <v>0</v>
      </c>
      <c r="AR1082" s="60">
        <v>0</v>
      </c>
      <c r="AS1082" s="60">
        <v>0</v>
      </c>
      <c r="AT1082" s="60">
        <v>0</v>
      </c>
      <c r="AU1082" s="60">
        <v>0</v>
      </c>
      <c r="AV1082" s="60">
        <v>0</v>
      </c>
      <c r="AW1082" s="60">
        <v>0</v>
      </c>
      <c r="AX1082" s="60">
        <v>0</v>
      </c>
      <c r="AY1082" s="60">
        <v>0</v>
      </c>
      <c r="AZ1082" s="60">
        <v>0</v>
      </c>
      <c r="BA1082" s="60">
        <v>0</v>
      </c>
      <c r="BB1082" s="60">
        <v>0</v>
      </c>
      <c r="BC1082" s="60">
        <v>0</v>
      </c>
      <c r="BD1082" s="60">
        <v>0</v>
      </c>
      <c r="BE1082" s="60">
        <v>0</v>
      </c>
      <c r="BF1082" s="60">
        <v>0</v>
      </c>
      <c r="BG1082" s="60">
        <v>0</v>
      </c>
      <c r="BH1082" s="60">
        <v>0</v>
      </c>
      <c r="BI1082" s="60">
        <v>0</v>
      </c>
      <c r="BJ1082" s="60">
        <v>0</v>
      </c>
      <c r="BK1082" s="60">
        <v>0</v>
      </c>
      <c r="BL1082" s="60">
        <v>0</v>
      </c>
      <c r="BM1082" s="60">
        <v>0</v>
      </c>
      <c r="BN1082" s="60">
        <v>0</v>
      </c>
      <c r="BO1082" s="60">
        <v>0</v>
      </c>
      <c r="BP1082" s="60">
        <v>0</v>
      </c>
      <c r="BQ1082" s="60">
        <v>0</v>
      </c>
      <c r="BR1082" s="60">
        <v>0</v>
      </c>
      <c r="BS1082" s="60">
        <v>0</v>
      </c>
      <c r="BT1082" s="60">
        <v>0</v>
      </c>
      <c r="BU1082" s="60">
        <v>0</v>
      </c>
      <c r="BV1082" s="60">
        <v>0</v>
      </c>
      <c r="BW1082" s="60">
        <v>0</v>
      </c>
      <c r="BX1082" s="60">
        <v>0</v>
      </c>
      <c r="BY1082" s="60">
        <v>0</v>
      </c>
      <c r="BZ1082" s="60">
        <v>0</v>
      </c>
      <c r="CA1082" s="60">
        <v>0</v>
      </c>
      <c r="CB1082" s="60">
        <v>0</v>
      </c>
      <c r="CC1082" s="60">
        <v>0</v>
      </c>
      <c r="CD1082" s="60">
        <v>0</v>
      </c>
      <c r="CE1082" s="60">
        <v>0</v>
      </c>
      <c r="CF1082" s="60">
        <v>0</v>
      </c>
      <c r="CG1082" s="60">
        <v>0</v>
      </c>
      <c r="CH1082" s="60">
        <v>0</v>
      </c>
    </row>
    <row r="1083" spans="1:86">
      <c r="A1083" s="57" t="s">
        <v>86</v>
      </c>
      <c r="B1083" s="57" t="s">
        <v>701</v>
      </c>
      <c r="C1083" s="58" t="s">
        <v>108</v>
      </c>
      <c r="D1083" s="58" t="s">
        <v>109</v>
      </c>
      <c r="E1083" s="58"/>
      <c r="F1083" s="65"/>
      <c r="G1083" s="58" t="s">
        <v>110</v>
      </c>
      <c r="H1083" s="63">
        <v>356</v>
      </c>
      <c r="I1083" s="60">
        <v>904.75</v>
      </c>
      <c r="J1083" s="60">
        <v>288.68</v>
      </c>
      <c r="K1083" s="60">
        <v>779.15</v>
      </c>
      <c r="L1083" s="60">
        <v>232.9</v>
      </c>
      <c r="M1083" s="60">
        <v>406.38</v>
      </c>
      <c r="N1083" s="60">
        <v>595.99</v>
      </c>
      <c r="O1083" s="60">
        <v>2238.7199999999998</v>
      </c>
      <c r="P1083" s="60">
        <v>123.64</v>
      </c>
      <c r="Q1083" s="60">
        <v>5619.19</v>
      </c>
      <c r="R1083" s="60">
        <v>2082.4699999999998</v>
      </c>
      <c r="S1083" s="60">
        <v>1420.46</v>
      </c>
      <c r="T1083" s="60">
        <v>3649.15</v>
      </c>
      <c r="U1083" s="60">
        <v>18341.48</v>
      </c>
      <c r="V1083" s="60">
        <v>0</v>
      </c>
      <c r="W1083" s="60">
        <v>0</v>
      </c>
      <c r="X1083" s="60">
        <v>0</v>
      </c>
      <c r="Y1083" s="60">
        <v>0</v>
      </c>
      <c r="Z1083" s="60">
        <v>0</v>
      </c>
      <c r="AA1083" s="60">
        <v>0</v>
      </c>
      <c r="AB1083" s="60">
        <v>0</v>
      </c>
      <c r="AC1083" s="60">
        <v>0</v>
      </c>
      <c r="AD1083" s="60">
        <v>0</v>
      </c>
      <c r="AE1083" s="60">
        <v>0</v>
      </c>
      <c r="AF1083" s="60">
        <v>0</v>
      </c>
      <c r="AG1083" s="60">
        <v>0</v>
      </c>
      <c r="AH1083" s="60">
        <v>0</v>
      </c>
      <c r="AI1083" s="60">
        <v>0</v>
      </c>
      <c r="AJ1083" s="60">
        <v>0</v>
      </c>
      <c r="AK1083" s="60">
        <v>0</v>
      </c>
      <c r="AL1083" s="60">
        <v>0</v>
      </c>
      <c r="AM1083" s="60">
        <v>0</v>
      </c>
      <c r="AN1083" s="60">
        <v>0</v>
      </c>
      <c r="AO1083" s="60">
        <v>0</v>
      </c>
      <c r="AP1083" s="60">
        <v>0</v>
      </c>
      <c r="AQ1083" s="60">
        <v>0</v>
      </c>
      <c r="AR1083" s="60">
        <v>0</v>
      </c>
      <c r="AS1083" s="60">
        <v>0</v>
      </c>
      <c r="AT1083" s="60">
        <v>0</v>
      </c>
      <c r="AU1083" s="60">
        <v>0</v>
      </c>
      <c r="AV1083" s="60">
        <v>0</v>
      </c>
      <c r="AW1083" s="60">
        <v>0</v>
      </c>
      <c r="AX1083" s="60">
        <v>0</v>
      </c>
      <c r="AY1083" s="60">
        <v>0</v>
      </c>
      <c r="AZ1083" s="60">
        <v>0</v>
      </c>
      <c r="BA1083" s="60">
        <v>0</v>
      </c>
      <c r="BB1083" s="60">
        <v>0</v>
      </c>
      <c r="BC1083" s="60">
        <v>0</v>
      </c>
      <c r="BD1083" s="60">
        <v>0</v>
      </c>
      <c r="BE1083" s="60">
        <v>0</v>
      </c>
      <c r="BF1083" s="60">
        <v>0</v>
      </c>
      <c r="BG1083" s="60">
        <v>0</v>
      </c>
      <c r="BH1083" s="60">
        <v>0</v>
      </c>
      <c r="BI1083" s="60">
        <v>0</v>
      </c>
      <c r="BJ1083" s="60">
        <v>0</v>
      </c>
      <c r="BK1083" s="60">
        <v>0</v>
      </c>
      <c r="BL1083" s="60">
        <v>0</v>
      </c>
      <c r="BM1083" s="60">
        <v>0</v>
      </c>
      <c r="BN1083" s="60">
        <v>0</v>
      </c>
      <c r="BO1083" s="60">
        <v>0</v>
      </c>
      <c r="BP1083" s="60">
        <v>0</v>
      </c>
      <c r="BQ1083" s="60">
        <v>0</v>
      </c>
      <c r="BR1083" s="60">
        <v>0</v>
      </c>
      <c r="BS1083" s="60">
        <v>0</v>
      </c>
      <c r="BT1083" s="60">
        <v>0</v>
      </c>
      <c r="BU1083" s="60">
        <v>0</v>
      </c>
      <c r="BV1083" s="60">
        <v>0</v>
      </c>
      <c r="BW1083" s="60">
        <v>0</v>
      </c>
      <c r="BX1083" s="60">
        <v>0</v>
      </c>
      <c r="BY1083" s="60">
        <v>0</v>
      </c>
      <c r="BZ1083" s="60">
        <v>0</v>
      </c>
      <c r="CA1083" s="60">
        <v>0</v>
      </c>
      <c r="CB1083" s="60">
        <v>0</v>
      </c>
      <c r="CC1083" s="60">
        <v>0</v>
      </c>
      <c r="CD1083" s="60">
        <v>0</v>
      </c>
      <c r="CE1083" s="60">
        <v>0</v>
      </c>
      <c r="CF1083" s="60">
        <v>0</v>
      </c>
      <c r="CG1083" s="60">
        <v>0</v>
      </c>
      <c r="CH1083" s="60">
        <v>0</v>
      </c>
    </row>
    <row r="1084" spans="1:86">
      <c r="A1084" s="57" t="s">
        <v>86</v>
      </c>
      <c r="B1084" s="57" t="s">
        <v>701</v>
      </c>
      <c r="C1084" s="58" t="s">
        <v>108</v>
      </c>
      <c r="D1084" s="58" t="s">
        <v>109</v>
      </c>
      <c r="E1084" s="58"/>
      <c r="F1084" s="65"/>
      <c r="G1084" s="58" t="s">
        <v>110</v>
      </c>
      <c r="H1084" s="63">
        <v>356</v>
      </c>
      <c r="I1084" s="60">
        <v>0</v>
      </c>
      <c r="J1084" s="60">
        <v>0</v>
      </c>
      <c r="K1084" s="60">
        <v>0</v>
      </c>
      <c r="L1084" s="60">
        <v>0</v>
      </c>
      <c r="M1084" s="60">
        <v>0</v>
      </c>
      <c r="N1084" s="60">
        <v>0</v>
      </c>
      <c r="O1084" s="60">
        <v>0</v>
      </c>
      <c r="P1084" s="60">
        <v>0</v>
      </c>
      <c r="Q1084" s="60">
        <v>0</v>
      </c>
      <c r="R1084" s="60">
        <v>0</v>
      </c>
      <c r="S1084" s="60">
        <v>0</v>
      </c>
      <c r="T1084" s="60">
        <v>0</v>
      </c>
      <c r="U1084" s="60">
        <v>0</v>
      </c>
      <c r="V1084" s="60">
        <v>2240.5918267699999</v>
      </c>
      <c r="W1084" s="60">
        <v>459.63108620000003</v>
      </c>
      <c r="X1084" s="60">
        <v>922.77367335999998</v>
      </c>
      <c r="Y1084" s="60">
        <v>1199.1123104400001</v>
      </c>
      <c r="Z1084" s="60">
        <v>1242.70423145</v>
      </c>
      <c r="AA1084" s="60">
        <v>1181.4269695800001</v>
      </c>
      <c r="AB1084" s="60">
        <v>1127.7162601099999</v>
      </c>
      <c r="AC1084" s="60">
        <v>1117.6407503800001</v>
      </c>
      <c r="AD1084" s="60">
        <v>2774.8608199400001</v>
      </c>
      <c r="AE1084" s="60">
        <v>1865.0500305800001</v>
      </c>
      <c r="AF1084" s="60">
        <v>1811.7625128899999</v>
      </c>
      <c r="AG1084" s="60">
        <v>3217.2338753499998</v>
      </c>
      <c r="AH1084" s="60">
        <v>19160.504347049999</v>
      </c>
      <c r="AI1084" s="60">
        <v>1217.6495833333299</v>
      </c>
      <c r="AJ1084" s="60">
        <v>1217.6495833333299</v>
      </c>
      <c r="AK1084" s="60">
        <v>1217.6495833333299</v>
      </c>
      <c r="AL1084" s="60">
        <v>1217.6495833333299</v>
      </c>
      <c r="AM1084" s="60">
        <v>1217.6495833333299</v>
      </c>
      <c r="AN1084" s="60">
        <v>1217.6495833333299</v>
      </c>
      <c r="AO1084" s="60">
        <v>1217.6495833333299</v>
      </c>
      <c r="AP1084" s="60">
        <v>1217.6495833333299</v>
      </c>
      <c r="AQ1084" s="60">
        <v>1217.6495833333299</v>
      </c>
      <c r="AR1084" s="60">
        <v>1217.6495833333299</v>
      </c>
      <c r="AS1084" s="60">
        <v>1217.6495833333299</v>
      </c>
      <c r="AT1084" s="60">
        <v>1217.6495833333299</v>
      </c>
      <c r="AU1084" s="60">
        <v>14611.79499999996</v>
      </c>
      <c r="AV1084" s="60">
        <v>0</v>
      </c>
      <c r="AW1084" s="60">
        <v>0</v>
      </c>
      <c r="AX1084" s="60">
        <v>0</v>
      </c>
      <c r="AY1084" s="60">
        <v>0</v>
      </c>
      <c r="AZ1084" s="60">
        <v>0</v>
      </c>
      <c r="BA1084" s="60">
        <v>0</v>
      </c>
      <c r="BB1084" s="60">
        <v>0</v>
      </c>
      <c r="BC1084" s="60">
        <v>0</v>
      </c>
      <c r="BD1084" s="60">
        <v>0</v>
      </c>
      <c r="BE1084" s="60">
        <v>0</v>
      </c>
      <c r="BF1084" s="60">
        <v>0</v>
      </c>
      <c r="BG1084" s="60">
        <v>0</v>
      </c>
      <c r="BH1084" s="60">
        <v>0</v>
      </c>
      <c r="BI1084" s="60">
        <v>0</v>
      </c>
      <c r="BJ1084" s="60">
        <v>0</v>
      </c>
      <c r="BK1084" s="60">
        <v>0</v>
      </c>
      <c r="BL1084" s="60">
        <v>0</v>
      </c>
      <c r="BM1084" s="60">
        <v>0</v>
      </c>
      <c r="BN1084" s="60">
        <v>0</v>
      </c>
      <c r="BO1084" s="60">
        <v>0</v>
      </c>
      <c r="BP1084" s="60">
        <v>0</v>
      </c>
      <c r="BQ1084" s="60">
        <v>0</v>
      </c>
      <c r="BR1084" s="60">
        <v>0</v>
      </c>
      <c r="BS1084" s="60">
        <v>0</v>
      </c>
      <c r="BT1084" s="60">
        <v>0</v>
      </c>
      <c r="BU1084" s="60">
        <v>0</v>
      </c>
      <c r="BV1084" s="60">
        <v>0</v>
      </c>
      <c r="BW1084" s="60">
        <v>0</v>
      </c>
      <c r="BX1084" s="60">
        <v>0</v>
      </c>
      <c r="BY1084" s="60">
        <v>0</v>
      </c>
      <c r="BZ1084" s="60">
        <v>0</v>
      </c>
      <c r="CA1084" s="60">
        <v>0</v>
      </c>
      <c r="CB1084" s="60">
        <v>0</v>
      </c>
      <c r="CC1084" s="60">
        <v>0</v>
      </c>
      <c r="CD1084" s="60">
        <v>0</v>
      </c>
      <c r="CE1084" s="60">
        <v>0</v>
      </c>
      <c r="CF1084" s="60">
        <v>0</v>
      </c>
      <c r="CG1084" s="60">
        <v>0</v>
      </c>
      <c r="CH1084" s="60">
        <v>0</v>
      </c>
    </row>
    <row r="1085" spans="1:86">
      <c r="A1085" s="57" t="s">
        <v>86</v>
      </c>
      <c r="B1085" s="57" t="s">
        <v>701</v>
      </c>
      <c r="C1085" s="58" t="s">
        <v>129</v>
      </c>
      <c r="D1085" s="58" t="s">
        <v>271</v>
      </c>
      <c r="E1085" s="58" t="s">
        <v>129</v>
      </c>
      <c r="F1085" s="65"/>
      <c r="G1085" s="58" t="s">
        <v>717</v>
      </c>
      <c r="H1085" s="63">
        <v>356</v>
      </c>
      <c r="I1085" s="60">
        <v>0</v>
      </c>
      <c r="J1085" s="60">
        <v>0</v>
      </c>
      <c r="K1085" s="60">
        <v>0</v>
      </c>
      <c r="L1085" s="60">
        <v>0</v>
      </c>
      <c r="M1085" s="60">
        <v>0</v>
      </c>
      <c r="N1085" s="60">
        <v>0</v>
      </c>
      <c r="O1085" s="60">
        <v>0</v>
      </c>
      <c r="P1085" s="60">
        <v>0</v>
      </c>
      <c r="Q1085" s="60">
        <v>0</v>
      </c>
      <c r="R1085" s="60">
        <v>0</v>
      </c>
      <c r="S1085" s="60">
        <v>0</v>
      </c>
      <c r="T1085" s="60">
        <v>0</v>
      </c>
      <c r="U1085" s="60">
        <v>0</v>
      </c>
      <c r="V1085" s="60">
        <v>212.078834946</v>
      </c>
      <c r="W1085" s="60">
        <v>244.24013454499999</v>
      </c>
      <c r="X1085" s="60">
        <v>245.32774335299999</v>
      </c>
      <c r="Y1085" s="60">
        <v>245.317108531</v>
      </c>
      <c r="Z1085" s="60">
        <v>253.337137614</v>
      </c>
      <c r="AA1085" s="60">
        <v>253.29976166</v>
      </c>
      <c r="AB1085" s="60">
        <v>286.85465103899998</v>
      </c>
      <c r="AC1085" s="60">
        <v>303.55131934600001</v>
      </c>
      <c r="AD1085" s="60">
        <v>319.49593717800002</v>
      </c>
      <c r="AE1085" s="60">
        <v>336.208905109</v>
      </c>
      <c r="AF1085" s="60">
        <v>319.51350259399999</v>
      </c>
      <c r="AG1085" s="60">
        <v>220.74229149499999</v>
      </c>
      <c r="AH1085" s="60">
        <v>3239.9673274100001</v>
      </c>
      <c r="AI1085" s="60">
        <v>256.21528991299999</v>
      </c>
      <c r="AJ1085" s="60">
        <v>295.73964256099998</v>
      </c>
      <c r="AK1085" s="60">
        <v>296.965273099</v>
      </c>
      <c r="AL1085" s="60">
        <v>296.97360218900002</v>
      </c>
      <c r="AM1085" s="60">
        <v>306.789051954</v>
      </c>
      <c r="AN1085" s="60">
        <v>306.78456362399999</v>
      </c>
      <c r="AO1085" s="60">
        <v>336.49375552100003</v>
      </c>
      <c r="AP1085" s="60">
        <v>353.20071094000002</v>
      </c>
      <c r="AQ1085" s="60">
        <v>372.81262327100001</v>
      </c>
      <c r="AR1085" s="60">
        <v>389.52234761</v>
      </c>
      <c r="AS1085" s="60">
        <v>372.819564711</v>
      </c>
      <c r="AT1085" s="60">
        <v>266.73706182199999</v>
      </c>
      <c r="AU1085" s="60">
        <v>3851.0534872150001</v>
      </c>
      <c r="AV1085" s="60">
        <v>226.01896767486858</v>
      </c>
      <c r="AW1085" s="60">
        <v>269.99598479550195</v>
      </c>
      <c r="AX1085" s="60">
        <v>351.64600442070412</v>
      </c>
      <c r="AY1085" s="60">
        <v>250.45592832104055</v>
      </c>
      <c r="AZ1085" s="60">
        <v>251.51613866330283</v>
      </c>
      <c r="BA1085" s="60">
        <v>239.3395716457218</v>
      </c>
      <c r="BB1085" s="60">
        <v>306.50868626820687</v>
      </c>
      <c r="BC1085" s="60">
        <v>315.42880235963389</v>
      </c>
      <c r="BD1085" s="60">
        <v>277.0557639374606</v>
      </c>
      <c r="BE1085" s="60">
        <v>309.37503417009174</v>
      </c>
      <c r="BF1085" s="60">
        <v>327.41470208676168</v>
      </c>
      <c r="BG1085" s="60">
        <v>365.38641165670515</v>
      </c>
      <c r="BH1085" s="60">
        <v>3490.1419959999998</v>
      </c>
      <c r="BI1085" s="60">
        <v>264.11095286355766</v>
      </c>
      <c r="BJ1085" s="60">
        <v>315.49961291856482</v>
      </c>
      <c r="BK1085" s="60">
        <v>410.9104746988088</v>
      </c>
      <c r="BL1085" s="60">
        <v>292.66638353269514</v>
      </c>
      <c r="BM1085" s="60">
        <v>293.90527585492492</v>
      </c>
      <c r="BN1085" s="60">
        <v>279.676537662268</v>
      </c>
      <c r="BO1085" s="60">
        <v>358.16596290141621</v>
      </c>
      <c r="BP1085" s="60">
        <v>368.58942596204457</v>
      </c>
      <c r="BQ1085" s="60">
        <v>323.74920814223276</v>
      </c>
      <c r="BR1085" s="60">
        <v>361.51538920573535</v>
      </c>
      <c r="BS1085" s="60">
        <v>382.59536285497182</v>
      </c>
      <c r="BT1085" s="60">
        <v>426.96661340277979</v>
      </c>
      <c r="BU1085" s="60">
        <v>4078.3512000000001</v>
      </c>
      <c r="BV1085" s="60">
        <v>239.76733030638854</v>
      </c>
      <c r="BW1085" s="60">
        <v>286.41939715867437</v>
      </c>
      <c r="BX1085" s="60">
        <v>373.03605339064495</v>
      </c>
      <c r="BY1085" s="60">
        <v>265.69075113788023</v>
      </c>
      <c r="BZ1085" s="60">
        <v>266.81545233416711</v>
      </c>
      <c r="CA1085" s="60">
        <v>253.89820474146936</v>
      </c>
      <c r="CB1085" s="60">
        <v>325.15310630019275</v>
      </c>
      <c r="CC1085" s="60">
        <v>334.61581840469694</v>
      </c>
      <c r="CD1085" s="60">
        <v>293.90861107215056</v>
      </c>
      <c r="CE1085" s="60">
        <v>328.19380943778464</v>
      </c>
      <c r="CF1085" s="60">
        <v>347.33080072878022</v>
      </c>
      <c r="CG1085" s="60">
        <v>387.61226498717042</v>
      </c>
      <c r="CH1085" s="60">
        <v>3702.4416000000001</v>
      </c>
    </row>
    <row r="1086" spans="1:86">
      <c r="A1086" s="57" t="s">
        <v>86</v>
      </c>
      <c r="B1086" s="57" t="s">
        <v>701</v>
      </c>
      <c r="C1086" s="58" t="s">
        <v>129</v>
      </c>
      <c r="D1086" s="58" t="s">
        <v>109</v>
      </c>
      <c r="E1086" s="58"/>
      <c r="F1086" s="65"/>
      <c r="G1086" s="58" t="s">
        <v>110</v>
      </c>
      <c r="H1086" s="63">
        <v>356</v>
      </c>
      <c r="I1086" s="60">
        <v>0</v>
      </c>
      <c r="J1086" s="60">
        <v>0</v>
      </c>
      <c r="K1086" s="60">
        <v>0</v>
      </c>
      <c r="L1086" s="60">
        <v>0</v>
      </c>
      <c r="M1086" s="60">
        <v>0</v>
      </c>
      <c r="N1086" s="60">
        <v>0</v>
      </c>
      <c r="O1086" s="60">
        <v>0</v>
      </c>
      <c r="P1086" s="60">
        <v>0</v>
      </c>
      <c r="Q1086" s="60">
        <v>0</v>
      </c>
      <c r="R1086" s="60">
        <v>0</v>
      </c>
      <c r="S1086" s="60">
        <v>0</v>
      </c>
      <c r="T1086" s="60">
        <v>0</v>
      </c>
      <c r="U1086" s="60">
        <v>0</v>
      </c>
      <c r="V1086" s="60">
        <v>0</v>
      </c>
      <c r="W1086" s="60">
        <v>0</v>
      </c>
      <c r="X1086" s="60">
        <v>0</v>
      </c>
      <c r="Y1086" s="60">
        <v>0</v>
      </c>
      <c r="Z1086" s="60">
        <v>0</v>
      </c>
      <c r="AA1086" s="60">
        <v>0</v>
      </c>
      <c r="AB1086" s="60">
        <v>0</v>
      </c>
      <c r="AC1086" s="60">
        <v>0</v>
      </c>
      <c r="AD1086" s="60">
        <v>0</v>
      </c>
      <c r="AE1086" s="60">
        <v>0</v>
      </c>
      <c r="AF1086" s="60">
        <v>0</v>
      </c>
      <c r="AG1086" s="60">
        <v>0</v>
      </c>
      <c r="AH1086" s="60">
        <v>0</v>
      </c>
      <c r="AI1086" s="60">
        <v>0</v>
      </c>
      <c r="AJ1086" s="60">
        <v>0</v>
      </c>
      <c r="AK1086" s="60">
        <v>0</v>
      </c>
      <c r="AL1086" s="60">
        <v>0</v>
      </c>
      <c r="AM1086" s="60">
        <v>0</v>
      </c>
      <c r="AN1086" s="60">
        <v>0</v>
      </c>
      <c r="AO1086" s="60">
        <v>0</v>
      </c>
      <c r="AP1086" s="60">
        <v>1305.3126139041999</v>
      </c>
      <c r="AQ1086" s="60">
        <v>1058.1168321668999</v>
      </c>
      <c r="AR1086" s="60">
        <v>95.675370935100005</v>
      </c>
      <c r="AS1086" s="60">
        <v>92.107623033799996</v>
      </c>
      <c r="AT1086" s="60">
        <v>260.67574582060001</v>
      </c>
      <c r="AU1086" s="60">
        <v>2811.8881858606001</v>
      </c>
      <c r="AV1086" s="60">
        <v>0</v>
      </c>
      <c r="AW1086" s="60">
        <v>0</v>
      </c>
      <c r="AX1086" s="60">
        <v>0</v>
      </c>
      <c r="AY1086" s="60">
        <v>0</v>
      </c>
      <c r="AZ1086" s="60">
        <v>0</v>
      </c>
      <c r="BA1086" s="60">
        <v>0</v>
      </c>
      <c r="BB1086" s="60">
        <v>0</v>
      </c>
      <c r="BC1086" s="60">
        <v>597.54264460245861</v>
      </c>
      <c r="BD1086" s="60">
        <v>484.38199666228701</v>
      </c>
      <c r="BE1086" s="60">
        <v>43.798024751239176</v>
      </c>
      <c r="BF1086" s="60">
        <v>42.164790311068408</v>
      </c>
      <c r="BG1086" s="60">
        <v>119.33146993132686</v>
      </c>
      <c r="BH1086" s="60">
        <v>1287.21892625838</v>
      </c>
      <c r="BI1086" s="60">
        <v>0</v>
      </c>
      <c r="BJ1086" s="60">
        <v>0</v>
      </c>
      <c r="BK1086" s="60">
        <v>0</v>
      </c>
      <c r="BL1086" s="60">
        <v>0</v>
      </c>
      <c r="BM1086" s="60">
        <v>0</v>
      </c>
      <c r="BN1086" s="60">
        <v>0</v>
      </c>
      <c r="BO1086" s="60">
        <v>0</v>
      </c>
      <c r="BP1086" s="60">
        <v>6927.9345079820405</v>
      </c>
      <c r="BQ1086" s="60">
        <v>5615.9452049727261</v>
      </c>
      <c r="BR1086" s="60">
        <v>507.79613772575408</v>
      </c>
      <c r="BS1086" s="60">
        <v>488.860349058802</v>
      </c>
      <c r="BT1086" s="60">
        <v>1383.5340851427773</v>
      </c>
      <c r="BU1086" s="60">
        <v>14924.0702848821</v>
      </c>
      <c r="BV1086" s="60">
        <v>0</v>
      </c>
      <c r="BW1086" s="60">
        <v>0</v>
      </c>
      <c r="BX1086" s="60">
        <v>0</v>
      </c>
      <c r="BY1086" s="60">
        <v>0</v>
      </c>
      <c r="BZ1086" s="60">
        <v>0</v>
      </c>
      <c r="CA1086" s="60">
        <v>0</v>
      </c>
      <c r="CB1086" s="60">
        <v>0</v>
      </c>
      <c r="CC1086" s="60">
        <v>340.049170225561</v>
      </c>
      <c r="CD1086" s="60">
        <v>275.65178406102569</v>
      </c>
      <c r="CE1086" s="60">
        <v>24.924550755847733</v>
      </c>
      <c r="CF1086" s="60">
        <v>23.995110788373328</v>
      </c>
      <c r="CG1086" s="60">
        <v>67.90907494056728</v>
      </c>
      <c r="CH1086" s="60">
        <v>732.52969077137504</v>
      </c>
    </row>
    <row r="1087" spans="1:86">
      <c r="A1087" s="57" t="s">
        <v>86</v>
      </c>
      <c r="B1087" s="57" t="s">
        <v>701</v>
      </c>
      <c r="C1087" s="58" t="s">
        <v>129</v>
      </c>
      <c r="D1087" s="58" t="s">
        <v>109</v>
      </c>
      <c r="E1087" s="58"/>
      <c r="F1087" s="65"/>
      <c r="G1087" s="58" t="s">
        <v>110</v>
      </c>
      <c r="H1087" s="63">
        <v>356</v>
      </c>
      <c r="I1087" s="60">
        <v>0</v>
      </c>
      <c r="J1087" s="60">
        <v>0</v>
      </c>
      <c r="K1087" s="60">
        <v>0</v>
      </c>
      <c r="L1087" s="60">
        <v>0</v>
      </c>
      <c r="M1087" s="60">
        <v>0</v>
      </c>
      <c r="N1087" s="60">
        <v>0</v>
      </c>
      <c r="O1087" s="60">
        <v>0</v>
      </c>
      <c r="P1087" s="60">
        <v>0</v>
      </c>
      <c r="Q1087" s="60">
        <v>0</v>
      </c>
      <c r="R1087" s="60">
        <v>0</v>
      </c>
      <c r="S1087" s="60">
        <v>0</v>
      </c>
      <c r="T1087" s="60">
        <v>0</v>
      </c>
      <c r="U1087" s="60">
        <v>0</v>
      </c>
      <c r="V1087" s="60">
        <v>482.24835922559998</v>
      </c>
      <c r="W1087" s="60">
        <v>475.43959314390003</v>
      </c>
      <c r="X1087" s="60">
        <v>1751.6196958865</v>
      </c>
      <c r="Y1087" s="60">
        <v>475.0812487366</v>
      </c>
      <c r="Z1087" s="60">
        <v>434.08072378000003</v>
      </c>
      <c r="AA1087" s="60">
        <v>409.09001818190001</v>
      </c>
      <c r="AB1087" s="60">
        <v>371.06038293939997</v>
      </c>
      <c r="AC1087" s="60">
        <v>279.0092424284</v>
      </c>
      <c r="AD1087" s="60">
        <v>230.74377568</v>
      </c>
      <c r="AE1087" s="60">
        <v>333.55094256000001</v>
      </c>
      <c r="AF1087" s="60">
        <v>357.88035685160003</v>
      </c>
      <c r="AG1087" s="60">
        <v>282.71227861249997</v>
      </c>
      <c r="AH1087" s="60">
        <v>5882.5166180264005</v>
      </c>
      <c r="AI1087" s="60">
        <v>139.09061567719999</v>
      </c>
      <c r="AJ1087" s="60">
        <v>126.08579714939999</v>
      </c>
      <c r="AK1087" s="60">
        <v>134.45007201999999</v>
      </c>
      <c r="AL1087" s="60">
        <v>114.2356734486</v>
      </c>
      <c r="AM1087" s="60">
        <v>102.9118553749</v>
      </c>
      <c r="AN1087" s="60">
        <v>17.234430914800001</v>
      </c>
      <c r="AO1087" s="60">
        <v>15.707292646100001</v>
      </c>
      <c r="AP1087" s="60">
        <v>15.43826977</v>
      </c>
      <c r="AQ1087" s="60">
        <v>15.173700739999999</v>
      </c>
      <c r="AR1087" s="60">
        <v>15.80724431</v>
      </c>
      <c r="AS1087" s="60">
        <v>15.22575835</v>
      </c>
      <c r="AT1087" s="60">
        <v>14.11263018</v>
      </c>
      <c r="AU1087" s="60">
        <v>725.47334058099989</v>
      </c>
      <c r="AV1087" s="60">
        <v>0</v>
      </c>
      <c r="AW1087" s="60">
        <v>0</v>
      </c>
      <c r="AX1087" s="60">
        <v>0</v>
      </c>
      <c r="AY1087" s="60">
        <v>0</v>
      </c>
      <c r="AZ1087" s="60">
        <v>0</v>
      </c>
      <c r="BA1087" s="60">
        <v>0</v>
      </c>
      <c r="BB1087" s="60">
        <v>0</v>
      </c>
      <c r="BC1087" s="60">
        <v>0</v>
      </c>
      <c r="BD1087" s="60">
        <v>0</v>
      </c>
      <c r="BE1087" s="60">
        <v>0</v>
      </c>
      <c r="BF1087" s="60">
        <v>0</v>
      </c>
      <c r="BG1087" s="60">
        <v>0</v>
      </c>
      <c r="BH1087" s="60">
        <v>0</v>
      </c>
      <c r="BI1087" s="60">
        <v>0</v>
      </c>
      <c r="BJ1087" s="60">
        <v>0</v>
      </c>
      <c r="BK1087" s="60">
        <v>0</v>
      </c>
      <c r="BL1087" s="60">
        <v>0</v>
      </c>
      <c r="BM1087" s="60">
        <v>0</v>
      </c>
      <c r="BN1087" s="60">
        <v>0</v>
      </c>
      <c r="BO1087" s="60">
        <v>0</v>
      </c>
      <c r="BP1087" s="60">
        <v>0</v>
      </c>
      <c r="BQ1087" s="60">
        <v>0</v>
      </c>
      <c r="BR1087" s="60">
        <v>0</v>
      </c>
      <c r="BS1087" s="60">
        <v>0</v>
      </c>
      <c r="BT1087" s="60">
        <v>0</v>
      </c>
      <c r="BU1087" s="60">
        <v>0</v>
      </c>
      <c r="BV1087" s="60">
        <v>0</v>
      </c>
      <c r="BW1087" s="60">
        <v>0</v>
      </c>
      <c r="BX1087" s="60">
        <v>0</v>
      </c>
      <c r="BY1087" s="60">
        <v>0</v>
      </c>
      <c r="BZ1087" s="60">
        <v>0</v>
      </c>
      <c r="CA1087" s="60">
        <v>0</v>
      </c>
      <c r="CB1087" s="60">
        <v>0</v>
      </c>
      <c r="CC1087" s="60">
        <v>0</v>
      </c>
      <c r="CD1087" s="60">
        <v>0</v>
      </c>
      <c r="CE1087" s="60">
        <v>0</v>
      </c>
      <c r="CF1087" s="60">
        <v>0</v>
      </c>
      <c r="CG1087" s="60">
        <v>0</v>
      </c>
      <c r="CH1087" s="60">
        <v>0</v>
      </c>
    </row>
    <row r="1088" spans="1:86">
      <c r="A1088" s="57" t="s">
        <v>86</v>
      </c>
      <c r="B1088" s="57" t="s">
        <v>701</v>
      </c>
      <c r="C1088" s="58" t="s">
        <v>129</v>
      </c>
      <c r="D1088" s="58" t="s">
        <v>109</v>
      </c>
      <c r="E1088" s="58"/>
      <c r="F1088" s="65"/>
      <c r="G1088" s="58" t="s">
        <v>110</v>
      </c>
      <c r="H1088" s="63">
        <v>356</v>
      </c>
      <c r="I1088" s="60">
        <v>0</v>
      </c>
      <c r="J1088" s="60">
        <v>0</v>
      </c>
      <c r="K1088" s="60">
        <v>0</v>
      </c>
      <c r="L1088" s="60">
        <v>0</v>
      </c>
      <c r="M1088" s="60">
        <v>0</v>
      </c>
      <c r="N1088" s="60">
        <v>0</v>
      </c>
      <c r="O1088" s="60">
        <v>0</v>
      </c>
      <c r="P1088" s="60">
        <v>0</v>
      </c>
      <c r="Q1088" s="60">
        <v>0</v>
      </c>
      <c r="R1088" s="60">
        <v>0</v>
      </c>
      <c r="S1088" s="60">
        <v>0</v>
      </c>
      <c r="T1088" s="60">
        <v>0</v>
      </c>
      <c r="U1088" s="60">
        <v>0</v>
      </c>
      <c r="V1088" s="60">
        <v>0</v>
      </c>
      <c r="W1088" s="60">
        <v>0</v>
      </c>
      <c r="X1088" s="60">
        <v>0</v>
      </c>
      <c r="Y1088" s="60">
        <v>0</v>
      </c>
      <c r="Z1088" s="60">
        <v>0</v>
      </c>
      <c r="AA1088" s="60">
        <v>0</v>
      </c>
      <c r="AB1088" s="60">
        <v>0</v>
      </c>
      <c r="AC1088" s="60">
        <v>0</v>
      </c>
      <c r="AD1088" s="60">
        <v>0</v>
      </c>
      <c r="AE1088" s="60">
        <v>0</v>
      </c>
      <c r="AF1088" s="60">
        <v>0</v>
      </c>
      <c r="AG1088" s="60">
        <v>0</v>
      </c>
      <c r="AH1088" s="60">
        <v>0</v>
      </c>
      <c r="AI1088" s="60">
        <v>0</v>
      </c>
      <c r="AJ1088" s="60">
        <v>0</v>
      </c>
      <c r="AK1088" s="60">
        <v>0</v>
      </c>
      <c r="AL1088" s="60">
        <v>0</v>
      </c>
      <c r="AM1088" s="60">
        <v>0</v>
      </c>
      <c r="AN1088" s="60">
        <v>0</v>
      </c>
      <c r="AO1088" s="60">
        <v>0</v>
      </c>
      <c r="AP1088" s="60">
        <v>0</v>
      </c>
      <c r="AQ1088" s="60">
        <v>0</v>
      </c>
      <c r="AR1088" s="60">
        <v>0</v>
      </c>
      <c r="AS1088" s="60">
        <v>0</v>
      </c>
      <c r="AT1088" s="60">
        <v>0</v>
      </c>
      <c r="AU1088" s="60">
        <v>0</v>
      </c>
      <c r="AV1088" s="60">
        <v>167.28676952318168</v>
      </c>
      <c r="AW1088" s="60">
        <v>167.28676952318168</v>
      </c>
      <c r="AX1088" s="60">
        <v>167.28676952318168</v>
      </c>
      <c r="AY1088" s="60">
        <v>167.28676952318168</v>
      </c>
      <c r="AZ1088" s="60">
        <v>167.28676952318168</v>
      </c>
      <c r="BA1088" s="60">
        <v>167.28676952318168</v>
      </c>
      <c r="BB1088" s="60">
        <v>167.28676952318168</v>
      </c>
      <c r="BC1088" s="60">
        <v>167.28676952318168</v>
      </c>
      <c r="BD1088" s="60">
        <v>167.28676952318168</v>
      </c>
      <c r="BE1088" s="60">
        <v>167.28676952318168</v>
      </c>
      <c r="BF1088" s="60">
        <v>167.28676952318168</v>
      </c>
      <c r="BG1088" s="60">
        <v>167.28676952318165</v>
      </c>
      <c r="BH1088" s="60">
        <v>2007.44123427818</v>
      </c>
      <c r="BI1088" s="60">
        <v>148.00758832127667</v>
      </c>
      <c r="BJ1088" s="60">
        <v>148.00758832127667</v>
      </c>
      <c r="BK1088" s="60">
        <v>148.00758832127667</v>
      </c>
      <c r="BL1088" s="60">
        <v>148.00758832127667</v>
      </c>
      <c r="BM1088" s="60">
        <v>148.00758832127667</v>
      </c>
      <c r="BN1088" s="60">
        <v>148.00758832127667</v>
      </c>
      <c r="BO1088" s="60">
        <v>148.00758832127667</v>
      </c>
      <c r="BP1088" s="60">
        <v>148.00758832127667</v>
      </c>
      <c r="BQ1088" s="60">
        <v>148.00758832127667</v>
      </c>
      <c r="BR1088" s="60">
        <v>148.00758832127667</v>
      </c>
      <c r="BS1088" s="60">
        <v>148.00758832127667</v>
      </c>
      <c r="BT1088" s="60">
        <v>148.00758832127667</v>
      </c>
      <c r="BU1088" s="60">
        <v>1776.0910598553201</v>
      </c>
      <c r="BV1088" s="60">
        <v>782.75054144435342</v>
      </c>
      <c r="BW1088" s="60">
        <v>782.75054144435342</v>
      </c>
      <c r="BX1088" s="60">
        <v>782.75054144435342</v>
      </c>
      <c r="BY1088" s="60">
        <v>782.75054144435342</v>
      </c>
      <c r="BZ1088" s="60">
        <v>782.75054144435342</v>
      </c>
      <c r="CA1088" s="60">
        <v>782.75054144435342</v>
      </c>
      <c r="CB1088" s="60">
        <v>782.75054144435342</v>
      </c>
      <c r="CC1088" s="60">
        <v>782.75054144435342</v>
      </c>
      <c r="CD1088" s="60">
        <v>782.75054144435342</v>
      </c>
      <c r="CE1088" s="60">
        <v>782.75054144435342</v>
      </c>
      <c r="CF1088" s="60">
        <v>782.75054144435342</v>
      </c>
      <c r="CG1088" s="60">
        <v>782.75054144435489</v>
      </c>
      <c r="CH1088" s="60">
        <v>9393.0064973322405</v>
      </c>
    </row>
    <row r="1089" spans="1:86">
      <c r="A1089" s="57" t="s">
        <v>86</v>
      </c>
      <c r="B1089" s="57" t="s">
        <v>701</v>
      </c>
      <c r="C1089" s="58" t="s">
        <v>129</v>
      </c>
      <c r="D1089" s="58" t="s">
        <v>109</v>
      </c>
      <c r="E1089" s="58"/>
      <c r="F1089" s="65"/>
      <c r="G1089" s="58" t="s">
        <v>110</v>
      </c>
      <c r="H1089" s="63">
        <v>356</v>
      </c>
      <c r="I1089" s="60">
        <v>0</v>
      </c>
      <c r="J1089" s="60">
        <v>0</v>
      </c>
      <c r="K1089" s="60">
        <v>0</v>
      </c>
      <c r="L1089" s="60">
        <v>0</v>
      </c>
      <c r="M1089" s="60">
        <v>0</v>
      </c>
      <c r="N1089" s="60">
        <v>0</v>
      </c>
      <c r="O1089" s="60">
        <v>0</v>
      </c>
      <c r="P1089" s="60">
        <v>0</v>
      </c>
      <c r="Q1089" s="60">
        <v>0</v>
      </c>
      <c r="R1089" s="60">
        <v>0</v>
      </c>
      <c r="S1089" s="60">
        <v>0</v>
      </c>
      <c r="T1089" s="60">
        <v>0</v>
      </c>
      <c r="U1089" s="60">
        <v>0</v>
      </c>
      <c r="V1089" s="60">
        <v>24.392781153400001</v>
      </c>
      <c r="W1089" s="60">
        <v>21.684528350099999</v>
      </c>
      <c r="X1089" s="60">
        <v>16.539160430100001</v>
      </c>
      <c r="Y1089" s="60">
        <v>15.297693456099999</v>
      </c>
      <c r="Z1089" s="60">
        <v>18.195078392700001</v>
      </c>
      <c r="AA1089" s="60">
        <v>32.506794941499997</v>
      </c>
      <c r="AB1089" s="60">
        <v>39.160366566199997</v>
      </c>
      <c r="AC1089" s="60">
        <v>40.222554200399998</v>
      </c>
      <c r="AD1089" s="60">
        <v>38.471268699600003</v>
      </c>
      <c r="AE1089" s="60">
        <v>39.632801355399998</v>
      </c>
      <c r="AF1089" s="60">
        <v>38.023630865000001</v>
      </c>
      <c r="AG1089" s="60">
        <v>72.229098796800002</v>
      </c>
      <c r="AH1089" s="60">
        <v>396.35575720730003</v>
      </c>
      <c r="AI1089" s="60">
        <v>245.61894390660001</v>
      </c>
      <c r="AJ1089" s="60">
        <v>3130.9842994760002</v>
      </c>
      <c r="AK1089" s="60">
        <v>498.73159407499998</v>
      </c>
      <c r="AL1089" s="60">
        <v>402.55715877300003</v>
      </c>
      <c r="AM1089" s="60">
        <v>463.2400104299</v>
      </c>
      <c r="AN1089" s="60">
        <v>469.17321210760002</v>
      </c>
      <c r="AO1089" s="60">
        <v>501.58333460950001</v>
      </c>
      <c r="AP1089" s="60">
        <v>452.14939424379997</v>
      </c>
      <c r="AQ1089" s="60">
        <v>398.32884143029997</v>
      </c>
      <c r="AR1089" s="60">
        <v>414.9921869973</v>
      </c>
      <c r="AS1089" s="60">
        <v>401.79585857400002</v>
      </c>
      <c r="AT1089" s="60">
        <v>749.17271810149998</v>
      </c>
      <c r="AU1089" s="60">
        <v>8128.3275527244996</v>
      </c>
      <c r="AV1089" s="60">
        <v>41.425531313713989</v>
      </c>
      <c r="AW1089" s="60">
        <v>528.0646764364036</v>
      </c>
      <c r="AX1089" s="60">
        <v>84.114934047386598</v>
      </c>
      <c r="AY1089" s="60">
        <v>67.894372970889336</v>
      </c>
      <c r="AZ1089" s="60">
        <v>78.129004435123164</v>
      </c>
      <c r="BA1089" s="60">
        <v>79.129684708317427</v>
      </c>
      <c r="BB1089" s="60">
        <v>84.595902106818698</v>
      </c>
      <c r="BC1089" s="60">
        <v>76.258486384689832</v>
      </c>
      <c r="BD1089" s="60">
        <v>67.181234604204775</v>
      </c>
      <c r="BE1089" s="60">
        <v>69.99163649177045</v>
      </c>
      <c r="BF1089" s="60">
        <v>67.765973814329143</v>
      </c>
      <c r="BG1089" s="60">
        <v>126.3537649008631</v>
      </c>
      <c r="BH1089" s="60">
        <v>1370.9052022145099</v>
      </c>
      <c r="BI1089" s="60">
        <v>0</v>
      </c>
      <c r="BJ1089" s="60">
        <v>0</v>
      </c>
      <c r="BK1089" s="60">
        <v>0</v>
      </c>
      <c r="BL1089" s="60">
        <v>0</v>
      </c>
      <c r="BM1089" s="60">
        <v>0</v>
      </c>
      <c r="BN1089" s="60">
        <v>0</v>
      </c>
      <c r="BO1089" s="60">
        <v>0</v>
      </c>
      <c r="BP1089" s="60">
        <v>0</v>
      </c>
      <c r="BQ1089" s="60">
        <v>0</v>
      </c>
      <c r="BR1089" s="60">
        <v>0</v>
      </c>
      <c r="BS1089" s="60">
        <v>0</v>
      </c>
      <c r="BT1089" s="60">
        <v>0</v>
      </c>
      <c r="BU1089" s="60">
        <v>0</v>
      </c>
      <c r="BV1089" s="60">
        <v>0</v>
      </c>
      <c r="BW1089" s="60">
        <v>0</v>
      </c>
      <c r="BX1089" s="60">
        <v>0</v>
      </c>
      <c r="BY1089" s="60">
        <v>0</v>
      </c>
      <c r="BZ1089" s="60">
        <v>0</v>
      </c>
      <c r="CA1089" s="60">
        <v>0</v>
      </c>
      <c r="CB1089" s="60">
        <v>0</v>
      </c>
      <c r="CC1089" s="60">
        <v>0</v>
      </c>
      <c r="CD1089" s="60">
        <v>0</v>
      </c>
      <c r="CE1089" s="60">
        <v>0</v>
      </c>
      <c r="CF1089" s="60">
        <v>0</v>
      </c>
      <c r="CG1089" s="60">
        <v>0</v>
      </c>
      <c r="CH1089" s="60">
        <v>0</v>
      </c>
    </row>
    <row r="1090" spans="1:86">
      <c r="A1090" s="57" t="s">
        <v>86</v>
      </c>
      <c r="B1090" s="57" t="s">
        <v>701</v>
      </c>
      <c r="C1090" s="58" t="s">
        <v>129</v>
      </c>
      <c r="D1090" s="58" t="s">
        <v>109</v>
      </c>
      <c r="E1090" s="58"/>
      <c r="F1090" s="65"/>
      <c r="G1090" s="58" t="s">
        <v>110</v>
      </c>
      <c r="H1090" s="63">
        <v>356</v>
      </c>
      <c r="I1090" s="60">
        <v>0</v>
      </c>
      <c r="J1090" s="60">
        <v>0</v>
      </c>
      <c r="K1090" s="60">
        <v>0</v>
      </c>
      <c r="L1090" s="60">
        <v>0</v>
      </c>
      <c r="M1090" s="60">
        <v>0</v>
      </c>
      <c r="N1090" s="60">
        <v>0</v>
      </c>
      <c r="O1090" s="60">
        <v>0</v>
      </c>
      <c r="P1090" s="60">
        <v>0</v>
      </c>
      <c r="Q1090" s="60">
        <v>0</v>
      </c>
      <c r="R1090" s="60">
        <v>0</v>
      </c>
      <c r="S1090" s="60">
        <v>0</v>
      </c>
      <c r="T1090" s="60">
        <v>0</v>
      </c>
      <c r="U1090" s="60">
        <v>0</v>
      </c>
      <c r="V1090" s="60">
        <v>2.1956738100000002</v>
      </c>
      <c r="W1090" s="60">
        <v>0.24957283999999999</v>
      </c>
      <c r="X1090" s="60">
        <v>0.42217736</v>
      </c>
      <c r="Y1090" s="60">
        <v>0.53845924000000001</v>
      </c>
      <c r="Z1090" s="60">
        <v>0.65484958000000004</v>
      </c>
      <c r="AA1090" s="60">
        <v>0.11747175</v>
      </c>
      <c r="AB1090" s="60">
        <v>0.41222136999999998</v>
      </c>
      <c r="AC1090" s="60">
        <v>0.38952771000000003</v>
      </c>
      <c r="AD1090" s="60">
        <v>-0.45386363000000002</v>
      </c>
      <c r="AE1090" s="60">
        <v>-0.67967096999999999</v>
      </c>
      <c r="AF1090" s="60">
        <v>-0.83231566000000001</v>
      </c>
      <c r="AG1090" s="60">
        <v>-0.88423609999999997</v>
      </c>
      <c r="AH1090" s="60">
        <v>2.1298673000000008</v>
      </c>
      <c r="AI1090" s="60">
        <v>-28.2284057</v>
      </c>
      <c r="AJ1090" s="60">
        <v>-28.461419249999999</v>
      </c>
      <c r="AK1090" s="60">
        <v>-28.15369909</v>
      </c>
      <c r="AL1090" s="60">
        <v>-27.880762690000001</v>
      </c>
      <c r="AM1090" s="60">
        <v>-27.841934009999999</v>
      </c>
      <c r="AN1090" s="60">
        <v>-27.231077719999998</v>
      </c>
      <c r="AO1090" s="60">
        <v>-27.231026679999999</v>
      </c>
      <c r="AP1090" s="60">
        <v>-17.371253459999998</v>
      </c>
      <c r="AQ1090" s="60">
        <v>201.11386899999999</v>
      </c>
      <c r="AR1090" s="60">
        <v>9.6932296999999998</v>
      </c>
      <c r="AS1090" s="60">
        <v>4.8375584399999996</v>
      </c>
      <c r="AT1090" s="60">
        <v>8.3887812799999999</v>
      </c>
      <c r="AU1090" s="60">
        <v>11.633859820000009</v>
      </c>
      <c r="AV1090" s="60">
        <v>-7.7402288429399997E-4</v>
      </c>
      <c r="AW1090" s="60">
        <v>-7.8041211583499998E-4</v>
      </c>
      <c r="AX1090" s="60">
        <v>-7.7197442904780003E-4</v>
      </c>
      <c r="AY1090" s="60">
        <v>-7.6449051295980001E-4</v>
      </c>
      <c r="AZ1090" s="60">
        <v>-7.6342583055420004E-4</v>
      </c>
      <c r="BA1090" s="60">
        <v>-7.466761510824E-4</v>
      </c>
      <c r="BB1090" s="60">
        <v>-7.4667475156560002E-4</v>
      </c>
      <c r="BC1090" s="60">
        <v>-4.7631976987320003E-4</v>
      </c>
      <c r="BD1090" s="60">
        <v>5.51454228798E-3</v>
      </c>
      <c r="BE1090" s="60">
        <v>2.65788358374E-4</v>
      </c>
      <c r="BF1090" s="60">
        <v>1.3264585242479999E-4</v>
      </c>
      <c r="BG1090" s="60">
        <v>2.300199464331998E-4</v>
      </c>
      <c r="BH1090" s="60">
        <v>3.19E-4</v>
      </c>
      <c r="BI1090" s="60">
        <v>0</v>
      </c>
      <c r="BJ1090" s="60">
        <v>0</v>
      </c>
      <c r="BK1090" s="60">
        <v>0</v>
      </c>
      <c r="BL1090" s="60">
        <v>0</v>
      </c>
      <c r="BM1090" s="60">
        <v>0</v>
      </c>
      <c r="BN1090" s="60">
        <v>0</v>
      </c>
      <c r="BO1090" s="60">
        <v>0</v>
      </c>
      <c r="BP1090" s="60">
        <v>0</v>
      </c>
      <c r="BQ1090" s="60">
        <v>0</v>
      </c>
      <c r="BR1090" s="60">
        <v>0</v>
      </c>
      <c r="BS1090" s="60">
        <v>0</v>
      </c>
      <c r="BT1090" s="60">
        <v>0</v>
      </c>
      <c r="BU1090" s="60">
        <v>0</v>
      </c>
      <c r="BV1090" s="60">
        <v>0</v>
      </c>
      <c r="BW1090" s="60">
        <v>0</v>
      </c>
      <c r="BX1090" s="60">
        <v>0</v>
      </c>
      <c r="BY1090" s="60">
        <v>0</v>
      </c>
      <c r="BZ1090" s="60">
        <v>0</v>
      </c>
      <c r="CA1090" s="60">
        <v>0</v>
      </c>
      <c r="CB1090" s="60">
        <v>0</v>
      </c>
      <c r="CC1090" s="60">
        <v>0</v>
      </c>
      <c r="CD1090" s="60">
        <v>0</v>
      </c>
      <c r="CE1090" s="60">
        <v>0</v>
      </c>
      <c r="CF1090" s="60">
        <v>0</v>
      </c>
      <c r="CG1090" s="60">
        <v>0</v>
      </c>
      <c r="CH1090" s="60">
        <v>0</v>
      </c>
    </row>
    <row r="1091" spans="1:86">
      <c r="A1091" s="57" t="s">
        <v>86</v>
      </c>
      <c r="B1091" s="57" t="s">
        <v>701</v>
      </c>
      <c r="C1091" s="58" t="s">
        <v>129</v>
      </c>
      <c r="D1091" s="58" t="s">
        <v>109</v>
      </c>
      <c r="E1091" s="58"/>
      <c r="F1091" s="65"/>
      <c r="G1091" s="58" t="s">
        <v>110</v>
      </c>
      <c r="H1091" s="63">
        <v>356</v>
      </c>
      <c r="I1091" s="60">
        <v>3.37</v>
      </c>
      <c r="J1091" s="60">
        <v>0</v>
      </c>
      <c r="K1091" s="60">
        <v>0</v>
      </c>
      <c r="L1091" s="60">
        <v>0</v>
      </c>
      <c r="M1091" s="60">
        <v>0</v>
      </c>
      <c r="N1091" s="60">
        <v>0</v>
      </c>
      <c r="O1091" s="60">
        <v>-29.07</v>
      </c>
      <c r="P1091" s="60">
        <v>0</v>
      </c>
      <c r="Q1091" s="60">
        <v>0</v>
      </c>
      <c r="R1091" s="60">
        <v>0</v>
      </c>
      <c r="S1091" s="60">
        <v>0</v>
      </c>
      <c r="T1091" s="60">
        <v>0</v>
      </c>
      <c r="U1091" s="60">
        <v>-25.7</v>
      </c>
      <c r="V1091" s="60">
        <v>0</v>
      </c>
      <c r="W1091" s="60">
        <v>0</v>
      </c>
      <c r="X1091" s="60">
        <v>0</v>
      </c>
      <c r="Y1091" s="60">
        <v>0</v>
      </c>
      <c r="Z1091" s="60">
        <v>0</v>
      </c>
      <c r="AA1091" s="60">
        <v>0</v>
      </c>
      <c r="AB1091" s="60">
        <v>0</v>
      </c>
      <c r="AC1091" s="60">
        <v>0</v>
      </c>
      <c r="AD1091" s="60">
        <v>0</v>
      </c>
      <c r="AE1091" s="60">
        <v>0</v>
      </c>
      <c r="AF1091" s="60">
        <v>0</v>
      </c>
      <c r="AG1091" s="60">
        <v>0</v>
      </c>
      <c r="AH1091" s="60">
        <v>0</v>
      </c>
      <c r="AI1091" s="60">
        <v>0</v>
      </c>
      <c r="AJ1091" s="60">
        <v>0</v>
      </c>
      <c r="AK1091" s="60">
        <v>0</v>
      </c>
      <c r="AL1091" s="60">
        <v>0</v>
      </c>
      <c r="AM1091" s="60">
        <v>0</v>
      </c>
      <c r="AN1091" s="60">
        <v>0</v>
      </c>
      <c r="AO1091" s="60">
        <v>0</v>
      </c>
      <c r="AP1091" s="60">
        <v>0</v>
      </c>
      <c r="AQ1091" s="60">
        <v>0</v>
      </c>
      <c r="AR1091" s="60">
        <v>0</v>
      </c>
      <c r="AS1091" s="60">
        <v>0</v>
      </c>
      <c r="AT1091" s="60">
        <v>0</v>
      </c>
      <c r="AU1091" s="60">
        <v>0</v>
      </c>
      <c r="AV1091" s="60">
        <v>0</v>
      </c>
      <c r="AW1091" s="60">
        <v>0</v>
      </c>
      <c r="AX1091" s="60">
        <v>0</v>
      </c>
      <c r="AY1091" s="60">
        <v>0</v>
      </c>
      <c r="AZ1091" s="60">
        <v>0</v>
      </c>
      <c r="BA1091" s="60">
        <v>0</v>
      </c>
      <c r="BB1091" s="60">
        <v>0</v>
      </c>
      <c r="BC1091" s="60">
        <v>0</v>
      </c>
      <c r="BD1091" s="60">
        <v>0</v>
      </c>
      <c r="BE1091" s="60">
        <v>0</v>
      </c>
      <c r="BF1091" s="60">
        <v>0</v>
      </c>
      <c r="BG1091" s="60">
        <v>0</v>
      </c>
      <c r="BH1091" s="60">
        <v>0</v>
      </c>
      <c r="BI1091" s="60">
        <v>0</v>
      </c>
      <c r="BJ1091" s="60">
        <v>0</v>
      </c>
      <c r="BK1091" s="60">
        <v>0</v>
      </c>
      <c r="BL1091" s="60">
        <v>0</v>
      </c>
      <c r="BM1091" s="60">
        <v>0</v>
      </c>
      <c r="BN1091" s="60">
        <v>0</v>
      </c>
      <c r="BO1091" s="60">
        <v>0</v>
      </c>
      <c r="BP1091" s="60">
        <v>0</v>
      </c>
      <c r="BQ1091" s="60">
        <v>0</v>
      </c>
      <c r="BR1091" s="60">
        <v>0</v>
      </c>
      <c r="BS1091" s="60">
        <v>0</v>
      </c>
      <c r="BT1091" s="60">
        <v>0</v>
      </c>
      <c r="BU1091" s="60">
        <v>0</v>
      </c>
      <c r="BV1091" s="60">
        <v>0</v>
      </c>
      <c r="BW1091" s="60">
        <v>0</v>
      </c>
      <c r="BX1091" s="60">
        <v>0</v>
      </c>
      <c r="BY1091" s="60">
        <v>0</v>
      </c>
      <c r="BZ1091" s="60">
        <v>0</v>
      </c>
      <c r="CA1091" s="60">
        <v>0</v>
      </c>
      <c r="CB1091" s="60">
        <v>0</v>
      </c>
      <c r="CC1091" s="60">
        <v>0</v>
      </c>
      <c r="CD1091" s="60">
        <v>0</v>
      </c>
      <c r="CE1091" s="60">
        <v>0</v>
      </c>
      <c r="CF1091" s="60">
        <v>0</v>
      </c>
      <c r="CG1091" s="60">
        <v>0</v>
      </c>
      <c r="CH1091" s="60">
        <v>0</v>
      </c>
    </row>
    <row r="1092" spans="1:86">
      <c r="A1092" s="57" t="s">
        <v>86</v>
      </c>
      <c r="B1092" s="57" t="s">
        <v>701</v>
      </c>
      <c r="C1092" s="58" t="s">
        <v>129</v>
      </c>
      <c r="D1092" s="58" t="s">
        <v>109</v>
      </c>
      <c r="E1092" s="58"/>
      <c r="F1092" s="65"/>
      <c r="G1092" s="58" t="s">
        <v>110</v>
      </c>
      <c r="H1092" s="63">
        <v>356</v>
      </c>
      <c r="I1092" s="60">
        <v>0</v>
      </c>
      <c r="J1092" s="60">
        <v>0</v>
      </c>
      <c r="K1092" s="60">
        <v>0</v>
      </c>
      <c r="L1092" s="60">
        <v>0</v>
      </c>
      <c r="M1092" s="60">
        <v>0</v>
      </c>
      <c r="N1092" s="60">
        <v>0</v>
      </c>
      <c r="O1092" s="60">
        <v>0</v>
      </c>
      <c r="P1092" s="60">
        <v>0</v>
      </c>
      <c r="Q1092" s="60">
        <v>0</v>
      </c>
      <c r="R1092" s="60">
        <v>0</v>
      </c>
      <c r="S1092" s="60">
        <v>0</v>
      </c>
      <c r="T1092" s="60">
        <v>0</v>
      </c>
      <c r="U1092" s="60">
        <v>0</v>
      </c>
      <c r="V1092" s="60">
        <v>0</v>
      </c>
      <c r="W1092" s="60">
        <v>0</v>
      </c>
      <c r="X1092" s="60">
        <v>0</v>
      </c>
      <c r="Y1092" s="60">
        <v>0</v>
      </c>
      <c r="Z1092" s="60">
        <v>0</v>
      </c>
      <c r="AA1092" s="60">
        <v>0</v>
      </c>
      <c r="AB1092" s="60">
        <v>0</v>
      </c>
      <c r="AC1092" s="60">
        <v>0</v>
      </c>
      <c r="AD1092" s="60">
        <v>0</v>
      </c>
      <c r="AE1092" s="60">
        <v>0</v>
      </c>
      <c r="AF1092" s="60">
        <v>0</v>
      </c>
      <c r="AG1092" s="60">
        <v>0</v>
      </c>
      <c r="AH1092" s="60">
        <v>0</v>
      </c>
      <c r="AI1092" s="60">
        <v>0</v>
      </c>
      <c r="AJ1092" s="60">
        <v>0</v>
      </c>
      <c r="AK1092" s="60">
        <v>0</v>
      </c>
      <c r="AL1092" s="60">
        <v>0</v>
      </c>
      <c r="AM1092" s="60">
        <v>0</v>
      </c>
      <c r="AN1092" s="60">
        <v>0</v>
      </c>
      <c r="AO1092" s="60">
        <v>0</v>
      </c>
      <c r="AP1092" s="60">
        <v>134.98939415500001</v>
      </c>
      <c r="AQ1092" s="60">
        <v>84.350249395500001</v>
      </c>
      <c r="AR1092" s="60">
        <v>24.698440254400001</v>
      </c>
      <c r="AS1092" s="60">
        <v>20.426879495000001</v>
      </c>
      <c r="AT1092" s="60">
        <v>21.616646617499999</v>
      </c>
      <c r="AU1092" s="60">
        <v>286.08160991739999</v>
      </c>
      <c r="AV1092" s="60">
        <v>0</v>
      </c>
      <c r="AW1092" s="60">
        <v>0</v>
      </c>
      <c r="AX1092" s="60">
        <v>0</v>
      </c>
      <c r="AY1092" s="60">
        <v>0</v>
      </c>
      <c r="AZ1092" s="60">
        <v>0</v>
      </c>
      <c r="BA1092" s="60">
        <v>0</v>
      </c>
      <c r="BB1092" s="60">
        <v>0</v>
      </c>
      <c r="BC1092" s="60">
        <v>368.11006070844053</v>
      </c>
      <c r="BD1092" s="60">
        <v>230.01937018916169</v>
      </c>
      <c r="BE1092" s="60">
        <v>67.351545640774461</v>
      </c>
      <c r="BF1092" s="60">
        <v>55.703189854711511</v>
      </c>
      <c r="BG1092" s="60">
        <v>58.947631712965858</v>
      </c>
      <c r="BH1092" s="60">
        <v>780.13179810605402</v>
      </c>
      <c r="BI1092" s="60">
        <v>0</v>
      </c>
      <c r="BJ1092" s="60">
        <v>0</v>
      </c>
      <c r="BK1092" s="60">
        <v>0</v>
      </c>
      <c r="BL1092" s="60">
        <v>0</v>
      </c>
      <c r="BM1092" s="60">
        <v>0</v>
      </c>
      <c r="BN1092" s="60">
        <v>0</v>
      </c>
      <c r="BO1092" s="60">
        <v>0</v>
      </c>
      <c r="BP1092" s="60">
        <v>134.52513120620546</v>
      </c>
      <c r="BQ1092" s="60">
        <v>84.060147378515282</v>
      </c>
      <c r="BR1092" s="60">
        <v>24.613496020262854</v>
      </c>
      <c r="BS1092" s="60">
        <v>20.356626247562424</v>
      </c>
      <c r="BT1092" s="60">
        <v>21.542301514512985</v>
      </c>
      <c r="BU1092" s="60">
        <v>285.09770236705901</v>
      </c>
      <c r="BV1092" s="60">
        <v>0</v>
      </c>
      <c r="BW1092" s="60">
        <v>0</v>
      </c>
      <c r="BX1092" s="60">
        <v>0</v>
      </c>
      <c r="BY1092" s="60">
        <v>0</v>
      </c>
      <c r="BZ1092" s="60">
        <v>0</v>
      </c>
      <c r="CA1092" s="60">
        <v>0</v>
      </c>
      <c r="CB1092" s="60">
        <v>0</v>
      </c>
      <c r="CC1092" s="60">
        <v>4839.3763844078912</v>
      </c>
      <c r="CD1092" s="60">
        <v>3023.960567411576</v>
      </c>
      <c r="CE1092" s="60">
        <v>885.44029141733415</v>
      </c>
      <c r="CF1092" s="60">
        <v>732.3046292195487</v>
      </c>
      <c r="CG1092" s="60">
        <v>774.95783873055188</v>
      </c>
      <c r="CH1092" s="60">
        <v>10256.039711186901</v>
      </c>
    </row>
    <row r="1093" spans="1:86">
      <c r="A1093" s="57" t="s">
        <v>86</v>
      </c>
      <c r="B1093" s="57" t="s">
        <v>701</v>
      </c>
      <c r="C1093" s="58" t="s">
        <v>129</v>
      </c>
      <c r="D1093" s="58" t="s">
        <v>109</v>
      </c>
      <c r="E1093" s="58"/>
      <c r="F1093" s="65"/>
      <c r="G1093" s="58" t="s">
        <v>110</v>
      </c>
      <c r="H1093" s="63">
        <v>356</v>
      </c>
      <c r="I1093" s="60">
        <v>0</v>
      </c>
      <c r="J1093" s="60">
        <v>0</v>
      </c>
      <c r="K1093" s="60">
        <v>0</v>
      </c>
      <c r="L1093" s="60">
        <v>0</v>
      </c>
      <c r="M1093" s="60">
        <v>0</v>
      </c>
      <c r="N1093" s="60">
        <v>0</v>
      </c>
      <c r="O1093" s="60">
        <v>0</v>
      </c>
      <c r="P1093" s="60">
        <v>0</v>
      </c>
      <c r="Q1093" s="60">
        <v>0</v>
      </c>
      <c r="R1093" s="60">
        <v>0</v>
      </c>
      <c r="S1093" s="60">
        <v>0</v>
      </c>
      <c r="T1093" s="60">
        <v>0</v>
      </c>
      <c r="U1093" s="60">
        <v>0</v>
      </c>
      <c r="V1093" s="60">
        <v>0</v>
      </c>
      <c r="W1093" s="60">
        <v>0</v>
      </c>
      <c r="X1093" s="60">
        <v>0</v>
      </c>
      <c r="Y1093" s="60">
        <v>0</v>
      </c>
      <c r="Z1093" s="60">
        <v>0</v>
      </c>
      <c r="AA1093" s="60">
        <v>0</v>
      </c>
      <c r="AB1093" s="60">
        <v>0</v>
      </c>
      <c r="AC1093" s="60">
        <v>0</v>
      </c>
      <c r="AD1093" s="60">
        <v>0</v>
      </c>
      <c r="AE1093" s="60">
        <v>0</v>
      </c>
      <c r="AF1093" s="60">
        <v>0</v>
      </c>
      <c r="AG1093" s="60">
        <v>0</v>
      </c>
      <c r="AH1093" s="60">
        <v>0</v>
      </c>
      <c r="AI1093" s="60">
        <v>0</v>
      </c>
      <c r="AJ1093" s="60">
        <v>0</v>
      </c>
      <c r="AK1093" s="60">
        <v>0</v>
      </c>
      <c r="AL1093" s="60">
        <v>0</v>
      </c>
      <c r="AM1093" s="60">
        <v>0</v>
      </c>
      <c r="AN1093" s="60">
        <v>0</v>
      </c>
      <c r="AO1093" s="60">
        <v>0</v>
      </c>
      <c r="AP1093" s="60">
        <v>0</v>
      </c>
      <c r="AQ1093" s="60">
        <v>0</v>
      </c>
      <c r="AR1093" s="60">
        <v>0</v>
      </c>
      <c r="AS1093" s="60">
        <v>0</v>
      </c>
      <c r="AT1093" s="60">
        <v>0</v>
      </c>
      <c r="AU1093" s="60">
        <v>0</v>
      </c>
      <c r="AV1093" s="60">
        <v>0</v>
      </c>
      <c r="AW1093" s="60">
        <v>0</v>
      </c>
      <c r="AX1093" s="60">
        <v>0</v>
      </c>
      <c r="AY1093" s="60">
        <v>0</v>
      </c>
      <c r="AZ1093" s="60">
        <v>0</v>
      </c>
      <c r="BA1093" s="60">
        <v>0</v>
      </c>
      <c r="BB1093" s="60">
        <v>0</v>
      </c>
      <c r="BC1093" s="60">
        <v>0</v>
      </c>
      <c r="BD1093" s="60">
        <v>0</v>
      </c>
      <c r="BE1093" s="60">
        <v>0</v>
      </c>
      <c r="BF1093" s="60">
        <v>0</v>
      </c>
      <c r="BG1093" s="60">
        <v>0</v>
      </c>
      <c r="BH1093" s="60">
        <v>0</v>
      </c>
      <c r="BI1093" s="60">
        <v>0</v>
      </c>
      <c r="BJ1093" s="60">
        <v>0</v>
      </c>
      <c r="BK1093" s="60">
        <v>0</v>
      </c>
      <c r="BL1093" s="60">
        <v>0</v>
      </c>
      <c r="BM1093" s="60">
        <v>0</v>
      </c>
      <c r="BN1093" s="60">
        <v>0</v>
      </c>
      <c r="BO1093" s="60">
        <v>0</v>
      </c>
      <c r="BP1093" s="60">
        <v>0</v>
      </c>
      <c r="BQ1093" s="60">
        <v>0</v>
      </c>
      <c r="BR1093" s="60">
        <v>0</v>
      </c>
      <c r="BS1093" s="60">
        <v>0</v>
      </c>
      <c r="BT1093" s="60">
        <v>0</v>
      </c>
      <c r="BU1093" s="60">
        <v>0</v>
      </c>
      <c r="BV1093" s="60">
        <v>55.071110069330331</v>
      </c>
      <c r="BW1093" s="60">
        <v>55.071110069330331</v>
      </c>
      <c r="BX1093" s="60">
        <v>55.071110069330331</v>
      </c>
      <c r="BY1093" s="60">
        <v>55.071110069330331</v>
      </c>
      <c r="BZ1093" s="60">
        <v>55.071110069330331</v>
      </c>
      <c r="CA1093" s="60">
        <v>55.071110069330331</v>
      </c>
      <c r="CB1093" s="60">
        <v>55.071110069330331</v>
      </c>
      <c r="CC1093" s="60">
        <v>55.071110069330331</v>
      </c>
      <c r="CD1093" s="60">
        <v>55.071110069330331</v>
      </c>
      <c r="CE1093" s="60">
        <v>55.071110069330331</v>
      </c>
      <c r="CF1093" s="60">
        <v>55.071110069330331</v>
      </c>
      <c r="CG1093" s="60">
        <v>55.07111006933053</v>
      </c>
      <c r="CH1093" s="60">
        <v>660.85332083196397</v>
      </c>
    </row>
    <row r="1094" spans="1:86">
      <c r="A1094" s="57" t="s">
        <v>86</v>
      </c>
      <c r="B1094" s="57" t="s">
        <v>701</v>
      </c>
      <c r="C1094" s="58" t="s">
        <v>129</v>
      </c>
      <c r="D1094" s="58" t="s">
        <v>109</v>
      </c>
      <c r="E1094" s="58"/>
      <c r="F1094" s="65"/>
      <c r="G1094" s="58" t="s">
        <v>110</v>
      </c>
      <c r="H1094" s="63">
        <v>356</v>
      </c>
      <c r="I1094" s="60">
        <v>0</v>
      </c>
      <c r="J1094" s="60">
        <v>0</v>
      </c>
      <c r="K1094" s="60">
        <v>0</v>
      </c>
      <c r="L1094" s="60">
        <v>0</v>
      </c>
      <c r="M1094" s="60">
        <v>0</v>
      </c>
      <c r="N1094" s="60">
        <v>0</v>
      </c>
      <c r="O1094" s="60">
        <v>0</v>
      </c>
      <c r="P1094" s="60">
        <v>0</v>
      </c>
      <c r="Q1094" s="60">
        <v>0</v>
      </c>
      <c r="R1094" s="60">
        <v>0</v>
      </c>
      <c r="S1094" s="60">
        <v>0</v>
      </c>
      <c r="T1094" s="60">
        <v>0</v>
      </c>
      <c r="U1094" s="60">
        <v>0</v>
      </c>
      <c r="V1094" s="60">
        <v>0</v>
      </c>
      <c r="W1094" s="60">
        <v>0</v>
      </c>
      <c r="X1094" s="60">
        <v>0</v>
      </c>
      <c r="Y1094" s="60">
        <v>0</v>
      </c>
      <c r="Z1094" s="60">
        <v>0</v>
      </c>
      <c r="AA1094" s="60">
        <v>0</v>
      </c>
      <c r="AB1094" s="60">
        <v>0</v>
      </c>
      <c r="AC1094" s="60">
        <v>0</v>
      </c>
      <c r="AD1094" s="60">
        <v>0</v>
      </c>
      <c r="AE1094" s="60">
        <v>0</v>
      </c>
      <c r="AF1094" s="60">
        <v>0</v>
      </c>
      <c r="AG1094" s="60">
        <v>0</v>
      </c>
      <c r="AH1094" s="60">
        <v>0</v>
      </c>
      <c r="AI1094" s="60">
        <v>0</v>
      </c>
      <c r="AJ1094" s="60">
        <v>0</v>
      </c>
      <c r="AK1094" s="60">
        <v>0</v>
      </c>
      <c r="AL1094" s="60">
        <v>0</v>
      </c>
      <c r="AM1094" s="60">
        <v>0</v>
      </c>
      <c r="AN1094" s="60">
        <v>0</v>
      </c>
      <c r="AO1094" s="60">
        <v>0</v>
      </c>
      <c r="AP1094" s="60">
        <v>0</v>
      </c>
      <c r="AQ1094" s="60">
        <v>0</v>
      </c>
      <c r="AR1094" s="60">
        <v>0</v>
      </c>
      <c r="AS1094" s="60">
        <v>0</v>
      </c>
      <c r="AT1094" s="60">
        <v>0</v>
      </c>
      <c r="AU1094" s="60">
        <v>0</v>
      </c>
      <c r="AV1094" s="60">
        <v>35.339131930750085</v>
      </c>
      <c r="AW1094" s="60">
        <v>35.339131930750085</v>
      </c>
      <c r="AX1094" s="60">
        <v>35.339131930750085</v>
      </c>
      <c r="AY1094" s="60">
        <v>35.339131930750085</v>
      </c>
      <c r="AZ1094" s="60">
        <v>35.339131930750085</v>
      </c>
      <c r="BA1094" s="60">
        <v>35.339131930750085</v>
      </c>
      <c r="BB1094" s="60">
        <v>35.339131930750085</v>
      </c>
      <c r="BC1094" s="60">
        <v>35.339131930750085</v>
      </c>
      <c r="BD1094" s="60">
        <v>35.339131930750085</v>
      </c>
      <c r="BE1094" s="60">
        <v>35.339131930750085</v>
      </c>
      <c r="BF1094" s="60">
        <v>35.339131930750085</v>
      </c>
      <c r="BG1094" s="60">
        <v>35.33913193075</v>
      </c>
      <c r="BH1094" s="60">
        <v>424.06958316900102</v>
      </c>
      <c r="BI1094" s="60">
        <v>126.75963872510168</v>
      </c>
      <c r="BJ1094" s="60">
        <v>126.75963872510168</v>
      </c>
      <c r="BK1094" s="60">
        <v>126.75963872510168</v>
      </c>
      <c r="BL1094" s="60">
        <v>126.75963872510168</v>
      </c>
      <c r="BM1094" s="60">
        <v>126.75963872510168</v>
      </c>
      <c r="BN1094" s="60">
        <v>126.75963872510168</v>
      </c>
      <c r="BO1094" s="60">
        <v>126.75963872510168</v>
      </c>
      <c r="BP1094" s="60">
        <v>126.75963872510168</v>
      </c>
      <c r="BQ1094" s="60">
        <v>126.75963872510168</v>
      </c>
      <c r="BR1094" s="60">
        <v>126.75963872510168</v>
      </c>
      <c r="BS1094" s="60">
        <v>126.75963872510168</v>
      </c>
      <c r="BT1094" s="60">
        <v>126.75963872510169</v>
      </c>
      <c r="BU1094" s="60">
        <v>1521.1156647012201</v>
      </c>
      <c r="BV1094" s="60">
        <v>349.53409905429584</v>
      </c>
      <c r="BW1094" s="60">
        <v>349.53409905429584</v>
      </c>
      <c r="BX1094" s="60">
        <v>349.53409905429584</v>
      </c>
      <c r="BY1094" s="60">
        <v>349.53409905429584</v>
      </c>
      <c r="BZ1094" s="60">
        <v>349.53409905429584</v>
      </c>
      <c r="CA1094" s="60">
        <v>349.53409905429584</v>
      </c>
      <c r="CB1094" s="60">
        <v>349.53409905429584</v>
      </c>
      <c r="CC1094" s="60">
        <v>349.53409905429584</v>
      </c>
      <c r="CD1094" s="60">
        <v>349.53409905429584</v>
      </c>
      <c r="CE1094" s="60">
        <v>349.53409905429584</v>
      </c>
      <c r="CF1094" s="60">
        <v>349.53409905429584</v>
      </c>
      <c r="CG1094" s="60">
        <v>349.53409905429544</v>
      </c>
      <c r="CH1094" s="60">
        <v>4194.4091886515498</v>
      </c>
    </row>
    <row r="1095" spans="1:86">
      <c r="A1095" s="57" t="s">
        <v>86</v>
      </c>
      <c r="B1095" s="57" t="s">
        <v>701</v>
      </c>
      <c r="C1095" s="58" t="s">
        <v>129</v>
      </c>
      <c r="D1095" s="58" t="s">
        <v>109</v>
      </c>
      <c r="E1095" s="58"/>
      <c r="F1095" s="65"/>
      <c r="G1095" s="58" t="s">
        <v>110</v>
      </c>
      <c r="H1095" s="63">
        <v>356</v>
      </c>
      <c r="I1095" s="60">
        <v>0</v>
      </c>
      <c r="J1095" s="60">
        <v>0</v>
      </c>
      <c r="K1095" s="60">
        <v>0</v>
      </c>
      <c r="L1095" s="60">
        <v>0</v>
      </c>
      <c r="M1095" s="60">
        <v>0</v>
      </c>
      <c r="N1095" s="60">
        <v>0</v>
      </c>
      <c r="O1095" s="60">
        <v>0</v>
      </c>
      <c r="P1095" s="60">
        <v>0</v>
      </c>
      <c r="Q1095" s="60">
        <v>0</v>
      </c>
      <c r="R1095" s="60">
        <v>0</v>
      </c>
      <c r="S1095" s="60">
        <v>0</v>
      </c>
      <c r="T1095" s="60">
        <v>0</v>
      </c>
      <c r="U1095" s="60">
        <v>0</v>
      </c>
      <c r="V1095" s="60">
        <v>0</v>
      </c>
      <c r="W1095" s="60">
        <v>0</v>
      </c>
      <c r="X1095" s="60">
        <v>0</v>
      </c>
      <c r="Y1095" s="60">
        <v>0</v>
      </c>
      <c r="Z1095" s="60">
        <v>0</v>
      </c>
      <c r="AA1095" s="60">
        <v>0</v>
      </c>
      <c r="AB1095" s="60">
        <v>0</v>
      </c>
      <c r="AC1095" s="60">
        <v>0</v>
      </c>
      <c r="AD1095" s="60">
        <v>0</v>
      </c>
      <c r="AE1095" s="60">
        <v>0</v>
      </c>
      <c r="AF1095" s="60">
        <v>0</v>
      </c>
      <c r="AG1095" s="60">
        <v>0</v>
      </c>
      <c r="AH1095" s="60">
        <v>0</v>
      </c>
      <c r="AI1095" s="60">
        <v>0</v>
      </c>
      <c r="AJ1095" s="60">
        <v>0</v>
      </c>
      <c r="AK1095" s="60">
        <v>0</v>
      </c>
      <c r="AL1095" s="60">
        <v>0</v>
      </c>
      <c r="AM1095" s="60">
        <v>0</v>
      </c>
      <c r="AN1095" s="60">
        <v>0</v>
      </c>
      <c r="AO1095" s="60">
        <v>0</v>
      </c>
      <c r="AP1095" s="60">
        <v>0</v>
      </c>
      <c r="AQ1095" s="60">
        <v>0</v>
      </c>
      <c r="AR1095" s="60">
        <v>0</v>
      </c>
      <c r="AS1095" s="60">
        <v>0</v>
      </c>
      <c r="AT1095" s="60">
        <v>0</v>
      </c>
      <c r="AU1095" s="60">
        <v>0</v>
      </c>
      <c r="AV1095" s="60">
        <v>0</v>
      </c>
      <c r="AW1095" s="60">
        <v>0</v>
      </c>
      <c r="AX1095" s="60">
        <v>0</v>
      </c>
      <c r="AY1095" s="60">
        <v>0</v>
      </c>
      <c r="AZ1095" s="60">
        <v>0</v>
      </c>
      <c r="BA1095" s="60">
        <v>0</v>
      </c>
      <c r="BB1095" s="60">
        <v>0</v>
      </c>
      <c r="BC1095" s="60">
        <v>0</v>
      </c>
      <c r="BD1095" s="60">
        <v>0</v>
      </c>
      <c r="BE1095" s="60">
        <v>0</v>
      </c>
      <c r="BF1095" s="60">
        <v>0</v>
      </c>
      <c r="BG1095" s="60">
        <v>0</v>
      </c>
      <c r="BH1095" s="60">
        <v>0</v>
      </c>
      <c r="BI1095" s="60">
        <v>96.650728055650845</v>
      </c>
      <c r="BJ1095" s="60">
        <v>96.650728055650845</v>
      </c>
      <c r="BK1095" s="60">
        <v>96.650728055650845</v>
      </c>
      <c r="BL1095" s="60">
        <v>96.650728055650845</v>
      </c>
      <c r="BM1095" s="60">
        <v>96.650728055650845</v>
      </c>
      <c r="BN1095" s="60">
        <v>96.650728055650845</v>
      </c>
      <c r="BO1095" s="60">
        <v>96.650728055650845</v>
      </c>
      <c r="BP1095" s="60">
        <v>96.650728055650845</v>
      </c>
      <c r="BQ1095" s="60">
        <v>96.650728055650845</v>
      </c>
      <c r="BR1095" s="60">
        <v>96.650728055650845</v>
      </c>
      <c r="BS1095" s="60">
        <v>96.650728055650845</v>
      </c>
      <c r="BT1095" s="60">
        <v>96.650728055650916</v>
      </c>
      <c r="BU1095" s="60">
        <v>1159.8087366678101</v>
      </c>
      <c r="BV1095" s="60">
        <v>51.09033104209734</v>
      </c>
      <c r="BW1095" s="60">
        <v>51.09033104209734</v>
      </c>
      <c r="BX1095" s="60">
        <v>51.09033104209734</v>
      </c>
      <c r="BY1095" s="60">
        <v>51.09033104209734</v>
      </c>
      <c r="BZ1095" s="60">
        <v>51.09033104209734</v>
      </c>
      <c r="CA1095" s="60">
        <v>51.09033104209734</v>
      </c>
      <c r="CB1095" s="60">
        <v>51.09033104209734</v>
      </c>
      <c r="CC1095" s="60">
        <v>51.09033104209734</v>
      </c>
      <c r="CD1095" s="60">
        <v>51.09033104209734</v>
      </c>
      <c r="CE1095" s="60">
        <v>51.09033104209734</v>
      </c>
      <c r="CF1095" s="60">
        <v>51.09033104209734</v>
      </c>
      <c r="CG1095" s="60">
        <v>51.090331042097432</v>
      </c>
      <c r="CH1095" s="60">
        <v>613.08397250516805</v>
      </c>
    </row>
    <row r="1096" spans="1:86">
      <c r="A1096" s="57" t="s">
        <v>86</v>
      </c>
      <c r="B1096" s="57" t="s">
        <v>701</v>
      </c>
      <c r="C1096" s="58" t="s">
        <v>129</v>
      </c>
      <c r="D1096" s="58" t="s">
        <v>109</v>
      </c>
      <c r="E1096" s="58"/>
      <c r="F1096" s="65"/>
      <c r="G1096" s="58" t="s">
        <v>110</v>
      </c>
      <c r="H1096" s="63">
        <v>356</v>
      </c>
      <c r="I1096" s="60">
        <v>349.06</v>
      </c>
      <c r="J1096" s="60">
        <v>745.37</v>
      </c>
      <c r="K1096" s="60">
        <v>969.62</v>
      </c>
      <c r="L1096" s="60">
        <v>1302.7</v>
      </c>
      <c r="M1096" s="60">
        <v>151.10999999999999</v>
      </c>
      <c r="N1096" s="60">
        <v>1181.3399999999999</v>
      </c>
      <c r="O1096" s="60">
        <v>513.07999999999993</v>
      </c>
      <c r="P1096" s="60">
        <v>191.54</v>
      </c>
      <c r="Q1096" s="60">
        <v>511.18</v>
      </c>
      <c r="R1096" s="60">
        <v>687.04</v>
      </c>
      <c r="S1096" s="60">
        <v>615.69999999999993</v>
      </c>
      <c r="T1096" s="60">
        <v>11.71</v>
      </c>
      <c r="U1096" s="60">
        <v>7229.45</v>
      </c>
      <c r="V1096" s="60">
        <v>0</v>
      </c>
      <c r="W1096" s="60">
        <v>0</v>
      </c>
      <c r="X1096" s="60">
        <v>0</v>
      </c>
      <c r="Y1096" s="60">
        <v>0</v>
      </c>
      <c r="Z1096" s="60">
        <v>0</v>
      </c>
      <c r="AA1096" s="60">
        <v>0</v>
      </c>
      <c r="AB1096" s="60">
        <v>0</v>
      </c>
      <c r="AC1096" s="60">
        <v>0</v>
      </c>
      <c r="AD1096" s="60">
        <v>0</v>
      </c>
      <c r="AE1096" s="60">
        <v>0</v>
      </c>
      <c r="AF1096" s="60">
        <v>0</v>
      </c>
      <c r="AG1096" s="60">
        <v>0</v>
      </c>
      <c r="AH1096" s="60">
        <v>0</v>
      </c>
      <c r="AI1096" s="60">
        <v>0</v>
      </c>
      <c r="AJ1096" s="60">
        <v>0</v>
      </c>
      <c r="AK1096" s="60">
        <v>0</v>
      </c>
      <c r="AL1096" s="60">
        <v>0</v>
      </c>
      <c r="AM1096" s="60">
        <v>0</v>
      </c>
      <c r="AN1096" s="60">
        <v>0</v>
      </c>
      <c r="AO1096" s="60">
        <v>0</v>
      </c>
      <c r="AP1096" s="60">
        <v>0</v>
      </c>
      <c r="AQ1096" s="60">
        <v>0</v>
      </c>
      <c r="AR1096" s="60">
        <v>0</v>
      </c>
      <c r="AS1096" s="60">
        <v>0</v>
      </c>
      <c r="AT1096" s="60">
        <v>0</v>
      </c>
      <c r="AU1096" s="60">
        <v>0</v>
      </c>
      <c r="AV1096" s="60">
        <v>0</v>
      </c>
      <c r="AW1096" s="60">
        <v>0</v>
      </c>
      <c r="AX1096" s="60">
        <v>0</v>
      </c>
      <c r="AY1096" s="60">
        <v>0</v>
      </c>
      <c r="AZ1096" s="60">
        <v>0</v>
      </c>
      <c r="BA1096" s="60">
        <v>0</v>
      </c>
      <c r="BB1096" s="60">
        <v>0</v>
      </c>
      <c r="BC1096" s="60">
        <v>0</v>
      </c>
      <c r="BD1096" s="60">
        <v>0</v>
      </c>
      <c r="BE1096" s="60">
        <v>0</v>
      </c>
      <c r="BF1096" s="60">
        <v>0</v>
      </c>
      <c r="BG1096" s="60">
        <v>0</v>
      </c>
      <c r="BH1096" s="60">
        <v>0</v>
      </c>
      <c r="BI1096" s="60">
        <v>0</v>
      </c>
      <c r="BJ1096" s="60">
        <v>0</v>
      </c>
      <c r="BK1096" s="60">
        <v>0</v>
      </c>
      <c r="BL1096" s="60">
        <v>0</v>
      </c>
      <c r="BM1096" s="60">
        <v>0</v>
      </c>
      <c r="BN1096" s="60">
        <v>0</v>
      </c>
      <c r="BO1096" s="60">
        <v>0</v>
      </c>
      <c r="BP1096" s="60">
        <v>0</v>
      </c>
      <c r="BQ1096" s="60">
        <v>0</v>
      </c>
      <c r="BR1096" s="60">
        <v>0</v>
      </c>
      <c r="BS1096" s="60">
        <v>0</v>
      </c>
      <c r="BT1096" s="60">
        <v>0</v>
      </c>
      <c r="BU1096" s="60">
        <v>0</v>
      </c>
      <c r="BV1096" s="60">
        <v>0</v>
      </c>
      <c r="BW1096" s="60">
        <v>0</v>
      </c>
      <c r="BX1096" s="60">
        <v>0</v>
      </c>
      <c r="BY1096" s="60">
        <v>0</v>
      </c>
      <c r="BZ1096" s="60">
        <v>0</v>
      </c>
      <c r="CA1096" s="60">
        <v>0</v>
      </c>
      <c r="CB1096" s="60">
        <v>0</v>
      </c>
      <c r="CC1096" s="60">
        <v>0</v>
      </c>
      <c r="CD1096" s="60">
        <v>0</v>
      </c>
      <c r="CE1096" s="60">
        <v>0</v>
      </c>
      <c r="CF1096" s="60">
        <v>0</v>
      </c>
      <c r="CG1096" s="60">
        <v>0</v>
      </c>
      <c r="CH1096" s="60">
        <v>0</v>
      </c>
    </row>
    <row r="1097" spans="1:86">
      <c r="A1097" s="57" t="s">
        <v>86</v>
      </c>
      <c r="B1097" s="57" t="s">
        <v>701</v>
      </c>
      <c r="C1097" s="58" t="s">
        <v>129</v>
      </c>
      <c r="D1097" s="58" t="s">
        <v>109</v>
      </c>
      <c r="E1097" s="58"/>
      <c r="F1097" s="65"/>
      <c r="G1097" s="58" t="s">
        <v>110</v>
      </c>
      <c r="H1097" s="63">
        <v>356</v>
      </c>
      <c r="I1097" s="60">
        <v>0</v>
      </c>
      <c r="J1097" s="60">
        <v>0</v>
      </c>
      <c r="K1097" s="60">
        <v>0</v>
      </c>
      <c r="L1097" s="60">
        <v>0</v>
      </c>
      <c r="M1097" s="60">
        <v>0</v>
      </c>
      <c r="N1097" s="60">
        <v>0</v>
      </c>
      <c r="O1097" s="60">
        <v>0</v>
      </c>
      <c r="P1097" s="60">
        <v>0</v>
      </c>
      <c r="Q1097" s="60">
        <v>0</v>
      </c>
      <c r="R1097" s="60">
        <v>0</v>
      </c>
      <c r="S1097" s="60">
        <v>0</v>
      </c>
      <c r="T1097" s="60">
        <v>0</v>
      </c>
      <c r="U1097" s="60">
        <v>0</v>
      </c>
      <c r="V1097" s="60">
        <v>0</v>
      </c>
      <c r="W1097" s="60">
        <v>0</v>
      </c>
      <c r="X1097" s="60">
        <v>0</v>
      </c>
      <c r="Y1097" s="60">
        <v>0</v>
      </c>
      <c r="Z1097" s="60">
        <v>0</v>
      </c>
      <c r="AA1097" s="60">
        <v>0</v>
      </c>
      <c r="AB1097" s="60">
        <v>0</v>
      </c>
      <c r="AC1097" s="60">
        <v>0</v>
      </c>
      <c r="AD1097" s="60">
        <v>0</v>
      </c>
      <c r="AE1097" s="60">
        <v>0</v>
      </c>
      <c r="AF1097" s="60">
        <v>0</v>
      </c>
      <c r="AG1097" s="60">
        <v>0</v>
      </c>
      <c r="AH1097" s="60">
        <v>0</v>
      </c>
      <c r="AI1097" s="60">
        <v>0</v>
      </c>
      <c r="AJ1097" s="60">
        <v>0</v>
      </c>
      <c r="AK1097" s="60">
        <v>0</v>
      </c>
      <c r="AL1097" s="60">
        <v>0</v>
      </c>
      <c r="AM1097" s="60">
        <v>0</v>
      </c>
      <c r="AN1097" s="60">
        <v>0</v>
      </c>
      <c r="AO1097" s="60">
        <v>0</v>
      </c>
      <c r="AP1097" s="60">
        <v>0</v>
      </c>
      <c r="AQ1097" s="60">
        <v>0</v>
      </c>
      <c r="AR1097" s="60">
        <v>0</v>
      </c>
      <c r="AS1097" s="60">
        <v>0</v>
      </c>
      <c r="AT1097" s="60">
        <v>0</v>
      </c>
      <c r="AU1097" s="60">
        <v>0</v>
      </c>
      <c r="AV1097" s="60">
        <v>0</v>
      </c>
      <c r="AW1097" s="60">
        <v>0</v>
      </c>
      <c r="AX1097" s="60">
        <v>0</v>
      </c>
      <c r="AY1097" s="60">
        <v>0</v>
      </c>
      <c r="AZ1097" s="60">
        <v>0</v>
      </c>
      <c r="BA1097" s="60">
        <v>0</v>
      </c>
      <c r="BB1097" s="60">
        <v>0</v>
      </c>
      <c r="BC1097" s="60">
        <v>0</v>
      </c>
      <c r="BD1097" s="60">
        <v>0</v>
      </c>
      <c r="BE1097" s="60">
        <v>0</v>
      </c>
      <c r="BF1097" s="60">
        <v>0</v>
      </c>
      <c r="BG1097" s="60">
        <v>0</v>
      </c>
      <c r="BH1097" s="60">
        <v>0</v>
      </c>
      <c r="BI1097" s="60">
        <v>0</v>
      </c>
      <c r="BJ1097" s="60">
        <v>0</v>
      </c>
      <c r="BK1097" s="60">
        <v>0</v>
      </c>
      <c r="BL1097" s="60">
        <v>0</v>
      </c>
      <c r="BM1097" s="60">
        <v>0</v>
      </c>
      <c r="BN1097" s="60">
        <v>0</v>
      </c>
      <c r="BO1097" s="60">
        <v>0</v>
      </c>
      <c r="BP1097" s="60">
        <v>0</v>
      </c>
      <c r="BQ1097" s="60">
        <v>0</v>
      </c>
      <c r="BR1097" s="60">
        <v>0</v>
      </c>
      <c r="BS1097" s="60">
        <v>0</v>
      </c>
      <c r="BT1097" s="60">
        <v>0</v>
      </c>
      <c r="BU1097" s="60">
        <v>0</v>
      </c>
      <c r="BV1097" s="60">
        <v>8.3193914719002091</v>
      </c>
      <c r="BW1097" s="60">
        <v>8.3193914719002091</v>
      </c>
      <c r="BX1097" s="60">
        <v>8.3193914719002091</v>
      </c>
      <c r="BY1097" s="60">
        <v>8.3193914719002091</v>
      </c>
      <c r="BZ1097" s="60">
        <v>8.3193914719002091</v>
      </c>
      <c r="CA1097" s="60">
        <v>8.3193914719002091</v>
      </c>
      <c r="CB1097" s="60">
        <v>8.3193914719002091</v>
      </c>
      <c r="CC1097" s="60">
        <v>8.3193914719002091</v>
      </c>
      <c r="CD1097" s="60">
        <v>8.3193914719002091</v>
      </c>
      <c r="CE1097" s="60">
        <v>8.3193914719002091</v>
      </c>
      <c r="CF1097" s="60">
        <v>8.3193914719002091</v>
      </c>
      <c r="CG1097" s="60">
        <v>8.319391471900218</v>
      </c>
      <c r="CH1097" s="60">
        <v>99.832697662802502</v>
      </c>
    </row>
    <row r="1098" spans="1:86">
      <c r="A1098" s="57" t="s">
        <v>86</v>
      </c>
      <c r="B1098" s="57" t="s">
        <v>701</v>
      </c>
      <c r="C1098" s="58" t="s">
        <v>129</v>
      </c>
      <c r="D1098" s="58" t="s">
        <v>109</v>
      </c>
      <c r="E1098" s="58"/>
      <c r="F1098" s="65"/>
      <c r="G1098" s="58" t="s">
        <v>110</v>
      </c>
      <c r="H1098" s="63">
        <v>356</v>
      </c>
      <c r="I1098" s="60">
        <v>0</v>
      </c>
      <c r="J1098" s="60">
        <v>0</v>
      </c>
      <c r="K1098" s="60">
        <v>0</v>
      </c>
      <c r="L1098" s="60">
        <v>0</v>
      </c>
      <c r="M1098" s="60">
        <v>0</v>
      </c>
      <c r="N1098" s="60">
        <v>0</v>
      </c>
      <c r="O1098" s="60">
        <v>0</v>
      </c>
      <c r="P1098" s="60">
        <v>0</v>
      </c>
      <c r="Q1098" s="60">
        <v>0</v>
      </c>
      <c r="R1098" s="60">
        <v>0</v>
      </c>
      <c r="S1098" s="60">
        <v>0</v>
      </c>
      <c r="T1098" s="60">
        <v>0</v>
      </c>
      <c r="U1098" s="60">
        <v>0</v>
      </c>
      <c r="V1098" s="60">
        <v>1073.9590212999999</v>
      </c>
      <c r="W1098" s="60">
        <v>928.89190514999996</v>
      </c>
      <c r="X1098" s="60">
        <v>1787.8450253399999</v>
      </c>
      <c r="Y1098" s="60">
        <v>2177.88524074</v>
      </c>
      <c r="Z1098" s="60">
        <v>2725.9831518699998</v>
      </c>
      <c r="AA1098" s="60">
        <v>1628.8569692999999</v>
      </c>
      <c r="AB1098" s="60">
        <v>2183.9560468</v>
      </c>
      <c r="AC1098" s="60">
        <v>1340.6598581200001</v>
      </c>
      <c r="AD1098" s="60">
        <v>2119.4333523</v>
      </c>
      <c r="AE1098" s="60">
        <v>1580.0725864000001</v>
      </c>
      <c r="AF1098" s="60">
        <v>1516.61073597</v>
      </c>
      <c r="AG1098" s="60">
        <v>1310.0189000800001</v>
      </c>
      <c r="AH1098" s="60">
        <v>20374.172793370002</v>
      </c>
      <c r="AI1098" s="60">
        <v>841.22602860999996</v>
      </c>
      <c r="AJ1098" s="60">
        <v>783.19759991000001</v>
      </c>
      <c r="AK1098" s="60">
        <v>828.92270263</v>
      </c>
      <c r="AL1098" s="60">
        <v>816.46534750000001</v>
      </c>
      <c r="AM1098" s="60">
        <v>689.46777581000003</v>
      </c>
      <c r="AN1098" s="60">
        <v>149.98695426</v>
      </c>
      <c r="AO1098" s="60">
        <v>64.801376090000005</v>
      </c>
      <c r="AP1098" s="60">
        <v>55.438643149999997</v>
      </c>
      <c r="AQ1098" s="60">
        <v>97.713269609999998</v>
      </c>
      <c r="AR1098" s="60">
        <v>197.46995752000001</v>
      </c>
      <c r="AS1098" s="60">
        <v>11.268215639999999</v>
      </c>
      <c r="AT1098" s="60">
        <v>0.35287141999999999</v>
      </c>
      <c r="AU1098" s="60">
        <v>4536.3107421499999</v>
      </c>
      <c r="AV1098" s="60">
        <v>0</v>
      </c>
      <c r="AW1098" s="60">
        <v>0</v>
      </c>
      <c r="AX1098" s="60">
        <v>0</v>
      </c>
      <c r="AY1098" s="60">
        <v>0</v>
      </c>
      <c r="AZ1098" s="60">
        <v>0</v>
      </c>
      <c r="BA1098" s="60">
        <v>0</v>
      </c>
      <c r="BB1098" s="60">
        <v>0</v>
      </c>
      <c r="BC1098" s="60">
        <v>0</v>
      </c>
      <c r="BD1098" s="60">
        <v>0</v>
      </c>
      <c r="BE1098" s="60">
        <v>0</v>
      </c>
      <c r="BF1098" s="60">
        <v>0</v>
      </c>
      <c r="BG1098" s="60">
        <v>0</v>
      </c>
      <c r="BH1098" s="60">
        <v>0</v>
      </c>
      <c r="BI1098" s="60">
        <v>0</v>
      </c>
      <c r="BJ1098" s="60">
        <v>0</v>
      </c>
      <c r="BK1098" s="60">
        <v>0</v>
      </c>
      <c r="BL1098" s="60">
        <v>0</v>
      </c>
      <c r="BM1098" s="60">
        <v>0</v>
      </c>
      <c r="BN1098" s="60">
        <v>0</v>
      </c>
      <c r="BO1098" s="60">
        <v>0</v>
      </c>
      <c r="BP1098" s="60">
        <v>0</v>
      </c>
      <c r="BQ1098" s="60">
        <v>0</v>
      </c>
      <c r="BR1098" s="60">
        <v>0</v>
      </c>
      <c r="BS1098" s="60">
        <v>0</v>
      </c>
      <c r="BT1098" s="60">
        <v>0</v>
      </c>
      <c r="BU1098" s="60">
        <v>0</v>
      </c>
      <c r="BV1098" s="60">
        <v>0</v>
      </c>
      <c r="BW1098" s="60">
        <v>0</v>
      </c>
      <c r="BX1098" s="60">
        <v>0</v>
      </c>
      <c r="BY1098" s="60">
        <v>0</v>
      </c>
      <c r="BZ1098" s="60">
        <v>0</v>
      </c>
      <c r="CA1098" s="60">
        <v>0</v>
      </c>
      <c r="CB1098" s="60">
        <v>0</v>
      </c>
      <c r="CC1098" s="60">
        <v>0</v>
      </c>
      <c r="CD1098" s="60">
        <v>0</v>
      </c>
      <c r="CE1098" s="60">
        <v>0</v>
      </c>
      <c r="CF1098" s="60">
        <v>0</v>
      </c>
      <c r="CG1098" s="60">
        <v>0</v>
      </c>
      <c r="CH1098" s="60">
        <v>0</v>
      </c>
    </row>
    <row r="1099" spans="1:86">
      <c r="A1099" s="57" t="s">
        <v>86</v>
      </c>
      <c r="B1099" s="57" t="s">
        <v>701</v>
      </c>
      <c r="C1099" s="58" t="s">
        <v>129</v>
      </c>
      <c r="D1099" s="58" t="s">
        <v>109</v>
      </c>
      <c r="E1099" s="58"/>
      <c r="F1099" s="65"/>
      <c r="G1099" s="58" t="s">
        <v>110</v>
      </c>
      <c r="H1099" s="63">
        <v>356</v>
      </c>
      <c r="I1099" s="60">
        <v>39.51</v>
      </c>
      <c r="J1099" s="60">
        <v>51.51</v>
      </c>
      <c r="K1099" s="60">
        <v>80.75</v>
      </c>
      <c r="L1099" s="60">
        <v>137.38</v>
      </c>
      <c r="M1099" s="60">
        <v>126.89</v>
      </c>
      <c r="N1099" s="60">
        <v>88.21</v>
      </c>
      <c r="O1099" s="60">
        <v>135.31</v>
      </c>
      <c r="P1099" s="60">
        <v>108.13</v>
      </c>
      <c r="Q1099" s="60">
        <v>73.900000000000006</v>
      </c>
      <c r="R1099" s="60">
        <v>93.18</v>
      </c>
      <c r="S1099" s="60">
        <v>50.51</v>
      </c>
      <c r="T1099" s="60">
        <v>153.63</v>
      </c>
      <c r="U1099" s="60">
        <v>1138.9099999999999</v>
      </c>
      <c r="V1099" s="60">
        <v>0</v>
      </c>
      <c r="W1099" s="60">
        <v>0</v>
      </c>
      <c r="X1099" s="60">
        <v>0</v>
      </c>
      <c r="Y1099" s="60">
        <v>0</v>
      </c>
      <c r="Z1099" s="60">
        <v>0</v>
      </c>
      <c r="AA1099" s="60">
        <v>0</v>
      </c>
      <c r="AB1099" s="60">
        <v>0</v>
      </c>
      <c r="AC1099" s="60">
        <v>0</v>
      </c>
      <c r="AD1099" s="60">
        <v>0</v>
      </c>
      <c r="AE1099" s="60">
        <v>0</v>
      </c>
      <c r="AF1099" s="60">
        <v>0</v>
      </c>
      <c r="AG1099" s="60">
        <v>0</v>
      </c>
      <c r="AH1099" s="60">
        <v>0</v>
      </c>
      <c r="AI1099" s="60">
        <v>0</v>
      </c>
      <c r="AJ1099" s="60">
        <v>0</v>
      </c>
      <c r="AK1099" s="60">
        <v>0</v>
      </c>
      <c r="AL1099" s="60">
        <v>0</v>
      </c>
      <c r="AM1099" s="60">
        <v>0</v>
      </c>
      <c r="AN1099" s="60">
        <v>0</v>
      </c>
      <c r="AO1099" s="60">
        <v>0</v>
      </c>
      <c r="AP1099" s="60">
        <v>0</v>
      </c>
      <c r="AQ1099" s="60">
        <v>0</v>
      </c>
      <c r="AR1099" s="60">
        <v>0</v>
      </c>
      <c r="AS1099" s="60">
        <v>0</v>
      </c>
      <c r="AT1099" s="60">
        <v>0</v>
      </c>
      <c r="AU1099" s="60">
        <v>0</v>
      </c>
      <c r="AV1099" s="60">
        <v>0</v>
      </c>
      <c r="AW1099" s="60">
        <v>0</v>
      </c>
      <c r="AX1099" s="60">
        <v>0</v>
      </c>
      <c r="AY1099" s="60">
        <v>0</v>
      </c>
      <c r="AZ1099" s="60">
        <v>0</v>
      </c>
      <c r="BA1099" s="60">
        <v>0</v>
      </c>
      <c r="BB1099" s="60">
        <v>0</v>
      </c>
      <c r="BC1099" s="60">
        <v>0</v>
      </c>
      <c r="BD1099" s="60">
        <v>0</v>
      </c>
      <c r="BE1099" s="60">
        <v>0</v>
      </c>
      <c r="BF1099" s="60">
        <v>0</v>
      </c>
      <c r="BG1099" s="60">
        <v>0</v>
      </c>
      <c r="BH1099" s="60">
        <v>0</v>
      </c>
      <c r="BI1099" s="60">
        <v>0</v>
      </c>
      <c r="BJ1099" s="60">
        <v>0</v>
      </c>
      <c r="BK1099" s="60">
        <v>0</v>
      </c>
      <c r="BL1099" s="60">
        <v>0</v>
      </c>
      <c r="BM1099" s="60">
        <v>0</v>
      </c>
      <c r="BN1099" s="60">
        <v>0</v>
      </c>
      <c r="BO1099" s="60">
        <v>0</v>
      </c>
      <c r="BP1099" s="60">
        <v>0</v>
      </c>
      <c r="BQ1099" s="60">
        <v>0</v>
      </c>
      <c r="BR1099" s="60">
        <v>0</v>
      </c>
      <c r="BS1099" s="60">
        <v>0</v>
      </c>
      <c r="BT1099" s="60">
        <v>0</v>
      </c>
      <c r="BU1099" s="60">
        <v>0</v>
      </c>
      <c r="BV1099" s="60">
        <v>0</v>
      </c>
      <c r="BW1099" s="60">
        <v>0</v>
      </c>
      <c r="BX1099" s="60">
        <v>0</v>
      </c>
      <c r="BY1099" s="60">
        <v>0</v>
      </c>
      <c r="BZ1099" s="60">
        <v>0</v>
      </c>
      <c r="CA1099" s="60">
        <v>0</v>
      </c>
      <c r="CB1099" s="60">
        <v>0</v>
      </c>
      <c r="CC1099" s="60">
        <v>0</v>
      </c>
      <c r="CD1099" s="60">
        <v>0</v>
      </c>
      <c r="CE1099" s="60">
        <v>0</v>
      </c>
      <c r="CF1099" s="60">
        <v>0</v>
      </c>
      <c r="CG1099" s="60">
        <v>0</v>
      </c>
      <c r="CH1099" s="60">
        <v>0</v>
      </c>
    </row>
    <row r="1100" spans="1:86">
      <c r="A1100" s="57" t="s">
        <v>86</v>
      </c>
      <c r="B1100" s="57" t="s">
        <v>701</v>
      </c>
      <c r="C1100" s="58" t="s">
        <v>129</v>
      </c>
      <c r="D1100" s="58" t="s">
        <v>109</v>
      </c>
      <c r="E1100" s="58"/>
      <c r="F1100" s="65"/>
      <c r="G1100" s="58" t="s">
        <v>110</v>
      </c>
      <c r="H1100" s="63">
        <v>356</v>
      </c>
      <c r="I1100" s="60">
        <v>0</v>
      </c>
      <c r="J1100" s="60">
        <v>0</v>
      </c>
      <c r="K1100" s="60">
        <v>0</v>
      </c>
      <c r="L1100" s="60">
        <v>0</v>
      </c>
      <c r="M1100" s="60">
        <v>0</v>
      </c>
      <c r="N1100" s="60">
        <v>0</v>
      </c>
      <c r="O1100" s="60">
        <v>0</v>
      </c>
      <c r="P1100" s="60">
        <v>0</v>
      </c>
      <c r="Q1100" s="60">
        <v>0</v>
      </c>
      <c r="R1100" s="60">
        <v>0</v>
      </c>
      <c r="S1100" s="60">
        <v>0</v>
      </c>
      <c r="T1100" s="60">
        <v>0</v>
      </c>
      <c r="U1100" s="60">
        <v>0</v>
      </c>
      <c r="V1100" s="60">
        <v>169.81271494000001</v>
      </c>
      <c r="W1100" s="60">
        <v>143.67055010000001</v>
      </c>
      <c r="X1100" s="60">
        <v>176.01383888000001</v>
      </c>
      <c r="Y1100" s="60">
        <v>140.95891293</v>
      </c>
      <c r="Z1100" s="60">
        <v>146.15456162999999</v>
      </c>
      <c r="AA1100" s="60">
        <v>130.51255932000001</v>
      </c>
      <c r="AB1100" s="60">
        <v>136.04860335000001</v>
      </c>
      <c r="AC1100" s="60">
        <v>166.14826199730001</v>
      </c>
      <c r="AD1100" s="60">
        <v>189.1322721288</v>
      </c>
      <c r="AE1100" s="60">
        <v>251.720210511</v>
      </c>
      <c r="AF1100" s="60">
        <v>240.5037570232</v>
      </c>
      <c r="AG1100" s="60">
        <v>236.2524812186</v>
      </c>
      <c r="AH1100" s="60">
        <v>2126.9287240289</v>
      </c>
      <c r="AI1100" s="60">
        <v>189.57901851790001</v>
      </c>
      <c r="AJ1100" s="60">
        <v>145.89250632</v>
      </c>
      <c r="AK1100" s="60">
        <v>671.21580867989996</v>
      </c>
      <c r="AL1100" s="60">
        <v>971.69530738169999</v>
      </c>
      <c r="AM1100" s="60">
        <v>986.23510194439996</v>
      </c>
      <c r="AN1100" s="60">
        <v>926.11714751379998</v>
      </c>
      <c r="AO1100" s="60">
        <v>1988.2294632618</v>
      </c>
      <c r="AP1100" s="60">
        <v>2104.7692451918001</v>
      </c>
      <c r="AQ1100" s="60">
        <v>1955.0092779337999</v>
      </c>
      <c r="AR1100" s="60">
        <v>2042.7490241872999</v>
      </c>
      <c r="AS1100" s="60">
        <v>4164.0071445632002</v>
      </c>
      <c r="AT1100" s="60">
        <v>2108.6678122663998</v>
      </c>
      <c r="AU1100" s="60">
        <v>18254.166857762</v>
      </c>
      <c r="AV1100" s="60">
        <v>170.96733648615242</v>
      </c>
      <c r="AW1100" s="60">
        <v>131.56969275302194</v>
      </c>
      <c r="AX1100" s="60">
        <v>605.32003970980657</v>
      </c>
      <c r="AY1100" s="60">
        <v>876.30034102880768</v>
      </c>
      <c r="AZ1100" s="60">
        <v>889.41270952229661</v>
      </c>
      <c r="BA1100" s="60">
        <v>835.19675975976998</v>
      </c>
      <c r="BB1100" s="60">
        <v>1793.0375329222786</v>
      </c>
      <c r="BC1100" s="60">
        <v>1898.1361681352671</v>
      </c>
      <c r="BD1100" s="60">
        <v>1763.0786975643023</v>
      </c>
      <c r="BE1100" s="60">
        <v>1842.2047044304861</v>
      </c>
      <c r="BF1100" s="60">
        <v>3755.2109731386813</v>
      </c>
      <c r="BG1100" s="60">
        <v>1901.6519962042294</v>
      </c>
      <c r="BH1100" s="60">
        <v>16462.086951655099</v>
      </c>
      <c r="BI1100" s="60">
        <v>48.909323968317707</v>
      </c>
      <c r="BJ1100" s="60">
        <v>37.638679174198735</v>
      </c>
      <c r="BK1100" s="60">
        <v>173.16637514019996</v>
      </c>
      <c r="BL1100" s="60">
        <v>250.68681628783898</v>
      </c>
      <c r="BM1100" s="60">
        <v>254.43792507751095</v>
      </c>
      <c r="BN1100" s="60">
        <v>238.9281469778783</v>
      </c>
      <c r="BO1100" s="60">
        <v>512.94156759675468</v>
      </c>
      <c r="BP1100" s="60">
        <v>543.00756326532746</v>
      </c>
      <c r="BQ1100" s="60">
        <v>504.37112125096718</v>
      </c>
      <c r="BR1100" s="60">
        <v>527.00702108819121</v>
      </c>
      <c r="BS1100" s="60">
        <v>1074.2685347355657</v>
      </c>
      <c r="BT1100" s="60">
        <v>544.01334718418912</v>
      </c>
      <c r="BU1100" s="60">
        <v>4709.3764217469397</v>
      </c>
      <c r="BV1100" s="60">
        <v>0</v>
      </c>
      <c r="BW1100" s="60">
        <v>0</v>
      </c>
      <c r="BX1100" s="60">
        <v>0</v>
      </c>
      <c r="BY1100" s="60">
        <v>0</v>
      </c>
      <c r="BZ1100" s="60">
        <v>0</v>
      </c>
      <c r="CA1100" s="60">
        <v>0</v>
      </c>
      <c r="CB1100" s="60">
        <v>0</v>
      </c>
      <c r="CC1100" s="60">
        <v>0</v>
      </c>
      <c r="CD1100" s="60">
        <v>0</v>
      </c>
      <c r="CE1100" s="60">
        <v>0</v>
      </c>
      <c r="CF1100" s="60">
        <v>0</v>
      </c>
      <c r="CG1100" s="60">
        <v>0</v>
      </c>
      <c r="CH1100" s="60">
        <v>0</v>
      </c>
    </row>
    <row r="1101" spans="1:86">
      <c r="A1101" s="57" t="s">
        <v>86</v>
      </c>
      <c r="B1101" s="57" t="s">
        <v>701</v>
      </c>
      <c r="C1101" s="58" t="s">
        <v>129</v>
      </c>
      <c r="D1101" s="58" t="s">
        <v>109</v>
      </c>
      <c r="E1101" s="58"/>
      <c r="F1101" s="65"/>
      <c r="G1101" s="58" t="s">
        <v>110</v>
      </c>
      <c r="H1101" s="63">
        <v>356</v>
      </c>
      <c r="I1101" s="60">
        <v>0</v>
      </c>
      <c r="J1101" s="60">
        <v>0</v>
      </c>
      <c r="K1101" s="60">
        <v>0</v>
      </c>
      <c r="L1101" s="60">
        <v>0</v>
      </c>
      <c r="M1101" s="60">
        <v>0</v>
      </c>
      <c r="N1101" s="60">
        <v>0</v>
      </c>
      <c r="O1101" s="60">
        <v>0</v>
      </c>
      <c r="P1101" s="60">
        <v>0</v>
      </c>
      <c r="Q1101" s="60">
        <v>0</v>
      </c>
      <c r="R1101" s="60">
        <v>0</v>
      </c>
      <c r="S1101" s="60">
        <v>0</v>
      </c>
      <c r="T1101" s="60">
        <v>0</v>
      </c>
      <c r="U1101" s="60">
        <v>0</v>
      </c>
      <c r="V1101" s="60">
        <v>138.17450857430001</v>
      </c>
      <c r="W1101" s="60">
        <v>132.19522890970001</v>
      </c>
      <c r="X1101" s="60">
        <v>224.31430710590001</v>
      </c>
      <c r="Y1101" s="60">
        <v>186.34179528909999</v>
      </c>
      <c r="Z1101" s="60">
        <v>144.22221389840001</v>
      </c>
      <c r="AA1101" s="60">
        <v>120.041084141</v>
      </c>
      <c r="AB1101" s="60">
        <v>132.30145667529999</v>
      </c>
      <c r="AC1101" s="60">
        <v>108.3976278121</v>
      </c>
      <c r="AD1101" s="60">
        <v>29.768789997100001</v>
      </c>
      <c r="AE1101" s="60">
        <v>30.653625179100001</v>
      </c>
      <c r="AF1101" s="60">
        <v>28.774695847699999</v>
      </c>
      <c r="AG1101" s="60">
        <v>28.231434126500002</v>
      </c>
      <c r="AH1101" s="60">
        <v>1303.4167675561998</v>
      </c>
      <c r="AI1101" s="60">
        <v>26.754990859300001</v>
      </c>
      <c r="AJ1101" s="60">
        <v>18.1878056712</v>
      </c>
      <c r="AK1101" s="60">
        <v>1465.2484178596001</v>
      </c>
      <c r="AL1101" s="60">
        <v>240.06909668279999</v>
      </c>
      <c r="AM1101" s="60">
        <v>249.21905024279999</v>
      </c>
      <c r="AN1101" s="60">
        <v>231.7659353537</v>
      </c>
      <c r="AO1101" s="60">
        <v>196.9318761355</v>
      </c>
      <c r="AP1101" s="60">
        <v>212.21875797979999</v>
      </c>
      <c r="AQ1101" s="60">
        <v>199.05375947159999</v>
      </c>
      <c r="AR1101" s="60">
        <v>267.35680950329998</v>
      </c>
      <c r="AS1101" s="60">
        <v>251.1819957207</v>
      </c>
      <c r="AT1101" s="60">
        <v>194.83112422069999</v>
      </c>
      <c r="AU1101" s="60">
        <v>3552.8196197010002</v>
      </c>
      <c r="AV1101" s="60">
        <v>10.706545521570797</v>
      </c>
      <c r="AW1101" s="60">
        <v>7.2782147592660795</v>
      </c>
      <c r="AX1101" s="60">
        <v>586.34850479757711</v>
      </c>
      <c r="AY1101" s="60">
        <v>96.068457861698079</v>
      </c>
      <c r="AZ1101" s="60">
        <v>99.729995061451831</v>
      </c>
      <c r="BA1101" s="60">
        <v>92.74578153523413</v>
      </c>
      <c r="BB1101" s="60">
        <v>78.806234978031199</v>
      </c>
      <c r="BC1101" s="60">
        <v>84.923586959558065</v>
      </c>
      <c r="BD1101" s="60">
        <v>79.655349098416721</v>
      </c>
      <c r="BE1101" s="60">
        <v>106.98818274699666</v>
      </c>
      <c r="BF1101" s="60">
        <v>100.51550701419438</v>
      </c>
      <c r="BG1101" s="60">
        <v>77.965578056604727</v>
      </c>
      <c r="BH1101" s="60">
        <v>1421.7319383905999</v>
      </c>
      <c r="BI1101" s="60">
        <v>0</v>
      </c>
      <c r="BJ1101" s="60">
        <v>0</v>
      </c>
      <c r="BK1101" s="60">
        <v>0</v>
      </c>
      <c r="BL1101" s="60">
        <v>0</v>
      </c>
      <c r="BM1101" s="60">
        <v>0</v>
      </c>
      <c r="BN1101" s="60">
        <v>0</v>
      </c>
      <c r="BO1101" s="60">
        <v>0</v>
      </c>
      <c r="BP1101" s="60">
        <v>0</v>
      </c>
      <c r="BQ1101" s="60">
        <v>0</v>
      </c>
      <c r="BR1101" s="60">
        <v>0</v>
      </c>
      <c r="BS1101" s="60">
        <v>0</v>
      </c>
      <c r="BT1101" s="60">
        <v>0</v>
      </c>
      <c r="BU1101" s="60">
        <v>0</v>
      </c>
      <c r="BV1101" s="60">
        <v>0</v>
      </c>
      <c r="BW1101" s="60">
        <v>0</v>
      </c>
      <c r="BX1101" s="60">
        <v>0</v>
      </c>
      <c r="BY1101" s="60">
        <v>0</v>
      </c>
      <c r="BZ1101" s="60">
        <v>0</v>
      </c>
      <c r="CA1101" s="60">
        <v>0</v>
      </c>
      <c r="CB1101" s="60">
        <v>0</v>
      </c>
      <c r="CC1101" s="60">
        <v>0</v>
      </c>
      <c r="CD1101" s="60">
        <v>0</v>
      </c>
      <c r="CE1101" s="60">
        <v>0</v>
      </c>
      <c r="CF1101" s="60">
        <v>0</v>
      </c>
      <c r="CG1101" s="60">
        <v>0</v>
      </c>
      <c r="CH1101" s="60">
        <v>0</v>
      </c>
    </row>
    <row r="1102" spans="1:86">
      <c r="A1102" s="57" t="s">
        <v>86</v>
      </c>
      <c r="B1102" s="57" t="s">
        <v>701</v>
      </c>
      <c r="C1102" s="58" t="s">
        <v>129</v>
      </c>
      <c r="D1102" s="58" t="s">
        <v>109</v>
      </c>
      <c r="E1102" s="58"/>
      <c r="F1102" s="65"/>
      <c r="G1102" s="58" t="s">
        <v>110</v>
      </c>
      <c r="H1102" s="63">
        <v>356</v>
      </c>
      <c r="I1102" s="60">
        <v>0</v>
      </c>
      <c r="J1102" s="60">
        <v>0</v>
      </c>
      <c r="K1102" s="60">
        <v>0</v>
      </c>
      <c r="L1102" s="60">
        <v>0</v>
      </c>
      <c r="M1102" s="60">
        <v>0</v>
      </c>
      <c r="N1102" s="60">
        <v>0</v>
      </c>
      <c r="O1102" s="60">
        <v>0</v>
      </c>
      <c r="P1102" s="60">
        <v>0</v>
      </c>
      <c r="Q1102" s="60">
        <v>0</v>
      </c>
      <c r="R1102" s="60">
        <v>0</v>
      </c>
      <c r="S1102" s="60">
        <v>0</v>
      </c>
      <c r="T1102" s="60">
        <v>0</v>
      </c>
      <c r="U1102" s="60">
        <v>0</v>
      </c>
      <c r="V1102" s="60">
        <v>0</v>
      </c>
      <c r="W1102" s="60">
        <v>0</v>
      </c>
      <c r="X1102" s="60">
        <v>0</v>
      </c>
      <c r="Y1102" s="60">
        <v>0</v>
      </c>
      <c r="Z1102" s="60">
        <v>0</v>
      </c>
      <c r="AA1102" s="60">
        <v>0</v>
      </c>
      <c r="AB1102" s="60">
        <v>0</v>
      </c>
      <c r="AC1102" s="60">
        <v>0</v>
      </c>
      <c r="AD1102" s="60">
        <v>0</v>
      </c>
      <c r="AE1102" s="60">
        <v>0</v>
      </c>
      <c r="AF1102" s="60">
        <v>0</v>
      </c>
      <c r="AG1102" s="60">
        <v>0</v>
      </c>
      <c r="AH1102" s="60">
        <v>0</v>
      </c>
      <c r="AI1102" s="60">
        <v>0</v>
      </c>
      <c r="AJ1102" s="60">
        <v>0</v>
      </c>
      <c r="AK1102" s="60">
        <v>0</v>
      </c>
      <c r="AL1102" s="60">
        <v>0</v>
      </c>
      <c r="AM1102" s="60">
        <v>0</v>
      </c>
      <c r="AN1102" s="60">
        <v>0</v>
      </c>
      <c r="AO1102" s="60">
        <v>0</v>
      </c>
      <c r="AP1102" s="60">
        <v>0</v>
      </c>
      <c r="AQ1102" s="60">
        <v>0</v>
      </c>
      <c r="AR1102" s="60">
        <v>0</v>
      </c>
      <c r="AS1102" s="60">
        <v>0</v>
      </c>
      <c r="AT1102" s="60">
        <v>0</v>
      </c>
      <c r="AU1102" s="60">
        <v>0</v>
      </c>
      <c r="AV1102" s="60">
        <v>73.448097170345008</v>
      </c>
      <c r="AW1102" s="60">
        <v>73.448097170345008</v>
      </c>
      <c r="AX1102" s="60">
        <v>73.448097170345008</v>
      </c>
      <c r="AY1102" s="60">
        <v>73.448097170345008</v>
      </c>
      <c r="AZ1102" s="60">
        <v>73.448097170345008</v>
      </c>
      <c r="BA1102" s="60">
        <v>73.448097170345008</v>
      </c>
      <c r="BB1102" s="60">
        <v>73.448097170345008</v>
      </c>
      <c r="BC1102" s="60">
        <v>73.448097170345008</v>
      </c>
      <c r="BD1102" s="60">
        <v>73.448097170345008</v>
      </c>
      <c r="BE1102" s="60">
        <v>73.448097170345008</v>
      </c>
      <c r="BF1102" s="60">
        <v>73.448097170345008</v>
      </c>
      <c r="BG1102" s="60">
        <v>73.448097170344909</v>
      </c>
      <c r="BH1102" s="60">
        <v>881.37716604414004</v>
      </c>
      <c r="BI1102" s="60">
        <v>80.653165454989832</v>
      </c>
      <c r="BJ1102" s="60">
        <v>80.653165454989832</v>
      </c>
      <c r="BK1102" s="60">
        <v>80.653165454989832</v>
      </c>
      <c r="BL1102" s="60">
        <v>80.653165454989832</v>
      </c>
      <c r="BM1102" s="60">
        <v>80.653165454989832</v>
      </c>
      <c r="BN1102" s="60">
        <v>80.653165454989832</v>
      </c>
      <c r="BO1102" s="60">
        <v>80.653165454989832</v>
      </c>
      <c r="BP1102" s="60">
        <v>80.653165454989832</v>
      </c>
      <c r="BQ1102" s="60">
        <v>80.653165454989832</v>
      </c>
      <c r="BR1102" s="60">
        <v>80.653165454989832</v>
      </c>
      <c r="BS1102" s="60">
        <v>80.653165454989832</v>
      </c>
      <c r="BT1102" s="60">
        <v>80.653165454990017</v>
      </c>
      <c r="BU1102" s="60">
        <v>967.83798545987804</v>
      </c>
      <c r="BV1102" s="60">
        <v>166.47813748661335</v>
      </c>
      <c r="BW1102" s="60">
        <v>166.47813748661335</v>
      </c>
      <c r="BX1102" s="60">
        <v>166.47813748661335</v>
      </c>
      <c r="BY1102" s="60">
        <v>166.47813748661335</v>
      </c>
      <c r="BZ1102" s="60">
        <v>166.47813748661335</v>
      </c>
      <c r="CA1102" s="60">
        <v>166.47813748661335</v>
      </c>
      <c r="CB1102" s="60">
        <v>166.47813748661335</v>
      </c>
      <c r="CC1102" s="60">
        <v>166.47813748661335</v>
      </c>
      <c r="CD1102" s="60">
        <v>166.47813748661335</v>
      </c>
      <c r="CE1102" s="60">
        <v>166.47813748661335</v>
      </c>
      <c r="CF1102" s="60">
        <v>166.47813748661335</v>
      </c>
      <c r="CG1102" s="60">
        <v>166.47813748661315</v>
      </c>
      <c r="CH1102" s="60">
        <v>1997.7376498393601</v>
      </c>
    </row>
    <row r="1103" spans="1:86">
      <c r="A1103" s="57" t="s">
        <v>86</v>
      </c>
      <c r="B1103" s="57" t="s">
        <v>701</v>
      </c>
      <c r="C1103" s="58" t="s">
        <v>129</v>
      </c>
      <c r="D1103" s="58" t="s">
        <v>109</v>
      </c>
      <c r="E1103" s="58"/>
      <c r="F1103" s="65"/>
      <c r="G1103" s="58" t="s">
        <v>110</v>
      </c>
      <c r="H1103" s="63">
        <v>356</v>
      </c>
      <c r="I1103" s="60">
        <v>945.84</v>
      </c>
      <c r="J1103" s="60">
        <v>2927.14</v>
      </c>
      <c r="K1103" s="60">
        <v>2868.26</v>
      </c>
      <c r="L1103" s="60">
        <v>1547.7</v>
      </c>
      <c r="M1103" s="60">
        <v>3662.61</v>
      </c>
      <c r="N1103" s="60">
        <v>3676.32</v>
      </c>
      <c r="O1103" s="60">
        <v>3662.31</v>
      </c>
      <c r="P1103" s="60">
        <v>1844.69</v>
      </c>
      <c r="Q1103" s="60">
        <v>2418.0700000000002</v>
      </c>
      <c r="R1103" s="60">
        <v>3737.93</v>
      </c>
      <c r="S1103" s="60">
        <v>5915.02</v>
      </c>
      <c r="T1103" s="60">
        <v>1552.45</v>
      </c>
      <c r="U1103" s="60">
        <v>34758.339999999997</v>
      </c>
      <c r="V1103" s="60">
        <v>0</v>
      </c>
      <c r="W1103" s="60">
        <v>0</v>
      </c>
      <c r="X1103" s="60">
        <v>0</v>
      </c>
      <c r="Y1103" s="60">
        <v>0</v>
      </c>
      <c r="Z1103" s="60">
        <v>0</v>
      </c>
      <c r="AA1103" s="60">
        <v>0</v>
      </c>
      <c r="AB1103" s="60">
        <v>0</v>
      </c>
      <c r="AC1103" s="60">
        <v>0</v>
      </c>
      <c r="AD1103" s="60">
        <v>0</v>
      </c>
      <c r="AE1103" s="60">
        <v>0</v>
      </c>
      <c r="AF1103" s="60">
        <v>0</v>
      </c>
      <c r="AG1103" s="60">
        <v>0</v>
      </c>
      <c r="AH1103" s="60">
        <v>0</v>
      </c>
      <c r="AI1103" s="60">
        <v>0</v>
      </c>
      <c r="AJ1103" s="60">
        <v>0</v>
      </c>
      <c r="AK1103" s="60">
        <v>0</v>
      </c>
      <c r="AL1103" s="60">
        <v>0</v>
      </c>
      <c r="AM1103" s="60">
        <v>0</v>
      </c>
      <c r="AN1103" s="60">
        <v>0</v>
      </c>
      <c r="AO1103" s="60">
        <v>0</v>
      </c>
      <c r="AP1103" s="60">
        <v>0</v>
      </c>
      <c r="AQ1103" s="60">
        <v>0</v>
      </c>
      <c r="AR1103" s="60">
        <v>0</v>
      </c>
      <c r="AS1103" s="60">
        <v>0</v>
      </c>
      <c r="AT1103" s="60">
        <v>0</v>
      </c>
      <c r="AU1103" s="60">
        <v>0</v>
      </c>
      <c r="AV1103" s="60">
        <v>0</v>
      </c>
      <c r="AW1103" s="60">
        <v>0</v>
      </c>
      <c r="AX1103" s="60">
        <v>0</v>
      </c>
      <c r="AY1103" s="60">
        <v>0</v>
      </c>
      <c r="AZ1103" s="60">
        <v>0</v>
      </c>
      <c r="BA1103" s="60">
        <v>0</v>
      </c>
      <c r="BB1103" s="60">
        <v>0</v>
      </c>
      <c r="BC1103" s="60">
        <v>0</v>
      </c>
      <c r="BD1103" s="60">
        <v>0</v>
      </c>
      <c r="BE1103" s="60">
        <v>0</v>
      </c>
      <c r="BF1103" s="60">
        <v>0</v>
      </c>
      <c r="BG1103" s="60">
        <v>0</v>
      </c>
      <c r="BH1103" s="60">
        <v>0</v>
      </c>
      <c r="BI1103" s="60">
        <v>0</v>
      </c>
      <c r="BJ1103" s="60">
        <v>0</v>
      </c>
      <c r="BK1103" s="60">
        <v>0</v>
      </c>
      <c r="BL1103" s="60">
        <v>0</v>
      </c>
      <c r="BM1103" s="60">
        <v>0</v>
      </c>
      <c r="BN1103" s="60">
        <v>0</v>
      </c>
      <c r="BO1103" s="60">
        <v>0</v>
      </c>
      <c r="BP1103" s="60">
        <v>0</v>
      </c>
      <c r="BQ1103" s="60">
        <v>0</v>
      </c>
      <c r="BR1103" s="60">
        <v>0</v>
      </c>
      <c r="BS1103" s="60">
        <v>0</v>
      </c>
      <c r="BT1103" s="60">
        <v>0</v>
      </c>
      <c r="BU1103" s="60">
        <v>0</v>
      </c>
      <c r="BV1103" s="60">
        <v>0</v>
      </c>
      <c r="BW1103" s="60">
        <v>0</v>
      </c>
      <c r="BX1103" s="60">
        <v>0</v>
      </c>
      <c r="BY1103" s="60">
        <v>0</v>
      </c>
      <c r="BZ1103" s="60">
        <v>0</v>
      </c>
      <c r="CA1103" s="60">
        <v>0</v>
      </c>
      <c r="CB1103" s="60">
        <v>0</v>
      </c>
      <c r="CC1103" s="60">
        <v>0</v>
      </c>
      <c r="CD1103" s="60">
        <v>0</v>
      </c>
      <c r="CE1103" s="60">
        <v>0</v>
      </c>
      <c r="CF1103" s="60">
        <v>0</v>
      </c>
      <c r="CG1103" s="60">
        <v>0</v>
      </c>
      <c r="CH1103" s="60">
        <v>0</v>
      </c>
    </row>
    <row r="1104" spans="1:86">
      <c r="A1104" s="57" t="s">
        <v>86</v>
      </c>
      <c r="B1104" s="57" t="s">
        <v>701</v>
      </c>
      <c r="C1104" s="58" t="s">
        <v>129</v>
      </c>
      <c r="D1104" s="58" t="s">
        <v>109</v>
      </c>
      <c r="E1104" s="58"/>
      <c r="F1104" s="65"/>
      <c r="G1104" s="58" t="s">
        <v>110</v>
      </c>
      <c r="H1104" s="63">
        <v>356</v>
      </c>
      <c r="I1104" s="60">
        <v>0</v>
      </c>
      <c r="J1104" s="60">
        <v>0</v>
      </c>
      <c r="K1104" s="60">
        <v>0</v>
      </c>
      <c r="L1104" s="60">
        <v>0</v>
      </c>
      <c r="M1104" s="60">
        <v>0</v>
      </c>
      <c r="N1104" s="60">
        <v>0</v>
      </c>
      <c r="O1104" s="60">
        <v>0</v>
      </c>
      <c r="P1104" s="60">
        <v>0</v>
      </c>
      <c r="Q1104" s="60">
        <v>0</v>
      </c>
      <c r="R1104" s="60">
        <v>0</v>
      </c>
      <c r="S1104" s="60">
        <v>0</v>
      </c>
      <c r="T1104" s="60">
        <v>0</v>
      </c>
      <c r="U1104" s="60">
        <v>0</v>
      </c>
      <c r="V1104" s="60">
        <v>1691.9841100965</v>
      </c>
      <c r="W1104" s="60">
        <v>944.74222202030001</v>
      </c>
      <c r="X1104" s="60">
        <v>590.87667562000001</v>
      </c>
      <c r="Y1104" s="60">
        <v>994.38005634000001</v>
      </c>
      <c r="Z1104" s="60">
        <v>1164.8931836300001</v>
      </c>
      <c r="AA1104" s="60">
        <v>565.15582684000003</v>
      </c>
      <c r="AB1104" s="60">
        <v>119.92105114</v>
      </c>
      <c r="AC1104" s="60">
        <v>38.528867849999997</v>
      </c>
      <c r="AD1104" s="60">
        <v>26.982611810000002</v>
      </c>
      <c r="AE1104" s="60">
        <v>10.106538860000001</v>
      </c>
      <c r="AF1104" s="60">
        <v>1.46468212</v>
      </c>
      <c r="AG1104" s="60">
        <v>0</v>
      </c>
      <c r="AH1104" s="60">
        <v>6149.0358263268008</v>
      </c>
      <c r="AI1104" s="60">
        <v>0</v>
      </c>
      <c r="AJ1104" s="60">
        <v>0</v>
      </c>
      <c r="AK1104" s="60">
        <v>0</v>
      </c>
      <c r="AL1104" s="60">
        <v>0</v>
      </c>
      <c r="AM1104" s="60">
        <v>0</v>
      </c>
      <c r="AN1104" s="60">
        <v>0</v>
      </c>
      <c r="AO1104" s="60">
        <v>0</v>
      </c>
      <c r="AP1104" s="60">
        <v>0</v>
      </c>
      <c r="AQ1104" s="60">
        <v>0</v>
      </c>
      <c r="AR1104" s="60">
        <v>0</v>
      </c>
      <c r="AS1104" s="60">
        <v>0</v>
      </c>
      <c r="AT1104" s="60">
        <v>0</v>
      </c>
      <c r="AU1104" s="60">
        <v>0</v>
      </c>
      <c r="AV1104" s="60">
        <v>0</v>
      </c>
      <c r="AW1104" s="60">
        <v>0</v>
      </c>
      <c r="AX1104" s="60">
        <v>0</v>
      </c>
      <c r="AY1104" s="60">
        <v>0</v>
      </c>
      <c r="AZ1104" s="60">
        <v>0</v>
      </c>
      <c r="BA1104" s="60">
        <v>0</v>
      </c>
      <c r="BB1104" s="60">
        <v>0</v>
      </c>
      <c r="BC1104" s="60">
        <v>0</v>
      </c>
      <c r="BD1104" s="60">
        <v>0</v>
      </c>
      <c r="BE1104" s="60">
        <v>0</v>
      </c>
      <c r="BF1104" s="60">
        <v>0</v>
      </c>
      <c r="BG1104" s="60">
        <v>0</v>
      </c>
      <c r="BH1104" s="60">
        <v>0</v>
      </c>
      <c r="BI1104" s="60">
        <v>0</v>
      </c>
      <c r="BJ1104" s="60">
        <v>0</v>
      </c>
      <c r="BK1104" s="60">
        <v>0</v>
      </c>
      <c r="BL1104" s="60">
        <v>0</v>
      </c>
      <c r="BM1104" s="60">
        <v>0</v>
      </c>
      <c r="BN1104" s="60">
        <v>0</v>
      </c>
      <c r="BO1104" s="60">
        <v>0</v>
      </c>
      <c r="BP1104" s="60">
        <v>0</v>
      </c>
      <c r="BQ1104" s="60">
        <v>0</v>
      </c>
      <c r="BR1104" s="60">
        <v>0</v>
      </c>
      <c r="BS1104" s="60">
        <v>0</v>
      </c>
      <c r="BT1104" s="60">
        <v>0</v>
      </c>
      <c r="BU1104" s="60">
        <v>0</v>
      </c>
      <c r="BV1104" s="60">
        <v>0</v>
      </c>
      <c r="BW1104" s="60">
        <v>0</v>
      </c>
      <c r="BX1104" s="60">
        <v>0</v>
      </c>
      <c r="BY1104" s="60">
        <v>0</v>
      </c>
      <c r="BZ1104" s="60">
        <v>0</v>
      </c>
      <c r="CA1104" s="60">
        <v>0</v>
      </c>
      <c r="CB1104" s="60">
        <v>0</v>
      </c>
      <c r="CC1104" s="60">
        <v>0</v>
      </c>
      <c r="CD1104" s="60">
        <v>0</v>
      </c>
      <c r="CE1104" s="60">
        <v>0</v>
      </c>
      <c r="CF1104" s="60">
        <v>0</v>
      </c>
      <c r="CG1104" s="60">
        <v>0</v>
      </c>
      <c r="CH1104" s="60">
        <v>0</v>
      </c>
    </row>
    <row r="1105" spans="1:86">
      <c r="A1105" s="57" t="s">
        <v>86</v>
      </c>
      <c r="B1105" s="57" t="s">
        <v>701</v>
      </c>
      <c r="C1105" s="58" t="s">
        <v>129</v>
      </c>
      <c r="D1105" s="58" t="s">
        <v>109</v>
      </c>
      <c r="E1105" s="58"/>
      <c r="F1105" s="65"/>
      <c r="G1105" s="58" t="s">
        <v>110</v>
      </c>
      <c r="H1105" s="63">
        <v>356</v>
      </c>
      <c r="I1105" s="60">
        <v>0</v>
      </c>
      <c r="J1105" s="60">
        <v>0</v>
      </c>
      <c r="K1105" s="60">
        <v>0</v>
      </c>
      <c r="L1105" s="60">
        <v>0</v>
      </c>
      <c r="M1105" s="60">
        <v>0</v>
      </c>
      <c r="N1105" s="60">
        <v>0</v>
      </c>
      <c r="O1105" s="60">
        <v>0</v>
      </c>
      <c r="P1105" s="60">
        <v>0</v>
      </c>
      <c r="Q1105" s="60">
        <v>0</v>
      </c>
      <c r="R1105" s="60">
        <v>0</v>
      </c>
      <c r="S1105" s="60">
        <v>0</v>
      </c>
      <c r="T1105" s="60">
        <v>0</v>
      </c>
      <c r="U1105" s="60">
        <v>0</v>
      </c>
      <c r="V1105" s="60">
        <v>0</v>
      </c>
      <c r="W1105" s="60">
        <v>0</v>
      </c>
      <c r="X1105" s="60">
        <v>0</v>
      </c>
      <c r="Y1105" s="60">
        <v>0</v>
      </c>
      <c r="Z1105" s="60">
        <v>0</v>
      </c>
      <c r="AA1105" s="60">
        <v>0</v>
      </c>
      <c r="AB1105" s="60">
        <v>0</v>
      </c>
      <c r="AC1105" s="60">
        <v>0</v>
      </c>
      <c r="AD1105" s="60">
        <v>0</v>
      </c>
      <c r="AE1105" s="60">
        <v>0</v>
      </c>
      <c r="AF1105" s="60">
        <v>0</v>
      </c>
      <c r="AG1105" s="60">
        <v>0</v>
      </c>
      <c r="AH1105" s="60">
        <v>0</v>
      </c>
      <c r="AI1105" s="60">
        <v>0</v>
      </c>
      <c r="AJ1105" s="60">
        <v>0</v>
      </c>
      <c r="AK1105" s="60">
        <v>0</v>
      </c>
      <c r="AL1105" s="60">
        <v>0</v>
      </c>
      <c r="AM1105" s="60">
        <v>0</v>
      </c>
      <c r="AN1105" s="60">
        <v>0</v>
      </c>
      <c r="AO1105" s="60">
        <v>0.5564729786</v>
      </c>
      <c r="AP1105" s="60">
        <v>1.7279832207000001</v>
      </c>
      <c r="AQ1105" s="60">
        <v>24.661159840900002</v>
      </c>
      <c r="AR1105" s="60">
        <v>61.275750543699999</v>
      </c>
      <c r="AS1105" s="60">
        <v>50.678197855999997</v>
      </c>
      <c r="AT1105" s="60">
        <v>53.629961350899997</v>
      </c>
      <c r="AU1105" s="60">
        <v>192.52952579079999</v>
      </c>
      <c r="AV1105" s="60">
        <v>0</v>
      </c>
      <c r="AW1105" s="60">
        <v>0</v>
      </c>
      <c r="AX1105" s="60">
        <v>0</v>
      </c>
      <c r="AY1105" s="60">
        <v>0</v>
      </c>
      <c r="AZ1105" s="60">
        <v>0</v>
      </c>
      <c r="BA1105" s="60">
        <v>0</v>
      </c>
      <c r="BB1105" s="60">
        <v>4.1935655684436801</v>
      </c>
      <c r="BC1105" s="60">
        <v>13.022035598937412</v>
      </c>
      <c r="BD1105" s="60">
        <v>185.84584474679875</v>
      </c>
      <c r="BE1105" s="60">
        <v>461.77242659128899</v>
      </c>
      <c r="BF1105" s="60">
        <v>381.90955135750039</v>
      </c>
      <c r="BG1105" s="60">
        <v>404.15396259690056</v>
      </c>
      <c r="BH1105" s="60">
        <v>1450.8973864598699</v>
      </c>
      <c r="BI1105" s="60">
        <v>0</v>
      </c>
      <c r="BJ1105" s="60">
        <v>0</v>
      </c>
      <c r="BK1105" s="60">
        <v>0</v>
      </c>
      <c r="BL1105" s="60">
        <v>0</v>
      </c>
      <c r="BM1105" s="60">
        <v>0</v>
      </c>
      <c r="BN1105" s="60">
        <v>0</v>
      </c>
      <c r="BO1105" s="60">
        <v>2.8290595940376746</v>
      </c>
      <c r="BP1105" s="60">
        <v>8.7849144466211744</v>
      </c>
      <c r="BQ1105" s="60">
        <v>125.3751638103255</v>
      </c>
      <c r="BR1105" s="60">
        <v>311.52051694161764</v>
      </c>
      <c r="BS1105" s="60">
        <v>257.64349279592551</v>
      </c>
      <c r="BT1105" s="60">
        <v>272.64999832682861</v>
      </c>
      <c r="BU1105" s="60">
        <v>978.80314591535603</v>
      </c>
      <c r="BV1105" s="60">
        <v>0</v>
      </c>
      <c r="BW1105" s="60">
        <v>0</v>
      </c>
      <c r="BX1105" s="60">
        <v>0</v>
      </c>
      <c r="BY1105" s="60">
        <v>0</v>
      </c>
      <c r="BZ1105" s="60">
        <v>0</v>
      </c>
      <c r="CA1105" s="60">
        <v>0</v>
      </c>
      <c r="CB1105" s="60">
        <v>22.155910496595165</v>
      </c>
      <c r="CC1105" s="60">
        <v>68.799462057918248</v>
      </c>
      <c r="CD1105" s="60">
        <v>981.88136924786784</v>
      </c>
      <c r="CE1105" s="60">
        <v>2439.6872747953944</v>
      </c>
      <c r="CF1105" s="60">
        <v>2017.7468790149032</v>
      </c>
      <c r="CG1105" s="60">
        <v>2135.271018171431</v>
      </c>
      <c r="CH1105" s="60">
        <v>7665.54191378411</v>
      </c>
    </row>
    <row r="1106" spans="1:86">
      <c r="A1106" s="57" t="s">
        <v>86</v>
      </c>
      <c r="B1106" s="57" t="s">
        <v>701</v>
      </c>
      <c r="C1106" s="58" t="s">
        <v>129</v>
      </c>
      <c r="D1106" s="58" t="s">
        <v>109</v>
      </c>
      <c r="E1106" s="58"/>
      <c r="F1106" s="65"/>
      <c r="G1106" s="58" t="s">
        <v>110</v>
      </c>
      <c r="H1106" s="63">
        <v>356</v>
      </c>
      <c r="I1106" s="60">
        <v>0</v>
      </c>
      <c r="J1106" s="60">
        <v>0</v>
      </c>
      <c r="K1106" s="60">
        <v>0</v>
      </c>
      <c r="L1106" s="60">
        <v>0</v>
      </c>
      <c r="M1106" s="60">
        <v>0</v>
      </c>
      <c r="N1106" s="60">
        <v>0</v>
      </c>
      <c r="O1106" s="60">
        <v>-16.64</v>
      </c>
      <c r="P1106" s="60">
        <v>0</v>
      </c>
      <c r="Q1106" s="60">
        <v>0</v>
      </c>
      <c r="R1106" s="60">
        <v>0</v>
      </c>
      <c r="S1106" s="60">
        <v>0</v>
      </c>
      <c r="T1106" s="60">
        <v>0</v>
      </c>
      <c r="U1106" s="60">
        <v>-16.64</v>
      </c>
      <c r="V1106" s="60">
        <v>0</v>
      </c>
      <c r="W1106" s="60">
        <v>0</v>
      </c>
      <c r="X1106" s="60">
        <v>0</v>
      </c>
      <c r="Y1106" s="60">
        <v>0</v>
      </c>
      <c r="Z1106" s="60">
        <v>0</v>
      </c>
      <c r="AA1106" s="60">
        <v>0</v>
      </c>
      <c r="AB1106" s="60">
        <v>0</v>
      </c>
      <c r="AC1106" s="60">
        <v>0</v>
      </c>
      <c r="AD1106" s="60">
        <v>0</v>
      </c>
      <c r="AE1106" s="60">
        <v>0</v>
      </c>
      <c r="AF1106" s="60">
        <v>0</v>
      </c>
      <c r="AG1106" s="60">
        <v>0</v>
      </c>
      <c r="AH1106" s="60">
        <v>0</v>
      </c>
      <c r="AI1106" s="60">
        <v>0</v>
      </c>
      <c r="AJ1106" s="60">
        <v>0</v>
      </c>
      <c r="AK1106" s="60">
        <v>0</v>
      </c>
      <c r="AL1106" s="60">
        <v>0</v>
      </c>
      <c r="AM1106" s="60">
        <v>0</v>
      </c>
      <c r="AN1106" s="60">
        <v>0</v>
      </c>
      <c r="AO1106" s="60">
        <v>0</v>
      </c>
      <c r="AP1106" s="60">
        <v>0</v>
      </c>
      <c r="AQ1106" s="60">
        <v>0</v>
      </c>
      <c r="AR1106" s="60">
        <v>0</v>
      </c>
      <c r="AS1106" s="60">
        <v>0</v>
      </c>
      <c r="AT1106" s="60">
        <v>0</v>
      </c>
      <c r="AU1106" s="60">
        <v>0</v>
      </c>
      <c r="AV1106" s="60">
        <v>0</v>
      </c>
      <c r="AW1106" s="60">
        <v>0</v>
      </c>
      <c r="AX1106" s="60">
        <v>0</v>
      </c>
      <c r="AY1106" s="60">
        <v>0</v>
      </c>
      <c r="AZ1106" s="60">
        <v>0</v>
      </c>
      <c r="BA1106" s="60">
        <v>0</v>
      </c>
      <c r="BB1106" s="60">
        <v>0</v>
      </c>
      <c r="BC1106" s="60">
        <v>0</v>
      </c>
      <c r="BD1106" s="60">
        <v>0</v>
      </c>
      <c r="BE1106" s="60">
        <v>0</v>
      </c>
      <c r="BF1106" s="60">
        <v>0</v>
      </c>
      <c r="BG1106" s="60">
        <v>0</v>
      </c>
      <c r="BH1106" s="60">
        <v>0</v>
      </c>
      <c r="BI1106" s="60">
        <v>0</v>
      </c>
      <c r="BJ1106" s="60">
        <v>0</v>
      </c>
      <c r="BK1106" s="60">
        <v>0</v>
      </c>
      <c r="BL1106" s="60">
        <v>0</v>
      </c>
      <c r="BM1106" s="60">
        <v>0</v>
      </c>
      <c r="BN1106" s="60">
        <v>0</v>
      </c>
      <c r="BO1106" s="60">
        <v>0</v>
      </c>
      <c r="BP1106" s="60">
        <v>0</v>
      </c>
      <c r="BQ1106" s="60">
        <v>0</v>
      </c>
      <c r="BR1106" s="60">
        <v>0</v>
      </c>
      <c r="BS1106" s="60">
        <v>0</v>
      </c>
      <c r="BT1106" s="60">
        <v>0</v>
      </c>
      <c r="BU1106" s="60">
        <v>0</v>
      </c>
      <c r="BV1106" s="60">
        <v>0</v>
      </c>
      <c r="BW1106" s="60">
        <v>0</v>
      </c>
      <c r="BX1106" s="60">
        <v>0</v>
      </c>
      <c r="BY1106" s="60">
        <v>0</v>
      </c>
      <c r="BZ1106" s="60">
        <v>0</v>
      </c>
      <c r="CA1106" s="60">
        <v>0</v>
      </c>
      <c r="CB1106" s="60">
        <v>0</v>
      </c>
      <c r="CC1106" s="60">
        <v>0</v>
      </c>
      <c r="CD1106" s="60">
        <v>0</v>
      </c>
      <c r="CE1106" s="60">
        <v>0</v>
      </c>
      <c r="CF1106" s="60">
        <v>0</v>
      </c>
      <c r="CG1106" s="60">
        <v>0</v>
      </c>
      <c r="CH1106" s="60">
        <v>0</v>
      </c>
    </row>
    <row r="1107" spans="1:86">
      <c r="A1107" s="57" t="s">
        <v>86</v>
      </c>
      <c r="B1107" s="57" t="s">
        <v>701</v>
      </c>
      <c r="C1107" s="58" t="s">
        <v>129</v>
      </c>
      <c r="D1107" s="58" t="s">
        <v>109</v>
      </c>
      <c r="E1107" s="58"/>
      <c r="F1107" s="65"/>
      <c r="G1107" s="58" t="s">
        <v>110</v>
      </c>
      <c r="H1107" s="63">
        <v>356</v>
      </c>
      <c r="I1107" s="60">
        <v>0</v>
      </c>
      <c r="J1107" s="60">
        <v>0</v>
      </c>
      <c r="K1107" s="60">
        <v>0</v>
      </c>
      <c r="L1107" s="60">
        <v>0</v>
      </c>
      <c r="M1107" s="60">
        <v>0</v>
      </c>
      <c r="N1107" s="60">
        <v>0</v>
      </c>
      <c r="O1107" s="60">
        <v>0</v>
      </c>
      <c r="P1107" s="60">
        <v>0</v>
      </c>
      <c r="Q1107" s="60">
        <v>0</v>
      </c>
      <c r="R1107" s="60">
        <v>0</v>
      </c>
      <c r="S1107" s="60">
        <v>0</v>
      </c>
      <c r="T1107" s="60">
        <v>0</v>
      </c>
      <c r="U1107" s="60">
        <v>0</v>
      </c>
      <c r="V1107" s="60">
        <v>0</v>
      </c>
      <c r="W1107" s="60">
        <v>0</v>
      </c>
      <c r="X1107" s="60">
        <v>0</v>
      </c>
      <c r="Y1107" s="60">
        <v>0</v>
      </c>
      <c r="Z1107" s="60">
        <v>0</v>
      </c>
      <c r="AA1107" s="60">
        <v>0</v>
      </c>
      <c r="AB1107" s="60">
        <v>0</v>
      </c>
      <c r="AC1107" s="60">
        <v>0</v>
      </c>
      <c r="AD1107" s="60">
        <v>0</v>
      </c>
      <c r="AE1107" s="60">
        <v>0</v>
      </c>
      <c r="AF1107" s="60">
        <v>0</v>
      </c>
      <c r="AG1107" s="60">
        <v>0</v>
      </c>
      <c r="AH1107" s="60">
        <v>0</v>
      </c>
      <c r="AI1107" s="60">
        <v>0</v>
      </c>
      <c r="AJ1107" s="60">
        <v>0</v>
      </c>
      <c r="AK1107" s="60">
        <v>0</v>
      </c>
      <c r="AL1107" s="60">
        <v>0</v>
      </c>
      <c r="AM1107" s="60">
        <v>0</v>
      </c>
      <c r="AN1107" s="60">
        <v>0</v>
      </c>
      <c r="AO1107" s="60">
        <v>0</v>
      </c>
      <c r="AP1107" s="60">
        <v>0</v>
      </c>
      <c r="AQ1107" s="60">
        <v>0</v>
      </c>
      <c r="AR1107" s="60">
        <v>64.206591753699996</v>
      </c>
      <c r="AS1107" s="60">
        <v>67.802614060500005</v>
      </c>
      <c r="AT1107" s="60">
        <v>17.541519040099999</v>
      </c>
      <c r="AU1107" s="60">
        <v>149.55072485430003</v>
      </c>
      <c r="AV1107" s="60">
        <v>0</v>
      </c>
      <c r="AW1107" s="60">
        <v>0</v>
      </c>
      <c r="AX1107" s="60">
        <v>0</v>
      </c>
      <c r="AY1107" s="60">
        <v>0</v>
      </c>
      <c r="AZ1107" s="60">
        <v>0</v>
      </c>
      <c r="BA1107" s="60">
        <v>0</v>
      </c>
      <c r="BB1107" s="60">
        <v>0</v>
      </c>
      <c r="BC1107" s="60">
        <v>0</v>
      </c>
      <c r="BD1107" s="60">
        <v>0</v>
      </c>
      <c r="BE1107" s="60">
        <v>793.12797249732876</v>
      </c>
      <c r="BF1107" s="60">
        <v>837.54873683548715</v>
      </c>
      <c r="BG1107" s="60">
        <v>216.68599825977412</v>
      </c>
      <c r="BH1107" s="60">
        <v>1847.3627075925899</v>
      </c>
      <c r="BI1107" s="60">
        <v>0</v>
      </c>
      <c r="BJ1107" s="60">
        <v>0</v>
      </c>
      <c r="BK1107" s="60">
        <v>0</v>
      </c>
      <c r="BL1107" s="60">
        <v>0</v>
      </c>
      <c r="BM1107" s="60">
        <v>0</v>
      </c>
      <c r="BN1107" s="60">
        <v>0</v>
      </c>
      <c r="BO1107" s="60">
        <v>0</v>
      </c>
      <c r="BP1107" s="60">
        <v>0</v>
      </c>
      <c r="BQ1107" s="60">
        <v>0</v>
      </c>
      <c r="BR1107" s="60">
        <v>1524.7218674205581</v>
      </c>
      <c r="BS1107" s="60">
        <v>1610.1170534466737</v>
      </c>
      <c r="BT1107" s="60">
        <v>416.56061992065861</v>
      </c>
      <c r="BU1107" s="60">
        <v>3551.3995407878901</v>
      </c>
      <c r="BV1107" s="60">
        <v>0</v>
      </c>
      <c r="BW1107" s="60">
        <v>0</v>
      </c>
      <c r="BX1107" s="60">
        <v>0</v>
      </c>
      <c r="BY1107" s="60">
        <v>0</v>
      </c>
      <c r="BZ1107" s="60">
        <v>0</v>
      </c>
      <c r="CA1107" s="60">
        <v>0</v>
      </c>
      <c r="CB1107" s="60">
        <v>0</v>
      </c>
      <c r="CC1107" s="60">
        <v>0</v>
      </c>
      <c r="CD1107" s="60">
        <v>0</v>
      </c>
      <c r="CE1107" s="60">
        <v>5403.8790009900458</v>
      </c>
      <c r="CF1107" s="60">
        <v>5706.5343654945555</v>
      </c>
      <c r="CG1107" s="60">
        <v>1476.3631551855979</v>
      </c>
      <c r="CH1107" s="60">
        <v>12586.776521670199</v>
      </c>
    </row>
    <row r="1108" spans="1:86">
      <c r="A1108" s="57" t="s">
        <v>86</v>
      </c>
      <c r="B1108" s="57" t="s">
        <v>701</v>
      </c>
      <c r="C1108" s="58" t="s">
        <v>129</v>
      </c>
      <c r="D1108" s="58" t="s">
        <v>109</v>
      </c>
      <c r="E1108" s="58" t="s">
        <v>129</v>
      </c>
      <c r="F1108" s="65"/>
      <c r="G1108" s="58" t="s">
        <v>110</v>
      </c>
      <c r="H1108" s="63">
        <v>356</v>
      </c>
      <c r="I1108" s="60">
        <v>564.52</v>
      </c>
      <c r="J1108" s="60">
        <v>942.63</v>
      </c>
      <c r="K1108" s="60">
        <v>1380.36</v>
      </c>
      <c r="L1108" s="60">
        <v>468.53</v>
      </c>
      <c r="M1108" s="60">
        <v>786.8</v>
      </c>
      <c r="N1108" s="60">
        <v>220.77</v>
      </c>
      <c r="O1108" s="60">
        <v>-18.62</v>
      </c>
      <c r="P1108" s="60">
        <v>81.180000000000007</v>
      </c>
      <c r="Q1108" s="60">
        <v>107.71</v>
      </c>
      <c r="R1108" s="60">
        <v>1.27</v>
      </c>
      <c r="S1108" s="60">
        <v>206.37</v>
      </c>
      <c r="T1108" s="60">
        <v>-0.02</v>
      </c>
      <c r="U1108" s="60">
        <v>4741.5000000000009</v>
      </c>
      <c r="V1108" s="60">
        <v>0</v>
      </c>
      <c r="W1108" s="60">
        <v>0</v>
      </c>
      <c r="X1108" s="60">
        <v>0</v>
      </c>
      <c r="Y1108" s="60">
        <v>0</v>
      </c>
      <c r="Z1108" s="60">
        <v>0</v>
      </c>
      <c r="AA1108" s="60">
        <v>0</v>
      </c>
      <c r="AB1108" s="60">
        <v>0</v>
      </c>
      <c r="AC1108" s="60">
        <v>0</v>
      </c>
      <c r="AD1108" s="60">
        <v>0</v>
      </c>
      <c r="AE1108" s="60">
        <v>0</v>
      </c>
      <c r="AF1108" s="60">
        <v>0</v>
      </c>
      <c r="AG1108" s="60">
        <v>0</v>
      </c>
      <c r="AH1108" s="60">
        <v>0</v>
      </c>
      <c r="AI1108" s="60">
        <v>0</v>
      </c>
      <c r="AJ1108" s="60">
        <v>0</v>
      </c>
      <c r="AK1108" s="60">
        <v>0</v>
      </c>
      <c r="AL1108" s="60">
        <v>0</v>
      </c>
      <c r="AM1108" s="60">
        <v>0</v>
      </c>
      <c r="AN1108" s="60">
        <v>0</v>
      </c>
      <c r="AO1108" s="60">
        <v>0</v>
      </c>
      <c r="AP1108" s="60">
        <v>0</v>
      </c>
      <c r="AQ1108" s="60">
        <v>0</v>
      </c>
      <c r="AR1108" s="60">
        <v>0</v>
      </c>
      <c r="AS1108" s="60">
        <v>0</v>
      </c>
      <c r="AT1108" s="60">
        <v>0</v>
      </c>
      <c r="AU1108" s="60">
        <v>0</v>
      </c>
      <c r="AV1108" s="60">
        <v>0</v>
      </c>
      <c r="AW1108" s="60">
        <v>0</v>
      </c>
      <c r="AX1108" s="60">
        <v>0</v>
      </c>
      <c r="AY1108" s="60">
        <v>0</v>
      </c>
      <c r="AZ1108" s="60">
        <v>0</v>
      </c>
      <c r="BA1108" s="60">
        <v>0</v>
      </c>
      <c r="BB1108" s="60">
        <v>0</v>
      </c>
      <c r="BC1108" s="60">
        <v>0</v>
      </c>
      <c r="BD1108" s="60">
        <v>0</v>
      </c>
      <c r="BE1108" s="60">
        <v>0</v>
      </c>
      <c r="BF1108" s="60">
        <v>0</v>
      </c>
      <c r="BG1108" s="60">
        <v>0</v>
      </c>
      <c r="BH1108" s="60">
        <v>0</v>
      </c>
      <c r="BI1108" s="60">
        <v>0</v>
      </c>
      <c r="BJ1108" s="60">
        <v>0</v>
      </c>
      <c r="BK1108" s="60">
        <v>0</v>
      </c>
      <c r="BL1108" s="60">
        <v>0</v>
      </c>
      <c r="BM1108" s="60">
        <v>0</v>
      </c>
      <c r="BN1108" s="60">
        <v>0</v>
      </c>
      <c r="BO1108" s="60">
        <v>0</v>
      </c>
      <c r="BP1108" s="60">
        <v>0</v>
      </c>
      <c r="BQ1108" s="60">
        <v>0</v>
      </c>
      <c r="BR1108" s="60">
        <v>0</v>
      </c>
      <c r="BS1108" s="60">
        <v>0</v>
      </c>
      <c r="BT1108" s="60">
        <v>0</v>
      </c>
      <c r="BU1108" s="60">
        <v>0</v>
      </c>
      <c r="BV1108" s="60">
        <v>0</v>
      </c>
      <c r="BW1108" s="60">
        <v>0</v>
      </c>
      <c r="BX1108" s="60">
        <v>0</v>
      </c>
      <c r="BY1108" s="60">
        <v>0</v>
      </c>
      <c r="BZ1108" s="60">
        <v>0</v>
      </c>
      <c r="CA1108" s="60">
        <v>0</v>
      </c>
      <c r="CB1108" s="60">
        <v>0</v>
      </c>
      <c r="CC1108" s="60">
        <v>0</v>
      </c>
      <c r="CD1108" s="60">
        <v>0</v>
      </c>
      <c r="CE1108" s="60">
        <v>0</v>
      </c>
      <c r="CF1108" s="60">
        <v>0</v>
      </c>
      <c r="CG1108" s="60">
        <v>0</v>
      </c>
      <c r="CH1108" s="60">
        <v>0</v>
      </c>
    </row>
    <row r="1109" spans="1:86">
      <c r="A1109" s="57" t="s">
        <v>86</v>
      </c>
      <c r="B1109" s="57" t="s">
        <v>701</v>
      </c>
      <c r="C1109" s="58" t="s">
        <v>129</v>
      </c>
      <c r="D1109" s="58" t="s">
        <v>109</v>
      </c>
      <c r="E1109" s="58" t="s">
        <v>129</v>
      </c>
      <c r="F1109" s="65"/>
      <c r="G1109" s="58" t="s">
        <v>110</v>
      </c>
      <c r="H1109" s="63">
        <v>356</v>
      </c>
      <c r="I1109" s="60">
        <v>-40.49</v>
      </c>
      <c r="J1109" s="60">
        <v>165.21</v>
      </c>
      <c r="K1109" s="60">
        <v>-246.2</v>
      </c>
      <c r="L1109" s="60">
        <v>302.38</v>
      </c>
      <c r="M1109" s="60">
        <v>-293.64</v>
      </c>
      <c r="N1109" s="60">
        <v>302.17</v>
      </c>
      <c r="O1109" s="60">
        <v>-298.17</v>
      </c>
      <c r="P1109" s="60">
        <v>301.27999999999997</v>
      </c>
      <c r="Q1109" s="60">
        <v>0.74</v>
      </c>
      <c r="R1109" s="60">
        <v>0.24</v>
      </c>
      <c r="S1109" s="60">
        <v>0.28000000000000003</v>
      </c>
      <c r="T1109" s="60">
        <v>1314.33</v>
      </c>
      <c r="U1109" s="60">
        <v>1508.1299999999999</v>
      </c>
      <c r="V1109" s="60">
        <v>0</v>
      </c>
      <c r="W1109" s="60">
        <v>0</v>
      </c>
      <c r="X1109" s="60">
        <v>0</v>
      </c>
      <c r="Y1109" s="60">
        <v>0</v>
      </c>
      <c r="Z1109" s="60">
        <v>0</v>
      </c>
      <c r="AA1109" s="60">
        <v>0</v>
      </c>
      <c r="AB1109" s="60">
        <v>0</v>
      </c>
      <c r="AC1109" s="60">
        <v>0</v>
      </c>
      <c r="AD1109" s="60">
        <v>0</v>
      </c>
      <c r="AE1109" s="60">
        <v>0</v>
      </c>
      <c r="AF1109" s="60">
        <v>0</v>
      </c>
      <c r="AG1109" s="60">
        <v>0</v>
      </c>
      <c r="AH1109" s="60">
        <v>0</v>
      </c>
      <c r="AI1109" s="60">
        <v>0</v>
      </c>
      <c r="AJ1109" s="60">
        <v>0</v>
      </c>
      <c r="AK1109" s="60">
        <v>0</v>
      </c>
      <c r="AL1109" s="60">
        <v>0</v>
      </c>
      <c r="AM1109" s="60">
        <v>0</v>
      </c>
      <c r="AN1109" s="60">
        <v>0</v>
      </c>
      <c r="AO1109" s="60">
        <v>0</v>
      </c>
      <c r="AP1109" s="60">
        <v>0</v>
      </c>
      <c r="AQ1109" s="60">
        <v>0</v>
      </c>
      <c r="AR1109" s="60">
        <v>0</v>
      </c>
      <c r="AS1109" s="60">
        <v>0</v>
      </c>
      <c r="AT1109" s="60">
        <v>0</v>
      </c>
      <c r="AU1109" s="60">
        <v>0</v>
      </c>
      <c r="AV1109" s="60">
        <v>0</v>
      </c>
      <c r="AW1109" s="60">
        <v>0</v>
      </c>
      <c r="AX1109" s="60">
        <v>0</v>
      </c>
      <c r="AY1109" s="60">
        <v>0</v>
      </c>
      <c r="AZ1109" s="60">
        <v>0</v>
      </c>
      <c r="BA1109" s="60">
        <v>0</v>
      </c>
      <c r="BB1109" s="60">
        <v>0</v>
      </c>
      <c r="BC1109" s="60">
        <v>0</v>
      </c>
      <c r="BD1109" s="60">
        <v>0</v>
      </c>
      <c r="BE1109" s="60">
        <v>0</v>
      </c>
      <c r="BF1109" s="60">
        <v>0</v>
      </c>
      <c r="BG1109" s="60">
        <v>0</v>
      </c>
      <c r="BH1109" s="60">
        <v>0</v>
      </c>
      <c r="BI1109" s="60">
        <v>0</v>
      </c>
      <c r="BJ1109" s="60">
        <v>0</v>
      </c>
      <c r="BK1109" s="60">
        <v>0</v>
      </c>
      <c r="BL1109" s="60">
        <v>0</v>
      </c>
      <c r="BM1109" s="60">
        <v>0</v>
      </c>
      <c r="BN1109" s="60">
        <v>0</v>
      </c>
      <c r="BO1109" s="60">
        <v>0</v>
      </c>
      <c r="BP1109" s="60">
        <v>0</v>
      </c>
      <c r="BQ1109" s="60">
        <v>0</v>
      </c>
      <c r="BR1109" s="60">
        <v>0</v>
      </c>
      <c r="BS1109" s="60">
        <v>0</v>
      </c>
      <c r="BT1109" s="60">
        <v>0</v>
      </c>
      <c r="BU1109" s="60">
        <v>0</v>
      </c>
      <c r="BV1109" s="60">
        <v>0</v>
      </c>
      <c r="BW1109" s="60">
        <v>0</v>
      </c>
      <c r="BX1109" s="60">
        <v>0</v>
      </c>
      <c r="BY1109" s="60">
        <v>0</v>
      </c>
      <c r="BZ1109" s="60">
        <v>0</v>
      </c>
      <c r="CA1109" s="60">
        <v>0</v>
      </c>
      <c r="CB1109" s="60">
        <v>0</v>
      </c>
      <c r="CC1109" s="60">
        <v>0</v>
      </c>
      <c r="CD1109" s="60">
        <v>0</v>
      </c>
      <c r="CE1109" s="60">
        <v>0</v>
      </c>
      <c r="CF1109" s="60">
        <v>0</v>
      </c>
      <c r="CG1109" s="60">
        <v>0</v>
      </c>
      <c r="CH1109" s="60">
        <v>0</v>
      </c>
    </row>
    <row r="1110" spans="1:86">
      <c r="A1110" s="57" t="s">
        <v>86</v>
      </c>
      <c r="B1110" s="57" t="s">
        <v>701</v>
      </c>
      <c r="C1110" s="58" t="s">
        <v>129</v>
      </c>
      <c r="D1110" s="58" t="s">
        <v>109</v>
      </c>
      <c r="E1110" s="58"/>
      <c r="F1110" s="65"/>
      <c r="G1110" s="58" t="s">
        <v>110</v>
      </c>
      <c r="H1110" s="63">
        <v>356</v>
      </c>
      <c r="I1110" s="60">
        <v>109.39</v>
      </c>
      <c r="J1110" s="60">
        <v>79.64</v>
      </c>
      <c r="K1110" s="60">
        <v>98.48</v>
      </c>
      <c r="L1110" s="60">
        <v>36.74</v>
      </c>
      <c r="M1110" s="60">
        <v>56.15</v>
      </c>
      <c r="N1110" s="60">
        <v>326.75</v>
      </c>
      <c r="O1110" s="60">
        <v>2680.13</v>
      </c>
      <c r="P1110" s="60">
        <v>193.68</v>
      </c>
      <c r="Q1110" s="60">
        <v>4918.68</v>
      </c>
      <c r="R1110" s="60">
        <v>2347.11</v>
      </c>
      <c r="S1110" s="60">
        <v>988.19</v>
      </c>
      <c r="T1110" s="60">
        <v>4578.49</v>
      </c>
      <c r="U1110" s="60">
        <v>16413.43</v>
      </c>
      <c r="V1110" s="60">
        <v>0</v>
      </c>
      <c r="W1110" s="60">
        <v>0</v>
      </c>
      <c r="X1110" s="60">
        <v>0</v>
      </c>
      <c r="Y1110" s="60">
        <v>0</v>
      </c>
      <c r="Z1110" s="60">
        <v>0</v>
      </c>
      <c r="AA1110" s="60">
        <v>0</v>
      </c>
      <c r="AB1110" s="60">
        <v>0</v>
      </c>
      <c r="AC1110" s="60">
        <v>0</v>
      </c>
      <c r="AD1110" s="60">
        <v>0</v>
      </c>
      <c r="AE1110" s="60">
        <v>0</v>
      </c>
      <c r="AF1110" s="60">
        <v>0</v>
      </c>
      <c r="AG1110" s="60">
        <v>0</v>
      </c>
      <c r="AH1110" s="60">
        <v>0</v>
      </c>
      <c r="AI1110" s="60">
        <v>0</v>
      </c>
      <c r="AJ1110" s="60">
        <v>0</v>
      </c>
      <c r="AK1110" s="60">
        <v>0</v>
      </c>
      <c r="AL1110" s="60">
        <v>0</v>
      </c>
      <c r="AM1110" s="60">
        <v>0</v>
      </c>
      <c r="AN1110" s="60">
        <v>0</v>
      </c>
      <c r="AO1110" s="60">
        <v>0</v>
      </c>
      <c r="AP1110" s="60">
        <v>0</v>
      </c>
      <c r="AQ1110" s="60">
        <v>0</v>
      </c>
      <c r="AR1110" s="60">
        <v>0</v>
      </c>
      <c r="AS1110" s="60">
        <v>0</v>
      </c>
      <c r="AT1110" s="60">
        <v>0</v>
      </c>
      <c r="AU1110" s="60">
        <v>0</v>
      </c>
      <c r="AV1110" s="60">
        <v>0</v>
      </c>
      <c r="AW1110" s="60">
        <v>0</v>
      </c>
      <c r="AX1110" s="60">
        <v>0</v>
      </c>
      <c r="AY1110" s="60">
        <v>0</v>
      </c>
      <c r="AZ1110" s="60">
        <v>0</v>
      </c>
      <c r="BA1110" s="60">
        <v>0</v>
      </c>
      <c r="BB1110" s="60">
        <v>0</v>
      </c>
      <c r="BC1110" s="60">
        <v>0</v>
      </c>
      <c r="BD1110" s="60">
        <v>0</v>
      </c>
      <c r="BE1110" s="60">
        <v>0</v>
      </c>
      <c r="BF1110" s="60">
        <v>0</v>
      </c>
      <c r="BG1110" s="60">
        <v>0</v>
      </c>
      <c r="BH1110" s="60">
        <v>0</v>
      </c>
      <c r="BI1110" s="60">
        <v>0</v>
      </c>
      <c r="BJ1110" s="60">
        <v>0</v>
      </c>
      <c r="BK1110" s="60">
        <v>0</v>
      </c>
      <c r="BL1110" s="60">
        <v>0</v>
      </c>
      <c r="BM1110" s="60">
        <v>0</v>
      </c>
      <c r="BN1110" s="60">
        <v>0</v>
      </c>
      <c r="BO1110" s="60">
        <v>0</v>
      </c>
      <c r="BP1110" s="60">
        <v>0</v>
      </c>
      <c r="BQ1110" s="60">
        <v>0</v>
      </c>
      <c r="BR1110" s="60">
        <v>0</v>
      </c>
      <c r="BS1110" s="60">
        <v>0</v>
      </c>
      <c r="BT1110" s="60">
        <v>0</v>
      </c>
      <c r="BU1110" s="60">
        <v>0</v>
      </c>
      <c r="BV1110" s="60">
        <v>0</v>
      </c>
      <c r="BW1110" s="60">
        <v>0</v>
      </c>
      <c r="BX1110" s="60">
        <v>0</v>
      </c>
      <c r="BY1110" s="60">
        <v>0</v>
      </c>
      <c r="BZ1110" s="60">
        <v>0</v>
      </c>
      <c r="CA1110" s="60">
        <v>0</v>
      </c>
      <c r="CB1110" s="60">
        <v>0</v>
      </c>
      <c r="CC1110" s="60">
        <v>0</v>
      </c>
      <c r="CD1110" s="60">
        <v>0</v>
      </c>
      <c r="CE1110" s="60">
        <v>0</v>
      </c>
      <c r="CF1110" s="60">
        <v>0</v>
      </c>
      <c r="CG1110" s="60">
        <v>0</v>
      </c>
      <c r="CH1110" s="60">
        <v>0</v>
      </c>
    </row>
    <row r="1111" spans="1:86">
      <c r="A1111" s="57" t="s">
        <v>86</v>
      </c>
      <c r="B1111" s="57" t="s">
        <v>701</v>
      </c>
      <c r="C1111" s="58" t="s">
        <v>129</v>
      </c>
      <c r="D1111" s="58" t="s">
        <v>109</v>
      </c>
      <c r="E1111" s="58"/>
      <c r="F1111" s="65"/>
      <c r="G1111" s="58" t="s">
        <v>110</v>
      </c>
      <c r="H1111" s="63">
        <v>356</v>
      </c>
      <c r="I1111" s="60">
        <v>0</v>
      </c>
      <c r="J1111" s="60">
        <v>0</v>
      </c>
      <c r="K1111" s="60">
        <v>0</v>
      </c>
      <c r="L1111" s="60">
        <v>0</v>
      </c>
      <c r="M1111" s="60">
        <v>0</v>
      </c>
      <c r="N1111" s="60">
        <v>0</v>
      </c>
      <c r="O1111" s="60">
        <v>0</v>
      </c>
      <c r="P1111" s="60">
        <v>0</v>
      </c>
      <c r="Q1111" s="60">
        <v>0</v>
      </c>
      <c r="R1111" s="60">
        <v>0</v>
      </c>
      <c r="S1111" s="60">
        <v>0</v>
      </c>
      <c r="T1111" s="60">
        <v>0</v>
      </c>
      <c r="U1111" s="60">
        <v>0</v>
      </c>
      <c r="V1111" s="60">
        <v>553.80367773830005</v>
      </c>
      <c r="W1111" s="60">
        <v>502.34980394830001</v>
      </c>
      <c r="X1111" s="60">
        <v>626.21983468990004</v>
      </c>
      <c r="Y1111" s="60">
        <v>656.23651537620003</v>
      </c>
      <c r="Z1111" s="60">
        <v>350.3710528615</v>
      </c>
      <c r="AA1111" s="60">
        <v>17.3127293372</v>
      </c>
      <c r="AB1111" s="60">
        <v>41.166425627800002</v>
      </c>
      <c r="AC1111" s="60">
        <v>8.4516785418999998</v>
      </c>
      <c r="AD1111" s="60">
        <v>6.7770995577999997</v>
      </c>
      <c r="AE1111" s="60">
        <v>5.3342857172000002</v>
      </c>
      <c r="AF1111" s="60">
        <v>5.1200381078000001</v>
      </c>
      <c r="AG1111" s="60">
        <v>5.1884532084000003</v>
      </c>
      <c r="AH1111" s="60">
        <v>2778.3315947123006</v>
      </c>
      <c r="AI1111" s="60">
        <v>0</v>
      </c>
      <c r="AJ1111" s="60">
        <v>0</v>
      </c>
      <c r="AK1111" s="60">
        <v>0</v>
      </c>
      <c r="AL1111" s="60">
        <v>0</v>
      </c>
      <c r="AM1111" s="60">
        <v>0</v>
      </c>
      <c r="AN1111" s="60">
        <v>0</v>
      </c>
      <c r="AO1111" s="60">
        <v>0</v>
      </c>
      <c r="AP1111" s="60">
        <v>0</v>
      </c>
      <c r="AQ1111" s="60">
        <v>0</v>
      </c>
      <c r="AR1111" s="60">
        <v>0</v>
      </c>
      <c r="AS1111" s="60">
        <v>0</v>
      </c>
      <c r="AT1111" s="60">
        <v>0</v>
      </c>
      <c r="AU1111" s="60">
        <v>0</v>
      </c>
      <c r="AV1111" s="60">
        <v>0</v>
      </c>
      <c r="AW1111" s="60">
        <v>0</v>
      </c>
      <c r="AX1111" s="60">
        <v>0</v>
      </c>
      <c r="AY1111" s="60">
        <v>0</v>
      </c>
      <c r="AZ1111" s="60">
        <v>0</v>
      </c>
      <c r="BA1111" s="60">
        <v>0</v>
      </c>
      <c r="BB1111" s="60">
        <v>0</v>
      </c>
      <c r="BC1111" s="60">
        <v>0</v>
      </c>
      <c r="BD1111" s="60">
        <v>0</v>
      </c>
      <c r="BE1111" s="60">
        <v>0</v>
      </c>
      <c r="BF1111" s="60">
        <v>0</v>
      </c>
      <c r="BG1111" s="60">
        <v>0</v>
      </c>
      <c r="BH1111" s="60">
        <v>0</v>
      </c>
      <c r="BI1111" s="60">
        <v>0</v>
      </c>
      <c r="BJ1111" s="60">
        <v>0</v>
      </c>
      <c r="BK1111" s="60">
        <v>0</v>
      </c>
      <c r="BL1111" s="60">
        <v>0</v>
      </c>
      <c r="BM1111" s="60">
        <v>0</v>
      </c>
      <c r="BN1111" s="60">
        <v>0</v>
      </c>
      <c r="BO1111" s="60">
        <v>0</v>
      </c>
      <c r="BP1111" s="60">
        <v>0</v>
      </c>
      <c r="BQ1111" s="60">
        <v>0</v>
      </c>
      <c r="BR1111" s="60">
        <v>0</v>
      </c>
      <c r="BS1111" s="60">
        <v>0</v>
      </c>
      <c r="BT1111" s="60">
        <v>0</v>
      </c>
      <c r="BU1111" s="60">
        <v>0</v>
      </c>
      <c r="BV1111" s="60">
        <v>0</v>
      </c>
      <c r="BW1111" s="60">
        <v>0</v>
      </c>
      <c r="BX1111" s="60">
        <v>0</v>
      </c>
      <c r="BY1111" s="60">
        <v>0</v>
      </c>
      <c r="BZ1111" s="60">
        <v>0</v>
      </c>
      <c r="CA1111" s="60">
        <v>0</v>
      </c>
      <c r="CB1111" s="60">
        <v>0</v>
      </c>
      <c r="CC1111" s="60">
        <v>0</v>
      </c>
      <c r="CD1111" s="60">
        <v>0</v>
      </c>
      <c r="CE1111" s="60">
        <v>0</v>
      </c>
      <c r="CF1111" s="60">
        <v>0</v>
      </c>
      <c r="CG1111" s="60">
        <v>0</v>
      </c>
      <c r="CH1111" s="60">
        <v>0</v>
      </c>
    </row>
    <row r="1112" spans="1:86">
      <c r="A1112" s="57" t="s">
        <v>86</v>
      </c>
      <c r="B1112" s="57" t="s">
        <v>701</v>
      </c>
      <c r="C1112" s="58" t="s">
        <v>129</v>
      </c>
      <c r="D1112" s="58" t="s">
        <v>109</v>
      </c>
      <c r="E1112" s="58"/>
      <c r="F1112" s="65"/>
      <c r="G1112" s="58" t="s">
        <v>110</v>
      </c>
      <c r="H1112" s="63">
        <v>356</v>
      </c>
      <c r="I1112" s="60">
        <v>2385.86</v>
      </c>
      <c r="J1112" s="60">
        <v>1387.18</v>
      </c>
      <c r="K1112" s="60">
        <v>2652.4199999999996</v>
      </c>
      <c r="L1112" s="60">
        <v>3610.7</v>
      </c>
      <c r="M1112" s="60">
        <v>2200.5800000000004</v>
      </c>
      <c r="N1112" s="60">
        <v>3063.19</v>
      </c>
      <c r="O1112" s="60">
        <v>1994.6200000000001</v>
      </c>
      <c r="P1112" s="60">
        <v>1397.49</v>
      </c>
      <c r="Q1112" s="60">
        <v>2447.16</v>
      </c>
      <c r="R1112" s="60">
        <v>720.54000000000019</v>
      </c>
      <c r="S1112" s="60">
        <v>2839.5499999999997</v>
      </c>
      <c r="T1112" s="60">
        <v>2944.88</v>
      </c>
      <c r="U1112" s="60">
        <v>27644.170000000002</v>
      </c>
      <c r="V1112" s="60">
        <v>0</v>
      </c>
      <c r="W1112" s="60">
        <v>0</v>
      </c>
      <c r="X1112" s="60">
        <v>0</v>
      </c>
      <c r="Y1112" s="60">
        <v>0</v>
      </c>
      <c r="Z1112" s="60">
        <v>0</v>
      </c>
      <c r="AA1112" s="60">
        <v>0</v>
      </c>
      <c r="AB1112" s="60">
        <v>0</v>
      </c>
      <c r="AC1112" s="60">
        <v>0</v>
      </c>
      <c r="AD1112" s="60">
        <v>0</v>
      </c>
      <c r="AE1112" s="60">
        <v>0</v>
      </c>
      <c r="AF1112" s="60">
        <v>0</v>
      </c>
      <c r="AG1112" s="60">
        <v>0</v>
      </c>
      <c r="AH1112" s="60">
        <v>0</v>
      </c>
      <c r="AI1112" s="60">
        <v>0</v>
      </c>
      <c r="AJ1112" s="60">
        <v>0</v>
      </c>
      <c r="AK1112" s="60">
        <v>0</v>
      </c>
      <c r="AL1112" s="60">
        <v>0</v>
      </c>
      <c r="AM1112" s="60">
        <v>0</v>
      </c>
      <c r="AN1112" s="60">
        <v>0</v>
      </c>
      <c r="AO1112" s="60">
        <v>0</v>
      </c>
      <c r="AP1112" s="60">
        <v>0</v>
      </c>
      <c r="AQ1112" s="60">
        <v>0</v>
      </c>
      <c r="AR1112" s="60">
        <v>0</v>
      </c>
      <c r="AS1112" s="60">
        <v>0</v>
      </c>
      <c r="AT1112" s="60">
        <v>0</v>
      </c>
      <c r="AU1112" s="60">
        <v>0</v>
      </c>
      <c r="AV1112" s="60">
        <v>0</v>
      </c>
      <c r="AW1112" s="60">
        <v>0</v>
      </c>
      <c r="AX1112" s="60">
        <v>0</v>
      </c>
      <c r="AY1112" s="60">
        <v>0</v>
      </c>
      <c r="AZ1112" s="60">
        <v>0</v>
      </c>
      <c r="BA1112" s="60">
        <v>0</v>
      </c>
      <c r="BB1112" s="60">
        <v>0</v>
      </c>
      <c r="BC1112" s="60">
        <v>0</v>
      </c>
      <c r="BD1112" s="60">
        <v>0</v>
      </c>
      <c r="BE1112" s="60">
        <v>0</v>
      </c>
      <c r="BF1112" s="60">
        <v>0</v>
      </c>
      <c r="BG1112" s="60">
        <v>0</v>
      </c>
      <c r="BH1112" s="60">
        <v>0</v>
      </c>
      <c r="BI1112" s="60">
        <v>0</v>
      </c>
      <c r="BJ1112" s="60">
        <v>0</v>
      </c>
      <c r="BK1112" s="60">
        <v>0</v>
      </c>
      <c r="BL1112" s="60">
        <v>0</v>
      </c>
      <c r="BM1112" s="60">
        <v>0</v>
      </c>
      <c r="BN1112" s="60">
        <v>0</v>
      </c>
      <c r="BO1112" s="60">
        <v>0</v>
      </c>
      <c r="BP1112" s="60">
        <v>0</v>
      </c>
      <c r="BQ1112" s="60">
        <v>0</v>
      </c>
      <c r="BR1112" s="60">
        <v>0</v>
      </c>
      <c r="BS1112" s="60">
        <v>0</v>
      </c>
      <c r="BT1112" s="60">
        <v>0</v>
      </c>
      <c r="BU1112" s="60">
        <v>0</v>
      </c>
      <c r="BV1112" s="60">
        <v>0</v>
      </c>
      <c r="BW1112" s="60">
        <v>0</v>
      </c>
      <c r="BX1112" s="60">
        <v>0</v>
      </c>
      <c r="BY1112" s="60">
        <v>0</v>
      </c>
      <c r="BZ1112" s="60">
        <v>0</v>
      </c>
      <c r="CA1112" s="60">
        <v>0</v>
      </c>
      <c r="CB1112" s="60">
        <v>0</v>
      </c>
      <c r="CC1112" s="60">
        <v>0</v>
      </c>
      <c r="CD1112" s="60">
        <v>0</v>
      </c>
      <c r="CE1112" s="60">
        <v>0</v>
      </c>
      <c r="CF1112" s="60">
        <v>0</v>
      </c>
      <c r="CG1112" s="60">
        <v>0</v>
      </c>
      <c r="CH1112" s="60">
        <v>0</v>
      </c>
    </row>
    <row r="1113" spans="1:86">
      <c r="A1113" s="57" t="s">
        <v>86</v>
      </c>
      <c r="B1113" s="57" t="s">
        <v>701</v>
      </c>
      <c r="C1113" s="58" t="s">
        <v>129</v>
      </c>
      <c r="D1113" s="58" t="s">
        <v>109</v>
      </c>
      <c r="E1113" s="58"/>
      <c r="F1113" s="65"/>
      <c r="G1113" s="58" t="s">
        <v>110</v>
      </c>
      <c r="H1113" s="63">
        <v>356</v>
      </c>
      <c r="I1113" s="60">
        <v>386.3</v>
      </c>
      <c r="J1113" s="60">
        <v>440.16</v>
      </c>
      <c r="K1113" s="60">
        <v>55.370000000000005</v>
      </c>
      <c r="L1113" s="60">
        <v>33.590000000000003</v>
      </c>
      <c r="M1113" s="60">
        <v>108.46000000000001</v>
      </c>
      <c r="N1113" s="60">
        <v>6.14</v>
      </c>
      <c r="O1113" s="60">
        <v>-133.54000000000002</v>
      </c>
      <c r="P1113" s="60">
        <v>45.37</v>
      </c>
      <c r="Q1113" s="60">
        <v>58.91</v>
      </c>
      <c r="R1113" s="60">
        <v>41.81</v>
      </c>
      <c r="S1113" s="60">
        <v>91.24</v>
      </c>
      <c r="T1113" s="60">
        <v>55.93</v>
      </c>
      <c r="U1113" s="60">
        <v>1189.7400000000002</v>
      </c>
      <c r="V1113" s="60">
        <v>0</v>
      </c>
      <c r="W1113" s="60">
        <v>0</v>
      </c>
      <c r="X1113" s="60">
        <v>0</v>
      </c>
      <c r="Y1113" s="60">
        <v>0</v>
      </c>
      <c r="Z1113" s="60">
        <v>0</v>
      </c>
      <c r="AA1113" s="60">
        <v>0</v>
      </c>
      <c r="AB1113" s="60">
        <v>0</v>
      </c>
      <c r="AC1113" s="60">
        <v>0</v>
      </c>
      <c r="AD1113" s="60">
        <v>0</v>
      </c>
      <c r="AE1113" s="60">
        <v>0</v>
      </c>
      <c r="AF1113" s="60">
        <v>0</v>
      </c>
      <c r="AG1113" s="60">
        <v>0</v>
      </c>
      <c r="AH1113" s="60">
        <v>0</v>
      </c>
      <c r="AI1113" s="60">
        <v>0</v>
      </c>
      <c r="AJ1113" s="60">
        <v>0</v>
      </c>
      <c r="AK1113" s="60">
        <v>0</v>
      </c>
      <c r="AL1113" s="60">
        <v>0</v>
      </c>
      <c r="AM1113" s="60">
        <v>0</v>
      </c>
      <c r="AN1113" s="60">
        <v>0</v>
      </c>
      <c r="AO1113" s="60">
        <v>0</v>
      </c>
      <c r="AP1113" s="60">
        <v>0</v>
      </c>
      <c r="AQ1113" s="60">
        <v>0</v>
      </c>
      <c r="AR1113" s="60">
        <v>0</v>
      </c>
      <c r="AS1113" s="60">
        <v>0</v>
      </c>
      <c r="AT1113" s="60">
        <v>0</v>
      </c>
      <c r="AU1113" s="60">
        <v>0</v>
      </c>
      <c r="AV1113" s="60">
        <v>0</v>
      </c>
      <c r="AW1113" s="60">
        <v>0</v>
      </c>
      <c r="AX1113" s="60">
        <v>0</v>
      </c>
      <c r="AY1113" s="60">
        <v>0</v>
      </c>
      <c r="AZ1113" s="60">
        <v>0</v>
      </c>
      <c r="BA1113" s="60">
        <v>0</v>
      </c>
      <c r="BB1113" s="60">
        <v>0</v>
      </c>
      <c r="BC1113" s="60">
        <v>0</v>
      </c>
      <c r="BD1113" s="60">
        <v>0</v>
      </c>
      <c r="BE1113" s="60">
        <v>0</v>
      </c>
      <c r="BF1113" s="60">
        <v>0</v>
      </c>
      <c r="BG1113" s="60">
        <v>0</v>
      </c>
      <c r="BH1113" s="60">
        <v>0</v>
      </c>
      <c r="BI1113" s="60">
        <v>0</v>
      </c>
      <c r="BJ1113" s="60">
        <v>0</v>
      </c>
      <c r="BK1113" s="60">
        <v>0</v>
      </c>
      <c r="BL1113" s="60">
        <v>0</v>
      </c>
      <c r="BM1113" s="60">
        <v>0</v>
      </c>
      <c r="BN1113" s="60">
        <v>0</v>
      </c>
      <c r="BO1113" s="60">
        <v>0</v>
      </c>
      <c r="BP1113" s="60">
        <v>0</v>
      </c>
      <c r="BQ1113" s="60">
        <v>0</v>
      </c>
      <c r="BR1113" s="60">
        <v>0</v>
      </c>
      <c r="BS1113" s="60">
        <v>0</v>
      </c>
      <c r="BT1113" s="60">
        <v>0</v>
      </c>
      <c r="BU1113" s="60">
        <v>0</v>
      </c>
      <c r="BV1113" s="60">
        <v>0</v>
      </c>
      <c r="BW1113" s="60">
        <v>0</v>
      </c>
      <c r="BX1113" s="60">
        <v>0</v>
      </c>
      <c r="BY1113" s="60">
        <v>0</v>
      </c>
      <c r="BZ1113" s="60">
        <v>0</v>
      </c>
      <c r="CA1113" s="60">
        <v>0</v>
      </c>
      <c r="CB1113" s="60">
        <v>0</v>
      </c>
      <c r="CC1113" s="60">
        <v>0</v>
      </c>
      <c r="CD1113" s="60">
        <v>0</v>
      </c>
      <c r="CE1113" s="60">
        <v>0</v>
      </c>
      <c r="CF1113" s="60">
        <v>0</v>
      </c>
      <c r="CG1113" s="60">
        <v>0</v>
      </c>
      <c r="CH1113" s="60">
        <v>0</v>
      </c>
    </row>
    <row r="1114" spans="1:86">
      <c r="A1114" s="57" t="s">
        <v>86</v>
      </c>
      <c r="B1114" s="57" t="s">
        <v>701</v>
      </c>
      <c r="C1114" s="58" t="s">
        <v>129</v>
      </c>
      <c r="D1114" s="58" t="s">
        <v>109</v>
      </c>
      <c r="E1114" s="58"/>
      <c r="F1114" s="65"/>
      <c r="G1114" s="58" t="s">
        <v>110</v>
      </c>
      <c r="H1114" s="63">
        <v>356</v>
      </c>
      <c r="I1114" s="60">
        <v>0</v>
      </c>
      <c r="J1114" s="60">
        <v>0</v>
      </c>
      <c r="K1114" s="60">
        <v>0</v>
      </c>
      <c r="L1114" s="60">
        <v>0</v>
      </c>
      <c r="M1114" s="60">
        <v>0</v>
      </c>
      <c r="N1114" s="60">
        <v>0</v>
      </c>
      <c r="O1114" s="60">
        <v>0</v>
      </c>
      <c r="P1114" s="60">
        <v>0</v>
      </c>
      <c r="Q1114" s="60">
        <v>0</v>
      </c>
      <c r="R1114" s="60">
        <v>0</v>
      </c>
      <c r="S1114" s="60">
        <v>0</v>
      </c>
      <c r="T1114" s="60">
        <v>0</v>
      </c>
      <c r="U1114" s="60">
        <v>0</v>
      </c>
      <c r="V1114" s="60">
        <v>0</v>
      </c>
      <c r="W1114" s="60">
        <v>0</v>
      </c>
      <c r="X1114" s="60">
        <v>0</v>
      </c>
      <c r="Y1114" s="60">
        <v>0</v>
      </c>
      <c r="Z1114" s="60">
        <v>0</v>
      </c>
      <c r="AA1114" s="60">
        <v>0</v>
      </c>
      <c r="AB1114" s="60">
        <v>0</v>
      </c>
      <c r="AC1114" s="60">
        <v>0</v>
      </c>
      <c r="AD1114" s="60">
        <v>0</v>
      </c>
      <c r="AE1114" s="60">
        <v>0</v>
      </c>
      <c r="AF1114" s="60">
        <v>0</v>
      </c>
      <c r="AG1114" s="60">
        <v>0</v>
      </c>
      <c r="AH1114" s="60">
        <v>0</v>
      </c>
      <c r="AI1114" s="60">
        <v>0</v>
      </c>
      <c r="AJ1114" s="60">
        <v>0</v>
      </c>
      <c r="AK1114" s="60">
        <v>0</v>
      </c>
      <c r="AL1114" s="60">
        <v>0</v>
      </c>
      <c r="AM1114" s="60">
        <v>0</v>
      </c>
      <c r="AN1114" s="60">
        <v>0</v>
      </c>
      <c r="AO1114" s="60">
        <v>0</v>
      </c>
      <c r="AP1114" s="60">
        <v>0</v>
      </c>
      <c r="AQ1114" s="60">
        <v>0</v>
      </c>
      <c r="AR1114" s="60">
        <v>0</v>
      </c>
      <c r="AS1114" s="60">
        <v>0</v>
      </c>
      <c r="AT1114" s="60">
        <v>0</v>
      </c>
      <c r="AU1114" s="60">
        <v>0</v>
      </c>
      <c r="AV1114" s="60">
        <v>0</v>
      </c>
      <c r="AW1114" s="60">
        <v>0</v>
      </c>
      <c r="AX1114" s="60">
        <v>0</v>
      </c>
      <c r="AY1114" s="60">
        <v>0</v>
      </c>
      <c r="AZ1114" s="60">
        <v>0</v>
      </c>
      <c r="BA1114" s="60">
        <v>0</v>
      </c>
      <c r="BB1114" s="60">
        <v>0</v>
      </c>
      <c r="BC1114" s="60">
        <v>0</v>
      </c>
      <c r="BD1114" s="60">
        <v>0</v>
      </c>
      <c r="BE1114" s="60">
        <v>0</v>
      </c>
      <c r="BF1114" s="60">
        <v>0</v>
      </c>
      <c r="BG1114" s="60">
        <v>0</v>
      </c>
      <c r="BH1114" s="60">
        <v>0</v>
      </c>
      <c r="BI1114" s="60">
        <v>62.009426416666663</v>
      </c>
      <c r="BJ1114" s="60">
        <v>62.009426416666663</v>
      </c>
      <c r="BK1114" s="60">
        <v>62.009426416666663</v>
      </c>
      <c r="BL1114" s="60">
        <v>62.009426416666663</v>
      </c>
      <c r="BM1114" s="60">
        <v>62.009426416666663</v>
      </c>
      <c r="BN1114" s="60">
        <v>62.009426416666663</v>
      </c>
      <c r="BO1114" s="60">
        <v>62.009426416666663</v>
      </c>
      <c r="BP1114" s="60">
        <v>62.009426416666663</v>
      </c>
      <c r="BQ1114" s="60">
        <v>62.009426416666663</v>
      </c>
      <c r="BR1114" s="60">
        <v>62.009426416666663</v>
      </c>
      <c r="BS1114" s="60">
        <v>62.009426416666663</v>
      </c>
      <c r="BT1114" s="60">
        <v>62.009426416666656</v>
      </c>
      <c r="BU1114" s="60">
        <v>744.11311699999999</v>
      </c>
      <c r="BV1114" s="60">
        <v>182.62194408333335</v>
      </c>
      <c r="BW1114" s="60">
        <v>182.62194408333335</v>
      </c>
      <c r="BX1114" s="60">
        <v>182.62194408333335</v>
      </c>
      <c r="BY1114" s="60">
        <v>182.62194408333335</v>
      </c>
      <c r="BZ1114" s="60">
        <v>182.62194408333335</v>
      </c>
      <c r="CA1114" s="60">
        <v>182.62194408333335</v>
      </c>
      <c r="CB1114" s="60">
        <v>182.62194408333335</v>
      </c>
      <c r="CC1114" s="60">
        <v>182.62194408333335</v>
      </c>
      <c r="CD1114" s="60">
        <v>182.62194408333335</v>
      </c>
      <c r="CE1114" s="60">
        <v>182.62194408333335</v>
      </c>
      <c r="CF1114" s="60">
        <v>182.62194408333335</v>
      </c>
      <c r="CG1114" s="60">
        <v>182.62194408333335</v>
      </c>
      <c r="CH1114" s="60">
        <v>2191.4633290000002</v>
      </c>
    </row>
    <row r="1115" spans="1:86">
      <c r="A1115" s="57" t="s">
        <v>86</v>
      </c>
      <c r="B1115" s="57" t="s">
        <v>701</v>
      </c>
      <c r="C1115" s="58" t="s">
        <v>129</v>
      </c>
      <c r="D1115" s="58" t="s">
        <v>109</v>
      </c>
      <c r="E1115" s="58" t="s">
        <v>129</v>
      </c>
      <c r="F1115" s="65"/>
      <c r="G1115" s="58" t="s">
        <v>110</v>
      </c>
      <c r="H1115" s="63">
        <v>356</v>
      </c>
      <c r="I1115" s="60">
        <v>0</v>
      </c>
      <c r="J1115" s="60">
        <v>0</v>
      </c>
      <c r="K1115" s="60">
        <v>0</v>
      </c>
      <c r="L1115" s="60">
        <v>0</v>
      </c>
      <c r="M1115" s="60">
        <v>0</v>
      </c>
      <c r="N1115" s="60">
        <v>0</v>
      </c>
      <c r="O1115" s="60">
        <v>-4.37</v>
      </c>
      <c r="P1115" s="60">
        <v>0</v>
      </c>
      <c r="Q1115" s="60">
        <v>0</v>
      </c>
      <c r="R1115" s="60">
        <v>0</v>
      </c>
      <c r="S1115" s="60">
        <v>0</v>
      </c>
      <c r="T1115" s="60">
        <v>0</v>
      </c>
      <c r="U1115" s="60">
        <v>-4.37</v>
      </c>
      <c r="V1115" s="60">
        <v>0</v>
      </c>
      <c r="W1115" s="60">
        <v>0</v>
      </c>
      <c r="X1115" s="60">
        <v>0</v>
      </c>
      <c r="Y1115" s="60">
        <v>0</v>
      </c>
      <c r="Z1115" s="60">
        <v>0</v>
      </c>
      <c r="AA1115" s="60">
        <v>0</v>
      </c>
      <c r="AB1115" s="60">
        <v>0</v>
      </c>
      <c r="AC1115" s="60">
        <v>0</v>
      </c>
      <c r="AD1115" s="60">
        <v>0</v>
      </c>
      <c r="AE1115" s="60">
        <v>0</v>
      </c>
      <c r="AF1115" s="60">
        <v>0</v>
      </c>
      <c r="AG1115" s="60">
        <v>0</v>
      </c>
      <c r="AH1115" s="60">
        <v>0</v>
      </c>
      <c r="AI1115" s="60">
        <v>0</v>
      </c>
      <c r="AJ1115" s="60">
        <v>0</v>
      </c>
      <c r="AK1115" s="60">
        <v>0</v>
      </c>
      <c r="AL1115" s="60">
        <v>0</v>
      </c>
      <c r="AM1115" s="60">
        <v>0</v>
      </c>
      <c r="AN1115" s="60">
        <v>0</v>
      </c>
      <c r="AO1115" s="60">
        <v>0</v>
      </c>
      <c r="AP1115" s="60">
        <v>0</v>
      </c>
      <c r="AQ1115" s="60">
        <v>0</v>
      </c>
      <c r="AR1115" s="60">
        <v>0</v>
      </c>
      <c r="AS1115" s="60">
        <v>0</v>
      </c>
      <c r="AT1115" s="60">
        <v>0</v>
      </c>
      <c r="AU1115" s="60">
        <v>0</v>
      </c>
      <c r="AV1115" s="60">
        <v>0</v>
      </c>
      <c r="AW1115" s="60">
        <v>0</v>
      </c>
      <c r="AX1115" s="60">
        <v>0</v>
      </c>
      <c r="AY1115" s="60">
        <v>0</v>
      </c>
      <c r="AZ1115" s="60">
        <v>0</v>
      </c>
      <c r="BA1115" s="60">
        <v>0</v>
      </c>
      <c r="BB1115" s="60">
        <v>0</v>
      </c>
      <c r="BC1115" s="60">
        <v>0</v>
      </c>
      <c r="BD1115" s="60">
        <v>0</v>
      </c>
      <c r="BE1115" s="60">
        <v>0</v>
      </c>
      <c r="BF1115" s="60">
        <v>0</v>
      </c>
      <c r="BG1115" s="60">
        <v>0</v>
      </c>
      <c r="BH1115" s="60">
        <v>0</v>
      </c>
      <c r="BI1115" s="60">
        <v>0</v>
      </c>
      <c r="BJ1115" s="60">
        <v>0</v>
      </c>
      <c r="BK1115" s="60">
        <v>0</v>
      </c>
      <c r="BL1115" s="60">
        <v>0</v>
      </c>
      <c r="BM1115" s="60">
        <v>0</v>
      </c>
      <c r="BN1115" s="60">
        <v>0</v>
      </c>
      <c r="BO1115" s="60">
        <v>0</v>
      </c>
      <c r="BP1115" s="60">
        <v>0</v>
      </c>
      <c r="BQ1115" s="60">
        <v>0</v>
      </c>
      <c r="BR1115" s="60">
        <v>0</v>
      </c>
      <c r="BS1115" s="60">
        <v>0</v>
      </c>
      <c r="BT1115" s="60">
        <v>0</v>
      </c>
      <c r="BU1115" s="60">
        <v>0</v>
      </c>
      <c r="BV1115" s="60">
        <v>0</v>
      </c>
      <c r="BW1115" s="60">
        <v>0</v>
      </c>
      <c r="BX1115" s="60">
        <v>0</v>
      </c>
      <c r="BY1115" s="60">
        <v>0</v>
      </c>
      <c r="BZ1115" s="60">
        <v>0</v>
      </c>
      <c r="CA1115" s="60">
        <v>0</v>
      </c>
      <c r="CB1115" s="60">
        <v>0</v>
      </c>
      <c r="CC1115" s="60">
        <v>0</v>
      </c>
      <c r="CD1115" s="60">
        <v>0</v>
      </c>
      <c r="CE1115" s="60">
        <v>0</v>
      </c>
      <c r="CF1115" s="60">
        <v>0</v>
      </c>
      <c r="CG1115" s="60">
        <v>0</v>
      </c>
      <c r="CH1115" s="60">
        <v>0</v>
      </c>
    </row>
    <row r="1116" spans="1:86">
      <c r="A1116" s="57" t="s">
        <v>86</v>
      </c>
      <c r="B1116" s="57" t="s">
        <v>701</v>
      </c>
      <c r="C1116" s="58" t="s">
        <v>129</v>
      </c>
      <c r="D1116" s="58" t="s">
        <v>109</v>
      </c>
      <c r="E1116" s="58"/>
      <c r="F1116" s="65"/>
      <c r="G1116" s="58" t="s">
        <v>110</v>
      </c>
      <c r="H1116" s="63">
        <v>356</v>
      </c>
      <c r="I1116" s="60">
        <v>3202.26</v>
      </c>
      <c r="J1116" s="60">
        <v>3807.8</v>
      </c>
      <c r="K1116" s="60">
        <v>2224.5</v>
      </c>
      <c r="L1116" s="60">
        <v>861.74</v>
      </c>
      <c r="M1116" s="60">
        <v>751.07</v>
      </c>
      <c r="N1116" s="60">
        <v>379.28</v>
      </c>
      <c r="O1116" s="60">
        <v>289.26</v>
      </c>
      <c r="P1116" s="60">
        <v>331.22</v>
      </c>
      <c r="Q1116" s="60">
        <v>402.52</v>
      </c>
      <c r="R1116" s="60">
        <v>51.38</v>
      </c>
      <c r="S1116" s="60">
        <v>161.16</v>
      </c>
      <c r="T1116" s="60">
        <v>76.92</v>
      </c>
      <c r="U1116" s="60">
        <v>12539.11</v>
      </c>
      <c r="V1116" s="60">
        <v>0</v>
      </c>
      <c r="W1116" s="60">
        <v>0</v>
      </c>
      <c r="X1116" s="60">
        <v>0</v>
      </c>
      <c r="Y1116" s="60">
        <v>0</v>
      </c>
      <c r="Z1116" s="60">
        <v>0</v>
      </c>
      <c r="AA1116" s="60">
        <v>0</v>
      </c>
      <c r="AB1116" s="60">
        <v>0</v>
      </c>
      <c r="AC1116" s="60">
        <v>0</v>
      </c>
      <c r="AD1116" s="60">
        <v>0</v>
      </c>
      <c r="AE1116" s="60">
        <v>0</v>
      </c>
      <c r="AF1116" s="60">
        <v>0</v>
      </c>
      <c r="AG1116" s="60">
        <v>0</v>
      </c>
      <c r="AH1116" s="60">
        <v>0</v>
      </c>
      <c r="AI1116" s="60">
        <v>0</v>
      </c>
      <c r="AJ1116" s="60">
        <v>0</v>
      </c>
      <c r="AK1116" s="60">
        <v>0</v>
      </c>
      <c r="AL1116" s="60">
        <v>0</v>
      </c>
      <c r="AM1116" s="60">
        <v>0</v>
      </c>
      <c r="AN1116" s="60">
        <v>0</v>
      </c>
      <c r="AO1116" s="60">
        <v>0</v>
      </c>
      <c r="AP1116" s="60">
        <v>0</v>
      </c>
      <c r="AQ1116" s="60">
        <v>0</v>
      </c>
      <c r="AR1116" s="60">
        <v>0</v>
      </c>
      <c r="AS1116" s="60">
        <v>0</v>
      </c>
      <c r="AT1116" s="60">
        <v>0</v>
      </c>
      <c r="AU1116" s="60">
        <v>0</v>
      </c>
      <c r="AV1116" s="60">
        <v>0</v>
      </c>
      <c r="AW1116" s="60">
        <v>0</v>
      </c>
      <c r="AX1116" s="60">
        <v>0</v>
      </c>
      <c r="AY1116" s="60">
        <v>0</v>
      </c>
      <c r="AZ1116" s="60">
        <v>0</v>
      </c>
      <c r="BA1116" s="60">
        <v>0</v>
      </c>
      <c r="BB1116" s="60">
        <v>0</v>
      </c>
      <c r="BC1116" s="60">
        <v>0</v>
      </c>
      <c r="BD1116" s="60">
        <v>0</v>
      </c>
      <c r="BE1116" s="60">
        <v>0</v>
      </c>
      <c r="BF1116" s="60">
        <v>0</v>
      </c>
      <c r="BG1116" s="60">
        <v>0</v>
      </c>
      <c r="BH1116" s="60">
        <v>0</v>
      </c>
      <c r="BI1116" s="60">
        <v>0</v>
      </c>
      <c r="BJ1116" s="60">
        <v>0</v>
      </c>
      <c r="BK1116" s="60">
        <v>0</v>
      </c>
      <c r="BL1116" s="60">
        <v>0</v>
      </c>
      <c r="BM1116" s="60">
        <v>0</v>
      </c>
      <c r="BN1116" s="60">
        <v>0</v>
      </c>
      <c r="BO1116" s="60">
        <v>0</v>
      </c>
      <c r="BP1116" s="60">
        <v>0</v>
      </c>
      <c r="BQ1116" s="60">
        <v>0</v>
      </c>
      <c r="BR1116" s="60">
        <v>0</v>
      </c>
      <c r="BS1116" s="60">
        <v>0</v>
      </c>
      <c r="BT1116" s="60">
        <v>0</v>
      </c>
      <c r="BU1116" s="60">
        <v>0</v>
      </c>
      <c r="BV1116" s="60">
        <v>0</v>
      </c>
      <c r="BW1116" s="60">
        <v>0</v>
      </c>
      <c r="BX1116" s="60">
        <v>0</v>
      </c>
      <c r="BY1116" s="60">
        <v>0</v>
      </c>
      <c r="BZ1116" s="60">
        <v>0</v>
      </c>
      <c r="CA1116" s="60">
        <v>0</v>
      </c>
      <c r="CB1116" s="60">
        <v>0</v>
      </c>
      <c r="CC1116" s="60">
        <v>0</v>
      </c>
      <c r="CD1116" s="60">
        <v>0</v>
      </c>
      <c r="CE1116" s="60">
        <v>0</v>
      </c>
      <c r="CF1116" s="60">
        <v>0</v>
      </c>
      <c r="CG1116" s="60">
        <v>0</v>
      </c>
      <c r="CH1116" s="60">
        <v>0</v>
      </c>
    </row>
    <row r="1117" spans="1:86">
      <c r="A1117" s="57" t="s">
        <v>86</v>
      </c>
      <c r="B1117" s="57" t="s">
        <v>701</v>
      </c>
      <c r="C1117" s="58" t="s">
        <v>129</v>
      </c>
      <c r="D1117" s="58" t="s">
        <v>109</v>
      </c>
      <c r="E1117" s="58"/>
      <c r="F1117" s="65"/>
      <c r="G1117" s="58" t="s">
        <v>110</v>
      </c>
      <c r="H1117" s="63">
        <v>356</v>
      </c>
      <c r="I1117" s="60">
        <v>0</v>
      </c>
      <c r="J1117" s="60">
        <v>0</v>
      </c>
      <c r="K1117" s="60">
        <v>0</v>
      </c>
      <c r="L1117" s="60">
        <v>0</v>
      </c>
      <c r="M1117" s="60">
        <v>0</v>
      </c>
      <c r="N1117" s="60">
        <v>0</v>
      </c>
      <c r="O1117" s="60">
        <v>0</v>
      </c>
      <c r="P1117" s="60">
        <v>0</v>
      </c>
      <c r="Q1117" s="60">
        <v>0</v>
      </c>
      <c r="R1117" s="60">
        <v>0</v>
      </c>
      <c r="S1117" s="60">
        <v>0</v>
      </c>
      <c r="T1117" s="60">
        <v>0</v>
      </c>
      <c r="U1117" s="60">
        <v>0</v>
      </c>
      <c r="V1117" s="60">
        <v>2269.8638613859998</v>
      </c>
      <c r="W1117" s="60">
        <v>2316.7114132646002</v>
      </c>
      <c r="X1117" s="60">
        <v>3040.4007979278999</v>
      </c>
      <c r="Y1117" s="60">
        <v>1437.3416660163</v>
      </c>
      <c r="Z1117" s="60">
        <v>1805.3315558938</v>
      </c>
      <c r="AA1117" s="60">
        <v>902.83284408459997</v>
      </c>
      <c r="AB1117" s="60">
        <v>2684.5810249895999</v>
      </c>
      <c r="AC1117" s="60">
        <v>1738.781295735</v>
      </c>
      <c r="AD1117" s="60">
        <v>1446.8710594217</v>
      </c>
      <c r="AE1117" s="60">
        <v>3319.3254691179</v>
      </c>
      <c r="AF1117" s="60">
        <v>1178.6737191471</v>
      </c>
      <c r="AG1117" s="60">
        <v>1107.9238219786</v>
      </c>
      <c r="AH1117" s="60">
        <v>23248.638528963096</v>
      </c>
      <c r="AI1117" s="60">
        <v>1536.7326332181999</v>
      </c>
      <c r="AJ1117" s="60">
        <v>1257.9106235652</v>
      </c>
      <c r="AK1117" s="60">
        <v>1118.9395410479001</v>
      </c>
      <c r="AL1117" s="60">
        <v>1110.8648731664</v>
      </c>
      <c r="AM1117" s="60">
        <v>1116.5176883267</v>
      </c>
      <c r="AN1117" s="60">
        <v>849.3767464105</v>
      </c>
      <c r="AO1117" s="60">
        <v>881.02974397679998</v>
      </c>
      <c r="AP1117" s="60">
        <v>1132.341034066</v>
      </c>
      <c r="AQ1117" s="60">
        <v>1094.8627619325</v>
      </c>
      <c r="AR1117" s="60">
        <v>1006.6645230081</v>
      </c>
      <c r="AS1117" s="60">
        <v>775.10570570949994</v>
      </c>
      <c r="AT1117" s="60">
        <v>632.31749238350005</v>
      </c>
      <c r="AU1117" s="60">
        <v>12512.663366811299</v>
      </c>
      <c r="AV1117" s="60">
        <v>2371.0074085666747</v>
      </c>
      <c r="AW1117" s="60">
        <v>1940.8160816770583</v>
      </c>
      <c r="AX1117" s="60">
        <v>1726.3991693902328</v>
      </c>
      <c r="AY1117" s="60">
        <v>1713.9408555919124</v>
      </c>
      <c r="AZ1117" s="60">
        <v>1722.6625202033165</v>
      </c>
      <c r="BA1117" s="60">
        <v>1310.493780682019</v>
      </c>
      <c r="BB1117" s="60">
        <v>1359.3308328215787</v>
      </c>
      <c r="BC1117" s="60">
        <v>1747.0761814773823</v>
      </c>
      <c r="BD1117" s="60">
        <v>1689.2513790569933</v>
      </c>
      <c r="BE1117" s="60">
        <v>1553.1713132134294</v>
      </c>
      <c r="BF1117" s="60">
        <v>1195.9018315442902</v>
      </c>
      <c r="BG1117" s="60">
        <v>975.59551163611104</v>
      </c>
      <c r="BH1117" s="60">
        <v>19305.646865860999</v>
      </c>
      <c r="BI1117" s="60">
        <v>3405.6752772723644</v>
      </c>
      <c r="BJ1117" s="60">
        <v>2787.7556701081503</v>
      </c>
      <c r="BK1117" s="60">
        <v>2479.7708133059687</v>
      </c>
      <c r="BL1117" s="60">
        <v>2461.8759003056375</v>
      </c>
      <c r="BM1117" s="60">
        <v>2474.4035530815845</v>
      </c>
      <c r="BN1117" s="60">
        <v>1882.3712881546812</v>
      </c>
      <c r="BO1117" s="60">
        <v>1952.5200107970561</v>
      </c>
      <c r="BP1117" s="60">
        <v>2509.4709266917962</v>
      </c>
      <c r="BQ1117" s="60">
        <v>2426.4123502804605</v>
      </c>
      <c r="BR1117" s="60">
        <v>2230.94922591461</v>
      </c>
      <c r="BS1117" s="60">
        <v>1717.7733342458243</v>
      </c>
      <c r="BT1117" s="60">
        <v>1401.3290341486681</v>
      </c>
      <c r="BU1117" s="60">
        <v>27730.307384306801</v>
      </c>
      <c r="BV1117" s="60">
        <v>1780.0914186754783</v>
      </c>
      <c r="BW1117" s="60">
        <v>1457.1148279579677</v>
      </c>
      <c r="BX1117" s="60">
        <v>1296.1361215222062</v>
      </c>
      <c r="BY1117" s="60">
        <v>1286.782739747257</v>
      </c>
      <c r="BZ1117" s="60">
        <v>1293.3307413584</v>
      </c>
      <c r="CA1117" s="60">
        <v>983.88504598974384</v>
      </c>
      <c r="CB1117" s="60">
        <v>1020.5506494429152</v>
      </c>
      <c r="CC1117" s="60">
        <v>1311.6598907214068</v>
      </c>
      <c r="CD1117" s="60">
        <v>1268.246515375876</v>
      </c>
      <c r="CE1117" s="60">
        <v>1166.0810997024773</v>
      </c>
      <c r="CF1117" s="60">
        <v>897.85235601486067</v>
      </c>
      <c r="CG1117" s="60">
        <v>732.45202914051151</v>
      </c>
      <c r="CH1117" s="60">
        <v>14494.1834356491</v>
      </c>
    </row>
    <row r="1118" spans="1:86">
      <c r="A1118" s="57" t="s">
        <v>86</v>
      </c>
      <c r="B1118" s="57" t="s">
        <v>701</v>
      </c>
      <c r="C1118" s="58" t="s">
        <v>129</v>
      </c>
      <c r="D1118" s="58" t="s">
        <v>109</v>
      </c>
      <c r="E1118" s="58"/>
      <c r="F1118" s="65"/>
      <c r="G1118" s="58" t="s">
        <v>110</v>
      </c>
      <c r="H1118" s="63">
        <v>356</v>
      </c>
      <c r="I1118" s="60">
        <v>0</v>
      </c>
      <c r="J1118" s="60">
        <v>0</v>
      </c>
      <c r="K1118" s="60">
        <v>0</v>
      </c>
      <c r="L1118" s="60">
        <v>0</v>
      </c>
      <c r="M1118" s="60">
        <v>0</v>
      </c>
      <c r="N1118" s="60">
        <v>0</v>
      </c>
      <c r="O1118" s="60">
        <v>0</v>
      </c>
      <c r="P1118" s="60">
        <v>0</v>
      </c>
      <c r="Q1118" s="60">
        <v>0</v>
      </c>
      <c r="R1118" s="60">
        <v>0</v>
      </c>
      <c r="S1118" s="60">
        <v>0</v>
      </c>
      <c r="T1118" s="60">
        <v>0</v>
      </c>
      <c r="U1118" s="60">
        <v>0</v>
      </c>
      <c r="V1118" s="60">
        <v>1295.2568377056</v>
      </c>
      <c r="W1118" s="60">
        <v>1236.2092933255999</v>
      </c>
      <c r="X1118" s="60">
        <v>1296.1742148431999</v>
      </c>
      <c r="Y1118" s="60">
        <v>2173.5981526237001</v>
      </c>
      <c r="Z1118" s="60">
        <v>1251.7674784494</v>
      </c>
      <c r="AA1118" s="60">
        <v>1207.0101579294001</v>
      </c>
      <c r="AB1118" s="60">
        <v>1219.9154527956</v>
      </c>
      <c r="AC1118" s="60">
        <v>1255.8064172632</v>
      </c>
      <c r="AD1118" s="60">
        <v>1199.0115550556</v>
      </c>
      <c r="AE1118" s="60">
        <v>1533.9938092094001</v>
      </c>
      <c r="AF1118" s="60">
        <v>1316.5101201955999</v>
      </c>
      <c r="AG1118" s="60">
        <v>1289.9655495837001</v>
      </c>
      <c r="AH1118" s="60">
        <v>16275.21903898</v>
      </c>
      <c r="AI1118" s="60">
        <v>761.33099605749999</v>
      </c>
      <c r="AJ1118" s="60">
        <v>207.40183510750001</v>
      </c>
      <c r="AK1118" s="60">
        <v>171.72350975559999</v>
      </c>
      <c r="AL1118" s="60">
        <v>62.820833519399997</v>
      </c>
      <c r="AM1118" s="60">
        <v>40.127888079400002</v>
      </c>
      <c r="AN1118" s="60">
        <v>5.7237883218999999</v>
      </c>
      <c r="AO1118" s="60">
        <v>0</v>
      </c>
      <c r="AP1118" s="60">
        <v>0</v>
      </c>
      <c r="AQ1118" s="60">
        <v>0</v>
      </c>
      <c r="AR1118" s="60">
        <v>0</v>
      </c>
      <c r="AS1118" s="60">
        <v>0</v>
      </c>
      <c r="AT1118" s="60">
        <v>0</v>
      </c>
      <c r="AU1118" s="60">
        <v>1249.1288508412999</v>
      </c>
      <c r="AV1118" s="60">
        <v>0</v>
      </c>
      <c r="AW1118" s="60">
        <v>0</v>
      </c>
      <c r="AX1118" s="60">
        <v>0</v>
      </c>
      <c r="AY1118" s="60">
        <v>0</v>
      </c>
      <c r="AZ1118" s="60">
        <v>0</v>
      </c>
      <c r="BA1118" s="60">
        <v>0</v>
      </c>
      <c r="BB1118" s="60">
        <v>0</v>
      </c>
      <c r="BC1118" s="60">
        <v>0</v>
      </c>
      <c r="BD1118" s="60">
        <v>0</v>
      </c>
      <c r="BE1118" s="60">
        <v>0</v>
      </c>
      <c r="BF1118" s="60">
        <v>0</v>
      </c>
      <c r="BG1118" s="60">
        <v>0</v>
      </c>
      <c r="BH1118" s="60">
        <v>0</v>
      </c>
      <c r="BI1118" s="60">
        <v>0</v>
      </c>
      <c r="BJ1118" s="60">
        <v>0</v>
      </c>
      <c r="BK1118" s="60">
        <v>0</v>
      </c>
      <c r="BL1118" s="60">
        <v>0</v>
      </c>
      <c r="BM1118" s="60">
        <v>0</v>
      </c>
      <c r="BN1118" s="60">
        <v>0</v>
      </c>
      <c r="BO1118" s="60">
        <v>0</v>
      </c>
      <c r="BP1118" s="60">
        <v>0</v>
      </c>
      <c r="BQ1118" s="60">
        <v>0</v>
      </c>
      <c r="BR1118" s="60">
        <v>0</v>
      </c>
      <c r="BS1118" s="60">
        <v>0</v>
      </c>
      <c r="BT1118" s="60">
        <v>0</v>
      </c>
      <c r="BU1118" s="60">
        <v>0</v>
      </c>
      <c r="BV1118" s="60">
        <v>0</v>
      </c>
      <c r="BW1118" s="60">
        <v>0</v>
      </c>
      <c r="BX1118" s="60">
        <v>0</v>
      </c>
      <c r="BY1118" s="60">
        <v>0</v>
      </c>
      <c r="BZ1118" s="60">
        <v>0</v>
      </c>
      <c r="CA1118" s="60">
        <v>0</v>
      </c>
      <c r="CB1118" s="60">
        <v>0</v>
      </c>
      <c r="CC1118" s="60">
        <v>0</v>
      </c>
      <c r="CD1118" s="60">
        <v>0</v>
      </c>
      <c r="CE1118" s="60">
        <v>0</v>
      </c>
      <c r="CF1118" s="60">
        <v>0</v>
      </c>
      <c r="CG1118" s="60">
        <v>0</v>
      </c>
      <c r="CH1118" s="60">
        <v>0</v>
      </c>
    </row>
    <row r="1119" spans="1:86">
      <c r="A1119" s="57" t="s">
        <v>86</v>
      </c>
      <c r="B1119" s="57" t="s">
        <v>701</v>
      </c>
      <c r="C1119" s="58" t="s">
        <v>129</v>
      </c>
      <c r="D1119" s="58" t="s">
        <v>109</v>
      </c>
      <c r="E1119" s="58"/>
      <c r="F1119" s="65"/>
      <c r="G1119" s="58" t="s">
        <v>110</v>
      </c>
      <c r="H1119" s="63">
        <v>356</v>
      </c>
      <c r="I1119" s="60">
        <v>0</v>
      </c>
      <c r="J1119" s="60">
        <v>0</v>
      </c>
      <c r="K1119" s="60">
        <v>0</v>
      </c>
      <c r="L1119" s="60">
        <v>0</v>
      </c>
      <c r="M1119" s="60">
        <v>0</v>
      </c>
      <c r="N1119" s="60">
        <v>0</v>
      </c>
      <c r="O1119" s="60">
        <v>0</v>
      </c>
      <c r="P1119" s="60">
        <v>0</v>
      </c>
      <c r="Q1119" s="60">
        <v>0</v>
      </c>
      <c r="R1119" s="60">
        <v>0</v>
      </c>
      <c r="S1119" s="60">
        <v>0</v>
      </c>
      <c r="T1119" s="60">
        <v>0</v>
      </c>
      <c r="U1119" s="60">
        <v>0</v>
      </c>
      <c r="V1119" s="60">
        <v>82.444933213499993</v>
      </c>
      <c r="W1119" s="60">
        <v>75.042766426100002</v>
      </c>
      <c r="X1119" s="60">
        <v>106.1217112109</v>
      </c>
      <c r="Y1119" s="60">
        <v>168.865426257</v>
      </c>
      <c r="Z1119" s="60">
        <v>5595.7416192138999</v>
      </c>
      <c r="AA1119" s="60">
        <v>786.43975774980004</v>
      </c>
      <c r="AB1119" s="60">
        <v>711.94477946350003</v>
      </c>
      <c r="AC1119" s="60">
        <v>515.96571677199995</v>
      </c>
      <c r="AD1119" s="60">
        <v>489.16114852769999</v>
      </c>
      <c r="AE1119" s="60">
        <v>495.80080550000002</v>
      </c>
      <c r="AF1119" s="60">
        <v>476.00726063000002</v>
      </c>
      <c r="AG1119" s="60">
        <v>492.66041956999999</v>
      </c>
      <c r="AH1119" s="60">
        <v>9996.1963445344009</v>
      </c>
      <c r="AI1119" s="60">
        <v>501.74985564000002</v>
      </c>
      <c r="AJ1119" s="60">
        <v>462.17840101510001</v>
      </c>
      <c r="AK1119" s="60">
        <v>513.12475342920004</v>
      </c>
      <c r="AL1119" s="60">
        <v>496.19082016350001</v>
      </c>
      <c r="AM1119" s="60">
        <v>511.76095496350001</v>
      </c>
      <c r="AN1119" s="60">
        <v>492.61231653919998</v>
      </c>
      <c r="AO1119" s="60">
        <v>1115.5569180338</v>
      </c>
      <c r="AP1119" s="60">
        <v>344.11577111119999</v>
      </c>
      <c r="AQ1119" s="60">
        <v>336.93005089590002</v>
      </c>
      <c r="AR1119" s="60">
        <v>351.1229463885</v>
      </c>
      <c r="AS1119" s="60">
        <v>340.31416497980001</v>
      </c>
      <c r="AT1119" s="60">
        <v>353.65901371019999</v>
      </c>
      <c r="AU1119" s="60">
        <v>5819.3159668699009</v>
      </c>
      <c r="AV1119" s="60">
        <v>52.020355803812834</v>
      </c>
      <c r="AW1119" s="60">
        <v>47.917671715073006</v>
      </c>
      <c r="AX1119" s="60">
        <v>53.199680966689897</v>
      </c>
      <c r="AY1119" s="60">
        <v>51.444006851913912</v>
      </c>
      <c r="AZ1119" s="60">
        <v>53.058285248020653</v>
      </c>
      <c r="BA1119" s="60">
        <v>51.07299522193771</v>
      </c>
      <c r="BB1119" s="60">
        <v>115.65856400995206</v>
      </c>
      <c r="BC1119" s="60">
        <v>35.677189838100979</v>
      </c>
      <c r="BD1119" s="60">
        <v>34.932189678948454</v>
      </c>
      <c r="BE1119" s="60">
        <v>36.403678838560928</v>
      </c>
      <c r="BF1119" s="60">
        <v>35.283047415620089</v>
      </c>
      <c r="BG1119" s="60">
        <v>36.666611316768467</v>
      </c>
      <c r="BH1119" s="60">
        <v>603.33427690539895</v>
      </c>
      <c r="BI1119" s="60">
        <v>0</v>
      </c>
      <c r="BJ1119" s="60">
        <v>0</v>
      </c>
      <c r="BK1119" s="60">
        <v>0</v>
      </c>
      <c r="BL1119" s="60">
        <v>0</v>
      </c>
      <c r="BM1119" s="60">
        <v>0</v>
      </c>
      <c r="BN1119" s="60">
        <v>0</v>
      </c>
      <c r="BO1119" s="60">
        <v>0</v>
      </c>
      <c r="BP1119" s="60">
        <v>0</v>
      </c>
      <c r="BQ1119" s="60">
        <v>0</v>
      </c>
      <c r="BR1119" s="60">
        <v>0</v>
      </c>
      <c r="BS1119" s="60">
        <v>0</v>
      </c>
      <c r="BT1119" s="60">
        <v>0</v>
      </c>
      <c r="BU1119" s="60">
        <v>0</v>
      </c>
      <c r="BV1119" s="60">
        <v>0</v>
      </c>
      <c r="BW1119" s="60">
        <v>0</v>
      </c>
      <c r="BX1119" s="60">
        <v>0</v>
      </c>
      <c r="BY1119" s="60">
        <v>0</v>
      </c>
      <c r="BZ1119" s="60">
        <v>0</v>
      </c>
      <c r="CA1119" s="60">
        <v>0</v>
      </c>
      <c r="CB1119" s="60">
        <v>0</v>
      </c>
      <c r="CC1119" s="60">
        <v>0</v>
      </c>
      <c r="CD1119" s="60">
        <v>0</v>
      </c>
      <c r="CE1119" s="60">
        <v>0</v>
      </c>
      <c r="CF1119" s="60">
        <v>0</v>
      </c>
      <c r="CG1119" s="60">
        <v>0</v>
      </c>
      <c r="CH1119" s="60">
        <v>0</v>
      </c>
    </row>
    <row r="1120" spans="1:86">
      <c r="A1120" s="57" t="s">
        <v>86</v>
      </c>
      <c r="B1120" s="57" t="s">
        <v>701</v>
      </c>
      <c r="C1120" s="58" t="s">
        <v>129</v>
      </c>
      <c r="D1120" s="58" t="s">
        <v>109</v>
      </c>
      <c r="E1120" s="58"/>
      <c r="F1120" s="65"/>
      <c r="G1120" s="58" t="s">
        <v>110</v>
      </c>
      <c r="H1120" s="63">
        <v>356</v>
      </c>
      <c r="I1120" s="60">
        <v>0</v>
      </c>
      <c r="J1120" s="60">
        <v>0</v>
      </c>
      <c r="K1120" s="60">
        <v>0</v>
      </c>
      <c r="L1120" s="60">
        <v>0</v>
      </c>
      <c r="M1120" s="60">
        <v>0</v>
      </c>
      <c r="N1120" s="60">
        <v>0</v>
      </c>
      <c r="O1120" s="60">
        <v>0</v>
      </c>
      <c r="P1120" s="60">
        <v>0</v>
      </c>
      <c r="Q1120" s="60">
        <v>0</v>
      </c>
      <c r="R1120" s="60">
        <v>0</v>
      </c>
      <c r="S1120" s="60">
        <v>0</v>
      </c>
      <c r="T1120" s="60">
        <v>0</v>
      </c>
      <c r="U1120" s="60">
        <v>0</v>
      </c>
      <c r="V1120" s="60">
        <v>50.632498426399998</v>
      </c>
      <c r="W1120" s="60">
        <v>83.085248866399994</v>
      </c>
      <c r="X1120" s="60">
        <v>212.3252918259</v>
      </c>
      <c r="Y1120" s="60">
        <v>180.74903653620001</v>
      </c>
      <c r="Z1120" s="60">
        <v>50.005527596199997</v>
      </c>
      <c r="AA1120" s="60">
        <v>48.889209426199997</v>
      </c>
      <c r="AB1120" s="60">
        <v>70.268660945999997</v>
      </c>
      <c r="AC1120" s="60">
        <v>70.297074276000004</v>
      </c>
      <c r="AD1120" s="60">
        <v>69.904286385999995</v>
      </c>
      <c r="AE1120" s="60">
        <v>104.142032269</v>
      </c>
      <c r="AF1120" s="60">
        <v>-568.87454350099995</v>
      </c>
      <c r="AG1120" s="60">
        <v>48.124221906199999</v>
      </c>
      <c r="AH1120" s="60">
        <v>419.54854495949985</v>
      </c>
      <c r="AI1120" s="60">
        <v>58.935243109600002</v>
      </c>
      <c r="AJ1120" s="60">
        <v>58.076632279599998</v>
      </c>
      <c r="AK1120" s="60">
        <v>58.828071869600002</v>
      </c>
      <c r="AL1120" s="60">
        <v>59.5826057596</v>
      </c>
      <c r="AM1120" s="60">
        <v>59.463535819599997</v>
      </c>
      <c r="AN1120" s="60">
        <v>59.153506099600001</v>
      </c>
      <c r="AO1120" s="60">
        <v>58.9116339196</v>
      </c>
      <c r="AP1120" s="60">
        <v>58.2523757596</v>
      </c>
      <c r="AQ1120" s="60">
        <v>59.102816999600002</v>
      </c>
      <c r="AR1120" s="60">
        <v>59.553286469600003</v>
      </c>
      <c r="AS1120" s="60">
        <v>59.6182061596</v>
      </c>
      <c r="AT1120" s="60">
        <v>59.915944809599999</v>
      </c>
      <c r="AU1120" s="60">
        <v>709.39385905519998</v>
      </c>
      <c r="AV1120" s="60">
        <v>47.897027832068019</v>
      </c>
      <c r="AW1120" s="60">
        <v>57.216459889771762</v>
      </c>
      <c r="AX1120" s="60">
        <v>74.519402659172258</v>
      </c>
      <c r="AY1120" s="60">
        <v>53.075609949496922</v>
      </c>
      <c r="AZ1120" s="60">
        <v>53.30028544816674</v>
      </c>
      <c r="BA1120" s="60">
        <v>50.719876488069779</v>
      </c>
      <c r="BB1120" s="60">
        <v>64.954084287640299</v>
      </c>
      <c r="BC1120" s="60">
        <v>66.844399304524202</v>
      </c>
      <c r="BD1120" s="60">
        <v>58.712539805228616</v>
      </c>
      <c r="BE1120" s="60">
        <v>65.561509171690261</v>
      </c>
      <c r="BF1120" s="60">
        <v>69.384402821611516</v>
      </c>
      <c r="BG1120" s="60">
        <v>77.43121434255977</v>
      </c>
      <c r="BH1120" s="60">
        <v>739.61681199999998</v>
      </c>
      <c r="BI1120" s="60">
        <v>49.333929561942455</v>
      </c>
      <c r="BJ1120" s="60">
        <v>58.932942809780009</v>
      </c>
      <c r="BK1120" s="60">
        <v>76.754970573022717</v>
      </c>
      <c r="BL1120" s="60">
        <v>54.667868158460614</v>
      </c>
      <c r="BM1120" s="60">
        <v>54.899283879380363</v>
      </c>
      <c r="BN1120" s="60">
        <v>52.241463141008836</v>
      </c>
      <c r="BO1120" s="60">
        <v>66.902694468684402</v>
      </c>
      <c r="BP1120" s="60">
        <v>68.849718576731348</v>
      </c>
      <c r="BQ1120" s="60">
        <v>60.473904838300065</v>
      </c>
      <c r="BR1120" s="60">
        <v>67.52834198378612</v>
      </c>
      <c r="BS1120" s="60">
        <v>71.465921716483905</v>
      </c>
      <c r="BT1120" s="60">
        <v>79.754136292419162</v>
      </c>
      <c r="BU1120" s="60">
        <v>761.80517599999996</v>
      </c>
      <c r="BV1120" s="60">
        <v>41.31639960958222</v>
      </c>
      <c r="BW1120" s="60">
        <v>49.355424084763605</v>
      </c>
      <c r="BX1120" s="60">
        <v>64.281095472741569</v>
      </c>
      <c r="BY1120" s="60">
        <v>45.783490321868094</v>
      </c>
      <c r="BZ1120" s="60">
        <v>45.977297393114156</v>
      </c>
      <c r="CA1120" s="60">
        <v>43.751413813754922</v>
      </c>
      <c r="CB1120" s="60">
        <v>56.029967289658465</v>
      </c>
      <c r="CC1120" s="60">
        <v>57.660569733288156</v>
      </c>
      <c r="CD1120" s="60">
        <v>50.645955844930583</v>
      </c>
      <c r="CE1120" s="60">
        <v>56.553937364173393</v>
      </c>
      <c r="CF1120" s="60">
        <v>59.851599220329973</v>
      </c>
      <c r="CG1120" s="60">
        <v>66.792849851794813</v>
      </c>
      <c r="CH1120" s="60">
        <v>638</v>
      </c>
    </row>
    <row r="1121" spans="1:86">
      <c r="A1121" s="57" t="s">
        <v>86</v>
      </c>
      <c r="B1121" s="57" t="s">
        <v>701</v>
      </c>
      <c r="C1121" s="58" t="s">
        <v>129</v>
      </c>
      <c r="D1121" s="58" t="s">
        <v>109</v>
      </c>
      <c r="E1121" s="58"/>
      <c r="F1121" s="65"/>
      <c r="G1121" s="58" t="s">
        <v>110</v>
      </c>
      <c r="H1121" s="63">
        <v>356</v>
      </c>
      <c r="I1121" s="60">
        <v>0</v>
      </c>
      <c r="J1121" s="60">
        <v>0</v>
      </c>
      <c r="K1121" s="60">
        <v>0</v>
      </c>
      <c r="L1121" s="60">
        <v>0</v>
      </c>
      <c r="M1121" s="60">
        <v>0</v>
      </c>
      <c r="N1121" s="60">
        <v>0</v>
      </c>
      <c r="O1121" s="60">
        <v>0</v>
      </c>
      <c r="P1121" s="60">
        <v>0</v>
      </c>
      <c r="Q1121" s="60">
        <v>0</v>
      </c>
      <c r="R1121" s="60">
        <v>0</v>
      </c>
      <c r="S1121" s="60">
        <v>0</v>
      </c>
      <c r="T1121" s="60">
        <v>0</v>
      </c>
      <c r="U1121" s="60">
        <v>0</v>
      </c>
      <c r="V1121" s="60">
        <v>0</v>
      </c>
      <c r="W1121" s="60">
        <v>0</v>
      </c>
      <c r="X1121" s="60">
        <v>0</v>
      </c>
      <c r="Y1121" s="60">
        <v>0</v>
      </c>
      <c r="Z1121" s="60">
        <v>0</v>
      </c>
      <c r="AA1121" s="60">
        <v>0</v>
      </c>
      <c r="AB1121" s="60">
        <v>0</v>
      </c>
      <c r="AC1121" s="60">
        <v>0</v>
      </c>
      <c r="AD1121" s="60">
        <v>0</v>
      </c>
      <c r="AE1121" s="60">
        <v>0</v>
      </c>
      <c r="AF1121" s="60">
        <v>0</v>
      </c>
      <c r="AG1121" s="60">
        <v>0</v>
      </c>
      <c r="AH1121" s="60">
        <v>0</v>
      </c>
      <c r="AI1121" s="60">
        <v>0</v>
      </c>
      <c r="AJ1121" s="60">
        <v>0</v>
      </c>
      <c r="AK1121" s="60">
        <v>0</v>
      </c>
      <c r="AL1121" s="60">
        <v>0</v>
      </c>
      <c r="AM1121" s="60">
        <v>0</v>
      </c>
      <c r="AN1121" s="60">
        <v>0</v>
      </c>
      <c r="AO1121" s="60">
        <v>0</v>
      </c>
      <c r="AP1121" s="60">
        <v>0</v>
      </c>
      <c r="AQ1121" s="60">
        <v>0</v>
      </c>
      <c r="AR1121" s="60">
        <v>0</v>
      </c>
      <c r="AS1121" s="60">
        <v>0</v>
      </c>
      <c r="AT1121" s="60">
        <v>0</v>
      </c>
      <c r="AU1121" s="60">
        <v>0</v>
      </c>
      <c r="AV1121" s="60">
        <v>0</v>
      </c>
      <c r="AW1121" s="60">
        <v>0</v>
      </c>
      <c r="AX1121" s="60">
        <v>0</v>
      </c>
      <c r="AY1121" s="60">
        <v>0</v>
      </c>
      <c r="AZ1121" s="60">
        <v>0</v>
      </c>
      <c r="BA1121" s="60">
        <v>0</v>
      </c>
      <c r="BB1121" s="60">
        <v>0</v>
      </c>
      <c r="BC1121" s="60">
        <v>0</v>
      </c>
      <c r="BD1121" s="60">
        <v>0</v>
      </c>
      <c r="BE1121" s="60">
        <v>0</v>
      </c>
      <c r="BF1121" s="60">
        <v>0</v>
      </c>
      <c r="BG1121" s="60">
        <v>0</v>
      </c>
      <c r="BH1121" s="60">
        <v>0</v>
      </c>
      <c r="BI1121" s="60">
        <v>34.230088785613582</v>
      </c>
      <c r="BJ1121" s="60">
        <v>34.230088785613582</v>
      </c>
      <c r="BK1121" s="60">
        <v>34.230088785613582</v>
      </c>
      <c r="BL1121" s="60">
        <v>34.230088785613582</v>
      </c>
      <c r="BM1121" s="60">
        <v>34.230088785613582</v>
      </c>
      <c r="BN1121" s="60">
        <v>34.230088785613582</v>
      </c>
      <c r="BO1121" s="60">
        <v>34.230088785613582</v>
      </c>
      <c r="BP1121" s="60">
        <v>34.230088785613582</v>
      </c>
      <c r="BQ1121" s="60">
        <v>34.230088785613582</v>
      </c>
      <c r="BR1121" s="60">
        <v>34.230088785613582</v>
      </c>
      <c r="BS1121" s="60">
        <v>34.230088785613582</v>
      </c>
      <c r="BT1121" s="60">
        <v>34.230088785613589</v>
      </c>
      <c r="BU1121" s="60">
        <v>410.76106542736301</v>
      </c>
      <c r="BV1121" s="60">
        <v>65.997576666086502</v>
      </c>
      <c r="BW1121" s="60">
        <v>65.997576666086502</v>
      </c>
      <c r="BX1121" s="60">
        <v>65.997576666086502</v>
      </c>
      <c r="BY1121" s="60">
        <v>65.997576666086502</v>
      </c>
      <c r="BZ1121" s="60">
        <v>65.997576666086502</v>
      </c>
      <c r="CA1121" s="60">
        <v>65.997576666086502</v>
      </c>
      <c r="CB1121" s="60">
        <v>65.997576666086502</v>
      </c>
      <c r="CC1121" s="60">
        <v>65.997576666086502</v>
      </c>
      <c r="CD1121" s="60">
        <v>65.997576666086502</v>
      </c>
      <c r="CE1121" s="60">
        <v>65.997576666086502</v>
      </c>
      <c r="CF1121" s="60">
        <v>65.997576666086502</v>
      </c>
      <c r="CG1121" s="60">
        <v>65.997576666086502</v>
      </c>
      <c r="CH1121" s="60">
        <v>791.97091999303802</v>
      </c>
    </row>
    <row r="1122" spans="1:86">
      <c r="A1122" s="57" t="s">
        <v>86</v>
      </c>
      <c r="B1122" s="57" t="s">
        <v>701</v>
      </c>
      <c r="C1122" s="58" t="s">
        <v>129</v>
      </c>
      <c r="D1122" s="58" t="s">
        <v>109</v>
      </c>
      <c r="E1122" s="58"/>
      <c r="F1122" s="65"/>
      <c r="G1122" s="58" t="s">
        <v>110</v>
      </c>
      <c r="H1122" s="63">
        <v>356</v>
      </c>
      <c r="I1122" s="60">
        <v>0</v>
      </c>
      <c r="J1122" s="60">
        <v>0</v>
      </c>
      <c r="K1122" s="60">
        <v>0</v>
      </c>
      <c r="L1122" s="60">
        <v>0</v>
      </c>
      <c r="M1122" s="60">
        <v>0</v>
      </c>
      <c r="N1122" s="60">
        <v>0</v>
      </c>
      <c r="O1122" s="60">
        <v>0</v>
      </c>
      <c r="P1122" s="60">
        <v>0</v>
      </c>
      <c r="Q1122" s="60">
        <v>0</v>
      </c>
      <c r="R1122" s="60">
        <v>0</v>
      </c>
      <c r="S1122" s="60">
        <v>0</v>
      </c>
      <c r="T1122" s="60">
        <v>0</v>
      </c>
      <c r="U1122" s="60">
        <v>0</v>
      </c>
      <c r="V1122" s="60">
        <v>1.6888389221</v>
      </c>
      <c r="W1122" s="60">
        <v>1.8856827209</v>
      </c>
      <c r="X1122" s="60">
        <v>2.1646936146</v>
      </c>
      <c r="Y1122" s="60">
        <v>1.8013314649000001</v>
      </c>
      <c r="Z1122" s="60">
        <v>51.4476877739</v>
      </c>
      <c r="AA1122" s="60">
        <v>51.057593551799997</v>
      </c>
      <c r="AB1122" s="60">
        <v>5.923055787</v>
      </c>
      <c r="AC1122" s="60">
        <v>11.1052445691</v>
      </c>
      <c r="AD1122" s="60">
        <v>37.8899276613</v>
      </c>
      <c r="AE1122" s="60">
        <v>73.512755881399997</v>
      </c>
      <c r="AF1122" s="60">
        <v>70.266279770500006</v>
      </c>
      <c r="AG1122" s="60">
        <v>204.45743237810001</v>
      </c>
      <c r="AH1122" s="60">
        <v>513.20052409560003</v>
      </c>
      <c r="AI1122" s="60">
        <v>328.52186101789999</v>
      </c>
      <c r="AJ1122" s="60">
        <v>235.39838181420001</v>
      </c>
      <c r="AK1122" s="60">
        <v>112.8685696644</v>
      </c>
      <c r="AL1122" s="60">
        <v>89.454864236099993</v>
      </c>
      <c r="AM1122" s="60">
        <v>121.4294392905</v>
      </c>
      <c r="AN1122" s="60">
        <v>108.2616870786</v>
      </c>
      <c r="AO1122" s="60">
        <v>175.52654181700001</v>
      </c>
      <c r="AP1122" s="60">
        <v>250.657966031</v>
      </c>
      <c r="AQ1122" s="60">
        <v>78.908641997900006</v>
      </c>
      <c r="AR1122" s="60">
        <v>196.83783161790001</v>
      </c>
      <c r="AS1122" s="60">
        <v>227.6727577355</v>
      </c>
      <c r="AT1122" s="60">
        <v>132.9279260694</v>
      </c>
      <c r="AU1122" s="60">
        <v>2058.4664683704</v>
      </c>
      <c r="AV1122" s="60">
        <v>1166.2427499721489</v>
      </c>
      <c r="AW1122" s="60">
        <v>835.65719278276038</v>
      </c>
      <c r="AX1122" s="60">
        <v>400.68003591292438</v>
      </c>
      <c r="AY1122" s="60">
        <v>317.56208412386331</v>
      </c>
      <c r="AZ1122" s="60">
        <v>431.07086623380798</v>
      </c>
      <c r="BA1122" s="60">
        <v>384.32574095363259</v>
      </c>
      <c r="BB1122" s="60">
        <v>623.11395712751585</v>
      </c>
      <c r="BC1122" s="60">
        <v>889.82825891909522</v>
      </c>
      <c r="BD1122" s="60">
        <v>280.12331159655912</v>
      </c>
      <c r="BE1122" s="60">
        <v>698.76839651808302</v>
      </c>
      <c r="BF1122" s="60">
        <v>808.23145909527466</v>
      </c>
      <c r="BG1122" s="60">
        <v>471.89014933531507</v>
      </c>
      <c r="BH1122" s="60">
        <v>7307.4942025709797</v>
      </c>
      <c r="BI1122" s="60">
        <v>2159.8445740135244</v>
      </c>
      <c r="BJ1122" s="60">
        <v>1547.6106098925989</v>
      </c>
      <c r="BK1122" s="60">
        <v>742.04671497656955</v>
      </c>
      <c r="BL1122" s="60">
        <v>588.11490517195693</v>
      </c>
      <c r="BM1122" s="60">
        <v>798.32956858478587</v>
      </c>
      <c r="BN1122" s="60">
        <v>711.75907955033722</v>
      </c>
      <c r="BO1122" s="60">
        <v>1153.9872803720332</v>
      </c>
      <c r="BP1122" s="60">
        <v>1647.9337058054218</v>
      </c>
      <c r="BQ1122" s="60">
        <v>518.77948619271297</v>
      </c>
      <c r="BR1122" s="60">
        <v>1294.0969019938211</v>
      </c>
      <c r="BS1122" s="60">
        <v>1496.8190211820404</v>
      </c>
      <c r="BT1122" s="60">
        <v>873.92558516069766</v>
      </c>
      <c r="BU1122" s="60">
        <v>13533.2474328965</v>
      </c>
      <c r="BV1122" s="60">
        <v>0</v>
      </c>
      <c r="BW1122" s="60">
        <v>0</v>
      </c>
      <c r="BX1122" s="60">
        <v>0</v>
      </c>
      <c r="BY1122" s="60">
        <v>0</v>
      </c>
      <c r="BZ1122" s="60">
        <v>0</v>
      </c>
      <c r="CA1122" s="60">
        <v>0</v>
      </c>
      <c r="CB1122" s="60">
        <v>0</v>
      </c>
      <c r="CC1122" s="60">
        <v>0</v>
      </c>
      <c r="CD1122" s="60">
        <v>0</v>
      </c>
      <c r="CE1122" s="60">
        <v>0</v>
      </c>
      <c r="CF1122" s="60">
        <v>0</v>
      </c>
      <c r="CG1122" s="60">
        <v>0</v>
      </c>
      <c r="CH1122" s="60">
        <v>0</v>
      </c>
    </row>
    <row r="1123" spans="1:86">
      <c r="A1123" s="57" t="s">
        <v>86</v>
      </c>
      <c r="B1123" s="57" t="s">
        <v>701</v>
      </c>
      <c r="C1123" s="58" t="s">
        <v>129</v>
      </c>
      <c r="D1123" s="58" t="s">
        <v>109</v>
      </c>
      <c r="E1123" s="58" t="s">
        <v>129</v>
      </c>
      <c r="F1123" s="65"/>
      <c r="G1123" s="58" t="s">
        <v>110</v>
      </c>
      <c r="H1123" s="63">
        <v>356</v>
      </c>
      <c r="I1123" s="60">
        <v>0</v>
      </c>
      <c r="J1123" s="60">
        <v>0</v>
      </c>
      <c r="K1123" s="60">
        <v>0</v>
      </c>
      <c r="L1123" s="60">
        <v>0</v>
      </c>
      <c r="M1123" s="60">
        <v>0</v>
      </c>
      <c r="N1123" s="60">
        <v>0</v>
      </c>
      <c r="O1123" s="60">
        <v>0</v>
      </c>
      <c r="P1123" s="60">
        <v>0</v>
      </c>
      <c r="Q1123" s="60">
        <v>0</v>
      </c>
      <c r="R1123" s="60">
        <v>0</v>
      </c>
      <c r="S1123" s="60">
        <v>0</v>
      </c>
      <c r="T1123" s="60">
        <v>0</v>
      </c>
      <c r="U1123" s="60">
        <v>0</v>
      </c>
      <c r="V1123" s="60">
        <v>45.099192819999999</v>
      </c>
      <c r="W1123" s="60">
        <v>17.394113000000001</v>
      </c>
      <c r="X1123" s="60">
        <v>25.625506059999999</v>
      </c>
      <c r="Y1123" s="60">
        <v>57.599402410000003</v>
      </c>
      <c r="Z1123" s="60">
        <v>58.564131779999997</v>
      </c>
      <c r="AA1123" s="60">
        <v>35.258339489999997</v>
      </c>
      <c r="AB1123" s="60">
        <v>0</v>
      </c>
      <c r="AC1123" s="60">
        <v>0</v>
      </c>
      <c r="AD1123" s="60">
        <v>0</v>
      </c>
      <c r="AE1123" s="60">
        <v>0</v>
      </c>
      <c r="AF1123" s="60">
        <v>0</v>
      </c>
      <c r="AG1123" s="60">
        <v>0</v>
      </c>
      <c r="AH1123" s="60">
        <v>239.54068556000001</v>
      </c>
      <c r="AI1123" s="60">
        <v>0</v>
      </c>
      <c r="AJ1123" s="60">
        <v>0</v>
      </c>
      <c r="AK1123" s="60">
        <v>0</v>
      </c>
      <c r="AL1123" s="60">
        <v>0</v>
      </c>
      <c r="AM1123" s="60">
        <v>0</v>
      </c>
      <c r="AN1123" s="60">
        <v>0</v>
      </c>
      <c r="AO1123" s="60">
        <v>0</v>
      </c>
      <c r="AP1123" s="60">
        <v>0</v>
      </c>
      <c r="AQ1123" s="60">
        <v>0</v>
      </c>
      <c r="AR1123" s="60">
        <v>0</v>
      </c>
      <c r="AS1123" s="60">
        <v>0</v>
      </c>
      <c r="AT1123" s="60">
        <v>0</v>
      </c>
      <c r="AU1123" s="60">
        <v>0</v>
      </c>
      <c r="AV1123" s="60">
        <v>0</v>
      </c>
      <c r="AW1123" s="60">
        <v>0</v>
      </c>
      <c r="AX1123" s="60">
        <v>0</v>
      </c>
      <c r="AY1123" s="60">
        <v>0</v>
      </c>
      <c r="AZ1123" s="60">
        <v>0</v>
      </c>
      <c r="BA1123" s="60">
        <v>0</v>
      </c>
      <c r="BB1123" s="60">
        <v>0</v>
      </c>
      <c r="BC1123" s="60">
        <v>0</v>
      </c>
      <c r="BD1123" s="60">
        <v>0</v>
      </c>
      <c r="BE1123" s="60">
        <v>0</v>
      </c>
      <c r="BF1123" s="60">
        <v>0</v>
      </c>
      <c r="BG1123" s="60">
        <v>0</v>
      </c>
      <c r="BH1123" s="60">
        <v>0</v>
      </c>
      <c r="BI1123" s="60">
        <v>0</v>
      </c>
      <c r="BJ1123" s="60">
        <v>0</v>
      </c>
      <c r="BK1123" s="60">
        <v>0</v>
      </c>
      <c r="BL1123" s="60">
        <v>0</v>
      </c>
      <c r="BM1123" s="60">
        <v>0</v>
      </c>
      <c r="BN1123" s="60">
        <v>0</v>
      </c>
      <c r="BO1123" s="60">
        <v>0</v>
      </c>
      <c r="BP1123" s="60">
        <v>0</v>
      </c>
      <c r="BQ1123" s="60">
        <v>0</v>
      </c>
      <c r="BR1123" s="60">
        <v>0</v>
      </c>
      <c r="BS1123" s="60">
        <v>0</v>
      </c>
      <c r="BT1123" s="60">
        <v>0</v>
      </c>
      <c r="BU1123" s="60">
        <v>0</v>
      </c>
      <c r="BV1123" s="60">
        <v>0</v>
      </c>
      <c r="BW1123" s="60">
        <v>0</v>
      </c>
      <c r="BX1123" s="60">
        <v>0</v>
      </c>
      <c r="BY1123" s="60">
        <v>0</v>
      </c>
      <c r="BZ1123" s="60">
        <v>0</v>
      </c>
      <c r="CA1123" s="60">
        <v>0</v>
      </c>
      <c r="CB1123" s="60">
        <v>0</v>
      </c>
      <c r="CC1123" s="60">
        <v>0</v>
      </c>
      <c r="CD1123" s="60">
        <v>0</v>
      </c>
      <c r="CE1123" s="60">
        <v>0</v>
      </c>
      <c r="CF1123" s="60">
        <v>0</v>
      </c>
      <c r="CG1123" s="60">
        <v>0</v>
      </c>
      <c r="CH1123" s="60">
        <v>0</v>
      </c>
    </row>
    <row r="1124" spans="1:86">
      <c r="A1124" s="57" t="s">
        <v>86</v>
      </c>
      <c r="B1124" s="57" t="s">
        <v>701</v>
      </c>
      <c r="C1124" s="58" t="s">
        <v>129</v>
      </c>
      <c r="D1124" s="58" t="s">
        <v>109</v>
      </c>
      <c r="E1124" s="58" t="s">
        <v>129</v>
      </c>
      <c r="F1124" s="65"/>
      <c r="G1124" s="58" t="s">
        <v>110</v>
      </c>
      <c r="H1124" s="63">
        <v>356</v>
      </c>
      <c r="I1124" s="60">
        <v>1835.94</v>
      </c>
      <c r="J1124" s="60">
        <v>1084.33</v>
      </c>
      <c r="K1124" s="60">
        <v>1836.96</v>
      </c>
      <c r="L1124" s="60">
        <v>460.66999999999996</v>
      </c>
      <c r="M1124" s="60">
        <v>1460.0600000000002</v>
      </c>
      <c r="N1124" s="60">
        <v>949.22</v>
      </c>
      <c r="O1124" s="60">
        <v>3900.15</v>
      </c>
      <c r="P1124" s="60">
        <v>1266.3899999999999</v>
      </c>
      <c r="Q1124" s="60">
        <v>1700.38</v>
      </c>
      <c r="R1124" s="60">
        <v>2086.2799999999997</v>
      </c>
      <c r="S1124" s="60">
        <v>1710.95</v>
      </c>
      <c r="T1124" s="60">
        <v>731.38</v>
      </c>
      <c r="U1124" s="60">
        <v>19022.71</v>
      </c>
      <c r="V1124" s="60">
        <v>0</v>
      </c>
      <c r="W1124" s="60">
        <v>0</v>
      </c>
      <c r="X1124" s="60">
        <v>0</v>
      </c>
      <c r="Y1124" s="60">
        <v>0</v>
      </c>
      <c r="Z1124" s="60">
        <v>0</v>
      </c>
      <c r="AA1124" s="60">
        <v>0</v>
      </c>
      <c r="AB1124" s="60">
        <v>0</v>
      </c>
      <c r="AC1124" s="60">
        <v>0</v>
      </c>
      <c r="AD1124" s="60">
        <v>0</v>
      </c>
      <c r="AE1124" s="60">
        <v>0</v>
      </c>
      <c r="AF1124" s="60">
        <v>0</v>
      </c>
      <c r="AG1124" s="60">
        <v>0</v>
      </c>
      <c r="AH1124" s="60">
        <v>0</v>
      </c>
      <c r="AI1124" s="60">
        <v>0</v>
      </c>
      <c r="AJ1124" s="60">
        <v>0</v>
      </c>
      <c r="AK1124" s="60">
        <v>0</v>
      </c>
      <c r="AL1124" s="60">
        <v>0</v>
      </c>
      <c r="AM1124" s="60">
        <v>0</v>
      </c>
      <c r="AN1124" s="60">
        <v>0</v>
      </c>
      <c r="AO1124" s="60">
        <v>0</v>
      </c>
      <c r="AP1124" s="60">
        <v>0</v>
      </c>
      <c r="AQ1124" s="60">
        <v>0</v>
      </c>
      <c r="AR1124" s="60">
        <v>0</v>
      </c>
      <c r="AS1124" s="60">
        <v>0</v>
      </c>
      <c r="AT1124" s="60">
        <v>0</v>
      </c>
      <c r="AU1124" s="60">
        <v>0</v>
      </c>
      <c r="AV1124" s="60">
        <v>0</v>
      </c>
      <c r="AW1124" s="60">
        <v>0</v>
      </c>
      <c r="AX1124" s="60">
        <v>0</v>
      </c>
      <c r="AY1124" s="60">
        <v>0</v>
      </c>
      <c r="AZ1124" s="60">
        <v>0</v>
      </c>
      <c r="BA1124" s="60">
        <v>0</v>
      </c>
      <c r="BB1124" s="60">
        <v>0</v>
      </c>
      <c r="BC1124" s="60">
        <v>0</v>
      </c>
      <c r="BD1124" s="60">
        <v>0</v>
      </c>
      <c r="BE1124" s="60">
        <v>0</v>
      </c>
      <c r="BF1124" s="60">
        <v>0</v>
      </c>
      <c r="BG1124" s="60">
        <v>0</v>
      </c>
      <c r="BH1124" s="60">
        <v>0</v>
      </c>
      <c r="BI1124" s="60">
        <v>0</v>
      </c>
      <c r="BJ1124" s="60">
        <v>0</v>
      </c>
      <c r="BK1124" s="60">
        <v>0</v>
      </c>
      <c r="BL1124" s="60">
        <v>0</v>
      </c>
      <c r="BM1124" s="60">
        <v>0</v>
      </c>
      <c r="BN1124" s="60">
        <v>0</v>
      </c>
      <c r="BO1124" s="60">
        <v>0</v>
      </c>
      <c r="BP1124" s="60">
        <v>0</v>
      </c>
      <c r="BQ1124" s="60">
        <v>0</v>
      </c>
      <c r="BR1124" s="60">
        <v>0</v>
      </c>
      <c r="BS1124" s="60">
        <v>0</v>
      </c>
      <c r="BT1124" s="60">
        <v>0</v>
      </c>
      <c r="BU1124" s="60">
        <v>0</v>
      </c>
      <c r="BV1124" s="60">
        <v>0</v>
      </c>
      <c r="BW1124" s="60">
        <v>0</v>
      </c>
      <c r="BX1124" s="60">
        <v>0</v>
      </c>
      <c r="BY1124" s="60">
        <v>0</v>
      </c>
      <c r="BZ1124" s="60">
        <v>0</v>
      </c>
      <c r="CA1124" s="60">
        <v>0</v>
      </c>
      <c r="CB1124" s="60">
        <v>0</v>
      </c>
      <c r="CC1124" s="60">
        <v>0</v>
      </c>
      <c r="CD1124" s="60">
        <v>0</v>
      </c>
      <c r="CE1124" s="60">
        <v>0</v>
      </c>
      <c r="CF1124" s="60">
        <v>0</v>
      </c>
      <c r="CG1124" s="60">
        <v>0</v>
      </c>
      <c r="CH1124" s="60">
        <v>0</v>
      </c>
    </row>
    <row r="1125" spans="1:86">
      <c r="A1125" s="57" t="s">
        <v>86</v>
      </c>
      <c r="B1125" s="57" t="s">
        <v>701</v>
      </c>
      <c r="C1125" s="58" t="s">
        <v>129</v>
      </c>
      <c r="D1125" s="58" t="s">
        <v>109</v>
      </c>
      <c r="E1125" s="58" t="s">
        <v>129</v>
      </c>
      <c r="F1125" s="65"/>
      <c r="G1125" s="58" t="s">
        <v>110</v>
      </c>
      <c r="H1125" s="63">
        <v>356</v>
      </c>
      <c r="I1125" s="60">
        <v>0</v>
      </c>
      <c r="J1125" s="60">
        <v>0</v>
      </c>
      <c r="K1125" s="60">
        <v>0</v>
      </c>
      <c r="L1125" s="60">
        <v>0</v>
      </c>
      <c r="M1125" s="60">
        <v>0</v>
      </c>
      <c r="N1125" s="60">
        <v>0</v>
      </c>
      <c r="O1125" s="60">
        <v>0</v>
      </c>
      <c r="P1125" s="60">
        <v>0</v>
      </c>
      <c r="Q1125" s="60">
        <v>0</v>
      </c>
      <c r="R1125" s="60">
        <v>0</v>
      </c>
      <c r="S1125" s="60">
        <v>0</v>
      </c>
      <c r="T1125" s="60">
        <v>0</v>
      </c>
      <c r="U1125" s="60">
        <v>0</v>
      </c>
      <c r="V1125" s="60">
        <v>302.37298569389998</v>
      </c>
      <c r="W1125" s="60">
        <v>180.97068150039999</v>
      </c>
      <c r="X1125" s="60">
        <v>121.5447226686</v>
      </c>
      <c r="Y1125" s="60">
        <v>5.3834695200000002</v>
      </c>
      <c r="Z1125" s="60">
        <v>4.6203864299999999</v>
      </c>
      <c r="AA1125" s="60">
        <v>1.6111669200000001</v>
      </c>
      <c r="AB1125" s="60">
        <v>0</v>
      </c>
      <c r="AC1125" s="60">
        <v>0</v>
      </c>
      <c r="AD1125" s="60">
        <v>0</v>
      </c>
      <c r="AE1125" s="60">
        <v>0</v>
      </c>
      <c r="AF1125" s="60">
        <v>0</v>
      </c>
      <c r="AG1125" s="60">
        <v>0</v>
      </c>
      <c r="AH1125" s="60">
        <v>616.50341273289996</v>
      </c>
      <c r="AI1125" s="60">
        <v>0</v>
      </c>
      <c r="AJ1125" s="60">
        <v>0</v>
      </c>
      <c r="AK1125" s="60">
        <v>0</v>
      </c>
      <c r="AL1125" s="60">
        <v>0</v>
      </c>
      <c r="AM1125" s="60">
        <v>0</v>
      </c>
      <c r="AN1125" s="60">
        <v>0</v>
      </c>
      <c r="AO1125" s="60">
        <v>0</v>
      </c>
      <c r="AP1125" s="60">
        <v>0</v>
      </c>
      <c r="AQ1125" s="60">
        <v>0</v>
      </c>
      <c r="AR1125" s="60">
        <v>0</v>
      </c>
      <c r="AS1125" s="60">
        <v>0</v>
      </c>
      <c r="AT1125" s="60">
        <v>0</v>
      </c>
      <c r="AU1125" s="60">
        <v>0</v>
      </c>
      <c r="AV1125" s="60">
        <v>0</v>
      </c>
      <c r="AW1125" s="60">
        <v>0</v>
      </c>
      <c r="AX1125" s="60">
        <v>0</v>
      </c>
      <c r="AY1125" s="60">
        <v>0</v>
      </c>
      <c r="AZ1125" s="60">
        <v>0</v>
      </c>
      <c r="BA1125" s="60">
        <v>0</v>
      </c>
      <c r="BB1125" s="60">
        <v>0</v>
      </c>
      <c r="BC1125" s="60">
        <v>0</v>
      </c>
      <c r="BD1125" s="60">
        <v>0</v>
      </c>
      <c r="BE1125" s="60">
        <v>0</v>
      </c>
      <c r="BF1125" s="60">
        <v>0</v>
      </c>
      <c r="BG1125" s="60">
        <v>0</v>
      </c>
      <c r="BH1125" s="60">
        <v>0</v>
      </c>
      <c r="BI1125" s="60">
        <v>0</v>
      </c>
      <c r="BJ1125" s="60">
        <v>0</v>
      </c>
      <c r="BK1125" s="60">
        <v>0</v>
      </c>
      <c r="BL1125" s="60">
        <v>0</v>
      </c>
      <c r="BM1125" s="60">
        <v>0</v>
      </c>
      <c r="BN1125" s="60">
        <v>0</v>
      </c>
      <c r="BO1125" s="60">
        <v>0</v>
      </c>
      <c r="BP1125" s="60">
        <v>0</v>
      </c>
      <c r="BQ1125" s="60">
        <v>0</v>
      </c>
      <c r="BR1125" s="60">
        <v>0</v>
      </c>
      <c r="BS1125" s="60">
        <v>0</v>
      </c>
      <c r="BT1125" s="60">
        <v>0</v>
      </c>
      <c r="BU1125" s="60">
        <v>0</v>
      </c>
      <c r="BV1125" s="60">
        <v>0</v>
      </c>
      <c r="BW1125" s="60">
        <v>0</v>
      </c>
      <c r="BX1125" s="60">
        <v>0</v>
      </c>
      <c r="BY1125" s="60">
        <v>0</v>
      </c>
      <c r="BZ1125" s="60">
        <v>0</v>
      </c>
      <c r="CA1125" s="60">
        <v>0</v>
      </c>
      <c r="CB1125" s="60">
        <v>0</v>
      </c>
      <c r="CC1125" s="60">
        <v>0</v>
      </c>
      <c r="CD1125" s="60">
        <v>0</v>
      </c>
      <c r="CE1125" s="60">
        <v>0</v>
      </c>
      <c r="CF1125" s="60">
        <v>0</v>
      </c>
      <c r="CG1125" s="60">
        <v>0</v>
      </c>
      <c r="CH1125" s="60">
        <v>0</v>
      </c>
    </row>
    <row r="1126" spans="1:86">
      <c r="A1126" s="57" t="s">
        <v>86</v>
      </c>
      <c r="B1126" s="57" t="s">
        <v>701</v>
      </c>
      <c r="C1126" s="58" t="s">
        <v>129</v>
      </c>
      <c r="D1126" s="58" t="s">
        <v>109</v>
      </c>
      <c r="E1126" s="58"/>
      <c r="F1126" s="65"/>
      <c r="G1126" s="58" t="s">
        <v>110</v>
      </c>
      <c r="H1126" s="63">
        <v>356</v>
      </c>
      <c r="I1126" s="60">
        <v>0</v>
      </c>
      <c r="J1126" s="60">
        <v>0</v>
      </c>
      <c r="K1126" s="60">
        <v>0</v>
      </c>
      <c r="L1126" s="60">
        <v>0</v>
      </c>
      <c r="M1126" s="60">
        <v>0</v>
      </c>
      <c r="N1126" s="60">
        <v>0</v>
      </c>
      <c r="O1126" s="60">
        <v>0</v>
      </c>
      <c r="P1126" s="60">
        <v>0</v>
      </c>
      <c r="Q1126" s="60">
        <v>0</v>
      </c>
      <c r="R1126" s="60">
        <v>0</v>
      </c>
      <c r="S1126" s="60">
        <v>0</v>
      </c>
      <c r="T1126" s="60">
        <v>0</v>
      </c>
      <c r="U1126" s="60">
        <v>0</v>
      </c>
      <c r="V1126" s="60">
        <v>0</v>
      </c>
      <c r="W1126" s="60">
        <v>0</v>
      </c>
      <c r="X1126" s="60">
        <v>0</v>
      </c>
      <c r="Y1126" s="60">
        <v>0</v>
      </c>
      <c r="Z1126" s="60">
        <v>0</v>
      </c>
      <c r="AA1126" s="60">
        <v>0</v>
      </c>
      <c r="AB1126" s="60">
        <v>0</v>
      </c>
      <c r="AC1126" s="60">
        <v>0</v>
      </c>
      <c r="AD1126" s="60">
        <v>0</v>
      </c>
      <c r="AE1126" s="60">
        <v>0</v>
      </c>
      <c r="AF1126" s="60">
        <v>0</v>
      </c>
      <c r="AG1126" s="60">
        <v>0</v>
      </c>
      <c r="AH1126" s="60">
        <v>0</v>
      </c>
      <c r="AI1126" s="60">
        <v>0</v>
      </c>
      <c r="AJ1126" s="60">
        <v>0</v>
      </c>
      <c r="AK1126" s="60">
        <v>0</v>
      </c>
      <c r="AL1126" s="60">
        <v>0</v>
      </c>
      <c r="AM1126" s="60">
        <v>0</v>
      </c>
      <c r="AN1126" s="60">
        <v>0</v>
      </c>
      <c r="AO1126" s="60">
        <v>0</v>
      </c>
      <c r="AP1126" s="60">
        <v>0</v>
      </c>
      <c r="AQ1126" s="60">
        <v>0</v>
      </c>
      <c r="AR1126" s="60">
        <v>0</v>
      </c>
      <c r="AS1126" s="60">
        <v>0</v>
      </c>
      <c r="AT1126" s="60">
        <v>0</v>
      </c>
      <c r="AU1126" s="60">
        <v>0</v>
      </c>
      <c r="AV1126" s="60">
        <v>241.692808380005</v>
      </c>
      <c r="AW1126" s="60">
        <v>241.692808380005</v>
      </c>
      <c r="AX1126" s="60">
        <v>241.692808380005</v>
      </c>
      <c r="AY1126" s="60">
        <v>241.692808380005</v>
      </c>
      <c r="AZ1126" s="60">
        <v>241.692808380005</v>
      </c>
      <c r="BA1126" s="60">
        <v>241.692808380005</v>
      </c>
      <c r="BB1126" s="60">
        <v>241.692808380005</v>
      </c>
      <c r="BC1126" s="60">
        <v>241.692808380005</v>
      </c>
      <c r="BD1126" s="60">
        <v>241.692808380005</v>
      </c>
      <c r="BE1126" s="60">
        <v>241.692808380005</v>
      </c>
      <c r="BF1126" s="60">
        <v>241.692808380005</v>
      </c>
      <c r="BG1126" s="60">
        <v>241.69280838000532</v>
      </c>
      <c r="BH1126" s="60">
        <v>2900.3137005600602</v>
      </c>
      <c r="BI1126" s="60">
        <v>955.93452777700838</v>
      </c>
      <c r="BJ1126" s="60">
        <v>955.93452777700838</v>
      </c>
      <c r="BK1126" s="60">
        <v>955.93452777700838</v>
      </c>
      <c r="BL1126" s="60">
        <v>955.93452777700838</v>
      </c>
      <c r="BM1126" s="60">
        <v>955.93452777700838</v>
      </c>
      <c r="BN1126" s="60">
        <v>955.93452777700838</v>
      </c>
      <c r="BO1126" s="60">
        <v>955.93452777700838</v>
      </c>
      <c r="BP1126" s="60">
        <v>955.93452777700838</v>
      </c>
      <c r="BQ1126" s="60">
        <v>955.93452777700838</v>
      </c>
      <c r="BR1126" s="60">
        <v>955.93452777700838</v>
      </c>
      <c r="BS1126" s="60">
        <v>955.93452777700838</v>
      </c>
      <c r="BT1126" s="60">
        <v>955.93452777700986</v>
      </c>
      <c r="BU1126" s="60">
        <v>11471.2143333241</v>
      </c>
      <c r="BV1126" s="60">
        <v>708.57435976145086</v>
      </c>
      <c r="BW1126" s="60">
        <v>708.57435976145086</v>
      </c>
      <c r="BX1126" s="60">
        <v>708.57435976145086</v>
      </c>
      <c r="BY1126" s="60">
        <v>708.57435976145086</v>
      </c>
      <c r="BZ1126" s="60">
        <v>708.57435976145086</v>
      </c>
      <c r="CA1126" s="60">
        <v>708.57435976145086</v>
      </c>
      <c r="CB1126" s="60">
        <v>708.57435976145086</v>
      </c>
      <c r="CC1126" s="60">
        <v>708.57435976145086</v>
      </c>
      <c r="CD1126" s="60">
        <v>708.57435976145086</v>
      </c>
      <c r="CE1126" s="60">
        <v>708.57435976145086</v>
      </c>
      <c r="CF1126" s="60">
        <v>708.57435976145086</v>
      </c>
      <c r="CG1126" s="60">
        <v>708.57435976145007</v>
      </c>
      <c r="CH1126" s="60">
        <v>8502.8923171374099</v>
      </c>
    </row>
    <row r="1127" spans="1:86">
      <c r="A1127" s="57" t="s">
        <v>86</v>
      </c>
      <c r="B1127" s="57" t="s">
        <v>701</v>
      </c>
      <c r="C1127" s="58" t="s">
        <v>129</v>
      </c>
      <c r="D1127" s="58" t="s">
        <v>109</v>
      </c>
      <c r="E1127" s="58"/>
      <c r="F1127" s="65"/>
      <c r="G1127" s="58" t="s">
        <v>110</v>
      </c>
      <c r="H1127" s="63">
        <v>356</v>
      </c>
      <c r="I1127" s="60">
        <v>0</v>
      </c>
      <c r="J1127" s="60">
        <v>0</v>
      </c>
      <c r="K1127" s="60">
        <v>0</v>
      </c>
      <c r="L1127" s="60">
        <v>0</v>
      </c>
      <c r="M1127" s="60">
        <v>0</v>
      </c>
      <c r="N1127" s="60">
        <v>0</v>
      </c>
      <c r="O1127" s="60">
        <v>0</v>
      </c>
      <c r="P1127" s="60">
        <v>0</v>
      </c>
      <c r="Q1127" s="60">
        <v>0</v>
      </c>
      <c r="R1127" s="60">
        <v>0</v>
      </c>
      <c r="S1127" s="60">
        <v>0</v>
      </c>
      <c r="T1127" s="60">
        <v>0</v>
      </c>
      <c r="U1127" s="60">
        <v>0</v>
      </c>
      <c r="V1127" s="60">
        <v>40.797793630000001</v>
      </c>
      <c r="W1127" s="60">
        <v>12.7072693</v>
      </c>
      <c r="X1127" s="60">
        <v>6.35455975</v>
      </c>
      <c r="Y1127" s="60">
        <v>1.7500212399999999</v>
      </c>
      <c r="Z1127" s="60">
        <v>3.2744616299999998</v>
      </c>
      <c r="AA1127" s="60">
        <v>-3.9138971300000001</v>
      </c>
      <c r="AB1127" s="60">
        <v>-1.8492430000000001E-2</v>
      </c>
      <c r="AC1127" s="60">
        <v>195.00442566000001</v>
      </c>
      <c r="AD1127" s="60">
        <v>351.43528837999997</v>
      </c>
      <c r="AE1127" s="60">
        <v>378.6655726194</v>
      </c>
      <c r="AF1127" s="60">
        <v>239.06346085819999</v>
      </c>
      <c r="AG1127" s="60">
        <v>216.77673875880001</v>
      </c>
      <c r="AH1127" s="60">
        <v>1441.8972022664002</v>
      </c>
      <c r="AI1127" s="60">
        <v>211.45466503150001</v>
      </c>
      <c r="AJ1127" s="60">
        <v>218.63750024270001</v>
      </c>
      <c r="AK1127" s="60">
        <v>90.673347036799996</v>
      </c>
      <c r="AL1127" s="60">
        <v>7.6692291851999999</v>
      </c>
      <c r="AM1127" s="60">
        <v>4.1095177551999997</v>
      </c>
      <c r="AN1127" s="60">
        <v>0.62110601519999997</v>
      </c>
      <c r="AO1127" s="60">
        <v>0.52678064999999996</v>
      </c>
      <c r="AP1127" s="60">
        <v>0.37428614519999998</v>
      </c>
      <c r="AQ1127" s="60">
        <v>0</v>
      </c>
      <c r="AR1127" s="60">
        <v>0</v>
      </c>
      <c r="AS1127" s="60">
        <v>0</v>
      </c>
      <c r="AT1127" s="60">
        <v>0</v>
      </c>
      <c r="AU1127" s="60">
        <v>534.06643206180013</v>
      </c>
      <c r="AV1127" s="60">
        <v>0</v>
      </c>
      <c r="AW1127" s="60">
        <v>0</v>
      </c>
      <c r="AX1127" s="60">
        <v>0</v>
      </c>
      <c r="AY1127" s="60">
        <v>0</v>
      </c>
      <c r="AZ1127" s="60">
        <v>0</v>
      </c>
      <c r="BA1127" s="60">
        <v>0</v>
      </c>
      <c r="BB1127" s="60">
        <v>0</v>
      </c>
      <c r="BC1127" s="60">
        <v>0</v>
      </c>
      <c r="BD1127" s="60">
        <v>0</v>
      </c>
      <c r="BE1127" s="60">
        <v>0</v>
      </c>
      <c r="BF1127" s="60">
        <v>0</v>
      </c>
      <c r="BG1127" s="60">
        <v>0</v>
      </c>
      <c r="BH1127" s="60">
        <v>0</v>
      </c>
      <c r="BI1127" s="60">
        <v>0</v>
      </c>
      <c r="BJ1127" s="60">
        <v>0</v>
      </c>
      <c r="BK1127" s="60">
        <v>0</v>
      </c>
      <c r="BL1127" s="60">
        <v>0</v>
      </c>
      <c r="BM1127" s="60">
        <v>0</v>
      </c>
      <c r="BN1127" s="60">
        <v>0</v>
      </c>
      <c r="BO1127" s="60">
        <v>0</v>
      </c>
      <c r="BP1127" s="60">
        <v>0</v>
      </c>
      <c r="BQ1127" s="60">
        <v>0</v>
      </c>
      <c r="BR1127" s="60">
        <v>0</v>
      </c>
      <c r="BS1127" s="60">
        <v>0</v>
      </c>
      <c r="BT1127" s="60">
        <v>0</v>
      </c>
      <c r="BU1127" s="60">
        <v>0</v>
      </c>
      <c r="BV1127" s="60">
        <v>0</v>
      </c>
      <c r="BW1127" s="60">
        <v>0</v>
      </c>
      <c r="BX1127" s="60">
        <v>0</v>
      </c>
      <c r="BY1127" s="60">
        <v>0</v>
      </c>
      <c r="BZ1127" s="60">
        <v>0</v>
      </c>
      <c r="CA1127" s="60">
        <v>0</v>
      </c>
      <c r="CB1127" s="60">
        <v>0</v>
      </c>
      <c r="CC1127" s="60">
        <v>0</v>
      </c>
      <c r="CD1127" s="60">
        <v>0</v>
      </c>
      <c r="CE1127" s="60">
        <v>0</v>
      </c>
      <c r="CF1127" s="60">
        <v>0</v>
      </c>
      <c r="CG1127" s="60">
        <v>0</v>
      </c>
      <c r="CH1127" s="60">
        <v>0</v>
      </c>
    </row>
    <row r="1128" spans="1:86">
      <c r="A1128" s="57" t="s">
        <v>86</v>
      </c>
      <c r="B1128" s="57" t="s">
        <v>701</v>
      </c>
      <c r="C1128" s="58" t="s">
        <v>129</v>
      </c>
      <c r="D1128" s="58" t="s">
        <v>109</v>
      </c>
      <c r="E1128" s="58"/>
      <c r="F1128" s="65"/>
      <c r="G1128" s="58" t="s">
        <v>110</v>
      </c>
      <c r="H1128" s="63">
        <v>356</v>
      </c>
      <c r="I1128" s="60">
        <v>0</v>
      </c>
      <c r="J1128" s="60">
        <v>0</v>
      </c>
      <c r="K1128" s="60">
        <v>0</v>
      </c>
      <c r="L1128" s="60">
        <v>0</v>
      </c>
      <c r="M1128" s="60">
        <v>0</v>
      </c>
      <c r="N1128" s="60">
        <v>0</v>
      </c>
      <c r="O1128" s="60">
        <v>0</v>
      </c>
      <c r="P1128" s="60">
        <v>0</v>
      </c>
      <c r="Q1128" s="60">
        <v>0</v>
      </c>
      <c r="R1128" s="60">
        <v>0</v>
      </c>
      <c r="S1128" s="60">
        <v>0</v>
      </c>
      <c r="T1128" s="60">
        <v>0</v>
      </c>
      <c r="U1128" s="60">
        <v>0</v>
      </c>
      <c r="V1128" s="60">
        <v>0</v>
      </c>
      <c r="W1128" s="60">
        <v>0</v>
      </c>
      <c r="X1128" s="60">
        <v>0</v>
      </c>
      <c r="Y1128" s="60">
        <v>0</v>
      </c>
      <c r="Z1128" s="60">
        <v>0</v>
      </c>
      <c r="AA1128" s="60">
        <v>0</v>
      </c>
      <c r="AB1128" s="60">
        <v>0</v>
      </c>
      <c r="AC1128" s="60">
        <v>0</v>
      </c>
      <c r="AD1128" s="60">
        <v>0</v>
      </c>
      <c r="AE1128" s="60">
        <v>0</v>
      </c>
      <c r="AF1128" s="60">
        <v>0</v>
      </c>
      <c r="AG1128" s="60">
        <v>0</v>
      </c>
      <c r="AH1128" s="60">
        <v>0</v>
      </c>
      <c r="AI1128" s="60">
        <v>0</v>
      </c>
      <c r="AJ1128" s="60">
        <v>0</v>
      </c>
      <c r="AK1128" s="60">
        <v>0</v>
      </c>
      <c r="AL1128" s="60">
        <v>0</v>
      </c>
      <c r="AM1128" s="60">
        <v>0</v>
      </c>
      <c r="AN1128" s="60">
        <v>0</v>
      </c>
      <c r="AO1128" s="60">
        <v>0</v>
      </c>
      <c r="AP1128" s="60">
        <v>0</v>
      </c>
      <c r="AQ1128" s="60">
        <v>0</v>
      </c>
      <c r="AR1128" s="60">
        <v>0</v>
      </c>
      <c r="AS1128" s="60">
        <v>0</v>
      </c>
      <c r="AT1128" s="60">
        <v>0</v>
      </c>
      <c r="AU1128" s="60">
        <v>0</v>
      </c>
      <c r="AV1128" s="60">
        <v>73.266485281895839</v>
      </c>
      <c r="AW1128" s="60">
        <v>73.266485281895839</v>
      </c>
      <c r="AX1128" s="60">
        <v>73.266485281895839</v>
      </c>
      <c r="AY1128" s="60">
        <v>73.266485281895839</v>
      </c>
      <c r="AZ1128" s="60">
        <v>73.266485281895839</v>
      </c>
      <c r="BA1128" s="60">
        <v>73.266485281895839</v>
      </c>
      <c r="BB1128" s="60">
        <v>73.266485281895839</v>
      </c>
      <c r="BC1128" s="60">
        <v>73.266485281895839</v>
      </c>
      <c r="BD1128" s="60">
        <v>73.266485281895839</v>
      </c>
      <c r="BE1128" s="60">
        <v>73.266485281895839</v>
      </c>
      <c r="BF1128" s="60">
        <v>73.266485281895839</v>
      </c>
      <c r="BG1128" s="60">
        <v>73.266485281895825</v>
      </c>
      <c r="BH1128" s="60">
        <v>879.19782338275002</v>
      </c>
      <c r="BI1128" s="60">
        <v>121.20921171190083</v>
      </c>
      <c r="BJ1128" s="60">
        <v>121.20921171190083</v>
      </c>
      <c r="BK1128" s="60">
        <v>121.20921171190083</v>
      </c>
      <c r="BL1128" s="60">
        <v>121.20921171190083</v>
      </c>
      <c r="BM1128" s="60">
        <v>121.20921171190083</v>
      </c>
      <c r="BN1128" s="60">
        <v>121.20921171190083</v>
      </c>
      <c r="BO1128" s="60">
        <v>121.20921171190083</v>
      </c>
      <c r="BP1128" s="60">
        <v>121.20921171190083</v>
      </c>
      <c r="BQ1128" s="60">
        <v>121.20921171190083</v>
      </c>
      <c r="BR1128" s="60">
        <v>121.20921171190083</v>
      </c>
      <c r="BS1128" s="60">
        <v>121.20921171190083</v>
      </c>
      <c r="BT1128" s="60">
        <v>121.20921171190071</v>
      </c>
      <c r="BU1128" s="60">
        <v>1454.5105405428101</v>
      </c>
      <c r="BV1128" s="60">
        <v>630.63766087207421</v>
      </c>
      <c r="BW1128" s="60">
        <v>630.63766087207421</v>
      </c>
      <c r="BX1128" s="60">
        <v>630.63766087207421</v>
      </c>
      <c r="BY1128" s="60">
        <v>630.63766087207421</v>
      </c>
      <c r="BZ1128" s="60">
        <v>630.63766087207421</v>
      </c>
      <c r="CA1128" s="60">
        <v>630.63766087207421</v>
      </c>
      <c r="CB1128" s="60">
        <v>630.63766087207421</v>
      </c>
      <c r="CC1128" s="60">
        <v>630.63766087207421</v>
      </c>
      <c r="CD1128" s="60">
        <v>630.63766087207421</v>
      </c>
      <c r="CE1128" s="60">
        <v>630.63766087207421</v>
      </c>
      <c r="CF1128" s="60">
        <v>630.63766087207421</v>
      </c>
      <c r="CG1128" s="60">
        <v>630.63766087207478</v>
      </c>
      <c r="CH1128" s="60">
        <v>7567.65193046489</v>
      </c>
    </row>
    <row r="1129" spans="1:86">
      <c r="A1129" s="57" t="s">
        <v>86</v>
      </c>
      <c r="B1129" s="57" t="s">
        <v>701</v>
      </c>
      <c r="C1129" s="58" t="s">
        <v>129</v>
      </c>
      <c r="D1129" s="58" t="s">
        <v>109</v>
      </c>
      <c r="E1129" s="58"/>
      <c r="F1129" s="65"/>
      <c r="G1129" s="58" t="s">
        <v>110</v>
      </c>
      <c r="H1129" s="63">
        <v>356</v>
      </c>
      <c r="I1129" s="60">
        <v>0</v>
      </c>
      <c r="J1129" s="60">
        <v>0</v>
      </c>
      <c r="K1129" s="60">
        <v>0</v>
      </c>
      <c r="L1129" s="60">
        <v>0</v>
      </c>
      <c r="M1129" s="60">
        <v>0</v>
      </c>
      <c r="N1129" s="60">
        <v>0</v>
      </c>
      <c r="O1129" s="60">
        <v>0</v>
      </c>
      <c r="P1129" s="60">
        <v>0</v>
      </c>
      <c r="Q1129" s="60">
        <v>0</v>
      </c>
      <c r="R1129" s="60">
        <v>0</v>
      </c>
      <c r="S1129" s="60">
        <v>0</v>
      </c>
      <c r="T1129" s="60">
        <v>0</v>
      </c>
      <c r="U1129" s="60">
        <v>0</v>
      </c>
      <c r="V1129" s="60">
        <v>0</v>
      </c>
      <c r="W1129" s="60">
        <v>0</v>
      </c>
      <c r="X1129" s="60">
        <v>0</v>
      </c>
      <c r="Y1129" s="60">
        <v>0</v>
      </c>
      <c r="Z1129" s="60">
        <v>0</v>
      </c>
      <c r="AA1129" s="60">
        <v>0</v>
      </c>
      <c r="AB1129" s="60">
        <v>0</v>
      </c>
      <c r="AC1129" s="60">
        <v>0</v>
      </c>
      <c r="AD1129" s="60">
        <v>0</v>
      </c>
      <c r="AE1129" s="60">
        <v>0</v>
      </c>
      <c r="AF1129" s="60">
        <v>0</v>
      </c>
      <c r="AG1129" s="60">
        <v>0</v>
      </c>
      <c r="AH1129" s="60">
        <v>0</v>
      </c>
      <c r="AI1129" s="60">
        <v>0</v>
      </c>
      <c r="AJ1129" s="60">
        <v>0</v>
      </c>
      <c r="AK1129" s="60">
        <v>0</v>
      </c>
      <c r="AL1129" s="60">
        <v>0</v>
      </c>
      <c r="AM1129" s="60">
        <v>0</v>
      </c>
      <c r="AN1129" s="60">
        <v>0</v>
      </c>
      <c r="AO1129" s="60">
        <v>0</v>
      </c>
      <c r="AP1129" s="60">
        <v>0</v>
      </c>
      <c r="AQ1129" s="60">
        <v>0</v>
      </c>
      <c r="AR1129" s="60">
        <v>0</v>
      </c>
      <c r="AS1129" s="60">
        <v>0</v>
      </c>
      <c r="AT1129" s="60">
        <v>0</v>
      </c>
      <c r="AU1129" s="60">
        <v>0</v>
      </c>
      <c r="AV1129" s="60">
        <v>0</v>
      </c>
      <c r="AW1129" s="60">
        <v>0</v>
      </c>
      <c r="AX1129" s="60">
        <v>0</v>
      </c>
      <c r="AY1129" s="60">
        <v>0</v>
      </c>
      <c r="AZ1129" s="60">
        <v>0</v>
      </c>
      <c r="BA1129" s="60">
        <v>0</v>
      </c>
      <c r="BB1129" s="60">
        <v>0</v>
      </c>
      <c r="BC1129" s="60">
        <v>0</v>
      </c>
      <c r="BD1129" s="60">
        <v>0</v>
      </c>
      <c r="BE1129" s="60">
        <v>0</v>
      </c>
      <c r="BF1129" s="60">
        <v>0</v>
      </c>
      <c r="BG1129" s="60">
        <v>0</v>
      </c>
      <c r="BH1129" s="60">
        <v>0</v>
      </c>
      <c r="BI1129" s="60">
        <v>0</v>
      </c>
      <c r="BJ1129" s="60">
        <v>0</v>
      </c>
      <c r="BK1129" s="60">
        <v>0</v>
      </c>
      <c r="BL1129" s="60">
        <v>0</v>
      </c>
      <c r="BM1129" s="60">
        <v>0</v>
      </c>
      <c r="BN1129" s="60">
        <v>0</v>
      </c>
      <c r="BO1129" s="60">
        <v>0</v>
      </c>
      <c r="BP1129" s="60">
        <v>0</v>
      </c>
      <c r="BQ1129" s="60">
        <v>0</v>
      </c>
      <c r="BR1129" s="60">
        <v>0</v>
      </c>
      <c r="BS1129" s="60">
        <v>0</v>
      </c>
      <c r="BT1129" s="60">
        <v>0</v>
      </c>
      <c r="BU1129" s="60">
        <v>0</v>
      </c>
      <c r="BV1129" s="60">
        <v>100.36833062251333</v>
      </c>
      <c r="BW1129" s="60">
        <v>100.36833062251333</v>
      </c>
      <c r="BX1129" s="60">
        <v>100.36833062251333</v>
      </c>
      <c r="BY1129" s="60">
        <v>100.36833062251333</v>
      </c>
      <c r="BZ1129" s="60">
        <v>100.36833062251333</v>
      </c>
      <c r="CA1129" s="60">
        <v>100.36833062251333</v>
      </c>
      <c r="CB1129" s="60">
        <v>100.36833062251333</v>
      </c>
      <c r="CC1129" s="60">
        <v>100.36833062251333</v>
      </c>
      <c r="CD1129" s="60">
        <v>100.36833062251333</v>
      </c>
      <c r="CE1129" s="60">
        <v>100.36833062251333</v>
      </c>
      <c r="CF1129" s="60">
        <v>100.36833062251333</v>
      </c>
      <c r="CG1129" s="60">
        <v>100.36833062251344</v>
      </c>
      <c r="CH1129" s="60">
        <v>1204.4199674701599</v>
      </c>
    </row>
    <row r="1130" spans="1:86">
      <c r="A1130" s="57" t="s">
        <v>86</v>
      </c>
      <c r="B1130" s="57" t="s">
        <v>701</v>
      </c>
      <c r="C1130" s="58" t="s">
        <v>129</v>
      </c>
      <c r="D1130" s="58" t="s">
        <v>109</v>
      </c>
      <c r="E1130" s="58"/>
      <c r="F1130" s="65"/>
      <c r="G1130" s="58" t="s">
        <v>110</v>
      </c>
      <c r="H1130" s="63">
        <v>356</v>
      </c>
      <c r="I1130" s="60">
        <v>0</v>
      </c>
      <c r="J1130" s="60">
        <v>0</v>
      </c>
      <c r="K1130" s="60">
        <v>0</v>
      </c>
      <c r="L1130" s="60">
        <v>0</v>
      </c>
      <c r="M1130" s="60">
        <v>0</v>
      </c>
      <c r="N1130" s="60">
        <v>0</v>
      </c>
      <c r="O1130" s="60">
        <v>0</v>
      </c>
      <c r="P1130" s="60">
        <v>0</v>
      </c>
      <c r="Q1130" s="60">
        <v>0</v>
      </c>
      <c r="R1130" s="60">
        <v>0</v>
      </c>
      <c r="S1130" s="60">
        <v>0</v>
      </c>
      <c r="T1130" s="60">
        <v>0</v>
      </c>
      <c r="U1130" s="60">
        <v>0</v>
      </c>
      <c r="V1130" s="60">
        <v>0</v>
      </c>
      <c r="W1130" s="60">
        <v>0</v>
      </c>
      <c r="X1130" s="60">
        <v>0</v>
      </c>
      <c r="Y1130" s="60">
        <v>0</v>
      </c>
      <c r="Z1130" s="60">
        <v>0</v>
      </c>
      <c r="AA1130" s="60">
        <v>0</v>
      </c>
      <c r="AB1130" s="60">
        <v>0</v>
      </c>
      <c r="AC1130" s="60">
        <v>0</v>
      </c>
      <c r="AD1130" s="60">
        <v>0</v>
      </c>
      <c r="AE1130" s="60">
        <v>0</v>
      </c>
      <c r="AF1130" s="60">
        <v>0</v>
      </c>
      <c r="AG1130" s="60">
        <v>0</v>
      </c>
      <c r="AH1130" s="60">
        <v>0</v>
      </c>
      <c r="AI1130" s="60">
        <v>0</v>
      </c>
      <c r="AJ1130" s="60">
        <v>14.5500218941</v>
      </c>
      <c r="AK1130" s="60">
        <v>147.51522059339999</v>
      </c>
      <c r="AL1130" s="60">
        <v>152.3967927075</v>
      </c>
      <c r="AM1130" s="60">
        <v>109.3313201409</v>
      </c>
      <c r="AN1130" s="60">
        <v>7.9771035497999998</v>
      </c>
      <c r="AO1130" s="60">
        <v>8.7363731223999999</v>
      </c>
      <c r="AP1130" s="60">
        <v>8.6318049224000006</v>
      </c>
      <c r="AQ1130" s="60">
        <v>7.9697155098000003</v>
      </c>
      <c r="AR1130" s="60">
        <v>9.2398644437000002</v>
      </c>
      <c r="AS1130" s="60">
        <v>7.6418400684999996</v>
      </c>
      <c r="AT1130" s="60">
        <v>8.0869416298000001</v>
      </c>
      <c r="AU1130" s="60">
        <v>482.07699858230001</v>
      </c>
      <c r="AV1130" s="60">
        <v>0</v>
      </c>
      <c r="AW1130" s="60">
        <v>2.7105257029550853</v>
      </c>
      <c r="AX1130" s="60">
        <v>27.480631981566692</v>
      </c>
      <c r="AY1130" s="60">
        <v>28.390020763411911</v>
      </c>
      <c r="AZ1130" s="60">
        <v>20.367347591421002</v>
      </c>
      <c r="BA1130" s="60">
        <v>1.4860557849493603</v>
      </c>
      <c r="BB1130" s="60">
        <v>1.627500224482372</v>
      </c>
      <c r="BC1130" s="60">
        <v>1.6080201992374146</v>
      </c>
      <c r="BD1130" s="60">
        <v>1.4846794658991065</v>
      </c>
      <c r="BE1130" s="60">
        <v>1.7212956962370818</v>
      </c>
      <c r="BF1130" s="60">
        <v>1.4235995020695149</v>
      </c>
      <c r="BG1130" s="60">
        <v>1.5065176442426633</v>
      </c>
      <c r="BH1130" s="60">
        <v>89.806194556472207</v>
      </c>
      <c r="BI1130" s="60">
        <v>0</v>
      </c>
      <c r="BJ1130" s="60">
        <v>2.0283556379618108</v>
      </c>
      <c r="BK1130" s="60">
        <v>20.564459047112049</v>
      </c>
      <c r="BL1130" s="60">
        <v>21.244977907620907</v>
      </c>
      <c r="BM1130" s="60">
        <v>15.241406592214579</v>
      </c>
      <c r="BN1130" s="60">
        <v>1.1120535128818687</v>
      </c>
      <c r="BO1130" s="60">
        <v>1.2179000009164027</v>
      </c>
      <c r="BP1130" s="60">
        <v>1.2033226003072997</v>
      </c>
      <c r="BQ1130" s="60">
        <v>1.1110235781713536</v>
      </c>
      <c r="BR1130" s="60">
        <v>1.2880895489223625</v>
      </c>
      <c r="BS1130" s="60">
        <v>1.0653158806331289</v>
      </c>
      <c r="BT1130" s="60">
        <v>1.1273656561848355</v>
      </c>
      <c r="BU1130" s="60">
        <v>67.204269962926602</v>
      </c>
      <c r="BV1130" s="60">
        <v>0</v>
      </c>
      <c r="BW1130" s="60">
        <v>118.35879560587802</v>
      </c>
      <c r="BX1130" s="60">
        <v>1199.9792144677194</v>
      </c>
      <c r="BY1130" s="60">
        <v>1239.688913895897</v>
      </c>
      <c r="BZ1130" s="60">
        <v>889.36796577088785</v>
      </c>
      <c r="CA1130" s="60">
        <v>64.890649337136523</v>
      </c>
      <c r="CB1130" s="60">
        <v>71.067013387115466</v>
      </c>
      <c r="CC1130" s="60">
        <v>70.21639155982507</v>
      </c>
      <c r="CD1130" s="60">
        <v>64.830550491742855</v>
      </c>
      <c r="CE1130" s="60">
        <v>75.162720377855109</v>
      </c>
      <c r="CF1130" s="60">
        <v>62.16341070161306</v>
      </c>
      <c r="CG1130" s="60">
        <v>65.784139657849209</v>
      </c>
      <c r="CH1130" s="60">
        <v>3921.5097652535201</v>
      </c>
    </row>
    <row r="1131" spans="1:86">
      <c r="A1131" s="57" t="s">
        <v>86</v>
      </c>
      <c r="B1131" s="57" t="s">
        <v>701</v>
      </c>
      <c r="C1131" s="58" t="s">
        <v>129</v>
      </c>
      <c r="D1131" s="58" t="s">
        <v>109</v>
      </c>
      <c r="E1131" s="58"/>
      <c r="F1131" s="65"/>
      <c r="G1131" s="58" t="s">
        <v>110</v>
      </c>
      <c r="H1131" s="63">
        <v>356</v>
      </c>
      <c r="I1131" s="60">
        <v>883.38999999999987</v>
      </c>
      <c r="J1131" s="60">
        <v>-202.16000000000008</v>
      </c>
      <c r="K1131" s="60">
        <v>599.94999999999993</v>
      </c>
      <c r="L1131" s="60">
        <v>240.08000000000004</v>
      </c>
      <c r="M1131" s="60">
        <v>-286.65000000000009</v>
      </c>
      <c r="N1131" s="60">
        <v>503.83000000000004</v>
      </c>
      <c r="O1131" s="60">
        <v>-558.13000000000011</v>
      </c>
      <c r="P1131" s="60">
        <v>1525.59</v>
      </c>
      <c r="Q1131" s="60">
        <v>463.3</v>
      </c>
      <c r="R1131" s="60">
        <v>-188.38</v>
      </c>
      <c r="S1131" s="60">
        <v>-79.170000000000016</v>
      </c>
      <c r="T1131" s="60">
        <v>404.24</v>
      </c>
      <c r="U1131" s="60">
        <v>3305.8899999999994</v>
      </c>
      <c r="V1131" s="60">
        <v>0</v>
      </c>
      <c r="W1131" s="60">
        <v>0</v>
      </c>
      <c r="X1131" s="60">
        <v>0</v>
      </c>
      <c r="Y1131" s="60">
        <v>0</v>
      </c>
      <c r="Z1131" s="60">
        <v>0</v>
      </c>
      <c r="AA1131" s="60">
        <v>0</v>
      </c>
      <c r="AB1131" s="60">
        <v>0</v>
      </c>
      <c r="AC1131" s="60">
        <v>0</v>
      </c>
      <c r="AD1131" s="60">
        <v>0</v>
      </c>
      <c r="AE1131" s="60">
        <v>0</v>
      </c>
      <c r="AF1131" s="60">
        <v>0</v>
      </c>
      <c r="AG1131" s="60">
        <v>0</v>
      </c>
      <c r="AH1131" s="60">
        <v>0</v>
      </c>
      <c r="AI1131" s="60">
        <v>0</v>
      </c>
      <c r="AJ1131" s="60">
        <v>0</v>
      </c>
      <c r="AK1131" s="60">
        <v>0</v>
      </c>
      <c r="AL1131" s="60">
        <v>0</v>
      </c>
      <c r="AM1131" s="60">
        <v>0</v>
      </c>
      <c r="AN1131" s="60">
        <v>0</v>
      </c>
      <c r="AO1131" s="60">
        <v>0</v>
      </c>
      <c r="AP1131" s="60">
        <v>0</v>
      </c>
      <c r="AQ1131" s="60">
        <v>0</v>
      </c>
      <c r="AR1131" s="60">
        <v>0</v>
      </c>
      <c r="AS1131" s="60">
        <v>0</v>
      </c>
      <c r="AT1131" s="60">
        <v>0</v>
      </c>
      <c r="AU1131" s="60">
        <v>0</v>
      </c>
      <c r="AV1131" s="60">
        <v>0</v>
      </c>
      <c r="AW1131" s="60">
        <v>0</v>
      </c>
      <c r="AX1131" s="60">
        <v>0</v>
      </c>
      <c r="AY1131" s="60">
        <v>0</v>
      </c>
      <c r="AZ1131" s="60">
        <v>0</v>
      </c>
      <c r="BA1131" s="60">
        <v>0</v>
      </c>
      <c r="BB1131" s="60">
        <v>0</v>
      </c>
      <c r="BC1131" s="60">
        <v>0</v>
      </c>
      <c r="BD1131" s="60">
        <v>0</v>
      </c>
      <c r="BE1131" s="60">
        <v>0</v>
      </c>
      <c r="BF1131" s="60">
        <v>0</v>
      </c>
      <c r="BG1131" s="60">
        <v>0</v>
      </c>
      <c r="BH1131" s="60">
        <v>0</v>
      </c>
      <c r="BI1131" s="60">
        <v>0</v>
      </c>
      <c r="BJ1131" s="60">
        <v>0</v>
      </c>
      <c r="BK1131" s="60">
        <v>0</v>
      </c>
      <c r="BL1131" s="60">
        <v>0</v>
      </c>
      <c r="BM1131" s="60">
        <v>0</v>
      </c>
      <c r="BN1131" s="60">
        <v>0</v>
      </c>
      <c r="BO1131" s="60">
        <v>0</v>
      </c>
      <c r="BP1131" s="60">
        <v>0</v>
      </c>
      <c r="BQ1131" s="60">
        <v>0</v>
      </c>
      <c r="BR1131" s="60">
        <v>0</v>
      </c>
      <c r="BS1131" s="60">
        <v>0</v>
      </c>
      <c r="BT1131" s="60">
        <v>0</v>
      </c>
      <c r="BU1131" s="60">
        <v>0</v>
      </c>
      <c r="BV1131" s="60">
        <v>0</v>
      </c>
      <c r="BW1131" s="60">
        <v>0</v>
      </c>
      <c r="BX1131" s="60">
        <v>0</v>
      </c>
      <c r="BY1131" s="60">
        <v>0</v>
      </c>
      <c r="BZ1131" s="60">
        <v>0</v>
      </c>
      <c r="CA1131" s="60">
        <v>0</v>
      </c>
      <c r="CB1131" s="60">
        <v>0</v>
      </c>
      <c r="CC1131" s="60">
        <v>0</v>
      </c>
      <c r="CD1131" s="60">
        <v>0</v>
      </c>
      <c r="CE1131" s="60">
        <v>0</v>
      </c>
      <c r="CF1131" s="60">
        <v>0</v>
      </c>
      <c r="CG1131" s="60">
        <v>0</v>
      </c>
      <c r="CH1131" s="60">
        <v>0</v>
      </c>
    </row>
    <row r="1132" spans="1:86">
      <c r="A1132" s="57" t="s">
        <v>86</v>
      </c>
      <c r="B1132" s="57" t="s">
        <v>701</v>
      </c>
      <c r="C1132" s="58" t="s">
        <v>129</v>
      </c>
      <c r="D1132" s="58" t="s">
        <v>109</v>
      </c>
      <c r="E1132" s="58"/>
      <c r="F1132" s="65"/>
      <c r="G1132" s="58" t="s">
        <v>110</v>
      </c>
      <c r="H1132" s="63">
        <v>356</v>
      </c>
      <c r="I1132" s="60">
        <v>0</v>
      </c>
      <c r="J1132" s="60">
        <v>0</v>
      </c>
      <c r="K1132" s="60">
        <v>0</v>
      </c>
      <c r="L1132" s="60">
        <v>0</v>
      </c>
      <c r="M1132" s="60">
        <v>0</v>
      </c>
      <c r="N1132" s="60">
        <v>0</v>
      </c>
      <c r="O1132" s="60">
        <v>0</v>
      </c>
      <c r="P1132" s="60">
        <v>0</v>
      </c>
      <c r="Q1132" s="60">
        <v>0</v>
      </c>
      <c r="R1132" s="60">
        <v>0</v>
      </c>
      <c r="S1132" s="60">
        <v>0</v>
      </c>
      <c r="T1132" s="60">
        <v>0</v>
      </c>
      <c r="U1132" s="60">
        <v>0</v>
      </c>
      <c r="V1132" s="60">
        <v>85.711775397709999</v>
      </c>
      <c r="W1132" s="60">
        <v>97.374361805709995</v>
      </c>
      <c r="X1132" s="60">
        <v>95.369929388909995</v>
      </c>
      <c r="Y1132" s="60">
        <v>126.86443499521</v>
      </c>
      <c r="Z1132" s="60">
        <v>127.80904876751001</v>
      </c>
      <c r="AA1132" s="60">
        <v>120.78112840980999</v>
      </c>
      <c r="AB1132" s="60">
        <v>148.27562175150999</v>
      </c>
      <c r="AC1132" s="60">
        <v>149.07617974931</v>
      </c>
      <c r="AD1132" s="60">
        <v>154.38767505381</v>
      </c>
      <c r="AE1132" s="60">
        <v>199.86945398431001</v>
      </c>
      <c r="AF1132" s="60">
        <v>195.24970730881</v>
      </c>
      <c r="AG1132" s="60">
        <v>124.47535824801</v>
      </c>
      <c r="AH1132" s="60">
        <v>1625.2446748606201</v>
      </c>
      <c r="AI1132" s="60">
        <v>145.18904993801999</v>
      </c>
      <c r="AJ1132" s="60">
        <v>140.13502131992001</v>
      </c>
      <c r="AK1132" s="60">
        <v>137.94583638462001</v>
      </c>
      <c r="AL1132" s="60">
        <v>139.84019689441999</v>
      </c>
      <c r="AM1132" s="60">
        <v>146.86598231272001</v>
      </c>
      <c r="AN1132" s="60">
        <v>242.08022742332</v>
      </c>
      <c r="AO1132" s="60">
        <v>275.12574873542002</v>
      </c>
      <c r="AP1132" s="60">
        <v>244.64693935241999</v>
      </c>
      <c r="AQ1132" s="60">
        <v>208.82957271462001</v>
      </c>
      <c r="AR1132" s="60">
        <v>210.52188210151999</v>
      </c>
      <c r="AS1132" s="60">
        <v>178.43270575482001</v>
      </c>
      <c r="AT1132" s="60">
        <v>144.69935900332001</v>
      </c>
      <c r="AU1132" s="60">
        <v>2214.31252193514</v>
      </c>
      <c r="AV1132" s="60">
        <v>308.86051682399568</v>
      </c>
      <c r="AW1132" s="60">
        <v>298.10908693519895</v>
      </c>
      <c r="AX1132" s="60">
        <v>293.45203607062814</v>
      </c>
      <c r="AY1132" s="60">
        <v>297.48190723761746</v>
      </c>
      <c r="AZ1132" s="60">
        <v>312.42785334248543</v>
      </c>
      <c r="BA1132" s="60">
        <v>514.97701918123505</v>
      </c>
      <c r="BB1132" s="60">
        <v>585.27472273071498</v>
      </c>
      <c r="BC1132" s="60">
        <v>520.43718283199632</v>
      </c>
      <c r="BD1132" s="60">
        <v>444.24293556783994</v>
      </c>
      <c r="BE1132" s="60">
        <v>447.84298358859058</v>
      </c>
      <c r="BF1132" s="60">
        <v>379.57971170183976</v>
      </c>
      <c r="BG1132" s="60">
        <v>307.81879879485768</v>
      </c>
      <c r="BH1132" s="60">
        <v>4710.5047548069997</v>
      </c>
      <c r="BI1132" s="60">
        <v>307.47017486666516</v>
      </c>
      <c r="BJ1132" s="60">
        <v>296.76714276023768</v>
      </c>
      <c r="BK1132" s="60">
        <v>292.13105570574214</v>
      </c>
      <c r="BL1132" s="60">
        <v>296.14278632494074</v>
      </c>
      <c r="BM1132" s="60">
        <v>311.02145294658021</v>
      </c>
      <c r="BN1132" s="60">
        <v>512.65883955701122</v>
      </c>
      <c r="BO1132" s="60">
        <v>582.64009655076472</v>
      </c>
      <c r="BP1132" s="60">
        <v>518.09442416900242</v>
      </c>
      <c r="BQ1132" s="60">
        <v>442.24316687315894</v>
      </c>
      <c r="BR1132" s="60">
        <v>445.82700920383587</v>
      </c>
      <c r="BS1132" s="60">
        <v>377.87102583691518</v>
      </c>
      <c r="BT1132" s="60">
        <v>306.43314420514616</v>
      </c>
      <c r="BU1132" s="60">
        <v>4689.3003189999999</v>
      </c>
      <c r="BV1132" s="60">
        <v>307.47017486666516</v>
      </c>
      <c r="BW1132" s="60">
        <v>296.76714276023768</v>
      </c>
      <c r="BX1132" s="60">
        <v>292.13105570574214</v>
      </c>
      <c r="BY1132" s="60">
        <v>296.14278632494074</v>
      </c>
      <c r="BZ1132" s="60">
        <v>311.02145294658021</v>
      </c>
      <c r="CA1132" s="60">
        <v>512.65883955701122</v>
      </c>
      <c r="CB1132" s="60">
        <v>582.64009655076472</v>
      </c>
      <c r="CC1132" s="60">
        <v>518.09442416900242</v>
      </c>
      <c r="CD1132" s="60">
        <v>442.24316687315894</v>
      </c>
      <c r="CE1132" s="60">
        <v>445.82700920383587</v>
      </c>
      <c r="CF1132" s="60">
        <v>377.87102583691518</v>
      </c>
      <c r="CG1132" s="60">
        <v>306.43314420514616</v>
      </c>
      <c r="CH1132" s="60">
        <v>4689.3003189999999</v>
      </c>
    </row>
    <row r="1133" spans="1:86">
      <c r="A1133" s="57" t="s">
        <v>86</v>
      </c>
      <c r="B1133" s="57" t="s">
        <v>701</v>
      </c>
      <c r="C1133" s="58" t="s">
        <v>129</v>
      </c>
      <c r="D1133" s="58" t="s">
        <v>109</v>
      </c>
      <c r="E1133" s="58"/>
      <c r="F1133" s="65"/>
      <c r="G1133" s="58" t="s">
        <v>110</v>
      </c>
      <c r="H1133" s="63">
        <v>356</v>
      </c>
      <c r="I1133" s="60">
        <v>0</v>
      </c>
      <c r="J1133" s="60">
        <v>0</v>
      </c>
      <c r="K1133" s="60">
        <v>0</v>
      </c>
      <c r="L1133" s="60">
        <v>0</v>
      </c>
      <c r="M1133" s="60">
        <v>0</v>
      </c>
      <c r="N1133" s="60">
        <v>0</v>
      </c>
      <c r="O1133" s="60">
        <v>0</v>
      </c>
      <c r="P1133" s="60">
        <v>0</v>
      </c>
      <c r="Q1133" s="60">
        <v>0</v>
      </c>
      <c r="R1133" s="60">
        <v>0</v>
      </c>
      <c r="S1133" s="60">
        <v>0</v>
      </c>
      <c r="T1133" s="60">
        <v>0</v>
      </c>
      <c r="U1133" s="60">
        <v>0</v>
      </c>
      <c r="V1133" s="60">
        <v>0</v>
      </c>
      <c r="W1133" s="60">
        <v>0</v>
      </c>
      <c r="X1133" s="60">
        <v>0</v>
      </c>
      <c r="Y1133" s="60">
        <v>0</v>
      </c>
      <c r="Z1133" s="60">
        <v>0</v>
      </c>
      <c r="AA1133" s="60">
        <v>0</v>
      </c>
      <c r="AB1133" s="60">
        <v>0</v>
      </c>
      <c r="AC1133" s="60">
        <v>0</v>
      </c>
      <c r="AD1133" s="60">
        <v>111.7748195641</v>
      </c>
      <c r="AE1133" s="60">
        <v>145.31936632509999</v>
      </c>
      <c r="AF1133" s="60">
        <v>131.02925318999999</v>
      </c>
      <c r="AG1133" s="60">
        <v>27.3039666361</v>
      </c>
      <c r="AH1133" s="60">
        <v>415.42740571529998</v>
      </c>
      <c r="AI1133" s="60">
        <v>17.692783608500001</v>
      </c>
      <c r="AJ1133" s="60">
        <v>17.4171516585</v>
      </c>
      <c r="AK1133" s="60">
        <v>16.8174864627</v>
      </c>
      <c r="AL1133" s="60">
        <v>18.753075202400002</v>
      </c>
      <c r="AM1133" s="60">
        <v>110.6280792892</v>
      </c>
      <c r="AN1133" s="60">
        <v>157.5366793462</v>
      </c>
      <c r="AO1133" s="60">
        <v>172.5312325253</v>
      </c>
      <c r="AP1133" s="60">
        <v>170.46607440720001</v>
      </c>
      <c r="AQ1133" s="60">
        <v>53.327550690700001</v>
      </c>
      <c r="AR1133" s="60">
        <v>40.5356230334</v>
      </c>
      <c r="AS1133" s="60">
        <v>33.525054297899999</v>
      </c>
      <c r="AT1133" s="60">
        <v>35.477729411299997</v>
      </c>
      <c r="AU1133" s="60">
        <v>844.70851993329995</v>
      </c>
      <c r="AV1133" s="60">
        <v>157.73598108468605</v>
      </c>
      <c r="AW1133" s="60">
        <v>155.27864723527142</v>
      </c>
      <c r="AX1133" s="60">
        <v>149.93246881163373</v>
      </c>
      <c r="AY1133" s="60">
        <v>167.18876921008385</v>
      </c>
      <c r="AZ1133" s="60">
        <v>986.27943506939312</v>
      </c>
      <c r="BA1133" s="60">
        <v>1404.4823710814139</v>
      </c>
      <c r="BB1133" s="60">
        <v>1538.1628935456999</v>
      </c>
      <c r="BC1133" s="60">
        <v>1519.7514468756005</v>
      </c>
      <c r="BD1133" s="60">
        <v>475.42962787380384</v>
      </c>
      <c r="BE1133" s="60">
        <v>361.38611139631888</v>
      </c>
      <c r="BF1133" s="60">
        <v>298.88498314398106</v>
      </c>
      <c r="BG1133" s="60">
        <v>316.29361334284295</v>
      </c>
      <c r="BH1133" s="60">
        <v>7530.8063486707297</v>
      </c>
      <c r="BI1133" s="60">
        <v>0</v>
      </c>
      <c r="BJ1133" s="60">
        <v>0</v>
      </c>
      <c r="BK1133" s="60">
        <v>0</v>
      </c>
      <c r="BL1133" s="60">
        <v>0</v>
      </c>
      <c r="BM1133" s="60">
        <v>0</v>
      </c>
      <c r="BN1133" s="60">
        <v>0</v>
      </c>
      <c r="BO1133" s="60">
        <v>0</v>
      </c>
      <c r="BP1133" s="60">
        <v>0</v>
      </c>
      <c r="BQ1133" s="60">
        <v>0</v>
      </c>
      <c r="BR1133" s="60">
        <v>0</v>
      </c>
      <c r="BS1133" s="60">
        <v>0</v>
      </c>
      <c r="BT1133" s="60">
        <v>0</v>
      </c>
      <c r="BU1133" s="60">
        <v>0</v>
      </c>
      <c r="BV1133" s="60">
        <v>0</v>
      </c>
      <c r="BW1133" s="60">
        <v>0</v>
      </c>
      <c r="BX1133" s="60">
        <v>0</v>
      </c>
      <c r="BY1133" s="60">
        <v>0</v>
      </c>
      <c r="BZ1133" s="60">
        <v>0</v>
      </c>
      <c r="CA1133" s="60">
        <v>0</v>
      </c>
      <c r="CB1133" s="60">
        <v>0</v>
      </c>
      <c r="CC1133" s="60">
        <v>0</v>
      </c>
      <c r="CD1133" s="60">
        <v>0</v>
      </c>
      <c r="CE1133" s="60">
        <v>0</v>
      </c>
      <c r="CF1133" s="60">
        <v>0</v>
      </c>
      <c r="CG1133" s="60">
        <v>0</v>
      </c>
      <c r="CH1133" s="60">
        <v>0</v>
      </c>
    </row>
    <row r="1134" spans="1:86">
      <c r="A1134" s="57" t="s">
        <v>86</v>
      </c>
      <c r="B1134" s="57" t="s">
        <v>701</v>
      </c>
      <c r="C1134" s="58" t="s">
        <v>129</v>
      </c>
      <c r="D1134" s="58" t="s">
        <v>696</v>
      </c>
      <c r="E1134" s="58" t="s">
        <v>129</v>
      </c>
      <c r="F1134" s="65"/>
      <c r="G1134" s="58" t="s">
        <v>718</v>
      </c>
      <c r="H1134" s="63">
        <v>356</v>
      </c>
      <c r="I1134" s="60">
        <v>0</v>
      </c>
      <c r="J1134" s="60">
        <v>0</v>
      </c>
      <c r="K1134" s="60">
        <v>0</v>
      </c>
      <c r="L1134" s="60">
        <v>0</v>
      </c>
      <c r="M1134" s="60">
        <v>0</v>
      </c>
      <c r="N1134" s="60">
        <v>0</v>
      </c>
      <c r="O1134" s="60">
        <v>0</v>
      </c>
      <c r="P1134" s="60">
        <v>0</v>
      </c>
      <c r="Q1134" s="60">
        <v>0</v>
      </c>
      <c r="R1134" s="60">
        <v>0</v>
      </c>
      <c r="S1134" s="60">
        <v>0</v>
      </c>
      <c r="T1134" s="60">
        <v>0</v>
      </c>
      <c r="U1134" s="60">
        <v>0</v>
      </c>
      <c r="V1134" s="60">
        <v>3466.6828049678002</v>
      </c>
      <c r="W1134" s="60">
        <v>3699.7483642174002</v>
      </c>
      <c r="X1134" s="60">
        <v>3720.6595709172998</v>
      </c>
      <c r="Y1134" s="60">
        <v>3754.6538691431001</v>
      </c>
      <c r="Z1134" s="60">
        <v>3774.2055589634001</v>
      </c>
      <c r="AA1134" s="60">
        <v>3723.5128929900002</v>
      </c>
      <c r="AB1134" s="60">
        <v>3766.1786915731</v>
      </c>
      <c r="AC1134" s="60">
        <v>3747.8041807206</v>
      </c>
      <c r="AD1134" s="60">
        <v>3761.9060827711</v>
      </c>
      <c r="AE1134" s="60">
        <v>3699.6897078690999</v>
      </c>
      <c r="AF1134" s="60">
        <v>3693.6279228419999</v>
      </c>
      <c r="AG1134" s="60">
        <v>3737.7734712229999</v>
      </c>
      <c r="AH1134" s="60">
        <v>44546.443118197902</v>
      </c>
      <c r="AI1134" s="60">
        <v>3716.6120863486999</v>
      </c>
      <c r="AJ1134" s="60">
        <v>3869.8736832712002</v>
      </c>
      <c r="AK1134" s="60">
        <v>3942.2239819072001</v>
      </c>
      <c r="AL1134" s="60">
        <v>3999.7108834166002</v>
      </c>
      <c r="AM1134" s="60">
        <v>4004.0349926313002</v>
      </c>
      <c r="AN1134" s="60">
        <v>3993.0303117275998</v>
      </c>
      <c r="AO1134" s="60">
        <v>3987.1270862247002</v>
      </c>
      <c r="AP1134" s="60">
        <v>3926.2910161563</v>
      </c>
      <c r="AQ1134" s="60">
        <v>4009.8481733980998</v>
      </c>
      <c r="AR1134" s="60">
        <v>3997.4300182960001</v>
      </c>
      <c r="AS1134" s="60">
        <v>4020.7816211551999</v>
      </c>
      <c r="AT1134" s="60">
        <v>4059.4995042887999</v>
      </c>
      <c r="AU1134" s="60">
        <v>47526.463358821697</v>
      </c>
      <c r="AV1134" s="60">
        <v>3392.2994748388323</v>
      </c>
      <c r="AW1134" s="60">
        <v>4052.346786876386</v>
      </c>
      <c r="AX1134" s="60">
        <v>5277.8249914030021</v>
      </c>
      <c r="AY1134" s="60">
        <v>3759.0717401024817</v>
      </c>
      <c r="AZ1134" s="60">
        <v>3774.9843470145256</v>
      </c>
      <c r="BA1134" s="60">
        <v>3592.2272876225093</v>
      </c>
      <c r="BB1134" s="60">
        <v>4600.3628198005845</v>
      </c>
      <c r="BC1134" s="60">
        <v>4734.2440840313857</v>
      </c>
      <c r="BD1134" s="60">
        <v>4158.3064119561559</v>
      </c>
      <c r="BE1134" s="60">
        <v>4643.383591828253</v>
      </c>
      <c r="BF1134" s="60">
        <v>4914.1394342671892</v>
      </c>
      <c r="BG1134" s="60">
        <v>5484.0535922587005</v>
      </c>
      <c r="BH1134" s="60">
        <v>52383.244562</v>
      </c>
      <c r="BI1134" s="60">
        <v>3391.0542205159395</v>
      </c>
      <c r="BJ1134" s="60">
        <v>4050.8592406288785</v>
      </c>
      <c r="BK1134" s="60">
        <v>5275.88759335346</v>
      </c>
      <c r="BL1134" s="60">
        <v>3757.6918500399602</v>
      </c>
      <c r="BM1134" s="60">
        <v>3773.5986157098932</v>
      </c>
      <c r="BN1134" s="60">
        <v>3590.9086432658114</v>
      </c>
      <c r="BO1134" s="60">
        <v>4598.6741063686713</v>
      </c>
      <c r="BP1134" s="60">
        <v>4732.5062251085528</v>
      </c>
      <c r="BQ1134" s="60">
        <v>4156.7799697673672</v>
      </c>
      <c r="BR1134" s="60">
        <v>4641.6790862168054</v>
      </c>
      <c r="BS1134" s="60">
        <v>4912.3355388802374</v>
      </c>
      <c r="BT1134" s="60">
        <v>5482.0404711444207</v>
      </c>
      <c r="BU1134" s="60">
        <v>52364.015561</v>
      </c>
      <c r="BV1134" s="60">
        <v>3391.0542205159395</v>
      </c>
      <c r="BW1134" s="60">
        <v>4050.8592406288785</v>
      </c>
      <c r="BX1134" s="60">
        <v>5275.88759335346</v>
      </c>
      <c r="BY1134" s="60">
        <v>3757.6918500399602</v>
      </c>
      <c r="BZ1134" s="60">
        <v>3773.5986157098932</v>
      </c>
      <c r="CA1134" s="60">
        <v>3590.9086432658114</v>
      </c>
      <c r="CB1134" s="60">
        <v>4598.6741063686713</v>
      </c>
      <c r="CC1134" s="60">
        <v>4732.5062251085528</v>
      </c>
      <c r="CD1134" s="60">
        <v>4156.7799697673672</v>
      </c>
      <c r="CE1134" s="60">
        <v>4641.6790862168054</v>
      </c>
      <c r="CF1134" s="60">
        <v>4912.3355388802374</v>
      </c>
      <c r="CG1134" s="60">
        <v>5482.0404711444207</v>
      </c>
      <c r="CH1134" s="60">
        <v>52364.015561</v>
      </c>
    </row>
    <row r="1135" spans="1:86">
      <c r="A1135" s="57" t="s">
        <v>86</v>
      </c>
      <c r="B1135" s="58" t="s">
        <v>719</v>
      </c>
      <c r="C1135" s="59" t="s">
        <v>129</v>
      </c>
      <c r="D1135" s="58" t="s">
        <v>271</v>
      </c>
      <c r="E1135" s="58" t="s">
        <v>129</v>
      </c>
      <c r="F1135" s="65"/>
      <c r="G1135" s="58" t="s">
        <v>717</v>
      </c>
      <c r="H1135" s="63">
        <v>356</v>
      </c>
      <c r="I1135" s="60">
        <v>0</v>
      </c>
      <c r="J1135" s="60">
        <v>0</v>
      </c>
      <c r="K1135" s="60">
        <v>0</v>
      </c>
      <c r="L1135" s="60">
        <v>0</v>
      </c>
      <c r="M1135" s="60">
        <v>0</v>
      </c>
      <c r="N1135" s="60">
        <v>0</v>
      </c>
      <c r="O1135" s="60">
        <v>0</v>
      </c>
      <c r="P1135" s="60">
        <v>0</v>
      </c>
      <c r="Q1135" s="60">
        <v>0</v>
      </c>
      <c r="R1135" s="60">
        <v>0</v>
      </c>
      <c r="S1135" s="60">
        <v>0</v>
      </c>
      <c r="T1135" s="60">
        <v>0</v>
      </c>
      <c r="U1135" s="60">
        <v>0</v>
      </c>
      <c r="V1135" s="60">
        <v>212.078834946</v>
      </c>
      <c r="W1135" s="60">
        <v>244.24013454499999</v>
      </c>
      <c r="X1135" s="60">
        <v>245.32774335299999</v>
      </c>
      <c r="Y1135" s="60">
        <v>245.317108531</v>
      </c>
      <c r="Z1135" s="60">
        <v>253.337137614</v>
      </c>
      <c r="AA1135" s="60">
        <v>253.29976166</v>
      </c>
      <c r="AB1135" s="60">
        <v>286.85465103899998</v>
      </c>
      <c r="AC1135" s="60">
        <v>303.55131934600001</v>
      </c>
      <c r="AD1135" s="60">
        <v>319.49593717800002</v>
      </c>
      <c r="AE1135" s="60">
        <v>336.208905109</v>
      </c>
      <c r="AF1135" s="60">
        <v>319.51350259399999</v>
      </c>
      <c r="AG1135" s="60">
        <v>220.74229149499999</v>
      </c>
      <c r="AH1135" s="60">
        <v>3239.9673274100001</v>
      </c>
      <c r="AI1135" s="60">
        <v>256.21528991299999</v>
      </c>
      <c r="AJ1135" s="60">
        <v>295.73964256099998</v>
      </c>
      <c r="AK1135" s="60">
        <v>296.965273099</v>
      </c>
      <c r="AL1135" s="60">
        <v>296.97360218900002</v>
      </c>
      <c r="AM1135" s="60">
        <v>306.789051954</v>
      </c>
      <c r="AN1135" s="60">
        <v>306.78456362399999</v>
      </c>
      <c r="AO1135" s="60">
        <v>336.49375552100003</v>
      </c>
      <c r="AP1135" s="60">
        <v>353.20071094000002</v>
      </c>
      <c r="AQ1135" s="60">
        <v>372.81262327100001</v>
      </c>
      <c r="AR1135" s="60">
        <v>389.52234761</v>
      </c>
      <c r="AS1135" s="60">
        <v>372.819564711</v>
      </c>
      <c r="AT1135" s="60">
        <v>266.73706182199999</v>
      </c>
      <c r="AU1135" s="60">
        <v>3851.0534872150001</v>
      </c>
      <c r="AV1135" s="60">
        <v>226.01896767486858</v>
      </c>
      <c r="AW1135" s="60">
        <v>269.99598479550195</v>
      </c>
      <c r="AX1135" s="60">
        <v>351.64600442070412</v>
      </c>
      <c r="AY1135" s="60">
        <v>250.45592832104055</v>
      </c>
      <c r="AZ1135" s="60">
        <v>251.51613866330283</v>
      </c>
      <c r="BA1135" s="60">
        <v>239.3395716457218</v>
      </c>
      <c r="BB1135" s="60">
        <v>306.50868626820687</v>
      </c>
      <c r="BC1135" s="60">
        <v>315.42880235963389</v>
      </c>
      <c r="BD1135" s="60">
        <v>277.0557639374606</v>
      </c>
      <c r="BE1135" s="60">
        <v>309.37503417009174</v>
      </c>
      <c r="BF1135" s="60">
        <v>327.41470208676168</v>
      </c>
      <c r="BG1135" s="60">
        <v>365.38641165670515</v>
      </c>
      <c r="BH1135" s="60">
        <v>3490.1419959999998</v>
      </c>
      <c r="BI1135" s="60">
        <v>264.11095286355766</v>
      </c>
      <c r="BJ1135" s="60">
        <v>315.49961291856482</v>
      </c>
      <c r="BK1135" s="60">
        <v>410.9104746988088</v>
      </c>
      <c r="BL1135" s="60">
        <v>292.66638353269514</v>
      </c>
      <c r="BM1135" s="60">
        <v>293.90527585492492</v>
      </c>
      <c r="BN1135" s="60">
        <v>279.676537662268</v>
      </c>
      <c r="BO1135" s="60">
        <v>358.16596290141621</v>
      </c>
      <c r="BP1135" s="60">
        <v>368.58942596204457</v>
      </c>
      <c r="BQ1135" s="60">
        <v>323.74920814223276</v>
      </c>
      <c r="BR1135" s="60">
        <v>361.51538920573535</v>
      </c>
      <c r="BS1135" s="60">
        <v>382.59536285497182</v>
      </c>
      <c r="BT1135" s="60">
        <v>426.96661340277979</v>
      </c>
      <c r="BU1135" s="60">
        <v>4078.3512000000001</v>
      </c>
      <c r="BV1135" s="60">
        <v>239.76733030638854</v>
      </c>
      <c r="BW1135" s="60">
        <v>286.41939715867437</v>
      </c>
      <c r="BX1135" s="60">
        <v>373.03605339064495</v>
      </c>
      <c r="BY1135" s="60">
        <v>265.69075113788023</v>
      </c>
      <c r="BZ1135" s="60">
        <v>266.81545233416711</v>
      </c>
      <c r="CA1135" s="60">
        <v>253.89820474146936</v>
      </c>
      <c r="CB1135" s="60">
        <v>325.15310630019275</v>
      </c>
      <c r="CC1135" s="60">
        <v>334.61581840469694</v>
      </c>
      <c r="CD1135" s="60">
        <v>293.90861107215056</v>
      </c>
      <c r="CE1135" s="60">
        <v>328.19380943778464</v>
      </c>
      <c r="CF1135" s="60">
        <v>347.33080072878022</v>
      </c>
      <c r="CG1135" s="60">
        <v>387.61226498717042</v>
      </c>
      <c r="CH1135" s="60">
        <v>3702.4416000000001</v>
      </c>
    </row>
    <row r="1136" spans="1:86">
      <c r="A1136" s="57" t="s">
        <v>86</v>
      </c>
      <c r="B1136" s="58" t="s">
        <v>719</v>
      </c>
      <c r="C1136" s="59" t="s">
        <v>129</v>
      </c>
      <c r="D1136" s="58" t="s">
        <v>696</v>
      </c>
      <c r="E1136" s="58" t="s">
        <v>129</v>
      </c>
      <c r="F1136" s="65"/>
      <c r="G1136" s="58" t="s">
        <v>718</v>
      </c>
      <c r="H1136" s="63">
        <v>356</v>
      </c>
      <c r="I1136" s="60">
        <v>0</v>
      </c>
      <c r="J1136" s="60">
        <v>0</v>
      </c>
      <c r="K1136" s="60">
        <v>0</v>
      </c>
      <c r="L1136" s="60">
        <v>0</v>
      </c>
      <c r="M1136" s="60">
        <v>0</v>
      </c>
      <c r="N1136" s="60">
        <v>0</v>
      </c>
      <c r="O1136" s="60">
        <v>0</v>
      </c>
      <c r="P1136" s="60">
        <v>0</v>
      </c>
      <c r="Q1136" s="60">
        <v>0</v>
      </c>
      <c r="R1136" s="60">
        <v>0</v>
      </c>
      <c r="S1136" s="60">
        <v>0</v>
      </c>
      <c r="T1136" s="60">
        <v>0</v>
      </c>
      <c r="U1136" s="60">
        <v>0</v>
      </c>
      <c r="V1136" s="60">
        <v>3466.6828049678002</v>
      </c>
      <c r="W1136" s="60">
        <v>3699.7483642174002</v>
      </c>
      <c r="X1136" s="60">
        <v>3720.6595709172998</v>
      </c>
      <c r="Y1136" s="60">
        <v>3754.6538691431001</v>
      </c>
      <c r="Z1136" s="60">
        <v>3774.2055589634001</v>
      </c>
      <c r="AA1136" s="60">
        <v>3723.5128929900002</v>
      </c>
      <c r="AB1136" s="60">
        <v>3766.1786915731</v>
      </c>
      <c r="AC1136" s="60">
        <v>3747.8041807206</v>
      </c>
      <c r="AD1136" s="60">
        <v>3761.9060827711</v>
      </c>
      <c r="AE1136" s="60">
        <v>3699.6897078690999</v>
      </c>
      <c r="AF1136" s="60">
        <v>3693.6279228419999</v>
      </c>
      <c r="AG1136" s="60">
        <v>3737.7734712229999</v>
      </c>
      <c r="AH1136" s="60">
        <v>44546.443118197902</v>
      </c>
      <c r="AI1136" s="60">
        <v>3716.6120863486999</v>
      </c>
      <c r="AJ1136" s="60">
        <v>3869.8736832712002</v>
      </c>
      <c r="AK1136" s="60">
        <v>3942.2239819072001</v>
      </c>
      <c r="AL1136" s="60">
        <v>3999.7108834166002</v>
      </c>
      <c r="AM1136" s="60">
        <v>4004.0349926313002</v>
      </c>
      <c r="AN1136" s="60">
        <v>3993.0303117275998</v>
      </c>
      <c r="AO1136" s="60">
        <v>3987.1270862247002</v>
      </c>
      <c r="AP1136" s="60">
        <v>3926.2910161563</v>
      </c>
      <c r="AQ1136" s="60">
        <v>4009.8481733980998</v>
      </c>
      <c r="AR1136" s="60">
        <v>3997.4300182960001</v>
      </c>
      <c r="AS1136" s="60">
        <v>4020.7816211551999</v>
      </c>
      <c r="AT1136" s="60">
        <v>4059.4995042887999</v>
      </c>
      <c r="AU1136" s="60">
        <v>47526.463358821697</v>
      </c>
      <c r="AV1136" s="60">
        <v>3392.2994748388323</v>
      </c>
      <c r="AW1136" s="60">
        <v>4052.346786876386</v>
      </c>
      <c r="AX1136" s="60">
        <v>5277.8249914030021</v>
      </c>
      <c r="AY1136" s="60">
        <v>3759.0717401024817</v>
      </c>
      <c r="AZ1136" s="60">
        <v>3774.9843470145256</v>
      </c>
      <c r="BA1136" s="60">
        <v>3592.2272876225093</v>
      </c>
      <c r="BB1136" s="60">
        <v>4600.3628198005845</v>
      </c>
      <c r="BC1136" s="60">
        <v>4734.2440840313857</v>
      </c>
      <c r="BD1136" s="60">
        <v>4158.3064119561559</v>
      </c>
      <c r="BE1136" s="60">
        <v>4643.383591828253</v>
      </c>
      <c r="BF1136" s="60">
        <v>4914.1394342671892</v>
      </c>
      <c r="BG1136" s="60">
        <v>5484.0535922587005</v>
      </c>
      <c r="BH1136" s="60">
        <v>52383.244562</v>
      </c>
      <c r="BI1136" s="60">
        <v>3391.0542205159395</v>
      </c>
      <c r="BJ1136" s="60">
        <v>4050.8592406288785</v>
      </c>
      <c r="BK1136" s="60">
        <v>5275.88759335346</v>
      </c>
      <c r="BL1136" s="60">
        <v>3757.6918500399602</v>
      </c>
      <c r="BM1136" s="60">
        <v>3773.5986157098932</v>
      </c>
      <c r="BN1136" s="60">
        <v>3590.9086432658114</v>
      </c>
      <c r="BO1136" s="60">
        <v>4598.6741063686713</v>
      </c>
      <c r="BP1136" s="60">
        <v>4732.5062251085528</v>
      </c>
      <c r="BQ1136" s="60">
        <v>4156.7799697673672</v>
      </c>
      <c r="BR1136" s="60">
        <v>4641.6790862168054</v>
      </c>
      <c r="BS1136" s="60">
        <v>4912.3355388802374</v>
      </c>
      <c r="BT1136" s="60">
        <v>5482.0404711444207</v>
      </c>
      <c r="BU1136" s="60">
        <v>52364.015561</v>
      </c>
      <c r="BV1136" s="60">
        <v>3391.0542205159395</v>
      </c>
      <c r="BW1136" s="60">
        <v>4050.8592406288785</v>
      </c>
      <c r="BX1136" s="60">
        <v>5275.88759335346</v>
      </c>
      <c r="BY1136" s="60">
        <v>3757.6918500399602</v>
      </c>
      <c r="BZ1136" s="60">
        <v>3773.5986157098932</v>
      </c>
      <c r="CA1136" s="60">
        <v>3590.9086432658114</v>
      </c>
      <c r="CB1136" s="60">
        <v>4598.6741063686713</v>
      </c>
      <c r="CC1136" s="60">
        <v>4732.5062251085528</v>
      </c>
      <c r="CD1136" s="60">
        <v>4156.7799697673672</v>
      </c>
      <c r="CE1136" s="60">
        <v>4641.6790862168054</v>
      </c>
      <c r="CF1136" s="60">
        <v>4912.3355388802374</v>
      </c>
      <c r="CG1136" s="60">
        <v>5482.0404711444207</v>
      </c>
      <c r="CH1136" s="60">
        <v>52364.015561</v>
      </c>
    </row>
    <row r="1137" spans="1:86">
      <c r="A1137" s="57" t="s">
        <v>86</v>
      </c>
      <c r="B1137" s="58" t="s">
        <v>719</v>
      </c>
      <c r="C1137" s="59" t="s">
        <v>129</v>
      </c>
      <c r="D1137" s="58" t="s">
        <v>109</v>
      </c>
      <c r="E1137" s="58"/>
      <c r="F1137" s="65"/>
      <c r="G1137" s="58" t="s">
        <v>110</v>
      </c>
      <c r="H1137" s="63">
        <v>356</v>
      </c>
      <c r="I1137" s="60">
        <v>0</v>
      </c>
      <c r="J1137" s="60">
        <v>0</v>
      </c>
      <c r="K1137" s="60">
        <v>0</v>
      </c>
      <c r="L1137" s="60">
        <v>0</v>
      </c>
      <c r="M1137" s="60">
        <v>0</v>
      </c>
      <c r="N1137" s="60">
        <v>0</v>
      </c>
      <c r="O1137" s="60">
        <v>0</v>
      </c>
      <c r="P1137" s="60">
        <v>0</v>
      </c>
      <c r="Q1137" s="60">
        <v>0</v>
      </c>
      <c r="R1137" s="60">
        <v>0</v>
      </c>
      <c r="S1137" s="60">
        <v>0</v>
      </c>
      <c r="T1137" s="60">
        <v>0</v>
      </c>
      <c r="U1137" s="60">
        <v>0</v>
      </c>
      <c r="V1137" s="60">
        <v>0</v>
      </c>
      <c r="W1137" s="60">
        <v>0</v>
      </c>
      <c r="X1137" s="60">
        <v>0</v>
      </c>
      <c r="Y1137" s="60">
        <v>0</v>
      </c>
      <c r="Z1137" s="60">
        <v>0</v>
      </c>
      <c r="AA1137" s="60">
        <v>0</v>
      </c>
      <c r="AB1137" s="60">
        <v>0</v>
      </c>
      <c r="AC1137" s="60">
        <v>0</v>
      </c>
      <c r="AD1137" s="60">
        <v>0</v>
      </c>
      <c r="AE1137" s="60">
        <v>0</v>
      </c>
      <c r="AF1137" s="60">
        <v>0</v>
      </c>
      <c r="AG1137" s="60">
        <v>0</v>
      </c>
      <c r="AH1137" s="60">
        <v>0</v>
      </c>
      <c r="AI1137" s="60">
        <v>0</v>
      </c>
      <c r="AJ1137" s="60">
        <v>0</v>
      </c>
      <c r="AK1137" s="60">
        <v>0</v>
      </c>
      <c r="AL1137" s="60">
        <v>0</v>
      </c>
      <c r="AM1137" s="60">
        <v>0</v>
      </c>
      <c r="AN1137" s="60">
        <v>0</v>
      </c>
      <c r="AO1137" s="60">
        <v>0</v>
      </c>
      <c r="AP1137" s="60">
        <v>0</v>
      </c>
      <c r="AQ1137" s="60">
        <v>0</v>
      </c>
      <c r="AR1137" s="60">
        <v>0</v>
      </c>
      <c r="AS1137" s="60">
        <v>0</v>
      </c>
      <c r="AT1137" s="60">
        <v>0</v>
      </c>
      <c r="AU1137" s="60">
        <v>0</v>
      </c>
      <c r="AV1137" s="60">
        <v>0</v>
      </c>
      <c r="AW1137" s="60">
        <v>0</v>
      </c>
      <c r="AX1137" s="60">
        <v>0</v>
      </c>
      <c r="AY1137" s="60">
        <v>0</v>
      </c>
      <c r="AZ1137" s="60">
        <v>0</v>
      </c>
      <c r="BA1137" s="60">
        <v>0</v>
      </c>
      <c r="BB1137" s="60">
        <v>0</v>
      </c>
      <c r="BC1137" s="60">
        <v>0</v>
      </c>
      <c r="BD1137" s="60">
        <v>0</v>
      </c>
      <c r="BE1137" s="60">
        <v>0</v>
      </c>
      <c r="BF1137" s="60">
        <v>0</v>
      </c>
      <c r="BG1137" s="60">
        <v>0</v>
      </c>
      <c r="BH1137" s="60">
        <v>0</v>
      </c>
      <c r="BI1137" s="60">
        <v>8790.94227431933</v>
      </c>
      <c r="BJ1137" s="60">
        <v>0</v>
      </c>
      <c r="BK1137" s="60">
        <v>0</v>
      </c>
      <c r="BL1137" s="60">
        <v>0</v>
      </c>
      <c r="BM1137" s="60">
        <v>0</v>
      </c>
      <c r="BN1137" s="60">
        <v>0</v>
      </c>
      <c r="BO1137" s="60">
        <v>0</v>
      </c>
      <c r="BP1137" s="60">
        <v>0</v>
      </c>
      <c r="BQ1137" s="60">
        <v>0</v>
      </c>
      <c r="BR1137" s="60">
        <v>0</v>
      </c>
      <c r="BS1137" s="60">
        <v>0</v>
      </c>
      <c r="BT1137" s="60">
        <v>0</v>
      </c>
      <c r="BU1137" s="60">
        <v>8790.94227431933</v>
      </c>
      <c r="BV1137" s="60">
        <v>0</v>
      </c>
      <c r="BW1137" s="60">
        <v>0</v>
      </c>
      <c r="BX1137" s="60">
        <v>0</v>
      </c>
      <c r="BY1137" s="60">
        <v>0</v>
      </c>
      <c r="BZ1137" s="60">
        <v>0</v>
      </c>
      <c r="CA1137" s="60">
        <v>0</v>
      </c>
      <c r="CB1137" s="60">
        <v>0</v>
      </c>
      <c r="CC1137" s="60">
        <v>0</v>
      </c>
      <c r="CD1137" s="60">
        <v>0</v>
      </c>
      <c r="CE1137" s="60">
        <v>0</v>
      </c>
      <c r="CF1137" s="60">
        <v>0</v>
      </c>
      <c r="CG1137" s="60">
        <v>0</v>
      </c>
      <c r="CH1137" s="60">
        <v>0</v>
      </c>
    </row>
    <row r="1138" spans="1:86">
      <c r="A1138" s="57" t="s">
        <v>86</v>
      </c>
      <c r="B1138" s="58" t="s">
        <v>719</v>
      </c>
      <c r="C1138" s="59" t="s">
        <v>129</v>
      </c>
      <c r="D1138" s="58" t="s">
        <v>109</v>
      </c>
      <c r="E1138" s="58"/>
      <c r="F1138" s="65"/>
      <c r="G1138" s="58" t="s">
        <v>110</v>
      </c>
      <c r="H1138" s="63">
        <v>356</v>
      </c>
      <c r="I1138" s="60">
        <v>0</v>
      </c>
      <c r="J1138" s="60">
        <v>0</v>
      </c>
      <c r="K1138" s="60">
        <v>0</v>
      </c>
      <c r="L1138" s="60">
        <v>0</v>
      </c>
      <c r="M1138" s="60">
        <v>0</v>
      </c>
      <c r="N1138" s="60">
        <v>0</v>
      </c>
      <c r="O1138" s="60">
        <v>0</v>
      </c>
      <c r="P1138" s="60">
        <v>0</v>
      </c>
      <c r="Q1138" s="60">
        <v>0</v>
      </c>
      <c r="R1138" s="60">
        <v>0</v>
      </c>
      <c r="S1138" s="60">
        <v>0</v>
      </c>
      <c r="T1138" s="60">
        <v>0</v>
      </c>
      <c r="U1138" s="60">
        <v>0</v>
      </c>
      <c r="V1138" s="60">
        <v>0</v>
      </c>
      <c r="W1138" s="60">
        <v>0</v>
      </c>
      <c r="X1138" s="60">
        <v>278.45606659232999</v>
      </c>
      <c r="Y1138" s="60">
        <v>0</v>
      </c>
      <c r="Z1138" s="60">
        <v>0</v>
      </c>
      <c r="AA1138" s="60">
        <v>375.45461217253001</v>
      </c>
      <c r="AB1138" s="60">
        <v>0</v>
      </c>
      <c r="AC1138" s="60">
        <v>0</v>
      </c>
      <c r="AD1138" s="60">
        <v>451.73947655462996</v>
      </c>
      <c r="AE1138" s="60">
        <v>0</v>
      </c>
      <c r="AF1138" s="60">
        <v>0</v>
      </c>
      <c r="AG1138" s="60">
        <v>519.59451954113001</v>
      </c>
      <c r="AH1138" s="60">
        <v>1625.2446748606199</v>
      </c>
      <c r="AI1138" s="60">
        <v>0</v>
      </c>
      <c r="AJ1138" s="60">
        <v>0</v>
      </c>
      <c r="AK1138" s="60">
        <v>423.26990764255999</v>
      </c>
      <c r="AL1138" s="60">
        <v>0</v>
      </c>
      <c r="AM1138" s="60">
        <v>0</v>
      </c>
      <c r="AN1138" s="60">
        <v>528.78640663045996</v>
      </c>
      <c r="AO1138" s="60">
        <v>0</v>
      </c>
      <c r="AP1138" s="60">
        <v>0</v>
      </c>
      <c r="AQ1138" s="60">
        <v>728.60226080246002</v>
      </c>
      <c r="AR1138" s="60">
        <v>0</v>
      </c>
      <c r="AS1138" s="60">
        <v>0</v>
      </c>
      <c r="AT1138" s="60">
        <v>533.65394685965998</v>
      </c>
      <c r="AU1138" s="60">
        <v>2214.31252193514</v>
      </c>
      <c r="AV1138" s="60">
        <v>0</v>
      </c>
      <c r="AW1138" s="60">
        <v>0</v>
      </c>
      <c r="AX1138" s="60">
        <v>900.42163982982265</v>
      </c>
      <c r="AY1138" s="60">
        <v>0</v>
      </c>
      <c r="AZ1138" s="60">
        <v>0</v>
      </c>
      <c r="BA1138" s="60">
        <v>1124.8867797613379</v>
      </c>
      <c r="BB1138" s="60">
        <v>0</v>
      </c>
      <c r="BC1138" s="60">
        <v>0</v>
      </c>
      <c r="BD1138" s="60">
        <v>1549.9548411305514</v>
      </c>
      <c r="BE1138" s="60">
        <v>0</v>
      </c>
      <c r="BF1138" s="60">
        <v>0</v>
      </c>
      <c r="BG1138" s="60">
        <v>1135.241494085288</v>
      </c>
      <c r="BH1138" s="60">
        <v>4710.5047548069997</v>
      </c>
      <c r="BI1138" s="60">
        <v>0</v>
      </c>
      <c r="BJ1138" s="60">
        <v>0</v>
      </c>
      <c r="BK1138" s="60">
        <v>896.36837333264498</v>
      </c>
      <c r="BL1138" s="60">
        <v>0</v>
      </c>
      <c r="BM1138" s="60">
        <v>0</v>
      </c>
      <c r="BN1138" s="60">
        <v>1119.8230788285323</v>
      </c>
      <c r="BO1138" s="60">
        <v>0</v>
      </c>
      <c r="BP1138" s="60">
        <v>0</v>
      </c>
      <c r="BQ1138" s="60">
        <v>1542.9776875929263</v>
      </c>
      <c r="BR1138" s="60">
        <v>0</v>
      </c>
      <c r="BS1138" s="60">
        <v>0</v>
      </c>
      <c r="BT1138" s="60">
        <v>1130.1311792458973</v>
      </c>
      <c r="BU1138" s="60">
        <v>4689.3003190000009</v>
      </c>
      <c r="BV1138" s="60">
        <v>0</v>
      </c>
      <c r="BW1138" s="60">
        <v>0</v>
      </c>
      <c r="BX1138" s="60">
        <v>896.36837333264498</v>
      </c>
      <c r="BY1138" s="60">
        <v>0</v>
      </c>
      <c r="BZ1138" s="60">
        <v>0</v>
      </c>
      <c r="CA1138" s="60">
        <v>1119.8230788285323</v>
      </c>
      <c r="CB1138" s="60">
        <v>0</v>
      </c>
      <c r="CC1138" s="60">
        <v>0</v>
      </c>
      <c r="CD1138" s="60">
        <v>1542.9776875929263</v>
      </c>
      <c r="CE1138" s="60">
        <v>0</v>
      </c>
      <c r="CF1138" s="60">
        <v>0</v>
      </c>
      <c r="CG1138" s="60">
        <v>1130.1311792458973</v>
      </c>
      <c r="CH1138" s="60">
        <v>4689.3003190000009</v>
      </c>
    </row>
    <row r="1139" spans="1:86">
      <c r="A1139" s="57" t="s">
        <v>86</v>
      </c>
      <c r="B1139" s="58" t="s">
        <v>719</v>
      </c>
      <c r="C1139" s="59" t="s">
        <v>129</v>
      </c>
      <c r="D1139" s="58" t="s">
        <v>109</v>
      </c>
      <c r="E1139" s="58"/>
      <c r="F1139" s="65"/>
      <c r="G1139" s="58" t="s">
        <v>110</v>
      </c>
      <c r="H1139" s="63">
        <v>356</v>
      </c>
      <c r="I1139" s="60">
        <v>164.53999999999996</v>
      </c>
      <c r="J1139" s="60">
        <v>652.25999999999988</v>
      </c>
      <c r="K1139" s="60">
        <v>1590.4700000000003</v>
      </c>
      <c r="L1139" s="60">
        <v>312</v>
      </c>
      <c r="M1139" s="60">
        <v>230.78999999999996</v>
      </c>
      <c r="N1139" s="60">
        <v>-832.5200000000001</v>
      </c>
      <c r="O1139" s="60">
        <v>-559.1099999999999</v>
      </c>
      <c r="P1139" s="60">
        <v>957.06999999999994</v>
      </c>
      <c r="Q1139" s="60">
        <v>281.41000000000003</v>
      </c>
      <c r="R1139" s="60">
        <v>399.39</v>
      </c>
      <c r="S1139" s="60">
        <v>-273.40000000000009</v>
      </c>
      <c r="T1139" s="60">
        <v>193.35999999999999</v>
      </c>
      <c r="U1139" s="60">
        <v>3116.2599999999998</v>
      </c>
      <c r="V1139" s="60">
        <v>0</v>
      </c>
      <c r="W1139" s="60">
        <v>0</v>
      </c>
      <c r="X1139" s="60">
        <v>3206.3300000000004</v>
      </c>
      <c r="Y1139" s="60">
        <v>0</v>
      </c>
      <c r="Z1139" s="60">
        <v>0</v>
      </c>
      <c r="AA1139" s="60">
        <v>0</v>
      </c>
      <c r="AB1139" s="60">
        <v>0</v>
      </c>
      <c r="AC1139" s="60">
        <v>0</v>
      </c>
      <c r="AD1139" s="60">
        <v>0</v>
      </c>
      <c r="AE1139" s="60">
        <v>0</v>
      </c>
      <c r="AF1139" s="60">
        <v>0</v>
      </c>
      <c r="AG1139" s="60">
        <v>0</v>
      </c>
      <c r="AH1139" s="60">
        <v>3206.3300000000004</v>
      </c>
      <c r="AI1139" s="60">
        <v>0</v>
      </c>
      <c r="AJ1139" s="60">
        <v>0</v>
      </c>
      <c r="AK1139" s="60">
        <v>0</v>
      </c>
      <c r="AL1139" s="60">
        <v>0</v>
      </c>
      <c r="AM1139" s="60">
        <v>0</v>
      </c>
      <c r="AN1139" s="60">
        <v>0</v>
      </c>
      <c r="AO1139" s="60">
        <v>0</v>
      </c>
      <c r="AP1139" s="60">
        <v>0</v>
      </c>
      <c r="AQ1139" s="60">
        <v>0</v>
      </c>
      <c r="AR1139" s="60">
        <v>0</v>
      </c>
      <c r="AS1139" s="60">
        <v>0</v>
      </c>
      <c r="AT1139" s="60">
        <v>0</v>
      </c>
      <c r="AU1139" s="60">
        <v>0</v>
      </c>
      <c r="AV1139" s="60">
        <v>0</v>
      </c>
      <c r="AW1139" s="60">
        <v>0</v>
      </c>
      <c r="AX1139" s="60">
        <v>0</v>
      </c>
      <c r="AY1139" s="60">
        <v>0</v>
      </c>
      <c r="AZ1139" s="60">
        <v>0</v>
      </c>
      <c r="BA1139" s="60">
        <v>0</v>
      </c>
      <c r="BB1139" s="60">
        <v>0</v>
      </c>
      <c r="BC1139" s="60">
        <v>0</v>
      </c>
      <c r="BD1139" s="60">
        <v>0</v>
      </c>
      <c r="BE1139" s="60">
        <v>0</v>
      </c>
      <c r="BF1139" s="60">
        <v>0</v>
      </c>
      <c r="BG1139" s="60">
        <v>0</v>
      </c>
      <c r="BH1139" s="60">
        <v>0</v>
      </c>
      <c r="BI1139" s="60">
        <v>0</v>
      </c>
      <c r="BJ1139" s="60">
        <v>0</v>
      </c>
      <c r="BK1139" s="60">
        <v>0</v>
      </c>
      <c r="BL1139" s="60">
        <v>0</v>
      </c>
      <c r="BM1139" s="60">
        <v>0</v>
      </c>
      <c r="BN1139" s="60">
        <v>0</v>
      </c>
      <c r="BO1139" s="60">
        <v>0</v>
      </c>
      <c r="BP1139" s="60">
        <v>0</v>
      </c>
      <c r="BQ1139" s="60">
        <v>0</v>
      </c>
      <c r="BR1139" s="60">
        <v>0</v>
      </c>
      <c r="BS1139" s="60">
        <v>0</v>
      </c>
      <c r="BT1139" s="60">
        <v>0</v>
      </c>
      <c r="BU1139" s="60">
        <v>0</v>
      </c>
      <c r="BV1139" s="60">
        <v>0</v>
      </c>
      <c r="BW1139" s="60">
        <v>0</v>
      </c>
      <c r="BX1139" s="60">
        <v>0</v>
      </c>
      <c r="BY1139" s="60">
        <v>0</v>
      </c>
      <c r="BZ1139" s="60">
        <v>0</v>
      </c>
      <c r="CA1139" s="60">
        <v>0</v>
      </c>
      <c r="CB1139" s="60">
        <v>0</v>
      </c>
      <c r="CC1139" s="60">
        <v>0</v>
      </c>
      <c r="CD1139" s="60">
        <v>0</v>
      </c>
      <c r="CE1139" s="60">
        <v>0</v>
      </c>
      <c r="CF1139" s="60">
        <v>0</v>
      </c>
      <c r="CG1139" s="60">
        <v>0</v>
      </c>
      <c r="CH1139" s="60">
        <v>0</v>
      </c>
    </row>
    <row r="1140" spans="1:86">
      <c r="A1140" s="57" t="s">
        <v>86</v>
      </c>
      <c r="B1140" s="58" t="s">
        <v>719</v>
      </c>
      <c r="C1140" s="59" t="s">
        <v>129</v>
      </c>
      <c r="D1140" s="58" t="s">
        <v>109</v>
      </c>
      <c r="E1140" s="58"/>
      <c r="F1140" s="65"/>
      <c r="G1140" s="58" t="s">
        <v>110</v>
      </c>
      <c r="H1140" s="63">
        <v>356</v>
      </c>
      <c r="I1140" s="60">
        <v>0</v>
      </c>
      <c r="J1140" s="60">
        <v>0</v>
      </c>
      <c r="K1140" s="60">
        <v>0</v>
      </c>
      <c r="L1140" s="60">
        <v>0</v>
      </c>
      <c r="M1140" s="60">
        <v>0</v>
      </c>
      <c r="N1140" s="60">
        <v>0</v>
      </c>
      <c r="O1140" s="60">
        <v>0</v>
      </c>
      <c r="P1140" s="60">
        <v>0</v>
      </c>
      <c r="Q1140" s="60">
        <v>0</v>
      </c>
      <c r="R1140" s="60">
        <v>0</v>
      </c>
      <c r="S1140" s="60">
        <v>0</v>
      </c>
      <c r="T1140" s="60">
        <v>0</v>
      </c>
      <c r="U1140" s="60">
        <v>0</v>
      </c>
      <c r="V1140" s="60">
        <v>0</v>
      </c>
      <c r="W1140" s="60">
        <v>0</v>
      </c>
      <c r="X1140" s="60">
        <v>0</v>
      </c>
      <c r="Y1140" s="60">
        <v>0</v>
      </c>
      <c r="Z1140" s="60">
        <v>0</v>
      </c>
      <c r="AA1140" s="60">
        <v>0</v>
      </c>
      <c r="AB1140" s="60">
        <v>0</v>
      </c>
      <c r="AC1140" s="60">
        <v>0</v>
      </c>
      <c r="AD1140" s="60">
        <v>0</v>
      </c>
      <c r="AE1140" s="60">
        <v>0</v>
      </c>
      <c r="AF1140" s="60">
        <v>0</v>
      </c>
      <c r="AG1140" s="60">
        <v>0</v>
      </c>
      <c r="AH1140" s="60">
        <v>0</v>
      </c>
      <c r="AI1140" s="60">
        <v>0</v>
      </c>
      <c r="AJ1140" s="60">
        <v>0</v>
      </c>
      <c r="AK1140" s="60">
        <v>0</v>
      </c>
      <c r="AL1140" s="60">
        <v>0</v>
      </c>
      <c r="AM1140" s="60">
        <v>0</v>
      </c>
      <c r="AN1140" s="60">
        <v>0</v>
      </c>
      <c r="AO1140" s="60">
        <v>0</v>
      </c>
      <c r="AP1140" s="60">
        <v>0</v>
      </c>
      <c r="AQ1140" s="60">
        <v>0</v>
      </c>
      <c r="AR1140" s="60">
        <v>0</v>
      </c>
      <c r="AS1140" s="60">
        <v>0</v>
      </c>
      <c r="AT1140" s="60">
        <v>0</v>
      </c>
      <c r="AU1140" s="60">
        <v>0</v>
      </c>
      <c r="AV1140" s="60">
        <v>0</v>
      </c>
      <c r="AW1140" s="60">
        <v>0</v>
      </c>
      <c r="AX1140" s="60">
        <v>0</v>
      </c>
      <c r="AY1140" s="60">
        <v>0</v>
      </c>
      <c r="AZ1140" s="60">
        <v>0</v>
      </c>
      <c r="BA1140" s="60">
        <v>0</v>
      </c>
      <c r="BB1140" s="60">
        <v>0</v>
      </c>
      <c r="BC1140" s="60">
        <v>0</v>
      </c>
      <c r="BD1140" s="60">
        <v>0</v>
      </c>
      <c r="BE1140" s="60">
        <v>0</v>
      </c>
      <c r="BF1140" s="60">
        <v>0</v>
      </c>
      <c r="BG1140" s="60">
        <v>0</v>
      </c>
      <c r="BH1140" s="60">
        <v>0</v>
      </c>
      <c r="BI1140" s="60">
        <v>0</v>
      </c>
      <c r="BJ1140" s="60">
        <v>0</v>
      </c>
      <c r="BK1140" s="60">
        <v>0</v>
      </c>
      <c r="BL1140" s="60">
        <v>0</v>
      </c>
      <c r="BM1140" s="60">
        <v>0</v>
      </c>
      <c r="BN1140" s="60">
        <v>0</v>
      </c>
      <c r="BO1140" s="60">
        <v>0</v>
      </c>
      <c r="BP1140" s="60">
        <v>0</v>
      </c>
      <c r="BQ1140" s="60">
        <v>0</v>
      </c>
      <c r="BR1140" s="60">
        <v>0</v>
      </c>
      <c r="BS1140" s="60">
        <v>0</v>
      </c>
      <c r="BT1140" s="60">
        <v>0</v>
      </c>
      <c r="BU1140" s="60">
        <v>0</v>
      </c>
      <c r="BV1140" s="60">
        <v>0</v>
      </c>
      <c r="BW1140" s="60">
        <v>0</v>
      </c>
      <c r="BX1140" s="60">
        <v>0</v>
      </c>
      <c r="BY1140" s="60">
        <v>0</v>
      </c>
      <c r="BZ1140" s="60">
        <v>0</v>
      </c>
      <c r="CA1140" s="60">
        <v>0</v>
      </c>
      <c r="CB1140" s="60">
        <v>0</v>
      </c>
      <c r="CC1140" s="60">
        <v>0</v>
      </c>
      <c r="CD1140" s="60">
        <v>0</v>
      </c>
      <c r="CE1140" s="60">
        <v>0</v>
      </c>
      <c r="CF1140" s="60">
        <v>0</v>
      </c>
      <c r="CG1140" s="60">
        <v>0</v>
      </c>
      <c r="CH1140" s="60">
        <v>0</v>
      </c>
    </row>
    <row r="1141" spans="1:86">
      <c r="A1141" s="57" t="s">
        <v>86</v>
      </c>
      <c r="B1141" s="58" t="s">
        <v>719</v>
      </c>
      <c r="C1141" s="59" t="s">
        <v>129</v>
      </c>
      <c r="D1141" s="58" t="s">
        <v>109</v>
      </c>
      <c r="E1141" s="58"/>
      <c r="F1141" s="65"/>
      <c r="G1141" s="58" t="s">
        <v>110</v>
      </c>
      <c r="H1141" s="63">
        <v>356</v>
      </c>
      <c r="I1141" s="60">
        <v>0</v>
      </c>
      <c r="J1141" s="60">
        <v>0</v>
      </c>
      <c r="K1141" s="60">
        <v>0</v>
      </c>
      <c r="L1141" s="60">
        <v>0</v>
      </c>
      <c r="M1141" s="60">
        <v>0</v>
      </c>
      <c r="N1141" s="60">
        <v>0</v>
      </c>
      <c r="O1141" s="60">
        <v>0</v>
      </c>
      <c r="P1141" s="60">
        <v>0</v>
      </c>
      <c r="Q1141" s="60">
        <v>0</v>
      </c>
      <c r="R1141" s="60">
        <v>0</v>
      </c>
      <c r="S1141" s="60">
        <v>0</v>
      </c>
      <c r="T1141" s="60">
        <v>0</v>
      </c>
      <c r="U1141" s="60">
        <v>0</v>
      </c>
      <c r="V1141" s="60">
        <v>0</v>
      </c>
      <c r="W1141" s="60">
        <v>0</v>
      </c>
      <c r="X1141" s="60">
        <v>0</v>
      </c>
      <c r="Y1141" s="60">
        <v>0</v>
      </c>
      <c r="Z1141" s="60">
        <v>0</v>
      </c>
      <c r="AA1141" s="60">
        <v>0</v>
      </c>
      <c r="AB1141" s="60">
        <v>0</v>
      </c>
      <c r="AC1141" s="60">
        <v>0</v>
      </c>
      <c r="AD1141" s="60">
        <v>0</v>
      </c>
      <c r="AE1141" s="60">
        <v>0</v>
      </c>
      <c r="AF1141" s="60">
        <v>0</v>
      </c>
      <c r="AG1141" s="60">
        <v>0</v>
      </c>
      <c r="AH1141" s="60">
        <v>0</v>
      </c>
      <c r="AI1141" s="60">
        <v>0</v>
      </c>
      <c r="AJ1141" s="60">
        <v>0</v>
      </c>
      <c r="AK1141" s="60">
        <v>0</v>
      </c>
      <c r="AL1141" s="60">
        <v>0</v>
      </c>
      <c r="AM1141" s="60">
        <v>0</v>
      </c>
      <c r="AN1141" s="60">
        <v>0</v>
      </c>
      <c r="AO1141" s="60">
        <v>0</v>
      </c>
      <c r="AP1141" s="60">
        <v>0</v>
      </c>
      <c r="AQ1141" s="60">
        <v>0</v>
      </c>
      <c r="AR1141" s="60">
        <v>0</v>
      </c>
      <c r="AS1141" s="60">
        <v>0</v>
      </c>
      <c r="AT1141" s="60">
        <v>0</v>
      </c>
      <c r="AU1141" s="60">
        <v>0</v>
      </c>
      <c r="AV1141" s="60">
        <v>0</v>
      </c>
      <c r="AW1141" s="60">
        <v>0</v>
      </c>
      <c r="AX1141" s="60">
        <v>0</v>
      </c>
      <c r="AY1141" s="60">
        <v>0</v>
      </c>
      <c r="AZ1141" s="60">
        <v>0</v>
      </c>
      <c r="BA1141" s="60">
        <v>0</v>
      </c>
      <c r="BB1141" s="60">
        <v>0</v>
      </c>
      <c r="BC1141" s="60">
        <v>0</v>
      </c>
      <c r="BD1141" s="60">
        <v>0</v>
      </c>
      <c r="BE1141" s="60">
        <v>0</v>
      </c>
      <c r="BF1141" s="60">
        <v>0</v>
      </c>
      <c r="BG1141" s="60">
        <v>0</v>
      </c>
      <c r="BH1141" s="60">
        <v>0</v>
      </c>
      <c r="BI1141" s="60">
        <v>0</v>
      </c>
      <c r="BJ1141" s="60">
        <v>0</v>
      </c>
      <c r="BK1141" s="60">
        <v>0</v>
      </c>
      <c r="BL1141" s="60">
        <v>0</v>
      </c>
      <c r="BM1141" s="60">
        <v>0</v>
      </c>
      <c r="BN1141" s="60">
        <v>0</v>
      </c>
      <c r="BO1141" s="60">
        <v>0</v>
      </c>
      <c r="BP1141" s="60">
        <v>0</v>
      </c>
      <c r="BQ1141" s="60">
        <v>0</v>
      </c>
      <c r="BR1141" s="60">
        <v>0</v>
      </c>
      <c r="BS1141" s="60">
        <v>0</v>
      </c>
      <c r="BT1141" s="60">
        <v>0</v>
      </c>
      <c r="BU1141" s="60">
        <v>0</v>
      </c>
      <c r="BV1141" s="60">
        <v>0</v>
      </c>
      <c r="BW1141" s="60">
        <v>0</v>
      </c>
      <c r="BX1141" s="60">
        <v>0</v>
      </c>
      <c r="BY1141" s="60">
        <v>0</v>
      </c>
      <c r="BZ1141" s="60">
        <v>0</v>
      </c>
      <c r="CA1141" s="60">
        <v>0</v>
      </c>
      <c r="CB1141" s="60">
        <v>0</v>
      </c>
      <c r="CC1141" s="60">
        <v>0</v>
      </c>
      <c r="CD1141" s="60">
        <v>0</v>
      </c>
      <c r="CE1141" s="60">
        <v>0</v>
      </c>
      <c r="CF1141" s="60">
        <v>0</v>
      </c>
      <c r="CG1141" s="60">
        <v>0</v>
      </c>
      <c r="CH1141" s="60">
        <v>0</v>
      </c>
    </row>
    <row r="1142" spans="1:86">
      <c r="A1142" s="57" t="s">
        <v>86</v>
      </c>
      <c r="B1142" s="58" t="s">
        <v>719</v>
      </c>
      <c r="C1142" s="59" t="s">
        <v>129</v>
      </c>
      <c r="D1142" s="58" t="s">
        <v>109</v>
      </c>
      <c r="E1142" s="58"/>
      <c r="F1142" s="65"/>
      <c r="G1142" s="58" t="s">
        <v>110</v>
      </c>
      <c r="H1142" s="63">
        <v>356</v>
      </c>
      <c r="I1142" s="60">
        <v>0</v>
      </c>
      <c r="J1142" s="60">
        <v>0</v>
      </c>
      <c r="K1142" s="60">
        <v>0</v>
      </c>
      <c r="L1142" s="60">
        <v>0</v>
      </c>
      <c r="M1142" s="60">
        <v>0</v>
      </c>
      <c r="N1142" s="60">
        <v>0</v>
      </c>
      <c r="O1142" s="60">
        <v>0</v>
      </c>
      <c r="P1142" s="60">
        <v>0</v>
      </c>
      <c r="Q1142" s="60">
        <v>0</v>
      </c>
      <c r="R1142" s="60">
        <v>0</v>
      </c>
      <c r="S1142" s="60">
        <v>0</v>
      </c>
      <c r="T1142" s="60">
        <v>0</v>
      </c>
      <c r="U1142" s="60">
        <v>0</v>
      </c>
      <c r="V1142" s="60">
        <v>0</v>
      </c>
      <c r="W1142" s="60">
        <v>0</v>
      </c>
      <c r="X1142" s="60">
        <v>0</v>
      </c>
      <c r="Y1142" s="60">
        <v>0</v>
      </c>
      <c r="Z1142" s="60">
        <v>0</v>
      </c>
      <c r="AA1142" s="60">
        <v>0</v>
      </c>
      <c r="AB1142" s="60">
        <v>0</v>
      </c>
      <c r="AC1142" s="60">
        <v>0</v>
      </c>
      <c r="AD1142" s="60">
        <v>0</v>
      </c>
      <c r="AE1142" s="60">
        <v>0</v>
      </c>
      <c r="AF1142" s="60">
        <v>0</v>
      </c>
      <c r="AG1142" s="60">
        <v>1441.8972022664002</v>
      </c>
      <c r="AH1142" s="60">
        <v>1441.8972022664002</v>
      </c>
      <c r="AI1142" s="60">
        <v>211.45466503150001</v>
      </c>
      <c r="AJ1142" s="60">
        <v>218.63750024270001</v>
      </c>
      <c r="AK1142" s="60">
        <v>90.673347036799996</v>
      </c>
      <c r="AL1142" s="60">
        <v>7.6692291851999999</v>
      </c>
      <c r="AM1142" s="60">
        <v>4.1095177551999997</v>
      </c>
      <c r="AN1142" s="60">
        <v>0.62110601519999997</v>
      </c>
      <c r="AO1142" s="60">
        <v>0</v>
      </c>
      <c r="AP1142" s="60">
        <v>0</v>
      </c>
      <c r="AQ1142" s="60">
        <v>0</v>
      </c>
      <c r="AR1142" s="60">
        <v>0</v>
      </c>
      <c r="AS1142" s="60">
        <v>0</v>
      </c>
      <c r="AT1142" s="60">
        <v>0</v>
      </c>
      <c r="AU1142" s="60">
        <v>533.16536526660013</v>
      </c>
      <c r="AV1142" s="60">
        <v>0</v>
      </c>
      <c r="AW1142" s="60">
        <v>0</v>
      </c>
      <c r="AX1142" s="60">
        <v>0</v>
      </c>
      <c r="AY1142" s="60">
        <v>0</v>
      </c>
      <c r="AZ1142" s="60">
        <v>0</v>
      </c>
      <c r="BA1142" s="60">
        <v>0</v>
      </c>
      <c r="BB1142" s="60">
        <v>0</v>
      </c>
      <c r="BC1142" s="60">
        <v>0</v>
      </c>
      <c r="BD1142" s="60">
        <v>0</v>
      </c>
      <c r="BE1142" s="60">
        <v>0</v>
      </c>
      <c r="BF1142" s="60">
        <v>0</v>
      </c>
      <c r="BG1142" s="60">
        <v>0</v>
      </c>
      <c r="BH1142" s="60">
        <v>0</v>
      </c>
      <c r="BI1142" s="60">
        <v>0</v>
      </c>
      <c r="BJ1142" s="60">
        <v>0</v>
      </c>
      <c r="BK1142" s="60">
        <v>0</v>
      </c>
      <c r="BL1142" s="60">
        <v>0</v>
      </c>
      <c r="BM1142" s="60">
        <v>0</v>
      </c>
      <c r="BN1142" s="60">
        <v>0</v>
      </c>
      <c r="BO1142" s="60">
        <v>0</v>
      </c>
      <c r="BP1142" s="60">
        <v>0</v>
      </c>
      <c r="BQ1142" s="60">
        <v>0</v>
      </c>
      <c r="BR1142" s="60">
        <v>0</v>
      </c>
      <c r="BS1142" s="60">
        <v>0</v>
      </c>
      <c r="BT1142" s="60">
        <v>0</v>
      </c>
      <c r="BU1142" s="60">
        <v>0</v>
      </c>
      <c r="BV1142" s="60">
        <v>0</v>
      </c>
      <c r="BW1142" s="60">
        <v>0</v>
      </c>
      <c r="BX1142" s="60">
        <v>0</v>
      </c>
      <c r="BY1142" s="60">
        <v>0</v>
      </c>
      <c r="BZ1142" s="60">
        <v>0</v>
      </c>
      <c r="CA1142" s="60">
        <v>0</v>
      </c>
      <c r="CB1142" s="60">
        <v>0</v>
      </c>
      <c r="CC1142" s="60">
        <v>0</v>
      </c>
      <c r="CD1142" s="60">
        <v>0</v>
      </c>
      <c r="CE1142" s="60">
        <v>0</v>
      </c>
      <c r="CF1142" s="60">
        <v>0</v>
      </c>
      <c r="CG1142" s="60">
        <v>0</v>
      </c>
      <c r="CH1142" s="60">
        <v>0</v>
      </c>
    </row>
    <row r="1143" spans="1:86">
      <c r="A1143" s="57" t="s">
        <v>86</v>
      </c>
      <c r="B1143" s="58" t="s">
        <v>719</v>
      </c>
      <c r="C1143" s="59" t="s">
        <v>129</v>
      </c>
      <c r="D1143" s="58" t="s">
        <v>109</v>
      </c>
      <c r="E1143" s="58"/>
      <c r="F1143" s="65"/>
      <c r="G1143" s="58" t="s">
        <v>110</v>
      </c>
      <c r="H1143" s="63">
        <v>356</v>
      </c>
      <c r="I1143" s="60">
        <v>0</v>
      </c>
      <c r="J1143" s="60">
        <v>0</v>
      </c>
      <c r="K1143" s="60">
        <v>0</v>
      </c>
      <c r="L1143" s="60">
        <v>0</v>
      </c>
      <c r="M1143" s="60">
        <v>0</v>
      </c>
      <c r="N1143" s="60">
        <v>0</v>
      </c>
      <c r="O1143" s="60">
        <v>0</v>
      </c>
      <c r="P1143" s="60">
        <v>0</v>
      </c>
      <c r="Q1143" s="60">
        <v>0</v>
      </c>
      <c r="R1143" s="60">
        <v>0</v>
      </c>
      <c r="S1143" s="60">
        <v>0</v>
      </c>
      <c r="T1143" s="60">
        <v>0</v>
      </c>
      <c r="U1143" s="60">
        <v>0</v>
      </c>
      <c r="V1143" s="60">
        <v>0</v>
      </c>
      <c r="W1143" s="60">
        <v>0</v>
      </c>
      <c r="X1143" s="60">
        <v>0</v>
      </c>
      <c r="Y1143" s="60">
        <v>0</v>
      </c>
      <c r="Z1143" s="60">
        <v>0</v>
      </c>
      <c r="AA1143" s="60">
        <v>0</v>
      </c>
      <c r="AB1143" s="60">
        <v>0</v>
      </c>
      <c r="AC1143" s="60">
        <v>0</v>
      </c>
      <c r="AD1143" s="60">
        <v>0</v>
      </c>
      <c r="AE1143" s="60">
        <v>0</v>
      </c>
      <c r="AF1143" s="60">
        <v>0</v>
      </c>
      <c r="AG1143" s="60">
        <v>0</v>
      </c>
      <c r="AH1143" s="60">
        <v>0</v>
      </c>
      <c r="AI1143" s="60">
        <v>0</v>
      </c>
      <c r="AJ1143" s="60">
        <v>0</v>
      </c>
      <c r="AK1143" s="60">
        <v>0</v>
      </c>
      <c r="AL1143" s="60">
        <v>0</v>
      </c>
      <c r="AM1143" s="60">
        <v>0</v>
      </c>
      <c r="AN1143" s="60">
        <v>0</v>
      </c>
      <c r="AO1143" s="60">
        <v>0</v>
      </c>
      <c r="AP1143" s="60">
        <v>0</v>
      </c>
      <c r="AQ1143" s="60">
        <v>0</v>
      </c>
      <c r="AR1143" s="60">
        <v>0</v>
      </c>
      <c r="AS1143" s="60">
        <v>0</v>
      </c>
      <c r="AT1143" s="60">
        <v>0</v>
      </c>
      <c r="AU1143" s="60">
        <v>0</v>
      </c>
      <c r="AV1143" s="60">
        <v>0</v>
      </c>
      <c r="AW1143" s="60">
        <v>0</v>
      </c>
      <c r="AX1143" s="60">
        <v>0</v>
      </c>
      <c r="AY1143" s="60">
        <v>0</v>
      </c>
      <c r="AZ1143" s="60">
        <v>0</v>
      </c>
      <c r="BA1143" s="60">
        <v>0</v>
      </c>
      <c r="BB1143" s="60">
        <v>0</v>
      </c>
      <c r="BC1143" s="60">
        <v>0</v>
      </c>
      <c r="BD1143" s="60">
        <v>0</v>
      </c>
      <c r="BE1143" s="60">
        <v>0</v>
      </c>
      <c r="BF1143" s="60">
        <v>0</v>
      </c>
      <c r="BG1143" s="60">
        <v>0</v>
      </c>
      <c r="BH1143" s="60">
        <v>0</v>
      </c>
      <c r="BI1143" s="60">
        <v>0</v>
      </c>
      <c r="BJ1143" s="60">
        <v>0</v>
      </c>
      <c r="BK1143" s="60">
        <v>0</v>
      </c>
      <c r="BL1143" s="60">
        <v>0</v>
      </c>
      <c r="BM1143" s="60">
        <v>0</v>
      </c>
      <c r="BN1143" s="60">
        <v>0</v>
      </c>
      <c r="BO1143" s="60">
        <v>0</v>
      </c>
      <c r="BP1143" s="60">
        <v>0</v>
      </c>
      <c r="BQ1143" s="60">
        <v>0</v>
      </c>
      <c r="BR1143" s="60">
        <v>0</v>
      </c>
      <c r="BS1143" s="60">
        <v>0</v>
      </c>
      <c r="BT1143" s="60">
        <v>0</v>
      </c>
      <c r="BU1143" s="60">
        <v>0</v>
      </c>
      <c r="BV1143" s="60">
        <v>0</v>
      </c>
      <c r="BW1143" s="60">
        <v>0</v>
      </c>
      <c r="BX1143" s="60">
        <v>0</v>
      </c>
      <c r="BY1143" s="60">
        <v>0</v>
      </c>
      <c r="BZ1143" s="60">
        <v>0</v>
      </c>
      <c r="CA1143" s="60">
        <v>0</v>
      </c>
      <c r="CB1143" s="60">
        <v>19331.54855221431</v>
      </c>
      <c r="CC1143" s="60">
        <v>708.57435976145086</v>
      </c>
      <c r="CD1143" s="60">
        <v>708.57435976145086</v>
      </c>
      <c r="CE1143" s="60">
        <v>708.57435976145086</v>
      </c>
      <c r="CF1143" s="60">
        <v>708.57435976145086</v>
      </c>
      <c r="CG1143" s="60">
        <v>708.57435976145007</v>
      </c>
      <c r="CH1143" s="60">
        <v>22874.420351021556</v>
      </c>
    </row>
    <row r="1144" spans="1:86">
      <c r="A1144" s="57" t="s">
        <v>86</v>
      </c>
      <c r="B1144" s="58" t="s">
        <v>719</v>
      </c>
      <c r="C1144" s="59" t="s">
        <v>129</v>
      </c>
      <c r="D1144" s="58" t="s">
        <v>109</v>
      </c>
      <c r="E1144" s="58" t="s">
        <v>129</v>
      </c>
      <c r="F1144" s="65"/>
      <c r="G1144" s="58" t="s">
        <v>110</v>
      </c>
      <c r="H1144" s="63">
        <v>356</v>
      </c>
      <c r="I1144" s="60">
        <v>0</v>
      </c>
      <c r="J1144" s="60">
        <v>0</v>
      </c>
      <c r="K1144" s="60">
        <v>0</v>
      </c>
      <c r="L1144" s="60">
        <v>0</v>
      </c>
      <c r="M1144" s="60">
        <v>0</v>
      </c>
      <c r="N1144" s="60">
        <v>0</v>
      </c>
      <c r="O1144" s="60">
        <v>0</v>
      </c>
      <c r="P1144" s="60">
        <v>0</v>
      </c>
      <c r="Q1144" s="60">
        <v>0</v>
      </c>
      <c r="R1144" s="60">
        <v>0</v>
      </c>
      <c r="S1144" s="60">
        <v>0</v>
      </c>
      <c r="T1144" s="60">
        <v>0</v>
      </c>
      <c r="U1144" s="60">
        <v>0</v>
      </c>
      <c r="V1144" s="60">
        <v>302.37298569389998</v>
      </c>
      <c r="W1144" s="60">
        <v>180.97068150039999</v>
      </c>
      <c r="X1144" s="60">
        <v>121.5447226686</v>
      </c>
      <c r="Y1144" s="60">
        <v>5.3834695200000002</v>
      </c>
      <c r="Z1144" s="60">
        <v>4.6203864299999999</v>
      </c>
      <c r="AA1144" s="60">
        <v>1.6111669200000001</v>
      </c>
      <c r="AB1144" s="60">
        <v>0</v>
      </c>
      <c r="AC1144" s="60">
        <v>0</v>
      </c>
      <c r="AD1144" s="60">
        <v>0</v>
      </c>
      <c r="AE1144" s="60">
        <v>0</v>
      </c>
      <c r="AF1144" s="60">
        <v>0</v>
      </c>
      <c r="AG1144" s="60">
        <v>0</v>
      </c>
      <c r="AH1144" s="60">
        <v>616.50341273289996</v>
      </c>
      <c r="AI1144" s="60">
        <v>0</v>
      </c>
      <c r="AJ1144" s="60">
        <v>0</v>
      </c>
      <c r="AK1144" s="60">
        <v>0</v>
      </c>
      <c r="AL1144" s="60">
        <v>0</v>
      </c>
      <c r="AM1144" s="60">
        <v>0</v>
      </c>
      <c r="AN1144" s="60">
        <v>0</v>
      </c>
      <c r="AO1144" s="60">
        <v>0</v>
      </c>
      <c r="AP1144" s="60">
        <v>0</v>
      </c>
      <c r="AQ1144" s="60">
        <v>0</v>
      </c>
      <c r="AR1144" s="60">
        <v>0</v>
      </c>
      <c r="AS1144" s="60">
        <v>0</v>
      </c>
      <c r="AT1144" s="60">
        <v>0</v>
      </c>
      <c r="AU1144" s="60">
        <v>0</v>
      </c>
      <c r="AV1144" s="60">
        <v>0</v>
      </c>
      <c r="AW1144" s="60">
        <v>0</v>
      </c>
      <c r="AX1144" s="60">
        <v>0</v>
      </c>
      <c r="AY1144" s="60">
        <v>0</v>
      </c>
      <c r="AZ1144" s="60">
        <v>0</v>
      </c>
      <c r="BA1144" s="60">
        <v>0</v>
      </c>
      <c r="BB1144" s="60">
        <v>0</v>
      </c>
      <c r="BC1144" s="60">
        <v>0</v>
      </c>
      <c r="BD1144" s="60">
        <v>0</v>
      </c>
      <c r="BE1144" s="60">
        <v>0</v>
      </c>
      <c r="BF1144" s="60">
        <v>0</v>
      </c>
      <c r="BG1144" s="60">
        <v>0</v>
      </c>
      <c r="BH1144" s="60">
        <v>0</v>
      </c>
      <c r="BI1144" s="60">
        <v>0</v>
      </c>
      <c r="BJ1144" s="60">
        <v>0</v>
      </c>
      <c r="BK1144" s="60">
        <v>0</v>
      </c>
      <c r="BL1144" s="60">
        <v>0</v>
      </c>
      <c r="BM1144" s="60">
        <v>0</v>
      </c>
      <c r="BN1144" s="60">
        <v>0</v>
      </c>
      <c r="BO1144" s="60">
        <v>0</v>
      </c>
      <c r="BP1144" s="60">
        <v>0</v>
      </c>
      <c r="BQ1144" s="60">
        <v>0</v>
      </c>
      <c r="BR1144" s="60">
        <v>0</v>
      </c>
      <c r="BS1144" s="60">
        <v>0</v>
      </c>
      <c r="BT1144" s="60">
        <v>0</v>
      </c>
      <c r="BU1144" s="60">
        <v>0</v>
      </c>
      <c r="BV1144" s="60">
        <v>0</v>
      </c>
      <c r="BW1144" s="60">
        <v>0</v>
      </c>
      <c r="BX1144" s="60">
        <v>0</v>
      </c>
      <c r="BY1144" s="60">
        <v>0</v>
      </c>
      <c r="BZ1144" s="60">
        <v>0</v>
      </c>
      <c r="CA1144" s="60">
        <v>0</v>
      </c>
      <c r="CB1144" s="60">
        <v>0</v>
      </c>
      <c r="CC1144" s="60">
        <v>0</v>
      </c>
      <c r="CD1144" s="60">
        <v>0</v>
      </c>
      <c r="CE1144" s="60">
        <v>0</v>
      </c>
      <c r="CF1144" s="60">
        <v>0</v>
      </c>
      <c r="CG1144" s="60">
        <v>0</v>
      </c>
      <c r="CH1144" s="60">
        <v>0</v>
      </c>
    </row>
    <row r="1145" spans="1:86">
      <c r="A1145" s="57" t="s">
        <v>86</v>
      </c>
      <c r="B1145" s="58" t="s">
        <v>719</v>
      </c>
      <c r="C1145" s="59" t="s">
        <v>129</v>
      </c>
      <c r="D1145" s="58" t="s">
        <v>109</v>
      </c>
      <c r="E1145" s="58" t="s">
        <v>129</v>
      </c>
      <c r="F1145" s="65"/>
      <c r="G1145" s="58" t="s">
        <v>110</v>
      </c>
      <c r="H1145" s="63">
        <v>356</v>
      </c>
      <c r="I1145" s="60">
        <v>164.49</v>
      </c>
      <c r="J1145" s="60">
        <v>8.76</v>
      </c>
      <c r="K1145" s="60">
        <v>119.72</v>
      </c>
      <c r="L1145" s="60">
        <v>14.25</v>
      </c>
      <c r="M1145" s="60">
        <v>146.91</v>
      </c>
      <c r="N1145" s="60">
        <v>20622.7</v>
      </c>
      <c r="O1145" s="60">
        <v>2441.7000000000003</v>
      </c>
      <c r="P1145" s="60">
        <v>155.06</v>
      </c>
      <c r="Q1145" s="60">
        <v>472.7</v>
      </c>
      <c r="R1145" s="60">
        <v>7.33</v>
      </c>
      <c r="S1145" s="60">
        <v>18.990000000000002</v>
      </c>
      <c r="T1145" s="60">
        <v>13813.94</v>
      </c>
      <c r="U1145" s="60">
        <v>37986.55000000001</v>
      </c>
      <c r="V1145" s="60">
        <v>202.2</v>
      </c>
      <c r="W1145" s="60">
        <v>0</v>
      </c>
      <c r="X1145" s="60">
        <v>0</v>
      </c>
      <c r="Y1145" s="60">
        <v>0</v>
      </c>
      <c r="Z1145" s="60">
        <v>0</v>
      </c>
      <c r="AA1145" s="60">
        <v>0</v>
      </c>
      <c r="AB1145" s="60">
        <v>0</v>
      </c>
      <c r="AC1145" s="60">
        <v>0</v>
      </c>
      <c r="AD1145" s="60">
        <v>0</v>
      </c>
      <c r="AE1145" s="60">
        <v>0</v>
      </c>
      <c r="AF1145" s="60">
        <v>0</v>
      </c>
      <c r="AG1145" s="60">
        <v>0</v>
      </c>
      <c r="AH1145" s="60">
        <v>202.2</v>
      </c>
      <c r="AI1145" s="60">
        <v>0</v>
      </c>
      <c r="AJ1145" s="60">
        <v>0</v>
      </c>
      <c r="AK1145" s="60">
        <v>0</v>
      </c>
      <c r="AL1145" s="60">
        <v>0</v>
      </c>
      <c r="AM1145" s="60">
        <v>0</v>
      </c>
      <c r="AN1145" s="60">
        <v>0</v>
      </c>
      <c r="AO1145" s="60">
        <v>0</v>
      </c>
      <c r="AP1145" s="60">
        <v>0</v>
      </c>
      <c r="AQ1145" s="60">
        <v>0</v>
      </c>
      <c r="AR1145" s="60">
        <v>0</v>
      </c>
      <c r="AS1145" s="60">
        <v>0</v>
      </c>
      <c r="AT1145" s="60">
        <v>0</v>
      </c>
      <c r="AU1145" s="60">
        <v>0</v>
      </c>
      <c r="AV1145" s="60">
        <v>0</v>
      </c>
      <c r="AW1145" s="60">
        <v>0</v>
      </c>
      <c r="AX1145" s="60">
        <v>0</v>
      </c>
      <c r="AY1145" s="60">
        <v>0</v>
      </c>
      <c r="AZ1145" s="60">
        <v>0</v>
      </c>
      <c r="BA1145" s="60">
        <v>0</v>
      </c>
      <c r="BB1145" s="60">
        <v>0</v>
      </c>
      <c r="BC1145" s="60">
        <v>0</v>
      </c>
      <c r="BD1145" s="60">
        <v>0</v>
      </c>
      <c r="BE1145" s="60">
        <v>0</v>
      </c>
      <c r="BF1145" s="60">
        <v>0</v>
      </c>
      <c r="BG1145" s="60">
        <v>0</v>
      </c>
      <c r="BH1145" s="60">
        <v>0</v>
      </c>
      <c r="BI1145" s="60">
        <v>0</v>
      </c>
      <c r="BJ1145" s="60">
        <v>0</v>
      </c>
      <c r="BK1145" s="60">
        <v>0</v>
      </c>
      <c r="BL1145" s="60">
        <v>0</v>
      </c>
      <c r="BM1145" s="60">
        <v>0</v>
      </c>
      <c r="BN1145" s="60">
        <v>0</v>
      </c>
      <c r="BO1145" s="60">
        <v>0</v>
      </c>
      <c r="BP1145" s="60">
        <v>0</v>
      </c>
      <c r="BQ1145" s="60">
        <v>0</v>
      </c>
      <c r="BR1145" s="60">
        <v>0</v>
      </c>
      <c r="BS1145" s="60">
        <v>0</v>
      </c>
      <c r="BT1145" s="60">
        <v>0</v>
      </c>
      <c r="BU1145" s="60">
        <v>0</v>
      </c>
      <c r="BV1145" s="60">
        <v>0</v>
      </c>
      <c r="BW1145" s="60">
        <v>0</v>
      </c>
      <c r="BX1145" s="60">
        <v>0</v>
      </c>
      <c r="BY1145" s="60">
        <v>0</v>
      </c>
      <c r="BZ1145" s="60">
        <v>0</v>
      </c>
      <c r="CA1145" s="60">
        <v>0</v>
      </c>
      <c r="CB1145" s="60">
        <v>0</v>
      </c>
      <c r="CC1145" s="60">
        <v>0</v>
      </c>
      <c r="CD1145" s="60">
        <v>0</v>
      </c>
      <c r="CE1145" s="60">
        <v>0</v>
      </c>
      <c r="CF1145" s="60">
        <v>0</v>
      </c>
      <c r="CG1145" s="60">
        <v>0</v>
      </c>
      <c r="CH1145" s="60">
        <v>0</v>
      </c>
    </row>
    <row r="1146" spans="1:86">
      <c r="A1146" s="57" t="s">
        <v>86</v>
      </c>
      <c r="B1146" s="58" t="s">
        <v>719</v>
      </c>
      <c r="C1146" s="59" t="s">
        <v>129</v>
      </c>
      <c r="D1146" s="58" t="s">
        <v>109</v>
      </c>
      <c r="E1146" s="58" t="s">
        <v>129</v>
      </c>
      <c r="F1146" s="65"/>
      <c r="G1146" s="58" t="s">
        <v>110</v>
      </c>
      <c r="H1146" s="63">
        <v>356</v>
      </c>
      <c r="I1146" s="60">
        <v>0</v>
      </c>
      <c r="J1146" s="60">
        <v>0</v>
      </c>
      <c r="K1146" s="60">
        <v>0</v>
      </c>
      <c r="L1146" s="60">
        <v>0</v>
      </c>
      <c r="M1146" s="60">
        <v>0</v>
      </c>
      <c r="N1146" s="60">
        <v>0</v>
      </c>
      <c r="O1146" s="60">
        <v>0</v>
      </c>
      <c r="P1146" s="60">
        <v>0</v>
      </c>
      <c r="Q1146" s="60">
        <v>0</v>
      </c>
      <c r="R1146" s="60">
        <v>0</v>
      </c>
      <c r="S1146" s="60">
        <v>0</v>
      </c>
      <c r="T1146" s="60">
        <v>0</v>
      </c>
      <c r="U1146" s="60">
        <v>0</v>
      </c>
      <c r="V1146" s="60">
        <v>45.099192819999999</v>
      </c>
      <c r="W1146" s="60">
        <v>17.394113000000001</v>
      </c>
      <c r="X1146" s="60">
        <v>25.625506059999999</v>
      </c>
      <c r="Y1146" s="60">
        <v>57.599402410000003</v>
      </c>
      <c r="Z1146" s="60">
        <v>58.564131779999997</v>
      </c>
      <c r="AA1146" s="60">
        <v>35.258339489999997</v>
      </c>
      <c r="AB1146" s="60">
        <v>0</v>
      </c>
      <c r="AC1146" s="60">
        <v>0</v>
      </c>
      <c r="AD1146" s="60">
        <v>0</v>
      </c>
      <c r="AE1146" s="60">
        <v>0</v>
      </c>
      <c r="AF1146" s="60">
        <v>0</v>
      </c>
      <c r="AG1146" s="60">
        <v>0</v>
      </c>
      <c r="AH1146" s="60">
        <v>239.54068556000001</v>
      </c>
      <c r="AI1146" s="60">
        <v>0</v>
      </c>
      <c r="AJ1146" s="60">
        <v>0</v>
      </c>
      <c r="AK1146" s="60">
        <v>0</v>
      </c>
      <c r="AL1146" s="60">
        <v>0</v>
      </c>
      <c r="AM1146" s="60">
        <v>0</v>
      </c>
      <c r="AN1146" s="60">
        <v>0</v>
      </c>
      <c r="AO1146" s="60">
        <v>0</v>
      </c>
      <c r="AP1146" s="60">
        <v>0</v>
      </c>
      <c r="AQ1146" s="60">
        <v>0</v>
      </c>
      <c r="AR1146" s="60">
        <v>0</v>
      </c>
      <c r="AS1146" s="60">
        <v>0</v>
      </c>
      <c r="AT1146" s="60">
        <v>0</v>
      </c>
      <c r="AU1146" s="60">
        <v>0</v>
      </c>
      <c r="AV1146" s="60">
        <v>0</v>
      </c>
      <c r="AW1146" s="60">
        <v>0</v>
      </c>
      <c r="AX1146" s="60">
        <v>0</v>
      </c>
      <c r="AY1146" s="60">
        <v>0</v>
      </c>
      <c r="AZ1146" s="60">
        <v>0</v>
      </c>
      <c r="BA1146" s="60">
        <v>0</v>
      </c>
      <c r="BB1146" s="60">
        <v>0</v>
      </c>
      <c r="BC1146" s="60">
        <v>0</v>
      </c>
      <c r="BD1146" s="60">
        <v>0</v>
      </c>
      <c r="BE1146" s="60">
        <v>0</v>
      </c>
      <c r="BF1146" s="60">
        <v>0</v>
      </c>
      <c r="BG1146" s="60">
        <v>0</v>
      </c>
      <c r="BH1146" s="60">
        <v>0</v>
      </c>
      <c r="BI1146" s="60">
        <v>0</v>
      </c>
      <c r="BJ1146" s="60">
        <v>0</v>
      </c>
      <c r="BK1146" s="60">
        <v>0</v>
      </c>
      <c r="BL1146" s="60">
        <v>0</v>
      </c>
      <c r="BM1146" s="60">
        <v>0</v>
      </c>
      <c r="BN1146" s="60">
        <v>0</v>
      </c>
      <c r="BO1146" s="60">
        <v>0</v>
      </c>
      <c r="BP1146" s="60">
        <v>0</v>
      </c>
      <c r="BQ1146" s="60">
        <v>0</v>
      </c>
      <c r="BR1146" s="60">
        <v>0</v>
      </c>
      <c r="BS1146" s="60">
        <v>0</v>
      </c>
      <c r="BT1146" s="60">
        <v>0</v>
      </c>
      <c r="BU1146" s="60">
        <v>0</v>
      </c>
      <c r="BV1146" s="60">
        <v>0</v>
      </c>
      <c r="BW1146" s="60">
        <v>0</v>
      </c>
      <c r="BX1146" s="60">
        <v>0</v>
      </c>
      <c r="BY1146" s="60">
        <v>0</v>
      </c>
      <c r="BZ1146" s="60">
        <v>0</v>
      </c>
      <c r="CA1146" s="60">
        <v>0</v>
      </c>
      <c r="CB1146" s="60">
        <v>0</v>
      </c>
      <c r="CC1146" s="60">
        <v>0</v>
      </c>
      <c r="CD1146" s="60">
        <v>0</v>
      </c>
      <c r="CE1146" s="60">
        <v>0</v>
      </c>
      <c r="CF1146" s="60">
        <v>0</v>
      </c>
      <c r="CG1146" s="60">
        <v>0</v>
      </c>
      <c r="CH1146" s="60">
        <v>0</v>
      </c>
    </row>
    <row r="1147" spans="1:86">
      <c r="A1147" s="57" t="s">
        <v>86</v>
      </c>
      <c r="B1147" s="58" t="s">
        <v>719</v>
      </c>
      <c r="C1147" s="59" t="s">
        <v>129</v>
      </c>
      <c r="D1147" s="58" t="s">
        <v>109</v>
      </c>
      <c r="E1147" s="58"/>
      <c r="F1147" s="65"/>
      <c r="G1147" s="58" t="s">
        <v>110</v>
      </c>
      <c r="H1147" s="63">
        <v>356</v>
      </c>
      <c r="I1147" s="60">
        <v>0</v>
      </c>
      <c r="J1147" s="60">
        <v>0</v>
      </c>
      <c r="K1147" s="60">
        <v>0</v>
      </c>
      <c r="L1147" s="60">
        <v>0</v>
      </c>
      <c r="M1147" s="60">
        <v>0</v>
      </c>
      <c r="N1147" s="60">
        <v>0</v>
      </c>
      <c r="O1147" s="60">
        <v>0</v>
      </c>
      <c r="P1147" s="60">
        <v>0</v>
      </c>
      <c r="Q1147" s="60">
        <v>0</v>
      </c>
      <c r="R1147" s="60">
        <v>0</v>
      </c>
      <c r="S1147" s="60">
        <v>0</v>
      </c>
      <c r="T1147" s="60">
        <v>0</v>
      </c>
      <c r="U1147" s="60">
        <v>0</v>
      </c>
      <c r="V1147" s="60">
        <v>0</v>
      </c>
      <c r="W1147" s="60">
        <v>0</v>
      </c>
      <c r="X1147" s="60">
        <v>0</v>
      </c>
      <c r="Y1147" s="60">
        <v>0</v>
      </c>
      <c r="Z1147" s="60">
        <v>0</v>
      </c>
      <c r="AA1147" s="60">
        <v>0</v>
      </c>
      <c r="AB1147" s="60">
        <v>0</v>
      </c>
      <c r="AC1147" s="60">
        <v>0</v>
      </c>
      <c r="AD1147" s="60">
        <v>0</v>
      </c>
      <c r="AE1147" s="60">
        <v>0</v>
      </c>
      <c r="AF1147" s="60">
        <v>0</v>
      </c>
      <c r="AG1147" s="60">
        <v>0</v>
      </c>
      <c r="AH1147" s="60">
        <v>0</v>
      </c>
      <c r="AI1147" s="60">
        <v>0</v>
      </c>
      <c r="AJ1147" s="60">
        <v>0</v>
      </c>
      <c r="AK1147" s="60">
        <v>0</v>
      </c>
      <c r="AL1147" s="60">
        <v>0</v>
      </c>
      <c r="AM1147" s="60">
        <v>0</v>
      </c>
      <c r="AN1147" s="60">
        <v>0</v>
      </c>
      <c r="AO1147" s="60">
        <v>0</v>
      </c>
      <c r="AP1147" s="60">
        <v>0</v>
      </c>
      <c r="AQ1147" s="60">
        <v>0</v>
      </c>
      <c r="AR1147" s="60">
        <v>0</v>
      </c>
      <c r="AS1147" s="60">
        <v>0</v>
      </c>
      <c r="AT1147" s="60">
        <v>0</v>
      </c>
      <c r="AU1147" s="60">
        <v>0</v>
      </c>
      <c r="AV1147" s="60">
        <v>0</v>
      </c>
      <c r="AW1147" s="60">
        <v>0</v>
      </c>
      <c r="AX1147" s="60">
        <v>0</v>
      </c>
      <c r="AY1147" s="60">
        <v>0</v>
      </c>
      <c r="AZ1147" s="60">
        <v>0</v>
      </c>
      <c r="BA1147" s="60">
        <v>0</v>
      </c>
      <c r="BB1147" s="60">
        <v>0</v>
      </c>
      <c r="BC1147" s="60">
        <v>0</v>
      </c>
      <c r="BD1147" s="60">
        <v>0</v>
      </c>
      <c r="BE1147" s="60">
        <v>0</v>
      </c>
      <c r="BF1147" s="60">
        <v>0</v>
      </c>
      <c r="BG1147" s="60">
        <v>0</v>
      </c>
      <c r="BH1147" s="60">
        <v>0</v>
      </c>
      <c r="BI1147" s="60">
        <v>0</v>
      </c>
      <c r="BJ1147" s="60">
        <v>0</v>
      </c>
      <c r="BK1147" s="60">
        <v>0</v>
      </c>
      <c r="BL1147" s="60">
        <v>0</v>
      </c>
      <c r="BM1147" s="60">
        <v>15715.107567676418</v>
      </c>
      <c r="BN1147" s="60">
        <v>711.75907955033722</v>
      </c>
      <c r="BO1147" s="60">
        <v>1153.9872803720332</v>
      </c>
      <c r="BP1147" s="60">
        <v>1647.9337058054218</v>
      </c>
      <c r="BQ1147" s="60">
        <v>518.77948619271297</v>
      </c>
      <c r="BR1147" s="60">
        <v>1294.0969019938211</v>
      </c>
      <c r="BS1147" s="60">
        <v>0</v>
      </c>
      <c r="BT1147" s="60">
        <v>0</v>
      </c>
      <c r="BU1147" s="60">
        <v>21041.664021590743</v>
      </c>
      <c r="BV1147" s="60">
        <v>0</v>
      </c>
      <c r="BW1147" s="60">
        <v>0</v>
      </c>
      <c r="BX1147" s="60">
        <v>0</v>
      </c>
      <c r="BY1147" s="60">
        <v>0</v>
      </c>
      <c r="BZ1147" s="60">
        <v>0</v>
      </c>
      <c r="CA1147" s="60">
        <v>0</v>
      </c>
      <c r="CB1147" s="60">
        <v>0</v>
      </c>
      <c r="CC1147" s="60">
        <v>0</v>
      </c>
      <c r="CD1147" s="60">
        <v>0</v>
      </c>
      <c r="CE1147" s="60">
        <v>0</v>
      </c>
      <c r="CF1147" s="60">
        <v>0</v>
      </c>
      <c r="CG1147" s="60">
        <v>0</v>
      </c>
      <c r="CH1147" s="60">
        <v>0</v>
      </c>
    </row>
    <row r="1148" spans="1:86">
      <c r="A1148" s="57" t="s">
        <v>86</v>
      </c>
      <c r="B1148" s="58" t="s">
        <v>719</v>
      </c>
      <c r="C1148" s="59" t="s">
        <v>129</v>
      </c>
      <c r="D1148" s="58" t="s">
        <v>109</v>
      </c>
      <c r="E1148" s="58"/>
      <c r="F1148" s="65"/>
      <c r="G1148" s="58" t="s">
        <v>110</v>
      </c>
      <c r="H1148" s="63">
        <v>356</v>
      </c>
      <c r="I1148" s="60">
        <v>0</v>
      </c>
      <c r="J1148" s="60">
        <v>0</v>
      </c>
      <c r="K1148" s="60">
        <v>0</v>
      </c>
      <c r="L1148" s="60">
        <v>0</v>
      </c>
      <c r="M1148" s="60">
        <v>0</v>
      </c>
      <c r="N1148" s="60">
        <v>0</v>
      </c>
      <c r="O1148" s="60">
        <v>0</v>
      </c>
      <c r="P1148" s="60">
        <v>0</v>
      </c>
      <c r="Q1148" s="60">
        <v>0</v>
      </c>
      <c r="R1148" s="60">
        <v>0</v>
      </c>
      <c r="S1148" s="60">
        <v>0</v>
      </c>
      <c r="T1148" s="60">
        <v>0</v>
      </c>
      <c r="U1148" s="60">
        <v>0</v>
      </c>
      <c r="V1148" s="60">
        <v>0</v>
      </c>
      <c r="W1148" s="60">
        <v>0</v>
      </c>
      <c r="X1148" s="60">
        <v>346.04303911869999</v>
      </c>
      <c r="Y1148" s="60">
        <v>0</v>
      </c>
      <c r="Z1148" s="60">
        <v>0</v>
      </c>
      <c r="AA1148" s="60">
        <v>279.6437735586</v>
      </c>
      <c r="AB1148" s="60">
        <v>0</v>
      </c>
      <c r="AC1148" s="60">
        <v>0</v>
      </c>
      <c r="AD1148" s="60">
        <v>210.470021608</v>
      </c>
      <c r="AE1148" s="60">
        <v>0</v>
      </c>
      <c r="AF1148" s="60">
        <v>0</v>
      </c>
      <c r="AG1148" s="60">
        <v>-416.6082893258</v>
      </c>
      <c r="AH1148" s="60">
        <v>419.54854495949996</v>
      </c>
      <c r="AI1148" s="60">
        <v>0</v>
      </c>
      <c r="AJ1148" s="60">
        <v>0</v>
      </c>
      <c r="AK1148" s="60">
        <v>175.83994725880001</v>
      </c>
      <c r="AL1148" s="60">
        <v>0</v>
      </c>
      <c r="AM1148" s="60">
        <v>0</v>
      </c>
      <c r="AN1148" s="60">
        <v>178.19964767880001</v>
      </c>
      <c r="AO1148" s="60">
        <v>0</v>
      </c>
      <c r="AP1148" s="60">
        <v>0</v>
      </c>
      <c r="AQ1148" s="60">
        <v>176.26682667880002</v>
      </c>
      <c r="AR1148" s="60">
        <v>0</v>
      </c>
      <c r="AS1148" s="60">
        <v>0</v>
      </c>
      <c r="AT1148" s="60">
        <v>179.08743743880001</v>
      </c>
      <c r="AU1148" s="60">
        <v>709.39385905519998</v>
      </c>
      <c r="AV1148" s="60">
        <v>0</v>
      </c>
      <c r="AW1148" s="60">
        <v>0</v>
      </c>
      <c r="AX1148" s="60">
        <v>179.63289038101203</v>
      </c>
      <c r="AY1148" s="60">
        <v>0</v>
      </c>
      <c r="AZ1148" s="60">
        <v>0</v>
      </c>
      <c r="BA1148" s="60">
        <v>157.09577188573346</v>
      </c>
      <c r="BB1148" s="60">
        <v>0</v>
      </c>
      <c r="BC1148" s="60">
        <v>0</v>
      </c>
      <c r="BD1148" s="60">
        <v>190.5110233973931</v>
      </c>
      <c r="BE1148" s="60">
        <v>0</v>
      </c>
      <c r="BF1148" s="60">
        <v>0</v>
      </c>
      <c r="BG1148" s="60">
        <v>212.37712633586153</v>
      </c>
      <c r="BH1148" s="60">
        <v>739.61681199999998</v>
      </c>
      <c r="BI1148" s="60">
        <v>0</v>
      </c>
      <c r="BJ1148" s="60">
        <v>0</v>
      </c>
      <c r="BK1148" s="60">
        <v>185.02184294474517</v>
      </c>
      <c r="BL1148" s="60">
        <v>0</v>
      </c>
      <c r="BM1148" s="60">
        <v>0</v>
      </c>
      <c r="BN1148" s="60">
        <v>161.80861517884981</v>
      </c>
      <c r="BO1148" s="60">
        <v>0</v>
      </c>
      <c r="BP1148" s="60">
        <v>0</v>
      </c>
      <c r="BQ1148" s="60">
        <v>196.22631788371581</v>
      </c>
      <c r="BR1148" s="60">
        <v>0</v>
      </c>
      <c r="BS1148" s="60">
        <v>0</v>
      </c>
      <c r="BT1148" s="60">
        <v>218.7483999926892</v>
      </c>
      <c r="BU1148" s="60">
        <v>761.80517600000007</v>
      </c>
      <c r="BV1148" s="60">
        <v>0</v>
      </c>
      <c r="BW1148" s="60">
        <v>0</v>
      </c>
      <c r="BX1148" s="60">
        <v>154.95291916708737</v>
      </c>
      <c r="BY1148" s="60">
        <v>0</v>
      </c>
      <c r="BZ1148" s="60">
        <v>0</v>
      </c>
      <c r="CA1148" s="60">
        <v>135.51220152873719</v>
      </c>
      <c r="CB1148" s="60">
        <v>0</v>
      </c>
      <c r="CC1148" s="60">
        <v>0</v>
      </c>
      <c r="CD1148" s="60">
        <v>164.33649286787721</v>
      </c>
      <c r="CE1148" s="60">
        <v>0</v>
      </c>
      <c r="CF1148" s="60">
        <v>0</v>
      </c>
      <c r="CG1148" s="60">
        <v>183.19838643629816</v>
      </c>
      <c r="CH1148" s="60">
        <v>638</v>
      </c>
    </row>
    <row r="1149" spans="1:86">
      <c r="A1149" s="57" t="s">
        <v>86</v>
      </c>
      <c r="B1149" s="58" t="s">
        <v>719</v>
      </c>
      <c r="C1149" s="59" t="s">
        <v>129</v>
      </c>
      <c r="D1149" s="58" t="s">
        <v>109</v>
      </c>
      <c r="E1149" s="58"/>
      <c r="F1149" s="65"/>
      <c r="G1149" s="58" t="s">
        <v>110</v>
      </c>
      <c r="H1149" s="63">
        <v>356</v>
      </c>
      <c r="I1149" s="60">
        <v>0</v>
      </c>
      <c r="J1149" s="60">
        <v>0</v>
      </c>
      <c r="K1149" s="60">
        <v>0</v>
      </c>
      <c r="L1149" s="60">
        <v>0</v>
      </c>
      <c r="M1149" s="60">
        <v>0</v>
      </c>
      <c r="N1149" s="60">
        <v>0</v>
      </c>
      <c r="O1149" s="60">
        <v>0</v>
      </c>
      <c r="P1149" s="60">
        <v>0</v>
      </c>
      <c r="Q1149" s="60">
        <v>0</v>
      </c>
      <c r="R1149" s="60">
        <v>0</v>
      </c>
      <c r="S1149" s="60">
        <v>0</v>
      </c>
      <c r="T1149" s="60">
        <v>0</v>
      </c>
      <c r="U1149" s="60">
        <v>0</v>
      </c>
      <c r="V1149" s="60">
        <v>0</v>
      </c>
      <c r="W1149" s="60">
        <v>0</v>
      </c>
      <c r="X1149" s="60">
        <v>0</v>
      </c>
      <c r="Y1149" s="60">
        <v>0</v>
      </c>
      <c r="Z1149" s="60">
        <v>0</v>
      </c>
      <c r="AA1149" s="60">
        <v>0</v>
      </c>
      <c r="AB1149" s="60">
        <v>0</v>
      </c>
      <c r="AC1149" s="60">
        <v>0</v>
      </c>
      <c r="AD1149" s="60">
        <v>0</v>
      </c>
      <c r="AE1149" s="60">
        <v>0</v>
      </c>
      <c r="AF1149" s="60">
        <v>0</v>
      </c>
      <c r="AG1149" s="60">
        <v>0</v>
      </c>
      <c r="AH1149" s="60">
        <v>0</v>
      </c>
      <c r="AI1149" s="60">
        <v>0</v>
      </c>
      <c r="AJ1149" s="60">
        <v>0</v>
      </c>
      <c r="AK1149" s="60">
        <v>0</v>
      </c>
      <c r="AL1149" s="60">
        <v>0</v>
      </c>
      <c r="AM1149" s="60">
        <v>0</v>
      </c>
      <c r="AN1149" s="60">
        <v>0</v>
      </c>
      <c r="AO1149" s="60">
        <v>0</v>
      </c>
      <c r="AP1149" s="60">
        <v>0</v>
      </c>
      <c r="AQ1149" s="60">
        <v>0</v>
      </c>
      <c r="AR1149" s="60">
        <v>0</v>
      </c>
      <c r="AS1149" s="60">
        <v>0</v>
      </c>
      <c r="AT1149" s="60">
        <v>0</v>
      </c>
      <c r="AU1149" s="60">
        <v>0</v>
      </c>
      <c r="AV1149" s="60">
        <v>15867.532667208112</v>
      </c>
      <c r="AW1149" s="60">
        <v>47.917671715073006</v>
      </c>
      <c r="AX1149" s="60">
        <v>53.199680966689897</v>
      </c>
      <c r="AY1149" s="60">
        <v>51.444006851913912</v>
      </c>
      <c r="AZ1149" s="60">
        <v>53.058285248020653</v>
      </c>
      <c r="BA1149" s="60">
        <v>51.07299522193771</v>
      </c>
      <c r="BB1149" s="60">
        <v>0</v>
      </c>
      <c r="BC1149" s="60">
        <v>0</v>
      </c>
      <c r="BD1149" s="60">
        <v>0</v>
      </c>
      <c r="BE1149" s="60">
        <v>0</v>
      </c>
      <c r="BF1149" s="60">
        <v>0</v>
      </c>
      <c r="BG1149" s="60">
        <v>0</v>
      </c>
      <c r="BH1149" s="60">
        <v>16124.225307211747</v>
      </c>
      <c r="BI1149" s="60">
        <v>0</v>
      </c>
      <c r="BJ1149" s="60">
        <v>0</v>
      </c>
      <c r="BK1149" s="60">
        <v>0</v>
      </c>
      <c r="BL1149" s="60">
        <v>0</v>
      </c>
      <c r="BM1149" s="60">
        <v>0</v>
      </c>
      <c r="BN1149" s="60">
        <v>0</v>
      </c>
      <c r="BO1149" s="60">
        <v>0</v>
      </c>
      <c r="BP1149" s="60">
        <v>0</v>
      </c>
      <c r="BQ1149" s="60">
        <v>0</v>
      </c>
      <c r="BR1149" s="60">
        <v>0</v>
      </c>
      <c r="BS1149" s="60">
        <v>0</v>
      </c>
      <c r="BT1149" s="60">
        <v>0</v>
      </c>
      <c r="BU1149" s="60">
        <v>0</v>
      </c>
      <c r="BV1149" s="60">
        <v>0</v>
      </c>
      <c r="BW1149" s="60">
        <v>0</v>
      </c>
      <c r="BX1149" s="60">
        <v>0</v>
      </c>
      <c r="BY1149" s="60">
        <v>0</v>
      </c>
      <c r="BZ1149" s="60">
        <v>0</v>
      </c>
      <c r="CA1149" s="60">
        <v>0</v>
      </c>
      <c r="CB1149" s="60">
        <v>0</v>
      </c>
      <c r="CC1149" s="60">
        <v>0</v>
      </c>
      <c r="CD1149" s="60">
        <v>0</v>
      </c>
      <c r="CE1149" s="60">
        <v>0</v>
      </c>
      <c r="CF1149" s="60">
        <v>0</v>
      </c>
      <c r="CG1149" s="60">
        <v>0</v>
      </c>
      <c r="CH1149" s="60">
        <v>0</v>
      </c>
    </row>
    <row r="1150" spans="1:86">
      <c r="A1150" s="57" t="s">
        <v>86</v>
      </c>
      <c r="B1150" s="58" t="s">
        <v>719</v>
      </c>
      <c r="C1150" s="59" t="s">
        <v>129</v>
      </c>
      <c r="D1150" s="58" t="s">
        <v>109</v>
      </c>
      <c r="E1150" s="58"/>
      <c r="F1150" s="65"/>
      <c r="G1150" s="58" t="s">
        <v>110</v>
      </c>
      <c r="H1150" s="63">
        <v>356</v>
      </c>
      <c r="I1150" s="60">
        <v>0</v>
      </c>
      <c r="J1150" s="60">
        <v>0</v>
      </c>
      <c r="K1150" s="60">
        <v>0</v>
      </c>
      <c r="L1150" s="60">
        <v>0</v>
      </c>
      <c r="M1150" s="60">
        <v>0</v>
      </c>
      <c r="N1150" s="60">
        <v>0</v>
      </c>
      <c r="O1150" s="60">
        <v>0</v>
      </c>
      <c r="P1150" s="60">
        <v>0</v>
      </c>
      <c r="Q1150" s="60">
        <v>0</v>
      </c>
      <c r="R1150" s="60">
        <v>0</v>
      </c>
      <c r="S1150" s="60">
        <v>0</v>
      </c>
      <c r="T1150" s="60">
        <v>0</v>
      </c>
      <c r="U1150" s="60">
        <v>0</v>
      </c>
      <c r="V1150" s="60">
        <v>0</v>
      </c>
      <c r="W1150" s="60">
        <v>0</v>
      </c>
      <c r="X1150" s="60">
        <v>0</v>
      </c>
      <c r="Y1150" s="60">
        <v>0</v>
      </c>
      <c r="Z1150" s="60">
        <v>0</v>
      </c>
      <c r="AA1150" s="60">
        <v>0</v>
      </c>
      <c r="AB1150" s="60">
        <v>0</v>
      </c>
      <c r="AC1150" s="60">
        <v>0</v>
      </c>
      <c r="AD1150" s="60">
        <v>0</v>
      </c>
      <c r="AE1150" s="60">
        <v>0</v>
      </c>
      <c r="AF1150" s="60">
        <v>0</v>
      </c>
      <c r="AG1150" s="60">
        <v>0</v>
      </c>
      <c r="AH1150" s="60">
        <v>0</v>
      </c>
      <c r="AI1150" s="60">
        <v>0</v>
      </c>
      <c r="AJ1150" s="60">
        <v>17771.174440020888</v>
      </c>
      <c r="AK1150" s="60">
        <v>171.72350975559999</v>
      </c>
      <c r="AL1150" s="60">
        <v>62.820833519399997</v>
      </c>
      <c r="AM1150" s="60">
        <v>40.127888079400002</v>
      </c>
      <c r="AN1150" s="60">
        <v>5.7237883218999999</v>
      </c>
      <c r="AO1150" s="60">
        <v>0</v>
      </c>
      <c r="AP1150" s="60">
        <v>0</v>
      </c>
      <c r="AQ1150" s="60">
        <v>0</v>
      </c>
      <c r="AR1150" s="60">
        <v>0</v>
      </c>
      <c r="AS1150" s="60">
        <v>0</v>
      </c>
      <c r="AT1150" s="60">
        <v>0</v>
      </c>
      <c r="AU1150" s="60">
        <v>18051.570459697188</v>
      </c>
      <c r="AV1150" s="60">
        <v>0</v>
      </c>
      <c r="AW1150" s="60">
        <v>0</v>
      </c>
      <c r="AX1150" s="60">
        <v>0</v>
      </c>
      <c r="AY1150" s="60">
        <v>0</v>
      </c>
      <c r="AZ1150" s="60">
        <v>0</v>
      </c>
      <c r="BA1150" s="60">
        <v>0</v>
      </c>
      <c r="BB1150" s="60">
        <v>0</v>
      </c>
      <c r="BC1150" s="60">
        <v>0</v>
      </c>
      <c r="BD1150" s="60">
        <v>0</v>
      </c>
      <c r="BE1150" s="60">
        <v>0</v>
      </c>
      <c r="BF1150" s="60">
        <v>0</v>
      </c>
      <c r="BG1150" s="60">
        <v>0</v>
      </c>
      <c r="BH1150" s="60">
        <v>0</v>
      </c>
      <c r="BI1150" s="60">
        <v>0</v>
      </c>
      <c r="BJ1150" s="60">
        <v>0</v>
      </c>
      <c r="BK1150" s="60">
        <v>0</v>
      </c>
      <c r="BL1150" s="60">
        <v>0</v>
      </c>
      <c r="BM1150" s="60">
        <v>0</v>
      </c>
      <c r="BN1150" s="60">
        <v>0</v>
      </c>
      <c r="BO1150" s="60">
        <v>0</v>
      </c>
      <c r="BP1150" s="60">
        <v>0</v>
      </c>
      <c r="BQ1150" s="60">
        <v>0</v>
      </c>
      <c r="BR1150" s="60">
        <v>0</v>
      </c>
      <c r="BS1150" s="60">
        <v>0</v>
      </c>
      <c r="BT1150" s="60">
        <v>0</v>
      </c>
      <c r="BU1150" s="60">
        <v>0</v>
      </c>
      <c r="BV1150" s="60">
        <v>0</v>
      </c>
      <c r="BW1150" s="60">
        <v>0</v>
      </c>
      <c r="BX1150" s="60">
        <v>0</v>
      </c>
      <c r="BY1150" s="60">
        <v>0</v>
      </c>
      <c r="BZ1150" s="60">
        <v>0</v>
      </c>
      <c r="CA1150" s="60">
        <v>0</v>
      </c>
      <c r="CB1150" s="60">
        <v>0</v>
      </c>
      <c r="CC1150" s="60">
        <v>0</v>
      </c>
      <c r="CD1150" s="60">
        <v>0</v>
      </c>
      <c r="CE1150" s="60">
        <v>0</v>
      </c>
      <c r="CF1150" s="60">
        <v>0</v>
      </c>
      <c r="CG1150" s="60">
        <v>0</v>
      </c>
      <c r="CH1150" s="60">
        <v>0</v>
      </c>
    </row>
    <row r="1151" spans="1:86">
      <c r="A1151" s="57" t="s">
        <v>86</v>
      </c>
      <c r="B1151" s="58" t="s">
        <v>719</v>
      </c>
      <c r="C1151" s="59" t="s">
        <v>129</v>
      </c>
      <c r="D1151" s="58" t="s">
        <v>109</v>
      </c>
      <c r="E1151" s="58"/>
      <c r="F1151" s="65"/>
      <c r="G1151" s="58" t="s">
        <v>110</v>
      </c>
      <c r="H1151" s="63">
        <v>356</v>
      </c>
      <c r="I1151" s="60">
        <v>0</v>
      </c>
      <c r="J1151" s="60">
        <v>0</v>
      </c>
      <c r="K1151" s="60">
        <v>0</v>
      </c>
      <c r="L1151" s="60">
        <v>0</v>
      </c>
      <c r="M1151" s="60">
        <v>0</v>
      </c>
      <c r="N1151" s="60">
        <v>0</v>
      </c>
      <c r="O1151" s="60">
        <v>0</v>
      </c>
      <c r="P1151" s="60">
        <v>0</v>
      </c>
      <c r="Q1151" s="60">
        <v>0</v>
      </c>
      <c r="R1151" s="60">
        <v>0</v>
      </c>
      <c r="S1151" s="60">
        <v>0</v>
      </c>
      <c r="T1151" s="60">
        <v>0</v>
      </c>
      <c r="U1151" s="60">
        <v>0</v>
      </c>
      <c r="V1151" s="60">
        <v>0</v>
      </c>
      <c r="W1151" s="60">
        <v>0</v>
      </c>
      <c r="X1151" s="60">
        <v>7626.9760725785</v>
      </c>
      <c r="Y1151" s="60">
        <v>0</v>
      </c>
      <c r="Z1151" s="60">
        <v>0</v>
      </c>
      <c r="AA1151" s="60">
        <v>4145.5060659947003</v>
      </c>
      <c r="AB1151" s="60">
        <v>0</v>
      </c>
      <c r="AC1151" s="60">
        <v>0</v>
      </c>
      <c r="AD1151" s="60">
        <v>5870.2333801463001</v>
      </c>
      <c r="AE1151" s="60">
        <v>0</v>
      </c>
      <c r="AF1151" s="60">
        <v>0</v>
      </c>
      <c r="AG1151" s="60">
        <v>5605.9230102436004</v>
      </c>
      <c r="AH1151" s="60">
        <v>23248.6385289631</v>
      </c>
      <c r="AI1151" s="60">
        <v>0</v>
      </c>
      <c r="AJ1151" s="60">
        <v>0</v>
      </c>
      <c r="AK1151" s="60">
        <v>3913.5827978313</v>
      </c>
      <c r="AL1151" s="60">
        <v>0</v>
      </c>
      <c r="AM1151" s="60">
        <v>0</v>
      </c>
      <c r="AN1151" s="60">
        <v>3076.7593079036001</v>
      </c>
      <c r="AO1151" s="60">
        <v>0</v>
      </c>
      <c r="AP1151" s="60">
        <v>0</v>
      </c>
      <c r="AQ1151" s="60">
        <v>3108.2335399753001</v>
      </c>
      <c r="AR1151" s="60">
        <v>0</v>
      </c>
      <c r="AS1151" s="60">
        <v>0</v>
      </c>
      <c r="AT1151" s="60">
        <v>2414.0877211010998</v>
      </c>
      <c r="AU1151" s="60">
        <v>12512.663366811299</v>
      </c>
      <c r="AV1151" s="60">
        <v>0</v>
      </c>
      <c r="AW1151" s="60">
        <v>0</v>
      </c>
      <c r="AX1151" s="60">
        <v>6038.2226596339651</v>
      </c>
      <c r="AY1151" s="60">
        <v>0</v>
      </c>
      <c r="AZ1151" s="60">
        <v>0</v>
      </c>
      <c r="BA1151" s="60">
        <v>4747.0971564772481</v>
      </c>
      <c r="BB1151" s="60">
        <v>0</v>
      </c>
      <c r="BC1151" s="60">
        <v>0</v>
      </c>
      <c r="BD1151" s="60">
        <v>4795.6583933559541</v>
      </c>
      <c r="BE1151" s="60">
        <v>0</v>
      </c>
      <c r="BF1151" s="60">
        <v>0</v>
      </c>
      <c r="BG1151" s="60">
        <v>3724.6686563938306</v>
      </c>
      <c r="BH1151" s="60">
        <v>19305.646865860996</v>
      </c>
      <c r="BI1151" s="60">
        <v>0</v>
      </c>
      <c r="BJ1151" s="60">
        <v>0</v>
      </c>
      <c r="BK1151" s="60">
        <v>8673.2017606864829</v>
      </c>
      <c r="BL1151" s="60">
        <v>0</v>
      </c>
      <c r="BM1151" s="60">
        <v>0</v>
      </c>
      <c r="BN1151" s="60">
        <v>6818.6507415419037</v>
      </c>
      <c r="BO1151" s="60">
        <v>0</v>
      </c>
      <c r="BP1151" s="60">
        <v>0</v>
      </c>
      <c r="BQ1151" s="60">
        <v>6888.4032877693126</v>
      </c>
      <c r="BR1151" s="60">
        <v>0</v>
      </c>
      <c r="BS1151" s="60">
        <v>0</v>
      </c>
      <c r="BT1151" s="60">
        <v>5350.0515943091023</v>
      </c>
      <c r="BU1151" s="60">
        <v>27730.307384306801</v>
      </c>
      <c r="BV1151" s="60">
        <v>0</v>
      </c>
      <c r="BW1151" s="60">
        <v>0</v>
      </c>
      <c r="BX1151" s="60">
        <v>4533.3423681556524</v>
      </c>
      <c r="BY1151" s="60">
        <v>0</v>
      </c>
      <c r="BZ1151" s="60">
        <v>0</v>
      </c>
      <c r="CA1151" s="60">
        <v>3563.9985270954012</v>
      </c>
      <c r="CB1151" s="60">
        <v>0</v>
      </c>
      <c r="CC1151" s="60">
        <v>0</v>
      </c>
      <c r="CD1151" s="60">
        <v>3600.4570555401979</v>
      </c>
      <c r="CE1151" s="60">
        <v>0</v>
      </c>
      <c r="CF1151" s="60">
        <v>0</v>
      </c>
      <c r="CG1151" s="60">
        <v>2796.3854848578494</v>
      </c>
      <c r="CH1151" s="60">
        <v>14494.183435649102</v>
      </c>
    </row>
    <row r="1152" spans="1:86">
      <c r="A1152" s="57" t="s">
        <v>86</v>
      </c>
      <c r="B1152" s="58" t="s">
        <v>719</v>
      </c>
      <c r="C1152" s="59" t="s">
        <v>108</v>
      </c>
      <c r="D1152" s="58" t="s">
        <v>109</v>
      </c>
      <c r="E1152" s="58"/>
      <c r="F1152" s="65"/>
      <c r="G1152" s="58" t="s">
        <v>110</v>
      </c>
      <c r="H1152" s="63">
        <v>356</v>
      </c>
      <c r="I1152" s="60">
        <v>0</v>
      </c>
      <c r="J1152" s="60">
        <v>0</v>
      </c>
      <c r="K1152" s="60">
        <v>0</v>
      </c>
      <c r="L1152" s="60">
        <v>0</v>
      </c>
      <c r="M1152" s="60">
        <v>0</v>
      </c>
      <c r="N1152" s="60">
        <v>0</v>
      </c>
      <c r="O1152" s="60">
        <v>0</v>
      </c>
      <c r="P1152" s="60">
        <v>0</v>
      </c>
      <c r="Q1152" s="60">
        <v>0</v>
      </c>
      <c r="R1152" s="60">
        <v>0</v>
      </c>
      <c r="S1152" s="60">
        <v>0</v>
      </c>
      <c r="T1152" s="60">
        <v>0</v>
      </c>
      <c r="U1152" s="60">
        <v>0</v>
      </c>
      <c r="V1152" s="60">
        <v>0</v>
      </c>
      <c r="W1152" s="60">
        <v>0</v>
      </c>
      <c r="X1152" s="60">
        <v>0</v>
      </c>
      <c r="Y1152" s="60">
        <v>0</v>
      </c>
      <c r="Z1152" s="60">
        <v>0</v>
      </c>
      <c r="AA1152" s="60">
        <v>0</v>
      </c>
      <c r="AB1152" s="60">
        <v>0</v>
      </c>
      <c r="AC1152" s="60">
        <v>0</v>
      </c>
      <c r="AD1152" s="60">
        <v>0</v>
      </c>
      <c r="AE1152" s="60">
        <v>0</v>
      </c>
      <c r="AF1152" s="60">
        <v>0</v>
      </c>
      <c r="AG1152" s="60">
        <v>0</v>
      </c>
      <c r="AH1152" s="60">
        <v>0</v>
      </c>
      <c r="AI1152" s="60">
        <v>0</v>
      </c>
      <c r="AJ1152" s="60">
        <v>0</v>
      </c>
      <c r="AK1152" s="60">
        <v>0</v>
      </c>
      <c r="AL1152" s="60">
        <v>0</v>
      </c>
      <c r="AM1152" s="60">
        <v>0</v>
      </c>
      <c r="AN1152" s="60">
        <v>0</v>
      </c>
      <c r="AO1152" s="60">
        <v>0</v>
      </c>
      <c r="AP1152" s="60">
        <v>0</v>
      </c>
      <c r="AQ1152" s="60">
        <v>0</v>
      </c>
      <c r="AR1152" s="60">
        <v>0</v>
      </c>
      <c r="AS1152" s="60">
        <v>0</v>
      </c>
      <c r="AT1152" s="60">
        <v>35660.348957696624</v>
      </c>
      <c r="AU1152" s="60">
        <v>35660.348957696624</v>
      </c>
      <c r="AV1152" s="60">
        <v>0</v>
      </c>
      <c r="AW1152" s="60">
        <v>0</v>
      </c>
      <c r="AX1152" s="60">
        <v>0</v>
      </c>
      <c r="AY1152" s="60">
        <v>0</v>
      </c>
      <c r="AZ1152" s="60">
        <v>0</v>
      </c>
      <c r="BA1152" s="60">
        <v>0</v>
      </c>
      <c r="BB1152" s="60">
        <v>0</v>
      </c>
      <c r="BC1152" s="60">
        <v>0</v>
      </c>
      <c r="BD1152" s="60">
        <v>0</v>
      </c>
      <c r="BE1152" s="60">
        <v>0</v>
      </c>
      <c r="BF1152" s="60">
        <v>0</v>
      </c>
      <c r="BG1152" s="60">
        <v>0</v>
      </c>
      <c r="BH1152" s="60">
        <v>0</v>
      </c>
      <c r="BI1152" s="60">
        <v>0</v>
      </c>
      <c r="BJ1152" s="60">
        <v>0</v>
      </c>
      <c r="BK1152" s="60">
        <v>0</v>
      </c>
      <c r="BL1152" s="60">
        <v>0</v>
      </c>
      <c r="BM1152" s="60">
        <v>0</v>
      </c>
      <c r="BN1152" s="60">
        <v>0</v>
      </c>
      <c r="BO1152" s="60">
        <v>0</v>
      </c>
      <c r="BP1152" s="60">
        <v>0</v>
      </c>
      <c r="BQ1152" s="60">
        <v>0</v>
      </c>
      <c r="BR1152" s="60">
        <v>0</v>
      </c>
      <c r="BS1152" s="60">
        <v>0</v>
      </c>
      <c r="BT1152" s="60">
        <v>0</v>
      </c>
      <c r="BU1152" s="60">
        <v>0</v>
      </c>
      <c r="BV1152" s="60">
        <v>0</v>
      </c>
      <c r="BW1152" s="60">
        <v>0</v>
      </c>
      <c r="BX1152" s="60">
        <v>0</v>
      </c>
      <c r="BY1152" s="60">
        <v>0</v>
      </c>
      <c r="BZ1152" s="60">
        <v>0</v>
      </c>
      <c r="CA1152" s="60">
        <v>0</v>
      </c>
      <c r="CB1152" s="60">
        <v>0</v>
      </c>
      <c r="CC1152" s="60">
        <v>0</v>
      </c>
      <c r="CD1152" s="60">
        <v>0</v>
      </c>
      <c r="CE1152" s="60">
        <v>0</v>
      </c>
      <c r="CF1152" s="60">
        <v>0</v>
      </c>
      <c r="CG1152" s="60">
        <v>0</v>
      </c>
      <c r="CH1152" s="60">
        <v>0</v>
      </c>
    </row>
    <row r="1153" spans="1:86">
      <c r="A1153" s="57" t="s">
        <v>86</v>
      </c>
      <c r="B1153" s="58" t="s">
        <v>719</v>
      </c>
      <c r="C1153" s="59" t="s">
        <v>108</v>
      </c>
      <c r="D1153" s="58" t="s">
        <v>109</v>
      </c>
      <c r="E1153" s="58"/>
      <c r="F1153" s="65"/>
      <c r="G1153" s="58" t="s">
        <v>110</v>
      </c>
      <c r="H1153" s="63">
        <v>356</v>
      </c>
      <c r="I1153" s="60">
        <v>0</v>
      </c>
      <c r="J1153" s="60">
        <v>0</v>
      </c>
      <c r="K1153" s="60">
        <v>0</v>
      </c>
      <c r="L1153" s="60">
        <v>0</v>
      </c>
      <c r="M1153" s="60">
        <v>0</v>
      </c>
      <c r="N1153" s="60">
        <v>0</v>
      </c>
      <c r="O1153" s="60">
        <v>0</v>
      </c>
      <c r="P1153" s="60">
        <v>0</v>
      </c>
      <c r="Q1153" s="60">
        <v>0</v>
      </c>
      <c r="R1153" s="60">
        <v>0</v>
      </c>
      <c r="S1153" s="60">
        <v>0</v>
      </c>
      <c r="T1153" s="60">
        <v>0</v>
      </c>
      <c r="U1153" s="60">
        <v>0</v>
      </c>
      <c r="V1153" s="60">
        <v>0</v>
      </c>
      <c r="W1153" s="60">
        <v>0</v>
      </c>
      <c r="X1153" s="60">
        <v>0</v>
      </c>
      <c r="Y1153" s="60">
        <v>0</v>
      </c>
      <c r="Z1153" s="60">
        <v>0</v>
      </c>
      <c r="AA1153" s="60">
        <v>0</v>
      </c>
      <c r="AB1153" s="60">
        <v>0</v>
      </c>
      <c r="AC1153" s="60">
        <v>0</v>
      </c>
      <c r="AD1153" s="60">
        <v>0</v>
      </c>
      <c r="AE1153" s="60">
        <v>0</v>
      </c>
      <c r="AF1153" s="60">
        <v>0</v>
      </c>
      <c r="AG1153" s="60">
        <v>0</v>
      </c>
      <c r="AH1153" s="60">
        <v>0</v>
      </c>
      <c r="AI1153" s="60">
        <v>0</v>
      </c>
      <c r="AJ1153" s="60">
        <v>0</v>
      </c>
      <c r="AK1153" s="60">
        <v>0</v>
      </c>
      <c r="AL1153" s="60">
        <v>0</v>
      </c>
      <c r="AM1153" s="60">
        <v>0</v>
      </c>
      <c r="AN1153" s="60">
        <v>0</v>
      </c>
      <c r="AO1153" s="60">
        <v>0</v>
      </c>
      <c r="AP1153" s="60">
        <v>0</v>
      </c>
      <c r="AQ1153" s="60">
        <v>0</v>
      </c>
      <c r="AR1153" s="60">
        <v>0</v>
      </c>
      <c r="AS1153" s="60">
        <v>0</v>
      </c>
      <c r="AT1153" s="60">
        <v>56224.000410443645</v>
      </c>
      <c r="AU1153" s="60">
        <v>56224.000410443645</v>
      </c>
      <c r="AV1153" s="60">
        <v>0</v>
      </c>
      <c r="AW1153" s="60">
        <v>0</v>
      </c>
      <c r="AX1153" s="60">
        <v>0</v>
      </c>
      <c r="AY1153" s="60">
        <v>0</v>
      </c>
      <c r="AZ1153" s="60">
        <v>0</v>
      </c>
      <c r="BA1153" s="60">
        <v>0</v>
      </c>
      <c r="BB1153" s="60">
        <v>0</v>
      </c>
      <c r="BC1153" s="60">
        <v>0</v>
      </c>
      <c r="BD1153" s="60">
        <v>0</v>
      </c>
      <c r="BE1153" s="60">
        <v>0</v>
      </c>
      <c r="BF1153" s="60">
        <v>0</v>
      </c>
      <c r="BG1153" s="60">
        <v>0</v>
      </c>
      <c r="BH1153" s="60">
        <v>0</v>
      </c>
      <c r="BI1153" s="60">
        <v>0</v>
      </c>
      <c r="BJ1153" s="60">
        <v>0</v>
      </c>
      <c r="BK1153" s="60">
        <v>0</v>
      </c>
      <c r="BL1153" s="60">
        <v>0</v>
      </c>
      <c r="BM1153" s="60">
        <v>0</v>
      </c>
      <c r="BN1153" s="60">
        <v>0</v>
      </c>
      <c r="BO1153" s="60">
        <v>0</v>
      </c>
      <c r="BP1153" s="60">
        <v>0</v>
      </c>
      <c r="BQ1153" s="60">
        <v>0</v>
      </c>
      <c r="BR1153" s="60">
        <v>0</v>
      </c>
      <c r="BS1153" s="60">
        <v>0</v>
      </c>
      <c r="BT1153" s="60">
        <v>0</v>
      </c>
      <c r="BU1153" s="60">
        <v>0</v>
      </c>
      <c r="BV1153" s="60">
        <v>0</v>
      </c>
      <c r="BW1153" s="60">
        <v>0</v>
      </c>
      <c r="BX1153" s="60">
        <v>0</v>
      </c>
      <c r="BY1153" s="60">
        <v>0</v>
      </c>
      <c r="BZ1153" s="60">
        <v>0</v>
      </c>
      <c r="CA1153" s="60">
        <v>0</v>
      </c>
      <c r="CB1153" s="60">
        <v>0</v>
      </c>
      <c r="CC1153" s="60">
        <v>0</v>
      </c>
      <c r="CD1153" s="60">
        <v>0</v>
      </c>
      <c r="CE1153" s="60">
        <v>0</v>
      </c>
      <c r="CF1153" s="60">
        <v>0</v>
      </c>
      <c r="CG1153" s="60">
        <v>0</v>
      </c>
      <c r="CH1153" s="60">
        <v>0</v>
      </c>
    </row>
    <row r="1154" spans="1:86">
      <c r="A1154" s="57" t="s">
        <v>86</v>
      </c>
      <c r="B1154" s="58" t="s">
        <v>719</v>
      </c>
      <c r="C1154" s="59" t="s">
        <v>129</v>
      </c>
      <c r="D1154" s="58" t="s">
        <v>109</v>
      </c>
      <c r="E1154" s="58"/>
      <c r="F1154" s="65"/>
      <c r="G1154" s="58" t="s">
        <v>110</v>
      </c>
      <c r="H1154" s="63">
        <v>356</v>
      </c>
      <c r="I1154" s="60">
        <v>99.54</v>
      </c>
      <c r="J1154" s="60">
        <v>117.82</v>
      </c>
      <c r="K1154" s="60">
        <v>299.75</v>
      </c>
      <c r="L1154" s="60">
        <v>20797.579999999998</v>
      </c>
      <c r="M1154" s="60">
        <v>678.57</v>
      </c>
      <c r="N1154" s="60">
        <v>1597.28</v>
      </c>
      <c r="O1154" s="60">
        <v>289.26</v>
      </c>
      <c r="P1154" s="60">
        <v>-912.75</v>
      </c>
      <c r="Q1154" s="60">
        <v>402.52</v>
      </c>
      <c r="R1154" s="60">
        <v>51.38</v>
      </c>
      <c r="S1154" s="60">
        <v>161.16</v>
      </c>
      <c r="T1154" s="60">
        <v>76.91</v>
      </c>
      <c r="U1154" s="60">
        <v>23659.019999999997</v>
      </c>
      <c r="V1154" s="60">
        <v>8.4335161421231319</v>
      </c>
      <c r="W1154" s="60">
        <v>8.654100623977488</v>
      </c>
      <c r="X1154" s="60">
        <v>8.6815322800169543</v>
      </c>
      <c r="Y1154" s="60">
        <v>8.7090625817117164</v>
      </c>
      <c r="Z1154" s="60">
        <v>8.7366919162789891</v>
      </c>
      <c r="AA1154" s="60">
        <v>8.7644206725925002</v>
      </c>
      <c r="AB1154" s="60">
        <v>0</v>
      </c>
      <c r="AC1154" s="60">
        <v>0</v>
      </c>
      <c r="AD1154" s="60">
        <v>0</v>
      </c>
      <c r="AE1154" s="60">
        <v>0</v>
      </c>
      <c r="AF1154" s="60">
        <v>0</v>
      </c>
      <c r="AG1154" s="60">
        <v>0</v>
      </c>
      <c r="AH1154" s="60">
        <v>51.979324216700782</v>
      </c>
      <c r="AI1154" s="60">
        <v>0</v>
      </c>
      <c r="AJ1154" s="60">
        <v>0</v>
      </c>
      <c r="AK1154" s="60">
        <v>0</v>
      </c>
      <c r="AL1154" s="60">
        <v>0</v>
      </c>
      <c r="AM1154" s="60">
        <v>0</v>
      </c>
      <c r="AN1154" s="60">
        <v>0</v>
      </c>
      <c r="AO1154" s="60">
        <v>0</v>
      </c>
      <c r="AP1154" s="60">
        <v>0</v>
      </c>
      <c r="AQ1154" s="60">
        <v>0</v>
      </c>
      <c r="AR1154" s="60">
        <v>0</v>
      </c>
      <c r="AS1154" s="60">
        <v>0</v>
      </c>
      <c r="AT1154" s="60">
        <v>0</v>
      </c>
      <c r="AU1154" s="60">
        <v>0</v>
      </c>
      <c r="AV1154" s="60">
        <v>0</v>
      </c>
      <c r="AW1154" s="60">
        <v>0</v>
      </c>
      <c r="AX1154" s="60">
        <v>0</v>
      </c>
      <c r="AY1154" s="60">
        <v>0</v>
      </c>
      <c r="AZ1154" s="60">
        <v>0</v>
      </c>
      <c r="BA1154" s="60">
        <v>0</v>
      </c>
      <c r="BB1154" s="60">
        <v>0</v>
      </c>
      <c r="BC1154" s="60">
        <v>0</v>
      </c>
      <c r="BD1154" s="60">
        <v>0</v>
      </c>
      <c r="BE1154" s="60">
        <v>0</v>
      </c>
      <c r="BF1154" s="60">
        <v>0</v>
      </c>
      <c r="BG1154" s="60">
        <v>0</v>
      </c>
      <c r="BH1154" s="60">
        <v>0</v>
      </c>
      <c r="BI1154" s="60">
        <v>0</v>
      </c>
      <c r="BJ1154" s="60">
        <v>0</v>
      </c>
      <c r="BK1154" s="60">
        <v>0</v>
      </c>
      <c r="BL1154" s="60">
        <v>0</v>
      </c>
      <c r="BM1154" s="60">
        <v>0</v>
      </c>
      <c r="BN1154" s="60">
        <v>0</v>
      </c>
      <c r="BO1154" s="60">
        <v>0</v>
      </c>
      <c r="BP1154" s="60">
        <v>0</v>
      </c>
      <c r="BQ1154" s="60">
        <v>0</v>
      </c>
      <c r="BR1154" s="60">
        <v>0</v>
      </c>
      <c r="BS1154" s="60">
        <v>0</v>
      </c>
      <c r="BT1154" s="60">
        <v>0</v>
      </c>
      <c r="BU1154" s="60">
        <v>0</v>
      </c>
      <c r="BV1154" s="60">
        <v>0</v>
      </c>
      <c r="BW1154" s="60">
        <v>0</v>
      </c>
      <c r="BX1154" s="60">
        <v>0</v>
      </c>
      <c r="BY1154" s="60">
        <v>0</v>
      </c>
      <c r="BZ1154" s="60">
        <v>0</v>
      </c>
      <c r="CA1154" s="60">
        <v>0</v>
      </c>
      <c r="CB1154" s="60">
        <v>0</v>
      </c>
      <c r="CC1154" s="60">
        <v>0</v>
      </c>
      <c r="CD1154" s="60">
        <v>0</v>
      </c>
      <c r="CE1154" s="60">
        <v>0</v>
      </c>
      <c r="CF1154" s="60">
        <v>0</v>
      </c>
      <c r="CG1154" s="60">
        <v>0</v>
      </c>
      <c r="CH1154" s="60">
        <v>0</v>
      </c>
    </row>
    <row r="1155" spans="1:86">
      <c r="A1155" s="57" t="s">
        <v>86</v>
      </c>
      <c r="B1155" s="58" t="s">
        <v>719</v>
      </c>
      <c r="C1155" s="59" t="s">
        <v>129</v>
      </c>
      <c r="D1155" s="58" t="s">
        <v>109</v>
      </c>
      <c r="E1155" s="58" t="s">
        <v>129</v>
      </c>
      <c r="F1155" s="65"/>
      <c r="G1155" s="58" t="s">
        <v>110</v>
      </c>
      <c r="H1155" s="63">
        <v>356</v>
      </c>
      <c r="I1155" s="60">
        <v>0</v>
      </c>
      <c r="J1155" s="60">
        <v>0</v>
      </c>
      <c r="K1155" s="60">
        <v>0</v>
      </c>
      <c r="L1155" s="60">
        <v>0</v>
      </c>
      <c r="M1155" s="60">
        <v>0</v>
      </c>
      <c r="N1155" s="60">
        <v>0</v>
      </c>
      <c r="O1155" s="60">
        <v>-4.37</v>
      </c>
      <c r="P1155" s="60">
        <v>0</v>
      </c>
      <c r="Q1155" s="60">
        <v>0</v>
      </c>
      <c r="R1155" s="60">
        <v>0</v>
      </c>
      <c r="S1155" s="60">
        <v>0</v>
      </c>
      <c r="T1155" s="60">
        <v>0</v>
      </c>
      <c r="U1155" s="60">
        <v>-4.37</v>
      </c>
      <c r="V1155" s="60">
        <v>0</v>
      </c>
      <c r="W1155" s="60">
        <v>0</v>
      </c>
      <c r="X1155" s="60">
        <v>0</v>
      </c>
      <c r="Y1155" s="60">
        <v>0</v>
      </c>
      <c r="Z1155" s="60">
        <v>0</v>
      </c>
      <c r="AA1155" s="60">
        <v>0</v>
      </c>
      <c r="AB1155" s="60">
        <v>0</v>
      </c>
      <c r="AC1155" s="60">
        <v>0</v>
      </c>
      <c r="AD1155" s="60">
        <v>0</v>
      </c>
      <c r="AE1155" s="60">
        <v>0</v>
      </c>
      <c r="AF1155" s="60">
        <v>0</v>
      </c>
      <c r="AG1155" s="60">
        <v>0</v>
      </c>
      <c r="AH1155" s="60">
        <v>0</v>
      </c>
      <c r="AI1155" s="60">
        <v>0</v>
      </c>
      <c r="AJ1155" s="60">
        <v>0</v>
      </c>
      <c r="AK1155" s="60">
        <v>0</v>
      </c>
      <c r="AL1155" s="60">
        <v>0</v>
      </c>
      <c r="AM1155" s="60">
        <v>0</v>
      </c>
      <c r="AN1155" s="60">
        <v>0</v>
      </c>
      <c r="AO1155" s="60">
        <v>0</v>
      </c>
      <c r="AP1155" s="60">
        <v>0</v>
      </c>
      <c r="AQ1155" s="60">
        <v>0</v>
      </c>
      <c r="AR1155" s="60">
        <v>0</v>
      </c>
      <c r="AS1155" s="60">
        <v>0</v>
      </c>
      <c r="AT1155" s="60">
        <v>0</v>
      </c>
      <c r="AU1155" s="60">
        <v>0</v>
      </c>
      <c r="AV1155" s="60">
        <v>0</v>
      </c>
      <c r="AW1155" s="60">
        <v>0</v>
      </c>
      <c r="AX1155" s="60">
        <v>0</v>
      </c>
      <c r="AY1155" s="60">
        <v>0</v>
      </c>
      <c r="AZ1155" s="60">
        <v>0</v>
      </c>
      <c r="BA1155" s="60">
        <v>0</v>
      </c>
      <c r="BB1155" s="60">
        <v>0</v>
      </c>
      <c r="BC1155" s="60">
        <v>0</v>
      </c>
      <c r="BD1155" s="60">
        <v>0</v>
      </c>
      <c r="BE1155" s="60">
        <v>0</v>
      </c>
      <c r="BF1155" s="60">
        <v>0</v>
      </c>
      <c r="BG1155" s="60">
        <v>0</v>
      </c>
      <c r="BH1155" s="60">
        <v>0</v>
      </c>
      <c r="BI1155" s="60">
        <v>0</v>
      </c>
      <c r="BJ1155" s="60">
        <v>0</v>
      </c>
      <c r="BK1155" s="60">
        <v>0</v>
      </c>
      <c r="BL1155" s="60">
        <v>0</v>
      </c>
      <c r="BM1155" s="60">
        <v>0</v>
      </c>
      <c r="BN1155" s="60">
        <v>0</v>
      </c>
      <c r="BO1155" s="60">
        <v>0</v>
      </c>
      <c r="BP1155" s="60">
        <v>0</v>
      </c>
      <c r="BQ1155" s="60">
        <v>0</v>
      </c>
      <c r="BR1155" s="60">
        <v>0</v>
      </c>
      <c r="BS1155" s="60">
        <v>0</v>
      </c>
      <c r="BT1155" s="60">
        <v>0</v>
      </c>
      <c r="BU1155" s="60">
        <v>0</v>
      </c>
      <c r="BV1155" s="60">
        <v>0</v>
      </c>
      <c r="BW1155" s="60">
        <v>0</v>
      </c>
      <c r="BX1155" s="60">
        <v>0</v>
      </c>
      <c r="BY1155" s="60">
        <v>0</v>
      </c>
      <c r="BZ1155" s="60">
        <v>0</v>
      </c>
      <c r="CA1155" s="60">
        <v>0</v>
      </c>
      <c r="CB1155" s="60">
        <v>0</v>
      </c>
      <c r="CC1155" s="60">
        <v>0</v>
      </c>
      <c r="CD1155" s="60">
        <v>0</v>
      </c>
      <c r="CE1155" s="60">
        <v>0</v>
      </c>
      <c r="CF1155" s="60">
        <v>0</v>
      </c>
      <c r="CG1155" s="60">
        <v>0</v>
      </c>
      <c r="CH1155" s="60">
        <v>0</v>
      </c>
    </row>
    <row r="1156" spans="1:86">
      <c r="A1156" s="57" t="s">
        <v>86</v>
      </c>
      <c r="B1156" s="58" t="s">
        <v>719</v>
      </c>
      <c r="C1156" s="59" t="s">
        <v>129</v>
      </c>
      <c r="D1156" s="58" t="s">
        <v>109</v>
      </c>
      <c r="E1156" s="58"/>
      <c r="F1156" s="65"/>
      <c r="G1156" s="58" t="s">
        <v>110</v>
      </c>
      <c r="H1156" s="63">
        <v>356</v>
      </c>
      <c r="I1156" s="60">
        <v>0</v>
      </c>
      <c r="J1156" s="60">
        <v>0</v>
      </c>
      <c r="K1156" s="60">
        <v>0</v>
      </c>
      <c r="L1156" s="60">
        <v>0</v>
      </c>
      <c r="M1156" s="60">
        <v>0</v>
      </c>
      <c r="N1156" s="60">
        <v>0</v>
      </c>
      <c r="O1156" s="60">
        <v>0</v>
      </c>
      <c r="P1156" s="60">
        <v>0</v>
      </c>
      <c r="Q1156" s="60">
        <v>0</v>
      </c>
      <c r="R1156" s="60">
        <v>0</v>
      </c>
      <c r="S1156" s="60">
        <v>0</v>
      </c>
      <c r="T1156" s="60">
        <v>0</v>
      </c>
      <c r="U1156" s="60">
        <v>0</v>
      </c>
      <c r="V1156" s="60">
        <v>0</v>
      </c>
      <c r="W1156" s="60">
        <v>0</v>
      </c>
      <c r="X1156" s="60">
        <v>0</v>
      </c>
      <c r="Y1156" s="60">
        <v>0</v>
      </c>
      <c r="Z1156" s="60">
        <v>0</v>
      </c>
      <c r="AA1156" s="60">
        <v>0</v>
      </c>
      <c r="AB1156" s="60">
        <v>0</v>
      </c>
      <c r="AC1156" s="60">
        <v>0</v>
      </c>
      <c r="AD1156" s="60">
        <v>0</v>
      </c>
      <c r="AE1156" s="60">
        <v>0</v>
      </c>
      <c r="AF1156" s="60">
        <v>0</v>
      </c>
      <c r="AG1156" s="60">
        <v>0</v>
      </c>
      <c r="AH1156" s="60">
        <v>0</v>
      </c>
      <c r="AI1156" s="60">
        <v>0</v>
      </c>
      <c r="AJ1156" s="60">
        <v>0</v>
      </c>
      <c r="AK1156" s="60">
        <v>0</v>
      </c>
      <c r="AL1156" s="60">
        <v>0</v>
      </c>
      <c r="AM1156" s="60">
        <v>0</v>
      </c>
      <c r="AN1156" s="60">
        <v>0</v>
      </c>
      <c r="AO1156" s="60">
        <v>0</v>
      </c>
      <c r="AP1156" s="60">
        <v>0</v>
      </c>
      <c r="AQ1156" s="60">
        <v>0</v>
      </c>
      <c r="AR1156" s="60">
        <v>0</v>
      </c>
      <c r="AS1156" s="60">
        <v>0</v>
      </c>
      <c r="AT1156" s="60">
        <v>0</v>
      </c>
      <c r="AU1156" s="60">
        <v>0</v>
      </c>
      <c r="AV1156" s="60">
        <v>0</v>
      </c>
      <c r="AW1156" s="60">
        <v>0</v>
      </c>
      <c r="AX1156" s="60">
        <v>0</v>
      </c>
      <c r="AY1156" s="60">
        <v>0</v>
      </c>
      <c r="AZ1156" s="60">
        <v>0</v>
      </c>
      <c r="BA1156" s="60">
        <v>0</v>
      </c>
      <c r="BB1156" s="60">
        <v>0</v>
      </c>
      <c r="BC1156" s="60">
        <v>0</v>
      </c>
      <c r="BD1156" s="60">
        <v>0</v>
      </c>
      <c r="BE1156" s="60">
        <v>0</v>
      </c>
      <c r="BF1156" s="60">
        <v>0</v>
      </c>
      <c r="BG1156" s="60">
        <v>0</v>
      </c>
      <c r="BH1156" s="60">
        <v>0</v>
      </c>
      <c r="BI1156" s="60">
        <v>0</v>
      </c>
      <c r="BJ1156" s="60">
        <v>0</v>
      </c>
      <c r="BK1156" s="60">
        <v>0</v>
      </c>
      <c r="BL1156" s="60">
        <v>0</v>
      </c>
      <c r="BM1156" s="60">
        <v>0</v>
      </c>
      <c r="BN1156" s="60">
        <v>0</v>
      </c>
      <c r="BO1156" s="60">
        <v>0</v>
      </c>
      <c r="BP1156" s="60">
        <v>0</v>
      </c>
      <c r="BQ1156" s="60">
        <v>0</v>
      </c>
      <c r="BR1156" s="60">
        <v>0</v>
      </c>
      <c r="BS1156" s="60">
        <v>0</v>
      </c>
      <c r="BT1156" s="60">
        <v>0</v>
      </c>
      <c r="BU1156" s="60">
        <v>0</v>
      </c>
      <c r="BV1156" s="60">
        <v>0</v>
      </c>
      <c r="BW1156" s="60">
        <v>0</v>
      </c>
      <c r="BX1156" s="60">
        <v>0</v>
      </c>
      <c r="BY1156" s="60">
        <v>0</v>
      </c>
      <c r="BZ1156" s="60">
        <v>0</v>
      </c>
      <c r="CA1156" s="60">
        <v>0</v>
      </c>
      <c r="CB1156" s="60">
        <v>0</v>
      </c>
      <c r="CC1156" s="60">
        <v>0</v>
      </c>
      <c r="CD1156" s="60">
        <v>2387.71061375</v>
      </c>
      <c r="CE1156" s="60">
        <v>182.62194408333335</v>
      </c>
      <c r="CF1156" s="60">
        <v>182.62194408333335</v>
      </c>
      <c r="CG1156" s="60">
        <v>182.62194408333335</v>
      </c>
      <c r="CH1156" s="60">
        <v>2935.576446</v>
      </c>
    </row>
    <row r="1157" spans="1:86">
      <c r="A1157" s="57" t="s">
        <v>86</v>
      </c>
      <c r="B1157" s="58" t="s">
        <v>719</v>
      </c>
      <c r="C1157" s="59" t="s">
        <v>129</v>
      </c>
      <c r="D1157" s="58" t="s">
        <v>109</v>
      </c>
      <c r="E1157" s="58"/>
      <c r="F1157" s="65"/>
      <c r="G1157" s="58" t="s">
        <v>110</v>
      </c>
      <c r="H1157" s="63">
        <v>356</v>
      </c>
      <c r="I1157" s="60">
        <v>0</v>
      </c>
      <c r="J1157" s="60">
        <v>0</v>
      </c>
      <c r="K1157" s="60">
        <v>0</v>
      </c>
      <c r="L1157" s="60">
        <v>0</v>
      </c>
      <c r="M1157" s="60">
        <v>2009.87</v>
      </c>
      <c r="N1157" s="60">
        <v>0</v>
      </c>
      <c r="O1157" s="60">
        <v>0</v>
      </c>
      <c r="P1157" s="60">
        <v>216.13</v>
      </c>
      <c r="Q1157" s="60">
        <v>27.5</v>
      </c>
      <c r="R1157" s="60">
        <v>1.25</v>
      </c>
      <c r="S1157" s="60">
        <v>5.96</v>
      </c>
      <c r="T1157" s="60">
        <v>128.6</v>
      </c>
      <c r="U1157" s="60">
        <v>2389.31</v>
      </c>
      <c r="V1157" s="60">
        <v>0</v>
      </c>
      <c r="W1157" s="60">
        <v>0</v>
      </c>
      <c r="X1157" s="60">
        <v>0</v>
      </c>
      <c r="Y1157" s="60">
        <v>0</v>
      </c>
      <c r="Z1157" s="60">
        <v>0</v>
      </c>
      <c r="AA1157" s="60">
        <v>0</v>
      </c>
      <c r="AB1157" s="60">
        <v>0</v>
      </c>
      <c r="AC1157" s="60">
        <v>0</v>
      </c>
      <c r="AD1157" s="60">
        <v>0</v>
      </c>
      <c r="AE1157" s="60">
        <v>0</v>
      </c>
      <c r="AF1157" s="60">
        <v>0</v>
      </c>
      <c r="AG1157" s="60">
        <v>0</v>
      </c>
      <c r="AH1157" s="60">
        <v>0</v>
      </c>
      <c r="AI1157" s="60">
        <v>0</v>
      </c>
      <c r="AJ1157" s="60">
        <v>0</v>
      </c>
      <c r="AK1157" s="60">
        <v>0</v>
      </c>
      <c r="AL1157" s="60">
        <v>0</v>
      </c>
      <c r="AM1157" s="60">
        <v>0</v>
      </c>
      <c r="AN1157" s="60">
        <v>0</v>
      </c>
      <c r="AO1157" s="60">
        <v>0</v>
      </c>
      <c r="AP1157" s="60">
        <v>0</v>
      </c>
      <c r="AQ1157" s="60">
        <v>0</v>
      </c>
      <c r="AR1157" s="60">
        <v>0</v>
      </c>
      <c r="AS1157" s="60">
        <v>0</v>
      </c>
      <c r="AT1157" s="60">
        <v>0</v>
      </c>
      <c r="AU1157" s="60">
        <v>0</v>
      </c>
      <c r="AV1157" s="60">
        <v>0</v>
      </c>
      <c r="AW1157" s="60">
        <v>0</v>
      </c>
      <c r="AX1157" s="60">
        <v>0</v>
      </c>
      <c r="AY1157" s="60">
        <v>0</v>
      </c>
      <c r="AZ1157" s="60">
        <v>0</v>
      </c>
      <c r="BA1157" s="60">
        <v>0</v>
      </c>
      <c r="BB1157" s="60">
        <v>0</v>
      </c>
      <c r="BC1157" s="60">
        <v>0</v>
      </c>
      <c r="BD1157" s="60">
        <v>0</v>
      </c>
      <c r="BE1157" s="60">
        <v>0</v>
      </c>
      <c r="BF1157" s="60">
        <v>0</v>
      </c>
      <c r="BG1157" s="60">
        <v>0</v>
      </c>
      <c r="BH1157" s="60">
        <v>0</v>
      </c>
      <c r="BI1157" s="60">
        <v>0</v>
      </c>
      <c r="BJ1157" s="60">
        <v>0</v>
      </c>
      <c r="BK1157" s="60">
        <v>0</v>
      </c>
      <c r="BL1157" s="60">
        <v>0</v>
      </c>
      <c r="BM1157" s="60">
        <v>0</v>
      </c>
      <c r="BN1157" s="60">
        <v>0</v>
      </c>
      <c r="BO1157" s="60">
        <v>0</v>
      </c>
      <c r="BP1157" s="60">
        <v>0</v>
      </c>
      <c r="BQ1157" s="60">
        <v>0</v>
      </c>
      <c r="BR1157" s="60">
        <v>0</v>
      </c>
      <c r="BS1157" s="60">
        <v>0</v>
      </c>
      <c r="BT1157" s="60">
        <v>0</v>
      </c>
      <c r="BU1157" s="60">
        <v>0</v>
      </c>
      <c r="BV1157" s="60">
        <v>0</v>
      </c>
      <c r="BW1157" s="60">
        <v>0</v>
      </c>
      <c r="BX1157" s="60">
        <v>0</v>
      </c>
      <c r="BY1157" s="60">
        <v>0</v>
      </c>
      <c r="BZ1157" s="60">
        <v>0</v>
      </c>
      <c r="CA1157" s="60">
        <v>0</v>
      </c>
      <c r="CB1157" s="60">
        <v>0</v>
      </c>
      <c r="CC1157" s="60">
        <v>0</v>
      </c>
      <c r="CD1157" s="60">
        <v>4269.1099999999997</v>
      </c>
      <c r="CE1157" s="60">
        <v>0</v>
      </c>
      <c r="CF1157" s="60">
        <v>0</v>
      </c>
      <c r="CG1157" s="60">
        <v>0</v>
      </c>
      <c r="CH1157" s="60">
        <v>4269.1099999999997</v>
      </c>
    </row>
    <row r="1158" spans="1:86">
      <c r="A1158" s="57" t="s">
        <v>86</v>
      </c>
      <c r="B1158" s="58" t="s">
        <v>719</v>
      </c>
      <c r="C1158" s="59" t="s">
        <v>129</v>
      </c>
      <c r="D1158" s="58" t="s">
        <v>109</v>
      </c>
      <c r="E1158" s="58"/>
      <c r="F1158" s="65"/>
      <c r="G1158" s="58" t="s">
        <v>110</v>
      </c>
      <c r="H1158" s="63">
        <v>356</v>
      </c>
      <c r="I1158" s="60">
        <v>5225.55</v>
      </c>
      <c r="J1158" s="60">
        <v>330.87</v>
      </c>
      <c r="K1158" s="60">
        <v>374.96000000000004</v>
      </c>
      <c r="L1158" s="60">
        <v>250.02000000000004</v>
      </c>
      <c r="M1158" s="60">
        <v>1344.22</v>
      </c>
      <c r="N1158" s="60">
        <v>380.74</v>
      </c>
      <c r="O1158" s="60">
        <v>-449.43000000000018</v>
      </c>
      <c r="P1158" s="60">
        <v>-4537.2700000000004</v>
      </c>
      <c r="Q1158" s="60">
        <v>4417.6400000000003</v>
      </c>
      <c r="R1158" s="60">
        <v>64.180000000000007</v>
      </c>
      <c r="S1158" s="60">
        <v>1316.79</v>
      </c>
      <c r="T1158" s="60">
        <v>21270.89</v>
      </c>
      <c r="U1158" s="60">
        <v>29989.16</v>
      </c>
      <c r="V1158" s="60">
        <v>0</v>
      </c>
      <c r="W1158" s="60">
        <v>0</v>
      </c>
      <c r="X1158" s="60">
        <v>12258.490000000002</v>
      </c>
      <c r="Y1158" s="60">
        <v>0</v>
      </c>
      <c r="Z1158" s="60">
        <v>0</v>
      </c>
      <c r="AA1158" s="60">
        <v>0</v>
      </c>
      <c r="AB1158" s="60">
        <v>0</v>
      </c>
      <c r="AC1158" s="60">
        <v>0</v>
      </c>
      <c r="AD1158" s="60">
        <v>0</v>
      </c>
      <c r="AE1158" s="60">
        <v>0</v>
      </c>
      <c r="AF1158" s="60">
        <v>0</v>
      </c>
      <c r="AG1158" s="60">
        <v>0</v>
      </c>
      <c r="AH1158" s="60">
        <v>12258.490000000002</v>
      </c>
      <c r="AI1158" s="60">
        <v>0</v>
      </c>
      <c r="AJ1158" s="60">
        <v>0</v>
      </c>
      <c r="AK1158" s="60">
        <v>0</v>
      </c>
      <c r="AL1158" s="60">
        <v>0</v>
      </c>
      <c r="AM1158" s="60">
        <v>0</v>
      </c>
      <c r="AN1158" s="60">
        <v>0</v>
      </c>
      <c r="AO1158" s="60">
        <v>0</v>
      </c>
      <c r="AP1158" s="60">
        <v>0</v>
      </c>
      <c r="AQ1158" s="60">
        <v>0</v>
      </c>
      <c r="AR1158" s="60">
        <v>0</v>
      </c>
      <c r="AS1158" s="60">
        <v>0</v>
      </c>
      <c r="AT1158" s="60">
        <v>0</v>
      </c>
      <c r="AU1158" s="60">
        <v>0</v>
      </c>
      <c r="AV1158" s="60">
        <v>0</v>
      </c>
      <c r="AW1158" s="60">
        <v>0</v>
      </c>
      <c r="AX1158" s="60">
        <v>0</v>
      </c>
      <c r="AY1158" s="60">
        <v>0</v>
      </c>
      <c r="AZ1158" s="60">
        <v>0</v>
      </c>
      <c r="BA1158" s="60">
        <v>0</v>
      </c>
      <c r="BB1158" s="60">
        <v>0</v>
      </c>
      <c r="BC1158" s="60">
        <v>0</v>
      </c>
      <c r="BD1158" s="60">
        <v>0</v>
      </c>
      <c r="BE1158" s="60">
        <v>0</v>
      </c>
      <c r="BF1158" s="60">
        <v>0</v>
      </c>
      <c r="BG1158" s="60">
        <v>0</v>
      </c>
      <c r="BH1158" s="60">
        <v>0</v>
      </c>
      <c r="BI1158" s="60">
        <v>0</v>
      </c>
      <c r="BJ1158" s="60">
        <v>0</v>
      </c>
      <c r="BK1158" s="60">
        <v>0</v>
      </c>
      <c r="BL1158" s="60">
        <v>0</v>
      </c>
      <c r="BM1158" s="60">
        <v>0</v>
      </c>
      <c r="BN1158" s="60">
        <v>0</v>
      </c>
      <c r="BO1158" s="60">
        <v>0</v>
      </c>
      <c r="BP1158" s="60">
        <v>0</v>
      </c>
      <c r="BQ1158" s="60">
        <v>0</v>
      </c>
      <c r="BR1158" s="60">
        <v>0</v>
      </c>
      <c r="BS1158" s="60">
        <v>0</v>
      </c>
      <c r="BT1158" s="60">
        <v>0</v>
      </c>
      <c r="BU1158" s="60">
        <v>0</v>
      </c>
      <c r="BV1158" s="60">
        <v>0</v>
      </c>
      <c r="BW1158" s="60">
        <v>0</v>
      </c>
      <c r="BX1158" s="60">
        <v>0</v>
      </c>
      <c r="BY1158" s="60">
        <v>0</v>
      </c>
      <c r="BZ1158" s="60">
        <v>0</v>
      </c>
      <c r="CA1158" s="60">
        <v>0</v>
      </c>
      <c r="CB1158" s="60">
        <v>0</v>
      </c>
      <c r="CC1158" s="60">
        <v>0</v>
      </c>
      <c r="CD1158" s="60">
        <v>0</v>
      </c>
      <c r="CE1158" s="60">
        <v>0</v>
      </c>
      <c r="CF1158" s="60">
        <v>0</v>
      </c>
      <c r="CG1158" s="60">
        <v>0</v>
      </c>
      <c r="CH1158" s="60">
        <v>0</v>
      </c>
    </row>
    <row r="1159" spans="1:86">
      <c r="A1159" s="57" t="s">
        <v>86</v>
      </c>
      <c r="B1159" s="58" t="s">
        <v>719</v>
      </c>
      <c r="C1159" s="59" t="s">
        <v>129</v>
      </c>
      <c r="D1159" s="58" t="s">
        <v>109</v>
      </c>
      <c r="E1159" s="58"/>
      <c r="F1159" s="65"/>
      <c r="G1159" s="58" t="s">
        <v>110</v>
      </c>
      <c r="H1159" s="63">
        <v>356</v>
      </c>
      <c r="I1159" s="60">
        <v>0</v>
      </c>
      <c r="J1159" s="60">
        <v>0</v>
      </c>
      <c r="K1159" s="60">
        <v>0</v>
      </c>
      <c r="L1159" s="60">
        <v>0</v>
      </c>
      <c r="M1159" s="60">
        <v>0</v>
      </c>
      <c r="N1159" s="60">
        <v>0</v>
      </c>
      <c r="O1159" s="60">
        <v>0</v>
      </c>
      <c r="P1159" s="60">
        <v>0</v>
      </c>
      <c r="Q1159" s="60">
        <v>0</v>
      </c>
      <c r="R1159" s="60">
        <v>0</v>
      </c>
      <c r="S1159" s="60">
        <v>0</v>
      </c>
      <c r="T1159" s="60">
        <v>0</v>
      </c>
      <c r="U1159" s="60">
        <v>0</v>
      </c>
      <c r="V1159" s="60">
        <v>0</v>
      </c>
      <c r="W1159" s="60">
        <v>0</v>
      </c>
      <c r="X1159" s="60">
        <v>0</v>
      </c>
      <c r="Y1159" s="60">
        <v>0</v>
      </c>
      <c r="Z1159" s="60">
        <v>0</v>
      </c>
      <c r="AA1159" s="60">
        <v>0</v>
      </c>
      <c r="AB1159" s="60">
        <v>2747.4600395792004</v>
      </c>
      <c r="AC1159" s="60">
        <v>8.4516785418999998</v>
      </c>
      <c r="AD1159" s="60">
        <v>6.7770995577999997</v>
      </c>
      <c r="AE1159" s="60">
        <v>5.3342857172000002</v>
      </c>
      <c r="AF1159" s="60">
        <v>5.1200381078000001</v>
      </c>
      <c r="AG1159" s="60">
        <v>5.1884532084000003</v>
      </c>
      <c r="AH1159" s="60">
        <v>2778.3315947123006</v>
      </c>
      <c r="AI1159" s="60">
        <v>0</v>
      </c>
      <c r="AJ1159" s="60">
        <v>0</v>
      </c>
      <c r="AK1159" s="60">
        <v>0</v>
      </c>
      <c r="AL1159" s="60">
        <v>0</v>
      </c>
      <c r="AM1159" s="60">
        <v>0</v>
      </c>
      <c r="AN1159" s="60">
        <v>0</v>
      </c>
      <c r="AO1159" s="60">
        <v>0</v>
      </c>
      <c r="AP1159" s="60">
        <v>0</v>
      </c>
      <c r="AQ1159" s="60">
        <v>0</v>
      </c>
      <c r="AR1159" s="60">
        <v>0</v>
      </c>
      <c r="AS1159" s="60">
        <v>0</v>
      </c>
      <c r="AT1159" s="60">
        <v>0</v>
      </c>
      <c r="AU1159" s="60">
        <v>0</v>
      </c>
      <c r="AV1159" s="60">
        <v>0</v>
      </c>
      <c r="AW1159" s="60">
        <v>0</v>
      </c>
      <c r="AX1159" s="60">
        <v>0</v>
      </c>
      <c r="AY1159" s="60">
        <v>0</v>
      </c>
      <c r="AZ1159" s="60">
        <v>0</v>
      </c>
      <c r="BA1159" s="60">
        <v>0</v>
      </c>
      <c r="BB1159" s="60">
        <v>0</v>
      </c>
      <c r="BC1159" s="60">
        <v>0</v>
      </c>
      <c r="BD1159" s="60">
        <v>0</v>
      </c>
      <c r="BE1159" s="60">
        <v>0</v>
      </c>
      <c r="BF1159" s="60">
        <v>0</v>
      </c>
      <c r="BG1159" s="60">
        <v>0</v>
      </c>
      <c r="BH1159" s="60">
        <v>0</v>
      </c>
      <c r="BI1159" s="60">
        <v>0</v>
      </c>
      <c r="BJ1159" s="60">
        <v>0</v>
      </c>
      <c r="BK1159" s="60">
        <v>0</v>
      </c>
      <c r="BL1159" s="60">
        <v>0</v>
      </c>
      <c r="BM1159" s="60">
        <v>0</v>
      </c>
      <c r="BN1159" s="60">
        <v>0</v>
      </c>
      <c r="BO1159" s="60">
        <v>0</v>
      </c>
      <c r="BP1159" s="60">
        <v>0</v>
      </c>
      <c r="BQ1159" s="60">
        <v>0</v>
      </c>
      <c r="BR1159" s="60">
        <v>0</v>
      </c>
      <c r="BS1159" s="60">
        <v>0</v>
      </c>
      <c r="BT1159" s="60">
        <v>0</v>
      </c>
      <c r="BU1159" s="60">
        <v>0</v>
      </c>
      <c r="BV1159" s="60">
        <v>0</v>
      </c>
      <c r="BW1159" s="60">
        <v>0</v>
      </c>
      <c r="BX1159" s="60">
        <v>0</v>
      </c>
      <c r="BY1159" s="60">
        <v>0</v>
      </c>
      <c r="BZ1159" s="60">
        <v>0</v>
      </c>
      <c r="CA1159" s="60">
        <v>0</v>
      </c>
      <c r="CB1159" s="60">
        <v>0</v>
      </c>
      <c r="CC1159" s="60">
        <v>0</v>
      </c>
      <c r="CD1159" s="60">
        <v>0</v>
      </c>
      <c r="CE1159" s="60">
        <v>0</v>
      </c>
      <c r="CF1159" s="60">
        <v>0</v>
      </c>
      <c r="CG1159" s="60">
        <v>0</v>
      </c>
      <c r="CH1159" s="60">
        <v>0</v>
      </c>
    </row>
    <row r="1160" spans="1:86">
      <c r="A1160" s="57" t="s">
        <v>86</v>
      </c>
      <c r="B1160" s="58" t="s">
        <v>719</v>
      </c>
      <c r="C1160" s="59" t="s">
        <v>129</v>
      </c>
      <c r="D1160" s="58" t="s">
        <v>109</v>
      </c>
      <c r="E1160" s="58"/>
      <c r="F1160" s="65"/>
      <c r="G1160" s="58" t="s">
        <v>110</v>
      </c>
      <c r="H1160" s="63">
        <v>356</v>
      </c>
      <c r="I1160" s="60">
        <v>0</v>
      </c>
      <c r="J1160" s="60">
        <v>1174.98</v>
      </c>
      <c r="K1160" s="60">
        <v>0</v>
      </c>
      <c r="L1160" s="60">
        <v>0.18</v>
      </c>
      <c r="M1160" s="60">
        <v>1.72</v>
      </c>
      <c r="N1160" s="60">
        <v>26.19</v>
      </c>
      <c r="O1160" s="60">
        <v>20</v>
      </c>
      <c r="P1160" s="60">
        <v>33.89</v>
      </c>
      <c r="Q1160" s="60">
        <v>0</v>
      </c>
      <c r="R1160" s="60">
        <v>0</v>
      </c>
      <c r="S1160" s="60">
        <v>0</v>
      </c>
      <c r="T1160" s="60">
        <v>0</v>
      </c>
      <c r="U1160" s="60">
        <v>1256.9600000000003</v>
      </c>
      <c r="V1160" s="60">
        <v>0</v>
      </c>
      <c r="W1160" s="60">
        <v>0</v>
      </c>
      <c r="X1160" s="60">
        <v>0</v>
      </c>
      <c r="Y1160" s="60">
        <v>0</v>
      </c>
      <c r="Z1160" s="60">
        <v>0</v>
      </c>
      <c r="AA1160" s="60">
        <v>0</v>
      </c>
      <c r="AB1160" s="60">
        <v>18535.560000000001</v>
      </c>
      <c r="AC1160" s="60">
        <v>0</v>
      </c>
      <c r="AD1160" s="60">
        <v>0</v>
      </c>
      <c r="AE1160" s="60">
        <v>0</v>
      </c>
      <c r="AF1160" s="60">
        <v>0</v>
      </c>
      <c r="AG1160" s="60">
        <v>0</v>
      </c>
      <c r="AH1160" s="60">
        <v>18535.560000000001</v>
      </c>
      <c r="AI1160" s="60">
        <v>0</v>
      </c>
      <c r="AJ1160" s="60">
        <v>0</v>
      </c>
      <c r="AK1160" s="60">
        <v>0</v>
      </c>
      <c r="AL1160" s="60">
        <v>0</v>
      </c>
      <c r="AM1160" s="60">
        <v>0</v>
      </c>
      <c r="AN1160" s="60">
        <v>0</v>
      </c>
      <c r="AO1160" s="60">
        <v>0</v>
      </c>
      <c r="AP1160" s="60">
        <v>0</v>
      </c>
      <c r="AQ1160" s="60">
        <v>0</v>
      </c>
      <c r="AR1160" s="60">
        <v>0</v>
      </c>
      <c r="AS1160" s="60">
        <v>0</v>
      </c>
      <c r="AT1160" s="60">
        <v>0</v>
      </c>
      <c r="AU1160" s="60">
        <v>0</v>
      </c>
      <c r="AV1160" s="60">
        <v>0</v>
      </c>
      <c r="AW1160" s="60">
        <v>0</v>
      </c>
      <c r="AX1160" s="60">
        <v>0</v>
      </c>
      <c r="AY1160" s="60">
        <v>0</v>
      </c>
      <c r="AZ1160" s="60">
        <v>0</v>
      </c>
      <c r="BA1160" s="60">
        <v>0</v>
      </c>
      <c r="BB1160" s="60">
        <v>0</v>
      </c>
      <c r="BC1160" s="60">
        <v>0</v>
      </c>
      <c r="BD1160" s="60">
        <v>0</v>
      </c>
      <c r="BE1160" s="60">
        <v>0</v>
      </c>
      <c r="BF1160" s="60">
        <v>0</v>
      </c>
      <c r="BG1160" s="60">
        <v>0</v>
      </c>
      <c r="BH1160" s="60">
        <v>0</v>
      </c>
      <c r="BI1160" s="60">
        <v>0</v>
      </c>
      <c r="BJ1160" s="60">
        <v>0</v>
      </c>
      <c r="BK1160" s="60">
        <v>0</v>
      </c>
      <c r="BL1160" s="60">
        <v>0</v>
      </c>
      <c r="BM1160" s="60">
        <v>0</v>
      </c>
      <c r="BN1160" s="60">
        <v>0</v>
      </c>
      <c r="BO1160" s="60">
        <v>0</v>
      </c>
      <c r="BP1160" s="60">
        <v>0</v>
      </c>
      <c r="BQ1160" s="60">
        <v>0</v>
      </c>
      <c r="BR1160" s="60">
        <v>0</v>
      </c>
      <c r="BS1160" s="60">
        <v>0</v>
      </c>
      <c r="BT1160" s="60">
        <v>0</v>
      </c>
      <c r="BU1160" s="60">
        <v>0</v>
      </c>
      <c r="BV1160" s="60">
        <v>0</v>
      </c>
      <c r="BW1160" s="60">
        <v>0</v>
      </c>
      <c r="BX1160" s="60">
        <v>0</v>
      </c>
      <c r="BY1160" s="60">
        <v>0</v>
      </c>
      <c r="BZ1160" s="60">
        <v>0</v>
      </c>
      <c r="CA1160" s="60">
        <v>0</v>
      </c>
      <c r="CB1160" s="60">
        <v>0</v>
      </c>
      <c r="CC1160" s="60">
        <v>0</v>
      </c>
      <c r="CD1160" s="60">
        <v>0</v>
      </c>
      <c r="CE1160" s="60">
        <v>0</v>
      </c>
      <c r="CF1160" s="60">
        <v>0</v>
      </c>
      <c r="CG1160" s="60">
        <v>0</v>
      </c>
      <c r="CH1160" s="60">
        <v>0</v>
      </c>
    </row>
    <row r="1161" spans="1:86">
      <c r="A1161" s="57" t="s">
        <v>86</v>
      </c>
      <c r="B1161" s="58" t="s">
        <v>719</v>
      </c>
      <c r="C1161" s="59" t="s">
        <v>129</v>
      </c>
      <c r="D1161" s="58" t="s">
        <v>109</v>
      </c>
      <c r="E1161" s="58" t="s">
        <v>129</v>
      </c>
      <c r="F1161" s="65"/>
      <c r="G1161" s="58" t="s">
        <v>110</v>
      </c>
      <c r="H1161" s="63">
        <v>356</v>
      </c>
      <c r="I1161" s="60">
        <v>-40.49</v>
      </c>
      <c r="J1161" s="60">
        <v>165.21</v>
      </c>
      <c r="K1161" s="60">
        <v>-246.2</v>
      </c>
      <c r="L1161" s="60">
        <v>302.38</v>
      </c>
      <c r="M1161" s="60">
        <v>-293.64</v>
      </c>
      <c r="N1161" s="60">
        <v>302.17</v>
      </c>
      <c r="O1161" s="60">
        <v>-298.17</v>
      </c>
      <c r="P1161" s="60">
        <v>301.27999999999997</v>
      </c>
      <c r="Q1161" s="60">
        <v>0.74</v>
      </c>
      <c r="R1161" s="60">
        <v>0.24</v>
      </c>
      <c r="S1161" s="60">
        <v>0.28000000000000003</v>
      </c>
      <c r="T1161" s="60">
        <v>1314.33</v>
      </c>
      <c r="U1161" s="60">
        <v>1508.1299999999999</v>
      </c>
      <c r="V1161" s="60">
        <v>0</v>
      </c>
      <c r="W1161" s="60">
        <v>0</v>
      </c>
      <c r="X1161" s="60">
        <v>0</v>
      </c>
      <c r="Y1161" s="60">
        <v>0</v>
      </c>
      <c r="Z1161" s="60">
        <v>0</v>
      </c>
      <c r="AA1161" s="60">
        <v>0</v>
      </c>
      <c r="AB1161" s="60">
        <v>0</v>
      </c>
      <c r="AC1161" s="60">
        <v>0</v>
      </c>
      <c r="AD1161" s="60">
        <v>0</v>
      </c>
      <c r="AE1161" s="60">
        <v>0</v>
      </c>
      <c r="AF1161" s="60">
        <v>0</v>
      </c>
      <c r="AG1161" s="60">
        <v>0</v>
      </c>
      <c r="AH1161" s="60">
        <v>0</v>
      </c>
      <c r="AI1161" s="60">
        <v>0</v>
      </c>
      <c r="AJ1161" s="60">
        <v>0</v>
      </c>
      <c r="AK1161" s="60">
        <v>0</v>
      </c>
      <c r="AL1161" s="60">
        <v>0</v>
      </c>
      <c r="AM1161" s="60">
        <v>0</v>
      </c>
      <c r="AN1161" s="60">
        <v>0</v>
      </c>
      <c r="AO1161" s="60">
        <v>0</v>
      </c>
      <c r="AP1161" s="60">
        <v>0</v>
      </c>
      <c r="AQ1161" s="60">
        <v>0</v>
      </c>
      <c r="AR1161" s="60">
        <v>0</v>
      </c>
      <c r="AS1161" s="60">
        <v>0</v>
      </c>
      <c r="AT1161" s="60">
        <v>0</v>
      </c>
      <c r="AU1161" s="60">
        <v>0</v>
      </c>
      <c r="AV1161" s="60">
        <v>0</v>
      </c>
      <c r="AW1161" s="60">
        <v>0</v>
      </c>
      <c r="AX1161" s="60">
        <v>0</v>
      </c>
      <c r="AY1161" s="60">
        <v>0</v>
      </c>
      <c r="AZ1161" s="60">
        <v>0</v>
      </c>
      <c r="BA1161" s="60">
        <v>0</v>
      </c>
      <c r="BB1161" s="60">
        <v>0</v>
      </c>
      <c r="BC1161" s="60">
        <v>0</v>
      </c>
      <c r="BD1161" s="60">
        <v>0</v>
      </c>
      <c r="BE1161" s="60">
        <v>0</v>
      </c>
      <c r="BF1161" s="60">
        <v>0</v>
      </c>
      <c r="BG1161" s="60">
        <v>0</v>
      </c>
      <c r="BH1161" s="60">
        <v>0</v>
      </c>
      <c r="BI1161" s="60">
        <v>0</v>
      </c>
      <c r="BJ1161" s="60">
        <v>0</v>
      </c>
      <c r="BK1161" s="60">
        <v>0</v>
      </c>
      <c r="BL1161" s="60">
        <v>0</v>
      </c>
      <c r="BM1161" s="60">
        <v>0</v>
      </c>
      <c r="BN1161" s="60">
        <v>0</v>
      </c>
      <c r="BO1161" s="60">
        <v>0</v>
      </c>
      <c r="BP1161" s="60">
        <v>0</v>
      </c>
      <c r="BQ1161" s="60">
        <v>0</v>
      </c>
      <c r="BR1161" s="60">
        <v>0</v>
      </c>
      <c r="BS1161" s="60">
        <v>0</v>
      </c>
      <c r="BT1161" s="60">
        <v>0</v>
      </c>
      <c r="BU1161" s="60">
        <v>0</v>
      </c>
      <c r="BV1161" s="60">
        <v>0</v>
      </c>
      <c r="BW1161" s="60">
        <v>0</v>
      </c>
      <c r="BX1161" s="60">
        <v>0</v>
      </c>
      <c r="BY1161" s="60">
        <v>0</v>
      </c>
      <c r="BZ1161" s="60">
        <v>0</v>
      </c>
      <c r="CA1161" s="60">
        <v>0</v>
      </c>
      <c r="CB1161" s="60">
        <v>0</v>
      </c>
      <c r="CC1161" s="60">
        <v>0</v>
      </c>
      <c r="CD1161" s="60">
        <v>0</v>
      </c>
      <c r="CE1161" s="60">
        <v>0</v>
      </c>
      <c r="CF1161" s="60">
        <v>0</v>
      </c>
      <c r="CG1161" s="60">
        <v>0</v>
      </c>
      <c r="CH1161" s="60">
        <v>0</v>
      </c>
    </row>
    <row r="1162" spans="1:86">
      <c r="A1162" s="57" t="s">
        <v>86</v>
      </c>
      <c r="B1162" s="58" t="s">
        <v>719</v>
      </c>
      <c r="C1162" s="59" t="s">
        <v>129</v>
      </c>
      <c r="D1162" s="58" t="s">
        <v>109</v>
      </c>
      <c r="E1162" s="58" t="s">
        <v>129</v>
      </c>
      <c r="F1162" s="65"/>
      <c r="G1162" s="58" t="s">
        <v>110</v>
      </c>
      <c r="H1162" s="63">
        <v>356</v>
      </c>
      <c r="I1162" s="60">
        <v>564.52</v>
      </c>
      <c r="J1162" s="60">
        <v>942.63</v>
      </c>
      <c r="K1162" s="60">
        <v>1380.36</v>
      </c>
      <c r="L1162" s="60">
        <v>468.53</v>
      </c>
      <c r="M1162" s="60">
        <v>786.8</v>
      </c>
      <c r="N1162" s="60">
        <v>220.77</v>
      </c>
      <c r="O1162" s="60">
        <v>-18.62</v>
      </c>
      <c r="P1162" s="60">
        <v>81.180000000000007</v>
      </c>
      <c r="Q1162" s="60">
        <v>107.71</v>
      </c>
      <c r="R1162" s="60">
        <v>1.27</v>
      </c>
      <c r="S1162" s="60">
        <v>206.37</v>
      </c>
      <c r="T1162" s="60">
        <v>-0.02</v>
      </c>
      <c r="U1162" s="60">
        <v>4741.5000000000009</v>
      </c>
      <c r="V1162" s="60">
        <v>0</v>
      </c>
      <c r="W1162" s="60">
        <v>0</v>
      </c>
      <c r="X1162" s="60">
        <v>0</v>
      </c>
      <c r="Y1162" s="60">
        <v>0</v>
      </c>
      <c r="Z1162" s="60">
        <v>0</v>
      </c>
      <c r="AA1162" s="60">
        <v>0</v>
      </c>
      <c r="AB1162" s="60">
        <v>0</v>
      </c>
      <c r="AC1162" s="60">
        <v>0</v>
      </c>
      <c r="AD1162" s="60">
        <v>0</v>
      </c>
      <c r="AE1162" s="60">
        <v>0</v>
      </c>
      <c r="AF1162" s="60">
        <v>0</v>
      </c>
      <c r="AG1162" s="60">
        <v>0</v>
      </c>
      <c r="AH1162" s="60">
        <v>0</v>
      </c>
      <c r="AI1162" s="60">
        <v>0</v>
      </c>
      <c r="AJ1162" s="60">
        <v>0</v>
      </c>
      <c r="AK1162" s="60">
        <v>0</v>
      </c>
      <c r="AL1162" s="60">
        <v>0</v>
      </c>
      <c r="AM1162" s="60">
        <v>0</v>
      </c>
      <c r="AN1162" s="60">
        <v>0</v>
      </c>
      <c r="AO1162" s="60">
        <v>0</v>
      </c>
      <c r="AP1162" s="60">
        <v>0</v>
      </c>
      <c r="AQ1162" s="60">
        <v>0</v>
      </c>
      <c r="AR1162" s="60">
        <v>0</v>
      </c>
      <c r="AS1162" s="60">
        <v>0</v>
      </c>
      <c r="AT1162" s="60">
        <v>0</v>
      </c>
      <c r="AU1162" s="60">
        <v>0</v>
      </c>
      <c r="AV1162" s="60">
        <v>0</v>
      </c>
      <c r="AW1162" s="60">
        <v>0</v>
      </c>
      <c r="AX1162" s="60">
        <v>0</v>
      </c>
      <c r="AY1162" s="60">
        <v>0</v>
      </c>
      <c r="AZ1162" s="60">
        <v>0</v>
      </c>
      <c r="BA1162" s="60">
        <v>0</v>
      </c>
      <c r="BB1162" s="60">
        <v>0</v>
      </c>
      <c r="BC1162" s="60">
        <v>0</v>
      </c>
      <c r="BD1162" s="60">
        <v>0</v>
      </c>
      <c r="BE1162" s="60">
        <v>0</v>
      </c>
      <c r="BF1162" s="60">
        <v>0</v>
      </c>
      <c r="BG1162" s="60">
        <v>0</v>
      </c>
      <c r="BH1162" s="60">
        <v>0</v>
      </c>
      <c r="BI1162" s="60">
        <v>0</v>
      </c>
      <c r="BJ1162" s="60">
        <v>0</v>
      </c>
      <c r="BK1162" s="60">
        <v>0</v>
      </c>
      <c r="BL1162" s="60">
        <v>0</v>
      </c>
      <c r="BM1162" s="60">
        <v>0</v>
      </c>
      <c r="BN1162" s="60">
        <v>0</v>
      </c>
      <c r="BO1162" s="60">
        <v>0</v>
      </c>
      <c r="BP1162" s="60">
        <v>0</v>
      </c>
      <c r="BQ1162" s="60">
        <v>0</v>
      </c>
      <c r="BR1162" s="60">
        <v>0</v>
      </c>
      <c r="BS1162" s="60">
        <v>0</v>
      </c>
      <c r="BT1162" s="60">
        <v>0</v>
      </c>
      <c r="BU1162" s="60">
        <v>0</v>
      </c>
      <c r="BV1162" s="60">
        <v>0</v>
      </c>
      <c r="BW1162" s="60">
        <v>0</v>
      </c>
      <c r="BX1162" s="60">
        <v>0</v>
      </c>
      <c r="BY1162" s="60">
        <v>0</v>
      </c>
      <c r="BZ1162" s="60">
        <v>0</v>
      </c>
      <c r="CA1162" s="60">
        <v>0</v>
      </c>
      <c r="CB1162" s="60">
        <v>0</v>
      </c>
      <c r="CC1162" s="60">
        <v>0</v>
      </c>
      <c r="CD1162" s="60">
        <v>0</v>
      </c>
      <c r="CE1162" s="60">
        <v>0</v>
      </c>
      <c r="CF1162" s="60">
        <v>0</v>
      </c>
      <c r="CG1162" s="60">
        <v>0</v>
      </c>
      <c r="CH1162" s="60">
        <v>0</v>
      </c>
    </row>
    <row r="1163" spans="1:86">
      <c r="A1163" s="57" t="s">
        <v>86</v>
      </c>
      <c r="B1163" s="58" t="s">
        <v>719</v>
      </c>
      <c r="C1163" s="59" t="s">
        <v>129</v>
      </c>
      <c r="D1163" s="58" t="s">
        <v>109</v>
      </c>
      <c r="E1163" s="58"/>
      <c r="F1163" s="65"/>
      <c r="G1163" s="58" t="s">
        <v>110</v>
      </c>
      <c r="H1163" s="63">
        <v>356</v>
      </c>
      <c r="I1163" s="60">
        <v>0</v>
      </c>
      <c r="J1163" s="60">
        <v>0</v>
      </c>
      <c r="K1163" s="60">
        <v>0</v>
      </c>
      <c r="L1163" s="60">
        <v>0</v>
      </c>
      <c r="M1163" s="60">
        <v>0</v>
      </c>
      <c r="N1163" s="60">
        <v>0</v>
      </c>
      <c r="O1163" s="60">
        <v>0</v>
      </c>
      <c r="P1163" s="60">
        <v>0</v>
      </c>
      <c r="Q1163" s="60">
        <v>0</v>
      </c>
      <c r="R1163" s="60">
        <v>0</v>
      </c>
      <c r="S1163" s="60">
        <v>0</v>
      </c>
      <c r="T1163" s="60">
        <v>0</v>
      </c>
      <c r="U1163" s="60">
        <v>0</v>
      </c>
      <c r="V1163" s="60">
        <v>0</v>
      </c>
      <c r="W1163" s="60">
        <v>0</v>
      </c>
      <c r="X1163" s="60">
        <v>0</v>
      </c>
      <c r="Y1163" s="60">
        <v>0</v>
      </c>
      <c r="Z1163" s="60">
        <v>0</v>
      </c>
      <c r="AA1163" s="60">
        <v>0</v>
      </c>
      <c r="AB1163" s="60">
        <v>0</v>
      </c>
      <c r="AC1163" s="60">
        <v>0</v>
      </c>
      <c r="AD1163" s="60">
        <v>0</v>
      </c>
      <c r="AE1163" s="60">
        <v>0</v>
      </c>
      <c r="AF1163" s="60">
        <v>0</v>
      </c>
      <c r="AG1163" s="60">
        <v>0</v>
      </c>
      <c r="AH1163" s="60">
        <v>0</v>
      </c>
      <c r="AI1163" s="60">
        <v>0</v>
      </c>
      <c r="AJ1163" s="60">
        <v>0</v>
      </c>
      <c r="AK1163" s="60">
        <v>0</v>
      </c>
      <c r="AL1163" s="60">
        <v>0</v>
      </c>
      <c r="AM1163" s="60">
        <v>0</v>
      </c>
      <c r="AN1163" s="60">
        <v>0</v>
      </c>
      <c r="AO1163" s="60">
        <v>0</v>
      </c>
      <c r="AP1163" s="60">
        <v>0</v>
      </c>
      <c r="AQ1163" s="60">
        <v>0</v>
      </c>
      <c r="AR1163" s="60">
        <v>0</v>
      </c>
      <c r="AS1163" s="60">
        <v>0</v>
      </c>
      <c r="AT1163" s="60">
        <v>0</v>
      </c>
      <c r="AU1163" s="60">
        <v>0</v>
      </c>
      <c r="AV1163" s="60">
        <v>0</v>
      </c>
      <c r="AW1163" s="60">
        <v>0</v>
      </c>
      <c r="AX1163" s="60">
        <v>0</v>
      </c>
      <c r="AY1163" s="60">
        <v>0</v>
      </c>
      <c r="AZ1163" s="60">
        <v>0</v>
      </c>
      <c r="BA1163" s="60">
        <v>0</v>
      </c>
      <c r="BB1163" s="60">
        <v>0</v>
      </c>
      <c r="BC1163" s="60">
        <v>0</v>
      </c>
      <c r="BD1163" s="60">
        <v>0</v>
      </c>
      <c r="BE1163" s="60">
        <v>0</v>
      </c>
      <c r="BF1163" s="60">
        <v>0</v>
      </c>
      <c r="BG1163" s="60">
        <v>0</v>
      </c>
      <c r="BH1163" s="60">
        <v>0</v>
      </c>
      <c r="BI1163" s="60">
        <v>0</v>
      </c>
      <c r="BJ1163" s="60">
        <v>0</v>
      </c>
      <c r="BK1163" s="60">
        <v>0</v>
      </c>
      <c r="BL1163" s="60">
        <v>0</v>
      </c>
      <c r="BM1163" s="60">
        <v>0</v>
      </c>
      <c r="BN1163" s="60">
        <v>0</v>
      </c>
      <c r="BO1163" s="60">
        <v>0</v>
      </c>
      <c r="BP1163" s="60">
        <v>0</v>
      </c>
      <c r="BQ1163" s="60">
        <v>0</v>
      </c>
      <c r="BR1163" s="60">
        <v>0</v>
      </c>
      <c r="BS1163" s="60">
        <v>0</v>
      </c>
      <c r="BT1163" s="60">
        <v>0</v>
      </c>
      <c r="BU1163" s="60">
        <v>0</v>
      </c>
      <c r="BV1163" s="60">
        <v>0</v>
      </c>
      <c r="BW1163" s="60">
        <v>0</v>
      </c>
      <c r="BX1163" s="60">
        <v>0</v>
      </c>
      <c r="BY1163" s="60">
        <v>0</v>
      </c>
      <c r="BZ1163" s="60">
        <v>5548.3129732347807</v>
      </c>
      <c r="CA1163" s="60">
        <v>0</v>
      </c>
      <c r="CB1163" s="60">
        <v>0</v>
      </c>
      <c r="CC1163" s="60">
        <v>0</v>
      </c>
      <c r="CD1163" s="60">
        <v>0</v>
      </c>
      <c r="CE1163" s="60">
        <v>5403.8790009900458</v>
      </c>
      <c r="CF1163" s="60">
        <v>0</v>
      </c>
      <c r="CG1163" s="60">
        <v>0</v>
      </c>
      <c r="CH1163" s="60">
        <v>10952.191974224826</v>
      </c>
    </row>
    <row r="1164" spans="1:86">
      <c r="A1164" s="57" t="s">
        <v>86</v>
      </c>
      <c r="B1164" s="58" t="s">
        <v>719</v>
      </c>
      <c r="C1164" s="59" t="s">
        <v>129</v>
      </c>
      <c r="D1164" s="58" t="s">
        <v>109</v>
      </c>
      <c r="E1164" s="58"/>
      <c r="F1164" s="65"/>
      <c r="G1164" s="58" t="s">
        <v>110</v>
      </c>
      <c r="H1164" s="63">
        <v>356</v>
      </c>
      <c r="I1164" s="60">
        <v>0</v>
      </c>
      <c r="J1164" s="60">
        <v>0</v>
      </c>
      <c r="K1164" s="60">
        <v>0</v>
      </c>
      <c r="L1164" s="60">
        <v>0</v>
      </c>
      <c r="M1164" s="60">
        <v>0</v>
      </c>
      <c r="N1164" s="60">
        <v>0</v>
      </c>
      <c r="O1164" s="60">
        <v>-0.5</v>
      </c>
      <c r="P1164" s="60">
        <v>0</v>
      </c>
      <c r="Q1164" s="60">
        <v>0</v>
      </c>
      <c r="R1164" s="60">
        <v>0</v>
      </c>
      <c r="S1164" s="60">
        <v>0</v>
      </c>
      <c r="T1164" s="60">
        <v>0</v>
      </c>
      <c r="U1164" s="60">
        <v>-0.5</v>
      </c>
      <c r="V1164" s="60">
        <v>0</v>
      </c>
      <c r="W1164" s="60">
        <v>0</v>
      </c>
      <c r="X1164" s="60">
        <v>0</v>
      </c>
      <c r="Y1164" s="60">
        <v>0</v>
      </c>
      <c r="Z1164" s="60">
        <v>0</v>
      </c>
      <c r="AA1164" s="60">
        <v>0</v>
      </c>
      <c r="AB1164" s="60">
        <v>0</v>
      </c>
      <c r="AC1164" s="60">
        <v>0</v>
      </c>
      <c r="AD1164" s="60">
        <v>0</v>
      </c>
      <c r="AE1164" s="60">
        <v>0</v>
      </c>
      <c r="AF1164" s="60">
        <v>0</v>
      </c>
      <c r="AG1164" s="60">
        <v>0</v>
      </c>
      <c r="AH1164" s="60">
        <v>0</v>
      </c>
      <c r="AI1164" s="60">
        <v>0</v>
      </c>
      <c r="AJ1164" s="60">
        <v>0</v>
      </c>
      <c r="AK1164" s="60">
        <v>0</v>
      </c>
      <c r="AL1164" s="60">
        <v>0</v>
      </c>
      <c r="AM1164" s="60">
        <v>0</v>
      </c>
      <c r="AN1164" s="60">
        <v>0</v>
      </c>
      <c r="AO1164" s="60">
        <v>0</v>
      </c>
      <c r="AP1164" s="60">
        <v>0</v>
      </c>
      <c r="AQ1164" s="60">
        <v>0</v>
      </c>
      <c r="AR1164" s="60">
        <v>0</v>
      </c>
      <c r="AS1164" s="60">
        <v>0</v>
      </c>
      <c r="AT1164" s="60">
        <v>0</v>
      </c>
      <c r="AU1164" s="60">
        <v>0</v>
      </c>
      <c r="AV1164" s="60">
        <v>0</v>
      </c>
      <c r="AW1164" s="60">
        <v>0</v>
      </c>
      <c r="AX1164" s="60">
        <v>0</v>
      </c>
      <c r="AY1164" s="60">
        <v>0</v>
      </c>
      <c r="AZ1164" s="60">
        <v>0</v>
      </c>
      <c r="BA1164" s="60">
        <v>0</v>
      </c>
      <c r="BB1164" s="60">
        <v>0</v>
      </c>
      <c r="BC1164" s="60">
        <v>0</v>
      </c>
      <c r="BD1164" s="60">
        <v>0</v>
      </c>
      <c r="BE1164" s="60">
        <v>0</v>
      </c>
      <c r="BF1164" s="60">
        <v>0</v>
      </c>
      <c r="BG1164" s="60">
        <v>0</v>
      </c>
      <c r="BH1164" s="60">
        <v>0</v>
      </c>
      <c r="BI1164" s="60">
        <v>0</v>
      </c>
      <c r="BJ1164" s="60">
        <v>0</v>
      </c>
      <c r="BK1164" s="60">
        <v>0</v>
      </c>
      <c r="BL1164" s="60">
        <v>0</v>
      </c>
      <c r="BM1164" s="60">
        <v>0</v>
      </c>
      <c r="BN1164" s="60">
        <v>0</v>
      </c>
      <c r="BO1164" s="60">
        <v>0</v>
      </c>
      <c r="BP1164" s="60">
        <v>0</v>
      </c>
      <c r="BQ1164" s="60">
        <v>0</v>
      </c>
      <c r="BR1164" s="60">
        <v>0</v>
      </c>
      <c r="BS1164" s="60">
        <v>0</v>
      </c>
      <c r="BT1164" s="60">
        <v>0</v>
      </c>
      <c r="BU1164" s="60">
        <v>0</v>
      </c>
      <c r="BV1164" s="60">
        <v>0</v>
      </c>
      <c r="BW1164" s="60">
        <v>0</v>
      </c>
      <c r="BX1164" s="60">
        <v>0</v>
      </c>
      <c r="BY1164" s="60">
        <v>0</v>
      </c>
      <c r="BZ1164" s="60">
        <v>0</v>
      </c>
      <c r="CA1164" s="60">
        <v>0</v>
      </c>
      <c r="CB1164" s="60">
        <v>0</v>
      </c>
      <c r="CC1164" s="60">
        <v>0</v>
      </c>
      <c r="CD1164" s="60">
        <v>0</v>
      </c>
      <c r="CE1164" s="60">
        <v>0</v>
      </c>
      <c r="CF1164" s="60">
        <v>0</v>
      </c>
      <c r="CG1164" s="60">
        <v>0</v>
      </c>
      <c r="CH1164" s="60">
        <v>0</v>
      </c>
    </row>
    <row r="1165" spans="1:86">
      <c r="A1165" s="57" t="s">
        <v>86</v>
      </c>
      <c r="B1165" s="58" t="s">
        <v>719</v>
      </c>
      <c r="C1165" s="59" t="s">
        <v>129</v>
      </c>
      <c r="D1165" s="58" t="s">
        <v>109</v>
      </c>
      <c r="E1165" s="58"/>
      <c r="F1165" s="65"/>
      <c r="G1165" s="58" t="s">
        <v>110</v>
      </c>
      <c r="H1165" s="63">
        <v>356</v>
      </c>
      <c r="I1165" s="60">
        <v>0</v>
      </c>
      <c r="J1165" s="60">
        <v>0</v>
      </c>
      <c r="K1165" s="60">
        <v>0</v>
      </c>
      <c r="L1165" s="60">
        <v>0</v>
      </c>
      <c r="M1165" s="60">
        <v>0</v>
      </c>
      <c r="N1165" s="60">
        <v>0</v>
      </c>
      <c r="O1165" s="60">
        <v>0</v>
      </c>
      <c r="P1165" s="60">
        <v>0</v>
      </c>
      <c r="Q1165" s="60">
        <v>0</v>
      </c>
      <c r="R1165" s="60">
        <v>0</v>
      </c>
      <c r="S1165" s="60">
        <v>0</v>
      </c>
      <c r="T1165" s="60">
        <v>0</v>
      </c>
      <c r="U1165" s="60">
        <v>0</v>
      </c>
      <c r="V1165" s="60">
        <v>0</v>
      </c>
      <c r="W1165" s="60">
        <v>0</v>
      </c>
      <c r="X1165" s="60">
        <v>0</v>
      </c>
      <c r="Y1165" s="60">
        <v>0</v>
      </c>
      <c r="Z1165" s="60">
        <v>0</v>
      </c>
      <c r="AA1165" s="60">
        <v>0</v>
      </c>
      <c r="AB1165" s="60">
        <v>0</v>
      </c>
      <c r="AC1165" s="60">
        <v>0</v>
      </c>
      <c r="AD1165" s="60">
        <v>0</v>
      </c>
      <c r="AE1165" s="60">
        <v>0</v>
      </c>
      <c r="AF1165" s="60">
        <v>0</v>
      </c>
      <c r="AG1165" s="60">
        <v>0</v>
      </c>
      <c r="AH1165" s="60">
        <v>0</v>
      </c>
      <c r="AI1165" s="60">
        <v>0</v>
      </c>
      <c r="AJ1165" s="60">
        <v>0</v>
      </c>
      <c r="AK1165" s="60">
        <v>0</v>
      </c>
      <c r="AL1165" s="60">
        <v>0</v>
      </c>
      <c r="AM1165" s="60">
        <v>0</v>
      </c>
      <c r="AN1165" s="60">
        <v>0</v>
      </c>
      <c r="AO1165" s="60">
        <v>0</v>
      </c>
      <c r="AP1165" s="60">
        <v>0</v>
      </c>
      <c r="AQ1165" s="60">
        <v>0</v>
      </c>
      <c r="AR1165" s="60">
        <v>0</v>
      </c>
      <c r="AS1165" s="60">
        <v>0</v>
      </c>
      <c r="AT1165" s="60">
        <v>0</v>
      </c>
      <c r="AU1165" s="60">
        <v>0</v>
      </c>
      <c r="AV1165" s="60">
        <v>0</v>
      </c>
      <c r="AW1165" s="60">
        <v>0</v>
      </c>
      <c r="AX1165" s="60">
        <v>0</v>
      </c>
      <c r="AY1165" s="60">
        <v>0</v>
      </c>
      <c r="AZ1165" s="60">
        <v>0</v>
      </c>
      <c r="BA1165" s="60">
        <v>0</v>
      </c>
      <c r="BB1165" s="60">
        <v>0</v>
      </c>
      <c r="BC1165" s="60">
        <v>0</v>
      </c>
      <c r="BD1165" s="60">
        <v>0</v>
      </c>
      <c r="BE1165" s="60">
        <v>0</v>
      </c>
      <c r="BF1165" s="60">
        <v>0</v>
      </c>
      <c r="BG1165" s="60">
        <v>0</v>
      </c>
      <c r="BH1165" s="60">
        <v>0</v>
      </c>
      <c r="BI1165" s="60">
        <v>0</v>
      </c>
      <c r="BJ1165" s="60">
        <v>0</v>
      </c>
      <c r="BK1165" s="60">
        <v>0</v>
      </c>
      <c r="BL1165" s="60">
        <v>0</v>
      </c>
      <c r="BM1165" s="60">
        <v>0</v>
      </c>
      <c r="BN1165" s="60">
        <v>0</v>
      </c>
      <c r="BO1165" s="60">
        <v>0</v>
      </c>
      <c r="BP1165" s="60">
        <v>0</v>
      </c>
      <c r="BQ1165" s="60">
        <v>0</v>
      </c>
      <c r="BR1165" s="60">
        <v>0</v>
      </c>
      <c r="BS1165" s="60">
        <v>0</v>
      </c>
      <c r="BT1165" s="60">
        <v>0</v>
      </c>
      <c r="BU1165" s="60">
        <v>0</v>
      </c>
      <c r="BV1165" s="60">
        <v>0</v>
      </c>
      <c r="BW1165" s="60">
        <v>0</v>
      </c>
      <c r="BX1165" s="60">
        <v>0</v>
      </c>
      <c r="BY1165" s="60">
        <v>0</v>
      </c>
      <c r="BZ1165" s="60">
        <v>0</v>
      </c>
      <c r="CA1165" s="60">
        <v>0</v>
      </c>
      <c r="CB1165" s="60">
        <v>0</v>
      </c>
      <c r="CC1165" s="60">
        <v>0</v>
      </c>
      <c r="CD1165" s="60">
        <v>0</v>
      </c>
      <c r="CE1165" s="60">
        <v>0</v>
      </c>
      <c r="CF1165" s="60">
        <v>0</v>
      </c>
      <c r="CG1165" s="60">
        <v>0</v>
      </c>
      <c r="CH1165" s="60">
        <v>0</v>
      </c>
    </row>
    <row r="1166" spans="1:86">
      <c r="A1166" s="57" t="s">
        <v>86</v>
      </c>
      <c r="B1166" s="58" t="s">
        <v>719</v>
      </c>
      <c r="C1166" s="59" t="s">
        <v>129</v>
      </c>
      <c r="D1166" s="58" t="s">
        <v>109</v>
      </c>
      <c r="E1166" s="58"/>
      <c r="F1166" s="65"/>
      <c r="G1166" s="58" t="s">
        <v>110</v>
      </c>
      <c r="H1166" s="63">
        <v>356</v>
      </c>
      <c r="I1166" s="60">
        <v>0</v>
      </c>
      <c r="J1166" s="60">
        <v>0</v>
      </c>
      <c r="K1166" s="60">
        <v>0</v>
      </c>
      <c r="L1166" s="60">
        <v>0</v>
      </c>
      <c r="M1166" s="60">
        <v>0</v>
      </c>
      <c r="N1166" s="60">
        <v>0</v>
      </c>
      <c r="O1166" s="60">
        <v>0</v>
      </c>
      <c r="P1166" s="60">
        <v>0</v>
      </c>
      <c r="Q1166" s="60">
        <v>0</v>
      </c>
      <c r="R1166" s="60">
        <v>0</v>
      </c>
      <c r="S1166" s="60">
        <v>0</v>
      </c>
      <c r="T1166" s="60">
        <v>0</v>
      </c>
      <c r="U1166" s="60">
        <v>0</v>
      </c>
      <c r="V1166" s="60">
        <v>0</v>
      </c>
      <c r="W1166" s="60">
        <v>0</v>
      </c>
      <c r="X1166" s="60">
        <v>0</v>
      </c>
      <c r="Y1166" s="60">
        <v>0</v>
      </c>
      <c r="Z1166" s="60">
        <v>5386.8762477068003</v>
      </c>
      <c r="AA1166" s="60">
        <v>565.15582684000003</v>
      </c>
      <c r="AB1166" s="60">
        <v>119.92105114</v>
      </c>
      <c r="AC1166" s="60">
        <v>38.528867849999997</v>
      </c>
      <c r="AD1166" s="60">
        <v>26.982611810000002</v>
      </c>
      <c r="AE1166" s="60">
        <v>10.106538860000001</v>
      </c>
      <c r="AF1166" s="60">
        <v>0</v>
      </c>
      <c r="AG1166" s="60">
        <v>0</v>
      </c>
      <c r="AH1166" s="60">
        <v>6147.5711442068005</v>
      </c>
      <c r="AI1166" s="60">
        <v>0</v>
      </c>
      <c r="AJ1166" s="60">
        <v>0</v>
      </c>
      <c r="AK1166" s="60">
        <v>0</v>
      </c>
      <c r="AL1166" s="60">
        <v>0</v>
      </c>
      <c r="AM1166" s="60">
        <v>0</v>
      </c>
      <c r="AN1166" s="60">
        <v>0</v>
      </c>
      <c r="AO1166" s="60">
        <v>0</v>
      </c>
      <c r="AP1166" s="60">
        <v>0</v>
      </c>
      <c r="AQ1166" s="60">
        <v>0</v>
      </c>
      <c r="AR1166" s="60">
        <v>0</v>
      </c>
      <c r="AS1166" s="60">
        <v>0</v>
      </c>
      <c r="AT1166" s="60">
        <v>0</v>
      </c>
      <c r="AU1166" s="60">
        <v>0</v>
      </c>
      <c r="AV1166" s="60">
        <v>0</v>
      </c>
      <c r="AW1166" s="60">
        <v>0</v>
      </c>
      <c r="AX1166" s="60">
        <v>0</v>
      </c>
      <c r="AY1166" s="60">
        <v>0</v>
      </c>
      <c r="AZ1166" s="60">
        <v>0</v>
      </c>
      <c r="BA1166" s="60">
        <v>0</v>
      </c>
      <c r="BB1166" s="60">
        <v>0</v>
      </c>
      <c r="BC1166" s="60">
        <v>0</v>
      </c>
      <c r="BD1166" s="60">
        <v>0</v>
      </c>
      <c r="BE1166" s="60">
        <v>0</v>
      </c>
      <c r="BF1166" s="60">
        <v>0</v>
      </c>
      <c r="BG1166" s="60">
        <v>0</v>
      </c>
      <c r="BH1166" s="60">
        <v>0</v>
      </c>
      <c r="BI1166" s="60">
        <v>0</v>
      </c>
      <c r="BJ1166" s="60">
        <v>0</v>
      </c>
      <c r="BK1166" s="60">
        <v>0</v>
      </c>
      <c r="BL1166" s="60">
        <v>0</v>
      </c>
      <c r="BM1166" s="60">
        <v>0</v>
      </c>
      <c r="BN1166" s="60">
        <v>0</v>
      </c>
      <c r="BO1166" s="60">
        <v>0</v>
      </c>
      <c r="BP1166" s="60">
        <v>0</v>
      </c>
      <c r="BQ1166" s="60">
        <v>0</v>
      </c>
      <c r="BR1166" s="60">
        <v>0</v>
      </c>
      <c r="BS1166" s="60">
        <v>0</v>
      </c>
      <c r="BT1166" s="60">
        <v>0</v>
      </c>
      <c r="BU1166" s="60">
        <v>0</v>
      </c>
      <c r="BV1166" s="60">
        <v>0</v>
      </c>
      <c r="BW1166" s="60">
        <v>0</v>
      </c>
      <c r="BX1166" s="60">
        <v>0</v>
      </c>
      <c r="BY1166" s="60">
        <v>0</v>
      </c>
      <c r="BZ1166" s="60">
        <v>0</v>
      </c>
      <c r="CA1166" s="60">
        <v>0</v>
      </c>
      <c r="CB1166" s="60">
        <v>0</v>
      </c>
      <c r="CC1166" s="60">
        <v>0</v>
      </c>
      <c r="CD1166" s="60">
        <v>0</v>
      </c>
      <c r="CE1166" s="60">
        <v>0</v>
      </c>
      <c r="CF1166" s="60">
        <v>0</v>
      </c>
      <c r="CG1166" s="60">
        <v>0</v>
      </c>
      <c r="CH1166" s="60">
        <v>0</v>
      </c>
    </row>
    <row r="1167" spans="1:86">
      <c r="A1167" s="57" t="s">
        <v>86</v>
      </c>
      <c r="B1167" s="58" t="s">
        <v>719</v>
      </c>
      <c r="C1167" s="59" t="s">
        <v>129</v>
      </c>
      <c r="D1167" s="58" t="s">
        <v>109</v>
      </c>
      <c r="E1167" s="58"/>
      <c r="F1167" s="65"/>
      <c r="G1167" s="58" t="s">
        <v>110</v>
      </c>
      <c r="H1167" s="63">
        <v>356</v>
      </c>
      <c r="I1167" s="60">
        <v>0</v>
      </c>
      <c r="J1167" s="60">
        <v>0</v>
      </c>
      <c r="K1167" s="60">
        <v>0</v>
      </c>
      <c r="L1167" s="60">
        <v>0</v>
      </c>
      <c r="M1167" s="60">
        <v>0</v>
      </c>
      <c r="N1167" s="60">
        <v>0</v>
      </c>
      <c r="O1167" s="60">
        <v>0</v>
      </c>
      <c r="P1167" s="60">
        <v>0</v>
      </c>
      <c r="Q1167" s="60">
        <v>0</v>
      </c>
      <c r="R1167" s="60">
        <v>0</v>
      </c>
      <c r="S1167" s="60">
        <v>0</v>
      </c>
      <c r="T1167" s="60">
        <v>0</v>
      </c>
      <c r="U1167" s="60">
        <v>0</v>
      </c>
      <c r="V1167" s="60">
        <v>0</v>
      </c>
      <c r="W1167" s="60">
        <v>0</v>
      </c>
      <c r="X1167" s="60">
        <v>0</v>
      </c>
      <c r="Y1167" s="60">
        <v>0</v>
      </c>
      <c r="Z1167" s="60">
        <v>50377.89</v>
      </c>
      <c r="AA1167" s="60">
        <v>0</v>
      </c>
      <c r="AB1167" s="60">
        <v>0</v>
      </c>
      <c r="AC1167" s="60">
        <v>0</v>
      </c>
      <c r="AD1167" s="60">
        <v>0</v>
      </c>
      <c r="AE1167" s="60">
        <v>0</v>
      </c>
      <c r="AF1167" s="60">
        <v>0</v>
      </c>
      <c r="AG1167" s="60">
        <v>0</v>
      </c>
      <c r="AH1167" s="60">
        <v>50377.89</v>
      </c>
      <c r="AI1167" s="60">
        <v>0</v>
      </c>
      <c r="AJ1167" s="60">
        <v>0</v>
      </c>
      <c r="AK1167" s="60">
        <v>0</v>
      </c>
      <c r="AL1167" s="60">
        <v>0</v>
      </c>
      <c r="AM1167" s="60">
        <v>0</v>
      </c>
      <c r="AN1167" s="60">
        <v>0</v>
      </c>
      <c r="AO1167" s="60">
        <v>0</v>
      </c>
      <c r="AP1167" s="60">
        <v>0</v>
      </c>
      <c r="AQ1167" s="60">
        <v>0</v>
      </c>
      <c r="AR1167" s="60">
        <v>0</v>
      </c>
      <c r="AS1167" s="60">
        <v>0</v>
      </c>
      <c r="AT1167" s="60">
        <v>0</v>
      </c>
      <c r="AU1167" s="60">
        <v>0</v>
      </c>
      <c r="AV1167" s="60">
        <v>0</v>
      </c>
      <c r="AW1167" s="60">
        <v>0</v>
      </c>
      <c r="AX1167" s="60">
        <v>0</v>
      </c>
      <c r="AY1167" s="60">
        <v>0</v>
      </c>
      <c r="AZ1167" s="60">
        <v>0</v>
      </c>
      <c r="BA1167" s="60">
        <v>0</v>
      </c>
      <c r="BB1167" s="60">
        <v>0</v>
      </c>
      <c r="BC1167" s="60">
        <v>0</v>
      </c>
      <c r="BD1167" s="60">
        <v>0</v>
      </c>
      <c r="BE1167" s="60">
        <v>0</v>
      </c>
      <c r="BF1167" s="60">
        <v>0</v>
      </c>
      <c r="BG1167" s="60">
        <v>0</v>
      </c>
      <c r="BH1167" s="60">
        <v>0</v>
      </c>
      <c r="BI1167" s="60">
        <v>0</v>
      </c>
      <c r="BJ1167" s="60">
        <v>0</v>
      </c>
      <c r="BK1167" s="60">
        <v>0</v>
      </c>
      <c r="BL1167" s="60">
        <v>0</v>
      </c>
      <c r="BM1167" s="60">
        <v>0</v>
      </c>
      <c r="BN1167" s="60">
        <v>0</v>
      </c>
      <c r="BO1167" s="60">
        <v>0</v>
      </c>
      <c r="BP1167" s="60">
        <v>0</v>
      </c>
      <c r="BQ1167" s="60">
        <v>0</v>
      </c>
      <c r="BR1167" s="60">
        <v>0</v>
      </c>
      <c r="BS1167" s="60">
        <v>0</v>
      </c>
      <c r="BT1167" s="60">
        <v>0</v>
      </c>
      <c r="BU1167" s="60">
        <v>0</v>
      </c>
      <c r="BV1167" s="60">
        <v>0</v>
      </c>
      <c r="BW1167" s="60">
        <v>0</v>
      </c>
      <c r="BX1167" s="60">
        <v>0</v>
      </c>
      <c r="BY1167" s="60">
        <v>0</v>
      </c>
      <c r="BZ1167" s="60">
        <v>0</v>
      </c>
      <c r="CA1167" s="60">
        <v>0</v>
      </c>
      <c r="CB1167" s="60">
        <v>0</v>
      </c>
      <c r="CC1167" s="60">
        <v>0</v>
      </c>
      <c r="CD1167" s="60">
        <v>0</v>
      </c>
      <c r="CE1167" s="60">
        <v>0</v>
      </c>
      <c r="CF1167" s="60">
        <v>0</v>
      </c>
      <c r="CG1167" s="60">
        <v>0</v>
      </c>
      <c r="CH1167" s="60">
        <v>0</v>
      </c>
    </row>
    <row r="1168" spans="1:86">
      <c r="A1168" s="57" t="s">
        <v>86</v>
      </c>
      <c r="B1168" s="58" t="s">
        <v>719</v>
      </c>
      <c r="C1168" s="59" t="s">
        <v>129</v>
      </c>
      <c r="D1168" s="58" t="s">
        <v>109</v>
      </c>
      <c r="E1168" s="58"/>
      <c r="F1168" s="65"/>
      <c r="G1168" s="58" t="s">
        <v>110</v>
      </c>
      <c r="H1168" s="63">
        <v>356</v>
      </c>
      <c r="I1168" s="60">
        <v>0</v>
      </c>
      <c r="J1168" s="60">
        <v>0</v>
      </c>
      <c r="K1168" s="60">
        <v>0</v>
      </c>
      <c r="L1168" s="60">
        <v>0</v>
      </c>
      <c r="M1168" s="60">
        <v>0</v>
      </c>
      <c r="N1168" s="60">
        <v>0</v>
      </c>
      <c r="O1168" s="60">
        <v>0</v>
      </c>
      <c r="P1168" s="60">
        <v>0</v>
      </c>
      <c r="Q1168" s="60">
        <v>0</v>
      </c>
      <c r="R1168" s="60">
        <v>0</v>
      </c>
      <c r="S1168" s="60">
        <v>0</v>
      </c>
      <c r="T1168" s="60">
        <v>0</v>
      </c>
      <c r="U1168" s="60">
        <v>0</v>
      </c>
      <c r="V1168" s="60">
        <v>0</v>
      </c>
      <c r="W1168" s="60">
        <v>0</v>
      </c>
      <c r="X1168" s="60">
        <v>0</v>
      </c>
      <c r="Y1168" s="60">
        <v>0</v>
      </c>
      <c r="Z1168" s="60">
        <v>0</v>
      </c>
      <c r="AA1168" s="60">
        <v>0</v>
      </c>
      <c r="AB1168" s="60">
        <v>0</v>
      </c>
      <c r="AC1168" s="60">
        <v>0</v>
      </c>
      <c r="AD1168" s="60">
        <v>0</v>
      </c>
      <c r="AE1168" s="60">
        <v>0</v>
      </c>
      <c r="AF1168" s="60">
        <v>0</v>
      </c>
      <c r="AG1168" s="60">
        <v>0</v>
      </c>
      <c r="AH1168" s="60">
        <v>0</v>
      </c>
      <c r="AI1168" s="60">
        <v>0</v>
      </c>
      <c r="AJ1168" s="60">
        <v>0</v>
      </c>
      <c r="AK1168" s="60">
        <v>0</v>
      </c>
      <c r="AL1168" s="60">
        <v>0</v>
      </c>
      <c r="AM1168" s="60">
        <v>0</v>
      </c>
      <c r="AN1168" s="60">
        <v>0</v>
      </c>
      <c r="AO1168" s="60">
        <v>0</v>
      </c>
      <c r="AP1168" s="60">
        <v>0</v>
      </c>
      <c r="AQ1168" s="60">
        <v>0</v>
      </c>
      <c r="AR1168" s="60">
        <v>0</v>
      </c>
      <c r="AS1168" s="60">
        <v>0</v>
      </c>
      <c r="AT1168" s="60">
        <v>0</v>
      </c>
      <c r="AU1168" s="60">
        <v>0</v>
      </c>
      <c r="AV1168" s="60">
        <v>0</v>
      </c>
      <c r="AW1168" s="60">
        <v>0</v>
      </c>
      <c r="AX1168" s="60">
        <v>0</v>
      </c>
      <c r="AY1168" s="60">
        <v>0</v>
      </c>
      <c r="AZ1168" s="60">
        <v>0</v>
      </c>
      <c r="BA1168" s="60">
        <v>5749.1138867939981</v>
      </c>
      <c r="BB1168" s="60">
        <v>78.806234978031199</v>
      </c>
      <c r="BC1168" s="60">
        <v>84.923586959558065</v>
      </c>
      <c r="BD1168" s="60">
        <v>79.655349098416721</v>
      </c>
      <c r="BE1168" s="60">
        <v>106.98818274699666</v>
      </c>
      <c r="BF1168" s="60">
        <v>100.51550701419438</v>
      </c>
      <c r="BG1168" s="60">
        <v>77.965578056604727</v>
      </c>
      <c r="BH1168" s="60">
        <v>6277.9683256477992</v>
      </c>
      <c r="BI1168" s="60">
        <v>0</v>
      </c>
      <c r="BJ1168" s="60">
        <v>0</v>
      </c>
      <c r="BK1168" s="60">
        <v>0</v>
      </c>
      <c r="BL1168" s="60">
        <v>0</v>
      </c>
      <c r="BM1168" s="60">
        <v>0</v>
      </c>
      <c r="BN1168" s="60">
        <v>0</v>
      </c>
      <c r="BO1168" s="60">
        <v>0</v>
      </c>
      <c r="BP1168" s="60">
        <v>0</v>
      </c>
      <c r="BQ1168" s="60">
        <v>0</v>
      </c>
      <c r="BR1168" s="60">
        <v>0</v>
      </c>
      <c r="BS1168" s="60">
        <v>0</v>
      </c>
      <c r="BT1168" s="60">
        <v>0</v>
      </c>
      <c r="BU1168" s="60">
        <v>0</v>
      </c>
      <c r="BV1168" s="60">
        <v>0</v>
      </c>
      <c r="BW1168" s="60">
        <v>0</v>
      </c>
      <c r="BX1168" s="60">
        <v>0</v>
      </c>
      <c r="BY1168" s="60">
        <v>0</v>
      </c>
      <c r="BZ1168" s="60">
        <v>0</v>
      </c>
      <c r="CA1168" s="60">
        <v>0</v>
      </c>
      <c r="CB1168" s="60">
        <v>0</v>
      </c>
      <c r="CC1168" s="60">
        <v>0</v>
      </c>
      <c r="CD1168" s="60">
        <v>0</v>
      </c>
      <c r="CE1168" s="60">
        <v>0</v>
      </c>
      <c r="CF1168" s="60">
        <v>0</v>
      </c>
      <c r="CG1168" s="60">
        <v>0</v>
      </c>
      <c r="CH1168" s="60">
        <v>0</v>
      </c>
    </row>
    <row r="1169" spans="1:86">
      <c r="A1169" s="57" t="s">
        <v>86</v>
      </c>
      <c r="B1169" s="58" t="s">
        <v>719</v>
      </c>
      <c r="C1169" s="59" t="s">
        <v>129</v>
      </c>
      <c r="D1169" s="58" t="s">
        <v>109</v>
      </c>
      <c r="E1169" s="58"/>
      <c r="F1169" s="65"/>
      <c r="G1169" s="58" t="s">
        <v>110</v>
      </c>
      <c r="H1169" s="63">
        <v>356</v>
      </c>
      <c r="I1169" s="60">
        <v>0</v>
      </c>
      <c r="J1169" s="60">
        <v>0</v>
      </c>
      <c r="K1169" s="60">
        <v>0</v>
      </c>
      <c r="L1169" s="60">
        <v>0</v>
      </c>
      <c r="M1169" s="60">
        <v>0</v>
      </c>
      <c r="N1169" s="60">
        <v>0</v>
      </c>
      <c r="O1169" s="60">
        <v>0</v>
      </c>
      <c r="P1169" s="60">
        <v>0</v>
      </c>
      <c r="Q1169" s="60">
        <v>0</v>
      </c>
      <c r="R1169" s="60">
        <v>0</v>
      </c>
      <c r="S1169" s="60">
        <v>0</v>
      </c>
      <c r="T1169" s="60">
        <v>0</v>
      </c>
      <c r="U1169" s="60">
        <v>0</v>
      </c>
      <c r="V1169" s="60">
        <v>0</v>
      </c>
      <c r="W1169" s="60">
        <v>0</v>
      </c>
      <c r="X1169" s="60">
        <v>0</v>
      </c>
      <c r="Y1169" s="60">
        <v>0</v>
      </c>
      <c r="Z1169" s="60">
        <v>0</v>
      </c>
      <c r="AA1169" s="60">
        <v>0</v>
      </c>
      <c r="AB1169" s="60">
        <v>0</v>
      </c>
      <c r="AC1169" s="60">
        <v>0</v>
      </c>
      <c r="AD1169" s="60">
        <v>0</v>
      </c>
      <c r="AE1169" s="60">
        <v>0</v>
      </c>
      <c r="AF1169" s="60">
        <v>0</v>
      </c>
      <c r="AG1169" s="60">
        <v>0</v>
      </c>
      <c r="AH1169" s="60">
        <v>0</v>
      </c>
      <c r="AI1169" s="60">
        <v>0</v>
      </c>
      <c r="AJ1169" s="60">
        <v>0</v>
      </c>
      <c r="AK1169" s="60">
        <v>0</v>
      </c>
      <c r="AL1169" s="60">
        <v>0</v>
      </c>
      <c r="AM1169" s="60">
        <v>0</v>
      </c>
      <c r="AN1169" s="60">
        <v>0</v>
      </c>
      <c r="AO1169" s="60">
        <v>0</v>
      </c>
      <c r="AP1169" s="60">
        <v>0</v>
      </c>
      <c r="AQ1169" s="60">
        <v>0</v>
      </c>
      <c r="AR1169" s="60">
        <v>0</v>
      </c>
      <c r="AS1169" s="60">
        <v>0</v>
      </c>
      <c r="AT1169" s="60">
        <v>0</v>
      </c>
      <c r="AU1169" s="60">
        <v>0</v>
      </c>
      <c r="AV1169" s="60">
        <v>0</v>
      </c>
      <c r="AW1169" s="60">
        <v>0</v>
      </c>
      <c r="AX1169" s="60">
        <v>0</v>
      </c>
      <c r="AY1169" s="60">
        <v>0</v>
      </c>
      <c r="AZ1169" s="60">
        <v>0</v>
      </c>
      <c r="BA1169" s="60">
        <v>0</v>
      </c>
      <c r="BB1169" s="60">
        <v>0</v>
      </c>
      <c r="BC1169" s="60">
        <v>0</v>
      </c>
      <c r="BD1169" s="60">
        <v>0</v>
      </c>
      <c r="BE1169" s="60">
        <v>0</v>
      </c>
      <c r="BF1169" s="60">
        <v>0</v>
      </c>
      <c r="BG1169" s="60">
        <v>0</v>
      </c>
      <c r="BH1169" s="60">
        <v>0</v>
      </c>
      <c r="BI1169" s="60">
        <v>0</v>
      </c>
      <c r="BJ1169" s="60">
        <v>0</v>
      </c>
      <c r="BK1169" s="60">
        <v>0</v>
      </c>
      <c r="BL1169" s="60">
        <v>0</v>
      </c>
      <c r="BM1169" s="60">
        <v>0</v>
      </c>
      <c r="BN1169" s="60">
        <v>0</v>
      </c>
      <c r="BO1169" s="60">
        <v>38359.891367668701</v>
      </c>
      <c r="BP1169" s="60">
        <v>543.00756326532746</v>
      </c>
      <c r="BQ1169" s="60">
        <v>504.37112125096718</v>
      </c>
      <c r="BR1169" s="60">
        <v>527.00702108819121</v>
      </c>
      <c r="BS1169" s="60">
        <v>1074.2685347355657</v>
      </c>
      <c r="BT1169" s="60">
        <v>544.01334718418912</v>
      </c>
      <c r="BU1169" s="60">
        <v>41552.558955192937</v>
      </c>
      <c r="BV1169" s="60">
        <v>0</v>
      </c>
      <c r="BW1169" s="60">
        <v>0</v>
      </c>
      <c r="BX1169" s="60">
        <v>0</v>
      </c>
      <c r="BY1169" s="60">
        <v>0</v>
      </c>
      <c r="BZ1169" s="60">
        <v>0</v>
      </c>
      <c r="CA1169" s="60">
        <v>0</v>
      </c>
      <c r="CB1169" s="60">
        <v>0</v>
      </c>
      <c r="CC1169" s="60">
        <v>0</v>
      </c>
      <c r="CD1169" s="60">
        <v>0</v>
      </c>
      <c r="CE1169" s="60">
        <v>0</v>
      </c>
      <c r="CF1169" s="60">
        <v>0</v>
      </c>
      <c r="CG1169" s="60">
        <v>0</v>
      </c>
      <c r="CH1169" s="60">
        <v>0</v>
      </c>
    </row>
    <row r="1170" spans="1:86">
      <c r="A1170" s="57" t="s">
        <v>86</v>
      </c>
      <c r="B1170" s="58" t="s">
        <v>719</v>
      </c>
      <c r="C1170" s="59" t="s">
        <v>129</v>
      </c>
      <c r="D1170" s="58" t="s">
        <v>109</v>
      </c>
      <c r="E1170" s="58"/>
      <c r="F1170" s="65"/>
      <c r="G1170" s="58" t="s">
        <v>110</v>
      </c>
      <c r="H1170" s="63">
        <v>356</v>
      </c>
      <c r="I1170" s="60">
        <v>0</v>
      </c>
      <c r="J1170" s="60">
        <v>0</v>
      </c>
      <c r="K1170" s="60">
        <v>0</v>
      </c>
      <c r="L1170" s="60">
        <v>0</v>
      </c>
      <c r="M1170" s="60">
        <v>0</v>
      </c>
      <c r="N1170" s="60">
        <v>0</v>
      </c>
      <c r="O1170" s="60">
        <v>0</v>
      </c>
      <c r="P1170" s="60">
        <v>0</v>
      </c>
      <c r="Q1170" s="60">
        <v>0</v>
      </c>
      <c r="R1170" s="60">
        <v>0</v>
      </c>
      <c r="S1170" s="60">
        <v>0</v>
      </c>
      <c r="T1170" s="60">
        <v>0</v>
      </c>
      <c r="U1170" s="60">
        <v>0</v>
      </c>
      <c r="V1170" s="60">
        <v>0</v>
      </c>
      <c r="W1170" s="60">
        <v>0</v>
      </c>
      <c r="X1170" s="60">
        <v>0</v>
      </c>
      <c r="Y1170" s="60">
        <v>0</v>
      </c>
      <c r="Z1170" s="60">
        <v>0</v>
      </c>
      <c r="AA1170" s="60">
        <v>0</v>
      </c>
      <c r="AB1170" s="60">
        <v>0</v>
      </c>
      <c r="AC1170" s="60">
        <v>0</v>
      </c>
      <c r="AD1170" s="60">
        <v>0</v>
      </c>
      <c r="AE1170" s="60">
        <v>0</v>
      </c>
      <c r="AF1170" s="60">
        <v>0</v>
      </c>
      <c r="AG1170" s="60">
        <v>0</v>
      </c>
      <c r="AH1170" s="60">
        <v>0</v>
      </c>
      <c r="AI1170" s="60">
        <v>0</v>
      </c>
      <c r="AJ1170" s="60">
        <v>0</v>
      </c>
      <c r="AK1170" s="60">
        <v>0</v>
      </c>
      <c r="AL1170" s="60">
        <v>0</v>
      </c>
      <c r="AM1170" s="60">
        <v>0</v>
      </c>
      <c r="AN1170" s="60">
        <v>0</v>
      </c>
      <c r="AO1170" s="60">
        <v>0</v>
      </c>
      <c r="AP1170" s="60">
        <v>0</v>
      </c>
      <c r="AQ1170" s="60">
        <v>0</v>
      </c>
      <c r="AR1170" s="60">
        <v>0</v>
      </c>
      <c r="AS1170" s="60">
        <v>0</v>
      </c>
      <c r="AT1170" s="60">
        <v>0</v>
      </c>
      <c r="AU1170" s="60">
        <v>0</v>
      </c>
      <c r="AV1170" s="60">
        <v>0</v>
      </c>
      <c r="AW1170" s="60">
        <v>0</v>
      </c>
      <c r="AX1170" s="60">
        <v>0</v>
      </c>
      <c r="AY1170" s="60">
        <v>0</v>
      </c>
      <c r="AZ1170" s="60">
        <v>0</v>
      </c>
      <c r="BA1170" s="60">
        <v>0</v>
      </c>
      <c r="BB1170" s="60">
        <v>0</v>
      </c>
      <c r="BC1170" s="60">
        <v>0</v>
      </c>
      <c r="BD1170" s="60">
        <v>0</v>
      </c>
      <c r="BE1170" s="60">
        <v>0</v>
      </c>
      <c r="BF1170" s="60">
        <v>0</v>
      </c>
      <c r="BG1170" s="60">
        <v>0</v>
      </c>
      <c r="BH1170" s="60">
        <v>0</v>
      </c>
      <c r="BI1170" s="60">
        <v>0</v>
      </c>
      <c r="BJ1170" s="60">
        <v>0</v>
      </c>
      <c r="BK1170" s="60">
        <v>0</v>
      </c>
      <c r="BL1170" s="60">
        <v>0</v>
      </c>
      <c r="BM1170" s="60">
        <v>0</v>
      </c>
      <c r="BN1170" s="60">
        <v>0</v>
      </c>
      <c r="BO1170" s="60">
        <v>1896.2</v>
      </c>
      <c r="BP1170" s="60">
        <v>0</v>
      </c>
      <c r="BQ1170" s="60">
        <v>0</v>
      </c>
      <c r="BR1170" s="60">
        <v>0</v>
      </c>
      <c r="BS1170" s="60">
        <v>0</v>
      </c>
      <c r="BT1170" s="60">
        <v>0</v>
      </c>
      <c r="BU1170" s="60">
        <v>1896.2</v>
      </c>
      <c r="BV1170" s="60">
        <v>0</v>
      </c>
      <c r="BW1170" s="60">
        <v>0</v>
      </c>
      <c r="BX1170" s="60">
        <v>0</v>
      </c>
      <c r="BY1170" s="60">
        <v>0</v>
      </c>
      <c r="BZ1170" s="60">
        <v>0</v>
      </c>
      <c r="CA1170" s="60">
        <v>0</v>
      </c>
      <c r="CB1170" s="60">
        <v>0</v>
      </c>
      <c r="CC1170" s="60">
        <v>0</v>
      </c>
      <c r="CD1170" s="60">
        <v>0</v>
      </c>
      <c r="CE1170" s="60">
        <v>0</v>
      </c>
      <c r="CF1170" s="60">
        <v>0</v>
      </c>
      <c r="CG1170" s="60">
        <v>0</v>
      </c>
      <c r="CH1170" s="60">
        <v>0</v>
      </c>
    </row>
    <row r="1171" spans="1:86">
      <c r="A1171" s="57" t="s">
        <v>86</v>
      </c>
      <c r="B1171" s="58" t="s">
        <v>719</v>
      </c>
      <c r="C1171" s="59" t="s">
        <v>129</v>
      </c>
      <c r="D1171" s="58" t="s">
        <v>109</v>
      </c>
      <c r="E1171" s="58"/>
      <c r="F1171" s="65"/>
      <c r="G1171" s="58" t="s">
        <v>110</v>
      </c>
      <c r="H1171" s="63">
        <v>356</v>
      </c>
      <c r="I1171" s="60">
        <v>0</v>
      </c>
      <c r="J1171" s="60">
        <v>0</v>
      </c>
      <c r="K1171" s="60">
        <v>0</v>
      </c>
      <c r="L1171" s="60">
        <v>0</v>
      </c>
      <c r="M1171" s="60">
        <v>0</v>
      </c>
      <c r="N1171" s="60">
        <v>0</v>
      </c>
      <c r="O1171" s="60">
        <v>0</v>
      </c>
      <c r="P1171" s="60">
        <v>0</v>
      </c>
      <c r="Q1171" s="60">
        <v>0</v>
      </c>
      <c r="R1171" s="60">
        <v>0</v>
      </c>
      <c r="S1171" s="60">
        <v>0</v>
      </c>
      <c r="T1171" s="60">
        <v>0</v>
      </c>
      <c r="U1171" s="60">
        <v>0</v>
      </c>
      <c r="V1171" s="60">
        <v>0</v>
      </c>
      <c r="W1171" s="60">
        <v>0</v>
      </c>
      <c r="X1171" s="60">
        <v>0</v>
      </c>
      <c r="Y1171" s="60">
        <v>0</v>
      </c>
      <c r="Z1171" s="60">
        <v>0</v>
      </c>
      <c r="AA1171" s="60">
        <v>0</v>
      </c>
      <c r="AB1171" s="60">
        <v>0</v>
      </c>
      <c r="AC1171" s="60">
        <v>0</v>
      </c>
      <c r="AD1171" s="60">
        <v>0</v>
      </c>
      <c r="AE1171" s="60">
        <v>0</v>
      </c>
      <c r="AF1171" s="60">
        <v>0</v>
      </c>
      <c r="AG1171" s="60">
        <v>0</v>
      </c>
      <c r="AH1171" s="60">
        <v>0</v>
      </c>
      <c r="AI1171" s="60">
        <v>0</v>
      </c>
      <c r="AJ1171" s="60">
        <v>0</v>
      </c>
      <c r="AK1171" s="60">
        <v>0</v>
      </c>
      <c r="AL1171" s="60">
        <v>0</v>
      </c>
      <c r="AM1171" s="60">
        <v>0</v>
      </c>
      <c r="AN1171" s="60">
        <v>0</v>
      </c>
      <c r="AO1171" s="60">
        <v>0</v>
      </c>
      <c r="AP1171" s="60">
        <v>0</v>
      </c>
      <c r="AQ1171" s="60">
        <v>0</v>
      </c>
      <c r="AR1171" s="60">
        <v>26552.687157582375</v>
      </c>
      <c r="AS1171" s="60">
        <v>11.268215639999999</v>
      </c>
      <c r="AT1171" s="60">
        <v>0.35287141999999999</v>
      </c>
      <c r="AU1171" s="60">
        <v>26564.308244642376</v>
      </c>
      <c r="AV1171" s="60">
        <v>0</v>
      </c>
      <c r="AW1171" s="60">
        <v>0</v>
      </c>
      <c r="AX1171" s="60">
        <v>0</v>
      </c>
      <c r="AY1171" s="60">
        <v>0</v>
      </c>
      <c r="AZ1171" s="60">
        <v>0</v>
      </c>
      <c r="BA1171" s="60">
        <v>0</v>
      </c>
      <c r="BB1171" s="60">
        <v>0</v>
      </c>
      <c r="BC1171" s="60">
        <v>0</v>
      </c>
      <c r="BD1171" s="60">
        <v>0</v>
      </c>
      <c r="BE1171" s="60">
        <v>0</v>
      </c>
      <c r="BF1171" s="60">
        <v>0</v>
      </c>
      <c r="BG1171" s="60">
        <v>0</v>
      </c>
      <c r="BH1171" s="60">
        <v>0</v>
      </c>
      <c r="BI1171" s="60">
        <v>0</v>
      </c>
      <c r="BJ1171" s="60">
        <v>0</v>
      </c>
      <c r="BK1171" s="60">
        <v>0</v>
      </c>
      <c r="BL1171" s="60">
        <v>0</v>
      </c>
      <c r="BM1171" s="60">
        <v>0</v>
      </c>
      <c r="BN1171" s="60">
        <v>0</v>
      </c>
      <c r="BO1171" s="60">
        <v>0</v>
      </c>
      <c r="BP1171" s="60">
        <v>0</v>
      </c>
      <c r="BQ1171" s="60">
        <v>0</v>
      </c>
      <c r="BR1171" s="60">
        <v>0</v>
      </c>
      <c r="BS1171" s="60">
        <v>0</v>
      </c>
      <c r="BT1171" s="60">
        <v>0</v>
      </c>
      <c r="BU1171" s="60">
        <v>0</v>
      </c>
      <c r="BV1171" s="60">
        <v>0</v>
      </c>
      <c r="BW1171" s="60">
        <v>0</v>
      </c>
      <c r="BX1171" s="60">
        <v>0</v>
      </c>
      <c r="BY1171" s="60">
        <v>0</v>
      </c>
      <c r="BZ1171" s="60">
        <v>0</v>
      </c>
      <c r="CA1171" s="60">
        <v>0</v>
      </c>
      <c r="CB1171" s="60">
        <v>0</v>
      </c>
      <c r="CC1171" s="60">
        <v>0</v>
      </c>
      <c r="CD1171" s="60">
        <v>0</v>
      </c>
      <c r="CE1171" s="60">
        <v>0</v>
      </c>
      <c r="CF1171" s="60">
        <v>0</v>
      </c>
      <c r="CG1171" s="60">
        <v>0</v>
      </c>
      <c r="CH1171" s="60">
        <v>0</v>
      </c>
    </row>
    <row r="1172" spans="1:86">
      <c r="A1172" s="57" t="s">
        <v>86</v>
      </c>
      <c r="B1172" s="58" t="s">
        <v>719</v>
      </c>
      <c r="C1172" s="59" t="s">
        <v>129</v>
      </c>
      <c r="D1172" s="58" t="s">
        <v>109</v>
      </c>
      <c r="E1172" s="58"/>
      <c r="F1172" s="65"/>
      <c r="G1172" s="58" t="s">
        <v>110</v>
      </c>
      <c r="H1172" s="63">
        <v>356</v>
      </c>
      <c r="I1172" s="60">
        <v>94.320000000000007</v>
      </c>
      <c r="J1172" s="60">
        <v>8.1900000000000013</v>
      </c>
      <c r="K1172" s="60">
        <v>226.69</v>
      </c>
      <c r="L1172" s="60">
        <v>13257.08</v>
      </c>
      <c r="M1172" s="60">
        <v>1894.3700000000001</v>
      </c>
      <c r="N1172" s="60">
        <v>657.96999999999991</v>
      </c>
      <c r="O1172" s="60">
        <v>-103.32000000000001</v>
      </c>
      <c r="P1172" s="60">
        <v>37.07</v>
      </c>
      <c r="Q1172" s="60">
        <v>28.53</v>
      </c>
      <c r="R1172" s="60">
        <v>36.400000000000006</v>
      </c>
      <c r="S1172" s="60">
        <v>1595.12</v>
      </c>
      <c r="T1172" s="60">
        <v>57.330000000000005</v>
      </c>
      <c r="U1172" s="60">
        <v>17789.750000000004</v>
      </c>
      <c r="V1172" s="60">
        <v>0</v>
      </c>
      <c r="W1172" s="60">
        <v>0</v>
      </c>
      <c r="X1172" s="60">
        <v>9469.0833999999977</v>
      </c>
      <c r="Y1172" s="60">
        <v>0</v>
      </c>
      <c r="Z1172" s="60">
        <v>0</v>
      </c>
      <c r="AA1172" s="60">
        <v>189.38166800000039</v>
      </c>
      <c r="AB1172" s="60">
        <v>0</v>
      </c>
      <c r="AC1172" s="60">
        <v>0</v>
      </c>
      <c r="AD1172" s="60">
        <v>3.7876333600000098</v>
      </c>
      <c r="AE1172" s="60">
        <v>0</v>
      </c>
      <c r="AF1172" s="60">
        <v>0</v>
      </c>
      <c r="AG1172" s="60">
        <v>7.5752667200000415E-2</v>
      </c>
      <c r="AH1172" s="60">
        <v>9662.3284540271979</v>
      </c>
      <c r="AI1172" s="60">
        <v>0</v>
      </c>
      <c r="AJ1172" s="60">
        <v>0</v>
      </c>
      <c r="AK1172" s="60">
        <v>1.5150533440000033E-3</v>
      </c>
      <c r="AL1172" s="60">
        <v>0</v>
      </c>
      <c r="AM1172" s="60">
        <v>0</v>
      </c>
      <c r="AN1172" s="60">
        <v>3.0301066880000039E-5</v>
      </c>
      <c r="AO1172" s="60">
        <v>0</v>
      </c>
      <c r="AP1172" s="60">
        <v>0</v>
      </c>
      <c r="AQ1172" s="60">
        <v>6.0602133760000183E-7</v>
      </c>
      <c r="AR1172" s="60">
        <v>0</v>
      </c>
      <c r="AS1172" s="60">
        <v>0</v>
      </c>
      <c r="AT1172" s="60">
        <v>1.2120426752000083E-8</v>
      </c>
      <c r="AU1172" s="60">
        <v>1.5459725526443555E-3</v>
      </c>
      <c r="AV1172" s="60">
        <v>0</v>
      </c>
      <c r="AW1172" s="60">
        <v>0</v>
      </c>
      <c r="AX1172" s="60">
        <v>0</v>
      </c>
      <c r="AY1172" s="60">
        <v>0</v>
      </c>
      <c r="AZ1172" s="60">
        <v>0</v>
      </c>
      <c r="BA1172" s="60">
        <v>0</v>
      </c>
      <c r="BB1172" s="60">
        <v>0</v>
      </c>
      <c r="BC1172" s="60">
        <v>0</v>
      </c>
      <c r="BD1172" s="60">
        <v>0</v>
      </c>
      <c r="BE1172" s="60">
        <v>0</v>
      </c>
      <c r="BF1172" s="60">
        <v>0</v>
      </c>
      <c r="BG1172" s="60">
        <v>0</v>
      </c>
      <c r="BH1172" s="60">
        <v>0</v>
      </c>
      <c r="BI1172" s="60">
        <v>0</v>
      </c>
      <c r="BJ1172" s="60">
        <v>0</v>
      </c>
      <c r="BK1172" s="60">
        <v>0</v>
      </c>
      <c r="BL1172" s="60">
        <v>0</v>
      </c>
      <c r="BM1172" s="60">
        <v>0</v>
      </c>
      <c r="BN1172" s="60">
        <v>0</v>
      </c>
      <c r="BO1172" s="60">
        <v>0</v>
      </c>
      <c r="BP1172" s="60">
        <v>0</v>
      </c>
      <c r="BQ1172" s="60">
        <v>0</v>
      </c>
      <c r="BR1172" s="60">
        <v>0</v>
      </c>
      <c r="BS1172" s="60">
        <v>0</v>
      </c>
      <c r="BT1172" s="60">
        <v>0</v>
      </c>
      <c r="BU1172" s="60">
        <v>0</v>
      </c>
      <c r="BV1172" s="60">
        <v>0</v>
      </c>
      <c r="BW1172" s="60">
        <v>0</v>
      </c>
      <c r="BX1172" s="60">
        <v>0</v>
      </c>
      <c r="BY1172" s="60">
        <v>0</v>
      </c>
      <c r="BZ1172" s="60">
        <v>0</v>
      </c>
      <c r="CA1172" s="60">
        <v>0</v>
      </c>
      <c r="CB1172" s="60">
        <v>0</v>
      </c>
      <c r="CC1172" s="60">
        <v>0</v>
      </c>
      <c r="CD1172" s="60">
        <v>0</v>
      </c>
      <c r="CE1172" s="60">
        <v>0</v>
      </c>
      <c r="CF1172" s="60">
        <v>0</v>
      </c>
      <c r="CG1172" s="60">
        <v>0</v>
      </c>
      <c r="CH1172" s="60">
        <v>0</v>
      </c>
    </row>
    <row r="1173" spans="1:86">
      <c r="A1173" s="57" t="s">
        <v>86</v>
      </c>
      <c r="B1173" s="58" t="s">
        <v>719</v>
      </c>
      <c r="C1173" s="59" t="s">
        <v>129</v>
      </c>
      <c r="D1173" s="58" t="s">
        <v>109</v>
      </c>
      <c r="E1173" s="58"/>
      <c r="F1173" s="65"/>
      <c r="G1173" s="58" t="s">
        <v>110</v>
      </c>
      <c r="H1173" s="63">
        <v>356</v>
      </c>
      <c r="I1173" s="60">
        <v>0</v>
      </c>
      <c r="J1173" s="60">
        <v>0</v>
      </c>
      <c r="K1173" s="60">
        <v>0</v>
      </c>
      <c r="L1173" s="60">
        <v>0</v>
      </c>
      <c r="M1173" s="60">
        <v>0</v>
      </c>
      <c r="N1173" s="60">
        <v>0</v>
      </c>
      <c r="O1173" s="60">
        <v>0</v>
      </c>
      <c r="P1173" s="60">
        <v>0</v>
      </c>
      <c r="Q1173" s="60">
        <v>0</v>
      </c>
      <c r="R1173" s="60">
        <v>0</v>
      </c>
      <c r="S1173" s="60">
        <v>0</v>
      </c>
      <c r="T1173" s="60">
        <v>0</v>
      </c>
      <c r="U1173" s="60">
        <v>0</v>
      </c>
      <c r="V1173" s="60">
        <v>0</v>
      </c>
      <c r="W1173" s="60">
        <v>0</v>
      </c>
      <c r="X1173" s="60">
        <v>0</v>
      </c>
      <c r="Y1173" s="60">
        <v>0</v>
      </c>
      <c r="Z1173" s="60">
        <v>0</v>
      </c>
      <c r="AA1173" s="60">
        <v>0</v>
      </c>
      <c r="AB1173" s="60">
        <v>0</v>
      </c>
      <c r="AC1173" s="60">
        <v>0</v>
      </c>
      <c r="AD1173" s="60">
        <v>0</v>
      </c>
      <c r="AE1173" s="60">
        <v>0</v>
      </c>
      <c r="AF1173" s="60">
        <v>0</v>
      </c>
      <c r="AG1173" s="60">
        <v>0</v>
      </c>
      <c r="AH1173" s="60">
        <v>0</v>
      </c>
      <c r="AI1173" s="60">
        <v>0</v>
      </c>
      <c r="AJ1173" s="60">
        <v>0</v>
      </c>
      <c r="AK1173" s="60">
        <v>0</v>
      </c>
      <c r="AL1173" s="60">
        <v>0</v>
      </c>
      <c r="AM1173" s="60">
        <v>0</v>
      </c>
      <c r="AN1173" s="60">
        <v>0</v>
      </c>
      <c r="AO1173" s="60">
        <v>0</v>
      </c>
      <c r="AP1173" s="60">
        <v>0</v>
      </c>
      <c r="AQ1173" s="60">
        <v>0</v>
      </c>
      <c r="AR1173" s="60">
        <v>0</v>
      </c>
      <c r="AS1173" s="60">
        <v>0</v>
      </c>
      <c r="AT1173" s="60">
        <v>0</v>
      </c>
      <c r="AU1173" s="60">
        <v>0</v>
      </c>
      <c r="AV1173" s="60">
        <v>0</v>
      </c>
      <c r="AW1173" s="60">
        <v>0</v>
      </c>
      <c r="AX1173" s="60">
        <v>0</v>
      </c>
      <c r="AY1173" s="60">
        <v>0</v>
      </c>
      <c r="AZ1173" s="60">
        <v>0</v>
      </c>
      <c r="BA1173" s="60">
        <v>0</v>
      </c>
      <c r="BB1173" s="60">
        <v>0</v>
      </c>
      <c r="BC1173" s="60">
        <v>0</v>
      </c>
      <c r="BD1173" s="60">
        <v>0</v>
      </c>
      <c r="BE1173" s="60">
        <v>0</v>
      </c>
      <c r="BF1173" s="60">
        <v>0</v>
      </c>
      <c r="BG1173" s="60">
        <v>0</v>
      </c>
      <c r="BH1173" s="60">
        <v>0</v>
      </c>
      <c r="BI1173" s="60">
        <v>0</v>
      </c>
      <c r="BJ1173" s="60">
        <v>0</v>
      </c>
      <c r="BK1173" s="60">
        <v>0</v>
      </c>
      <c r="BL1173" s="60">
        <v>0</v>
      </c>
      <c r="BM1173" s="60">
        <v>0</v>
      </c>
      <c r="BN1173" s="60">
        <v>0</v>
      </c>
      <c r="BO1173" s="60">
        <v>0</v>
      </c>
      <c r="BP1173" s="60">
        <v>0</v>
      </c>
      <c r="BQ1173" s="60">
        <v>0</v>
      </c>
      <c r="BR1173" s="60">
        <v>0</v>
      </c>
      <c r="BS1173" s="60">
        <v>0</v>
      </c>
      <c r="BT1173" s="60">
        <v>0</v>
      </c>
      <c r="BU1173" s="60">
        <v>0</v>
      </c>
      <c r="BV1173" s="60">
        <v>0</v>
      </c>
      <c r="BW1173" s="60">
        <v>0</v>
      </c>
      <c r="BX1173" s="60">
        <v>0</v>
      </c>
      <c r="BY1173" s="60">
        <v>0</v>
      </c>
      <c r="BZ1173" s="60">
        <v>0</v>
      </c>
      <c r="CA1173" s="60">
        <v>0</v>
      </c>
      <c r="CB1173" s="60">
        <v>0</v>
      </c>
      <c r="CC1173" s="60">
        <v>0</v>
      </c>
      <c r="CD1173" s="60">
        <v>0</v>
      </c>
      <c r="CE1173" s="60">
        <v>0</v>
      </c>
      <c r="CF1173" s="60">
        <v>0</v>
      </c>
      <c r="CG1173" s="60">
        <v>0</v>
      </c>
      <c r="CH1173" s="60">
        <v>0</v>
      </c>
    </row>
    <row r="1174" spans="1:86">
      <c r="A1174" s="57" t="s">
        <v>86</v>
      </c>
      <c r="B1174" s="58" t="s">
        <v>719</v>
      </c>
      <c r="C1174" s="59" t="s">
        <v>129</v>
      </c>
      <c r="D1174" s="58" t="s">
        <v>109</v>
      </c>
      <c r="E1174" s="58"/>
      <c r="F1174" s="65"/>
      <c r="G1174" s="58" t="s">
        <v>110</v>
      </c>
      <c r="H1174" s="63">
        <v>356</v>
      </c>
      <c r="I1174" s="60">
        <v>0</v>
      </c>
      <c r="J1174" s="60">
        <v>0</v>
      </c>
      <c r="K1174" s="60">
        <v>0</v>
      </c>
      <c r="L1174" s="60">
        <v>0</v>
      </c>
      <c r="M1174" s="60">
        <v>0</v>
      </c>
      <c r="N1174" s="60">
        <v>0</v>
      </c>
      <c r="O1174" s="60">
        <v>0</v>
      </c>
      <c r="P1174" s="60">
        <v>0</v>
      </c>
      <c r="Q1174" s="60">
        <v>0</v>
      </c>
      <c r="R1174" s="60">
        <v>0</v>
      </c>
      <c r="S1174" s="60">
        <v>0</v>
      </c>
      <c r="T1174" s="60">
        <v>0</v>
      </c>
      <c r="U1174" s="60">
        <v>0</v>
      </c>
      <c r="V1174" s="60">
        <v>0</v>
      </c>
      <c r="W1174" s="60">
        <v>0</v>
      </c>
      <c r="X1174" s="60">
        <v>0</v>
      </c>
      <c r="Y1174" s="60">
        <v>0</v>
      </c>
      <c r="Z1174" s="60">
        <v>0</v>
      </c>
      <c r="AA1174" s="60">
        <v>0</v>
      </c>
      <c r="AB1174" s="60">
        <v>0</v>
      </c>
      <c r="AC1174" s="60">
        <v>0</v>
      </c>
      <c r="AD1174" s="60">
        <v>0</v>
      </c>
      <c r="AE1174" s="60">
        <v>0</v>
      </c>
      <c r="AF1174" s="60">
        <v>0</v>
      </c>
      <c r="AG1174" s="60">
        <v>0</v>
      </c>
      <c r="AH1174" s="60">
        <v>0</v>
      </c>
      <c r="AI1174" s="60">
        <v>0</v>
      </c>
      <c r="AJ1174" s="60">
        <v>0</v>
      </c>
      <c r="AK1174" s="60">
        <v>0</v>
      </c>
      <c r="AL1174" s="60">
        <v>0</v>
      </c>
      <c r="AM1174" s="60">
        <v>0</v>
      </c>
      <c r="AN1174" s="60">
        <v>0</v>
      </c>
      <c r="AO1174" s="60">
        <v>0</v>
      </c>
      <c r="AP1174" s="60">
        <v>0</v>
      </c>
      <c r="AQ1174" s="60">
        <v>0</v>
      </c>
      <c r="AR1174" s="60">
        <v>0</v>
      </c>
      <c r="AS1174" s="60">
        <v>0</v>
      </c>
      <c r="AT1174" s="60">
        <v>0</v>
      </c>
      <c r="AU1174" s="60">
        <v>0</v>
      </c>
      <c r="AV1174" s="60">
        <v>0</v>
      </c>
      <c r="AW1174" s="60">
        <v>0</v>
      </c>
      <c r="AX1174" s="60">
        <v>0</v>
      </c>
      <c r="AY1174" s="60">
        <v>0</v>
      </c>
      <c r="AZ1174" s="60">
        <v>0</v>
      </c>
      <c r="BA1174" s="60">
        <v>0</v>
      </c>
      <c r="BB1174" s="60">
        <v>0</v>
      </c>
      <c r="BC1174" s="60">
        <v>0</v>
      </c>
      <c r="BD1174" s="60">
        <v>0</v>
      </c>
      <c r="BE1174" s="60">
        <v>0</v>
      </c>
      <c r="BF1174" s="60">
        <v>0</v>
      </c>
      <c r="BG1174" s="60">
        <v>0</v>
      </c>
      <c r="BH1174" s="60">
        <v>0</v>
      </c>
      <c r="BI1174" s="60">
        <v>0</v>
      </c>
      <c r="BJ1174" s="60">
        <v>0</v>
      </c>
      <c r="BK1174" s="60">
        <v>0</v>
      </c>
      <c r="BL1174" s="60">
        <v>0</v>
      </c>
      <c r="BM1174" s="60">
        <v>0</v>
      </c>
      <c r="BN1174" s="60">
        <v>0</v>
      </c>
      <c r="BO1174" s="60">
        <v>0</v>
      </c>
      <c r="BP1174" s="60">
        <v>0</v>
      </c>
      <c r="BQ1174" s="60">
        <v>0</v>
      </c>
      <c r="BR1174" s="60">
        <v>0</v>
      </c>
      <c r="BS1174" s="60">
        <v>0</v>
      </c>
      <c r="BT1174" s="60">
        <v>0</v>
      </c>
      <c r="BU1174" s="60">
        <v>0</v>
      </c>
      <c r="BV1174" s="60">
        <v>0</v>
      </c>
      <c r="BW1174" s="60">
        <v>0</v>
      </c>
      <c r="BX1174" s="60">
        <v>0</v>
      </c>
      <c r="BY1174" s="60">
        <v>0</v>
      </c>
      <c r="BZ1174" s="60">
        <v>0</v>
      </c>
      <c r="CA1174" s="60">
        <v>0</v>
      </c>
      <c r="CB1174" s="60">
        <v>0</v>
      </c>
      <c r="CC1174" s="60">
        <v>0</v>
      </c>
      <c r="CD1174" s="60">
        <v>0</v>
      </c>
      <c r="CE1174" s="60">
        <v>0</v>
      </c>
      <c r="CF1174" s="60">
        <v>0</v>
      </c>
      <c r="CG1174" s="60">
        <v>0</v>
      </c>
      <c r="CH1174" s="60">
        <v>0</v>
      </c>
    </row>
    <row r="1175" spans="1:86">
      <c r="A1175" s="57" t="s">
        <v>86</v>
      </c>
      <c r="B1175" s="58" t="s">
        <v>719</v>
      </c>
      <c r="C1175" s="59" t="s">
        <v>129</v>
      </c>
      <c r="D1175" s="58" t="s">
        <v>109</v>
      </c>
      <c r="E1175" s="58"/>
      <c r="F1175" s="65"/>
      <c r="G1175" s="58" t="s">
        <v>110</v>
      </c>
      <c r="H1175" s="63">
        <v>356</v>
      </c>
      <c r="I1175" s="60">
        <v>0</v>
      </c>
      <c r="J1175" s="60">
        <v>0</v>
      </c>
      <c r="K1175" s="60">
        <v>0</v>
      </c>
      <c r="L1175" s="60">
        <v>0</v>
      </c>
      <c r="M1175" s="60">
        <v>0</v>
      </c>
      <c r="N1175" s="60">
        <v>0</v>
      </c>
      <c r="O1175" s="60">
        <v>0</v>
      </c>
      <c r="P1175" s="60">
        <v>0</v>
      </c>
      <c r="Q1175" s="60">
        <v>0</v>
      </c>
      <c r="R1175" s="60">
        <v>0</v>
      </c>
      <c r="S1175" s="60">
        <v>0</v>
      </c>
      <c r="T1175" s="60">
        <v>0</v>
      </c>
      <c r="U1175" s="60">
        <v>0</v>
      </c>
      <c r="V1175" s="60">
        <v>0</v>
      </c>
      <c r="W1175" s="60">
        <v>0</v>
      </c>
      <c r="X1175" s="60">
        <v>0</v>
      </c>
      <c r="Y1175" s="60">
        <v>0</v>
      </c>
      <c r="Z1175" s="60">
        <v>0</v>
      </c>
      <c r="AA1175" s="60">
        <v>0</v>
      </c>
      <c r="AB1175" s="60">
        <v>0</v>
      </c>
      <c r="AC1175" s="60">
        <v>0</v>
      </c>
      <c r="AD1175" s="60">
        <v>0</v>
      </c>
      <c r="AE1175" s="60">
        <v>0</v>
      </c>
      <c r="AF1175" s="60">
        <v>0</v>
      </c>
      <c r="AG1175" s="60">
        <v>0</v>
      </c>
      <c r="AH1175" s="60">
        <v>0</v>
      </c>
      <c r="AI1175" s="60">
        <v>0</v>
      </c>
      <c r="AJ1175" s="60">
        <v>0</v>
      </c>
      <c r="AK1175" s="60">
        <v>0</v>
      </c>
      <c r="AL1175" s="60">
        <v>0</v>
      </c>
      <c r="AM1175" s="60">
        <v>0</v>
      </c>
      <c r="AN1175" s="60">
        <v>0</v>
      </c>
      <c r="AO1175" s="60">
        <v>0</v>
      </c>
      <c r="AP1175" s="60">
        <v>0</v>
      </c>
      <c r="AQ1175" s="60">
        <v>0</v>
      </c>
      <c r="AR1175" s="60">
        <v>0</v>
      </c>
      <c r="AS1175" s="60">
        <v>0</v>
      </c>
      <c r="AT1175" s="60">
        <v>0</v>
      </c>
      <c r="AU1175" s="60">
        <v>0</v>
      </c>
      <c r="AV1175" s="60">
        <v>0</v>
      </c>
      <c r="AW1175" s="60">
        <v>0</v>
      </c>
      <c r="AX1175" s="60">
        <v>0</v>
      </c>
      <c r="AY1175" s="60">
        <v>0</v>
      </c>
      <c r="AZ1175" s="60">
        <v>0</v>
      </c>
      <c r="BA1175" s="60">
        <v>0</v>
      </c>
      <c r="BB1175" s="60">
        <v>0</v>
      </c>
      <c r="BC1175" s="60">
        <v>0</v>
      </c>
      <c r="BD1175" s="60">
        <v>0</v>
      </c>
      <c r="BE1175" s="60">
        <v>0</v>
      </c>
      <c r="BF1175" s="60">
        <v>0</v>
      </c>
      <c r="BG1175" s="60">
        <v>0</v>
      </c>
      <c r="BH1175" s="60">
        <v>0</v>
      </c>
      <c r="BI1175" s="60">
        <v>0</v>
      </c>
      <c r="BJ1175" s="60">
        <v>0</v>
      </c>
      <c r="BK1175" s="60">
        <v>0</v>
      </c>
      <c r="BL1175" s="60">
        <v>0</v>
      </c>
      <c r="BM1175" s="60">
        <v>0</v>
      </c>
      <c r="BN1175" s="60">
        <v>0</v>
      </c>
      <c r="BO1175" s="60">
        <v>0</v>
      </c>
      <c r="BP1175" s="60">
        <v>0</v>
      </c>
      <c r="BQ1175" s="60">
        <v>0</v>
      </c>
      <c r="BR1175" s="60">
        <v>0</v>
      </c>
      <c r="BS1175" s="60">
        <v>0</v>
      </c>
      <c r="BT1175" s="60">
        <v>0</v>
      </c>
      <c r="BU1175" s="60">
        <v>0</v>
      </c>
      <c r="BV1175" s="60">
        <v>0</v>
      </c>
      <c r="BW1175" s="60">
        <v>0</v>
      </c>
      <c r="BX1175" s="60">
        <v>0</v>
      </c>
      <c r="BY1175" s="60">
        <v>0</v>
      </c>
      <c r="BZ1175" s="60">
        <v>0</v>
      </c>
      <c r="CA1175" s="60">
        <v>0</v>
      </c>
      <c r="CB1175" s="60">
        <v>0</v>
      </c>
      <c r="CC1175" s="60">
        <v>0</v>
      </c>
      <c r="CD1175" s="60">
        <v>0</v>
      </c>
      <c r="CE1175" s="60">
        <v>10100.088353627314</v>
      </c>
      <c r="CF1175" s="60">
        <v>732.3046292195487</v>
      </c>
      <c r="CG1175" s="60">
        <v>774.95783873055188</v>
      </c>
      <c r="CH1175" s="60">
        <v>11607.350821577415</v>
      </c>
    </row>
    <row r="1176" spans="1:86">
      <c r="A1176" s="57" t="s">
        <v>86</v>
      </c>
      <c r="B1176" s="58" t="s">
        <v>719</v>
      </c>
      <c r="C1176" s="59" t="s">
        <v>129</v>
      </c>
      <c r="D1176" s="58" t="s">
        <v>109</v>
      </c>
      <c r="E1176" s="58"/>
      <c r="F1176" s="65"/>
      <c r="G1176" s="58" t="s">
        <v>110</v>
      </c>
      <c r="H1176" s="63">
        <v>356</v>
      </c>
      <c r="I1176" s="60">
        <v>0</v>
      </c>
      <c r="J1176" s="60">
        <v>0</v>
      </c>
      <c r="K1176" s="60">
        <v>0</v>
      </c>
      <c r="L1176" s="60">
        <v>0</v>
      </c>
      <c r="M1176" s="60">
        <v>0</v>
      </c>
      <c r="N1176" s="60">
        <v>0</v>
      </c>
      <c r="O1176" s="60">
        <v>0</v>
      </c>
      <c r="P1176" s="60">
        <v>0</v>
      </c>
      <c r="Q1176" s="60">
        <v>0</v>
      </c>
      <c r="R1176" s="60">
        <v>0</v>
      </c>
      <c r="S1176" s="60">
        <v>0</v>
      </c>
      <c r="T1176" s="60">
        <v>0</v>
      </c>
      <c r="U1176" s="60">
        <v>0</v>
      </c>
      <c r="V1176" s="60">
        <v>0</v>
      </c>
      <c r="W1176" s="60">
        <v>0</v>
      </c>
      <c r="X1176" s="60">
        <v>0</v>
      </c>
      <c r="Y1176" s="60">
        <v>0</v>
      </c>
      <c r="Z1176" s="60">
        <v>0</v>
      </c>
      <c r="AA1176" s="60">
        <v>0</v>
      </c>
      <c r="AB1176" s="60">
        <v>0</v>
      </c>
      <c r="AC1176" s="60">
        <v>0</v>
      </c>
      <c r="AD1176" s="60">
        <v>0</v>
      </c>
      <c r="AE1176" s="60">
        <v>0</v>
      </c>
      <c r="AF1176" s="60">
        <v>0</v>
      </c>
      <c r="AG1176" s="60">
        <v>0</v>
      </c>
      <c r="AH1176" s="60">
        <v>0</v>
      </c>
      <c r="AI1176" s="60">
        <v>0</v>
      </c>
      <c r="AJ1176" s="60">
        <v>0</v>
      </c>
      <c r="AK1176" s="60">
        <v>0</v>
      </c>
      <c r="AL1176" s="60">
        <v>0</v>
      </c>
      <c r="AM1176" s="60">
        <v>0</v>
      </c>
      <c r="AN1176" s="60">
        <v>0</v>
      </c>
      <c r="AO1176" s="60">
        <v>0</v>
      </c>
      <c r="AP1176" s="60">
        <v>0</v>
      </c>
      <c r="AQ1176" s="60">
        <v>0</v>
      </c>
      <c r="AR1176" s="60">
        <v>0</v>
      </c>
      <c r="AS1176" s="60">
        <v>0</v>
      </c>
      <c r="AT1176" s="60">
        <v>0</v>
      </c>
      <c r="AU1176" s="60">
        <v>0</v>
      </c>
      <c r="AV1176" s="60">
        <v>0</v>
      </c>
      <c r="AW1176" s="60">
        <v>0</v>
      </c>
      <c r="AX1176" s="60">
        <v>0</v>
      </c>
      <c r="AY1176" s="60">
        <v>0</v>
      </c>
      <c r="AZ1176" s="60">
        <v>0</v>
      </c>
      <c r="BA1176" s="60">
        <v>0</v>
      </c>
      <c r="BB1176" s="60">
        <v>0</v>
      </c>
      <c r="BC1176" s="60">
        <v>0</v>
      </c>
      <c r="BD1176" s="60">
        <v>0</v>
      </c>
      <c r="BE1176" s="60">
        <v>0</v>
      </c>
      <c r="BF1176" s="60">
        <v>0</v>
      </c>
      <c r="BG1176" s="60">
        <v>0</v>
      </c>
      <c r="BH1176" s="60">
        <v>0</v>
      </c>
      <c r="BI1176" s="60">
        <v>0</v>
      </c>
      <c r="BJ1176" s="60">
        <v>0</v>
      </c>
      <c r="BK1176" s="60">
        <v>0</v>
      </c>
      <c r="BL1176" s="60">
        <v>0</v>
      </c>
      <c r="BM1176" s="60">
        <v>0</v>
      </c>
      <c r="BN1176" s="60">
        <v>0</v>
      </c>
      <c r="BO1176" s="60">
        <v>0</v>
      </c>
      <c r="BP1176" s="60">
        <v>0</v>
      </c>
      <c r="BQ1176" s="60">
        <v>0</v>
      </c>
      <c r="BR1176" s="60">
        <v>0</v>
      </c>
      <c r="BS1176" s="60">
        <v>0</v>
      </c>
      <c r="BT1176" s="60">
        <v>0</v>
      </c>
      <c r="BU1176" s="60">
        <v>0</v>
      </c>
      <c r="BV1176" s="60">
        <v>0</v>
      </c>
      <c r="BW1176" s="60">
        <v>0</v>
      </c>
      <c r="BX1176" s="60">
        <v>0</v>
      </c>
      <c r="BY1176" s="60">
        <v>0</v>
      </c>
      <c r="BZ1176" s="60">
        <v>0</v>
      </c>
      <c r="CA1176" s="60">
        <v>0</v>
      </c>
      <c r="CB1176" s="60">
        <v>0</v>
      </c>
      <c r="CC1176" s="60">
        <v>0</v>
      </c>
      <c r="CD1176" s="60">
        <v>0</v>
      </c>
      <c r="CE1176" s="60">
        <v>4427.12</v>
      </c>
      <c r="CF1176" s="60">
        <v>0</v>
      </c>
      <c r="CG1176" s="60">
        <v>0</v>
      </c>
      <c r="CH1176" s="60">
        <v>4427.12</v>
      </c>
    </row>
    <row r="1177" spans="1:86">
      <c r="A1177" s="57" t="s">
        <v>86</v>
      </c>
      <c r="B1177" s="58" t="s">
        <v>719</v>
      </c>
      <c r="C1177" s="59" t="s">
        <v>129</v>
      </c>
      <c r="D1177" s="58" t="s">
        <v>109</v>
      </c>
      <c r="E1177" s="58"/>
      <c r="F1177" s="65"/>
      <c r="G1177" s="58" t="s">
        <v>110</v>
      </c>
      <c r="H1177" s="63">
        <v>356</v>
      </c>
      <c r="I1177" s="60">
        <v>0</v>
      </c>
      <c r="J1177" s="60">
        <v>0</v>
      </c>
      <c r="K1177" s="60">
        <v>0</v>
      </c>
      <c r="L1177" s="60">
        <v>0</v>
      </c>
      <c r="M1177" s="60">
        <v>0</v>
      </c>
      <c r="N1177" s="60">
        <v>0</v>
      </c>
      <c r="O1177" s="60">
        <v>0</v>
      </c>
      <c r="P1177" s="60">
        <v>0</v>
      </c>
      <c r="Q1177" s="60">
        <v>0</v>
      </c>
      <c r="R1177" s="60">
        <v>0</v>
      </c>
      <c r="S1177" s="60">
        <v>0</v>
      </c>
      <c r="T1177" s="60">
        <v>0</v>
      </c>
      <c r="U1177" s="60">
        <v>0</v>
      </c>
      <c r="V1177" s="60">
        <v>0</v>
      </c>
      <c r="W1177" s="60">
        <v>0</v>
      </c>
      <c r="X1177" s="60">
        <v>0</v>
      </c>
      <c r="Y1177" s="60">
        <v>0</v>
      </c>
      <c r="Z1177" s="60">
        <v>0</v>
      </c>
      <c r="AA1177" s="60">
        <v>0</v>
      </c>
      <c r="AB1177" s="60">
        <v>0</v>
      </c>
      <c r="AC1177" s="60">
        <v>0</v>
      </c>
      <c r="AD1177" s="60">
        <v>0</v>
      </c>
      <c r="AE1177" s="60">
        <v>0</v>
      </c>
      <c r="AF1177" s="60">
        <v>0</v>
      </c>
      <c r="AG1177" s="60">
        <v>0</v>
      </c>
      <c r="AH1177" s="60">
        <v>0</v>
      </c>
      <c r="AI1177" s="60">
        <v>0</v>
      </c>
      <c r="AJ1177" s="60">
        <v>0</v>
      </c>
      <c r="AK1177" s="60">
        <v>0</v>
      </c>
      <c r="AL1177" s="60">
        <v>0</v>
      </c>
      <c r="AM1177" s="60">
        <v>0</v>
      </c>
      <c r="AN1177" s="60">
        <v>0</v>
      </c>
      <c r="AO1177" s="60">
        <v>0</v>
      </c>
      <c r="AP1177" s="60">
        <v>0</v>
      </c>
      <c r="AQ1177" s="60">
        <v>0</v>
      </c>
      <c r="AR1177" s="60">
        <v>0</v>
      </c>
      <c r="AS1177" s="60">
        <v>0</v>
      </c>
      <c r="AT1177" s="60">
        <v>0</v>
      </c>
      <c r="AU1177" s="60">
        <v>0</v>
      </c>
      <c r="AV1177" s="60">
        <v>0</v>
      </c>
      <c r="AW1177" s="60">
        <v>0</v>
      </c>
      <c r="AX1177" s="60">
        <v>0</v>
      </c>
      <c r="AY1177" s="60">
        <v>13.760636220057872</v>
      </c>
      <c r="AZ1177" s="60">
        <v>-7.6342583055420004E-4</v>
      </c>
      <c r="BA1177" s="60">
        <v>-7.466761510824E-4</v>
      </c>
      <c r="BB1177" s="60">
        <v>-7.4667475156560002E-4</v>
      </c>
      <c r="BC1177" s="60">
        <v>-4.7631976987320003E-4</v>
      </c>
      <c r="BD1177" s="60">
        <v>5.51454228798E-3</v>
      </c>
      <c r="BE1177" s="60">
        <v>0</v>
      </c>
      <c r="BF1177" s="60">
        <v>0</v>
      </c>
      <c r="BG1177" s="60">
        <v>0</v>
      </c>
      <c r="BH1177" s="60">
        <v>13.763417665842775</v>
      </c>
      <c r="BI1177" s="60">
        <v>0</v>
      </c>
      <c r="BJ1177" s="60">
        <v>0</v>
      </c>
      <c r="BK1177" s="60">
        <v>0</v>
      </c>
      <c r="BL1177" s="60">
        <v>0</v>
      </c>
      <c r="BM1177" s="60">
        <v>0</v>
      </c>
      <c r="BN1177" s="60">
        <v>0</v>
      </c>
      <c r="BO1177" s="60">
        <v>0</v>
      </c>
      <c r="BP1177" s="60">
        <v>0</v>
      </c>
      <c r="BQ1177" s="60">
        <v>0</v>
      </c>
      <c r="BR1177" s="60">
        <v>0</v>
      </c>
      <c r="BS1177" s="60">
        <v>0</v>
      </c>
      <c r="BT1177" s="60">
        <v>0</v>
      </c>
      <c r="BU1177" s="60">
        <v>0</v>
      </c>
      <c r="BV1177" s="60">
        <v>0</v>
      </c>
      <c r="BW1177" s="60">
        <v>0</v>
      </c>
      <c r="BX1177" s="60">
        <v>0</v>
      </c>
      <c r="BY1177" s="60">
        <v>0</v>
      </c>
      <c r="BZ1177" s="60">
        <v>0</v>
      </c>
      <c r="CA1177" s="60">
        <v>0</v>
      </c>
      <c r="CB1177" s="60">
        <v>0</v>
      </c>
      <c r="CC1177" s="60">
        <v>0</v>
      </c>
      <c r="CD1177" s="60">
        <v>0</v>
      </c>
      <c r="CE1177" s="60">
        <v>0</v>
      </c>
      <c r="CF1177" s="60">
        <v>0</v>
      </c>
      <c r="CG1177" s="60">
        <v>0</v>
      </c>
      <c r="CH1177" s="60">
        <v>0</v>
      </c>
    </row>
    <row r="1178" spans="1:86">
      <c r="A1178" s="57" t="s">
        <v>86</v>
      </c>
      <c r="B1178" s="58" t="s">
        <v>719</v>
      </c>
      <c r="C1178" s="59" t="s">
        <v>129</v>
      </c>
      <c r="D1178" s="58" t="s">
        <v>109</v>
      </c>
      <c r="E1178" s="58"/>
      <c r="F1178" s="65"/>
      <c r="G1178" s="58" t="s">
        <v>110</v>
      </c>
      <c r="H1178" s="63">
        <v>356</v>
      </c>
      <c r="I1178" s="60">
        <v>0</v>
      </c>
      <c r="J1178" s="60">
        <v>0</v>
      </c>
      <c r="K1178" s="60">
        <v>0</v>
      </c>
      <c r="L1178" s="60">
        <v>0</v>
      </c>
      <c r="M1178" s="60">
        <v>0</v>
      </c>
      <c r="N1178" s="60">
        <v>0</v>
      </c>
      <c r="O1178" s="60">
        <v>0</v>
      </c>
      <c r="P1178" s="60">
        <v>0</v>
      </c>
      <c r="Q1178" s="60">
        <v>0</v>
      </c>
      <c r="R1178" s="60">
        <v>0</v>
      </c>
      <c r="S1178" s="60">
        <v>0</v>
      </c>
      <c r="T1178" s="60">
        <v>0</v>
      </c>
      <c r="U1178" s="60">
        <v>0</v>
      </c>
      <c r="V1178" s="60">
        <v>0</v>
      </c>
      <c r="W1178" s="60">
        <v>0</v>
      </c>
      <c r="X1178" s="60">
        <v>0</v>
      </c>
      <c r="Y1178" s="60">
        <v>0</v>
      </c>
      <c r="Z1178" s="60">
        <v>0</v>
      </c>
      <c r="AA1178" s="60">
        <v>0</v>
      </c>
      <c r="AB1178" s="60">
        <v>0</v>
      </c>
      <c r="AC1178" s="60">
        <v>0</v>
      </c>
      <c r="AD1178" s="60">
        <v>0</v>
      </c>
      <c r="AE1178" s="60">
        <v>0</v>
      </c>
      <c r="AF1178" s="60">
        <v>0</v>
      </c>
      <c r="AG1178" s="60">
        <v>0</v>
      </c>
      <c r="AH1178" s="60">
        <v>0</v>
      </c>
      <c r="AI1178" s="60">
        <v>0</v>
      </c>
      <c r="AJ1178" s="60">
        <v>0</v>
      </c>
      <c r="AK1178" s="60">
        <v>0</v>
      </c>
      <c r="AL1178" s="60">
        <v>0</v>
      </c>
      <c r="AM1178" s="60">
        <v>0</v>
      </c>
      <c r="AN1178" s="60">
        <v>0</v>
      </c>
      <c r="AO1178" s="60">
        <v>0</v>
      </c>
      <c r="AP1178" s="60">
        <v>0</v>
      </c>
      <c r="AQ1178" s="60">
        <v>0</v>
      </c>
      <c r="AR1178" s="60">
        <v>0</v>
      </c>
      <c r="AS1178" s="60">
        <v>0</v>
      </c>
      <c r="AT1178" s="60">
        <v>0</v>
      </c>
      <c r="AU1178" s="60">
        <v>0</v>
      </c>
      <c r="AV1178" s="60">
        <v>0</v>
      </c>
      <c r="AW1178" s="60">
        <v>0</v>
      </c>
      <c r="AX1178" s="60">
        <v>0</v>
      </c>
      <c r="AY1178" s="60">
        <v>9246.1828247001922</v>
      </c>
      <c r="AZ1178" s="60">
        <v>78.129004435123164</v>
      </c>
      <c r="BA1178" s="60">
        <v>79.129684708317427</v>
      </c>
      <c r="BB1178" s="60">
        <v>84.595902106818698</v>
      </c>
      <c r="BC1178" s="60">
        <v>76.258486384689832</v>
      </c>
      <c r="BD1178" s="60">
        <v>67.181234604204775</v>
      </c>
      <c r="BE1178" s="60">
        <v>0</v>
      </c>
      <c r="BF1178" s="60">
        <v>0</v>
      </c>
      <c r="BG1178" s="60">
        <v>0</v>
      </c>
      <c r="BH1178" s="60">
        <v>9631.4771369393457</v>
      </c>
      <c r="BI1178" s="60">
        <v>0</v>
      </c>
      <c r="BJ1178" s="60">
        <v>0</v>
      </c>
      <c r="BK1178" s="60">
        <v>0</v>
      </c>
      <c r="BL1178" s="60">
        <v>0</v>
      </c>
      <c r="BM1178" s="60">
        <v>0</v>
      </c>
      <c r="BN1178" s="60">
        <v>0</v>
      </c>
      <c r="BO1178" s="60">
        <v>0</v>
      </c>
      <c r="BP1178" s="60">
        <v>0</v>
      </c>
      <c r="BQ1178" s="60">
        <v>0</v>
      </c>
      <c r="BR1178" s="60">
        <v>0</v>
      </c>
      <c r="BS1178" s="60">
        <v>0</v>
      </c>
      <c r="BT1178" s="60">
        <v>0</v>
      </c>
      <c r="BU1178" s="60">
        <v>0</v>
      </c>
      <c r="BV1178" s="60">
        <v>0</v>
      </c>
      <c r="BW1178" s="60">
        <v>0</v>
      </c>
      <c r="BX1178" s="60">
        <v>0</v>
      </c>
      <c r="BY1178" s="60">
        <v>0</v>
      </c>
      <c r="BZ1178" s="60">
        <v>0</v>
      </c>
      <c r="CA1178" s="60">
        <v>0</v>
      </c>
      <c r="CB1178" s="60">
        <v>0</v>
      </c>
      <c r="CC1178" s="60">
        <v>0</v>
      </c>
      <c r="CD1178" s="60">
        <v>0</v>
      </c>
      <c r="CE1178" s="60">
        <v>0</v>
      </c>
      <c r="CF1178" s="60">
        <v>0</v>
      </c>
      <c r="CG1178" s="60">
        <v>0</v>
      </c>
      <c r="CH1178" s="60">
        <v>0</v>
      </c>
    </row>
    <row r="1179" spans="1:86">
      <c r="A1179" s="57" t="s">
        <v>86</v>
      </c>
      <c r="B1179" s="58" t="s">
        <v>719</v>
      </c>
      <c r="C1179" s="59" t="s">
        <v>129</v>
      </c>
      <c r="D1179" s="58" t="s">
        <v>109</v>
      </c>
      <c r="E1179" s="58"/>
      <c r="F1179" s="65"/>
      <c r="G1179" s="58" t="s">
        <v>110</v>
      </c>
      <c r="H1179" s="63">
        <v>356</v>
      </c>
      <c r="I1179" s="60">
        <v>0</v>
      </c>
      <c r="J1179" s="60">
        <v>0</v>
      </c>
      <c r="K1179" s="60">
        <v>0</v>
      </c>
      <c r="L1179" s="60">
        <v>0</v>
      </c>
      <c r="M1179" s="60">
        <v>0</v>
      </c>
      <c r="N1179" s="60">
        <v>0</v>
      </c>
      <c r="O1179" s="60">
        <v>0</v>
      </c>
      <c r="P1179" s="60">
        <v>0</v>
      </c>
      <c r="Q1179" s="60">
        <v>0</v>
      </c>
      <c r="R1179" s="60">
        <v>0</v>
      </c>
      <c r="S1179" s="60">
        <v>0</v>
      </c>
      <c r="T1179" s="60">
        <v>0</v>
      </c>
      <c r="U1179" s="60">
        <v>0</v>
      </c>
      <c r="V1179" s="60">
        <v>0</v>
      </c>
      <c r="W1179" s="60">
        <v>0</v>
      </c>
      <c r="X1179" s="60">
        <v>0</v>
      </c>
      <c r="Y1179" s="60">
        <v>0</v>
      </c>
      <c r="Z1179" s="60">
        <v>0</v>
      </c>
      <c r="AA1179" s="60">
        <v>0</v>
      </c>
      <c r="AB1179" s="60">
        <v>0</v>
      </c>
      <c r="AC1179" s="60">
        <v>0</v>
      </c>
      <c r="AD1179" s="60">
        <v>0</v>
      </c>
      <c r="AE1179" s="60">
        <v>0</v>
      </c>
      <c r="AF1179" s="60">
        <v>0</v>
      </c>
      <c r="AG1179" s="60">
        <v>0</v>
      </c>
      <c r="AH1179" s="60">
        <v>0</v>
      </c>
      <c r="AI1179" s="60">
        <v>0</v>
      </c>
      <c r="AJ1179" s="60">
        <v>0</v>
      </c>
      <c r="AK1179" s="60">
        <v>0</v>
      </c>
      <c r="AL1179" s="60">
        <v>0</v>
      </c>
      <c r="AM1179" s="60">
        <v>0</v>
      </c>
      <c r="AN1179" s="60">
        <v>0</v>
      </c>
      <c r="AO1179" s="60">
        <v>0</v>
      </c>
      <c r="AP1179" s="60">
        <v>0</v>
      </c>
      <c r="AQ1179" s="60">
        <v>0</v>
      </c>
      <c r="AR1179" s="60">
        <v>0</v>
      </c>
      <c r="AS1179" s="60">
        <v>0</v>
      </c>
      <c r="AT1179" s="60">
        <v>0</v>
      </c>
      <c r="AU1179" s="60">
        <v>0</v>
      </c>
      <c r="AV1179" s="60">
        <v>0</v>
      </c>
      <c r="AW1179" s="60">
        <v>167.28676952318168</v>
      </c>
      <c r="AX1179" s="60">
        <v>167.28676952318168</v>
      </c>
      <c r="AY1179" s="60">
        <v>167.28676952318168</v>
      </c>
      <c r="AZ1179" s="60">
        <v>167.28676952318168</v>
      </c>
      <c r="BA1179" s="60">
        <v>167.28676952318168</v>
      </c>
      <c r="BB1179" s="60">
        <v>167.28676952318168</v>
      </c>
      <c r="BC1179" s="60">
        <v>167.28676952318168</v>
      </c>
      <c r="BD1179" s="60">
        <v>167.28676952318168</v>
      </c>
      <c r="BE1179" s="60">
        <v>167.28676952318168</v>
      </c>
      <c r="BF1179" s="60">
        <v>167.28676952318168</v>
      </c>
      <c r="BG1179" s="60">
        <v>167.28676952318168</v>
      </c>
      <c r="BH1179" s="60">
        <v>1840.1544647549983</v>
      </c>
      <c r="BI1179" s="60">
        <v>167.28676952318162</v>
      </c>
      <c r="BJ1179" s="60">
        <v>148.0075883212767</v>
      </c>
      <c r="BK1179" s="60">
        <v>148.00758832127664</v>
      </c>
      <c r="BL1179" s="60">
        <v>148.0075883212767</v>
      </c>
      <c r="BM1179" s="60">
        <v>148.00758832127664</v>
      </c>
      <c r="BN1179" s="60">
        <v>148.0075883212767</v>
      </c>
      <c r="BO1179" s="60">
        <v>148.00758832127664</v>
      </c>
      <c r="BP1179" s="60">
        <v>148.0075883212767</v>
      </c>
      <c r="BQ1179" s="60">
        <v>148.00758832127664</v>
      </c>
      <c r="BR1179" s="60">
        <v>148.0075883212767</v>
      </c>
      <c r="BS1179" s="60">
        <v>148.00758832127664</v>
      </c>
      <c r="BT1179" s="60">
        <v>148.0075883212767</v>
      </c>
      <c r="BU1179" s="60">
        <v>1795.370241057225</v>
      </c>
      <c r="BV1179" s="60">
        <v>148.00758832127664</v>
      </c>
      <c r="BW1179" s="60">
        <v>782.75054144435342</v>
      </c>
      <c r="BX1179" s="60">
        <v>782.75054144435342</v>
      </c>
      <c r="BY1179" s="60">
        <v>782.75054144435342</v>
      </c>
      <c r="BZ1179" s="60">
        <v>1565.5010828887068</v>
      </c>
      <c r="CA1179" s="60">
        <v>782.75054144435342</v>
      </c>
      <c r="CB1179" s="60">
        <v>782.75054144435342</v>
      </c>
      <c r="CC1179" s="60">
        <v>782.75054144435342</v>
      </c>
      <c r="CD1179" s="60">
        <v>782.75054144435342</v>
      </c>
      <c r="CE1179" s="60">
        <v>782.75054144435342</v>
      </c>
      <c r="CF1179" s="60">
        <v>782.75054144435342</v>
      </c>
      <c r="CG1179" s="60">
        <v>782.75054144435489</v>
      </c>
      <c r="CH1179" s="60">
        <v>9541.0140856535181</v>
      </c>
    </row>
    <row r="1180" spans="1:86">
      <c r="A1180" s="57" t="s">
        <v>86</v>
      </c>
      <c r="B1180" s="58" t="s">
        <v>719</v>
      </c>
      <c r="C1180" s="59" t="s">
        <v>129</v>
      </c>
      <c r="D1180" s="58" t="s">
        <v>109</v>
      </c>
      <c r="E1180" s="58"/>
      <c r="F1180" s="65"/>
      <c r="G1180" s="58" t="s">
        <v>110</v>
      </c>
      <c r="H1180" s="63">
        <v>356</v>
      </c>
      <c r="I1180" s="60">
        <v>0</v>
      </c>
      <c r="J1180" s="60">
        <v>0</v>
      </c>
      <c r="K1180" s="60">
        <v>0</v>
      </c>
      <c r="L1180" s="60">
        <v>0</v>
      </c>
      <c r="M1180" s="60">
        <v>0</v>
      </c>
      <c r="N1180" s="60">
        <v>0</v>
      </c>
      <c r="O1180" s="60">
        <v>0</v>
      </c>
      <c r="P1180" s="60">
        <v>0</v>
      </c>
      <c r="Q1180" s="60">
        <v>0</v>
      </c>
      <c r="R1180" s="60">
        <v>0</v>
      </c>
      <c r="S1180" s="60">
        <v>0</v>
      </c>
      <c r="T1180" s="60">
        <v>0</v>
      </c>
      <c r="U1180" s="60">
        <v>0</v>
      </c>
      <c r="V1180" s="60">
        <v>0</v>
      </c>
      <c r="W1180" s="60">
        <v>0</v>
      </c>
      <c r="X1180" s="60">
        <v>0</v>
      </c>
      <c r="Y1180" s="60">
        <v>0</v>
      </c>
      <c r="Z1180" s="60">
        <v>0</v>
      </c>
      <c r="AA1180" s="60">
        <v>0</v>
      </c>
      <c r="AB1180" s="60">
        <v>0</v>
      </c>
      <c r="AC1180" s="60">
        <v>0</v>
      </c>
      <c r="AD1180" s="60">
        <v>0</v>
      </c>
      <c r="AE1180" s="60">
        <v>0</v>
      </c>
      <c r="AF1180" s="60">
        <v>0</v>
      </c>
      <c r="AG1180" s="60">
        <v>0</v>
      </c>
      <c r="AH1180" s="60">
        <v>0</v>
      </c>
      <c r="AI1180" s="60">
        <v>0</v>
      </c>
      <c r="AJ1180" s="60">
        <v>0</v>
      </c>
      <c r="AK1180" s="60">
        <v>6282.1431028730003</v>
      </c>
      <c r="AL1180" s="60">
        <v>114.2356734486</v>
      </c>
      <c r="AM1180" s="60">
        <v>102.9118553749</v>
      </c>
      <c r="AN1180" s="60">
        <v>17.234430914800001</v>
      </c>
      <c r="AO1180" s="60">
        <v>15.707292646100001</v>
      </c>
      <c r="AP1180" s="60">
        <v>15.43826977</v>
      </c>
      <c r="AQ1180" s="60">
        <v>0</v>
      </c>
      <c r="AR1180" s="60">
        <v>0</v>
      </c>
      <c r="AS1180" s="60">
        <v>0</v>
      </c>
      <c r="AT1180" s="60">
        <v>0</v>
      </c>
      <c r="AU1180" s="60">
        <v>6547.670625027401</v>
      </c>
      <c r="AV1180" s="60">
        <v>0</v>
      </c>
      <c r="AW1180" s="60">
        <v>0</v>
      </c>
      <c r="AX1180" s="60">
        <v>0</v>
      </c>
      <c r="AY1180" s="60">
        <v>0</v>
      </c>
      <c r="AZ1180" s="60">
        <v>0</v>
      </c>
      <c r="BA1180" s="60">
        <v>0</v>
      </c>
      <c r="BB1180" s="60">
        <v>0</v>
      </c>
      <c r="BC1180" s="60">
        <v>0</v>
      </c>
      <c r="BD1180" s="60">
        <v>0</v>
      </c>
      <c r="BE1180" s="60">
        <v>0</v>
      </c>
      <c r="BF1180" s="60">
        <v>0</v>
      </c>
      <c r="BG1180" s="60">
        <v>0</v>
      </c>
      <c r="BH1180" s="60">
        <v>0</v>
      </c>
      <c r="BI1180" s="60">
        <v>0</v>
      </c>
      <c r="BJ1180" s="60">
        <v>0</v>
      </c>
      <c r="BK1180" s="60">
        <v>0</v>
      </c>
      <c r="BL1180" s="60">
        <v>0</v>
      </c>
      <c r="BM1180" s="60">
        <v>0</v>
      </c>
      <c r="BN1180" s="60">
        <v>0</v>
      </c>
      <c r="BO1180" s="60">
        <v>0</v>
      </c>
      <c r="BP1180" s="60">
        <v>0</v>
      </c>
      <c r="BQ1180" s="60">
        <v>0</v>
      </c>
      <c r="BR1180" s="60">
        <v>0</v>
      </c>
      <c r="BS1180" s="60">
        <v>0</v>
      </c>
      <c r="BT1180" s="60">
        <v>0</v>
      </c>
      <c r="BU1180" s="60">
        <v>0</v>
      </c>
      <c r="BV1180" s="60">
        <v>0</v>
      </c>
      <c r="BW1180" s="60">
        <v>0</v>
      </c>
      <c r="BX1180" s="60">
        <v>0</v>
      </c>
      <c r="BY1180" s="60">
        <v>0</v>
      </c>
      <c r="BZ1180" s="60">
        <v>0</v>
      </c>
      <c r="CA1180" s="60">
        <v>0</v>
      </c>
      <c r="CB1180" s="60">
        <v>0</v>
      </c>
      <c r="CC1180" s="60">
        <v>0</v>
      </c>
      <c r="CD1180" s="60">
        <v>0</v>
      </c>
      <c r="CE1180" s="60">
        <v>0</v>
      </c>
      <c r="CF1180" s="60">
        <v>0</v>
      </c>
      <c r="CG1180" s="60">
        <v>0</v>
      </c>
      <c r="CH1180" s="60">
        <v>0</v>
      </c>
    </row>
    <row r="1181" spans="1:86">
      <c r="A1181" s="57" t="s">
        <v>86</v>
      </c>
      <c r="B1181" s="58" t="s">
        <v>719</v>
      </c>
      <c r="C1181" s="59" t="s">
        <v>129</v>
      </c>
      <c r="D1181" s="58" t="s">
        <v>109</v>
      </c>
      <c r="E1181" s="58"/>
      <c r="F1181" s="65"/>
      <c r="G1181" s="58" t="s">
        <v>110</v>
      </c>
      <c r="H1181" s="63">
        <v>356</v>
      </c>
      <c r="I1181" s="60">
        <v>0</v>
      </c>
      <c r="J1181" s="60">
        <v>0</v>
      </c>
      <c r="K1181" s="60">
        <v>0</v>
      </c>
      <c r="L1181" s="60">
        <v>0</v>
      </c>
      <c r="M1181" s="60">
        <v>0</v>
      </c>
      <c r="N1181" s="60">
        <v>0</v>
      </c>
      <c r="O1181" s="60">
        <v>0</v>
      </c>
      <c r="P1181" s="60">
        <v>0</v>
      </c>
      <c r="Q1181" s="60">
        <v>0</v>
      </c>
      <c r="R1181" s="60">
        <v>0</v>
      </c>
      <c r="S1181" s="60">
        <v>0</v>
      </c>
      <c r="T1181" s="60">
        <v>0</v>
      </c>
      <c r="U1181" s="60">
        <v>0</v>
      </c>
      <c r="V1181" s="60">
        <v>0</v>
      </c>
      <c r="W1181" s="60">
        <v>0</v>
      </c>
      <c r="X1181" s="60">
        <v>0</v>
      </c>
      <c r="Y1181" s="60">
        <v>0</v>
      </c>
      <c r="Z1181" s="60">
        <v>0</v>
      </c>
      <c r="AA1181" s="60">
        <v>0</v>
      </c>
      <c r="AB1181" s="60">
        <v>0</v>
      </c>
      <c r="AC1181" s="60">
        <v>0</v>
      </c>
      <c r="AD1181" s="60">
        <v>0</v>
      </c>
      <c r="AE1181" s="60">
        <v>0</v>
      </c>
      <c r="AF1181" s="60">
        <v>0</v>
      </c>
      <c r="AG1181" s="60">
        <v>0</v>
      </c>
      <c r="AH1181" s="60">
        <v>0</v>
      </c>
      <c r="AI1181" s="60">
        <v>0</v>
      </c>
      <c r="AJ1181" s="60">
        <v>0</v>
      </c>
      <c r="AK1181" s="60">
        <v>0</v>
      </c>
      <c r="AL1181" s="60">
        <v>0</v>
      </c>
      <c r="AM1181" s="60">
        <v>0</v>
      </c>
      <c r="AN1181" s="60">
        <v>0</v>
      </c>
      <c r="AO1181" s="60">
        <v>0</v>
      </c>
      <c r="AP1181" s="60">
        <v>0</v>
      </c>
      <c r="AQ1181" s="60">
        <v>0</v>
      </c>
      <c r="AR1181" s="60">
        <v>0</v>
      </c>
      <c r="AS1181" s="60">
        <v>0</v>
      </c>
      <c r="AT1181" s="60">
        <v>0</v>
      </c>
      <c r="AU1181" s="60">
        <v>0</v>
      </c>
      <c r="AV1181" s="60">
        <v>0</v>
      </c>
      <c r="AW1181" s="60">
        <v>0</v>
      </c>
      <c r="AX1181" s="60">
        <v>0</v>
      </c>
      <c r="AY1181" s="60">
        <v>0</v>
      </c>
      <c r="AZ1181" s="60">
        <v>0</v>
      </c>
      <c r="BA1181" s="60">
        <v>0</v>
      </c>
      <c r="BB1181" s="60">
        <v>0</v>
      </c>
      <c r="BC1181" s="60">
        <v>0</v>
      </c>
      <c r="BD1181" s="60">
        <v>0</v>
      </c>
      <c r="BE1181" s="60">
        <v>0</v>
      </c>
      <c r="BF1181" s="60">
        <v>0</v>
      </c>
      <c r="BG1181" s="60">
        <v>0</v>
      </c>
      <c r="BH1181" s="60">
        <v>0</v>
      </c>
      <c r="BI1181" s="60">
        <v>0</v>
      </c>
      <c r="BJ1181" s="60">
        <v>0</v>
      </c>
      <c r="BK1181" s="60">
        <v>0</v>
      </c>
      <c r="BL1181" s="60">
        <v>0</v>
      </c>
      <c r="BM1181" s="60">
        <v>0</v>
      </c>
      <c r="BN1181" s="60">
        <v>0</v>
      </c>
      <c r="BO1181" s="60">
        <v>0</v>
      </c>
      <c r="BP1181" s="60">
        <v>0</v>
      </c>
      <c r="BQ1181" s="60">
        <v>0</v>
      </c>
      <c r="BR1181" s="60">
        <v>0</v>
      </c>
      <c r="BS1181" s="60">
        <v>0</v>
      </c>
      <c r="BT1181" s="60">
        <v>0</v>
      </c>
      <c r="BU1181" s="60">
        <v>0</v>
      </c>
      <c r="BV1181" s="60">
        <v>0</v>
      </c>
      <c r="BW1181" s="60">
        <v>0</v>
      </c>
      <c r="BX1181" s="60">
        <v>0</v>
      </c>
      <c r="BY1181" s="60">
        <v>0</v>
      </c>
      <c r="BZ1181" s="60">
        <v>0</v>
      </c>
      <c r="CA1181" s="60">
        <v>0</v>
      </c>
      <c r="CB1181" s="60">
        <v>19023.177397001076</v>
      </c>
      <c r="CC1181" s="60">
        <v>340.049170225561</v>
      </c>
      <c r="CD1181" s="60">
        <v>275.65178406102569</v>
      </c>
      <c r="CE1181" s="60">
        <v>24.924550755847733</v>
      </c>
      <c r="CF1181" s="60">
        <v>23.995110788373328</v>
      </c>
      <c r="CG1181" s="60">
        <v>67.90907494056728</v>
      </c>
      <c r="CH1181" s="60">
        <v>19755.707087772447</v>
      </c>
    </row>
    <row r="1182" spans="1:86">
      <c r="A1182" s="57" t="s">
        <v>86</v>
      </c>
      <c r="B1182" s="58" t="s">
        <v>719</v>
      </c>
      <c r="C1182" s="59" t="s">
        <v>98</v>
      </c>
      <c r="D1182" s="58" t="s">
        <v>109</v>
      </c>
      <c r="E1182" s="58"/>
      <c r="F1182" s="65"/>
      <c r="G1182" s="58" t="s">
        <v>110</v>
      </c>
      <c r="H1182" s="63">
        <v>356</v>
      </c>
      <c r="I1182" s="60">
        <v>0</v>
      </c>
      <c r="J1182" s="60">
        <v>0</v>
      </c>
      <c r="K1182" s="60">
        <v>0</v>
      </c>
      <c r="L1182" s="60">
        <v>0</v>
      </c>
      <c r="M1182" s="60">
        <v>0</v>
      </c>
      <c r="N1182" s="60">
        <v>0</v>
      </c>
      <c r="O1182" s="60">
        <v>0</v>
      </c>
      <c r="P1182" s="60">
        <v>0</v>
      </c>
      <c r="Q1182" s="60">
        <v>0</v>
      </c>
      <c r="R1182" s="60">
        <v>0</v>
      </c>
      <c r="S1182" s="60">
        <v>0</v>
      </c>
      <c r="T1182" s="60">
        <v>0</v>
      </c>
      <c r="U1182" s="60">
        <v>0</v>
      </c>
      <c r="V1182" s="60">
        <v>0</v>
      </c>
      <c r="W1182" s="60">
        <v>0</v>
      </c>
      <c r="X1182" s="60">
        <v>-558.11</v>
      </c>
      <c r="Y1182" s="60">
        <v>0</v>
      </c>
      <c r="Z1182" s="60">
        <v>0</v>
      </c>
      <c r="AA1182" s="60">
        <v>0</v>
      </c>
      <c r="AB1182" s="60">
        <v>0</v>
      </c>
      <c r="AC1182" s="60">
        <v>0</v>
      </c>
      <c r="AD1182" s="60">
        <v>0</v>
      </c>
      <c r="AE1182" s="60">
        <v>0</v>
      </c>
      <c r="AF1182" s="60">
        <v>0</v>
      </c>
      <c r="AG1182" s="60">
        <v>0</v>
      </c>
      <c r="AH1182" s="60">
        <v>-558.11</v>
      </c>
      <c r="AI1182" s="60">
        <v>0</v>
      </c>
      <c r="AJ1182" s="60">
        <v>0</v>
      </c>
      <c r="AK1182" s="60">
        <v>0</v>
      </c>
      <c r="AL1182" s="60">
        <v>0</v>
      </c>
      <c r="AM1182" s="60">
        <v>0</v>
      </c>
      <c r="AN1182" s="60">
        <v>0</v>
      </c>
      <c r="AO1182" s="60">
        <v>0</v>
      </c>
      <c r="AP1182" s="60">
        <v>0</v>
      </c>
      <c r="AQ1182" s="60">
        <v>0</v>
      </c>
      <c r="AR1182" s="60">
        <v>0</v>
      </c>
      <c r="AS1182" s="60">
        <v>0</v>
      </c>
      <c r="AT1182" s="60">
        <v>0</v>
      </c>
      <c r="AU1182" s="60">
        <v>0</v>
      </c>
      <c r="AV1182" s="60">
        <v>0</v>
      </c>
      <c r="AW1182" s="60">
        <v>0</v>
      </c>
      <c r="AX1182" s="60">
        <v>0</v>
      </c>
      <c r="AY1182" s="60">
        <v>0</v>
      </c>
      <c r="AZ1182" s="60">
        <v>0</v>
      </c>
      <c r="BA1182" s="60">
        <v>0</v>
      </c>
      <c r="BB1182" s="60">
        <v>0</v>
      </c>
      <c r="BC1182" s="60">
        <v>0</v>
      </c>
      <c r="BD1182" s="60">
        <v>0</v>
      </c>
      <c r="BE1182" s="60">
        <v>0</v>
      </c>
      <c r="BF1182" s="60">
        <v>0</v>
      </c>
      <c r="BG1182" s="60">
        <v>0</v>
      </c>
      <c r="BH1182" s="60">
        <v>0</v>
      </c>
      <c r="BI1182" s="60">
        <v>0</v>
      </c>
      <c r="BJ1182" s="60">
        <v>0</v>
      </c>
      <c r="BK1182" s="60">
        <v>0</v>
      </c>
      <c r="BL1182" s="60">
        <v>0</v>
      </c>
      <c r="BM1182" s="60">
        <v>0</v>
      </c>
      <c r="BN1182" s="60">
        <v>0</v>
      </c>
      <c r="BO1182" s="60">
        <v>0</v>
      </c>
      <c r="BP1182" s="60">
        <v>0</v>
      </c>
      <c r="BQ1182" s="60">
        <v>0</v>
      </c>
      <c r="BR1182" s="60">
        <v>0</v>
      </c>
      <c r="BS1182" s="60">
        <v>0</v>
      </c>
      <c r="BT1182" s="60">
        <v>0</v>
      </c>
      <c r="BU1182" s="60">
        <v>0</v>
      </c>
      <c r="BV1182" s="60">
        <v>0</v>
      </c>
      <c r="BW1182" s="60">
        <v>0</v>
      </c>
      <c r="BX1182" s="60">
        <v>0</v>
      </c>
      <c r="BY1182" s="60">
        <v>0</v>
      </c>
      <c r="BZ1182" s="60">
        <v>0</v>
      </c>
      <c r="CA1182" s="60">
        <v>0</v>
      </c>
      <c r="CB1182" s="60">
        <v>0</v>
      </c>
      <c r="CC1182" s="60">
        <v>0</v>
      </c>
      <c r="CD1182" s="60">
        <v>0</v>
      </c>
      <c r="CE1182" s="60">
        <v>0</v>
      </c>
      <c r="CF1182" s="60">
        <v>0</v>
      </c>
      <c r="CG1182" s="60">
        <v>0</v>
      </c>
      <c r="CH1182" s="60">
        <v>0</v>
      </c>
    </row>
    <row r="1183" spans="1:86">
      <c r="A1183" s="57" t="s">
        <v>86</v>
      </c>
      <c r="B1183" s="58" t="s">
        <v>723</v>
      </c>
      <c r="C1183" s="59" t="s">
        <v>98</v>
      </c>
      <c r="D1183" s="58" t="s">
        <v>109</v>
      </c>
      <c r="E1183" s="58"/>
      <c r="F1183" s="65"/>
      <c r="G1183" s="58" t="s">
        <v>110</v>
      </c>
      <c r="H1183" s="63">
        <v>356</v>
      </c>
      <c r="I1183" s="60">
        <v>-683.01</v>
      </c>
      <c r="J1183" s="60">
        <v>-655.77</v>
      </c>
      <c r="K1183" s="60">
        <v>-617.4</v>
      </c>
      <c r="L1183" s="60">
        <v>-612.55999999999995</v>
      </c>
      <c r="M1183" s="60">
        <v>-600.21</v>
      </c>
      <c r="N1183" s="60">
        <v>-584.42999999999995</v>
      </c>
      <c r="O1183" s="60">
        <v>-576.66</v>
      </c>
      <c r="P1183" s="60">
        <v>-560.34</v>
      </c>
      <c r="Q1183" s="60">
        <v>-558.58000000000004</v>
      </c>
      <c r="R1183" s="60">
        <v>-558.61</v>
      </c>
      <c r="S1183" s="60">
        <v>-558.11</v>
      </c>
      <c r="T1183" s="60">
        <v>-558.11</v>
      </c>
      <c r="U1183" s="60">
        <v>-558.11</v>
      </c>
      <c r="V1183" s="60">
        <v>-558.11</v>
      </c>
      <c r="W1183" s="60">
        <v>-558.11</v>
      </c>
      <c r="X1183" s="60">
        <v>0</v>
      </c>
      <c r="Y1183" s="60">
        <v>0</v>
      </c>
      <c r="Z1183" s="60">
        <v>0</v>
      </c>
      <c r="AA1183" s="60">
        <v>0</v>
      </c>
      <c r="AB1183" s="60">
        <v>0</v>
      </c>
      <c r="AC1183" s="60">
        <v>0</v>
      </c>
      <c r="AD1183" s="60">
        <v>0</v>
      </c>
      <c r="AE1183" s="60">
        <v>0</v>
      </c>
      <c r="AF1183" s="60">
        <v>0</v>
      </c>
      <c r="AG1183" s="60">
        <v>0</v>
      </c>
      <c r="AH1183" s="60">
        <v>0</v>
      </c>
      <c r="AI1183" s="60">
        <v>0</v>
      </c>
      <c r="AJ1183" s="60">
        <v>0</v>
      </c>
      <c r="AK1183" s="60">
        <v>0</v>
      </c>
      <c r="AL1183" s="60">
        <v>0</v>
      </c>
      <c r="AM1183" s="60">
        <v>0</v>
      </c>
      <c r="AN1183" s="60">
        <v>0</v>
      </c>
      <c r="AO1183" s="60">
        <v>0</v>
      </c>
      <c r="AP1183" s="60">
        <v>0</v>
      </c>
      <c r="AQ1183" s="60">
        <v>0</v>
      </c>
      <c r="AR1183" s="60">
        <v>0</v>
      </c>
      <c r="AS1183" s="60">
        <v>0</v>
      </c>
      <c r="AT1183" s="60">
        <v>0</v>
      </c>
      <c r="AU1183" s="60">
        <v>0</v>
      </c>
      <c r="AV1183" s="60">
        <v>0</v>
      </c>
      <c r="AW1183" s="60">
        <v>0</v>
      </c>
      <c r="AX1183" s="60">
        <v>0</v>
      </c>
      <c r="AY1183" s="60">
        <v>0</v>
      </c>
      <c r="AZ1183" s="60">
        <v>0</v>
      </c>
      <c r="BA1183" s="60">
        <v>0</v>
      </c>
      <c r="BB1183" s="60">
        <v>0</v>
      </c>
      <c r="BC1183" s="60">
        <v>0</v>
      </c>
      <c r="BD1183" s="60">
        <v>0</v>
      </c>
      <c r="BE1183" s="60">
        <v>0</v>
      </c>
      <c r="BF1183" s="60">
        <v>0</v>
      </c>
      <c r="BG1183" s="60">
        <v>0</v>
      </c>
      <c r="BH1183" s="60">
        <v>0</v>
      </c>
      <c r="BI1183" s="60">
        <v>0</v>
      </c>
      <c r="BJ1183" s="60">
        <v>0</v>
      </c>
      <c r="BK1183" s="60">
        <v>0</v>
      </c>
      <c r="BL1183" s="60">
        <v>0</v>
      </c>
      <c r="BM1183" s="60">
        <v>0</v>
      </c>
      <c r="BN1183" s="60">
        <v>0</v>
      </c>
      <c r="BO1183" s="60">
        <v>0</v>
      </c>
      <c r="BP1183" s="60">
        <v>0</v>
      </c>
      <c r="BQ1183" s="60">
        <v>0</v>
      </c>
      <c r="BR1183" s="60">
        <v>0</v>
      </c>
      <c r="BS1183" s="60">
        <v>0</v>
      </c>
      <c r="BT1183" s="60">
        <v>0</v>
      </c>
      <c r="BU1183" s="60">
        <v>0</v>
      </c>
      <c r="BV1183" s="60">
        <v>0</v>
      </c>
      <c r="BW1183" s="60">
        <v>0</v>
      </c>
      <c r="BX1183" s="60">
        <v>0</v>
      </c>
      <c r="BY1183" s="60">
        <v>0</v>
      </c>
      <c r="BZ1183" s="60">
        <v>0</v>
      </c>
      <c r="CA1183" s="60">
        <v>0</v>
      </c>
      <c r="CB1183" s="60">
        <v>0</v>
      </c>
      <c r="CC1183" s="60">
        <v>0</v>
      </c>
      <c r="CD1183" s="60">
        <v>0</v>
      </c>
      <c r="CE1183" s="60">
        <v>0</v>
      </c>
      <c r="CF1183" s="60">
        <v>0</v>
      </c>
      <c r="CG1183" s="60">
        <v>0</v>
      </c>
      <c r="CH1183" s="60">
        <v>0</v>
      </c>
    </row>
    <row r="1184" spans="1:86">
      <c r="A1184" s="57" t="s">
        <v>86</v>
      </c>
      <c r="B1184" s="58" t="s">
        <v>723</v>
      </c>
      <c r="C1184" s="59" t="s">
        <v>108</v>
      </c>
      <c r="D1184" s="58" t="s">
        <v>109</v>
      </c>
      <c r="E1184" s="58"/>
      <c r="F1184" s="65"/>
      <c r="G1184" s="58" t="s">
        <v>110</v>
      </c>
      <c r="H1184" s="63">
        <v>356</v>
      </c>
      <c r="I1184" s="60">
        <v>30467.68</v>
      </c>
      <c r="J1184" s="60">
        <v>30908.18</v>
      </c>
      <c r="K1184" s="60">
        <v>31841.68</v>
      </c>
      <c r="L1184" s="60">
        <v>32231.41</v>
      </c>
      <c r="M1184" s="60">
        <v>32797.03</v>
      </c>
      <c r="N1184" s="60">
        <v>33554.89</v>
      </c>
      <c r="O1184" s="60">
        <v>35963.279999999999</v>
      </c>
      <c r="P1184" s="60">
        <v>36264.789999999994</v>
      </c>
      <c r="Q1184" s="60">
        <v>42080.18</v>
      </c>
      <c r="R1184" s="60">
        <v>44374.350000000006</v>
      </c>
      <c r="S1184" s="60">
        <v>46013.000000000007</v>
      </c>
      <c r="T1184" s="60">
        <v>49897.919999999998</v>
      </c>
      <c r="U1184" s="60">
        <v>49897.919999999998</v>
      </c>
      <c r="V1184" s="60">
        <v>50144.430524914882</v>
      </c>
      <c r="W1184" s="60">
        <v>50402.349415237972</v>
      </c>
      <c r="X1184" s="60">
        <v>50662.389919138157</v>
      </c>
      <c r="Y1184" s="60">
        <v>50924.573872332796</v>
      </c>
      <c r="Z1184" s="60">
        <v>51188.923376277053</v>
      </c>
      <c r="AA1184" s="60">
        <v>51455.460801861504</v>
      </c>
      <c r="AB1184" s="60">
        <v>51724.208793167243</v>
      </c>
      <c r="AC1184" s="60">
        <v>51995.190271279542</v>
      </c>
      <c r="AD1184" s="60">
        <v>52268.428438160969</v>
      </c>
      <c r="AE1184" s="60">
        <v>52543.946780585131</v>
      </c>
      <c r="AF1184" s="60">
        <v>52821.769074131997</v>
      </c>
      <c r="AG1184" s="60">
        <v>53101.919387245922</v>
      </c>
      <c r="AH1184" s="60">
        <v>53101.919387245922</v>
      </c>
      <c r="AI1184" s="60">
        <v>53374.215438667728</v>
      </c>
      <c r="AJ1184" s="60">
        <v>53648.746792871985</v>
      </c>
      <c r="AK1184" s="60">
        <v>53925.536413028349</v>
      </c>
      <c r="AL1184" s="60">
        <v>54204.607541284931</v>
      </c>
      <c r="AM1184" s="60">
        <v>54485.983702643774</v>
      </c>
      <c r="AN1184" s="60">
        <v>54769.688708896545</v>
      </c>
      <c r="AO1184" s="60">
        <v>55055.746662621532</v>
      </c>
      <c r="AP1184" s="60">
        <v>55344.181961242954</v>
      </c>
      <c r="AQ1184" s="60">
        <v>55635.019301153494</v>
      </c>
      <c r="AR1184" s="60">
        <v>55928.283681901536</v>
      </c>
      <c r="AS1184" s="60">
        <v>56224.000410443645</v>
      </c>
      <c r="AT1184" s="60">
        <v>0</v>
      </c>
      <c r="AU1184" s="60">
        <v>0</v>
      </c>
      <c r="AV1184" s="60">
        <v>0</v>
      </c>
      <c r="AW1184" s="60">
        <v>0</v>
      </c>
      <c r="AX1184" s="60">
        <v>0</v>
      </c>
      <c r="AY1184" s="60">
        <v>0</v>
      </c>
      <c r="AZ1184" s="60">
        <v>0</v>
      </c>
      <c r="BA1184" s="60">
        <v>0</v>
      </c>
      <c r="BB1184" s="60">
        <v>0</v>
      </c>
      <c r="BC1184" s="60">
        <v>0</v>
      </c>
      <c r="BD1184" s="60">
        <v>0</v>
      </c>
      <c r="BE1184" s="60">
        <v>0</v>
      </c>
      <c r="BF1184" s="60">
        <v>0</v>
      </c>
      <c r="BG1184" s="60">
        <v>0</v>
      </c>
      <c r="BH1184" s="60">
        <v>0</v>
      </c>
      <c r="BI1184" s="60">
        <v>0</v>
      </c>
      <c r="BJ1184" s="60">
        <v>0</v>
      </c>
      <c r="BK1184" s="60">
        <v>0</v>
      </c>
      <c r="BL1184" s="60">
        <v>0</v>
      </c>
      <c r="BM1184" s="60">
        <v>0</v>
      </c>
      <c r="BN1184" s="60">
        <v>0</v>
      </c>
      <c r="BO1184" s="60">
        <v>0</v>
      </c>
      <c r="BP1184" s="60">
        <v>0</v>
      </c>
      <c r="BQ1184" s="60">
        <v>0</v>
      </c>
      <c r="BR1184" s="60">
        <v>0</v>
      </c>
      <c r="BS1184" s="60">
        <v>0</v>
      </c>
      <c r="BT1184" s="60">
        <v>0</v>
      </c>
      <c r="BU1184" s="60">
        <v>0</v>
      </c>
      <c r="BV1184" s="60">
        <v>0</v>
      </c>
      <c r="BW1184" s="60">
        <v>0</v>
      </c>
      <c r="BX1184" s="60">
        <v>0</v>
      </c>
      <c r="BY1184" s="60">
        <v>0</v>
      </c>
      <c r="BZ1184" s="60">
        <v>0</v>
      </c>
      <c r="CA1184" s="60">
        <v>0</v>
      </c>
      <c r="CB1184" s="60">
        <v>0</v>
      </c>
      <c r="CC1184" s="60">
        <v>0</v>
      </c>
      <c r="CD1184" s="60">
        <v>0</v>
      </c>
      <c r="CE1184" s="60">
        <v>0</v>
      </c>
      <c r="CF1184" s="60">
        <v>0</v>
      </c>
      <c r="CG1184" s="60">
        <v>0</v>
      </c>
      <c r="CH1184" s="60">
        <v>0</v>
      </c>
    </row>
    <row r="1185" spans="1:86">
      <c r="A1185" s="57" t="s">
        <v>86</v>
      </c>
      <c r="B1185" s="58" t="s">
        <v>723</v>
      </c>
      <c r="C1185" s="59" t="s">
        <v>108</v>
      </c>
      <c r="D1185" s="58" t="s">
        <v>109</v>
      </c>
      <c r="E1185" s="58"/>
      <c r="F1185" s="65"/>
      <c r="G1185" s="58" t="s">
        <v>110</v>
      </c>
      <c r="H1185" s="63">
        <v>356</v>
      </c>
      <c r="I1185" s="60">
        <v>0</v>
      </c>
      <c r="J1185" s="60">
        <v>0</v>
      </c>
      <c r="K1185" s="60">
        <v>0</v>
      </c>
      <c r="L1185" s="60">
        <v>0</v>
      </c>
      <c r="M1185" s="60">
        <v>0</v>
      </c>
      <c r="N1185" s="60">
        <v>0</v>
      </c>
      <c r="O1185" s="60">
        <v>0</v>
      </c>
      <c r="P1185" s="60">
        <v>0</v>
      </c>
      <c r="Q1185" s="60">
        <v>0</v>
      </c>
      <c r="R1185" s="60">
        <v>0</v>
      </c>
      <c r="S1185" s="60">
        <v>0</v>
      </c>
      <c r="T1185" s="60">
        <v>0</v>
      </c>
      <c r="U1185" s="60">
        <v>0</v>
      </c>
      <c r="V1185" s="60">
        <v>2240.5918267699999</v>
      </c>
      <c r="W1185" s="60">
        <v>2705.9851776081468</v>
      </c>
      <c r="X1185" s="60">
        <v>3641.5341363857979</v>
      </c>
      <c r="Y1185" s="60">
        <v>4857.1040910883148</v>
      </c>
      <c r="Z1185" s="60">
        <v>6121.9092572989521</v>
      </c>
      <c r="AA1185" s="60">
        <v>7331.9772734783965</v>
      </c>
      <c r="AB1185" s="60">
        <v>8494.902645971013</v>
      </c>
      <c r="AC1185" s="60">
        <v>9654.0938853008083</v>
      </c>
      <c r="AD1185" s="60">
        <v>12476.750969630299</v>
      </c>
      <c r="AE1185" s="60">
        <v>14400.255239423221</v>
      </c>
      <c r="AF1185" s="60">
        <v>16283.227395459435</v>
      </c>
      <c r="AG1185" s="60">
        <v>19582.017954942072</v>
      </c>
      <c r="AH1185" s="60">
        <v>19582.017954942072</v>
      </c>
      <c r="AI1185" s="60">
        <v>20891.831553890959</v>
      </c>
      <c r="AJ1185" s="60">
        <v>22213.807191818312</v>
      </c>
      <c r="AK1185" s="60">
        <v>23542.923216205905</v>
      </c>
      <c r="AL1185" s="60">
        <v>24879.25951363815</v>
      </c>
      <c r="AM1185" s="60">
        <v>26222.896943140779</v>
      </c>
      <c r="AN1185" s="60">
        <v>27573.917349685296</v>
      </c>
      <c r="AO1185" s="60">
        <v>28932.403577903526</v>
      </c>
      <c r="AP1185" s="60">
        <v>30298.439486015952</v>
      </c>
      <c r="AQ1185" s="60">
        <v>31672.109959977326</v>
      </c>
      <c r="AR1185" s="60">
        <v>33053.500927843532</v>
      </c>
      <c r="AS1185" s="60">
        <v>34442.699374363292</v>
      </c>
      <c r="AT1185" s="60">
        <v>0</v>
      </c>
      <c r="AU1185" s="60">
        <v>0</v>
      </c>
      <c r="AV1185" s="60">
        <v>0</v>
      </c>
      <c r="AW1185" s="60">
        <v>0</v>
      </c>
      <c r="AX1185" s="60">
        <v>0</v>
      </c>
      <c r="AY1185" s="60">
        <v>0</v>
      </c>
      <c r="AZ1185" s="60">
        <v>0</v>
      </c>
      <c r="BA1185" s="60">
        <v>0</v>
      </c>
      <c r="BB1185" s="60">
        <v>0</v>
      </c>
      <c r="BC1185" s="60">
        <v>0</v>
      </c>
      <c r="BD1185" s="60">
        <v>0</v>
      </c>
      <c r="BE1185" s="60">
        <v>0</v>
      </c>
      <c r="BF1185" s="60">
        <v>0</v>
      </c>
      <c r="BG1185" s="60">
        <v>0</v>
      </c>
      <c r="BH1185" s="60">
        <v>0</v>
      </c>
      <c r="BI1185" s="60">
        <v>0</v>
      </c>
      <c r="BJ1185" s="60">
        <v>0</v>
      </c>
      <c r="BK1185" s="60">
        <v>0</v>
      </c>
      <c r="BL1185" s="60">
        <v>0</v>
      </c>
      <c r="BM1185" s="60">
        <v>0</v>
      </c>
      <c r="BN1185" s="60">
        <v>0</v>
      </c>
      <c r="BO1185" s="60">
        <v>0</v>
      </c>
      <c r="BP1185" s="60">
        <v>0</v>
      </c>
      <c r="BQ1185" s="60">
        <v>0</v>
      </c>
      <c r="BR1185" s="60">
        <v>0</v>
      </c>
      <c r="BS1185" s="60">
        <v>0</v>
      </c>
      <c r="BT1185" s="60">
        <v>0</v>
      </c>
      <c r="BU1185" s="60">
        <v>0</v>
      </c>
      <c r="BV1185" s="60">
        <v>0</v>
      </c>
      <c r="BW1185" s="60">
        <v>0</v>
      </c>
      <c r="BX1185" s="60">
        <v>0</v>
      </c>
      <c r="BY1185" s="60">
        <v>0</v>
      </c>
      <c r="BZ1185" s="60">
        <v>0</v>
      </c>
      <c r="CA1185" s="60">
        <v>0</v>
      </c>
      <c r="CB1185" s="60">
        <v>0</v>
      </c>
      <c r="CC1185" s="60">
        <v>0</v>
      </c>
      <c r="CD1185" s="60">
        <v>0</v>
      </c>
      <c r="CE1185" s="60">
        <v>0</v>
      </c>
      <c r="CF1185" s="60">
        <v>0</v>
      </c>
      <c r="CG1185" s="60">
        <v>0</v>
      </c>
      <c r="CH1185" s="60">
        <v>0</v>
      </c>
    </row>
    <row r="1186" spans="1:86">
      <c r="A1186" s="57" t="s">
        <v>86</v>
      </c>
      <c r="B1186" s="58" t="s">
        <v>723</v>
      </c>
      <c r="C1186" s="59" t="s">
        <v>129</v>
      </c>
      <c r="D1186" s="58" t="s">
        <v>109</v>
      </c>
      <c r="E1186" s="58"/>
      <c r="F1186" s="65"/>
      <c r="G1186" s="58" t="s">
        <v>110</v>
      </c>
      <c r="H1186" s="63">
        <v>356</v>
      </c>
      <c r="I1186" s="60">
        <v>0</v>
      </c>
      <c r="J1186" s="60">
        <v>0</v>
      </c>
      <c r="K1186" s="60">
        <v>0</v>
      </c>
      <c r="L1186" s="60">
        <v>0</v>
      </c>
      <c r="M1186" s="60">
        <v>0</v>
      </c>
      <c r="N1186" s="60">
        <v>0</v>
      </c>
      <c r="O1186" s="60">
        <v>0</v>
      </c>
      <c r="P1186" s="60">
        <v>0</v>
      </c>
      <c r="Q1186" s="60">
        <v>0</v>
      </c>
      <c r="R1186" s="60">
        <v>0</v>
      </c>
      <c r="S1186" s="60">
        <v>0</v>
      </c>
      <c r="T1186" s="60">
        <v>0</v>
      </c>
      <c r="U1186" s="60">
        <v>0</v>
      </c>
      <c r="V1186" s="60">
        <v>0</v>
      </c>
      <c r="W1186" s="60">
        <v>0</v>
      </c>
      <c r="X1186" s="60">
        <v>0</v>
      </c>
      <c r="Y1186" s="60">
        <v>0</v>
      </c>
      <c r="Z1186" s="60">
        <v>0</v>
      </c>
      <c r="AA1186" s="60">
        <v>0</v>
      </c>
      <c r="AB1186" s="60">
        <v>0</v>
      </c>
      <c r="AC1186" s="60">
        <v>0</v>
      </c>
      <c r="AD1186" s="60">
        <v>0</v>
      </c>
      <c r="AE1186" s="60">
        <v>0</v>
      </c>
      <c r="AF1186" s="60">
        <v>0</v>
      </c>
      <c r="AG1186" s="60">
        <v>0</v>
      </c>
      <c r="AH1186" s="60">
        <v>0</v>
      </c>
      <c r="AI1186" s="60">
        <v>0</v>
      </c>
      <c r="AJ1186" s="60">
        <v>0</v>
      </c>
      <c r="AK1186" s="60">
        <v>0</v>
      </c>
      <c r="AL1186" s="60">
        <v>0</v>
      </c>
      <c r="AM1186" s="60">
        <v>0</v>
      </c>
      <c r="AN1186" s="60">
        <v>0</v>
      </c>
      <c r="AO1186" s="60">
        <v>0</v>
      </c>
      <c r="AP1186" s="60">
        <v>1305.3126139041999</v>
      </c>
      <c r="AQ1186" s="60">
        <v>2363.4294460710998</v>
      </c>
      <c r="AR1186" s="60">
        <v>2459.1048170061999</v>
      </c>
      <c r="AS1186" s="60">
        <v>2551.2124400399998</v>
      </c>
      <c r="AT1186" s="60">
        <v>2811.8881858606001</v>
      </c>
      <c r="AU1186" s="60">
        <v>2811.8881858606001</v>
      </c>
      <c r="AV1186" s="60">
        <v>2811.8881858606001</v>
      </c>
      <c r="AW1186" s="60">
        <v>2811.8881858606001</v>
      </c>
      <c r="AX1186" s="60">
        <v>2811.8881858606001</v>
      </c>
      <c r="AY1186" s="60">
        <v>2811.8881858606001</v>
      </c>
      <c r="AZ1186" s="60">
        <v>2811.8881858606001</v>
      </c>
      <c r="BA1186" s="60">
        <v>2811.8881858606001</v>
      </c>
      <c r="BB1186" s="60">
        <v>2811.8881858606001</v>
      </c>
      <c r="BC1186" s="60">
        <v>3409.4308304630586</v>
      </c>
      <c r="BD1186" s="60">
        <v>3893.8128271253454</v>
      </c>
      <c r="BE1186" s="60">
        <v>3937.6108518765845</v>
      </c>
      <c r="BF1186" s="60">
        <v>3979.7756421876529</v>
      </c>
      <c r="BG1186" s="60">
        <v>4099.1071121189798</v>
      </c>
      <c r="BH1186" s="60">
        <v>4099.1071121189798</v>
      </c>
      <c r="BI1186" s="60">
        <v>4099.1071121189798</v>
      </c>
      <c r="BJ1186" s="60">
        <v>4099.1071121189798</v>
      </c>
      <c r="BK1186" s="60">
        <v>4099.1071121189798</v>
      </c>
      <c r="BL1186" s="60">
        <v>4099.1071121189798</v>
      </c>
      <c r="BM1186" s="60">
        <v>4099.1071121189798</v>
      </c>
      <c r="BN1186" s="60">
        <v>4099.1071121189798</v>
      </c>
      <c r="BO1186" s="60">
        <v>4099.1071121189798</v>
      </c>
      <c r="BP1186" s="60">
        <v>11027.041620101019</v>
      </c>
      <c r="BQ1186" s="60">
        <v>16642.986825073745</v>
      </c>
      <c r="BR1186" s="60">
        <v>17150.782962799498</v>
      </c>
      <c r="BS1186" s="60">
        <v>17639.643311858301</v>
      </c>
      <c r="BT1186" s="60">
        <v>19023.177397001076</v>
      </c>
      <c r="BU1186" s="60">
        <v>19023.177397001076</v>
      </c>
      <c r="BV1186" s="60">
        <v>19023.177397001076</v>
      </c>
      <c r="BW1186" s="60">
        <v>19023.177397001076</v>
      </c>
      <c r="BX1186" s="60">
        <v>19023.177397001076</v>
      </c>
      <c r="BY1186" s="60">
        <v>19023.177397001076</v>
      </c>
      <c r="BZ1186" s="60">
        <v>19023.177397001076</v>
      </c>
      <c r="CA1186" s="60">
        <v>19023.177397001076</v>
      </c>
      <c r="CB1186" s="60">
        <v>0</v>
      </c>
      <c r="CC1186" s="60">
        <v>0</v>
      </c>
      <c r="CD1186" s="60">
        <v>0</v>
      </c>
      <c r="CE1186" s="60">
        <v>0</v>
      </c>
      <c r="CF1186" s="60">
        <v>0</v>
      </c>
      <c r="CG1186" s="60">
        <v>0</v>
      </c>
      <c r="CH1186" s="60">
        <v>0</v>
      </c>
    </row>
    <row r="1187" spans="1:86">
      <c r="A1187" s="57" t="s">
        <v>86</v>
      </c>
      <c r="B1187" s="58" t="s">
        <v>723</v>
      </c>
      <c r="C1187" s="59" t="s">
        <v>129</v>
      </c>
      <c r="D1187" s="58" t="s">
        <v>109</v>
      </c>
      <c r="E1187" s="58"/>
      <c r="F1187" s="65"/>
      <c r="G1187" s="58" t="s">
        <v>110</v>
      </c>
      <c r="H1187" s="63">
        <v>356</v>
      </c>
      <c r="I1187" s="60">
        <v>0</v>
      </c>
      <c r="J1187" s="60">
        <v>0</v>
      </c>
      <c r="K1187" s="60">
        <v>0</v>
      </c>
      <c r="L1187" s="60">
        <v>0</v>
      </c>
      <c r="M1187" s="60">
        <v>0</v>
      </c>
      <c r="N1187" s="60">
        <v>0</v>
      </c>
      <c r="O1187" s="60">
        <v>0</v>
      </c>
      <c r="P1187" s="60">
        <v>0</v>
      </c>
      <c r="Q1187" s="60">
        <v>0</v>
      </c>
      <c r="R1187" s="60">
        <v>0</v>
      </c>
      <c r="S1187" s="60">
        <v>0</v>
      </c>
      <c r="T1187" s="60">
        <v>0</v>
      </c>
      <c r="U1187" s="60">
        <v>0</v>
      </c>
      <c r="V1187" s="60">
        <v>482.24835922559998</v>
      </c>
      <c r="W1187" s="60">
        <v>957.68795236949995</v>
      </c>
      <c r="X1187" s="60">
        <v>2709.307648256</v>
      </c>
      <c r="Y1187" s="60">
        <v>3184.3888969926002</v>
      </c>
      <c r="Z1187" s="60">
        <v>3618.4696207726001</v>
      </c>
      <c r="AA1187" s="60">
        <v>4027.5596389545003</v>
      </c>
      <c r="AB1187" s="60">
        <v>4398.6200218939002</v>
      </c>
      <c r="AC1187" s="60">
        <v>4677.6292643223005</v>
      </c>
      <c r="AD1187" s="60">
        <v>4908.3730400023005</v>
      </c>
      <c r="AE1187" s="60">
        <v>5241.9239825623008</v>
      </c>
      <c r="AF1187" s="60">
        <v>5599.8043394139004</v>
      </c>
      <c r="AG1187" s="60">
        <v>5882.5166180264005</v>
      </c>
      <c r="AH1187" s="60">
        <v>5882.5166180264005</v>
      </c>
      <c r="AI1187" s="60">
        <v>6021.6072337036003</v>
      </c>
      <c r="AJ1187" s="60">
        <v>6147.693030853</v>
      </c>
      <c r="AK1187" s="60">
        <v>0</v>
      </c>
      <c r="AL1187" s="60">
        <v>0</v>
      </c>
      <c r="AM1187" s="60">
        <v>0</v>
      </c>
      <c r="AN1187" s="60">
        <v>0</v>
      </c>
      <c r="AO1187" s="60">
        <v>0</v>
      </c>
      <c r="AP1187" s="60">
        <v>0</v>
      </c>
      <c r="AQ1187" s="60">
        <v>15.173700739999999</v>
      </c>
      <c r="AR1187" s="60">
        <v>30.980945049999999</v>
      </c>
      <c r="AS1187" s="60">
        <v>46.206703399999995</v>
      </c>
      <c r="AT1187" s="60">
        <v>60.319333579999991</v>
      </c>
      <c r="AU1187" s="60">
        <v>60.319333579999991</v>
      </c>
      <c r="AV1187" s="60">
        <v>60.319333579999991</v>
      </c>
      <c r="AW1187" s="60">
        <v>60.319333579999991</v>
      </c>
      <c r="AX1187" s="60">
        <v>60.319333579999991</v>
      </c>
      <c r="AY1187" s="60">
        <v>60.319333579999991</v>
      </c>
      <c r="AZ1187" s="60">
        <v>60.319333579999991</v>
      </c>
      <c r="BA1187" s="60">
        <v>60.319333579999991</v>
      </c>
      <c r="BB1187" s="60">
        <v>60.319333579999991</v>
      </c>
      <c r="BC1187" s="60">
        <v>60.319333579999991</v>
      </c>
      <c r="BD1187" s="60">
        <v>60.319333579999991</v>
      </c>
      <c r="BE1187" s="60">
        <v>60.319333579999991</v>
      </c>
      <c r="BF1187" s="60">
        <v>60.319333579999991</v>
      </c>
      <c r="BG1187" s="60">
        <v>60.319333579999991</v>
      </c>
      <c r="BH1187" s="60">
        <v>60.319333579999991</v>
      </c>
      <c r="BI1187" s="60">
        <v>60.319333579999991</v>
      </c>
      <c r="BJ1187" s="60">
        <v>60.319333579999991</v>
      </c>
      <c r="BK1187" s="60">
        <v>60.319333579999991</v>
      </c>
      <c r="BL1187" s="60">
        <v>60.319333579999991</v>
      </c>
      <c r="BM1187" s="60">
        <v>60.319333579999991</v>
      </c>
      <c r="BN1187" s="60">
        <v>60.319333579999991</v>
      </c>
      <c r="BO1187" s="60">
        <v>60.319333579999991</v>
      </c>
      <c r="BP1187" s="60">
        <v>60.319333579999991</v>
      </c>
      <c r="BQ1187" s="60">
        <v>60.319333579999991</v>
      </c>
      <c r="BR1187" s="60">
        <v>60.319333579999991</v>
      </c>
      <c r="BS1187" s="60">
        <v>60.319333579999991</v>
      </c>
      <c r="BT1187" s="60">
        <v>60.319333579999991</v>
      </c>
      <c r="BU1187" s="60">
        <v>60.319333579999991</v>
      </c>
      <c r="BV1187" s="60">
        <v>60.319333579999991</v>
      </c>
      <c r="BW1187" s="60">
        <v>60.319333579999991</v>
      </c>
      <c r="BX1187" s="60">
        <v>60.319333579999991</v>
      </c>
      <c r="BY1187" s="60">
        <v>60.319333579999991</v>
      </c>
      <c r="BZ1187" s="60">
        <v>60.319333579999991</v>
      </c>
      <c r="CA1187" s="60">
        <v>60.319333579999991</v>
      </c>
      <c r="CB1187" s="60">
        <v>60.319333579999991</v>
      </c>
      <c r="CC1187" s="60">
        <v>60.319333579999991</v>
      </c>
      <c r="CD1187" s="60">
        <v>60.319333579999991</v>
      </c>
      <c r="CE1187" s="60">
        <v>60.319333579999991</v>
      </c>
      <c r="CF1187" s="60">
        <v>60.319333579999991</v>
      </c>
      <c r="CG1187" s="60">
        <v>60.319333579999991</v>
      </c>
      <c r="CH1187" s="60">
        <v>60.319333579999991</v>
      </c>
    </row>
    <row r="1188" spans="1:86">
      <c r="A1188" s="57" t="s">
        <v>86</v>
      </c>
      <c r="B1188" s="58" t="s">
        <v>723</v>
      </c>
      <c r="C1188" s="59" t="s">
        <v>129</v>
      </c>
      <c r="D1188" s="58" t="s">
        <v>109</v>
      </c>
      <c r="E1188" s="58"/>
      <c r="F1188" s="65"/>
      <c r="G1188" s="58" t="s">
        <v>110</v>
      </c>
      <c r="H1188" s="63">
        <v>356</v>
      </c>
      <c r="I1188" s="60">
        <v>0</v>
      </c>
      <c r="J1188" s="60">
        <v>0</v>
      </c>
      <c r="K1188" s="60">
        <v>0</v>
      </c>
      <c r="L1188" s="60">
        <v>0</v>
      </c>
      <c r="M1188" s="60">
        <v>0</v>
      </c>
      <c r="N1188" s="60">
        <v>0</v>
      </c>
      <c r="O1188" s="60">
        <v>0</v>
      </c>
      <c r="P1188" s="60">
        <v>0</v>
      </c>
      <c r="Q1188" s="60">
        <v>0</v>
      </c>
      <c r="R1188" s="60">
        <v>0</v>
      </c>
      <c r="S1188" s="60">
        <v>0</v>
      </c>
      <c r="T1188" s="60">
        <v>0</v>
      </c>
      <c r="U1188" s="60">
        <v>0</v>
      </c>
      <c r="V1188" s="60">
        <v>0</v>
      </c>
      <c r="W1188" s="60">
        <v>0</v>
      </c>
      <c r="X1188" s="60">
        <v>0</v>
      </c>
      <c r="Y1188" s="60">
        <v>0</v>
      </c>
      <c r="Z1188" s="60">
        <v>0</v>
      </c>
      <c r="AA1188" s="60">
        <v>0</v>
      </c>
      <c r="AB1188" s="60">
        <v>0</v>
      </c>
      <c r="AC1188" s="60">
        <v>0</v>
      </c>
      <c r="AD1188" s="60">
        <v>0</v>
      </c>
      <c r="AE1188" s="60">
        <v>0</v>
      </c>
      <c r="AF1188" s="60">
        <v>0</v>
      </c>
      <c r="AG1188" s="60">
        <v>0</v>
      </c>
      <c r="AH1188" s="60">
        <v>0</v>
      </c>
      <c r="AI1188" s="60">
        <v>0</v>
      </c>
      <c r="AJ1188" s="60">
        <v>0</v>
      </c>
      <c r="AK1188" s="60">
        <v>0</v>
      </c>
      <c r="AL1188" s="60">
        <v>0</v>
      </c>
      <c r="AM1188" s="60">
        <v>0</v>
      </c>
      <c r="AN1188" s="60">
        <v>0</v>
      </c>
      <c r="AO1188" s="60">
        <v>0</v>
      </c>
      <c r="AP1188" s="60">
        <v>0</v>
      </c>
      <c r="AQ1188" s="60">
        <v>0</v>
      </c>
      <c r="AR1188" s="60">
        <v>0</v>
      </c>
      <c r="AS1188" s="60">
        <v>0</v>
      </c>
      <c r="AT1188" s="60">
        <v>0</v>
      </c>
      <c r="AU1188" s="60">
        <v>0</v>
      </c>
      <c r="AV1188" s="60">
        <v>167.28676952318168</v>
      </c>
      <c r="AW1188" s="60">
        <v>167.28676952318168</v>
      </c>
      <c r="AX1188" s="60">
        <v>167.28676952318168</v>
      </c>
      <c r="AY1188" s="60">
        <v>167.28676952318168</v>
      </c>
      <c r="AZ1188" s="60">
        <v>167.28676952318168</v>
      </c>
      <c r="BA1188" s="60">
        <v>167.28676952318168</v>
      </c>
      <c r="BB1188" s="60">
        <v>167.28676952318168</v>
      </c>
      <c r="BC1188" s="60">
        <v>167.28676952318168</v>
      </c>
      <c r="BD1188" s="60">
        <v>167.28676952318168</v>
      </c>
      <c r="BE1188" s="60">
        <v>167.28676952318168</v>
      </c>
      <c r="BF1188" s="60">
        <v>167.28676952318168</v>
      </c>
      <c r="BG1188" s="60">
        <v>167.28676952318162</v>
      </c>
      <c r="BH1188" s="60">
        <v>167.28676952318162</v>
      </c>
      <c r="BI1188" s="60">
        <v>148.0075883212767</v>
      </c>
      <c r="BJ1188" s="60">
        <v>148.00758832127664</v>
      </c>
      <c r="BK1188" s="60">
        <v>148.0075883212767</v>
      </c>
      <c r="BL1188" s="60">
        <v>148.00758832127664</v>
      </c>
      <c r="BM1188" s="60">
        <v>148.0075883212767</v>
      </c>
      <c r="BN1188" s="60">
        <v>148.00758832127664</v>
      </c>
      <c r="BO1188" s="60">
        <v>148.0075883212767</v>
      </c>
      <c r="BP1188" s="60">
        <v>148.00758832127664</v>
      </c>
      <c r="BQ1188" s="60">
        <v>148.0075883212767</v>
      </c>
      <c r="BR1188" s="60">
        <v>148.00758832127664</v>
      </c>
      <c r="BS1188" s="60">
        <v>148.0075883212767</v>
      </c>
      <c r="BT1188" s="60">
        <v>148.00758832127664</v>
      </c>
      <c r="BU1188" s="60">
        <v>148.00758832127664</v>
      </c>
      <c r="BV1188" s="60">
        <v>782.75054144435342</v>
      </c>
      <c r="BW1188" s="60">
        <v>782.75054144435342</v>
      </c>
      <c r="BX1188" s="60">
        <v>782.75054144435342</v>
      </c>
      <c r="BY1188" s="60">
        <v>782.75054144435342</v>
      </c>
      <c r="BZ1188" s="60">
        <v>0</v>
      </c>
      <c r="CA1188" s="60">
        <v>0</v>
      </c>
      <c r="CB1188" s="60">
        <v>0</v>
      </c>
      <c r="CC1188" s="60">
        <v>0</v>
      </c>
      <c r="CD1188" s="60">
        <v>0</v>
      </c>
      <c r="CE1188" s="60">
        <v>0</v>
      </c>
      <c r="CF1188" s="60">
        <v>0</v>
      </c>
      <c r="CG1188" s="60">
        <v>0</v>
      </c>
      <c r="CH1188" s="60">
        <v>0</v>
      </c>
    </row>
    <row r="1189" spans="1:86">
      <c r="A1189" s="57" t="s">
        <v>86</v>
      </c>
      <c r="B1189" s="58" t="s">
        <v>723</v>
      </c>
      <c r="C1189" s="59" t="s">
        <v>129</v>
      </c>
      <c r="D1189" s="58" t="s">
        <v>109</v>
      </c>
      <c r="E1189" s="58"/>
      <c r="F1189" s="65"/>
      <c r="G1189" s="58" t="s">
        <v>110</v>
      </c>
      <c r="H1189" s="63">
        <v>356</v>
      </c>
      <c r="I1189" s="60">
        <v>0</v>
      </c>
      <c r="J1189" s="60">
        <v>0</v>
      </c>
      <c r="K1189" s="60">
        <v>0</v>
      </c>
      <c r="L1189" s="60">
        <v>0</v>
      </c>
      <c r="M1189" s="60">
        <v>0</v>
      </c>
      <c r="N1189" s="60">
        <v>0</v>
      </c>
      <c r="O1189" s="60">
        <v>0</v>
      </c>
      <c r="P1189" s="60">
        <v>0</v>
      </c>
      <c r="Q1189" s="60">
        <v>0</v>
      </c>
      <c r="R1189" s="60">
        <v>0</v>
      </c>
      <c r="S1189" s="60">
        <v>0</v>
      </c>
      <c r="T1189" s="60">
        <v>0</v>
      </c>
      <c r="U1189" s="60">
        <v>0</v>
      </c>
      <c r="V1189" s="60">
        <v>24.392781153400001</v>
      </c>
      <c r="W1189" s="60">
        <v>46.077309503500004</v>
      </c>
      <c r="X1189" s="60">
        <v>62.616469933600001</v>
      </c>
      <c r="Y1189" s="60">
        <v>77.914163389700008</v>
      </c>
      <c r="Z1189" s="60">
        <v>96.109241782400005</v>
      </c>
      <c r="AA1189" s="60">
        <v>128.61603672390001</v>
      </c>
      <c r="AB1189" s="60">
        <v>167.77640329010001</v>
      </c>
      <c r="AC1189" s="60">
        <v>207.9989574905</v>
      </c>
      <c r="AD1189" s="60">
        <v>246.47022619009999</v>
      </c>
      <c r="AE1189" s="60">
        <v>286.10302754549997</v>
      </c>
      <c r="AF1189" s="60">
        <v>324.1266584105</v>
      </c>
      <c r="AG1189" s="60">
        <v>396.35575720730003</v>
      </c>
      <c r="AH1189" s="60">
        <v>396.35575720730003</v>
      </c>
      <c r="AI1189" s="60">
        <v>641.97470111389998</v>
      </c>
      <c r="AJ1189" s="60">
        <v>3772.9590005898999</v>
      </c>
      <c r="AK1189" s="60">
        <v>4271.6905946649003</v>
      </c>
      <c r="AL1189" s="60">
        <v>4674.2477534379004</v>
      </c>
      <c r="AM1189" s="60">
        <v>5137.4877638678008</v>
      </c>
      <c r="AN1189" s="60">
        <v>5606.660975975401</v>
      </c>
      <c r="AO1189" s="60">
        <v>6108.2443105849006</v>
      </c>
      <c r="AP1189" s="60">
        <v>6560.3937048287007</v>
      </c>
      <c r="AQ1189" s="60">
        <v>6958.7225462590004</v>
      </c>
      <c r="AR1189" s="60">
        <v>7373.7147332563</v>
      </c>
      <c r="AS1189" s="60">
        <v>7775.5105918302997</v>
      </c>
      <c r="AT1189" s="60">
        <v>8524.6833099317992</v>
      </c>
      <c r="AU1189" s="60">
        <v>8524.6833099317992</v>
      </c>
      <c r="AV1189" s="60">
        <v>8566.1088412455138</v>
      </c>
      <c r="AW1189" s="60">
        <v>9094.1735176819166</v>
      </c>
      <c r="AX1189" s="60">
        <v>9178.2884517293023</v>
      </c>
      <c r="AY1189" s="60">
        <v>0</v>
      </c>
      <c r="AZ1189" s="60">
        <v>0</v>
      </c>
      <c r="BA1189" s="60">
        <v>0</v>
      </c>
      <c r="BB1189" s="60">
        <v>0</v>
      </c>
      <c r="BC1189" s="60">
        <v>0</v>
      </c>
      <c r="BD1189" s="60">
        <v>0</v>
      </c>
      <c r="BE1189" s="60">
        <v>69.99163649177045</v>
      </c>
      <c r="BF1189" s="60">
        <v>137.75761030609959</v>
      </c>
      <c r="BG1189" s="60">
        <v>264.11137520696269</v>
      </c>
      <c r="BH1189" s="60">
        <v>264.11137520696269</v>
      </c>
      <c r="BI1189" s="60">
        <v>264.11137520696269</v>
      </c>
      <c r="BJ1189" s="60">
        <v>264.11137520696269</v>
      </c>
      <c r="BK1189" s="60">
        <v>264.11137520696269</v>
      </c>
      <c r="BL1189" s="60">
        <v>264.11137520696269</v>
      </c>
      <c r="BM1189" s="60">
        <v>264.11137520696269</v>
      </c>
      <c r="BN1189" s="60">
        <v>264.11137520696269</v>
      </c>
      <c r="BO1189" s="60">
        <v>264.11137520696269</v>
      </c>
      <c r="BP1189" s="60">
        <v>264.11137520696269</v>
      </c>
      <c r="BQ1189" s="60">
        <v>264.11137520696269</v>
      </c>
      <c r="BR1189" s="60">
        <v>264.11137520696269</v>
      </c>
      <c r="BS1189" s="60">
        <v>264.11137520696269</v>
      </c>
      <c r="BT1189" s="60">
        <v>264.11137520696269</v>
      </c>
      <c r="BU1189" s="60">
        <v>264.11137520696269</v>
      </c>
      <c r="BV1189" s="60">
        <v>264.11137520696269</v>
      </c>
      <c r="BW1189" s="60">
        <v>264.11137520696269</v>
      </c>
      <c r="BX1189" s="60">
        <v>264.11137520696269</v>
      </c>
      <c r="BY1189" s="60">
        <v>264.11137520696269</v>
      </c>
      <c r="BZ1189" s="60">
        <v>264.11137520696269</v>
      </c>
      <c r="CA1189" s="60">
        <v>264.11137520696269</v>
      </c>
      <c r="CB1189" s="60">
        <v>264.11137520696269</v>
      </c>
      <c r="CC1189" s="60">
        <v>264.11137520696269</v>
      </c>
      <c r="CD1189" s="60">
        <v>264.11137520696269</v>
      </c>
      <c r="CE1189" s="60">
        <v>264.11137520696269</v>
      </c>
      <c r="CF1189" s="60">
        <v>264.11137520696269</v>
      </c>
      <c r="CG1189" s="60">
        <v>264.11137520696269</v>
      </c>
      <c r="CH1189" s="60">
        <v>264.11137520696269</v>
      </c>
    </row>
    <row r="1190" spans="1:86">
      <c r="A1190" s="57" t="s">
        <v>86</v>
      </c>
      <c r="B1190" s="58" t="s">
        <v>723</v>
      </c>
      <c r="C1190" s="59" t="s">
        <v>129</v>
      </c>
      <c r="D1190" s="58" t="s">
        <v>109</v>
      </c>
      <c r="E1190" s="58"/>
      <c r="F1190" s="65"/>
      <c r="G1190" s="58" t="s">
        <v>110</v>
      </c>
      <c r="H1190" s="63">
        <v>356</v>
      </c>
      <c r="I1190" s="60">
        <v>0</v>
      </c>
      <c r="J1190" s="60">
        <v>0</v>
      </c>
      <c r="K1190" s="60">
        <v>0</v>
      </c>
      <c r="L1190" s="60">
        <v>0</v>
      </c>
      <c r="M1190" s="60">
        <v>0</v>
      </c>
      <c r="N1190" s="60">
        <v>0</v>
      </c>
      <c r="O1190" s="60">
        <v>0</v>
      </c>
      <c r="P1190" s="60">
        <v>0</v>
      </c>
      <c r="Q1190" s="60">
        <v>0</v>
      </c>
      <c r="R1190" s="60">
        <v>0</v>
      </c>
      <c r="S1190" s="60">
        <v>0</v>
      </c>
      <c r="T1190" s="60">
        <v>0</v>
      </c>
      <c r="U1190" s="60">
        <v>0</v>
      </c>
      <c r="V1190" s="60">
        <v>2.1956738100000002</v>
      </c>
      <c r="W1190" s="60">
        <v>2.4452466500000001</v>
      </c>
      <c r="X1190" s="60">
        <v>2.8674240100000001</v>
      </c>
      <c r="Y1190" s="60">
        <v>3.40588325</v>
      </c>
      <c r="Z1190" s="60">
        <v>4.0607328300000001</v>
      </c>
      <c r="AA1190" s="60">
        <v>4.1782045800000001</v>
      </c>
      <c r="AB1190" s="60">
        <v>4.5904259500000002</v>
      </c>
      <c r="AC1190" s="60">
        <v>4.9799536600000005</v>
      </c>
      <c r="AD1190" s="60">
        <v>4.5260900300000007</v>
      </c>
      <c r="AE1190" s="60">
        <v>3.8464190600000006</v>
      </c>
      <c r="AF1190" s="60">
        <v>3.0141034000000007</v>
      </c>
      <c r="AG1190" s="60">
        <v>2.1298673000000008</v>
      </c>
      <c r="AH1190" s="60">
        <v>2.1298673000000008</v>
      </c>
      <c r="AI1190" s="60">
        <v>-26.098538399999999</v>
      </c>
      <c r="AJ1190" s="60">
        <v>-54.559957650000001</v>
      </c>
      <c r="AK1190" s="60">
        <v>-82.713656740000005</v>
      </c>
      <c r="AL1190" s="60">
        <v>-110.59441943</v>
      </c>
      <c r="AM1190" s="60">
        <v>-138.43635344</v>
      </c>
      <c r="AN1190" s="60">
        <v>-165.66743116000001</v>
      </c>
      <c r="AO1190" s="60">
        <v>-192.89845783999999</v>
      </c>
      <c r="AP1190" s="60">
        <v>-210.26971129999998</v>
      </c>
      <c r="AQ1190" s="60">
        <v>-9.1558422999999891</v>
      </c>
      <c r="AR1190" s="60">
        <v>0.53738740000001073</v>
      </c>
      <c r="AS1190" s="60">
        <v>5.3749458400000103</v>
      </c>
      <c r="AT1190" s="60">
        <v>13.763727120000009</v>
      </c>
      <c r="AU1190" s="60">
        <v>13.763727120000009</v>
      </c>
      <c r="AV1190" s="60">
        <v>13.762953097115716</v>
      </c>
      <c r="AW1190" s="60">
        <v>13.76217268499988</v>
      </c>
      <c r="AX1190" s="60">
        <v>13.761400710570832</v>
      </c>
      <c r="AY1190" s="60">
        <v>0</v>
      </c>
      <c r="AZ1190" s="60">
        <v>0</v>
      </c>
      <c r="BA1190" s="60">
        <v>0</v>
      </c>
      <c r="BB1190" s="60">
        <v>0</v>
      </c>
      <c r="BC1190" s="60">
        <v>0</v>
      </c>
      <c r="BD1190" s="60">
        <v>0</v>
      </c>
      <c r="BE1190" s="60">
        <v>2.65788358374E-4</v>
      </c>
      <c r="BF1190" s="60">
        <v>3.9843421079879999E-4</v>
      </c>
      <c r="BG1190" s="60">
        <v>6.2845415723199985E-4</v>
      </c>
      <c r="BH1190" s="60">
        <v>6.2845415723199985E-4</v>
      </c>
      <c r="BI1190" s="60">
        <v>6.2845415723199985E-4</v>
      </c>
      <c r="BJ1190" s="60">
        <v>6.2845415723199985E-4</v>
      </c>
      <c r="BK1190" s="60">
        <v>6.2845415723199985E-4</v>
      </c>
      <c r="BL1190" s="60">
        <v>6.2845415723199985E-4</v>
      </c>
      <c r="BM1190" s="60">
        <v>6.2845415723199985E-4</v>
      </c>
      <c r="BN1190" s="60">
        <v>6.2845415723199985E-4</v>
      </c>
      <c r="BO1190" s="60">
        <v>6.2845415723199985E-4</v>
      </c>
      <c r="BP1190" s="60">
        <v>6.2845415723199985E-4</v>
      </c>
      <c r="BQ1190" s="60">
        <v>6.2845415723199985E-4</v>
      </c>
      <c r="BR1190" s="60">
        <v>6.2845415723199985E-4</v>
      </c>
      <c r="BS1190" s="60">
        <v>6.2845415723199985E-4</v>
      </c>
      <c r="BT1190" s="60">
        <v>6.2845415723199985E-4</v>
      </c>
      <c r="BU1190" s="60">
        <v>6.2845415723199985E-4</v>
      </c>
      <c r="BV1190" s="60">
        <v>6.2845415723199985E-4</v>
      </c>
      <c r="BW1190" s="60">
        <v>6.2845415723199985E-4</v>
      </c>
      <c r="BX1190" s="60">
        <v>6.2845415723199985E-4</v>
      </c>
      <c r="BY1190" s="60">
        <v>6.2845415723199985E-4</v>
      </c>
      <c r="BZ1190" s="60">
        <v>6.2845415723199985E-4</v>
      </c>
      <c r="CA1190" s="60">
        <v>6.2845415723199985E-4</v>
      </c>
      <c r="CB1190" s="60">
        <v>6.2845415723199985E-4</v>
      </c>
      <c r="CC1190" s="60">
        <v>6.2845415723199985E-4</v>
      </c>
      <c r="CD1190" s="60">
        <v>6.2845415723199985E-4</v>
      </c>
      <c r="CE1190" s="60">
        <v>6.2845415723199985E-4</v>
      </c>
      <c r="CF1190" s="60">
        <v>6.2845415723199985E-4</v>
      </c>
      <c r="CG1190" s="60">
        <v>6.2845415723199985E-4</v>
      </c>
      <c r="CH1190" s="60">
        <v>6.2845415723199985E-4</v>
      </c>
    </row>
    <row r="1191" spans="1:86">
      <c r="A1191" s="57" t="s">
        <v>86</v>
      </c>
      <c r="B1191" s="58" t="s">
        <v>723</v>
      </c>
      <c r="C1191" s="59" t="s">
        <v>129</v>
      </c>
      <c r="D1191" s="58" t="s">
        <v>109</v>
      </c>
      <c r="E1191" s="58"/>
      <c r="F1191" s="65"/>
      <c r="G1191" s="58" t="s">
        <v>110</v>
      </c>
      <c r="H1191" s="63">
        <v>356</v>
      </c>
      <c r="I1191" s="60">
        <v>4456.18</v>
      </c>
      <c r="J1191" s="60">
        <v>4456.18</v>
      </c>
      <c r="K1191" s="60">
        <v>4456.18</v>
      </c>
      <c r="L1191" s="60">
        <v>4456.18</v>
      </c>
      <c r="M1191" s="60">
        <v>4456.18</v>
      </c>
      <c r="N1191" s="60">
        <v>4456.18</v>
      </c>
      <c r="O1191" s="60">
        <v>4427.12</v>
      </c>
      <c r="P1191" s="60">
        <v>4427.12</v>
      </c>
      <c r="Q1191" s="60">
        <v>4427.12</v>
      </c>
      <c r="R1191" s="60">
        <v>4427.12</v>
      </c>
      <c r="S1191" s="60">
        <v>4427.12</v>
      </c>
      <c r="T1191" s="60">
        <v>4427.12</v>
      </c>
      <c r="U1191" s="60">
        <v>4427.12</v>
      </c>
      <c r="V1191" s="60">
        <v>4427.12</v>
      </c>
      <c r="W1191" s="60">
        <v>4427.12</v>
      </c>
      <c r="X1191" s="60">
        <v>4427.12</v>
      </c>
      <c r="Y1191" s="60">
        <v>4427.12</v>
      </c>
      <c r="Z1191" s="60">
        <v>4427.12</v>
      </c>
      <c r="AA1191" s="60">
        <v>4427.12</v>
      </c>
      <c r="AB1191" s="60">
        <v>4427.12</v>
      </c>
      <c r="AC1191" s="60">
        <v>4427.12</v>
      </c>
      <c r="AD1191" s="60">
        <v>4427.12</v>
      </c>
      <c r="AE1191" s="60">
        <v>4427.12</v>
      </c>
      <c r="AF1191" s="60">
        <v>4427.12</v>
      </c>
      <c r="AG1191" s="60">
        <v>4427.12</v>
      </c>
      <c r="AH1191" s="60">
        <v>4427.12</v>
      </c>
      <c r="AI1191" s="60">
        <v>4427.12</v>
      </c>
      <c r="AJ1191" s="60">
        <v>4427.12</v>
      </c>
      <c r="AK1191" s="60">
        <v>4427.12</v>
      </c>
      <c r="AL1191" s="60">
        <v>4427.12</v>
      </c>
      <c r="AM1191" s="60">
        <v>4427.12</v>
      </c>
      <c r="AN1191" s="60">
        <v>4427.12</v>
      </c>
      <c r="AO1191" s="60">
        <v>4427.12</v>
      </c>
      <c r="AP1191" s="60">
        <v>4427.12</v>
      </c>
      <c r="AQ1191" s="60">
        <v>4427.12</v>
      </c>
      <c r="AR1191" s="60">
        <v>4427.12</v>
      </c>
      <c r="AS1191" s="60">
        <v>4427.12</v>
      </c>
      <c r="AT1191" s="60">
        <v>4427.12</v>
      </c>
      <c r="AU1191" s="60">
        <v>4427.12</v>
      </c>
      <c r="AV1191" s="60">
        <v>4427.12</v>
      </c>
      <c r="AW1191" s="60">
        <v>4427.12</v>
      </c>
      <c r="AX1191" s="60">
        <v>4427.12</v>
      </c>
      <c r="AY1191" s="60">
        <v>4427.12</v>
      </c>
      <c r="AZ1191" s="60">
        <v>4427.12</v>
      </c>
      <c r="BA1191" s="60">
        <v>4427.12</v>
      </c>
      <c r="BB1191" s="60">
        <v>4427.12</v>
      </c>
      <c r="BC1191" s="60">
        <v>4427.12</v>
      </c>
      <c r="BD1191" s="60">
        <v>4427.12</v>
      </c>
      <c r="BE1191" s="60">
        <v>4427.12</v>
      </c>
      <c r="BF1191" s="60">
        <v>4427.12</v>
      </c>
      <c r="BG1191" s="60">
        <v>4427.12</v>
      </c>
      <c r="BH1191" s="60">
        <v>4427.12</v>
      </c>
      <c r="BI1191" s="60">
        <v>4427.12</v>
      </c>
      <c r="BJ1191" s="60">
        <v>4427.12</v>
      </c>
      <c r="BK1191" s="60">
        <v>4427.12</v>
      </c>
      <c r="BL1191" s="60">
        <v>4427.12</v>
      </c>
      <c r="BM1191" s="60">
        <v>4427.12</v>
      </c>
      <c r="BN1191" s="60">
        <v>4427.12</v>
      </c>
      <c r="BO1191" s="60">
        <v>4427.12</v>
      </c>
      <c r="BP1191" s="60">
        <v>4427.12</v>
      </c>
      <c r="BQ1191" s="60">
        <v>4427.12</v>
      </c>
      <c r="BR1191" s="60">
        <v>4427.12</v>
      </c>
      <c r="BS1191" s="60">
        <v>4427.12</v>
      </c>
      <c r="BT1191" s="60">
        <v>4427.12</v>
      </c>
      <c r="BU1191" s="60">
        <v>4427.12</v>
      </c>
      <c r="BV1191" s="60">
        <v>4427.12</v>
      </c>
      <c r="BW1191" s="60">
        <v>4427.12</v>
      </c>
      <c r="BX1191" s="60">
        <v>4427.12</v>
      </c>
      <c r="BY1191" s="60">
        <v>4427.12</v>
      </c>
      <c r="BZ1191" s="60">
        <v>4427.12</v>
      </c>
      <c r="CA1191" s="60">
        <v>4427.12</v>
      </c>
      <c r="CB1191" s="60">
        <v>4427.12</v>
      </c>
      <c r="CC1191" s="60">
        <v>4427.12</v>
      </c>
      <c r="CD1191" s="60">
        <v>4427.12</v>
      </c>
      <c r="CE1191" s="60">
        <v>0</v>
      </c>
      <c r="CF1191" s="60">
        <v>0</v>
      </c>
      <c r="CG1191" s="60">
        <v>0</v>
      </c>
      <c r="CH1191" s="60">
        <v>0</v>
      </c>
    </row>
    <row r="1192" spans="1:86">
      <c r="A1192" s="57" t="s">
        <v>86</v>
      </c>
      <c r="B1192" s="58" t="s">
        <v>723</v>
      </c>
      <c r="C1192" s="59" t="s">
        <v>129</v>
      </c>
      <c r="D1192" s="58" t="s">
        <v>109</v>
      </c>
      <c r="E1192" s="58"/>
      <c r="F1192" s="65"/>
      <c r="G1192" s="58" t="s">
        <v>110</v>
      </c>
      <c r="H1192" s="63">
        <v>356</v>
      </c>
      <c r="I1192" s="60">
        <v>0</v>
      </c>
      <c r="J1192" s="60">
        <v>0</v>
      </c>
      <c r="K1192" s="60">
        <v>0</v>
      </c>
      <c r="L1192" s="60">
        <v>0</v>
      </c>
      <c r="M1192" s="60">
        <v>0</v>
      </c>
      <c r="N1192" s="60">
        <v>0</v>
      </c>
      <c r="O1192" s="60">
        <v>0</v>
      </c>
      <c r="P1192" s="60">
        <v>0</v>
      </c>
      <c r="Q1192" s="60">
        <v>0</v>
      </c>
      <c r="R1192" s="60">
        <v>0</v>
      </c>
      <c r="S1192" s="60">
        <v>0</v>
      </c>
      <c r="T1192" s="60">
        <v>0</v>
      </c>
      <c r="U1192" s="60">
        <v>0</v>
      </c>
      <c r="V1192" s="60">
        <v>0</v>
      </c>
      <c r="W1192" s="60">
        <v>0</v>
      </c>
      <c r="X1192" s="60">
        <v>0</v>
      </c>
      <c r="Y1192" s="60">
        <v>0</v>
      </c>
      <c r="Z1192" s="60">
        <v>0</v>
      </c>
      <c r="AA1192" s="60">
        <v>0</v>
      </c>
      <c r="AB1192" s="60">
        <v>0</v>
      </c>
      <c r="AC1192" s="60">
        <v>0</v>
      </c>
      <c r="AD1192" s="60">
        <v>0</v>
      </c>
      <c r="AE1192" s="60">
        <v>0</v>
      </c>
      <c r="AF1192" s="60">
        <v>0</v>
      </c>
      <c r="AG1192" s="60">
        <v>0</v>
      </c>
      <c r="AH1192" s="60">
        <v>0</v>
      </c>
      <c r="AI1192" s="60">
        <v>0</v>
      </c>
      <c r="AJ1192" s="60">
        <v>0</v>
      </c>
      <c r="AK1192" s="60">
        <v>0</v>
      </c>
      <c r="AL1192" s="60">
        <v>0</v>
      </c>
      <c r="AM1192" s="60">
        <v>0</v>
      </c>
      <c r="AN1192" s="60">
        <v>0</v>
      </c>
      <c r="AO1192" s="60">
        <v>0</v>
      </c>
      <c r="AP1192" s="60">
        <v>134.98939415500001</v>
      </c>
      <c r="AQ1192" s="60">
        <v>219.3396435505</v>
      </c>
      <c r="AR1192" s="60">
        <v>244.0380838049</v>
      </c>
      <c r="AS1192" s="60">
        <v>264.46496329989998</v>
      </c>
      <c r="AT1192" s="60">
        <v>286.08160991739999</v>
      </c>
      <c r="AU1192" s="60">
        <v>286.08160991739999</v>
      </c>
      <c r="AV1192" s="60">
        <v>286.08160991739999</v>
      </c>
      <c r="AW1192" s="60">
        <v>286.08160991739999</v>
      </c>
      <c r="AX1192" s="60">
        <v>286.08160991739999</v>
      </c>
      <c r="AY1192" s="60">
        <v>286.08160991739999</v>
      </c>
      <c r="AZ1192" s="60">
        <v>286.08160991739999</v>
      </c>
      <c r="BA1192" s="60">
        <v>286.08160991739999</v>
      </c>
      <c r="BB1192" s="60">
        <v>286.08160991739999</v>
      </c>
      <c r="BC1192" s="60">
        <v>654.19167062584052</v>
      </c>
      <c r="BD1192" s="60">
        <v>884.21104081500221</v>
      </c>
      <c r="BE1192" s="60">
        <v>951.56258645577668</v>
      </c>
      <c r="BF1192" s="60">
        <v>1007.2657763104881</v>
      </c>
      <c r="BG1192" s="60">
        <v>1066.2134080234541</v>
      </c>
      <c r="BH1192" s="60">
        <v>1066.2134080234541</v>
      </c>
      <c r="BI1192" s="60">
        <v>1066.2134080234541</v>
      </c>
      <c r="BJ1192" s="60">
        <v>1066.2134080234541</v>
      </c>
      <c r="BK1192" s="60">
        <v>1066.2134080234541</v>
      </c>
      <c r="BL1192" s="60">
        <v>1066.2134080234541</v>
      </c>
      <c r="BM1192" s="60">
        <v>1066.2134080234541</v>
      </c>
      <c r="BN1192" s="60">
        <v>1066.2134080234541</v>
      </c>
      <c r="BO1192" s="60">
        <v>1066.2134080234541</v>
      </c>
      <c r="BP1192" s="60">
        <v>1200.7385392296596</v>
      </c>
      <c r="BQ1192" s="60">
        <v>1284.7986866081749</v>
      </c>
      <c r="BR1192" s="60">
        <v>1309.4121826284377</v>
      </c>
      <c r="BS1192" s="60">
        <v>1329.7688088760001</v>
      </c>
      <c r="BT1192" s="60">
        <v>1351.311110390513</v>
      </c>
      <c r="BU1192" s="60">
        <v>1351.311110390513</v>
      </c>
      <c r="BV1192" s="60">
        <v>1351.311110390513</v>
      </c>
      <c r="BW1192" s="60">
        <v>1351.311110390513</v>
      </c>
      <c r="BX1192" s="60">
        <v>1351.311110390513</v>
      </c>
      <c r="BY1192" s="60">
        <v>1351.311110390513</v>
      </c>
      <c r="BZ1192" s="60">
        <v>1351.311110390513</v>
      </c>
      <c r="CA1192" s="60">
        <v>1351.311110390513</v>
      </c>
      <c r="CB1192" s="60">
        <v>1351.311110390513</v>
      </c>
      <c r="CC1192" s="60">
        <v>6190.6874947984043</v>
      </c>
      <c r="CD1192" s="60">
        <v>9214.6480622099807</v>
      </c>
      <c r="CE1192" s="60">
        <v>0</v>
      </c>
      <c r="CF1192" s="60">
        <v>0</v>
      </c>
      <c r="CG1192" s="60">
        <v>0</v>
      </c>
      <c r="CH1192" s="60">
        <v>0</v>
      </c>
    </row>
    <row r="1193" spans="1:86">
      <c r="A1193" s="57" t="s">
        <v>86</v>
      </c>
      <c r="B1193" s="58" t="s">
        <v>723</v>
      </c>
      <c r="C1193" s="59" t="s">
        <v>129</v>
      </c>
      <c r="D1193" s="58" t="s">
        <v>109</v>
      </c>
      <c r="E1193" s="58"/>
      <c r="F1193" s="65"/>
      <c r="G1193" s="58" t="s">
        <v>110</v>
      </c>
      <c r="H1193" s="63">
        <v>356</v>
      </c>
      <c r="I1193" s="60">
        <v>0</v>
      </c>
      <c r="J1193" s="60">
        <v>0</v>
      </c>
      <c r="K1193" s="60">
        <v>0</v>
      </c>
      <c r="L1193" s="60">
        <v>0</v>
      </c>
      <c r="M1193" s="60">
        <v>0</v>
      </c>
      <c r="N1193" s="60">
        <v>0</v>
      </c>
      <c r="O1193" s="60">
        <v>0</v>
      </c>
      <c r="P1193" s="60">
        <v>0</v>
      </c>
      <c r="Q1193" s="60">
        <v>0</v>
      </c>
      <c r="R1193" s="60">
        <v>0</v>
      </c>
      <c r="S1193" s="60">
        <v>0</v>
      </c>
      <c r="T1193" s="60">
        <v>0</v>
      </c>
      <c r="U1193" s="60">
        <v>0</v>
      </c>
      <c r="V1193" s="60">
        <v>0</v>
      </c>
      <c r="W1193" s="60">
        <v>0</v>
      </c>
      <c r="X1193" s="60">
        <v>0</v>
      </c>
      <c r="Y1193" s="60">
        <v>0</v>
      </c>
      <c r="Z1193" s="60">
        <v>0</v>
      </c>
      <c r="AA1193" s="60">
        <v>0</v>
      </c>
      <c r="AB1193" s="60">
        <v>0</v>
      </c>
      <c r="AC1193" s="60">
        <v>0</v>
      </c>
      <c r="AD1193" s="60">
        <v>0</v>
      </c>
      <c r="AE1193" s="60">
        <v>0</v>
      </c>
      <c r="AF1193" s="60">
        <v>0</v>
      </c>
      <c r="AG1193" s="60">
        <v>0</v>
      </c>
      <c r="AH1193" s="60">
        <v>0</v>
      </c>
      <c r="AI1193" s="60">
        <v>0</v>
      </c>
      <c r="AJ1193" s="60">
        <v>0</v>
      </c>
      <c r="AK1193" s="60">
        <v>0</v>
      </c>
      <c r="AL1193" s="60">
        <v>0</v>
      </c>
      <c r="AM1193" s="60">
        <v>0</v>
      </c>
      <c r="AN1193" s="60">
        <v>0</v>
      </c>
      <c r="AO1193" s="60">
        <v>0</v>
      </c>
      <c r="AP1193" s="60">
        <v>0</v>
      </c>
      <c r="AQ1193" s="60">
        <v>0</v>
      </c>
      <c r="AR1193" s="60">
        <v>0</v>
      </c>
      <c r="AS1193" s="60">
        <v>0</v>
      </c>
      <c r="AT1193" s="60">
        <v>0</v>
      </c>
      <c r="AU1193" s="60">
        <v>0</v>
      </c>
      <c r="AV1193" s="60">
        <v>0</v>
      </c>
      <c r="AW1193" s="60">
        <v>0</v>
      </c>
      <c r="AX1193" s="60">
        <v>0</v>
      </c>
      <c r="AY1193" s="60">
        <v>0</v>
      </c>
      <c r="AZ1193" s="60">
        <v>0</v>
      </c>
      <c r="BA1193" s="60">
        <v>0</v>
      </c>
      <c r="BB1193" s="60">
        <v>0</v>
      </c>
      <c r="BC1193" s="60">
        <v>0</v>
      </c>
      <c r="BD1193" s="60">
        <v>0</v>
      </c>
      <c r="BE1193" s="60">
        <v>0</v>
      </c>
      <c r="BF1193" s="60">
        <v>0</v>
      </c>
      <c r="BG1193" s="60">
        <v>0</v>
      </c>
      <c r="BH1193" s="60">
        <v>0</v>
      </c>
      <c r="BI1193" s="60">
        <v>0</v>
      </c>
      <c r="BJ1193" s="60">
        <v>0</v>
      </c>
      <c r="BK1193" s="60">
        <v>0</v>
      </c>
      <c r="BL1193" s="60">
        <v>0</v>
      </c>
      <c r="BM1193" s="60">
        <v>0</v>
      </c>
      <c r="BN1193" s="60">
        <v>0</v>
      </c>
      <c r="BO1193" s="60">
        <v>0</v>
      </c>
      <c r="BP1193" s="60">
        <v>0</v>
      </c>
      <c r="BQ1193" s="60">
        <v>0</v>
      </c>
      <c r="BR1193" s="60">
        <v>0</v>
      </c>
      <c r="BS1193" s="60">
        <v>0</v>
      </c>
      <c r="BT1193" s="60">
        <v>0</v>
      </c>
      <c r="BU1193" s="60">
        <v>0</v>
      </c>
      <c r="BV1193" s="60">
        <v>55.071110069330331</v>
      </c>
      <c r="BW1193" s="60">
        <v>110.14222013866066</v>
      </c>
      <c r="BX1193" s="60">
        <v>165.21333020799099</v>
      </c>
      <c r="BY1193" s="60">
        <v>220.28444027732132</v>
      </c>
      <c r="BZ1193" s="60">
        <v>275.35555034665163</v>
      </c>
      <c r="CA1193" s="60">
        <v>330.42666041598193</v>
      </c>
      <c r="CB1193" s="60">
        <v>385.49777048531223</v>
      </c>
      <c r="CC1193" s="60">
        <v>440.56888055464253</v>
      </c>
      <c r="CD1193" s="60">
        <v>495.63999062397284</v>
      </c>
      <c r="CE1193" s="60">
        <v>550.71110069330314</v>
      </c>
      <c r="CF1193" s="60">
        <v>605.78221076263344</v>
      </c>
      <c r="CG1193" s="60">
        <v>660.85332083196397</v>
      </c>
      <c r="CH1193" s="60">
        <v>660.85332083196397</v>
      </c>
    </row>
    <row r="1194" spans="1:86">
      <c r="A1194" s="57" t="s">
        <v>86</v>
      </c>
      <c r="B1194" s="58" t="s">
        <v>723</v>
      </c>
      <c r="C1194" s="59" t="s">
        <v>129</v>
      </c>
      <c r="D1194" s="58" t="s">
        <v>109</v>
      </c>
      <c r="E1194" s="58"/>
      <c r="F1194" s="65"/>
      <c r="G1194" s="58" t="s">
        <v>110</v>
      </c>
      <c r="H1194" s="63">
        <v>356</v>
      </c>
      <c r="I1194" s="60">
        <v>0</v>
      </c>
      <c r="J1194" s="60">
        <v>0</v>
      </c>
      <c r="K1194" s="60">
        <v>0</v>
      </c>
      <c r="L1194" s="60">
        <v>0</v>
      </c>
      <c r="M1194" s="60">
        <v>0</v>
      </c>
      <c r="N1194" s="60">
        <v>0</v>
      </c>
      <c r="O1194" s="60">
        <v>0</v>
      </c>
      <c r="P1194" s="60">
        <v>0</v>
      </c>
      <c r="Q1194" s="60">
        <v>0</v>
      </c>
      <c r="R1194" s="60">
        <v>0</v>
      </c>
      <c r="S1194" s="60">
        <v>0</v>
      </c>
      <c r="T1194" s="60">
        <v>0</v>
      </c>
      <c r="U1194" s="60">
        <v>0</v>
      </c>
      <c r="V1194" s="60">
        <v>0</v>
      </c>
      <c r="W1194" s="60">
        <v>0</v>
      </c>
      <c r="X1194" s="60">
        <v>0</v>
      </c>
      <c r="Y1194" s="60">
        <v>0</v>
      </c>
      <c r="Z1194" s="60">
        <v>0</v>
      </c>
      <c r="AA1194" s="60">
        <v>0</v>
      </c>
      <c r="AB1194" s="60">
        <v>0</v>
      </c>
      <c r="AC1194" s="60">
        <v>0</v>
      </c>
      <c r="AD1194" s="60">
        <v>0</v>
      </c>
      <c r="AE1194" s="60">
        <v>0</v>
      </c>
      <c r="AF1194" s="60">
        <v>0</v>
      </c>
      <c r="AG1194" s="60">
        <v>0</v>
      </c>
      <c r="AH1194" s="60">
        <v>0</v>
      </c>
      <c r="AI1194" s="60">
        <v>0</v>
      </c>
      <c r="AJ1194" s="60">
        <v>0</v>
      </c>
      <c r="AK1194" s="60">
        <v>0</v>
      </c>
      <c r="AL1194" s="60">
        <v>0</v>
      </c>
      <c r="AM1194" s="60">
        <v>0</v>
      </c>
      <c r="AN1194" s="60">
        <v>0</v>
      </c>
      <c r="AO1194" s="60">
        <v>0</v>
      </c>
      <c r="AP1194" s="60">
        <v>0</v>
      </c>
      <c r="AQ1194" s="60">
        <v>0</v>
      </c>
      <c r="AR1194" s="60">
        <v>0</v>
      </c>
      <c r="AS1194" s="60">
        <v>0</v>
      </c>
      <c r="AT1194" s="60">
        <v>0</v>
      </c>
      <c r="AU1194" s="60">
        <v>0</v>
      </c>
      <c r="AV1194" s="60">
        <v>35.339131930750085</v>
      </c>
      <c r="AW1194" s="60">
        <v>70.67826386150017</v>
      </c>
      <c r="AX1194" s="60">
        <v>106.01739579225026</v>
      </c>
      <c r="AY1194" s="60">
        <v>141.35652772300034</v>
      </c>
      <c r="AZ1194" s="60">
        <v>176.69565965375043</v>
      </c>
      <c r="BA1194" s="60">
        <v>212.03479158450051</v>
      </c>
      <c r="BB1194" s="60">
        <v>247.3739235152506</v>
      </c>
      <c r="BC1194" s="60">
        <v>282.71305544600068</v>
      </c>
      <c r="BD1194" s="60">
        <v>318.05218737675079</v>
      </c>
      <c r="BE1194" s="60">
        <v>353.39131930750091</v>
      </c>
      <c r="BF1194" s="60">
        <v>388.73045123825102</v>
      </c>
      <c r="BG1194" s="60">
        <v>424.06958316900102</v>
      </c>
      <c r="BH1194" s="60">
        <v>424.06958316900102</v>
      </c>
      <c r="BI1194" s="60">
        <v>550.82922189410272</v>
      </c>
      <c r="BJ1194" s="60">
        <v>677.58886061920441</v>
      </c>
      <c r="BK1194" s="60">
        <v>804.34849934430611</v>
      </c>
      <c r="BL1194" s="60">
        <v>931.1081380694078</v>
      </c>
      <c r="BM1194" s="60">
        <v>1057.8677767945094</v>
      </c>
      <c r="BN1194" s="60">
        <v>1184.6274155196111</v>
      </c>
      <c r="BO1194" s="60">
        <v>1311.3870542447128</v>
      </c>
      <c r="BP1194" s="60">
        <v>1438.1466929698145</v>
      </c>
      <c r="BQ1194" s="60">
        <v>1564.9063316949162</v>
      </c>
      <c r="BR1194" s="60">
        <v>1691.6659704200179</v>
      </c>
      <c r="BS1194" s="60">
        <v>1818.4256091451196</v>
      </c>
      <c r="BT1194" s="60">
        <v>1945.1852478702212</v>
      </c>
      <c r="BU1194" s="60">
        <v>1945.1852478702212</v>
      </c>
      <c r="BV1194" s="60">
        <v>2294.7193469245171</v>
      </c>
      <c r="BW1194" s="60">
        <v>2644.253445978813</v>
      </c>
      <c r="BX1194" s="60">
        <v>2993.7875450331089</v>
      </c>
      <c r="BY1194" s="60">
        <v>3343.3216440874048</v>
      </c>
      <c r="BZ1194" s="60">
        <v>3692.8557431417007</v>
      </c>
      <c r="CA1194" s="60">
        <v>4042.3898421959966</v>
      </c>
      <c r="CB1194" s="60">
        <v>4391.923941250292</v>
      </c>
      <c r="CC1194" s="60">
        <v>4741.4580403045875</v>
      </c>
      <c r="CD1194" s="60">
        <v>5090.9921393588829</v>
      </c>
      <c r="CE1194" s="60">
        <v>5440.5262384131784</v>
      </c>
      <c r="CF1194" s="60">
        <v>5790.0603374674738</v>
      </c>
      <c r="CG1194" s="60">
        <v>6139.5944365217692</v>
      </c>
      <c r="CH1194" s="60">
        <v>6139.5944365217692</v>
      </c>
    </row>
    <row r="1195" spans="1:86">
      <c r="A1195" s="57" t="s">
        <v>86</v>
      </c>
      <c r="B1195" s="58" t="s">
        <v>723</v>
      </c>
      <c r="C1195" s="59" t="s">
        <v>129</v>
      </c>
      <c r="D1195" s="58" t="s">
        <v>109</v>
      </c>
      <c r="E1195" s="58"/>
      <c r="F1195" s="65"/>
      <c r="G1195" s="58" t="s">
        <v>110</v>
      </c>
      <c r="H1195" s="63">
        <v>356</v>
      </c>
      <c r="I1195" s="60">
        <v>0</v>
      </c>
      <c r="J1195" s="60">
        <v>0</v>
      </c>
      <c r="K1195" s="60">
        <v>0</v>
      </c>
      <c r="L1195" s="60">
        <v>0</v>
      </c>
      <c r="M1195" s="60">
        <v>0</v>
      </c>
      <c r="N1195" s="60">
        <v>0</v>
      </c>
      <c r="O1195" s="60">
        <v>0</v>
      </c>
      <c r="P1195" s="60">
        <v>0</v>
      </c>
      <c r="Q1195" s="60">
        <v>0</v>
      </c>
      <c r="R1195" s="60">
        <v>0</v>
      </c>
      <c r="S1195" s="60">
        <v>0</v>
      </c>
      <c r="T1195" s="60">
        <v>0</v>
      </c>
      <c r="U1195" s="60">
        <v>0</v>
      </c>
      <c r="V1195" s="60">
        <v>0</v>
      </c>
      <c r="W1195" s="60">
        <v>0</v>
      </c>
      <c r="X1195" s="60">
        <v>0</v>
      </c>
      <c r="Y1195" s="60">
        <v>0</v>
      </c>
      <c r="Z1195" s="60">
        <v>0</v>
      </c>
      <c r="AA1195" s="60">
        <v>0</v>
      </c>
      <c r="AB1195" s="60">
        <v>0</v>
      </c>
      <c r="AC1195" s="60">
        <v>0</v>
      </c>
      <c r="AD1195" s="60">
        <v>0</v>
      </c>
      <c r="AE1195" s="60">
        <v>0</v>
      </c>
      <c r="AF1195" s="60">
        <v>0</v>
      </c>
      <c r="AG1195" s="60">
        <v>0</v>
      </c>
      <c r="AH1195" s="60">
        <v>0</v>
      </c>
      <c r="AI1195" s="60">
        <v>0</v>
      </c>
      <c r="AJ1195" s="60">
        <v>0</v>
      </c>
      <c r="AK1195" s="60">
        <v>0</v>
      </c>
      <c r="AL1195" s="60">
        <v>0</v>
      </c>
      <c r="AM1195" s="60">
        <v>0</v>
      </c>
      <c r="AN1195" s="60">
        <v>0</v>
      </c>
      <c r="AO1195" s="60">
        <v>0</v>
      </c>
      <c r="AP1195" s="60">
        <v>0</v>
      </c>
      <c r="AQ1195" s="60">
        <v>0</v>
      </c>
      <c r="AR1195" s="60">
        <v>0</v>
      </c>
      <c r="AS1195" s="60">
        <v>0</v>
      </c>
      <c r="AT1195" s="60">
        <v>0</v>
      </c>
      <c r="AU1195" s="60">
        <v>0</v>
      </c>
      <c r="AV1195" s="60">
        <v>0</v>
      </c>
      <c r="AW1195" s="60">
        <v>0</v>
      </c>
      <c r="AX1195" s="60">
        <v>0</v>
      </c>
      <c r="AY1195" s="60">
        <v>0</v>
      </c>
      <c r="AZ1195" s="60">
        <v>0</v>
      </c>
      <c r="BA1195" s="60">
        <v>0</v>
      </c>
      <c r="BB1195" s="60">
        <v>0</v>
      </c>
      <c r="BC1195" s="60">
        <v>0</v>
      </c>
      <c r="BD1195" s="60">
        <v>0</v>
      </c>
      <c r="BE1195" s="60">
        <v>0</v>
      </c>
      <c r="BF1195" s="60">
        <v>0</v>
      </c>
      <c r="BG1195" s="60">
        <v>0</v>
      </c>
      <c r="BH1195" s="60">
        <v>0</v>
      </c>
      <c r="BI1195" s="60">
        <v>96.650728055650845</v>
      </c>
      <c r="BJ1195" s="60">
        <v>193.30145611130169</v>
      </c>
      <c r="BK1195" s="60">
        <v>289.95218416695252</v>
      </c>
      <c r="BL1195" s="60">
        <v>386.60291222260338</v>
      </c>
      <c r="BM1195" s="60">
        <v>483.25364027825424</v>
      </c>
      <c r="BN1195" s="60">
        <v>579.90436833390504</v>
      </c>
      <c r="BO1195" s="60">
        <v>676.55509638955584</v>
      </c>
      <c r="BP1195" s="60">
        <v>773.20582444520664</v>
      </c>
      <c r="BQ1195" s="60">
        <v>869.85655250085745</v>
      </c>
      <c r="BR1195" s="60">
        <v>966.50728055650825</v>
      </c>
      <c r="BS1195" s="60">
        <v>1063.1580086121592</v>
      </c>
      <c r="BT1195" s="60">
        <v>1159.8087366678101</v>
      </c>
      <c r="BU1195" s="60">
        <v>1159.8087366678101</v>
      </c>
      <c r="BV1195" s="60">
        <v>1210.8990677099075</v>
      </c>
      <c r="BW1195" s="60">
        <v>1261.9893987520049</v>
      </c>
      <c r="BX1195" s="60">
        <v>1313.0797297941024</v>
      </c>
      <c r="BY1195" s="60">
        <v>1364.1700608361998</v>
      </c>
      <c r="BZ1195" s="60">
        <v>1415.2603918782972</v>
      </c>
      <c r="CA1195" s="60">
        <v>1466.3507229203947</v>
      </c>
      <c r="CB1195" s="60">
        <v>1517.4410539624921</v>
      </c>
      <c r="CC1195" s="60">
        <v>1568.5313850045895</v>
      </c>
      <c r="CD1195" s="60">
        <v>1619.621716046687</v>
      </c>
      <c r="CE1195" s="60">
        <v>1670.7120470887844</v>
      </c>
      <c r="CF1195" s="60">
        <v>1721.8023781308818</v>
      </c>
      <c r="CG1195" s="60">
        <v>1772.8927091729793</v>
      </c>
      <c r="CH1195" s="60">
        <v>1772.8927091729793</v>
      </c>
    </row>
    <row r="1196" spans="1:86">
      <c r="A1196" s="57" t="s">
        <v>86</v>
      </c>
      <c r="B1196" s="58" t="s">
        <v>723</v>
      </c>
      <c r="C1196" s="59" t="s">
        <v>129</v>
      </c>
      <c r="D1196" s="58" t="s">
        <v>109</v>
      </c>
      <c r="E1196" s="58"/>
      <c r="F1196" s="65"/>
      <c r="G1196" s="58" t="s">
        <v>110</v>
      </c>
      <c r="H1196" s="63">
        <v>356</v>
      </c>
      <c r="I1196" s="60">
        <v>20480.099999999999</v>
      </c>
      <c r="J1196" s="60">
        <v>21217.279999999999</v>
      </c>
      <c r="K1196" s="60">
        <v>21960.22</v>
      </c>
      <c r="L1196" s="60">
        <v>10003.459999999999</v>
      </c>
      <c r="M1196" s="60">
        <v>8260.2000000000007</v>
      </c>
      <c r="N1196" s="60">
        <v>8783.5700000000015</v>
      </c>
      <c r="O1196" s="60">
        <v>9399.9600000000009</v>
      </c>
      <c r="P1196" s="60">
        <v>9554.42</v>
      </c>
      <c r="Q1196" s="60">
        <v>10037.07</v>
      </c>
      <c r="R1196" s="60">
        <v>10687.699999999999</v>
      </c>
      <c r="S1196" s="60">
        <v>9707.94</v>
      </c>
      <c r="T1196" s="60">
        <v>9662.3299999999981</v>
      </c>
      <c r="U1196" s="60">
        <v>9662.3299999999981</v>
      </c>
      <c r="V1196" s="60">
        <v>9662.3299999999981</v>
      </c>
      <c r="W1196" s="60">
        <v>9662.3299999999981</v>
      </c>
      <c r="X1196" s="60">
        <v>193.2466000000004</v>
      </c>
      <c r="Y1196" s="60">
        <v>193.2466000000004</v>
      </c>
      <c r="Z1196" s="60">
        <v>193.2466000000004</v>
      </c>
      <c r="AA1196" s="60">
        <v>3.8649320000000102</v>
      </c>
      <c r="AB1196" s="60">
        <v>3.8649320000000102</v>
      </c>
      <c r="AC1196" s="60">
        <v>3.8649320000000102</v>
      </c>
      <c r="AD1196" s="60">
        <v>7.7298640000000418E-2</v>
      </c>
      <c r="AE1196" s="60">
        <v>7.7298640000000418E-2</v>
      </c>
      <c r="AF1196" s="60">
        <v>7.7298640000000418E-2</v>
      </c>
      <c r="AG1196" s="60">
        <v>1.5459728000000034E-3</v>
      </c>
      <c r="AH1196" s="60">
        <v>1.5459728000000034E-3</v>
      </c>
      <c r="AI1196" s="60">
        <v>1.5459728000000034E-3</v>
      </c>
      <c r="AJ1196" s="60">
        <v>1.5459728000000034E-3</v>
      </c>
      <c r="AK1196" s="60">
        <v>3.0919456000000041E-5</v>
      </c>
      <c r="AL1196" s="60">
        <v>3.0919456000000041E-5</v>
      </c>
      <c r="AM1196" s="60">
        <v>3.0919456000000041E-5</v>
      </c>
      <c r="AN1196" s="60">
        <v>6.1838912000000191E-7</v>
      </c>
      <c r="AO1196" s="60">
        <v>6.1838912000000191E-7</v>
      </c>
      <c r="AP1196" s="60">
        <v>6.1838912000000191E-7</v>
      </c>
      <c r="AQ1196" s="60">
        <v>1.2367782400000085E-8</v>
      </c>
      <c r="AR1196" s="60">
        <v>1.2367782400000085E-8</v>
      </c>
      <c r="AS1196" s="60">
        <v>1.2367782400000085E-8</v>
      </c>
      <c r="AT1196" s="60">
        <v>0</v>
      </c>
      <c r="AU1196" s="60">
        <v>0</v>
      </c>
      <c r="AV1196" s="60">
        <v>0</v>
      </c>
      <c r="AW1196" s="60">
        <v>0</v>
      </c>
      <c r="AX1196" s="60">
        <v>0</v>
      </c>
      <c r="AY1196" s="60">
        <v>0</v>
      </c>
      <c r="AZ1196" s="60">
        <v>0</v>
      </c>
      <c r="BA1196" s="60">
        <v>0</v>
      </c>
      <c r="BB1196" s="60">
        <v>0</v>
      </c>
      <c r="BC1196" s="60">
        <v>0</v>
      </c>
      <c r="BD1196" s="60">
        <v>0</v>
      </c>
      <c r="BE1196" s="60">
        <v>0</v>
      </c>
      <c r="BF1196" s="60">
        <v>0</v>
      </c>
      <c r="BG1196" s="60">
        <v>0</v>
      </c>
      <c r="BH1196" s="60">
        <v>0</v>
      </c>
      <c r="BI1196" s="60">
        <v>0</v>
      </c>
      <c r="BJ1196" s="60">
        <v>0</v>
      </c>
      <c r="BK1196" s="60">
        <v>0</v>
      </c>
      <c r="BL1196" s="60">
        <v>0</v>
      </c>
      <c r="BM1196" s="60">
        <v>0</v>
      </c>
      <c r="BN1196" s="60">
        <v>0</v>
      </c>
      <c r="BO1196" s="60">
        <v>0</v>
      </c>
      <c r="BP1196" s="60">
        <v>0</v>
      </c>
      <c r="BQ1196" s="60">
        <v>0</v>
      </c>
      <c r="BR1196" s="60">
        <v>0</v>
      </c>
      <c r="BS1196" s="60">
        <v>0</v>
      </c>
      <c r="BT1196" s="60">
        <v>0</v>
      </c>
      <c r="BU1196" s="60">
        <v>0</v>
      </c>
      <c r="BV1196" s="60">
        <v>0</v>
      </c>
      <c r="BW1196" s="60">
        <v>0</v>
      </c>
      <c r="BX1196" s="60">
        <v>0</v>
      </c>
      <c r="BY1196" s="60">
        <v>0</v>
      </c>
      <c r="BZ1196" s="60">
        <v>0</v>
      </c>
      <c r="CA1196" s="60">
        <v>0</v>
      </c>
      <c r="CB1196" s="60">
        <v>0</v>
      </c>
      <c r="CC1196" s="60">
        <v>0</v>
      </c>
      <c r="CD1196" s="60">
        <v>0</v>
      </c>
      <c r="CE1196" s="60">
        <v>0</v>
      </c>
      <c r="CF1196" s="60">
        <v>0</v>
      </c>
      <c r="CG1196" s="60">
        <v>0</v>
      </c>
      <c r="CH1196" s="60">
        <v>0</v>
      </c>
    </row>
    <row r="1197" spans="1:86">
      <c r="A1197" s="57" t="s">
        <v>86</v>
      </c>
      <c r="B1197" s="58" t="s">
        <v>723</v>
      </c>
      <c r="C1197" s="59" t="s">
        <v>129</v>
      </c>
      <c r="D1197" s="58" t="s">
        <v>109</v>
      </c>
      <c r="E1197" s="58"/>
      <c r="F1197" s="65"/>
      <c r="G1197" s="58" t="s">
        <v>110</v>
      </c>
      <c r="H1197" s="63">
        <v>356</v>
      </c>
      <c r="I1197" s="60">
        <v>0</v>
      </c>
      <c r="J1197" s="60">
        <v>0</v>
      </c>
      <c r="K1197" s="60">
        <v>0</v>
      </c>
      <c r="L1197" s="60">
        <v>0</v>
      </c>
      <c r="M1197" s="60">
        <v>0</v>
      </c>
      <c r="N1197" s="60">
        <v>0</v>
      </c>
      <c r="O1197" s="60">
        <v>0</v>
      </c>
      <c r="P1197" s="60">
        <v>0</v>
      </c>
      <c r="Q1197" s="60">
        <v>0</v>
      </c>
      <c r="R1197" s="60">
        <v>0</v>
      </c>
      <c r="S1197" s="60">
        <v>0</v>
      </c>
      <c r="T1197" s="60">
        <v>0</v>
      </c>
      <c r="U1197" s="60">
        <v>0</v>
      </c>
      <c r="V1197" s="60">
        <v>0</v>
      </c>
      <c r="W1197" s="60">
        <v>0</v>
      </c>
      <c r="X1197" s="60">
        <v>0</v>
      </c>
      <c r="Y1197" s="60">
        <v>0</v>
      </c>
      <c r="Z1197" s="60">
        <v>0</v>
      </c>
      <c r="AA1197" s="60">
        <v>0</v>
      </c>
      <c r="AB1197" s="60">
        <v>0</v>
      </c>
      <c r="AC1197" s="60">
        <v>0</v>
      </c>
      <c r="AD1197" s="60">
        <v>0</v>
      </c>
      <c r="AE1197" s="60">
        <v>0</v>
      </c>
      <c r="AF1197" s="60">
        <v>0</v>
      </c>
      <c r="AG1197" s="60">
        <v>0</v>
      </c>
      <c r="AH1197" s="60">
        <v>0</v>
      </c>
      <c r="AI1197" s="60">
        <v>0</v>
      </c>
      <c r="AJ1197" s="60">
        <v>0</v>
      </c>
      <c r="AK1197" s="60">
        <v>0</v>
      </c>
      <c r="AL1197" s="60">
        <v>0</v>
      </c>
      <c r="AM1197" s="60">
        <v>0</v>
      </c>
      <c r="AN1197" s="60">
        <v>0</v>
      </c>
      <c r="AO1197" s="60">
        <v>0</v>
      </c>
      <c r="AP1197" s="60">
        <v>0</v>
      </c>
      <c r="AQ1197" s="60">
        <v>0</v>
      </c>
      <c r="AR1197" s="60">
        <v>0</v>
      </c>
      <c r="AS1197" s="60">
        <v>0</v>
      </c>
      <c r="AT1197" s="60">
        <v>0</v>
      </c>
      <c r="AU1197" s="60">
        <v>0</v>
      </c>
      <c r="AV1197" s="60">
        <v>0</v>
      </c>
      <c r="AW1197" s="60">
        <v>0</v>
      </c>
      <c r="AX1197" s="60">
        <v>0</v>
      </c>
      <c r="AY1197" s="60">
        <v>0</v>
      </c>
      <c r="AZ1197" s="60">
        <v>0</v>
      </c>
      <c r="BA1197" s="60">
        <v>0</v>
      </c>
      <c r="BB1197" s="60">
        <v>0</v>
      </c>
      <c r="BC1197" s="60">
        <v>0</v>
      </c>
      <c r="BD1197" s="60">
        <v>0</v>
      </c>
      <c r="BE1197" s="60">
        <v>0</v>
      </c>
      <c r="BF1197" s="60">
        <v>0</v>
      </c>
      <c r="BG1197" s="60">
        <v>0</v>
      </c>
      <c r="BH1197" s="60">
        <v>0</v>
      </c>
      <c r="BI1197" s="60">
        <v>0</v>
      </c>
      <c r="BJ1197" s="60">
        <v>0</v>
      </c>
      <c r="BK1197" s="60">
        <v>0</v>
      </c>
      <c r="BL1197" s="60">
        <v>0</v>
      </c>
      <c r="BM1197" s="60">
        <v>0</v>
      </c>
      <c r="BN1197" s="60">
        <v>0</v>
      </c>
      <c r="BO1197" s="60">
        <v>0</v>
      </c>
      <c r="BP1197" s="60">
        <v>0</v>
      </c>
      <c r="BQ1197" s="60">
        <v>0</v>
      </c>
      <c r="BR1197" s="60">
        <v>0</v>
      </c>
      <c r="BS1197" s="60">
        <v>0</v>
      </c>
      <c r="BT1197" s="60">
        <v>0</v>
      </c>
      <c r="BU1197" s="60">
        <v>0</v>
      </c>
      <c r="BV1197" s="60">
        <v>8.3193914719002091</v>
      </c>
      <c r="BW1197" s="60">
        <v>16.638782943800418</v>
      </c>
      <c r="BX1197" s="60">
        <v>24.958174415700626</v>
      </c>
      <c r="BY1197" s="60">
        <v>33.277565887600836</v>
      </c>
      <c r="BZ1197" s="60">
        <v>41.596957359501047</v>
      </c>
      <c r="CA1197" s="60">
        <v>49.916348831401258</v>
      </c>
      <c r="CB1197" s="60">
        <v>58.235740303301469</v>
      </c>
      <c r="CC1197" s="60">
        <v>66.555131775201673</v>
      </c>
      <c r="CD1197" s="60">
        <v>74.874523247101877</v>
      </c>
      <c r="CE1197" s="60">
        <v>83.19391471900208</v>
      </c>
      <c r="CF1197" s="60">
        <v>91.513306190902284</v>
      </c>
      <c r="CG1197" s="60">
        <v>99.832697662802502</v>
      </c>
      <c r="CH1197" s="60">
        <v>99.832697662802502</v>
      </c>
    </row>
    <row r="1198" spans="1:86">
      <c r="A1198" s="57" t="s">
        <v>86</v>
      </c>
      <c r="B1198" s="58" t="s">
        <v>723</v>
      </c>
      <c r="C1198" s="59" t="s">
        <v>129</v>
      </c>
      <c r="D1198" s="58" t="s">
        <v>109</v>
      </c>
      <c r="E1198" s="58"/>
      <c r="F1198" s="65"/>
      <c r="G1198" s="58" t="s">
        <v>110</v>
      </c>
      <c r="H1198" s="63">
        <v>356</v>
      </c>
      <c r="I1198" s="60">
        <v>0</v>
      </c>
      <c r="J1198" s="60">
        <v>0</v>
      </c>
      <c r="K1198" s="60">
        <v>0</v>
      </c>
      <c r="L1198" s="60">
        <v>0</v>
      </c>
      <c r="M1198" s="60">
        <v>0</v>
      </c>
      <c r="N1198" s="60">
        <v>0</v>
      </c>
      <c r="O1198" s="60">
        <v>0</v>
      </c>
      <c r="P1198" s="60">
        <v>0</v>
      </c>
      <c r="Q1198" s="60">
        <v>0</v>
      </c>
      <c r="R1198" s="60">
        <v>0</v>
      </c>
      <c r="S1198" s="60">
        <v>0</v>
      </c>
      <c r="T1198" s="60">
        <v>0</v>
      </c>
      <c r="U1198" s="60">
        <v>0</v>
      </c>
      <c r="V1198" s="60">
        <v>1073.9590212999999</v>
      </c>
      <c r="W1198" s="60">
        <v>2005.612891399313</v>
      </c>
      <c r="X1198" s="60">
        <v>3801.409249008856</v>
      </c>
      <c r="Y1198" s="60">
        <v>5994.341082845056</v>
      </c>
      <c r="Z1198" s="60">
        <v>8745.7881620805565</v>
      </c>
      <c r="AA1198" s="60">
        <v>10413.086877482936</v>
      </c>
      <c r="AB1198" s="60">
        <v>12647.175993195431</v>
      </c>
      <c r="AC1198" s="60">
        <v>14048.373164476789</v>
      </c>
      <c r="AD1198" s="60">
        <v>16238.109019585876</v>
      </c>
      <c r="AE1198" s="60">
        <v>17898.190238808551</v>
      </c>
      <c r="AF1198" s="60">
        <v>19505.259093339184</v>
      </c>
      <c r="AG1198" s="60">
        <v>20914.706033186641</v>
      </c>
      <c r="AH1198" s="60">
        <v>20914.706033186641</v>
      </c>
      <c r="AI1198" s="60">
        <v>21859.819745071603</v>
      </c>
      <c r="AJ1198" s="60">
        <v>22753.290337446022</v>
      </c>
      <c r="AK1198" s="60">
        <v>23697.583565516481</v>
      </c>
      <c r="AL1198" s="60">
        <v>24634.541867150238</v>
      </c>
      <c r="AM1198" s="60">
        <v>25449.768433475223</v>
      </c>
      <c r="AN1198" s="60">
        <v>25730.475684933073</v>
      </c>
      <c r="AO1198" s="60">
        <v>25929.273709811765</v>
      </c>
      <c r="AP1198" s="60">
        <v>26120.385243734952</v>
      </c>
      <c r="AQ1198" s="60">
        <v>26355.217200062376</v>
      </c>
      <c r="AR1198" s="60">
        <v>0</v>
      </c>
      <c r="AS1198" s="60">
        <v>0</v>
      </c>
      <c r="AT1198" s="60">
        <v>0</v>
      </c>
      <c r="AU1198" s="60">
        <v>0</v>
      </c>
      <c r="AV1198" s="60">
        <v>0</v>
      </c>
      <c r="AW1198" s="60">
        <v>0</v>
      </c>
      <c r="AX1198" s="60">
        <v>0</v>
      </c>
      <c r="AY1198" s="60">
        <v>0</v>
      </c>
      <c r="AZ1198" s="60">
        <v>0</v>
      </c>
      <c r="BA1198" s="60">
        <v>0</v>
      </c>
      <c r="BB1198" s="60">
        <v>0</v>
      </c>
      <c r="BC1198" s="60">
        <v>0</v>
      </c>
      <c r="BD1198" s="60">
        <v>0</v>
      </c>
      <c r="BE1198" s="60">
        <v>0</v>
      </c>
      <c r="BF1198" s="60">
        <v>0</v>
      </c>
      <c r="BG1198" s="60">
        <v>0</v>
      </c>
      <c r="BH1198" s="60">
        <v>0</v>
      </c>
      <c r="BI1198" s="60">
        <v>0</v>
      </c>
      <c r="BJ1198" s="60">
        <v>0</v>
      </c>
      <c r="BK1198" s="60">
        <v>0</v>
      </c>
      <c r="BL1198" s="60">
        <v>0</v>
      </c>
      <c r="BM1198" s="60">
        <v>0</v>
      </c>
      <c r="BN1198" s="60">
        <v>0</v>
      </c>
      <c r="BO1198" s="60">
        <v>0</v>
      </c>
      <c r="BP1198" s="60">
        <v>0</v>
      </c>
      <c r="BQ1198" s="60">
        <v>0</v>
      </c>
      <c r="BR1198" s="60">
        <v>0</v>
      </c>
      <c r="BS1198" s="60">
        <v>0</v>
      </c>
      <c r="BT1198" s="60">
        <v>0</v>
      </c>
      <c r="BU1198" s="60">
        <v>0</v>
      </c>
      <c r="BV1198" s="60">
        <v>0</v>
      </c>
      <c r="BW1198" s="60">
        <v>0</v>
      </c>
      <c r="BX1198" s="60">
        <v>0</v>
      </c>
      <c r="BY1198" s="60">
        <v>0</v>
      </c>
      <c r="BZ1198" s="60">
        <v>0</v>
      </c>
      <c r="CA1198" s="60">
        <v>0</v>
      </c>
      <c r="CB1198" s="60">
        <v>0</v>
      </c>
      <c r="CC1198" s="60">
        <v>0</v>
      </c>
      <c r="CD1198" s="60">
        <v>0</v>
      </c>
      <c r="CE1198" s="60">
        <v>0</v>
      </c>
      <c r="CF1198" s="60">
        <v>0</v>
      </c>
      <c r="CG1198" s="60">
        <v>0</v>
      </c>
      <c r="CH1198" s="60">
        <v>0</v>
      </c>
    </row>
    <row r="1199" spans="1:86">
      <c r="A1199" s="57" t="s">
        <v>86</v>
      </c>
      <c r="B1199" s="58" t="s">
        <v>723</v>
      </c>
      <c r="C1199" s="59" t="s">
        <v>129</v>
      </c>
      <c r="D1199" s="58" t="s">
        <v>109</v>
      </c>
      <c r="E1199" s="58"/>
      <c r="F1199" s="65"/>
      <c r="G1199" s="58" t="s">
        <v>110</v>
      </c>
      <c r="H1199" s="63">
        <v>356</v>
      </c>
      <c r="I1199" s="60">
        <v>796.81</v>
      </c>
      <c r="J1199" s="60">
        <v>848.32</v>
      </c>
      <c r="K1199" s="60">
        <v>929.06</v>
      </c>
      <c r="L1199" s="60">
        <v>1066.44</v>
      </c>
      <c r="M1199" s="60">
        <v>1193.33</v>
      </c>
      <c r="N1199" s="60">
        <v>1281.54</v>
      </c>
      <c r="O1199" s="60">
        <v>1416.84</v>
      </c>
      <c r="P1199" s="60">
        <v>1524.98</v>
      </c>
      <c r="Q1199" s="60">
        <v>1598.87</v>
      </c>
      <c r="R1199" s="60">
        <v>1692.06</v>
      </c>
      <c r="S1199" s="60">
        <v>1742.57</v>
      </c>
      <c r="T1199" s="60">
        <v>1896.2</v>
      </c>
      <c r="U1199" s="60">
        <v>1896.2</v>
      </c>
      <c r="V1199" s="60">
        <v>1896.2</v>
      </c>
      <c r="W1199" s="60">
        <v>1896.2</v>
      </c>
      <c r="X1199" s="60">
        <v>1896.2</v>
      </c>
      <c r="Y1199" s="60">
        <v>1896.2</v>
      </c>
      <c r="Z1199" s="60">
        <v>1896.2</v>
      </c>
      <c r="AA1199" s="60">
        <v>1896.2</v>
      </c>
      <c r="AB1199" s="60">
        <v>1896.2</v>
      </c>
      <c r="AC1199" s="60">
        <v>1896.2</v>
      </c>
      <c r="AD1199" s="60">
        <v>1896.2</v>
      </c>
      <c r="AE1199" s="60">
        <v>1896.2</v>
      </c>
      <c r="AF1199" s="60">
        <v>1896.2</v>
      </c>
      <c r="AG1199" s="60">
        <v>1896.2</v>
      </c>
      <c r="AH1199" s="60">
        <v>1896.2</v>
      </c>
      <c r="AI1199" s="60">
        <v>1896.2</v>
      </c>
      <c r="AJ1199" s="60">
        <v>1896.2</v>
      </c>
      <c r="AK1199" s="60">
        <v>1896.2</v>
      </c>
      <c r="AL1199" s="60">
        <v>1896.2</v>
      </c>
      <c r="AM1199" s="60">
        <v>1896.2</v>
      </c>
      <c r="AN1199" s="60">
        <v>1896.2</v>
      </c>
      <c r="AO1199" s="60">
        <v>1896.2</v>
      </c>
      <c r="AP1199" s="60">
        <v>1896.2</v>
      </c>
      <c r="AQ1199" s="60">
        <v>1896.2</v>
      </c>
      <c r="AR1199" s="60">
        <v>1896.2</v>
      </c>
      <c r="AS1199" s="60">
        <v>1896.2</v>
      </c>
      <c r="AT1199" s="60">
        <v>1896.2</v>
      </c>
      <c r="AU1199" s="60">
        <v>1896.2</v>
      </c>
      <c r="AV1199" s="60">
        <v>1896.2</v>
      </c>
      <c r="AW1199" s="60">
        <v>1896.2</v>
      </c>
      <c r="AX1199" s="60">
        <v>1896.2</v>
      </c>
      <c r="AY1199" s="60">
        <v>1896.2</v>
      </c>
      <c r="AZ1199" s="60">
        <v>1896.2</v>
      </c>
      <c r="BA1199" s="60">
        <v>1896.2</v>
      </c>
      <c r="BB1199" s="60">
        <v>1896.2</v>
      </c>
      <c r="BC1199" s="60">
        <v>1896.2</v>
      </c>
      <c r="BD1199" s="60">
        <v>1896.2</v>
      </c>
      <c r="BE1199" s="60">
        <v>1896.2</v>
      </c>
      <c r="BF1199" s="60">
        <v>1896.2</v>
      </c>
      <c r="BG1199" s="60">
        <v>1896.2</v>
      </c>
      <c r="BH1199" s="60">
        <v>1896.2</v>
      </c>
      <c r="BI1199" s="60">
        <v>1896.2</v>
      </c>
      <c r="BJ1199" s="60">
        <v>1896.2</v>
      </c>
      <c r="BK1199" s="60">
        <v>1896.2</v>
      </c>
      <c r="BL1199" s="60">
        <v>1896.2</v>
      </c>
      <c r="BM1199" s="60">
        <v>1896.2</v>
      </c>
      <c r="BN1199" s="60">
        <v>1896.2</v>
      </c>
      <c r="BO1199" s="60">
        <v>0</v>
      </c>
      <c r="BP1199" s="60">
        <v>0</v>
      </c>
      <c r="BQ1199" s="60">
        <v>0</v>
      </c>
      <c r="BR1199" s="60">
        <v>0</v>
      </c>
      <c r="BS1199" s="60">
        <v>0</v>
      </c>
      <c r="BT1199" s="60">
        <v>0</v>
      </c>
      <c r="BU1199" s="60">
        <v>0</v>
      </c>
      <c r="BV1199" s="60">
        <v>0</v>
      </c>
      <c r="BW1199" s="60">
        <v>0</v>
      </c>
      <c r="BX1199" s="60">
        <v>0</v>
      </c>
      <c r="BY1199" s="60">
        <v>0</v>
      </c>
      <c r="BZ1199" s="60">
        <v>0</v>
      </c>
      <c r="CA1199" s="60">
        <v>0</v>
      </c>
      <c r="CB1199" s="60">
        <v>0</v>
      </c>
      <c r="CC1199" s="60">
        <v>0</v>
      </c>
      <c r="CD1199" s="60">
        <v>0</v>
      </c>
      <c r="CE1199" s="60">
        <v>0</v>
      </c>
      <c r="CF1199" s="60">
        <v>0</v>
      </c>
      <c r="CG1199" s="60">
        <v>0</v>
      </c>
      <c r="CH1199" s="60">
        <v>0</v>
      </c>
    </row>
    <row r="1200" spans="1:86">
      <c r="A1200" s="57" t="s">
        <v>86</v>
      </c>
      <c r="B1200" s="58" t="s">
        <v>723</v>
      </c>
      <c r="C1200" s="59" t="s">
        <v>129</v>
      </c>
      <c r="D1200" s="58" t="s">
        <v>109</v>
      </c>
      <c r="E1200" s="58"/>
      <c r="F1200" s="65"/>
      <c r="G1200" s="58" t="s">
        <v>110</v>
      </c>
      <c r="H1200" s="63">
        <v>356</v>
      </c>
      <c r="I1200" s="60">
        <v>0</v>
      </c>
      <c r="J1200" s="60">
        <v>0</v>
      </c>
      <c r="K1200" s="60">
        <v>0</v>
      </c>
      <c r="L1200" s="60">
        <v>0</v>
      </c>
      <c r="M1200" s="60">
        <v>0</v>
      </c>
      <c r="N1200" s="60">
        <v>0</v>
      </c>
      <c r="O1200" s="60">
        <v>0</v>
      </c>
      <c r="P1200" s="60">
        <v>0</v>
      </c>
      <c r="Q1200" s="60">
        <v>0</v>
      </c>
      <c r="R1200" s="60">
        <v>0</v>
      </c>
      <c r="S1200" s="60">
        <v>0</v>
      </c>
      <c r="T1200" s="60">
        <v>0</v>
      </c>
      <c r="U1200" s="60">
        <v>0</v>
      </c>
      <c r="V1200" s="60">
        <v>169.81271494000001</v>
      </c>
      <c r="W1200" s="60">
        <v>313.48326503999999</v>
      </c>
      <c r="X1200" s="60">
        <v>489.49710391999997</v>
      </c>
      <c r="Y1200" s="60">
        <v>630.45601684999997</v>
      </c>
      <c r="Z1200" s="60">
        <v>776.61057847999996</v>
      </c>
      <c r="AA1200" s="60">
        <v>907.12313779999999</v>
      </c>
      <c r="AB1200" s="60">
        <v>1043.1717411499999</v>
      </c>
      <c r="AC1200" s="60">
        <v>1209.3200031473</v>
      </c>
      <c r="AD1200" s="60">
        <v>1398.4522752761</v>
      </c>
      <c r="AE1200" s="60">
        <v>1650.1724857871</v>
      </c>
      <c r="AF1200" s="60">
        <v>1890.6762428103</v>
      </c>
      <c r="AG1200" s="60">
        <v>2126.9287240289</v>
      </c>
      <c r="AH1200" s="60">
        <v>2126.9287240289</v>
      </c>
      <c r="AI1200" s="60">
        <v>2316.5077425467998</v>
      </c>
      <c r="AJ1200" s="60">
        <v>2462.4002488667998</v>
      </c>
      <c r="AK1200" s="60">
        <v>3133.6160575466997</v>
      </c>
      <c r="AL1200" s="60">
        <v>4105.3113649283996</v>
      </c>
      <c r="AM1200" s="60">
        <v>5091.5464668728</v>
      </c>
      <c r="AN1200" s="60">
        <v>6017.6636143865999</v>
      </c>
      <c r="AO1200" s="60">
        <v>8005.8930776483994</v>
      </c>
      <c r="AP1200" s="60">
        <v>10110.662322840199</v>
      </c>
      <c r="AQ1200" s="60">
        <v>12065.671600773998</v>
      </c>
      <c r="AR1200" s="60">
        <v>14108.420624961298</v>
      </c>
      <c r="AS1200" s="60">
        <v>18272.427769524496</v>
      </c>
      <c r="AT1200" s="60">
        <v>20381.095581790898</v>
      </c>
      <c r="AU1200" s="60">
        <v>20381.095581790898</v>
      </c>
      <c r="AV1200" s="60">
        <v>20552.06291827705</v>
      </c>
      <c r="AW1200" s="60">
        <v>20683.632611030072</v>
      </c>
      <c r="AX1200" s="60">
        <v>21288.95265073988</v>
      </c>
      <c r="AY1200" s="60">
        <v>22165.252991768688</v>
      </c>
      <c r="AZ1200" s="60">
        <v>23054.665701290985</v>
      </c>
      <c r="BA1200" s="60">
        <v>23889.862461050754</v>
      </c>
      <c r="BB1200" s="60">
        <v>25682.899993973031</v>
      </c>
      <c r="BC1200" s="60">
        <v>27581.036162108299</v>
      </c>
      <c r="BD1200" s="60">
        <v>29344.114859672602</v>
      </c>
      <c r="BE1200" s="60">
        <v>31186.319564103087</v>
      </c>
      <c r="BF1200" s="60">
        <v>34941.530537241772</v>
      </c>
      <c r="BG1200" s="60">
        <v>36843.182533446001</v>
      </c>
      <c r="BH1200" s="60">
        <v>36843.182533446001</v>
      </c>
      <c r="BI1200" s="60">
        <v>36892.091857414322</v>
      </c>
      <c r="BJ1200" s="60">
        <v>36929.730536588519</v>
      </c>
      <c r="BK1200" s="60">
        <v>37102.89691172872</v>
      </c>
      <c r="BL1200" s="60">
        <v>37353.583728016558</v>
      </c>
      <c r="BM1200" s="60">
        <v>37608.021653094067</v>
      </c>
      <c r="BN1200" s="60">
        <v>37846.949800071947</v>
      </c>
      <c r="BO1200" s="60">
        <v>0</v>
      </c>
      <c r="BP1200" s="60">
        <v>0</v>
      </c>
      <c r="BQ1200" s="60">
        <v>0</v>
      </c>
      <c r="BR1200" s="60">
        <v>0</v>
      </c>
      <c r="BS1200" s="60">
        <v>0</v>
      </c>
      <c r="BT1200" s="60">
        <v>0</v>
      </c>
      <c r="BU1200" s="60">
        <v>0</v>
      </c>
      <c r="BV1200" s="60">
        <v>0</v>
      </c>
      <c r="BW1200" s="60">
        <v>0</v>
      </c>
      <c r="BX1200" s="60">
        <v>0</v>
      </c>
      <c r="BY1200" s="60">
        <v>0</v>
      </c>
      <c r="BZ1200" s="60">
        <v>0</v>
      </c>
      <c r="CA1200" s="60">
        <v>0</v>
      </c>
      <c r="CB1200" s="60">
        <v>0</v>
      </c>
      <c r="CC1200" s="60">
        <v>0</v>
      </c>
      <c r="CD1200" s="60">
        <v>0</v>
      </c>
      <c r="CE1200" s="60">
        <v>0</v>
      </c>
      <c r="CF1200" s="60">
        <v>0</v>
      </c>
      <c r="CG1200" s="60">
        <v>0</v>
      </c>
      <c r="CH1200" s="60">
        <v>0</v>
      </c>
    </row>
    <row r="1201" spans="1:86">
      <c r="A1201" s="57" t="s">
        <v>86</v>
      </c>
      <c r="B1201" s="58" t="s">
        <v>723</v>
      </c>
      <c r="C1201" s="59" t="s">
        <v>129</v>
      </c>
      <c r="D1201" s="58" t="s">
        <v>109</v>
      </c>
      <c r="E1201" s="58"/>
      <c r="F1201" s="65"/>
      <c r="G1201" s="58" t="s">
        <v>110</v>
      </c>
      <c r="H1201" s="63">
        <v>356</v>
      </c>
      <c r="I1201" s="60">
        <v>0</v>
      </c>
      <c r="J1201" s="60">
        <v>0</v>
      </c>
      <c r="K1201" s="60">
        <v>0</v>
      </c>
      <c r="L1201" s="60">
        <v>0</v>
      </c>
      <c r="M1201" s="60">
        <v>0</v>
      </c>
      <c r="N1201" s="60">
        <v>0</v>
      </c>
      <c r="O1201" s="60">
        <v>0</v>
      </c>
      <c r="P1201" s="60">
        <v>0</v>
      </c>
      <c r="Q1201" s="60">
        <v>0</v>
      </c>
      <c r="R1201" s="60">
        <v>0</v>
      </c>
      <c r="S1201" s="60">
        <v>0</v>
      </c>
      <c r="T1201" s="60">
        <v>0</v>
      </c>
      <c r="U1201" s="60">
        <v>0</v>
      </c>
      <c r="V1201" s="60">
        <v>138.17450857430001</v>
      </c>
      <c r="W1201" s="60">
        <v>270.36973748399998</v>
      </c>
      <c r="X1201" s="60">
        <v>494.6840445899</v>
      </c>
      <c r="Y1201" s="60">
        <v>681.02583987899993</v>
      </c>
      <c r="Z1201" s="60">
        <v>825.24805377739995</v>
      </c>
      <c r="AA1201" s="60">
        <v>945.2891379184</v>
      </c>
      <c r="AB1201" s="60">
        <v>1077.5905945937</v>
      </c>
      <c r="AC1201" s="60">
        <v>1185.9882224057999</v>
      </c>
      <c r="AD1201" s="60">
        <v>1215.7570124028998</v>
      </c>
      <c r="AE1201" s="60">
        <v>1246.4106375819997</v>
      </c>
      <c r="AF1201" s="60">
        <v>1275.1853334296998</v>
      </c>
      <c r="AG1201" s="60">
        <v>1303.4167675561998</v>
      </c>
      <c r="AH1201" s="60">
        <v>1303.4167675561998</v>
      </c>
      <c r="AI1201" s="60">
        <v>1330.1717584154999</v>
      </c>
      <c r="AJ1201" s="60">
        <v>1348.3595640866999</v>
      </c>
      <c r="AK1201" s="60">
        <v>2813.6079819463002</v>
      </c>
      <c r="AL1201" s="60">
        <v>3053.6770786291004</v>
      </c>
      <c r="AM1201" s="60">
        <v>3302.8961288719001</v>
      </c>
      <c r="AN1201" s="60">
        <v>3534.6620642256003</v>
      </c>
      <c r="AO1201" s="60">
        <v>3731.5939403611001</v>
      </c>
      <c r="AP1201" s="60">
        <v>3943.8126983409002</v>
      </c>
      <c r="AQ1201" s="60">
        <v>4142.8664578124999</v>
      </c>
      <c r="AR1201" s="60">
        <v>4410.2232673157996</v>
      </c>
      <c r="AS1201" s="60">
        <v>4661.4052630364995</v>
      </c>
      <c r="AT1201" s="60">
        <v>4856.2363872571996</v>
      </c>
      <c r="AU1201" s="60">
        <v>4856.2363872571996</v>
      </c>
      <c r="AV1201" s="60">
        <v>4866.9429327787702</v>
      </c>
      <c r="AW1201" s="60">
        <v>4874.2211475380363</v>
      </c>
      <c r="AX1201" s="60">
        <v>5460.5696523356137</v>
      </c>
      <c r="AY1201" s="60">
        <v>5556.638110197312</v>
      </c>
      <c r="AZ1201" s="60">
        <v>5656.3681052587635</v>
      </c>
      <c r="BA1201" s="60">
        <v>0</v>
      </c>
      <c r="BB1201" s="60">
        <v>0</v>
      </c>
      <c r="BC1201" s="60">
        <v>0</v>
      </c>
      <c r="BD1201" s="60">
        <v>0</v>
      </c>
      <c r="BE1201" s="60">
        <v>0</v>
      </c>
      <c r="BF1201" s="60">
        <v>0</v>
      </c>
      <c r="BG1201" s="60">
        <v>0</v>
      </c>
      <c r="BH1201" s="60">
        <v>0</v>
      </c>
      <c r="BI1201" s="60">
        <v>0</v>
      </c>
      <c r="BJ1201" s="60">
        <v>0</v>
      </c>
      <c r="BK1201" s="60">
        <v>0</v>
      </c>
      <c r="BL1201" s="60">
        <v>0</v>
      </c>
      <c r="BM1201" s="60">
        <v>0</v>
      </c>
      <c r="BN1201" s="60">
        <v>0</v>
      </c>
      <c r="BO1201" s="60">
        <v>0</v>
      </c>
      <c r="BP1201" s="60">
        <v>0</v>
      </c>
      <c r="BQ1201" s="60">
        <v>0</v>
      </c>
      <c r="BR1201" s="60">
        <v>0</v>
      </c>
      <c r="BS1201" s="60">
        <v>0</v>
      </c>
      <c r="BT1201" s="60">
        <v>0</v>
      </c>
      <c r="BU1201" s="60">
        <v>0</v>
      </c>
      <c r="BV1201" s="60">
        <v>0</v>
      </c>
      <c r="BW1201" s="60">
        <v>0</v>
      </c>
      <c r="BX1201" s="60">
        <v>0</v>
      </c>
      <c r="BY1201" s="60">
        <v>0</v>
      </c>
      <c r="BZ1201" s="60">
        <v>0</v>
      </c>
      <c r="CA1201" s="60">
        <v>0</v>
      </c>
      <c r="CB1201" s="60">
        <v>0</v>
      </c>
      <c r="CC1201" s="60">
        <v>0</v>
      </c>
      <c r="CD1201" s="60">
        <v>0</v>
      </c>
      <c r="CE1201" s="60">
        <v>0</v>
      </c>
      <c r="CF1201" s="60">
        <v>0</v>
      </c>
      <c r="CG1201" s="60">
        <v>0</v>
      </c>
      <c r="CH1201" s="60">
        <v>0</v>
      </c>
    </row>
    <row r="1202" spans="1:86">
      <c r="A1202" s="57" t="s">
        <v>86</v>
      </c>
      <c r="B1202" s="58" t="s">
        <v>723</v>
      </c>
      <c r="C1202" s="59" t="s">
        <v>129</v>
      </c>
      <c r="D1202" s="58" t="s">
        <v>109</v>
      </c>
      <c r="E1202" s="58"/>
      <c r="F1202" s="65"/>
      <c r="G1202" s="58" t="s">
        <v>110</v>
      </c>
      <c r="H1202" s="63">
        <v>356</v>
      </c>
      <c r="I1202" s="60">
        <v>0</v>
      </c>
      <c r="J1202" s="60">
        <v>0</v>
      </c>
      <c r="K1202" s="60">
        <v>0</v>
      </c>
      <c r="L1202" s="60">
        <v>0</v>
      </c>
      <c r="M1202" s="60">
        <v>0</v>
      </c>
      <c r="N1202" s="60">
        <v>0</v>
      </c>
      <c r="O1202" s="60">
        <v>0</v>
      </c>
      <c r="P1202" s="60">
        <v>0</v>
      </c>
      <c r="Q1202" s="60">
        <v>0</v>
      </c>
      <c r="R1202" s="60">
        <v>0</v>
      </c>
      <c r="S1202" s="60">
        <v>0</v>
      </c>
      <c r="T1202" s="60">
        <v>0</v>
      </c>
      <c r="U1202" s="60">
        <v>0</v>
      </c>
      <c r="V1202" s="60">
        <v>0</v>
      </c>
      <c r="W1202" s="60">
        <v>0</v>
      </c>
      <c r="X1202" s="60">
        <v>0</v>
      </c>
      <c r="Y1202" s="60">
        <v>0</v>
      </c>
      <c r="Z1202" s="60">
        <v>0</v>
      </c>
      <c r="AA1202" s="60">
        <v>0</v>
      </c>
      <c r="AB1202" s="60">
        <v>0</v>
      </c>
      <c r="AC1202" s="60">
        <v>0</v>
      </c>
      <c r="AD1202" s="60">
        <v>0</v>
      </c>
      <c r="AE1202" s="60">
        <v>0</v>
      </c>
      <c r="AF1202" s="60">
        <v>0</v>
      </c>
      <c r="AG1202" s="60">
        <v>0</v>
      </c>
      <c r="AH1202" s="60">
        <v>0</v>
      </c>
      <c r="AI1202" s="60">
        <v>0</v>
      </c>
      <c r="AJ1202" s="60">
        <v>0</v>
      </c>
      <c r="AK1202" s="60">
        <v>0</v>
      </c>
      <c r="AL1202" s="60">
        <v>0</v>
      </c>
      <c r="AM1202" s="60">
        <v>0</v>
      </c>
      <c r="AN1202" s="60">
        <v>0</v>
      </c>
      <c r="AO1202" s="60">
        <v>0</v>
      </c>
      <c r="AP1202" s="60">
        <v>0</v>
      </c>
      <c r="AQ1202" s="60">
        <v>0</v>
      </c>
      <c r="AR1202" s="60">
        <v>0</v>
      </c>
      <c r="AS1202" s="60">
        <v>0</v>
      </c>
      <c r="AT1202" s="60">
        <v>0</v>
      </c>
      <c r="AU1202" s="60">
        <v>0</v>
      </c>
      <c r="AV1202" s="60">
        <v>73.448097170345008</v>
      </c>
      <c r="AW1202" s="60">
        <v>146.89619434069002</v>
      </c>
      <c r="AX1202" s="60">
        <v>220.34429151103501</v>
      </c>
      <c r="AY1202" s="60">
        <v>293.79238868138003</v>
      </c>
      <c r="AZ1202" s="60">
        <v>367.24048585172505</v>
      </c>
      <c r="BA1202" s="60">
        <v>440.68858302207008</v>
      </c>
      <c r="BB1202" s="60">
        <v>514.13668019241504</v>
      </c>
      <c r="BC1202" s="60">
        <v>587.58477736276006</v>
      </c>
      <c r="BD1202" s="60">
        <v>661.03287453310509</v>
      </c>
      <c r="BE1202" s="60">
        <v>734.48097170345011</v>
      </c>
      <c r="BF1202" s="60">
        <v>807.92906887379513</v>
      </c>
      <c r="BG1202" s="60">
        <v>881.37716604414004</v>
      </c>
      <c r="BH1202" s="60">
        <v>881.37716604414004</v>
      </c>
      <c r="BI1202" s="60">
        <v>962.03033149912983</v>
      </c>
      <c r="BJ1202" s="60">
        <v>1042.6834969541196</v>
      </c>
      <c r="BK1202" s="60">
        <v>1123.3366624091095</v>
      </c>
      <c r="BL1202" s="60">
        <v>1203.9898278640994</v>
      </c>
      <c r="BM1202" s="60">
        <v>1284.6429933190893</v>
      </c>
      <c r="BN1202" s="60">
        <v>1365.2961587740792</v>
      </c>
      <c r="BO1202" s="60">
        <v>1445.9493242290691</v>
      </c>
      <c r="BP1202" s="60">
        <v>1526.602489684059</v>
      </c>
      <c r="BQ1202" s="60">
        <v>1607.2556551390489</v>
      </c>
      <c r="BR1202" s="60">
        <v>1687.9088205940388</v>
      </c>
      <c r="BS1202" s="60">
        <v>1768.5619860490287</v>
      </c>
      <c r="BT1202" s="60">
        <v>1849.2151515040186</v>
      </c>
      <c r="BU1202" s="60">
        <v>1849.2151515040186</v>
      </c>
      <c r="BV1202" s="60">
        <v>2015.693288990632</v>
      </c>
      <c r="BW1202" s="60">
        <v>2182.1714264772454</v>
      </c>
      <c r="BX1202" s="60">
        <v>2348.6495639638588</v>
      </c>
      <c r="BY1202" s="60">
        <v>2515.1277014504722</v>
      </c>
      <c r="BZ1202" s="60">
        <v>2681.6058389370855</v>
      </c>
      <c r="CA1202" s="60">
        <v>2848.0839764236989</v>
      </c>
      <c r="CB1202" s="60">
        <v>3014.5621139103123</v>
      </c>
      <c r="CC1202" s="60">
        <v>3181.0402513969257</v>
      </c>
      <c r="CD1202" s="60">
        <v>3347.518388883539</v>
      </c>
      <c r="CE1202" s="60">
        <v>3513.9965263701524</v>
      </c>
      <c r="CF1202" s="60">
        <v>3680.4746638567658</v>
      </c>
      <c r="CG1202" s="60">
        <v>3846.9528013433792</v>
      </c>
      <c r="CH1202" s="60">
        <v>3846.9528013433792</v>
      </c>
    </row>
    <row r="1203" spans="1:86">
      <c r="A1203" s="57" t="s">
        <v>86</v>
      </c>
      <c r="B1203" s="58" t="s">
        <v>723</v>
      </c>
      <c r="C1203" s="59" t="s">
        <v>129</v>
      </c>
      <c r="D1203" s="58" t="s">
        <v>109</v>
      </c>
      <c r="E1203" s="58"/>
      <c r="F1203" s="65"/>
      <c r="G1203" s="58" t="s">
        <v>110</v>
      </c>
      <c r="H1203" s="63">
        <v>356</v>
      </c>
      <c r="I1203" s="60">
        <v>16565.39</v>
      </c>
      <c r="J1203" s="60">
        <v>19492.53</v>
      </c>
      <c r="K1203" s="60">
        <v>22360.799999999999</v>
      </c>
      <c r="L1203" s="60">
        <v>23908.5</v>
      </c>
      <c r="M1203" s="60">
        <v>27571.11</v>
      </c>
      <c r="N1203" s="60">
        <v>31247.43</v>
      </c>
      <c r="O1203" s="60">
        <v>34909.730000000003</v>
      </c>
      <c r="P1203" s="60">
        <v>36754.42</v>
      </c>
      <c r="Q1203" s="60">
        <v>39172.49</v>
      </c>
      <c r="R1203" s="60">
        <v>42910.41</v>
      </c>
      <c r="S1203" s="60">
        <v>48825.440000000002</v>
      </c>
      <c r="T1203" s="60">
        <v>50377.89</v>
      </c>
      <c r="U1203" s="60">
        <v>50377.89</v>
      </c>
      <c r="V1203" s="60">
        <v>50377.89</v>
      </c>
      <c r="W1203" s="60">
        <v>50377.89</v>
      </c>
      <c r="X1203" s="60">
        <v>50377.89</v>
      </c>
      <c r="Y1203" s="60">
        <v>50377.89</v>
      </c>
      <c r="Z1203" s="60">
        <v>0</v>
      </c>
      <c r="AA1203" s="60">
        <v>0</v>
      </c>
      <c r="AB1203" s="60">
        <v>0</v>
      </c>
      <c r="AC1203" s="60">
        <v>0</v>
      </c>
      <c r="AD1203" s="60">
        <v>0</v>
      </c>
      <c r="AE1203" s="60">
        <v>0</v>
      </c>
      <c r="AF1203" s="60">
        <v>0</v>
      </c>
      <c r="AG1203" s="60">
        <v>0</v>
      </c>
      <c r="AH1203" s="60">
        <v>0</v>
      </c>
      <c r="AI1203" s="60">
        <v>0</v>
      </c>
      <c r="AJ1203" s="60">
        <v>0</v>
      </c>
      <c r="AK1203" s="60">
        <v>0</v>
      </c>
      <c r="AL1203" s="60">
        <v>0</v>
      </c>
      <c r="AM1203" s="60">
        <v>0</v>
      </c>
      <c r="AN1203" s="60">
        <v>0</v>
      </c>
      <c r="AO1203" s="60">
        <v>0</v>
      </c>
      <c r="AP1203" s="60">
        <v>0</v>
      </c>
      <c r="AQ1203" s="60">
        <v>0</v>
      </c>
      <c r="AR1203" s="60">
        <v>0</v>
      </c>
      <c r="AS1203" s="60">
        <v>0</v>
      </c>
      <c r="AT1203" s="60">
        <v>0</v>
      </c>
      <c r="AU1203" s="60">
        <v>0</v>
      </c>
      <c r="AV1203" s="60">
        <v>0</v>
      </c>
      <c r="AW1203" s="60">
        <v>0</v>
      </c>
      <c r="AX1203" s="60">
        <v>0</v>
      </c>
      <c r="AY1203" s="60">
        <v>0</v>
      </c>
      <c r="AZ1203" s="60">
        <v>0</v>
      </c>
      <c r="BA1203" s="60">
        <v>0</v>
      </c>
      <c r="BB1203" s="60">
        <v>0</v>
      </c>
      <c r="BC1203" s="60">
        <v>0</v>
      </c>
      <c r="BD1203" s="60">
        <v>0</v>
      </c>
      <c r="BE1203" s="60">
        <v>0</v>
      </c>
      <c r="BF1203" s="60">
        <v>0</v>
      </c>
      <c r="BG1203" s="60">
        <v>0</v>
      </c>
      <c r="BH1203" s="60">
        <v>0</v>
      </c>
      <c r="BI1203" s="60">
        <v>0</v>
      </c>
      <c r="BJ1203" s="60">
        <v>0</v>
      </c>
      <c r="BK1203" s="60">
        <v>0</v>
      </c>
      <c r="BL1203" s="60">
        <v>0</v>
      </c>
      <c r="BM1203" s="60">
        <v>0</v>
      </c>
      <c r="BN1203" s="60">
        <v>0</v>
      </c>
      <c r="BO1203" s="60">
        <v>0</v>
      </c>
      <c r="BP1203" s="60">
        <v>0</v>
      </c>
      <c r="BQ1203" s="60">
        <v>0</v>
      </c>
      <c r="BR1203" s="60">
        <v>0</v>
      </c>
      <c r="BS1203" s="60">
        <v>0</v>
      </c>
      <c r="BT1203" s="60">
        <v>0</v>
      </c>
      <c r="BU1203" s="60">
        <v>0</v>
      </c>
      <c r="BV1203" s="60">
        <v>0</v>
      </c>
      <c r="BW1203" s="60">
        <v>0</v>
      </c>
      <c r="BX1203" s="60">
        <v>0</v>
      </c>
      <c r="BY1203" s="60">
        <v>0</v>
      </c>
      <c r="BZ1203" s="60">
        <v>0</v>
      </c>
      <c r="CA1203" s="60">
        <v>0</v>
      </c>
      <c r="CB1203" s="60">
        <v>0</v>
      </c>
      <c r="CC1203" s="60">
        <v>0</v>
      </c>
      <c r="CD1203" s="60">
        <v>0</v>
      </c>
      <c r="CE1203" s="60">
        <v>0</v>
      </c>
      <c r="CF1203" s="60">
        <v>0</v>
      </c>
      <c r="CG1203" s="60">
        <v>0</v>
      </c>
      <c r="CH1203" s="60">
        <v>0</v>
      </c>
    </row>
    <row r="1204" spans="1:86">
      <c r="A1204" s="57" t="s">
        <v>86</v>
      </c>
      <c r="B1204" s="58" t="s">
        <v>723</v>
      </c>
      <c r="C1204" s="59" t="s">
        <v>129</v>
      </c>
      <c r="D1204" s="58" t="s">
        <v>109</v>
      </c>
      <c r="E1204" s="58"/>
      <c r="F1204" s="65"/>
      <c r="G1204" s="58" t="s">
        <v>110</v>
      </c>
      <c r="H1204" s="63">
        <v>356</v>
      </c>
      <c r="I1204" s="60">
        <v>0</v>
      </c>
      <c r="J1204" s="60">
        <v>0</v>
      </c>
      <c r="K1204" s="60">
        <v>0</v>
      </c>
      <c r="L1204" s="60">
        <v>0</v>
      </c>
      <c r="M1204" s="60">
        <v>0</v>
      </c>
      <c r="N1204" s="60">
        <v>0</v>
      </c>
      <c r="O1204" s="60">
        <v>0</v>
      </c>
      <c r="P1204" s="60">
        <v>0</v>
      </c>
      <c r="Q1204" s="60">
        <v>0</v>
      </c>
      <c r="R1204" s="60">
        <v>0</v>
      </c>
      <c r="S1204" s="60">
        <v>0</v>
      </c>
      <c r="T1204" s="60">
        <v>0</v>
      </c>
      <c r="U1204" s="60">
        <v>0</v>
      </c>
      <c r="V1204" s="60">
        <v>1691.9841100965</v>
      </c>
      <c r="W1204" s="60">
        <v>2636.7263321168002</v>
      </c>
      <c r="X1204" s="60">
        <v>3227.6030077368005</v>
      </c>
      <c r="Y1204" s="60">
        <v>4221.9830640768005</v>
      </c>
      <c r="Z1204" s="60">
        <v>0</v>
      </c>
      <c r="AA1204" s="60">
        <v>0</v>
      </c>
      <c r="AB1204" s="60">
        <v>0</v>
      </c>
      <c r="AC1204" s="60">
        <v>0</v>
      </c>
      <c r="AD1204" s="60">
        <v>0</v>
      </c>
      <c r="AE1204" s="60">
        <v>0</v>
      </c>
      <c r="AF1204" s="60">
        <v>1.46468212</v>
      </c>
      <c r="AG1204" s="60">
        <v>1.46468212</v>
      </c>
      <c r="AH1204" s="60">
        <v>1.46468212</v>
      </c>
      <c r="AI1204" s="60">
        <v>1.46468212</v>
      </c>
      <c r="AJ1204" s="60">
        <v>1.46468212</v>
      </c>
      <c r="AK1204" s="60">
        <v>1.46468212</v>
      </c>
      <c r="AL1204" s="60">
        <v>1.46468212</v>
      </c>
      <c r="AM1204" s="60">
        <v>1.46468212</v>
      </c>
      <c r="AN1204" s="60">
        <v>1.46468212</v>
      </c>
      <c r="AO1204" s="60">
        <v>1.46468212</v>
      </c>
      <c r="AP1204" s="60">
        <v>1.46468212</v>
      </c>
      <c r="AQ1204" s="60">
        <v>1.46468212</v>
      </c>
      <c r="AR1204" s="60">
        <v>1.46468212</v>
      </c>
      <c r="AS1204" s="60">
        <v>1.46468212</v>
      </c>
      <c r="AT1204" s="60">
        <v>1.46468212</v>
      </c>
      <c r="AU1204" s="60">
        <v>1.46468212</v>
      </c>
      <c r="AV1204" s="60">
        <v>1.46468212</v>
      </c>
      <c r="AW1204" s="60">
        <v>1.46468212</v>
      </c>
      <c r="AX1204" s="60">
        <v>1.46468212</v>
      </c>
      <c r="AY1204" s="60">
        <v>1.46468212</v>
      </c>
      <c r="AZ1204" s="60">
        <v>1.46468212</v>
      </c>
      <c r="BA1204" s="60">
        <v>1.46468212</v>
      </c>
      <c r="BB1204" s="60">
        <v>1.46468212</v>
      </c>
      <c r="BC1204" s="60">
        <v>1.46468212</v>
      </c>
      <c r="BD1204" s="60">
        <v>1.46468212</v>
      </c>
      <c r="BE1204" s="60">
        <v>1.46468212</v>
      </c>
      <c r="BF1204" s="60">
        <v>1.46468212</v>
      </c>
      <c r="BG1204" s="60">
        <v>1.46468212</v>
      </c>
      <c r="BH1204" s="60">
        <v>1.46468212</v>
      </c>
      <c r="BI1204" s="60">
        <v>1.46468212</v>
      </c>
      <c r="BJ1204" s="60">
        <v>1.46468212</v>
      </c>
      <c r="BK1204" s="60">
        <v>1.46468212</v>
      </c>
      <c r="BL1204" s="60">
        <v>1.46468212</v>
      </c>
      <c r="BM1204" s="60">
        <v>1.46468212</v>
      </c>
      <c r="BN1204" s="60">
        <v>1.46468212</v>
      </c>
      <c r="BO1204" s="60">
        <v>1.46468212</v>
      </c>
      <c r="BP1204" s="60">
        <v>1.46468212</v>
      </c>
      <c r="BQ1204" s="60">
        <v>1.46468212</v>
      </c>
      <c r="BR1204" s="60">
        <v>1.46468212</v>
      </c>
      <c r="BS1204" s="60">
        <v>1.46468212</v>
      </c>
      <c r="BT1204" s="60">
        <v>1.46468212</v>
      </c>
      <c r="BU1204" s="60">
        <v>1.46468212</v>
      </c>
      <c r="BV1204" s="60">
        <v>1.46468212</v>
      </c>
      <c r="BW1204" s="60">
        <v>1.46468212</v>
      </c>
      <c r="BX1204" s="60">
        <v>1.46468212</v>
      </c>
      <c r="BY1204" s="60">
        <v>1.46468212</v>
      </c>
      <c r="BZ1204" s="60">
        <v>1.46468212</v>
      </c>
      <c r="CA1204" s="60">
        <v>1.46468212</v>
      </c>
      <c r="CB1204" s="60">
        <v>1.46468212</v>
      </c>
      <c r="CC1204" s="60">
        <v>1.46468212</v>
      </c>
      <c r="CD1204" s="60">
        <v>1.46468212</v>
      </c>
      <c r="CE1204" s="60">
        <v>1.46468212</v>
      </c>
      <c r="CF1204" s="60">
        <v>1.46468212</v>
      </c>
      <c r="CG1204" s="60">
        <v>1.46468212</v>
      </c>
      <c r="CH1204" s="60">
        <v>1.46468212</v>
      </c>
    </row>
    <row r="1205" spans="1:86">
      <c r="A1205" s="57" t="s">
        <v>86</v>
      </c>
      <c r="B1205" s="58" t="s">
        <v>723</v>
      </c>
      <c r="C1205" s="59" t="s">
        <v>129</v>
      </c>
      <c r="D1205" s="58" t="s">
        <v>109</v>
      </c>
      <c r="E1205" s="58"/>
      <c r="F1205" s="65"/>
      <c r="G1205" s="58" t="s">
        <v>110</v>
      </c>
      <c r="H1205" s="63">
        <v>356</v>
      </c>
      <c r="I1205" s="60">
        <v>0</v>
      </c>
      <c r="J1205" s="60">
        <v>0</v>
      </c>
      <c r="K1205" s="60">
        <v>0</v>
      </c>
      <c r="L1205" s="60">
        <v>0</v>
      </c>
      <c r="M1205" s="60">
        <v>0</v>
      </c>
      <c r="N1205" s="60">
        <v>0</v>
      </c>
      <c r="O1205" s="60">
        <v>0</v>
      </c>
      <c r="P1205" s="60">
        <v>0</v>
      </c>
      <c r="Q1205" s="60">
        <v>0</v>
      </c>
      <c r="R1205" s="60">
        <v>0</v>
      </c>
      <c r="S1205" s="60">
        <v>0</v>
      </c>
      <c r="T1205" s="60">
        <v>0</v>
      </c>
      <c r="U1205" s="60">
        <v>0</v>
      </c>
      <c r="V1205" s="60">
        <v>0</v>
      </c>
      <c r="W1205" s="60">
        <v>0</v>
      </c>
      <c r="X1205" s="60">
        <v>0</v>
      </c>
      <c r="Y1205" s="60">
        <v>0</v>
      </c>
      <c r="Z1205" s="60">
        <v>0</v>
      </c>
      <c r="AA1205" s="60">
        <v>0</v>
      </c>
      <c r="AB1205" s="60">
        <v>0</v>
      </c>
      <c r="AC1205" s="60">
        <v>0</v>
      </c>
      <c r="AD1205" s="60">
        <v>0</v>
      </c>
      <c r="AE1205" s="60">
        <v>0</v>
      </c>
      <c r="AF1205" s="60">
        <v>0</v>
      </c>
      <c r="AG1205" s="60">
        <v>0</v>
      </c>
      <c r="AH1205" s="60">
        <v>0</v>
      </c>
      <c r="AI1205" s="60">
        <v>0</v>
      </c>
      <c r="AJ1205" s="60">
        <v>0</v>
      </c>
      <c r="AK1205" s="60">
        <v>0</v>
      </c>
      <c r="AL1205" s="60">
        <v>0</v>
      </c>
      <c r="AM1205" s="60">
        <v>0</v>
      </c>
      <c r="AN1205" s="60">
        <v>0</v>
      </c>
      <c r="AO1205" s="60">
        <v>0.5564729786</v>
      </c>
      <c r="AP1205" s="60">
        <v>2.2844561993000001</v>
      </c>
      <c r="AQ1205" s="60">
        <v>26.945616040200001</v>
      </c>
      <c r="AR1205" s="60">
        <v>88.221366583899993</v>
      </c>
      <c r="AS1205" s="60">
        <v>138.89956443989999</v>
      </c>
      <c r="AT1205" s="60">
        <v>192.52952579079999</v>
      </c>
      <c r="AU1205" s="60">
        <v>192.52952579079999</v>
      </c>
      <c r="AV1205" s="60">
        <v>192.52952579079999</v>
      </c>
      <c r="AW1205" s="60">
        <v>192.52952579079999</v>
      </c>
      <c r="AX1205" s="60">
        <v>192.52952579079999</v>
      </c>
      <c r="AY1205" s="60">
        <v>192.52952579079999</v>
      </c>
      <c r="AZ1205" s="60">
        <v>192.52952579079999</v>
      </c>
      <c r="BA1205" s="60">
        <v>192.52952579079999</v>
      </c>
      <c r="BB1205" s="60">
        <v>196.72309135924368</v>
      </c>
      <c r="BC1205" s="60">
        <v>209.74512695818109</v>
      </c>
      <c r="BD1205" s="60">
        <v>395.59097170497984</v>
      </c>
      <c r="BE1205" s="60">
        <v>857.36339829626877</v>
      </c>
      <c r="BF1205" s="60">
        <v>1239.272949653769</v>
      </c>
      <c r="BG1205" s="60">
        <v>1643.4269122506696</v>
      </c>
      <c r="BH1205" s="60">
        <v>1643.4269122506696</v>
      </c>
      <c r="BI1205" s="60">
        <v>1643.4269122506696</v>
      </c>
      <c r="BJ1205" s="60">
        <v>1643.4269122506696</v>
      </c>
      <c r="BK1205" s="60">
        <v>1643.4269122506696</v>
      </c>
      <c r="BL1205" s="60">
        <v>1643.4269122506696</v>
      </c>
      <c r="BM1205" s="60">
        <v>1643.4269122506696</v>
      </c>
      <c r="BN1205" s="60">
        <v>1643.4269122506696</v>
      </c>
      <c r="BO1205" s="60">
        <v>1646.2559718447073</v>
      </c>
      <c r="BP1205" s="60">
        <v>1655.0408862913284</v>
      </c>
      <c r="BQ1205" s="60">
        <v>1780.416050101654</v>
      </c>
      <c r="BR1205" s="60">
        <v>2091.9365670432717</v>
      </c>
      <c r="BS1205" s="60">
        <v>2349.580059839197</v>
      </c>
      <c r="BT1205" s="60">
        <v>2622.2300581660256</v>
      </c>
      <c r="BU1205" s="60">
        <v>2622.2300581660256</v>
      </c>
      <c r="BV1205" s="60">
        <v>2622.2300581660256</v>
      </c>
      <c r="BW1205" s="60">
        <v>2622.2300581660256</v>
      </c>
      <c r="BX1205" s="60">
        <v>2622.2300581660256</v>
      </c>
      <c r="BY1205" s="60">
        <v>2622.2300581660256</v>
      </c>
      <c r="BZ1205" s="60">
        <v>2622.2300581660256</v>
      </c>
      <c r="CA1205" s="60">
        <v>2622.2300581660256</v>
      </c>
      <c r="CB1205" s="60">
        <v>2644.3859686626206</v>
      </c>
      <c r="CC1205" s="60">
        <v>2713.185430720539</v>
      </c>
      <c r="CD1205" s="60">
        <v>3695.0667999684069</v>
      </c>
      <c r="CE1205" s="60">
        <v>6134.7540747638013</v>
      </c>
      <c r="CF1205" s="60">
        <v>8152.5009537787046</v>
      </c>
      <c r="CG1205" s="60">
        <v>10287.771971950137</v>
      </c>
      <c r="CH1205" s="60">
        <v>10287.771971950137</v>
      </c>
    </row>
    <row r="1206" spans="1:86">
      <c r="A1206" s="57" t="s">
        <v>86</v>
      </c>
      <c r="B1206" s="58" t="s">
        <v>723</v>
      </c>
      <c r="C1206" s="59" t="s">
        <v>129</v>
      </c>
      <c r="D1206" s="58" t="s">
        <v>109</v>
      </c>
      <c r="E1206" s="58"/>
      <c r="F1206" s="65"/>
      <c r="G1206" s="58" t="s">
        <v>110</v>
      </c>
      <c r="H1206" s="63">
        <v>356</v>
      </c>
      <c r="I1206" s="60">
        <v>694.57</v>
      </c>
      <c r="J1206" s="60">
        <v>694.57</v>
      </c>
      <c r="K1206" s="60">
        <v>694.57</v>
      </c>
      <c r="L1206" s="60">
        <v>694.57</v>
      </c>
      <c r="M1206" s="60">
        <v>694.57</v>
      </c>
      <c r="N1206" s="60">
        <v>694.57</v>
      </c>
      <c r="O1206" s="60">
        <v>678.43</v>
      </c>
      <c r="P1206" s="60">
        <v>678.43</v>
      </c>
      <c r="Q1206" s="60">
        <v>678.43</v>
      </c>
      <c r="R1206" s="60">
        <v>678.43</v>
      </c>
      <c r="S1206" s="60">
        <v>678.43</v>
      </c>
      <c r="T1206" s="60">
        <v>678.43</v>
      </c>
      <c r="U1206" s="60">
        <v>678.43</v>
      </c>
      <c r="V1206" s="60">
        <v>678.43</v>
      </c>
      <c r="W1206" s="60">
        <v>678.43</v>
      </c>
      <c r="X1206" s="60">
        <v>678.43</v>
      </c>
      <c r="Y1206" s="60">
        <v>678.43</v>
      </c>
      <c r="Z1206" s="60">
        <v>678.43</v>
      </c>
      <c r="AA1206" s="60">
        <v>678.43</v>
      </c>
      <c r="AB1206" s="60">
        <v>678.43</v>
      </c>
      <c r="AC1206" s="60">
        <v>678.43</v>
      </c>
      <c r="AD1206" s="60">
        <v>678.43</v>
      </c>
      <c r="AE1206" s="60">
        <v>678.43</v>
      </c>
      <c r="AF1206" s="60">
        <v>678.43</v>
      </c>
      <c r="AG1206" s="60">
        <v>678.43</v>
      </c>
      <c r="AH1206" s="60">
        <v>678.43</v>
      </c>
      <c r="AI1206" s="60">
        <v>678.43</v>
      </c>
      <c r="AJ1206" s="60">
        <v>678.43</v>
      </c>
      <c r="AK1206" s="60">
        <v>678.43</v>
      </c>
      <c r="AL1206" s="60">
        <v>678.43</v>
      </c>
      <c r="AM1206" s="60">
        <v>678.43</v>
      </c>
      <c r="AN1206" s="60">
        <v>678.43</v>
      </c>
      <c r="AO1206" s="60">
        <v>678.43</v>
      </c>
      <c r="AP1206" s="60">
        <v>678.43</v>
      </c>
      <c r="AQ1206" s="60">
        <v>678.43</v>
      </c>
      <c r="AR1206" s="60">
        <v>678.43</v>
      </c>
      <c r="AS1206" s="60">
        <v>678.43</v>
      </c>
      <c r="AT1206" s="60">
        <v>678.43</v>
      </c>
      <c r="AU1206" s="60">
        <v>678.43</v>
      </c>
      <c r="AV1206" s="60">
        <v>678.43</v>
      </c>
      <c r="AW1206" s="60">
        <v>678.43</v>
      </c>
      <c r="AX1206" s="60">
        <v>678.43</v>
      </c>
      <c r="AY1206" s="60">
        <v>678.43</v>
      </c>
      <c r="AZ1206" s="60">
        <v>678.43</v>
      </c>
      <c r="BA1206" s="60">
        <v>678.43</v>
      </c>
      <c r="BB1206" s="60">
        <v>678.43</v>
      </c>
      <c r="BC1206" s="60">
        <v>678.43</v>
      </c>
      <c r="BD1206" s="60">
        <v>678.43</v>
      </c>
      <c r="BE1206" s="60">
        <v>678.43</v>
      </c>
      <c r="BF1206" s="60">
        <v>678.43</v>
      </c>
      <c r="BG1206" s="60">
        <v>678.43</v>
      </c>
      <c r="BH1206" s="60">
        <v>678.43</v>
      </c>
      <c r="BI1206" s="60">
        <v>678.43</v>
      </c>
      <c r="BJ1206" s="60">
        <v>678.43</v>
      </c>
      <c r="BK1206" s="60">
        <v>678.43</v>
      </c>
      <c r="BL1206" s="60">
        <v>678.43</v>
      </c>
      <c r="BM1206" s="60">
        <v>678.43</v>
      </c>
      <c r="BN1206" s="60">
        <v>678.43</v>
      </c>
      <c r="BO1206" s="60">
        <v>678.43</v>
      </c>
      <c r="BP1206" s="60">
        <v>678.43</v>
      </c>
      <c r="BQ1206" s="60">
        <v>678.43</v>
      </c>
      <c r="BR1206" s="60">
        <v>678.43</v>
      </c>
      <c r="BS1206" s="60">
        <v>678.43</v>
      </c>
      <c r="BT1206" s="60">
        <v>678.43</v>
      </c>
      <c r="BU1206" s="60">
        <v>678.43</v>
      </c>
      <c r="BV1206" s="60">
        <v>678.43</v>
      </c>
      <c r="BW1206" s="60">
        <v>678.43</v>
      </c>
      <c r="BX1206" s="60">
        <v>678.43</v>
      </c>
      <c r="BY1206" s="60">
        <v>678.43</v>
      </c>
      <c r="BZ1206" s="60">
        <v>678.43</v>
      </c>
      <c r="CA1206" s="60">
        <v>678.43</v>
      </c>
      <c r="CB1206" s="60">
        <v>678.43</v>
      </c>
      <c r="CC1206" s="60">
        <v>678.43</v>
      </c>
      <c r="CD1206" s="60">
        <v>678.43</v>
      </c>
      <c r="CE1206" s="60">
        <v>678.43</v>
      </c>
      <c r="CF1206" s="60">
        <v>678.43</v>
      </c>
      <c r="CG1206" s="60">
        <v>678.43</v>
      </c>
      <c r="CH1206" s="60">
        <v>678.43</v>
      </c>
    </row>
    <row r="1207" spans="1:86">
      <c r="A1207" s="57" t="s">
        <v>86</v>
      </c>
      <c r="B1207" s="58" t="s">
        <v>723</v>
      </c>
      <c r="C1207" s="59" t="s">
        <v>129</v>
      </c>
      <c r="D1207" s="58" t="s">
        <v>109</v>
      </c>
      <c r="E1207" s="58"/>
      <c r="F1207" s="65"/>
      <c r="G1207" s="58" t="s">
        <v>110</v>
      </c>
      <c r="H1207" s="63">
        <v>356</v>
      </c>
      <c r="I1207" s="60">
        <v>0</v>
      </c>
      <c r="J1207" s="60">
        <v>0</v>
      </c>
      <c r="K1207" s="60">
        <v>0</v>
      </c>
      <c r="L1207" s="60">
        <v>0</v>
      </c>
      <c r="M1207" s="60">
        <v>0</v>
      </c>
      <c r="N1207" s="60">
        <v>0</v>
      </c>
      <c r="O1207" s="60">
        <v>0</v>
      </c>
      <c r="P1207" s="60">
        <v>0</v>
      </c>
      <c r="Q1207" s="60">
        <v>0</v>
      </c>
      <c r="R1207" s="60">
        <v>0</v>
      </c>
      <c r="S1207" s="60">
        <v>0</v>
      </c>
      <c r="T1207" s="60">
        <v>0</v>
      </c>
      <c r="U1207" s="60">
        <v>0</v>
      </c>
      <c r="V1207" s="60">
        <v>0</v>
      </c>
      <c r="W1207" s="60">
        <v>0</v>
      </c>
      <c r="X1207" s="60">
        <v>0</v>
      </c>
      <c r="Y1207" s="60">
        <v>0</v>
      </c>
      <c r="Z1207" s="60">
        <v>0</v>
      </c>
      <c r="AA1207" s="60">
        <v>0</v>
      </c>
      <c r="AB1207" s="60">
        <v>0</v>
      </c>
      <c r="AC1207" s="60">
        <v>0</v>
      </c>
      <c r="AD1207" s="60">
        <v>0</v>
      </c>
      <c r="AE1207" s="60">
        <v>0</v>
      </c>
      <c r="AF1207" s="60">
        <v>0</v>
      </c>
      <c r="AG1207" s="60">
        <v>0</v>
      </c>
      <c r="AH1207" s="60">
        <v>0</v>
      </c>
      <c r="AI1207" s="60">
        <v>0</v>
      </c>
      <c r="AJ1207" s="60">
        <v>0</v>
      </c>
      <c r="AK1207" s="60">
        <v>0</v>
      </c>
      <c r="AL1207" s="60">
        <v>0</v>
      </c>
      <c r="AM1207" s="60">
        <v>0</v>
      </c>
      <c r="AN1207" s="60">
        <v>0</v>
      </c>
      <c r="AO1207" s="60">
        <v>0</v>
      </c>
      <c r="AP1207" s="60">
        <v>0</v>
      </c>
      <c r="AQ1207" s="60">
        <v>0</v>
      </c>
      <c r="AR1207" s="60">
        <v>64.206591753699996</v>
      </c>
      <c r="AS1207" s="60">
        <v>132.00920581420002</v>
      </c>
      <c r="AT1207" s="60">
        <v>149.55072485430003</v>
      </c>
      <c r="AU1207" s="60">
        <v>149.55072485430003</v>
      </c>
      <c r="AV1207" s="60">
        <v>149.55072485430003</v>
      </c>
      <c r="AW1207" s="60">
        <v>149.55072485430003</v>
      </c>
      <c r="AX1207" s="60">
        <v>149.55072485430003</v>
      </c>
      <c r="AY1207" s="60">
        <v>149.55072485430003</v>
      </c>
      <c r="AZ1207" s="60">
        <v>149.55072485430003</v>
      </c>
      <c r="BA1207" s="60">
        <v>149.55072485430003</v>
      </c>
      <c r="BB1207" s="60">
        <v>149.55072485430003</v>
      </c>
      <c r="BC1207" s="60">
        <v>149.55072485430003</v>
      </c>
      <c r="BD1207" s="60">
        <v>149.55072485430003</v>
      </c>
      <c r="BE1207" s="60">
        <v>942.67869735162878</v>
      </c>
      <c r="BF1207" s="60">
        <v>1780.2274341871159</v>
      </c>
      <c r="BG1207" s="60">
        <v>1996.9134324468901</v>
      </c>
      <c r="BH1207" s="60">
        <v>1996.9134324468901</v>
      </c>
      <c r="BI1207" s="60">
        <v>1996.9134324468901</v>
      </c>
      <c r="BJ1207" s="60">
        <v>1996.9134324468901</v>
      </c>
      <c r="BK1207" s="60">
        <v>1996.9134324468901</v>
      </c>
      <c r="BL1207" s="60">
        <v>1996.9134324468901</v>
      </c>
      <c r="BM1207" s="60">
        <v>1996.9134324468901</v>
      </c>
      <c r="BN1207" s="60">
        <v>1996.9134324468901</v>
      </c>
      <c r="BO1207" s="60">
        <v>1996.9134324468901</v>
      </c>
      <c r="BP1207" s="60">
        <v>1996.9134324468901</v>
      </c>
      <c r="BQ1207" s="60">
        <v>1996.9134324468901</v>
      </c>
      <c r="BR1207" s="60">
        <v>3521.6352998674483</v>
      </c>
      <c r="BS1207" s="60">
        <v>5131.752353314122</v>
      </c>
      <c r="BT1207" s="60">
        <v>5548.3129732347807</v>
      </c>
      <c r="BU1207" s="60">
        <v>5548.3129732347807</v>
      </c>
      <c r="BV1207" s="60">
        <v>5548.3129732347807</v>
      </c>
      <c r="BW1207" s="60">
        <v>5548.3129732347807</v>
      </c>
      <c r="BX1207" s="60">
        <v>5548.3129732347807</v>
      </c>
      <c r="BY1207" s="60">
        <v>5548.3129732347807</v>
      </c>
      <c r="BZ1207" s="60">
        <v>0</v>
      </c>
      <c r="CA1207" s="60">
        <v>0</v>
      </c>
      <c r="CB1207" s="60">
        <v>0</v>
      </c>
      <c r="CC1207" s="60">
        <v>0</v>
      </c>
      <c r="CD1207" s="60">
        <v>0</v>
      </c>
      <c r="CE1207" s="60">
        <v>0</v>
      </c>
      <c r="CF1207" s="60">
        <v>5706.5343654945555</v>
      </c>
      <c r="CG1207" s="60">
        <v>7182.8975206801533</v>
      </c>
      <c r="CH1207" s="60">
        <v>7182.8975206801533</v>
      </c>
    </row>
    <row r="1208" spans="1:86">
      <c r="A1208" s="57" t="s">
        <v>86</v>
      </c>
      <c r="B1208" s="58" t="s">
        <v>723</v>
      </c>
      <c r="C1208" s="59" t="s">
        <v>129</v>
      </c>
      <c r="D1208" s="58" t="s">
        <v>109</v>
      </c>
      <c r="E1208" s="58"/>
      <c r="F1208" s="65"/>
      <c r="G1208" s="58" t="s">
        <v>110</v>
      </c>
      <c r="H1208" s="63">
        <v>356</v>
      </c>
      <c r="I1208" s="60">
        <v>3488.49</v>
      </c>
      <c r="J1208" s="60">
        <v>2393.15</v>
      </c>
      <c r="K1208" s="60">
        <v>2491.63</v>
      </c>
      <c r="L1208" s="60">
        <v>2528.1799999999998</v>
      </c>
      <c r="M1208" s="60">
        <v>2582.61</v>
      </c>
      <c r="N1208" s="60">
        <v>2883.18</v>
      </c>
      <c r="O1208" s="60">
        <v>5543.3</v>
      </c>
      <c r="P1208" s="60">
        <v>5703.09</v>
      </c>
      <c r="Q1208" s="60">
        <v>10621.77</v>
      </c>
      <c r="R1208" s="60">
        <v>12968.88</v>
      </c>
      <c r="S1208" s="60">
        <v>13957.07</v>
      </c>
      <c r="T1208" s="60">
        <v>18535.560000000001</v>
      </c>
      <c r="U1208" s="60">
        <v>18535.560000000001</v>
      </c>
      <c r="V1208" s="60">
        <v>18535.560000000001</v>
      </c>
      <c r="W1208" s="60">
        <v>18535.560000000001</v>
      </c>
      <c r="X1208" s="60">
        <v>18535.560000000001</v>
      </c>
      <c r="Y1208" s="60">
        <v>18535.560000000001</v>
      </c>
      <c r="Z1208" s="60">
        <v>18535.560000000001</v>
      </c>
      <c r="AA1208" s="60">
        <v>18535.560000000001</v>
      </c>
      <c r="AB1208" s="60">
        <v>0</v>
      </c>
      <c r="AC1208" s="60">
        <v>0</v>
      </c>
      <c r="AD1208" s="60">
        <v>0</v>
      </c>
      <c r="AE1208" s="60">
        <v>0</v>
      </c>
      <c r="AF1208" s="60">
        <v>0</v>
      </c>
      <c r="AG1208" s="60">
        <v>0</v>
      </c>
      <c r="AH1208" s="60">
        <v>0</v>
      </c>
      <c r="AI1208" s="60">
        <v>0</v>
      </c>
      <c r="AJ1208" s="60">
        <v>0</v>
      </c>
      <c r="AK1208" s="60">
        <v>0</v>
      </c>
      <c r="AL1208" s="60">
        <v>0</v>
      </c>
      <c r="AM1208" s="60">
        <v>0</v>
      </c>
      <c r="AN1208" s="60">
        <v>0</v>
      </c>
      <c r="AO1208" s="60">
        <v>0</v>
      </c>
      <c r="AP1208" s="60">
        <v>0</v>
      </c>
      <c r="AQ1208" s="60">
        <v>0</v>
      </c>
      <c r="AR1208" s="60">
        <v>0</v>
      </c>
      <c r="AS1208" s="60">
        <v>0</v>
      </c>
      <c r="AT1208" s="60">
        <v>0</v>
      </c>
      <c r="AU1208" s="60">
        <v>0</v>
      </c>
      <c r="AV1208" s="60">
        <v>0</v>
      </c>
      <c r="AW1208" s="60">
        <v>0</v>
      </c>
      <c r="AX1208" s="60">
        <v>0</v>
      </c>
      <c r="AY1208" s="60">
        <v>0</v>
      </c>
      <c r="AZ1208" s="60">
        <v>0</v>
      </c>
      <c r="BA1208" s="60">
        <v>0</v>
      </c>
      <c r="BB1208" s="60">
        <v>0</v>
      </c>
      <c r="BC1208" s="60">
        <v>0</v>
      </c>
      <c r="BD1208" s="60">
        <v>0</v>
      </c>
      <c r="BE1208" s="60">
        <v>0</v>
      </c>
      <c r="BF1208" s="60">
        <v>0</v>
      </c>
      <c r="BG1208" s="60">
        <v>0</v>
      </c>
      <c r="BH1208" s="60">
        <v>0</v>
      </c>
      <c r="BI1208" s="60">
        <v>0</v>
      </c>
      <c r="BJ1208" s="60">
        <v>0</v>
      </c>
      <c r="BK1208" s="60">
        <v>0</v>
      </c>
      <c r="BL1208" s="60">
        <v>0</v>
      </c>
      <c r="BM1208" s="60">
        <v>0</v>
      </c>
      <c r="BN1208" s="60">
        <v>0</v>
      </c>
      <c r="BO1208" s="60">
        <v>0</v>
      </c>
      <c r="BP1208" s="60">
        <v>0</v>
      </c>
      <c r="BQ1208" s="60">
        <v>0</v>
      </c>
      <c r="BR1208" s="60">
        <v>0</v>
      </c>
      <c r="BS1208" s="60">
        <v>0</v>
      </c>
      <c r="BT1208" s="60">
        <v>0</v>
      </c>
      <c r="BU1208" s="60">
        <v>0</v>
      </c>
      <c r="BV1208" s="60">
        <v>0</v>
      </c>
      <c r="BW1208" s="60">
        <v>0</v>
      </c>
      <c r="BX1208" s="60">
        <v>0</v>
      </c>
      <c r="BY1208" s="60">
        <v>0</v>
      </c>
      <c r="BZ1208" s="60">
        <v>0</v>
      </c>
      <c r="CA1208" s="60">
        <v>0</v>
      </c>
      <c r="CB1208" s="60">
        <v>0</v>
      </c>
      <c r="CC1208" s="60">
        <v>0</v>
      </c>
      <c r="CD1208" s="60">
        <v>0</v>
      </c>
      <c r="CE1208" s="60">
        <v>0</v>
      </c>
      <c r="CF1208" s="60">
        <v>0</v>
      </c>
      <c r="CG1208" s="60">
        <v>0</v>
      </c>
      <c r="CH1208" s="60">
        <v>0</v>
      </c>
    </row>
    <row r="1209" spans="1:86">
      <c r="A1209" s="57" t="s">
        <v>86</v>
      </c>
      <c r="B1209" s="58" t="s">
        <v>723</v>
      </c>
      <c r="C1209" s="59" t="s">
        <v>129</v>
      </c>
      <c r="D1209" s="58" t="s">
        <v>109</v>
      </c>
      <c r="E1209" s="58"/>
      <c r="F1209" s="65"/>
      <c r="G1209" s="58" t="s">
        <v>110</v>
      </c>
      <c r="H1209" s="63">
        <v>356</v>
      </c>
      <c r="I1209" s="60">
        <v>0</v>
      </c>
      <c r="J1209" s="60">
        <v>0</v>
      </c>
      <c r="K1209" s="60">
        <v>0</v>
      </c>
      <c r="L1209" s="60">
        <v>0</v>
      </c>
      <c r="M1209" s="60">
        <v>0</v>
      </c>
      <c r="N1209" s="60">
        <v>0</v>
      </c>
      <c r="O1209" s="60">
        <v>0</v>
      </c>
      <c r="P1209" s="60">
        <v>0</v>
      </c>
      <c r="Q1209" s="60">
        <v>0</v>
      </c>
      <c r="R1209" s="60">
        <v>0</v>
      </c>
      <c r="S1209" s="60">
        <v>0</v>
      </c>
      <c r="T1209" s="60">
        <v>0</v>
      </c>
      <c r="U1209" s="60">
        <v>0</v>
      </c>
      <c r="V1209" s="60">
        <v>553.80367773830005</v>
      </c>
      <c r="W1209" s="60">
        <v>1056.1534816866001</v>
      </c>
      <c r="X1209" s="60">
        <v>1682.3733163765</v>
      </c>
      <c r="Y1209" s="60">
        <v>2338.6098317527003</v>
      </c>
      <c r="Z1209" s="60">
        <v>2688.9808846142005</v>
      </c>
      <c r="AA1209" s="60">
        <v>2706.2936139514004</v>
      </c>
      <c r="AB1209" s="60">
        <v>0</v>
      </c>
      <c r="AC1209" s="60">
        <v>0</v>
      </c>
      <c r="AD1209" s="60">
        <v>0</v>
      </c>
      <c r="AE1209" s="60">
        <v>0</v>
      </c>
      <c r="AF1209" s="60">
        <v>0</v>
      </c>
      <c r="AG1209" s="60">
        <v>0</v>
      </c>
      <c r="AH1209" s="60">
        <v>0</v>
      </c>
      <c r="AI1209" s="60">
        <v>0</v>
      </c>
      <c r="AJ1209" s="60">
        <v>0</v>
      </c>
      <c r="AK1209" s="60">
        <v>0</v>
      </c>
      <c r="AL1209" s="60">
        <v>0</v>
      </c>
      <c r="AM1209" s="60">
        <v>0</v>
      </c>
      <c r="AN1209" s="60">
        <v>0</v>
      </c>
      <c r="AO1209" s="60">
        <v>0</v>
      </c>
      <c r="AP1209" s="60">
        <v>0</v>
      </c>
      <c r="AQ1209" s="60">
        <v>0</v>
      </c>
      <c r="AR1209" s="60">
        <v>0</v>
      </c>
      <c r="AS1209" s="60">
        <v>0</v>
      </c>
      <c r="AT1209" s="60">
        <v>0</v>
      </c>
      <c r="AU1209" s="60">
        <v>0</v>
      </c>
      <c r="AV1209" s="60">
        <v>0</v>
      </c>
      <c r="AW1209" s="60">
        <v>0</v>
      </c>
      <c r="AX1209" s="60">
        <v>0</v>
      </c>
      <c r="AY1209" s="60">
        <v>0</v>
      </c>
      <c r="AZ1209" s="60">
        <v>0</v>
      </c>
      <c r="BA1209" s="60">
        <v>0</v>
      </c>
      <c r="BB1209" s="60">
        <v>0</v>
      </c>
      <c r="BC1209" s="60">
        <v>0</v>
      </c>
      <c r="BD1209" s="60">
        <v>0</v>
      </c>
      <c r="BE1209" s="60">
        <v>0</v>
      </c>
      <c r="BF1209" s="60">
        <v>0</v>
      </c>
      <c r="BG1209" s="60">
        <v>0</v>
      </c>
      <c r="BH1209" s="60">
        <v>0</v>
      </c>
      <c r="BI1209" s="60">
        <v>0</v>
      </c>
      <c r="BJ1209" s="60">
        <v>0</v>
      </c>
      <c r="BK1209" s="60">
        <v>0</v>
      </c>
      <c r="BL1209" s="60">
        <v>0</v>
      </c>
      <c r="BM1209" s="60">
        <v>0</v>
      </c>
      <c r="BN1209" s="60">
        <v>0</v>
      </c>
      <c r="BO1209" s="60">
        <v>0</v>
      </c>
      <c r="BP1209" s="60">
        <v>0</v>
      </c>
      <c r="BQ1209" s="60">
        <v>0</v>
      </c>
      <c r="BR1209" s="60">
        <v>0</v>
      </c>
      <c r="BS1209" s="60">
        <v>0</v>
      </c>
      <c r="BT1209" s="60">
        <v>0</v>
      </c>
      <c r="BU1209" s="60">
        <v>0</v>
      </c>
      <c r="BV1209" s="60">
        <v>0</v>
      </c>
      <c r="BW1209" s="60">
        <v>0</v>
      </c>
      <c r="BX1209" s="60">
        <v>0</v>
      </c>
      <c r="BY1209" s="60">
        <v>0</v>
      </c>
      <c r="BZ1209" s="60">
        <v>0</v>
      </c>
      <c r="CA1209" s="60">
        <v>0</v>
      </c>
      <c r="CB1209" s="60">
        <v>0</v>
      </c>
      <c r="CC1209" s="60">
        <v>0</v>
      </c>
      <c r="CD1209" s="60">
        <v>0</v>
      </c>
      <c r="CE1209" s="60">
        <v>0</v>
      </c>
      <c r="CF1209" s="60">
        <v>0</v>
      </c>
      <c r="CG1209" s="60">
        <v>0</v>
      </c>
      <c r="CH1209" s="60">
        <v>0</v>
      </c>
    </row>
    <row r="1210" spans="1:86">
      <c r="A1210" s="57" t="s">
        <v>86</v>
      </c>
      <c r="B1210" s="58" t="s">
        <v>723</v>
      </c>
      <c r="C1210" s="59" t="s">
        <v>129</v>
      </c>
      <c r="D1210" s="58" t="s">
        <v>109</v>
      </c>
      <c r="E1210" s="58"/>
      <c r="F1210" s="65"/>
      <c r="G1210" s="58" t="s">
        <v>110</v>
      </c>
      <c r="H1210" s="63">
        <v>356</v>
      </c>
      <c r="I1210" s="60">
        <v>11687.279999999999</v>
      </c>
      <c r="J1210" s="60">
        <v>12743.57</v>
      </c>
      <c r="K1210" s="60">
        <v>14985.020000000002</v>
      </c>
      <c r="L1210" s="60">
        <v>18381.720000000008</v>
      </c>
      <c r="M1210" s="60">
        <v>19238.060000000001</v>
      </c>
      <c r="N1210" s="60">
        <v>21920.48</v>
      </c>
      <c r="O1210" s="60">
        <v>24364.559999999998</v>
      </c>
      <c r="P1210" s="60">
        <v>30299.290000000005</v>
      </c>
      <c r="Q1210" s="60">
        <v>28328.81</v>
      </c>
      <c r="R1210" s="60">
        <v>28985.160000000007</v>
      </c>
      <c r="S1210" s="60">
        <v>30507.910000000007</v>
      </c>
      <c r="T1210" s="60">
        <v>12258.490000000002</v>
      </c>
      <c r="U1210" s="60">
        <v>12258.490000000002</v>
      </c>
      <c r="V1210" s="60">
        <v>12258.490000000002</v>
      </c>
      <c r="W1210" s="60">
        <v>12258.490000000002</v>
      </c>
      <c r="X1210" s="60">
        <v>0</v>
      </c>
      <c r="Y1210" s="60">
        <v>0</v>
      </c>
      <c r="Z1210" s="60">
        <v>0</v>
      </c>
      <c r="AA1210" s="60">
        <v>0</v>
      </c>
      <c r="AB1210" s="60">
        <v>0</v>
      </c>
      <c r="AC1210" s="60">
        <v>0</v>
      </c>
      <c r="AD1210" s="60">
        <v>0</v>
      </c>
      <c r="AE1210" s="60">
        <v>0</v>
      </c>
      <c r="AF1210" s="60">
        <v>0</v>
      </c>
      <c r="AG1210" s="60">
        <v>0</v>
      </c>
      <c r="AH1210" s="60">
        <v>0</v>
      </c>
      <c r="AI1210" s="60">
        <v>0</v>
      </c>
      <c r="AJ1210" s="60">
        <v>0</v>
      </c>
      <c r="AK1210" s="60">
        <v>0</v>
      </c>
      <c r="AL1210" s="60">
        <v>0</v>
      </c>
      <c r="AM1210" s="60">
        <v>0</v>
      </c>
      <c r="AN1210" s="60">
        <v>0</v>
      </c>
      <c r="AO1210" s="60">
        <v>0</v>
      </c>
      <c r="AP1210" s="60">
        <v>0</v>
      </c>
      <c r="AQ1210" s="60">
        <v>0</v>
      </c>
      <c r="AR1210" s="60">
        <v>0</v>
      </c>
      <c r="AS1210" s="60">
        <v>0</v>
      </c>
      <c r="AT1210" s="60">
        <v>0</v>
      </c>
      <c r="AU1210" s="60">
        <v>0</v>
      </c>
      <c r="AV1210" s="60">
        <v>0</v>
      </c>
      <c r="AW1210" s="60">
        <v>0</v>
      </c>
      <c r="AX1210" s="60">
        <v>0</v>
      </c>
      <c r="AY1210" s="60">
        <v>0</v>
      </c>
      <c r="AZ1210" s="60">
        <v>0</v>
      </c>
      <c r="BA1210" s="60">
        <v>0</v>
      </c>
      <c r="BB1210" s="60">
        <v>0</v>
      </c>
      <c r="BC1210" s="60">
        <v>0</v>
      </c>
      <c r="BD1210" s="60">
        <v>0</v>
      </c>
      <c r="BE1210" s="60">
        <v>0</v>
      </c>
      <c r="BF1210" s="60">
        <v>0</v>
      </c>
      <c r="BG1210" s="60">
        <v>0</v>
      </c>
      <c r="BH1210" s="60">
        <v>0</v>
      </c>
      <c r="BI1210" s="60">
        <v>0</v>
      </c>
      <c r="BJ1210" s="60">
        <v>0</v>
      </c>
      <c r="BK1210" s="60">
        <v>0</v>
      </c>
      <c r="BL1210" s="60">
        <v>0</v>
      </c>
      <c r="BM1210" s="60">
        <v>0</v>
      </c>
      <c r="BN1210" s="60">
        <v>0</v>
      </c>
      <c r="BO1210" s="60">
        <v>0</v>
      </c>
      <c r="BP1210" s="60">
        <v>0</v>
      </c>
      <c r="BQ1210" s="60">
        <v>0</v>
      </c>
      <c r="BR1210" s="60">
        <v>0</v>
      </c>
      <c r="BS1210" s="60">
        <v>0</v>
      </c>
      <c r="BT1210" s="60">
        <v>0</v>
      </c>
      <c r="BU1210" s="60">
        <v>0</v>
      </c>
      <c r="BV1210" s="60">
        <v>0</v>
      </c>
      <c r="BW1210" s="60">
        <v>0</v>
      </c>
      <c r="BX1210" s="60">
        <v>0</v>
      </c>
      <c r="BY1210" s="60">
        <v>0</v>
      </c>
      <c r="BZ1210" s="60">
        <v>0</v>
      </c>
      <c r="CA1210" s="60">
        <v>0</v>
      </c>
      <c r="CB1210" s="60">
        <v>0</v>
      </c>
      <c r="CC1210" s="60">
        <v>0</v>
      </c>
      <c r="CD1210" s="60">
        <v>0</v>
      </c>
      <c r="CE1210" s="60">
        <v>0</v>
      </c>
      <c r="CF1210" s="60">
        <v>0</v>
      </c>
      <c r="CG1210" s="60">
        <v>0</v>
      </c>
      <c r="CH1210" s="60">
        <v>0</v>
      </c>
    </row>
    <row r="1211" spans="1:86">
      <c r="A1211" s="57" t="s">
        <v>86</v>
      </c>
      <c r="B1211" s="58" t="s">
        <v>723</v>
      </c>
      <c r="C1211" s="59" t="s">
        <v>129</v>
      </c>
      <c r="D1211" s="58" t="s">
        <v>109</v>
      </c>
      <c r="E1211" s="58"/>
      <c r="F1211" s="65"/>
      <c r="G1211" s="58" t="s">
        <v>110</v>
      </c>
      <c r="H1211" s="63">
        <v>356</v>
      </c>
      <c r="I1211" s="60">
        <v>5855.03</v>
      </c>
      <c r="J1211" s="60">
        <v>6295.19</v>
      </c>
      <c r="K1211" s="60">
        <v>6350.5599999999995</v>
      </c>
      <c r="L1211" s="60">
        <v>6384.1399999999994</v>
      </c>
      <c r="M1211" s="60">
        <v>4482.75</v>
      </c>
      <c r="N1211" s="60">
        <v>4488.87</v>
      </c>
      <c r="O1211" s="60">
        <v>4355.33</v>
      </c>
      <c r="P1211" s="60">
        <v>4184.59</v>
      </c>
      <c r="Q1211" s="60">
        <v>4216</v>
      </c>
      <c r="R1211" s="60">
        <v>4256.55</v>
      </c>
      <c r="S1211" s="60">
        <v>4341.83</v>
      </c>
      <c r="T1211" s="60">
        <v>4269.1099999999997</v>
      </c>
      <c r="U1211" s="60">
        <v>4269.1099999999997</v>
      </c>
      <c r="V1211" s="60">
        <v>4269.1099999999997</v>
      </c>
      <c r="W1211" s="60">
        <v>4269.1099999999997</v>
      </c>
      <c r="X1211" s="60">
        <v>4269.1099999999997</v>
      </c>
      <c r="Y1211" s="60">
        <v>4269.1099999999997</v>
      </c>
      <c r="Z1211" s="60">
        <v>4269.1099999999997</v>
      </c>
      <c r="AA1211" s="60">
        <v>4269.1099999999997</v>
      </c>
      <c r="AB1211" s="60">
        <v>4269.1099999999997</v>
      </c>
      <c r="AC1211" s="60">
        <v>4269.1099999999997</v>
      </c>
      <c r="AD1211" s="60">
        <v>4269.1099999999997</v>
      </c>
      <c r="AE1211" s="60">
        <v>4269.1099999999997</v>
      </c>
      <c r="AF1211" s="60">
        <v>4269.1099999999997</v>
      </c>
      <c r="AG1211" s="60">
        <v>4269.1099999999997</v>
      </c>
      <c r="AH1211" s="60">
        <v>4269.1099999999997</v>
      </c>
      <c r="AI1211" s="60">
        <v>4269.1099999999997</v>
      </c>
      <c r="AJ1211" s="60">
        <v>4269.1099999999997</v>
      </c>
      <c r="AK1211" s="60">
        <v>4269.1099999999997</v>
      </c>
      <c r="AL1211" s="60">
        <v>4269.1099999999997</v>
      </c>
      <c r="AM1211" s="60">
        <v>4269.1099999999997</v>
      </c>
      <c r="AN1211" s="60">
        <v>4269.1099999999997</v>
      </c>
      <c r="AO1211" s="60">
        <v>4269.1099999999997</v>
      </c>
      <c r="AP1211" s="60">
        <v>4269.1099999999997</v>
      </c>
      <c r="AQ1211" s="60">
        <v>4269.1099999999997</v>
      </c>
      <c r="AR1211" s="60">
        <v>4269.1099999999997</v>
      </c>
      <c r="AS1211" s="60">
        <v>4269.1099999999997</v>
      </c>
      <c r="AT1211" s="60">
        <v>4269.1099999999997</v>
      </c>
      <c r="AU1211" s="60">
        <v>4269.1099999999997</v>
      </c>
      <c r="AV1211" s="60">
        <v>4269.1099999999997</v>
      </c>
      <c r="AW1211" s="60">
        <v>4269.1099999999997</v>
      </c>
      <c r="AX1211" s="60">
        <v>4269.1099999999997</v>
      </c>
      <c r="AY1211" s="60">
        <v>4269.1099999999997</v>
      </c>
      <c r="AZ1211" s="60">
        <v>4269.1099999999997</v>
      </c>
      <c r="BA1211" s="60">
        <v>4269.1099999999997</v>
      </c>
      <c r="BB1211" s="60">
        <v>4269.1099999999997</v>
      </c>
      <c r="BC1211" s="60">
        <v>4269.1099999999997</v>
      </c>
      <c r="BD1211" s="60">
        <v>4269.1099999999997</v>
      </c>
      <c r="BE1211" s="60">
        <v>4269.1099999999997</v>
      </c>
      <c r="BF1211" s="60">
        <v>4269.1099999999997</v>
      </c>
      <c r="BG1211" s="60">
        <v>4269.1099999999997</v>
      </c>
      <c r="BH1211" s="60">
        <v>4269.1099999999997</v>
      </c>
      <c r="BI1211" s="60">
        <v>4269.1099999999997</v>
      </c>
      <c r="BJ1211" s="60">
        <v>4269.1099999999997</v>
      </c>
      <c r="BK1211" s="60">
        <v>4269.1099999999997</v>
      </c>
      <c r="BL1211" s="60">
        <v>4269.1099999999997</v>
      </c>
      <c r="BM1211" s="60">
        <v>4269.1099999999997</v>
      </c>
      <c r="BN1211" s="60">
        <v>4269.1099999999997</v>
      </c>
      <c r="BO1211" s="60">
        <v>4269.1099999999997</v>
      </c>
      <c r="BP1211" s="60">
        <v>4269.1099999999997</v>
      </c>
      <c r="BQ1211" s="60">
        <v>4269.1099999999997</v>
      </c>
      <c r="BR1211" s="60">
        <v>4269.1099999999997</v>
      </c>
      <c r="BS1211" s="60">
        <v>4269.1099999999997</v>
      </c>
      <c r="BT1211" s="60">
        <v>4269.1099999999997</v>
      </c>
      <c r="BU1211" s="60">
        <v>4269.1099999999997</v>
      </c>
      <c r="BV1211" s="60">
        <v>4269.1099999999997</v>
      </c>
      <c r="BW1211" s="60">
        <v>4269.1099999999997</v>
      </c>
      <c r="BX1211" s="60">
        <v>4269.1099999999997</v>
      </c>
      <c r="BY1211" s="60">
        <v>4269.1099999999997</v>
      </c>
      <c r="BZ1211" s="60">
        <v>4269.1099999999997</v>
      </c>
      <c r="CA1211" s="60">
        <v>4269.1099999999997</v>
      </c>
      <c r="CB1211" s="60">
        <v>4269.1099999999997</v>
      </c>
      <c r="CC1211" s="60">
        <v>4269.1099999999997</v>
      </c>
      <c r="CD1211" s="60">
        <v>0</v>
      </c>
      <c r="CE1211" s="60">
        <v>0</v>
      </c>
      <c r="CF1211" s="60">
        <v>0</v>
      </c>
      <c r="CG1211" s="60">
        <v>0</v>
      </c>
      <c r="CH1211" s="60">
        <v>0</v>
      </c>
    </row>
    <row r="1212" spans="1:86">
      <c r="A1212" s="57" t="s">
        <v>86</v>
      </c>
      <c r="B1212" s="58" t="s">
        <v>723</v>
      </c>
      <c r="C1212" s="59" t="s">
        <v>129</v>
      </c>
      <c r="D1212" s="58" t="s">
        <v>109</v>
      </c>
      <c r="E1212" s="58"/>
      <c r="F1212" s="65"/>
      <c r="G1212" s="58" t="s">
        <v>110</v>
      </c>
      <c r="H1212" s="63">
        <v>356</v>
      </c>
      <c r="I1212" s="60">
        <v>0</v>
      </c>
      <c r="J1212" s="60">
        <v>0</v>
      </c>
      <c r="K1212" s="60">
        <v>0</v>
      </c>
      <c r="L1212" s="60">
        <v>0</v>
      </c>
      <c r="M1212" s="60">
        <v>0</v>
      </c>
      <c r="N1212" s="60">
        <v>0</v>
      </c>
      <c r="O1212" s="60">
        <v>0</v>
      </c>
      <c r="P1212" s="60">
        <v>0</v>
      </c>
      <c r="Q1212" s="60">
        <v>0</v>
      </c>
      <c r="R1212" s="60">
        <v>0</v>
      </c>
      <c r="S1212" s="60">
        <v>0</v>
      </c>
      <c r="T1212" s="60">
        <v>0</v>
      </c>
      <c r="U1212" s="60">
        <v>0</v>
      </c>
      <c r="V1212" s="60">
        <v>0</v>
      </c>
      <c r="W1212" s="60">
        <v>0</v>
      </c>
      <c r="X1212" s="60">
        <v>0</v>
      </c>
      <c r="Y1212" s="60">
        <v>0</v>
      </c>
      <c r="Z1212" s="60">
        <v>0</v>
      </c>
      <c r="AA1212" s="60">
        <v>0</v>
      </c>
      <c r="AB1212" s="60">
        <v>0</v>
      </c>
      <c r="AC1212" s="60">
        <v>0</v>
      </c>
      <c r="AD1212" s="60">
        <v>0</v>
      </c>
      <c r="AE1212" s="60">
        <v>0</v>
      </c>
      <c r="AF1212" s="60">
        <v>0</v>
      </c>
      <c r="AG1212" s="60">
        <v>0</v>
      </c>
      <c r="AH1212" s="60">
        <v>0</v>
      </c>
      <c r="AI1212" s="60">
        <v>0</v>
      </c>
      <c r="AJ1212" s="60">
        <v>0</v>
      </c>
      <c r="AK1212" s="60">
        <v>0</v>
      </c>
      <c r="AL1212" s="60">
        <v>0</v>
      </c>
      <c r="AM1212" s="60">
        <v>0</v>
      </c>
      <c r="AN1212" s="60">
        <v>0</v>
      </c>
      <c r="AO1212" s="60">
        <v>0</v>
      </c>
      <c r="AP1212" s="60">
        <v>0</v>
      </c>
      <c r="AQ1212" s="60">
        <v>0</v>
      </c>
      <c r="AR1212" s="60">
        <v>0</v>
      </c>
      <c r="AS1212" s="60">
        <v>0</v>
      </c>
      <c r="AT1212" s="60">
        <v>0</v>
      </c>
      <c r="AU1212" s="60">
        <v>0</v>
      </c>
      <c r="AV1212" s="60">
        <v>0</v>
      </c>
      <c r="AW1212" s="60">
        <v>0</v>
      </c>
      <c r="AX1212" s="60">
        <v>0</v>
      </c>
      <c r="AY1212" s="60">
        <v>0</v>
      </c>
      <c r="AZ1212" s="60">
        <v>0</v>
      </c>
      <c r="BA1212" s="60">
        <v>0</v>
      </c>
      <c r="BB1212" s="60">
        <v>0</v>
      </c>
      <c r="BC1212" s="60">
        <v>0</v>
      </c>
      <c r="BD1212" s="60">
        <v>0</v>
      </c>
      <c r="BE1212" s="60">
        <v>0</v>
      </c>
      <c r="BF1212" s="60">
        <v>0</v>
      </c>
      <c r="BG1212" s="60">
        <v>0</v>
      </c>
      <c r="BH1212" s="60">
        <v>0</v>
      </c>
      <c r="BI1212" s="60">
        <v>62.009426416666663</v>
      </c>
      <c r="BJ1212" s="60">
        <v>124.01885283333333</v>
      </c>
      <c r="BK1212" s="60">
        <v>186.02827925</v>
      </c>
      <c r="BL1212" s="60">
        <v>248.03770566666665</v>
      </c>
      <c r="BM1212" s="60">
        <v>310.04713208333334</v>
      </c>
      <c r="BN1212" s="60">
        <v>372.05655849999999</v>
      </c>
      <c r="BO1212" s="60">
        <v>434.06598491666665</v>
      </c>
      <c r="BP1212" s="60">
        <v>496.07541133333331</v>
      </c>
      <c r="BQ1212" s="60">
        <v>558.08483775000002</v>
      </c>
      <c r="BR1212" s="60">
        <v>620.09426416666668</v>
      </c>
      <c r="BS1212" s="60">
        <v>682.10369058333333</v>
      </c>
      <c r="BT1212" s="60">
        <v>744.11311699999999</v>
      </c>
      <c r="BU1212" s="60">
        <v>744.11311699999999</v>
      </c>
      <c r="BV1212" s="60">
        <v>926.73506108333333</v>
      </c>
      <c r="BW1212" s="60">
        <v>1109.3570051666666</v>
      </c>
      <c r="BX1212" s="60">
        <v>1291.9789492499999</v>
      </c>
      <c r="BY1212" s="60">
        <v>1474.6008933333333</v>
      </c>
      <c r="BZ1212" s="60">
        <v>1657.2228374166666</v>
      </c>
      <c r="CA1212" s="60">
        <v>1839.8447815</v>
      </c>
      <c r="CB1212" s="60">
        <v>2022.4667255833333</v>
      </c>
      <c r="CC1212" s="60">
        <v>2205.0886696666666</v>
      </c>
      <c r="CD1212" s="60">
        <v>0</v>
      </c>
      <c r="CE1212" s="60">
        <v>0</v>
      </c>
      <c r="CF1212" s="60">
        <v>0</v>
      </c>
      <c r="CG1212" s="60">
        <v>0</v>
      </c>
      <c r="CH1212" s="60">
        <v>0</v>
      </c>
    </row>
    <row r="1213" spans="1:86">
      <c r="A1213" s="57" t="s">
        <v>86</v>
      </c>
      <c r="B1213" s="58" t="s">
        <v>723</v>
      </c>
      <c r="C1213" s="59" t="s">
        <v>129</v>
      </c>
      <c r="D1213" s="58" t="s">
        <v>109</v>
      </c>
      <c r="E1213" s="58"/>
      <c r="F1213" s="65"/>
      <c r="G1213" s="58" t="s">
        <v>110</v>
      </c>
      <c r="H1213" s="63">
        <v>356</v>
      </c>
      <c r="I1213" s="60">
        <v>15766.14</v>
      </c>
      <c r="J1213" s="60">
        <v>19526.89</v>
      </c>
      <c r="K1213" s="60">
        <v>21540.340000000004</v>
      </c>
      <c r="L1213" s="60">
        <v>1609.31</v>
      </c>
      <c r="M1213" s="60">
        <v>1687.0300000000002</v>
      </c>
      <c r="N1213" s="60">
        <v>472.72</v>
      </c>
      <c r="O1213" s="60">
        <v>472.72</v>
      </c>
      <c r="P1213" s="60">
        <v>1716.69</v>
      </c>
      <c r="Q1213" s="60">
        <v>1716.69</v>
      </c>
      <c r="R1213" s="60">
        <v>1716.69</v>
      </c>
      <c r="S1213" s="60">
        <v>1716.69</v>
      </c>
      <c r="T1213" s="60">
        <v>1716.69</v>
      </c>
      <c r="U1213" s="60">
        <v>1716.69</v>
      </c>
      <c r="V1213" s="60">
        <v>1716.8621125743291</v>
      </c>
      <c r="W1213" s="60">
        <v>1717.0387268727775</v>
      </c>
      <c r="X1213" s="60">
        <v>1717.2159010009414</v>
      </c>
      <c r="Y1213" s="60">
        <v>1717.3936369719966</v>
      </c>
      <c r="Z1213" s="60">
        <v>1717.5719368070229</v>
      </c>
      <c r="AA1213" s="60">
        <v>1717.7508025350348</v>
      </c>
      <c r="AB1213" s="60">
        <v>1726.7224854342073</v>
      </c>
      <c r="AC1213" s="60">
        <v>1735.7687293944346</v>
      </c>
      <c r="AD1213" s="60">
        <v>1744.8903089727633</v>
      </c>
      <c r="AE1213" s="60">
        <v>1754.0880082341625</v>
      </c>
      <c r="AF1213" s="60">
        <v>1763.3626208848957</v>
      </c>
      <c r="AG1213" s="60">
        <v>1772.7149504079941</v>
      </c>
      <c r="AH1213" s="60">
        <v>1772.7149504079941</v>
      </c>
      <c r="AI1213" s="60">
        <v>1781.8050791050828</v>
      </c>
      <c r="AJ1213" s="60">
        <v>1790.9698294864133</v>
      </c>
      <c r="AK1213" s="60">
        <v>1800.2099681373484</v>
      </c>
      <c r="AL1213" s="60">
        <v>1809.5262709564608</v>
      </c>
      <c r="AM1213" s="60">
        <v>1818.9195232849077</v>
      </c>
      <c r="AN1213" s="60">
        <v>1828.3905200378172</v>
      </c>
      <c r="AO1213" s="60">
        <v>1837.9400658377228</v>
      </c>
      <c r="AP1213" s="60">
        <v>1847.568975150074</v>
      </c>
      <c r="AQ1213" s="60">
        <v>1857.2780724208621</v>
      </c>
      <c r="AR1213" s="60">
        <v>1867.068192216401</v>
      </c>
      <c r="AS1213" s="60">
        <v>1876.9401793652921</v>
      </c>
      <c r="AT1213" s="60">
        <v>1886.894889102623</v>
      </c>
      <c r="AU1213" s="60">
        <v>1886.894889102623</v>
      </c>
      <c r="AV1213" s="60">
        <v>1896.5705097521097</v>
      </c>
      <c r="AW1213" s="60">
        <v>1906.3255584419478</v>
      </c>
      <c r="AX1213" s="60">
        <v>1916.16085113299</v>
      </c>
      <c r="AY1213" s="60">
        <v>1926.07721369916</v>
      </c>
      <c r="AZ1213" s="60">
        <v>1936.0754820651589</v>
      </c>
      <c r="BA1213" s="60">
        <v>1946.1565023463154</v>
      </c>
      <c r="BB1213" s="60">
        <v>1956.3211309906142</v>
      </c>
      <c r="BC1213" s="60">
        <v>1966.5702349229337</v>
      </c>
      <c r="BD1213" s="60">
        <v>1976.9046916915381</v>
      </c>
      <c r="BE1213" s="60">
        <v>1987.3253896168605</v>
      </c>
      <c r="BF1213" s="60">
        <v>1997.833227942612</v>
      </c>
      <c r="BG1213" s="60">
        <v>2008.4291169892667</v>
      </c>
      <c r="BH1213" s="60">
        <v>2008.4291169892667</v>
      </c>
      <c r="BI1213" s="60">
        <v>2018.7279409193129</v>
      </c>
      <c r="BJ1213" s="60">
        <v>2029.1113088215052</v>
      </c>
      <c r="BK1213" s="60">
        <v>2039.5800892124444</v>
      </c>
      <c r="BL1213" s="60">
        <v>2050.1351611602995</v>
      </c>
      <c r="BM1213" s="60">
        <v>2060.7774144313839</v>
      </c>
      <c r="BN1213" s="60">
        <v>2071.5077496390136</v>
      </c>
      <c r="BO1213" s="60">
        <v>2082.3270783946823</v>
      </c>
      <c r="BP1213" s="60">
        <v>2093.2363234615918</v>
      </c>
      <c r="BQ1213" s="60">
        <v>2104.2364189105774</v>
      </c>
      <c r="BR1213" s="60">
        <v>2115.3283102784749</v>
      </c>
      <c r="BS1213" s="60">
        <v>2126.5129547289625</v>
      </c>
      <c r="BT1213" s="60">
        <v>2137.7913212159319</v>
      </c>
      <c r="BU1213" s="60">
        <v>2137.7913212159319</v>
      </c>
      <c r="BV1213" s="60">
        <v>2148.7534887279171</v>
      </c>
      <c r="BW1213" s="60">
        <v>2159.8056456591876</v>
      </c>
      <c r="BX1213" s="60">
        <v>2170.94871646719</v>
      </c>
      <c r="BY1213" s="60">
        <v>2182.1836368405611</v>
      </c>
      <c r="BZ1213" s="60">
        <v>2193.5113538551454</v>
      </c>
      <c r="CA1213" s="60">
        <v>2204.9328261324422</v>
      </c>
      <c r="CB1213" s="60">
        <v>2216.4490240005166</v>
      </c>
      <c r="CC1213" s="60">
        <v>2228.0609296574198</v>
      </c>
      <c r="CD1213" s="60">
        <v>2239.7695373371571</v>
      </c>
      <c r="CE1213" s="60">
        <v>2251.5758534782549</v>
      </c>
      <c r="CF1213" s="60">
        <v>2263.4808968949633</v>
      </c>
      <c r="CG1213" s="60">
        <v>2275.4856989511491</v>
      </c>
      <c r="CH1213" s="60">
        <v>2275.4856989511491</v>
      </c>
    </row>
    <row r="1214" spans="1:86">
      <c r="A1214" s="57" t="s">
        <v>86</v>
      </c>
      <c r="B1214" s="58" t="s">
        <v>723</v>
      </c>
      <c r="C1214" s="59" t="s">
        <v>129</v>
      </c>
      <c r="D1214" s="58" t="s">
        <v>109</v>
      </c>
      <c r="E1214" s="58"/>
      <c r="F1214" s="65"/>
      <c r="G1214" s="58" t="s">
        <v>110</v>
      </c>
      <c r="H1214" s="63">
        <v>356</v>
      </c>
      <c r="I1214" s="60">
        <v>0</v>
      </c>
      <c r="J1214" s="60">
        <v>0</v>
      </c>
      <c r="K1214" s="60">
        <v>0</v>
      </c>
      <c r="L1214" s="60">
        <v>0</v>
      </c>
      <c r="M1214" s="60">
        <v>0</v>
      </c>
      <c r="N1214" s="60">
        <v>0</v>
      </c>
      <c r="O1214" s="60">
        <v>0</v>
      </c>
      <c r="P1214" s="60">
        <v>0</v>
      </c>
      <c r="Q1214" s="60">
        <v>0</v>
      </c>
      <c r="R1214" s="60">
        <v>0</v>
      </c>
      <c r="S1214" s="60">
        <v>0</v>
      </c>
      <c r="T1214" s="60">
        <v>0</v>
      </c>
      <c r="U1214" s="60">
        <v>0</v>
      </c>
      <c r="V1214" s="60">
        <v>2269.8638613859998</v>
      </c>
      <c r="W1214" s="60">
        <v>4586.5752746506005</v>
      </c>
      <c r="X1214" s="60">
        <v>0</v>
      </c>
      <c r="Y1214" s="60">
        <v>1437.3416660163</v>
      </c>
      <c r="Z1214" s="60">
        <v>3242.6732219101</v>
      </c>
      <c r="AA1214" s="60">
        <v>0</v>
      </c>
      <c r="AB1214" s="60">
        <v>2684.5810249895999</v>
      </c>
      <c r="AC1214" s="60">
        <v>4423.3623207246001</v>
      </c>
      <c r="AD1214" s="60">
        <v>0</v>
      </c>
      <c r="AE1214" s="60">
        <v>3319.3254691179</v>
      </c>
      <c r="AF1214" s="60">
        <v>4497.9991882650002</v>
      </c>
      <c r="AG1214" s="60">
        <v>0</v>
      </c>
      <c r="AH1214" s="60">
        <v>0</v>
      </c>
      <c r="AI1214" s="60">
        <v>1536.7326332181999</v>
      </c>
      <c r="AJ1214" s="60">
        <v>2794.6432567833999</v>
      </c>
      <c r="AK1214" s="60">
        <v>0</v>
      </c>
      <c r="AL1214" s="60">
        <v>1110.8648731664</v>
      </c>
      <c r="AM1214" s="60">
        <v>2227.3825614931002</v>
      </c>
      <c r="AN1214" s="60">
        <v>0</v>
      </c>
      <c r="AO1214" s="60">
        <v>881.02974397679998</v>
      </c>
      <c r="AP1214" s="60">
        <v>2013.3707780427999</v>
      </c>
      <c r="AQ1214" s="60">
        <v>0</v>
      </c>
      <c r="AR1214" s="60">
        <v>1006.6645230081</v>
      </c>
      <c r="AS1214" s="60">
        <v>1781.7702287175998</v>
      </c>
      <c r="AT1214" s="60">
        <v>0</v>
      </c>
      <c r="AU1214" s="60">
        <v>0</v>
      </c>
      <c r="AV1214" s="60">
        <v>2371.0074085666747</v>
      </c>
      <c r="AW1214" s="60">
        <v>4311.8234902437325</v>
      </c>
      <c r="AX1214" s="60">
        <v>0</v>
      </c>
      <c r="AY1214" s="60">
        <v>1713.9408555919124</v>
      </c>
      <c r="AZ1214" s="60">
        <v>3436.6033757952291</v>
      </c>
      <c r="BA1214" s="60">
        <v>0</v>
      </c>
      <c r="BB1214" s="60">
        <v>1359.3308328215787</v>
      </c>
      <c r="BC1214" s="60">
        <v>3106.4070142989613</v>
      </c>
      <c r="BD1214" s="60">
        <v>0</v>
      </c>
      <c r="BE1214" s="60">
        <v>1553.1713132134294</v>
      </c>
      <c r="BF1214" s="60">
        <v>2749.0731447577195</v>
      </c>
      <c r="BG1214" s="60">
        <v>0</v>
      </c>
      <c r="BH1214" s="60">
        <v>0</v>
      </c>
      <c r="BI1214" s="60">
        <v>3405.6752772723644</v>
      </c>
      <c r="BJ1214" s="60">
        <v>6193.4309473805151</v>
      </c>
      <c r="BK1214" s="60">
        <v>0</v>
      </c>
      <c r="BL1214" s="60">
        <v>2461.8759003056375</v>
      </c>
      <c r="BM1214" s="60">
        <v>4936.279453387222</v>
      </c>
      <c r="BN1214" s="60">
        <v>0</v>
      </c>
      <c r="BO1214" s="60">
        <v>1952.5200107970561</v>
      </c>
      <c r="BP1214" s="60">
        <v>4461.9909374888521</v>
      </c>
      <c r="BQ1214" s="60">
        <v>0</v>
      </c>
      <c r="BR1214" s="60">
        <v>2230.94922591461</v>
      </c>
      <c r="BS1214" s="60">
        <v>3948.7225601604341</v>
      </c>
      <c r="BT1214" s="60">
        <v>0</v>
      </c>
      <c r="BU1214" s="60">
        <v>0</v>
      </c>
      <c r="BV1214" s="60">
        <v>1780.0914186754783</v>
      </c>
      <c r="BW1214" s="60">
        <v>3237.206246633446</v>
      </c>
      <c r="BX1214" s="60">
        <v>0</v>
      </c>
      <c r="BY1214" s="60">
        <v>1286.782739747257</v>
      </c>
      <c r="BZ1214" s="60">
        <v>2580.1134811056572</v>
      </c>
      <c r="CA1214" s="60">
        <v>0</v>
      </c>
      <c r="CB1214" s="60">
        <v>1020.5506494429152</v>
      </c>
      <c r="CC1214" s="60">
        <v>2332.2105401643221</v>
      </c>
      <c r="CD1214" s="60">
        <v>0</v>
      </c>
      <c r="CE1214" s="60">
        <v>1166.0810997024773</v>
      </c>
      <c r="CF1214" s="60">
        <v>2063.9334557173379</v>
      </c>
      <c r="CG1214" s="60">
        <v>0</v>
      </c>
      <c r="CH1214" s="60">
        <v>0</v>
      </c>
    </row>
    <row r="1215" spans="1:86">
      <c r="A1215" s="57" t="s">
        <v>86</v>
      </c>
      <c r="B1215" s="58" t="s">
        <v>723</v>
      </c>
      <c r="C1215" s="59" t="s">
        <v>129</v>
      </c>
      <c r="D1215" s="58" t="s">
        <v>109</v>
      </c>
      <c r="E1215" s="58"/>
      <c r="F1215" s="65"/>
      <c r="G1215" s="58" t="s">
        <v>110</v>
      </c>
      <c r="H1215" s="63">
        <v>356</v>
      </c>
      <c r="I1215" s="60">
        <v>0</v>
      </c>
      <c r="J1215" s="60">
        <v>0</v>
      </c>
      <c r="K1215" s="60">
        <v>0</v>
      </c>
      <c r="L1215" s="60">
        <v>0</v>
      </c>
      <c r="M1215" s="60">
        <v>0</v>
      </c>
      <c r="N1215" s="60">
        <v>0</v>
      </c>
      <c r="O1215" s="60">
        <v>0</v>
      </c>
      <c r="P1215" s="60">
        <v>0</v>
      </c>
      <c r="Q1215" s="60">
        <v>0</v>
      </c>
      <c r="R1215" s="60">
        <v>0</v>
      </c>
      <c r="S1215" s="60">
        <v>0</v>
      </c>
      <c r="T1215" s="60">
        <v>0</v>
      </c>
      <c r="U1215" s="60">
        <v>0</v>
      </c>
      <c r="V1215" s="60">
        <v>1295.2568377056</v>
      </c>
      <c r="W1215" s="60">
        <v>2534.797220872757</v>
      </c>
      <c r="X1215" s="60">
        <v>3840.8602148820446</v>
      </c>
      <c r="Y1215" s="60">
        <v>6030.9813518399542</v>
      </c>
      <c r="Z1215" s="60">
        <v>7308.4140844596195</v>
      </c>
      <c r="AA1215" s="60">
        <v>8550.2197472976914</v>
      </c>
      <c r="AB1215" s="60">
        <v>9811.6402915124145</v>
      </c>
      <c r="AC1215" s="60">
        <v>11115.654029888748</v>
      </c>
      <c r="AD1215" s="60">
        <v>12369.779409783878</v>
      </c>
      <c r="AE1215" s="60">
        <v>13965.816911102269</v>
      </c>
      <c r="AF1215" s="60">
        <v>15352.114831244262</v>
      </c>
      <c r="AG1215" s="60">
        <v>16720.012064826682</v>
      </c>
      <c r="AH1215" s="60">
        <v>16720.012064826682</v>
      </c>
      <c r="AI1215" s="60">
        <v>17563.772604913389</v>
      </c>
      <c r="AJ1215" s="60">
        <v>0</v>
      </c>
      <c r="AK1215" s="60">
        <v>0</v>
      </c>
      <c r="AL1215" s="60">
        <v>0</v>
      </c>
      <c r="AM1215" s="60">
        <v>0</v>
      </c>
      <c r="AN1215" s="60">
        <v>0</v>
      </c>
      <c r="AO1215" s="60">
        <v>0</v>
      </c>
      <c r="AP1215" s="60">
        <v>0</v>
      </c>
      <c r="AQ1215" s="60">
        <v>0</v>
      </c>
      <c r="AR1215" s="60">
        <v>0</v>
      </c>
      <c r="AS1215" s="60">
        <v>0</v>
      </c>
      <c r="AT1215" s="60">
        <v>0</v>
      </c>
      <c r="AU1215" s="60">
        <v>0</v>
      </c>
      <c r="AV1215" s="60">
        <v>0</v>
      </c>
      <c r="AW1215" s="60">
        <v>0</v>
      </c>
      <c r="AX1215" s="60">
        <v>0</v>
      </c>
      <c r="AY1215" s="60">
        <v>0</v>
      </c>
      <c r="AZ1215" s="60">
        <v>0</v>
      </c>
      <c r="BA1215" s="60">
        <v>0</v>
      </c>
      <c r="BB1215" s="60">
        <v>0</v>
      </c>
      <c r="BC1215" s="60">
        <v>0</v>
      </c>
      <c r="BD1215" s="60">
        <v>0</v>
      </c>
      <c r="BE1215" s="60">
        <v>0</v>
      </c>
      <c r="BF1215" s="60">
        <v>0</v>
      </c>
      <c r="BG1215" s="60">
        <v>0</v>
      </c>
      <c r="BH1215" s="60">
        <v>0</v>
      </c>
      <c r="BI1215" s="60">
        <v>0</v>
      </c>
      <c r="BJ1215" s="60">
        <v>0</v>
      </c>
      <c r="BK1215" s="60">
        <v>0</v>
      </c>
      <c r="BL1215" s="60">
        <v>0</v>
      </c>
      <c r="BM1215" s="60">
        <v>0</v>
      </c>
      <c r="BN1215" s="60">
        <v>0</v>
      </c>
      <c r="BO1215" s="60">
        <v>0</v>
      </c>
      <c r="BP1215" s="60">
        <v>0</v>
      </c>
      <c r="BQ1215" s="60">
        <v>0</v>
      </c>
      <c r="BR1215" s="60">
        <v>0</v>
      </c>
      <c r="BS1215" s="60">
        <v>0</v>
      </c>
      <c r="BT1215" s="60">
        <v>0</v>
      </c>
      <c r="BU1215" s="60">
        <v>0</v>
      </c>
      <c r="BV1215" s="60">
        <v>0</v>
      </c>
      <c r="BW1215" s="60">
        <v>0</v>
      </c>
      <c r="BX1215" s="60">
        <v>0</v>
      </c>
      <c r="BY1215" s="60">
        <v>0</v>
      </c>
      <c r="BZ1215" s="60">
        <v>0</v>
      </c>
      <c r="CA1215" s="60">
        <v>0</v>
      </c>
      <c r="CB1215" s="60">
        <v>0</v>
      </c>
      <c r="CC1215" s="60">
        <v>0</v>
      </c>
      <c r="CD1215" s="60">
        <v>0</v>
      </c>
      <c r="CE1215" s="60">
        <v>0</v>
      </c>
      <c r="CF1215" s="60">
        <v>0</v>
      </c>
      <c r="CG1215" s="60">
        <v>0</v>
      </c>
      <c r="CH1215" s="60">
        <v>0</v>
      </c>
    </row>
    <row r="1216" spans="1:86">
      <c r="A1216" s="57" t="s">
        <v>86</v>
      </c>
      <c r="B1216" s="58" t="s">
        <v>723</v>
      </c>
      <c r="C1216" s="59" t="s">
        <v>129</v>
      </c>
      <c r="D1216" s="58" t="s">
        <v>109</v>
      </c>
      <c r="E1216" s="58"/>
      <c r="F1216" s="65"/>
      <c r="G1216" s="58" t="s">
        <v>110</v>
      </c>
      <c r="H1216" s="63">
        <v>356</v>
      </c>
      <c r="I1216" s="60">
        <v>0</v>
      </c>
      <c r="J1216" s="60">
        <v>0</v>
      </c>
      <c r="K1216" s="60">
        <v>0</v>
      </c>
      <c r="L1216" s="60">
        <v>0</v>
      </c>
      <c r="M1216" s="60">
        <v>0</v>
      </c>
      <c r="N1216" s="60">
        <v>0</v>
      </c>
      <c r="O1216" s="60">
        <v>0</v>
      </c>
      <c r="P1216" s="60">
        <v>0</v>
      </c>
      <c r="Q1216" s="60">
        <v>0</v>
      </c>
      <c r="R1216" s="60">
        <v>0</v>
      </c>
      <c r="S1216" s="60">
        <v>0</v>
      </c>
      <c r="T1216" s="60">
        <v>0</v>
      </c>
      <c r="U1216" s="60">
        <v>0</v>
      </c>
      <c r="V1216" s="60">
        <v>82.444933213499993</v>
      </c>
      <c r="W1216" s="60">
        <v>157.48769963960001</v>
      </c>
      <c r="X1216" s="60">
        <v>263.60941085050001</v>
      </c>
      <c r="Y1216" s="60">
        <v>432.47483710749998</v>
      </c>
      <c r="Z1216" s="60">
        <v>6028.2164563214001</v>
      </c>
      <c r="AA1216" s="60">
        <v>6814.6562140712003</v>
      </c>
      <c r="AB1216" s="60">
        <v>7526.6009935347001</v>
      </c>
      <c r="AC1216" s="60">
        <v>8042.5667103066999</v>
      </c>
      <c r="AD1216" s="60">
        <v>8531.7278588343997</v>
      </c>
      <c r="AE1216" s="60">
        <v>9027.5286643344007</v>
      </c>
      <c r="AF1216" s="60">
        <v>9503.5359249644007</v>
      </c>
      <c r="AG1216" s="60">
        <v>9996.1963445344009</v>
      </c>
      <c r="AH1216" s="60">
        <v>9996.1963445344009</v>
      </c>
      <c r="AI1216" s="60">
        <v>10497.946200174401</v>
      </c>
      <c r="AJ1216" s="60">
        <v>10960.124601189502</v>
      </c>
      <c r="AK1216" s="60">
        <v>11473.249354618702</v>
      </c>
      <c r="AL1216" s="60">
        <v>11969.440174782201</v>
      </c>
      <c r="AM1216" s="60">
        <v>12481.201129745701</v>
      </c>
      <c r="AN1216" s="60">
        <v>12973.813446284901</v>
      </c>
      <c r="AO1216" s="60">
        <v>14089.370364318702</v>
      </c>
      <c r="AP1216" s="60">
        <v>14433.486135429901</v>
      </c>
      <c r="AQ1216" s="60">
        <v>14770.416186325801</v>
      </c>
      <c r="AR1216" s="60">
        <v>15121.539132714301</v>
      </c>
      <c r="AS1216" s="60">
        <v>15461.853297694101</v>
      </c>
      <c r="AT1216" s="60">
        <v>15815.5123114043</v>
      </c>
      <c r="AU1216" s="60">
        <v>15815.5123114043</v>
      </c>
      <c r="AV1216" s="60">
        <v>0</v>
      </c>
      <c r="AW1216" s="60">
        <v>0</v>
      </c>
      <c r="AX1216" s="60">
        <v>0</v>
      </c>
      <c r="AY1216" s="60">
        <v>0</v>
      </c>
      <c r="AZ1216" s="60">
        <v>0</v>
      </c>
      <c r="BA1216" s="60">
        <v>0</v>
      </c>
      <c r="BB1216" s="60">
        <v>115.65856400995206</v>
      </c>
      <c r="BC1216" s="60">
        <v>151.33575384805303</v>
      </c>
      <c r="BD1216" s="60">
        <v>186.26794352700148</v>
      </c>
      <c r="BE1216" s="60">
        <v>222.6716223655624</v>
      </c>
      <c r="BF1216" s="60">
        <v>257.95466978118247</v>
      </c>
      <c r="BG1216" s="60">
        <v>294.62128109795094</v>
      </c>
      <c r="BH1216" s="60">
        <v>294.62128109795094</v>
      </c>
      <c r="BI1216" s="60">
        <v>294.62128109795094</v>
      </c>
      <c r="BJ1216" s="60">
        <v>294.62128109795094</v>
      </c>
      <c r="BK1216" s="60">
        <v>294.62128109795094</v>
      </c>
      <c r="BL1216" s="60">
        <v>294.62128109795094</v>
      </c>
      <c r="BM1216" s="60">
        <v>294.62128109795094</v>
      </c>
      <c r="BN1216" s="60">
        <v>294.62128109795094</v>
      </c>
      <c r="BO1216" s="60">
        <v>294.62128109795094</v>
      </c>
      <c r="BP1216" s="60">
        <v>294.62128109795094</v>
      </c>
      <c r="BQ1216" s="60">
        <v>294.62128109795094</v>
      </c>
      <c r="BR1216" s="60">
        <v>294.62128109795094</v>
      </c>
      <c r="BS1216" s="60">
        <v>294.62128109795094</v>
      </c>
      <c r="BT1216" s="60">
        <v>294.62128109795094</v>
      </c>
      <c r="BU1216" s="60">
        <v>294.62128109795094</v>
      </c>
      <c r="BV1216" s="60">
        <v>294.62128109795094</v>
      </c>
      <c r="BW1216" s="60">
        <v>294.62128109795094</v>
      </c>
      <c r="BX1216" s="60">
        <v>294.62128109795094</v>
      </c>
      <c r="BY1216" s="60">
        <v>294.62128109795094</v>
      </c>
      <c r="BZ1216" s="60">
        <v>294.62128109795094</v>
      </c>
      <c r="CA1216" s="60">
        <v>294.62128109795094</v>
      </c>
      <c r="CB1216" s="60">
        <v>294.62128109795094</v>
      </c>
      <c r="CC1216" s="60">
        <v>294.62128109795094</v>
      </c>
      <c r="CD1216" s="60">
        <v>294.62128109795094</v>
      </c>
      <c r="CE1216" s="60">
        <v>294.62128109795094</v>
      </c>
      <c r="CF1216" s="60">
        <v>294.62128109795094</v>
      </c>
      <c r="CG1216" s="60">
        <v>294.62128109795094</v>
      </c>
      <c r="CH1216" s="60">
        <v>294.62128109795094</v>
      </c>
    </row>
    <row r="1217" spans="1:86">
      <c r="A1217" s="57" t="s">
        <v>86</v>
      </c>
      <c r="B1217" s="58" t="s">
        <v>723</v>
      </c>
      <c r="C1217" s="59" t="s">
        <v>129</v>
      </c>
      <c r="D1217" s="58" t="s">
        <v>109</v>
      </c>
      <c r="E1217" s="58"/>
      <c r="F1217" s="65"/>
      <c r="G1217" s="58" t="s">
        <v>110</v>
      </c>
      <c r="H1217" s="63">
        <v>356</v>
      </c>
      <c r="I1217" s="60">
        <v>0</v>
      </c>
      <c r="J1217" s="60">
        <v>0</v>
      </c>
      <c r="K1217" s="60">
        <v>0</v>
      </c>
      <c r="L1217" s="60">
        <v>0</v>
      </c>
      <c r="M1217" s="60">
        <v>0</v>
      </c>
      <c r="N1217" s="60">
        <v>0</v>
      </c>
      <c r="O1217" s="60">
        <v>0</v>
      </c>
      <c r="P1217" s="60">
        <v>0</v>
      </c>
      <c r="Q1217" s="60">
        <v>0</v>
      </c>
      <c r="R1217" s="60">
        <v>0</v>
      </c>
      <c r="S1217" s="60">
        <v>0</v>
      </c>
      <c r="T1217" s="60">
        <v>0</v>
      </c>
      <c r="U1217" s="60">
        <v>0</v>
      </c>
      <c r="V1217" s="60">
        <v>50.632498426399998</v>
      </c>
      <c r="W1217" s="60">
        <v>133.7177472928</v>
      </c>
      <c r="X1217" s="60">
        <v>0</v>
      </c>
      <c r="Y1217" s="60">
        <v>180.74903653620001</v>
      </c>
      <c r="Z1217" s="60">
        <v>230.75456413239999</v>
      </c>
      <c r="AA1217" s="60">
        <v>0</v>
      </c>
      <c r="AB1217" s="60">
        <v>70.268660945999997</v>
      </c>
      <c r="AC1217" s="60">
        <v>140.565735222</v>
      </c>
      <c r="AD1217" s="60">
        <v>0</v>
      </c>
      <c r="AE1217" s="60">
        <v>104.142032269</v>
      </c>
      <c r="AF1217" s="60">
        <v>-464.73251123199998</v>
      </c>
      <c r="AG1217" s="60">
        <v>0</v>
      </c>
      <c r="AH1217" s="60">
        <v>0</v>
      </c>
      <c r="AI1217" s="60">
        <v>58.935243109600002</v>
      </c>
      <c r="AJ1217" s="60">
        <v>117.0118753892</v>
      </c>
      <c r="AK1217" s="60">
        <v>0</v>
      </c>
      <c r="AL1217" s="60">
        <v>59.5826057596</v>
      </c>
      <c r="AM1217" s="60">
        <v>119.0461415792</v>
      </c>
      <c r="AN1217" s="60">
        <v>0</v>
      </c>
      <c r="AO1217" s="60">
        <v>58.9116339196</v>
      </c>
      <c r="AP1217" s="60">
        <v>117.16400967920001</v>
      </c>
      <c r="AQ1217" s="60">
        <v>0</v>
      </c>
      <c r="AR1217" s="60">
        <v>59.553286469600003</v>
      </c>
      <c r="AS1217" s="60">
        <v>119.1714926292</v>
      </c>
      <c r="AT1217" s="60">
        <v>0</v>
      </c>
      <c r="AU1217" s="60">
        <v>0</v>
      </c>
      <c r="AV1217" s="60">
        <v>47.897027832068019</v>
      </c>
      <c r="AW1217" s="60">
        <v>105.11348772183979</v>
      </c>
      <c r="AX1217" s="60">
        <v>0</v>
      </c>
      <c r="AY1217" s="60">
        <v>53.075609949496922</v>
      </c>
      <c r="AZ1217" s="60">
        <v>106.37589539766367</v>
      </c>
      <c r="BA1217" s="60">
        <v>0</v>
      </c>
      <c r="BB1217" s="60">
        <v>64.954084287640299</v>
      </c>
      <c r="BC1217" s="60">
        <v>131.7984835921645</v>
      </c>
      <c r="BD1217" s="60">
        <v>0</v>
      </c>
      <c r="BE1217" s="60">
        <v>65.561509171690261</v>
      </c>
      <c r="BF1217" s="60">
        <v>134.94591199330176</v>
      </c>
      <c r="BG1217" s="60">
        <v>0</v>
      </c>
      <c r="BH1217" s="60">
        <v>0</v>
      </c>
      <c r="BI1217" s="60">
        <v>49.333929561942455</v>
      </c>
      <c r="BJ1217" s="60">
        <v>108.26687237172246</v>
      </c>
      <c r="BK1217" s="60">
        <v>0</v>
      </c>
      <c r="BL1217" s="60">
        <v>54.667868158460614</v>
      </c>
      <c r="BM1217" s="60">
        <v>109.56715203784097</v>
      </c>
      <c r="BN1217" s="60">
        <v>0</v>
      </c>
      <c r="BO1217" s="60">
        <v>66.902694468684402</v>
      </c>
      <c r="BP1217" s="60">
        <v>135.75241304541575</v>
      </c>
      <c r="BQ1217" s="60">
        <v>0</v>
      </c>
      <c r="BR1217" s="60">
        <v>67.52834198378612</v>
      </c>
      <c r="BS1217" s="60">
        <v>138.99426370027004</v>
      </c>
      <c r="BT1217" s="60">
        <v>0</v>
      </c>
      <c r="BU1217" s="60">
        <v>0</v>
      </c>
      <c r="BV1217" s="60">
        <v>41.31639960958222</v>
      </c>
      <c r="BW1217" s="60">
        <v>90.671823694345818</v>
      </c>
      <c r="BX1217" s="60">
        <v>0</v>
      </c>
      <c r="BY1217" s="60">
        <v>45.783490321868094</v>
      </c>
      <c r="BZ1217" s="60">
        <v>91.760787714982257</v>
      </c>
      <c r="CA1217" s="60">
        <v>0</v>
      </c>
      <c r="CB1217" s="60">
        <v>56.029967289658465</v>
      </c>
      <c r="CC1217" s="60">
        <v>113.69053702294661</v>
      </c>
      <c r="CD1217" s="60">
        <v>0</v>
      </c>
      <c r="CE1217" s="60">
        <v>56.553937364173393</v>
      </c>
      <c r="CF1217" s="60">
        <v>116.40553658450337</v>
      </c>
      <c r="CG1217" s="60">
        <v>0</v>
      </c>
      <c r="CH1217" s="60">
        <v>0</v>
      </c>
    </row>
    <row r="1218" spans="1:86">
      <c r="A1218" s="57" t="s">
        <v>86</v>
      </c>
      <c r="B1218" s="58" t="s">
        <v>723</v>
      </c>
      <c r="C1218" s="59" t="s">
        <v>129</v>
      </c>
      <c r="D1218" s="58" t="s">
        <v>109</v>
      </c>
      <c r="E1218" s="58"/>
      <c r="F1218" s="65"/>
      <c r="G1218" s="58" t="s">
        <v>110</v>
      </c>
      <c r="H1218" s="63">
        <v>356</v>
      </c>
      <c r="I1218" s="60">
        <v>0</v>
      </c>
      <c r="J1218" s="60">
        <v>0</v>
      </c>
      <c r="K1218" s="60">
        <v>0</v>
      </c>
      <c r="L1218" s="60">
        <v>0</v>
      </c>
      <c r="M1218" s="60">
        <v>0</v>
      </c>
      <c r="N1218" s="60">
        <v>0</v>
      </c>
      <c r="O1218" s="60">
        <v>0</v>
      </c>
      <c r="P1218" s="60">
        <v>0</v>
      </c>
      <c r="Q1218" s="60">
        <v>0</v>
      </c>
      <c r="R1218" s="60">
        <v>0</v>
      </c>
      <c r="S1218" s="60">
        <v>0</v>
      </c>
      <c r="T1218" s="60">
        <v>0</v>
      </c>
      <c r="U1218" s="60">
        <v>0</v>
      </c>
      <c r="V1218" s="60">
        <v>0</v>
      </c>
      <c r="W1218" s="60">
        <v>0</v>
      </c>
      <c r="X1218" s="60">
        <v>0</v>
      </c>
      <c r="Y1218" s="60">
        <v>0</v>
      </c>
      <c r="Z1218" s="60">
        <v>0</v>
      </c>
      <c r="AA1218" s="60">
        <v>0</v>
      </c>
      <c r="AB1218" s="60">
        <v>0</v>
      </c>
      <c r="AC1218" s="60">
        <v>0</v>
      </c>
      <c r="AD1218" s="60">
        <v>0</v>
      </c>
      <c r="AE1218" s="60">
        <v>0</v>
      </c>
      <c r="AF1218" s="60">
        <v>0</v>
      </c>
      <c r="AG1218" s="60">
        <v>0</v>
      </c>
      <c r="AH1218" s="60">
        <v>0</v>
      </c>
      <c r="AI1218" s="60">
        <v>0</v>
      </c>
      <c r="AJ1218" s="60">
        <v>0</v>
      </c>
      <c r="AK1218" s="60">
        <v>0</v>
      </c>
      <c r="AL1218" s="60">
        <v>0</v>
      </c>
      <c r="AM1218" s="60">
        <v>0</v>
      </c>
      <c r="AN1218" s="60">
        <v>0</v>
      </c>
      <c r="AO1218" s="60">
        <v>0</v>
      </c>
      <c r="AP1218" s="60">
        <v>0</v>
      </c>
      <c r="AQ1218" s="60">
        <v>0</v>
      </c>
      <c r="AR1218" s="60">
        <v>0</v>
      </c>
      <c r="AS1218" s="60">
        <v>0</v>
      </c>
      <c r="AT1218" s="60">
        <v>0</v>
      </c>
      <c r="AU1218" s="60">
        <v>0</v>
      </c>
      <c r="AV1218" s="60">
        <v>0</v>
      </c>
      <c r="AW1218" s="60">
        <v>0</v>
      </c>
      <c r="AX1218" s="60">
        <v>0</v>
      </c>
      <c r="AY1218" s="60">
        <v>0</v>
      </c>
      <c r="AZ1218" s="60">
        <v>0</v>
      </c>
      <c r="BA1218" s="60">
        <v>0</v>
      </c>
      <c r="BB1218" s="60">
        <v>0</v>
      </c>
      <c r="BC1218" s="60">
        <v>0</v>
      </c>
      <c r="BD1218" s="60">
        <v>0</v>
      </c>
      <c r="BE1218" s="60">
        <v>0</v>
      </c>
      <c r="BF1218" s="60">
        <v>0</v>
      </c>
      <c r="BG1218" s="60">
        <v>0</v>
      </c>
      <c r="BH1218" s="60">
        <v>0</v>
      </c>
      <c r="BI1218" s="60">
        <v>34.230088785613582</v>
      </c>
      <c r="BJ1218" s="60">
        <v>68.460177571227163</v>
      </c>
      <c r="BK1218" s="60">
        <v>102.69026635684074</v>
      </c>
      <c r="BL1218" s="60">
        <v>136.92035514245433</v>
      </c>
      <c r="BM1218" s="60">
        <v>171.15044392806792</v>
      </c>
      <c r="BN1218" s="60">
        <v>205.3805327136815</v>
      </c>
      <c r="BO1218" s="60">
        <v>239.61062149929509</v>
      </c>
      <c r="BP1218" s="60">
        <v>273.84071028490865</v>
      </c>
      <c r="BQ1218" s="60">
        <v>308.07079907052224</v>
      </c>
      <c r="BR1218" s="60">
        <v>342.30088785613583</v>
      </c>
      <c r="BS1218" s="60">
        <v>376.53097664174942</v>
      </c>
      <c r="BT1218" s="60">
        <v>410.76106542736301</v>
      </c>
      <c r="BU1218" s="60">
        <v>410.76106542736301</v>
      </c>
      <c r="BV1218" s="60">
        <v>476.75864209344951</v>
      </c>
      <c r="BW1218" s="60">
        <v>542.75621875953607</v>
      </c>
      <c r="BX1218" s="60">
        <v>608.75379542562257</v>
      </c>
      <c r="BY1218" s="60">
        <v>674.75137209170907</v>
      </c>
      <c r="BZ1218" s="60">
        <v>740.74894875779557</v>
      </c>
      <c r="CA1218" s="60">
        <v>806.74652542388208</v>
      </c>
      <c r="CB1218" s="60">
        <v>872.74410208996858</v>
      </c>
      <c r="CC1218" s="60">
        <v>938.74167875605508</v>
      </c>
      <c r="CD1218" s="60">
        <v>1004.7392554221416</v>
      </c>
      <c r="CE1218" s="60">
        <v>1070.7368320882281</v>
      </c>
      <c r="CF1218" s="60">
        <v>1136.7344087543147</v>
      </c>
      <c r="CG1218" s="60">
        <v>1202.7319854204011</v>
      </c>
      <c r="CH1218" s="60">
        <v>1202.7319854204011</v>
      </c>
    </row>
    <row r="1219" spans="1:86">
      <c r="A1219" s="57" t="s">
        <v>86</v>
      </c>
      <c r="B1219" s="58" t="s">
        <v>723</v>
      </c>
      <c r="C1219" s="59" t="s">
        <v>129</v>
      </c>
      <c r="D1219" s="58" t="s">
        <v>109</v>
      </c>
      <c r="E1219" s="58"/>
      <c r="F1219" s="65"/>
      <c r="G1219" s="58" t="s">
        <v>110</v>
      </c>
      <c r="H1219" s="63">
        <v>356</v>
      </c>
      <c r="I1219" s="60">
        <v>0</v>
      </c>
      <c r="J1219" s="60">
        <v>0</v>
      </c>
      <c r="K1219" s="60">
        <v>0</v>
      </c>
      <c r="L1219" s="60">
        <v>0</v>
      </c>
      <c r="M1219" s="60">
        <v>0</v>
      </c>
      <c r="N1219" s="60">
        <v>0</v>
      </c>
      <c r="O1219" s="60">
        <v>0</v>
      </c>
      <c r="P1219" s="60">
        <v>0</v>
      </c>
      <c r="Q1219" s="60">
        <v>0</v>
      </c>
      <c r="R1219" s="60">
        <v>0</v>
      </c>
      <c r="S1219" s="60">
        <v>0</v>
      </c>
      <c r="T1219" s="60">
        <v>0</v>
      </c>
      <c r="U1219" s="60">
        <v>0</v>
      </c>
      <c r="V1219" s="60">
        <v>1.6888389221</v>
      </c>
      <c r="W1219" s="60">
        <v>3.5745216429999997</v>
      </c>
      <c r="X1219" s="60">
        <v>5.7392152575999997</v>
      </c>
      <c r="Y1219" s="60">
        <v>7.5405467225000002</v>
      </c>
      <c r="Z1219" s="60">
        <v>58.988234496399997</v>
      </c>
      <c r="AA1219" s="60">
        <v>110.04582804819999</v>
      </c>
      <c r="AB1219" s="60">
        <v>115.96888383519999</v>
      </c>
      <c r="AC1219" s="60">
        <v>127.07412840429998</v>
      </c>
      <c r="AD1219" s="60">
        <v>164.96405606559998</v>
      </c>
      <c r="AE1219" s="60">
        <v>238.47681194699999</v>
      </c>
      <c r="AF1219" s="60">
        <v>308.74309171749996</v>
      </c>
      <c r="AG1219" s="60">
        <v>513.20052409560003</v>
      </c>
      <c r="AH1219" s="60">
        <v>513.20052409560003</v>
      </c>
      <c r="AI1219" s="60">
        <v>841.72238511349997</v>
      </c>
      <c r="AJ1219" s="60">
        <v>1077.1207669277001</v>
      </c>
      <c r="AK1219" s="60">
        <v>1189.9893365921</v>
      </c>
      <c r="AL1219" s="60">
        <v>1279.4442008282001</v>
      </c>
      <c r="AM1219" s="60">
        <v>1400.8736401187002</v>
      </c>
      <c r="AN1219" s="60">
        <v>1509.1353271973003</v>
      </c>
      <c r="AO1219" s="60">
        <v>1684.6618690143002</v>
      </c>
      <c r="AP1219" s="60">
        <v>1935.3198350453004</v>
      </c>
      <c r="AQ1219" s="60">
        <v>2014.2284770432004</v>
      </c>
      <c r="AR1219" s="60">
        <v>2211.0663086611003</v>
      </c>
      <c r="AS1219" s="60">
        <v>2438.7390663966003</v>
      </c>
      <c r="AT1219" s="60">
        <v>2571.6669924660005</v>
      </c>
      <c r="AU1219" s="60">
        <v>2571.6669924660005</v>
      </c>
      <c r="AV1219" s="60">
        <v>3737.9097424381494</v>
      </c>
      <c r="AW1219" s="60">
        <v>4573.5669352209097</v>
      </c>
      <c r="AX1219" s="60">
        <v>4974.2469711338344</v>
      </c>
      <c r="AY1219" s="60">
        <v>5291.8090552576978</v>
      </c>
      <c r="AZ1219" s="60">
        <v>5722.8799214915061</v>
      </c>
      <c r="BA1219" s="60">
        <v>6107.2056624451388</v>
      </c>
      <c r="BB1219" s="60">
        <v>6730.319619572655</v>
      </c>
      <c r="BC1219" s="60">
        <v>7620.1478784917499</v>
      </c>
      <c r="BD1219" s="60">
        <v>7900.2711900883087</v>
      </c>
      <c r="BE1219" s="60">
        <v>8599.0395866063918</v>
      </c>
      <c r="BF1219" s="60">
        <v>9407.2710457016656</v>
      </c>
      <c r="BG1219" s="60">
        <v>9879.1611950369806</v>
      </c>
      <c r="BH1219" s="60">
        <v>9879.1611950369806</v>
      </c>
      <c r="BI1219" s="60">
        <v>12039.005769050505</v>
      </c>
      <c r="BJ1219" s="60">
        <v>13586.616378943105</v>
      </c>
      <c r="BK1219" s="60">
        <v>14328.663093919675</v>
      </c>
      <c r="BL1219" s="60">
        <v>14916.777999091632</v>
      </c>
      <c r="BM1219" s="60">
        <v>0</v>
      </c>
      <c r="BN1219" s="60">
        <v>0</v>
      </c>
      <c r="BO1219" s="60">
        <v>0</v>
      </c>
      <c r="BP1219" s="60">
        <v>0</v>
      </c>
      <c r="BQ1219" s="60">
        <v>0</v>
      </c>
      <c r="BR1219" s="60">
        <v>0</v>
      </c>
      <c r="BS1219" s="60">
        <v>1496.8190211820404</v>
      </c>
      <c r="BT1219" s="60">
        <v>2370.7446063427378</v>
      </c>
      <c r="BU1219" s="60">
        <v>2370.7446063427378</v>
      </c>
      <c r="BV1219" s="60">
        <v>2370.7446063427378</v>
      </c>
      <c r="BW1219" s="60">
        <v>2370.7446063427378</v>
      </c>
      <c r="BX1219" s="60">
        <v>2370.7446063427378</v>
      </c>
      <c r="BY1219" s="60">
        <v>2370.7446063427378</v>
      </c>
      <c r="BZ1219" s="60">
        <v>2370.7446063427378</v>
      </c>
      <c r="CA1219" s="60">
        <v>2370.7446063427378</v>
      </c>
      <c r="CB1219" s="60">
        <v>2370.7446063427378</v>
      </c>
      <c r="CC1219" s="60">
        <v>2370.7446063427378</v>
      </c>
      <c r="CD1219" s="60">
        <v>2370.7446063427378</v>
      </c>
      <c r="CE1219" s="60">
        <v>2370.7446063427378</v>
      </c>
      <c r="CF1219" s="60">
        <v>2370.7446063427378</v>
      </c>
      <c r="CG1219" s="60">
        <v>2370.7446063427378</v>
      </c>
      <c r="CH1219" s="60">
        <v>2370.7446063427378</v>
      </c>
    </row>
    <row r="1220" spans="1:86">
      <c r="A1220" s="57" t="s">
        <v>86</v>
      </c>
      <c r="B1220" s="58" t="s">
        <v>723</v>
      </c>
      <c r="C1220" s="59" t="s">
        <v>129</v>
      </c>
      <c r="D1220" s="58" t="s">
        <v>109</v>
      </c>
      <c r="E1220" s="58" t="s">
        <v>129</v>
      </c>
      <c r="F1220" s="65"/>
      <c r="G1220" s="58" t="s">
        <v>110</v>
      </c>
      <c r="H1220" s="63">
        <v>356</v>
      </c>
      <c r="I1220" s="60">
        <v>20839.11</v>
      </c>
      <c r="J1220" s="60">
        <v>21914.68</v>
      </c>
      <c r="K1220" s="60">
        <v>23632.16</v>
      </c>
      <c r="L1220" s="60">
        <v>24078.350000000002</v>
      </c>
      <c r="M1220" s="60">
        <v>25391.48</v>
      </c>
      <c r="N1220" s="60">
        <v>5716.75</v>
      </c>
      <c r="O1220" s="60">
        <v>7175.19</v>
      </c>
      <c r="P1220" s="60">
        <v>8286.52</v>
      </c>
      <c r="Q1220" s="60">
        <v>9514.19</v>
      </c>
      <c r="R1220" s="60">
        <v>11593.140000000001</v>
      </c>
      <c r="S1220" s="60">
        <v>13285.1</v>
      </c>
      <c r="T1220" s="60">
        <v>202.2</v>
      </c>
      <c r="U1220" s="60">
        <v>202.2</v>
      </c>
      <c r="V1220" s="60">
        <v>0</v>
      </c>
      <c r="W1220" s="60">
        <v>0</v>
      </c>
      <c r="X1220" s="60">
        <v>0</v>
      </c>
      <c r="Y1220" s="60">
        <v>0</v>
      </c>
      <c r="Z1220" s="60">
        <v>0</v>
      </c>
      <c r="AA1220" s="60">
        <v>0</v>
      </c>
      <c r="AB1220" s="60">
        <v>0</v>
      </c>
      <c r="AC1220" s="60">
        <v>0</v>
      </c>
      <c r="AD1220" s="60">
        <v>0</v>
      </c>
      <c r="AE1220" s="60">
        <v>0</v>
      </c>
      <c r="AF1220" s="60">
        <v>0</v>
      </c>
      <c r="AG1220" s="60">
        <v>0</v>
      </c>
      <c r="AH1220" s="60">
        <v>0</v>
      </c>
      <c r="AI1220" s="60">
        <v>0</v>
      </c>
      <c r="AJ1220" s="60">
        <v>0</v>
      </c>
      <c r="AK1220" s="60">
        <v>0</v>
      </c>
      <c r="AL1220" s="60">
        <v>0</v>
      </c>
      <c r="AM1220" s="60">
        <v>0</v>
      </c>
      <c r="AN1220" s="60">
        <v>0</v>
      </c>
      <c r="AO1220" s="60">
        <v>0</v>
      </c>
      <c r="AP1220" s="60">
        <v>0</v>
      </c>
      <c r="AQ1220" s="60">
        <v>0</v>
      </c>
      <c r="AR1220" s="60">
        <v>0</v>
      </c>
      <c r="AS1220" s="60">
        <v>0</v>
      </c>
      <c r="AT1220" s="60">
        <v>0</v>
      </c>
      <c r="AU1220" s="60">
        <v>0</v>
      </c>
      <c r="AV1220" s="60">
        <v>0</v>
      </c>
      <c r="AW1220" s="60">
        <v>0</v>
      </c>
      <c r="AX1220" s="60">
        <v>0</v>
      </c>
      <c r="AY1220" s="60">
        <v>0</v>
      </c>
      <c r="AZ1220" s="60">
        <v>0</v>
      </c>
      <c r="BA1220" s="60">
        <v>0</v>
      </c>
      <c r="BB1220" s="60">
        <v>0</v>
      </c>
      <c r="BC1220" s="60">
        <v>0</v>
      </c>
      <c r="BD1220" s="60">
        <v>0</v>
      </c>
      <c r="BE1220" s="60">
        <v>0</v>
      </c>
      <c r="BF1220" s="60">
        <v>0</v>
      </c>
      <c r="BG1220" s="60">
        <v>0</v>
      </c>
      <c r="BH1220" s="60">
        <v>0</v>
      </c>
      <c r="BI1220" s="60">
        <v>0</v>
      </c>
      <c r="BJ1220" s="60">
        <v>0</v>
      </c>
      <c r="BK1220" s="60">
        <v>0</v>
      </c>
      <c r="BL1220" s="60">
        <v>0</v>
      </c>
      <c r="BM1220" s="60">
        <v>0</v>
      </c>
      <c r="BN1220" s="60">
        <v>0</v>
      </c>
      <c r="BO1220" s="60">
        <v>0</v>
      </c>
      <c r="BP1220" s="60">
        <v>0</v>
      </c>
      <c r="BQ1220" s="60">
        <v>0</v>
      </c>
      <c r="BR1220" s="60">
        <v>0</v>
      </c>
      <c r="BS1220" s="60">
        <v>0</v>
      </c>
      <c r="BT1220" s="60">
        <v>0</v>
      </c>
      <c r="BU1220" s="60">
        <v>0</v>
      </c>
      <c r="BV1220" s="60">
        <v>0</v>
      </c>
      <c r="BW1220" s="60">
        <v>0</v>
      </c>
      <c r="BX1220" s="60">
        <v>0</v>
      </c>
      <c r="BY1220" s="60">
        <v>0</v>
      </c>
      <c r="BZ1220" s="60">
        <v>0</v>
      </c>
      <c r="CA1220" s="60">
        <v>0</v>
      </c>
      <c r="CB1220" s="60">
        <v>0</v>
      </c>
      <c r="CC1220" s="60">
        <v>0</v>
      </c>
      <c r="CD1220" s="60">
        <v>0</v>
      </c>
      <c r="CE1220" s="60">
        <v>0</v>
      </c>
      <c r="CF1220" s="60">
        <v>0</v>
      </c>
      <c r="CG1220" s="60">
        <v>0</v>
      </c>
      <c r="CH1220" s="60">
        <v>0</v>
      </c>
    </row>
    <row r="1221" spans="1:86">
      <c r="A1221" s="57" t="s">
        <v>86</v>
      </c>
      <c r="B1221" s="58" t="s">
        <v>723</v>
      </c>
      <c r="C1221" s="59" t="s">
        <v>129</v>
      </c>
      <c r="D1221" s="58" t="s">
        <v>109</v>
      </c>
      <c r="E1221" s="58"/>
      <c r="F1221" s="65"/>
      <c r="G1221" s="58" t="s">
        <v>110</v>
      </c>
      <c r="H1221" s="63">
        <v>356</v>
      </c>
      <c r="I1221" s="60">
        <v>0</v>
      </c>
      <c r="J1221" s="60">
        <v>0</v>
      </c>
      <c r="K1221" s="60">
        <v>0</v>
      </c>
      <c r="L1221" s="60">
        <v>0</v>
      </c>
      <c r="M1221" s="60">
        <v>0</v>
      </c>
      <c r="N1221" s="60">
        <v>0</v>
      </c>
      <c r="O1221" s="60">
        <v>0</v>
      </c>
      <c r="P1221" s="60">
        <v>0</v>
      </c>
      <c r="Q1221" s="60">
        <v>0</v>
      </c>
      <c r="R1221" s="60">
        <v>0</v>
      </c>
      <c r="S1221" s="60">
        <v>0</v>
      </c>
      <c r="T1221" s="60">
        <v>0</v>
      </c>
      <c r="U1221" s="60">
        <v>0</v>
      </c>
      <c r="V1221" s="60">
        <v>0</v>
      </c>
      <c r="W1221" s="60">
        <v>0</v>
      </c>
      <c r="X1221" s="60">
        <v>0</v>
      </c>
      <c r="Y1221" s="60">
        <v>0</v>
      </c>
      <c r="Z1221" s="60">
        <v>0</v>
      </c>
      <c r="AA1221" s="60">
        <v>0</v>
      </c>
      <c r="AB1221" s="60">
        <v>0</v>
      </c>
      <c r="AC1221" s="60">
        <v>0</v>
      </c>
      <c r="AD1221" s="60">
        <v>0</v>
      </c>
      <c r="AE1221" s="60">
        <v>0</v>
      </c>
      <c r="AF1221" s="60">
        <v>0</v>
      </c>
      <c r="AG1221" s="60">
        <v>0</v>
      </c>
      <c r="AH1221" s="60">
        <v>0</v>
      </c>
      <c r="AI1221" s="60">
        <v>0</v>
      </c>
      <c r="AJ1221" s="60">
        <v>0</v>
      </c>
      <c r="AK1221" s="60">
        <v>0</v>
      </c>
      <c r="AL1221" s="60">
        <v>0</v>
      </c>
      <c r="AM1221" s="60">
        <v>0</v>
      </c>
      <c r="AN1221" s="60">
        <v>0</v>
      </c>
      <c r="AO1221" s="60">
        <v>0</v>
      </c>
      <c r="AP1221" s="60">
        <v>0</v>
      </c>
      <c r="AQ1221" s="60">
        <v>0</v>
      </c>
      <c r="AR1221" s="60">
        <v>0</v>
      </c>
      <c r="AS1221" s="60">
        <v>0</v>
      </c>
      <c r="AT1221" s="60">
        <v>0</v>
      </c>
      <c r="AU1221" s="60">
        <v>0</v>
      </c>
      <c r="AV1221" s="60">
        <v>241.692808380005</v>
      </c>
      <c r="AW1221" s="60">
        <v>483.38561676001001</v>
      </c>
      <c r="AX1221" s="60">
        <v>725.07842514001504</v>
      </c>
      <c r="AY1221" s="60">
        <v>966.77123352002002</v>
      </c>
      <c r="AZ1221" s="60">
        <v>1208.464041900025</v>
      </c>
      <c r="BA1221" s="60">
        <v>1450.1568502800301</v>
      </c>
      <c r="BB1221" s="60">
        <v>1691.8496586600352</v>
      </c>
      <c r="BC1221" s="60">
        <v>1933.5424670400403</v>
      </c>
      <c r="BD1221" s="60">
        <v>2175.2352754200451</v>
      </c>
      <c r="BE1221" s="60">
        <v>2416.92808380005</v>
      </c>
      <c r="BF1221" s="60">
        <v>2658.6208921800549</v>
      </c>
      <c r="BG1221" s="60">
        <v>2900.3137005600602</v>
      </c>
      <c r="BH1221" s="60">
        <v>2900.3137005600602</v>
      </c>
      <c r="BI1221" s="60">
        <v>3856.2482283370687</v>
      </c>
      <c r="BJ1221" s="60">
        <v>4812.1827561140772</v>
      </c>
      <c r="BK1221" s="60">
        <v>5768.1172838910852</v>
      </c>
      <c r="BL1221" s="60">
        <v>6724.0518116680933</v>
      </c>
      <c r="BM1221" s="60">
        <v>7679.9863394451013</v>
      </c>
      <c r="BN1221" s="60">
        <v>8635.9208672221102</v>
      </c>
      <c r="BO1221" s="60">
        <v>9591.8553949991183</v>
      </c>
      <c r="BP1221" s="60">
        <v>10547.789922776126</v>
      </c>
      <c r="BQ1221" s="60">
        <v>11503.724450553134</v>
      </c>
      <c r="BR1221" s="60">
        <v>12459.658978330142</v>
      </c>
      <c r="BS1221" s="60">
        <v>13415.59350610715</v>
      </c>
      <c r="BT1221" s="60">
        <v>14371.52803388416</v>
      </c>
      <c r="BU1221" s="60">
        <v>14371.52803388416</v>
      </c>
      <c r="BV1221" s="60">
        <v>15080.102393645611</v>
      </c>
      <c r="BW1221" s="60">
        <v>15788.676753407062</v>
      </c>
      <c r="BX1221" s="60">
        <v>16497.251113168513</v>
      </c>
      <c r="BY1221" s="60">
        <v>17205.825472929962</v>
      </c>
      <c r="BZ1221" s="60">
        <v>17914.399832691412</v>
      </c>
      <c r="CA1221" s="60">
        <v>18622.974192452861</v>
      </c>
      <c r="CB1221" s="60">
        <v>0</v>
      </c>
      <c r="CC1221" s="60">
        <v>0</v>
      </c>
      <c r="CD1221" s="60">
        <v>0</v>
      </c>
      <c r="CE1221" s="60">
        <v>0</v>
      </c>
      <c r="CF1221" s="60">
        <v>0</v>
      </c>
      <c r="CG1221" s="60">
        <v>0</v>
      </c>
      <c r="CH1221" s="60">
        <v>0</v>
      </c>
    </row>
    <row r="1222" spans="1:86">
      <c r="A1222" s="57" t="s">
        <v>86</v>
      </c>
      <c r="B1222" s="58" t="s">
        <v>723</v>
      </c>
      <c r="C1222" s="59" t="s">
        <v>129</v>
      </c>
      <c r="D1222" s="58" t="s">
        <v>109</v>
      </c>
      <c r="E1222" s="58"/>
      <c r="F1222" s="65"/>
      <c r="G1222" s="58" t="s">
        <v>110</v>
      </c>
      <c r="H1222" s="63">
        <v>356</v>
      </c>
      <c r="I1222" s="60">
        <v>0</v>
      </c>
      <c r="J1222" s="60">
        <v>0</v>
      </c>
      <c r="K1222" s="60">
        <v>0</v>
      </c>
      <c r="L1222" s="60">
        <v>0</v>
      </c>
      <c r="M1222" s="60">
        <v>0</v>
      </c>
      <c r="N1222" s="60">
        <v>0</v>
      </c>
      <c r="O1222" s="60">
        <v>0</v>
      </c>
      <c r="P1222" s="60">
        <v>0</v>
      </c>
      <c r="Q1222" s="60">
        <v>0</v>
      </c>
      <c r="R1222" s="60">
        <v>0</v>
      </c>
      <c r="S1222" s="60">
        <v>0</v>
      </c>
      <c r="T1222" s="60">
        <v>0</v>
      </c>
      <c r="U1222" s="60">
        <v>0</v>
      </c>
      <c r="V1222" s="60">
        <v>40.797793630000001</v>
      </c>
      <c r="W1222" s="60">
        <v>53.505062930000001</v>
      </c>
      <c r="X1222" s="60">
        <v>59.859622680000001</v>
      </c>
      <c r="Y1222" s="60">
        <v>61.609643920000003</v>
      </c>
      <c r="Z1222" s="60">
        <v>64.884105550000001</v>
      </c>
      <c r="AA1222" s="60">
        <v>60.970208419999999</v>
      </c>
      <c r="AB1222" s="60">
        <v>60.951715989999997</v>
      </c>
      <c r="AC1222" s="60">
        <v>255.95614165000001</v>
      </c>
      <c r="AD1222" s="60">
        <v>607.39143003000004</v>
      </c>
      <c r="AE1222" s="60">
        <v>986.05700264940003</v>
      </c>
      <c r="AF1222" s="60">
        <v>1225.1204635076001</v>
      </c>
      <c r="AG1222" s="60">
        <v>0</v>
      </c>
      <c r="AH1222" s="60">
        <v>0</v>
      </c>
      <c r="AI1222" s="60">
        <v>0</v>
      </c>
      <c r="AJ1222" s="60">
        <v>0</v>
      </c>
      <c r="AK1222" s="60">
        <v>0</v>
      </c>
      <c r="AL1222" s="60">
        <v>0</v>
      </c>
      <c r="AM1222" s="60">
        <v>0</v>
      </c>
      <c r="AN1222" s="60">
        <v>0</v>
      </c>
      <c r="AO1222" s="60">
        <v>0.52678064999999996</v>
      </c>
      <c r="AP1222" s="60">
        <v>0.90106679519999999</v>
      </c>
      <c r="AQ1222" s="60">
        <v>0.90106679519999999</v>
      </c>
      <c r="AR1222" s="60">
        <v>0.90106679519999999</v>
      </c>
      <c r="AS1222" s="60">
        <v>0.90106679519999999</v>
      </c>
      <c r="AT1222" s="60">
        <v>0.90106679519999999</v>
      </c>
      <c r="AU1222" s="60">
        <v>0.90106679519999999</v>
      </c>
      <c r="AV1222" s="60">
        <v>0.90106679519999999</v>
      </c>
      <c r="AW1222" s="60">
        <v>0.90106679519999999</v>
      </c>
      <c r="AX1222" s="60">
        <v>0.90106679519999999</v>
      </c>
      <c r="AY1222" s="60">
        <v>0.90106679519999999</v>
      </c>
      <c r="AZ1222" s="60">
        <v>0.90106679519999999</v>
      </c>
      <c r="BA1222" s="60">
        <v>0.90106679519999999</v>
      </c>
      <c r="BB1222" s="60">
        <v>0.90106679519999999</v>
      </c>
      <c r="BC1222" s="60">
        <v>0.90106679519999999</v>
      </c>
      <c r="BD1222" s="60">
        <v>0.90106679519999999</v>
      </c>
      <c r="BE1222" s="60">
        <v>0.90106679519999999</v>
      </c>
      <c r="BF1222" s="60">
        <v>0.90106679519999999</v>
      </c>
      <c r="BG1222" s="60">
        <v>0.90106679519999999</v>
      </c>
      <c r="BH1222" s="60">
        <v>0.90106679519999999</v>
      </c>
      <c r="BI1222" s="60">
        <v>0.90106679519999999</v>
      </c>
      <c r="BJ1222" s="60">
        <v>0.90106679519999999</v>
      </c>
      <c r="BK1222" s="60">
        <v>0.90106679519999999</v>
      </c>
      <c r="BL1222" s="60">
        <v>0.90106679519999999</v>
      </c>
      <c r="BM1222" s="60">
        <v>0.90106679519999999</v>
      </c>
      <c r="BN1222" s="60">
        <v>0.90106679519999999</v>
      </c>
      <c r="BO1222" s="60">
        <v>0.90106679519999999</v>
      </c>
      <c r="BP1222" s="60">
        <v>0.90106679519999999</v>
      </c>
      <c r="BQ1222" s="60">
        <v>0.90106679519999999</v>
      </c>
      <c r="BR1222" s="60">
        <v>0.90106679519999999</v>
      </c>
      <c r="BS1222" s="60">
        <v>0.90106679519999999</v>
      </c>
      <c r="BT1222" s="60">
        <v>0.90106679519999999</v>
      </c>
      <c r="BU1222" s="60">
        <v>0.90106679519999999</v>
      </c>
      <c r="BV1222" s="60">
        <v>0.90106679519999999</v>
      </c>
      <c r="BW1222" s="60">
        <v>0.90106679519999999</v>
      </c>
      <c r="BX1222" s="60">
        <v>0.90106679519999999</v>
      </c>
      <c r="BY1222" s="60">
        <v>0.90106679519999999</v>
      </c>
      <c r="BZ1222" s="60">
        <v>0.90106679519999999</v>
      </c>
      <c r="CA1222" s="60">
        <v>0.90106679519999999</v>
      </c>
      <c r="CB1222" s="60">
        <v>0.90106679519999999</v>
      </c>
      <c r="CC1222" s="60">
        <v>0.90106679519999999</v>
      </c>
      <c r="CD1222" s="60">
        <v>0.90106679519999999</v>
      </c>
      <c r="CE1222" s="60">
        <v>0.90106679519999999</v>
      </c>
      <c r="CF1222" s="60">
        <v>0.90106679519999999</v>
      </c>
      <c r="CG1222" s="60">
        <v>0.90106679519999999</v>
      </c>
      <c r="CH1222" s="60">
        <v>0.90106679519999999</v>
      </c>
    </row>
    <row r="1223" spans="1:86">
      <c r="A1223" s="57" t="s">
        <v>86</v>
      </c>
      <c r="B1223" s="58" t="s">
        <v>723</v>
      </c>
      <c r="C1223" s="59" t="s">
        <v>129</v>
      </c>
      <c r="D1223" s="58" t="s">
        <v>109</v>
      </c>
      <c r="E1223" s="58"/>
      <c r="F1223" s="65"/>
      <c r="G1223" s="58" t="s">
        <v>110</v>
      </c>
      <c r="H1223" s="63">
        <v>356</v>
      </c>
      <c r="I1223" s="60">
        <v>0</v>
      </c>
      <c r="J1223" s="60">
        <v>0</v>
      </c>
      <c r="K1223" s="60">
        <v>0</v>
      </c>
      <c r="L1223" s="60">
        <v>0</v>
      </c>
      <c r="M1223" s="60">
        <v>0</v>
      </c>
      <c r="N1223" s="60">
        <v>0</v>
      </c>
      <c r="O1223" s="60">
        <v>0</v>
      </c>
      <c r="P1223" s="60">
        <v>0</v>
      </c>
      <c r="Q1223" s="60">
        <v>0</v>
      </c>
      <c r="R1223" s="60">
        <v>0</v>
      </c>
      <c r="S1223" s="60">
        <v>0</v>
      </c>
      <c r="T1223" s="60">
        <v>0</v>
      </c>
      <c r="U1223" s="60">
        <v>0</v>
      </c>
      <c r="V1223" s="60">
        <v>0</v>
      </c>
      <c r="W1223" s="60">
        <v>0</v>
      </c>
      <c r="X1223" s="60">
        <v>0</v>
      </c>
      <c r="Y1223" s="60">
        <v>0</v>
      </c>
      <c r="Z1223" s="60">
        <v>0</v>
      </c>
      <c r="AA1223" s="60">
        <v>0</v>
      </c>
      <c r="AB1223" s="60">
        <v>0</v>
      </c>
      <c r="AC1223" s="60">
        <v>0</v>
      </c>
      <c r="AD1223" s="60">
        <v>0</v>
      </c>
      <c r="AE1223" s="60">
        <v>0</v>
      </c>
      <c r="AF1223" s="60">
        <v>0</v>
      </c>
      <c r="AG1223" s="60">
        <v>0</v>
      </c>
      <c r="AH1223" s="60">
        <v>0</v>
      </c>
      <c r="AI1223" s="60">
        <v>0</v>
      </c>
      <c r="AJ1223" s="60">
        <v>0</v>
      </c>
      <c r="AK1223" s="60">
        <v>0</v>
      </c>
      <c r="AL1223" s="60">
        <v>0</v>
      </c>
      <c r="AM1223" s="60">
        <v>0</v>
      </c>
      <c r="AN1223" s="60">
        <v>0</v>
      </c>
      <c r="AO1223" s="60">
        <v>0</v>
      </c>
      <c r="AP1223" s="60">
        <v>0</v>
      </c>
      <c r="AQ1223" s="60">
        <v>0</v>
      </c>
      <c r="AR1223" s="60">
        <v>0</v>
      </c>
      <c r="AS1223" s="60">
        <v>0</v>
      </c>
      <c r="AT1223" s="60">
        <v>0</v>
      </c>
      <c r="AU1223" s="60">
        <v>0</v>
      </c>
      <c r="AV1223" s="60">
        <v>73.266485281895839</v>
      </c>
      <c r="AW1223" s="60">
        <v>146.53297056379168</v>
      </c>
      <c r="AX1223" s="60">
        <v>219.79945584568753</v>
      </c>
      <c r="AY1223" s="60">
        <v>293.06594112758336</v>
      </c>
      <c r="AZ1223" s="60">
        <v>366.33242640947918</v>
      </c>
      <c r="BA1223" s="60">
        <v>439.59891169137501</v>
      </c>
      <c r="BB1223" s="60">
        <v>512.86539697327089</v>
      </c>
      <c r="BC1223" s="60">
        <v>586.13188225516672</v>
      </c>
      <c r="BD1223" s="60">
        <v>659.39836753706254</v>
      </c>
      <c r="BE1223" s="60">
        <v>732.66485281895837</v>
      </c>
      <c r="BF1223" s="60">
        <v>805.93133810085419</v>
      </c>
      <c r="BG1223" s="60">
        <v>879.19782338275002</v>
      </c>
      <c r="BH1223" s="60">
        <v>879.19782338275002</v>
      </c>
      <c r="BI1223" s="60">
        <v>1000.4070350946508</v>
      </c>
      <c r="BJ1223" s="60">
        <v>1121.6162468065518</v>
      </c>
      <c r="BK1223" s="60">
        <v>1242.8254585184527</v>
      </c>
      <c r="BL1223" s="60">
        <v>1364.0346702303536</v>
      </c>
      <c r="BM1223" s="60">
        <v>1485.2438819422546</v>
      </c>
      <c r="BN1223" s="60">
        <v>1606.4530936541555</v>
      </c>
      <c r="BO1223" s="60">
        <v>1727.6623053660564</v>
      </c>
      <c r="BP1223" s="60">
        <v>1848.8715170779574</v>
      </c>
      <c r="BQ1223" s="60">
        <v>1970.0807287898583</v>
      </c>
      <c r="BR1223" s="60">
        <v>2091.2899405017592</v>
      </c>
      <c r="BS1223" s="60">
        <v>2212.4991522136602</v>
      </c>
      <c r="BT1223" s="60">
        <v>2333.7083639255607</v>
      </c>
      <c r="BU1223" s="60">
        <v>2333.7083639255607</v>
      </c>
      <c r="BV1223" s="60">
        <v>2964.346024797635</v>
      </c>
      <c r="BW1223" s="60">
        <v>3594.9836856697093</v>
      </c>
      <c r="BX1223" s="60">
        <v>4225.6213465417832</v>
      </c>
      <c r="BY1223" s="60">
        <v>4856.259007413857</v>
      </c>
      <c r="BZ1223" s="60">
        <v>5486.8966682859309</v>
      </c>
      <c r="CA1223" s="60">
        <v>6117.5343291580048</v>
      </c>
      <c r="CB1223" s="60">
        <v>6748.1719900300786</v>
      </c>
      <c r="CC1223" s="60">
        <v>7378.8096509021525</v>
      </c>
      <c r="CD1223" s="60">
        <v>8009.4473117742264</v>
      </c>
      <c r="CE1223" s="60">
        <v>8640.0849726463002</v>
      </c>
      <c r="CF1223" s="60">
        <v>9270.722633518375</v>
      </c>
      <c r="CG1223" s="60">
        <v>9901.3602943904498</v>
      </c>
      <c r="CH1223" s="60">
        <v>9901.3602943904498</v>
      </c>
    </row>
    <row r="1224" spans="1:86">
      <c r="A1224" s="57" t="s">
        <v>86</v>
      </c>
      <c r="B1224" s="58" t="s">
        <v>723</v>
      </c>
      <c r="C1224" s="59" t="s">
        <v>129</v>
      </c>
      <c r="D1224" s="58" t="s">
        <v>109</v>
      </c>
      <c r="E1224" s="58"/>
      <c r="F1224" s="65"/>
      <c r="G1224" s="58" t="s">
        <v>110</v>
      </c>
      <c r="H1224" s="63">
        <v>356</v>
      </c>
      <c r="I1224" s="60">
        <v>0</v>
      </c>
      <c r="J1224" s="60">
        <v>0</v>
      </c>
      <c r="K1224" s="60">
        <v>0</v>
      </c>
      <c r="L1224" s="60">
        <v>0</v>
      </c>
      <c r="M1224" s="60">
        <v>0</v>
      </c>
      <c r="N1224" s="60">
        <v>0</v>
      </c>
      <c r="O1224" s="60">
        <v>0</v>
      </c>
      <c r="P1224" s="60">
        <v>0</v>
      </c>
      <c r="Q1224" s="60">
        <v>0</v>
      </c>
      <c r="R1224" s="60">
        <v>0</v>
      </c>
      <c r="S1224" s="60">
        <v>0</v>
      </c>
      <c r="T1224" s="60">
        <v>0</v>
      </c>
      <c r="U1224" s="60">
        <v>0</v>
      </c>
      <c r="V1224" s="60">
        <v>0</v>
      </c>
      <c r="W1224" s="60">
        <v>0</v>
      </c>
      <c r="X1224" s="60">
        <v>0</v>
      </c>
      <c r="Y1224" s="60">
        <v>0</v>
      </c>
      <c r="Z1224" s="60">
        <v>0</v>
      </c>
      <c r="AA1224" s="60">
        <v>0</v>
      </c>
      <c r="AB1224" s="60">
        <v>0</v>
      </c>
      <c r="AC1224" s="60">
        <v>0</v>
      </c>
      <c r="AD1224" s="60">
        <v>0</v>
      </c>
      <c r="AE1224" s="60">
        <v>0</v>
      </c>
      <c r="AF1224" s="60">
        <v>0</v>
      </c>
      <c r="AG1224" s="60">
        <v>0</v>
      </c>
      <c r="AH1224" s="60">
        <v>0</v>
      </c>
      <c r="AI1224" s="60">
        <v>0</v>
      </c>
      <c r="AJ1224" s="60">
        <v>0</v>
      </c>
      <c r="AK1224" s="60">
        <v>0</v>
      </c>
      <c r="AL1224" s="60">
        <v>0</v>
      </c>
      <c r="AM1224" s="60">
        <v>0</v>
      </c>
      <c r="AN1224" s="60">
        <v>0</v>
      </c>
      <c r="AO1224" s="60">
        <v>0</v>
      </c>
      <c r="AP1224" s="60">
        <v>0</v>
      </c>
      <c r="AQ1224" s="60">
        <v>0</v>
      </c>
      <c r="AR1224" s="60">
        <v>0</v>
      </c>
      <c r="AS1224" s="60">
        <v>0</v>
      </c>
      <c r="AT1224" s="60">
        <v>0</v>
      </c>
      <c r="AU1224" s="60">
        <v>0</v>
      </c>
      <c r="AV1224" s="60">
        <v>0</v>
      </c>
      <c r="AW1224" s="60">
        <v>0</v>
      </c>
      <c r="AX1224" s="60">
        <v>0</v>
      </c>
      <c r="AY1224" s="60">
        <v>0</v>
      </c>
      <c r="AZ1224" s="60">
        <v>0</v>
      </c>
      <c r="BA1224" s="60">
        <v>0</v>
      </c>
      <c r="BB1224" s="60">
        <v>0</v>
      </c>
      <c r="BC1224" s="60">
        <v>0</v>
      </c>
      <c r="BD1224" s="60">
        <v>0</v>
      </c>
      <c r="BE1224" s="60">
        <v>0</v>
      </c>
      <c r="BF1224" s="60">
        <v>0</v>
      </c>
      <c r="BG1224" s="60">
        <v>0</v>
      </c>
      <c r="BH1224" s="60">
        <v>0</v>
      </c>
      <c r="BI1224" s="60">
        <v>0</v>
      </c>
      <c r="BJ1224" s="60">
        <v>0</v>
      </c>
      <c r="BK1224" s="60">
        <v>0</v>
      </c>
      <c r="BL1224" s="60">
        <v>0</v>
      </c>
      <c r="BM1224" s="60">
        <v>0</v>
      </c>
      <c r="BN1224" s="60">
        <v>0</v>
      </c>
      <c r="BO1224" s="60">
        <v>0</v>
      </c>
      <c r="BP1224" s="60">
        <v>0</v>
      </c>
      <c r="BQ1224" s="60">
        <v>0</v>
      </c>
      <c r="BR1224" s="60">
        <v>0</v>
      </c>
      <c r="BS1224" s="60">
        <v>0</v>
      </c>
      <c r="BT1224" s="60">
        <v>0</v>
      </c>
      <c r="BU1224" s="60">
        <v>0</v>
      </c>
      <c r="BV1224" s="60">
        <v>100.36833062251333</v>
      </c>
      <c r="BW1224" s="60">
        <v>200.73666124502665</v>
      </c>
      <c r="BX1224" s="60">
        <v>301.10499186753998</v>
      </c>
      <c r="BY1224" s="60">
        <v>401.47332249005331</v>
      </c>
      <c r="BZ1224" s="60">
        <v>501.84165311256663</v>
      </c>
      <c r="CA1224" s="60">
        <v>602.20998373507996</v>
      </c>
      <c r="CB1224" s="60">
        <v>702.57831435759329</v>
      </c>
      <c r="CC1224" s="60">
        <v>802.94664498010661</v>
      </c>
      <c r="CD1224" s="60">
        <v>903.31497560261994</v>
      </c>
      <c r="CE1224" s="60">
        <v>1003.6833062251333</v>
      </c>
      <c r="CF1224" s="60">
        <v>1104.0516368476465</v>
      </c>
      <c r="CG1224" s="60">
        <v>1204.4199674701599</v>
      </c>
      <c r="CH1224" s="60">
        <v>1204.4199674701599</v>
      </c>
    </row>
    <row r="1225" spans="1:86">
      <c r="A1225" s="57" t="s">
        <v>86</v>
      </c>
      <c r="B1225" s="58" t="s">
        <v>723</v>
      </c>
      <c r="C1225" s="59" t="s">
        <v>129</v>
      </c>
      <c r="D1225" s="58" t="s">
        <v>109</v>
      </c>
      <c r="E1225" s="58"/>
      <c r="F1225" s="65"/>
      <c r="G1225" s="58" t="s">
        <v>110</v>
      </c>
      <c r="H1225" s="63">
        <v>356</v>
      </c>
      <c r="I1225" s="60">
        <v>0</v>
      </c>
      <c r="J1225" s="60">
        <v>0</v>
      </c>
      <c r="K1225" s="60">
        <v>0</v>
      </c>
      <c r="L1225" s="60">
        <v>0</v>
      </c>
      <c r="M1225" s="60">
        <v>0</v>
      </c>
      <c r="N1225" s="60">
        <v>0</v>
      </c>
      <c r="O1225" s="60">
        <v>0</v>
      </c>
      <c r="P1225" s="60">
        <v>0</v>
      </c>
      <c r="Q1225" s="60">
        <v>0</v>
      </c>
      <c r="R1225" s="60">
        <v>0</v>
      </c>
      <c r="S1225" s="60">
        <v>0</v>
      </c>
      <c r="T1225" s="60">
        <v>0</v>
      </c>
      <c r="U1225" s="60">
        <v>0</v>
      </c>
      <c r="V1225" s="60">
        <v>0</v>
      </c>
      <c r="W1225" s="60">
        <v>0</v>
      </c>
      <c r="X1225" s="60">
        <v>0</v>
      </c>
      <c r="Y1225" s="60">
        <v>0</v>
      </c>
      <c r="Z1225" s="60">
        <v>0</v>
      </c>
      <c r="AA1225" s="60">
        <v>0</v>
      </c>
      <c r="AB1225" s="60">
        <v>0</v>
      </c>
      <c r="AC1225" s="60">
        <v>0</v>
      </c>
      <c r="AD1225" s="60">
        <v>0</v>
      </c>
      <c r="AE1225" s="60">
        <v>0</v>
      </c>
      <c r="AF1225" s="60">
        <v>0</v>
      </c>
      <c r="AG1225" s="60">
        <v>0</v>
      </c>
      <c r="AH1225" s="60">
        <v>0</v>
      </c>
      <c r="AI1225" s="60">
        <v>0</v>
      </c>
      <c r="AJ1225" s="60">
        <v>14.5500218941</v>
      </c>
      <c r="AK1225" s="60">
        <v>162.0652424875</v>
      </c>
      <c r="AL1225" s="60">
        <v>314.462035195</v>
      </c>
      <c r="AM1225" s="60">
        <v>423.7933553359</v>
      </c>
      <c r="AN1225" s="60">
        <v>431.77045888570001</v>
      </c>
      <c r="AO1225" s="60">
        <v>440.50683200809999</v>
      </c>
      <c r="AP1225" s="60">
        <v>449.13863693050001</v>
      </c>
      <c r="AQ1225" s="60">
        <v>457.1083524403</v>
      </c>
      <c r="AR1225" s="60">
        <v>466.34821688400001</v>
      </c>
      <c r="AS1225" s="60">
        <v>473.99005695250003</v>
      </c>
      <c r="AT1225" s="60">
        <v>482.07699858230001</v>
      </c>
      <c r="AU1225" s="60">
        <v>482.07699858230001</v>
      </c>
      <c r="AV1225" s="60">
        <v>482.07699858230001</v>
      </c>
      <c r="AW1225" s="60">
        <v>484.78752428525507</v>
      </c>
      <c r="AX1225" s="60">
        <v>512.26815626682173</v>
      </c>
      <c r="AY1225" s="60">
        <v>540.65817703023367</v>
      </c>
      <c r="AZ1225" s="60">
        <v>561.02552462165465</v>
      </c>
      <c r="BA1225" s="60">
        <v>562.51158040660403</v>
      </c>
      <c r="BB1225" s="60">
        <v>564.13908063108636</v>
      </c>
      <c r="BC1225" s="60">
        <v>565.7471008303238</v>
      </c>
      <c r="BD1225" s="60">
        <v>567.23178029622295</v>
      </c>
      <c r="BE1225" s="60">
        <v>568.95307599246007</v>
      </c>
      <c r="BF1225" s="60">
        <v>570.37667549452954</v>
      </c>
      <c r="BG1225" s="60">
        <v>571.88319313877219</v>
      </c>
      <c r="BH1225" s="60">
        <v>571.88319313877219</v>
      </c>
      <c r="BI1225" s="60">
        <v>571.88319313877219</v>
      </c>
      <c r="BJ1225" s="60">
        <v>573.91154877673398</v>
      </c>
      <c r="BK1225" s="60">
        <v>594.47600782384598</v>
      </c>
      <c r="BL1225" s="60">
        <v>615.72098573146684</v>
      </c>
      <c r="BM1225" s="60">
        <v>630.96239232368146</v>
      </c>
      <c r="BN1225" s="60">
        <v>632.07444583656331</v>
      </c>
      <c r="BO1225" s="60">
        <v>633.29234583747973</v>
      </c>
      <c r="BP1225" s="60">
        <v>634.495668437787</v>
      </c>
      <c r="BQ1225" s="60">
        <v>635.6066920159584</v>
      </c>
      <c r="BR1225" s="60">
        <v>636.89478156488076</v>
      </c>
      <c r="BS1225" s="60">
        <v>637.96009744551384</v>
      </c>
      <c r="BT1225" s="60">
        <v>639.08746310169863</v>
      </c>
      <c r="BU1225" s="60">
        <v>639.08746310169863</v>
      </c>
      <c r="BV1225" s="60">
        <v>639.08746310169863</v>
      </c>
      <c r="BW1225" s="60">
        <v>757.44625870757659</v>
      </c>
      <c r="BX1225" s="60">
        <v>1957.425473175296</v>
      </c>
      <c r="BY1225" s="60">
        <v>3197.1143870711931</v>
      </c>
      <c r="BZ1225" s="60">
        <v>4086.4823528420811</v>
      </c>
      <c r="CA1225" s="60">
        <v>4151.373002179218</v>
      </c>
      <c r="CB1225" s="60">
        <v>4222.4400155663334</v>
      </c>
      <c r="CC1225" s="60">
        <v>4292.6564071261582</v>
      </c>
      <c r="CD1225" s="60">
        <v>4357.4869576179008</v>
      </c>
      <c r="CE1225" s="60">
        <v>4432.6496779957561</v>
      </c>
      <c r="CF1225" s="60">
        <v>4494.8130886973695</v>
      </c>
      <c r="CG1225" s="60">
        <v>4560.5972283552182</v>
      </c>
      <c r="CH1225" s="60">
        <v>4560.5972283552182</v>
      </c>
    </row>
    <row r="1226" spans="1:86">
      <c r="A1226" s="57" t="s">
        <v>86</v>
      </c>
      <c r="B1226" s="58" t="s">
        <v>723</v>
      </c>
      <c r="C1226" s="59" t="s">
        <v>129</v>
      </c>
      <c r="D1226" s="58" t="s">
        <v>109</v>
      </c>
      <c r="E1226" s="58"/>
      <c r="F1226" s="65"/>
      <c r="G1226" s="58" t="s">
        <v>110</v>
      </c>
      <c r="H1226" s="63">
        <v>356</v>
      </c>
      <c r="I1226" s="60">
        <v>3729.6599999999994</v>
      </c>
      <c r="J1226" s="60">
        <v>2875.2400000000002</v>
      </c>
      <c r="K1226" s="60">
        <v>1877.94</v>
      </c>
      <c r="L1226" s="60">
        <v>1812.77</v>
      </c>
      <c r="M1226" s="60">
        <v>1295.3600000000001</v>
      </c>
      <c r="N1226" s="60">
        <v>2631.6900000000005</v>
      </c>
      <c r="O1226" s="60">
        <v>2632.6500000000005</v>
      </c>
      <c r="P1226" s="60">
        <v>3201.16</v>
      </c>
      <c r="Q1226" s="60">
        <v>3352.57</v>
      </c>
      <c r="R1226" s="60">
        <v>2801.23</v>
      </c>
      <c r="S1226" s="60">
        <v>2995.4800000000005</v>
      </c>
      <c r="T1226" s="60">
        <v>3206.3300000000004</v>
      </c>
      <c r="U1226" s="60">
        <v>3206.3300000000004</v>
      </c>
      <c r="V1226" s="60">
        <v>3206.3300000000004</v>
      </c>
      <c r="W1226" s="60">
        <v>3206.3300000000004</v>
      </c>
      <c r="X1226" s="60">
        <v>0</v>
      </c>
      <c r="Y1226" s="60">
        <v>0</v>
      </c>
      <c r="Z1226" s="60">
        <v>0</v>
      </c>
      <c r="AA1226" s="60">
        <v>0</v>
      </c>
      <c r="AB1226" s="60">
        <v>0</v>
      </c>
      <c r="AC1226" s="60">
        <v>0</v>
      </c>
      <c r="AD1226" s="60">
        <v>0</v>
      </c>
      <c r="AE1226" s="60">
        <v>0</v>
      </c>
      <c r="AF1226" s="60">
        <v>0</v>
      </c>
      <c r="AG1226" s="60">
        <v>0</v>
      </c>
      <c r="AH1226" s="60">
        <v>0</v>
      </c>
      <c r="AI1226" s="60">
        <v>0</v>
      </c>
      <c r="AJ1226" s="60">
        <v>0</v>
      </c>
      <c r="AK1226" s="60">
        <v>0</v>
      </c>
      <c r="AL1226" s="60">
        <v>0</v>
      </c>
      <c r="AM1226" s="60">
        <v>0</v>
      </c>
      <c r="AN1226" s="60">
        <v>0</v>
      </c>
      <c r="AO1226" s="60">
        <v>0</v>
      </c>
      <c r="AP1226" s="60">
        <v>0</v>
      </c>
      <c r="AQ1226" s="60">
        <v>0</v>
      </c>
      <c r="AR1226" s="60">
        <v>0</v>
      </c>
      <c r="AS1226" s="60">
        <v>0</v>
      </c>
      <c r="AT1226" s="60">
        <v>0</v>
      </c>
      <c r="AU1226" s="60">
        <v>0</v>
      </c>
      <c r="AV1226" s="60">
        <v>0</v>
      </c>
      <c r="AW1226" s="60">
        <v>0</v>
      </c>
      <c r="AX1226" s="60">
        <v>0</v>
      </c>
      <c r="AY1226" s="60">
        <v>0</v>
      </c>
      <c r="AZ1226" s="60">
        <v>0</v>
      </c>
      <c r="BA1226" s="60">
        <v>0</v>
      </c>
      <c r="BB1226" s="60">
        <v>0</v>
      </c>
      <c r="BC1226" s="60">
        <v>0</v>
      </c>
      <c r="BD1226" s="60">
        <v>0</v>
      </c>
      <c r="BE1226" s="60">
        <v>0</v>
      </c>
      <c r="BF1226" s="60">
        <v>0</v>
      </c>
      <c r="BG1226" s="60">
        <v>0</v>
      </c>
      <c r="BH1226" s="60">
        <v>0</v>
      </c>
      <c r="BI1226" s="60">
        <v>0</v>
      </c>
      <c r="BJ1226" s="60">
        <v>0</v>
      </c>
      <c r="BK1226" s="60">
        <v>0</v>
      </c>
      <c r="BL1226" s="60">
        <v>0</v>
      </c>
      <c r="BM1226" s="60">
        <v>0</v>
      </c>
      <c r="BN1226" s="60">
        <v>0</v>
      </c>
      <c r="BO1226" s="60">
        <v>0</v>
      </c>
      <c r="BP1226" s="60">
        <v>0</v>
      </c>
      <c r="BQ1226" s="60">
        <v>0</v>
      </c>
      <c r="BR1226" s="60">
        <v>0</v>
      </c>
      <c r="BS1226" s="60">
        <v>0</v>
      </c>
      <c r="BT1226" s="60">
        <v>0</v>
      </c>
      <c r="BU1226" s="60">
        <v>0</v>
      </c>
      <c r="BV1226" s="60">
        <v>0</v>
      </c>
      <c r="BW1226" s="60">
        <v>0</v>
      </c>
      <c r="BX1226" s="60">
        <v>0</v>
      </c>
      <c r="BY1226" s="60">
        <v>0</v>
      </c>
      <c r="BZ1226" s="60">
        <v>0</v>
      </c>
      <c r="CA1226" s="60">
        <v>0</v>
      </c>
      <c r="CB1226" s="60">
        <v>0</v>
      </c>
      <c r="CC1226" s="60">
        <v>0</v>
      </c>
      <c r="CD1226" s="60">
        <v>0</v>
      </c>
      <c r="CE1226" s="60">
        <v>0</v>
      </c>
      <c r="CF1226" s="60">
        <v>0</v>
      </c>
      <c r="CG1226" s="60">
        <v>0</v>
      </c>
      <c r="CH1226" s="60">
        <v>0</v>
      </c>
    </row>
    <row r="1227" spans="1:86">
      <c r="A1227" s="57" t="s">
        <v>86</v>
      </c>
      <c r="B1227" s="58" t="s">
        <v>723</v>
      </c>
      <c r="C1227" s="59" t="s">
        <v>129</v>
      </c>
      <c r="D1227" s="58" t="s">
        <v>109</v>
      </c>
      <c r="E1227" s="58"/>
      <c r="F1227" s="65"/>
      <c r="G1227" s="58" t="s">
        <v>110</v>
      </c>
      <c r="H1227" s="63">
        <v>356</v>
      </c>
      <c r="I1227" s="60">
        <v>0</v>
      </c>
      <c r="J1227" s="60">
        <v>0</v>
      </c>
      <c r="K1227" s="60">
        <v>0</v>
      </c>
      <c r="L1227" s="60">
        <v>0</v>
      </c>
      <c r="M1227" s="60">
        <v>0</v>
      </c>
      <c r="N1227" s="60">
        <v>0</v>
      </c>
      <c r="O1227" s="60">
        <v>0</v>
      </c>
      <c r="P1227" s="60">
        <v>0</v>
      </c>
      <c r="Q1227" s="60">
        <v>0</v>
      </c>
      <c r="R1227" s="60">
        <v>0</v>
      </c>
      <c r="S1227" s="60">
        <v>0</v>
      </c>
      <c r="T1227" s="60">
        <v>0</v>
      </c>
      <c r="U1227" s="60">
        <v>0</v>
      </c>
      <c r="V1227" s="60">
        <v>85.711775397709999</v>
      </c>
      <c r="W1227" s="60">
        <v>183.08613720341998</v>
      </c>
      <c r="X1227" s="60">
        <v>0</v>
      </c>
      <c r="Y1227" s="60">
        <v>126.86443499521</v>
      </c>
      <c r="Z1227" s="60">
        <v>254.67348376272002</v>
      </c>
      <c r="AA1227" s="60">
        <v>0</v>
      </c>
      <c r="AB1227" s="60">
        <v>148.27562175150999</v>
      </c>
      <c r="AC1227" s="60">
        <v>297.35180150081999</v>
      </c>
      <c r="AD1227" s="60">
        <v>0</v>
      </c>
      <c r="AE1227" s="60">
        <v>199.86945398431001</v>
      </c>
      <c r="AF1227" s="60">
        <v>395.11916129311999</v>
      </c>
      <c r="AG1227" s="60">
        <v>0</v>
      </c>
      <c r="AH1227" s="60">
        <v>0</v>
      </c>
      <c r="AI1227" s="60">
        <v>145.18904993801999</v>
      </c>
      <c r="AJ1227" s="60">
        <v>285.32407125793998</v>
      </c>
      <c r="AK1227" s="60">
        <v>0</v>
      </c>
      <c r="AL1227" s="60">
        <v>139.84019689441999</v>
      </c>
      <c r="AM1227" s="60">
        <v>286.70617920714</v>
      </c>
      <c r="AN1227" s="60">
        <v>0</v>
      </c>
      <c r="AO1227" s="60">
        <v>275.12574873542002</v>
      </c>
      <c r="AP1227" s="60">
        <v>519.77268808784004</v>
      </c>
      <c r="AQ1227" s="60">
        <v>0</v>
      </c>
      <c r="AR1227" s="60">
        <v>210.52188210151999</v>
      </c>
      <c r="AS1227" s="60">
        <v>388.95458785634003</v>
      </c>
      <c r="AT1227" s="60">
        <v>0</v>
      </c>
      <c r="AU1227" s="60">
        <v>0</v>
      </c>
      <c r="AV1227" s="60">
        <v>308.86051682399568</v>
      </c>
      <c r="AW1227" s="60">
        <v>606.96960375919457</v>
      </c>
      <c r="AX1227" s="60">
        <v>0</v>
      </c>
      <c r="AY1227" s="60">
        <v>297.48190723761746</v>
      </c>
      <c r="AZ1227" s="60">
        <v>609.9097605801029</v>
      </c>
      <c r="BA1227" s="60">
        <v>0</v>
      </c>
      <c r="BB1227" s="60">
        <v>585.27472273071498</v>
      </c>
      <c r="BC1227" s="60">
        <v>1105.7119055627113</v>
      </c>
      <c r="BD1227" s="60">
        <v>0</v>
      </c>
      <c r="BE1227" s="60">
        <v>447.84298358859058</v>
      </c>
      <c r="BF1227" s="60">
        <v>827.42269529043028</v>
      </c>
      <c r="BG1227" s="60">
        <v>0</v>
      </c>
      <c r="BH1227" s="60">
        <v>0</v>
      </c>
      <c r="BI1227" s="60">
        <v>307.47017486666516</v>
      </c>
      <c r="BJ1227" s="60">
        <v>604.23731762690284</v>
      </c>
      <c r="BK1227" s="60">
        <v>0</v>
      </c>
      <c r="BL1227" s="60">
        <v>296.14278632494074</v>
      </c>
      <c r="BM1227" s="60">
        <v>607.16423927152096</v>
      </c>
      <c r="BN1227" s="60">
        <v>0</v>
      </c>
      <c r="BO1227" s="60">
        <v>582.64009655076472</v>
      </c>
      <c r="BP1227" s="60">
        <v>1100.7345207197673</v>
      </c>
      <c r="BQ1227" s="60">
        <v>0</v>
      </c>
      <c r="BR1227" s="60">
        <v>445.82700920383587</v>
      </c>
      <c r="BS1227" s="60">
        <v>823.69803504075105</v>
      </c>
      <c r="BT1227" s="60">
        <v>0</v>
      </c>
      <c r="BU1227" s="60">
        <v>0</v>
      </c>
      <c r="BV1227" s="60">
        <v>307.47017486666516</v>
      </c>
      <c r="BW1227" s="60">
        <v>604.23731762690284</v>
      </c>
      <c r="BX1227" s="60">
        <v>0</v>
      </c>
      <c r="BY1227" s="60">
        <v>296.14278632494074</v>
      </c>
      <c r="BZ1227" s="60">
        <v>607.16423927152096</v>
      </c>
      <c r="CA1227" s="60">
        <v>0</v>
      </c>
      <c r="CB1227" s="60">
        <v>582.64009655076472</v>
      </c>
      <c r="CC1227" s="60">
        <v>1100.7345207197673</v>
      </c>
      <c r="CD1227" s="60">
        <v>0</v>
      </c>
      <c r="CE1227" s="60">
        <v>445.82700920383587</v>
      </c>
      <c r="CF1227" s="60">
        <v>823.69803504075105</v>
      </c>
      <c r="CG1227" s="60">
        <v>0</v>
      </c>
      <c r="CH1227" s="60">
        <v>0</v>
      </c>
    </row>
    <row r="1228" spans="1:86">
      <c r="A1228" s="57" t="s">
        <v>86</v>
      </c>
      <c r="B1228" s="58" t="s">
        <v>723</v>
      </c>
      <c r="C1228" s="59" t="s">
        <v>129</v>
      </c>
      <c r="D1228" s="58" t="s">
        <v>109</v>
      </c>
      <c r="E1228" s="58"/>
      <c r="F1228" s="65"/>
      <c r="G1228" s="58" t="s">
        <v>110</v>
      </c>
      <c r="H1228" s="63">
        <v>356</v>
      </c>
      <c r="I1228" s="60">
        <v>0</v>
      </c>
      <c r="J1228" s="60">
        <v>0</v>
      </c>
      <c r="K1228" s="60">
        <v>0</v>
      </c>
      <c r="L1228" s="60">
        <v>0</v>
      </c>
      <c r="M1228" s="60">
        <v>0</v>
      </c>
      <c r="N1228" s="60">
        <v>0</v>
      </c>
      <c r="O1228" s="60">
        <v>0</v>
      </c>
      <c r="P1228" s="60">
        <v>0</v>
      </c>
      <c r="Q1228" s="60">
        <v>0</v>
      </c>
      <c r="R1228" s="60">
        <v>0</v>
      </c>
      <c r="S1228" s="60">
        <v>0</v>
      </c>
      <c r="T1228" s="60">
        <v>0</v>
      </c>
      <c r="U1228" s="60">
        <v>0</v>
      </c>
      <c r="V1228" s="60">
        <v>0</v>
      </c>
      <c r="W1228" s="60">
        <v>0</v>
      </c>
      <c r="X1228" s="60">
        <v>0</v>
      </c>
      <c r="Y1228" s="60">
        <v>0</v>
      </c>
      <c r="Z1228" s="60">
        <v>0</v>
      </c>
      <c r="AA1228" s="60">
        <v>0</v>
      </c>
      <c r="AB1228" s="60">
        <v>0</v>
      </c>
      <c r="AC1228" s="60">
        <v>0</v>
      </c>
      <c r="AD1228" s="60">
        <v>111.7748195641</v>
      </c>
      <c r="AE1228" s="60">
        <v>257.09418588919999</v>
      </c>
      <c r="AF1228" s="60">
        <v>388.12343907920001</v>
      </c>
      <c r="AG1228" s="60">
        <v>415.42740571529998</v>
      </c>
      <c r="AH1228" s="60">
        <v>415.42740571529998</v>
      </c>
      <c r="AI1228" s="60">
        <v>433.12018932379999</v>
      </c>
      <c r="AJ1228" s="60">
        <v>450.53734098230001</v>
      </c>
      <c r="AK1228" s="60">
        <v>467.35482744500001</v>
      </c>
      <c r="AL1228" s="60">
        <v>486.10790264740001</v>
      </c>
      <c r="AM1228" s="60">
        <v>596.73598193659996</v>
      </c>
      <c r="AN1228" s="60">
        <v>754.27266128279996</v>
      </c>
      <c r="AO1228" s="60">
        <v>926.80389380809993</v>
      </c>
      <c r="AP1228" s="60">
        <v>1097.2699682153</v>
      </c>
      <c r="AQ1228" s="60">
        <v>1150.597518906</v>
      </c>
      <c r="AR1228" s="60">
        <v>1191.1331419394</v>
      </c>
      <c r="AS1228" s="60">
        <v>1224.6581962373</v>
      </c>
      <c r="AT1228" s="60">
        <v>1260.1359256486001</v>
      </c>
      <c r="AU1228" s="60">
        <v>1260.1359256486001</v>
      </c>
      <c r="AV1228" s="60">
        <v>1417.8719067332861</v>
      </c>
      <c r="AW1228" s="60">
        <v>1573.1505539685575</v>
      </c>
      <c r="AX1228" s="60">
        <v>1723.0830227801912</v>
      </c>
      <c r="AY1228" s="60">
        <v>1890.271791990275</v>
      </c>
      <c r="AZ1228" s="60">
        <v>2876.5512270596682</v>
      </c>
      <c r="BA1228" s="60">
        <v>4281.0335981410826</v>
      </c>
      <c r="BB1228" s="60">
        <v>5819.1964916867828</v>
      </c>
      <c r="BC1228" s="60">
        <v>7338.9479385623836</v>
      </c>
      <c r="BD1228" s="60">
        <v>7814.3775664361874</v>
      </c>
      <c r="BE1228" s="60">
        <v>8175.7636778325059</v>
      </c>
      <c r="BF1228" s="60">
        <v>8474.648660976487</v>
      </c>
      <c r="BG1228" s="60">
        <v>8790.94227431933</v>
      </c>
      <c r="BH1228" s="60">
        <v>8790.94227431933</v>
      </c>
      <c r="BI1228" s="60">
        <v>0</v>
      </c>
      <c r="BJ1228" s="60">
        <v>0</v>
      </c>
      <c r="BK1228" s="60">
        <v>0</v>
      </c>
      <c r="BL1228" s="60">
        <v>0</v>
      </c>
      <c r="BM1228" s="60">
        <v>0</v>
      </c>
      <c r="BN1228" s="60">
        <v>0</v>
      </c>
      <c r="BO1228" s="60">
        <v>0</v>
      </c>
      <c r="BP1228" s="60">
        <v>0</v>
      </c>
      <c r="BQ1228" s="60">
        <v>0</v>
      </c>
      <c r="BR1228" s="60">
        <v>0</v>
      </c>
      <c r="BS1228" s="60">
        <v>0</v>
      </c>
      <c r="BT1228" s="60">
        <v>0</v>
      </c>
      <c r="BU1228" s="60">
        <v>0</v>
      </c>
      <c r="BV1228" s="60">
        <v>0</v>
      </c>
      <c r="BW1228" s="60">
        <v>0</v>
      </c>
      <c r="BX1228" s="60">
        <v>0</v>
      </c>
      <c r="BY1228" s="60">
        <v>0</v>
      </c>
      <c r="BZ1228" s="60">
        <v>0</v>
      </c>
      <c r="CA1228" s="60">
        <v>0</v>
      </c>
      <c r="CB1228" s="60">
        <v>0</v>
      </c>
      <c r="CC1228" s="60">
        <v>0</v>
      </c>
      <c r="CD1228" s="60">
        <v>0</v>
      </c>
      <c r="CE1228" s="60">
        <v>0</v>
      </c>
      <c r="CF1228" s="60">
        <v>0</v>
      </c>
      <c r="CG1228" s="60">
        <v>0</v>
      </c>
      <c r="CH1228" s="60">
        <v>0</v>
      </c>
    </row>
    <row r="1229" spans="1:86">
      <c r="A1229" s="57" t="s">
        <v>86</v>
      </c>
      <c r="B1229" s="58" t="s">
        <v>132</v>
      </c>
      <c r="C1229" s="59" t="s">
        <v>92</v>
      </c>
      <c r="D1229" s="58" t="s">
        <v>93</v>
      </c>
      <c r="E1229" s="58" t="str">
        <f>VLOOKUP(CONCATENATE($F$4,F1229),'REG FL  CWIP - 1 System Per Boo'!$A$29:$B$1161,2,FALSE)</f>
        <v>Distribution</v>
      </c>
      <c r="F1229" s="58" t="s">
        <v>161</v>
      </c>
      <c r="G1229" s="58" t="s">
        <v>162</v>
      </c>
      <c r="H1229" s="63">
        <v>360</v>
      </c>
      <c r="I1229" s="60">
        <v>0</v>
      </c>
      <c r="J1229" s="60">
        <v>0</v>
      </c>
      <c r="K1229" s="60">
        <v>0</v>
      </c>
      <c r="L1229" s="60">
        <v>0</v>
      </c>
      <c r="M1229" s="60">
        <v>4.29</v>
      </c>
      <c r="N1229" s="60">
        <v>9.61</v>
      </c>
      <c r="O1229" s="60">
        <v>25.42</v>
      </c>
      <c r="P1229" s="60">
        <v>73.48</v>
      </c>
      <c r="Q1229" s="60">
        <v>166.84</v>
      </c>
      <c r="R1229" s="60">
        <v>362.32000000000005</v>
      </c>
      <c r="S1229" s="60">
        <v>201.14</v>
      </c>
      <c r="T1229" s="60">
        <v>222.77</v>
      </c>
      <c r="U1229" s="60">
        <v>0</v>
      </c>
      <c r="V1229" s="60">
        <v>241.04000000000002</v>
      </c>
      <c r="W1229" s="60">
        <v>208.55494278400002</v>
      </c>
      <c r="X1229" s="60">
        <v>180.3661561854519</v>
      </c>
      <c r="Y1229" s="60">
        <v>155.91633329788306</v>
      </c>
      <c r="Z1229" s="60">
        <v>134.71900885376931</v>
      </c>
      <c r="AA1229" s="60">
        <v>116.34977561473838</v>
      </c>
      <c r="AB1229" s="60">
        <v>100.43854821018581</v>
      </c>
      <c r="AC1229" s="60">
        <v>86.662688209466538</v>
      </c>
      <c r="AD1229" s="60">
        <v>74.997647720945352</v>
      </c>
      <c r="AE1229" s="60">
        <v>64.902754344292489</v>
      </c>
      <c r="AF1229" s="60">
        <v>56.166661881838557</v>
      </c>
      <c r="AG1229" s="60">
        <v>48.606471925889821</v>
      </c>
      <c r="AH1229" s="60">
        <v>241.04000000000002</v>
      </c>
      <c r="AI1229" s="60">
        <v>42.06390470654366</v>
      </c>
      <c r="AJ1229" s="60">
        <v>36.401985354109705</v>
      </c>
      <c r="AK1229" s="60">
        <v>31.197080240039149</v>
      </c>
      <c r="AL1229" s="60">
        <v>26.440196240658338</v>
      </c>
      <c r="AM1229" s="60">
        <v>22.121890849947174</v>
      </c>
      <c r="AN1229" s="60">
        <v>18.232212054935474</v>
      </c>
      <c r="AO1229" s="60">
        <v>14.760632966546058</v>
      </c>
      <c r="AP1229" s="60">
        <v>11.695950642613747</v>
      </c>
      <c r="AQ1229" s="60">
        <v>10.188820969162117</v>
      </c>
      <c r="AR1229" s="60">
        <v>8.8758986690147594</v>
      </c>
      <c r="AS1229" s="60">
        <v>7.7321583548343193</v>
      </c>
      <c r="AT1229" s="60">
        <v>6.7357993881728886</v>
      </c>
      <c r="AU1229" s="60">
        <v>42.06390470654366</v>
      </c>
      <c r="AV1229" s="60">
        <v>5.8678303412323798</v>
      </c>
      <c r="AW1229" s="60">
        <v>5.1117070045084825</v>
      </c>
      <c r="AX1229" s="60">
        <v>4.4831030143602586</v>
      </c>
      <c r="AY1229" s="60">
        <v>3.9558820302860664</v>
      </c>
      <c r="AZ1229" s="60">
        <v>3.5101336387016353</v>
      </c>
      <c r="BA1229" s="60">
        <v>3.1305007512216818</v>
      </c>
      <c r="BB1229" s="60">
        <v>2.8050019268122055</v>
      </c>
      <c r="BC1229" s="60">
        <v>2.524192061918265</v>
      </c>
      <c r="BD1229" s="60">
        <v>2.1900597102980206</v>
      </c>
      <c r="BE1229" s="60">
        <v>1.9001571263264512</v>
      </c>
      <c r="BF1229" s="60">
        <v>1.6486295272003662</v>
      </c>
      <c r="BG1229" s="60">
        <v>1.4303971394257993</v>
      </c>
      <c r="BH1229" s="60">
        <v>5.8678303412323798</v>
      </c>
      <c r="BI1229" s="60">
        <v>1.2410526092857275</v>
      </c>
      <c r="BJ1229" s="60">
        <v>1.2410526092857275</v>
      </c>
      <c r="BK1229" s="60">
        <v>1.2410526092857275</v>
      </c>
      <c r="BL1229" s="60">
        <v>1.2410526092857275</v>
      </c>
      <c r="BM1229" s="60">
        <v>1.2410526092857275</v>
      </c>
      <c r="BN1229" s="60">
        <v>1.2410526092857275</v>
      </c>
      <c r="BO1229" s="60">
        <v>1.2410526092857275</v>
      </c>
      <c r="BP1229" s="60">
        <v>1.2410526092857275</v>
      </c>
      <c r="BQ1229" s="60">
        <v>1.2410526092857275</v>
      </c>
      <c r="BR1229" s="60">
        <v>1.2410526092857275</v>
      </c>
      <c r="BS1229" s="60">
        <v>1.2410526092857275</v>
      </c>
      <c r="BT1229" s="60">
        <v>1.2410526092857275</v>
      </c>
      <c r="BU1229" s="60">
        <v>1.2410526092857275</v>
      </c>
      <c r="BV1229" s="60">
        <v>1.2410526092857275</v>
      </c>
      <c r="BW1229" s="60">
        <v>1.2410526092857275</v>
      </c>
      <c r="BX1229" s="60">
        <v>1.2410526092857275</v>
      </c>
      <c r="BY1229" s="60">
        <v>1.2410526092857275</v>
      </c>
      <c r="BZ1229" s="60">
        <v>1.2410526092857275</v>
      </c>
      <c r="CA1229" s="60">
        <v>1.2410526092857275</v>
      </c>
      <c r="CB1229" s="60">
        <v>1.2410526092857275</v>
      </c>
      <c r="CC1229" s="60">
        <v>1.2410526092857275</v>
      </c>
      <c r="CD1229" s="60">
        <v>1.2410526092857275</v>
      </c>
      <c r="CE1229" s="60">
        <v>1.2410526092857275</v>
      </c>
      <c r="CF1229" s="60">
        <v>1.2410526092857275</v>
      </c>
      <c r="CG1229" s="60">
        <v>1.2410526092857275</v>
      </c>
      <c r="CH1229" s="60">
        <v>1.2410526092857275</v>
      </c>
    </row>
    <row r="1230" spans="1:86">
      <c r="A1230" s="57" t="s">
        <v>86</v>
      </c>
      <c r="B1230" s="58" t="s">
        <v>132</v>
      </c>
      <c r="C1230" s="59" t="s">
        <v>92</v>
      </c>
      <c r="D1230" s="58" t="s">
        <v>93</v>
      </c>
      <c r="E1230" s="58" t="s">
        <v>775</v>
      </c>
      <c r="F1230" s="58" t="s">
        <v>165</v>
      </c>
      <c r="G1230" s="58" t="s">
        <v>162</v>
      </c>
      <c r="H1230" s="63">
        <v>360</v>
      </c>
      <c r="I1230" s="60">
        <v>0</v>
      </c>
      <c r="J1230" s="60">
        <v>0</v>
      </c>
      <c r="K1230" s="60">
        <v>0</v>
      </c>
      <c r="L1230" s="60">
        <v>0</v>
      </c>
      <c r="M1230" s="60">
        <v>0</v>
      </c>
      <c r="N1230" s="60">
        <v>0</v>
      </c>
      <c r="O1230" s="60">
        <v>0</v>
      </c>
      <c r="P1230" s="60">
        <v>0</v>
      </c>
      <c r="Q1230" s="60">
        <v>0</v>
      </c>
      <c r="R1230" s="60">
        <v>6.12</v>
      </c>
      <c r="S1230" s="60">
        <v>19.97</v>
      </c>
      <c r="T1230" s="60">
        <v>0</v>
      </c>
      <c r="U1230" s="60">
        <v>0</v>
      </c>
      <c r="V1230" s="60">
        <v>0</v>
      </c>
      <c r="W1230" s="60">
        <v>0</v>
      </c>
      <c r="X1230" s="60">
        <v>0</v>
      </c>
      <c r="Y1230" s="60">
        <v>0</v>
      </c>
      <c r="Z1230" s="60">
        <v>0</v>
      </c>
      <c r="AA1230" s="60">
        <v>0</v>
      </c>
      <c r="AB1230" s="60">
        <v>0</v>
      </c>
      <c r="AC1230" s="60">
        <v>0</v>
      </c>
      <c r="AD1230" s="60">
        <v>0</v>
      </c>
      <c r="AE1230" s="60">
        <v>0</v>
      </c>
      <c r="AF1230" s="60">
        <v>0</v>
      </c>
      <c r="AG1230" s="60">
        <v>0</v>
      </c>
      <c r="AH1230" s="60">
        <v>0</v>
      </c>
      <c r="AI1230" s="60">
        <v>0</v>
      </c>
      <c r="AJ1230" s="60">
        <v>0</v>
      </c>
      <c r="AK1230" s="60">
        <v>0</v>
      </c>
      <c r="AL1230" s="60">
        <v>0</v>
      </c>
      <c r="AM1230" s="60">
        <v>0</v>
      </c>
      <c r="AN1230" s="60">
        <v>0</v>
      </c>
      <c r="AO1230" s="60">
        <v>0</v>
      </c>
      <c r="AP1230" s="60">
        <v>0</v>
      </c>
      <c r="AQ1230" s="60">
        <v>0</v>
      </c>
      <c r="AR1230" s="60">
        <v>0</v>
      </c>
      <c r="AS1230" s="60">
        <v>0</v>
      </c>
      <c r="AT1230" s="60">
        <v>0</v>
      </c>
      <c r="AU1230" s="60">
        <v>0</v>
      </c>
      <c r="AV1230" s="60">
        <v>0</v>
      </c>
      <c r="AW1230" s="60">
        <v>0</v>
      </c>
      <c r="AX1230" s="60">
        <v>0</v>
      </c>
      <c r="AY1230" s="60">
        <v>0</v>
      </c>
      <c r="AZ1230" s="60">
        <v>0</v>
      </c>
      <c r="BA1230" s="60">
        <v>0</v>
      </c>
      <c r="BB1230" s="60">
        <v>0</v>
      </c>
      <c r="BC1230" s="60">
        <v>0</v>
      </c>
      <c r="BD1230" s="60">
        <v>0</v>
      </c>
      <c r="BE1230" s="60">
        <v>0</v>
      </c>
      <c r="BF1230" s="60">
        <v>0</v>
      </c>
      <c r="BG1230" s="60">
        <v>0</v>
      </c>
      <c r="BH1230" s="60">
        <v>0</v>
      </c>
      <c r="BI1230" s="60">
        <v>0</v>
      </c>
      <c r="BJ1230" s="60">
        <v>0</v>
      </c>
      <c r="BK1230" s="60">
        <v>0</v>
      </c>
      <c r="BL1230" s="60">
        <v>0</v>
      </c>
      <c r="BM1230" s="60">
        <v>0</v>
      </c>
      <c r="BN1230" s="60">
        <v>0</v>
      </c>
      <c r="BO1230" s="60">
        <v>0</v>
      </c>
      <c r="BP1230" s="60">
        <v>0</v>
      </c>
      <c r="BQ1230" s="60">
        <v>0</v>
      </c>
      <c r="BR1230" s="60">
        <v>0</v>
      </c>
      <c r="BS1230" s="60">
        <v>0</v>
      </c>
      <c r="BT1230" s="60">
        <v>0</v>
      </c>
      <c r="BU1230" s="60">
        <v>0</v>
      </c>
      <c r="BV1230" s="60">
        <v>0</v>
      </c>
      <c r="BW1230" s="60">
        <v>0</v>
      </c>
      <c r="BX1230" s="60">
        <v>0</v>
      </c>
      <c r="BY1230" s="60">
        <v>0</v>
      </c>
      <c r="BZ1230" s="60">
        <v>0</v>
      </c>
      <c r="CA1230" s="60">
        <v>0</v>
      </c>
      <c r="CB1230" s="60">
        <v>0</v>
      </c>
      <c r="CC1230" s="60">
        <v>0</v>
      </c>
      <c r="CD1230" s="60">
        <v>0</v>
      </c>
      <c r="CE1230" s="60">
        <v>0</v>
      </c>
      <c r="CF1230" s="60">
        <v>0</v>
      </c>
      <c r="CG1230" s="60">
        <v>0</v>
      </c>
      <c r="CH1230" s="60">
        <v>0</v>
      </c>
    </row>
    <row r="1231" spans="1:86">
      <c r="A1231" s="57" t="s">
        <v>86</v>
      </c>
      <c r="B1231" s="58" t="s">
        <v>132</v>
      </c>
      <c r="C1231" s="59" t="s">
        <v>292</v>
      </c>
      <c r="D1231" s="58" t="s">
        <v>109</v>
      </c>
      <c r="E1231" s="58"/>
      <c r="F1231" s="65"/>
      <c r="G1231" s="58" t="s">
        <v>162</v>
      </c>
      <c r="H1231" s="63">
        <v>360</v>
      </c>
      <c r="I1231" s="60">
        <v>12507.08</v>
      </c>
      <c r="J1231" s="60">
        <v>12518.96</v>
      </c>
      <c r="K1231" s="60">
        <v>12518.96</v>
      </c>
      <c r="L1231" s="60">
        <v>1916.34</v>
      </c>
      <c r="M1231" s="60">
        <v>1916.34</v>
      </c>
      <c r="N1231" s="60">
        <v>1916.34</v>
      </c>
      <c r="O1231" s="60">
        <v>1949.38</v>
      </c>
      <c r="P1231" s="60">
        <v>1948.51</v>
      </c>
      <c r="Q1231" s="60">
        <v>1948.51</v>
      </c>
      <c r="R1231" s="60">
        <v>1985.88</v>
      </c>
      <c r="S1231" s="60">
        <v>1985.88</v>
      </c>
      <c r="T1231" s="60">
        <v>1985.88</v>
      </c>
      <c r="U1231" s="60">
        <v>12507.08</v>
      </c>
      <c r="V1231" s="60">
        <v>2036.72</v>
      </c>
      <c r="W1231" s="60">
        <v>2272.6232100000002</v>
      </c>
      <c r="X1231" s="60">
        <v>2514.1982400000002</v>
      </c>
      <c r="Y1231" s="60">
        <v>2812.1935100000001</v>
      </c>
      <c r="Z1231" s="60">
        <v>3133.1684599999999</v>
      </c>
      <c r="AA1231" s="60">
        <v>4455.8258900000001</v>
      </c>
      <c r="AB1231" s="60">
        <v>0</v>
      </c>
      <c r="AC1231" s="60">
        <v>0</v>
      </c>
      <c r="AD1231" s="60">
        <v>0</v>
      </c>
      <c r="AE1231" s="60">
        <v>0</v>
      </c>
      <c r="AF1231" s="60">
        <v>0</v>
      </c>
      <c r="AG1231" s="60">
        <v>0</v>
      </c>
      <c r="AH1231" s="60">
        <v>2036.72</v>
      </c>
      <c r="AI1231" s="60">
        <v>0</v>
      </c>
      <c r="AJ1231" s="60">
        <v>0</v>
      </c>
      <c r="AK1231" s="60">
        <v>0</v>
      </c>
      <c r="AL1231" s="60">
        <v>0</v>
      </c>
      <c r="AM1231" s="60">
        <v>0</v>
      </c>
      <c r="AN1231" s="60">
        <v>0</v>
      </c>
      <c r="AO1231" s="60">
        <v>0</v>
      </c>
      <c r="AP1231" s="60">
        <v>0</v>
      </c>
      <c r="AQ1231" s="60">
        <v>0</v>
      </c>
      <c r="AR1231" s="60">
        <v>0</v>
      </c>
      <c r="AS1231" s="60">
        <v>0</v>
      </c>
      <c r="AT1231" s="60">
        <v>0</v>
      </c>
      <c r="AU1231" s="60">
        <v>0</v>
      </c>
      <c r="AV1231" s="60">
        <v>0</v>
      </c>
      <c r="AW1231" s="60">
        <v>0</v>
      </c>
      <c r="AX1231" s="60">
        <v>0</v>
      </c>
      <c r="AY1231" s="60">
        <v>0</v>
      </c>
      <c r="AZ1231" s="60">
        <v>0</v>
      </c>
      <c r="BA1231" s="60">
        <v>0</v>
      </c>
      <c r="BB1231" s="60">
        <v>0</v>
      </c>
      <c r="BC1231" s="60">
        <v>0</v>
      </c>
      <c r="BD1231" s="60">
        <v>0</v>
      </c>
      <c r="BE1231" s="60">
        <v>0</v>
      </c>
      <c r="BF1231" s="60">
        <v>0</v>
      </c>
      <c r="BG1231" s="60">
        <v>0</v>
      </c>
      <c r="BH1231" s="60">
        <v>0</v>
      </c>
      <c r="BI1231" s="60">
        <v>0</v>
      </c>
      <c r="BJ1231" s="60">
        <v>0</v>
      </c>
      <c r="BK1231" s="60">
        <v>0</v>
      </c>
      <c r="BL1231" s="60">
        <v>0</v>
      </c>
      <c r="BM1231" s="60">
        <v>0</v>
      </c>
      <c r="BN1231" s="60">
        <v>0</v>
      </c>
      <c r="BO1231" s="60">
        <v>0</v>
      </c>
      <c r="BP1231" s="60">
        <v>0</v>
      </c>
      <c r="BQ1231" s="60">
        <v>0</v>
      </c>
      <c r="BR1231" s="60">
        <v>0</v>
      </c>
      <c r="BS1231" s="60">
        <v>0</v>
      </c>
      <c r="BT1231" s="60">
        <v>0</v>
      </c>
      <c r="BU1231" s="60">
        <v>0</v>
      </c>
      <c r="BV1231" s="60">
        <v>0</v>
      </c>
      <c r="BW1231" s="60">
        <v>0</v>
      </c>
      <c r="BX1231" s="60">
        <v>0</v>
      </c>
      <c r="BY1231" s="60">
        <v>0</v>
      </c>
      <c r="BZ1231" s="60">
        <v>0</v>
      </c>
      <c r="CA1231" s="60">
        <v>0</v>
      </c>
      <c r="CB1231" s="60">
        <v>0</v>
      </c>
      <c r="CC1231" s="60">
        <v>0</v>
      </c>
      <c r="CD1231" s="60">
        <v>0</v>
      </c>
      <c r="CE1231" s="60">
        <v>0</v>
      </c>
      <c r="CF1231" s="60">
        <v>0</v>
      </c>
      <c r="CG1231" s="60">
        <v>0</v>
      </c>
      <c r="CH1231" s="60">
        <v>0</v>
      </c>
    </row>
    <row r="1232" spans="1:86">
      <c r="A1232" s="57" t="s">
        <v>86</v>
      </c>
      <c r="B1232" s="58" t="s">
        <v>132</v>
      </c>
      <c r="C1232" s="59" t="s">
        <v>98</v>
      </c>
      <c r="D1232" s="58" t="s">
        <v>93</v>
      </c>
      <c r="E1232" s="58" t="str">
        <f>VLOOKUP(CONCATENATE($F$4,F1232),'REG FL  CWIP - 1 System Per Boo'!$A$29:$B$1161,2,FALSE)</f>
        <v>Distribution</v>
      </c>
      <c r="F1232" s="58" t="s">
        <v>293</v>
      </c>
      <c r="G1232" s="58" t="s">
        <v>162</v>
      </c>
      <c r="H1232" s="63">
        <v>360</v>
      </c>
      <c r="I1232" s="60">
        <v>3.61</v>
      </c>
      <c r="J1232" s="60">
        <v>3.7</v>
      </c>
      <c r="K1232" s="60">
        <v>6.21</v>
      </c>
      <c r="L1232" s="60">
        <v>8.4700000000000006</v>
      </c>
      <c r="M1232" s="60">
        <v>12.2</v>
      </c>
      <c r="N1232" s="60">
        <v>36.46</v>
      </c>
      <c r="O1232" s="60">
        <v>41.44</v>
      </c>
      <c r="P1232" s="60">
        <v>45.61</v>
      </c>
      <c r="Q1232" s="60">
        <v>50.5</v>
      </c>
      <c r="R1232" s="60">
        <v>54.18</v>
      </c>
      <c r="S1232" s="60">
        <v>56.61</v>
      </c>
      <c r="T1232" s="60">
        <v>59.46</v>
      </c>
      <c r="U1232" s="60">
        <v>3.61</v>
      </c>
      <c r="V1232" s="60">
        <v>60.34</v>
      </c>
      <c r="W1232" s="60">
        <v>60.34</v>
      </c>
      <c r="X1232" s="60">
        <v>60.34</v>
      </c>
      <c r="Y1232" s="60">
        <v>60.34</v>
      </c>
      <c r="Z1232" s="60">
        <v>60.34</v>
      </c>
      <c r="AA1232" s="60">
        <v>60.34</v>
      </c>
      <c r="AB1232" s="60">
        <v>1.2068000000000012</v>
      </c>
      <c r="AC1232" s="60">
        <v>1.2068000000000012</v>
      </c>
      <c r="AD1232" s="60">
        <v>1.2068000000000012</v>
      </c>
      <c r="AE1232" s="60">
        <v>1.2068000000000012</v>
      </c>
      <c r="AF1232" s="60">
        <v>1.2068000000000012</v>
      </c>
      <c r="AG1232" s="60">
        <v>1.2068000000000012</v>
      </c>
      <c r="AH1232" s="60">
        <v>60.34</v>
      </c>
      <c r="AI1232" s="60">
        <v>2.4135999999999935E-2</v>
      </c>
      <c r="AJ1232" s="60">
        <v>2.4135999999999935E-2</v>
      </c>
      <c r="AK1232" s="60">
        <v>2.4135999999999935E-2</v>
      </c>
      <c r="AL1232" s="60">
        <v>2.4135999999999935E-2</v>
      </c>
      <c r="AM1232" s="60">
        <v>2.4135999999999935E-2</v>
      </c>
      <c r="AN1232" s="60">
        <v>2.4135999999999935E-2</v>
      </c>
      <c r="AO1232" s="60">
        <v>4.8271999999999898E-4</v>
      </c>
      <c r="AP1232" s="60">
        <v>4.8271999999999898E-4</v>
      </c>
      <c r="AQ1232" s="60">
        <v>4.8271999999999898E-4</v>
      </c>
      <c r="AR1232" s="60">
        <v>4.8271999999999898E-4</v>
      </c>
      <c r="AS1232" s="60">
        <v>4.8271999999999898E-4</v>
      </c>
      <c r="AT1232" s="60">
        <v>4.8271999999999898E-4</v>
      </c>
      <c r="AU1232" s="60">
        <v>2.4135999999999935E-2</v>
      </c>
      <c r="AV1232" s="60">
        <v>9.6543999999999732E-6</v>
      </c>
      <c r="AW1232" s="60">
        <v>9.6543999999999732E-6</v>
      </c>
      <c r="AX1232" s="60">
        <v>9.6543999999999732E-6</v>
      </c>
      <c r="AY1232" s="60">
        <v>9.6543999999999732E-6</v>
      </c>
      <c r="AZ1232" s="60">
        <v>9.6543999999999732E-6</v>
      </c>
      <c r="BA1232" s="60">
        <v>9.6543999999999732E-6</v>
      </c>
      <c r="BB1232" s="60">
        <v>1.9308800000000041E-7</v>
      </c>
      <c r="BC1232" s="60">
        <v>1.9308800000000041E-7</v>
      </c>
      <c r="BD1232" s="60">
        <v>1.9308800000000041E-7</v>
      </c>
      <c r="BE1232" s="60">
        <v>1.9308800000000041E-7</v>
      </c>
      <c r="BF1232" s="60">
        <v>1.9308800000000041E-7</v>
      </c>
      <c r="BG1232" s="60">
        <v>1.9308800000000041E-7</v>
      </c>
      <c r="BH1232" s="60">
        <v>9.6543999999999732E-6</v>
      </c>
      <c r="BI1232" s="60">
        <v>0</v>
      </c>
      <c r="BJ1232" s="60">
        <v>0</v>
      </c>
      <c r="BK1232" s="60">
        <v>0</v>
      </c>
      <c r="BL1232" s="60">
        <v>0</v>
      </c>
      <c r="BM1232" s="60">
        <v>0</v>
      </c>
      <c r="BN1232" s="60">
        <v>0</v>
      </c>
      <c r="BO1232" s="60">
        <v>0</v>
      </c>
      <c r="BP1232" s="60">
        <v>0</v>
      </c>
      <c r="BQ1232" s="60">
        <v>0</v>
      </c>
      <c r="BR1232" s="60">
        <v>0</v>
      </c>
      <c r="BS1232" s="60">
        <v>0</v>
      </c>
      <c r="BT1232" s="60">
        <v>0</v>
      </c>
      <c r="BU1232" s="60">
        <v>0</v>
      </c>
      <c r="BV1232" s="60">
        <v>0</v>
      </c>
      <c r="BW1232" s="60">
        <v>0</v>
      </c>
      <c r="BX1232" s="60">
        <v>0</v>
      </c>
      <c r="BY1232" s="60">
        <v>0</v>
      </c>
      <c r="BZ1232" s="60">
        <v>0</v>
      </c>
      <c r="CA1232" s="60">
        <v>0</v>
      </c>
      <c r="CB1232" s="60">
        <v>0</v>
      </c>
      <c r="CC1232" s="60">
        <v>0</v>
      </c>
      <c r="CD1232" s="60">
        <v>0</v>
      </c>
      <c r="CE1232" s="60">
        <v>0</v>
      </c>
      <c r="CF1232" s="60">
        <v>0</v>
      </c>
      <c r="CG1232" s="60">
        <v>0</v>
      </c>
      <c r="CH1232" s="60">
        <v>0</v>
      </c>
    </row>
    <row r="1233" spans="1:86">
      <c r="A1233" s="57" t="s">
        <v>86</v>
      </c>
      <c r="B1233" s="58" t="s">
        <v>132</v>
      </c>
      <c r="C1233" s="59" t="s">
        <v>98</v>
      </c>
      <c r="D1233" s="58" t="s">
        <v>93</v>
      </c>
      <c r="E1233" s="58" t="str">
        <f>VLOOKUP(CONCATENATE($F$4,F1233),'REG FL  CWIP - 1 System Per Boo'!$A$29:$B$1161,2,FALSE)</f>
        <v>Distribution</v>
      </c>
      <c r="F1233" s="58" t="s">
        <v>308</v>
      </c>
      <c r="G1233" s="58" t="s">
        <v>162</v>
      </c>
      <c r="H1233" s="63">
        <v>360</v>
      </c>
      <c r="I1233" s="60">
        <v>1454.23</v>
      </c>
      <c r="J1233" s="60">
        <v>1456.86</v>
      </c>
      <c r="K1233" s="60">
        <v>1458.55</v>
      </c>
      <c r="L1233" s="60">
        <v>1999.88</v>
      </c>
      <c r="M1233" s="60">
        <v>2020.52</v>
      </c>
      <c r="N1233" s="60">
        <v>2042.53</v>
      </c>
      <c r="O1233" s="60">
        <v>2063.2800000000002</v>
      </c>
      <c r="P1233" s="60">
        <v>2165.27</v>
      </c>
      <c r="Q1233" s="60">
        <v>2299.39</v>
      </c>
      <c r="R1233" s="60">
        <v>2454.06</v>
      </c>
      <c r="S1233" s="60">
        <v>2835.09</v>
      </c>
      <c r="T1233" s="60">
        <v>3008.44</v>
      </c>
      <c r="U1233" s="60">
        <v>1454.23</v>
      </c>
      <c r="V1233" s="60">
        <v>3403.05</v>
      </c>
      <c r="W1233" s="60">
        <v>3403.05</v>
      </c>
      <c r="X1233" s="60">
        <v>3403.05</v>
      </c>
      <c r="Y1233" s="60">
        <v>68.061000000000149</v>
      </c>
      <c r="Z1233" s="60">
        <v>68.061000000000149</v>
      </c>
      <c r="AA1233" s="60">
        <v>68.061000000000149</v>
      </c>
      <c r="AB1233" s="60">
        <v>1.361220000000003</v>
      </c>
      <c r="AC1233" s="60">
        <v>1.361220000000003</v>
      </c>
      <c r="AD1233" s="60">
        <v>1.361220000000003</v>
      </c>
      <c r="AE1233" s="60">
        <v>2.7224400000000148E-2</v>
      </c>
      <c r="AF1233" s="60">
        <v>2.7224400000000148E-2</v>
      </c>
      <c r="AG1233" s="60">
        <v>2.7224400000000148E-2</v>
      </c>
      <c r="AH1233" s="60">
        <v>3403.05</v>
      </c>
      <c r="AI1233" s="60">
        <v>5.4448800000000269E-4</v>
      </c>
      <c r="AJ1233" s="60">
        <v>5.4448800000000269E-4</v>
      </c>
      <c r="AK1233" s="60">
        <v>5.4448800000000269E-4</v>
      </c>
      <c r="AL1233" s="60">
        <v>1.0889760000000036E-5</v>
      </c>
      <c r="AM1233" s="60">
        <v>1.0889760000000036E-5</v>
      </c>
      <c r="AN1233" s="60">
        <v>1.0889760000000036E-5</v>
      </c>
      <c r="AO1233" s="60">
        <v>2.1779520000000107E-7</v>
      </c>
      <c r="AP1233" s="60">
        <v>2.1779520000000107E-7</v>
      </c>
      <c r="AQ1233" s="60">
        <v>2.1779520000000107E-7</v>
      </c>
      <c r="AR1233" s="60">
        <v>0</v>
      </c>
      <c r="AS1233" s="60">
        <v>0</v>
      </c>
      <c r="AT1233" s="60">
        <v>0</v>
      </c>
      <c r="AU1233" s="60">
        <v>5.4448800000000269E-4</v>
      </c>
      <c r="AV1233" s="60">
        <v>0</v>
      </c>
      <c r="AW1233" s="60">
        <v>0</v>
      </c>
      <c r="AX1233" s="60">
        <v>0</v>
      </c>
      <c r="AY1233" s="60">
        <v>0</v>
      </c>
      <c r="AZ1233" s="60">
        <v>0</v>
      </c>
      <c r="BA1233" s="60">
        <v>0</v>
      </c>
      <c r="BB1233" s="60">
        <v>0</v>
      </c>
      <c r="BC1233" s="60">
        <v>0</v>
      </c>
      <c r="BD1233" s="60">
        <v>0</v>
      </c>
      <c r="BE1233" s="60">
        <v>0</v>
      </c>
      <c r="BF1233" s="60">
        <v>0</v>
      </c>
      <c r="BG1233" s="60">
        <v>0</v>
      </c>
      <c r="BH1233" s="60">
        <v>0</v>
      </c>
      <c r="BI1233" s="60">
        <v>0</v>
      </c>
      <c r="BJ1233" s="60">
        <v>0</v>
      </c>
      <c r="BK1233" s="60">
        <v>0</v>
      </c>
      <c r="BL1233" s="60">
        <v>0</v>
      </c>
      <c r="BM1233" s="60">
        <v>0</v>
      </c>
      <c r="BN1233" s="60">
        <v>0</v>
      </c>
      <c r="BO1233" s="60">
        <v>0</v>
      </c>
      <c r="BP1233" s="60">
        <v>0</v>
      </c>
      <c r="BQ1233" s="60">
        <v>0</v>
      </c>
      <c r="BR1233" s="60">
        <v>0</v>
      </c>
      <c r="BS1233" s="60">
        <v>0</v>
      </c>
      <c r="BT1233" s="60">
        <v>0</v>
      </c>
      <c r="BU1233" s="60">
        <v>0</v>
      </c>
      <c r="BV1233" s="60">
        <v>0</v>
      </c>
      <c r="BW1233" s="60">
        <v>0</v>
      </c>
      <c r="BX1233" s="60">
        <v>0</v>
      </c>
      <c r="BY1233" s="60">
        <v>0</v>
      </c>
      <c r="BZ1233" s="60">
        <v>0</v>
      </c>
      <c r="CA1233" s="60">
        <v>0</v>
      </c>
      <c r="CB1233" s="60">
        <v>0</v>
      </c>
      <c r="CC1233" s="60">
        <v>0</v>
      </c>
      <c r="CD1233" s="60">
        <v>0</v>
      </c>
      <c r="CE1233" s="60">
        <v>0</v>
      </c>
      <c r="CF1233" s="60">
        <v>0</v>
      </c>
      <c r="CG1233" s="60">
        <v>0</v>
      </c>
      <c r="CH1233" s="60">
        <v>0</v>
      </c>
    </row>
    <row r="1234" spans="1:86">
      <c r="A1234" s="57" t="s">
        <v>86</v>
      </c>
      <c r="B1234" s="58" t="s">
        <v>132</v>
      </c>
      <c r="C1234" s="59" t="s">
        <v>129</v>
      </c>
      <c r="D1234" s="58" t="s">
        <v>109</v>
      </c>
      <c r="E1234" s="58"/>
      <c r="F1234" s="65"/>
      <c r="G1234" s="58" t="s">
        <v>162</v>
      </c>
      <c r="H1234" s="63">
        <v>360</v>
      </c>
      <c r="I1234" s="60">
        <v>0</v>
      </c>
      <c r="J1234" s="60">
        <v>0</v>
      </c>
      <c r="K1234" s="60">
        <v>0</v>
      </c>
      <c r="L1234" s="60">
        <v>0</v>
      </c>
      <c r="M1234" s="60">
        <v>0</v>
      </c>
      <c r="N1234" s="60">
        <v>0</v>
      </c>
      <c r="O1234" s="60">
        <v>0</v>
      </c>
      <c r="P1234" s="60">
        <v>0</v>
      </c>
      <c r="Q1234" s="60">
        <v>0</v>
      </c>
      <c r="R1234" s="60">
        <v>0</v>
      </c>
      <c r="S1234" s="60">
        <v>0</v>
      </c>
      <c r="T1234" s="60">
        <v>0</v>
      </c>
      <c r="U1234" s="60">
        <v>0</v>
      </c>
      <c r="V1234" s="60">
        <v>0</v>
      </c>
      <c r="W1234" s="60">
        <v>0</v>
      </c>
      <c r="X1234" s="60">
        <v>0</v>
      </c>
      <c r="Y1234" s="60">
        <v>0</v>
      </c>
      <c r="Z1234" s="60">
        <v>0</v>
      </c>
      <c r="AA1234" s="60">
        <v>0</v>
      </c>
      <c r="AB1234" s="60">
        <v>0</v>
      </c>
      <c r="AC1234" s="60">
        <v>0</v>
      </c>
      <c r="AD1234" s="60">
        <v>0</v>
      </c>
      <c r="AE1234" s="60">
        <v>0</v>
      </c>
      <c r="AF1234" s="60">
        <v>0</v>
      </c>
      <c r="AG1234" s="60">
        <v>0</v>
      </c>
      <c r="AH1234" s="60">
        <v>0</v>
      </c>
      <c r="AI1234" s="60">
        <v>0</v>
      </c>
      <c r="AJ1234" s="60">
        <v>158.5167367</v>
      </c>
      <c r="AK1234" s="60">
        <v>315.9078834</v>
      </c>
      <c r="AL1234" s="60">
        <v>474.4167501</v>
      </c>
      <c r="AM1234" s="60">
        <v>633.90331679999997</v>
      </c>
      <c r="AN1234" s="60">
        <v>793.10356349999995</v>
      </c>
      <c r="AO1234" s="60">
        <v>952.33027019999997</v>
      </c>
      <c r="AP1234" s="60">
        <v>1110.7911968999999</v>
      </c>
      <c r="AQ1234" s="60">
        <v>1268.2563536</v>
      </c>
      <c r="AR1234" s="60">
        <v>1427.0391303000001</v>
      </c>
      <c r="AS1234" s="60">
        <v>1586.2598670000002</v>
      </c>
      <c r="AT1234" s="60">
        <v>1745.5579237000002</v>
      </c>
      <c r="AU1234" s="60">
        <v>0</v>
      </c>
      <c r="AV1234" s="60">
        <v>0</v>
      </c>
      <c r="AW1234" s="60">
        <v>0</v>
      </c>
      <c r="AX1234" s="60">
        <v>0</v>
      </c>
      <c r="AY1234" s="60">
        <v>0</v>
      </c>
      <c r="AZ1234" s="60">
        <v>0</v>
      </c>
      <c r="BA1234" s="60">
        <v>0</v>
      </c>
      <c r="BB1234" s="60">
        <v>0</v>
      </c>
      <c r="BC1234" s="60">
        <v>0</v>
      </c>
      <c r="BD1234" s="60">
        <v>0</v>
      </c>
      <c r="BE1234" s="60">
        <v>0</v>
      </c>
      <c r="BF1234" s="60">
        <v>0</v>
      </c>
      <c r="BG1234" s="60">
        <v>0</v>
      </c>
      <c r="BH1234" s="60">
        <v>0</v>
      </c>
      <c r="BI1234" s="60">
        <v>0</v>
      </c>
      <c r="BJ1234" s="60">
        <v>0</v>
      </c>
      <c r="BK1234" s="60">
        <v>0</v>
      </c>
      <c r="BL1234" s="60">
        <v>0</v>
      </c>
      <c r="BM1234" s="60">
        <v>0</v>
      </c>
      <c r="BN1234" s="60">
        <v>0</v>
      </c>
      <c r="BO1234" s="60">
        <v>0</v>
      </c>
      <c r="BP1234" s="60">
        <v>0</v>
      </c>
      <c r="BQ1234" s="60">
        <v>0</v>
      </c>
      <c r="BR1234" s="60">
        <v>0</v>
      </c>
      <c r="BS1234" s="60">
        <v>0</v>
      </c>
      <c r="BT1234" s="60">
        <v>0</v>
      </c>
      <c r="BU1234" s="60">
        <v>0</v>
      </c>
      <c r="BV1234" s="60">
        <v>0</v>
      </c>
      <c r="BW1234" s="60">
        <v>0</v>
      </c>
      <c r="BX1234" s="60">
        <v>0</v>
      </c>
      <c r="BY1234" s="60">
        <v>0</v>
      </c>
      <c r="BZ1234" s="60">
        <v>0</v>
      </c>
      <c r="CA1234" s="60">
        <v>0</v>
      </c>
      <c r="CB1234" s="60">
        <v>0</v>
      </c>
      <c r="CC1234" s="60">
        <v>0</v>
      </c>
      <c r="CD1234" s="60">
        <v>0</v>
      </c>
      <c r="CE1234" s="60">
        <v>0</v>
      </c>
      <c r="CF1234" s="60">
        <v>0</v>
      </c>
      <c r="CG1234" s="60">
        <v>0</v>
      </c>
      <c r="CH1234" s="60">
        <v>0</v>
      </c>
    </row>
    <row r="1235" spans="1:86">
      <c r="A1235" s="57" t="s">
        <v>86</v>
      </c>
      <c r="B1235" s="58" t="s">
        <v>132</v>
      </c>
      <c r="C1235" s="59" t="s">
        <v>129</v>
      </c>
      <c r="D1235" s="58" t="s">
        <v>109</v>
      </c>
      <c r="E1235" s="58"/>
      <c r="F1235" s="65"/>
      <c r="G1235" s="58" t="s">
        <v>162</v>
      </c>
      <c r="H1235" s="63">
        <v>360</v>
      </c>
      <c r="I1235" s="60">
        <v>0</v>
      </c>
      <c r="J1235" s="60">
        <v>0</v>
      </c>
      <c r="K1235" s="60">
        <v>0</v>
      </c>
      <c r="L1235" s="60">
        <v>0</v>
      </c>
      <c r="M1235" s="60">
        <v>0</v>
      </c>
      <c r="N1235" s="60">
        <v>0</v>
      </c>
      <c r="O1235" s="60">
        <v>0</v>
      </c>
      <c r="P1235" s="60">
        <v>0</v>
      </c>
      <c r="Q1235" s="60">
        <v>0</v>
      </c>
      <c r="R1235" s="60">
        <v>0</v>
      </c>
      <c r="S1235" s="60">
        <v>0</v>
      </c>
      <c r="T1235" s="60">
        <v>0</v>
      </c>
      <c r="U1235" s="60">
        <v>0</v>
      </c>
      <c r="V1235" s="60">
        <v>0</v>
      </c>
      <c r="W1235" s="60">
        <v>0</v>
      </c>
      <c r="X1235" s="60">
        <v>0</v>
      </c>
      <c r="Y1235" s="60">
        <v>0</v>
      </c>
      <c r="Z1235" s="60">
        <v>0</v>
      </c>
      <c r="AA1235" s="60">
        <v>0</v>
      </c>
      <c r="AB1235" s="60">
        <v>0</v>
      </c>
      <c r="AC1235" s="60">
        <v>0</v>
      </c>
      <c r="AD1235" s="60">
        <v>0</v>
      </c>
      <c r="AE1235" s="60">
        <v>0</v>
      </c>
      <c r="AF1235" s="60">
        <v>0</v>
      </c>
      <c r="AG1235" s="60">
        <v>0</v>
      </c>
      <c r="AH1235" s="60">
        <v>0</v>
      </c>
      <c r="AI1235" s="60">
        <v>0</v>
      </c>
      <c r="AJ1235" s="60">
        <v>0</v>
      </c>
      <c r="AK1235" s="60">
        <v>0</v>
      </c>
      <c r="AL1235" s="60">
        <v>0</v>
      </c>
      <c r="AM1235" s="60">
        <v>0</v>
      </c>
      <c r="AN1235" s="60">
        <v>0</v>
      </c>
      <c r="AO1235" s="60">
        <v>0</v>
      </c>
      <c r="AP1235" s="60">
        <v>0</v>
      </c>
      <c r="AQ1235" s="60">
        <v>0</v>
      </c>
      <c r="AR1235" s="60">
        <v>0</v>
      </c>
      <c r="AS1235" s="60">
        <v>0</v>
      </c>
      <c r="AT1235" s="60">
        <v>0</v>
      </c>
      <c r="AU1235" s="60">
        <v>0</v>
      </c>
      <c r="AV1235" s="60">
        <v>0</v>
      </c>
      <c r="AW1235" s="60">
        <v>0</v>
      </c>
      <c r="AX1235" s="60">
        <v>0</v>
      </c>
      <c r="AY1235" s="60">
        <v>0</v>
      </c>
      <c r="AZ1235" s="60">
        <v>0</v>
      </c>
      <c r="BA1235" s="60">
        <v>0</v>
      </c>
      <c r="BB1235" s="60">
        <v>0</v>
      </c>
      <c r="BC1235" s="60">
        <v>0</v>
      </c>
      <c r="BD1235" s="60">
        <v>0</v>
      </c>
      <c r="BE1235" s="60">
        <v>0</v>
      </c>
      <c r="BF1235" s="60">
        <v>0</v>
      </c>
      <c r="BG1235" s="60">
        <v>0</v>
      </c>
      <c r="BH1235" s="60">
        <v>0</v>
      </c>
      <c r="BI1235" s="60">
        <v>0</v>
      </c>
      <c r="BJ1235" s="60">
        <v>0</v>
      </c>
      <c r="BK1235" s="60">
        <v>0</v>
      </c>
      <c r="BL1235" s="60">
        <v>0</v>
      </c>
      <c r="BM1235" s="60">
        <v>0</v>
      </c>
      <c r="BN1235" s="60">
        <v>0</v>
      </c>
      <c r="BO1235" s="60">
        <v>0</v>
      </c>
      <c r="BP1235" s="60">
        <v>0</v>
      </c>
      <c r="BQ1235" s="60">
        <v>0</v>
      </c>
      <c r="BR1235" s="60">
        <v>0</v>
      </c>
      <c r="BS1235" s="60">
        <v>0</v>
      </c>
      <c r="BT1235" s="60">
        <v>0</v>
      </c>
      <c r="BU1235" s="60">
        <v>0</v>
      </c>
      <c r="BV1235" s="60">
        <v>0</v>
      </c>
      <c r="BW1235" s="60">
        <v>166.66666666666666</v>
      </c>
      <c r="BX1235" s="60">
        <v>333.33333333333331</v>
      </c>
      <c r="BY1235" s="60">
        <v>500</v>
      </c>
      <c r="BZ1235" s="60">
        <v>666.66666666666663</v>
      </c>
      <c r="CA1235" s="60">
        <v>833.33333333333326</v>
      </c>
      <c r="CB1235" s="60">
        <v>999.99999999999989</v>
      </c>
      <c r="CC1235" s="60">
        <v>1166.6666666666665</v>
      </c>
      <c r="CD1235" s="60">
        <v>1333.3333333333333</v>
      </c>
      <c r="CE1235" s="60">
        <v>1500</v>
      </c>
      <c r="CF1235" s="60">
        <v>1666.6666666666667</v>
      </c>
      <c r="CG1235" s="60">
        <v>1833.3333333333335</v>
      </c>
      <c r="CH1235" s="60">
        <v>0</v>
      </c>
    </row>
    <row r="1236" spans="1:86">
      <c r="A1236" s="57" t="s">
        <v>86</v>
      </c>
      <c r="B1236" s="58" t="s">
        <v>132</v>
      </c>
      <c r="C1236" s="59" t="s">
        <v>129</v>
      </c>
      <c r="D1236" s="58" t="s">
        <v>109</v>
      </c>
      <c r="E1236" s="58"/>
      <c r="F1236" s="65"/>
      <c r="G1236" s="58" t="s">
        <v>162</v>
      </c>
      <c r="H1236" s="63">
        <v>360</v>
      </c>
      <c r="I1236" s="60">
        <v>0</v>
      </c>
      <c r="J1236" s="60">
        <v>0</v>
      </c>
      <c r="K1236" s="60">
        <v>0</v>
      </c>
      <c r="L1236" s="60">
        <v>0</v>
      </c>
      <c r="M1236" s="60">
        <v>0</v>
      </c>
      <c r="N1236" s="60">
        <v>0</v>
      </c>
      <c r="O1236" s="60">
        <v>0</v>
      </c>
      <c r="P1236" s="60">
        <v>0</v>
      </c>
      <c r="Q1236" s="60">
        <v>0</v>
      </c>
      <c r="R1236" s="60">
        <v>0</v>
      </c>
      <c r="S1236" s="60">
        <v>0</v>
      </c>
      <c r="T1236" s="60">
        <v>0</v>
      </c>
      <c r="U1236" s="60">
        <v>0</v>
      </c>
      <c r="V1236" s="60">
        <v>0</v>
      </c>
      <c r="W1236" s="60">
        <v>0</v>
      </c>
      <c r="X1236" s="60">
        <v>0</v>
      </c>
      <c r="Y1236" s="60">
        <v>0</v>
      </c>
      <c r="Z1236" s="60">
        <v>0</v>
      </c>
      <c r="AA1236" s="60">
        <v>0</v>
      </c>
      <c r="AB1236" s="60">
        <v>0</v>
      </c>
      <c r="AC1236" s="60">
        <v>0</v>
      </c>
      <c r="AD1236" s="60">
        <v>0</v>
      </c>
      <c r="AE1236" s="60">
        <v>0</v>
      </c>
      <c r="AF1236" s="60">
        <v>0</v>
      </c>
      <c r="AG1236" s="60">
        <v>0</v>
      </c>
      <c r="AH1236" s="60">
        <v>0</v>
      </c>
      <c r="AI1236" s="60">
        <v>0</v>
      </c>
      <c r="AJ1236" s="60">
        <v>0</v>
      </c>
      <c r="AK1236" s="60">
        <v>0</v>
      </c>
      <c r="AL1236" s="60">
        <v>0</v>
      </c>
      <c r="AM1236" s="60">
        <v>0</v>
      </c>
      <c r="AN1236" s="60">
        <v>0</v>
      </c>
      <c r="AO1236" s="60">
        <v>0</v>
      </c>
      <c r="AP1236" s="60">
        <v>0</v>
      </c>
      <c r="AQ1236" s="60">
        <v>0</v>
      </c>
      <c r="AR1236" s="60">
        <v>0</v>
      </c>
      <c r="AS1236" s="60">
        <v>0</v>
      </c>
      <c r="AT1236" s="60">
        <v>0</v>
      </c>
      <c r="AU1236" s="60">
        <v>0</v>
      </c>
      <c r="AV1236" s="60">
        <v>0</v>
      </c>
      <c r="AW1236" s="60">
        <v>0</v>
      </c>
      <c r="AX1236" s="60">
        <v>0</v>
      </c>
      <c r="AY1236" s="60">
        <v>0</v>
      </c>
      <c r="AZ1236" s="60">
        <v>0</v>
      </c>
      <c r="BA1236" s="60">
        <v>0</v>
      </c>
      <c r="BB1236" s="60">
        <v>0</v>
      </c>
      <c r="BC1236" s="60">
        <v>0</v>
      </c>
      <c r="BD1236" s="60">
        <v>0</v>
      </c>
      <c r="BE1236" s="60">
        <v>0</v>
      </c>
      <c r="BF1236" s="60">
        <v>0</v>
      </c>
      <c r="BG1236" s="60">
        <v>0</v>
      </c>
      <c r="BH1236" s="60">
        <v>0</v>
      </c>
      <c r="BI1236" s="60">
        <v>0</v>
      </c>
      <c r="BJ1236" s="60">
        <v>333.33333333333331</v>
      </c>
      <c r="BK1236" s="60">
        <v>666.66666666666663</v>
      </c>
      <c r="BL1236" s="60">
        <v>1000</v>
      </c>
      <c r="BM1236" s="60">
        <v>1333.3333333333333</v>
      </c>
      <c r="BN1236" s="60">
        <v>1666.6666666666665</v>
      </c>
      <c r="BO1236" s="60">
        <v>1999.9999999999998</v>
      </c>
      <c r="BP1236" s="60">
        <v>2333.333333333333</v>
      </c>
      <c r="BQ1236" s="60">
        <v>2666.6666666666665</v>
      </c>
      <c r="BR1236" s="60">
        <v>3000</v>
      </c>
      <c r="BS1236" s="60">
        <v>3333.3333333333335</v>
      </c>
      <c r="BT1236" s="60">
        <v>3666.666666666667</v>
      </c>
      <c r="BU1236" s="60">
        <v>0</v>
      </c>
      <c r="BV1236" s="60">
        <v>0</v>
      </c>
      <c r="BW1236" s="60">
        <v>0</v>
      </c>
      <c r="BX1236" s="60">
        <v>0</v>
      </c>
      <c r="BY1236" s="60">
        <v>0</v>
      </c>
      <c r="BZ1236" s="60">
        <v>0</v>
      </c>
      <c r="CA1236" s="60">
        <v>0</v>
      </c>
      <c r="CB1236" s="60">
        <v>0</v>
      </c>
      <c r="CC1236" s="60">
        <v>0</v>
      </c>
      <c r="CD1236" s="60">
        <v>0</v>
      </c>
      <c r="CE1236" s="60">
        <v>0</v>
      </c>
      <c r="CF1236" s="60">
        <v>0</v>
      </c>
      <c r="CG1236" s="60">
        <v>0</v>
      </c>
      <c r="CH1236" s="60">
        <v>0</v>
      </c>
    </row>
    <row r="1237" spans="1:86">
      <c r="A1237" s="57" t="s">
        <v>86</v>
      </c>
      <c r="B1237" s="58" t="s">
        <v>132</v>
      </c>
      <c r="C1237" s="59" t="s">
        <v>129</v>
      </c>
      <c r="D1237" s="58" t="s">
        <v>109</v>
      </c>
      <c r="E1237" s="58"/>
      <c r="F1237" s="65"/>
      <c r="G1237" s="58" t="s">
        <v>162</v>
      </c>
      <c r="H1237" s="63">
        <v>360</v>
      </c>
      <c r="I1237" s="60">
        <v>0</v>
      </c>
      <c r="J1237" s="60">
        <v>0</v>
      </c>
      <c r="K1237" s="60">
        <v>0</v>
      </c>
      <c r="L1237" s="60">
        <v>0</v>
      </c>
      <c r="M1237" s="60">
        <v>0</v>
      </c>
      <c r="N1237" s="60">
        <v>0</v>
      </c>
      <c r="O1237" s="60">
        <v>0</v>
      </c>
      <c r="P1237" s="60">
        <v>0</v>
      </c>
      <c r="Q1237" s="60">
        <v>0</v>
      </c>
      <c r="R1237" s="60">
        <v>0</v>
      </c>
      <c r="S1237" s="60">
        <v>0</v>
      </c>
      <c r="T1237" s="60">
        <v>0</v>
      </c>
      <c r="U1237" s="60">
        <v>0</v>
      </c>
      <c r="V1237" s="60">
        <v>0</v>
      </c>
      <c r="W1237" s="60">
        <v>27.497013599999999</v>
      </c>
      <c r="X1237" s="60">
        <v>52.438937199999998</v>
      </c>
      <c r="Y1237" s="60">
        <v>80.004199799999995</v>
      </c>
      <c r="Z1237" s="60">
        <v>0</v>
      </c>
      <c r="AA1237" s="60">
        <v>0</v>
      </c>
      <c r="AB1237" s="60">
        <v>0</v>
      </c>
      <c r="AC1237" s="60">
        <v>0</v>
      </c>
      <c r="AD1237" s="60">
        <v>0</v>
      </c>
      <c r="AE1237" s="60">
        <v>0</v>
      </c>
      <c r="AF1237" s="60">
        <v>77.731289000000004</v>
      </c>
      <c r="AG1237" s="60">
        <v>164.15429810000001</v>
      </c>
      <c r="AH1237" s="60">
        <v>0</v>
      </c>
      <c r="AI1237" s="60">
        <v>252.94322770000002</v>
      </c>
      <c r="AJ1237" s="60">
        <v>307.72774630000004</v>
      </c>
      <c r="AK1237" s="60">
        <v>324.15354710000003</v>
      </c>
      <c r="AL1237" s="60">
        <v>331.18315600000005</v>
      </c>
      <c r="AM1237" s="60">
        <v>987.82019090000006</v>
      </c>
      <c r="AN1237" s="60">
        <v>1945.8349524</v>
      </c>
      <c r="AO1237" s="60">
        <v>2077.3730989999999</v>
      </c>
      <c r="AP1237" s="60">
        <v>2078.9455389999998</v>
      </c>
      <c r="AQ1237" s="60">
        <v>2080.499159</v>
      </c>
      <c r="AR1237" s="60">
        <v>2082.0260990000002</v>
      </c>
      <c r="AS1237" s="60">
        <v>2083.6168390000003</v>
      </c>
      <c r="AT1237" s="60">
        <v>2085.1580990000002</v>
      </c>
      <c r="AU1237" s="60">
        <v>252.94322770000002</v>
      </c>
      <c r="AV1237" s="60">
        <v>2086.7591790000001</v>
      </c>
      <c r="AW1237" s="60">
        <v>2086.7620893179819</v>
      </c>
      <c r="AX1237" s="60">
        <v>2086.762961905798</v>
      </c>
      <c r="AY1237" s="60">
        <v>2086.7633353397114</v>
      </c>
      <c r="AZ1237" s="60">
        <v>2086.7982178689163</v>
      </c>
      <c r="BA1237" s="60">
        <v>2086.8491104870914</v>
      </c>
      <c r="BB1237" s="60">
        <v>2086.8560981880532</v>
      </c>
      <c r="BC1237" s="60">
        <v>2086.8561817207833</v>
      </c>
      <c r="BD1237" s="60">
        <v>2086.8562642537386</v>
      </c>
      <c r="BE1237" s="60">
        <v>2086.8563453693723</v>
      </c>
      <c r="BF1237" s="60">
        <v>2086.8564298742535</v>
      </c>
      <c r="BG1237" s="60">
        <v>2086.8565117506087</v>
      </c>
      <c r="BH1237" s="60">
        <v>2086.7591790000001</v>
      </c>
      <c r="BI1237" s="60">
        <v>2086.8565959292864</v>
      </c>
      <c r="BJ1237" s="60">
        <v>2086.8565959292864</v>
      </c>
      <c r="BK1237" s="60">
        <v>2086.8565959292864</v>
      </c>
      <c r="BL1237" s="60">
        <v>2086.8565959292864</v>
      </c>
      <c r="BM1237" s="60">
        <v>2086.8565959292864</v>
      </c>
      <c r="BN1237" s="60">
        <v>2086.8565959292864</v>
      </c>
      <c r="BO1237" s="60">
        <v>2086.8565959292864</v>
      </c>
      <c r="BP1237" s="60">
        <v>2086.8565959292864</v>
      </c>
      <c r="BQ1237" s="60">
        <v>2086.8565959292864</v>
      </c>
      <c r="BR1237" s="60">
        <v>2086.8565959292864</v>
      </c>
      <c r="BS1237" s="60">
        <v>2086.8565959292864</v>
      </c>
      <c r="BT1237" s="60">
        <v>2086.8565959292864</v>
      </c>
      <c r="BU1237" s="60">
        <v>2086.8565959292864</v>
      </c>
      <c r="BV1237" s="60">
        <v>2086.8565959292864</v>
      </c>
      <c r="BW1237" s="60">
        <v>2086.8565959292864</v>
      </c>
      <c r="BX1237" s="60">
        <v>2086.8565959292864</v>
      </c>
      <c r="BY1237" s="60">
        <v>2086.8565959292864</v>
      </c>
      <c r="BZ1237" s="60">
        <v>2086.8565959292864</v>
      </c>
      <c r="CA1237" s="60">
        <v>2086.8565959292864</v>
      </c>
      <c r="CB1237" s="60">
        <v>2086.8565959292864</v>
      </c>
      <c r="CC1237" s="60">
        <v>2086.8565959292864</v>
      </c>
      <c r="CD1237" s="60">
        <v>2086.8565959292864</v>
      </c>
      <c r="CE1237" s="60">
        <v>2086.8565959292864</v>
      </c>
      <c r="CF1237" s="60">
        <v>2086.8565959292864</v>
      </c>
      <c r="CG1237" s="60">
        <v>2086.8565959292864</v>
      </c>
      <c r="CH1237" s="60">
        <v>2086.8565959292864</v>
      </c>
    </row>
    <row r="1238" spans="1:86">
      <c r="A1238" s="57" t="s">
        <v>86</v>
      </c>
      <c r="B1238" s="58" t="s">
        <v>132</v>
      </c>
      <c r="C1238" s="59" t="s">
        <v>129</v>
      </c>
      <c r="D1238" s="58" t="s">
        <v>109</v>
      </c>
      <c r="E1238" s="58"/>
      <c r="F1238" s="65"/>
      <c r="G1238" s="58" t="s">
        <v>162</v>
      </c>
      <c r="H1238" s="63">
        <v>360</v>
      </c>
      <c r="I1238" s="60">
        <v>0</v>
      </c>
      <c r="J1238" s="60">
        <v>0</v>
      </c>
      <c r="K1238" s="60">
        <v>0</v>
      </c>
      <c r="L1238" s="60">
        <v>0</v>
      </c>
      <c r="M1238" s="60">
        <v>0</v>
      </c>
      <c r="N1238" s="60">
        <v>0</v>
      </c>
      <c r="O1238" s="60">
        <v>0</v>
      </c>
      <c r="P1238" s="60">
        <v>0</v>
      </c>
      <c r="Q1238" s="60">
        <v>0</v>
      </c>
      <c r="R1238" s="60">
        <v>0</v>
      </c>
      <c r="S1238" s="60">
        <v>0</v>
      </c>
      <c r="T1238" s="60">
        <v>0</v>
      </c>
      <c r="U1238" s="60">
        <v>0</v>
      </c>
      <c r="V1238" s="60">
        <v>0</v>
      </c>
      <c r="W1238" s="60">
        <v>5.0865600000000004</v>
      </c>
      <c r="X1238" s="60">
        <v>1810.2599797</v>
      </c>
      <c r="Y1238" s="60">
        <v>4766.0281752000001</v>
      </c>
      <c r="Z1238" s="60">
        <v>7229.7405897999997</v>
      </c>
      <c r="AA1238" s="60">
        <v>0</v>
      </c>
      <c r="AB1238" s="60">
        <v>0</v>
      </c>
      <c r="AC1238" s="60">
        <v>0</v>
      </c>
      <c r="AD1238" s="60">
        <v>0</v>
      </c>
      <c r="AE1238" s="60">
        <v>0</v>
      </c>
      <c r="AF1238" s="60">
        <v>0</v>
      </c>
      <c r="AG1238" s="60">
        <v>0</v>
      </c>
      <c r="AH1238" s="60">
        <v>0</v>
      </c>
      <c r="AI1238" s="60">
        <v>0</v>
      </c>
      <c r="AJ1238" s="60">
        <v>0</v>
      </c>
      <c r="AK1238" s="60">
        <v>0</v>
      </c>
      <c r="AL1238" s="60">
        <v>0</v>
      </c>
      <c r="AM1238" s="60">
        <v>0</v>
      </c>
      <c r="AN1238" s="60">
        <v>0</v>
      </c>
      <c r="AO1238" s="60">
        <v>0</v>
      </c>
      <c r="AP1238" s="60">
        <v>0</v>
      </c>
      <c r="AQ1238" s="60">
        <v>0</v>
      </c>
      <c r="AR1238" s="60">
        <v>0</v>
      </c>
      <c r="AS1238" s="60">
        <v>0</v>
      </c>
      <c r="AT1238" s="60">
        <v>0</v>
      </c>
      <c r="AU1238" s="60">
        <v>0</v>
      </c>
      <c r="AV1238" s="60">
        <v>0</v>
      </c>
      <c r="AW1238" s="60">
        <v>0</v>
      </c>
      <c r="AX1238" s="60">
        <v>0</v>
      </c>
      <c r="AY1238" s="60">
        <v>0</v>
      </c>
      <c r="AZ1238" s="60">
        <v>0</v>
      </c>
      <c r="BA1238" s="60">
        <v>0</v>
      </c>
      <c r="BB1238" s="60">
        <v>0</v>
      </c>
      <c r="BC1238" s="60">
        <v>0</v>
      </c>
      <c r="BD1238" s="60">
        <v>0</v>
      </c>
      <c r="BE1238" s="60">
        <v>0</v>
      </c>
      <c r="BF1238" s="60">
        <v>0</v>
      </c>
      <c r="BG1238" s="60">
        <v>0</v>
      </c>
      <c r="BH1238" s="60">
        <v>0</v>
      </c>
      <c r="BI1238" s="60">
        <v>0</v>
      </c>
      <c r="BJ1238" s="60">
        <v>0</v>
      </c>
      <c r="BK1238" s="60">
        <v>0</v>
      </c>
      <c r="BL1238" s="60">
        <v>0</v>
      </c>
      <c r="BM1238" s="60">
        <v>0</v>
      </c>
      <c r="BN1238" s="60">
        <v>0</v>
      </c>
      <c r="BO1238" s="60">
        <v>0</v>
      </c>
      <c r="BP1238" s="60">
        <v>0</v>
      </c>
      <c r="BQ1238" s="60">
        <v>0</v>
      </c>
      <c r="BR1238" s="60">
        <v>0</v>
      </c>
      <c r="BS1238" s="60">
        <v>0</v>
      </c>
      <c r="BT1238" s="60">
        <v>0</v>
      </c>
      <c r="BU1238" s="60">
        <v>0</v>
      </c>
      <c r="BV1238" s="60">
        <v>0</v>
      </c>
      <c r="BW1238" s="60">
        <v>0</v>
      </c>
      <c r="BX1238" s="60">
        <v>0</v>
      </c>
      <c r="BY1238" s="60">
        <v>0</v>
      </c>
      <c r="BZ1238" s="60">
        <v>0</v>
      </c>
      <c r="CA1238" s="60">
        <v>0</v>
      </c>
      <c r="CB1238" s="60">
        <v>0</v>
      </c>
      <c r="CC1238" s="60">
        <v>0</v>
      </c>
      <c r="CD1238" s="60">
        <v>0</v>
      </c>
      <c r="CE1238" s="60">
        <v>0</v>
      </c>
      <c r="CF1238" s="60">
        <v>0</v>
      </c>
      <c r="CG1238" s="60">
        <v>0</v>
      </c>
      <c r="CH1238" s="60">
        <v>0</v>
      </c>
    </row>
    <row r="1239" spans="1:86">
      <c r="A1239" s="57" t="s">
        <v>86</v>
      </c>
      <c r="B1239" s="58" t="s">
        <v>132</v>
      </c>
      <c r="C1239" s="59" t="s">
        <v>129</v>
      </c>
      <c r="D1239" s="58" t="s">
        <v>109</v>
      </c>
      <c r="E1239" s="58"/>
      <c r="F1239" s="65"/>
      <c r="G1239" s="58" t="s">
        <v>162</v>
      </c>
      <c r="H1239" s="63">
        <v>360</v>
      </c>
      <c r="I1239" s="60">
        <v>0</v>
      </c>
      <c r="J1239" s="60">
        <v>0</v>
      </c>
      <c r="K1239" s="60">
        <v>0</v>
      </c>
      <c r="L1239" s="60">
        <v>0</v>
      </c>
      <c r="M1239" s="60">
        <v>0</v>
      </c>
      <c r="N1239" s="60">
        <v>0</v>
      </c>
      <c r="O1239" s="60">
        <v>0</v>
      </c>
      <c r="P1239" s="60">
        <v>0</v>
      </c>
      <c r="Q1239" s="60">
        <v>0</v>
      </c>
      <c r="R1239" s="60">
        <v>0</v>
      </c>
      <c r="S1239" s="60">
        <v>0</v>
      </c>
      <c r="T1239" s="60">
        <v>0</v>
      </c>
      <c r="U1239" s="60">
        <v>0</v>
      </c>
      <c r="V1239" s="60">
        <v>0</v>
      </c>
      <c r="W1239" s="60">
        <v>6.5266999999999999E-3</v>
      </c>
      <c r="X1239" s="60">
        <v>1.8382700000000002E-2</v>
      </c>
      <c r="Y1239" s="60">
        <v>3.2015600000000005E-2</v>
      </c>
      <c r="Z1239" s="60">
        <v>4.3339300000000004E-2</v>
      </c>
      <c r="AA1239" s="60">
        <v>5.6489900000000003E-2</v>
      </c>
      <c r="AB1239" s="60">
        <v>6.9370500000000002E-2</v>
      </c>
      <c r="AC1239" s="60">
        <v>8.1196500000000005E-2</v>
      </c>
      <c r="AD1239" s="60">
        <v>9.4839400000000004E-2</v>
      </c>
      <c r="AE1239" s="60">
        <v>0.1065654</v>
      </c>
      <c r="AF1239" s="60">
        <v>0.119476</v>
      </c>
      <c r="AG1239" s="60">
        <v>2.713152</v>
      </c>
      <c r="AH1239" s="60">
        <v>0</v>
      </c>
      <c r="AI1239" s="60">
        <v>4.1064556999999997</v>
      </c>
      <c r="AJ1239" s="60">
        <v>4.1186239999999996</v>
      </c>
      <c r="AK1239" s="60">
        <v>4.1306222999999997</v>
      </c>
      <c r="AL1239" s="60">
        <v>23.264499299999997</v>
      </c>
      <c r="AM1239" s="60">
        <v>53.738960899999995</v>
      </c>
      <c r="AN1239" s="60">
        <v>84.1483925</v>
      </c>
      <c r="AO1239" s="60">
        <v>108.40991409999999</v>
      </c>
      <c r="AP1239" s="60">
        <v>122.694558</v>
      </c>
      <c r="AQ1239" s="60">
        <v>122.7071686</v>
      </c>
      <c r="AR1239" s="60">
        <v>165.68285539999999</v>
      </c>
      <c r="AS1239" s="60">
        <v>663.8087074</v>
      </c>
      <c r="AT1239" s="60">
        <v>0</v>
      </c>
      <c r="AU1239" s="60">
        <v>4.1064556999999997</v>
      </c>
      <c r="AV1239" s="60">
        <v>0</v>
      </c>
      <c r="AW1239" s="60">
        <v>0</v>
      </c>
      <c r="AX1239" s="60">
        <v>0</v>
      </c>
      <c r="AY1239" s="60">
        <v>0</v>
      </c>
      <c r="AZ1239" s="60">
        <v>0</v>
      </c>
      <c r="BA1239" s="60">
        <v>0</v>
      </c>
      <c r="BB1239" s="60">
        <v>0</v>
      </c>
      <c r="BC1239" s="60">
        <v>0</v>
      </c>
      <c r="BD1239" s="60">
        <v>0</v>
      </c>
      <c r="BE1239" s="60">
        <v>0</v>
      </c>
      <c r="BF1239" s="60">
        <v>0</v>
      </c>
      <c r="BG1239" s="60">
        <v>0</v>
      </c>
      <c r="BH1239" s="60">
        <v>0</v>
      </c>
      <c r="BI1239" s="60">
        <v>0</v>
      </c>
      <c r="BJ1239" s="60">
        <v>0</v>
      </c>
      <c r="BK1239" s="60">
        <v>0</v>
      </c>
      <c r="BL1239" s="60">
        <v>0</v>
      </c>
      <c r="BM1239" s="60">
        <v>0</v>
      </c>
      <c r="BN1239" s="60">
        <v>0</v>
      </c>
      <c r="BO1239" s="60">
        <v>0</v>
      </c>
      <c r="BP1239" s="60">
        <v>0</v>
      </c>
      <c r="BQ1239" s="60">
        <v>0</v>
      </c>
      <c r="BR1239" s="60">
        <v>0</v>
      </c>
      <c r="BS1239" s="60">
        <v>0</v>
      </c>
      <c r="BT1239" s="60">
        <v>0</v>
      </c>
      <c r="BU1239" s="60">
        <v>0</v>
      </c>
      <c r="BV1239" s="60">
        <v>0</v>
      </c>
      <c r="BW1239" s="60">
        <v>0</v>
      </c>
      <c r="BX1239" s="60">
        <v>0</v>
      </c>
      <c r="BY1239" s="60">
        <v>0</v>
      </c>
      <c r="BZ1239" s="60">
        <v>0</v>
      </c>
      <c r="CA1239" s="60">
        <v>0</v>
      </c>
      <c r="CB1239" s="60">
        <v>0</v>
      </c>
      <c r="CC1239" s="60">
        <v>0</v>
      </c>
      <c r="CD1239" s="60">
        <v>0</v>
      </c>
      <c r="CE1239" s="60">
        <v>0</v>
      </c>
      <c r="CF1239" s="60">
        <v>0</v>
      </c>
      <c r="CG1239" s="60">
        <v>0</v>
      </c>
      <c r="CH1239" s="60">
        <v>0</v>
      </c>
    </row>
    <row r="1240" spans="1:86">
      <c r="A1240" s="57" t="s">
        <v>86</v>
      </c>
      <c r="B1240" s="58" t="s">
        <v>132</v>
      </c>
      <c r="C1240" s="59" t="s">
        <v>129</v>
      </c>
      <c r="D1240" s="58" t="s">
        <v>109</v>
      </c>
      <c r="E1240" s="58"/>
      <c r="F1240" s="65"/>
      <c r="G1240" s="58" t="s">
        <v>162</v>
      </c>
      <c r="H1240" s="63">
        <v>360</v>
      </c>
      <c r="I1240" s="60">
        <v>0</v>
      </c>
      <c r="J1240" s="60">
        <v>0</v>
      </c>
      <c r="K1240" s="60">
        <v>0</v>
      </c>
      <c r="L1240" s="60">
        <v>0</v>
      </c>
      <c r="M1240" s="60">
        <v>0</v>
      </c>
      <c r="N1240" s="60">
        <v>0</v>
      </c>
      <c r="O1240" s="60">
        <v>0</v>
      </c>
      <c r="P1240" s="60">
        <v>0</v>
      </c>
      <c r="Q1240" s="60">
        <v>0</v>
      </c>
      <c r="R1240" s="60">
        <v>0</v>
      </c>
      <c r="S1240" s="60">
        <v>0</v>
      </c>
      <c r="T1240" s="60">
        <v>0</v>
      </c>
      <c r="U1240" s="60">
        <v>0</v>
      </c>
      <c r="V1240" s="60">
        <v>0</v>
      </c>
      <c r="W1240" s="60">
        <v>12.416119999999999</v>
      </c>
      <c r="X1240" s="60">
        <v>23.67859</v>
      </c>
      <c r="Y1240" s="60">
        <v>36.12556</v>
      </c>
      <c r="Z1240" s="60">
        <v>48.25938</v>
      </c>
      <c r="AA1240" s="60">
        <v>60.815660000000001</v>
      </c>
      <c r="AB1240" s="60">
        <v>159.2483</v>
      </c>
      <c r="AC1240" s="60">
        <v>389.82542000000001</v>
      </c>
      <c r="AD1240" s="60">
        <v>644.92026220000002</v>
      </c>
      <c r="AE1240" s="60">
        <v>734.03989220000005</v>
      </c>
      <c r="AF1240" s="60">
        <v>825.80836220000003</v>
      </c>
      <c r="AG1240" s="60">
        <v>907.37716220000004</v>
      </c>
      <c r="AH1240" s="60">
        <v>0</v>
      </c>
      <c r="AI1240" s="60">
        <v>929.47755219999999</v>
      </c>
      <c r="AJ1240" s="60">
        <v>2726.3789477</v>
      </c>
      <c r="AK1240" s="60">
        <v>5568.3150265000004</v>
      </c>
      <c r="AL1240" s="60">
        <v>7764.6968735999999</v>
      </c>
      <c r="AM1240" s="60">
        <v>7764.6968735999999</v>
      </c>
      <c r="AN1240" s="60">
        <v>7764.6968735999999</v>
      </c>
      <c r="AO1240" s="60">
        <v>7764.6968735999999</v>
      </c>
      <c r="AP1240" s="60">
        <v>7764.6968735999999</v>
      </c>
      <c r="AQ1240" s="60">
        <v>7764.6968735999999</v>
      </c>
      <c r="AR1240" s="60">
        <v>7764.6968735999999</v>
      </c>
      <c r="AS1240" s="60">
        <v>7764.6968735999999</v>
      </c>
      <c r="AT1240" s="60">
        <v>0</v>
      </c>
      <c r="AU1240" s="60">
        <v>929.47755219999999</v>
      </c>
      <c r="AV1240" s="60">
        <v>0</v>
      </c>
      <c r="AW1240" s="60">
        <v>0</v>
      </c>
      <c r="AX1240" s="60">
        <v>0</v>
      </c>
      <c r="AY1240" s="60">
        <v>0</v>
      </c>
      <c r="AZ1240" s="60">
        <v>0</v>
      </c>
      <c r="BA1240" s="60">
        <v>0</v>
      </c>
      <c r="BB1240" s="60">
        <v>0</v>
      </c>
      <c r="BC1240" s="60">
        <v>0</v>
      </c>
      <c r="BD1240" s="60">
        <v>0</v>
      </c>
      <c r="BE1240" s="60">
        <v>0</v>
      </c>
      <c r="BF1240" s="60">
        <v>0</v>
      </c>
      <c r="BG1240" s="60">
        <v>0</v>
      </c>
      <c r="BH1240" s="60">
        <v>0</v>
      </c>
      <c r="BI1240" s="60">
        <v>0</v>
      </c>
      <c r="BJ1240" s="60">
        <v>0</v>
      </c>
      <c r="BK1240" s="60">
        <v>0</v>
      </c>
      <c r="BL1240" s="60">
        <v>0</v>
      </c>
      <c r="BM1240" s="60">
        <v>0</v>
      </c>
      <c r="BN1240" s="60">
        <v>0</v>
      </c>
      <c r="BO1240" s="60">
        <v>0</v>
      </c>
      <c r="BP1240" s="60">
        <v>0</v>
      </c>
      <c r="BQ1240" s="60">
        <v>0</v>
      </c>
      <c r="BR1240" s="60">
        <v>0</v>
      </c>
      <c r="BS1240" s="60">
        <v>0</v>
      </c>
      <c r="BT1240" s="60">
        <v>0</v>
      </c>
      <c r="BU1240" s="60">
        <v>0</v>
      </c>
      <c r="BV1240" s="60">
        <v>0</v>
      </c>
      <c r="BW1240" s="60">
        <v>0</v>
      </c>
      <c r="BX1240" s="60">
        <v>0</v>
      </c>
      <c r="BY1240" s="60">
        <v>0</v>
      </c>
      <c r="BZ1240" s="60">
        <v>0</v>
      </c>
      <c r="CA1240" s="60">
        <v>0</v>
      </c>
      <c r="CB1240" s="60">
        <v>0</v>
      </c>
      <c r="CC1240" s="60">
        <v>0</v>
      </c>
      <c r="CD1240" s="60">
        <v>0</v>
      </c>
      <c r="CE1240" s="60">
        <v>0</v>
      </c>
      <c r="CF1240" s="60">
        <v>0</v>
      </c>
      <c r="CG1240" s="60">
        <v>0</v>
      </c>
      <c r="CH1240" s="60">
        <v>0</v>
      </c>
    </row>
    <row r="1241" spans="1:86">
      <c r="A1241" s="57" t="s">
        <v>86</v>
      </c>
      <c r="B1241" s="58" t="s">
        <v>132</v>
      </c>
      <c r="C1241" s="59" t="s">
        <v>129</v>
      </c>
      <c r="D1241" s="58" t="s">
        <v>109</v>
      </c>
      <c r="E1241" s="58"/>
      <c r="F1241" s="65"/>
      <c r="G1241" s="58" t="s">
        <v>162</v>
      </c>
      <c r="H1241" s="63">
        <v>360</v>
      </c>
      <c r="I1241" s="60">
        <v>0</v>
      </c>
      <c r="J1241" s="60">
        <v>0</v>
      </c>
      <c r="K1241" s="60">
        <v>0</v>
      </c>
      <c r="L1241" s="60">
        <v>0</v>
      </c>
      <c r="M1241" s="60">
        <v>0</v>
      </c>
      <c r="N1241" s="60">
        <v>0</v>
      </c>
      <c r="O1241" s="60">
        <v>0</v>
      </c>
      <c r="P1241" s="60">
        <v>0</v>
      </c>
      <c r="Q1241" s="60">
        <v>0</v>
      </c>
      <c r="R1241" s="60">
        <v>0</v>
      </c>
      <c r="S1241" s="60">
        <v>0</v>
      </c>
      <c r="T1241" s="60">
        <v>0</v>
      </c>
      <c r="U1241" s="60">
        <v>0</v>
      </c>
      <c r="V1241" s="60">
        <v>0</v>
      </c>
      <c r="W1241" s="60">
        <v>8.7564522999999994</v>
      </c>
      <c r="X1241" s="60">
        <v>0</v>
      </c>
      <c r="Y1241" s="60">
        <v>0</v>
      </c>
      <c r="Z1241" s="60">
        <v>0</v>
      </c>
      <c r="AA1241" s="60">
        <v>0</v>
      </c>
      <c r="AB1241" s="60">
        <v>0</v>
      </c>
      <c r="AC1241" s="60">
        <v>0</v>
      </c>
      <c r="AD1241" s="60">
        <v>0</v>
      </c>
      <c r="AE1241" s="60">
        <v>0</v>
      </c>
      <c r="AF1241" s="60">
        <v>0</v>
      </c>
      <c r="AG1241" s="60">
        <v>0</v>
      </c>
      <c r="AH1241" s="60">
        <v>0</v>
      </c>
      <c r="AI1241" s="60">
        <v>0</v>
      </c>
      <c r="AJ1241" s="60">
        <v>0</v>
      </c>
      <c r="AK1241" s="60">
        <v>0</v>
      </c>
      <c r="AL1241" s="60">
        <v>0</v>
      </c>
      <c r="AM1241" s="60">
        <v>0</v>
      </c>
      <c r="AN1241" s="60">
        <v>0</v>
      </c>
      <c r="AO1241" s="60">
        <v>0</v>
      </c>
      <c r="AP1241" s="60">
        <v>0</v>
      </c>
      <c r="AQ1241" s="60">
        <v>0</v>
      </c>
      <c r="AR1241" s="60">
        <v>0</v>
      </c>
      <c r="AS1241" s="60">
        <v>0</v>
      </c>
      <c r="AT1241" s="60">
        <v>0</v>
      </c>
      <c r="AU1241" s="60">
        <v>0</v>
      </c>
      <c r="AV1241" s="60">
        <v>0</v>
      </c>
      <c r="AW1241" s="60">
        <v>0</v>
      </c>
      <c r="AX1241" s="60">
        <v>0</v>
      </c>
      <c r="AY1241" s="60">
        <v>0</v>
      </c>
      <c r="AZ1241" s="60">
        <v>0</v>
      </c>
      <c r="BA1241" s="60">
        <v>0</v>
      </c>
      <c r="BB1241" s="60">
        <v>0</v>
      </c>
      <c r="BC1241" s="60">
        <v>0</v>
      </c>
      <c r="BD1241" s="60">
        <v>0</v>
      </c>
      <c r="BE1241" s="60">
        <v>0</v>
      </c>
      <c r="BF1241" s="60">
        <v>0</v>
      </c>
      <c r="BG1241" s="60">
        <v>0</v>
      </c>
      <c r="BH1241" s="60">
        <v>0</v>
      </c>
      <c r="BI1241" s="60">
        <v>0</v>
      </c>
      <c r="BJ1241" s="60">
        <v>0</v>
      </c>
      <c r="BK1241" s="60">
        <v>0</v>
      </c>
      <c r="BL1241" s="60">
        <v>0</v>
      </c>
      <c r="BM1241" s="60">
        <v>0</v>
      </c>
      <c r="BN1241" s="60">
        <v>0</v>
      </c>
      <c r="BO1241" s="60">
        <v>0</v>
      </c>
      <c r="BP1241" s="60">
        <v>0</v>
      </c>
      <c r="BQ1241" s="60">
        <v>0</v>
      </c>
      <c r="BR1241" s="60">
        <v>0</v>
      </c>
      <c r="BS1241" s="60">
        <v>0</v>
      </c>
      <c r="BT1241" s="60">
        <v>0</v>
      </c>
      <c r="BU1241" s="60">
        <v>0</v>
      </c>
      <c r="BV1241" s="60">
        <v>0</v>
      </c>
      <c r="BW1241" s="60">
        <v>0</v>
      </c>
      <c r="BX1241" s="60">
        <v>0</v>
      </c>
      <c r="BY1241" s="60">
        <v>0</v>
      </c>
      <c r="BZ1241" s="60">
        <v>0</v>
      </c>
      <c r="CA1241" s="60">
        <v>0</v>
      </c>
      <c r="CB1241" s="60">
        <v>0</v>
      </c>
      <c r="CC1241" s="60">
        <v>0</v>
      </c>
      <c r="CD1241" s="60">
        <v>0</v>
      </c>
      <c r="CE1241" s="60">
        <v>0</v>
      </c>
      <c r="CF1241" s="60">
        <v>0</v>
      </c>
      <c r="CG1241" s="60">
        <v>0</v>
      </c>
      <c r="CH1241" s="60">
        <v>0</v>
      </c>
    </row>
    <row r="1242" spans="1:86">
      <c r="A1242" s="57" t="s">
        <v>86</v>
      </c>
      <c r="B1242" s="57" t="s">
        <v>701</v>
      </c>
      <c r="C1242" s="58" t="s">
        <v>92</v>
      </c>
      <c r="D1242" s="58" t="s">
        <v>93</v>
      </c>
      <c r="E1242" s="58" t="str">
        <f>VLOOKUP(CONCATENATE($F$4,F1242),'REG FL  CWIP - 1 System Per Boo'!$A$29:$B$1161,2,FALSE)</f>
        <v>Distribution</v>
      </c>
      <c r="F1242" s="58" t="s">
        <v>161</v>
      </c>
      <c r="G1242" s="58" t="s">
        <v>162</v>
      </c>
      <c r="H1242" s="63">
        <v>360</v>
      </c>
      <c r="I1242" s="60">
        <v>0</v>
      </c>
      <c r="J1242" s="60">
        <v>0</v>
      </c>
      <c r="K1242" s="60">
        <v>0</v>
      </c>
      <c r="L1242" s="60">
        <v>4.2900000000000009</v>
      </c>
      <c r="M1242" s="60">
        <v>5.3000000000000007</v>
      </c>
      <c r="N1242" s="60">
        <v>15.819999999999999</v>
      </c>
      <c r="O1242" s="60">
        <v>48.06</v>
      </c>
      <c r="P1242" s="60">
        <v>93.35</v>
      </c>
      <c r="Q1242" s="60">
        <v>195.48000000000002</v>
      </c>
      <c r="R1242" s="60">
        <v>104.85</v>
      </c>
      <c r="S1242" s="60">
        <v>73.17</v>
      </c>
      <c r="T1242" s="60">
        <v>56.13000000000001</v>
      </c>
      <c r="U1242" s="60">
        <v>596.44999999999993</v>
      </c>
      <c r="V1242" s="60">
        <v>0</v>
      </c>
      <c r="W1242" s="60">
        <v>0</v>
      </c>
      <c r="X1242" s="60">
        <v>0</v>
      </c>
      <c r="Y1242" s="60">
        <v>0</v>
      </c>
      <c r="Z1242" s="60">
        <v>0</v>
      </c>
      <c r="AA1242" s="60">
        <v>0</v>
      </c>
      <c r="AB1242" s="60">
        <v>0</v>
      </c>
      <c r="AC1242" s="60">
        <v>0</v>
      </c>
      <c r="AD1242" s="60">
        <v>0</v>
      </c>
      <c r="AE1242" s="60">
        <v>0</v>
      </c>
      <c r="AF1242" s="60">
        <v>0</v>
      </c>
      <c r="AG1242" s="60">
        <v>0</v>
      </c>
      <c r="AH1242" s="60">
        <v>0</v>
      </c>
      <c r="AI1242" s="60">
        <v>0</v>
      </c>
      <c r="AJ1242" s="60">
        <v>0</v>
      </c>
      <c r="AK1242" s="60">
        <v>0</v>
      </c>
      <c r="AL1242" s="60">
        <v>0</v>
      </c>
      <c r="AM1242" s="60">
        <v>0</v>
      </c>
      <c r="AN1242" s="60">
        <v>0</v>
      </c>
      <c r="AO1242" s="60">
        <v>0</v>
      </c>
      <c r="AP1242" s="60">
        <v>0</v>
      </c>
      <c r="AQ1242" s="60">
        <v>0</v>
      </c>
      <c r="AR1242" s="60">
        <v>0</v>
      </c>
      <c r="AS1242" s="60">
        <v>0</v>
      </c>
      <c r="AT1242" s="60">
        <v>0</v>
      </c>
      <c r="AU1242" s="60">
        <v>0</v>
      </c>
      <c r="AV1242" s="60">
        <v>0</v>
      </c>
      <c r="AW1242" s="60">
        <v>0</v>
      </c>
      <c r="AX1242" s="60">
        <v>0</v>
      </c>
      <c r="AY1242" s="60">
        <v>0</v>
      </c>
      <c r="AZ1242" s="60">
        <v>0</v>
      </c>
      <c r="BA1242" s="60">
        <v>0</v>
      </c>
      <c r="BB1242" s="60">
        <v>0</v>
      </c>
      <c r="BC1242" s="60">
        <v>0</v>
      </c>
      <c r="BD1242" s="60">
        <v>0</v>
      </c>
      <c r="BE1242" s="60">
        <v>0</v>
      </c>
      <c r="BF1242" s="60">
        <v>0</v>
      </c>
      <c r="BG1242" s="60">
        <v>0</v>
      </c>
      <c r="BH1242" s="60">
        <v>0</v>
      </c>
      <c r="BI1242" s="60">
        <v>0</v>
      </c>
      <c r="BJ1242" s="60">
        <v>0</v>
      </c>
      <c r="BK1242" s="60">
        <v>0</v>
      </c>
      <c r="BL1242" s="60">
        <v>0</v>
      </c>
      <c r="BM1242" s="60">
        <v>0</v>
      </c>
      <c r="BN1242" s="60">
        <v>0</v>
      </c>
      <c r="BO1242" s="60">
        <v>0</v>
      </c>
      <c r="BP1242" s="60">
        <v>0</v>
      </c>
      <c r="BQ1242" s="60">
        <v>0</v>
      </c>
      <c r="BR1242" s="60">
        <v>0</v>
      </c>
      <c r="BS1242" s="60">
        <v>0</v>
      </c>
      <c r="BT1242" s="60">
        <v>0</v>
      </c>
      <c r="BU1242" s="60">
        <v>0</v>
      </c>
      <c r="BV1242" s="60">
        <v>0</v>
      </c>
      <c r="BW1242" s="60">
        <v>0</v>
      </c>
      <c r="BX1242" s="60">
        <v>0</v>
      </c>
      <c r="BY1242" s="60">
        <v>0</v>
      </c>
      <c r="BZ1242" s="60">
        <v>0</v>
      </c>
      <c r="CA1242" s="60">
        <v>0</v>
      </c>
      <c r="CB1242" s="60">
        <v>0</v>
      </c>
      <c r="CC1242" s="60">
        <v>0</v>
      </c>
      <c r="CD1242" s="60">
        <v>0</v>
      </c>
      <c r="CE1242" s="60">
        <v>0</v>
      </c>
      <c r="CF1242" s="60">
        <v>0</v>
      </c>
      <c r="CG1242" s="60">
        <v>0</v>
      </c>
      <c r="CH1242" s="60">
        <v>0</v>
      </c>
    </row>
    <row r="1243" spans="1:86">
      <c r="A1243" s="57" t="s">
        <v>86</v>
      </c>
      <c r="B1243" s="57" t="s">
        <v>701</v>
      </c>
      <c r="C1243" s="58" t="s">
        <v>92</v>
      </c>
      <c r="D1243" s="58" t="s">
        <v>93</v>
      </c>
      <c r="E1243" s="58" t="s">
        <v>775</v>
      </c>
      <c r="F1243" s="58" t="s">
        <v>165</v>
      </c>
      <c r="G1243" s="58" t="s">
        <v>162</v>
      </c>
      <c r="H1243" s="63">
        <v>360</v>
      </c>
      <c r="I1243" s="60">
        <v>0</v>
      </c>
      <c r="J1243" s="60">
        <v>0</v>
      </c>
      <c r="K1243" s="60">
        <v>0</v>
      </c>
      <c r="L1243" s="60">
        <v>0</v>
      </c>
      <c r="M1243" s="60">
        <v>0</v>
      </c>
      <c r="N1243" s="60">
        <v>0</v>
      </c>
      <c r="O1243" s="60">
        <v>0</v>
      </c>
      <c r="P1243" s="60">
        <v>0</v>
      </c>
      <c r="Q1243" s="60">
        <v>6.12</v>
      </c>
      <c r="R1243" s="60">
        <v>13.85</v>
      </c>
      <c r="S1243" s="60">
        <v>0.46</v>
      </c>
      <c r="T1243" s="60">
        <v>0.11</v>
      </c>
      <c r="U1243" s="60">
        <v>20.54</v>
      </c>
      <c r="V1243" s="60">
        <v>0</v>
      </c>
      <c r="W1243" s="60">
        <v>0</v>
      </c>
      <c r="X1243" s="60">
        <v>0</v>
      </c>
      <c r="Y1243" s="60">
        <v>0</v>
      </c>
      <c r="Z1243" s="60">
        <v>0</v>
      </c>
      <c r="AA1243" s="60">
        <v>0</v>
      </c>
      <c r="AB1243" s="60">
        <v>0</v>
      </c>
      <c r="AC1243" s="60">
        <v>0</v>
      </c>
      <c r="AD1243" s="60">
        <v>0</v>
      </c>
      <c r="AE1243" s="60">
        <v>0</v>
      </c>
      <c r="AF1243" s="60">
        <v>0</v>
      </c>
      <c r="AG1243" s="60">
        <v>0</v>
      </c>
      <c r="AH1243" s="60">
        <v>0</v>
      </c>
      <c r="AI1243" s="60">
        <v>0</v>
      </c>
      <c r="AJ1243" s="60">
        <v>0</v>
      </c>
      <c r="AK1243" s="60">
        <v>0</v>
      </c>
      <c r="AL1243" s="60">
        <v>0</v>
      </c>
      <c r="AM1243" s="60">
        <v>0</v>
      </c>
      <c r="AN1243" s="60">
        <v>0</v>
      </c>
      <c r="AO1243" s="60">
        <v>0</v>
      </c>
      <c r="AP1243" s="60">
        <v>0</v>
      </c>
      <c r="AQ1243" s="60">
        <v>0</v>
      </c>
      <c r="AR1243" s="60">
        <v>0</v>
      </c>
      <c r="AS1243" s="60">
        <v>0</v>
      </c>
      <c r="AT1243" s="60">
        <v>0</v>
      </c>
      <c r="AU1243" s="60">
        <v>0</v>
      </c>
      <c r="AV1243" s="60">
        <v>0</v>
      </c>
      <c r="AW1243" s="60">
        <v>0</v>
      </c>
      <c r="AX1243" s="60">
        <v>0</v>
      </c>
      <c r="AY1243" s="60">
        <v>0</v>
      </c>
      <c r="AZ1243" s="60">
        <v>0</v>
      </c>
      <c r="BA1243" s="60">
        <v>0</v>
      </c>
      <c r="BB1243" s="60">
        <v>0</v>
      </c>
      <c r="BC1243" s="60">
        <v>0</v>
      </c>
      <c r="BD1243" s="60">
        <v>0</v>
      </c>
      <c r="BE1243" s="60">
        <v>0</v>
      </c>
      <c r="BF1243" s="60">
        <v>0</v>
      </c>
      <c r="BG1243" s="60">
        <v>0</v>
      </c>
      <c r="BH1243" s="60">
        <v>0</v>
      </c>
      <c r="BI1243" s="60">
        <v>0</v>
      </c>
      <c r="BJ1243" s="60">
        <v>0</v>
      </c>
      <c r="BK1243" s="60">
        <v>0</v>
      </c>
      <c r="BL1243" s="60">
        <v>0</v>
      </c>
      <c r="BM1243" s="60">
        <v>0</v>
      </c>
      <c r="BN1243" s="60">
        <v>0</v>
      </c>
      <c r="BO1243" s="60">
        <v>0</v>
      </c>
      <c r="BP1243" s="60">
        <v>0</v>
      </c>
      <c r="BQ1243" s="60">
        <v>0</v>
      </c>
      <c r="BR1243" s="60">
        <v>0</v>
      </c>
      <c r="BS1243" s="60">
        <v>0</v>
      </c>
      <c r="BT1243" s="60">
        <v>0</v>
      </c>
      <c r="BU1243" s="60">
        <v>0</v>
      </c>
      <c r="BV1243" s="60">
        <v>0</v>
      </c>
      <c r="BW1243" s="60">
        <v>0</v>
      </c>
      <c r="BX1243" s="60">
        <v>0</v>
      </c>
      <c r="BY1243" s="60">
        <v>0</v>
      </c>
      <c r="BZ1243" s="60">
        <v>0</v>
      </c>
      <c r="CA1243" s="60">
        <v>0</v>
      </c>
      <c r="CB1243" s="60">
        <v>0</v>
      </c>
      <c r="CC1243" s="60">
        <v>0</v>
      </c>
      <c r="CD1243" s="60">
        <v>0</v>
      </c>
      <c r="CE1243" s="60">
        <v>0</v>
      </c>
      <c r="CF1243" s="60">
        <v>0</v>
      </c>
      <c r="CG1243" s="60">
        <v>0</v>
      </c>
      <c r="CH1243" s="60">
        <v>0</v>
      </c>
    </row>
    <row r="1244" spans="1:86">
      <c r="A1244" s="57" t="s">
        <v>86</v>
      </c>
      <c r="B1244" s="57" t="s">
        <v>701</v>
      </c>
      <c r="C1244" s="58" t="s">
        <v>292</v>
      </c>
      <c r="D1244" s="58" t="s">
        <v>109</v>
      </c>
      <c r="E1244" s="58"/>
      <c r="F1244" s="65"/>
      <c r="G1244" s="58" t="s">
        <v>162</v>
      </c>
      <c r="H1244" s="63">
        <v>360</v>
      </c>
      <c r="I1244" s="60">
        <v>17.75</v>
      </c>
      <c r="J1244" s="60">
        <v>0</v>
      </c>
      <c r="K1244" s="60">
        <v>-10591.52</v>
      </c>
      <c r="L1244" s="60">
        <v>0</v>
      </c>
      <c r="M1244" s="60">
        <v>0</v>
      </c>
      <c r="N1244" s="60">
        <v>33.04</v>
      </c>
      <c r="O1244" s="60">
        <v>-0.87</v>
      </c>
      <c r="P1244" s="60">
        <v>0</v>
      </c>
      <c r="Q1244" s="60">
        <v>37.369999999999997</v>
      </c>
      <c r="R1244" s="60">
        <v>0</v>
      </c>
      <c r="S1244" s="60">
        <v>0</v>
      </c>
      <c r="T1244" s="60">
        <v>50.84</v>
      </c>
      <c r="U1244" s="60">
        <v>-10453.39</v>
      </c>
      <c r="V1244" s="60">
        <v>235.90321</v>
      </c>
      <c r="W1244" s="60">
        <v>241.57503</v>
      </c>
      <c r="X1244" s="60">
        <v>297.99527</v>
      </c>
      <c r="Y1244" s="60">
        <v>320.97494999999998</v>
      </c>
      <c r="Z1244" s="60">
        <v>1322.65743</v>
      </c>
      <c r="AA1244" s="60">
        <v>1258.9655</v>
      </c>
      <c r="AB1244" s="60">
        <v>1311.5505000000001</v>
      </c>
      <c r="AC1244" s="60">
        <v>658.89362000000006</v>
      </c>
      <c r="AD1244" s="60">
        <v>634.88454999999999</v>
      </c>
      <c r="AE1244" s="60">
        <v>654.06408999999996</v>
      </c>
      <c r="AF1244" s="60">
        <v>628.49959999999999</v>
      </c>
      <c r="AG1244" s="60">
        <v>646.21241999999995</v>
      </c>
      <c r="AH1244" s="60">
        <v>8212.1761700000006</v>
      </c>
      <c r="AI1244" s="60">
        <v>0</v>
      </c>
      <c r="AJ1244" s="60">
        <v>0</v>
      </c>
      <c r="AK1244" s="60">
        <v>0</v>
      </c>
      <c r="AL1244" s="60">
        <v>0</v>
      </c>
      <c r="AM1244" s="60">
        <v>0</v>
      </c>
      <c r="AN1244" s="60">
        <v>0</v>
      </c>
      <c r="AO1244" s="60">
        <v>0</v>
      </c>
      <c r="AP1244" s="60">
        <v>0</v>
      </c>
      <c r="AQ1244" s="60">
        <v>0</v>
      </c>
      <c r="AR1244" s="60">
        <v>0</v>
      </c>
      <c r="AS1244" s="60">
        <v>0</v>
      </c>
      <c r="AT1244" s="60">
        <v>0</v>
      </c>
      <c r="AU1244" s="60">
        <v>0</v>
      </c>
      <c r="AV1244" s="60">
        <v>0</v>
      </c>
      <c r="AW1244" s="60">
        <v>0</v>
      </c>
      <c r="AX1244" s="60">
        <v>0</v>
      </c>
      <c r="AY1244" s="60">
        <v>0</v>
      </c>
      <c r="AZ1244" s="60">
        <v>0</v>
      </c>
      <c r="BA1244" s="60">
        <v>0</v>
      </c>
      <c r="BB1244" s="60">
        <v>0</v>
      </c>
      <c r="BC1244" s="60">
        <v>0</v>
      </c>
      <c r="BD1244" s="60">
        <v>0</v>
      </c>
      <c r="BE1244" s="60">
        <v>0</v>
      </c>
      <c r="BF1244" s="60">
        <v>0</v>
      </c>
      <c r="BG1244" s="60">
        <v>0</v>
      </c>
      <c r="BH1244" s="60">
        <v>0</v>
      </c>
      <c r="BI1244" s="60">
        <v>0</v>
      </c>
      <c r="BJ1244" s="60">
        <v>0</v>
      </c>
      <c r="BK1244" s="60">
        <v>0</v>
      </c>
      <c r="BL1244" s="60">
        <v>0</v>
      </c>
      <c r="BM1244" s="60">
        <v>0</v>
      </c>
      <c r="BN1244" s="60">
        <v>0</v>
      </c>
      <c r="BO1244" s="60">
        <v>0</v>
      </c>
      <c r="BP1244" s="60">
        <v>0</v>
      </c>
      <c r="BQ1244" s="60">
        <v>0</v>
      </c>
      <c r="BR1244" s="60">
        <v>0</v>
      </c>
      <c r="BS1244" s="60">
        <v>0</v>
      </c>
      <c r="BT1244" s="60">
        <v>0</v>
      </c>
      <c r="BU1244" s="60">
        <v>0</v>
      </c>
      <c r="BV1244" s="60">
        <v>0</v>
      </c>
      <c r="BW1244" s="60">
        <v>0</v>
      </c>
      <c r="BX1244" s="60">
        <v>0</v>
      </c>
      <c r="BY1244" s="60">
        <v>0</v>
      </c>
      <c r="BZ1244" s="60">
        <v>0</v>
      </c>
      <c r="CA1244" s="60">
        <v>0</v>
      </c>
      <c r="CB1244" s="60">
        <v>0</v>
      </c>
      <c r="CC1244" s="60">
        <v>0</v>
      </c>
      <c r="CD1244" s="60">
        <v>0</v>
      </c>
      <c r="CE1244" s="60">
        <v>0</v>
      </c>
      <c r="CF1244" s="60">
        <v>0</v>
      </c>
      <c r="CG1244" s="60">
        <v>0</v>
      </c>
      <c r="CH1244" s="60">
        <v>0</v>
      </c>
    </row>
    <row r="1245" spans="1:86">
      <c r="A1245" s="57" t="s">
        <v>86</v>
      </c>
      <c r="B1245" s="57" t="s">
        <v>701</v>
      </c>
      <c r="C1245" s="58" t="s">
        <v>98</v>
      </c>
      <c r="D1245" s="58" t="s">
        <v>93</v>
      </c>
      <c r="E1245" s="58" t="str">
        <f>VLOOKUP(CONCATENATE($F$4,F1245),'REG FL  CWIP - 1 System Per Boo'!$A$29:$B$1161,2,FALSE)</f>
        <v>Distribution</v>
      </c>
      <c r="F1245" s="58" t="s">
        <v>293</v>
      </c>
      <c r="G1245" s="58" t="s">
        <v>162</v>
      </c>
      <c r="H1245" s="63">
        <v>360</v>
      </c>
      <c r="I1245" s="60">
        <v>0.09</v>
      </c>
      <c r="J1245" s="60">
        <v>2.5099999999999998</v>
      </c>
      <c r="K1245" s="60">
        <v>2.2599999999999998</v>
      </c>
      <c r="L1245" s="60">
        <v>3.74</v>
      </c>
      <c r="M1245" s="60">
        <v>24.25</v>
      </c>
      <c r="N1245" s="60">
        <v>4.99</v>
      </c>
      <c r="O1245" s="60">
        <v>4.17</v>
      </c>
      <c r="P1245" s="60">
        <v>4.8899999999999997</v>
      </c>
      <c r="Q1245" s="60">
        <v>3.68</v>
      </c>
      <c r="R1245" s="60">
        <v>2.4300000000000002</v>
      </c>
      <c r="S1245" s="60">
        <v>2.84</v>
      </c>
      <c r="T1245" s="60">
        <v>0.88</v>
      </c>
      <c r="U1245" s="60">
        <v>56.730000000000011</v>
      </c>
      <c r="V1245" s="60">
        <v>0</v>
      </c>
      <c r="W1245" s="60">
        <v>0</v>
      </c>
      <c r="X1245" s="60">
        <v>0</v>
      </c>
      <c r="Y1245" s="60">
        <v>0</v>
      </c>
      <c r="Z1245" s="60">
        <v>0</v>
      </c>
      <c r="AA1245" s="60">
        <v>0</v>
      </c>
      <c r="AB1245" s="60">
        <v>0</v>
      </c>
      <c r="AC1245" s="60">
        <v>0</v>
      </c>
      <c r="AD1245" s="60">
        <v>0</v>
      </c>
      <c r="AE1245" s="60">
        <v>0</v>
      </c>
      <c r="AF1245" s="60">
        <v>0</v>
      </c>
      <c r="AG1245" s="60">
        <v>0</v>
      </c>
      <c r="AH1245" s="60">
        <v>0</v>
      </c>
      <c r="AI1245" s="60">
        <v>0</v>
      </c>
      <c r="AJ1245" s="60">
        <v>0</v>
      </c>
      <c r="AK1245" s="60">
        <v>0</v>
      </c>
      <c r="AL1245" s="60">
        <v>0</v>
      </c>
      <c r="AM1245" s="60">
        <v>0</v>
      </c>
      <c r="AN1245" s="60">
        <v>0</v>
      </c>
      <c r="AO1245" s="60">
        <v>0</v>
      </c>
      <c r="AP1245" s="60">
        <v>0</v>
      </c>
      <c r="AQ1245" s="60">
        <v>0</v>
      </c>
      <c r="AR1245" s="60">
        <v>0</v>
      </c>
      <c r="AS1245" s="60">
        <v>0</v>
      </c>
      <c r="AT1245" s="60">
        <v>0</v>
      </c>
      <c r="AU1245" s="60">
        <v>0</v>
      </c>
      <c r="AV1245" s="60">
        <v>0</v>
      </c>
      <c r="AW1245" s="60">
        <v>0</v>
      </c>
      <c r="AX1245" s="60">
        <v>0</v>
      </c>
      <c r="AY1245" s="60">
        <v>0</v>
      </c>
      <c r="AZ1245" s="60">
        <v>0</v>
      </c>
      <c r="BA1245" s="60">
        <v>0</v>
      </c>
      <c r="BB1245" s="60">
        <v>0</v>
      </c>
      <c r="BC1245" s="60">
        <v>0</v>
      </c>
      <c r="BD1245" s="60">
        <v>0</v>
      </c>
      <c r="BE1245" s="60">
        <v>0</v>
      </c>
      <c r="BF1245" s="60">
        <v>0</v>
      </c>
      <c r="BG1245" s="60">
        <v>0</v>
      </c>
      <c r="BH1245" s="60">
        <v>0</v>
      </c>
      <c r="BI1245" s="60">
        <v>0</v>
      </c>
      <c r="BJ1245" s="60">
        <v>0</v>
      </c>
      <c r="BK1245" s="60">
        <v>0</v>
      </c>
      <c r="BL1245" s="60">
        <v>0</v>
      </c>
      <c r="BM1245" s="60">
        <v>0</v>
      </c>
      <c r="BN1245" s="60">
        <v>0</v>
      </c>
      <c r="BO1245" s="60">
        <v>0</v>
      </c>
      <c r="BP1245" s="60">
        <v>0</v>
      </c>
      <c r="BQ1245" s="60">
        <v>0</v>
      </c>
      <c r="BR1245" s="60">
        <v>0</v>
      </c>
      <c r="BS1245" s="60">
        <v>0</v>
      </c>
      <c r="BT1245" s="60">
        <v>0</v>
      </c>
      <c r="BU1245" s="60">
        <v>0</v>
      </c>
      <c r="BV1245" s="60">
        <v>0</v>
      </c>
      <c r="BW1245" s="60">
        <v>0</v>
      </c>
      <c r="BX1245" s="60">
        <v>0</v>
      </c>
      <c r="BY1245" s="60">
        <v>0</v>
      </c>
      <c r="BZ1245" s="60">
        <v>0</v>
      </c>
      <c r="CA1245" s="60">
        <v>0</v>
      </c>
      <c r="CB1245" s="60">
        <v>0</v>
      </c>
      <c r="CC1245" s="60">
        <v>0</v>
      </c>
      <c r="CD1245" s="60">
        <v>0</v>
      </c>
      <c r="CE1245" s="60">
        <v>0</v>
      </c>
      <c r="CF1245" s="60">
        <v>0</v>
      </c>
      <c r="CG1245" s="60">
        <v>0</v>
      </c>
      <c r="CH1245" s="60">
        <v>0</v>
      </c>
    </row>
    <row r="1246" spans="1:86">
      <c r="A1246" s="57" t="s">
        <v>86</v>
      </c>
      <c r="B1246" s="57" t="s">
        <v>701</v>
      </c>
      <c r="C1246" s="58" t="s">
        <v>98</v>
      </c>
      <c r="D1246" s="58" t="s">
        <v>93</v>
      </c>
      <c r="E1246" s="58" t="str">
        <f>VLOOKUP(CONCATENATE($F$4,F1246),'REG FL  CWIP - 1 System Per Boo'!$A$29:$B$1161,2,FALSE)</f>
        <v>Distribution</v>
      </c>
      <c r="F1246" s="58" t="s">
        <v>308</v>
      </c>
      <c r="G1246" s="58" t="s">
        <v>162</v>
      </c>
      <c r="H1246" s="63">
        <v>360</v>
      </c>
      <c r="I1246" s="60">
        <v>2.64</v>
      </c>
      <c r="J1246" s="60">
        <v>1.68</v>
      </c>
      <c r="K1246" s="60">
        <v>541.33000000000004</v>
      </c>
      <c r="L1246" s="60">
        <v>20.64</v>
      </c>
      <c r="M1246" s="60">
        <v>22.01</v>
      </c>
      <c r="N1246" s="60">
        <v>20.75</v>
      </c>
      <c r="O1246" s="60">
        <v>101.99</v>
      </c>
      <c r="P1246" s="60">
        <v>134.12</v>
      </c>
      <c r="Q1246" s="60">
        <v>154.68</v>
      </c>
      <c r="R1246" s="60">
        <v>381.02</v>
      </c>
      <c r="S1246" s="60">
        <v>173.35</v>
      </c>
      <c r="T1246" s="60">
        <v>394.61</v>
      </c>
      <c r="U1246" s="60">
        <v>1948.8200000000002</v>
      </c>
      <c r="V1246" s="60">
        <v>0</v>
      </c>
      <c r="W1246" s="60">
        <v>0</v>
      </c>
      <c r="X1246" s="60">
        <v>0</v>
      </c>
      <c r="Y1246" s="60">
        <v>0</v>
      </c>
      <c r="Z1246" s="60">
        <v>0</v>
      </c>
      <c r="AA1246" s="60">
        <v>0</v>
      </c>
      <c r="AB1246" s="60">
        <v>0</v>
      </c>
      <c r="AC1246" s="60">
        <v>0</v>
      </c>
      <c r="AD1246" s="60">
        <v>0</v>
      </c>
      <c r="AE1246" s="60">
        <v>0</v>
      </c>
      <c r="AF1246" s="60">
        <v>0</v>
      </c>
      <c r="AG1246" s="60">
        <v>0</v>
      </c>
      <c r="AH1246" s="60">
        <v>0</v>
      </c>
      <c r="AI1246" s="60">
        <v>0</v>
      </c>
      <c r="AJ1246" s="60">
        <v>0</v>
      </c>
      <c r="AK1246" s="60">
        <v>0</v>
      </c>
      <c r="AL1246" s="60">
        <v>0</v>
      </c>
      <c r="AM1246" s="60">
        <v>0</v>
      </c>
      <c r="AN1246" s="60">
        <v>0</v>
      </c>
      <c r="AO1246" s="60">
        <v>0</v>
      </c>
      <c r="AP1246" s="60">
        <v>0</v>
      </c>
      <c r="AQ1246" s="60">
        <v>0</v>
      </c>
      <c r="AR1246" s="60">
        <v>0</v>
      </c>
      <c r="AS1246" s="60">
        <v>0</v>
      </c>
      <c r="AT1246" s="60">
        <v>0</v>
      </c>
      <c r="AU1246" s="60">
        <v>0</v>
      </c>
      <c r="AV1246" s="60">
        <v>0</v>
      </c>
      <c r="AW1246" s="60">
        <v>0</v>
      </c>
      <c r="AX1246" s="60">
        <v>0</v>
      </c>
      <c r="AY1246" s="60">
        <v>0</v>
      </c>
      <c r="AZ1246" s="60">
        <v>0</v>
      </c>
      <c r="BA1246" s="60">
        <v>0</v>
      </c>
      <c r="BB1246" s="60">
        <v>0</v>
      </c>
      <c r="BC1246" s="60">
        <v>0</v>
      </c>
      <c r="BD1246" s="60">
        <v>0</v>
      </c>
      <c r="BE1246" s="60">
        <v>0</v>
      </c>
      <c r="BF1246" s="60">
        <v>0</v>
      </c>
      <c r="BG1246" s="60">
        <v>0</v>
      </c>
      <c r="BH1246" s="60">
        <v>0</v>
      </c>
      <c r="BI1246" s="60">
        <v>0</v>
      </c>
      <c r="BJ1246" s="60">
        <v>0</v>
      </c>
      <c r="BK1246" s="60">
        <v>0</v>
      </c>
      <c r="BL1246" s="60">
        <v>0</v>
      </c>
      <c r="BM1246" s="60">
        <v>0</v>
      </c>
      <c r="BN1246" s="60">
        <v>0</v>
      </c>
      <c r="BO1246" s="60">
        <v>0</v>
      </c>
      <c r="BP1246" s="60">
        <v>0</v>
      </c>
      <c r="BQ1246" s="60">
        <v>0</v>
      </c>
      <c r="BR1246" s="60">
        <v>0</v>
      </c>
      <c r="BS1246" s="60">
        <v>0</v>
      </c>
      <c r="BT1246" s="60">
        <v>0</v>
      </c>
      <c r="BU1246" s="60">
        <v>0</v>
      </c>
      <c r="BV1246" s="60">
        <v>0</v>
      </c>
      <c r="BW1246" s="60">
        <v>0</v>
      </c>
      <c r="BX1246" s="60">
        <v>0</v>
      </c>
      <c r="BY1246" s="60">
        <v>0</v>
      </c>
      <c r="BZ1246" s="60">
        <v>0</v>
      </c>
      <c r="CA1246" s="60">
        <v>0</v>
      </c>
      <c r="CB1246" s="60">
        <v>0</v>
      </c>
      <c r="CC1246" s="60">
        <v>0</v>
      </c>
      <c r="CD1246" s="60">
        <v>0</v>
      </c>
      <c r="CE1246" s="60">
        <v>0</v>
      </c>
      <c r="CF1246" s="60">
        <v>0</v>
      </c>
      <c r="CG1246" s="60">
        <v>0</v>
      </c>
      <c r="CH1246" s="60">
        <v>0</v>
      </c>
    </row>
    <row r="1247" spans="1:86">
      <c r="A1247" s="57" t="s">
        <v>86</v>
      </c>
      <c r="B1247" s="57" t="s">
        <v>701</v>
      </c>
      <c r="C1247" s="58" t="s">
        <v>129</v>
      </c>
      <c r="D1247" s="58" t="s">
        <v>109</v>
      </c>
      <c r="E1247" s="58"/>
      <c r="F1247" s="65"/>
      <c r="G1247" s="58" t="s">
        <v>162</v>
      </c>
      <c r="H1247" s="63">
        <v>360</v>
      </c>
      <c r="I1247" s="60">
        <v>0</v>
      </c>
      <c r="J1247" s="60">
        <v>0</v>
      </c>
      <c r="K1247" s="60">
        <v>0</v>
      </c>
      <c r="L1247" s="60">
        <v>0</v>
      </c>
      <c r="M1247" s="60">
        <v>0</v>
      </c>
      <c r="N1247" s="60">
        <v>0</v>
      </c>
      <c r="O1247" s="60">
        <v>0</v>
      </c>
      <c r="P1247" s="60">
        <v>0</v>
      </c>
      <c r="Q1247" s="60">
        <v>0</v>
      </c>
      <c r="R1247" s="60">
        <v>0</v>
      </c>
      <c r="S1247" s="60">
        <v>0</v>
      </c>
      <c r="T1247" s="60">
        <v>0</v>
      </c>
      <c r="U1247" s="60">
        <v>0</v>
      </c>
      <c r="V1247" s="60">
        <v>0</v>
      </c>
      <c r="W1247" s="60">
        <v>0</v>
      </c>
      <c r="X1247" s="60">
        <v>0</v>
      </c>
      <c r="Y1247" s="60">
        <v>0</v>
      </c>
      <c r="Z1247" s="60">
        <v>0</v>
      </c>
      <c r="AA1247" s="60">
        <v>0</v>
      </c>
      <c r="AB1247" s="60">
        <v>0</v>
      </c>
      <c r="AC1247" s="60">
        <v>0</v>
      </c>
      <c r="AD1247" s="60">
        <v>0</v>
      </c>
      <c r="AE1247" s="60">
        <v>0</v>
      </c>
      <c r="AF1247" s="60">
        <v>0</v>
      </c>
      <c r="AG1247" s="60">
        <v>0</v>
      </c>
      <c r="AH1247" s="60">
        <v>0</v>
      </c>
      <c r="AI1247" s="60">
        <v>158.5167367</v>
      </c>
      <c r="AJ1247" s="60">
        <v>157.39114670000001</v>
      </c>
      <c r="AK1247" s="60">
        <v>158.5088667</v>
      </c>
      <c r="AL1247" s="60">
        <v>159.4865667</v>
      </c>
      <c r="AM1247" s="60">
        <v>159.20024670000001</v>
      </c>
      <c r="AN1247" s="60">
        <v>159.22670669999999</v>
      </c>
      <c r="AO1247" s="60">
        <v>158.46092669999999</v>
      </c>
      <c r="AP1247" s="60">
        <v>157.46515669999999</v>
      </c>
      <c r="AQ1247" s="60">
        <v>158.7827767</v>
      </c>
      <c r="AR1247" s="60">
        <v>159.2207367</v>
      </c>
      <c r="AS1247" s="60">
        <v>159.29805669999999</v>
      </c>
      <c r="AT1247" s="60">
        <v>159.66608669999999</v>
      </c>
      <c r="AU1247" s="60">
        <v>1905.2240104000002</v>
      </c>
      <c r="AV1247" s="60">
        <v>0</v>
      </c>
      <c r="AW1247" s="60">
        <v>0</v>
      </c>
      <c r="AX1247" s="60">
        <v>0</v>
      </c>
      <c r="AY1247" s="60">
        <v>0</v>
      </c>
      <c r="AZ1247" s="60">
        <v>0</v>
      </c>
      <c r="BA1247" s="60">
        <v>0</v>
      </c>
      <c r="BB1247" s="60">
        <v>0</v>
      </c>
      <c r="BC1247" s="60">
        <v>0</v>
      </c>
      <c r="BD1247" s="60">
        <v>0</v>
      </c>
      <c r="BE1247" s="60">
        <v>0</v>
      </c>
      <c r="BF1247" s="60">
        <v>0</v>
      </c>
      <c r="BG1247" s="60">
        <v>0</v>
      </c>
      <c r="BH1247" s="60">
        <v>0</v>
      </c>
      <c r="BI1247" s="60">
        <v>0</v>
      </c>
      <c r="BJ1247" s="60">
        <v>0</v>
      </c>
      <c r="BK1247" s="60">
        <v>0</v>
      </c>
      <c r="BL1247" s="60">
        <v>0</v>
      </c>
      <c r="BM1247" s="60">
        <v>0</v>
      </c>
      <c r="BN1247" s="60">
        <v>0</v>
      </c>
      <c r="BO1247" s="60">
        <v>0</v>
      </c>
      <c r="BP1247" s="60">
        <v>0</v>
      </c>
      <c r="BQ1247" s="60">
        <v>0</v>
      </c>
      <c r="BR1247" s="60">
        <v>0</v>
      </c>
      <c r="BS1247" s="60">
        <v>0</v>
      </c>
      <c r="BT1247" s="60">
        <v>0</v>
      </c>
      <c r="BU1247" s="60">
        <v>0</v>
      </c>
      <c r="BV1247" s="60">
        <v>0</v>
      </c>
      <c r="BW1247" s="60">
        <v>0</v>
      </c>
      <c r="BX1247" s="60">
        <v>0</v>
      </c>
      <c r="BY1247" s="60">
        <v>0</v>
      </c>
      <c r="BZ1247" s="60">
        <v>0</v>
      </c>
      <c r="CA1247" s="60">
        <v>0</v>
      </c>
      <c r="CB1247" s="60">
        <v>0</v>
      </c>
      <c r="CC1247" s="60">
        <v>0</v>
      </c>
      <c r="CD1247" s="60">
        <v>0</v>
      </c>
      <c r="CE1247" s="60">
        <v>0</v>
      </c>
      <c r="CF1247" s="60">
        <v>0</v>
      </c>
      <c r="CG1247" s="60">
        <v>0</v>
      </c>
      <c r="CH1247" s="60">
        <v>0</v>
      </c>
    </row>
    <row r="1248" spans="1:86">
      <c r="A1248" s="57" t="s">
        <v>86</v>
      </c>
      <c r="B1248" s="57" t="s">
        <v>701</v>
      </c>
      <c r="C1248" s="58" t="s">
        <v>129</v>
      </c>
      <c r="D1248" s="58" t="s">
        <v>109</v>
      </c>
      <c r="E1248" s="58"/>
      <c r="F1248" s="65"/>
      <c r="G1248" s="58" t="s">
        <v>162</v>
      </c>
      <c r="H1248" s="63">
        <v>360</v>
      </c>
      <c r="I1248" s="60">
        <v>0</v>
      </c>
      <c r="J1248" s="60">
        <v>0</v>
      </c>
      <c r="K1248" s="60">
        <v>0</v>
      </c>
      <c r="L1248" s="60">
        <v>0</v>
      </c>
      <c r="M1248" s="60">
        <v>0</v>
      </c>
      <c r="N1248" s="60">
        <v>0</v>
      </c>
      <c r="O1248" s="60">
        <v>0</v>
      </c>
      <c r="P1248" s="60">
        <v>0</v>
      </c>
      <c r="Q1248" s="60">
        <v>0</v>
      </c>
      <c r="R1248" s="60">
        <v>0</v>
      </c>
      <c r="S1248" s="60">
        <v>0</v>
      </c>
      <c r="T1248" s="60">
        <v>0</v>
      </c>
      <c r="U1248" s="60">
        <v>0</v>
      </c>
      <c r="V1248" s="60">
        <v>0</v>
      </c>
      <c r="W1248" s="60">
        <v>0</v>
      </c>
      <c r="X1248" s="60">
        <v>0</v>
      </c>
      <c r="Y1248" s="60">
        <v>0</v>
      </c>
      <c r="Z1248" s="60">
        <v>0</v>
      </c>
      <c r="AA1248" s="60">
        <v>0</v>
      </c>
      <c r="AB1248" s="60">
        <v>0</v>
      </c>
      <c r="AC1248" s="60">
        <v>0</v>
      </c>
      <c r="AD1248" s="60">
        <v>0</v>
      </c>
      <c r="AE1248" s="60">
        <v>0</v>
      </c>
      <c r="AF1248" s="60">
        <v>0</v>
      </c>
      <c r="AG1248" s="60">
        <v>0</v>
      </c>
      <c r="AH1248" s="60">
        <v>0</v>
      </c>
      <c r="AI1248" s="60">
        <v>0</v>
      </c>
      <c r="AJ1248" s="60">
        <v>0</v>
      </c>
      <c r="AK1248" s="60">
        <v>0</v>
      </c>
      <c r="AL1248" s="60">
        <v>0</v>
      </c>
      <c r="AM1248" s="60">
        <v>0</v>
      </c>
      <c r="AN1248" s="60">
        <v>0</v>
      </c>
      <c r="AO1248" s="60">
        <v>0</v>
      </c>
      <c r="AP1248" s="60">
        <v>0</v>
      </c>
      <c r="AQ1248" s="60">
        <v>0</v>
      </c>
      <c r="AR1248" s="60">
        <v>0</v>
      </c>
      <c r="AS1248" s="60">
        <v>0</v>
      </c>
      <c r="AT1248" s="60">
        <v>0</v>
      </c>
      <c r="AU1248" s="60">
        <v>0</v>
      </c>
      <c r="AV1248" s="60">
        <v>0</v>
      </c>
      <c r="AW1248" s="60">
        <v>0</v>
      </c>
      <c r="AX1248" s="60">
        <v>0</v>
      </c>
      <c r="AY1248" s="60">
        <v>0</v>
      </c>
      <c r="AZ1248" s="60">
        <v>0</v>
      </c>
      <c r="BA1248" s="60">
        <v>0</v>
      </c>
      <c r="BB1248" s="60">
        <v>0</v>
      </c>
      <c r="BC1248" s="60">
        <v>0</v>
      </c>
      <c r="BD1248" s="60">
        <v>0</v>
      </c>
      <c r="BE1248" s="60">
        <v>0</v>
      </c>
      <c r="BF1248" s="60">
        <v>0</v>
      </c>
      <c r="BG1248" s="60">
        <v>0</v>
      </c>
      <c r="BH1248" s="60">
        <v>0</v>
      </c>
      <c r="BI1248" s="60">
        <v>0</v>
      </c>
      <c r="BJ1248" s="60">
        <v>0</v>
      </c>
      <c r="BK1248" s="60">
        <v>0</v>
      </c>
      <c r="BL1248" s="60">
        <v>0</v>
      </c>
      <c r="BM1248" s="60">
        <v>0</v>
      </c>
      <c r="BN1248" s="60">
        <v>0</v>
      </c>
      <c r="BO1248" s="60">
        <v>0</v>
      </c>
      <c r="BP1248" s="60">
        <v>0</v>
      </c>
      <c r="BQ1248" s="60">
        <v>0</v>
      </c>
      <c r="BR1248" s="60">
        <v>0</v>
      </c>
      <c r="BS1248" s="60">
        <v>0</v>
      </c>
      <c r="BT1248" s="60">
        <v>0</v>
      </c>
      <c r="BU1248" s="60">
        <v>0</v>
      </c>
      <c r="BV1248" s="60">
        <v>166.66666666666666</v>
      </c>
      <c r="BW1248" s="60">
        <v>166.66666666666666</v>
      </c>
      <c r="BX1248" s="60">
        <v>166.66666666666666</v>
      </c>
      <c r="BY1248" s="60">
        <v>166.66666666666666</v>
      </c>
      <c r="BZ1248" s="60">
        <v>166.66666666666666</v>
      </c>
      <c r="CA1248" s="60">
        <v>166.66666666666666</v>
      </c>
      <c r="CB1248" s="60">
        <v>166.66666666666666</v>
      </c>
      <c r="CC1248" s="60">
        <v>166.66666666666666</v>
      </c>
      <c r="CD1248" s="60">
        <v>166.66666666666666</v>
      </c>
      <c r="CE1248" s="60">
        <v>166.66666666666666</v>
      </c>
      <c r="CF1248" s="60">
        <v>166.66666666666666</v>
      </c>
      <c r="CG1248" s="60">
        <v>166.66666666666652</v>
      </c>
      <c r="CH1248" s="60">
        <v>2000</v>
      </c>
    </row>
    <row r="1249" spans="1:86">
      <c r="A1249" s="57" t="s">
        <v>86</v>
      </c>
      <c r="B1249" s="57" t="s">
        <v>701</v>
      </c>
      <c r="C1249" s="58" t="s">
        <v>129</v>
      </c>
      <c r="D1249" s="58" t="s">
        <v>109</v>
      </c>
      <c r="E1249" s="58"/>
      <c r="F1249" s="65"/>
      <c r="G1249" s="58" t="s">
        <v>162</v>
      </c>
      <c r="H1249" s="63">
        <v>360</v>
      </c>
      <c r="I1249" s="60">
        <v>0</v>
      </c>
      <c r="J1249" s="60">
        <v>0</v>
      </c>
      <c r="K1249" s="60">
        <v>0</v>
      </c>
      <c r="L1249" s="60">
        <v>0</v>
      </c>
      <c r="M1249" s="60">
        <v>0</v>
      </c>
      <c r="N1249" s="60">
        <v>0</v>
      </c>
      <c r="O1249" s="60">
        <v>0</v>
      </c>
      <c r="P1249" s="60">
        <v>0</v>
      </c>
      <c r="Q1249" s="60">
        <v>0</v>
      </c>
      <c r="R1249" s="60">
        <v>0</v>
      </c>
      <c r="S1249" s="60">
        <v>0</v>
      </c>
      <c r="T1249" s="60">
        <v>0</v>
      </c>
      <c r="U1249" s="60">
        <v>0</v>
      </c>
      <c r="V1249" s="60">
        <v>0</v>
      </c>
      <c r="W1249" s="60">
        <v>0</v>
      </c>
      <c r="X1249" s="60">
        <v>0</v>
      </c>
      <c r="Y1249" s="60">
        <v>0</v>
      </c>
      <c r="Z1249" s="60">
        <v>0</v>
      </c>
      <c r="AA1249" s="60">
        <v>0</v>
      </c>
      <c r="AB1249" s="60">
        <v>0</v>
      </c>
      <c r="AC1249" s="60">
        <v>0</v>
      </c>
      <c r="AD1249" s="60">
        <v>0</v>
      </c>
      <c r="AE1249" s="60">
        <v>0</v>
      </c>
      <c r="AF1249" s="60">
        <v>0</v>
      </c>
      <c r="AG1249" s="60">
        <v>0</v>
      </c>
      <c r="AH1249" s="60">
        <v>0</v>
      </c>
      <c r="AI1249" s="60">
        <v>0</v>
      </c>
      <c r="AJ1249" s="60">
        <v>0</v>
      </c>
      <c r="AK1249" s="60">
        <v>0</v>
      </c>
      <c r="AL1249" s="60">
        <v>0</v>
      </c>
      <c r="AM1249" s="60">
        <v>0</v>
      </c>
      <c r="AN1249" s="60">
        <v>0</v>
      </c>
      <c r="AO1249" s="60">
        <v>0</v>
      </c>
      <c r="AP1249" s="60">
        <v>0</v>
      </c>
      <c r="AQ1249" s="60">
        <v>0</v>
      </c>
      <c r="AR1249" s="60">
        <v>0</v>
      </c>
      <c r="AS1249" s="60">
        <v>0</v>
      </c>
      <c r="AT1249" s="60">
        <v>0</v>
      </c>
      <c r="AU1249" s="60">
        <v>0</v>
      </c>
      <c r="AV1249" s="60">
        <v>0</v>
      </c>
      <c r="AW1249" s="60">
        <v>0</v>
      </c>
      <c r="AX1249" s="60">
        <v>0</v>
      </c>
      <c r="AY1249" s="60">
        <v>0</v>
      </c>
      <c r="AZ1249" s="60">
        <v>0</v>
      </c>
      <c r="BA1249" s="60">
        <v>0</v>
      </c>
      <c r="BB1249" s="60">
        <v>0</v>
      </c>
      <c r="BC1249" s="60">
        <v>0</v>
      </c>
      <c r="BD1249" s="60">
        <v>0</v>
      </c>
      <c r="BE1249" s="60">
        <v>0</v>
      </c>
      <c r="BF1249" s="60">
        <v>0</v>
      </c>
      <c r="BG1249" s="60">
        <v>0</v>
      </c>
      <c r="BH1249" s="60">
        <v>0</v>
      </c>
      <c r="BI1249" s="60">
        <v>333.33333333333331</v>
      </c>
      <c r="BJ1249" s="60">
        <v>333.33333333333331</v>
      </c>
      <c r="BK1249" s="60">
        <v>333.33333333333331</v>
      </c>
      <c r="BL1249" s="60">
        <v>333.33333333333331</v>
      </c>
      <c r="BM1249" s="60">
        <v>333.33333333333331</v>
      </c>
      <c r="BN1249" s="60">
        <v>333.33333333333331</v>
      </c>
      <c r="BO1249" s="60">
        <v>333.33333333333331</v>
      </c>
      <c r="BP1249" s="60">
        <v>333.33333333333331</v>
      </c>
      <c r="BQ1249" s="60">
        <v>333.33333333333331</v>
      </c>
      <c r="BR1249" s="60">
        <v>333.33333333333331</v>
      </c>
      <c r="BS1249" s="60">
        <v>333.33333333333331</v>
      </c>
      <c r="BT1249" s="60">
        <v>333.33333333333303</v>
      </c>
      <c r="BU1249" s="60">
        <v>4000</v>
      </c>
      <c r="BV1249" s="60">
        <v>0</v>
      </c>
      <c r="BW1249" s="60">
        <v>0</v>
      </c>
      <c r="BX1249" s="60">
        <v>0</v>
      </c>
      <c r="BY1249" s="60">
        <v>0</v>
      </c>
      <c r="BZ1249" s="60">
        <v>0</v>
      </c>
      <c r="CA1249" s="60">
        <v>0</v>
      </c>
      <c r="CB1249" s="60">
        <v>0</v>
      </c>
      <c r="CC1249" s="60">
        <v>0</v>
      </c>
      <c r="CD1249" s="60">
        <v>0</v>
      </c>
      <c r="CE1249" s="60">
        <v>0</v>
      </c>
      <c r="CF1249" s="60">
        <v>0</v>
      </c>
      <c r="CG1249" s="60">
        <v>0</v>
      </c>
      <c r="CH1249" s="60">
        <v>0</v>
      </c>
    </row>
    <row r="1250" spans="1:86">
      <c r="A1250" s="57" t="s">
        <v>86</v>
      </c>
      <c r="B1250" s="57" t="s">
        <v>701</v>
      </c>
      <c r="C1250" s="58" t="s">
        <v>129</v>
      </c>
      <c r="D1250" s="58" t="s">
        <v>109</v>
      </c>
      <c r="E1250" s="58"/>
      <c r="F1250" s="65"/>
      <c r="G1250" s="58" t="s">
        <v>162</v>
      </c>
      <c r="H1250" s="63">
        <v>360</v>
      </c>
      <c r="I1250" s="60">
        <v>0</v>
      </c>
      <c r="J1250" s="60">
        <v>0</v>
      </c>
      <c r="K1250" s="60">
        <v>0</v>
      </c>
      <c r="L1250" s="60">
        <v>0</v>
      </c>
      <c r="M1250" s="60">
        <v>0</v>
      </c>
      <c r="N1250" s="60">
        <v>0</v>
      </c>
      <c r="O1250" s="60">
        <v>0</v>
      </c>
      <c r="P1250" s="60">
        <v>0</v>
      </c>
      <c r="Q1250" s="60">
        <v>0</v>
      </c>
      <c r="R1250" s="60">
        <v>0</v>
      </c>
      <c r="S1250" s="60">
        <v>0</v>
      </c>
      <c r="T1250" s="60">
        <v>0</v>
      </c>
      <c r="U1250" s="60">
        <v>0</v>
      </c>
      <c r="V1250" s="60">
        <v>27.497013599999999</v>
      </c>
      <c r="W1250" s="60">
        <v>24.941923599999999</v>
      </c>
      <c r="X1250" s="60">
        <v>27.565262600000001</v>
      </c>
      <c r="Y1250" s="60">
        <v>26.871594000000002</v>
      </c>
      <c r="Z1250" s="60">
        <v>27.807352999999999</v>
      </c>
      <c r="AA1250" s="60">
        <v>30.961627499999999</v>
      </c>
      <c r="AB1250" s="60">
        <v>56.012918900000003</v>
      </c>
      <c r="AC1250" s="60">
        <v>70.9189279</v>
      </c>
      <c r="AD1250" s="60">
        <v>62.737322499999998</v>
      </c>
      <c r="AE1250" s="60">
        <v>77.731289000000004</v>
      </c>
      <c r="AF1250" s="60">
        <v>86.423009100000002</v>
      </c>
      <c r="AG1250" s="60">
        <v>88.788929600000003</v>
      </c>
      <c r="AH1250" s="60">
        <v>608.25717129999998</v>
      </c>
      <c r="AI1250" s="60">
        <v>54.784518599999998</v>
      </c>
      <c r="AJ1250" s="60">
        <v>16.425800800000001</v>
      </c>
      <c r="AK1250" s="60">
        <v>7.0296089000000004</v>
      </c>
      <c r="AL1250" s="60">
        <v>656.6370349</v>
      </c>
      <c r="AM1250" s="60">
        <v>958.01476149999996</v>
      </c>
      <c r="AN1250" s="60">
        <v>131.5381466</v>
      </c>
      <c r="AO1250" s="60">
        <v>1.5724400000000001</v>
      </c>
      <c r="AP1250" s="60">
        <v>1.55362</v>
      </c>
      <c r="AQ1250" s="60">
        <v>1.52694</v>
      </c>
      <c r="AR1250" s="60">
        <v>1.59074</v>
      </c>
      <c r="AS1250" s="60">
        <v>1.5412600000000001</v>
      </c>
      <c r="AT1250" s="60">
        <v>1.6010800000000001</v>
      </c>
      <c r="AU1250" s="60">
        <v>1833.8159512999996</v>
      </c>
      <c r="AV1250" s="60">
        <v>2.9103179815878001E-3</v>
      </c>
      <c r="AW1250" s="60">
        <v>8.7258781589840003E-4</v>
      </c>
      <c r="AX1250" s="60">
        <v>3.734339135947E-4</v>
      </c>
      <c r="AY1250" s="60">
        <v>3.4882529204992699E-2</v>
      </c>
      <c r="AZ1250" s="60">
        <v>5.0892618175164502E-2</v>
      </c>
      <c r="BA1250" s="60">
        <v>6.9877009618318003E-3</v>
      </c>
      <c r="BB1250" s="60">
        <v>8.3532730119999994E-5</v>
      </c>
      <c r="BC1250" s="60">
        <v>8.2532955259999996E-5</v>
      </c>
      <c r="BD1250" s="60">
        <v>8.1115633619999999E-5</v>
      </c>
      <c r="BE1250" s="60">
        <v>8.4504881019999999E-5</v>
      </c>
      <c r="BF1250" s="60">
        <v>8.1876354979999998E-5</v>
      </c>
      <c r="BG1250" s="60">
        <v>8.4178677930091261E-5</v>
      </c>
      <c r="BH1250" s="60">
        <v>9.7416929286000001E-2</v>
      </c>
      <c r="BI1250" s="60">
        <v>0</v>
      </c>
      <c r="BJ1250" s="60">
        <v>0</v>
      </c>
      <c r="BK1250" s="60">
        <v>0</v>
      </c>
      <c r="BL1250" s="60">
        <v>0</v>
      </c>
      <c r="BM1250" s="60">
        <v>0</v>
      </c>
      <c r="BN1250" s="60">
        <v>0</v>
      </c>
      <c r="BO1250" s="60">
        <v>0</v>
      </c>
      <c r="BP1250" s="60">
        <v>0</v>
      </c>
      <c r="BQ1250" s="60">
        <v>0</v>
      </c>
      <c r="BR1250" s="60">
        <v>0</v>
      </c>
      <c r="BS1250" s="60">
        <v>0</v>
      </c>
      <c r="BT1250" s="60">
        <v>0</v>
      </c>
      <c r="BU1250" s="60">
        <v>0</v>
      </c>
      <c r="BV1250" s="60">
        <v>0</v>
      </c>
      <c r="BW1250" s="60">
        <v>0</v>
      </c>
      <c r="BX1250" s="60">
        <v>0</v>
      </c>
      <c r="BY1250" s="60">
        <v>0</v>
      </c>
      <c r="BZ1250" s="60">
        <v>0</v>
      </c>
      <c r="CA1250" s="60">
        <v>0</v>
      </c>
      <c r="CB1250" s="60">
        <v>0</v>
      </c>
      <c r="CC1250" s="60">
        <v>0</v>
      </c>
      <c r="CD1250" s="60">
        <v>0</v>
      </c>
      <c r="CE1250" s="60">
        <v>0</v>
      </c>
      <c r="CF1250" s="60">
        <v>0</v>
      </c>
      <c r="CG1250" s="60">
        <v>0</v>
      </c>
      <c r="CH1250" s="60">
        <v>0</v>
      </c>
    </row>
    <row r="1251" spans="1:86">
      <c r="A1251" s="57" t="s">
        <v>86</v>
      </c>
      <c r="B1251" s="57" t="s">
        <v>701</v>
      </c>
      <c r="C1251" s="58" t="s">
        <v>129</v>
      </c>
      <c r="D1251" s="58" t="s">
        <v>109</v>
      </c>
      <c r="E1251" s="58"/>
      <c r="F1251" s="65"/>
      <c r="G1251" s="58" t="s">
        <v>162</v>
      </c>
      <c r="H1251" s="63">
        <v>360</v>
      </c>
      <c r="I1251" s="60">
        <v>0</v>
      </c>
      <c r="J1251" s="60">
        <v>0</v>
      </c>
      <c r="K1251" s="60">
        <v>0</v>
      </c>
      <c r="L1251" s="60">
        <v>0</v>
      </c>
      <c r="M1251" s="60">
        <v>0</v>
      </c>
      <c r="N1251" s="60">
        <v>0</v>
      </c>
      <c r="O1251" s="60">
        <v>0</v>
      </c>
      <c r="P1251" s="60">
        <v>0</v>
      </c>
      <c r="Q1251" s="60">
        <v>0</v>
      </c>
      <c r="R1251" s="60">
        <v>0</v>
      </c>
      <c r="S1251" s="60">
        <v>0</v>
      </c>
      <c r="T1251" s="60">
        <v>0</v>
      </c>
      <c r="U1251" s="60">
        <v>0</v>
      </c>
      <c r="V1251" s="60">
        <v>5.0865600000000004</v>
      </c>
      <c r="W1251" s="60">
        <v>1805.1734197000001</v>
      </c>
      <c r="X1251" s="60">
        <v>2955.7681954999998</v>
      </c>
      <c r="Y1251" s="60">
        <v>2463.7124146000001</v>
      </c>
      <c r="Z1251" s="60">
        <v>525.28004180000005</v>
      </c>
      <c r="AA1251" s="60">
        <v>0</v>
      </c>
      <c r="AB1251" s="60">
        <v>0</v>
      </c>
      <c r="AC1251" s="60">
        <v>0</v>
      </c>
      <c r="AD1251" s="60">
        <v>0</v>
      </c>
      <c r="AE1251" s="60">
        <v>0</v>
      </c>
      <c r="AF1251" s="60">
        <v>0</v>
      </c>
      <c r="AG1251" s="60">
        <v>0</v>
      </c>
      <c r="AH1251" s="60">
        <v>7755.0206315999994</v>
      </c>
      <c r="AI1251" s="60">
        <v>0</v>
      </c>
      <c r="AJ1251" s="60">
        <v>0</v>
      </c>
      <c r="AK1251" s="60">
        <v>0</v>
      </c>
      <c r="AL1251" s="60">
        <v>0</v>
      </c>
      <c r="AM1251" s="60">
        <v>0</v>
      </c>
      <c r="AN1251" s="60">
        <v>0</v>
      </c>
      <c r="AO1251" s="60">
        <v>0</v>
      </c>
      <c r="AP1251" s="60">
        <v>0</v>
      </c>
      <c r="AQ1251" s="60">
        <v>0</v>
      </c>
      <c r="AR1251" s="60">
        <v>0</v>
      </c>
      <c r="AS1251" s="60">
        <v>0</v>
      </c>
      <c r="AT1251" s="60">
        <v>0</v>
      </c>
      <c r="AU1251" s="60">
        <v>0</v>
      </c>
      <c r="AV1251" s="60">
        <v>0</v>
      </c>
      <c r="AW1251" s="60">
        <v>0</v>
      </c>
      <c r="AX1251" s="60">
        <v>0</v>
      </c>
      <c r="AY1251" s="60">
        <v>0</v>
      </c>
      <c r="AZ1251" s="60">
        <v>0</v>
      </c>
      <c r="BA1251" s="60">
        <v>0</v>
      </c>
      <c r="BB1251" s="60">
        <v>0</v>
      </c>
      <c r="BC1251" s="60">
        <v>0</v>
      </c>
      <c r="BD1251" s="60">
        <v>0</v>
      </c>
      <c r="BE1251" s="60">
        <v>0</v>
      </c>
      <c r="BF1251" s="60">
        <v>0</v>
      </c>
      <c r="BG1251" s="60">
        <v>0</v>
      </c>
      <c r="BH1251" s="60">
        <v>0</v>
      </c>
      <c r="BI1251" s="60">
        <v>0</v>
      </c>
      <c r="BJ1251" s="60">
        <v>0</v>
      </c>
      <c r="BK1251" s="60">
        <v>0</v>
      </c>
      <c r="BL1251" s="60">
        <v>0</v>
      </c>
      <c r="BM1251" s="60">
        <v>0</v>
      </c>
      <c r="BN1251" s="60">
        <v>0</v>
      </c>
      <c r="BO1251" s="60">
        <v>0</v>
      </c>
      <c r="BP1251" s="60">
        <v>0</v>
      </c>
      <c r="BQ1251" s="60">
        <v>0</v>
      </c>
      <c r="BR1251" s="60">
        <v>0</v>
      </c>
      <c r="BS1251" s="60">
        <v>0</v>
      </c>
      <c r="BT1251" s="60">
        <v>0</v>
      </c>
      <c r="BU1251" s="60">
        <v>0</v>
      </c>
      <c r="BV1251" s="60">
        <v>0</v>
      </c>
      <c r="BW1251" s="60">
        <v>0</v>
      </c>
      <c r="BX1251" s="60">
        <v>0</v>
      </c>
      <c r="BY1251" s="60">
        <v>0</v>
      </c>
      <c r="BZ1251" s="60">
        <v>0</v>
      </c>
      <c r="CA1251" s="60">
        <v>0</v>
      </c>
      <c r="CB1251" s="60">
        <v>0</v>
      </c>
      <c r="CC1251" s="60">
        <v>0</v>
      </c>
      <c r="CD1251" s="60">
        <v>0</v>
      </c>
      <c r="CE1251" s="60">
        <v>0</v>
      </c>
      <c r="CF1251" s="60">
        <v>0</v>
      </c>
      <c r="CG1251" s="60">
        <v>0</v>
      </c>
      <c r="CH1251" s="60">
        <v>0</v>
      </c>
    </row>
    <row r="1252" spans="1:86">
      <c r="A1252" s="57" t="s">
        <v>86</v>
      </c>
      <c r="B1252" s="57" t="s">
        <v>701</v>
      </c>
      <c r="C1252" s="58" t="s">
        <v>129</v>
      </c>
      <c r="D1252" s="58" t="s">
        <v>109</v>
      </c>
      <c r="E1252" s="58"/>
      <c r="F1252" s="65"/>
      <c r="G1252" s="58" t="s">
        <v>162</v>
      </c>
      <c r="H1252" s="63">
        <v>360</v>
      </c>
      <c r="I1252" s="60">
        <v>0</v>
      </c>
      <c r="J1252" s="60">
        <v>0</v>
      </c>
      <c r="K1252" s="60">
        <v>0</v>
      </c>
      <c r="L1252" s="60">
        <v>0</v>
      </c>
      <c r="M1252" s="60">
        <v>0</v>
      </c>
      <c r="N1252" s="60">
        <v>0</v>
      </c>
      <c r="O1252" s="60">
        <v>0</v>
      </c>
      <c r="P1252" s="60">
        <v>0</v>
      </c>
      <c r="Q1252" s="60">
        <v>0</v>
      </c>
      <c r="R1252" s="60">
        <v>0</v>
      </c>
      <c r="S1252" s="60">
        <v>0</v>
      </c>
      <c r="T1252" s="60">
        <v>0</v>
      </c>
      <c r="U1252" s="60">
        <v>0</v>
      </c>
      <c r="V1252" s="60">
        <v>6.5266999999999999E-3</v>
      </c>
      <c r="W1252" s="60">
        <v>1.1856E-2</v>
      </c>
      <c r="X1252" s="60">
        <v>1.36329E-2</v>
      </c>
      <c r="Y1252" s="60">
        <v>1.1323700000000001E-2</v>
      </c>
      <c r="Z1252" s="60">
        <v>1.31506E-2</v>
      </c>
      <c r="AA1252" s="60">
        <v>1.2880600000000001E-2</v>
      </c>
      <c r="AB1252" s="60">
        <v>1.1826E-2</v>
      </c>
      <c r="AC1252" s="60">
        <v>1.3642899999999999E-2</v>
      </c>
      <c r="AD1252" s="60">
        <v>1.1726E-2</v>
      </c>
      <c r="AE1252" s="60">
        <v>1.29106E-2</v>
      </c>
      <c r="AF1252" s="60">
        <v>2.5936759999999999</v>
      </c>
      <c r="AG1252" s="60">
        <v>1.3933036999999999</v>
      </c>
      <c r="AH1252" s="60">
        <v>4.1064556999999997</v>
      </c>
      <c r="AI1252" s="60">
        <v>1.21683E-2</v>
      </c>
      <c r="AJ1252" s="60">
        <v>1.19983E-2</v>
      </c>
      <c r="AK1252" s="60">
        <v>19.133876999999998</v>
      </c>
      <c r="AL1252" s="60">
        <v>30.474461600000001</v>
      </c>
      <c r="AM1252" s="60">
        <v>30.409431600000001</v>
      </c>
      <c r="AN1252" s="60">
        <v>24.261521599999998</v>
      </c>
      <c r="AO1252" s="60">
        <v>14.284643900000001</v>
      </c>
      <c r="AP1252" s="60">
        <v>1.26106E-2</v>
      </c>
      <c r="AQ1252" s="60">
        <v>42.975686799999998</v>
      </c>
      <c r="AR1252" s="60">
        <v>498.12585200000001</v>
      </c>
      <c r="AS1252" s="60">
        <v>108.41583850000001</v>
      </c>
      <c r="AT1252" s="60">
        <v>0</v>
      </c>
      <c r="AU1252" s="60">
        <v>768.1180902000001</v>
      </c>
      <c r="AV1252" s="60">
        <v>0</v>
      </c>
      <c r="AW1252" s="60">
        <v>0</v>
      </c>
      <c r="AX1252" s="60">
        <v>0</v>
      </c>
      <c r="AY1252" s="60">
        <v>0</v>
      </c>
      <c r="AZ1252" s="60">
        <v>0</v>
      </c>
      <c r="BA1252" s="60">
        <v>0</v>
      </c>
      <c r="BB1252" s="60">
        <v>0</v>
      </c>
      <c r="BC1252" s="60">
        <v>0</v>
      </c>
      <c r="BD1252" s="60">
        <v>0</v>
      </c>
      <c r="BE1252" s="60">
        <v>0</v>
      </c>
      <c r="BF1252" s="60">
        <v>0</v>
      </c>
      <c r="BG1252" s="60">
        <v>0</v>
      </c>
      <c r="BH1252" s="60">
        <v>0</v>
      </c>
      <c r="BI1252" s="60">
        <v>0</v>
      </c>
      <c r="BJ1252" s="60">
        <v>0</v>
      </c>
      <c r="BK1252" s="60">
        <v>0</v>
      </c>
      <c r="BL1252" s="60">
        <v>0</v>
      </c>
      <c r="BM1252" s="60">
        <v>0</v>
      </c>
      <c r="BN1252" s="60">
        <v>0</v>
      </c>
      <c r="BO1252" s="60">
        <v>0</v>
      </c>
      <c r="BP1252" s="60">
        <v>0</v>
      </c>
      <c r="BQ1252" s="60">
        <v>0</v>
      </c>
      <c r="BR1252" s="60">
        <v>0</v>
      </c>
      <c r="BS1252" s="60">
        <v>0</v>
      </c>
      <c r="BT1252" s="60">
        <v>0</v>
      </c>
      <c r="BU1252" s="60">
        <v>0</v>
      </c>
      <c r="BV1252" s="60">
        <v>0</v>
      </c>
      <c r="BW1252" s="60">
        <v>0</v>
      </c>
      <c r="BX1252" s="60">
        <v>0</v>
      </c>
      <c r="BY1252" s="60">
        <v>0</v>
      </c>
      <c r="BZ1252" s="60">
        <v>0</v>
      </c>
      <c r="CA1252" s="60">
        <v>0</v>
      </c>
      <c r="CB1252" s="60">
        <v>0</v>
      </c>
      <c r="CC1252" s="60">
        <v>0</v>
      </c>
      <c r="CD1252" s="60">
        <v>0</v>
      </c>
      <c r="CE1252" s="60">
        <v>0</v>
      </c>
      <c r="CF1252" s="60">
        <v>0</v>
      </c>
      <c r="CG1252" s="60">
        <v>0</v>
      </c>
      <c r="CH1252" s="60">
        <v>0</v>
      </c>
    </row>
    <row r="1253" spans="1:86">
      <c r="A1253" s="57" t="s">
        <v>86</v>
      </c>
      <c r="B1253" s="57" t="s">
        <v>701</v>
      </c>
      <c r="C1253" s="58" t="s">
        <v>129</v>
      </c>
      <c r="D1253" s="58" t="s">
        <v>109</v>
      </c>
      <c r="E1253" s="58"/>
      <c r="F1253" s="65"/>
      <c r="G1253" s="58" t="s">
        <v>162</v>
      </c>
      <c r="H1253" s="63">
        <v>360</v>
      </c>
      <c r="I1253" s="60">
        <v>0</v>
      </c>
      <c r="J1253" s="60">
        <v>0</v>
      </c>
      <c r="K1253" s="60">
        <v>0</v>
      </c>
      <c r="L1253" s="60">
        <v>0</v>
      </c>
      <c r="M1253" s="60">
        <v>0</v>
      </c>
      <c r="N1253" s="60">
        <v>0</v>
      </c>
      <c r="O1253" s="60">
        <v>0</v>
      </c>
      <c r="P1253" s="60">
        <v>0</v>
      </c>
      <c r="Q1253" s="60">
        <v>0</v>
      </c>
      <c r="R1253" s="60">
        <v>0</v>
      </c>
      <c r="S1253" s="60">
        <v>0</v>
      </c>
      <c r="T1253" s="60">
        <v>0</v>
      </c>
      <c r="U1253" s="60">
        <v>0</v>
      </c>
      <c r="V1253" s="60">
        <v>12.416119999999999</v>
      </c>
      <c r="W1253" s="60">
        <v>11.26247</v>
      </c>
      <c r="X1253" s="60">
        <v>12.44697</v>
      </c>
      <c r="Y1253" s="60">
        <v>12.13382</v>
      </c>
      <c r="Z1253" s="60">
        <v>12.556279999999999</v>
      </c>
      <c r="AA1253" s="60">
        <v>98.432640000000006</v>
      </c>
      <c r="AB1253" s="60">
        <v>230.57712000000001</v>
      </c>
      <c r="AC1253" s="60">
        <v>255.09484219999999</v>
      </c>
      <c r="AD1253" s="60">
        <v>89.119630000000001</v>
      </c>
      <c r="AE1253" s="60">
        <v>91.768469999999994</v>
      </c>
      <c r="AF1253" s="60">
        <v>81.568799999999996</v>
      </c>
      <c r="AG1253" s="60">
        <v>22.100390000000001</v>
      </c>
      <c r="AH1253" s="60">
        <v>929.47755219999999</v>
      </c>
      <c r="AI1253" s="60">
        <v>1796.9013955</v>
      </c>
      <c r="AJ1253" s="60">
        <v>2841.9360787999999</v>
      </c>
      <c r="AK1253" s="60">
        <v>2196.3818471</v>
      </c>
      <c r="AL1253" s="60">
        <v>0</v>
      </c>
      <c r="AM1253" s="60">
        <v>0</v>
      </c>
      <c r="AN1253" s="60">
        <v>0</v>
      </c>
      <c r="AO1253" s="60">
        <v>0</v>
      </c>
      <c r="AP1253" s="60">
        <v>0</v>
      </c>
      <c r="AQ1253" s="60">
        <v>0</v>
      </c>
      <c r="AR1253" s="60">
        <v>0</v>
      </c>
      <c r="AS1253" s="60">
        <v>0</v>
      </c>
      <c r="AT1253" s="60">
        <v>0</v>
      </c>
      <c r="AU1253" s="60">
        <v>6835.2193213999999</v>
      </c>
      <c r="AV1253" s="60">
        <v>0</v>
      </c>
      <c r="AW1253" s="60">
        <v>0</v>
      </c>
      <c r="AX1253" s="60">
        <v>0</v>
      </c>
      <c r="AY1253" s="60">
        <v>0</v>
      </c>
      <c r="AZ1253" s="60">
        <v>0</v>
      </c>
      <c r="BA1253" s="60">
        <v>0</v>
      </c>
      <c r="BB1253" s="60">
        <v>0</v>
      </c>
      <c r="BC1253" s="60">
        <v>0</v>
      </c>
      <c r="BD1253" s="60">
        <v>0</v>
      </c>
      <c r="BE1253" s="60">
        <v>0</v>
      </c>
      <c r="BF1253" s="60">
        <v>0</v>
      </c>
      <c r="BG1253" s="60">
        <v>0</v>
      </c>
      <c r="BH1253" s="60">
        <v>0</v>
      </c>
      <c r="BI1253" s="60">
        <v>0</v>
      </c>
      <c r="BJ1253" s="60">
        <v>0</v>
      </c>
      <c r="BK1253" s="60">
        <v>0</v>
      </c>
      <c r="BL1253" s="60">
        <v>0</v>
      </c>
      <c r="BM1253" s="60">
        <v>0</v>
      </c>
      <c r="BN1253" s="60">
        <v>0</v>
      </c>
      <c r="BO1253" s="60">
        <v>0</v>
      </c>
      <c r="BP1253" s="60">
        <v>0</v>
      </c>
      <c r="BQ1253" s="60">
        <v>0</v>
      </c>
      <c r="BR1253" s="60">
        <v>0</v>
      </c>
      <c r="BS1253" s="60">
        <v>0</v>
      </c>
      <c r="BT1253" s="60">
        <v>0</v>
      </c>
      <c r="BU1253" s="60">
        <v>0</v>
      </c>
      <c r="BV1253" s="60">
        <v>0</v>
      </c>
      <c r="BW1253" s="60">
        <v>0</v>
      </c>
      <c r="BX1253" s="60">
        <v>0</v>
      </c>
      <c r="BY1253" s="60">
        <v>0</v>
      </c>
      <c r="BZ1253" s="60">
        <v>0</v>
      </c>
      <c r="CA1253" s="60">
        <v>0</v>
      </c>
      <c r="CB1253" s="60">
        <v>0</v>
      </c>
      <c r="CC1253" s="60">
        <v>0</v>
      </c>
      <c r="CD1253" s="60">
        <v>0</v>
      </c>
      <c r="CE1253" s="60">
        <v>0</v>
      </c>
      <c r="CF1253" s="60">
        <v>0</v>
      </c>
      <c r="CG1253" s="60">
        <v>0</v>
      </c>
      <c r="CH1253" s="60">
        <v>0</v>
      </c>
    </row>
    <row r="1254" spans="1:86">
      <c r="A1254" s="57" t="s">
        <v>86</v>
      </c>
      <c r="B1254" s="57" t="s">
        <v>701</v>
      </c>
      <c r="C1254" s="58" t="s">
        <v>129</v>
      </c>
      <c r="D1254" s="58" t="s">
        <v>109</v>
      </c>
      <c r="E1254" s="58"/>
      <c r="F1254" s="65"/>
      <c r="G1254" s="58" t="s">
        <v>162</v>
      </c>
      <c r="H1254" s="63">
        <v>360</v>
      </c>
      <c r="I1254" s="60">
        <v>0</v>
      </c>
      <c r="J1254" s="60">
        <v>0</v>
      </c>
      <c r="K1254" s="60">
        <v>0</v>
      </c>
      <c r="L1254" s="60">
        <v>0</v>
      </c>
      <c r="M1254" s="60">
        <v>0</v>
      </c>
      <c r="N1254" s="60">
        <v>0</v>
      </c>
      <c r="O1254" s="60">
        <v>0</v>
      </c>
      <c r="P1254" s="60">
        <v>0</v>
      </c>
      <c r="Q1254" s="60">
        <v>0</v>
      </c>
      <c r="R1254" s="60">
        <v>0</v>
      </c>
      <c r="S1254" s="60">
        <v>0</v>
      </c>
      <c r="T1254" s="60">
        <v>0</v>
      </c>
      <c r="U1254" s="60">
        <v>0</v>
      </c>
      <c r="V1254" s="60">
        <v>8.7564522999999994</v>
      </c>
      <c r="W1254" s="60">
        <v>4.6620615000000001</v>
      </c>
      <c r="X1254" s="60">
        <v>0.31807999999999997</v>
      </c>
      <c r="Y1254" s="60">
        <v>366.69138939999999</v>
      </c>
      <c r="Z1254" s="60">
        <v>734.18637899999999</v>
      </c>
      <c r="AA1254" s="60">
        <v>0.56867999999999996</v>
      </c>
      <c r="AB1254" s="60">
        <v>0.59277000000000002</v>
      </c>
      <c r="AC1254" s="60">
        <v>0.30609999999999998</v>
      </c>
      <c r="AD1254" s="60">
        <v>0</v>
      </c>
      <c r="AE1254" s="60">
        <v>0</v>
      </c>
      <c r="AF1254" s="60">
        <v>0</v>
      </c>
      <c r="AG1254" s="60">
        <v>0</v>
      </c>
      <c r="AH1254" s="60">
        <v>1116.0819122</v>
      </c>
      <c r="AI1254" s="60">
        <v>0</v>
      </c>
      <c r="AJ1254" s="60">
        <v>0</v>
      </c>
      <c r="AK1254" s="60">
        <v>0</v>
      </c>
      <c r="AL1254" s="60">
        <v>0</v>
      </c>
      <c r="AM1254" s="60">
        <v>0</v>
      </c>
      <c r="AN1254" s="60">
        <v>0</v>
      </c>
      <c r="AO1254" s="60">
        <v>0</v>
      </c>
      <c r="AP1254" s="60">
        <v>0</v>
      </c>
      <c r="AQ1254" s="60">
        <v>0</v>
      </c>
      <c r="AR1254" s="60">
        <v>0</v>
      </c>
      <c r="AS1254" s="60">
        <v>0</v>
      </c>
      <c r="AT1254" s="60">
        <v>0</v>
      </c>
      <c r="AU1254" s="60">
        <v>0</v>
      </c>
      <c r="AV1254" s="60">
        <v>0</v>
      </c>
      <c r="AW1254" s="60">
        <v>0</v>
      </c>
      <c r="AX1254" s="60">
        <v>0</v>
      </c>
      <c r="AY1254" s="60">
        <v>0</v>
      </c>
      <c r="AZ1254" s="60">
        <v>0</v>
      </c>
      <c r="BA1254" s="60">
        <v>0</v>
      </c>
      <c r="BB1254" s="60">
        <v>0</v>
      </c>
      <c r="BC1254" s="60">
        <v>0</v>
      </c>
      <c r="BD1254" s="60">
        <v>0</v>
      </c>
      <c r="BE1254" s="60">
        <v>0</v>
      </c>
      <c r="BF1254" s="60">
        <v>0</v>
      </c>
      <c r="BG1254" s="60">
        <v>0</v>
      </c>
      <c r="BH1254" s="60">
        <v>0</v>
      </c>
      <c r="BI1254" s="60">
        <v>0</v>
      </c>
      <c r="BJ1254" s="60">
        <v>0</v>
      </c>
      <c r="BK1254" s="60">
        <v>0</v>
      </c>
      <c r="BL1254" s="60">
        <v>0</v>
      </c>
      <c r="BM1254" s="60">
        <v>0</v>
      </c>
      <c r="BN1254" s="60">
        <v>0</v>
      </c>
      <c r="BO1254" s="60">
        <v>0</v>
      </c>
      <c r="BP1254" s="60">
        <v>0</v>
      </c>
      <c r="BQ1254" s="60">
        <v>0</v>
      </c>
      <c r="BR1254" s="60">
        <v>0</v>
      </c>
      <c r="BS1254" s="60">
        <v>0</v>
      </c>
      <c r="BT1254" s="60">
        <v>0</v>
      </c>
      <c r="BU1254" s="60">
        <v>0</v>
      </c>
      <c r="BV1254" s="60">
        <v>0</v>
      </c>
      <c r="BW1254" s="60">
        <v>0</v>
      </c>
      <c r="BX1254" s="60">
        <v>0</v>
      </c>
      <c r="BY1254" s="60">
        <v>0</v>
      </c>
      <c r="BZ1254" s="60">
        <v>0</v>
      </c>
      <c r="CA1254" s="60">
        <v>0</v>
      </c>
      <c r="CB1254" s="60">
        <v>0</v>
      </c>
      <c r="CC1254" s="60">
        <v>0</v>
      </c>
      <c r="CD1254" s="60">
        <v>0</v>
      </c>
      <c r="CE1254" s="60">
        <v>0</v>
      </c>
      <c r="CF1254" s="60">
        <v>0</v>
      </c>
      <c r="CG1254" s="60">
        <v>0</v>
      </c>
      <c r="CH1254" s="60">
        <v>0</v>
      </c>
    </row>
    <row r="1255" spans="1:86">
      <c r="A1255" s="57" t="s">
        <v>86</v>
      </c>
      <c r="B1255" s="58" t="s">
        <v>719</v>
      </c>
      <c r="C1255" s="59" t="s">
        <v>129</v>
      </c>
      <c r="D1255" s="58" t="s">
        <v>109</v>
      </c>
      <c r="E1255" s="58"/>
      <c r="F1255" s="65"/>
      <c r="G1255" s="58" t="s">
        <v>162</v>
      </c>
      <c r="H1255" s="63">
        <v>360</v>
      </c>
      <c r="I1255" s="60">
        <v>0</v>
      </c>
      <c r="J1255" s="60">
        <v>0</v>
      </c>
      <c r="K1255" s="60">
        <v>0</v>
      </c>
      <c r="L1255" s="60">
        <v>0</v>
      </c>
      <c r="M1255" s="60">
        <v>0</v>
      </c>
      <c r="N1255" s="60">
        <v>0</v>
      </c>
      <c r="O1255" s="60">
        <v>0</v>
      </c>
      <c r="P1255" s="60">
        <v>0</v>
      </c>
      <c r="Q1255" s="60">
        <v>0</v>
      </c>
      <c r="R1255" s="60">
        <v>0</v>
      </c>
      <c r="S1255" s="60">
        <v>0</v>
      </c>
      <c r="T1255" s="60">
        <v>0</v>
      </c>
      <c r="U1255" s="60">
        <v>0</v>
      </c>
      <c r="V1255" s="60">
        <v>0</v>
      </c>
      <c r="W1255" s="60">
        <v>13.418513799999999</v>
      </c>
      <c r="X1255" s="60">
        <v>0.31807999999999997</v>
      </c>
      <c r="Y1255" s="60">
        <v>366.69138939999999</v>
      </c>
      <c r="Z1255" s="60">
        <v>734.18637899999999</v>
      </c>
      <c r="AA1255" s="60">
        <v>0.56867999999999996</v>
      </c>
      <c r="AB1255" s="60">
        <v>0.59277000000000002</v>
      </c>
      <c r="AC1255" s="60">
        <v>0.30609999999999998</v>
      </c>
      <c r="AD1255" s="60">
        <v>0</v>
      </c>
      <c r="AE1255" s="60">
        <v>0</v>
      </c>
      <c r="AF1255" s="60">
        <v>0</v>
      </c>
      <c r="AG1255" s="60">
        <v>0</v>
      </c>
      <c r="AH1255" s="60">
        <v>1116.0819122</v>
      </c>
      <c r="AI1255" s="60">
        <v>0</v>
      </c>
      <c r="AJ1255" s="60">
        <v>0</v>
      </c>
      <c r="AK1255" s="60">
        <v>0</v>
      </c>
      <c r="AL1255" s="60">
        <v>0</v>
      </c>
      <c r="AM1255" s="60">
        <v>0</v>
      </c>
      <c r="AN1255" s="60">
        <v>0</v>
      </c>
      <c r="AO1255" s="60">
        <v>0</v>
      </c>
      <c r="AP1255" s="60">
        <v>0</v>
      </c>
      <c r="AQ1255" s="60">
        <v>0</v>
      </c>
      <c r="AR1255" s="60">
        <v>0</v>
      </c>
      <c r="AS1255" s="60">
        <v>0</v>
      </c>
      <c r="AT1255" s="60">
        <v>0</v>
      </c>
      <c r="AU1255" s="60">
        <v>0</v>
      </c>
      <c r="AV1255" s="60">
        <v>0</v>
      </c>
      <c r="AW1255" s="60">
        <v>0</v>
      </c>
      <c r="AX1255" s="60">
        <v>0</v>
      </c>
      <c r="AY1255" s="60">
        <v>0</v>
      </c>
      <c r="AZ1255" s="60">
        <v>0</v>
      </c>
      <c r="BA1255" s="60">
        <v>0</v>
      </c>
      <c r="BB1255" s="60">
        <v>0</v>
      </c>
      <c r="BC1255" s="60">
        <v>0</v>
      </c>
      <c r="BD1255" s="60">
        <v>0</v>
      </c>
      <c r="BE1255" s="60">
        <v>0</v>
      </c>
      <c r="BF1255" s="60">
        <v>0</v>
      </c>
      <c r="BG1255" s="60">
        <v>0</v>
      </c>
      <c r="BH1255" s="60">
        <v>0</v>
      </c>
      <c r="BI1255" s="60">
        <v>0</v>
      </c>
      <c r="BJ1255" s="60">
        <v>0</v>
      </c>
      <c r="BK1255" s="60">
        <v>0</v>
      </c>
      <c r="BL1255" s="60">
        <v>0</v>
      </c>
      <c r="BM1255" s="60">
        <v>0</v>
      </c>
      <c r="BN1255" s="60">
        <v>0</v>
      </c>
      <c r="BO1255" s="60">
        <v>0</v>
      </c>
      <c r="BP1255" s="60">
        <v>0</v>
      </c>
      <c r="BQ1255" s="60">
        <v>0</v>
      </c>
      <c r="BR1255" s="60">
        <v>0</v>
      </c>
      <c r="BS1255" s="60">
        <v>0</v>
      </c>
      <c r="BT1255" s="60">
        <v>0</v>
      </c>
      <c r="BU1255" s="60">
        <v>0</v>
      </c>
      <c r="BV1255" s="60">
        <v>0</v>
      </c>
      <c r="BW1255" s="60">
        <v>0</v>
      </c>
      <c r="BX1255" s="60">
        <v>0</v>
      </c>
      <c r="BY1255" s="60">
        <v>0</v>
      </c>
      <c r="BZ1255" s="60">
        <v>0</v>
      </c>
      <c r="CA1255" s="60">
        <v>0</v>
      </c>
      <c r="CB1255" s="60">
        <v>0</v>
      </c>
      <c r="CC1255" s="60">
        <v>0</v>
      </c>
      <c r="CD1255" s="60">
        <v>0</v>
      </c>
      <c r="CE1255" s="60">
        <v>0</v>
      </c>
      <c r="CF1255" s="60">
        <v>0</v>
      </c>
      <c r="CG1255" s="60">
        <v>0</v>
      </c>
      <c r="CH1255" s="60">
        <v>0</v>
      </c>
    </row>
    <row r="1256" spans="1:86">
      <c r="A1256" s="57" t="s">
        <v>86</v>
      </c>
      <c r="B1256" s="58" t="s">
        <v>719</v>
      </c>
      <c r="C1256" s="59" t="s">
        <v>129</v>
      </c>
      <c r="D1256" s="58" t="s">
        <v>109</v>
      </c>
      <c r="E1256" s="58"/>
      <c r="F1256" s="65"/>
      <c r="G1256" s="58" t="s">
        <v>162</v>
      </c>
      <c r="H1256" s="63">
        <v>360</v>
      </c>
      <c r="I1256" s="60">
        <v>0</v>
      </c>
      <c r="J1256" s="60">
        <v>0</v>
      </c>
      <c r="K1256" s="60">
        <v>0</v>
      </c>
      <c r="L1256" s="60">
        <v>0</v>
      </c>
      <c r="M1256" s="60">
        <v>0</v>
      </c>
      <c r="N1256" s="60">
        <v>0</v>
      </c>
      <c r="O1256" s="60">
        <v>0</v>
      </c>
      <c r="P1256" s="60">
        <v>0</v>
      </c>
      <c r="Q1256" s="60">
        <v>0</v>
      </c>
      <c r="R1256" s="60">
        <v>0</v>
      </c>
      <c r="S1256" s="60">
        <v>0</v>
      </c>
      <c r="T1256" s="60">
        <v>0</v>
      </c>
      <c r="U1256" s="60">
        <v>0</v>
      </c>
      <c r="V1256" s="60">
        <v>0</v>
      </c>
      <c r="W1256" s="60">
        <v>0</v>
      </c>
      <c r="X1256" s="60">
        <v>0</v>
      </c>
      <c r="Y1256" s="60">
        <v>0</v>
      </c>
      <c r="Z1256" s="60">
        <v>0</v>
      </c>
      <c r="AA1256" s="60">
        <v>0</v>
      </c>
      <c r="AB1256" s="60">
        <v>0</v>
      </c>
      <c r="AC1256" s="60">
        <v>0</v>
      </c>
      <c r="AD1256" s="60">
        <v>0</v>
      </c>
      <c r="AE1256" s="60">
        <v>0</v>
      </c>
      <c r="AF1256" s="60">
        <v>0</v>
      </c>
      <c r="AG1256" s="60">
        <v>0</v>
      </c>
      <c r="AH1256" s="60">
        <v>0</v>
      </c>
      <c r="AI1256" s="60">
        <v>0</v>
      </c>
      <c r="AJ1256" s="60">
        <v>0</v>
      </c>
      <c r="AK1256" s="60">
        <v>0</v>
      </c>
      <c r="AL1256" s="60">
        <v>0</v>
      </c>
      <c r="AM1256" s="60">
        <v>0</v>
      </c>
      <c r="AN1256" s="60">
        <v>0</v>
      </c>
      <c r="AO1256" s="60">
        <v>0</v>
      </c>
      <c r="AP1256" s="60">
        <v>0</v>
      </c>
      <c r="AQ1256" s="60">
        <v>0</v>
      </c>
      <c r="AR1256" s="60">
        <v>0</v>
      </c>
      <c r="AS1256" s="60">
        <v>7764.6968735999999</v>
      </c>
      <c r="AT1256" s="60">
        <v>0</v>
      </c>
      <c r="AU1256" s="60">
        <v>7764.6968735999999</v>
      </c>
      <c r="AV1256" s="60">
        <v>0</v>
      </c>
      <c r="AW1256" s="60">
        <v>0</v>
      </c>
      <c r="AX1256" s="60">
        <v>0</v>
      </c>
      <c r="AY1256" s="60">
        <v>0</v>
      </c>
      <c r="AZ1256" s="60">
        <v>0</v>
      </c>
      <c r="BA1256" s="60">
        <v>0</v>
      </c>
      <c r="BB1256" s="60">
        <v>0</v>
      </c>
      <c r="BC1256" s="60">
        <v>0</v>
      </c>
      <c r="BD1256" s="60">
        <v>0</v>
      </c>
      <c r="BE1256" s="60">
        <v>0</v>
      </c>
      <c r="BF1256" s="60">
        <v>0</v>
      </c>
      <c r="BG1256" s="60">
        <v>0</v>
      </c>
      <c r="BH1256" s="60">
        <v>0</v>
      </c>
      <c r="BI1256" s="60">
        <v>0</v>
      </c>
      <c r="BJ1256" s="60">
        <v>0</v>
      </c>
      <c r="BK1256" s="60">
        <v>0</v>
      </c>
      <c r="BL1256" s="60">
        <v>0</v>
      </c>
      <c r="BM1256" s="60">
        <v>0</v>
      </c>
      <c r="BN1256" s="60">
        <v>0</v>
      </c>
      <c r="BO1256" s="60">
        <v>0</v>
      </c>
      <c r="BP1256" s="60">
        <v>0</v>
      </c>
      <c r="BQ1256" s="60">
        <v>0</v>
      </c>
      <c r="BR1256" s="60">
        <v>0</v>
      </c>
      <c r="BS1256" s="60">
        <v>0</v>
      </c>
      <c r="BT1256" s="60">
        <v>0</v>
      </c>
      <c r="BU1256" s="60">
        <v>0</v>
      </c>
      <c r="BV1256" s="60">
        <v>0</v>
      </c>
      <c r="BW1256" s="60">
        <v>0</v>
      </c>
      <c r="BX1256" s="60">
        <v>0</v>
      </c>
      <c r="BY1256" s="60">
        <v>0</v>
      </c>
      <c r="BZ1256" s="60">
        <v>0</v>
      </c>
      <c r="CA1256" s="60">
        <v>0</v>
      </c>
      <c r="CB1256" s="60">
        <v>0</v>
      </c>
      <c r="CC1256" s="60">
        <v>0</v>
      </c>
      <c r="CD1256" s="60">
        <v>0</v>
      </c>
      <c r="CE1256" s="60">
        <v>0</v>
      </c>
      <c r="CF1256" s="60">
        <v>0</v>
      </c>
      <c r="CG1256" s="60">
        <v>0</v>
      </c>
      <c r="CH1256" s="60">
        <v>0</v>
      </c>
    </row>
    <row r="1257" spans="1:86">
      <c r="A1257" s="57" t="s">
        <v>86</v>
      </c>
      <c r="B1257" s="58" t="s">
        <v>719</v>
      </c>
      <c r="C1257" s="59" t="s">
        <v>129</v>
      </c>
      <c r="D1257" s="58" t="s">
        <v>109</v>
      </c>
      <c r="E1257" s="58"/>
      <c r="F1257" s="65"/>
      <c r="G1257" s="58" t="s">
        <v>162</v>
      </c>
      <c r="H1257" s="63">
        <v>360</v>
      </c>
      <c r="I1257" s="60">
        <v>0</v>
      </c>
      <c r="J1257" s="60">
        <v>0</v>
      </c>
      <c r="K1257" s="60">
        <v>0</v>
      </c>
      <c r="L1257" s="60">
        <v>0</v>
      </c>
      <c r="M1257" s="60">
        <v>0</v>
      </c>
      <c r="N1257" s="60">
        <v>0</v>
      </c>
      <c r="O1257" s="60">
        <v>0</v>
      </c>
      <c r="P1257" s="60">
        <v>0</v>
      </c>
      <c r="Q1257" s="60">
        <v>0</v>
      </c>
      <c r="R1257" s="60">
        <v>0</v>
      </c>
      <c r="S1257" s="60">
        <v>0</v>
      </c>
      <c r="T1257" s="60">
        <v>0</v>
      </c>
      <c r="U1257" s="60">
        <v>0</v>
      </c>
      <c r="V1257" s="60">
        <v>0</v>
      </c>
      <c r="W1257" s="60">
        <v>0</v>
      </c>
      <c r="X1257" s="60">
        <v>0</v>
      </c>
      <c r="Y1257" s="60">
        <v>0</v>
      </c>
      <c r="Z1257" s="60">
        <v>0</v>
      </c>
      <c r="AA1257" s="60">
        <v>0</v>
      </c>
      <c r="AB1257" s="60">
        <v>0</v>
      </c>
      <c r="AC1257" s="60">
        <v>0</v>
      </c>
      <c r="AD1257" s="60">
        <v>0</v>
      </c>
      <c r="AE1257" s="60">
        <v>0</v>
      </c>
      <c r="AF1257" s="60">
        <v>0</v>
      </c>
      <c r="AG1257" s="60">
        <v>0</v>
      </c>
      <c r="AH1257" s="60">
        <v>0</v>
      </c>
      <c r="AI1257" s="60">
        <v>0</v>
      </c>
      <c r="AJ1257" s="60">
        <v>0</v>
      </c>
      <c r="AK1257" s="60">
        <v>0</v>
      </c>
      <c r="AL1257" s="60">
        <v>0</v>
      </c>
      <c r="AM1257" s="60">
        <v>0</v>
      </c>
      <c r="AN1257" s="60">
        <v>0</v>
      </c>
      <c r="AO1257" s="60">
        <v>0</v>
      </c>
      <c r="AP1257" s="60">
        <v>0</v>
      </c>
      <c r="AQ1257" s="60">
        <v>0</v>
      </c>
      <c r="AR1257" s="60">
        <v>0</v>
      </c>
      <c r="AS1257" s="60">
        <v>772.22454590000007</v>
      </c>
      <c r="AT1257" s="60">
        <v>0</v>
      </c>
      <c r="AU1257" s="60">
        <v>772.22454590000007</v>
      </c>
      <c r="AV1257" s="60">
        <v>0</v>
      </c>
      <c r="AW1257" s="60">
        <v>0</v>
      </c>
      <c r="AX1257" s="60">
        <v>0</v>
      </c>
      <c r="AY1257" s="60">
        <v>0</v>
      </c>
      <c r="AZ1257" s="60">
        <v>0</v>
      </c>
      <c r="BA1257" s="60">
        <v>0</v>
      </c>
      <c r="BB1257" s="60">
        <v>0</v>
      </c>
      <c r="BC1257" s="60">
        <v>0</v>
      </c>
      <c r="BD1257" s="60">
        <v>0</v>
      </c>
      <c r="BE1257" s="60">
        <v>0</v>
      </c>
      <c r="BF1257" s="60">
        <v>0</v>
      </c>
      <c r="BG1257" s="60">
        <v>0</v>
      </c>
      <c r="BH1257" s="60">
        <v>0</v>
      </c>
      <c r="BI1257" s="60">
        <v>0</v>
      </c>
      <c r="BJ1257" s="60">
        <v>0</v>
      </c>
      <c r="BK1257" s="60">
        <v>0</v>
      </c>
      <c r="BL1257" s="60">
        <v>0</v>
      </c>
      <c r="BM1257" s="60">
        <v>0</v>
      </c>
      <c r="BN1257" s="60">
        <v>0</v>
      </c>
      <c r="BO1257" s="60">
        <v>0</v>
      </c>
      <c r="BP1257" s="60">
        <v>0</v>
      </c>
      <c r="BQ1257" s="60">
        <v>0</v>
      </c>
      <c r="BR1257" s="60">
        <v>0</v>
      </c>
      <c r="BS1257" s="60">
        <v>0</v>
      </c>
      <c r="BT1257" s="60">
        <v>0</v>
      </c>
      <c r="BU1257" s="60">
        <v>0</v>
      </c>
      <c r="BV1257" s="60">
        <v>0</v>
      </c>
      <c r="BW1257" s="60">
        <v>0</v>
      </c>
      <c r="BX1257" s="60">
        <v>0</v>
      </c>
      <c r="BY1257" s="60">
        <v>0</v>
      </c>
      <c r="BZ1257" s="60">
        <v>0</v>
      </c>
      <c r="CA1257" s="60">
        <v>0</v>
      </c>
      <c r="CB1257" s="60">
        <v>0</v>
      </c>
      <c r="CC1257" s="60">
        <v>0</v>
      </c>
      <c r="CD1257" s="60">
        <v>0</v>
      </c>
      <c r="CE1257" s="60">
        <v>0</v>
      </c>
      <c r="CF1257" s="60">
        <v>0</v>
      </c>
      <c r="CG1257" s="60">
        <v>0</v>
      </c>
      <c r="CH1257" s="60">
        <v>0</v>
      </c>
    </row>
    <row r="1258" spans="1:86">
      <c r="A1258" s="57" t="s">
        <v>86</v>
      </c>
      <c r="B1258" s="58" t="s">
        <v>719</v>
      </c>
      <c r="C1258" s="59" t="s">
        <v>129</v>
      </c>
      <c r="D1258" s="58" t="s">
        <v>109</v>
      </c>
      <c r="E1258" s="58"/>
      <c r="F1258" s="65"/>
      <c r="G1258" s="58" t="s">
        <v>162</v>
      </c>
      <c r="H1258" s="63">
        <v>360</v>
      </c>
      <c r="I1258" s="60">
        <v>0</v>
      </c>
      <c r="J1258" s="60">
        <v>0</v>
      </c>
      <c r="K1258" s="60">
        <v>0</v>
      </c>
      <c r="L1258" s="60">
        <v>0</v>
      </c>
      <c r="M1258" s="60">
        <v>0</v>
      </c>
      <c r="N1258" s="60">
        <v>0</v>
      </c>
      <c r="O1258" s="60">
        <v>0</v>
      </c>
      <c r="P1258" s="60">
        <v>0</v>
      </c>
      <c r="Q1258" s="60">
        <v>0</v>
      </c>
      <c r="R1258" s="60">
        <v>0</v>
      </c>
      <c r="S1258" s="60">
        <v>0</v>
      </c>
      <c r="T1258" s="60">
        <v>0</v>
      </c>
      <c r="U1258" s="60">
        <v>0</v>
      </c>
      <c r="V1258" s="60">
        <v>0</v>
      </c>
      <c r="W1258" s="60">
        <v>0</v>
      </c>
      <c r="X1258" s="60">
        <v>0</v>
      </c>
      <c r="Y1258" s="60">
        <v>0</v>
      </c>
      <c r="Z1258" s="60">
        <v>7755.0206315999994</v>
      </c>
      <c r="AA1258" s="60">
        <v>0</v>
      </c>
      <c r="AB1258" s="60">
        <v>0</v>
      </c>
      <c r="AC1258" s="60">
        <v>0</v>
      </c>
      <c r="AD1258" s="60">
        <v>0</v>
      </c>
      <c r="AE1258" s="60">
        <v>0</v>
      </c>
      <c r="AF1258" s="60">
        <v>0</v>
      </c>
      <c r="AG1258" s="60">
        <v>0</v>
      </c>
      <c r="AH1258" s="60">
        <v>7755.0206315999994</v>
      </c>
      <c r="AI1258" s="60">
        <v>0</v>
      </c>
      <c r="AJ1258" s="60">
        <v>0</v>
      </c>
      <c r="AK1258" s="60">
        <v>0</v>
      </c>
      <c r="AL1258" s="60">
        <v>0</v>
      </c>
      <c r="AM1258" s="60">
        <v>0</v>
      </c>
      <c r="AN1258" s="60">
        <v>0</v>
      </c>
      <c r="AO1258" s="60">
        <v>0</v>
      </c>
      <c r="AP1258" s="60">
        <v>0</v>
      </c>
      <c r="AQ1258" s="60">
        <v>0</v>
      </c>
      <c r="AR1258" s="60">
        <v>0</v>
      </c>
      <c r="AS1258" s="60">
        <v>0</v>
      </c>
      <c r="AT1258" s="60">
        <v>0</v>
      </c>
      <c r="AU1258" s="60">
        <v>0</v>
      </c>
      <c r="AV1258" s="60">
        <v>0</v>
      </c>
      <c r="AW1258" s="60">
        <v>0</v>
      </c>
      <c r="AX1258" s="60">
        <v>0</v>
      </c>
      <c r="AY1258" s="60">
        <v>0</v>
      </c>
      <c r="AZ1258" s="60">
        <v>0</v>
      </c>
      <c r="BA1258" s="60">
        <v>0</v>
      </c>
      <c r="BB1258" s="60">
        <v>0</v>
      </c>
      <c r="BC1258" s="60">
        <v>0</v>
      </c>
      <c r="BD1258" s="60">
        <v>0</v>
      </c>
      <c r="BE1258" s="60">
        <v>0</v>
      </c>
      <c r="BF1258" s="60">
        <v>0</v>
      </c>
      <c r="BG1258" s="60">
        <v>0</v>
      </c>
      <c r="BH1258" s="60">
        <v>0</v>
      </c>
      <c r="BI1258" s="60">
        <v>0</v>
      </c>
      <c r="BJ1258" s="60">
        <v>0</v>
      </c>
      <c r="BK1258" s="60">
        <v>0</v>
      </c>
      <c r="BL1258" s="60">
        <v>0</v>
      </c>
      <c r="BM1258" s="60">
        <v>0</v>
      </c>
      <c r="BN1258" s="60">
        <v>0</v>
      </c>
      <c r="BO1258" s="60">
        <v>0</v>
      </c>
      <c r="BP1258" s="60">
        <v>0</v>
      </c>
      <c r="BQ1258" s="60">
        <v>0</v>
      </c>
      <c r="BR1258" s="60">
        <v>0</v>
      </c>
      <c r="BS1258" s="60">
        <v>0</v>
      </c>
      <c r="BT1258" s="60">
        <v>0</v>
      </c>
      <c r="BU1258" s="60">
        <v>0</v>
      </c>
      <c r="BV1258" s="60">
        <v>0</v>
      </c>
      <c r="BW1258" s="60">
        <v>0</v>
      </c>
      <c r="BX1258" s="60">
        <v>0</v>
      </c>
      <c r="BY1258" s="60">
        <v>0</v>
      </c>
      <c r="BZ1258" s="60">
        <v>0</v>
      </c>
      <c r="CA1258" s="60">
        <v>0</v>
      </c>
      <c r="CB1258" s="60">
        <v>0</v>
      </c>
      <c r="CC1258" s="60">
        <v>0</v>
      </c>
      <c r="CD1258" s="60">
        <v>0</v>
      </c>
      <c r="CE1258" s="60">
        <v>0</v>
      </c>
      <c r="CF1258" s="60">
        <v>0</v>
      </c>
      <c r="CG1258" s="60">
        <v>0</v>
      </c>
      <c r="CH1258" s="60">
        <v>0</v>
      </c>
    </row>
    <row r="1259" spans="1:86">
      <c r="A1259" s="57" t="s">
        <v>86</v>
      </c>
      <c r="B1259" s="58" t="s">
        <v>719</v>
      </c>
      <c r="C1259" s="59" t="s">
        <v>129</v>
      </c>
      <c r="D1259" s="58" t="s">
        <v>109</v>
      </c>
      <c r="E1259" s="58"/>
      <c r="F1259" s="65"/>
      <c r="G1259" s="58" t="s">
        <v>162</v>
      </c>
      <c r="H1259" s="63">
        <v>360</v>
      </c>
      <c r="I1259" s="60">
        <v>0</v>
      </c>
      <c r="J1259" s="60">
        <v>0</v>
      </c>
      <c r="K1259" s="60">
        <v>0</v>
      </c>
      <c r="L1259" s="60">
        <v>0</v>
      </c>
      <c r="M1259" s="60">
        <v>0</v>
      </c>
      <c r="N1259" s="60">
        <v>0</v>
      </c>
      <c r="O1259" s="60">
        <v>0</v>
      </c>
      <c r="P1259" s="60">
        <v>0</v>
      </c>
      <c r="Q1259" s="60">
        <v>0</v>
      </c>
      <c r="R1259" s="60">
        <v>0</v>
      </c>
      <c r="S1259" s="60">
        <v>0</v>
      </c>
      <c r="T1259" s="60">
        <v>0</v>
      </c>
      <c r="U1259" s="60">
        <v>0</v>
      </c>
      <c r="V1259" s="60">
        <v>0</v>
      </c>
      <c r="W1259" s="60">
        <v>0</v>
      </c>
      <c r="X1259" s="60">
        <v>0</v>
      </c>
      <c r="Y1259" s="60">
        <v>106.8757938</v>
      </c>
      <c r="Z1259" s="60">
        <v>27.807352999999999</v>
      </c>
      <c r="AA1259" s="60">
        <v>30.961627499999999</v>
      </c>
      <c r="AB1259" s="60">
        <v>56.012918900000003</v>
      </c>
      <c r="AC1259" s="60">
        <v>70.9189279</v>
      </c>
      <c r="AD1259" s="60">
        <v>62.737322499999998</v>
      </c>
      <c r="AE1259" s="60">
        <v>0</v>
      </c>
      <c r="AF1259" s="60">
        <v>0</v>
      </c>
      <c r="AG1259" s="60">
        <v>0</v>
      </c>
      <c r="AH1259" s="60">
        <v>355.31394360000002</v>
      </c>
      <c r="AI1259" s="60">
        <v>0</v>
      </c>
      <c r="AJ1259" s="60">
        <v>0</v>
      </c>
      <c r="AK1259" s="60">
        <v>0</v>
      </c>
      <c r="AL1259" s="60">
        <v>0</v>
      </c>
      <c r="AM1259" s="60">
        <v>0</v>
      </c>
      <c r="AN1259" s="60">
        <v>0</v>
      </c>
      <c r="AO1259" s="60">
        <v>0</v>
      </c>
      <c r="AP1259" s="60">
        <v>0</v>
      </c>
      <c r="AQ1259" s="60">
        <v>0</v>
      </c>
      <c r="AR1259" s="60">
        <v>0</v>
      </c>
      <c r="AS1259" s="60">
        <v>0</v>
      </c>
      <c r="AT1259" s="60">
        <v>0</v>
      </c>
      <c r="AU1259" s="60">
        <v>0</v>
      </c>
      <c r="AV1259" s="60">
        <v>0</v>
      </c>
      <c r="AW1259" s="60">
        <v>0</v>
      </c>
      <c r="AX1259" s="60">
        <v>0</v>
      </c>
      <c r="AY1259" s="60">
        <v>0</v>
      </c>
      <c r="AZ1259" s="60">
        <v>0</v>
      </c>
      <c r="BA1259" s="60">
        <v>0</v>
      </c>
      <c r="BB1259" s="60">
        <v>0</v>
      </c>
      <c r="BC1259" s="60">
        <v>0</v>
      </c>
      <c r="BD1259" s="60">
        <v>0</v>
      </c>
      <c r="BE1259" s="60">
        <v>0</v>
      </c>
      <c r="BF1259" s="60">
        <v>0</v>
      </c>
      <c r="BG1259" s="60">
        <v>0</v>
      </c>
      <c r="BH1259" s="60">
        <v>0</v>
      </c>
      <c r="BI1259" s="60">
        <v>0</v>
      </c>
      <c r="BJ1259" s="60">
        <v>0</v>
      </c>
      <c r="BK1259" s="60">
        <v>0</v>
      </c>
      <c r="BL1259" s="60">
        <v>0</v>
      </c>
      <c r="BM1259" s="60">
        <v>0</v>
      </c>
      <c r="BN1259" s="60">
        <v>0</v>
      </c>
      <c r="BO1259" s="60">
        <v>0</v>
      </c>
      <c r="BP1259" s="60">
        <v>0</v>
      </c>
      <c r="BQ1259" s="60">
        <v>0</v>
      </c>
      <c r="BR1259" s="60">
        <v>0</v>
      </c>
      <c r="BS1259" s="60">
        <v>0</v>
      </c>
      <c r="BT1259" s="60">
        <v>0</v>
      </c>
      <c r="BU1259" s="60">
        <v>0</v>
      </c>
      <c r="BV1259" s="60">
        <v>0</v>
      </c>
      <c r="BW1259" s="60">
        <v>0</v>
      </c>
      <c r="BX1259" s="60">
        <v>0</v>
      </c>
      <c r="BY1259" s="60">
        <v>0</v>
      </c>
      <c r="BZ1259" s="60">
        <v>0</v>
      </c>
      <c r="CA1259" s="60">
        <v>0</v>
      </c>
      <c r="CB1259" s="60">
        <v>0</v>
      </c>
      <c r="CC1259" s="60">
        <v>0</v>
      </c>
      <c r="CD1259" s="60">
        <v>0</v>
      </c>
      <c r="CE1259" s="60">
        <v>0</v>
      </c>
      <c r="CF1259" s="60">
        <v>0</v>
      </c>
      <c r="CG1259" s="60">
        <v>0</v>
      </c>
      <c r="CH1259" s="60">
        <v>0</v>
      </c>
    </row>
    <row r="1260" spans="1:86">
      <c r="A1260" s="57" t="s">
        <v>86</v>
      </c>
      <c r="B1260" s="58" t="s">
        <v>719</v>
      </c>
      <c r="C1260" s="59" t="s">
        <v>129</v>
      </c>
      <c r="D1260" s="58" t="s">
        <v>109</v>
      </c>
      <c r="E1260" s="58"/>
      <c r="F1260" s="65"/>
      <c r="G1260" s="58" t="s">
        <v>162</v>
      </c>
      <c r="H1260" s="63">
        <v>360</v>
      </c>
      <c r="I1260" s="60">
        <v>0</v>
      </c>
      <c r="J1260" s="60">
        <v>0</v>
      </c>
      <c r="K1260" s="60">
        <v>0</v>
      </c>
      <c r="L1260" s="60">
        <v>0</v>
      </c>
      <c r="M1260" s="60">
        <v>0</v>
      </c>
      <c r="N1260" s="60">
        <v>0</v>
      </c>
      <c r="O1260" s="60">
        <v>0</v>
      </c>
      <c r="P1260" s="60">
        <v>0</v>
      </c>
      <c r="Q1260" s="60">
        <v>0</v>
      </c>
      <c r="R1260" s="60">
        <v>0</v>
      </c>
      <c r="S1260" s="60">
        <v>0</v>
      </c>
      <c r="T1260" s="60">
        <v>0</v>
      </c>
      <c r="U1260" s="60">
        <v>0</v>
      </c>
      <c r="V1260" s="60">
        <v>0</v>
      </c>
      <c r="W1260" s="60">
        <v>0</v>
      </c>
      <c r="X1260" s="60">
        <v>0</v>
      </c>
      <c r="Y1260" s="60">
        <v>0</v>
      </c>
      <c r="Z1260" s="60">
        <v>0</v>
      </c>
      <c r="AA1260" s="60">
        <v>0</v>
      </c>
      <c r="AB1260" s="60">
        <v>0</v>
      </c>
      <c r="AC1260" s="60">
        <v>0</v>
      </c>
      <c r="AD1260" s="60">
        <v>0</v>
      </c>
      <c r="AE1260" s="60">
        <v>0</v>
      </c>
      <c r="AF1260" s="60">
        <v>0</v>
      </c>
      <c r="AG1260" s="60">
        <v>0</v>
      </c>
      <c r="AH1260" s="60">
        <v>0</v>
      </c>
      <c r="AI1260" s="60">
        <v>0</v>
      </c>
      <c r="AJ1260" s="60">
        <v>0</v>
      </c>
      <c r="AK1260" s="60">
        <v>0</v>
      </c>
      <c r="AL1260" s="60">
        <v>0</v>
      </c>
      <c r="AM1260" s="60">
        <v>0</v>
      </c>
      <c r="AN1260" s="60">
        <v>0</v>
      </c>
      <c r="AO1260" s="60">
        <v>0</v>
      </c>
      <c r="AP1260" s="60">
        <v>0</v>
      </c>
      <c r="AQ1260" s="60">
        <v>0</v>
      </c>
      <c r="AR1260" s="60">
        <v>0</v>
      </c>
      <c r="AS1260" s="60">
        <v>0</v>
      </c>
      <c r="AT1260" s="60">
        <v>0</v>
      </c>
      <c r="AU1260" s="60">
        <v>0</v>
      </c>
      <c r="AV1260" s="60">
        <v>0</v>
      </c>
      <c r="AW1260" s="60">
        <v>0</v>
      </c>
      <c r="AX1260" s="60">
        <v>0</v>
      </c>
      <c r="AY1260" s="60">
        <v>0</v>
      </c>
      <c r="AZ1260" s="60">
        <v>0</v>
      </c>
      <c r="BA1260" s="60">
        <v>0</v>
      </c>
      <c r="BB1260" s="60">
        <v>0</v>
      </c>
      <c r="BC1260" s="60">
        <v>0</v>
      </c>
      <c r="BD1260" s="60">
        <v>0</v>
      </c>
      <c r="BE1260" s="60">
        <v>0</v>
      </c>
      <c r="BF1260" s="60">
        <v>0</v>
      </c>
      <c r="BG1260" s="60">
        <v>0</v>
      </c>
      <c r="BH1260" s="60">
        <v>0</v>
      </c>
      <c r="BI1260" s="60">
        <v>0</v>
      </c>
      <c r="BJ1260" s="60">
        <v>0</v>
      </c>
      <c r="BK1260" s="60">
        <v>0</v>
      </c>
      <c r="BL1260" s="60">
        <v>0</v>
      </c>
      <c r="BM1260" s="60">
        <v>0</v>
      </c>
      <c r="BN1260" s="60">
        <v>0</v>
      </c>
      <c r="BO1260" s="60">
        <v>0</v>
      </c>
      <c r="BP1260" s="60">
        <v>0</v>
      </c>
      <c r="BQ1260" s="60">
        <v>0</v>
      </c>
      <c r="BR1260" s="60">
        <v>0</v>
      </c>
      <c r="BS1260" s="60">
        <v>0</v>
      </c>
      <c r="BT1260" s="60">
        <v>4000</v>
      </c>
      <c r="BU1260" s="60">
        <v>4000</v>
      </c>
      <c r="BV1260" s="60">
        <v>0</v>
      </c>
      <c r="BW1260" s="60">
        <v>0</v>
      </c>
      <c r="BX1260" s="60">
        <v>0</v>
      </c>
      <c r="BY1260" s="60">
        <v>0</v>
      </c>
      <c r="BZ1260" s="60">
        <v>0</v>
      </c>
      <c r="CA1260" s="60">
        <v>0</v>
      </c>
      <c r="CB1260" s="60">
        <v>0</v>
      </c>
      <c r="CC1260" s="60">
        <v>0</v>
      </c>
      <c r="CD1260" s="60">
        <v>0</v>
      </c>
      <c r="CE1260" s="60">
        <v>0</v>
      </c>
      <c r="CF1260" s="60">
        <v>0</v>
      </c>
      <c r="CG1260" s="60">
        <v>0</v>
      </c>
      <c r="CH1260" s="60">
        <v>0</v>
      </c>
    </row>
    <row r="1261" spans="1:86">
      <c r="A1261" s="57" t="s">
        <v>86</v>
      </c>
      <c r="B1261" s="58" t="s">
        <v>719</v>
      </c>
      <c r="C1261" s="59" t="s">
        <v>129</v>
      </c>
      <c r="D1261" s="58" t="s">
        <v>109</v>
      </c>
      <c r="E1261" s="58"/>
      <c r="F1261" s="65"/>
      <c r="G1261" s="58" t="s">
        <v>162</v>
      </c>
      <c r="H1261" s="63">
        <v>360</v>
      </c>
      <c r="I1261" s="60">
        <v>0</v>
      </c>
      <c r="J1261" s="60">
        <v>0</v>
      </c>
      <c r="K1261" s="60">
        <v>0</v>
      </c>
      <c r="L1261" s="60">
        <v>0</v>
      </c>
      <c r="M1261" s="60">
        <v>0</v>
      </c>
      <c r="N1261" s="60">
        <v>0</v>
      </c>
      <c r="O1261" s="60">
        <v>0</v>
      </c>
      <c r="P1261" s="60">
        <v>0</v>
      </c>
      <c r="Q1261" s="60">
        <v>0</v>
      </c>
      <c r="R1261" s="60">
        <v>0</v>
      </c>
      <c r="S1261" s="60">
        <v>0</v>
      </c>
      <c r="T1261" s="60">
        <v>0</v>
      </c>
      <c r="U1261" s="60">
        <v>0</v>
      </c>
      <c r="V1261" s="60">
        <v>0</v>
      </c>
      <c r="W1261" s="60">
        <v>0</v>
      </c>
      <c r="X1261" s="60">
        <v>0</v>
      </c>
      <c r="Y1261" s="60">
        <v>0</v>
      </c>
      <c r="Z1261" s="60">
        <v>0</v>
      </c>
      <c r="AA1261" s="60">
        <v>0</v>
      </c>
      <c r="AB1261" s="60">
        <v>0</v>
      </c>
      <c r="AC1261" s="60">
        <v>0</v>
      </c>
      <c r="AD1261" s="60">
        <v>0</v>
      </c>
      <c r="AE1261" s="60">
        <v>0</v>
      </c>
      <c r="AF1261" s="60">
        <v>0</v>
      </c>
      <c r="AG1261" s="60">
        <v>0</v>
      </c>
      <c r="AH1261" s="60">
        <v>0</v>
      </c>
      <c r="AI1261" s="60">
        <v>0</v>
      </c>
      <c r="AJ1261" s="60">
        <v>0</v>
      </c>
      <c r="AK1261" s="60">
        <v>0</v>
      </c>
      <c r="AL1261" s="60">
        <v>0</v>
      </c>
      <c r="AM1261" s="60">
        <v>0</v>
      </c>
      <c r="AN1261" s="60">
        <v>0</v>
      </c>
      <c r="AO1261" s="60">
        <v>0</v>
      </c>
      <c r="AP1261" s="60">
        <v>0</v>
      </c>
      <c r="AQ1261" s="60">
        <v>0</v>
      </c>
      <c r="AR1261" s="60">
        <v>0</v>
      </c>
      <c r="AS1261" s="60">
        <v>0</v>
      </c>
      <c r="AT1261" s="60">
        <v>0</v>
      </c>
      <c r="AU1261" s="60">
        <v>0</v>
      </c>
      <c r="AV1261" s="60">
        <v>0</v>
      </c>
      <c r="AW1261" s="60">
        <v>0</v>
      </c>
      <c r="AX1261" s="60">
        <v>0</v>
      </c>
      <c r="AY1261" s="60">
        <v>0</v>
      </c>
      <c r="AZ1261" s="60">
        <v>0</v>
      </c>
      <c r="BA1261" s="60">
        <v>0</v>
      </c>
      <c r="BB1261" s="60">
        <v>0</v>
      </c>
      <c r="BC1261" s="60">
        <v>0</v>
      </c>
      <c r="BD1261" s="60">
        <v>0</v>
      </c>
      <c r="BE1261" s="60">
        <v>0</v>
      </c>
      <c r="BF1261" s="60">
        <v>0</v>
      </c>
      <c r="BG1261" s="60">
        <v>0</v>
      </c>
      <c r="BH1261" s="60">
        <v>0</v>
      </c>
      <c r="BI1261" s="60">
        <v>0</v>
      </c>
      <c r="BJ1261" s="60">
        <v>0</v>
      </c>
      <c r="BK1261" s="60">
        <v>0</v>
      </c>
      <c r="BL1261" s="60">
        <v>0</v>
      </c>
      <c r="BM1261" s="60">
        <v>0</v>
      </c>
      <c r="BN1261" s="60">
        <v>0</v>
      </c>
      <c r="BO1261" s="60">
        <v>0</v>
      </c>
      <c r="BP1261" s="60">
        <v>0</v>
      </c>
      <c r="BQ1261" s="60">
        <v>0</v>
      </c>
      <c r="BR1261" s="60">
        <v>0</v>
      </c>
      <c r="BS1261" s="60">
        <v>0</v>
      </c>
      <c r="BT1261" s="60">
        <v>0</v>
      </c>
      <c r="BU1261" s="60">
        <v>0</v>
      </c>
      <c r="BV1261" s="60">
        <v>0</v>
      </c>
      <c r="BW1261" s="60">
        <v>0</v>
      </c>
      <c r="BX1261" s="60">
        <v>0</v>
      </c>
      <c r="BY1261" s="60">
        <v>0</v>
      </c>
      <c r="BZ1261" s="60">
        <v>0</v>
      </c>
      <c r="CA1261" s="60">
        <v>0</v>
      </c>
      <c r="CB1261" s="60">
        <v>0</v>
      </c>
      <c r="CC1261" s="60">
        <v>0</v>
      </c>
      <c r="CD1261" s="60">
        <v>0</v>
      </c>
      <c r="CE1261" s="60">
        <v>0</v>
      </c>
      <c r="CF1261" s="60">
        <v>0</v>
      </c>
      <c r="CG1261" s="60">
        <v>2000</v>
      </c>
      <c r="CH1261" s="60">
        <v>2000</v>
      </c>
    </row>
    <row r="1262" spans="1:86">
      <c r="A1262" s="57" t="s">
        <v>86</v>
      </c>
      <c r="B1262" s="58" t="s">
        <v>719</v>
      </c>
      <c r="C1262" s="59" t="s">
        <v>129</v>
      </c>
      <c r="D1262" s="58" t="s">
        <v>109</v>
      </c>
      <c r="E1262" s="58"/>
      <c r="F1262" s="65"/>
      <c r="G1262" s="58" t="s">
        <v>162</v>
      </c>
      <c r="H1262" s="63">
        <v>360</v>
      </c>
      <c r="I1262" s="60">
        <v>0</v>
      </c>
      <c r="J1262" s="60">
        <v>0</v>
      </c>
      <c r="K1262" s="60">
        <v>0</v>
      </c>
      <c r="L1262" s="60">
        <v>0</v>
      </c>
      <c r="M1262" s="60">
        <v>0</v>
      </c>
      <c r="N1262" s="60">
        <v>0</v>
      </c>
      <c r="O1262" s="60">
        <v>0</v>
      </c>
      <c r="P1262" s="60">
        <v>0</v>
      </c>
      <c r="Q1262" s="60">
        <v>0</v>
      </c>
      <c r="R1262" s="60">
        <v>0</v>
      </c>
      <c r="S1262" s="60">
        <v>0</v>
      </c>
      <c r="T1262" s="60">
        <v>0</v>
      </c>
      <c r="U1262" s="60">
        <v>0</v>
      </c>
      <c r="V1262" s="60">
        <v>0</v>
      </c>
      <c r="W1262" s="60">
        <v>0</v>
      </c>
      <c r="X1262" s="60">
        <v>0</v>
      </c>
      <c r="Y1262" s="60">
        <v>0</v>
      </c>
      <c r="Z1262" s="60">
        <v>0</v>
      </c>
      <c r="AA1262" s="60">
        <v>0</v>
      </c>
      <c r="AB1262" s="60">
        <v>0</v>
      </c>
      <c r="AC1262" s="60">
        <v>0</v>
      </c>
      <c r="AD1262" s="60">
        <v>0</v>
      </c>
      <c r="AE1262" s="60">
        <v>0</v>
      </c>
      <c r="AF1262" s="60">
        <v>0</v>
      </c>
      <c r="AG1262" s="60">
        <v>0</v>
      </c>
      <c r="AH1262" s="60">
        <v>0</v>
      </c>
      <c r="AI1262" s="60">
        <v>0</v>
      </c>
      <c r="AJ1262" s="60">
        <v>0</v>
      </c>
      <c r="AK1262" s="60">
        <v>0</v>
      </c>
      <c r="AL1262" s="60">
        <v>0</v>
      </c>
      <c r="AM1262" s="60">
        <v>0</v>
      </c>
      <c r="AN1262" s="60">
        <v>0</v>
      </c>
      <c r="AO1262" s="60">
        <v>0</v>
      </c>
      <c r="AP1262" s="60">
        <v>0</v>
      </c>
      <c r="AQ1262" s="60">
        <v>0</v>
      </c>
      <c r="AR1262" s="60">
        <v>0</v>
      </c>
      <c r="AS1262" s="60">
        <v>0</v>
      </c>
      <c r="AT1262" s="60">
        <v>1905.2240104000002</v>
      </c>
      <c r="AU1262" s="60">
        <v>1905.2240104000002</v>
      </c>
      <c r="AV1262" s="60">
        <v>0</v>
      </c>
      <c r="AW1262" s="60">
        <v>0</v>
      </c>
      <c r="AX1262" s="60">
        <v>0</v>
      </c>
      <c r="AY1262" s="60">
        <v>0</v>
      </c>
      <c r="AZ1262" s="60">
        <v>0</v>
      </c>
      <c r="BA1262" s="60">
        <v>0</v>
      </c>
      <c r="BB1262" s="60">
        <v>0</v>
      </c>
      <c r="BC1262" s="60">
        <v>0</v>
      </c>
      <c r="BD1262" s="60">
        <v>0</v>
      </c>
      <c r="BE1262" s="60">
        <v>0</v>
      </c>
      <c r="BF1262" s="60">
        <v>0</v>
      </c>
      <c r="BG1262" s="60">
        <v>0</v>
      </c>
      <c r="BH1262" s="60">
        <v>0</v>
      </c>
      <c r="BI1262" s="60">
        <v>0</v>
      </c>
      <c r="BJ1262" s="60">
        <v>0</v>
      </c>
      <c r="BK1262" s="60">
        <v>0</v>
      </c>
      <c r="BL1262" s="60">
        <v>0</v>
      </c>
      <c r="BM1262" s="60">
        <v>0</v>
      </c>
      <c r="BN1262" s="60">
        <v>0</v>
      </c>
      <c r="BO1262" s="60">
        <v>0</v>
      </c>
      <c r="BP1262" s="60">
        <v>0</v>
      </c>
      <c r="BQ1262" s="60">
        <v>0</v>
      </c>
      <c r="BR1262" s="60">
        <v>0</v>
      </c>
      <c r="BS1262" s="60">
        <v>0</v>
      </c>
      <c r="BT1262" s="60">
        <v>0</v>
      </c>
      <c r="BU1262" s="60">
        <v>0</v>
      </c>
      <c r="BV1262" s="60">
        <v>0</v>
      </c>
      <c r="BW1262" s="60">
        <v>0</v>
      </c>
      <c r="BX1262" s="60">
        <v>0</v>
      </c>
      <c r="BY1262" s="60">
        <v>0</v>
      </c>
      <c r="BZ1262" s="60">
        <v>0</v>
      </c>
      <c r="CA1262" s="60">
        <v>0</v>
      </c>
      <c r="CB1262" s="60">
        <v>0</v>
      </c>
      <c r="CC1262" s="60">
        <v>0</v>
      </c>
      <c r="CD1262" s="60">
        <v>0</v>
      </c>
      <c r="CE1262" s="60">
        <v>0</v>
      </c>
      <c r="CF1262" s="60">
        <v>0</v>
      </c>
      <c r="CG1262" s="60">
        <v>0</v>
      </c>
      <c r="CH1262" s="60">
        <v>0</v>
      </c>
    </row>
    <row r="1263" spans="1:86">
      <c r="A1263" s="57" t="s">
        <v>86</v>
      </c>
      <c r="B1263" s="58" t="s">
        <v>719</v>
      </c>
      <c r="C1263" s="59" t="s">
        <v>98</v>
      </c>
      <c r="D1263" s="58" t="s">
        <v>93</v>
      </c>
      <c r="E1263" s="58" t="str">
        <f>VLOOKUP(CONCATENATE($F$4,F1263),'REG FL  CWIP - 1 System Per Boo'!$A$29:$B$1161,2,FALSE)</f>
        <v>Distribution</v>
      </c>
      <c r="F1263" s="58" t="s">
        <v>308</v>
      </c>
      <c r="G1263" s="58" t="s">
        <v>162</v>
      </c>
      <c r="H1263" s="63">
        <v>360</v>
      </c>
      <c r="I1263" s="60">
        <v>0</v>
      </c>
      <c r="J1263" s="60">
        <v>0</v>
      </c>
      <c r="K1263" s="60">
        <v>0</v>
      </c>
      <c r="L1263" s="60">
        <v>0</v>
      </c>
      <c r="M1263" s="60">
        <v>0</v>
      </c>
      <c r="N1263" s="60">
        <v>0</v>
      </c>
      <c r="O1263" s="60">
        <v>0</v>
      </c>
      <c r="P1263" s="60">
        <v>0</v>
      </c>
      <c r="Q1263" s="60">
        <v>0</v>
      </c>
      <c r="R1263" s="60">
        <v>0</v>
      </c>
      <c r="S1263" s="60">
        <v>0</v>
      </c>
      <c r="T1263" s="60">
        <v>0</v>
      </c>
      <c r="U1263" s="60">
        <v>0</v>
      </c>
      <c r="V1263" s="60">
        <v>0</v>
      </c>
      <c r="W1263" s="60">
        <v>0</v>
      </c>
      <c r="X1263" s="60">
        <v>3334.989</v>
      </c>
      <c r="Y1263" s="60">
        <v>0</v>
      </c>
      <c r="Z1263" s="60">
        <v>0</v>
      </c>
      <c r="AA1263" s="60">
        <v>66.699780000000146</v>
      </c>
      <c r="AB1263" s="60">
        <v>0</v>
      </c>
      <c r="AC1263" s="60">
        <v>0</v>
      </c>
      <c r="AD1263" s="60">
        <v>1.3339956000000028</v>
      </c>
      <c r="AE1263" s="60">
        <v>0</v>
      </c>
      <c r="AF1263" s="60">
        <v>0</v>
      </c>
      <c r="AG1263" s="60">
        <v>2.6679912000000146E-2</v>
      </c>
      <c r="AH1263" s="60">
        <v>3403.0494555120003</v>
      </c>
      <c r="AI1263" s="60">
        <v>0</v>
      </c>
      <c r="AJ1263" s="60">
        <v>0</v>
      </c>
      <c r="AK1263" s="60">
        <v>5.3359824000000266E-4</v>
      </c>
      <c r="AL1263" s="60">
        <v>0</v>
      </c>
      <c r="AM1263" s="60">
        <v>0</v>
      </c>
      <c r="AN1263" s="60">
        <v>1.0671964800000035E-5</v>
      </c>
      <c r="AO1263" s="60">
        <v>0</v>
      </c>
      <c r="AP1263" s="60">
        <v>0</v>
      </c>
      <c r="AQ1263" s="60">
        <v>2.1343929600000103E-7</v>
      </c>
      <c r="AR1263" s="60">
        <v>0</v>
      </c>
      <c r="AS1263" s="60">
        <v>0</v>
      </c>
      <c r="AT1263" s="60">
        <v>0</v>
      </c>
      <c r="AU1263" s="60">
        <v>5.4448791288192269E-4</v>
      </c>
      <c r="AV1263" s="60">
        <v>0</v>
      </c>
      <c r="AW1263" s="60">
        <v>0</v>
      </c>
      <c r="AX1263" s="60">
        <v>0</v>
      </c>
      <c r="AY1263" s="60">
        <v>0</v>
      </c>
      <c r="AZ1263" s="60">
        <v>0</v>
      </c>
      <c r="BA1263" s="60">
        <v>0</v>
      </c>
      <c r="BB1263" s="60">
        <v>0</v>
      </c>
      <c r="BC1263" s="60">
        <v>0</v>
      </c>
      <c r="BD1263" s="60">
        <v>0</v>
      </c>
      <c r="BE1263" s="60">
        <v>0</v>
      </c>
      <c r="BF1263" s="60">
        <v>0</v>
      </c>
      <c r="BG1263" s="60">
        <v>0</v>
      </c>
      <c r="BH1263" s="60">
        <v>0</v>
      </c>
      <c r="BI1263" s="60">
        <v>0</v>
      </c>
      <c r="BJ1263" s="60">
        <v>0</v>
      </c>
      <c r="BK1263" s="60">
        <v>0</v>
      </c>
      <c r="BL1263" s="60">
        <v>0</v>
      </c>
      <c r="BM1263" s="60">
        <v>0</v>
      </c>
      <c r="BN1263" s="60">
        <v>0</v>
      </c>
      <c r="BO1263" s="60">
        <v>0</v>
      </c>
      <c r="BP1263" s="60">
        <v>0</v>
      </c>
      <c r="BQ1263" s="60">
        <v>0</v>
      </c>
      <c r="BR1263" s="60">
        <v>0</v>
      </c>
      <c r="BS1263" s="60">
        <v>0</v>
      </c>
      <c r="BT1263" s="60">
        <v>0</v>
      </c>
      <c r="BU1263" s="60">
        <v>0</v>
      </c>
      <c r="BV1263" s="60">
        <v>0</v>
      </c>
      <c r="BW1263" s="60">
        <v>0</v>
      </c>
      <c r="BX1263" s="60">
        <v>0</v>
      </c>
      <c r="BY1263" s="60">
        <v>0</v>
      </c>
      <c r="BZ1263" s="60">
        <v>0</v>
      </c>
      <c r="CA1263" s="60">
        <v>0</v>
      </c>
      <c r="CB1263" s="60">
        <v>0</v>
      </c>
      <c r="CC1263" s="60">
        <v>0</v>
      </c>
      <c r="CD1263" s="60">
        <v>0</v>
      </c>
      <c r="CE1263" s="60">
        <v>0</v>
      </c>
      <c r="CF1263" s="60">
        <v>0</v>
      </c>
      <c r="CG1263" s="60">
        <v>0</v>
      </c>
      <c r="CH1263" s="60">
        <v>0</v>
      </c>
    </row>
    <row r="1264" spans="1:86">
      <c r="A1264" s="57" t="s">
        <v>86</v>
      </c>
      <c r="B1264" s="58" t="s">
        <v>719</v>
      </c>
      <c r="C1264" s="59" t="s">
        <v>292</v>
      </c>
      <c r="D1264" s="58" t="s">
        <v>109</v>
      </c>
      <c r="E1264" s="58"/>
      <c r="F1264" s="65"/>
      <c r="G1264" s="58" t="s">
        <v>162</v>
      </c>
      <c r="H1264" s="63">
        <v>360</v>
      </c>
      <c r="I1264" s="60">
        <v>5.87</v>
      </c>
      <c r="J1264" s="60">
        <v>0</v>
      </c>
      <c r="K1264" s="60">
        <v>11.11</v>
      </c>
      <c r="L1264" s="60">
        <v>0</v>
      </c>
      <c r="M1264" s="60">
        <v>0</v>
      </c>
      <c r="N1264" s="60">
        <v>0</v>
      </c>
      <c r="O1264" s="60">
        <v>0</v>
      </c>
      <c r="P1264" s="60">
        <v>0</v>
      </c>
      <c r="Q1264" s="60">
        <v>0</v>
      </c>
      <c r="R1264" s="60">
        <v>0</v>
      </c>
      <c r="S1264" s="60">
        <v>0</v>
      </c>
      <c r="T1264" s="60">
        <v>0</v>
      </c>
      <c r="U1264" s="60">
        <v>16.98</v>
      </c>
      <c r="V1264" s="60">
        <v>0</v>
      </c>
      <c r="W1264" s="60">
        <v>0</v>
      </c>
      <c r="X1264" s="60">
        <v>0</v>
      </c>
      <c r="Y1264" s="60">
        <v>0</v>
      </c>
      <c r="Z1264" s="60">
        <v>0</v>
      </c>
      <c r="AA1264" s="60">
        <v>5714.7913900000003</v>
      </c>
      <c r="AB1264" s="60">
        <v>1311.5505000000001</v>
      </c>
      <c r="AC1264" s="60">
        <v>658.89362000000006</v>
      </c>
      <c r="AD1264" s="60">
        <v>634.88454999999999</v>
      </c>
      <c r="AE1264" s="60">
        <v>654.06408999999996</v>
      </c>
      <c r="AF1264" s="60">
        <v>628.49959999999999</v>
      </c>
      <c r="AG1264" s="60">
        <v>646.21241999999995</v>
      </c>
      <c r="AH1264" s="60">
        <v>10248.89617</v>
      </c>
      <c r="AI1264" s="60">
        <v>0</v>
      </c>
      <c r="AJ1264" s="60">
        <v>0</v>
      </c>
      <c r="AK1264" s="60">
        <v>0</v>
      </c>
      <c r="AL1264" s="60">
        <v>0</v>
      </c>
      <c r="AM1264" s="60">
        <v>0</v>
      </c>
      <c r="AN1264" s="60">
        <v>0</v>
      </c>
      <c r="AO1264" s="60">
        <v>0</v>
      </c>
      <c r="AP1264" s="60">
        <v>0</v>
      </c>
      <c r="AQ1264" s="60">
        <v>0</v>
      </c>
      <c r="AR1264" s="60">
        <v>0</v>
      </c>
      <c r="AS1264" s="60">
        <v>0</v>
      </c>
      <c r="AT1264" s="60">
        <v>0</v>
      </c>
      <c r="AU1264" s="60">
        <v>0</v>
      </c>
      <c r="AV1264" s="60">
        <v>0</v>
      </c>
      <c r="AW1264" s="60">
        <v>0</v>
      </c>
      <c r="AX1264" s="60">
        <v>0</v>
      </c>
      <c r="AY1264" s="60">
        <v>0</v>
      </c>
      <c r="AZ1264" s="60">
        <v>0</v>
      </c>
      <c r="BA1264" s="60">
        <v>0</v>
      </c>
      <c r="BB1264" s="60">
        <v>0</v>
      </c>
      <c r="BC1264" s="60">
        <v>0</v>
      </c>
      <c r="BD1264" s="60">
        <v>0</v>
      </c>
      <c r="BE1264" s="60">
        <v>0</v>
      </c>
      <c r="BF1264" s="60">
        <v>0</v>
      </c>
      <c r="BG1264" s="60">
        <v>0</v>
      </c>
      <c r="BH1264" s="60">
        <v>0</v>
      </c>
      <c r="BI1264" s="60">
        <v>0</v>
      </c>
      <c r="BJ1264" s="60">
        <v>0</v>
      </c>
      <c r="BK1264" s="60">
        <v>0</v>
      </c>
      <c r="BL1264" s="60">
        <v>0</v>
      </c>
      <c r="BM1264" s="60">
        <v>0</v>
      </c>
      <c r="BN1264" s="60">
        <v>0</v>
      </c>
      <c r="BO1264" s="60">
        <v>0</v>
      </c>
      <c r="BP1264" s="60">
        <v>0</v>
      </c>
      <c r="BQ1264" s="60">
        <v>0</v>
      </c>
      <c r="BR1264" s="60">
        <v>0</v>
      </c>
      <c r="BS1264" s="60">
        <v>0</v>
      </c>
      <c r="BT1264" s="60">
        <v>0</v>
      </c>
      <c r="BU1264" s="60">
        <v>0</v>
      </c>
      <c r="BV1264" s="60">
        <v>0</v>
      </c>
      <c r="BW1264" s="60">
        <v>0</v>
      </c>
      <c r="BX1264" s="60">
        <v>0</v>
      </c>
      <c r="BY1264" s="60">
        <v>0</v>
      </c>
      <c r="BZ1264" s="60">
        <v>0</v>
      </c>
      <c r="CA1264" s="60">
        <v>0</v>
      </c>
      <c r="CB1264" s="60">
        <v>0</v>
      </c>
      <c r="CC1264" s="60">
        <v>0</v>
      </c>
      <c r="CD1264" s="60">
        <v>0</v>
      </c>
      <c r="CE1264" s="60">
        <v>0</v>
      </c>
      <c r="CF1264" s="60">
        <v>0</v>
      </c>
      <c r="CG1264" s="60">
        <v>0</v>
      </c>
      <c r="CH1264" s="60">
        <v>0</v>
      </c>
    </row>
    <row r="1265" spans="1:86">
      <c r="A1265" s="57" t="s">
        <v>86</v>
      </c>
      <c r="B1265" s="58" t="s">
        <v>719</v>
      </c>
      <c r="C1265" s="59" t="s">
        <v>92</v>
      </c>
      <c r="D1265" s="58" t="s">
        <v>93</v>
      </c>
      <c r="E1265" s="58" t="s">
        <v>775</v>
      </c>
      <c r="F1265" s="58" t="s">
        <v>165</v>
      </c>
      <c r="G1265" s="58" t="s">
        <v>162</v>
      </c>
      <c r="H1265" s="63">
        <v>360</v>
      </c>
      <c r="I1265" s="60">
        <v>0</v>
      </c>
      <c r="J1265" s="60">
        <v>0</v>
      </c>
      <c r="K1265" s="60">
        <v>0</v>
      </c>
      <c r="L1265" s="60">
        <v>0</v>
      </c>
      <c r="M1265" s="60">
        <v>0</v>
      </c>
      <c r="N1265" s="60">
        <v>0</v>
      </c>
      <c r="O1265" s="60">
        <v>0</v>
      </c>
      <c r="P1265" s="60">
        <v>0</v>
      </c>
      <c r="Q1265" s="60">
        <v>0</v>
      </c>
      <c r="R1265" s="60">
        <v>0</v>
      </c>
      <c r="S1265" s="60">
        <v>20.43</v>
      </c>
      <c r="T1265" s="60">
        <v>0.11</v>
      </c>
      <c r="U1265" s="60">
        <v>20.54</v>
      </c>
      <c r="V1265" s="60">
        <v>0</v>
      </c>
      <c r="W1265" s="60">
        <v>0</v>
      </c>
      <c r="X1265" s="60">
        <v>0</v>
      </c>
      <c r="Y1265" s="60">
        <v>0</v>
      </c>
      <c r="Z1265" s="60">
        <v>0</v>
      </c>
      <c r="AA1265" s="60">
        <v>0</v>
      </c>
      <c r="AB1265" s="60">
        <v>0</v>
      </c>
      <c r="AC1265" s="60">
        <v>0</v>
      </c>
      <c r="AD1265" s="60">
        <v>0</v>
      </c>
      <c r="AE1265" s="60">
        <v>0</v>
      </c>
      <c r="AF1265" s="60">
        <v>0</v>
      </c>
      <c r="AG1265" s="60">
        <v>0</v>
      </c>
      <c r="AH1265" s="60">
        <v>0</v>
      </c>
      <c r="AI1265" s="60">
        <v>0</v>
      </c>
      <c r="AJ1265" s="60">
        <v>0</v>
      </c>
      <c r="AK1265" s="60">
        <v>0</v>
      </c>
      <c r="AL1265" s="60">
        <v>0</v>
      </c>
      <c r="AM1265" s="60">
        <v>0</v>
      </c>
      <c r="AN1265" s="60">
        <v>0</v>
      </c>
      <c r="AO1265" s="60">
        <v>0</v>
      </c>
      <c r="AP1265" s="60">
        <v>0</v>
      </c>
      <c r="AQ1265" s="60">
        <v>0</v>
      </c>
      <c r="AR1265" s="60">
        <v>0</v>
      </c>
      <c r="AS1265" s="60">
        <v>0</v>
      </c>
      <c r="AT1265" s="60">
        <v>0</v>
      </c>
      <c r="AU1265" s="60">
        <v>0</v>
      </c>
      <c r="AV1265" s="60">
        <v>0</v>
      </c>
      <c r="AW1265" s="60">
        <v>0</v>
      </c>
      <c r="AX1265" s="60">
        <v>0</v>
      </c>
      <c r="AY1265" s="60">
        <v>0</v>
      </c>
      <c r="AZ1265" s="60">
        <v>0</v>
      </c>
      <c r="BA1265" s="60">
        <v>0</v>
      </c>
      <c r="BB1265" s="60">
        <v>0</v>
      </c>
      <c r="BC1265" s="60">
        <v>0</v>
      </c>
      <c r="BD1265" s="60">
        <v>0</v>
      </c>
      <c r="BE1265" s="60">
        <v>0</v>
      </c>
      <c r="BF1265" s="60">
        <v>0</v>
      </c>
      <c r="BG1265" s="60">
        <v>0</v>
      </c>
      <c r="BH1265" s="60">
        <v>0</v>
      </c>
      <c r="BI1265" s="60">
        <v>0</v>
      </c>
      <c r="BJ1265" s="60">
        <v>0</v>
      </c>
      <c r="BK1265" s="60">
        <v>0</v>
      </c>
      <c r="BL1265" s="60">
        <v>0</v>
      </c>
      <c r="BM1265" s="60">
        <v>0</v>
      </c>
      <c r="BN1265" s="60">
        <v>0</v>
      </c>
      <c r="BO1265" s="60">
        <v>0</v>
      </c>
      <c r="BP1265" s="60">
        <v>0</v>
      </c>
      <c r="BQ1265" s="60">
        <v>0</v>
      </c>
      <c r="BR1265" s="60">
        <v>0</v>
      </c>
      <c r="BS1265" s="60">
        <v>0</v>
      </c>
      <c r="BT1265" s="60">
        <v>0</v>
      </c>
      <c r="BU1265" s="60">
        <v>0</v>
      </c>
      <c r="BV1265" s="60">
        <v>0</v>
      </c>
      <c r="BW1265" s="60">
        <v>0</v>
      </c>
      <c r="BX1265" s="60">
        <v>0</v>
      </c>
      <c r="BY1265" s="60">
        <v>0</v>
      </c>
      <c r="BZ1265" s="60">
        <v>0</v>
      </c>
      <c r="CA1265" s="60">
        <v>0</v>
      </c>
      <c r="CB1265" s="60">
        <v>0</v>
      </c>
      <c r="CC1265" s="60">
        <v>0</v>
      </c>
      <c r="CD1265" s="60">
        <v>0</v>
      </c>
      <c r="CE1265" s="60">
        <v>0</v>
      </c>
      <c r="CF1265" s="60">
        <v>0</v>
      </c>
      <c r="CG1265" s="60">
        <v>0</v>
      </c>
      <c r="CH1265" s="60">
        <v>0</v>
      </c>
    </row>
    <row r="1266" spans="1:86">
      <c r="A1266" s="57" t="s">
        <v>86</v>
      </c>
      <c r="B1266" s="58" t="s">
        <v>719</v>
      </c>
      <c r="C1266" s="59" t="s">
        <v>92</v>
      </c>
      <c r="D1266" s="58" t="s">
        <v>93</v>
      </c>
      <c r="E1266" s="58" t="str">
        <f>VLOOKUP(CONCATENATE($F$4,F1266),'REG FL  CWIP - 1 System Per Boo'!$A$29:$B$1161,2,FALSE)</f>
        <v>Distribution</v>
      </c>
      <c r="F1266" s="58" t="s">
        <v>161</v>
      </c>
      <c r="G1266" s="58" t="s">
        <v>162</v>
      </c>
      <c r="H1266" s="63">
        <v>360</v>
      </c>
      <c r="I1266" s="60">
        <v>0</v>
      </c>
      <c r="J1266" s="60">
        <v>0</v>
      </c>
      <c r="K1266" s="60">
        <v>0</v>
      </c>
      <c r="L1266" s="60">
        <v>0</v>
      </c>
      <c r="M1266" s="60">
        <v>0</v>
      </c>
      <c r="N1266" s="60">
        <v>0</v>
      </c>
      <c r="O1266" s="60">
        <v>0</v>
      </c>
      <c r="P1266" s="60">
        <v>0</v>
      </c>
      <c r="Q1266" s="60">
        <v>0</v>
      </c>
      <c r="R1266" s="60">
        <v>266.02999999999997</v>
      </c>
      <c r="S1266" s="60">
        <v>51.54</v>
      </c>
      <c r="T1266" s="60">
        <v>37.86</v>
      </c>
      <c r="U1266" s="60">
        <v>355.43</v>
      </c>
      <c r="V1266" s="60">
        <v>32.485057216000008</v>
      </c>
      <c r="W1266" s="60">
        <v>28.188786598548123</v>
      </c>
      <c r="X1266" s="60">
        <v>24.449822887568828</v>
      </c>
      <c r="Y1266" s="60">
        <v>21.197324444113754</v>
      </c>
      <c r="Z1266" s="60">
        <v>18.369233239030926</v>
      </c>
      <c r="AA1266" s="60">
        <v>15.911227404552562</v>
      </c>
      <c r="AB1266" s="60">
        <v>13.775860000719277</v>
      </c>
      <c r="AC1266" s="60">
        <v>11.665040488521182</v>
      </c>
      <c r="AD1266" s="60">
        <v>10.094893376652863</v>
      </c>
      <c r="AE1266" s="60">
        <v>8.7360924624539322</v>
      </c>
      <c r="AF1266" s="60">
        <v>7.5601899559487382</v>
      </c>
      <c r="AG1266" s="60">
        <v>6.5425672193461617</v>
      </c>
      <c r="AH1266" s="60">
        <v>198.97609529345638</v>
      </c>
      <c r="AI1266" s="60">
        <v>5.6619193524339551</v>
      </c>
      <c r="AJ1266" s="60">
        <v>5.2049051140705576</v>
      </c>
      <c r="AK1266" s="60">
        <v>4.7568839993808094</v>
      </c>
      <c r="AL1266" s="60">
        <v>4.3183053907111626</v>
      </c>
      <c r="AM1266" s="60">
        <v>3.8896787950117018</v>
      </c>
      <c r="AN1266" s="60">
        <v>3.4715790883894142</v>
      </c>
      <c r="AO1266" s="60">
        <v>3.064682323932312</v>
      </c>
      <c r="AP1266" s="60">
        <v>1.5071296734516291</v>
      </c>
      <c r="AQ1266" s="60">
        <v>1.3129223001473582</v>
      </c>
      <c r="AR1266" s="60">
        <v>1.1437403141804399</v>
      </c>
      <c r="AS1266" s="60">
        <v>0.99635896666143109</v>
      </c>
      <c r="AT1266" s="60">
        <v>0.86796904694050914</v>
      </c>
      <c r="AU1266" s="60">
        <v>36.196074365311283</v>
      </c>
      <c r="AV1266" s="60">
        <v>0.75612333672389742</v>
      </c>
      <c r="AW1266" s="60">
        <v>0.62860399014822343</v>
      </c>
      <c r="AX1266" s="60">
        <v>0.52722098407419227</v>
      </c>
      <c r="AY1266" s="60">
        <v>0.44574839158443091</v>
      </c>
      <c r="AZ1266" s="60">
        <v>0.37963288747995344</v>
      </c>
      <c r="BA1266" s="60">
        <v>0.32549882440947631</v>
      </c>
      <c r="BB1266" s="60">
        <v>0.28080986489394061</v>
      </c>
      <c r="BC1266" s="60">
        <v>0.33413235162024452</v>
      </c>
      <c r="BD1266" s="60">
        <v>0.28990258397156954</v>
      </c>
      <c r="BE1266" s="60">
        <v>0.25152759912608497</v>
      </c>
      <c r="BF1266" s="60">
        <v>0.21823238777456685</v>
      </c>
      <c r="BG1266" s="60">
        <v>0.18934453014007188</v>
      </c>
      <c r="BH1266" s="60">
        <v>4.6267777319466505</v>
      </c>
      <c r="BI1266" s="60">
        <v>0</v>
      </c>
      <c r="BJ1266" s="60">
        <v>0</v>
      </c>
      <c r="BK1266" s="60">
        <v>0</v>
      </c>
      <c r="BL1266" s="60">
        <v>0</v>
      </c>
      <c r="BM1266" s="60">
        <v>0</v>
      </c>
      <c r="BN1266" s="60">
        <v>0</v>
      </c>
      <c r="BO1266" s="60">
        <v>0</v>
      </c>
      <c r="BP1266" s="60">
        <v>0</v>
      </c>
      <c r="BQ1266" s="60">
        <v>0</v>
      </c>
      <c r="BR1266" s="60">
        <v>0</v>
      </c>
      <c r="BS1266" s="60">
        <v>0</v>
      </c>
      <c r="BT1266" s="60">
        <v>0</v>
      </c>
      <c r="BU1266" s="60">
        <v>0</v>
      </c>
      <c r="BV1266" s="60">
        <v>0</v>
      </c>
      <c r="BW1266" s="60">
        <v>0</v>
      </c>
      <c r="BX1266" s="60">
        <v>0</v>
      </c>
      <c r="BY1266" s="60">
        <v>0</v>
      </c>
      <c r="BZ1266" s="60">
        <v>0</v>
      </c>
      <c r="CA1266" s="60">
        <v>0</v>
      </c>
      <c r="CB1266" s="60">
        <v>0</v>
      </c>
      <c r="CC1266" s="60">
        <v>0</v>
      </c>
      <c r="CD1266" s="60">
        <v>0</v>
      </c>
      <c r="CE1266" s="60">
        <v>0</v>
      </c>
      <c r="CF1266" s="60">
        <v>0</v>
      </c>
      <c r="CG1266" s="60">
        <v>0</v>
      </c>
      <c r="CH1266" s="60">
        <v>0</v>
      </c>
    </row>
    <row r="1267" spans="1:86">
      <c r="A1267" s="57" t="s">
        <v>86</v>
      </c>
      <c r="B1267" s="58" t="s">
        <v>719</v>
      </c>
      <c r="C1267" s="59" t="s">
        <v>98</v>
      </c>
      <c r="D1267" s="58" t="s">
        <v>93</v>
      </c>
      <c r="E1267" s="58" t="str">
        <f>VLOOKUP(CONCATENATE($F$4,F1267),'REG FL  CWIP - 1 System Per Boo'!$A$29:$B$1161,2,FALSE)</f>
        <v>Distribution</v>
      </c>
      <c r="F1267" s="58" t="s">
        <v>293</v>
      </c>
      <c r="G1267" s="58" t="s">
        <v>162</v>
      </c>
      <c r="H1267" s="63">
        <v>360</v>
      </c>
      <c r="I1267" s="60">
        <v>0</v>
      </c>
      <c r="J1267" s="60">
        <v>0</v>
      </c>
      <c r="K1267" s="60">
        <v>0</v>
      </c>
      <c r="L1267" s="60">
        <v>0</v>
      </c>
      <c r="M1267" s="60">
        <v>0</v>
      </c>
      <c r="N1267" s="60">
        <v>0</v>
      </c>
      <c r="O1267" s="60">
        <v>0</v>
      </c>
      <c r="P1267" s="60">
        <v>0</v>
      </c>
      <c r="Q1267" s="60">
        <v>0</v>
      </c>
      <c r="R1267" s="60">
        <v>0</v>
      </c>
      <c r="S1267" s="60">
        <v>0</v>
      </c>
      <c r="T1267" s="60">
        <v>0</v>
      </c>
      <c r="U1267" s="60">
        <v>0</v>
      </c>
      <c r="V1267" s="60">
        <v>0</v>
      </c>
      <c r="W1267" s="60">
        <v>0</v>
      </c>
      <c r="X1267" s="60">
        <v>0</v>
      </c>
      <c r="Y1267" s="60">
        <v>0</v>
      </c>
      <c r="Z1267" s="60">
        <v>0</v>
      </c>
      <c r="AA1267" s="60">
        <v>59.133200000000002</v>
      </c>
      <c r="AB1267" s="60">
        <v>0</v>
      </c>
      <c r="AC1267" s="60">
        <v>0</v>
      </c>
      <c r="AD1267" s="60">
        <v>0</v>
      </c>
      <c r="AE1267" s="60">
        <v>0</v>
      </c>
      <c r="AF1267" s="60">
        <v>0</v>
      </c>
      <c r="AG1267" s="60">
        <v>1.1826640000000013</v>
      </c>
      <c r="AH1267" s="60">
        <v>60.315864000000005</v>
      </c>
      <c r="AI1267" s="60">
        <v>0</v>
      </c>
      <c r="AJ1267" s="60">
        <v>0</v>
      </c>
      <c r="AK1267" s="60">
        <v>0</v>
      </c>
      <c r="AL1267" s="60">
        <v>0</v>
      </c>
      <c r="AM1267" s="60">
        <v>0</v>
      </c>
      <c r="AN1267" s="60">
        <v>2.3653279999999936E-2</v>
      </c>
      <c r="AO1267" s="60">
        <v>0</v>
      </c>
      <c r="AP1267" s="60">
        <v>0</v>
      </c>
      <c r="AQ1267" s="60">
        <v>0</v>
      </c>
      <c r="AR1267" s="60">
        <v>0</v>
      </c>
      <c r="AS1267" s="60">
        <v>0</v>
      </c>
      <c r="AT1267" s="60">
        <v>4.7306559999999901E-4</v>
      </c>
      <c r="AU1267" s="60">
        <v>2.4126345599999936E-2</v>
      </c>
      <c r="AV1267" s="60">
        <v>0</v>
      </c>
      <c r="AW1267" s="60">
        <v>0</v>
      </c>
      <c r="AX1267" s="60">
        <v>0</v>
      </c>
      <c r="AY1267" s="60">
        <v>0</v>
      </c>
      <c r="AZ1267" s="60">
        <v>0</v>
      </c>
      <c r="BA1267" s="60">
        <v>9.4613119999999727E-6</v>
      </c>
      <c r="BB1267" s="60">
        <v>0</v>
      </c>
      <c r="BC1267" s="60">
        <v>0</v>
      </c>
      <c r="BD1267" s="60">
        <v>0</v>
      </c>
      <c r="BE1267" s="60">
        <v>0</v>
      </c>
      <c r="BF1267" s="60">
        <v>0</v>
      </c>
      <c r="BG1267" s="60">
        <v>1.892262400000004E-7</v>
      </c>
      <c r="BH1267" s="60">
        <v>9.6505382399999729E-6</v>
      </c>
      <c r="BI1267" s="60">
        <v>0</v>
      </c>
      <c r="BJ1267" s="60">
        <v>0</v>
      </c>
      <c r="BK1267" s="60">
        <v>0</v>
      </c>
      <c r="BL1267" s="60">
        <v>0</v>
      </c>
      <c r="BM1267" s="60">
        <v>0</v>
      </c>
      <c r="BN1267" s="60">
        <v>0</v>
      </c>
      <c r="BO1267" s="60">
        <v>0</v>
      </c>
      <c r="BP1267" s="60">
        <v>0</v>
      </c>
      <c r="BQ1267" s="60">
        <v>0</v>
      </c>
      <c r="BR1267" s="60">
        <v>0</v>
      </c>
      <c r="BS1267" s="60">
        <v>0</v>
      </c>
      <c r="BT1267" s="60">
        <v>0</v>
      </c>
      <c r="BU1267" s="60">
        <v>0</v>
      </c>
      <c r="BV1267" s="60">
        <v>0</v>
      </c>
      <c r="BW1267" s="60">
        <v>0</v>
      </c>
      <c r="BX1267" s="60">
        <v>0</v>
      </c>
      <c r="BY1267" s="60">
        <v>0</v>
      </c>
      <c r="BZ1267" s="60">
        <v>0</v>
      </c>
      <c r="CA1267" s="60">
        <v>0</v>
      </c>
      <c r="CB1267" s="60">
        <v>0</v>
      </c>
      <c r="CC1267" s="60">
        <v>0</v>
      </c>
      <c r="CD1267" s="60">
        <v>0</v>
      </c>
      <c r="CE1267" s="60">
        <v>0</v>
      </c>
      <c r="CF1267" s="60">
        <v>0</v>
      </c>
      <c r="CG1267" s="60">
        <v>0</v>
      </c>
      <c r="CH1267" s="60">
        <v>0</v>
      </c>
    </row>
    <row r="1268" spans="1:86">
      <c r="A1268" s="57" t="s">
        <v>86</v>
      </c>
      <c r="B1268" s="58" t="s">
        <v>723</v>
      </c>
      <c r="C1268" s="59" t="s">
        <v>92</v>
      </c>
      <c r="D1268" s="58" t="s">
        <v>93</v>
      </c>
      <c r="E1268" s="58" t="str">
        <f>VLOOKUP(CONCATENATE($F$4,F1268),'REG FL  CWIP - 1 System Per Boo'!$A$29:$B$1161,2,FALSE)</f>
        <v>Distribution</v>
      </c>
      <c r="F1268" s="58" t="s">
        <v>161</v>
      </c>
      <c r="G1268" s="58" t="s">
        <v>162</v>
      </c>
      <c r="H1268" s="63">
        <v>360</v>
      </c>
      <c r="I1268" s="60">
        <v>0</v>
      </c>
      <c r="J1268" s="60">
        <v>0</v>
      </c>
      <c r="K1268" s="60">
        <v>0</v>
      </c>
      <c r="L1268" s="60">
        <v>4.29</v>
      </c>
      <c r="M1268" s="60">
        <v>9.61</v>
      </c>
      <c r="N1268" s="60">
        <v>25.42</v>
      </c>
      <c r="O1268" s="60">
        <v>73.48</v>
      </c>
      <c r="P1268" s="60">
        <v>166.84</v>
      </c>
      <c r="Q1268" s="60">
        <v>362.32000000000005</v>
      </c>
      <c r="R1268" s="60">
        <v>201.14</v>
      </c>
      <c r="S1268" s="60">
        <v>222.77</v>
      </c>
      <c r="T1268" s="60">
        <v>241.04000000000002</v>
      </c>
      <c r="U1268" s="60">
        <v>241.04000000000002</v>
      </c>
      <c r="V1268" s="60">
        <v>208.55494278400002</v>
      </c>
      <c r="W1268" s="60">
        <v>180.3661561854519</v>
      </c>
      <c r="X1268" s="60">
        <v>155.91633329788306</v>
      </c>
      <c r="Y1268" s="60">
        <v>134.71900885376931</v>
      </c>
      <c r="Z1268" s="60">
        <v>116.34977561473838</v>
      </c>
      <c r="AA1268" s="60">
        <v>100.43854821018581</v>
      </c>
      <c r="AB1268" s="60">
        <v>86.662688209466538</v>
      </c>
      <c r="AC1268" s="60">
        <v>74.997647720945352</v>
      </c>
      <c r="AD1268" s="60">
        <v>64.902754344292489</v>
      </c>
      <c r="AE1268" s="60">
        <v>56.166661881838557</v>
      </c>
      <c r="AF1268" s="60">
        <v>48.606471925889821</v>
      </c>
      <c r="AG1268" s="60">
        <v>42.06390470654366</v>
      </c>
      <c r="AH1268" s="60">
        <v>42.06390470654366</v>
      </c>
      <c r="AI1268" s="60">
        <v>36.401985354109705</v>
      </c>
      <c r="AJ1268" s="60">
        <v>31.197080240039149</v>
      </c>
      <c r="AK1268" s="60">
        <v>26.440196240658338</v>
      </c>
      <c r="AL1268" s="60">
        <v>22.121890849947174</v>
      </c>
      <c r="AM1268" s="60">
        <v>18.232212054935474</v>
      </c>
      <c r="AN1268" s="60">
        <v>14.760632966546058</v>
      </c>
      <c r="AO1268" s="60">
        <v>11.695950642613747</v>
      </c>
      <c r="AP1268" s="60">
        <v>10.188820969162117</v>
      </c>
      <c r="AQ1268" s="60">
        <v>8.8758986690147594</v>
      </c>
      <c r="AR1268" s="60">
        <v>7.7321583548343193</v>
      </c>
      <c r="AS1268" s="60">
        <v>6.7357993881728886</v>
      </c>
      <c r="AT1268" s="60">
        <v>5.8678303412323798</v>
      </c>
      <c r="AU1268" s="60">
        <v>5.8678303412323798</v>
      </c>
      <c r="AV1268" s="60">
        <v>5.1117070045084825</v>
      </c>
      <c r="AW1268" s="60">
        <v>4.4831030143602586</v>
      </c>
      <c r="AX1268" s="60">
        <v>3.9558820302860664</v>
      </c>
      <c r="AY1268" s="60">
        <v>3.5101336387016353</v>
      </c>
      <c r="AZ1268" s="60">
        <v>3.1305007512216818</v>
      </c>
      <c r="BA1268" s="60">
        <v>2.8050019268122055</v>
      </c>
      <c r="BB1268" s="60">
        <v>2.524192061918265</v>
      </c>
      <c r="BC1268" s="60">
        <v>2.1900597102980206</v>
      </c>
      <c r="BD1268" s="60">
        <v>1.9001571263264512</v>
      </c>
      <c r="BE1268" s="60">
        <v>1.6486295272003662</v>
      </c>
      <c r="BF1268" s="60">
        <v>1.4303971394257993</v>
      </c>
      <c r="BG1268" s="60">
        <v>1.2410526092857275</v>
      </c>
      <c r="BH1268" s="60">
        <v>1.2410526092857275</v>
      </c>
      <c r="BI1268" s="60">
        <v>1.2410526092857275</v>
      </c>
      <c r="BJ1268" s="60">
        <v>1.2410526092857275</v>
      </c>
      <c r="BK1268" s="60">
        <v>1.2410526092857275</v>
      </c>
      <c r="BL1268" s="60">
        <v>1.2410526092857275</v>
      </c>
      <c r="BM1268" s="60">
        <v>1.2410526092857275</v>
      </c>
      <c r="BN1268" s="60">
        <v>1.2410526092857275</v>
      </c>
      <c r="BO1268" s="60">
        <v>1.2410526092857275</v>
      </c>
      <c r="BP1268" s="60">
        <v>1.2410526092857275</v>
      </c>
      <c r="BQ1268" s="60">
        <v>1.2410526092857275</v>
      </c>
      <c r="BR1268" s="60">
        <v>1.2410526092857275</v>
      </c>
      <c r="BS1268" s="60">
        <v>1.2410526092857275</v>
      </c>
      <c r="BT1268" s="60">
        <v>1.2410526092857275</v>
      </c>
      <c r="BU1268" s="60">
        <v>1.2410526092857275</v>
      </c>
      <c r="BV1268" s="60">
        <v>1.2410526092857275</v>
      </c>
      <c r="BW1268" s="60">
        <v>1.2410526092857275</v>
      </c>
      <c r="BX1268" s="60">
        <v>1.2410526092857275</v>
      </c>
      <c r="BY1268" s="60">
        <v>1.2410526092857275</v>
      </c>
      <c r="BZ1268" s="60">
        <v>1.2410526092857275</v>
      </c>
      <c r="CA1268" s="60">
        <v>1.2410526092857275</v>
      </c>
      <c r="CB1268" s="60">
        <v>1.2410526092857275</v>
      </c>
      <c r="CC1268" s="60">
        <v>1.2410526092857275</v>
      </c>
      <c r="CD1268" s="60">
        <v>1.2410526092857275</v>
      </c>
      <c r="CE1268" s="60">
        <v>1.2410526092857275</v>
      </c>
      <c r="CF1268" s="60">
        <v>1.2410526092857275</v>
      </c>
      <c r="CG1268" s="60">
        <v>1.2410526092857275</v>
      </c>
      <c r="CH1268" s="60">
        <v>1.2410526092857275</v>
      </c>
    </row>
    <row r="1269" spans="1:86">
      <c r="A1269" s="57" t="s">
        <v>86</v>
      </c>
      <c r="B1269" s="58" t="s">
        <v>723</v>
      </c>
      <c r="C1269" s="59" t="s">
        <v>92</v>
      </c>
      <c r="D1269" s="58" t="s">
        <v>93</v>
      </c>
      <c r="E1269" s="58" t="s">
        <v>775</v>
      </c>
      <c r="F1269" s="58" t="s">
        <v>165</v>
      </c>
      <c r="G1269" s="58" t="s">
        <v>162</v>
      </c>
      <c r="H1269" s="63">
        <v>360</v>
      </c>
      <c r="I1269" s="60">
        <v>0</v>
      </c>
      <c r="J1269" s="60">
        <v>0</v>
      </c>
      <c r="K1269" s="60">
        <v>0</v>
      </c>
      <c r="L1269" s="60">
        <v>0</v>
      </c>
      <c r="M1269" s="60">
        <v>0</v>
      </c>
      <c r="N1269" s="60">
        <v>0</v>
      </c>
      <c r="O1269" s="60">
        <v>0</v>
      </c>
      <c r="P1269" s="60">
        <v>0</v>
      </c>
      <c r="Q1269" s="60">
        <v>6.12</v>
      </c>
      <c r="R1269" s="60">
        <v>19.97</v>
      </c>
      <c r="S1269" s="60">
        <v>0</v>
      </c>
      <c r="T1269" s="60">
        <v>0</v>
      </c>
      <c r="U1269" s="60">
        <v>0</v>
      </c>
      <c r="V1269" s="60">
        <v>0</v>
      </c>
      <c r="W1269" s="60">
        <v>0</v>
      </c>
      <c r="X1269" s="60">
        <v>0</v>
      </c>
      <c r="Y1269" s="60">
        <v>0</v>
      </c>
      <c r="Z1269" s="60">
        <v>0</v>
      </c>
      <c r="AA1269" s="60">
        <v>0</v>
      </c>
      <c r="AB1269" s="60">
        <v>0</v>
      </c>
      <c r="AC1269" s="60">
        <v>0</v>
      </c>
      <c r="AD1269" s="60">
        <v>0</v>
      </c>
      <c r="AE1269" s="60">
        <v>0</v>
      </c>
      <c r="AF1269" s="60">
        <v>0</v>
      </c>
      <c r="AG1269" s="60">
        <v>0</v>
      </c>
      <c r="AH1269" s="60">
        <v>0</v>
      </c>
      <c r="AI1269" s="60">
        <v>0</v>
      </c>
      <c r="AJ1269" s="60">
        <v>0</v>
      </c>
      <c r="AK1269" s="60">
        <v>0</v>
      </c>
      <c r="AL1269" s="60">
        <v>0</v>
      </c>
      <c r="AM1269" s="60">
        <v>0</v>
      </c>
      <c r="AN1269" s="60">
        <v>0</v>
      </c>
      <c r="AO1269" s="60">
        <v>0</v>
      </c>
      <c r="AP1269" s="60">
        <v>0</v>
      </c>
      <c r="AQ1269" s="60">
        <v>0</v>
      </c>
      <c r="AR1269" s="60">
        <v>0</v>
      </c>
      <c r="AS1269" s="60">
        <v>0</v>
      </c>
      <c r="AT1269" s="60">
        <v>0</v>
      </c>
      <c r="AU1269" s="60">
        <v>0</v>
      </c>
      <c r="AV1269" s="60">
        <v>0</v>
      </c>
      <c r="AW1269" s="60">
        <v>0</v>
      </c>
      <c r="AX1269" s="60">
        <v>0</v>
      </c>
      <c r="AY1269" s="60">
        <v>0</v>
      </c>
      <c r="AZ1269" s="60">
        <v>0</v>
      </c>
      <c r="BA1269" s="60">
        <v>0</v>
      </c>
      <c r="BB1269" s="60">
        <v>0</v>
      </c>
      <c r="BC1269" s="60">
        <v>0</v>
      </c>
      <c r="BD1269" s="60">
        <v>0</v>
      </c>
      <c r="BE1269" s="60">
        <v>0</v>
      </c>
      <c r="BF1269" s="60">
        <v>0</v>
      </c>
      <c r="BG1269" s="60">
        <v>0</v>
      </c>
      <c r="BH1269" s="60">
        <v>0</v>
      </c>
      <c r="BI1269" s="60">
        <v>0</v>
      </c>
      <c r="BJ1269" s="60">
        <v>0</v>
      </c>
      <c r="BK1269" s="60">
        <v>0</v>
      </c>
      <c r="BL1269" s="60">
        <v>0</v>
      </c>
      <c r="BM1269" s="60">
        <v>0</v>
      </c>
      <c r="BN1269" s="60">
        <v>0</v>
      </c>
      <c r="BO1269" s="60">
        <v>0</v>
      </c>
      <c r="BP1269" s="60">
        <v>0</v>
      </c>
      <c r="BQ1269" s="60">
        <v>0</v>
      </c>
      <c r="BR1269" s="60">
        <v>0</v>
      </c>
      <c r="BS1269" s="60">
        <v>0</v>
      </c>
      <c r="BT1269" s="60">
        <v>0</v>
      </c>
      <c r="BU1269" s="60">
        <v>0</v>
      </c>
      <c r="BV1269" s="60">
        <v>0</v>
      </c>
      <c r="BW1269" s="60">
        <v>0</v>
      </c>
      <c r="BX1269" s="60">
        <v>0</v>
      </c>
      <c r="BY1269" s="60">
        <v>0</v>
      </c>
      <c r="BZ1269" s="60">
        <v>0</v>
      </c>
      <c r="CA1269" s="60">
        <v>0</v>
      </c>
      <c r="CB1269" s="60">
        <v>0</v>
      </c>
      <c r="CC1269" s="60">
        <v>0</v>
      </c>
      <c r="CD1269" s="60">
        <v>0</v>
      </c>
      <c r="CE1269" s="60">
        <v>0</v>
      </c>
      <c r="CF1269" s="60">
        <v>0</v>
      </c>
      <c r="CG1269" s="60">
        <v>0</v>
      </c>
      <c r="CH1269" s="60">
        <v>0</v>
      </c>
    </row>
    <row r="1270" spans="1:86">
      <c r="A1270" s="57" t="s">
        <v>86</v>
      </c>
      <c r="B1270" s="58" t="s">
        <v>723</v>
      </c>
      <c r="C1270" s="59" t="s">
        <v>292</v>
      </c>
      <c r="D1270" s="58" t="s">
        <v>109</v>
      </c>
      <c r="E1270" s="58"/>
      <c r="F1270" s="65"/>
      <c r="G1270" s="58" t="s">
        <v>162</v>
      </c>
      <c r="H1270" s="63">
        <v>360</v>
      </c>
      <c r="I1270" s="60">
        <v>12518.96</v>
      </c>
      <c r="J1270" s="60">
        <v>12518.96</v>
      </c>
      <c r="K1270" s="60">
        <v>1916.34</v>
      </c>
      <c r="L1270" s="60">
        <v>1916.34</v>
      </c>
      <c r="M1270" s="60">
        <v>1916.34</v>
      </c>
      <c r="N1270" s="60">
        <v>1949.38</v>
      </c>
      <c r="O1270" s="60">
        <v>1948.51</v>
      </c>
      <c r="P1270" s="60">
        <v>1948.51</v>
      </c>
      <c r="Q1270" s="60">
        <v>1985.88</v>
      </c>
      <c r="R1270" s="60">
        <v>1985.88</v>
      </c>
      <c r="S1270" s="60">
        <v>1985.88</v>
      </c>
      <c r="T1270" s="60">
        <v>2036.72</v>
      </c>
      <c r="U1270" s="60">
        <v>2036.72</v>
      </c>
      <c r="V1270" s="60">
        <v>2272.6232100000002</v>
      </c>
      <c r="W1270" s="60">
        <v>2514.1982400000002</v>
      </c>
      <c r="X1270" s="60">
        <v>2812.1935100000001</v>
      </c>
      <c r="Y1270" s="60">
        <v>3133.1684599999999</v>
      </c>
      <c r="Z1270" s="60">
        <v>4455.8258900000001</v>
      </c>
      <c r="AA1270" s="60">
        <v>0</v>
      </c>
      <c r="AB1270" s="60">
        <v>0</v>
      </c>
      <c r="AC1270" s="60">
        <v>0</v>
      </c>
      <c r="AD1270" s="60">
        <v>0</v>
      </c>
      <c r="AE1270" s="60">
        <v>0</v>
      </c>
      <c r="AF1270" s="60">
        <v>0</v>
      </c>
      <c r="AG1270" s="60">
        <v>0</v>
      </c>
      <c r="AH1270" s="60">
        <v>0</v>
      </c>
      <c r="AI1270" s="60">
        <v>0</v>
      </c>
      <c r="AJ1270" s="60">
        <v>0</v>
      </c>
      <c r="AK1270" s="60">
        <v>0</v>
      </c>
      <c r="AL1270" s="60">
        <v>0</v>
      </c>
      <c r="AM1270" s="60">
        <v>0</v>
      </c>
      <c r="AN1270" s="60">
        <v>0</v>
      </c>
      <c r="AO1270" s="60">
        <v>0</v>
      </c>
      <c r="AP1270" s="60">
        <v>0</v>
      </c>
      <c r="AQ1270" s="60">
        <v>0</v>
      </c>
      <c r="AR1270" s="60">
        <v>0</v>
      </c>
      <c r="AS1270" s="60">
        <v>0</v>
      </c>
      <c r="AT1270" s="60">
        <v>0</v>
      </c>
      <c r="AU1270" s="60">
        <v>0</v>
      </c>
      <c r="AV1270" s="60">
        <v>0</v>
      </c>
      <c r="AW1270" s="60">
        <v>0</v>
      </c>
      <c r="AX1270" s="60">
        <v>0</v>
      </c>
      <c r="AY1270" s="60">
        <v>0</v>
      </c>
      <c r="AZ1270" s="60">
        <v>0</v>
      </c>
      <c r="BA1270" s="60">
        <v>0</v>
      </c>
      <c r="BB1270" s="60">
        <v>0</v>
      </c>
      <c r="BC1270" s="60">
        <v>0</v>
      </c>
      <c r="BD1270" s="60">
        <v>0</v>
      </c>
      <c r="BE1270" s="60">
        <v>0</v>
      </c>
      <c r="BF1270" s="60">
        <v>0</v>
      </c>
      <c r="BG1270" s="60">
        <v>0</v>
      </c>
      <c r="BH1270" s="60">
        <v>0</v>
      </c>
      <c r="BI1270" s="60">
        <v>0</v>
      </c>
      <c r="BJ1270" s="60">
        <v>0</v>
      </c>
      <c r="BK1270" s="60">
        <v>0</v>
      </c>
      <c r="BL1270" s="60">
        <v>0</v>
      </c>
      <c r="BM1270" s="60">
        <v>0</v>
      </c>
      <c r="BN1270" s="60">
        <v>0</v>
      </c>
      <c r="BO1270" s="60">
        <v>0</v>
      </c>
      <c r="BP1270" s="60">
        <v>0</v>
      </c>
      <c r="BQ1270" s="60">
        <v>0</v>
      </c>
      <c r="BR1270" s="60">
        <v>0</v>
      </c>
      <c r="BS1270" s="60">
        <v>0</v>
      </c>
      <c r="BT1270" s="60">
        <v>0</v>
      </c>
      <c r="BU1270" s="60">
        <v>0</v>
      </c>
      <c r="BV1270" s="60">
        <v>0</v>
      </c>
      <c r="BW1270" s="60">
        <v>0</v>
      </c>
      <c r="BX1270" s="60">
        <v>0</v>
      </c>
      <c r="BY1270" s="60">
        <v>0</v>
      </c>
      <c r="BZ1270" s="60">
        <v>0</v>
      </c>
      <c r="CA1270" s="60">
        <v>0</v>
      </c>
      <c r="CB1270" s="60">
        <v>0</v>
      </c>
      <c r="CC1270" s="60">
        <v>0</v>
      </c>
      <c r="CD1270" s="60">
        <v>0</v>
      </c>
      <c r="CE1270" s="60">
        <v>0</v>
      </c>
      <c r="CF1270" s="60">
        <v>0</v>
      </c>
      <c r="CG1270" s="60">
        <v>0</v>
      </c>
      <c r="CH1270" s="60">
        <v>0</v>
      </c>
    </row>
    <row r="1271" spans="1:86">
      <c r="A1271" s="57" t="s">
        <v>86</v>
      </c>
      <c r="B1271" s="58" t="s">
        <v>723</v>
      </c>
      <c r="C1271" s="59" t="s">
        <v>98</v>
      </c>
      <c r="D1271" s="58" t="s">
        <v>93</v>
      </c>
      <c r="E1271" s="58" t="str">
        <f>VLOOKUP(CONCATENATE($F$4,F1271),'REG FL  CWIP - 1 System Per Boo'!$A$29:$B$1161,2,FALSE)</f>
        <v>Distribution</v>
      </c>
      <c r="F1271" s="58" t="s">
        <v>293</v>
      </c>
      <c r="G1271" s="58" t="s">
        <v>162</v>
      </c>
      <c r="H1271" s="63">
        <v>360</v>
      </c>
      <c r="I1271" s="60">
        <v>3.7</v>
      </c>
      <c r="J1271" s="60">
        <v>6.21</v>
      </c>
      <c r="K1271" s="60">
        <v>8.4700000000000006</v>
      </c>
      <c r="L1271" s="60">
        <v>12.2</v>
      </c>
      <c r="M1271" s="60">
        <v>36.46</v>
      </c>
      <c r="N1271" s="60">
        <v>41.44</v>
      </c>
      <c r="O1271" s="60">
        <v>45.61</v>
      </c>
      <c r="P1271" s="60">
        <v>50.5</v>
      </c>
      <c r="Q1271" s="60">
        <v>54.18</v>
      </c>
      <c r="R1271" s="60">
        <v>56.61</v>
      </c>
      <c r="S1271" s="60">
        <v>59.46</v>
      </c>
      <c r="T1271" s="60">
        <v>60.34</v>
      </c>
      <c r="U1271" s="60">
        <v>60.34</v>
      </c>
      <c r="V1271" s="60">
        <v>60.34</v>
      </c>
      <c r="W1271" s="60">
        <v>60.34</v>
      </c>
      <c r="X1271" s="60">
        <v>60.34</v>
      </c>
      <c r="Y1271" s="60">
        <v>60.34</v>
      </c>
      <c r="Z1271" s="60">
        <v>60.34</v>
      </c>
      <c r="AA1271" s="60">
        <v>1.2068000000000012</v>
      </c>
      <c r="AB1271" s="60">
        <v>1.2068000000000012</v>
      </c>
      <c r="AC1271" s="60">
        <v>1.2068000000000012</v>
      </c>
      <c r="AD1271" s="60">
        <v>1.2068000000000012</v>
      </c>
      <c r="AE1271" s="60">
        <v>1.2068000000000012</v>
      </c>
      <c r="AF1271" s="60">
        <v>1.2068000000000012</v>
      </c>
      <c r="AG1271" s="60">
        <v>2.4135999999999935E-2</v>
      </c>
      <c r="AH1271" s="60">
        <v>2.4135999999999935E-2</v>
      </c>
      <c r="AI1271" s="60">
        <v>2.4135999999999935E-2</v>
      </c>
      <c r="AJ1271" s="60">
        <v>2.4135999999999935E-2</v>
      </c>
      <c r="AK1271" s="60">
        <v>2.4135999999999935E-2</v>
      </c>
      <c r="AL1271" s="60">
        <v>2.4135999999999935E-2</v>
      </c>
      <c r="AM1271" s="60">
        <v>2.4135999999999935E-2</v>
      </c>
      <c r="AN1271" s="60">
        <v>4.8271999999999898E-4</v>
      </c>
      <c r="AO1271" s="60">
        <v>4.8271999999999898E-4</v>
      </c>
      <c r="AP1271" s="60">
        <v>4.8271999999999898E-4</v>
      </c>
      <c r="AQ1271" s="60">
        <v>4.8271999999999898E-4</v>
      </c>
      <c r="AR1271" s="60">
        <v>4.8271999999999898E-4</v>
      </c>
      <c r="AS1271" s="60">
        <v>4.8271999999999898E-4</v>
      </c>
      <c r="AT1271" s="60">
        <v>9.6543999999999732E-6</v>
      </c>
      <c r="AU1271" s="60">
        <v>9.6543999999999732E-6</v>
      </c>
      <c r="AV1271" s="60">
        <v>9.6543999999999732E-6</v>
      </c>
      <c r="AW1271" s="60">
        <v>9.6543999999999732E-6</v>
      </c>
      <c r="AX1271" s="60">
        <v>9.6543999999999732E-6</v>
      </c>
      <c r="AY1271" s="60">
        <v>9.6543999999999732E-6</v>
      </c>
      <c r="AZ1271" s="60">
        <v>9.6543999999999732E-6</v>
      </c>
      <c r="BA1271" s="60">
        <v>1.9308800000000041E-7</v>
      </c>
      <c r="BB1271" s="60">
        <v>1.9308800000000041E-7</v>
      </c>
      <c r="BC1271" s="60">
        <v>1.9308800000000041E-7</v>
      </c>
      <c r="BD1271" s="60">
        <v>1.9308800000000041E-7</v>
      </c>
      <c r="BE1271" s="60">
        <v>1.9308800000000041E-7</v>
      </c>
      <c r="BF1271" s="60">
        <v>1.9308800000000041E-7</v>
      </c>
      <c r="BG1271" s="60">
        <v>0</v>
      </c>
      <c r="BH1271" s="60">
        <v>0</v>
      </c>
      <c r="BI1271" s="60">
        <v>0</v>
      </c>
      <c r="BJ1271" s="60">
        <v>0</v>
      </c>
      <c r="BK1271" s="60">
        <v>0</v>
      </c>
      <c r="BL1271" s="60">
        <v>0</v>
      </c>
      <c r="BM1271" s="60">
        <v>0</v>
      </c>
      <c r="BN1271" s="60">
        <v>0</v>
      </c>
      <c r="BO1271" s="60">
        <v>0</v>
      </c>
      <c r="BP1271" s="60">
        <v>0</v>
      </c>
      <c r="BQ1271" s="60">
        <v>0</v>
      </c>
      <c r="BR1271" s="60">
        <v>0</v>
      </c>
      <c r="BS1271" s="60">
        <v>0</v>
      </c>
      <c r="BT1271" s="60">
        <v>0</v>
      </c>
      <c r="BU1271" s="60">
        <v>0</v>
      </c>
      <c r="BV1271" s="60">
        <v>0</v>
      </c>
      <c r="BW1271" s="60">
        <v>0</v>
      </c>
      <c r="BX1271" s="60">
        <v>0</v>
      </c>
      <c r="BY1271" s="60">
        <v>0</v>
      </c>
      <c r="BZ1271" s="60">
        <v>0</v>
      </c>
      <c r="CA1271" s="60">
        <v>0</v>
      </c>
      <c r="CB1271" s="60">
        <v>0</v>
      </c>
      <c r="CC1271" s="60">
        <v>0</v>
      </c>
      <c r="CD1271" s="60">
        <v>0</v>
      </c>
      <c r="CE1271" s="60">
        <v>0</v>
      </c>
      <c r="CF1271" s="60">
        <v>0</v>
      </c>
      <c r="CG1271" s="60">
        <v>0</v>
      </c>
      <c r="CH1271" s="60">
        <v>0</v>
      </c>
    </row>
    <row r="1272" spans="1:86">
      <c r="A1272" s="57" t="s">
        <v>86</v>
      </c>
      <c r="B1272" s="58" t="s">
        <v>723</v>
      </c>
      <c r="C1272" s="59" t="s">
        <v>98</v>
      </c>
      <c r="D1272" s="58" t="s">
        <v>93</v>
      </c>
      <c r="E1272" s="58" t="str">
        <f>VLOOKUP(CONCATENATE($F$4,F1272),'REG FL  CWIP - 1 System Per Boo'!$A$29:$B$1161,2,FALSE)</f>
        <v>Distribution</v>
      </c>
      <c r="F1272" s="58" t="s">
        <v>308</v>
      </c>
      <c r="G1272" s="58" t="s">
        <v>162</v>
      </c>
      <c r="H1272" s="63">
        <v>360</v>
      </c>
      <c r="I1272" s="60">
        <v>1456.86</v>
      </c>
      <c r="J1272" s="60">
        <v>1458.55</v>
      </c>
      <c r="K1272" s="60">
        <v>1999.88</v>
      </c>
      <c r="L1272" s="60">
        <v>2020.52</v>
      </c>
      <c r="M1272" s="60">
        <v>2042.53</v>
      </c>
      <c r="N1272" s="60">
        <v>2063.2800000000002</v>
      </c>
      <c r="O1272" s="60">
        <v>2165.27</v>
      </c>
      <c r="P1272" s="60">
        <v>2299.39</v>
      </c>
      <c r="Q1272" s="60">
        <v>2454.06</v>
      </c>
      <c r="R1272" s="60">
        <v>2835.09</v>
      </c>
      <c r="S1272" s="60">
        <v>3008.44</v>
      </c>
      <c r="T1272" s="60">
        <v>3403.05</v>
      </c>
      <c r="U1272" s="60">
        <v>3403.05</v>
      </c>
      <c r="V1272" s="60">
        <v>3403.05</v>
      </c>
      <c r="W1272" s="60">
        <v>3403.05</v>
      </c>
      <c r="X1272" s="60">
        <v>68.061000000000149</v>
      </c>
      <c r="Y1272" s="60">
        <v>68.061000000000149</v>
      </c>
      <c r="Z1272" s="60">
        <v>68.061000000000149</v>
      </c>
      <c r="AA1272" s="60">
        <v>1.361220000000003</v>
      </c>
      <c r="AB1272" s="60">
        <v>1.361220000000003</v>
      </c>
      <c r="AC1272" s="60">
        <v>1.361220000000003</v>
      </c>
      <c r="AD1272" s="60">
        <v>2.7224400000000148E-2</v>
      </c>
      <c r="AE1272" s="60">
        <v>2.7224400000000148E-2</v>
      </c>
      <c r="AF1272" s="60">
        <v>2.7224400000000148E-2</v>
      </c>
      <c r="AG1272" s="60">
        <v>5.4448800000000269E-4</v>
      </c>
      <c r="AH1272" s="60">
        <v>5.4448800000000269E-4</v>
      </c>
      <c r="AI1272" s="60">
        <v>5.4448800000000269E-4</v>
      </c>
      <c r="AJ1272" s="60">
        <v>5.4448800000000269E-4</v>
      </c>
      <c r="AK1272" s="60">
        <v>1.0889760000000036E-5</v>
      </c>
      <c r="AL1272" s="60">
        <v>1.0889760000000036E-5</v>
      </c>
      <c r="AM1272" s="60">
        <v>1.0889760000000036E-5</v>
      </c>
      <c r="AN1272" s="60">
        <v>2.1779520000000107E-7</v>
      </c>
      <c r="AO1272" s="60">
        <v>2.1779520000000107E-7</v>
      </c>
      <c r="AP1272" s="60">
        <v>2.1779520000000107E-7</v>
      </c>
      <c r="AQ1272" s="60">
        <v>0</v>
      </c>
      <c r="AR1272" s="60">
        <v>0</v>
      </c>
      <c r="AS1272" s="60">
        <v>0</v>
      </c>
      <c r="AT1272" s="60">
        <v>0</v>
      </c>
      <c r="AU1272" s="60">
        <v>0</v>
      </c>
      <c r="AV1272" s="60">
        <v>0</v>
      </c>
      <c r="AW1272" s="60">
        <v>0</v>
      </c>
      <c r="AX1272" s="60">
        <v>0</v>
      </c>
      <c r="AY1272" s="60">
        <v>0</v>
      </c>
      <c r="AZ1272" s="60">
        <v>0</v>
      </c>
      <c r="BA1272" s="60">
        <v>0</v>
      </c>
      <c r="BB1272" s="60">
        <v>0</v>
      </c>
      <c r="BC1272" s="60">
        <v>0</v>
      </c>
      <c r="BD1272" s="60">
        <v>0</v>
      </c>
      <c r="BE1272" s="60">
        <v>0</v>
      </c>
      <c r="BF1272" s="60">
        <v>0</v>
      </c>
      <c r="BG1272" s="60">
        <v>0</v>
      </c>
      <c r="BH1272" s="60">
        <v>0</v>
      </c>
      <c r="BI1272" s="60">
        <v>0</v>
      </c>
      <c r="BJ1272" s="60">
        <v>0</v>
      </c>
      <c r="BK1272" s="60">
        <v>0</v>
      </c>
      <c r="BL1272" s="60">
        <v>0</v>
      </c>
      <c r="BM1272" s="60">
        <v>0</v>
      </c>
      <c r="BN1272" s="60">
        <v>0</v>
      </c>
      <c r="BO1272" s="60">
        <v>0</v>
      </c>
      <c r="BP1272" s="60">
        <v>0</v>
      </c>
      <c r="BQ1272" s="60">
        <v>0</v>
      </c>
      <c r="BR1272" s="60">
        <v>0</v>
      </c>
      <c r="BS1272" s="60">
        <v>0</v>
      </c>
      <c r="BT1272" s="60">
        <v>0</v>
      </c>
      <c r="BU1272" s="60">
        <v>0</v>
      </c>
      <c r="BV1272" s="60">
        <v>0</v>
      </c>
      <c r="BW1272" s="60">
        <v>0</v>
      </c>
      <c r="BX1272" s="60">
        <v>0</v>
      </c>
      <c r="BY1272" s="60">
        <v>0</v>
      </c>
      <c r="BZ1272" s="60">
        <v>0</v>
      </c>
      <c r="CA1272" s="60">
        <v>0</v>
      </c>
      <c r="CB1272" s="60">
        <v>0</v>
      </c>
      <c r="CC1272" s="60">
        <v>0</v>
      </c>
      <c r="CD1272" s="60">
        <v>0</v>
      </c>
      <c r="CE1272" s="60">
        <v>0</v>
      </c>
      <c r="CF1272" s="60">
        <v>0</v>
      </c>
      <c r="CG1272" s="60">
        <v>0</v>
      </c>
      <c r="CH1272" s="60">
        <v>0</v>
      </c>
    </row>
    <row r="1273" spans="1:86">
      <c r="A1273" s="57" t="s">
        <v>86</v>
      </c>
      <c r="B1273" s="58" t="s">
        <v>723</v>
      </c>
      <c r="C1273" s="59" t="s">
        <v>129</v>
      </c>
      <c r="D1273" s="58" t="s">
        <v>109</v>
      </c>
      <c r="E1273" s="58"/>
      <c r="F1273" s="65"/>
      <c r="G1273" s="58" t="s">
        <v>162</v>
      </c>
      <c r="H1273" s="63">
        <v>360</v>
      </c>
      <c r="I1273" s="60">
        <v>0</v>
      </c>
      <c r="J1273" s="60">
        <v>0</v>
      </c>
      <c r="K1273" s="60">
        <v>0</v>
      </c>
      <c r="L1273" s="60">
        <v>0</v>
      </c>
      <c r="M1273" s="60">
        <v>0</v>
      </c>
      <c r="N1273" s="60">
        <v>0</v>
      </c>
      <c r="O1273" s="60">
        <v>0</v>
      </c>
      <c r="P1273" s="60">
        <v>0</v>
      </c>
      <c r="Q1273" s="60">
        <v>0</v>
      </c>
      <c r="R1273" s="60">
        <v>0</v>
      </c>
      <c r="S1273" s="60">
        <v>0</v>
      </c>
      <c r="T1273" s="60">
        <v>0</v>
      </c>
      <c r="U1273" s="60">
        <v>0</v>
      </c>
      <c r="V1273" s="60">
        <v>0</v>
      </c>
      <c r="W1273" s="60">
        <v>0</v>
      </c>
      <c r="X1273" s="60">
        <v>0</v>
      </c>
      <c r="Y1273" s="60">
        <v>0</v>
      </c>
      <c r="Z1273" s="60">
        <v>0</v>
      </c>
      <c r="AA1273" s="60">
        <v>0</v>
      </c>
      <c r="AB1273" s="60">
        <v>0</v>
      </c>
      <c r="AC1273" s="60">
        <v>0</v>
      </c>
      <c r="AD1273" s="60">
        <v>0</v>
      </c>
      <c r="AE1273" s="60">
        <v>0</v>
      </c>
      <c r="AF1273" s="60">
        <v>0</v>
      </c>
      <c r="AG1273" s="60">
        <v>0</v>
      </c>
      <c r="AH1273" s="60">
        <v>0</v>
      </c>
      <c r="AI1273" s="60">
        <v>158.5167367</v>
      </c>
      <c r="AJ1273" s="60">
        <v>315.9078834</v>
      </c>
      <c r="AK1273" s="60">
        <v>474.4167501</v>
      </c>
      <c r="AL1273" s="60">
        <v>633.90331679999997</v>
      </c>
      <c r="AM1273" s="60">
        <v>793.10356349999995</v>
      </c>
      <c r="AN1273" s="60">
        <v>952.33027019999997</v>
      </c>
      <c r="AO1273" s="60">
        <v>1110.7911968999999</v>
      </c>
      <c r="AP1273" s="60">
        <v>1268.2563536</v>
      </c>
      <c r="AQ1273" s="60">
        <v>1427.0391303000001</v>
      </c>
      <c r="AR1273" s="60">
        <v>1586.2598670000002</v>
      </c>
      <c r="AS1273" s="60">
        <v>1745.5579237000002</v>
      </c>
      <c r="AT1273" s="60">
        <v>0</v>
      </c>
      <c r="AU1273" s="60">
        <v>0</v>
      </c>
      <c r="AV1273" s="60">
        <v>0</v>
      </c>
      <c r="AW1273" s="60">
        <v>0</v>
      </c>
      <c r="AX1273" s="60">
        <v>0</v>
      </c>
      <c r="AY1273" s="60">
        <v>0</v>
      </c>
      <c r="AZ1273" s="60">
        <v>0</v>
      </c>
      <c r="BA1273" s="60">
        <v>0</v>
      </c>
      <c r="BB1273" s="60">
        <v>0</v>
      </c>
      <c r="BC1273" s="60">
        <v>0</v>
      </c>
      <c r="BD1273" s="60">
        <v>0</v>
      </c>
      <c r="BE1273" s="60">
        <v>0</v>
      </c>
      <c r="BF1273" s="60">
        <v>0</v>
      </c>
      <c r="BG1273" s="60">
        <v>0</v>
      </c>
      <c r="BH1273" s="60">
        <v>0</v>
      </c>
      <c r="BI1273" s="60">
        <v>0</v>
      </c>
      <c r="BJ1273" s="60">
        <v>0</v>
      </c>
      <c r="BK1273" s="60">
        <v>0</v>
      </c>
      <c r="BL1273" s="60">
        <v>0</v>
      </c>
      <c r="BM1273" s="60">
        <v>0</v>
      </c>
      <c r="BN1273" s="60">
        <v>0</v>
      </c>
      <c r="BO1273" s="60">
        <v>0</v>
      </c>
      <c r="BP1273" s="60">
        <v>0</v>
      </c>
      <c r="BQ1273" s="60">
        <v>0</v>
      </c>
      <c r="BR1273" s="60">
        <v>0</v>
      </c>
      <c r="BS1273" s="60">
        <v>0</v>
      </c>
      <c r="BT1273" s="60">
        <v>0</v>
      </c>
      <c r="BU1273" s="60">
        <v>0</v>
      </c>
      <c r="BV1273" s="60">
        <v>0</v>
      </c>
      <c r="BW1273" s="60">
        <v>0</v>
      </c>
      <c r="BX1273" s="60">
        <v>0</v>
      </c>
      <c r="BY1273" s="60">
        <v>0</v>
      </c>
      <c r="BZ1273" s="60">
        <v>0</v>
      </c>
      <c r="CA1273" s="60">
        <v>0</v>
      </c>
      <c r="CB1273" s="60">
        <v>0</v>
      </c>
      <c r="CC1273" s="60">
        <v>0</v>
      </c>
      <c r="CD1273" s="60">
        <v>0</v>
      </c>
      <c r="CE1273" s="60">
        <v>0</v>
      </c>
      <c r="CF1273" s="60">
        <v>0</v>
      </c>
      <c r="CG1273" s="60">
        <v>0</v>
      </c>
      <c r="CH1273" s="60">
        <v>0</v>
      </c>
    </row>
    <row r="1274" spans="1:86">
      <c r="A1274" s="57" t="s">
        <v>86</v>
      </c>
      <c r="B1274" s="58" t="s">
        <v>723</v>
      </c>
      <c r="C1274" s="59" t="s">
        <v>129</v>
      </c>
      <c r="D1274" s="58" t="s">
        <v>109</v>
      </c>
      <c r="E1274" s="58"/>
      <c r="F1274" s="65"/>
      <c r="G1274" s="58" t="s">
        <v>162</v>
      </c>
      <c r="H1274" s="63">
        <v>360</v>
      </c>
      <c r="I1274" s="60">
        <v>0</v>
      </c>
      <c r="J1274" s="60">
        <v>0</v>
      </c>
      <c r="K1274" s="60">
        <v>0</v>
      </c>
      <c r="L1274" s="60">
        <v>0</v>
      </c>
      <c r="M1274" s="60">
        <v>0</v>
      </c>
      <c r="N1274" s="60">
        <v>0</v>
      </c>
      <c r="O1274" s="60">
        <v>0</v>
      </c>
      <c r="P1274" s="60">
        <v>0</v>
      </c>
      <c r="Q1274" s="60">
        <v>0</v>
      </c>
      <c r="R1274" s="60">
        <v>0</v>
      </c>
      <c r="S1274" s="60">
        <v>0</v>
      </c>
      <c r="T1274" s="60">
        <v>0</v>
      </c>
      <c r="U1274" s="60">
        <v>0</v>
      </c>
      <c r="V1274" s="60">
        <v>0</v>
      </c>
      <c r="W1274" s="60">
        <v>0</v>
      </c>
      <c r="X1274" s="60">
        <v>0</v>
      </c>
      <c r="Y1274" s="60">
        <v>0</v>
      </c>
      <c r="Z1274" s="60">
        <v>0</v>
      </c>
      <c r="AA1274" s="60">
        <v>0</v>
      </c>
      <c r="AB1274" s="60">
        <v>0</v>
      </c>
      <c r="AC1274" s="60">
        <v>0</v>
      </c>
      <c r="AD1274" s="60">
        <v>0</v>
      </c>
      <c r="AE1274" s="60">
        <v>0</v>
      </c>
      <c r="AF1274" s="60">
        <v>0</v>
      </c>
      <c r="AG1274" s="60">
        <v>0</v>
      </c>
      <c r="AH1274" s="60">
        <v>0</v>
      </c>
      <c r="AI1274" s="60">
        <v>0</v>
      </c>
      <c r="AJ1274" s="60">
        <v>0</v>
      </c>
      <c r="AK1274" s="60">
        <v>0</v>
      </c>
      <c r="AL1274" s="60">
        <v>0</v>
      </c>
      <c r="AM1274" s="60">
        <v>0</v>
      </c>
      <c r="AN1274" s="60">
        <v>0</v>
      </c>
      <c r="AO1274" s="60">
        <v>0</v>
      </c>
      <c r="AP1274" s="60">
        <v>0</v>
      </c>
      <c r="AQ1274" s="60">
        <v>0</v>
      </c>
      <c r="AR1274" s="60">
        <v>0</v>
      </c>
      <c r="AS1274" s="60">
        <v>0</v>
      </c>
      <c r="AT1274" s="60">
        <v>0</v>
      </c>
      <c r="AU1274" s="60">
        <v>0</v>
      </c>
      <c r="AV1274" s="60">
        <v>0</v>
      </c>
      <c r="AW1274" s="60">
        <v>0</v>
      </c>
      <c r="AX1274" s="60">
        <v>0</v>
      </c>
      <c r="AY1274" s="60">
        <v>0</v>
      </c>
      <c r="AZ1274" s="60">
        <v>0</v>
      </c>
      <c r="BA1274" s="60">
        <v>0</v>
      </c>
      <c r="BB1274" s="60">
        <v>0</v>
      </c>
      <c r="BC1274" s="60">
        <v>0</v>
      </c>
      <c r="BD1274" s="60">
        <v>0</v>
      </c>
      <c r="BE1274" s="60">
        <v>0</v>
      </c>
      <c r="BF1274" s="60">
        <v>0</v>
      </c>
      <c r="BG1274" s="60">
        <v>0</v>
      </c>
      <c r="BH1274" s="60">
        <v>0</v>
      </c>
      <c r="BI1274" s="60">
        <v>0</v>
      </c>
      <c r="BJ1274" s="60">
        <v>0</v>
      </c>
      <c r="BK1274" s="60">
        <v>0</v>
      </c>
      <c r="BL1274" s="60">
        <v>0</v>
      </c>
      <c r="BM1274" s="60">
        <v>0</v>
      </c>
      <c r="BN1274" s="60">
        <v>0</v>
      </c>
      <c r="BO1274" s="60">
        <v>0</v>
      </c>
      <c r="BP1274" s="60">
        <v>0</v>
      </c>
      <c r="BQ1274" s="60">
        <v>0</v>
      </c>
      <c r="BR1274" s="60">
        <v>0</v>
      </c>
      <c r="BS1274" s="60">
        <v>0</v>
      </c>
      <c r="BT1274" s="60">
        <v>0</v>
      </c>
      <c r="BU1274" s="60">
        <v>0</v>
      </c>
      <c r="BV1274" s="60">
        <v>166.66666666666666</v>
      </c>
      <c r="BW1274" s="60">
        <v>333.33333333333331</v>
      </c>
      <c r="BX1274" s="60">
        <v>500</v>
      </c>
      <c r="BY1274" s="60">
        <v>666.66666666666663</v>
      </c>
      <c r="BZ1274" s="60">
        <v>833.33333333333326</v>
      </c>
      <c r="CA1274" s="60">
        <v>999.99999999999989</v>
      </c>
      <c r="CB1274" s="60">
        <v>1166.6666666666665</v>
      </c>
      <c r="CC1274" s="60">
        <v>1333.3333333333333</v>
      </c>
      <c r="CD1274" s="60">
        <v>1500</v>
      </c>
      <c r="CE1274" s="60">
        <v>1666.6666666666667</v>
      </c>
      <c r="CF1274" s="60">
        <v>1833.3333333333335</v>
      </c>
      <c r="CG1274" s="60">
        <v>0</v>
      </c>
      <c r="CH1274" s="60">
        <v>0</v>
      </c>
    </row>
    <row r="1275" spans="1:86">
      <c r="A1275" s="57" t="s">
        <v>86</v>
      </c>
      <c r="B1275" s="58" t="s">
        <v>723</v>
      </c>
      <c r="C1275" s="59" t="s">
        <v>129</v>
      </c>
      <c r="D1275" s="58" t="s">
        <v>109</v>
      </c>
      <c r="E1275" s="58"/>
      <c r="F1275" s="65"/>
      <c r="G1275" s="58" t="s">
        <v>162</v>
      </c>
      <c r="H1275" s="63">
        <v>360</v>
      </c>
      <c r="I1275" s="60">
        <v>0</v>
      </c>
      <c r="J1275" s="60">
        <v>0</v>
      </c>
      <c r="K1275" s="60">
        <v>0</v>
      </c>
      <c r="L1275" s="60">
        <v>0</v>
      </c>
      <c r="M1275" s="60">
        <v>0</v>
      </c>
      <c r="N1275" s="60">
        <v>0</v>
      </c>
      <c r="O1275" s="60">
        <v>0</v>
      </c>
      <c r="P1275" s="60">
        <v>0</v>
      </c>
      <c r="Q1275" s="60">
        <v>0</v>
      </c>
      <c r="R1275" s="60">
        <v>0</v>
      </c>
      <c r="S1275" s="60">
        <v>0</v>
      </c>
      <c r="T1275" s="60">
        <v>0</v>
      </c>
      <c r="U1275" s="60">
        <v>0</v>
      </c>
      <c r="V1275" s="60">
        <v>0</v>
      </c>
      <c r="W1275" s="60">
        <v>0</v>
      </c>
      <c r="X1275" s="60">
        <v>0</v>
      </c>
      <c r="Y1275" s="60">
        <v>0</v>
      </c>
      <c r="Z1275" s="60">
        <v>0</v>
      </c>
      <c r="AA1275" s="60">
        <v>0</v>
      </c>
      <c r="AB1275" s="60">
        <v>0</v>
      </c>
      <c r="AC1275" s="60">
        <v>0</v>
      </c>
      <c r="AD1275" s="60">
        <v>0</v>
      </c>
      <c r="AE1275" s="60">
        <v>0</v>
      </c>
      <c r="AF1275" s="60">
        <v>0</v>
      </c>
      <c r="AG1275" s="60">
        <v>0</v>
      </c>
      <c r="AH1275" s="60">
        <v>0</v>
      </c>
      <c r="AI1275" s="60">
        <v>0</v>
      </c>
      <c r="AJ1275" s="60">
        <v>0</v>
      </c>
      <c r="AK1275" s="60">
        <v>0</v>
      </c>
      <c r="AL1275" s="60">
        <v>0</v>
      </c>
      <c r="AM1275" s="60">
        <v>0</v>
      </c>
      <c r="AN1275" s="60">
        <v>0</v>
      </c>
      <c r="AO1275" s="60">
        <v>0</v>
      </c>
      <c r="AP1275" s="60">
        <v>0</v>
      </c>
      <c r="AQ1275" s="60">
        <v>0</v>
      </c>
      <c r="AR1275" s="60">
        <v>0</v>
      </c>
      <c r="AS1275" s="60">
        <v>0</v>
      </c>
      <c r="AT1275" s="60">
        <v>0</v>
      </c>
      <c r="AU1275" s="60">
        <v>0</v>
      </c>
      <c r="AV1275" s="60">
        <v>0</v>
      </c>
      <c r="AW1275" s="60">
        <v>0</v>
      </c>
      <c r="AX1275" s="60">
        <v>0</v>
      </c>
      <c r="AY1275" s="60">
        <v>0</v>
      </c>
      <c r="AZ1275" s="60">
        <v>0</v>
      </c>
      <c r="BA1275" s="60">
        <v>0</v>
      </c>
      <c r="BB1275" s="60">
        <v>0</v>
      </c>
      <c r="BC1275" s="60">
        <v>0</v>
      </c>
      <c r="BD1275" s="60">
        <v>0</v>
      </c>
      <c r="BE1275" s="60">
        <v>0</v>
      </c>
      <c r="BF1275" s="60">
        <v>0</v>
      </c>
      <c r="BG1275" s="60">
        <v>0</v>
      </c>
      <c r="BH1275" s="60">
        <v>0</v>
      </c>
      <c r="BI1275" s="60">
        <v>333.33333333333331</v>
      </c>
      <c r="BJ1275" s="60">
        <v>666.66666666666663</v>
      </c>
      <c r="BK1275" s="60">
        <v>1000</v>
      </c>
      <c r="BL1275" s="60">
        <v>1333.3333333333333</v>
      </c>
      <c r="BM1275" s="60">
        <v>1666.6666666666665</v>
      </c>
      <c r="BN1275" s="60">
        <v>1999.9999999999998</v>
      </c>
      <c r="BO1275" s="60">
        <v>2333.333333333333</v>
      </c>
      <c r="BP1275" s="60">
        <v>2666.6666666666665</v>
      </c>
      <c r="BQ1275" s="60">
        <v>3000</v>
      </c>
      <c r="BR1275" s="60">
        <v>3333.3333333333335</v>
      </c>
      <c r="BS1275" s="60">
        <v>3666.666666666667</v>
      </c>
      <c r="BT1275" s="60">
        <v>0</v>
      </c>
      <c r="BU1275" s="60">
        <v>0</v>
      </c>
      <c r="BV1275" s="60">
        <v>0</v>
      </c>
      <c r="BW1275" s="60">
        <v>0</v>
      </c>
      <c r="BX1275" s="60">
        <v>0</v>
      </c>
      <c r="BY1275" s="60">
        <v>0</v>
      </c>
      <c r="BZ1275" s="60">
        <v>0</v>
      </c>
      <c r="CA1275" s="60">
        <v>0</v>
      </c>
      <c r="CB1275" s="60">
        <v>0</v>
      </c>
      <c r="CC1275" s="60">
        <v>0</v>
      </c>
      <c r="CD1275" s="60">
        <v>0</v>
      </c>
      <c r="CE1275" s="60">
        <v>0</v>
      </c>
      <c r="CF1275" s="60">
        <v>0</v>
      </c>
      <c r="CG1275" s="60">
        <v>0</v>
      </c>
      <c r="CH1275" s="60">
        <v>0</v>
      </c>
    </row>
    <row r="1276" spans="1:86">
      <c r="A1276" s="57" t="s">
        <v>86</v>
      </c>
      <c r="B1276" s="58" t="s">
        <v>723</v>
      </c>
      <c r="C1276" s="59" t="s">
        <v>129</v>
      </c>
      <c r="D1276" s="58" t="s">
        <v>109</v>
      </c>
      <c r="E1276" s="58"/>
      <c r="F1276" s="65"/>
      <c r="G1276" s="58" t="s">
        <v>162</v>
      </c>
      <c r="H1276" s="63">
        <v>360</v>
      </c>
      <c r="I1276" s="60">
        <v>0</v>
      </c>
      <c r="J1276" s="60">
        <v>0</v>
      </c>
      <c r="K1276" s="60">
        <v>0</v>
      </c>
      <c r="L1276" s="60">
        <v>0</v>
      </c>
      <c r="M1276" s="60">
        <v>0</v>
      </c>
      <c r="N1276" s="60">
        <v>0</v>
      </c>
      <c r="O1276" s="60">
        <v>0</v>
      </c>
      <c r="P1276" s="60">
        <v>0</v>
      </c>
      <c r="Q1276" s="60">
        <v>0</v>
      </c>
      <c r="R1276" s="60">
        <v>0</v>
      </c>
      <c r="S1276" s="60">
        <v>0</v>
      </c>
      <c r="T1276" s="60">
        <v>0</v>
      </c>
      <c r="U1276" s="60">
        <v>0</v>
      </c>
      <c r="V1276" s="60">
        <v>27.497013599999999</v>
      </c>
      <c r="W1276" s="60">
        <v>52.438937199999998</v>
      </c>
      <c r="X1276" s="60">
        <v>80.004199799999995</v>
      </c>
      <c r="Y1276" s="60">
        <v>0</v>
      </c>
      <c r="Z1276" s="60">
        <v>0</v>
      </c>
      <c r="AA1276" s="60">
        <v>0</v>
      </c>
      <c r="AB1276" s="60">
        <v>0</v>
      </c>
      <c r="AC1276" s="60">
        <v>0</v>
      </c>
      <c r="AD1276" s="60">
        <v>0</v>
      </c>
      <c r="AE1276" s="60">
        <v>77.731289000000004</v>
      </c>
      <c r="AF1276" s="60">
        <v>164.15429810000001</v>
      </c>
      <c r="AG1276" s="60">
        <v>252.94322770000002</v>
      </c>
      <c r="AH1276" s="60">
        <v>252.94322770000002</v>
      </c>
      <c r="AI1276" s="60">
        <v>307.72774630000004</v>
      </c>
      <c r="AJ1276" s="60">
        <v>324.15354710000003</v>
      </c>
      <c r="AK1276" s="60">
        <v>331.18315600000005</v>
      </c>
      <c r="AL1276" s="60">
        <v>987.82019090000006</v>
      </c>
      <c r="AM1276" s="60">
        <v>1945.8349524</v>
      </c>
      <c r="AN1276" s="60">
        <v>2077.3730989999999</v>
      </c>
      <c r="AO1276" s="60">
        <v>2078.9455389999998</v>
      </c>
      <c r="AP1276" s="60">
        <v>2080.499159</v>
      </c>
      <c r="AQ1276" s="60">
        <v>2082.0260990000002</v>
      </c>
      <c r="AR1276" s="60">
        <v>2083.6168390000003</v>
      </c>
      <c r="AS1276" s="60">
        <v>2085.1580990000002</v>
      </c>
      <c r="AT1276" s="60">
        <v>2086.7591790000001</v>
      </c>
      <c r="AU1276" s="60">
        <v>2086.7591790000001</v>
      </c>
      <c r="AV1276" s="60">
        <v>2086.7620893179819</v>
      </c>
      <c r="AW1276" s="60">
        <v>2086.762961905798</v>
      </c>
      <c r="AX1276" s="60">
        <v>2086.7633353397114</v>
      </c>
      <c r="AY1276" s="60">
        <v>2086.7982178689163</v>
      </c>
      <c r="AZ1276" s="60">
        <v>2086.8491104870914</v>
      </c>
      <c r="BA1276" s="60">
        <v>2086.8560981880532</v>
      </c>
      <c r="BB1276" s="60">
        <v>2086.8561817207833</v>
      </c>
      <c r="BC1276" s="60">
        <v>2086.8562642537386</v>
      </c>
      <c r="BD1276" s="60">
        <v>2086.8563453693723</v>
      </c>
      <c r="BE1276" s="60">
        <v>2086.8564298742535</v>
      </c>
      <c r="BF1276" s="60">
        <v>2086.8565117506087</v>
      </c>
      <c r="BG1276" s="60">
        <v>2086.8565959292864</v>
      </c>
      <c r="BH1276" s="60">
        <v>2086.8565959292864</v>
      </c>
      <c r="BI1276" s="60">
        <v>2086.8565959292864</v>
      </c>
      <c r="BJ1276" s="60">
        <v>2086.8565959292864</v>
      </c>
      <c r="BK1276" s="60">
        <v>2086.8565959292864</v>
      </c>
      <c r="BL1276" s="60">
        <v>2086.8565959292864</v>
      </c>
      <c r="BM1276" s="60">
        <v>2086.8565959292864</v>
      </c>
      <c r="BN1276" s="60">
        <v>2086.8565959292864</v>
      </c>
      <c r="BO1276" s="60">
        <v>2086.8565959292864</v>
      </c>
      <c r="BP1276" s="60">
        <v>2086.8565959292864</v>
      </c>
      <c r="BQ1276" s="60">
        <v>2086.8565959292864</v>
      </c>
      <c r="BR1276" s="60">
        <v>2086.8565959292864</v>
      </c>
      <c r="BS1276" s="60">
        <v>2086.8565959292864</v>
      </c>
      <c r="BT1276" s="60">
        <v>2086.8565959292864</v>
      </c>
      <c r="BU1276" s="60">
        <v>2086.8565959292864</v>
      </c>
      <c r="BV1276" s="60">
        <v>2086.8565959292864</v>
      </c>
      <c r="BW1276" s="60">
        <v>2086.8565959292864</v>
      </c>
      <c r="BX1276" s="60">
        <v>2086.8565959292864</v>
      </c>
      <c r="BY1276" s="60">
        <v>2086.8565959292864</v>
      </c>
      <c r="BZ1276" s="60">
        <v>2086.8565959292864</v>
      </c>
      <c r="CA1276" s="60">
        <v>2086.8565959292864</v>
      </c>
      <c r="CB1276" s="60">
        <v>2086.8565959292864</v>
      </c>
      <c r="CC1276" s="60">
        <v>2086.8565959292864</v>
      </c>
      <c r="CD1276" s="60">
        <v>2086.8565959292864</v>
      </c>
      <c r="CE1276" s="60">
        <v>2086.8565959292864</v>
      </c>
      <c r="CF1276" s="60">
        <v>2086.8565959292864</v>
      </c>
      <c r="CG1276" s="60">
        <v>2086.8565959292864</v>
      </c>
      <c r="CH1276" s="60">
        <v>2086.8565959292864</v>
      </c>
    </row>
    <row r="1277" spans="1:86">
      <c r="A1277" s="57" t="s">
        <v>86</v>
      </c>
      <c r="B1277" s="58" t="s">
        <v>723</v>
      </c>
      <c r="C1277" s="59" t="s">
        <v>129</v>
      </c>
      <c r="D1277" s="58" t="s">
        <v>109</v>
      </c>
      <c r="E1277" s="58"/>
      <c r="F1277" s="65"/>
      <c r="G1277" s="58" t="s">
        <v>162</v>
      </c>
      <c r="H1277" s="63">
        <v>360</v>
      </c>
      <c r="I1277" s="60">
        <v>0</v>
      </c>
      <c r="J1277" s="60">
        <v>0</v>
      </c>
      <c r="K1277" s="60">
        <v>0</v>
      </c>
      <c r="L1277" s="60">
        <v>0</v>
      </c>
      <c r="M1277" s="60">
        <v>0</v>
      </c>
      <c r="N1277" s="60">
        <v>0</v>
      </c>
      <c r="O1277" s="60">
        <v>0</v>
      </c>
      <c r="P1277" s="60">
        <v>0</v>
      </c>
      <c r="Q1277" s="60">
        <v>0</v>
      </c>
      <c r="R1277" s="60">
        <v>0</v>
      </c>
      <c r="S1277" s="60">
        <v>0</v>
      </c>
      <c r="T1277" s="60">
        <v>0</v>
      </c>
      <c r="U1277" s="60">
        <v>0</v>
      </c>
      <c r="V1277" s="60">
        <v>5.0865600000000004</v>
      </c>
      <c r="W1277" s="60">
        <v>1810.2599797</v>
      </c>
      <c r="X1277" s="60">
        <v>4766.0281752000001</v>
      </c>
      <c r="Y1277" s="60">
        <v>7229.7405897999997</v>
      </c>
      <c r="Z1277" s="60">
        <v>0</v>
      </c>
      <c r="AA1277" s="60">
        <v>0</v>
      </c>
      <c r="AB1277" s="60">
        <v>0</v>
      </c>
      <c r="AC1277" s="60">
        <v>0</v>
      </c>
      <c r="AD1277" s="60">
        <v>0</v>
      </c>
      <c r="AE1277" s="60">
        <v>0</v>
      </c>
      <c r="AF1277" s="60">
        <v>0</v>
      </c>
      <c r="AG1277" s="60">
        <v>0</v>
      </c>
      <c r="AH1277" s="60">
        <v>0</v>
      </c>
      <c r="AI1277" s="60">
        <v>0</v>
      </c>
      <c r="AJ1277" s="60">
        <v>0</v>
      </c>
      <c r="AK1277" s="60">
        <v>0</v>
      </c>
      <c r="AL1277" s="60">
        <v>0</v>
      </c>
      <c r="AM1277" s="60">
        <v>0</v>
      </c>
      <c r="AN1277" s="60">
        <v>0</v>
      </c>
      <c r="AO1277" s="60">
        <v>0</v>
      </c>
      <c r="AP1277" s="60">
        <v>0</v>
      </c>
      <c r="AQ1277" s="60">
        <v>0</v>
      </c>
      <c r="AR1277" s="60">
        <v>0</v>
      </c>
      <c r="AS1277" s="60">
        <v>0</v>
      </c>
      <c r="AT1277" s="60">
        <v>0</v>
      </c>
      <c r="AU1277" s="60">
        <v>0</v>
      </c>
      <c r="AV1277" s="60">
        <v>0</v>
      </c>
      <c r="AW1277" s="60">
        <v>0</v>
      </c>
      <c r="AX1277" s="60">
        <v>0</v>
      </c>
      <c r="AY1277" s="60">
        <v>0</v>
      </c>
      <c r="AZ1277" s="60">
        <v>0</v>
      </c>
      <c r="BA1277" s="60">
        <v>0</v>
      </c>
      <c r="BB1277" s="60">
        <v>0</v>
      </c>
      <c r="BC1277" s="60">
        <v>0</v>
      </c>
      <c r="BD1277" s="60">
        <v>0</v>
      </c>
      <c r="BE1277" s="60">
        <v>0</v>
      </c>
      <c r="BF1277" s="60">
        <v>0</v>
      </c>
      <c r="BG1277" s="60">
        <v>0</v>
      </c>
      <c r="BH1277" s="60">
        <v>0</v>
      </c>
      <c r="BI1277" s="60">
        <v>0</v>
      </c>
      <c r="BJ1277" s="60">
        <v>0</v>
      </c>
      <c r="BK1277" s="60">
        <v>0</v>
      </c>
      <c r="BL1277" s="60">
        <v>0</v>
      </c>
      <c r="BM1277" s="60">
        <v>0</v>
      </c>
      <c r="BN1277" s="60">
        <v>0</v>
      </c>
      <c r="BO1277" s="60">
        <v>0</v>
      </c>
      <c r="BP1277" s="60">
        <v>0</v>
      </c>
      <c r="BQ1277" s="60">
        <v>0</v>
      </c>
      <c r="BR1277" s="60">
        <v>0</v>
      </c>
      <c r="BS1277" s="60">
        <v>0</v>
      </c>
      <c r="BT1277" s="60">
        <v>0</v>
      </c>
      <c r="BU1277" s="60">
        <v>0</v>
      </c>
      <c r="BV1277" s="60">
        <v>0</v>
      </c>
      <c r="BW1277" s="60">
        <v>0</v>
      </c>
      <c r="BX1277" s="60">
        <v>0</v>
      </c>
      <c r="BY1277" s="60">
        <v>0</v>
      </c>
      <c r="BZ1277" s="60">
        <v>0</v>
      </c>
      <c r="CA1277" s="60">
        <v>0</v>
      </c>
      <c r="CB1277" s="60">
        <v>0</v>
      </c>
      <c r="CC1277" s="60">
        <v>0</v>
      </c>
      <c r="CD1277" s="60">
        <v>0</v>
      </c>
      <c r="CE1277" s="60">
        <v>0</v>
      </c>
      <c r="CF1277" s="60">
        <v>0</v>
      </c>
      <c r="CG1277" s="60">
        <v>0</v>
      </c>
      <c r="CH1277" s="60">
        <v>0</v>
      </c>
    </row>
    <row r="1278" spans="1:86">
      <c r="A1278" s="57" t="s">
        <v>86</v>
      </c>
      <c r="B1278" s="58" t="s">
        <v>723</v>
      </c>
      <c r="C1278" s="59" t="s">
        <v>129</v>
      </c>
      <c r="D1278" s="58" t="s">
        <v>109</v>
      </c>
      <c r="E1278" s="58"/>
      <c r="F1278" s="65"/>
      <c r="G1278" s="58" t="s">
        <v>162</v>
      </c>
      <c r="H1278" s="63">
        <v>360</v>
      </c>
      <c r="I1278" s="60">
        <v>0</v>
      </c>
      <c r="J1278" s="60">
        <v>0</v>
      </c>
      <c r="K1278" s="60">
        <v>0</v>
      </c>
      <c r="L1278" s="60">
        <v>0</v>
      </c>
      <c r="M1278" s="60">
        <v>0</v>
      </c>
      <c r="N1278" s="60">
        <v>0</v>
      </c>
      <c r="O1278" s="60">
        <v>0</v>
      </c>
      <c r="P1278" s="60">
        <v>0</v>
      </c>
      <c r="Q1278" s="60">
        <v>0</v>
      </c>
      <c r="R1278" s="60">
        <v>0</v>
      </c>
      <c r="S1278" s="60">
        <v>0</v>
      </c>
      <c r="T1278" s="60">
        <v>0</v>
      </c>
      <c r="U1278" s="60">
        <v>0</v>
      </c>
      <c r="V1278" s="60">
        <v>6.5266999999999999E-3</v>
      </c>
      <c r="W1278" s="60">
        <v>1.8382700000000002E-2</v>
      </c>
      <c r="X1278" s="60">
        <v>3.2015600000000005E-2</v>
      </c>
      <c r="Y1278" s="60">
        <v>4.3339300000000004E-2</v>
      </c>
      <c r="Z1278" s="60">
        <v>5.6489900000000003E-2</v>
      </c>
      <c r="AA1278" s="60">
        <v>6.9370500000000002E-2</v>
      </c>
      <c r="AB1278" s="60">
        <v>8.1196500000000005E-2</v>
      </c>
      <c r="AC1278" s="60">
        <v>9.4839400000000004E-2</v>
      </c>
      <c r="AD1278" s="60">
        <v>0.1065654</v>
      </c>
      <c r="AE1278" s="60">
        <v>0.119476</v>
      </c>
      <c r="AF1278" s="60">
        <v>2.713152</v>
      </c>
      <c r="AG1278" s="60">
        <v>4.1064556999999997</v>
      </c>
      <c r="AH1278" s="60">
        <v>4.1064556999999997</v>
      </c>
      <c r="AI1278" s="60">
        <v>4.1186239999999996</v>
      </c>
      <c r="AJ1278" s="60">
        <v>4.1306222999999997</v>
      </c>
      <c r="AK1278" s="60">
        <v>23.264499299999997</v>
      </c>
      <c r="AL1278" s="60">
        <v>53.738960899999995</v>
      </c>
      <c r="AM1278" s="60">
        <v>84.1483925</v>
      </c>
      <c r="AN1278" s="60">
        <v>108.40991409999999</v>
      </c>
      <c r="AO1278" s="60">
        <v>122.694558</v>
      </c>
      <c r="AP1278" s="60">
        <v>122.7071686</v>
      </c>
      <c r="AQ1278" s="60">
        <v>165.68285539999999</v>
      </c>
      <c r="AR1278" s="60">
        <v>663.8087074</v>
      </c>
      <c r="AS1278" s="60">
        <v>0</v>
      </c>
      <c r="AT1278" s="60">
        <v>0</v>
      </c>
      <c r="AU1278" s="60">
        <v>0</v>
      </c>
      <c r="AV1278" s="60">
        <v>0</v>
      </c>
      <c r="AW1278" s="60">
        <v>0</v>
      </c>
      <c r="AX1278" s="60">
        <v>0</v>
      </c>
      <c r="AY1278" s="60">
        <v>0</v>
      </c>
      <c r="AZ1278" s="60">
        <v>0</v>
      </c>
      <c r="BA1278" s="60">
        <v>0</v>
      </c>
      <c r="BB1278" s="60">
        <v>0</v>
      </c>
      <c r="BC1278" s="60">
        <v>0</v>
      </c>
      <c r="BD1278" s="60">
        <v>0</v>
      </c>
      <c r="BE1278" s="60">
        <v>0</v>
      </c>
      <c r="BF1278" s="60">
        <v>0</v>
      </c>
      <c r="BG1278" s="60">
        <v>0</v>
      </c>
      <c r="BH1278" s="60">
        <v>0</v>
      </c>
      <c r="BI1278" s="60">
        <v>0</v>
      </c>
      <c r="BJ1278" s="60">
        <v>0</v>
      </c>
      <c r="BK1278" s="60">
        <v>0</v>
      </c>
      <c r="BL1278" s="60">
        <v>0</v>
      </c>
      <c r="BM1278" s="60">
        <v>0</v>
      </c>
      <c r="BN1278" s="60">
        <v>0</v>
      </c>
      <c r="BO1278" s="60">
        <v>0</v>
      </c>
      <c r="BP1278" s="60">
        <v>0</v>
      </c>
      <c r="BQ1278" s="60">
        <v>0</v>
      </c>
      <c r="BR1278" s="60">
        <v>0</v>
      </c>
      <c r="BS1278" s="60">
        <v>0</v>
      </c>
      <c r="BT1278" s="60">
        <v>0</v>
      </c>
      <c r="BU1278" s="60">
        <v>0</v>
      </c>
      <c r="BV1278" s="60">
        <v>0</v>
      </c>
      <c r="BW1278" s="60">
        <v>0</v>
      </c>
      <c r="BX1278" s="60">
        <v>0</v>
      </c>
      <c r="BY1278" s="60">
        <v>0</v>
      </c>
      <c r="BZ1278" s="60">
        <v>0</v>
      </c>
      <c r="CA1278" s="60">
        <v>0</v>
      </c>
      <c r="CB1278" s="60">
        <v>0</v>
      </c>
      <c r="CC1278" s="60">
        <v>0</v>
      </c>
      <c r="CD1278" s="60">
        <v>0</v>
      </c>
      <c r="CE1278" s="60">
        <v>0</v>
      </c>
      <c r="CF1278" s="60">
        <v>0</v>
      </c>
      <c r="CG1278" s="60">
        <v>0</v>
      </c>
      <c r="CH1278" s="60">
        <v>0</v>
      </c>
    </row>
    <row r="1279" spans="1:86">
      <c r="A1279" s="57" t="s">
        <v>86</v>
      </c>
      <c r="B1279" s="58" t="s">
        <v>723</v>
      </c>
      <c r="C1279" s="59" t="s">
        <v>129</v>
      </c>
      <c r="D1279" s="58" t="s">
        <v>109</v>
      </c>
      <c r="E1279" s="58"/>
      <c r="F1279" s="65"/>
      <c r="G1279" s="58" t="s">
        <v>162</v>
      </c>
      <c r="H1279" s="63">
        <v>360</v>
      </c>
      <c r="I1279" s="60">
        <v>0</v>
      </c>
      <c r="J1279" s="60">
        <v>0</v>
      </c>
      <c r="K1279" s="60">
        <v>0</v>
      </c>
      <c r="L1279" s="60">
        <v>0</v>
      </c>
      <c r="M1279" s="60">
        <v>0</v>
      </c>
      <c r="N1279" s="60">
        <v>0</v>
      </c>
      <c r="O1279" s="60">
        <v>0</v>
      </c>
      <c r="P1279" s="60">
        <v>0</v>
      </c>
      <c r="Q1279" s="60">
        <v>0</v>
      </c>
      <c r="R1279" s="60">
        <v>0</v>
      </c>
      <c r="S1279" s="60">
        <v>0</v>
      </c>
      <c r="T1279" s="60">
        <v>0</v>
      </c>
      <c r="U1279" s="60">
        <v>0</v>
      </c>
      <c r="V1279" s="60">
        <v>12.416119999999999</v>
      </c>
      <c r="W1279" s="60">
        <v>23.67859</v>
      </c>
      <c r="X1279" s="60">
        <v>36.12556</v>
      </c>
      <c r="Y1279" s="60">
        <v>48.25938</v>
      </c>
      <c r="Z1279" s="60">
        <v>60.815660000000001</v>
      </c>
      <c r="AA1279" s="60">
        <v>159.2483</v>
      </c>
      <c r="AB1279" s="60">
        <v>389.82542000000001</v>
      </c>
      <c r="AC1279" s="60">
        <v>644.92026220000002</v>
      </c>
      <c r="AD1279" s="60">
        <v>734.03989220000005</v>
      </c>
      <c r="AE1279" s="60">
        <v>825.80836220000003</v>
      </c>
      <c r="AF1279" s="60">
        <v>907.37716220000004</v>
      </c>
      <c r="AG1279" s="60">
        <v>929.47755219999999</v>
      </c>
      <c r="AH1279" s="60">
        <v>929.47755219999999</v>
      </c>
      <c r="AI1279" s="60">
        <v>2726.3789477</v>
      </c>
      <c r="AJ1279" s="60">
        <v>5568.3150265000004</v>
      </c>
      <c r="AK1279" s="60">
        <v>7764.6968735999999</v>
      </c>
      <c r="AL1279" s="60">
        <v>7764.6968735999999</v>
      </c>
      <c r="AM1279" s="60">
        <v>7764.6968735999999</v>
      </c>
      <c r="AN1279" s="60">
        <v>7764.6968735999999</v>
      </c>
      <c r="AO1279" s="60">
        <v>7764.6968735999999</v>
      </c>
      <c r="AP1279" s="60">
        <v>7764.6968735999999</v>
      </c>
      <c r="AQ1279" s="60">
        <v>7764.6968735999999</v>
      </c>
      <c r="AR1279" s="60">
        <v>7764.6968735999999</v>
      </c>
      <c r="AS1279" s="60">
        <v>0</v>
      </c>
      <c r="AT1279" s="60">
        <v>0</v>
      </c>
      <c r="AU1279" s="60">
        <v>0</v>
      </c>
      <c r="AV1279" s="60">
        <v>0</v>
      </c>
      <c r="AW1279" s="60">
        <v>0</v>
      </c>
      <c r="AX1279" s="60">
        <v>0</v>
      </c>
      <c r="AY1279" s="60">
        <v>0</v>
      </c>
      <c r="AZ1279" s="60">
        <v>0</v>
      </c>
      <c r="BA1279" s="60">
        <v>0</v>
      </c>
      <c r="BB1279" s="60">
        <v>0</v>
      </c>
      <c r="BC1279" s="60">
        <v>0</v>
      </c>
      <c r="BD1279" s="60">
        <v>0</v>
      </c>
      <c r="BE1279" s="60">
        <v>0</v>
      </c>
      <c r="BF1279" s="60">
        <v>0</v>
      </c>
      <c r="BG1279" s="60">
        <v>0</v>
      </c>
      <c r="BH1279" s="60">
        <v>0</v>
      </c>
      <c r="BI1279" s="60">
        <v>0</v>
      </c>
      <c r="BJ1279" s="60">
        <v>0</v>
      </c>
      <c r="BK1279" s="60">
        <v>0</v>
      </c>
      <c r="BL1279" s="60">
        <v>0</v>
      </c>
      <c r="BM1279" s="60">
        <v>0</v>
      </c>
      <c r="BN1279" s="60">
        <v>0</v>
      </c>
      <c r="BO1279" s="60">
        <v>0</v>
      </c>
      <c r="BP1279" s="60">
        <v>0</v>
      </c>
      <c r="BQ1279" s="60">
        <v>0</v>
      </c>
      <c r="BR1279" s="60">
        <v>0</v>
      </c>
      <c r="BS1279" s="60">
        <v>0</v>
      </c>
      <c r="BT1279" s="60">
        <v>0</v>
      </c>
      <c r="BU1279" s="60">
        <v>0</v>
      </c>
      <c r="BV1279" s="60">
        <v>0</v>
      </c>
      <c r="BW1279" s="60">
        <v>0</v>
      </c>
      <c r="BX1279" s="60">
        <v>0</v>
      </c>
      <c r="BY1279" s="60">
        <v>0</v>
      </c>
      <c r="BZ1279" s="60">
        <v>0</v>
      </c>
      <c r="CA1279" s="60">
        <v>0</v>
      </c>
      <c r="CB1279" s="60">
        <v>0</v>
      </c>
      <c r="CC1279" s="60">
        <v>0</v>
      </c>
      <c r="CD1279" s="60">
        <v>0</v>
      </c>
      <c r="CE1279" s="60">
        <v>0</v>
      </c>
      <c r="CF1279" s="60">
        <v>0</v>
      </c>
      <c r="CG1279" s="60">
        <v>0</v>
      </c>
      <c r="CH1279" s="60">
        <v>0</v>
      </c>
    </row>
    <row r="1280" spans="1:86">
      <c r="A1280" s="57" t="s">
        <v>86</v>
      </c>
      <c r="B1280" s="58" t="s">
        <v>723</v>
      </c>
      <c r="C1280" s="59" t="s">
        <v>129</v>
      </c>
      <c r="D1280" s="58" t="s">
        <v>109</v>
      </c>
      <c r="E1280" s="58"/>
      <c r="F1280" s="65"/>
      <c r="G1280" s="58" t="s">
        <v>162</v>
      </c>
      <c r="H1280" s="63">
        <v>360</v>
      </c>
      <c r="I1280" s="60">
        <v>0</v>
      </c>
      <c r="J1280" s="60">
        <v>0</v>
      </c>
      <c r="K1280" s="60">
        <v>0</v>
      </c>
      <c r="L1280" s="60">
        <v>0</v>
      </c>
      <c r="M1280" s="60">
        <v>0</v>
      </c>
      <c r="N1280" s="60">
        <v>0</v>
      </c>
      <c r="O1280" s="60">
        <v>0</v>
      </c>
      <c r="P1280" s="60">
        <v>0</v>
      </c>
      <c r="Q1280" s="60">
        <v>0</v>
      </c>
      <c r="R1280" s="60">
        <v>0</v>
      </c>
      <c r="S1280" s="60">
        <v>0</v>
      </c>
      <c r="T1280" s="60">
        <v>0</v>
      </c>
      <c r="U1280" s="60">
        <v>0</v>
      </c>
      <c r="V1280" s="60">
        <v>8.7564522999999994</v>
      </c>
      <c r="W1280" s="60">
        <v>0</v>
      </c>
      <c r="X1280" s="60">
        <v>0</v>
      </c>
      <c r="Y1280" s="60">
        <v>0</v>
      </c>
      <c r="Z1280" s="60">
        <v>0</v>
      </c>
      <c r="AA1280" s="60">
        <v>0</v>
      </c>
      <c r="AB1280" s="60">
        <v>0</v>
      </c>
      <c r="AC1280" s="60">
        <v>0</v>
      </c>
      <c r="AD1280" s="60">
        <v>0</v>
      </c>
      <c r="AE1280" s="60">
        <v>0</v>
      </c>
      <c r="AF1280" s="60">
        <v>0</v>
      </c>
      <c r="AG1280" s="60">
        <v>0</v>
      </c>
      <c r="AH1280" s="60">
        <v>0</v>
      </c>
      <c r="AI1280" s="60">
        <v>0</v>
      </c>
      <c r="AJ1280" s="60">
        <v>0</v>
      </c>
      <c r="AK1280" s="60">
        <v>0</v>
      </c>
      <c r="AL1280" s="60">
        <v>0</v>
      </c>
      <c r="AM1280" s="60">
        <v>0</v>
      </c>
      <c r="AN1280" s="60">
        <v>0</v>
      </c>
      <c r="AO1280" s="60">
        <v>0</v>
      </c>
      <c r="AP1280" s="60">
        <v>0</v>
      </c>
      <c r="AQ1280" s="60">
        <v>0</v>
      </c>
      <c r="AR1280" s="60">
        <v>0</v>
      </c>
      <c r="AS1280" s="60">
        <v>0</v>
      </c>
      <c r="AT1280" s="60">
        <v>0</v>
      </c>
      <c r="AU1280" s="60">
        <v>0</v>
      </c>
      <c r="AV1280" s="60">
        <v>0</v>
      </c>
      <c r="AW1280" s="60">
        <v>0</v>
      </c>
      <c r="AX1280" s="60">
        <v>0</v>
      </c>
      <c r="AY1280" s="60">
        <v>0</v>
      </c>
      <c r="AZ1280" s="60">
        <v>0</v>
      </c>
      <c r="BA1280" s="60">
        <v>0</v>
      </c>
      <c r="BB1280" s="60">
        <v>0</v>
      </c>
      <c r="BC1280" s="60">
        <v>0</v>
      </c>
      <c r="BD1280" s="60">
        <v>0</v>
      </c>
      <c r="BE1280" s="60">
        <v>0</v>
      </c>
      <c r="BF1280" s="60">
        <v>0</v>
      </c>
      <c r="BG1280" s="60">
        <v>0</v>
      </c>
      <c r="BH1280" s="60">
        <v>0</v>
      </c>
      <c r="BI1280" s="60">
        <v>0</v>
      </c>
      <c r="BJ1280" s="60">
        <v>0</v>
      </c>
      <c r="BK1280" s="60">
        <v>0</v>
      </c>
      <c r="BL1280" s="60">
        <v>0</v>
      </c>
      <c r="BM1280" s="60">
        <v>0</v>
      </c>
      <c r="BN1280" s="60">
        <v>0</v>
      </c>
      <c r="BO1280" s="60">
        <v>0</v>
      </c>
      <c r="BP1280" s="60">
        <v>0</v>
      </c>
      <c r="BQ1280" s="60">
        <v>0</v>
      </c>
      <c r="BR1280" s="60">
        <v>0</v>
      </c>
      <c r="BS1280" s="60">
        <v>0</v>
      </c>
      <c r="BT1280" s="60">
        <v>0</v>
      </c>
      <c r="BU1280" s="60">
        <v>0</v>
      </c>
      <c r="BV1280" s="60">
        <v>0</v>
      </c>
      <c r="BW1280" s="60">
        <v>0</v>
      </c>
      <c r="BX1280" s="60">
        <v>0</v>
      </c>
      <c r="BY1280" s="60">
        <v>0</v>
      </c>
      <c r="BZ1280" s="60">
        <v>0</v>
      </c>
      <c r="CA1280" s="60">
        <v>0</v>
      </c>
      <c r="CB1280" s="60">
        <v>0</v>
      </c>
      <c r="CC1280" s="60">
        <v>0</v>
      </c>
      <c r="CD1280" s="60">
        <v>0</v>
      </c>
      <c r="CE1280" s="60">
        <v>0</v>
      </c>
      <c r="CF1280" s="60">
        <v>0</v>
      </c>
      <c r="CG1280" s="60">
        <v>0</v>
      </c>
      <c r="CH1280" s="60">
        <v>0</v>
      </c>
    </row>
    <row r="1281" spans="1:86">
      <c r="A1281" s="57" t="s">
        <v>86</v>
      </c>
      <c r="B1281" s="58" t="s">
        <v>132</v>
      </c>
      <c r="C1281" s="59" t="s">
        <v>92</v>
      </c>
      <c r="D1281" s="58" t="s">
        <v>93</v>
      </c>
      <c r="E1281" s="58" t="str">
        <f>VLOOKUP(CONCATENATE($F$4,F1281),'REG FL  CWIP - 1 System Per Boo'!$A$29:$B$1161,2,FALSE)</f>
        <v>Distribution</v>
      </c>
      <c r="F1281" s="58" t="s">
        <v>138</v>
      </c>
      <c r="G1281" s="58" t="s">
        <v>139</v>
      </c>
      <c r="H1281" s="63">
        <v>362</v>
      </c>
      <c r="I1281" s="60">
        <v>0</v>
      </c>
      <c r="J1281" s="60">
        <v>0</v>
      </c>
      <c r="K1281" s="60">
        <v>0</v>
      </c>
      <c r="L1281" s="60">
        <v>0</v>
      </c>
      <c r="M1281" s="60">
        <v>0</v>
      </c>
      <c r="N1281" s="60">
        <v>0</v>
      </c>
      <c r="O1281" s="60">
        <v>0</v>
      </c>
      <c r="P1281" s="60">
        <v>0</v>
      </c>
      <c r="Q1281" s="60">
        <v>0</v>
      </c>
      <c r="R1281" s="60">
        <v>0</v>
      </c>
      <c r="S1281" s="60">
        <v>0</v>
      </c>
      <c r="T1281" s="60">
        <v>0</v>
      </c>
      <c r="U1281" s="60">
        <v>0</v>
      </c>
      <c r="V1281" s="60">
        <v>0</v>
      </c>
      <c r="W1281" s="60">
        <v>0</v>
      </c>
      <c r="X1281" s="60">
        <v>0</v>
      </c>
      <c r="Y1281" s="60">
        <v>0</v>
      </c>
      <c r="Z1281" s="60">
        <v>0</v>
      </c>
      <c r="AA1281" s="60">
        <v>0</v>
      </c>
      <c r="AB1281" s="60">
        <v>0</v>
      </c>
      <c r="AC1281" s="60">
        <v>0</v>
      </c>
      <c r="AD1281" s="60">
        <v>0</v>
      </c>
      <c r="AE1281" s="60">
        <v>0</v>
      </c>
      <c r="AF1281" s="60">
        <v>0</v>
      </c>
      <c r="AG1281" s="60">
        <v>0</v>
      </c>
      <c r="AH1281" s="60">
        <v>0</v>
      </c>
      <c r="AI1281" s="60">
        <v>0</v>
      </c>
      <c r="AJ1281" s="60">
        <v>0</v>
      </c>
      <c r="AK1281" s="60">
        <v>0</v>
      </c>
      <c r="AL1281" s="60">
        <v>0</v>
      </c>
      <c r="AM1281" s="60">
        <v>0</v>
      </c>
      <c r="AN1281" s="60">
        <v>0</v>
      </c>
      <c r="AO1281" s="60">
        <v>0</v>
      </c>
      <c r="AP1281" s="60">
        <v>0</v>
      </c>
      <c r="AQ1281" s="60">
        <v>0</v>
      </c>
      <c r="AR1281" s="60">
        <v>0</v>
      </c>
      <c r="AS1281" s="60">
        <v>0</v>
      </c>
      <c r="AT1281" s="60">
        <v>0</v>
      </c>
      <c r="AU1281" s="60">
        <v>0</v>
      </c>
      <c r="AV1281" s="60">
        <v>0</v>
      </c>
      <c r="AW1281" s="60">
        <v>9.0766666666667106E-2</v>
      </c>
      <c r="AX1281" s="60">
        <v>0.18153333333333421</v>
      </c>
      <c r="AY1281" s="60">
        <v>0.27230000000000132</v>
      </c>
      <c r="AZ1281" s="60">
        <v>0.36306666666666843</v>
      </c>
      <c r="BA1281" s="60">
        <v>0.45383333333333553</v>
      </c>
      <c r="BB1281" s="60">
        <v>0.54460000000000264</v>
      </c>
      <c r="BC1281" s="60">
        <v>0.63536666666666974</v>
      </c>
      <c r="BD1281" s="60">
        <v>0.72613333333333685</v>
      </c>
      <c r="BE1281" s="60">
        <v>0.81690000000000396</v>
      </c>
      <c r="BF1281" s="60">
        <v>0.90766666666667106</v>
      </c>
      <c r="BG1281" s="60">
        <v>0.99843333333333817</v>
      </c>
      <c r="BH1281" s="60">
        <v>0</v>
      </c>
      <c r="BI1281" s="60">
        <v>1.0892000000000053</v>
      </c>
      <c r="BJ1281" s="60">
        <v>1.1822333333333388</v>
      </c>
      <c r="BK1281" s="60">
        <v>1.2752666666666723</v>
      </c>
      <c r="BL1281" s="60">
        <v>1.3683000000000058</v>
      </c>
      <c r="BM1281" s="60">
        <v>1.4613333333333394</v>
      </c>
      <c r="BN1281" s="60">
        <v>1.5543666666666729</v>
      </c>
      <c r="BO1281" s="60">
        <v>1.6474000000000064</v>
      </c>
      <c r="BP1281" s="60">
        <v>1.7404333333333399</v>
      </c>
      <c r="BQ1281" s="60">
        <v>1.8334666666666735</v>
      </c>
      <c r="BR1281" s="60">
        <v>1.926500000000007</v>
      </c>
      <c r="BS1281" s="60">
        <v>2.0195333333333405</v>
      </c>
      <c r="BT1281" s="60">
        <v>2.112566666666674</v>
      </c>
      <c r="BU1281" s="60">
        <v>1.0892000000000053</v>
      </c>
      <c r="BV1281" s="60">
        <v>2.2056000000000076</v>
      </c>
      <c r="BW1281" s="60">
        <v>2.3009500000000074</v>
      </c>
      <c r="BX1281" s="60">
        <v>2.3963000000000072</v>
      </c>
      <c r="BY1281" s="60">
        <v>2.491650000000007</v>
      </c>
      <c r="BZ1281" s="60">
        <v>2.5870000000000068</v>
      </c>
      <c r="CA1281" s="60">
        <v>2.6823500000000067</v>
      </c>
      <c r="CB1281" s="60">
        <v>2.7777000000000065</v>
      </c>
      <c r="CC1281" s="60">
        <v>2.8730500000000063</v>
      </c>
      <c r="CD1281" s="60">
        <v>2.9684000000000061</v>
      </c>
      <c r="CE1281" s="60">
        <v>3.063750000000006</v>
      </c>
      <c r="CF1281" s="60">
        <v>3.1591000000000058</v>
      </c>
      <c r="CG1281" s="60">
        <v>3.2544500000000056</v>
      </c>
      <c r="CH1281" s="60">
        <v>2.2056000000000076</v>
      </c>
    </row>
    <row r="1282" spans="1:86">
      <c r="A1282" s="57" t="s">
        <v>86</v>
      </c>
      <c r="B1282" s="58" t="s">
        <v>132</v>
      </c>
      <c r="C1282" s="59" t="s">
        <v>92</v>
      </c>
      <c r="D1282" s="58" t="s">
        <v>93</v>
      </c>
      <c r="E1282" s="58" t="str">
        <f>VLOOKUP(CONCATENATE($F$4,F1282),'REG FL  CWIP - 1 System Per Boo'!$A$29:$B$1161,2,FALSE)</f>
        <v>Distribution</v>
      </c>
      <c r="F1282" s="58" t="s">
        <v>153</v>
      </c>
      <c r="G1282" s="58" t="s">
        <v>139</v>
      </c>
      <c r="H1282" s="63">
        <v>362</v>
      </c>
      <c r="I1282" s="60">
        <v>0</v>
      </c>
      <c r="J1282" s="60">
        <v>0</v>
      </c>
      <c r="K1282" s="60">
        <v>0</v>
      </c>
      <c r="L1282" s="60">
        <v>0</v>
      </c>
      <c r="M1282" s="60">
        <v>0</v>
      </c>
      <c r="N1282" s="60">
        <v>0</v>
      </c>
      <c r="O1282" s="60">
        <v>0</v>
      </c>
      <c r="P1282" s="60">
        <v>0</v>
      </c>
      <c r="Q1282" s="60">
        <v>0</v>
      </c>
      <c r="R1282" s="60">
        <v>0</v>
      </c>
      <c r="S1282" s="60">
        <v>0</v>
      </c>
      <c r="T1282" s="60">
        <v>0</v>
      </c>
      <c r="U1282" s="60">
        <v>0</v>
      </c>
      <c r="V1282" s="60">
        <v>0</v>
      </c>
      <c r="W1282" s="60">
        <v>3.66169593600128</v>
      </c>
      <c r="X1282" s="60">
        <v>7.3231336014745523</v>
      </c>
      <c r="Y1282" s="60">
        <v>10.913938661411834</v>
      </c>
      <c r="Z1282" s="60">
        <v>14.490055407045105</v>
      </c>
      <c r="AA1282" s="60">
        <v>18.063903687878394</v>
      </c>
      <c r="AB1282" s="60">
        <v>23.536076921585902</v>
      </c>
      <c r="AC1282" s="60">
        <v>27.076401619859183</v>
      </c>
      <c r="AD1282" s="60">
        <v>30.663184363860466</v>
      </c>
      <c r="AE1282" s="60">
        <v>34.246507703765758</v>
      </c>
      <c r="AF1282" s="60">
        <v>37.845559544983047</v>
      </c>
      <c r="AG1282" s="60">
        <v>41.496351544184336</v>
      </c>
      <c r="AH1282" s="60">
        <v>0</v>
      </c>
      <c r="AI1282" s="60">
        <v>47.050825489962563</v>
      </c>
      <c r="AJ1282" s="60">
        <v>51.251105362848335</v>
      </c>
      <c r="AK1282" s="60">
        <v>55.452493599510063</v>
      </c>
      <c r="AL1282" s="60">
        <v>59.610126220779847</v>
      </c>
      <c r="AM1282" s="60">
        <v>63.762957557409607</v>
      </c>
      <c r="AN1282" s="60">
        <v>67.936973751024652</v>
      </c>
      <c r="AO1282" s="60">
        <v>73.952048879833626</v>
      </c>
      <c r="AP1282" s="60">
        <v>78.080801686127387</v>
      </c>
      <c r="AQ1282" s="60">
        <v>82.25073371379716</v>
      </c>
      <c r="AR1282" s="60">
        <v>86.397503062458924</v>
      </c>
      <c r="AS1282" s="60">
        <v>90.553293588272709</v>
      </c>
      <c r="AT1282" s="60">
        <v>94.772006229119768</v>
      </c>
      <c r="AU1282" s="60">
        <v>47.050825489962563</v>
      </c>
      <c r="AV1282" s="60">
        <v>100.78049426108043</v>
      </c>
      <c r="AW1282" s="60">
        <v>102.52523545460807</v>
      </c>
      <c r="AX1282" s="60">
        <v>104.27043704791757</v>
      </c>
      <c r="AY1282" s="60">
        <v>105.99746313222937</v>
      </c>
      <c r="AZ1282" s="60">
        <v>107.72249482584657</v>
      </c>
      <c r="BA1282" s="60">
        <v>109.45632643132194</v>
      </c>
      <c r="BB1282" s="60">
        <v>111.95490978219425</v>
      </c>
      <c r="BC1282" s="60">
        <v>113.66993956997939</v>
      </c>
      <c r="BD1282" s="60">
        <v>115.40207466646454</v>
      </c>
      <c r="BE1282" s="60">
        <v>117.12458828975248</v>
      </c>
      <c r="BF1282" s="60">
        <v>118.85084919176174</v>
      </c>
      <c r="BG1282" s="60">
        <v>120.60324711544686</v>
      </c>
      <c r="BH1282" s="60">
        <v>100.78049426108043</v>
      </c>
      <c r="BI1282" s="60">
        <v>123.0990942610805</v>
      </c>
      <c r="BJ1282" s="60">
        <v>124.88745671777843</v>
      </c>
      <c r="BK1282" s="60">
        <v>126.67629108497408</v>
      </c>
      <c r="BL1282" s="60">
        <v>128.44649552697308</v>
      </c>
      <c r="BM1282" s="60">
        <v>130.21465571538567</v>
      </c>
      <c r="BN1282" s="60">
        <v>131.99183582723899</v>
      </c>
      <c r="BO1282" s="60">
        <v>134.55288767619322</v>
      </c>
      <c r="BP1282" s="60">
        <v>136.31079589545888</v>
      </c>
      <c r="BQ1282" s="60">
        <v>138.08623708293942</v>
      </c>
      <c r="BR1282" s="60">
        <v>139.8518162453197</v>
      </c>
      <c r="BS1282" s="60">
        <v>141.62123637425987</v>
      </c>
      <c r="BT1282" s="60">
        <v>143.41744699136439</v>
      </c>
      <c r="BU1282" s="60">
        <v>123.0990942610805</v>
      </c>
      <c r="BV1282" s="60">
        <v>145.97569426108049</v>
      </c>
      <c r="BW1282" s="60">
        <v>147.80875678923184</v>
      </c>
      <c r="BX1282" s="60">
        <v>149.6423030232711</v>
      </c>
      <c r="BY1282" s="60">
        <v>151.45675367763505</v>
      </c>
      <c r="BZ1282" s="60">
        <v>153.26910898234922</v>
      </c>
      <c r="CA1282" s="60">
        <v>155.09070966324768</v>
      </c>
      <c r="CB1282" s="60">
        <v>157.71577493421015</v>
      </c>
      <c r="CC1282" s="60">
        <v>159.51762202208459</v>
      </c>
      <c r="CD1282" s="60">
        <v>161.33744031424237</v>
      </c>
      <c r="CE1282" s="60">
        <v>163.14715008024808</v>
      </c>
      <c r="CF1282" s="60">
        <v>164.9607968176694</v>
      </c>
      <c r="CG1282" s="60">
        <v>166.80190367078541</v>
      </c>
      <c r="CH1282" s="60">
        <v>145.97569426108049</v>
      </c>
    </row>
    <row r="1283" spans="1:86">
      <c r="A1283" s="57" t="s">
        <v>86</v>
      </c>
      <c r="B1283" s="58" t="s">
        <v>132</v>
      </c>
      <c r="C1283" s="59" t="s">
        <v>92</v>
      </c>
      <c r="D1283" s="58" t="s">
        <v>93</v>
      </c>
      <c r="E1283" s="58" t="str">
        <f>VLOOKUP(CONCATENATE($F$4,F1283),'REG FL  CWIP - 1 System Per Boo'!$A$29:$B$1161,2,FALSE)</f>
        <v>Distribution</v>
      </c>
      <c r="F1283" s="58" t="s">
        <v>163</v>
      </c>
      <c r="G1283" s="58" t="s">
        <v>139</v>
      </c>
      <c r="H1283" s="63">
        <v>362</v>
      </c>
      <c r="I1283" s="60">
        <v>2167.2799999999997</v>
      </c>
      <c r="J1283" s="60">
        <v>2769.3700000000003</v>
      </c>
      <c r="K1283" s="60">
        <v>2706.8300000000004</v>
      </c>
      <c r="L1283" s="60">
        <v>2909.33</v>
      </c>
      <c r="M1283" s="60">
        <v>3562.7500000000005</v>
      </c>
      <c r="N1283" s="60">
        <v>3688.55</v>
      </c>
      <c r="O1283" s="60">
        <v>3983.25</v>
      </c>
      <c r="P1283" s="60">
        <v>4151.41</v>
      </c>
      <c r="Q1283" s="60">
        <v>4856.07</v>
      </c>
      <c r="R1283" s="60">
        <v>3770.55</v>
      </c>
      <c r="S1283" s="60">
        <v>4171.55</v>
      </c>
      <c r="T1283" s="60">
        <v>5287.76</v>
      </c>
      <c r="U1283" s="60">
        <v>2167.2799999999997</v>
      </c>
      <c r="V1283" s="60">
        <v>5782.14</v>
      </c>
      <c r="W1283" s="60">
        <v>5002.8786793440004</v>
      </c>
      <c r="X1283" s="60">
        <v>4326.6775901350347</v>
      </c>
      <c r="Y1283" s="60">
        <v>3740.1678867201358</v>
      </c>
      <c r="Z1283" s="60">
        <v>3231.680093983296</v>
      </c>
      <c r="AA1283" s="60">
        <v>2791.0334034724669</v>
      </c>
      <c r="AB1283" s="60">
        <v>2409.3500960340352</v>
      </c>
      <c r="AC1283" s="60">
        <v>2078.8906239772855</v>
      </c>
      <c r="AD1283" s="60">
        <v>1799.0661250961957</v>
      </c>
      <c r="AE1283" s="60">
        <v>1556.9067872730975</v>
      </c>
      <c r="AF1283" s="60">
        <v>1347.3427743671343</v>
      </c>
      <c r="AG1283" s="60">
        <v>1165.9866643775499</v>
      </c>
      <c r="AH1283" s="60">
        <v>5782.14</v>
      </c>
      <c r="AI1283" s="60">
        <v>1009.0415945896714</v>
      </c>
      <c r="AJ1283" s="60">
        <v>873.22177064143671</v>
      </c>
      <c r="AK1283" s="60">
        <v>748.36494166586442</v>
      </c>
      <c r="AL1283" s="60">
        <v>634.25537790806595</v>
      </c>
      <c r="AM1283" s="60">
        <v>530.66656969429789</v>
      </c>
      <c r="AN1283" s="60">
        <v>437.3597851448913</v>
      </c>
      <c r="AO1283" s="60">
        <v>354.0825020792592</v>
      </c>
      <c r="AP1283" s="60">
        <v>280.5659809520522</v>
      </c>
      <c r="AQ1283" s="60">
        <v>244.41250115595361</v>
      </c>
      <c r="AR1283" s="60">
        <v>212.91772622824845</v>
      </c>
      <c r="AS1283" s="60">
        <v>185.48133965242997</v>
      </c>
      <c r="AT1283" s="60">
        <v>161.58038115802353</v>
      </c>
      <c r="AU1283" s="60">
        <v>1009.0415945896714</v>
      </c>
      <c r="AV1283" s="60">
        <v>140.75927866434367</v>
      </c>
      <c r="AW1283" s="60">
        <v>122.62116469900714</v>
      </c>
      <c r="AX1283" s="60">
        <v>107.54202316401026</v>
      </c>
      <c r="AY1283" s="60">
        <v>94.894887664280958</v>
      </c>
      <c r="AZ1283" s="60">
        <v>84.202141211758544</v>
      </c>
      <c r="BA1283" s="60">
        <v>75.09539335242674</v>
      </c>
      <c r="BB1283" s="60">
        <v>67.287229675978807</v>
      </c>
      <c r="BC1283" s="60">
        <v>60.551078198224701</v>
      </c>
      <c r="BD1283" s="60">
        <v>52.5358108749693</v>
      </c>
      <c r="BE1283" s="60">
        <v>45.581540517827861</v>
      </c>
      <c r="BF1283" s="60">
        <v>39.547820836401954</v>
      </c>
      <c r="BG1283" s="60">
        <v>34.312796696645755</v>
      </c>
      <c r="BH1283" s="60">
        <v>140.75927866434367</v>
      </c>
      <c r="BI1283" s="60">
        <v>29.770743172317363</v>
      </c>
      <c r="BJ1283" s="60">
        <v>29.770743172317363</v>
      </c>
      <c r="BK1283" s="60">
        <v>29.770743172317363</v>
      </c>
      <c r="BL1283" s="60">
        <v>29.770743172317363</v>
      </c>
      <c r="BM1283" s="60">
        <v>29.770743172317363</v>
      </c>
      <c r="BN1283" s="60">
        <v>29.770743172317363</v>
      </c>
      <c r="BO1283" s="60">
        <v>29.770743172317363</v>
      </c>
      <c r="BP1283" s="60">
        <v>29.770743172317363</v>
      </c>
      <c r="BQ1283" s="60">
        <v>29.770743172317363</v>
      </c>
      <c r="BR1283" s="60">
        <v>29.770743172317363</v>
      </c>
      <c r="BS1283" s="60">
        <v>29.770743172317363</v>
      </c>
      <c r="BT1283" s="60">
        <v>29.770743172317363</v>
      </c>
      <c r="BU1283" s="60">
        <v>29.770743172317363</v>
      </c>
      <c r="BV1283" s="60">
        <v>29.770743172317363</v>
      </c>
      <c r="BW1283" s="60">
        <v>29.770743172317363</v>
      </c>
      <c r="BX1283" s="60">
        <v>29.770743172317363</v>
      </c>
      <c r="BY1283" s="60">
        <v>29.770743172317363</v>
      </c>
      <c r="BZ1283" s="60">
        <v>29.770743172317363</v>
      </c>
      <c r="CA1283" s="60">
        <v>29.770743172317363</v>
      </c>
      <c r="CB1283" s="60">
        <v>29.770743172317363</v>
      </c>
      <c r="CC1283" s="60">
        <v>29.770743172317363</v>
      </c>
      <c r="CD1283" s="60">
        <v>29.770743172317363</v>
      </c>
      <c r="CE1283" s="60">
        <v>29.770743172317363</v>
      </c>
      <c r="CF1283" s="60">
        <v>29.770743172317363</v>
      </c>
      <c r="CG1283" s="60">
        <v>29.770743172317363</v>
      </c>
      <c r="CH1283" s="60">
        <v>29.770743172317363</v>
      </c>
    </row>
    <row r="1284" spans="1:86">
      <c r="A1284" s="57" t="s">
        <v>86</v>
      </c>
      <c r="B1284" s="58" t="s">
        <v>132</v>
      </c>
      <c r="C1284" s="59" t="s">
        <v>92</v>
      </c>
      <c r="D1284" s="58" t="s">
        <v>93</v>
      </c>
      <c r="E1284" s="58" t="str">
        <f>VLOOKUP(CONCATENATE($F$4,F1284),'REG FL  CWIP - 1 System Per Boo'!$A$29:$B$1161,2,FALSE)</f>
        <v>Distribution</v>
      </c>
      <c r="F1284" s="58" t="s">
        <v>164</v>
      </c>
      <c r="G1284" s="58" t="s">
        <v>139</v>
      </c>
      <c r="H1284" s="63">
        <v>362</v>
      </c>
      <c r="I1284" s="60">
        <v>1458.5</v>
      </c>
      <c r="J1284" s="60">
        <v>2041.47</v>
      </c>
      <c r="K1284" s="60">
        <v>1515.64</v>
      </c>
      <c r="L1284" s="60">
        <v>2015.84</v>
      </c>
      <c r="M1284" s="60">
        <v>3268.48</v>
      </c>
      <c r="N1284" s="60">
        <v>3601.93</v>
      </c>
      <c r="O1284" s="60">
        <v>4854.97</v>
      </c>
      <c r="P1284" s="60">
        <v>4225.7</v>
      </c>
      <c r="Q1284" s="60">
        <v>4126.8999999999996</v>
      </c>
      <c r="R1284" s="60">
        <v>4076.59</v>
      </c>
      <c r="S1284" s="60">
        <v>4126.3100000000004</v>
      </c>
      <c r="T1284" s="60">
        <v>5092.28</v>
      </c>
      <c r="U1284" s="60">
        <v>1458.5</v>
      </c>
      <c r="V1284" s="60">
        <v>2016.85</v>
      </c>
      <c r="W1284" s="60">
        <v>2016.85</v>
      </c>
      <c r="X1284" s="60">
        <v>2016.85</v>
      </c>
      <c r="Y1284" s="60">
        <v>2016.85</v>
      </c>
      <c r="Z1284" s="60">
        <v>2016.85</v>
      </c>
      <c r="AA1284" s="60">
        <v>2016.85</v>
      </c>
      <c r="AB1284" s="60">
        <v>2016.85</v>
      </c>
      <c r="AC1284" s="60">
        <v>2016.85</v>
      </c>
      <c r="AD1284" s="60">
        <v>2016.85</v>
      </c>
      <c r="AE1284" s="60">
        <v>2016.85</v>
      </c>
      <c r="AF1284" s="60">
        <v>2016.85</v>
      </c>
      <c r="AG1284" s="60">
        <v>2016.85</v>
      </c>
      <c r="AH1284" s="60">
        <v>2016.85</v>
      </c>
      <c r="AI1284" s="60">
        <v>2016.85</v>
      </c>
      <c r="AJ1284" s="60">
        <v>2016.85</v>
      </c>
      <c r="AK1284" s="60">
        <v>2016.85</v>
      </c>
      <c r="AL1284" s="60">
        <v>2016.85</v>
      </c>
      <c r="AM1284" s="60">
        <v>2016.85</v>
      </c>
      <c r="AN1284" s="60">
        <v>2016.85</v>
      </c>
      <c r="AO1284" s="60">
        <v>2016.85</v>
      </c>
      <c r="AP1284" s="60">
        <v>2016.85</v>
      </c>
      <c r="AQ1284" s="60">
        <v>2016.85</v>
      </c>
      <c r="AR1284" s="60">
        <v>2016.85</v>
      </c>
      <c r="AS1284" s="60">
        <v>2016.85</v>
      </c>
      <c r="AT1284" s="60">
        <v>2016.85</v>
      </c>
      <c r="AU1284" s="60">
        <v>2016.85</v>
      </c>
      <c r="AV1284" s="60">
        <v>2016.85</v>
      </c>
      <c r="AW1284" s="60">
        <v>2016.85</v>
      </c>
      <c r="AX1284" s="60">
        <v>2016.85</v>
      </c>
      <c r="AY1284" s="60">
        <v>2016.85</v>
      </c>
      <c r="AZ1284" s="60">
        <v>2016.85</v>
      </c>
      <c r="BA1284" s="60">
        <v>2016.85</v>
      </c>
      <c r="BB1284" s="60">
        <v>2016.85</v>
      </c>
      <c r="BC1284" s="60">
        <v>2016.85</v>
      </c>
      <c r="BD1284" s="60">
        <v>2016.85</v>
      </c>
      <c r="BE1284" s="60">
        <v>2016.85</v>
      </c>
      <c r="BF1284" s="60">
        <v>2016.85</v>
      </c>
      <c r="BG1284" s="60">
        <v>2016.85</v>
      </c>
      <c r="BH1284" s="60">
        <v>2016.85</v>
      </c>
      <c r="BI1284" s="60">
        <v>2016.85</v>
      </c>
      <c r="BJ1284" s="60">
        <v>2016.85</v>
      </c>
      <c r="BK1284" s="60">
        <v>2016.85</v>
      </c>
      <c r="BL1284" s="60">
        <v>2016.85</v>
      </c>
      <c r="BM1284" s="60">
        <v>2016.85</v>
      </c>
      <c r="BN1284" s="60">
        <v>2016.85</v>
      </c>
      <c r="BO1284" s="60">
        <v>2016.85</v>
      </c>
      <c r="BP1284" s="60">
        <v>2016.85</v>
      </c>
      <c r="BQ1284" s="60">
        <v>2016.85</v>
      </c>
      <c r="BR1284" s="60">
        <v>2016.85</v>
      </c>
      <c r="BS1284" s="60">
        <v>2016.85</v>
      </c>
      <c r="BT1284" s="60">
        <v>2016.85</v>
      </c>
      <c r="BU1284" s="60">
        <v>2016.85</v>
      </c>
      <c r="BV1284" s="60">
        <v>2016.85</v>
      </c>
      <c r="BW1284" s="60">
        <v>2016.85</v>
      </c>
      <c r="BX1284" s="60">
        <v>2016.85</v>
      </c>
      <c r="BY1284" s="60">
        <v>2016.85</v>
      </c>
      <c r="BZ1284" s="60">
        <v>2016.85</v>
      </c>
      <c r="CA1284" s="60">
        <v>2016.85</v>
      </c>
      <c r="CB1284" s="60">
        <v>2016.85</v>
      </c>
      <c r="CC1284" s="60">
        <v>2016.85</v>
      </c>
      <c r="CD1284" s="60">
        <v>2016.85</v>
      </c>
      <c r="CE1284" s="60">
        <v>2016.85</v>
      </c>
      <c r="CF1284" s="60">
        <v>2016.85</v>
      </c>
      <c r="CG1284" s="60">
        <v>2016.85</v>
      </c>
      <c r="CH1284" s="60">
        <v>2016.85</v>
      </c>
    </row>
    <row r="1285" spans="1:86">
      <c r="A1285" s="57" t="s">
        <v>86</v>
      </c>
      <c r="B1285" s="58" t="s">
        <v>132</v>
      </c>
      <c r="C1285" s="59" t="s">
        <v>92</v>
      </c>
      <c r="D1285" s="58" t="s">
        <v>93</v>
      </c>
      <c r="E1285" s="58" t="str">
        <f>VLOOKUP(CONCATENATE($F$4,F1285),'REG FL  CWIP - 1 System Per Boo'!$A$29:$B$1161,2,FALSE)</f>
        <v>Distribution</v>
      </c>
      <c r="F1285" s="58" t="s">
        <v>166</v>
      </c>
      <c r="G1285" s="58" t="s">
        <v>139</v>
      </c>
      <c r="H1285" s="63">
        <v>362</v>
      </c>
      <c r="I1285" s="60">
        <v>3962.81</v>
      </c>
      <c r="J1285" s="60">
        <v>4142</v>
      </c>
      <c r="K1285" s="60">
        <v>4341.84</v>
      </c>
      <c r="L1285" s="60">
        <v>4599.68</v>
      </c>
      <c r="M1285" s="60">
        <v>4796.4900000000007</v>
      </c>
      <c r="N1285" s="60">
        <v>5003.37</v>
      </c>
      <c r="O1285" s="60">
        <v>14980.96</v>
      </c>
      <c r="P1285" s="60">
        <v>11612.55</v>
      </c>
      <c r="Q1285" s="60">
        <v>5754.57</v>
      </c>
      <c r="R1285" s="60">
        <v>6225.64</v>
      </c>
      <c r="S1285" s="60">
        <v>7706.8499999999995</v>
      </c>
      <c r="T1285" s="60">
        <v>6497.41</v>
      </c>
      <c r="U1285" s="60">
        <v>3962.81</v>
      </c>
      <c r="V1285" s="60">
        <v>6694.6</v>
      </c>
      <c r="W1285" s="60">
        <v>6726.2459796666808</v>
      </c>
      <c r="X1285" s="60">
        <v>6758.0656317815474</v>
      </c>
      <c r="Y1285" s="60">
        <v>6789.6881903781341</v>
      </c>
      <c r="Z1285" s="60">
        <v>6821.1080743826351</v>
      </c>
      <c r="AA1285" s="60">
        <v>6852.5057454021917</v>
      </c>
      <c r="AB1285" s="60">
        <v>6899.2554963316707</v>
      </c>
      <c r="AC1285" s="60">
        <v>6930.4826211328655</v>
      </c>
      <c r="AD1285" s="60">
        <v>6961.9713712579014</v>
      </c>
      <c r="AE1285" s="60">
        <v>6993.508708123155</v>
      </c>
      <c r="AF1285" s="60">
        <v>7025.0422286464309</v>
      </c>
      <c r="AG1285" s="60">
        <v>7056.8044859908077</v>
      </c>
      <c r="AH1285" s="60">
        <v>6694.6</v>
      </c>
      <c r="AI1285" s="60">
        <v>7103.9317954405633</v>
      </c>
      <c r="AJ1285" s="60">
        <v>7136.6104112105295</v>
      </c>
      <c r="AK1285" s="60">
        <v>7168.6426966926128</v>
      </c>
      <c r="AL1285" s="60">
        <v>7200.626140386853</v>
      </c>
      <c r="AM1285" s="60">
        <v>7232.4608810435066</v>
      </c>
      <c r="AN1285" s="60">
        <v>7265.1337375878002</v>
      </c>
      <c r="AO1285" s="60">
        <v>7311.5703345674829</v>
      </c>
      <c r="AP1285" s="60">
        <v>7343.2755821201608</v>
      </c>
      <c r="AQ1285" s="60">
        <v>7375.1969489314288</v>
      </c>
      <c r="AR1285" s="60">
        <v>7407.0765393521669</v>
      </c>
      <c r="AS1285" s="60">
        <v>7438.9152040451499</v>
      </c>
      <c r="AT1285" s="60">
        <v>7471.7327254274933</v>
      </c>
      <c r="AU1285" s="60">
        <v>7103.9317954405633</v>
      </c>
      <c r="AV1285" s="60">
        <v>7518.1742840935349</v>
      </c>
      <c r="AW1285" s="60">
        <v>7575.1862771029073</v>
      </c>
      <c r="AX1285" s="60">
        <v>7631.0706648883006</v>
      </c>
      <c r="AY1285" s="60">
        <v>7686.8698419754601</v>
      </c>
      <c r="AZ1285" s="60">
        <v>7742.4095877391201</v>
      </c>
      <c r="BA1285" s="60">
        <v>7799.4115330483019</v>
      </c>
      <c r="BB1285" s="60">
        <v>7880.4260705373026</v>
      </c>
      <c r="BC1285" s="60">
        <v>7935.7398991449036</v>
      </c>
      <c r="BD1285" s="60">
        <v>7991.4307752304876</v>
      </c>
      <c r="BE1285" s="60">
        <v>8047.0487671002393</v>
      </c>
      <c r="BF1285" s="60">
        <v>8102.5953588433395</v>
      </c>
      <c r="BG1285" s="60">
        <v>8159.849690324374</v>
      </c>
      <c r="BH1285" s="60">
        <v>7518.1742840935349</v>
      </c>
      <c r="BI1285" s="60">
        <v>8240.8728840935346</v>
      </c>
      <c r="BJ1285" s="60">
        <v>8299.3101717918798</v>
      </c>
      <c r="BK1285" s="60">
        <v>8356.5916642372322</v>
      </c>
      <c r="BL1285" s="60">
        <v>8413.7858157245719</v>
      </c>
      <c r="BM1285" s="60">
        <v>8470.7140501286976</v>
      </c>
      <c r="BN1285" s="60">
        <v>8529.141038935255</v>
      </c>
      <c r="BO1285" s="60">
        <v>8612.1809325628092</v>
      </c>
      <c r="BP1285" s="60">
        <v>8668.877601902328</v>
      </c>
      <c r="BQ1285" s="60">
        <v>8725.9607448728129</v>
      </c>
      <c r="BR1285" s="60">
        <v>8782.9691815286351</v>
      </c>
      <c r="BS1285" s="60">
        <v>8839.9044330610704</v>
      </c>
      <c r="BT1285" s="60">
        <v>8898.5901176710358</v>
      </c>
      <c r="BU1285" s="60">
        <v>8240.8728840935346</v>
      </c>
      <c r="BV1285" s="60">
        <v>8981.638884093536</v>
      </c>
      <c r="BW1285" s="60">
        <v>9041.5371079360029</v>
      </c>
      <c r="BX1285" s="60">
        <v>9100.2506415659955</v>
      </c>
      <c r="BY1285" s="60">
        <v>9158.874650708116</v>
      </c>
      <c r="BZ1285" s="60">
        <v>9217.2260948219609</v>
      </c>
      <c r="CA1285" s="60">
        <v>9277.1137622996466</v>
      </c>
      <c r="CB1285" s="60">
        <v>9362.229658883236</v>
      </c>
      <c r="CC1285" s="60">
        <v>9420.3437487902011</v>
      </c>
      <c r="CD1285" s="60">
        <v>9478.853974195039</v>
      </c>
      <c r="CE1285" s="60">
        <v>9537.2876256222953</v>
      </c>
      <c r="CF1285" s="60">
        <v>9595.6462622931322</v>
      </c>
      <c r="CG1285" s="60">
        <v>9655.7990929868065</v>
      </c>
      <c r="CH1285" s="60">
        <v>8981.638884093536</v>
      </c>
    </row>
    <row r="1286" spans="1:86">
      <c r="A1286" s="57" t="s">
        <v>86</v>
      </c>
      <c r="B1286" s="58" t="s">
        <v>132</v>
      </c>
      <c r="C1286" s="59" t="s">
        <v>92</v>
      </c>
      <c r="D1286" s="58" t="s">
        <v>93</v>
      </c>
      <c r="E1286" s="58" t="str">
        <f>VLOOKUP(CONCATENATE($F$4,F1286),'REG FL  CWIP - 1 System Per Boo'!$A$29:$B$1161,2,FALSE)</f>
        <v>Distribution</v>
      </c>
      <c r="F1286" s="58" t="s">
        <v>175</v>
      </c>
      <c r="G1286" s="58" t="s">
        <v>139</v>
      </c>
      <c r="H1286" s="63">
        <v>362</v>
      </c>
      <c r="I1286" s="60">
        <v>25628.48</v>
      </c>
      <c r="J1286" s="60">
        <v>17858.630000000005</v>
      </c>
      <c r="K1286" s="60">
        <v>24205.510000000009</v>
      </c>
      <c r="L1286" s="60">
        <v>20163.990000000009</v>
      </c>
      <c r="M1286" s="60">
        <v>22555.710000000003</v>
      </c>
      <c r="N1286" s="60">
        <v>24302.25</v>
      </c>
      <c r="O1286" s="60">
        <v>24357.130000000005</v>
      </c>
      <c r="P1286" s="60">
        <v>22279.170000000002</v>
      </c>
      <c r="Q1286" s="60">
        <v>23580.000000000007</v>
      </c>
      <c r="R1286" s="60">
        <v>25442.38</v>
      </c>
      <c r="S1286" s="60">
        <v>24805.02</v>
      </c>
      <c r="T1286" s="60">
        <v>27048.100000000006</v>
      </c>
      <c r="U1286" s="60">
        <v>25628.48</v>
      </c>
      <c r="V1286" s="60">
        <v>32971.750000000007</v>
      </c>
      <c r="W1286" s="60">
        <v>33207.480934539337</v>
      </c>
      <c r="X1286" s="60">
        <v>33425.906201789068</v>
      </c>
      <c r="Y1286" s="60">
        <v>673.1604365113817</v>
      </c>
      <c r="Z1286" s="60">
        <v>916.34393924091773</v>
      </c>
      <c r="AA1286" s="60">
        <v>1159.8180926840537</v>
      </c>
      <c r="AB1286" s="60">
        <v>28.237684082321266</v>
      </c>
      <c r="AC1286" s="60">
        <v>276.02699656456127</v>
      </c>
      <c r="AD1286" s="60">
        <v>520.79520099649721</v>
      </c>
      <c r="AE1286" s="60">
        <v>15.041457708714574</v>
      </c>
      <c r="AF1286" s="60">
        <v>241.39841921764258</v>
      </c>
      <c r="AG1286" s="60">
        <v>477.22520228087456</v>
      </c>
      <c r="AH1286" s="60">
        <v>32971.750000000007</v>
      </c>
      <c r="AI1286" s="60">
        <v>14.166536402823226</v>
      </c>
      <c r="AJ1286" s="60">
        <v>351.93172364807123</v>
      </c>
      <c r="AK1286" s="60">
        <v>664.0915535237192</v>
      </c>
      <c r="AL1286" s="60">
        <v>19.656837344846167</v>
      </c>
      <c r="AM1286" s="60">
        <v>354.42124893812615</v>
      </c>
      <c r="AN1286" s="60">
        <v>691.48125242900619</v>
      </c>
      <c r="AO1286" s="60">
        <v>20.776951960554698</v>
      </c>
      <c r="AP1286" s="60">
        <v>362.9847750447787</v>
      </c>
      <c r="AQ1286" s="60">
        <v>700.19579536765877</v>
      </c>
      <c r="AR1286" s="60">
        <v>20.352236192348983</v>
      </c>
      <c r="AS1286" s="60">
        <v>330.38032516559696</v>
      </c>
      <c r="AT1286" s="60">
        <v>653.942792503389</v>
      </c>
      <c r="AU1286" s="60">
        <v>14.166536402823226</v>
      </c>
      <c r="AV1286" s="60">
        <v>19.35657010183877</v>
      </c>
      <c r="AW1286" s="60">
        <v>352.35622645087068</v>
      </c>
      <c r="AX1286" s="60">
        <v>696.8269572279728</v>
      </c>
      <c r="AY1286" s="60">
        <v>21.07990395785464</v>
      </c>
      <c r="AZ1286" s="60">
        <v>376.26605133018194</v>
      </c>
      <c r="BA1286" s="60">
        <v>722.27785960397955</v>
      </c>
      <c r="BB1286" s="60">
        <v>21.279526980550372</v>
      </c>
      <c r="BC1286" s="60">
        <v>358.93326085798464</v>
      </c>
      <c r="BD1286" s="60">
        <v>693.53007105144707</v>
      </c>
      <c r="BE1286" s="60">
        <v>20.553228256817192</v>
      </c>
      <c r="BF1286" s="60">
        <v>368.48040137555495</v>
      </c>
      <c r="BG1286" s="60">
        <v>708.76626463078765</v>
      </c>
      <c r="BH1286" s="60">
        <v>19.35657010183877</v>
      </c>
      <c r="BI1286" s="60">
        <v>20.791405777918953</v>
      </c>
      <c r="BJ1286" s="60">
        <v>405.08596030019316</v>
      </c>
      <c r="BK1286" s="60">
        <v>857.59712704754929</v>
      </c>
      <c r="BL1286" s="60">
        <v>27.712253026089229</v>
      </c>
      <c r="BM1286" s="60">
        <v>543.94189391255509</v>
      </c>
      <c r="BN1286" s="60">
        <v>1005.6157368124332</v>
      </c>
      <c r="BO1286" s="60">
        <v>28.832828698569983</v>
      </c>
      <c r="BP1286" s="60">
        <v>440.80494971319843</v>
      </c>
      <c r="BQ1286" s="60">
        <v>834.59982343227659</v>
      </c>
      <c r="BR1286" s="60">
        <v>24.512555360415035</v>
      </c>
      <c r="BS1286" s="60">
        <v>497.57903324365077</v>
      </c>
      <c r="BT1286" s="60">
        <v>925.20394611499341</v>
      </c>
      <c r="BU1286" s="60">
        <v>20.791405777918953</v>
      </c>
      <c r="BV1286" s="60">
        <v>25.928861532185692</v>
      </c>
      <c r="BW1286" s="60">
        <v>485.89245630247831</v>
      </c>
      <c r="BX1286" s="60">
        <v>961.70074198825478</v>
      </c>
      <c r="BY1286" s="60">
        <v>29.100955227340137</v>
      </c>
      <c r="BZ1286" s="60">
        <v>519.71016170276164</v>
      </c>
      <c r="CA1286" s="60">
        <v>997.64709686815411</v>
      </c>
      <c r="CB1286" s="60">
        <v>29.392523181740899</v>
      </c>
      <c r="CC1286" s="60">
        <v>495.78467182435287</v>
      </c>
      <c r="CD1286" s="60">
        <v>957.95437284634522</v>
      </c>
      <c r="CE1286" s="60">
        <v>28.389622694103991</v>
      </c>
      <c r="CF1286" s="60">
        <v>508.97220052782365</v>
      </c>
      <c r="CG1286" s="60">
        <v>979.00003968070951</v>
      </c>
      <c r="CH1286" s="60">
        <v>25.928861532185692</v>
      </c>
    </row>
    <row r="1287" spans="1:86">
      <c r="A1287" s="57" t="s">
        <v>86</v>
      </c>
      <c r="B1287" s="58" t="s">
        <v>132</v>
      </c>
      <c r="C1287" s="59" t="s">
        <v>92</v>
      </c>
      <c r="D1287" s="58" t="s">
        <v>93</v>
      </c>
      <c r="E1287" s="58" t="str">
        <f>VLOOKUP(CONCATENATE($F$4,F1287),'REG FL  CWIP - 1 System Per Boo'!$A$29:$B$1161,2,FALSE)</f>
        <v>Distribution</v>
      </c>
      <c r="F1287" s="58" t="s">
        <v>183</v>
      </c>
      <c r="G1287" s="58" t="s">
        <v>139</v>
      </c>
      <c r="H1287" s="63">
        <v>362</v>
      </c>
      <c r="I1287" s="60">
        <v>48592.199999999975</v>
      </c>
      <c r="J1287" s="60">
        <v>48403.420000000013</v>
      </c>
      <c r="K1287" s="60">
        <v>48673.229999999974</v>
      </c>
      <c r="L1287" s="60">
        <v>52202.799999999974</v>
      </c>
      <c r="M1287" s="60">
        <v>54017.809999999969</v>
      </c>
      <c r="N1287" s="60">
        <v>57131.459999999992</v>
      </c>
      <c r="O1287" s="60">
        <v>64176.879999999983</v>
      </c>
      <c r="P1287" s="60">
        <v>64001.549999999988</v>
      </c>
      <c r="Q1287" s="60">
        <v>59548.729999999989</v>
      </c>
      <c r="R1287" s="60">
        <v>62596.659999999967</v>
      </c>
      <c r="S1287" s="60">
        <v>74279.839999999997</v>
      </c>
      <c r="T1287" s="60">
        <v>75797.630000000034</v>
      </c>
      <c r="U1287" s="60">
        <v>48592.199999999975</v>
      </c>
      <c r="V1287" s="60">
        <v>76577.919999999969</v>
      </c>
      <c r="W1287" s="60">
        <v>76605.216355472046</v>
      </c>
      <c r="X1287" s="60">
        <v>76639.147155677274</v>
      </c>
      <c r="Y1287" s="60">
        <v>76681.248828525815</v>
      </c>
      <c r="Z1287" s="60">
        <v>76726.920539695522</v>
      </c>
      <c r="AA1287" s="60">
        <v>76777.61409439829</v>
      </c>
      <c r="AB1287" s="60">
        <v>76841.797814338745</v>
      </c>
      <c r="AC1287" s="60">
        <v>76884.915273337727</v>
      </c>
      <c r="AD1287" s="60">
        <v>76925.292014074439</v>
      </c>
      <c r="AE1287" s="60">
        <v>76952.967289997512</v>
      </c>
      <c r="AF1287" s="60">
        <v>76982.769642821557</v>
      </c>
      <c r="AG1287" s="60">
        <v>77006.50329519785</v>
      </c>
      <c r="AH1287" s="60">
        <v>76577.919999999969</v>
      </c>
      <c r="AI1287" s="60">
        <v>77029.997795817137</v>
      </c>
      <c r="AJ1287" s="60">
        <v>77059.603599970913</v>
      </c>
      <c r="AK1287" s="60">
        <v>77095.804021387899</v>
      </c>
      <c r="AL1287" s="60">
        <v>77138.349901837908</v>
      </c>
      <c r="AM1287" s="60">
        <v>77184.175687541196</v>
      </c>
      <c r="AN1287" s="60">
        <v>77237.487381373459</v>
      </c>
      <c r="AO1287" s="60">
        <v>77298.822722433688</v>
      </c>
      <c r="AP1287" s="60">
        <v>77340.403066467727</v>
      </c>
      <c r="AQ1287" s="60">
        <v>77378.566737976245</v>
      </c>
      <c r="AR1287" s="60">
        <v>77407.218011379737</v>
      </c>
      <c r="AS1287" s="60">
        <v>77438.499211748465</v>
      </c>
      <c r="AT1287" s="60">
        <v>77463.308607322891</v>
      </c>
      <c r="AU1287" s="60">
        <v>77029.997795817137</v>
      </c>
      <c r="AV1287" s="60">
        <v>77487.40627205612</v>
      </c>
      <c r="AW1287" s="60">
        <v>77518.021479064802</v>
      </c>
      <c r="AX1287" s="60">
        <v>77556.356142509743</v>
      </c>
      <c r="AY1287" s="60">
        <v>77597.386919602955</v>
      </c>
      <c r="AZ1287" s="60">
        <v>77642.178025897752</v>
      </c>
      <c r="BA1287" s="60">
        <v>77689.480052900792</v>
      </c>
      <c r="BB1287" s="60">
        <v>77740.773315457816</v>
      </c>
      <c r="BC1287" s="60">
        <v>77783.995637066604</v>
      </c>
      <c r="BD1287" s="60">
        <v>77823.624626911536</v>
      </c>
      <c r="BE1287" s="60">
        <v>77857.925861081341</v>
      </c>
      <c r="BF1287" s="60">
        <v>77890.403494905622</v>
      </c>
      <c r="BG1287" s="60">
        <v>77917.375290525393</v>
      </c>
      <c r="BH1287" s="60">
        <v>77487.40627205612</v>
      </c>
      <c r="BI1287" s="60">
        <v>77944.070348546506</v>
      </c>
      <c r="BJ1287" s="60">
        <v>77976.864981685867</v>
      </c>
      <c r="BK1287" s="60">
        <v>78017.928601600041</v>
      </c>
      <c r="BL1287" s="60">
        <v>78061.880265288404</v>
      </c>
      <c r="BM1287" s="60">
        <v>78109.859947360397</v>
      </c>
      <c r="BN1287" s="60">
        <v>78160.529296807319</v>
      </c>
      <c r="BO1287" s="60">
        <v>78215.474008682097</v>
      </c>
      <c r="BP1287" s="60">
        <v>78261.773227896585</v>
      </c>
      <c r="BQ1287" s="60">
        <v>78304.223314328454</v>
      </c>
      <c r="BR1287" s="60">
        <v>78340.966374419717</v>
      </c>
      <c r="BS1287" s="60">
        <v>78375.756016253596</v>
      </c>
      <c r="BT1287" s="60">
        <v>78404.647871932044</v>
      </c>
      <c r="BU1287" s="60">
        <v>77944.070348546506</v>
      </c>
      <c r="BV1287" s="60">
        <v>78433.243289638049</v>
      </c>
      <c r="BW1287" s="60">
        <v>78468.678940130514</v>
      </c>
      <c r="BX1287" s="60">
        <v>78513.049495429936</v>
      </c>
      <c r="BY1287" s="60">
        <v>78560.540674440999</v>
      </c>
      <c r="BZ1287" s="60">
        <v>78612.384256206889</v>
      </c>
      <c r="CA1287" s="60">
        <v>78667.134109637234</v>
      </c>
      <c r="CB1287" s="60">
        <v>78726.50362897689</v>
      </c>
      <c r="CC1287" s="60">
        <v>78776.531416852638</v>
      </c>
      <c r="CD1287" s="60">
        <v>78822.400093589546</v>
      </c>
      <c r="CE1287" s="60">
        <v>78862.102145748038</v>
      </c>
      <c r="CF1287" s="60">
        <v>78899.693466972603</v>
      </c>
      <c r="CG1287" s="60">
        <v>78930.912041534772</v>
      </c>
      <c r="CH1287" s="60">
        <v>78433.243289638049</v>
      </c>
    </row>
    <row r="1288" spans="1:86">
      <c r="A1288" s="57" t="s">
        <v>86</v>
      </c>
      <c r="B1288" s="58" t="s">
        <v>132</v>
      </c>
      <c r="C1288" s="59" t="s">
        <v>92</v>
      </c>
      <c r="D1288" s="58" t="s">
        <v>93</v>
      </c>
      <c r="E1288" s="58" t="str">
        <f>VLOOKUP(CONCATENATE($F$4,F1288),'REG FL  CWIP - 1 System Per Boo'!$A$29:$B$1161,2,FALSE)</f>
        <v>Distribution</v>
      </c>
      <c r="F1288" s="58" t="s">
        <v>191</v>
      </c>
      <c r="G1288" s="58" t="s">
        <v>139</v>
      </c>
      <c r="H1288" s="63">
        <v>362</v>
      </c>
      <c r="I1288" s="60">
        <v>0</v>
      </c>
      <c r="J1288" s="60">
        <v>0</v>
      </c>
      <c r="K1288" s="60">
        <v>0</v>
      </c>
      <c r="L1288" s="60">
        <v>0</v>
      </c>
      <c r="M1288" s="60">
        <v>0</v>
      </c>
      <c r="N1288" s="60">
        <v>0</v>
      </c>
      <c r="O1288" s="60">
        <v>0</v>
      </c>
      <c r="P1288" s="60">
        <v>0</v>
      </c>
      <c r="Q1288" s="60">
        <v>0</v>
      </c>
      <c r="R1288" s="60">
        <v>0</v>
      </c>
      <c r="S1288" s="60">
        <v>0</v>
      </c>
      <c r="T1288" s="60">
        <v>0</v>
      </c>
      <c r="U1288" s="60">
        <v>0</v>
      </c>
      <c r="V1288" s="60">
        <v>0</v>
      </c>
      <c r="W1288" s="60">
        <v>15.937601235680001</v>
      </c>
      <c r="X1288" s="60">
        <v>61.347388680447999</v>
      </c>
      <c r="Y1288" s="60">
        <v>85.308147693471994</v>
      </c>
      <c r="Z1288" s="60">
        <v>121.58074474710399</v>
      </c>
      <c r="AA1288" s="60">
        <v>194.91185769612798</v>
      </c>
      <c r="AB1288" s="60">
        <v>259.58699520022401</v>
      </c>
      <c r="AC1288" s="60">
        <v>299.62792210310403</v>
      </c>
      <c r="AD1288" s="60">
        <v>315.29931456339204</v>
      </c>
      <c r="AE1288" s="60">
        <v>326.83023946380803</v>
      </c>
      <c r="AF1288" s="60">
        <v>354.978033339104</v>
      </c>
      <c r="AG1288" s="60">
        <v>370.88081302598403</v>
      </c>
      <c r="AH1288" s="60">
        <v>0</v>
      </c>
      <c r="AI1288" s="60">
        <v>0</v>
      </c>
      <c r="AJ1288" s="60">
        <v>22.433475886671999</v>
      </c>
      <c r="AK1288" s="60">
        <v>67.344436406223991</v>
      </c>
      <c r="AL1288" s="60">
        <v>94.043353820751989</v>
      </c>
      <c r="AM1288" s="60">
        <v>129.625479696784</v>
      </c>
      <c r="AN1288" s="60">
        <v>196.60977141903999</v>
      </c>
      <c r="AO1288" s="60">
        <v>258.535919428912</v>
      </c>
      <c r="AP1288" s="60">
        <v>307.20729749452801</v>
      </c>
      <c r="AQ1288" s="60">
        <v>338.43386861382402</v>
      </c>
      <c r="AR1288" s="60">
        <v>351.75478967488004</v>
      </c>
      <c r="AS1288" s="60">
        <v>387.33767131532807</v>
      </c>
      <c r="AT1288" s="60">
        <v>400.85102546118407</v>
      </c>
      <c r="AU1288" s="60">
        <v>0</v>
      </c>
      <c r="AV1288" s="60">
        <v>0</v>
      </c>
      <c r="AW1288" s="60">
        <v>27.842801034235464</v>
      </c>
      <c r="AX1288" s="60">
        <v>77.431066717269289</v>
      </c>
      <c r="AY1288" s="60">
        <v>107.69003044048755</v>
      </c>
      <c r="AZ1288" s="60">
        <v>150.02980788859051</v>
      </c>
      <c r="BA1288" s="60">
        <v>199.6180735156301</v>
      </c>
      <c r="BB1288" s="60">
        <v>256.45482734027115</v>
      </c>
      <c r="BC1288" s="60">
        <v>289.12995382713103</v>
      </c>
      <c r="BD1288" s="60">
        <v>312.14042935274784</v>
      </c>
      <c r="BE1288" s="60">
        <v>327.90241668076328</v>
      </c>
      <c r="BF1288" s="60">
        <v>365.4098686015829</v>
      </c>
      <c r="BG1288" s="60">
        <v>390.83650687217676</v>
      </c>
      <c r="BH1288" s="60">
        <v>0</v>
      </c>
      <c r="BI1288" s="60">
        <v>0</v>
      </c>
      <c r="BJ1288" s="60">
        <v>28.538871047250854</v>
      </c>
      <c r="BK1288" s="60">
        <v>79.366843349491504</v>
      </c>
      <c r="BL1288" s="60">
        <v>110.38228115183544</v>
      </c>
      <c r="BM1288" s="60">
        <v>153.78055301661479</v>
      </c>
      <c r="BN1288" s="60">
        <v>204.60852526146135</v>
      </c>
      <c r="BO1288" s="60">
        <v>262.86619790550657</v>
      </c>
      <c r="BP1288" s="60">
        <v>296.35820253946889</v>
      </c>
      <c r="BQ1288" s="60">
        <v>319.94393994261418</v>
      </c>
      <c r="BR1288" s="60">
        <v>336.09997694656096</v>
      </c>
      <c r="BS1288" s="60">
        <v>374.54511514810343</v>
      </c>
      <c r="BT1288" s="60">
        <v>400.60741936373591</v>
      </c>
      <c r="BU1288" s="60">
        <v>0</v>
      </c>
      <c r="BV1288" s="60">
        <v>0</v>
      </c>
      <c r="BW1288" s="60">
        <v>29.395037220568948</v>
      </c>
      <c r="BX1288" s="60">
        <v>81.747848766502088</v>
      </c>
      <c r="BY1288" s="60">
        <v>113.69374974845299</v>
      </c>
      <c r="BZ1288" s="60">
        <v>158.39396983289276</v>
      </c>
      <c r="CA1288" s="60">
        <v>210.74678131971001</v>
      </c>
      <c r="CB1288" s="60">
        <v>270.75218422861008</v>
      </c>
      <c r="CC1288" s="60">
        <v>305.248949050764</v>
      </c>
      <c r="CD1288" s="60">
        <v>329.54225861063208</v>
      </c>
      <c r="CE1288" s="60">
        <v>346.18297674841745</v>
      </c>
      <c r="CF1288" s="60">
        <v>385.78146915245105</v>
      </c>
      <c r="CG1288" s="60">
        <v>412.62564253281698</v>
      </c>
      <c r="CH1288" s="60">
        <v>0</v>
      </c>
    </row>
    <row r="1289" spans="1:86">
      <c r="A1289" s="57" t="s">
        <v>86</v>
      </c>
      <c r="B1289" s="58" t="s">
        <v>132</v>
      </c>
      <c r="C1289" s="59" t="s">
        <v>92</v>
      </c>
      <c r="D1289" s="58" t="s">
        <v>93</v>
      </c>
      <c r="E1289" s="58" t="str">
        <f>VLOOKUP(CONCATENATE($F$4,F1289),'REG FL  CWIP - 1 System Per Boo'!$A$29:$B$1161,2,FALSE)</f>
        <v>Distribution</v>
      </c>
      <c r="F1289" s="58" t="s">
        <v>210</v>
      </c>
      <c r="G1289" s="58" t="s">
        <v>139</v>
      </c>
      <c r="H1289" s="63">
        <v>362</v>
      </c>
      <c r="I1289" s="60">
        <v>0</v>
      </c>
      <c r="J1289" s="60">
        <v>0</v>
      </c>
      <c r="K1289" s="60">
        <v>0</v>
      </c>
      <c r="L1289" s="60">
        <v>0</v>
      </c>
      <c r="M1289" s="60">
        <v>0</v>
      </c>
      <c r="N1289" s="60">
        <v>0</v>
      </c>
      <c r="O1289" s="60">
        <v>0</v>
      </c>
      <c r="P1289" s="60">
        <v>0</v>
      </c>
      <c r="Q1289" s="60">
        <v>0</v>
      </c>
      <c r="R1289" s="60">
        <v>0</v>
      </c>
      <c r="S1289" s="60">
        <v>0</v>
      </c>
      <c r="T1289" s="60">
        <v>0</v>
      </c>
      <c r="U1289" s="60">
        <v>0</v>
      </c>
      <c r="V1289" s="60">
        <v>0</v>
      </c>
      <c r="W1289" s="60">
        <v>0</v>
      </c>
      <c r="X1289" s="60">
        <v>0</v>
      </c>
      <c r="Y1289" s="60">
        <v>0</v>
      </c>
      <c r="Z1289" s="60">
        <v>0</v>
      </c>
      <c r="AA1289" s="60">
        <v>0</v>
      </c>
      <c r="AB1289" s="60">
        <v>0</v>
      </c>
      <c r="AC1289" s="60">
        <v>0</v>
      </c>
      <c r="AD1289" s="60">
        <v>0</v>
      </c>
      <c r="AE1289" s="60">
        <v>0</v>
      </c>
      <c r="AF1289" s="60">
        <v>0</v>
      </c>
      <c r="AG1289" s="60">
        <v>0</v>
      </c>
      <c r="AH1289" s="60">
        <v>0</v>
      </c>
      <c r="AI1289" s="60">
        <v>0</v>
      </c>
      <c r="AJ1289" s="60">
        <v>0</v>
      </c>
      <c r="AK1289" s="60">
        <v>0</v>
      </c>
      <c r="AL1289" s="60">
        <v>0</v>
      </c>
      <c r="AM1289" s="60">
        <v>0</v>
      </c>
      <c r="AN1289" s="60">
        <v>0</v>
      </c>
      <c r="AO1289" s="60">
        <v>0</v>
      </c>
      <c r="AP1289" s="60">
        <v>0</v>
      </c>
      <c r="AQ1289" s="60">
        <v>0</v>
      </c>
      <c r="AR1289" s="60">
        <v>0</v>
      </c>
      <c r="AS1289" s="60">
        <v>0</v>
      </c>
      <c r="AT1289" s="60">
        <v>0</v>
      </c>
      <c r="AU1289" s="60">
        <v>0</v>
      </c>
      <c r="AV1289" s="60">
        <v>0</v>
      </c>
      <c r="AW1289" s="60">
        <v>1.6666666666666667</v>
      </c>
      <c r="AX1289" s="60">
        <v>3.3333333333333335</v>
      </c>
      <c r="AY1289" s="60">
        <v>5</v>
      </c>
      <c r="AZ1289" s="60">
        <v>6.666666666666667</v>
      </c>
      <c r="BA1289" s="60">
        <v>8.3333333333333339</v>
      </c>
      <c r="BB1289" s="60">
        <v>0</v>
      </c>
      <c r="BC1289" s="60">
        <v>0</v>
      </c>
      <c r="BD1289" s="60">
        <v>0</v>
      </c>
      <c r="BE1289" s="60">
        <v>0</v>
      </c>
      <c r="BF1289" s="60">
        <v>0</v>
      </c>
      <c r="BG1289" s="60">
        <v>0</v>
      </c>
      <c r="BH1289" s="60">
        <v>0</v>
      </c>
      <c r="BI1289" s="60">
        <v>0</v>
      </c>
      <c r="BJ1289" s="60">
        <v>0</v>
      </c>
      <c r="BK1289" s="60">
        <v>0</v>
      </c>
      <c r="BL1289" s="60">
        <v>0</v>
      </c>
      <c r="BM1289" s="60">
        <v>0</v>
      </c>
      <c r="BN1289" s="60">
        <v>0</v>
      </c>
      <c r="BO1289" s="60">
        <v>0</v>
      </c>
      <c r="BP1289" s="60">
        <v>0</v>
      </c>
      <c r="BQ1289" s="60">
        <v>0</v>
      </c>
      <c r="BR1289" s="60">
        <v>0</v>
      </c>
      <c r="BS1289" s="60">
        <v>0</v>
      </c>
      <c r="BT1289" s="60">
        <v>0</v>
      </c>
      <c r="BU1289" s="60">
        <v>0</v>
      </c>
      <c r="BV1289" s="60">
        <v>0</v>
      </c>
      <c r="BW1289" s="60">
        <v>0</v>
      </c>
      <c r="BX1289" s="60">
        <v>0</v>
      </c>
      <c r="BY1289" s="60">
        <v>0</v>
      </c>
      <c r="BZ1289" s="60">
        <v>0</v>
      </c>
      <c r="CA1289" s="60">
        <v>0</v>
      </c>
      <c r="CB1289" s="60">
        <v>0</v>
      </c>
      <c r="CC1289" s="60">
        <v>0</v>
      </c>
      <c r="CD1289" s="60">
        <v>0</v>
      </c>
      <c r="CE1289" s="60">
        <v>0</v>
      </c>
      <c r="CF1289" s="60">
        <v>0</v>
      </c>
      <c r="CG1289" s="60">
        <v>0</v>
      </c>
      <c r="CH1289" s="60">
        <v>0</v>
      </c>
    </row>
    <row r="1290" spans="1:86">
      <c r="A1290" s="57" t="s">
        <v>86</v>
      </c>
      <c r="B1290" s="58" t="s">
        <v>132</v>
      </c>
      <c r="C1290" s="59" t="s">
        <v>92</v>
      </c>
      <c r="D1290" s="58" t="s">
        <v>93</v>
      </c>
      <c r="E1290" s="58" t="str">
        <f>VLOOKUP(CONCATENATE($F$4,F1290),'REG FL  CWIP - 1 System Per Boo'!$A$29:$B$1161,2,FALSE)</f>
        <v>Distribution</v>
      </c>
      <c r="F1290" s="58" t="s">
        <v>215</v>
      </c>
      <c r="G1290" s="58" t="s">
        <v>139</v>
      </c>
      <c r="H1290" s="63">
        <v>362</v>
      </c>
      <c r="I1290" s="60">
        <v>0</v>
      </c>
      <c r="J1290" s="60">
        <v>0</v>
      </c>
      <c r="K1290" s="60">
        <v>0</v>
      </c>
      <c r="L1290" s="60">
        <v>0</v>
      </c>
      <c r="M1290" s="60">
        <v>0</v>
      </c>
      <c r="N1290" s="60">
        <v>0</v>
      </c>
      <c r="O1290" s="60">
        <v>0</v>
      </c>
      <c r="P1290" s="60">
        <v>0</v>
      </c>
      <c r="Q1290" s="60">
        <v>0</v>
      </c>
      <c r="R1290" s="60">
        <v>0</v>
      </c>
      <c r="S1290" s="60">
        <v>0</v>
      </c>
      <c r="T1290" s="60">
        <v>0</v>
      </c>
      <c r="U1290" s="60">
        <v>0</v>
      </c>
      <c r="V1290" s="60">
        <v>0</v>
      </c>
      <c r="W1290" s="60">
        <v>0</v>
      </c>
      <c r="X1290" s="60">
        <v>0</v>
      </c>
      <c r="Y1290" s="60">
        <v>0</v>
      </c>
      <c r="Z1290" s="60">
        <v>0</v>
      </c>
      <c r="AA1290" s="60">
        <v>0</v>
      </c>
      <c r="AB1290" s="60">
        <v>0</v>
      </c>
      <c r="AC1290" s="60">
        <v>0</v>
      </c>
      <c r="AD1290" s="60">
        <v>0</v>
      </c>
      <c r="AE1290" s="60">
        <v>0</v>
      </c>
      <c r="AF1290" s="60">
        <v>0</v>
      </c>
      <c r="AG1290" s="60">
        <v>0</v>
      </c>
      <c r="AH1290" s="60">
        <v>0</v>
      </c>
      <c r="AI1290" s="60">
        <v>0</v>
      </c>
      <c r="AJ1290" s="60">
        <v>0</v>
      </c>
      <c r="AK1290" s="60">
        <v>0</v>
      </c>
      <c r="AL1290" s="60">
        <v>0</v>
      </c>
      <c r="AM1290" s="60">
        <v>0</v>
      </c>
      <c r="AN1290" s="60">
        <v>0</v>
      </c>
      <c r="AO1290" s="60">
        <v>0</v>
      </c>
      <c r="AP1290" s="60">
        <v>0</v>
      </c>
      <c r="AQ1290" s="60">
        <v>0</v>
      </c>
      <c r="AR1290" s="60">
        <v>0</v>
      </c>
      <c r="AS1290" s="60">
        <v>0</v>
      </c>
      <c r="AT1290" s="60">
        <v>0</v>
      </c>
      <c r="AU1290" s="60">
        <v>0</v>
      </c>
      <c r="AV1290" s="60">
        <v>0</v>
      </c>
      <c r="AW1290" s="60">
        <v>14.833333333333334</v>
      </c>
      <c r="AX1290" s="60">
        <v>29.666666666666668</v>
      </c>
      <c r="AY1290" s="60">
        <v>44.5</v>
      </c>
      <c r="AZ1290" s="60">
        <v>59.333333333333336</v>
      </c>
      <c r="BA1290" s="60">
        <v>74.166666666666671</v>
      </c>
      <c r="BB1290" s="60">
        <v>89</v>
      </c>
      <c r="BC1290" s="60">
        <v>103.83333333333333</v>
      </c>
      <c r="BD1290" s="60">
        <v>118.66666666666666</v>
      </c>
      <c r="BE1290" s="60">
        <v>133.5</v>
      </c>
      <c r="BF1290" s="60">
        <v>148.33333333333334</v>
      </c>
      <c r="BG1290" s="60">
        <v>163.16666666666669</v>
      </c>
      <c r="BH1290" s="60">
        <v>0</v>
      </c>
      <c r="BI1290" s="60">
        <v>0</v>
      </c>
      <c r="BJ1290" s="60">
        <v>0</v>
      </c>
      <c r="BK1290" s="60">
        <v>0</v>
      </c>
      <c r="BL1290" s="60">
        <v>0</v>
      </c>
      <c r="BM1290" s="60">
        <v>0</v>
      </c>
      <c r="BN1290" s="60">
        <v>0</v>
      </c>
      <c r="BO1290" s="60">
        <v>0</v>
      </c>
      <c r="BP1290" s="60">
        <v>0</v>
      </c>
      <c r="BQ1290" s="60">
        <v>0</v>
      </c>
      <c r="BR1290" s="60">
        <v>0</v>
      </c>
      <c r="BS1290" s="60">
        <v>0</v>
      </c>
      <c r="BT1290" s="60">
        <v>0</v>
      </c>
      <c r="BU1290" s="60">
        <v>0</v>
      </c>
      <c r="BV1290" s="60">
        <v>0</v>
      </c>
      <c r="BW1290" s="60">
        <v>0</v>
      </c>
      <c r="BX1290" s="60">
        <v>0</v>
      </c>
      <c r="BY1290" s="60">
        <v>0</v>
      </c>
      <c r="BZ1290" s="60">
        <v>0</v>
      </c>
      <c r="CA1290" s="60">
        <v>0</v>
      </c>
      <c r="CB1290" s="60">
        <v>0</v>
      </c>
      <c r="CC1290" s="60">
        <v>0</v>
      </c>
      <c r="CD1290" s="60">
        <v>0</v>
      </c>
      <c r="CE1290" s="60">
        <v>0</v>
      </c>
      <c r="CF1290" s="60">
        <v>0</v>
      </c>
      <c r="CG1290" s="60">
        <v>0</v>
      </c>
      <c r="CH1290" s="60">
        <v>0</v>
      </c>
    </row>
    <row r="1291" spans="1:86">
      <c r="A1291" s="57" t="s">
        <v>86</v>
      </c>
      <c r="B1291" s="58" t="s">
        <v>132</v>
      </c>
      <c r="C1291" s="59" t="s">
        <v>92</v>
      </c>
      <c r="D1291" s="58" t="s">
        <v>93</v>
      </c>
      <c r="E1291" s="58" t="str">
        <f>VLOOKUP(CONCATENATE($F$4,F1291),'REG FL  CWIP - 1 System Per Boo'!$A$29:$B$1161,2,FALSE)</f>
        <v>Distribution</v>
      </c>
      <c r="F1291" s="58" t="s">
        <v>220</v>
      </c>
      <c r="G1291" s="58" t="s">
        <v>139</v>
      </c>
      <c r="H1291" s="63">
        <v>362</v>
      </c>
      <c r="I1291" s="60">
        <v>0</v>
      </c>
      <c r="J1291" s="60">
        <v>0</v>
      </c>
      <c r="K1291" s="60">
        <v>0</v>
      </c>
      <c r="L1291" s="60">
        <v>0</v>
      </c>
      <c r="M1291" s="60">
        <v>0</v>
      </c>
      <c r="N1291" s="60">
        <v>0</v>
      </c>
      <c r="O1291" s="60">
        <v>0</v>
      </c>
      <c r="P1291" s="60">
        <v>0</v>
      </c>
      <c r="Q1291" s="60">
        <v>0</v>
      </c>
      <c r="R1291" s="60">
        <v>0</v>
      </c>
      <c r="S1291" s="60">
        <v>0</v>
      </c>
      <c r="T1291" s="60">
        <v>0</v>
      </c>
      <c r="U1291" s="60">
        <v>0</v>
      </c>
      <c r="V1291" s="60">
        <v>0</v>
      </c>
      <c r="W1291" s="60">
        <v>0</v>
      </c>
      <c r="X1291" s="60">
        <v>0</v>
      </c>
      <c r="Y1291" s="60">
        <v>0</v>
      </c>
      <c r="Z1291" s="60">
        <v>0</v>
      </c>
      <c r="AA1291" s="60">
        <v>0</v>
      </c>
      <c r="AB1291" s="60">
        <v>0</v>
      </c>
      <c r="AC1291" s="60">
        <v>0</v>
      </c>
      <c r="AD1291" s="60">
        <v>0</v>
      </c>
      <c r="AE1291" s="60">
        <v>0</v>
      </c>
      <c r="AF1291" s="60">
        <v>0</v>
      </c>
      <c r="AG1291" s="60">
        <v>0</v>
      </c>
      <c r="AH1291" s="60">
        <v>0</v>
      </c>
      <c r="AI1291" s="60">
        <v>0</v>
      </c>
      <c r="AJ1291" s="60">
        <v>0</v>
      </c>
      <c r="AK1291" s="60">
        <v>0</v>
      </c>
      <c r="AL1291" s="60">
        <v>0</v>
      </c>
      <c r="AM1291" s="60">
        <v>0</v>
      </c>
      <c r="AN1291" s="60">
        <v>0</v>
      </c>
      <c r="AO1291" s="60">
        <v>0</v>
      </c>
      <c r="AP1291" s="60">
        <v>0</v>
      </c>
      <c r="AQ1291" s="60">
        <v>0</v>
      </c>
      <c r="AR1291" s="60">
        <v>0</v>
      </c>
      <c r="AS1291" s="60">
        <v>0</v>
      </c>
      <c r="AT1291" s="60">
        <v>0</v>
      </c>
      <c r="AU1291" s="60">
        <v>0</v>
      </c>
      <c r="AV1291" s="60">
        <v>0</v>
      </c>
      <c r="AW1291" s="60">
        <v>0</v>
      </c>
      <c r="AX1291" s="60">
        <v>0</v>
      </c>
      <c r="AY1291" s="60">
        <v>0</v>
      </c>
      <c r="AZ1291" s="60">
        <v>0</v>
      </c>
      <c r="BA1291" s="60">
        <v>0</v>
      </c>
      <c r="BB1291" s="60">
        <v>0</v>
      </c>
      <c r="BC1291" s="60">
        <v>0</v>
      </c>
      <c r="BD1291" s="60">
        <v>0</v>
      </c>
      <c r="BE1291" s="60">
        <v>0</v>
      </c>
      <c r="BF1291" s="60">
        <v>0</v>
      </c>
      <c r="BG1291" s="60">
        <v>0</v>
      </c>
      <c r="BH1291" s="60">
        <v>0</v>
      </c>
      <c r="BI1291" s="60">
        <v>0</v>
      </c>
      <c r="BJ1291" s="60">
        <v>27.464166666666667</v>
      </c>
      <c r="BK1291" s="60">
        <v>54.928333333333335</v>
      </c>
      <c r="BL1291" s="60">
        <v>82.392499999999998</v>
      </c>
      <c r="BM1291" s="60">
        <v>109.85666666666667</v>
      </c>
      <c r="BN1291" s="60">
        <v>137.32083333333333</v>
      </c>
      <c r="BO1291" s="60">
        <v>164.785</v>
      </c>
      <c r="BP1291" s="60">
        <v>192.24916666666667</v>
      </c>
      <c r="BQ1291" s="60">
        <v>219.71333333333334</v>
      </c>
      <c r="BR1291" s="60">
        <v>247.17750000000001</v>
      </c>
      <c r="BS1291" s="60">
        <v>274.64166666666665</v>
      </c>
      <c r="BT1291" s="60">
        <v>302.10583333333329</v>
      </c>
      <c r="BU1291" s="60">
        <v>0</v>
      </c>
      <c r="BV1291" s="60">
        <v>0</v>
      </c>
      <c r="BW1291" s="60">
        <v>0</v>
      </c>
      <c r="BX1291" s="60">
        <v>0</v>
      </c>
      <c r="BY1291" s="60">
        <v>0</v>
      </c>
      <c r="BZ1291" s="60">
        <v>0</v>
      </c>
      <c r="CA1291" s="60">
        <v>0</v>
      </c>
      <c r="CB1291" s="60">
        <v>0</v>
      </c>
      <c r="CC1291" s="60">
        <v>0</v>
      </c>
      <c r="CD1291" s="60">
        <v>0</v>
      </c>
      <c r="CE1291" s="60">
        <v>0</v>
      </c>
      <c r="CF1291" s="60">
        <v>0</v>
      </c>
      <c r="CG1291" s="60">
        <v>0</v>
      </c>
      <c r="CH1291" s="60">
        <v>0</v>
      </c>
    </row>
    <row r="1292" spans="1:86">
      <c r="A1292" s="57" t="s">
        <v>86</v>
      </c>
      <c r="B1292" s="58" t="s">
        <v>132</v>
      </c>
      <c r="C1292" s="59" t="s">
        <v>92</v>
      </c>
      <c r="D1292" s="58" t="s">
        <v>93</v>
      </c>
      <c r="E1292" s="58" t="str">
        <f>VLOOKUP(CONCATENATE($F$4,F1292),'REG FL  CWIP - 1 System Per Boo'!$A$29:$B$1161,2,FALSE)</f>
        <v>Distribution</v>
      </c>
      <c r="F1292" s="58" t="s">
        <v>225</v>
      </c>
      <c r="G1292" s="58" t="s">
        <v>139</v>
      </c>
      <c r="H1292" s="63">
        <v>362</v>
      </c>
      <c r="I1292" s="60">
        <v>0</v>
      </c>
      <c r="J1292" s="60">
        <v>0</v>
      </c>
      <c r="K1292" s="60">
        <v>0</v>
      </c>
      <c r="L1292" s="60">
        <v>0</v>
      </c>
      <c r="M1292" s="60">
        <v>0</v>
      </c>
      <c r="N1292" s="60">
        <v>0</v>
      </c>
      <c r="O1292" s="60">
        <v>0</v>
      </c>
      <c r="P1292" s="60">
        <v>0</v>
      </c>
      <c r="Q1292" s="60">
        <v>0</v>
      </c>
      <c r="R1292" s="60">
        <v>0</v>
      </c>
      <c r="S1292" s="60">
        <v>0</v>
      </c>
      <c r="T1292" s="60">
        <v>0</v>
      </c>
      <c r="U1292" s="60">
        <v>0</v>
      </c>
      <c r="V1292" s="60">
        <v>0</v>
      </c>
      <c r="W1292" s="60">
        <v>0</v>
      </c>
      <c r="X1292" s="60">
        <v>0</v>
      </c>
      <c r="Y1292" s="60">
        <v>0</v>
      </c>
      <c r="Z1292" s="60">
        <v>0</v>
      </c>
      <c r="AA1292" s="60">
        <v>0</v>
      </c>
      <c r="AB1292" s="60">
        <v>0</v>
      </c>
      <c r="AC1292" s="60">
        <v>0</v>
      </c>
      <c r="AD1292" s="60">
        <v>0</v>
      </c>
      <c r="AE1292" s="60">
        <v>0</v>
      </c>
      <c r="AF1292" s="60">
        <v>0</v>
      </c>
      <c r="AG1292" s="60">
        <v>0</v>
      </c>
      <c r="AH1292" s="60">
        <v>0</v>
      </c>
      <c r="AI1292" s="60">
        <v>0</v>
      </c>
      <c r="AJ1292" s="60">
        <v>0</v>
      </c>
      <c r="AK1292" s="60">
        <v>0</v>
      </c>
      <c r="AL1292" s="60">
        <v>0</v>
      </c>
      <c r="AM1292" s="60">
        <v>0</v>
      </c>
      <c r="AN1292" s="60">
        <v>0</v>
      </c>
      <c r="AO1292" s="60">
        <v>0</v>
      </c>
      <c r="AP1292" s="60">
        <v>0</v>
      </c>
      <c r="AQ1292" s="60">
        <v>0</v>
      </c>
      <c r="AR1292" s="60">
        <v>0</v>
      </c>
      <c r="AS1292" s="60">
        <v>0</v>
      </c>
      <c r="AT1292" s="60">
        <v>0</v>
      </c>
      <c r="AU1292" s="60">
        <v>0</v>
      </c>
      <c r="AV1292" s="60">
        <v>0</v>
      </c>
      <c r="AW1292" s="60">
        <v>15.625</v>
      </c>
      <c r="AX1292" s="60">
        <v>31.25</v>
      </c>
      <c r="AY1292" s="60">
        <v>46.875</v>
      </c>
      <c r="AZ1292" s="60">
        <v>62.5</v>
      </c>
      <c r="BA1292" s="60">
        <v>78.125</v>
      </c>
      <c r="BB1292" s="60">
        <v>93.75</v>
      </c>
      <c r="BC1292" s="60">
        <v>109.375</v>
      </c>
      <c r="BD1292" s="60">
        <v>125</v>
      </c>
      <c r="BE1292" s="60">
        <v>140.625</v>
      </c>
      <c r="BF1292" s="60">
        <v>156.25</v>
      </c>
      <c r="BG1292" s="60">
        <v>171.875</v>
      </c>
      <c r="BH1292" s="60">
        <v>0</v>
      </c>
      <c r="BI1292" s="60">
        <v>187.5</v>
      </c>
      <c r="BJ1292" s="60">
        <v>237.5</v>
      </c>
      <c r="BK1292" s="60">
        <v>287.5</v>
      </c>
      <c r="BL1292" s="60">
        <v>337.5</v>
      </c>
      <c r="BM1292" s="60">
        <v>387.5</v>
      </c>
      <c r="BN1292" s="60">
        <v>437.5</v>
      </c>
      <c r="BO1292" s="60">
        <v>487.5</v>
      </c>
      <c r="BP1292" s="60">
        <v>537.5</v>
      </c>
      <c r="BQ1292" s="60">
        <v>587.5</v>
      </c>
      <c r="BR1292" s="60">
        <v>637.5</v>
      </c>
      <c r="BS1292" s="60">
        <v>687.5</v>
      </c>
      <c r="BT1292" s="60">
        <v>737.5</v>
      </c>
      <c r="BU1292" s="60">
        <v>187.5</v>
      </c>
      <c r="BV1292" s="60">
        <v>787.5</v>
      </c>
      <c r="BW1292" s="60">
        <v>851.04166666666663</v>
      </c>
      <c r="BX1292" s="60">
        <v>914.58333333333326</v>
      </c>
      <c r="BY1292" s="60">
        <v>978.12499999999989</v>
      </c>
      <c r="BZ1292" s="60">
        <v>1041.6666666666665</v>
      </c>
      <c r="CA1292" s="60">
        <v>1105.2083333333333</v>
      </c>
      <c r="CB1292" s="60">
        <v>1168.75</v>
      </c>
      <c r="CC1292" s="60">
        <v>1232.2916666666667</v>
      </c>
      <c r="CD1292" s="60">
        <v>1295.8333333333335</v>
      </c>
      <c r="CE1292" s="60">
        <v>1359.3750000000002</v>
      </c>
      <c r="CF1292" s="60">
        <v>1422.916666666667</v>
      </c>
      <c r="CG1292" s="60">
        <v>1486.4583333333337</v>
      </c>
      <c r="CH1292" s="60">
        <v>787.5</v>
      </c>
    </row>
    <row r="1293" spans="1:86">
      <c r="A1293" s="57" t="s">
        <v>86</v>
      </c>
      <c r="B1293" s="58" t="s">
        <v>132</v>
      </c>
      <c r="C1293" s="59" t="s">
        <v>98</v>
      </c>
      <c r="D1293" s="58" t="s">
        <v>93</v>
      </c>
      <c r="E1293" s="58" t="str">
        <f>VLOOKUP(CONCATENATE($F$4,F1293),'REG FL  CWIP - 1 System Per Boo'!$A$29:$B$1161,2,FALSE)</f>
        <v>Distribution</v>
      </c>
      <c r="F1293" s="58" t="s">
        <v>294</v>
      </c>
      <c r="G1293" s="58" t="s">
        <v>139</v>
      </c>
      <c r="H1293" s="63">
        <v>362</v>
      </c>
      <c r="I1293" s="60">
        <v>0</v>
      </c>
      <c r="J1293" s="60">
        <v>0</v>
      </c>
      <c r="K1293" s="60">
        <v>0</v>
      </c>
      <c r="L1293" s="60">
        <v>0</v>
      </c>
      <c r="M1293" s="60">
        <v>0</v>
      </c>
      <c r="N1293" s="60">
        <v>0</v>
      </c>
      <c r="O1293" s="60">
        <v>0</v>
      </c>
      <c r="P1293" s="60">
        <v>0</v>
      </c>
      <c r="Q1293" s="60">
        <v>0</v>
      </c>
      <c r="R1293" s="60">
        <v>0</v>
      </c>
      <c r="S1293" s="60">
        <v>0</v>
      </c>
      <c r="T1293" s="60">
        <v>0</v>
      </c>
      <c r="U1293" s="60">
        <v>0</v>
      </c>
      <c r="V1293" s="60">
        <v>0</v>
      </c>
      <c r="W1293" s="60">
        <v>484.38687714176001</v>
      </c>
      <c r="X1293" s="60">
        <v>961.79671995711999</v>
      </c>
      <c r="Y1293" s="60">
        <v>1447.875660828048</v>
      </c>
      <c r="Z1293" s="60">
        <v>1947.9770279356001</v>
      </c>
      <c r="AA1293" s="60">
        <v>2448.341712692752</v>
      </c>
      <c r="AB1293" s="60">
        <v>61.492542697390036</v>
      </c>
      <c r="AC1293" s="60">
        <v>564.33006060092612</v>
      </c>
      <c r="AD1293" s="60">
        <v>1063.2612475580781</v>
      </c>
      <c r="AE1293" s="60">
        <v>1547.7616770562063</v>
      </c>
      <c r="AF1293" s="60">
        <v>2025.7207963579663</v>
      </c>
      <c r="AG1293" s="60">
        <v>2510.9087322512942</v>
      </c>
      <c r="AH1293" s="60">
        <v>0</v>
      </c>
      <c r="AI1293" s="60">
        <v>60.17291859969373</v>
      </c>
      <c r="AJ1293" s="60">
        <v>1387.6858123764137</v>
      </c>
      <c r="AK1293" s="60">
        <v>2743.067568122734</v>
      </c>
      <c r="AL1293" s="60">
        <v>4299.663908994844</v>
      </c>
      <c r="AM1293" s="60">
        <v>5686.1622070034236</v>
      </c>
      <c r="AN1293" s="60">
        <v>7072.2322479576032</v>
      </c>
      <c r="AO1293" s="60">
        <v>176.39101220247358</v>
      </c>
      <c r="AP1293" s="60">
        <v>1569.9751459292236</v>
      </c>
      <c r="AQ1293" s="60">
        <v>2935.7054191074035</v>
      </c>
      <c r="AR1293" s="60">
        <v>4547.8281170419132</v>
      </c>
      <c r="AS1293" s="60">
        <v>5873.9369888890333</v>
      </c>
      <c r="AT1293" s="60">
        <v>7450.8558946187432</v>
      </c>
      <c r="AU1293" s="60">
        <v>60.17291859969373</v>
      </c>
      <c r="AV1293" s="60">
        <v>178.16558833752788</v>
      </c>
      <c r="AW1293" s="60">
        <v>1451.4989216708611</v>
      </c>
      <c r="AX1293" s="60">
        <v>2724.8322550041944</v>
      </c>
      <c r="AY1293" s="60">
        <v>3998.1655883375279</v>
      </c>
      <c r="AZ1293" s="60">
        <v>5271.4989216708609</v>
      </c>
      <c r="BA1293" s="60">
        <v>6544.8322550041939</v>
      </c>
      <c r="BB1293" s="60">
        <v>156.36331176675048</v>
      </c>
      <c r="BC1293" s="60">
        <v>1429.6966451000837</v>
      </c>
      <c r="BD1293" s="60">
        <v>2703.029978433417</v>
      </c>
      <c r="BE1293" s="60">
        <v>3976.3633117667505</v>
      </c>
      <c r="BF1293" s="60">
        <v>5249.6966451000835</v>
      </c>
      <c r="BG1293" s="60">
        <v>6523.0299784334165</v>
      </c>
      <c r="BH1293" s="60">
        <v>178.16558833752788</v>
      </c>
      <c r="BI1293" s="60">
        <v>155.92726623533599</v>
      </c>
      <c r="BJ1293" s="60">
        <v>1548.7605995686692</v>
      </c>
      <c r="BK1293" s="60">
        <v>2941.5939329020025</v>
      </c>
      <c r="BL1293" s="60">
        <v>4334.427266235336</v>
      </c>
      <c r="BM1293" s="60">
        <v>5727.260599568669</v>
      </c>
      <c r="BN1293" s="60">
        <v>7120.0939329020021</v>
      </c>
      <c r="BO1293" s="60">
        <v>170.25854532470839</v>
      </c>
      <c r="BP1293" s="60">
        <v>1563.0918786580417</v>
      </c>
      <c r="BQ1293" s="60">
        <v>2955.9252119913749</v>
      </c>
      <c r="BR1293" s="60">
        <v>4348.7585453247084</v>
      </c>
      <c r="BS1293" s="60">
        <v>5741.5918786580414</v>
      </c>
      <c r="BT1293" s="60">
        <v>7134.4252119913745</v>
      </c>
      <c r="BU1293" s="60">
        <v>155.92726623533599</v>
      </c>
      <c r="BV1293" s="60">
        <v>170.5451709064946</v>
      </c>
      <c r="BW1293" s="60">
        <v>1839.0451709064946</v>
      </c>
      <c r="BX1293" s="60">
        <v>3507.5451709064946</v>
      </c>
      <c r="BY1293" s="60">
        <v>5176.0451709064946</v>
      </c>
      <c r="BZ1293" s="60">
        <v>6844.5451709064946</v>
      </c>
      <c r="CA1293" s="60">
        <v>8513.0451709064946</v>
      </c>
      <c r="CB1293" s="60">
        <v>203.6309034181304</v>
      </c>
      <c r="CC1293" s="60">
        <v>1872.1309034181304</v>
      </c>
      <c r="CD1293" s="60">
        <v>3540.6309034181304</v>
      </c>
      <c r="CE1293" s="60">
        <v>5209.1309034181304</v>
      </c>
      <c r="CF1293" s="60">
        <v>6877.6309034181304</v>
      </c>
      <c r="CG1293" s="60">
        <v>8546.1309034181304</v>
      </c>
      <c r="CH1293" s="60">
        <v>170.5451709064946</v>
      </c>
    </row>
    <row r="1294" spans="1:86">
      <c r="A1294" s="57" t="s">
        <v>86</v>
      </c>
      <c r="B1294" s="58" t="s">
        <v>132</v>
      </c>
      <c r="C1294" s="59" t="s">
        <v>129</v>
      </c>
      <c r="D1294" s="58" t="s">
        <v>109</v>
      </c>
      <c r="E1294" s="58"/>
      <c r="F1294" s="65"/>
      <c r="G1294" s="58" t="s">
        <v>139</v>
      </c>
      <c r="H1294" s="63">
        <v>362</v>
      </c>
      <c r="I1294" s="60">
        <v>2436.81</v>
      </c>
      <c r="J1294" s="60">
        <v>3197.68</v>
      </c>
      <c r="K1294" s="60">
        <v>3437.89</v>
      </c>
      <c r="L1294" s="60">
        <v>4276.1899999999996</v>
      </c>
      <c r="M1294" s="60">
        <v>4649.4399999999996</v>
      </c>
      <c r="N1294" s="60">
        <v>5011.47</v>
      </c>
      <c r="O1294" s="60">
        <v>5411.2900000000009</v>
      </c>
      <c r="P1294" s="60">
        <v>5649.5999999999995</v>
      </c>
      <c r="Q1294" s="60">
        <v>5898.6799999999994</v>
      </c>
      <c r="R1294" s="60">
        <v>6415.1799999999994</v>
      </c>
      <c r="S1294" s="60">
        <v>6529.76</v>
      </c>
      <c r="T1294" s="60">
        <v>6610.26</v>
      </c>
      <c r="U1294" s="60">
        <v>2436.81</v>
      </c>
      <c r="V1294" s="60">
        <v>6684.6100000000006</v>
      </c>
      <c r="W1294" s="60">
        <v>7183.3500305000007</v>
      </c>
      <c r="X1294" s="60">
        <v>7494.9694739000006</v>
      </c>
      <c r="Y1294" s="60">
        <v>0</v>
      </c>
      <c r="Z1294" s="60">
        <v>736.72883060000004</v>
      </c>
      <c r="AA1294" s="60">
        <v>1101.4726820999999</v>
      </c>
      <c r="AB1294" s="60">
        <v>0</v>
      </c>
      <c r="AC1294" s="60">
        <v>342.99589264999997</v>
      </c>
      <c r="AD1294" s="60">
        <v>683.01502809999999</v>
      </c>
      <c r="AE1294" s="60">
        <v>0</v>
      </c>
      <c r="AF1294" s="60">
        <v>367.52765944999999</v>
      </c>
      <c r="AG1294" s="60">
        <v>1104.8525696000002</v>
      </c>
      <c r="AH1294" s="60">
        <v>6684.6100000000006</v>
      </c>
      <c r="AI1294" s="60">
        <v>0</v>
      </c>
      <c r="AJ1294" s="60">
        <v>691.16826115000003</v>
      </c>
      <c r="AK1294" s="60">
        <v>1201.9960672</v>
      </c>
      <c r="AL1294" s="60">
        <v>0</v>
      </c>
      <c r="AM1294" s="60">
        <v>215.00867414999999</v>
      </c>
      <c r="AN1294" s="60">
        <v>291.40688109999996</v>
      </c>
      <c r="AO1294" s="60">
        <v>0</v>
      </c>
      <c r="AP1294" s="60">
        <v>148.00028655</v>
      </c>
      <c r="AQ1294" s="60">
        <v>278.94942570000001</v>
      </c>
      <c r="AR1294" s="60">
        <v>0</v>
      </c>
      <c r="AS1294" s="60">
        <v>233.06154565</v>
      </c>
      <c r="AT1294" s="60">
        <v>313.05872249999999</v>
      </c>
      <c r="AU1294" s="60">
        <v>0</v>
      </c>
      <c r="AV1294" s="60">
        <v>0</v>
      </c>
      <c r="AW1294" s="60">
        <v>616.13466494453633</v>
      </c>
      <c r="AX1294" s="60">
        <v>1071.506731076872</v>
      </c>
      <c r="AY1294" s="60">
        <v>0</v>
      </c>
      <c r="AZ1294" s="60">
        <v>191.66721745463533</v>
      </c>
      <c r="BA1294" s="60">
        <v>259.77159418510263</v>
      </c>
      <c r="BB1294" s="60">
        <v>0</v>
      </c>
      <c r="BC1294" s="60">
        <v>131.93329626197868</v>
      </c>
      <c r="BD1294" s="60">
        <v>248.66652680806524</v>
      </c>
      <c r="BE1294" s="60">
        <v>0</v>
      </c>
      <c r="BF1294" s="60">
        <v>207.76025956630909</v>
      </c>
      <c r="BG1294" s="60">
        <v>279.0729000989835</v>
      </c>
      <c r="BH1294" s="60">
        <v>0</v>
      </c>
      <c r="BI1294" s="60">
        <v>0</v>
      </c>
      <c r="BJ1294" s="60">
        <v>1764.1840895632197</v>
      </c>
      <c r="BK1294" s="60">
        <v>3068.055141802286</v>
      </c>
      <c r="BL1294" s="60">
        <v>0</v>
      </c>
      <c r="BM1294" s="60">
        <v>548.80251796051778</v>
      </c>
      <c r="BN1294" s="60">
        <v>743.8064102805929</v>
      </c>
      <c r="BO1294" s="60">
        <v>0</v>
      </c>
      <c r="BP1294" s="60">
        <v>377.76582846538219</v>
      </c>
      <c r="BQ1294" s="60">
        <v>712.00916806267537</v>
      </c>
      <c r="BR1294" s="60">
        <v>0</v>
      </c>
      <c r="BS1294" s="60">
        <v>594.88187440874071</v>
      </c>
      <c r="BT1294" s="60">
        <v>799.07201817189105</v>
      </c>
      <c r="BU1294" s="60">
        <v>0</v>
      </c>
      <c r="BV1294" s="60">
        <v>0</v>
      </c>
      <c r="BW1294" s="60">
        <v>89.543702065732788</v>
      </c>
      <c r="BX1294" s="60">
        <v>155.72355354752148</v>
      </c>
      <c r="BY1294" s="60">
        <v>0</v>
      </c>
      <c r="BZ1294" s="60">
        <v>27.855261506948064</v>
      </c>
      <c r="CA1294" s="60">
        <v>37.752964665517062</v>
      </c>
      <c r="CB1294" s="60">
        <v>0</v>
      </c>
      <c r="CC1294" s="60">
        <v>19.174048215735667</v>
      </c>
      <c r="CD1294" s="60">
        <v>36.139049881613715</v>
      </c>
      <c r="CE1294" s="60">
        <v>0</v>
      </c>
      <c r="CF1294" s="60">
        <v>30.194085550079489</v>
      </c>
      <c r="CG1294" s="60">
        <v>40.558050119340201</v>
      </c>
      <c r="CH1294" s="60">
        <v>0</v>
      </c>
    </row>
    <row r="1295" spans="1:86">
      <c r="A1295" s="57" t="s">
        <v>86</v>
      </c>
      <c r="B1295" s="58" t="s">
        <v>132</v>
      </c>
      <c r="C1295" s="59" t="s">
        <v>129</v>
      </c>
      <c r="D1295" s="58" t="s">
        <v>109</v>
      </c>
      <c r="E1295" s="58"/>
      <c r="F1295" s="65"/>
      <c r="G1295" s="58" t="s">
        <v>139</v>
      </c>
      <c r="H1295" s="63">
        <v>362</v>
      </c>
      <c r="I1295" s="60">
        <v>0</v>
      </c>
      <c r="J1295" s="60">
        <v>0</v>
      </c>
      <c r="K1295" s="60">
        <v>0</v>
      </c>
      <c r="L1295" s="60">
        <v>0</v>
      </c>
      <c r="M1295" s="60">
        <v>0</v>
      </c>
      <c r="N1295" s="60">
        <v>0</v>
      </c>
      <c r="O1295" s="60">
        <v>0</v>
      </c>
      <c r="P1295" s="60">
        <v>0</v>
      </c>
      <c r="Q1295" s="60">
        <v>0</v>
      </c>
      <c r="R1295" s="60">
        <v>0</v>
      </c>
      <c r="S1295" s="60">
        <v>0</v>
      </c>
      <c r="T1295" s="60">
        <v>0</v>
      </c>
      <c r="U1295" s="60">
        <v>0</v>
      </c>
      <c r="V1295" s="60">
        <v>0</v>
      </c>
      <c r="W1295" s="60">
        <v>0</v>
      </c>
      <c r="X1295" s="60">
        <v>0</v>
      </c>
      <c r="Y1295" s="60">
        <v>0</v>
      </c>
      <c r="Z1295" s="60">
        <v>0</v>
      </c>
      <c r="AA1295" s="60">
        <v>0</v>
      </c>
      <c r="AB1295" s="60">
        <v>0</v>
      </c>
      <c r="AC1295" s="60">
        <v>0</v>
      </c>
      <c r="AD1295" s="60">
        <v>0</v>
      </c>
      <c r="AE1295" s="60">
        <v>0</v>
      </c>
      <c r="AF1295" s="60">
        <v>0</v>
      </c>
      <c r="AG1295" s="60">
        <v>0</v>
      </c>
      <c r="AH1295" s="60">
        <v>0</v>
      </c>
      <c r="AI1295" s="60">
        <v>0</v>
      </c>
      <c r="AJ1295" s="60">
        <v>0</v>
      </c>
      <c r="AK1295" s="60">
        <v>0</v>
      </c>
      <c r="AL1295" s="60">
        <v>0</v>
      </c>
      <c r="AM1295" s="60">
        <v>0</v>
      </c>
      <c r="AN1295" s="60">
        <v>0</v>
      </c>
      <c r="AO1295" s="60">
        <v>0</v>
      </c>
      <c r="AP1295" s="60">
        <v>0</v>
      </c>
      <c r="AQ1295" s="60">
        <v>0</v>
      </c>
      <c r="AR1295" s="60">
        <v>0</v>
      </c>
      <c r="AS1295" s="60">
        <v>0</v>
      </c>
      <c r="AT1295" s="60">
        <v>0</v>
      </c>
      <c r="AU1295" s="60">
        <v>0</v>
      </c>
      <c r="AV1295" s="60">
        <v>0</v>
      </c>
      <c r="AW1295" s="60">
        <v>0</v>
      </c>
      <c r="AX1295" s="60">
        <v>0</v>
      </c>
      <c r="AY1295" s="60">
        <v>0</v>
      </c>
      <c r="AZ1295" s="60">
        <v>0</v>
      </c>
      <c r="BA1295" s="60">
        <v>0</v>
      </c>
      <c r="BB1295" s="60">
        <v>0</v>
      </c>
      <c r="BC1295" s="60">
        <v>0</v>
      </c>
      <c r="BD1295" s="60">
        <v>0</v>
      </c>
      <c r="BE1295" s="60">
        <v>0</v>
      </c>
      <c r="BF1295" s="60">
        <v>0</v>
      </c>
      <c r="BG1295" s="60">
        <v>0</v>
      </c>
      <c r="BH1295" s="60">
        <v>0</v>
      </c>
      <c r="BI1295" s="60">
        <v>0</v>
      </c>
      <c r="BJ1295" s="60">
        <v>0</v>
      </c>
      <c r="BK1295" s="60">
        <v>0</v>
      </c>
      <c r="BL1295" s="60">
        <v>0</v>
      </c>
      <c r="BM1295" s="60">
        <v>0</v>
      </c>
      <c r="BN1295" s="60">
        <v>0</v>
      </c>
      <c r="BO1295" s="60">
        <v>0</v>
      </c>
      <c r="BP1295" s="60">
        <v>0</v>
      </c>
      <c r="BQ1295" s="60">
        <v>0</v>
      </c>
      <c r="BR1295" s="60">
        <v>0</v>
      </c>
      <c r="BS1295" s="60">
        <v>0</v>
      </c>
      <c r="BT1295" s="60">
        <v>0</v>
      </c>
      <c r="BU1295" s="60">
        <v>0</v>
      </c>
      <c r="BV1295" s="60">
        <v>0</v>
      </c>
      <c r="BW1295" s="60">
        <v>55.289766115785746</v>
      </c>
      <c r="BX1295" s="60">
        <v>110.57953223157149</v>
      </c>
      <c r="BY1295" s="60">
        <v>165.86929834735724</v>
      </c>
      <c r="BZ1295" s="60">
        <v>221.15906446314298</v>
      </c>
      <c r="CA1295" s="60">
        <v>276.44883057892872</v>
      </c>
      <c r="CB1295" s="60">
        <v>331.73859669471449</v>
      </c>
      <c r="CC1295" s="60">
        <v>387.02836281050025</v>
      </c>
      <c r="CD1295" s="60">
        <v>442.31812892628602</v>
      </c>
      <c r="CE1295" s="60">
        <v>497.60789504207179</v>
      </c>
      <c r="CF1295" s="60">
        <v>552.89766115785756</v>
      </c>
      <c r="CG1295" s="60">
        <v>608.18742727364327</v>
      </c>
      <c r="CH1295" s="60">
        <v>0</v>
      </c>
    </row>
    <row r="1296" spans="1:86">
      <c r="A1296" s="57" t="s">
        <v>86</v>
      </c>
      <c r="B1296" s="58" t="s">
        <v>132</v>
      </c>
      <c r="C1296" s="59" t="s">
        <v>129</v>
      </c>
      <c r="D1296" s="58" t="s">
        <v>109</v>
      </c>
      <c r="E1296" s="58"/>
      <c r="F1296" s="65"/>
      <c r="G1296" s="58" t="s">
        <v>139</v>
      </c>
      <c r="H1296" s="63">
        <v>362</v>
      </c>
      <c r="I1296" s="60">
        <v>17419.75</v>
      </c>
      <c r="J1296" s="60">
        <v>17547.04</v>
      </c>
      <c r="K1296" s="60">
        <v>7387.24</v>
      </c>
      <c r="L1296" s="60">
        <v>5609.34</v>
      </c>
      <c r="M1296" s="60">
        <v>6422.83</v>
      </c>
      <c r="N1296" s="60">
        <v>6546.67</v>
      </c>
      <c r="O1296" s="60">
        <v>6086.4000000000005</v>
      </c>
      <c r="P1296" s="60">
        <v>6836.8</v>
      </c>
      <c r="Q1296" s="60">
        <v>7781.1</v>
      </c>
      <c r="R1296" s="60">
        <v>8420.77</v>
      </c>
      <c r="S1296" s="60">
        <v>9125.84</v>
      </c>
      <c r="T1296" s="60">
        <v>9754.74</v>
      </c>
      <c r="U1296" s="60">
        <v>17419.75</v>
      </c>
      <c r="V1296" s="60">
        <v>8023.91</v>
      </c>
      <c r="W1296" s="60">
        <v>8036.5037526999995</v>
      </c>
      <c r="X1296" s="60">
        <v>8038.4650772999994</v>
      </c>
      <c r="Y1296" s="60">
        <v>0</v>
      </c>
      <c r="Z1296" s="60">
        <v>0.98838999999999999</v>
      </c>
      <c r="AA1296" s="60">
        <v>0.98838999999999999</v>
      </c>
      <c r="AB1296" s="60">
        <v>0</v>
      </c>
      <c r="AC1296" s="60">
        <v>0</v>
      </c>
      <c r="AD1296" s="60">
        <v>0</v>
      </c>
      <c r="AE1296" s="60">
        <v>0</v>
      </c>
      <c r="AF1296" s="60">
        <v>0</v>
      </c>
      <c r="AG1296" s="60">
        <v>0</v>
      </c>
      <c r="AH1296" s="60">
        <v>8023.91</v>
      </c>
      <c r="AI1296" s="60">
        <v>0</v>
      </c>
      <c r="AJ1296" s="60">
        <v>0</v>
      </c>
      <c r="AK1296" s="60">
        <v>0</v>
      </c>
      <c r="AL1296" s="60">
        <v>0</v>
      </c>
      <c r="AM1296" s="60">
        <v>0</v>
      </c>
      <c r="AN1296" s="60">
        <v>0</v>
      </c>
      <c r="AO1296" s="60">
        <v>0</v>
      </c>
      <c r="AP1296" s="60">
        <v>0</v>
      </c>
      <c r="AQ1296" s="60">
        <v>0</v>
      </c>
      <c r="AR1296" s="60">
        <v>0</v>
      </c>
      <c r="AS1296" s="60">
        <v>0</v>
      </c>
      <c r="AT1296" s="60">
        <v>0</v>
      </c>
      <c r="AU1296" s="60">
        <v>0</v>
      </c>
      <c r="AV1296" s="60">
        <v>0</v>
      </c>
      <c r="AW1296" s="60">
        <v>0</v>
      </c>
      <c r="AX1296" s="60">
        <v>0</v>
      </c>
      <c r="AY1296" s="60">
        <v>0</v>
      </c>
      <c r="AZ1296" s="60">
        <v>0</v>
      </c>
      <c r="BA1296" s="60">
        <v>0</v>
      </c>
      <c r="BB1296" s="60">
        <v>0</v>
      </c>
      <c r="BC1296" s="60">
        <v>0</v>
      </c>
      <c r="BD1296" s="60">
        <v>0</v>
      </c>
      <c r="BE1296" s="60">
        <v>0</v>
      </c>
      <c r="BF1296" s="60">
        <v>0</v>
      </c>
      <c r="BG1296" s="60">
        <v>0</v>
      </c>
      <c r="BH1296" s="60">
        <v>0</v>
      </c>
      <c r="BI1296" s="60">
        <v>0</v>
      </c>
      <c r="BJ1296" s="60">
        <v>0</v>
      </c>
      <c r="BK1296" s="60">
        <v>0</v>
      </c>
      <c r="BL1296" s="60">
        <v>0</v>
      </c>
      <c r="BM1296" s="60">
        <v>0</v>
      </c>
      <c r="BN1296" s="60">
        <v>0</v>
      </c>
      <c r="BO1296" s="60">
        <v>0</v>
      </c>
      <c r="BP1296" s="60">
        <v>0</v>
      </c>
      <c r="BQ1296" s="60">
        <v>0</v>
      </c>
      <c r="BR1296" s="60">
        <v>0</v>
      </c>
      <c r="BS1296" s="60">
        <v>0</v>
      </c>
      <c r="BT1296" s="60">
        <v>0</v>
      </c>
      <c r="BU1296" s="60">
        <v>0</v>
      </c>
      <c r="BV1296" s="60">
        <v>0</v>
      </c>
      <c r="BW1296" s="60">
        <v>0</v>
      </c>
      <c r="BX1296" s="60">
        <v>0</v>
      </c>
      <c r="BY1296" s="60">
        <v>0</v>
      </c>
      <c r="BZ1296" s="60">
        <v>0</v>
      </c>
      <c r="CA1296" s="60">
        <v>0</v>
      </c>
      <c r="CB1296" s="60">
        <v>0</v>
      </c>
      <c r="CC1296" s="60">
        <v>0</v>
      </c>
      <c r="CD1296" s="60">
        <v>0</v>
      </c>
      <c r="CE1296" s="60">
        <v>0</v>
      </c>
      <c r="CF1296" s="60">
        <v>0</v>
      </c>
      <c r="CG1296" s="60">
        <v>0</v>
      </c>
      <c r="CH1296" s="60">
        <v>0</v>
      </c>
    </row>
    <row r="1297" spans="1:86">
      <c r="A1297" s="57" t="s">
        <v>86</v>
      </c>
      <c r="B1297" s="58" t="s">
        <v>132</v>
      </c>
      <c r="C1297" s="59" t="s">
        <v>129</v>
      </c>
      <c r="D1297" s="58" t="s">
        <v>109</v>
      </c>
      <c r="E1297" s="58"/>
      <c r="F1297" s="65"/>
      <c r="G1297" s="58" t="s">
        <v>139</v>
      </c>
      <c r="H1297" s="63">
        <v>362</v>
      </c>
      <c r="I1297" s="60">
        <v>1775.94</v>
      </c>
      <c r="J1297" s="60">
        <v>2931.8599999999997</v>
      </c>
      <c r="K1297" s="60">
        <v>3040.06</v>
      </c>
      <c r="L1297" s="60">
        <v>3570.42</v>
      </c>
      <c r="M1297" s="60">
        <v>3536.43</v>
      </c>
      <c r="N1297" s="60">
        <v>3745.15</v>
      </c>
      <c r="O1297" s="60">
        <v>3392.0299999999997</v>
      </c>
      <c r="P1297" s="60">
        <v>3559.3799999999997</v>
      </c>
      <c r="Q1297" s="60">
        <v>3676.29</v>
      </c>
      <c r="R1297" s="60">
        <v>3841.92</v>
      </c>
      <c r="S1297" s="60">
        <v>3886.22</v>
      </c>
      <c r="T1297" s="60">
        <v>4070.41</v>
      </c>
      <c r="U1297" s="60">
        <v>1775.94</v>
      </c>
      <c r="V1297" s="60">
        <v>3971.3599999999997</v>
      </c>
      <c r="W1297" s="60">
        <v>0</v>
      </c>
      <c r="X1297" s="60">
        <v>0</v>
      </c>
      <c r="Y1297" s="60">
        <v>0</v>
      </c>
      <c r="Z1297" s="60">
        <v>0</v>
      </c>
      <c r="AA1297" s="60">
        <v>0</v>
      </c>
      <c r="AB1297" s="60">
        <v>0</v>
      </c>
      <c r="AC1297" s="60">
        <v>3.1861000000000002</v>
      </c>
      <c r="AD1297" s="60">
        <v>3.2327300000000001</v>
      </c>
      <c r="AE1297" s="60">
        <v>3.2327300000000001</v>
      </c>
      <c r="AF1297" s="60">
        <v>3.2327300000000001</v>
      </c>
      <c r="AG1297" s="60">
        <v>3.2327300000000001</v>
      </c>
      <c r="AH1297" s="60">
        <v>3971.3599999999997</v>
      </c>
      <c r="AI1297" s="60">
        <v>3.2327300000000001</v>
      </c>
      <c r="AJ1297" s="60">
        <v>3.2327300000000001</v>
      </c>
      <c r="AK1297" s="60">
        <v>3.2327300000000001</v>
      </c>
      <c r="AL1297" s="60">
        <v>3.2327300000000001</v>
      </c>
      <c r="AM1297" s="60">
        <v>3.2327300000000001</v>
      </c>
      <c r="AN1297" s="60">
        <v>3.2327300000000001</v>
      </c>
      <c r="AO1297" s="60">
        <v>3.2327300000000001</v>
      </c>
      <c r="AP1297" s="60">
        <v>3.2327300000000001</v>
      </c>
      <c r="AQ1297" s="60">
        <v>3.2327300000000001</v>
      </c>
      <c r="AR1297" s="60">
        <v>3.2327300000000001</v>
      </c>
      <c r="AS1297" s="60">
        <v>3.2327300000000001</v>
      </c>
      <c r="AT1297" s="60">
        <v>3.2327300000000001</v>
      </c>
      <c r="AU1297" s="60">
        <v>3.2327300000000001</v>
      </c>
      <c r="AV1297" s="60">
        <v>3.2327300000000001</v>
      </c>
      <c r="AW1297" s="60">
        <v>3.2327300000000001</v>
      </c>
      <c r="AX1297" s="60">
        <v>3.2327300000000001</v>
      </c>
      <c r="AY1297" s="60">
        <v>3.2327300000000001</v>
      </c>
      <c r="AZ1297" s="60">
        <v>3.2327300000000001</v>
      </c>
      <c r="BA1297" s="60">
        <v>3.2327300000000001</v>
      </c>
      <c r="BB1297" s="60">
        <v>3.2327300000000001</v>
      </c>
      <c r="BC1297" s="60">
        <v>3.2327300000000001</v>
      </c>
      <c r="BD1297" s="60">
        <v>3.2327300000000001</v>
      </c>
      <c r="BE1297" s="60">
        <v>3.2327300000000001</v>
      </c>
      <c r="BF1297" s="60">
        <v>3.2327300000000001</v>
      </c>
      <c r="BG1297" s="60">
        <v>3.2327300000000001</v>
      </c>
      <c r="BH1297" s="60">
        <v>3.2327300000000001</v>
      </c>
      <c r="BI1297" s="60">
        <v>3.2327300000000001</v>
      </c>
      <c r="BJ1297" s="60">
        <v>3.2327300000000001</v>
      </c>
      <c r="BK1297" s="60">
        <v>3.2327300000000001</v>
      </c>
      <c r="BL1297" s="60">
        <v>3.2327300000000001</v>
      </c>
      <c r="BM1297" s="60">
        <v>3.2327300000000001</v>
      </c>
      <c r="BN1297" s="60">
        <v>3.2327300000000001</v>
      </c>
      <c r="BO1297" s="60">
        <v>3.2327300000000001</v>
      </c>
      <c r="BP1297" s="60">
        <v>3.2327300000000001</v>
      </c>
      <c r="BQ1297" s="60">
        <v>3.2327300000000001</v>
      </c>
      <c r="BR1297" s="60">
        <v>3.2327300000000001</v>
      </c>
      <c r="BS1297" s="60">
        <v>3.2327300000000001</v>
      </c>
      <c r="BT1297" s="60">
        <v>3.2327300000000001</v>
      </c>
      <c r="BU1297" s="60">
        <v>3.2327300000000001</v>
      </c>
      <c r="BV1297" s="60">
        <v>3.2327300000000001</v>
      </c>
      <c r="BW1297" s="60">
        <v>3.2327300000000001</v>
      </c>
      <c r="BX1297" s="60">
        <v>3.2327300000000001</v>
      </c>
      <c r="BY1297" s="60">
        <v>3.2327300000000001</v>
      </c>
      <c r="BZ1297" s="60">
        <v>3.2327300000000001</v>
      </c>
      <c r="CA1297" s="60">
        <v>3.2327300000000001</v>
      </c>
      <c r="CB1297" s="60">
        <v>3.2327300000000001</v>
      </c>
      <c r="CC1297" s="60">
        <v>3.2327300000000001</v>
      </c>
      <c r="CD1297" s="60">
        <v>3.2327300000000001</v>
      </c>
      <c r="CE1297" s="60">
        <v>3.2327300000000001</v>
      </c>
      <c r="CF1297" s="60">
        <v>3.2327300000000001</v>
      </c>
      <c r="CG1297" s="60">
        <v>3.2327300000000001</v>
      </c>
      <c r="CH1297" s="60">
        <v>3.2327300000000001</v>
      </c>
    </row>
    <row r="1298" spans="1:86">
      <c r="A1298" s="57" t="s">
        <v>86</v>
      </c>
      <c r="B1298" s="58" t="s">
        <v>132</v>
      </c>
      <c r="C1298" s="59" t="s">
        <v>129</v>
      </c>
      <c r="D1298" s="58" t="s">
        <v>109</v>
      </c>
      <c r="E1298" s="58"/>
      <c r="F1298" s="65"/>
      <c r="G1298" s="58" t="s">
        <v>139</v>
      </c>
      <c r="H1298" s="63">
        <v>362</v>
      </c>
      <c r="I1298" s="60">
        <v>34826.749999999993</v>
      </c>
      <c r="J1298" s="60">
        <v>36208.549999999988</v>
      </c>
      <c r="K1298" s="60">
        <v>39545.209999999985</v>
      </c>
      <c r="L1298" s="60">
        <v>39170.439999999995</v>
      </c>
      <c r="M1298" s="60">
        <v>40902.389999999992</v>
      </c>
      <c r="N1298" s="60">
        <v>43621.04</v>
      </c>
      <c r="O1298" s="60">
        <v>45199.859999999986</v>
      </c>
      <c r="P1298" s="60">
        <v>37289.969999999994</v>
      </c>
      <c r="Q1298" s="60">
        <v>40732.819999999978</v>
      </c>
      <c r="R1298" s="60">
        <v>41963.009999999995</v>
      </c>
      <c r="S1298" s="60">
        <v>39825.720000000008</v>
      </c>
      <c r="T1298" s="60">
        <v>41609.689999999995</v>
      </c>
      <c r="U1298" s="60">
        <v>34826.749999999993</v>
      </c>
      <c r="V1298" s="60">
        <v>39871.35</v>
      </c>
      <c r="W1298" s="60">
        <v>42634.644190159997</v>
      </c>
      <c r="X1298" s="60">
        <v>45450.416132719998</v>
      </c>
      <c r="Y1298" s="60">
        <v>0</v>
      </c>
      <c r="Z1298" s="60">
        <v>2602.2289711600001</v>
      </c>
      <c r="AA1298" s="60">
        <v>4822.9067636199998</v>
      </c>
      <c r="AB1298" s="60">
        <v>0</v>
      </c>
      <c r="AC1298" s="60">
        <v>2238.7326866600001</v>
      </c>
      <c r="AD1298" s="60">
        <v>4357.1188913200003</v>
      </c>
      <c r="AE1298" s="60">
        <v>0</v>
      </c>
      <c r="AF1298" s="60">
        <v>2960.9247495599998</v>
      </c>
      <c r="AG1298" s="60">
        <v>5543.9035198199999</v>
      </c>
      <c r="AH1298" s="60">
        <v>39871.35</v>
      </c>
      <c r="AI1298" s="60">
        <v>0</v>
      </c>
      <c r="AJ1298" s="60">
        <v>3381.05942172</v>
      </c>
      <c r="AK1298" s="60">
        <v>6603.5509288399999</v>
      </c>
      <c r="AL1298" s="60">
        <v>0</v>
      </c>
      <c r="AM1298" s="60">
        <v>5824.48708842</v>
      </c>
      <c r="AN1298" s="60">
        <v>12462.866720440001</v>
      </c>
      <c r="AO1298" s="60">
        <v>0</v>
      </c>
      <c r="AP1298" s="60">
        <v>9324.7366751200007</v>
      </c>
      <c r="AQ1298" s="60">
        <v>23002.159035739998</v>
      </c>
      <c r="AR1298" s="60">
        <v>0</v>
      </c>
      <c r="AS1298" s="60">
        <v>4926.5966462200004</v>
      </c>
      <c r="AT1298" s="60">
        <v>9134.0553312400007</v>
      </c>
      <c r="AU1298" s="60">
        <v>0</v>
      </c>
      <c r="AV1298" s="60">
        <v>0</v>
      </c>
      <c r="AW1298" s="60">
        <v>2599.3777216464455</v>
      </c>
      <c r="AX1298" s="60">
        <v>5076.8475282969775</v>
      </c>
      <c r="AY1298" s="60">
        <v>0</v>
      </c>
      <c r="AZ1298" s="60">
        <v>4477.8988149088291</v>
      </c>
      <c r="BA1298" s="60">
        <v>9581.52284838591</v>
      </c>
      <c r="BB1298" s="60">
        <v>0</v>
      </c>
      <c r="BC1298" s="60">
        <v>7168.9106135839374</v>
      </c>
      <c r="BD1298" s="60">
        <v>17684.190748961824</v>
      </c>
      <c r="BE1298" s="60">
        <v>0</v>
      </c>
      <c r="BF1298" s="60">
        <v>3787.5955339488528</v>
      </c>
      <c r="BG1298" s="60">
        <v>7022.3137114321471</v>
      </c>
      <c r="BH1298" s="60">
        <v>0</v>
      </c>
      <c r="BI1298" s="60">
        <v>0</v>
      </c>
      <c r="BJ1298" s="60">
        <v>1507.7761325034453</v>
      </c>
      <c r="BK1298" s="60">
        <v>2944.8392466319879</v>
      </c>
      <c r="BL1298" s="60">
        <v>0</v>
      </c>
      <c r="BM1298" s="60">
        <v>2597.4174128908398</v>
      </c>
      <c r="BN1298" s="60">
        <v>5557.7884443366347</v>
      </c>
      <c r="BO1298" s="60">
        <v>0</v>
      </c>
      <c r="BP1298" s="60">
        <v>4158.3461415395986</v>
      </c>
      <c r="BQ1298" s="60">
        <v>10257.7630453161</v>
      </c>
      <c r="BR1298" s="60">
        <v>0</v>
      </c>
      <c r="BS1298" s="60">
        <v>2197.0051132266667</v>
      </c>
      <c r="BT1298" s="60">
        <v>4073.3122088707414</v>
      </c>
      <c r="BU1298" s="60">
        <v>0</v>
      </c>
      <c r="BV1298" s="60">
        <v>0</v>
      </c>
      <c r="BW1298" s="60">
        <v>1838.2439334790161</v>
      </c>
      <c r="BX1298" s="60">
        <v>3590.2762774232983</v>
      </c>
      <c r="BY1298" s="60">
        <v>0</v>
      </c>
      <c r="BZ1298" s="60">
        <v>3166.7080404248513</v>
      </c>
      <c r="CA1298" s="60">
        <v>6775.9202915610895</v>
      </c>
      <c r="CB1298" s="60">
        <v>0</v>
      </c>
      <c r="CC1298" s="60">
        <v>5069.7543244030458</v>
      </c>
      <c r="CD1298" s="60">
        <v>12506.014840418937</v>
      </c>
      <c r="CE1298" s="60">
        <v>0</v>
      </c>
      <c r="CF1298" s="60">
        <v>2678.535118144981</v>
      </c>
      <c r="CG1298" s="60">
        <v>4966.0830249981027</v>
      </c>
      <c r="CH1298" s="60">
        <v>0</v>
      </c>
    </row>
    <row r="1299" spans="1:86">
      <c r="A1299" s="57" t="s">
        <v>86</v>
      </c>
      <c r="B1299" s="58" t="s">
        <v>132</v>
      </c>
      <c r="C1299" s="59" t="s">
        <v>129</v>
      </c>
      <c r="D1299" s="58" t="s">
        <v>109</v>
      </c>
      <c r="E1299" s="58"/>
      <c r="F1299" s="65"/>
      <c r="G1299" s="58" t="s">
        <v>139</v>
      </c>
      <c r="H1299" s="63">
        <v>362</v>
      </c>
      <c r="I1299" s="60">
        <v>0</v>
      </c>
      <c r="J1299" s="60">
        <v>0</v>
      </c>
      <c r="K1299" s="60">
        <v>0</v>
      </c>
      <c r="L1299" s="60">
        <v>0</v>
      </c>
      <c r="M1299" s="60">
        <v>0</v>
      </c>
      <c r="N1299" s="60">
        <v>0</v>
      </c>
      <c r="O1299" s="60">
        <v>0</v>
      </c>
      <c r="P1299" s="60">
        <v>0</v>
      </c>
      <c r="Q1299" s="60">
        <v>0</v>
      </c>
      <c r="R1299" s="60">
        <v>0</v>
      </c>
      <c r="S1299" s="60">
        <v>0</v>
      </c>
      <c r="T1299" s="60">
        <v>0</v>
      </c>
      <c r="U1299" s="60">
        <v>0</v>
      </c>
      <c r="V1299" s="60">
        <v>0</v>
      </c>
      <c r="W1299" s="60">
        <v>0</v>
      </c>
      <c r="X1299" s="60">
        <v>0</v>
      </c>
      <c r="Y1299" s="60">
        <v>0</v>
      </c>
      <c r="Z1299" s="60">
        <v>0</v>
      </c>
      <c r="AA1299" s="60">
        <v>0</v>
      </c>
      <c r="AB1299" s="60">
        <v>0</v>
      </c>
      <c r="AC1299" s="60">
        <v>0</v>
      </c>
      <c r="AD1299" s="60">
        <v>0</v>
      </c>
      <c r="AE1299" s="60">
        <v>0</v>
      </c>
      <c r="AF1299" s="60">
        <v>0</v>
      </c>
      <c r="AG1299" s="60">
        <v>0</v>
      </c>
      <c r="AH1299" s="60">
        <v>0</v>
      </c>
      <c r="AI1299" s="60">
        <v>0</v>
      </c>
      <c r="AJ1299" s="60">
        <v>0</v>
      </c>
      <c r="AK1299" s="60">
        <v>0</v>
      </c>
      <c r="AL1299" s="60">
        <v>0</v>
      </c>
      <c r="AM1299" s="60">
        <v>0</v>
      </c>
      <c r="AN1299" s="60">
        <v>0</v>
      </c>
      <c r="AO1299" s="60">
        <v>0</v>
      </c>
      <c r="AP1299" s="60">
        <v>0</v>
      </c>
      <c r="AQ1299" s="60">
        <v>0</v>
      </c>
      <c r="AR1299" s="60">
        <v>0</v>
      </c>
      <c r="AS1299" s="60">
        <v>0</v>
      </c>
      <c r="AT1299" s="60">
        <v>0</v>
      </c>
      <c r="AU1299" s="60">
        <v>0</v>
      </c>
      <c r="AV1299" s="60">
        <v>0</v>
      </c>
      <c r="AW1299" s="60">
        <v>39.696080098140747</v>
      </c>
      <c r="AX1299" s="60">
        <v>79.392160196281495</v>
      </c>
      <c r="AY1299" s="60">
        <v>119.08824029442223</v>
      </c>
      <c r="AZ1299" s="60">
        <v>158.78432039256299</v>
      </c>
      <c r="BA1299" s="60">
        <v>198.48040049070374</v>
      </c>
      <c r="BB1299" s="60">
        <v>238.1764805888445</v>
      </c>
      <c r="BC1299" s="60">
        <v>277.87256068698525</v>
      </c>
      <c r="BD1299" s="60">
        <v>317.56864078512598</v>
      </c>
      <c r="BE1299" s="60">
        <v>357.2647208832667</v>
      </c>
      <c r="BF1299" s="60">
        <v>396.96080098140743</v>
      </c>
      <c r="BG1299" s="60">
        <v>436.65688107954816</v>
      </c>
      <c r="BH1299" s="60">
        <v>0</v>
      </c>
      <c r="BI1299" s="60">
        <v>476.352961177689</v>
      </c>
      <c r="BJ1299" s="60">
        <v>1189.6356493678206</v>
      </c>
      <c r="BK1299" s="60">
        <v>1902.9183375579523</v>
      </c>
      <c r="BL1299" s="60">
        <v>2616.2010257480838</v>
      </c>
      <c r="BM1299" s="60">
        <v>3329.4837139382153</v>
      </c>
      <c r="BN1299" s="60">
        <v>4042.7664021283467</v>
      </c>
      <c r="BO1299" s="60">
        <v>4756.0490903184782</v>
      </c>
      <c r="BP1299" s="60">
        <v>5469.3317785086101</v>
      </c>
      <c r="BQ1299" s="60">
        <v>6182.614466698742</v>
      </c>
      <c r="BR1299" s="60">
        <v>6895.897154888874</v>
      </c>
      <c r="BS1299" s="60">
        <v>7609.1798430790059</v>
      </c>
      <c r="BT1299" s="60">
        <v>8322.4625312691369</v>
      </c>
      <c r="BU1299" s="60">
        <v>476.352961177689</v>
      </c>
      <c r="BV1299" s="60">
        <v>0</v>
      </c>
      <c r="BW1299" s="60">
        <v>0</v>
      </c>
      <c r="BX1299" s="60">
        <v>0</v>
      </c>
      <c r="BY1299" s="60">
        <v>0</v>
      </c>
      <c r="BZ1299" s="60">
        <v>0</v>
      </c>
      <c r="CA1299" s="60">
        <v>0</v>
      </c>
      <c r="CB1299" s="60">
        <v>0</v>
      </c>
      <c r="CC1299" s="60">
        <v>0</v>
      </c>
      <c r="CD1299" s="60">
        <v>0</v>
      </c>
      <c r="CE1299" s="60">
        <v>0</v>
      </c>
      <c r="CF1299" s="60">
        <v>0</v>
      </c>
      <c r="CG1299" s="60">
        <v>0</v>
      </c>
      <c r="CH1299" s="60">
        <v>0</v>
      </c>
    </row>
    <row r="1300" spans="1:86">
      <c r="A1300" s="57" t="s">
        <v>86</v>
      </c>
      <c r="B1300" s="58" t="s">
        <v>132</v>
      </c>
      <c r="C1300" s="59" t="s">
        <v>129</v>
      </c>
      <c r="D1300" s="58" t="s">
        <v>109</v>
      </c>
      <c r="E1300" s="58"/>
      <c r="F1300" s="65"/>
      <c r="G1300" s="58" t="s">
        <v>139</v>
      </c>
      <c r="H1300" s="63">
        <v>362</v>
      </c>
      <c r="I1300" s="60">
        <v>238.82999999999998</v>
      </c>
      <c r="J1300" s="60">
        <v>273.45</v>
      </c>
      <c r="K1300" s="60">
        <v>357.53</v>
      </c>
      <c r="L1300" s="60">
        <v>485.09999999999997</v>
      </c>
      <c r="M1300" s="60">
        <v>487.48999999999984</v>
      </c>
      <c r="N1300" s="60">
        <v>662.57000000000016</v>
      </c>
      <c r="O1300" s="60">
        <v>912.63999999999965</v>
      </c>
      <c r="P1300" s="60">
        <v>1017.7499999999999</v>
      </c>
      <c r="Q1300" s="60">
        <v>1103.32</v>
      </c>
      <c r="R1300" s="60">
        <v>1037.46</v>
      </c>
      <c r="S1300" s="60">
        <v>1112.99</v>
      </c>
      <c r="T1300" s="60">
        <v>1292.6899999999998</v>
      </c>
      <c r="U1300" s="60">
        <v>238.82999999999998</v>
      </c>
      <c r="V1300" s="60">
        <v>1107.1699999999996</v>
      </c>
      <c r="W1300" s="60">
        <v>2089.9029302999998</v>
      </c>
      <c r="X1300" s="60">
        <v>4113.7054869999993</v>
      </c>
      <c r="Y1300" s="60">
        <v>0</v>
      </c>
      <c r="Z1300" s="60">
        <v>1970.2758383</v>
      </c>
      <c r="AA1300" s="60">
        <v>2209.242491</v>
      </c>
      <c r="AB1300" s="60">
        <v>0</v>
      </c>
      <c r="AC1300" s="60">
        <v>76.328193299999995</v>
      </c>
      <c r="AD1300" s="60">
        <v>117.12129379999999</v>
      </c>
      <c r="AE1300" s="60">
        <v>0</v>
      </c>
      <c r="AF1300" s="60">
        <v>105.0716907</v>
      </c>
      <c r="AG1300" s="60">
        <v>117.07917690000001</v>
      </c>
      <c r="AH1300" s="60">
        <v>1107.1699999999996</v>
      </c>
      <c r="AI1300" s="60">
        <v>0</v>
      </c>
      <c r="AJ1300" s="60">
        <v>1559.4076183</v>
      </c>
      <c r="AK1300" s="60">
        <v>3096.0944365999999</v>
      </c>
      <c r="AL1300" s="60">
        <v>0</v>
      </c>
      <c r="AM1300" s="60">
        <v>1576.5342482999999</v>
      </c>
      <c r="AN1300" s="60">
        <v>3149.9177066000002</v>
      </c>
      <c r="AO1300" s="60">
        <v>0</v>
      </c>
      <c r="AP1300" s="60">
        <v>1558.7806433000001</v>
      </c>
      <c r="AQ1300" s="60">
        <v>3100.1172616000003</v>
      </c>
      <c r="AR1300" s="60">
        <v>0</v>
      </c>
      <c r="AS1300" s="60">
        <v>1575.7584683</v>
      </c>
      <c r="AT1300" s="60">
        <v>3153.2347766000003</v>
      </c>
      <c r="AU1300" s="60">
        <v>0</v>
      </c>
      <c r="AV1300" s="60">
        <v>0</v>
      </c>
      <c r="AW1300" s="60">
        <v>1230.4275644076222</v>
      </c>
      <c r="AX1300" s="60">
        <v>2700.2597886559024</v>
      </c>
      <c r="AY1300" s="60">
        <v>0</v>
      </c>
      <c r="AZ1300" s="60">
        <v>1363.4580324559515</v>
      </c>
      <c r="BA1300" s="60">
        <v>2732.6877482453365</v>
      </c>
      <c r="BB1300" s="60">
        <v>0</v>
      </c>
      <c r="BC1300" s="60">
        <v>1668.6038662028357</v>
      </c>
      <c r="BD1300" s="60">
        <v>3385.7679881633539</v>
      </c>
      <c r="BE1300" s="60">
        <v>0</v>
      </c>
      <c r="BF1300" s="60">
        <v>1684.2079890392827</v>
      </c>
      <c r="BG1300" s="60">
        <v>3466.6221985849311</v>
      </c>
      <c r="BH1300" s="60">
        <v>0</v>
      </c>
      <c r="BI1300" s="60">
        <v>0</v>
      </c>
      <c r="BJ1300" s="60">
        <v>0</v>
      </c>
      <c r="BK1300" s="60">
        <v>0</v>
      </c>
      <c r="BL1300" s="60">
        <v>0</v>
      </c>
      <c r="BM1300" s="60">
        <v>0</v>
      </c>
      <c r="BN1300" s="60">
        <v>0</v>
      </c>
      <c r="BO1300" s="60">
        <v>0</v>
      </c>
      <c r="BP1300" s="60">
        <v>0</v>
      </c>
      <c r="BQ1300" s="60">
        <v>0</v>
      </c>
      <c r="BR1300" s="60">
        <v>0</v>
      </c>
      <c r="BS1300" s="60">
        <v>0</v>
      </c>
      <c r="BT1300" s="60">
        <v>0</v>
      </c>
      <c r="BU1300" s="60">
        <v>0</v>
      </c>
      <c r="BV1300" s="60">
        <v>0</v>
      </c>
      <c r="BW1300" s="60">
        <v>0</v>
      </c>
      <c r="BX1300" s="60">
        <v>0</v>
      </c>
      <c r="BY1300" s="60">
        <v>0</v>
      </c>
      <c r="BZ1300" s="60">
        <v>0</v>
      </c>
      <c r="CA1300" s="60">
        <v>0</v>
      </c>
      <c r="CB1300" s="60">
        <v>0</v>
      </c>
      <c r="CC1300" s="60">
        <v>0</v>
      </c>
      <c r="CD1300" s="60">
        <v>0</v>
      </c>
      <c r="CE1300" s="60">
        <v>0</v>
      </c>
      <c r="CF1300" s="60">
        <v>0</v>
      </c>
      <c r="CG1300" s="60">
        <v>0</v>
      </c>
      <c r="CH1300" s="60">
        <v>0</v>
      </c>
    </row>
    <row r="1301" spans="1:86">
      <c r="A1301" s="57" t="s">
        <v>86</v>
      </c>
      <c r="B1301" s="58" t="s">
        <v>132</v>
      </c>
      <c r="C1301" s="59" t="s">
        <v>129</v>
      </c>
      <c r="D1301" s="58" t="s">
        <v>696</v>
      </c>
      <c r="E1301" s="58"/>
      <c r="F1301" s="65"/>
      <c r="G1301" s="58" t="s">
        <v>700</v>
      </c>
      <c r="H1301" s="63">
        <v>362</v>
      </c>
      <c r="I1301" s="60">
        <v>31.939999999999998</v>
      </c>
      <c r="J1301" s="60">
        <v>102.53999999999999</v>
      </c>
      <c r="K1301" s="60">
        <v>134.4</v>
      </c>
      <c r="L1301" s="60">
        <v>198.94</v>
      </c>
      <c r="M1301" s="60">
        <v>606.48</v>
      </c>
      <c r="N1301" s="60">
        <v>281.02</v>
      </c>
      <c r="O1301" s="60">
        <v>311.61999999999995</v>
      </c>
      <c r="P1301" s="60">
        <v>350.4199999999999</v>
      </c>
      <c r="Q1301" s="60">
        <v>387.69999999999993</v>
      </c>
      <c r="R1301" s="60">
        <v>422.18999999999994</v>
      </c>
      <c r="S1301" s="60">
        <v>744.99</v>
      </c>
      <c r="T1301" s="60">
        <v>1190.1399999999999</v>
      </c>
      <c r="U1301" s="60">
        <v>31.939999999999998</v>
      </c>
      <c r="V1301" s="60">
        <v>909.98</v>
      </c>
      <c r="W1301" s="60">
        <v>909.98000000000013</v>
      </c>
      <c r="X1301" s="60">
        <v>909.98000000000025</v>
      </c>
      <c r="Y1301" s="60">
        <v>909.98000000000025</v>
      </c>
      <c r="Z1301" s="60">
        <v>909.98000000000036</v>
      </c>
      <c r="AA1301" s="60">
        <v>909.98000000000036</v>
      </c>
      <c r="AB1301" s="60">
        <v>909.98000000000036</v>
      </c>
      <c r="AC1301" s="60">
        <v>909.98000000000047</v>
      </c>
      <c r="AD1301" s="60">
        <v>909.98000000000059</v>
      </c>
      <c r="AE1301" s="60">
        <v>909.98000000000059</v>
      </c>
      <c r="AF1301" s="60">
        <v>909.98000000000047</v>
      </c>
      <c r="AG1301" s="60">
        <v>909.98000000000047</v>
      </c>
      <c r="AH1301" s="60">
        <v>909.98</v>
      </c>
      <c r="AI1301" s="60">
        <v>909.98000000000047</v>
      </c>
      <c r="AJ1301" s="60">
        <v>909.98000000000036</v>
      </c>
      <c r="AK1301" s="60">
        <v>909.98000000000025</v>
      </c>
      <c r="AL1301" s="60">
        <v>909.98000000000013</v>
      </c>
      <c r="AM1301" s="60">
        <v>909.98</v>
      </c>
      <c r="AN1301" s="60">
        <v>909.98</v>
      </c>
      <c r="AO1301" s="60">
        <v>909.98</v>
      </c>
      <c r="AP1301" s="60">
        <v>909.98000000000013</v>
      </c>
      <c r="AQ1301" s="60">
        <v>909.98000000000013</v>
      </c>
      <c r="AR1301" s="60">
        <v>909.98</v>
      </c>
      <c r="AS1301" s="60">
        <v>909.98000000000013</v>
      </c>
      <c r="AT1301" s="60">
        <v>909.98</v>
      </c>
      <c r="AU1301" s="60">
        <v>909.98000000000047</v>
      </c>
      <c r="AV1301" s="60">
        <v>909.98</v>
      </c>
      <c r="AW1301" s="60">
        <v>909.98</v>
      </c>
      <c r="AX1301" s="60">
        <v>909.98</v>
      </c>
      <c r="AY1301" s="60">
        <v>909.98</v>
      </c>
      <c r="AZ1301" s="60">
        <v>909.98</v>
      </c>
      <c r="BA1301" s="60">
        <v>909.98</v>
      </c>
      <c r="BB1301" s="60">
        <v>909.98</v>
      </c>
      <c r="BC1301" s="60">
        <v>909.98</v>
      </c>
      <c r="BD1301" s="60">
        <v>909.98</v>
      </c>
      <c r="BE1301" s="60">
        <v>909.98</v>
      </c>
      <c r="BF1301" s="60">
        <v>909.98</v>
      </c>
      <c r="BG1301" s="60">
        <v>909.98</v>
      </c>
      <c r="BH1301" s="60">
        <v>909.98</v>
      </c>
      <c r="BI1301" s="60">
        <v>909.98</v>
      </c>
      <c r="BJ1301" s="60">
        <v>909.98</v>
      </c>
      <c r="BK1301" s="60">
        <v>909.98</v>
      </c>
      <c r="BL1301" s="60">
        <v>909.98</v>
      </c>
      <c r="BM1301" s="60">
        <v>909.98</v>
      </c>
      <c r="BN1301" s="60">
        <v>909.98</v>
      </c>
      <c r="BO1301" s="60">
        <v>909.98</v>
      </c>
      <c r="BP1301" s="60">
        <v>909.98</v>
      </c>
      <c r="BQ1301" s="60">
        <v>909.98</v>
      </c>
      <c r="BR1301" s="60">
        <v>909.98</v>
      </c>
      <c r="BS1301" s="60">
        <v>909.98</v>
      </c>
      <c r="BT1301" s="60">
        <v>909.98</v>
      </c>
      <c r="BU1301" s="60">
        <v>909.98</v>
      </c>
      <c r="BV1301" s="60">
        <v>909.98</v>
      </c>
      <c r="BW1301" s="60">
        <v>909.98</v>
      </c>
      <c r="BX1301" s="60">
        <v>909.98000000000025</v>
      </c>
      <c r="BY1301" s="60">
        <v>909.98000000000047</v>
      </c>
      <c r="BZ1301" s="60">
        <v>909.98000000000025</v>
      </c>
      <c r="CA1301" s="60">
        <v>909.98</v>
      </c>
      <c r="CB1301" s="60">
        <v>909.98000000000025</v>
      </c>
      <c r="CC1301" s="60">
        <v>909.98</v>
      </c>
      <c r="CD1301" s="60">
        <v>909.98</v>
      </c>
      <c r="CE1301" s="60">
        <v>909.98</v>
      </c>
      <c r="CF1301" s="60">
        <v>909.97999999999979</v>
      </c>
      <c r="CG1301" s="60">
        <v>909.98</v>
      </c>
      <c r="CH1301" s="60">
        <v>909.98</v>
      </c>
    </row>
    <row r="1302" spans="1:86">
      <c r="A1302" s="57" t="s">
        <v>86</v>
      </c>
      <c r="B1302" s="57" t="s">
        <v>701</v>
      </c>
      <c r="C1302" s="58" t="s">
        <v>92</v>
      </c>
      <c r="D1302" s="58" t="s">
        <v>93</v>
      </c>
      <c r="E1302" s="58" t="str">
        <f>VLOOKUP(CONCATENATE($F$4,F1302),'REG FL  CWIP - 1 System Per Boo'!$A$29:$B$1161,2,FALSE)</f>
        <v>Distribution</v>
      </c>
      <c r="F1302" s="58" t="s">
        <v>138</v>
      </c>
      <c r="G1302" s="58" t="s">
        <v>139</v>
      </c>
      <c r="H1302" s="63">
        <v>362</v>
      </c>
      <c r="I1302" s="60">
        <v>0</v>
      </c>
      <c r="J1302" s="60">
        <v>0</v>
      </c>
      <c r="K1302" s="60">
        <v>0</v>
      </c>
      <c r="L1302" s="60">
        <v>0</v>
      </c>
      <c r="M1302" s="60">
        <v>0</v>
      </c>
      <c r="N1302" s="60">
        <v>0</v>
      </c>
      <c r="O1302" s="60">
        <v>0</v>
      </c>
      <c r="P1302" s="60">
        <v>0</v>
      </c>
      <c r="Q1302" s="60">
        <v>0</v>
      </c>
      <c r="R1302" s="60">
        <v>0</v>
      </c>
      <c r="S1302" s="60">
        <v>0</v>
      </c>
      <c r="T1302" s="60">
        <v>0</v>
      </c>
      <c r="U1302" s="60">
        <v>0</v>
      </c>
      <c r="V1302" s="60">
        <v>0</v>
      </c>
      <c r="W1302" s="60">
        <v>0</v>
      </c>
      <c r="X1302" s="60">
        <v>0</v>
      </c>
      <c r="Y1302" s="60">
        <v>0</v>
      </c>
      <c r="Z1302" s="60">
        <v>0</v>
      </c>
      <c r="AA1302" s="60">
        <v>0</v>
      </c>
      <c r="AB1302" s="60">
        <v>0</v>
      </c>
      <c r="AC1302" s="60">
        <v>0</v>
      </c>
      <c r="AD1302" s="60">
        <v>0</v>
      </c>
      <c r="AE1302" s="60">
        <v>0</v>
      </c>
      <c r="AF1302" s="60">
        <v>0</v>
      </c>
      <c r="AG1302" s="60">
        <v>0</v>
      </c>
      <c r="AH1302" s="60">
        <v>0</v>
      </c>
      <c r="AI1302" s="60">
        <v>0</v>
      </c>
      <c r="AJ1302" s="60">
        <v>0</v>
      </c>
      <c r="AK1302" s="60">
        <v>0</v>
      </c>
      <c r="AL1302" s="60">
        <v>0</v>
      </c>
      <c r="AM1302" s="60">
        <v>0</v>
      </c>
      <c r="AN1302" s="60">
        <v>0</v>
      </c>
      <c r="AO1302" s="60">
        <v>0</v>
      </c>
      <c r="AP1302" s="60">
        <v>0</v>
      </c>
      <c r="AQ1302" s="60">
        <v>0</v>
      </c>
      <c r="AR1302" s="60">
        <v>0</v>
      </c>
      <c r="AS1302" s="60">
        <v>0</v>
      </c>
      <c r="AT1302" s="60">
        <v>0</v>
      </c>
      <c r="AU1302" s="60">
        <v>0</v>
      </c>
      <c r="AV1302" s="60">
        <v>4.5383333333333331</v>
      </c>
      <c r="AW1302" s="60">
        <v>4.5383333333333331</v>
      </c>
      <c r="AX1302" s="60">
        <v>4.5383333333333331</v>
      </c>
      <c r="AY1302" s="60">
        <v>4.5383333333333331</v>
      </c>
      <c r="AZ1302" s="60">
        <v>4.5383333333333331</v>
      </c>
      <c r="BA1302" s="60">
        <v>4.5383333333333331</v>
      </c>
      <c r="BB1302" s="60">
        <v>4.5383333333333331</v>
      </c>
      <c r="BC1302" s="60">
        <v>4.5383333333333331</v>
      </c>
      <c r="BD1302" s="60">
        <v>4.5383333333333331</v>
      </c>
      <c r="BE1302" s="60">
        <v>4.5383333333333331</v>
      </c>
      <c r="BF1302" s="60">
        <v>4.5383333333333331</v>
      </c>
      <c r="BG1302" s="60">
        <v>4.538333333333334</v>
      </c>
      <c r="BH1302" s="60">
        <v>54.46</v>
      </c>
      <c r="BI1302" s="60">
        <v>4.6516666666666664</v>
      </c>
      <c r="BJ1302" s="60">
        <v>4.6516666666666664</v>
      </c>
      <c r="BK1302" s="60">
        <v>4.6516666666666664</v>
      </c>
      <c r="BL1302" s="60">
        <v>4.6516666666666664</v>
      </c>
      <c r="BM1302" s="60">
        <v>4.6516666666666664</v>
      </c>
      <c r="BN1302" s="60">
        <v>4.6516666666666664</v>
      </c>
      <c r="BO1302" s="60">
        <v>4.6516666666666664</v>
      </c>
      <c r="BP1302" s="60">
        <v>4.6516666666666664</v>
      </c>
      <c r="BQ1302" s="60">
        <v>4.6516666666666664</v>
      </c>
      <c r="BR1302" s="60">
        <v>4.6516666666666664</v>
      </c>
      <c r="BS1302" s="60">
        <v>4.6516666666666664</v>
      </c>
      <c r="BT1302" s="60">
        <v>4.6516666666666779</v>
      </c>
      <c r="BU1302" s="60">
        <v>55.82</v>
      </c>
      <c r="BV1302" s="60">
        <v>4.7675000000000001</v>
      </c>
      <c r="BW1302" s="60">
        <v>4.7675000000000001</v>
      </c>
      <c r="BX1302" s="60">
        <v>4.7675000000000001</v>
      </c>
      <c r="BY1302" s="60">
        <v>4.7675000000000001</v>
      </c>
      <c r="BZ1302" s="60">
        <v>4.7675000000000001</v>
      </c>
      <c r="CA1302" s="60">
        <v>4.7675000000000001</v>
      </c>
      <c r="CB1302" s="60">
        <v>4.7675000000000001</v>
      </c>
      <c r="CC1302" s="60">
        <v>4.7675000000000001</v>
      </c>
      <c r="CD1302" s="60">
        <v>4.7675000000000001</v>
      </c>
      <c r="CE1302" s="60">
        <v>4.7675000000000001</v>
      </c>
      <c r="CF1302" s="60">
        <v>4.7675000000000001</v>
      </c>
      <c r="CG1302" s="60">
        <v>4.7675000000000125</v>
      </c>
      <c r="CH1302" s="60">
        <v>57.21</v>
      </c>
    </row>
    <row r="1303" spans="1:86">
      <c r="A1303" s="57" t="s">
        <v>86</v>
      </c>
      <c r="B1303" s="57" t="s">
        <v>701</v>
      </c>
      <c r="C1303" s="58" t="s">
        <v>92</v>
      </c>
      <c r="D1303" s="58" t="s">
        <v>93</v>
      </c>
      <c r="E1303" s="58" t="str">
        <f>VLOOKUP(CONCATENATE($F$4,F1303),'REG FL  CWIP - 1 System Per Boo'!$A$29:$B$1161,2,FALSE)</f>
        <v>Distribution</v>
      </c>
      <c r="F1303" s="58" t="s">
        <v>153</v>
      </c>
      <c r="G1303" s="58" t="s">
        <v>139</v>
      </c>
      <c r="H1303" s="63">
        <v>362</v>
      </c>
      <c r="I1303" s="60">
        <v>0</v>
      </c>
      <c r="J1303" s="60">
        <v>0</v>
      </c>
      <c r="K1303" s="60">
        <v>0</v>
      </c>
      <c r="L1303" s="60">
        <v>0</v>
      </c>
      <c r="M1303" s="60">
        <v>0</v>
      </c>
      <c r="N1303" s="60">
        <v>0</v>
      </c>
      <c r="O1303" s="60">
        <v>0</v>
      </c>
      <c r="P1303" s="60">
        <v>0</v>
      </c>
      <c r="Q1303" s="60">
        <v>0</v>
      </c>
      <c r="R1303" s="60">
        <v>0</v>
      </c>
      <c r="S1303" s="60">
        <v>0</v>
      </c>
      <c r="T1303" s="60">
        <v>0</v>
      </c>
      <c r="U1303" s="60">
        <v>0</v>
      </c>
      <c r="V1303" s="60">
        <v>183.084796800064</v>
      </c>
      <c r="W1303" s="60">
        <v>183.07188327366401</v>
      </c>
      <c r="X1303" s="60">
        <v>179.54025299686401</v>
      </c>
      <c r="Y1303" s="60">
        <v>178.805837281664</v>
      </c>
      <c r="Z1303" s="60">
        <v>178.69241404166399</v>
      </c>
      <c r="AA1303" s="60">
        <v>273.60866168537598</v>
      </c>
      <c r="AB1303" s="60">
        <v>177.01623491366399</v>
      </c>
      <c r="AC1303" s="60">
        <v>179.33913720006399</v>
      </c>
      <c r="AD1303" s="60">
        <v>179.16616699526401</v>
      </c>
      <c r="AE1303" s="60">
        <v>179.95259206086399</v>
      </c>
      <c r="AF1303" s="60">
        <v>182.53959996006401</v>
      </c>
      <c r="AG1303" s="60">
        <v>277.72369728891198</v>
      </c>
      <c r="AH1303" s="60">
        <v>2352.5412744981277</v>
      </c>
      <c r="AI1303" s="60">
        <v>210.01399364428801</v>
      </c>
      <c r="AJ1303" s="60">
        <v>210.069411833088</v>
      </c>
      <c r="AK1303" s="60">
        <v>207.88163106348799</v>
      </c>
      <c r="AL1303" s="60">
        <v>207.64156683148801</v>
      </c>
      <c r="AM1303" s="60">
        <v>208.700809680752</v>
      </c>
      <c r="AN1303" s="60">
        <v>300.753756440448</v>
      </c>
      <c r="AO1303" s="60">
        <v>206.437640314688</v>
      </c>
      <c r="AP1303" s="60">
        <v>208.49660138348801</v>
      </c>
      <c r="AQ1303" s="60">
        <v>207.338467433088</v>
      </c>
      <c r="AR1303" s="60">
        <v>207.789526290688</v>
      </c>
      <c r="AS1303" s="60">
        <v>210.93563204235201</v>
      </c>
      <c r="AT1303" s="60">
        <v>300.42440159803198</v>
      </c>
      <c r="AU1303" s="60">
        <v>2686.4834385558884</v>
      </c>
      <c r="AV1303" s="60">
        <v>87.237059676380554</v>
      </c>
      <c r="AW1303" s="60">
        <v>87.260079665475629</v>
      </c>
      <c r="AX1303" s="60">
        <v>86.351304215589678</v>
      </c>
      <c r="AY1303" s="60">
        <v>86.251584680858954</v>
      </c>
      <c r="AZ1303" s="60">
        <v>86.691580273769461</v>
      </c>
      <c r="BA1303" s="60">
        <v>124.92916754361516</v>
      </c>
      <c r="BB1303" s="60">
        <v>85.751489389256875</v>
      </c>
      <c r="BC1303" s="60">
        <v>86.606754824256782</v>
      </c>
      <c r="BD1303" s="60">
        <v>86.12568116439671</v>
      </c>
      <c r="BE1303" s="60">
        <v>86.313045100462119</v>
      </c>
      <c r="BF1303" s="60">
        <v>87.619896184256945</v>
      </c>
      <c r="BG1303" s="60">
        <v>124.79235728168123</v>
      </c>
      <c r="BH1303" s="60">
        <v>1115.93</v>
      </c>
      <c r="BI1303" s="60">
        <v>89.418122834896437</v>
      </c>
      <c r="BJ1303" s="60">
        <v>89.441718359782271</v>
      </c>
      <c r="BK1303" s="60">
        <v>88.510222099950823</v>
      </c>
      <c r="BL1303" s="60">
        <v>88.408009420630037</v>
      </c>
      <c r="BM1303" s="60">
        <v>88.859005592665596</v>
      </c>
      <c r="BN1303" s="60">
        <v>128.05259244771256</v>
      </c>
      <c r="BO1303" s="60">
        <v>87.895410963282728</v>
      </c>
      <c r="BP1303" s="60">
        <v>88.772059374026554</v>
      </c>
      <c r="BQ1303" s="60">
        <v>88.278958119014305</v>
      </c>
      <c r="BR1303" s="60">
        <v>88.471006447007909</v>
      </c>
      <c r="BS1303" s="60">
        <v>89.81053085522592</v>
      </c>
      <c r="BT1303" s="60">
        <v>127.9123634858048</v>
      </c>
      <c r="BU1303" s="60">
        <v>1143.83</v>
      </c>
      <c r="BV1303" s="60">
        <v>91.653126407567896</v>
      </c>
      <c r="BW1303" s="60">
        <v>91.677311701962935</v>
      </c>
      <c r="BX1303" s="60">
        <v>90.722532718197598</v>
      </c>
      <c r="BY1303" s="60">
        <v>90.617765235709271</v>
      </c>
      <c r="BZ1303" s="60">
        <v>91.08003404492176</v>
      </c>
      <c r="CA1303" s="60">
        <v>131.25326354812159</v>
      </c>
      <c r="CB1303" s="60">
        <v>90.092354393722289</v>
      </c>
      <c r="CC1303" s="60">
        <v>90.990914607888854</v>
      </c>
      <c r="CD1303" s="60">
        <v>90.485488300284359</v>
      </c>
      <c r="CE1303" s="60">
        <v>90.682336871065246</v>
      </c>
      <c r="CF1303" s="60">
        <v>92.055342655799919</v>
      </c>
      <c r="CG1303" s="60">
        <v>131.10952951475838</v>
      </c>
      <c r="CH1303" s="60">
        <v>1172.42</v>
      </c>
    </row>
    <row r="1304" spans="1:86">
      <c r="A1304" s="57" t="s">
        <v>86</v>
      </c>
      <c r="B1304" s="57" t="s">
        <v>701</v>
      </c>
      <c r="C1304" s="58" t="s">
        <v>92</v>
      </c>
      <c r="D1304" s="58" t="s">
        <v>93</v>
      </c>
      <c r="E1304" s="58" t="str">
        <f>VLOOKUP(CONCATENATE($F$4,F1304),'REG FL  CWIP - 1 System Per Boo'!$A$29:$B$1161,2,FALSE)</f>
        <v>Distribution</v>
      </c>
      <c r="F1304" s="58" t="s">
        <v>163</v>
      </c>
      <c r="G1304" s="58" t="s">
        <v>139</v>
      </c>
      <c r="H1304" s="63">
        <v>362</v>
      </c>
      <c r="I1304" s="60">
        <v>826.88</v>
      </c>
      <c r="J1304" s="60">
        <v>461.49000000000007</v>
      </c>
      <c r="K1304" s="60">
        <v>344.07999999999993</v>
      </c>
      <c r="L1304" s="60">
        <v>1143.99</v>
      </c>
      <c r="M1304" s="60">
        <v>846.66</v>
      </c>
      <c r="N1304" s="60">
        <v>318.48999999999995</v>
      </c>
      <c r="O1304" s="60">
        <v>307.39</v>
      </c>
      <c r="P1304" s="60">
        <v>718.7299999999999</v>
      </c>
      <c r="Q1304" s="60">
        <v>375.72999999999996</v>
      </c>
      <c r="R1304" s="60">
        <v>506.89</v>
      </c>
      <c r="S1304" s="60">
        <v>483.83</v>
      </c>
      <c r="T1304" s="60">
        <v>497.24</v>
      </c>
      <c r="U1304" s="60">
        <v>6831.3999999999987</v>
      </c>
      <c r="V1304" s="60">
        <v>0</v>
      </c>
      <c r="W1304" s="60">
        <v>0</v>
      </c>
      <c r="X1304" s="60">
        <v>0</v>
      </c>
      <c r="Y1304" s="60">
        <v>0</v>
      </c>
      <c r="Z1304" s="60">
        <v>0</v>
      </c>
      <c r="AA1304" s="60">
        <v>0</v>
      </c>
      <c r="AB1304" s="60">
        <v>0</v>
      </c>
      <c r="AC1304" s="60">
        <v>0</v>
      </c>
      <c r="AD1304" s="60">
        <v>0</v>
      </c>
      <c r="AE1304" s="60">
        <v>0</v>
      </c>
      <c r="AF1304" s="60">
        <v>0</v>
      </c>
      <c r="AG1304" s="60">
        <v>0</v>
      </c>
      <c r="AH1304" s="60">
        <v>0</v>
      </c>
      <c r="AI1304" s="60">
        <v>0</v>
      </c>
      <c r="AJ1304" s="60">
        <v>0</v>
      </c>
      <c r="AK1304" s="60">
        <v>0</v>
      </c>
      <c r="AL1304" s="60">
        <v>0</v>
      </c>
      <c r="AM1304" s="60">
        <v>0</v>
      </c>
      <c r="AN1304" s="60">
        <v>0</v>
      </c>
      <c r="AO1304" s="60">
        <v>0</v>
      </c>
      <c r="AP1304" s="60">
        <v>0</v>
      </c>
      <c r="AQ1304" s="60">
        <v>0</v>
      </c>
      <c r="AR1304" s="60">
        <v>0</v>
      </c>
      <c r="AS1304" s="60">
        <v>0</v>
      </c>
      <c r="AT1304" s="60">
        <v>0</v>
      </c>
      <c r="AU1304" s="60">
        <v>0</v>
      </c>
      <c r="AV1304" s="60">
        <v>0</v>
      </c>
      <c r="AW1304" s="60">
        <v>0</v>
      </c>
      <c r="AX1304" s="60">
        <v>0</v>
      </c>
      <c r="AY1304" s="60">
        <v>0</v>
      </c>
      <c r="AZ1304" s="60">
        <v>0</v>
      </c>
      <c r="BA1304" s="60">
        <v>0</v>
      </c>
      <c r="BB1304" s="60">
        <v>0</v>
      </c>
      <c r="BC1304" s="60">
        <v>0</v>
      </c>
      <c r="BD1304" s="60">
        <v>0</v>
      </c>
      <c r="BE1304" s="60">
        <v>0</v>
      </c>
      <c r="BF1304" s="60">
        <v>0</v>
      </c>
      <c r="BG1304" s="60">
        <v>0</v>
      </c>
      <c r="BH1304" s="60">
        <v>0</v>
      </c>
      <c r="BI1304" s="60">
        <v>0</v>
      </c>
      <c r="BJ1304" s="60">
        <v>0</v>
      </c>
      <c r="BK1304" s="60">
        <v>0</v>
      </c>
      <c r="BL1304" s="60">
        <v>0</v>
      </c>
      <c r="BM1304" s="60">
        <v>0</v>
      </c>
      <c r="BN1304" s="60">
        <v>0</v>
      </c>
      <c r="BO1304" s="60">
        <v>0</v>
      </c>
      <c r="BP1304" s="60">
        <v>0</v>
      </c>
      <c r="BQ1304" s="60">
        <v>0</v>
      </c>
      <c r="BR1304" s="60">
        <v>0</v>
      </c>
      <c r="BS1304" s="60">
        <v>0</v>
      </c>
      <c r="BT1304" s="60">
        <v>0</v>
      </c>
      <c r="BU1304" s="60">
        <v>0</v>
      </c>
      <c r="BV1304" s="60">
        <v>0</v>
      </c>
      <c r="BW1304" s="60">
        <v>0</v>
      </c>
      <c r="BX1304" s="60">
        <v>0</v>
      </c>
      <c r="BY1304" s="60">
        <v>0</v>
      </c>
      <c r="BZ1304" s="60">
        <v>0</v>
      </c>
      <c r="CA1304" s="60">
        <v>0</v>
      </c>
      <c r="CB1304" s="60">
        <v>0</v>
      </c>
      <c r="CC1304" s="60">
        <v>0</v>
      </c>
      <c r="CD1304" s="60">
        <v>0</v>
      </c>
      <c r="CE1304" s="60">
        <v>0</v>
      </c>
      <c r="CF1304" s="60">
        <v>0</v>
      </c>
      <c r="CG1304" s="60">
        <v>0</v>
      </c>
      <c r="CH1304" s="60">
        <v>0</v>
      </c>
    </row>
    <row r="1305" spans="1:86">
      <c r="A1305" s="57" t="s">
        <v>86</v>
      </c>
      <c r="B1305" s="57" t="s">
        <v>701</v>
      </c>
      <c r="C1305" s="58" t="s">
        <v>92</v>
      </c>
      <c r="D1305" s="58" t="s">
        <v>93</v>
      </c>
      <c r="E1305" s="58" t="str">
        <f>VLOOKUP(CONCATENATE($F$4,F1305),'REG FL  CWIP - 1 System Per Boo'!$A$29:$B$1161,2,FALSE)</f>
        <v>Distribution</v>
      </c>
      <c r="F1305" s="58" t="s">
        <v>164</v>
      </c>
      <c r="G1305" s="58" t="s">
        <v>139</v>
      </c>
      <c r="H1305" s="63">
        <v>362</v>
      </c>
      <c r="I1305" s="60">
        <v>1827.39</v>
      </c>
      <c r="J1305" s="60">
        <v>1862.99</v>
      </c>
      <c r="K1305" s="60">
        <v>3682.76</v>
      </c>
      <c r="L1305" s="60">
        <v>3565.84</v>
      </c>
      <c r="M1305" s="60">
        <v>3094.19</v>
      </c>
      <c r="N1305" s="60">
        <v>2199.79</v>
      </c>
      <c r="O1305" s="60">
        <v>2568.13</v>
      </c>
      <c r="P1305" s="60">
        <v>2314.7399999999998</v>
      </c>
      <c r="Q1305" s="60">
        <v>2608.71</v>
      </c>
      <c r="R1305" s="60">
        <v>3083.91</v>
      </c>
      <c r="S1305" s="60">
        <v>2659.7700000000004</v>
      </c>
      <c r="T1305" s="60">
        <v>2707.37</v>
      </c>
      <c r="U1305" s="60">
        <v>32175.59</v>
      </c>
      <c r="V1305" s="60">
        <v>0</v>
      </c>
      <c r="W1305" s="60">
        <v>0</v>
      </c>
      <c r="X1305" s="60">
        <v>0</v>
      </c>
      <c r="Y1305" s="60">
        <v>0</v>
      </c>
      <c r="Z1305" s="60">
        <v>0</v>
      </c>
      <c r="AA1305" s="60">
        <v>0</v>
      </c>
      <c r="AB1305" s="60">
        <v>0</v>
      </c>
      <c r="AC1305" s="60">
        <v>0</v>
      </c>
      <c r="AD1305" s="60">
        <v>0</v>
      </c>
      <c r="AE1305" s="60">
        <v>0</v>
      </c>
      <c r="AF1305" s="60">
        <v>0</v>
      </c>
      <c r="AG1305" s="60">
        <v>0</v>
      </c>
      <c r="AH1305" s="60">
        <v>0</v>
      </c>
      <c r="AI1305" s="60">
        <v>0</v>
      </c>
      <c r="AJ1305" s="60">
        <v>0</v>
      </c>
      <c r="AK1305" s="60">
        <v>0</v>
      </c>
      <c r="AL1305" s="60">
        <v>0</v>
      </c>
      <c r="AM1305" s="60">
        <v>0</v>
      </c>
      <c r="AN1305" s="60">
        <v>0</v>
      </c>
      <c r="AO1305" s="60">
        <v>0</v>
      </c>
      <c r="AP1305" s="60">
        <v>0</v>
      </c>
      <c r="AQ1305" s="60">
        <v>0</v>
      </c>
      <c r="AR1305" s="60">
        <v>0</v>
      </c>
      <c r="AS1305" s="60">
        <v>0</v>
      </c>
      <c r="AT1305" s="60">
        <v>0</v>
      </c>
      <c r="AU1305" s="60">
        <v>0</v>
      </c>
      <c r="AV1305" s="60">
        <v>0</v>
      </c>
      <c r="AW1305" s="60">
        <v>0</v>
      </c>
      <c r="AX1305" s="60">
        <v>0</v>
      </c>
      <c r="AY1305" s="60">
        <v>0</v>
      </c>
      <c r="AZ1305" s="60">
        <v>0</v>
      </c>
      <c r="BA1305" s="60">
        <v>0</v>
      </c>
      <c r="BB1305" s="60">
        <v>0</v>
      </c>
      <c r="BC1305" s="60">
        <v>0</v>
      </c>
      <c r="BD1305" s="60">
        <v>0</v>
      </c>
      <c r="BE1305" s="60">
        <v>0</v>
      </c>
      <c r="BF1305" s="60">
        <v>0</v>
      </c>
      <c r="BG1305" s="60">
        <v>0</v>
      </c>
      <c r="BH1305" s="60">
        <v>0</v>
      </c>
      <c r="BI1305" s="60">
        <v>0</v>
      </c>
      <c r="BJ1305" s="60">
        <v>0</v>
      </c>
      <c r="BK1305" s="60">
        <v>0</v>
      </c>
      <c r="BL1305" s="60">
        <v>0</v>
      </c>
      <c r="BM1305" s="60">
        <v>0</v>
      </c>
      <c r="BN1305" s="60">
        <v>0</v>
      </c>
      <c r="BO1305" s="60">
        <v>0</v>
      </c>
      <c r="BP1305" s="60">
        <v>0</v>
      </c>
      <c r="BQ1305" s="60">
        <v>0</v>
      </c>
      <c r="BR1305" s="60">
        <v>0</v>
      </c>
      <c r="BS1305" s="60">
        <v>0</v>
      </c>
      <c r="BT1305" s="60">
        <v>0</v>
      </c>
      <c r="BU1305" s="60">
        <v>0</v>
      </c>
      <c r="BV1305" s="60">
        <v>0</v>
      </c>
      <c r="BW1305" s="60">
        <v>0</v>
      </c>
      <c r="BX1305" s="60">
        <v>0</v>
      </c>
      <c r="BY1305" s="60">
        <v>0</v>
      </c>
      <c r="BZ1305" s="60">
        <v>0</v>
      </c>
      <c r="CA1305" s="60">
        <v>0</v>
      </c>
      <c r="CB1305" s="60">
        <v>0</v>
      </c>
      <c r="CC1305" s="60">
        <v>0</v>
      </c>
      <c r="CD1305" s="60">
        <v>0</v>
      </c>
      <c r="CE1305" s="60">
        <v>0</v>
      </c>
      <c r="CF1305" s="60">
        <v>0</v>
      </c>
      <c r="CG1305" s="60">
        <v>0</v>
      </c>
      <c r="CH1305" s="60">
        <v>0</v>
      </c>
    </row>
    <row r="1306" spans="1:86">
      <c r="A1306" s="57" t="s">
        <v>86</v>
      </c>
      <c r="B1306" s="57" t="s">
        <v>701</v>
      </c>
      <c r="C1306" s="58" t="s">
        <v>92</v>
      </c>
      <c r="D1306" s="58" t="s">
        <v>93</v>
      </c>
      <c r="E1306" s="58" t="str">
        <f>VLOOKUP(CONCATENATE($F$4,F1306),'REG FL  CWIP - 1 System Per Boo'!$A$29:$B$1161,2,FALSE)</f>
        <v>Distribution</v>
      </c>
      <c r="F1306" s="58" t="s">
        <v>166</v>
      </c>
      <c r="G1306" s="58" t="s">
        <v>139</v>
      </c>
      <c r="H1306" s="63">
        <v>362</v>
      </c>
      <c r="I1306" s="60">
        <v>5040.29</v>
      </c>
      <c r="J1306" s="60">
        <v>5457.39</v>
      </c>
      <c r="K1306" s="60">
        <v>6399.46</v>
      </c>
      <c r="L1306" s="60">
        <v>6531.9299999999994</v>
      </c>
      <c r="M1306" s="60">
        <v>14090.859999999999</v>
      </c>
      <c r="N1306" s="60">
        <v>10815</v>
      </c>
      <c r="O1306" s="60">
        <v>7884.68</v>
      </c>
      <c r="P1306" s="60">
        <v>14057.95</v>
      </c>
      <c r="Q1306" s="60">
        <v>8289.7100000000009</v>
      </c>
      <c r="R1306" s="60">
        <v>9537.84</v>
      </c>
      <c r="S1306" s="60">
        <v>7262.3700000000008</v>
      </c>
      <c r="T1306" s="60">
        <v>8937.91</v>
      </c>
      <c r="U1306" s="60">
        <v>104305.39</v>
      </c>
      <c r="V1306" s="60">
        <v>1582.29898333402</v>
      </c>
      <c r="W1306" s="60">
        <v>1590.9826057432999</v>
      </c>
      <c r="X1306" s="60">
        <v>1581.12792982939</v>
      </c>
      <c r="Y1306" s="60">
        <v>1570.99420022507</v>
      </c>
      <c r="Z1306" s="60">
        <v>1569.8835509778701</v>
      </c>
      <c r="AA1306" s="60">
        <v>2337.4875464739398</v>
      </c>
      <c r="AB1306" s="60">
        <v>1561.35624005979</v>
      </c>
      <c r="AC1306" s="60">
        <v>1574.43750625179</v>
      </c>
      <c r="AD1306" s="60">
        <v>1576.86684326266</v>
      </c>
      <c r="AE1306" s="60">
        <v>1576.6760261637801</v>
      </c>
      <c r="AF1306" s="60">
        <v>1588.1128672188299</v>
      </c>
      <c r="AG1306" s="60">
        <v>2356.3654724877301</v>
      </c>
      <c r="AH1306" s="60">
        <v>20466.589772028172</v>
      </c>
      <c r="AI1306" s="60">
        <v>1633.93078849838</v>
      </c>
      <c r="AJ1306" s="60">
        <v>1601.6142741041399</v>
      </c>
      <c r="AK1306" s="60">
        <v>1599.17218471197</v>
      </c>
      <c r="AL1306" s="60">
        <v>1591.7370328326899</v>
      </c>
      <c r="AM1306" s="60">
        <v>1633.64282721467</v>
      </c>
      <c r="AN1306" s="60">
        <v>2321.82984898413</v>
      </c>
      <c r="AO1306" s="60">
        <v>1585.2623776338601</v>
      </c>
      <c r="AP1306" s="60">
        <v>1596.06834056346</v>
      </c>
      <c r="AQ1306" s="60">
        <v>1593.97952103694</v>
      </c>
      <c r="AR1306" s="60">
        <v>1591.9332346491001</v>
      </c>
      <c r="AS1306" s="60">
        <v>1640.8760691171699</v>
      </c>
      <c r="AT1306" s="60">
        <v>2322.0779333021001</v>
      </c>
      <c r="AU1306" s="60">
        <v>20712.124432648612</v>
      </c>
      <c r="AV1306" s="60">
        <v>2850.5996504686154</v>
      </c>
      <c r="AW1306" s="60">
        <v>2794.2193892696414</v>
      </c>
      <c r="AX1306" s="60">
        <v>2789.9588543579207</v>
      </c>
      <c r="AY1306" s="60">
        <v>2776.9872881829942</v>
      </c>
      <c r="AZ1306" s="60">
        <v>2850.0972654591219</v>
      </c>
      <c r="BA1306" s="60">
        <v>4050.7268744500566</v>
      </c>
      <c r="BB1306" s="60">
        <v>2765.6914303800745</v>
      </c>
      <c r="BC1306" s="60">
        <v>2784.5438042792189</v>
      </c>
      <c r="BD1306" s="60">
        <v>2780.8995934876084</v>
      </c>
      <c r="BE1306" s="60">
        <v>2777.3295871550295</v>
      </c>
      <c r="BF1306" s="60">
        <v>2862.716574051728</v>
      </c>
      <c r="BG1306" s="60">
        <v>4051.1596884579922</v>
      </c>
      <c r="BH1306" s="60">
        <v>36134.93</v>
      </c>
      <c r="BI1306" s="60">
        <v>2921.8643849172595</v>
      </c>
      <c r="BJ1306" s="60">
        <v>2864.0746222676589</v>
      </c>
      <c r="BK1306" s="60">
        <v>2859.7075743669807</v>
      </c>
      <c r="BL1306" s="60">
        <v>2846.4117202063007</v>
      </c>
      <c r="BM1306" s="60">
        <v>2921.3494403277882</v>
      </c>
      <c r="BN1306" s="60">
        <v>4151.9946813777015</v>
      </c>
      <c r="BO1306" s="60">
        <v>2834.8334669759624</v>
      </c>
      <c r="BP1306" s="60">
        <v>2854.1571485241575</v>
      </c>
      <c r="BQ1306" s="60">
        <v>2850.4218327910676</v>
      </c>
      <c r="BR1306" s="60">
        <v>2846.7625766217989</v>
      </c>
      <c r="BS1306" s="60">
        <v>2934.2842304983251</v>
      </c>
      <c r="BT1306" s="60">
        <v>4152.4383211249951</v>
      </c>
      <c r="BU1306" s="60">
        <v>37038.300000000003</v>
      </c>
      <c r="BV1306" s="60">
        <v>2994.9111921232716</v>
      </c>
      <c r="BW1306" s="60">
        <v>2935.6766814995567</v>
      </c>
      <c r="BX1306" s="60">
        <v>2931.2004571060515</v>
      </c>
      <c r="BY1306" s="60">
        <v>2917.5722056922591</v>
      </c>
      <c r="BZ1306" s="60">
        <v>2994.3833738842418</v>
      </c>
      <c r="CA1306" s="60">
        <v>4255.7948291794191</v>
      </c>
      <c r="CB1306" s="60">
        <v>2905.7044953482146</v>
      </c>
      <c r="CC1306" s="60">
        <v>2925.5112702418255</v>
      </c>
      <c r="CD1306" s="60">
        <v>2921.6825713628177</v>
      </c>
      <c r="CE1306" s="60">
        <v>2917.9318335418702</v>
      </c>
      <c r="CF1306" s="60">
        <v>3007.6415346837216</v>
      </c>
      <c r="CG1306" s="60">
        <v>4256.249555336748</v>
      </c>
      <c r="CH1306" s="60">
        <v>37964.26</v>
      </c>
    </row>
    <row r="1307" spans="1:86">
      <c r="A1307" s="57" t="s">
        <v>86</v>
      </c>
      <c r="B1307" s="57" t="s">
        <v>701</v>
      </c>
      <c r="C1307" s="58" t="s">
        <v>92</v>
      </c>
      <c r="D1307" s="58" t="s">
        <v>93</v>
      </c>
      <c r="E1307" s="58" t="str">
        <f>VLOOKUP(CONCATENATE($F$4,F1307),'REG FL  CWIP - 1 System Per Boo'!$A$29:$B$1161,2,FALSE)</f>
        <v>Distribution</v>
      </c>
      <c r="F1307" s="58" t="s">
        <v>175</v>
      </c>
      <c r="G1307" s="58" t="s">
        <v>139</v>
      </c>
      <c r="H1307" s="63">
        <v>362</v>
      </c>
      <c r="I1307" s="60">
        <v>-2148.3899999999981</v>
      </c>
      <c r="J1307" s="60">
        <v>10646.34</v>
      </c>
      <c r="K1307" s="60">
        <v>5367.9800000000005</v>
      </c>
      <c r="L1307" s="60">
        <v>6605.9800000000005</v>
      </c>
      <c r="M1307" s="60">
        <v>6918.51</v>
      </c>
      <c r="N1307" s="60">
        <v>7728.199999999998</v>
      </c>
      <c r="O1307" s="60">
        <v>4190.4500000000025</v>
      </c>
      <c r="P1307" s="60">
        <v>6089.71</v>
      </c>
      <c r="Q1307" s="60">
        <v>4985.9599999999991</v>
      </c>
      <c r="R1307" s="60">
        <v>6240.7100000000009</v>
      </c>
      <c r="S1307" s="60">
        <v>5282.4000000000005</v>
      </c>
      <c r="T1307" s="60">
        <v>10062.919999999996</v>
      </c>
      <c r="U1307" s="60">
        <v>71970.77</v>
      </c>
      <c r="V1307" s="60">
        <v>235.73093453932799</v>
      </c>
      <c r="W1307" s="60">
        <v>218.42526724972799</v>
      </c>
      <c r="X1307" s="60">
        <v>232.115623780032</v>
      </c>
      <c r="Y1307" s="60">
        <v>243.183502729536</v>
      </c>
      <c r="Z1307" s="60">
        <v>243.474153443136</v>
      </c>
      <c r="AA1307" s="60">
        <v>252.06611143200001</v>
      </c>
      <c r="AB1307" s="60">
        <v>247.78931248224001</v>
      </c>
      <c r="AC1307" s="60">
        <v>244.768204431936</v>
      </c>
      <c r="AD1307" s="60">
        <v>231.27768443923199</v>
      </c>
      <c r="AE1307" s="60">
        <v>226.35696150892801</v>
      </c>
      <c r="AF1307" s="60">
        <v>235.826783063232</v>
      </c>
      <c r="AG1307" s="60">
        <v>231.101617860288</v>
      </c>
      <c r="AH1307" s="60">
        <v>2842.116156959617</v>
      </c>
      <c r="AI1307" s="60">
        <v>337.765187245248</v>
      </c>
      <c r="AJ1307" s="60">
        <v>312.15982987564797</v>
      </c>
      <c r="AK1307" s="60">
        <v>318.750313718592</v>
      </c>
      <c r="AL1307" s="60">
        <v>334.76441159327999</v>
      </c>
      <c r="AM1307" s="60">
        <v>337.06000349087998</v>
      </c>
      <c r="AN1307" s="60">
        <v>347.36634559871999</v>
      </c>
      <c r="AO1307" s="60">
        <v>342.207823084224</v>
      </c>
      <c r="AP1307" s="60">
        <v>337.21102032288002</v>
      </c>
      <c r="AQ1307" s="60">
        <v>317.416014249792</v>
      </c>
      <c r="AR1307" s="60">
        <v>310.02808897324797</v>
      </c>
      <c r="AS1307" s="60">
        <v>323.56246733779199</v>
      </c>
      <c r="AT1307" s="60">
        <v>313.88571258854398</v>
      </c>
      <c r="AU1307" s="60">
        <v>3932.177218078848</v>
      </c>
      <c r="AV1307" s="60">
        <v>332.99965634903191</v>
      </c>
      <c r="AW1307" s="60">
        <v>344.47073077710212</v>
      </c>
      <c r="AX1307" s="60">
        <v>357.16824066476033</v>
      </c>
      <c r="AY1307" s="60">
        <v>355.1861473723273</v>
      </c>
      <c r="AZ1307" s="60">
        <v>346.01180827379761</v>
      </c>
      <c r="BA1307" s="60">
        <v>341.69848942354071</v>
      </c>
      <c r="BB1307" s="60">
        <v>337.65373387743426</v>
      </c>
      <c r="BC1307" s="60">
        <v>334.59681019346243</v>
      </c>
      <c r="BD1307" s="60">
        <v>334.13134178941374</v>
      </c>
      <c r="BE1307" s="60">
        <v>347.92717311873776</v>
      </c>
      <c r="BF1307" s="60">
        <v>340.28586325523264</v>
      </c>
      <c r="BG1307" s="60">
        <v>330.80402426515957</v>
      </c>
      <c r="BH1307" s="60">
        <v>4102.9340193600001</v>
      </c>
      <c r="BI1307" s="60">
        <v>384.29455452227421</v>
      </c>
      <c r="BJ1307" s="60">
        <v>452.51116674735619</v>
      </c>
      <c r="BK1307" s="60">
        <v>528.01552425690716</v>
      </c>
      <c r="BL1307" s="60">
        <v>516.22964088646586</v>
      </c>
      <c r="BM1307" s="60">
        <v>461.67384289987803</v>
      </c>
      <c r="BN1307" s="60">
        <v>436.0256981160752</v>
      </c>
      <c r="BO1307" s="60">
        <v>411.97212101462844</v>
      </c>
      <c r="BP1307" s="60">
        <v>393.79487371907817</v>
      </c>
      <c r="BQ1307" s="60">
        <v>391.02794458847114</v>
      </c>
      <c r="BR1307" s="60">
        <v>473.06647788323573</v>
      </c>
      <c r="BS1307" s="60">
        <v>427.62491287134264</v>
      </c>
      <c r="BT1307" s="60">
        <v>371.23913049428756</v>
      </c>
      <c r="BU1307" s="60">
        <v>5247.4758879999999</v>
      </c>
      <c r="BV1307" s="60">
        <v>459.96359477029262</v>
      </c>
      <c r="BW1307" s="60">
        <v>475.80828568577647</v>
      </c>
      <c r="BX1307" s="60">
        <v>493.34701937875366</v>
      </c>
      <c r="BY1307" s="60">
        <v>490.6092064754215</v>
      </c>
      <c r="BZ1307" s="60">
        <v>477.93693516539247</v>
      </c>
      <c r="CA1307" s="60">
        <v>471.97906221889565</v>
      </c>
      <c r="CB1307" s="60">
        <v>466.39214864261197</v>
      </c>
      <c r="CC1307" s="60">
        <v>462.1697010219923</v>
      </c>
      <c r="CD1307" s="60">
        <v>461.52676185885451</v>
      </c>
      <c r="CE1307" s="60">
        <v>480.58257783371965</v>
      </c>
      <c r="CF1307" s="60">
        <v>470.02783915288586</v>
      </c>
      <c r="CG1307" s="60">
        <v>456.93082683540342</v>
      </c>
      <c r="CH1307" s="60">
        <v>5667.2739590399997</v>
      </c>
    </row>
    <row r="1308" spans="1:86">
      <c r="A1308" s="57" t="s">
        <v>86</v>
      </c>
      <c r="B1308" s="57" t="s">
        <v>701</v>
      </c>
      <c r="C1308" s="58" t="s">
        <v>92</v>
      </c>
      <c r="D1308" s="58" t="s">
        <v>93</v>
      </c>
      <c r="E1308" s="58" t="str">
        <f>VLOOKUP(CONCATENATE($F$4,F1308),'REG FL  CWIP - 1 System Per Boo'!$A$29:$B$1161,2,FALSE)</f>
        <v>Distribution</v>
      </c>
      <c r="F1308" s="58" t="s">
        <v>183</v>
      </c>
      <c r="G1308" s="58" t="s">
        <v>139</v>
      </c>
      <c r="H1308" s="63">
        <v>362</v>
      </c>
      <c r="I1308" s="60">
        <v>12748.020000000002</v>
      </c>
      <c r="J1308" s="60">
        <v>15289.570000000003</v>
      </c>
      <c r="K1308" s="60">
        <v>18532.859999999993</v>
      </c>
      <c r="L1308" s="60">
        <v>17218.629999999994</v>
      </c>
      <c r="M1308" s="60">
        <v>26567.67</v>
      </c>
      <c r="N1308" s="60">
        <v>20298.30999999999</v>
      </c>
      <c r="O1308" s="60">
        <v>21234.250000000004</v>
      </c>
      <c r="P1308" s="60">
        <v>27779.8</v>
      </c>
      <c r="Q1308" s="60">
        <v>15722.62</v>
      </c>
      <c r="R1308" s="60">
        <v>26016.270000000004</v>
      </c>
      <c r="S1308" s="60">
        <v>18712.05</v>
      </c>
      <c r="T1308" s="60">
        <v>22422.819999999996</v>
      </c>
      <c r="U1308" s="60">
        <v>242542.86999999994</v>
      </c>
      <c r="V1308" s="60">
        <v>1364.8177736037601</v>
      </c>
      <c r="W1308" s="60">
        <v>1696.5400102608801</v>
      </c>
      <c r="X1308" s="60">
        <v>2105.08364242682</v>
      </c>
      <c r="Y1308" s="60">
        <v>2283.5855584852502</v>
      </c>
      <c r="Z1308" s="60">
        <v>2534.6777351385399</v>
      </c>
      <c r="AA1308" s="60">
        <v>3209.1859970229598</v>
      </c>
      <c r="AB1308" s="60">
        <v>2155.8729499494102</v>
      </c>
      <c r="AC1308" s="60">
        <v>2018.83703683562</v>
      </c>
      <c r="AD1308" s="60">
        <v>1383.76379615314</v>
      </c>
      <c r="AE1308" s="60">
        <v>1490.1176412021</v>
      </c>
      <c r="AF1308" s="60">
        <v>1186.68261881486</v>
      </c>
      <c r="AG1308" s="60">
        <v>1174.7250309644</v>
      </c>
      <c r="AH1308" s="60">
        <v>22603.889790857742</v>
      </c>
      <c r="AI1308" s="60">
        <v>1480.2902076891801</v>
      </c>
      <c r="AJ1308" s="60">
        <v>1810.02107084933</v>
      </c>
      <c r="AK1308" s="60">
        <v>2127.29402250053</v>
      </c>
      <c r="AL1308" s="60">
        <v>2291.2892851647698</v>
      </c>
      <c r="AM1308" s="60">
        <v>2665.5846916132</v>
      </c>
      <c r="AN1308" s="60">
        <v>3066.76705301123</v>
      </c>
      <c r="AO1308" s="60">
        <v>2079.0172017015502</v>
      </c>
      <c r="AP1308" s="60">
        <v>1908.1835754256001</v>
      </c>
      <c r="AQ1308" s="60">
        <v>1432.5636701743799</v>
      </c>
      <c r="AR1308" s="60">
        <v>1564.06001843643</v>
      </c>
      <c r="AS1308" s="60">
        <v>1240.46977872154</v>
      </c>
      <c r="AT1308" s="60">
        <v>1204.8832366613401</v>
      </c>
      <c r="AU1308" s="60">
        <v>22870.42381194908</v>
      </c>
      <c r="AV1308" s="60">
        <v>1530.7603504338406</v>
      </c>
      <c r="AW1308" s="60">
        <v>1916.7331722473466</v>
      </c>
      <c r="AX1308" s="60">
        <v>2051.5388546607442</v>
      </c>
      <c r="AY1308" s="60">
        <v>2239.5553147402711</v>
      </c>
      <c r="AZ1308" s="60">
        <v>2365.1013501513462</v>
      </c>
      <c r="BA1308" s="60">
        <v>2564.6631278509753</v>
      </c>
      <c r="BB1308" s="60">
        <v>2161.1160804393603</v>
      </c>
      <c r="BC1308" s="60">
        <v>1981.4494922459792</v>
      </c>
      <c r="BD1308" s="60">
        <v>1715.0617084903804</v>
      </c>
      <c r="BE1308" s="60">
        <v>1623.8816912138682</v>
      </c>
      <c r="BF1308" s="60">
        <v>1348.5897809885107</v>
      </c>
      <c r="BG1308" s="60">
        <v>1334.752901055781</v>
      </c>
      <c r="BH1308" s="60">
        <v>22833.203824518401</v>
      </c>
      <c r="BI1308" s="60">
        <v>1639.731656968265</v>
      </c>
      <c r="BJ1308" s="60">
        <v>2053.1809957087194</v>
      </c>
      <c r="BK1308" s="60">
        <v>2197.5831844182785</v>
      </c>
      <c r="BL1308" s="60">
        <v>2398.9841035994773</v>
      </c>
      <c r="BM1308" s="60">
        <v>2533.4674723462931</v>
      </c>
      <c r="BN1308" s="60">
        <v>2747.2355937391712</v>
      </c>
      <c r="BO1308" s="60">
        <v>2314.9609607246953</v>
      </c>
      <c r="BP1308" s="60">
        <v>2122.5043215932519</v>
      </c>
      <c r="BQ1308" s="60">
        <v>1837.1530045632053</v>
      </c>
      <c r="BR1308" s="60">
        <v>1739.4820916937695</v>
      </c>
      <c r="BS1308" s="60">
        <v>1444.5927839220799</v>
      </c>
      <c r="BT1308" s="60">
        <v>1429.7708853003933</v>
      </c>
      <c r="BU1308" s="60">
        <v>24458.647054577599</v>
      </c>
      <c r="BV1308" s="60">
        <v>1771.7825246236469</v>
      </c>
      <c r="BW1308" s="60">
        <v>2218.5277649710538</v>
      </c>
      <c r="BX1308" s="60">
        <v>2374.558950552997</v>
      </c>
      <c r="BY1308" s="60">
        <v>2592.1790882944092</v>
      </c>
      <c r="BZ1308" s="60">
        <v>2737.4926715173365</v>
      </c>
      <c r="CA1308" s="60">
        <v>2968.4759669827708</v>
      </c>
      <c r="CB1308" s="60">
        <v>2501.3893937874768</v>
      </c>
      <c r="CC1308" s="60">
        <v>2293.4338368450944</v>
      </c>
      <c r="CD1308" s="60">
        <v>1985.102607925018</v>
      </c>
      <c r="CE1308" s="60">
        <v>1879.566061228064</v>
      </c>
      <c r="CF1308" s="60">
        <v>1560.9287281084073</v>
      </c>
      <c r="CG1308" s="60">
        <v>1544.913184533325</v>
      </c>
      <c r="CH1308" s="60">
        <v>26428.350779369601</v>
      </c>
    </row>
    <row r="1309" spans="1:86">
      <c r="A1309" s="57" t="s">
        <v>86</v>
      </c>
      <c r="B1309" s="57" t="s">
        <v>701</v>
      </c>
      <c r="C1309" s="58" t="s">
        <v>92</v>
      </c>
      <c r="D1309" s="58" t="s">
        <v>93</v>
      </c>
      <c r="E1309" s="58" t="str">
        <f>VLOOKUP(CONCATENATE($F$4,F1309),'REG FL  CWIP - 1 System Per Boo'!$A$29:$B$1161,2,FALSE)</f>
        <v>Distribution</v>
      </c>
      <c r="F1309" s="58" t="s">
        <v>191</v>
      </c>
      <c r="G1309" s="58" t="s">
        <v>139</v>
      </c>
      <c r="H1309" s="63">
        <v>362</v>
      </c>
      <c r="I1309" s="60">
        <v>0</v>
      </c>
      <c r="J1309" s="60">
        <v>0</v>
      </c>
      <c r="K1309" s="60">
        <v>0</v>
      </c>
      <c r="L1309" s="60">
        <v>0</v>
      </c>
      <c r="M1309" s="60">
        <v>0</v>
      </c>
      <c r="N1309" s="60">
        <v>0</v>
      </c>
      <c r="O1309" s="60">
        <v>0</v>
      </c>
      <c r="P1309" s="60">
        <v>0</v>
      </c>
      <c r="Q1309" s="60">
        <v>0</v>
      </c>
      <c r="R1309" s="60">
        <v>0</v>
      </c>
      <c r="S1309" s="60">
        <v>0</v>
      </c>
      <c r="T1309" s="60">
        <v>0</v>
      </c>
      <c r="U1309" s="60">
        <v>0</v>
      </c>
      <c r="V1309" s="60">
        <v>15.937601235680001</v>
      </c>
      <c r="W1309" s="60">
        <v>45.409787444768</v>
      </c>
      <c r="X1309" s="60">
        <v>23.960759013023999</v>
      </c>
      <c r="Y1309" s="60">
        <v>36.272597053631998</v>
      </c>
      <c r="Z1309" s="60">
        <v>73.331112949024003</v>
      </c>
      <c r="AA1309" s="60">
        <v>64.675137504096</v>
      </c>
      <c r="AB1309" s="60">
        <v>40.040926902880003</v>
      </c>
      <c r="AC1309" s="60">
        <v>15.671392460288001</v>
      </c>
      <c r="AD1309" s="60">
        <v>11.530924900416</v>
      </c>
      <c r="AE1309" s="60">
        <v>28.147793875295999</v>
      </c>
      <c r="AF1309" s="60">
        <v>15.902779686880001</v>
      </c>
      <c r="AG1309" s="60">
        <v>28.141592245887999</v>
      </c>
      <c r="AH1309" s="60">
        <v>399.022405271872</v>
      </c>
      <c r="AI1309" s="60">
        <v>22.433475886671999</v>
      </c>
      <c r="AJ1309" s="60">
        <v>44.910960519551999</v>
      </c>
      <c r="AK1309" s="60">
        <v>26.698917414528001</v>
      </c>
      <c r="AL1309" s="60">
        <v>35.582125876032002</v>
      </c>
      <c r="AM1309" s="60">
        <v>66.984291722256003</v>
      </c>
      <c r="AN1309" s="60">
        <v>61.926148009872001</v>
      </c>
      <c r="AO1309" s="60">
        <v>48.671378065615997</v>
      </c>
      <c r="AP1309" s="60">
        <v>31.226571119296</v>
      </c>
      <c r="AQ1309" s="60">
        <v>13.320921061056</v>
      </c>
      <c r="AR1309" s="60">
        <v>35.582881640448001</v>
      </c>
      <c r="AS1309" s="60">
        <v>13.513354145856001</v>
      </c>
      <c r="AT1309" s="60">
        <v>17.663052023808</v>
      </c>
      <c r="AU1309" s="60">
        <v>418.51407748499207</v>
      </c>
      <c r="AV1309" s="60">
        <v>27.842801034235464</v>
      </c>
      <c r="AW1309" s="60">
        <v>49.588265683033832</v>
      </c>
      <c r="AX1309" s="60">
        <v>30.258963723218258</v>
      </c>
      <c r="AY1309" s="60">
        <v>42.339777448102964</v>
      </c>
      <c r="AZ1309" s="60">
        <v>49.588265627039604</v>
      </c>
      <c r="BA1309" s="60">
        <v>56.83675382464105</v>
      </c>
      <c r="BB1309" s="60">
        <v>32.675126486859888</v>
      </c>
      <c r="BC1309" s="60">
        <v>23.010475525616808</v>
      </c>
      <c r="BD1309" s="60">
        <v>15.761987328015463</v>
      </c>
      <c r="BE1309" s="60">
        <v>37.507451920819605</v>
      </c>
      <c r="BF1309" s="60">
        <v>25.426638270593834</v>
      </c>
      <c r="BG1309" s="60">
        <v>30.258963527823255</v>
      </c>
      <c r="BH1309" s="60">
        <v>421.09547040000001</v>
      </c>
      <c r="BI1309" s="60">
        <v>28.538871047250854</v>
      </c>
      <c r="BJ1309" s="60">
        <v>50.827972302240646</v>
      </c>
      <c r="BK1309" s="60">
        <v>31.015437802343936</v>
      </c>
      <c r="BL1309" s="60">
        <v>43.398271864779353</v>
      </c>
      <c r="BM1309" s="60">
        <v>50.827972244846556</v>
      </c>
      <c r="BN1309" s="60">
        <v>58.257672644045201</v>
      </c>
      <c r="BO1309" s="60">
        <v>33.492004633962324</v>
      </c>
      <c r="BP1309" s="60">
        <v>23.585737403145295</v>
      </c>
      <c r="BQ1309" s="60">
        <v>16.156037003946761</v>
      </c>
      <c r="BR1309" s="60">
        <v>38.44513820154247</v>
      </c>
      <c r="BS1309" s="60">
        <v>26.062304215632462</v>
      </c>
      <c r="BT1309" s="60">
        <v>31.015437796264109</v>
      </c>
      <c r="BU1309" s="60">
        <v>431.62285716000002</v>
      </c>
      <c r="BV1309" s="60">
        <v>29.395037220568948</v>
      </c>
      <c r="BW1309" s="60">
        <v>52.352811545933136</v>
      </c>
      <c r="BX1309" s="60">
        <v>31.945900981950903</v>
      </c>
      <c r="BY1309" s="60">
        <v>44.700220084439771</v>
      </c>
      <c r="BZ1309" s="60">
        <v>52.352811486817231</v>
      </c>
      <c r="CA1309" s="60">
        <v>60.005402908900059</v>
      </c>
      <c r="CB1309" s="60">
        <v>34.496764822153921</v>
      </c>
      <c r="CC1309" s="60">
        <v>24.293309559868067</v>
      </c>
      <c r="CD1309" s="60">
        <v>16.640718137785345</v>
      </c>
      <c r="CE1309" s="60">
        <v>39.598492404033628</v>
      </c>
      <c r="CF1309" s="60">
        <v>26.84417338036593</v>
      </c>
      <c r="CG1309" s="60">
        <v>31.945900814383037</v>
      </c>
      <c r="CH1309" s="60">
        <v>444.57154334720002</v>
      </c>
    </row>
    <row r="1310" spans="1:86">
      <c r="A1310" s="57" t="s">
        <v>86</v>
      </c>
      <c r="B1310" s="57" t="s">
        <v>701</v>
      </c>
      <c r="C1310" s="58" t="s">
        <v>92</v>
      </c>
      <c r="D1310" s="58" t="s">
        <v>93</v>
      </c>
      <c r="E1310" s="58" t="str">
        <f>VLOOKUP(CONCATENATE($F$4,F1310),'REG FL  CWIP - 1 System Per Boo'!$A$29:$B$1161,2,FALSE)</f>
        <v>Distribution</v>
      </c>
      <c r="F1310" s="58" t="s">
        <v>210</v>
      </c>
      <c r="G1310" s="58" t="s">
        <v>139</v>
      </c>
      <c r="H1310" s="63">
        <v>362</v>
      </c>
      <c r="I1310" s="60">
        <v>0</v>
      </c>
      <c r="J1310" s="60">
        <v>0</v>
      </c>
      <c r="K1310" s="60">
        <v>0</v>
      </c>
      <c r="L1310" s="60">
        <v>0</v>
      </c>
      <c r="M1310" s="60">
        <v>0</v>
      </c>
      <c r="N1310" s="60">
        <v>0</v>
      </c>
      <c r="O1310" s="60">
        <v>0</v>
      </c>
      <c r="P1310" s="60">
        <v>0</v>
      </c>
      <c r="Q1310" s="60">
        <v>0</v>
      </c>
      <c r="R1310" s="60">
        <v>0</v>
      </c>
      <c r="S1310" s="60">
        <v>0</v>
      </c>
      <c r="T1310" s="60">
        <v>0</v>
      </c>
      <c r="U1310" s="60">
        <v>0</v>
      </c>
      <c r="V1310" s="60">
        <v>0</v>
      </c>
      <c r="W1310" s="60">
        <v>0</v>
      </c>
      <c r="X1310" s="60">
        <v>0</v>
      </c>
      <c r="Y1310" s="60">
        <v>0</v>
      </c>
      <c r="Z1310" s="60">
        <v>0</v>
      </c>
      <c r="AA1310" s="60">
        <v>0</v>
      </c>
      <c r="AB1310" s="60">
        <v>0</v>
      </c>
      <c r="AC1310" s="60">
        <v>0</v>
      </c>
      <c r="AD1310" s="60">
        <v>0</v>
      </c>
      <c r="AE1310" s="60">
        <v>0</v>
      </c>
      <c r="AF1310" s="60">
        <v>0</v>
      </c>
      <c r="AG1310" s="60">
        <v>0</v>
      </c>
      <c r="AH1310" s="60">
        <v>0</v>
      </c>
      <c r="AI1310" s="60">
        <v>0</v>
      </c>
      <c r="AJ1310" s="60">
        <v>0</v>
      </c>
      <c r="AK1310" s="60">
        <v>0</v>
      </c>
      <c r="AL1310" s="60">
        <v>0</v>
      </c>
      <c r="AM1310" s="60">
        <v>0</v>
      </c>
      <c r="AN1310" s="60">
        <v>0</v>
      </c>
      <c r="AO1310" s="60">
        <v>0</v>
      </c>
      <c r="AP1310" s="60">
        <v>0</v>
      </c>
      <c r="AQ1310" s="60">
        <v>0</v>
      </c>
      <c r="AR1310" s="60">
        <v>0</v>
      </c>
      <c r="AS1310" s="60">
        <v>0</v>
      </c>
      <c r="AT1310" s="60">
        <v>0</v>
      </c>
      <c r="AU1310" s="60">
        <v>0</v>
      </c>
      <c r="AV1310" s="60">
        <v>1.6666666666666667</v>
      </c>
      <c r="AW1310" s="60">
        <v>1.6666666666666667</v>
      </c>
      <c r="AX1310" s="60">
        <v>1.6666666666666667</v>
      </c>
      <c r="AY1310" s="60">
        <v>1.6666666666666667</v>
      </c>
      <c r="AZ1310" s="60">
        <v>1.6666666666666667</v>
      </c>
      <c r="BA1310" s="60">
        <v>1.6666666666666667</v>
      </c>
      <c r="BB1310" s="60">
        <v>1.6666666666666667</v>
      </c>
      <c r="BC1310" s="60">
        <v>1.6666666666666667</v>
      </c>
      <c r="BD1310" s="60">
        <v>1.6666666666666667</v>
      </c>
      <c r="BE1310" s="60">
        <v>1.6666666666666667</v>
      </c>
      <c r="BF1310" s="60">
        <v>1.6666666666666667</v>
      </c>
      <c r="BG1310" s="60">
        <v>1.6666666666666679</v>
      </c>
      <c r="BH1310" s="60">
        <v>20</v>
      </c>
      <c r="BI1310" s="60">
        <v>0</v>
      </c>
      <c r="BJ1310" s="60">
        <v>0</v>
      </c>
      <c r="BK1310" s="60">
        <v>0</v>
      </c>
      <c r="BL1310" s="60">
        <v>0</v>
      </c>
      <c r="BM1310" s="60">
        <v>0</v>
      </c>
      <c r="BN1310" s="60">
        <v>0</v>
      </c>
      <c r="BO1310" s="60">
        <v>0</v>
      </c>
      <c r="BP1310" s="60">
        <v>0</v>
      </c>
      <c r="BQ1310" s="60">
        <v>0</v>
      </c>
      <c r="BR1310" s="60">
        <v>0</v>
      </c>
      <c r="BS1310" s="60">
        <v>0</v>
      </c>
      <c r="BT1310" s="60">
        <v>0</v>
      </c>
      <c r="BU1310" s="60">
        <v>0</v>
      </c>
      <c r="BV1310" s="60">
        <v>0</v>
      </c>
      <c r="BW1310" s="60">
        <v>0</v>
      </c>
      <c r="BX1310" s="60">
        <v>0</v>
      </c>
      <c r="BY1310" s="60">
        <v>0</v>
      </c>
      <c r="BZ1310" s="60">
        <v>0</v>
      </c>
      <c r="CA1310" s="60">
        <v>0</v>
      </c>
      <c r="CB1310" s="60">
        <v>0</v>
      </c>
      <c r="CC1310" s="60">
        <v>0</v>
      </c>
      <c r="CD1310" s="60">
        <v>0</v>
      </c>
      <c r="CE1310" s="60">
        <v>0</v>
      </c>
      <c r="CF1310" s="60">
        <v>0</v>
      </c>
      <c r="CG1310" s="60">
        <v>0</v>
      </c>
      <c r="CH1310" s="60">
        <v>0</v>
      </c>
    </row>
    <row r="1311" spans="1:86">
      <c r="A1311" s="57" t="s">
        <v>86</v>
      </c>
      <c r="B1311" s="57" t="s">
        <v>701</v>
      </c>
      <c r="C1311" s="58" t="s">
        <v>92</v>
      </c>
      <c r="D1311" s="58" t="s">
        <v>93</v>
      </c>
      <c r="E1311" s="58" t="str">
        <f>VLOOKUP(CONCATENATE($F$4,F1311),'REG FL  CWIP - 1 System Per Boo'!$A$29:$B$1161,2,FALSE)</f>
        <v>Distribution</v>
      </c>
      <c r="F1311" s="58" t="s">
        <v>215</v>
      </c>
      <c r="G1311" s="58" t="s">
        <v>139</v>
      </c>
      <c r="H1311" s="63">
        <v>362</v>
      </c>
      <c r="I1311" s="60">
        <v>0</v>
      </c>
      <c r="J1311" s="60">
        <v>0</v>
      </c>
      <c r="K1311" s="60">
        <v>0</v>
      </c>
      <c r="L1311" s="60">
        <v>0</v>
      </c>
      <c r="M1311" s="60">
        <v>0</v>
      </c>
      <c r="N1311" s="60">
        <v>0</v>
      </c>
      <c r="O1311" s="60">
        <v>0</v>
      </c>
      <c r="P1311" s="60">
        <v>0</v>
      </c>
      <c r="Q1311" s="60">
        <v>0</v>
      </c>
      <c r="R1311" s="60">
        <v>0</v>
      </c>
      <c r="S1311" s="60">
        <v>0</v>
      </c>
      <c r="T1311" s="60">
        <v>0</v>
      </c>
      <c r="U1311" s="60">
        <v>0</v>
      </c>
      <c r="V1311" s="60">
        <v>0</v>
      </c>
      <c r="W1311" s="60">
        <v>0</v>
      </c>
      <c r="X1311" s="60">
        <v>0</v>
      </c>
      <c r="Y1311" s="60">
        <v>0</v>
      </c>
      <c r="Z1311" s="60">
        <v>0</v>
      </c>
      <c r="AA1311" s="60">
        <v>0</v>
      </c>
      <c r="AB1311" s="60">
        <v>0</v>
      </c>
      <c r="AC1311" s="60">
        <v>0</v>
      </c>
      <c r="AD1311" s="60">
        <v>0</v>
      </c>
      <c r="AE1311" s="60">
        <v>0</v>
      </c>
      <c r="AF1311" s="60">
        <v>0</v>
      </c>
      <c r="AG1311" s="60">
        <v>0</v>
      </c>
      <c r="AH1311" s="60">
        <v>0</v>
      </c>
      <c r="AI1311" s="60">
        <v>0</v>
      </c>
      <c r="AJ1311" s="60">
        <v>0</v>
      </c>
      <c r="AK1311" s="60">
        <v>0</v>
      </c>
      <c r="AL1311" s="60">
        <v>0</v>
      </c>
      <c r="AM1311" s="60">
        <v>0</v>
      </c>
      <c r="AN1311" s="60">
        <v>0</v>
      </c>
      <c r="AO1311" s="60">
        <v>0</v>
      </c>
      <c r="AP1311" s="60">
        <v>0</v>
      </c>
      <c r="AQ1311" s="60">
        <v>0</v>
      </c>
      <c r="AR1311" s="60">
        <v>0</v>
      </c>
      <c r="AS1311" s="60">
        <v>0</v>
      </c>
      <c r="AT1311" s="60">
        <v>0</v>
      </c>
      <c r="AU1311" s="60">
        <v>0</v>
      </c>
      <c r="AV1311" s="60">
        <v>14.833333333333334</v>
      </c>
      <c r="AW1311" s="60">
        <v>14.833333333333334</v>
      </c>
      <c r="AX1311" s="60">
        <v>14.833333333333334</v>
      </c>
      <c r="AY1311" s="60">
        <v>14.833333333333334</v>
      </c>
      <c r="AZ1311" s="60">
        <v>14.833333333333334</v>
      </c>
      <c r="BA1311" s="60">
        <v>14.833333333333334</v>
      </c>
      <c r="BB1311" s="60">
        <v>14.833333333333334</v>
      </c>
      <c r="BC1311" s="60">
        <v>14.833333333333334</v>
      </c>
      <c r="BD1311" s="60">
        <v>14.833333333333334</v>
      </c>
      <c r="BE1311" s="60">
        <v>14.833333333333334</v>
      </c>
      <c r="BF1311" s="60">
        <v>14.833333333333334</v>
      </c>
      <c r="BG1311" s="60">
        <v>14.833333333333314</v>
      </c>
      <c r="BH1311" s="60">
        <v>178</v>
      </c>
      <c r="BI1311" s="60">
        <v>0</v>
      </c>
      <c r="BJ1311" s="60">
        <v>0</v>
      </c>
      <c r="BK1311" s="60">
        <v>0</v>
      </c>
      <c r="BL1311" s="60">
        <v>0</v>
      </c>
      <c r="BM1311" s="60">
        <v>0</v>
      </c>
      <c r="BN1311" s="60">
        <v>0</v>
      </c>
      <c r="BO1311" s="60">
        <v>0</v>
      </c>
      <c r="BP1311" s="60">
        <v>0</v>
      </c>
      <c r="BQ1311" s="60">
        <v>0</v>
      </c>
      <c r="BR1311" s="60">
        <v>0</v>
      </c>
      <c r="BS1311" s="60">
        <v>0</v>
      </c>
      <c r="BT1311" s="60">
        <v>0</v>
      </c>
      <c r="BU1311" s="60">
        <v>0</v>
      </c>
      <c r="BV1311" s="60">
        <v>0</v>
      </c>
      <c r="BW1311" s="60">
        <v>0</v>
      </c>
      <c r="BX1311" s="60">
        <v>0</v>
      </c>
      <c r="BY1311" s="60">
        <v>0</v>
      </c>
      <c r="BZ1311" s="60">
        <v>0</v>
      </c>
      <c r="CA1311" s="60">
        <v>0</v>
      </c>
      <c r="CB1311" s="60">
        <v>0</v>
      </c>
      <c r="CC1311" s="60">
        <v>0</v>
      </c>
      <c r="CD1311" s="60">
        <v>0</v>
      </c>
      <c r="CE1311" s="60">
        <v>0</v>
      </c>
      <c r="CF1311" s="60">
        <v>0</v>
      </c>
      <c r="CG1311" s="60">
        <v>0</v>
      </c>
      <c r="CH1311" s="60">
        <v>0</v>
      </c>
    </row>
    <row r="1312" spans="1:86">
      <c r="A1312" s="57" t="s">
        <v>86</v>
      </c>
      <c r="B1312" s="57" t="s">
        <v>701</v>
      </c>
      <c r="C1312" s="58" t="s">
        <v>92</v>
      </c>
      <c r="D1312" s="58" t="s">
        <v>93</v>
      </c>
      <c r="E1312" s="58" t="str">
        <f>VLOOKUP(CONCATENATE($F$4,F1312),'REG FL  CWIP - 1 System Per Boo'!$A$29:$B$1161,2,FALSE)</f>
        <v>Distribution</v>
      </c>
      <c r="F1312" s="58" t="s">
        <v>220</v>
      </c>
      <c r="G1312" s="58" t="s">
        <v>139</v>
      </c>
      <c r="H1312" s="63">
        <v>362</v>
      </c>
      <c r="I1312" s="60">
        <v>0</v>
      </c>
      <c r="J1312" s="60">
        <v>0</v>
      </c>
      <c r="K1312" s="60">
        <v>0</v>
      </c>
      <c r="L1312" s="60">
        <v>0</v>
      </c>
      <c r="M1312" s="60">
        <v>0</v>
      </c>
      <c r="N1312" s="60">
        <v>0</v>
      </c>
      <c r="O1312" s="60">
        <v>0</v>
      </c>
      <c r="P1312" s="60">
        <v>0</v>
      </c>
      <c r="Q1312" s="60">
        <v>0</v>
      </c>
      <c r="R1312" s="60">
        <v>0</v>
      </c>
      <c r="S1312" s="60">
        <v>0</v>
      </c>
      <c r="T1312" s="60">
        <v>0</v>
      </c>
      <c r="U1312" s="60">
        <v>0</v>
      </c>
      <c r="V1312" s="60">
        <v>0</v>
      </c>
      <c r="W1312" s="60">
        <v>0</v>
      </c>
      <c r="X1312" s="60">
        <v>0</v>
      </c>
      <c r="Y1312" s="60">
        <v>0</v>
      </c>
      <c r="Z1312" s="60">
        <v>0</v>
      </c>
      <c r="AA1312" s="60">
        <v>0</v>
      </c>
      <c r="AB1312" s="60">
        <v>0</v>
      </c>
      <c r="AC1312" s="60">
        <v>0</v>
      </c>
      <c r="AD1312" s="60">
        <v>0</v>
      </c>
      <c r="AE1312" s="60">
        <v>0</v>
      </c>
      <c r="AF1312" s="60">
        <v>0</v>
      </c>
      <c r="AG1312" s="60">
        <v>0</v>
      </c>
      <c r="AH1312" s="60">
        <v>0</v>
      </c>
      <c r="AI1312" s="60">
        <v>0</v>
      </c>
      <c r="AJ1312" s="60">
        <v>0</v>
      </c>
      <c r="AK1312" s="60">
        <v>0</v>
      </c>
      <c r="AL1312" s="60">
        <v>0</v>
      </c>
      <c r="AM1312" s="60">
        <v>0</v>
      </c>
      <c r="AN1312" s="60">
        <v>0</v>
      </c>
      <c r="AO1312" s="60">
        <v>0</v>
      </c>
      <c r="AP1312" s="60">
        <v>0</v>
      </c>
      <c r="AQ1312" s="60">
        <v>0</v>
      </c>
      <c r="AR1312" s="60">
        <v>0</v>
      </c>
      <c r="AS1312" s="60">
        <v>0</v>
      </c>
      <c r="AT1312" s="60">
        <v>0</v>
      </c>
      <c r="AU1312" s="60">
        <v>0</v>
      </c>
      <c r="AV1312" s="60">
        <v>0</v>
      </c>
      <c r="AW1312" s="60">
        <v>0</v>
      </c>
      <c r="AX1312" s="60">
        <v>0</v>
      </c>
      <c r="AY1312" s="60">
        <v>0</v>
      </c>
      <c r="AZ1312" s="60">
        <v>0</v>
      </c>
      <c r="BA1312" s="60">
        <v>0</v>
      </c>
      <c r="BB1312" s="60">
        <v>0</v>
      </c>
      <c r="BC1312" s="60">
        <v>0</v>
      </c>
      <c r="BD1312" s="60">
        <v>0</v>
      </c>
      <c r="BE1312" s="60">
        <v>0</v>
      </c>
      <c r="BF1312" s="60">
        <v>0</v>
      </c>
      <c r="BG1312" s="60">
        <v>0</v>
      </c>
      <c r="BH1312" s="60">
        <v>0</v>
      </c>
      <c r="BI1312" s="60">
        <v>27.464166666666667</v>
      </c>
      <c r="BJ1312" s="60">
        <v>27.464166666666667</v>
      </c>
      <c r="BK1312" s="60">
        <v>27.464166666666667</v>
      </c>
      <c r="BL1312" s="60">
        <v>27.464166666666667</v>
      </c>
      <c r="BM1312" s="60">
        <v>27.464166666666667</v>
      </c>
      <c r="BN1312" s="60">
        <v>27.464166666666667</v>
      </c>
      <c r="BO1312" s="60">
        <v>27.464166666666667</v>
      </c>
      <c r="BP1312" s="60">
        <v>27.464166666666667</v>
      </c>
      <c r="BQ1312" s="60">
        <v>27.464166666666667</v>
      </c>
      <c r="BR1312" s="60">
        <v>27.464166666666667</v>
      </c>
      <c r="BS1312" s="60">
        <v>27.464166666666667</v>
      </c>
      <c r="BT1312" s="60">
        <v>27.464166666666699</v>
      </c>
      <c r="BU1312" s="60">
        <v>329.57</v>
      </c>
      <c r="BV1312" s="60">
        <v>0</v>
      </c>
      <c r="BW1312" s="60">
        <v>0</v>
      </c>
      <c r="BX1312" s="60">
        <v>0</v>
      </c>
      <c r="BY1312" s="60">
        <v>0</v>
      </c>
      <c r="BZ1312" s="60">
        <v>0</v>
      </c>
      <c r="CA1312" s="60">
        <v>0</v>
      </c>
      <c r="CB1312" s="60">
        <v>0</v>
      </c>
      <c r="CC1312" s="60">
        <v>0</v>
      </c>
      <c r="CD1312" s="60">
        <v>0</v>
      </c>
      <c r="CE1312" s="60">
        <v>0</v>
      </c>
      <c r="CF1312" s="60">
        <v>0</v>
      </c>
      <c r="CG1312" s="60">
        <v>0</v>
      </c>
      <c r="CH1312" s="60">
        <v>0</v>
      </c>
    </row>
    <row r="1313" spans="1:86">
      <c r="A1313" s="57" t="s">
        <v>86</v>
      </c>
      <c r="B1313" s="57" t="s">
        <v>701</v>
      </c>
      <c r="C1313" s="58" t="s">
        <v>92</v>
      </c>
      <c r="D1313" s="58" t="s">
        <v>93</v>
      </c>
      <c r="E1313" s="58" t="str">
        <f>VLOOKUP(CONCATENATE($F$4,F1313),'REG FL  CWIP - 1 System Per Boo'!$A$29:$B$1161,2,FALSE)</f>
        <v>Distribution</v>
      </c>
      <c r="F1313" s="58" t="s">
        <v>225</v>
      </c>
      <c r="G1313" s="58" t="s">
        <v>139</v>
      </c>
      <c r="H1313" s="63">
        <v>362</v>
      </c>
      <c r="I1313" s="60">
        <v>0</v>
      </c>
      <c r="J1313" s="60">
        <v>0</v>
      </c>
      <c r="K1313" s="60">
        <v>0</v>
      </c>
      <c r="L1313" s="60">
        <v>0</v>
      </c>
      <c r="M1313" s="60">
        <v>0</v>
      </c>
      <c r="N1313" s="60">
        <v>0</v>
      </c>
      <c r="O1313" s="60">
        <v>0</v>
      </c>
      <c r="P1313" s="60">
        <v>0</v>
      </c>
      <c r="Q1313" s="60">
        <v>0</v>
      </c>
      <c r="R1313" s="60">
        <v>0</v>
      </c>
      <c r="S1313" s="60">
        <v>0</v>
      </c>
      <c r="T1313" s="60">
        <v>0</v>
      </c>
      <c r="U1313" s="60">
        <v>0</v>
      </c>
      <c r="V1313" s="60">
        <v>0</v>
      </c>
      <c r="W1313" s="60">
        <v>0</v>
      </c>
      <c r="X1313" s="60">
        <v>0</v>
      </c>
      <c r="Y1313" s="60">
        <v>0</v>
      </c>
      <c r="Z1313" s="60">
        <v>0</v>
      </c>
      <c r="AA1313" s="60">
        <v>0</v>
      </c>
      <c r="AB1313" s="60">
        <v>0</v>
      </c>
      <c r="AC1313" s="60">
        <v>0</v>
      </c>
      <c r="AD1313" s="60">
        <v>0</v>
      </c>
      <c r="AE1313" s="60">
        <v>0</v>
      </c>
      <c r="AF1313" s="60">
        <v>0</v>
      </c>
      <c r="AG1313" s="60">
        <v>0</v>
      </c>
      <c r="AH1313" s="60">
        <v>0</v>
      </c>
      <c r="AI1313" s="60">
        <v>0</v>
      </c>
      <c r="AJ1313" s="60">
        <v>0</v>
      </c>
      <c r="AK1313" s="60">
        <v>0</v>
      </c>
      <c r="AL1313" s="60">
        <v>0</v>
      </c>
      <c r="AM1313" s="60">
        <v>0</v>
      </c>
      <c r="AN1313" s="60">
        <v>0</v>
      </c>
      <c r="AO1313" s="60">
        <v>0</v>
      </c>
      <c r="AP1313" s="60">
        <v>0</v>
      </c>
      <c r="AQ1313" s="60">
        <v>0</v>
      </c>
      <c r="AR1313" s="60">
        <v>0</v>
      </c>
      <c r="AS1313" s="60">
        <v>0</v>
      </c>
      <c r="AT1313" s="60">
        <v>0</v>
      </c>
      <c r="AU1313" s="60">
        <v>0</v>
      </c>
      <c r="AV1313" s="60">
        <v>15.625</v>
      </c>
      <c r="AW1313" s="60">
        <v>15.625</v>
      </c>
      <c r="AX1313" s="60">
        <v>15.625</v>
      </c>
      <c r="AY1313" s="60">
        <v>15.625</v>
      </c>
      <c r="AZ1313" s="60">
        <v>15.625</v>
      </c>
      <c r="BA1313" s="60">
        <v>15.625</v>
      </c>
      <c r="BB1313" s="60">
        <v>15.625</v>
      </c>
      <c r="BC1313" s="60">
        <v>15.625</v>
      </c>
      <c r="BD1313" s="60">
        <v>15.625</v>
      </c>
      <c r="BE1313" s="60">
        <v>15.625</v>
      </c>
      <c r="BF1313" s="60">
        <v>15.625</v>
      </c>
      <c r="BG1313" s="60">
        <v>15.625</v>
      </c>
      <c r="BH1313" s="60">
        <v>187.5</v>
      </c>
      <c r="BI1313" s="60">
        <v>50</v>
      </c>
      <c r="BJ1313" s="60">
        <v>50</v>
      </c>
      <c r="BK1313" s="60">
        <v>50</v>
      </c>
      <c r="BL1313" s="60">
        <v>50</v>
      </c>
      <c r="BM1313" s="60">
        <v>50</v>
      </c>
      <c r="BN1313" s="60">
        <v>50</v>
      </c>
      <c r="BO1313" s="60">
        <v>50</v>
      </c>
      <c r="BP1313" s="60">
        <v>50</v>
      </c>
      <c r="BQ1313" s="60">
        <v>50</v>
      </c>
      <c r="BR1313" s="60">
        <v>50</v>
      </c>
      <c r="BS1313" s="60">
        <v>50</v>
      </c>
      <c r="BT1313" s="60">
        <v>50</v>
      </c>
      <c r="BU1313" s="60">
        <v>600</v>
      </c>
      <c r="BV1313" s="60">
        <v>63.541666666666664</v>
      </c>
      <c r="BW1313" s="60">
        <v>63.541666666666664</v>
      </c>
      <c r="BX1313" s="60">
        <v>63.541666666666664</v>
      </c>
      <c r="BY1313" s="60">
        <v>63.541666666666664</v>
      </c>
      <c r="BZ1313" s="60">
        <v>63.541666666666664</v>
      </c>
      <c r="CA1313" s="60">
        <v>63.541666666666664</v>
      </c>
      <c r="CB1313" s="60">
        <v>63.541666666666664</v>
      </c>
      <c r="CC1313" s="60">
        <v>63.541666666666664</v>
      </c>
      <c r="CD1313" s="60">
        <v>63.541666666666664</v>
      </c>
      <c r="CE1313" s="60">
        <v>63.541666666666664</v>
      </c>
      <c r="CF1313" s="60">
        <v>63.541666666666664</v>
      </c>
      <c r="CG1313" s="60">
        <v>63.541666666666742</v>
      </c>
      <c r="CH1313" s="60">
        <v>762.5</v>
      </c>
    </row>
    <row r="1314" spans="1:86">
      <c r="A1314" s="57" t="s">
        <v>86</v>
      </c>
      <c r="B1314" s="57" t="s">
        <v>701</v>
      </c>
      <c r="C1314" s="58" t="s">
        <v>98</v>
      </c>
      <c r="D1314" s="58" t="s">
        <v>93</v>
      </c>
      <c r="E1314" s="58" t="str">
        <f>VLOOKUP(CONCATENATE($F$4,F1314),'REG FL  CWIP - 1 System Per Boo'!$A$29:$B$1161,2,FALSE)</f>
        <v>Distribution</v>
      </c>
      <c r="F1314" s="58" t="s">
        <v>294</v>
      </c>
      <c r="G1314" s="58" t="s">
        <v>139</v>
      </c>
      <c r="H1314" s="63">
        <v>362</v>
      </c>
      <c r="I1314" s="60">
        <v>0</v>
      </c>
      <c r="J1314" s="60">
        <v>0</v>
      </c>
      <c r="K1314" s="60">
        <v>0</v>
      </c>
      <c r="L1314" s="60">
        <v>0</v>
      </c>
      <c r="M1314" s="60">
        <v>0</v>
      </c>
      <c r="N1314" s="60">
        <v>0</v>
      </c>
      <c r="O1314" s="60">
        <v>0</v>
      </c>
      <c r="P1314" s="60">
        <v>0</v>
      </c>
      <c r="Q1314" s="60">
        <v>0</v>
      </c>
      <c r="R1314" s="60">
        <v>0</v>
      </c>
      <c r="S1314" s="60">
        <v>0</v>
      </c>
      <c r="T1314" s="60">
        <v>0</v>
      </c>
      <c r="U1314" s="60">
        <v>0</v>
      </c>
      <c r="V1314" s="60">
        <v>484.38687714176001</v>
      </c>
      <c r="W1314" s="60">
        <v>477.40984281535998</v>
      </c>
      <c r="X1314" s="60">
        <v>486.07894087092802</v>
      </c>
      <c r="Y1314" s="60">
        <v>500.10136710755199</v>
      </c>
      <c r="Z1314" s="60">
        <v>500.36468475715202</v>
      </c>
      <c r="AA1314" s="60">
        <v>626.28542217675204</v>
      </c>
      <c r="AB1314" s="60">
        <v>502.83751790353602</v>
      </c>
      <c r="AC1314" s="60">
        <v>498.93118695715202</v>
      </c>
      <c r="AD1314" s="60">
        <v>484.50042949812803</v>
      </c>
      <c r="AE1314" s="60">
        <v>477.95911930175998</v>
      </c>
      <c r="AF1314" s="60">
        <v>485.18793589332802</v>
      </c>
      <c r="AG1314" s="60">
        <v>497.73719773337598</v>
      </c>
      <c r="AH1314" s="60">
        <v>6021.7805221567851</v>
      </c>
      <c r="AI1314" s="60">
        <v>1327.5128937767199</v>
      </c>
      <c r="AJ1314" s="60">
        <v>1355.3817557463201</v>
      </c>
      <c r="AK1314" s="60">
        <v>1556.59634087211</v>
      </c>
      <c r="AL1314" s="60">
        <v>1386.4982980085799</v>
      </c>
      <c r="AM1314" s="60">
        <v>1386.0700409541801</v>
      </c>
      <c r="AN1314" s="60">
        <v>1747.3183621661101</v>
      </c>
      <c r="AO1314" s="60">
        <v>1393.58413372675</v>
      </c>
      <c r="AP1314" s="60">
        <v>1365.7302731781799</v>
      </c>
      <c r="AQ1314" s="60">
        <v>1612.1226979345099</v>
      </c>
      <c r="AR1314" s="60">
        <v>1326.1088718471201</v>
      </c>
      <c r="AS1314" s="60">
        <v>1576.9189057297101</v>
      </c>
      <c r="AT1314" s="60">
        <v>1457.4235222576799</v>
      </c>
      <c r="AU1314" s="60">
        <v>17491.266096197971</v>
      </c>
      <c r="AV1314" s="60">
        <v>1273.3333333333333</v>
      </c>
      <c r="AW1314" s="60">
        <v>1273.3333333333333</v>
      </c>
      <c r="AX1314" s="60">
        <v>1273.3333333333333</v>
      </c>
      <c r="AY1314" s="60">
        <v>1273.3333333333333</v>
      </c>
      <c r="AZ1314" s="60">
        <v>1273.3333333333333</v>
      </c>
      <c r="BA1314" s="60">
        <v>1273.3333333333333</v>
      </c>
      <c r="BB1314" s="60">
        <v>1273.3333333333333</v>
      </c>
      <c r="BC1314" s="60">
        <v>1273.3333333333333</v>
      </c>
      <c r="BD1314" s="60">
        <v>1273.3333333333333</v>
      </c>
      <c r="BE1314" s="60">
        <v>1273.3333333333333</v>
      </c>
      <c r="BF1314" s="60">
        <v>1273.3333333333333</v>
      </c>
      <c r="BG1314" s="60">
        <v>1273.3333333333321</v>
      </c>
      <c r="BH1314" s="60">
        <v>15280</v>
      </c>
      <c r="BI1314" s="60">
        <v>1392.8333333333333</v>
      </c>
      <c r="BJ1314" s="60">
        <v>1392.8333333333333</v>
      </c>
      <c r="BK1314" s="60">
        <v>1392.8333333333333</v>
      </c>
      <c r="BL1314" s="60">
        <v>1392.8333333333333</v>
      </c>
      <c r="BM1314" s="60">
        <v>1392.8333333333333</v>
      </c>
      <c r="BN1314" s="60">
        <v>1392.8333333333333</v>
      </c>
      <c r="BO1314" s="60">
        <v>1392.8333333333333</v>
      </c>
      <c r="BP1314" s="60">
        <v>1392.8333333333333</v>
      </c>
      <c r="BQ1314" s="60">
        <v>1392.8333333333333</v>
      </c>
      <c r="BR1314" s="60">
        <v>1392.8333333333333</v>
      </c>
      <c r="BS1314" s="60">
        <v>1392.8333333333333</v>
      </c>
      <c r="BT1314" s="60">
        <v>1392.8333333333303</v>
      </c>
      <c r="BU1314" s="60">
        <v>16714</v>
      </c>
      <c r="BV1314" s="60">
        <v>1668.5</v>
      </c>
      <c r="BW1314" s="60">
        <v>1668.5</v>
      </c>
      <c r="BX1314" s="60">
        <v>1668.5</v>
      </c>
      <c r="BY1314" s="60">
        <v>1668.5</v>
      </c>
      <c r="BZ1314" s="60">
        <v>1668.5</v>
      </c>
      <c r="CA1314" s="60">
        <v>1668.5</v>
      </c>
      <c r="CB1314" s="60">
        <v>1668.5</v>
      </c>
      <c r="CC1314" s="60">
        <v>1668.5</v>
      </c>
      <c r="CD1314" s="60">
        <v>1668.5</v>
      </c>
      <c r="CE1314" s="60">
        <v>1668.5</v>
      </c>
      <c r="CF1314" s="60">
        <v>1668.5</v>
      </c>
      <c r="CG1314" s="60">
        <v>1668.5</v>
      </c>
      <c r="CH1314" s="60">
        <v>20022</v>
      </c>
    </row>
    <row r="1315" spans="1:86">
      <c r="A1315" s="57" t="s">
        <v>86</v>
      </c>
      <c r="B1315" s="57" t="s">
        <v>701</v>
      </c>
      <c r="C1315" s="58" t="s">
        <v>129</v>
      </c>
      <c r="D1315" s="58" t="s">
        <v>109</v>
      </c>
      <c r="E1315" s="58"/>
      <c r="F1315" s="65"/>
      <c r="G1315" s="58" t="s">
        <v>139</v>
      </c>
      <c r="H1315" s="63">
        <v>362</v>
      </c>
      <c r="I1315" s="60">
        <v>763.22</v>
      </c>
      <c r="J1315" s="60">
        <v>279.41000000000003</v>
      </c>
      <c r="K1315" s="60">
        <v>853.68</v>
      </c>
      <c r="L1315" s="60">
        <v>327.87</v>
      </c>
      <c r="M1315" s="60">
        <v>362.03000000000003</v>
      </c>
      <c r="N1315" s="60">
        <v>399.83</v>
      </c>
      <c r="O1315" s="60">
        <v>69.94</v>
      </c>
      <c r="P1315" s="60">
        <v>249.07999999999998</v>
      </c>
      <c r="Q1315" s="60">
        <v>516.51</v>
      </c>
      <c r="R1315" s="60">
        <v>114.6</v>
      </c>
      <c r="S1315" s="60">
        <v>159.62</v>
      </c>
      <c r="T1315" s="60">
        <v>74.459999999999994</v>
      </c>
      <c r="U1315" s="60">
        <v>4170.2499999999991</v>
      </c>
      <c r="V1315" s="60">
        <v>498.74003049999999</v>
      </c>
      <c r="W1315" s="60">
        <v>311.61944340000002</v>
      </c>
      <c r="X1315" s="60">
        <v>631.07417299999997</v>
      </c>
      <c r="Y1315" s="60">
        <v>736.72883060000004</v>
      </c>
      <c r="Z1315" s="60">
        <v>364.74385150000001</v>
      </c>
      <c r="AA1315" s="60">
        <v>347.56600689999999</v>
      </c>
      <c r="AB1315" s="60">
        <v>342.99589264999997</v>
      </c>
      <c r="AC1315" s="60">
        <v>340.01913545000002</v>
      </c>
      <c r="AD1315" s="60">
        <v>359.72910965</v>
      </c>
      <c r="AE1315" s="60">
        <v>367.52765944999999</v>
      </c>
      <c r="AF1315" s="60">
        <v>737.32491015000005</v>
      </c>
      <c r="AG1315" s="60">
        <v>860.7182067</v>
      </c>
      <c r="AH1315" s="60">
        <v>5898.7872499499999</v>
      </c>
      <c r="AI1315" s="60">
        <v>691.16826115000003</v>
      </c>
      <c r="AJ1315" s="60">
        <v>510.82780604999999</v>
      </c>
      <c r="AK1315" s="60">
        <v>363.25150854999998</v>
      </c>
      <c r="AL1315" s="60">
        <v>215.00867414999999</v>
      </c>
      <c r="AM1315" s="60">
        <v>76.398206950000002</v>
      </c>
      <c r="AN1315" s="60">
        <v>69.874058050000002</v>
      </c>
      <c r="AO1315" s="60">
        <v>148.00028655</v>
      </c>
      <c r="AP1315" s="60">
        <v>130.94913915000001</v>
      </c>
      <c r="AQ1315" s="60">
        <v>181.90829015</v>
      </c>
      <c r="AR1315" s="60">
        <v>233.06154565</v>
      </c>
      <c r="AS1315" s="60">
        <v>79.997176850000002</v>
      </c>
      <c r="AT1315" s="60">
        <v>276.40132084999999</v>
      </c>
      <c r="AU1315" s="60">
        <v>2976.8462740999998</v>
      </c>
      <c r="AV1315" s="60">
        <v>616.13466494453633</v>
      </c>
      <c r="AW1315" s="60">
        <v>455.37206613233576</v>
      </c>
      <c r="AX1315" s="60">
        <v>323.81673044225494</v>
      </c>
      <c r="AY1315" s="60">
        <v>191.66721745463533</v>
      </c>
      <c r="AZ1315" s="60">
        <v>68.10437673046728</v>
      </c>
      <c r="BA1315" s="60">
        <v>62.288492925470941</v>
      </c>
      <c r="BB1315" s="60">
        <v>131.93329626197868</v>
      </c>
      <c r="BC1315" s="60">
        <v>116.73323054608656</v>
      </c>
      <c r="BD1315" s="60">
        <v>162.16022885038078</v>
      </c>
      <c r="BE1315" s="60">
        <v>207.76025956630909</v>
      </c>
      <c r="BF1315" s="60">
        <v>71.312640532674379</v>
      </c>
      <c r="BG1315" s="60">
        <v>246.3950463633596</v>
      </c>
      <c r="BH1315" s="60">
        <v>2653.67825075049</v>
      </c>
      <c r="BI1315" s="60">
        <v>1764.1840895632197</v>
      </c>
      <c r="BJ1315" s="60">
        <v>1303.8710522390661</v>
      </c>
      <c r="BK1315" s="60">
        <v>927.18744177789972</v>
      </c>
      <c r="BL1315" s="60">
        <v>548.80251796051778</v>
      </c>
      <c r="BM1315" s="60">
        <v>195.00389232007515</v>
      </c>
      <c r="BN1315" s="60">
        <v>178.35121838482991</v>
      </c>
      <c r="BO1315" s="60">
        <v>377.76582846538219</v>
      </c>
      <c r="BP1315" s="60">
        <v>334.24333959729324</v>
      </c>
      <c r="BQ1315" s="60">
        <v>464.31488435003894</v>
      </c>
      <c r="BR1315" s="60">
        <v>594.88187440874071</v>
      </c>
      <c r="BS1315" s="60">
        <v>204.1901437631503</v>
      </c>
      <c r="BT1315" s="60">
        <v>705.50521596342605</v>
      </c>
      <c r="BU1315" s="60">
        <v>7598.3014987936403</v>
      </c>
      <c r="BV1315" s="60">
        <v>89.543702065732788</v>
      </c>
      <c r="BW1315" s="60">
        <v>66.179851481788674</v>
      </c>
      <c r="BX1315" s="60">
        <v>47.060732798131305</v>
      </c>
      <c r="BY1315" s="60">
        <v>27.855261506948064</v>
      </c>
      <c r="BZ1315" s="60">
        <v>9.8977031585689961</v>
      </c>
      <c r="CA1315" s="60">
        <v>9.0524727303631884</v>
      </c>
      <c r="CB1315" s="60">
        <v>19.174048215735667</v>
      </c>
      <c r="CC1315" s="60">
        <v>16.965001665878049</v>
      </c>
      <c r="CD1315" s="60">
        <v>23.566970088262529</v>
      </c>
      <c r="CE1315" s="60">
        <v>30.194085550079489</v>
      </c>
      <c r="CF1315" s="60">
        <v>10.363964569260714</v>
      </c>
      <c r="CG1315" s="60">
        <v>35.808933534195603</v>
      </c>
      <c r="CH1315" s="60">
        <v>385.662727364945</v>
      </c>
    </row>
    <row r="1316" spans="1:86">
      <c r="A1316" s="57" t="s">
        <v>86</v>
      </c>
      <c r="B1316" s="57" t="s">
        <v>701</v>
      </c>
      <c r="C1316" s="58" t="s">
        <v>129</v>
      </c>
      <c r="D1316" s="58" t="s">
        <v>109</v>
      </c>
      <c r="E1316" s="58"/>
      <c r="F1316" s="65"/>
      <c r="G1316" s="58" t="s">
        <v>139</v>
      </c>
      <c r="H1316" s="63">
        <v>362</v>
      </c>
      <c r="I1316" s="60">
        <v>0</v>
      </c>
      <c r="J1316" s="60">
        <v>0</v>
      </c>
      <c r="K1316" s="60">
        <v>0</v>
      </c>
      <c r="L1316" s="60">
        <v>0</v>
      </c>
      <c r="M1316" s="60">
        <v>0</v>
      </c>
      <c r="N1316" s="60">
        <v>0</v>
      </c>
      <c r="O1316" s="60">
        <v>0</v>
      </c>
      <c r="P1316" s="60">
        <v>0</v>
      </c>
      <c r="Q1316" s="60">
        <v>0</v>
      </c>
      <c r="R1316" s="60">
        <v>0</v>
      </c>
      <c r="S1316" s="60">
        <v>0</v>
      </c>
      <c r="T1316" s="60">
        <v>0</v>
      </c>
      <c r="U1316" s="60">
        <v>0</v>
      </c>
      <c r="V1316" s="60">
        <v>0</v>
      </c>
      <c r="W1316" s="60">
        <v>0</v>
      </c>
      <c r="X1316" s="60">
        <v>0</v>
      </c>
      <c r="Y1316" s="60">
        <v>0</v>
      </c>
      <c r="Z1316" s="60">
        <v>0</v>
      </c>
      <c r="AA1316" s="60">
        <v>0</v>
      </c>
      <c r="AB1316" s="60">
        <v>0</v>
      </c>
      <c r="AC1316" s="60">
        <v>0</v>
      </c>
      <c r="AD1316" s="60">
        <v>0</v>
      </c>
      <c r="AE1316" s="60">
        <v>0</v>
      </c>
      <c r="AF1316" s="60">
        <v>0</v>
      </c>
      <c r="AG1316" s="60">
        <v>0</v>
      </c>
      <c r="AH1316" s="60">
        <v>0</v>
      </c>
      <c r="AI1316" s="60">
        <v>0</v>
      </c>
      <c r="AJ1316" s="60">
        <v>0</v>
      </c>
      <c r="AK1316" s="60">
        <v>0</v>
      </c>
      <c r="AL1316" s="60">
        <v>0</v>
      </c>
      <c r="AM1316" s="60">
        <v>0</v>
      </c>
      <c r="AN1316" s="60">
        <v>0</v>
      </c>
      <c r="AO1316" s="60">
        <v>0</v>
      </c>
      <c r="AP1316" s="60">
        <v>0</v>
      </c>
      <c r="AQ1316" s="60">
        <v>0</v>
      </c>
      <c r="AR1316" s="60">
        <v>0</v>
      </c>
      <c r="AS1316" s="60">
        <v>0</v>
      </c>
      <c r="AT1316" s="60">
        <v>0</v>
      </c>
      <c r="AU1316" s="60">
        <v>0</v>
      </c>
      <c r="AV1316" s="60">
        <v>0</v>
      </c>
      <c r="AW1316" s="60">
        <v>0</v>
      </c>
      <c r="AX1316" s="60">
        <v>0</v>
      </c>
      <c r="AY1316" s="60">
        <v>0</v>
      </c>
      <c r="AZ1316" s="60">
        <v>0</v>
      </c>
      <c r="BA1316" s="60">
        <v>0</v>
      </c>
      <c r="BB1316" s="60">
        <v>0</v>
      </c>
      <c r="BC1316" s="60">
        <v>0</v>
      </c>
      <c r="BD1316" s="60">
        <v>0</v>
      </c>
      <c r="BE1316" s="60">
        <v>0</v>
      </c>
      <c r="BF1316" s="60">
        <v>0</v>
      </c>
      <c r="BG1316" s="60">
        <v>0</v>
      </c>
      <c r="BH1316" s="60">
        <v>0</v>
      </c>
      <c r="BI1316" s="60">
        <v>0</v>
      </c>
      <c r="BJ1316" s="60">
        <v>0</v>
      </c>
      <c r="BK1316" s="60">
        <v>0</v>
      </c>
      <c r="BL1316" s="60">
        <v>0</v>
      </c>
      <c r="BM1316" s="60">
        <v>0</v>
      </c>
      <c r="BN1316" s="60">
        <v>0</v>
      </c>
      <c r="BO1316" s="60">
        <v>0</v>
      </c>
      <c r="BP1316" s="60">
        <v>0</v>
      </c>
      <c r="BQ1316" s="60">
        <v>0</v>
      </c>
      <c r="BR1316" s="60">
        <v>0</v>
      </c>
      <c r="BS1316" s="60">
        <v>0</v>
      </c>
      <c r="BT1316" s="60">
        <v>0</v>
      </c>
      <c r="BU1316" s="60">
        <v>0</v>
      </c>
      <c r="BV1316" s="60">
        <v>55.289766115785746</v>
      </c>
      <c r="BW1316" s="60">
        <v>55.289766115785746</v>
      </c>
      <c r="BX1316" s="60">
        <v>55.289766115785746</v>
      </c>
      <c r="BY1316" s="60">
        <v>55.289766115785746</v>
      </c>
      <c r="BZ1316" s="60">
        <v>55.289766115785746</v>
      </c>
      <c r="CA1316" s="60">
        <v>55.289766115785746</v>
      </c>
      <c r="CB1316" s="60">
        <v>55.289766115785746</v>
      </c>
      <c r="CC1316" s="60">
        <v>55.289766115785746</v>
      </c>
      <c r="CD1316" s="60">
        <v>55.289766115785746</v>
      </c>
      <c r="CE1316" s="60">
        <v>55.289766115785746</v>
      </c>
      <c r="CF1316" s="60">
        <v>55.289766115785746</v>
      </c>
      <c r="CG1316" s="60">
        <v>55.28976611578571</v>
      </c>
      <c r="CH1316" s="60">
        <v>663.47719338942898</v>
      </c>
    </row>
    <row r="1317" spans="1:86">
      <c r="A1317" s="57" t="s">
        <v>86</v>
      </c>
      <c r="B1317" s="57" t="s">
        <v>701</v>
      </c>
      <c r="C1317" s="58" t="s">
        <v>129</v>
      </c>
      <c r="D1317" s="58" t="s">
        <v>109</v>
      </c>
      <c r="E1317" s="58"/>
      <c r="F1317" s="65"/>
      <c r="G1317" s="58" t="s">
        <v>139</v>
      </c>
      <c r="H1317" s="63">
        <v>362</v>
      </c>
      <c r="I1317" s="60">
        <v>228.35000000000002</v>
      </c>
      <c r="J1317" s="60">
        <v>626.11999999999989</v>
      </c>
      <c r="K1317" s="60">
        <v>686.59</v>
      </c>
      <c r="L1317" s="60">
        <v>942.2</v>
      </c>
      <c r="M1317" s="60">
        <v>195.35999999999999</v>
      </c>
      <c r="N1317" s="60">
        <v>-333.56</v>
      </c>
      <c r="O1317" s="60">
        <v>1174.1999999999998</v>
      </c>
      <c r="P1317" s="60">
        <v>1083.08</v>
      </c>
      <c r="Q1317" s="60">
        <v>646.21999999999991</v>
      </c>
      <c r="R1317" s="60">
        <v>655</v>
      </c>
      <c r="S1317" s="60">
        <v>698.14</v>
      </c>
      <c r="T1317" s="60">
        <v>-1748.69</v>
      </c>
      <c r="U1317" s="60">
        <v>4853.01</v>
      </c>
      <c r="V1317" s="60">
        <v>12.5937527</v>
      </c>
      <c r="W1317" s="60">
        <v>1.9613246</v>
      </c>
      <c r="X1317" s="60">
        <v>1.78921</v>
      </c>
      <c r="Y1317" s="60">
        <v>0.98838999999999999</v>
      </c>
      <c r="Z1317" s="60">
        <v>0</v>
      </c>
      <c r="AA1317" s="60">
        <v>0</v>
      </c>
      <c r="AB1317" s="60">
        <v>0</v>
      </c>
      <c r="AC1317" s="60">
        <v>0</v>
      </c>
      <c r="AD1317" s="60">
        <v>0</v>
      </c>
      <c r="AE1317" s="60">
        <v>0</v>
      </c>
      <c r="AF1317" s="60">
        <v>0</v>
      </c>
      <c r="AG1317" s="60">
        <v>2.876E-4</v>
      </c>
      <c r="AH1317" s="60">
        <v>17.332964899999997</v>
      </c>
      <c r="AI1317" s="60">
        <v>0</v>
      </c>
      <c r="AJ1317" s="60">
        <v>0</v>
      </c>
      <c r="AK1317" s="60">
        <v>0</v>
      </c>
      <c r="AL1317" s="60">
        <v>0</v>
      </c>
      <c r="AM1317" s="60">
        <v>0</v>
      </c>
      <c r="AN1317" s="60">
        <v>0</v>
      </c>
      <c r="AO1317" s="60">
        <v>0</v>
      </c>
      <c r="AP1317" s="60">
        <v>0</v>
      </c>
      <c r="AQ1317" s="60">
        <v>0</v>
      </c>
      <c r="AR1317" s="60">
        <v>0</v>
      </c>
      <c r="AS1317" s="60">
        <v>0</v>
      </c>
      <c r="AT1317" s="60">
        <v>0</v>
      </c>
      <c r="AU1317" s="60">
        <v>0</v>
      </c>
      <c r="AV1317" s="60">
        <v>0</v>
      </c>
      <c r="AW1317" s="60">
        <v>0</v>
      </c>
      <c r="AX1317" s="60">
        <v>0</v>
      </c>
      <c r="AY1317" s="60">
        <v>0</v>
      </c>
      <c r="AZ1317" s="60">
        <v>0</v>
      </c>
      <c r="BA1317" s="60">
        <v>0</v>
      </c>
      <c r="BB1317" s="60">
        <v>0</v>
      </c>
      <c r="BC1317" s="60">
        <v>0</v>
      </c>
      <c r="BD1317" s="60">
        <v>0</v>
      </c>
      <c r="BE1317" s="60">
        <v>0</v>
      </c>
      <c r="BF1317" s="60">
        <v>0</v>
      </c>
      <c r="BG1317" s="60">
        <v>0</v>
      </c>
      <c r="BH1317" s="60">
        <v>0</v>
      </c>
      <c r="BI1317" s="60">
        <v>0</v>
      </c>
      <c r="BJ1317" s="60">
        <v>0</v>
      </c>
      <c r="BK1317" s="60">
        <v>0</v>
      </c>
      <c r="BL1317" s="60">
        <v>0</v>
      </c>
      <c r="BM1317" s="60">
        <v>0</v>
      </c>
      <c r="BN1317" s="60">
        <v>0</v>
      </c>
      <c r="BO1317" s="60">
        <v>0</v>
      </c>
      <c r="BP1317" s="60">
        <v>0</v>
      </c>
      <c r="BQ1317" s="60">
        <v>0</v>
      </c>
      <c r="BR1317" s="60">
        <v>0</v>
      </c>
      <c r="BS1317" s="60">
        <v>0</v>
      </c>
      <c r="BT1317" s="60">
        <v>0</v>
      </c>
      <c r="BU1317" s="60">
        <v>0</v>
      </c>
      <c r="BV1317" s="60">
        <v>0</v>
      </c>
      <c r="BW1317" s="60">
        <v>0</v>
      </c>
      <c r="BX1317" s="60">
        <v>0</v>
      </c>
      <c r="BY1317" s="60">
        <v>0</v>
      </c>
      <c r="BZ1317" s="60">
        <v>0</v>
      </c>
      <c r="CA1317" s="60">
        <v>0</v>
      </c>
      <c r="CB1317" s="60">
        <v>0</v>
      </c>
      <c r="CC1317" s="60">
        <v>0</v>
      </c>
      <c r="CD1317" s="60">
        <v>0</v>
      </c>
      <c r="CE1317" s="60">
        <v>0</v>
      </c>
      <c r="CF1317" s="60">
        <v>0</v>
      </c>
      <c r="CG1317" s="60">
        <v>0</v>
      </c>
      <c r="CH1317" s="60">
        <v>0</v>
      </c>
    </row>
    <row r="1318" spans="1:86">
      <c r="A1318" s="57" t="s">
        <v>86</v>
      </c>
      <c r="B1318" s="57" t="s">
        <v>701</v>
      </c>
      <c r="C1318" s="58" t="s">
        <v>129</v>
      </c>
      <c r="D1318" s="58" t="s">
        <v>109</v>
      </c>
      <c r="E1318" s="58"/>
      <c r="F1318" s="65"/>
      <c r="G1318" s="58" t="s">
        <v>139</v>
      </c>
      <c r="H1318" s="63">
        <v>362</v>
      </c>
      <c r="I1318" s="60">
        <v>1158.6499999999999</v>
      </c>
      <c r="J1318" s="60">
        <v>43.680000000000007</v>
      </c>
      <c r="K1318" s="60">
        <v>538.94000000000005</v>
      </c>
      <c r="L1318" s="60">
        <v>-28.959999999999972</v>
      </c>
      <c r="M1318" s="60">
        <v>211.79000000000002</v>
      </c>
      <c r="N1318" s="60">
        <v>38.72999999999999</v>
      </c>
      <c r="O1318" s="60">
        <v>385.19</v>
      </c>
      <c r="P1318" s="60">
        <v>115.86999999999999</v>
      </c>
      <c r="Q1318" s="60">
        <v>185.09</v>
      </c>
      <c r="R1318" s="60">
        <v>37.260000000000005</v>
      </c>
      <c r="S1318" s="60">
        <v>112.6</v>
      </c>
      <c r="T1318" s="60">
        <v>41.649999999999991</v>
      </c>
      <c r="U1318" s="60">
        <v>2840.4900000000002</v>
      </c>
      <c r="V1318" s="60">
        <v>311.31067639999998</v>
      </c>
      <c r="W1318" s="60">
        <v>38.104640000000003</v>
      </c>
      <c r="X1318" s="60">
        <v>42.722740000000002</v>
      </c>
      <c r="Y1318" s="60">
        <v>16.83755</v>
      </c>
      <c r="Z1318" s="60">
        <v>38.809460000000001</v>
      </c>
      <c r="AA1318" s="60">
        <v>38.146740000000001</v>
      </c>
      <c r="AB1318" s="60">
        <v>3.1861000000000002</v>
      </c>
      <c r="AC1318" s="60">
        <v>4.6629999999999998E-2</v>
      </c>
      <c r="AD1318" s="60">
        <v>0</v>
      </c>
      <c r="AE1318" s="60">
        <v>0</v>
      </c>
      <c r="AF1318" s="60">
        <v>0</v>
      </c>
      <c r="AG1318" s="60">
        <v>0</v>
      </c>
      <c r="AH1318" s="60">
        <v>489.16453640000003</v>
      </c>
      <c r="AI1318" s="60">
        <v>0</v>
      </c>
      <c r="AJ1318" s="60">
        <v>0</v>
      </c>
      <c r="AK1318" s="60">
        <v>0</v>
      </c>
      <c r="AL1318" s="60">
        <v>0</v>
      </c>
      <c r="AM1318" s="60">
        <v>0</v>
      </c>
      <c r="AN1318" s="60">
        <v>0</v>
      </c>
      <c r="AO1318" s="60">
        <v>0</v>
      </c>
      <c r="AP1318" s="60">
        <v>0</v>
      </c>
      <c r="AQ1318" s="60">
        <v>0</v>
      </c>
      <c r="AR1318" s="60">
        <v>0</v>
      </c>
      <c r="AS1318" s="60">
        <v>0</v>
      </c>
      <c r="AT1318" s="60">
        <v>0</v>
      </c>
      <c r="AU1318" s="60">
        <v>0</v>
      </c>
      <c r="AV1318" s="60">
        <v>0</v>
      </c>
      <c r="AW1318" s="60">
        <v>0</v>
      </c>
      <c r="AX1318" s="60">
        <v>0</v>
      </c>
      <c r="AY1318" s="60">
        <v>0</v>
      </c>
      <c r="AZ1318" s="60">
        <v>0</v>
      </c>
      <c r="BA1318" s="60">
        <v>0</v>
      </c>
      <c r="BB1318" s="60">
        <v>0</v>
      </c>
      <c r="BC1318" s="60">
        <v>0</v>
      </c>
      <c r="BD1318" s="60">
        <v>0</v>
      </c>
      <c r="BE1318" s="60">
        <v>0</v>
      </c>
      <c r="BF1318" s="60">
        <v>0</v>
      </c>
      <c r="BG1318" s="60">
        <v>0</v>
      </c>
      <c r="BH1318" s="60">
        <v>0</v>
      </c>
      <c r="BI1318" s="60">
        <v>0</v>
      </c>
      <c r="BJ1318" s="60">
        <v>0</v>
      </c>
      <c r="BK1318" s="60">
        <v>0</v>
      </c>
      <c r="BL1318" s="60">
        <v>0</v>
      </c>
      <c r="BM1318" s="60">
        <v>0</v>
      </c>
      <c r="BN1318" s="60">
        <v>0</v>
      </c>
      <c r="BO1318" s="60">
        <v>0</v>
      </c>
      <c r="BP1318" s="60">
        <v>0</v>
      </c>
      <c r="BQ1318" s="60">
        <v>0</v>
      </c>
      <c r="BR1318" s="60">
        <v>0</v>
      </c>
      <c r="BS1318" s="60">
        <v>0</v>
      </c>
      <c r="BT1318" s="60">
        <v>0</v>
      </c>
      <c r="BU1318" s="60">
        <v>0</v>
      </c>
      <c r="BV1318" s="60">
        <v>0</v>
      </c>
      <c r="BW1318" s="60">
        <v>0</v>
      </c>
      <c r="BX1318" s="60">
        <v>0</v>
      </c>
      <c r="BY1318" s="60">
        <v>0</v>
      </c>
      <c r="BZ1318" s="60">
        <v>0</v>
      </c>
      <c r="CA1318" s="60">
        <v>0</v>
      </c>
      <c r="CB1318" s="60">
        <v>0</v>
      </c>
      <c r="CC1318" s="60">
        <v>0</v>
      </c>
      <c r="CD1318" s="60">
        <v>0</v>
      </c>
      <c r="CE1318" s="60">
        <v>0</v>
      </c>
      <c r="CF1318" s="60">
        <v>0</v>
      </c>
      <c r="CG1318" s="60">
        <v>0</v>
      </c>
      <c r="CH1318" s="60">
        <v>0</v>
      </c>
    </row>
    <row r="1319" spans="1:86">
      <c r="A1319" s="57" t="s">
        <v>86</v>
      </c>
      <c r="B1319" s="57" t="s">
        <v>701</v>
      </c>
      <c r="C1319" s="58" t="s">
        <v>129</v>
      </c>
      <c r="D1319" s="58" t="s">
        <v>109</v>
      </c>
      <c r="E1319" s="58"/>
      <c r="F1319" s="65"/>
      <c r="G1319" s="58" t="s">
        <v>139</v>
      </c>
      <c r="H1319" s="63">
        <v>362</v>
      </c>
      <c r="I1319" s="60">
        <v>2499.8599999999997</v>
      </c>
      <c r="J1319" s="60">
        <v>4265.869999999999</v>
      </c>
      <c r="K1319" s="60">
        <v>1879.7500000000002</v>
      </c>
      <c r="L1319" s="60">
        <v>2892.5199999999991</v>
      </c>
      <c r="M1319" s="60">
        <v>3415.6499999999996</v>
      </c>
      <c r="N1319" s="60">
        <v>3816.38</v>
      </c>
      <c r="O1319" s="60">
        <v>1605.4299999999998</v>
      </c>
      <c r="P1319" s="60">
        <v>5632.3500000000013</v>
      </c>
      <c r="Q1319" s="60">
        <v>4228.4800000000005</v>
      </c>
      <c r="R1319" s="60">
        <v>1743.3</v>
      </c>
      <c r="S1319" s="60">
        <v>3139.4000000000005</v>
      </c>
      <c r="T1319" s="60">
        <v>1976.7799999999995</v>
      </c>
      <c r="U1319" s="60">
        <v>37095.769999999997</v>
      </c>
      <c r="V1319" s="60">
        <v>2763.2941901600002</v>
      </c>
      <c r="W1319" s="60">
        <v>2815.7719425599998</v>
      </c>
      <c r="X1319" s="60">
        <v>3383.52932646</v>
      </c>
      <c r="Y1319" s="60">
        <v>2602.2289711600001</v>
      </c>
      <c r="Z1319" s="60">
        <v>2220.6777924600001</v>
      </c>
      <c r="AA1319" s="60">
        <v>2174.80542676</v>
      </c>
      <c r="AB1319" s="60">
        <v>2238.7326866600001</v>
      </c>
      <c r="AC1319" s="60">
        <v>2118.3862046600002</v>
      </c>
      <c r="AD1319" s="60">
        <v>3540.67198856</v>
      </c>
      <c r="AE1319" s="60">
        <v>2960.9247495599998</v>
      </c>
      <c r="AF1319" s="60">
        <v>2582.9787702600001</v>
      </c>
      <c r="AG1319" s="60">
        <v>1710.08052266</v>
      </c>
      <c r="AH1319" s="60">
        <v>31112.08257192</v>
      </c>
      <c r="AI1319" s="60">
        <v>3381.05942172</v>
      </c>
      <c r="AJ1319" s="60">
        <v>3222.4915071199998</v>
      </c>
      <c r="AK1319" s="60">
        <v>3049.4407481200001</v>
      </c>
      <c r="AL1319" s="60">
        <v>5824.48708842</v>
      </c>
      <c r="AM1319" s="60">
        <v>6638.3796320199999</v>
      </c>
      <c r="AN1319" s="60">
        <v>5973.2732422199997</v>
      </c>
      <c r="AO1319" s="60">
        <v>9324.7366751200007</v>
      </c>
      <c r="AP1319" s="60">
        <v>13677.422360619999</v>
      </c>
      <c r="AQ1319" s="60">
        <v>5660.6675462200001</v>
      </c>
      <c r="AR1319" s="60">
        <v>4926.5966462200004</v>
      </c>
      <c r="AS1319" s="60">
        <v>4207.4586850200003</v>
      </c>
      <c r="AT1319" s="60">
        <v>5222.3457186200003</v>
      </c>
      <c r="AU1319" s="60">
        <v>71108.35927144</v>
      </c>
      <c r="AV1319" s="60">
        <v>2599.3777216464455</v>
      </c>
      <c r="AW1319" s="60">
        <v>2477.4698066505316</v>
      </c>
      <c r="AX1319" s="60">
        <v>2344.4273984725128</v>
      </c>
      <c r="AY1319" s="60">
        <v>4477.8988149088291</v>
      </c>
      <c r="AZ1319" s="60">
        <v>5103.6240334770819</v>
      </c>
      <c r="BA1319" s="60">
        <v>4592.2864565434838</v>
      </c>
      <c r="BB1319" s="60">
        <v>7168.9106135839374</v>
      </c>
      <c r="BC1319" s="60">
        <v>10515.280135377889</v>
      </c>
      <c r="BD1319" s="60">
        <v>4351.9534187322743</v>
      </c>
      <c r="BE1319" s="60">
        <v>3787.5955339488528</v>
      </c>
      <c r="BF1319" s="60">
        <v>3234.7181774832939</v>
      </c>
      <c r="BG1319" s="60">
        <v>4014.9690869324695</v>
      </c>
      <c r="BH1319" s="60">
        <v>54668.511197757602</v>
      </c>
      <c r="BI1319" s="60">
        <v>1507.7761325034453</v>
      </c>
      <c r="BJ1319" s="60">
        <v>1437.0631141285426</v>
      </c>
      <c r="BK1319" s="60">
        <v>1359.891502634335</v>
      </c>
      <c r="BL1319" s="60">
        <v>2597.4174128908398</v>
      </c>
      <c r="BM1319" s="60">
        <v>2960.3710314457953</v>
      </c>
      <c r="BN1319" s="60">
        <v>2663.7682762047129</v>
      </c>
      <c r="BO1319" s="60">
        <v>4158.3461415395986</v>
      </c>
      <c r="BP1319" s="60">
        <v>6099.4169037765005</v>
      </c>
      <c r="BQ1319" s="60">
        <v>2524.3624425522389</v>
      </c>
      <c r="BR1319" s="60">
        <v>2197.0051132266667</v>
      </c>
      <c r="BS1319" s="60">
        <v>1876.3070956440747</v>
      </c>
      <c r="BT1319" s="60">
        <v>2328.893773505446</v>
      </c>
      <c r="BU1319" s="60">
        <v>31710.618940052202</v>
      </c>
      <c r="BV1319" s="60">
        <v>1838.2439334790161</v>
      </c>
      <c r="BW1319" s="60">
        <v>1752.0323439442823</v>
      </c>
      <c r="BX1319" s="60">
        <v>1657.9465950005795</v>
      </c>
      <c r="BY1319" s="60">
        <v>3166.7080404248513</v>
      </c>
      <c r="BZ1319" s="60">
        <v>3609.2122511362377</v>
      </c>
      <c r="CA1319" s="60">
        <v>3247.6013967650333</v>
      </c>
      <c r="CB1319" s="60">
        <v>5069.7543244030458</v>
      </c>
      <c r="CC1319" s="60">
        <v>7436.260516015891</v>
      </c>
      <c r="CD1319" s="60">
        <v>3077.641200102576</v>
      </c>
      <c r="CE1319" s="60">
        <v>2678.535118144981</v>
      </c>
      <c r="CF1319" s="60">
        <v>2287.5479068531222</v>
      </c>
      <c r="CG1319" s="60">
        <v>2839.3305617113874</v>
      </c>
      <c r="CH1319" s="60">
        <v>38660.814187980999</v>
      </c>
    </row>
    <row r="1320" spans="1:86">
      <c r="A1320" s="57" t="s">
        <v>86</v>
      </c>
      <c r="B1320" s="57" t="s">
        <v>701</v>
      </c>
      <c r="C1320" s="58" t="s">
        <v>129</v>
      </c>
      <c r="D1320" s="58" t="s">
        <v>109</v>
      </c>
      <c r="E1320" s="58"/>
      <c r="F1320" s="65"/>
      <c r="G1320" s="58" t="s">
        <v>139</v>
      </c>
      <c r="H1320" s="63">
        <v>362</v>
      </c>
      <c r="I1320" s="60">
        <v>0</v>
      </c>
      <c r="J1320" s="60">
        <v>0</v>
      </c>
      <c r="K1320" s="60">
        <v>0</v>
      </c>
      <c r="L1320" s="60">
        <v>0</v>
      </c>
      <c r="M1320" s="60">
        <v>0</v>
      </c>
      <c r="N1320" s="60">
        <v>0</v>
      </c>
      <c r="O1320" s="60">
        <v>0</v>
      </c>
      <c r="P1320" s="60">
        <v>0</v>
      </c>
      <c r="Q1320" s="60">
        <v>0</v>
      </c>
      <c r="R1320" s="60">
        <v>0</v>
      </c>
      <c r="S1320" s="60">
        <v>0</v>
      </c>
      <c r="T1320" s="60">
        <v>0</v>
      </c>
      <c r="U1320" s="60">
        <v>0</v>
      </c>
      <c r="V1320" s="60">
        <v>0</v>
      </c>
      <c r="W1320" s="60">
        <v>0</v>
      </c>
      <c r="X1320" s="60">
        <v>0</v>
      </c>
      <c r="Y1320" s="60">
        <v>0</v>
      </c>
      <c r="Z1320" s="60">
        <v>0</v>
      </c>
      <c r="AA1320" s="60">
        <v>0</v>
      </c>
      <c r="AB1320" s="60">
        <v>0</v>
      </c>
      <c r="AC1320" s="60">
        <v>0</v>
      </c>
      <c r="AD1320" s="60">
        <v>0</v>
      </c>
      <c r="AE1320" s="60">
        <v>0</v>
      </c>
      <c r="AF1320" s="60">
        <v>0</v>
      </c>
      <c r="AG1320" s="60">
        <v>0</v>
      </c>
      <c r="AH1320" s="60">
        <v>0</v>
      </c>
      <c r="AI1320" s="60">
        <v>0</v>
      </c>
      <c r="AJ1320" s="60">
        <v>0</v>
      </c>
      <c r="AK1320" s="60">
        <v>0</v>
      </c>
      <c r="AL1320" s="60">
        <v>0</v>
      </c>
      <c r="AM1320" s="60">
        <v>0</v>
      </c>
      <c r="AN1320" s="60">
        <v>0</v>
      </c>
      <c r="AO1320" s="60">
        <v>0</v>
      </c>
      <c r="AP1320" s="60">
        <v>0</v>
      </c>
      <c r="AQ1320" s="60">
        <v>0</v>
      </c>
      <c r="AR1320" s="60">
        <v>0</v>
      </c>
      <c r="AS1320" s="60">
        <v>0</v>
      </c>
      <c r="AT1320" s="60">
        <v>0</v>
      </c>
      <c r="AU1320" s="60">
        <v>0</v>
      </c>
      <c r="AV1320" s="60">
        <v>39.696080098140747</v>
      </c>
      <c r="AW1320" s="60">
        <v>39.696080098140747</v>
      </c>
      <c r="AX1320" s="60">
        <v>39.696080098140747</v>
      </c>
      <c r="AY1320" s="60">
        <v>39.696080098140747</v>
      </c>
      <c r="AZ1320" s="60">
        <v>39.696080098140747</v>
      </c>
      <c r="BA1320" s="60">
        <v>39.696080098140747</v>
      </c>
      <c r="BB1320" s="60">
        <v>39.696080098140747</v>
      </c>
      <c r="BC1320" s="60">
        <v>39.696080098140747</v>
      </c>
      <c r="BD1320" s="60">
        <v>39.696080098140747</v>
      </c>
      <c r="BE1320" s="60">
        <v>39.696080098140747</v>
      </c>
      <c r="BF1320" s="60">
        <v>39.696080098140747</v>
      </c>
      <c r="BG1320" s="60">
        <v>39.69608009814084</v>
      </c>
      <c r="BH1320" s="60">
        <v>476.352961177689</v>
      </c>
      <c r="BI1320" s="60">
        <v>713.28268819013158</v>
      </c>
      <c r="BJ1320" s="60">
        <v>713.28268819013158</v>
      </c>
      <c r="BK1320" s="60">
        <v>713.28268819013158</v>
      </c>
      <c r="BL1320" s="60">
        <v>713.28268819013158</v>
      </c>
      <c r="BM1320" s="60">
        <v>713.28268819013158</v>
      </c>
      <c r="BN1320" s="60">
        <v>713.28268819013158</v>
      </c>
      <c r="BO1320" s="60">
        <v>713.28268819013158</v>
      </c>
      <c r="BP1320" s="60">
        <v>713.28268819013158</v>
      </c>
      <c r="BQ1320" s="60">
        <v>713.28268819013158</v>
      </c>
      <c r="BR1320" s="60">
        <v>713.28268819013158</v>
      </c>
      <c r="BS1320" s="60">
        <v>713.28268819013158</v>
      </c>
      <c r="BT1320" s="60">
        <v>713.2826881901301</v>
      </c>
      <c r="BU1320" s="60">
        <v>8559.3922582815794</v>
      </c>
      <c r="BV1320" s="60">
        <v>0</v>
      </c>
      <c r="BW1320" s="60">
        <v>0</v>
      </c>
      <c r="BX1320" s="60">
        <v>0</v>
      </c>
      <c r="BY1320" s="60">
        <v>0</v>
      </c>
      <c r="BZ1320" s="60">
        <v>0</v>
      </c>
      <c r="CA1320" s="60">
        <v>0</v>
      </c>
      <c r="CB1320" s="60">
        <v>0</v>
      </c>
      <c r="CC1320" s="60">
        <v>0</v>
      </c>
      <c r="CD1320" s="60">
        <v>0</v>
      </c>
      <c r="CE1320" s="60">
        <v>0</v>
      </c>
      <c r="CF1320" s="60">
        <v>0</v>
      </c>
      <c r="CG1320" s="60">
        <v>0</v>
      </c>
      <c r="CH1320" s="60">
        <v>0</v>
      </c>
    </row>
    <row r="1321" spans="1:86">
      <c r="A1321" s="57" t="s">
        <v>86</v>
      </c>
      <c r="B1321" s="57" t="s">
        <v>701</v>
      </c>
      <c r="C1321" s="58" t="s">
        <v>129</v>
      </c>
      <c r="D1321" s="58" t="s">
        <v>109</v>
      </c>
      <c r="E1321" s="58"/>
      <c r="F1321" s="65"/>
      <c r="G1321" s="58" t="s">
        <v>139</v>
      </c>
      <c r="H1321" s="63">
        <v>362</v>
      </c>
      <c r="I1321" s="60">
        <v>43.849999999999994</v>
      </c>
      <c r="J1321" s="60">
        <v>76.849999999999994</v>
      </c>
      <c r="K1321" s="60">
        <v>133.66000000000003</v>
      </c>
      <c r="L1321" s="60">
        <v>3.2600000000000033</v>
      </c>
      <c r="M1321" s="60">
        <v>177.16000000000005</v>
      </c>
      <c r="N1321" s="60">
        <v>386.90000000000009</v>
      </c>
      <c r="O1321" s="60">
        <v>530.37</v>
      </c>
      <c r="P1321" s="60">
        <v>347.71999999999997</v>
      </c>
      <c r="Q1321" s="60">
        <v>461.92999999999995</v>
      </c>
      <c r="R1321" s="60">
        <v>551.04000000000008</v>
      </c>
      <c r="S1321" s="60">
        <v>244.91999999999996</v>
      </c>
      <c r="T1321" s="60">
        <v>246.37</v>
      </c>
      <c r="U1321" s="60">
        <v>3204.03</v>
      </c>
      <c r="V1321" s="60">
        <v>982.73293030000002</v>
      </c>
      <c r="W1321" s="60">
        <v>2023.8025567</v>
      </c>
      <c r="X1321" s="60">
        <v>2707.9372251</v>
      </c>
      <c r="Y1321" s="60">
        <v>1970.2758383</v>
      </c>
      <c r="Z1321" s="60">
        <v>238.9666527</v>
      </c>
      <c r="AA1321" s="60">
        <v>590.44377610000004</v>
      </c>
      <c r="AB1321" s="60">
        <v>76.328193299999995</v>
      </c>
      <c r="AC1321" s="60">
        <v>40.793100500000001</v>
      </c>
      <c r="AD1321" s="60">
        <v>210.43341150000001</v>
      </c>
      <c r="AE1321" s="60">
        <v>105.0716907</v>
      </c>
      <c r="AF1321" s="60">
        <v>12.007486200000001</v>
      </c>
      <c r="AG1321" s="60">
        <v>10.871722399999999</v>
      </c>
      <c r="AH1321" s="60">
        <v>8969.6645837999986</v>
      </c>
      <c r="AI1321" s="60">
        <v>1559.4076183</v>
      </c>
      <c r="AJ1321" s="60">
        <v>1536.6868182999999</v>
      </c>
      <c r="AK1321" s="60">
        <v>1556.5694883000001</v>
      </c>
      <c r="AL1321" s="60">
        <v>1576.5342482999999</v>
      </c>
      <c r="AM1321" s="60">
        <v>1573.3834583</v>
      </c>
      <c r="AN1321" s="60">
        <v>1565.1801783000001</v>
      </c>
      <c r="AO1321" s="60">
        <v>1558.7806433000001</v>
      </c>
      <c r="AP1321" s="60">
        <v>1541.3366183000001</v>
      </c>
      <c r="AQ1321" s="60">
        <v>1563.8389282999999</v>
      </c>
      <c r="AR1321" s="60">
        <v>1575.7584683</v>
      </c>
      <c r="AS1321" s="60">
        <v>1577.4763083</v>
      </c>
      <c r="AT1321" s="60">
        <v>1585.3543533</v>
      </c>
      <c r="AU1321" s="60">
        <v>18770.307129600002</v>
      </c>
      <c r="AV1321" s="60">
        <v>1230.4275644076222</v>
      </c>
      <c r="AW1321" s="60">
        <v>1469.8322242482802</v>
      </c>
      <c r="AX1321" s="60">
        <v>1914.3270934831942</v>
      </c>
      <c r="AY1321" s="60">
        <v>1363.4580324559515</v>
      </c>
      <c r="AZ1321" s="60">
        <v>1369.2297157893847</v>
      </c>
      <c r="BA1321" s="60">
        <v>1302.941653777232</v>
      </c>
      <c r="BB1321" s="60">
        <v>1668.6038662028357</v>
      </c>
      <c r="BC1321" s="60">
        <v>1717.1641219605183</v>
      </c>
      <c r="BD1321" s="60">
        <v>1508.2649842272401</v>
      </c>
      <c r="BE1321" s="60">
        <v>1684.2079890392827</v>
      </c>
      <c r="BF1321" s="60">
        <v>1782.4142095456484</v>
      </c>
      <c r="BG1321" s="60">
        <v>1989.1285448628078</v>
      </c>
      <c r="BH1321" s="60">
        <v>19000</v>
      </c>
      <c r="BI1321" s="60">
        <v>0</v>
      </c>
      <c r="BJ1321" s="60">
        <v>0</v>
      </c>
      <c r="BK1321" s="60">
        <v>0</v>
      </c>
      <c r="BL1321" s="60">
        <v>0</v>
      </c>
      <c r="BM1321" s="60">
        <v>0</v>
      </c>
      <c r="BN1321" s="60">
        <v>0</v>
      </c>
      <c r="BO1321" s="60">
        <v>0</v>
      </c>
      <c r="BP1321" s="60">
        <v>0</v>
      </c>
      <c r="BQ1321" s="60">
        <v>0</v>
      </c>
      <c r="BR1321" s="60">
        <v>0</v>
      </c>
      <c r="BS1321" s="60">
        <v>0</v>
      </c>
      <c r="BT1321" s="60">
        <v>0</v>
      </c>
      <c r="BU1321" s="60">
        <v>0</v>
      </c>
      <c r="BV1321" s="60">
        <v>0</v>
      </c>
      <c r="BW1321" s="60">
        <v>0</v>
      </c>
      <c r="BX1321" s="60">
        <v>0</v>
      </c>
      <c r="BY1321" s="60">
        <v>0</v>
      </c>
      <c r="BZ1321" s="60">
        <v>0</v>
      </c>
      <c r="CA1321" s="60">
        <v>0</v>
      </c>
      <c r="CB1321" s="60">
        <v>0</v>
      </c>
      <c r="CC1321" s="60">
        <v>0</v>
      </c>
      <c r="CD1321" s="60">
        <v>0</v>
      </c>
      <c r="CE1321" s="60">
        <v>0</v>
      </c>
      <c r="CF1321" s="60">
        <v>0</v>
      </c>
      <c r="CG1321" s="60">
        <v>0</v>
      </c>
      <c r="CH1321" s="60">
        <v>0</v>
      </c>
    </row>
    <row r="1322" spans="1:86">
      <c r="A1322" s="57" t="s">
        <v>86</v>
      </c>
      <c r="B1322" s="57" t="s">
        <v>701</v>
      </c>
      <c r="C1322" s="58" t="s">
        <v>129</v>
      </c>
      <c r="D1322" s="58" t="s">
        <v>696</v>
      </c>
      <c r="E1322" s="58"/>
      <c r="F1322" s="65"/>
      <c r="G1322" s="58" t="s">
        <v>700</v>
      </c>
      <c r="H1322" s="63">
        <v>362</v>
      </c>
      <c r="I1322" s="60">
        <v>70.610000000000014</v>
      </c>
      <c r="J1322" s="60">
        <v>31.86</v>
      </c>
      <c r="K1322" s="60">
        <v>64.550000000000011</v>
      </c>
      <c r="L1322" s="60">
        <v>407.54</v>
      </c>
      <c r="M1322" s="60">
        <v>157.21</v>
      </c>
      <c r="N1322" s="60">
        <v>52.429999999999993</v>
      </c>
      <c r="O1322" s="60">
        <v>39.21</v>
      </c>
      <c r="P1322" s="60">
        <v>38.120000000000005</v>
      </c>
      <c r="Q1322" s="60">
        <v>34.839999999999996</v>
      </c>
      <c r="R1322" s="60">
        <v>322.77999999999992</v>
      </c>
      <c r="S1322" s="60">
        <v>450.81</v>
      </c>
      <c r="T1322" s="60">
        <v>298.55</v>
      </c>
      <c r="U1322" s="60">
        <v>1968.51</v>
      </c>
      <c r="V1322" s="60">
        <v>646.4507625</v>
      </c>
      <c r="W1322" s="60">
        <v>655.48425780000002</v>
      </c>
      <c r="X1322" s="60">
        <v>659.28980346000003</v>
      </c>
      <c r="Y1322" s="60">
        <v>665.37984431999996</v>
      </c>
      <c r="Z1322" s="60">
        <v>668.91200844000002</v>
      </c>
      <c r="AA1322" s="60">
        <v>659.89543295999999</v>
      </c>
      <c r="AB1322" s="60">
        <v>667.54497360000005</v>
      </c>
      <c r="AC1322" s="60">
        <v>664.20963522</v>
      </c>
      <c r="AD1322" s="60">
        <v>666.81343565999998</v>
      </c>
      <c r="AE1322" s="60">
        <v>655.56997163999995</v>
      </c>
      <c r="AF1322" s="60">
        <v>654.55074377999995</v>
      </c>
      <c r="AG1322" s="60">
        <v>707.93219892000002</v>
      </c>
      <c r="AH1322" s="60">
        <v>7972.0330683000002</v>
      </c>
      <c r="AI1322" s="60">
        <v>753.438894</v>
      </c>
      <c r="AJ1322" s="60">
        <v>742.46237399999995</v>
      </c>
      <c r="AK1322" s="60">
        <v>752.06885399999999</v>
      </c>
      <c r="AL1322" s="60">
        <v>761.71498199999996</v>
      </c>
      <c r="AM1322" s="60">
        <v>760.19264999999996</v>
      </c>
      <c r="AN1322" s="60">
        <v>756.22919400000001</v>
      </c>
      <c r="AO1322" s="60">
        <v>753.13719600000002</v>
      </c>
      <c r="AP1322" s="60">
        <v>744.70898999999997</v>
      </c>
      <c r="AQ1322" s="60">
        <v>755.58112200000005</v>
      </c>
      <c r="AR1322" s="60">
        <v>761.34018000000003</v>
      </c>
      <c r="AS1322" s="60">
        <v>762.17012999999997</v>
      </c>
      <c r="AT1322" s="60">
        <v>765.97649999999999</v>
      </c>
      <c r="AU1322" s="60">
        <v>9069.0210660000012</v>
      </c>
      <c r="AV1322" s="60">
        <v>1405</v>
      </c>
      <c r="AW1322" s="60">
        <v>1405</v>
      </c>
      <c r="AX1322" s="60">
        <v>1405</v>
      </c>
      <c r="AY1322" s="60">
        <v>1405</v>
      </c>
      <c r="AZ1322" s="60">
        <v>1405</v>
      </c>
      <c r="BA1322" s="60">
        <v>1405</v>
      </c>
      <c r="BB1322" s="60">
        <v>1405</v>
      </c>
      <c r="BC1322" s="60">
        <v>1405</v>
      </c>
      <c r="BD1322" s="60">
        <v>1405</v>
      </c>
      <c r="BE1322" s="60">
        <v>1405</v>
      </c>
      <c r="BF1322" s="60">
        <v>1405</v>
      </c>
      <c r="BG1322" s="60">
        <v>1405</v>
      </c>
      <c r="BH1322" s="60">
        <v>16860</v>
      </c>
      <c r="BI1322" s="60">
        <v>1404.9999999082397</v>
      </c>
      <c r="BJ1322" s="60">
        <v>1404.9999999082397</v>
      </c>
      <c r="BK1322" s="60">
        <v>1404.9999999082397</v>
      </c>
      <c r="BL1322" s="60">
        <v>1404.9999999082397</v>
      </c>
      <c r="BM1322" s="60">
        <v>1404.9999999082397</v>
      </c>
      <c r="BN1322" s="60">
        <v>1404.9999999082397</v>
      </c>
      <c r="BO1322" s="60">
        <v>1404.9999999082397</v>
      </c>
      <c r="BP1322" s="60">
        <v>1404.9999999082397</v>
      </c>
      <c r="BQ1322" s="60">
        <v>1404.9999999082397</v>
      </c>
      <c r="BR1322" s="60">
        <v>1404.9999999082397</v>
      </c>
      <c r="BS1322" s="60">
        <v>1404.9999999082397</v>
      </c>
      <c r="BT1322" s="60">
        <v>1405.0000010093663</v>
      </c>
      <c r="BU1322" s="60">
        <v>16860</v>
      </c>
      <c r="BV1322" s="60">
        <v>1091.840904841983</v>
      </c>
      <c r="BW1322" s="60">
        <v>1304.2828368585672</v>
      </c>
      <c r="BX1322" s="60">
        <v>1698.7135885120679</v>
      </c>
      <c r="BY1322" s="60">
        <v>1209.8897283455256</v>
      </c>
      <c r="BZ1322" s="60">
        <v>1215.0113384091705</v>
      </c>
      <c r="CA1322" s="60">
        <v>1156.1893993165679</v>
      </c>
      <c r="CB1322" s="60">
        <v>1480.6665334319036</v>
      </c>
      <c r="CC1322" s="60">
        <v>1523.7573754295995</v>
      </c>
      <c r="CD1322" s="60">
        <v>1338.3868579751879</v>
      </c>
      <c r="CE1322" s="60">
        <v>1494.5131407276601</v>
      </c>
      <c r="CF1322" s="60">
        <v>1581.6582486971834</v>
      </c>
      <c r="CG1322" s="60">
        <v>1765.0900474545833</v>
      </c>
      <c r="CH1322" s="60">
        <v>16860</v>
      </c>
    </row>
    <row r="1323" spans="1:86">
      <c r="A1323" s="57" t="s">
        <v>86</v>
      </c>
      <c r="B1323" s="58" t="s">
        <v>719</v>
      </c>
      <c r="C1323" s="59" t="s">
        <v>129</v>
      </c>
      <c r="D1323" s="58" t="s">
        <v>696</v>
      </c>
      <c r="E1323" s="58"/>
      <c r="F1323" s="65"/>
      <c r="G1323" s="58" t="s">
        <v>700</v>
      </c>
      <c r="H1323" s="63">
        <v>362</v>
      </c>
      <c r="I1323" s="60">
        <v>0</v>
      </c>
      <c r="J1323" s="60">
        <v>0</v>
      </c>
      <c r="K1323" s="60">
        <v>0</v>
      </c>
      <c r="L1323" s="60">
        <v>0</v>
      </c>
      <c r="M1323" s="60">
        <v>482.67</v>
      </c>
      <c r="N1323" s="60">
        <v>21.81</v>
      </c>
      <c r="O1323" s="60">
        <v>0.45</v>
      </c>
      <c r="P1323" s="60">
        <v>0.82</v>
      </c>
      <c r="Q1323" s="60">
        <v>0.34</v>
      </c>
      <c r="R1323" s="60">
        <v>0</v>
      </c>
      <c r="S1323" s="60">
        <v>5.65</v>
      </c>
      <c r="T1323" s="60">
        <v>578.71</v>
      </c>
      <c r="U1323" s="60">
        <v>1090.45</v>
      </c>
      <c r="V1323" s="60">
        <v>646.4507625</v>
      </c>
      <c r="W1323" s="60">
        <v>655.48425780000002</v>
      </c>
      <c r="X1323" s="60">
        <v>659.28980346000003</v>
      </c>
      <c r="Y1323" s="60">
        <v>665.37984431999996</v>
      </c>
      <c r="Z1323" s="60">
        <v>668.91200844000002</v>
      </c>
      <c r="AA1323" s="60">
        <v>659.89543295999999</v>
      </c>
      <c r="AB1323" s="60">
        <v>667.54497360000005</v>
      </c>
      <c r="AC1323" s="60">
        <v>664.20963522</v>
      </c>
      <c r="AD1323" s="60">
        <v>666.81343565999998</v>
      </c>
      <c r="AE1323" s="60">
        <v>655.56997163999995</v>
      </c>
      <c r="AF1323" s="60">
        <v>654.55074377999995</v>
      </c>
      <c r="AG1323" s="60">
        <v>707.93219892000002</v>
      </c>
      <c r="AH1323" s="60">
        <v>7972.0330683000002</v>
      </c>
      <c r="AI1323" s="60">
        <v>753.438894</v>
      </c>
      <c r="AJ1323" s="60">
        <v>742.46237399999995</v>
      </c>
      <c r="AK1323" s="60">
        <v>752.06885399999999</v>
      </c>
      <c r="AL1323" s="60">
        <v>761.71498199999996</v>
      </c>
      <c r="AM1323" s="60">
        <v>760.19264999999996</v>
      </c>
      <c r="AN1323" s="60">
        <v>756.22919400000001</v>
      </c>
      <c r="AO1323" s="60">
        <v>753.13719600000002</v>
      </c>
      <c r="AP1323" s="60">
        <v>744.70898999999997</v>
      </c>
      <c r="AQ1323" s="60">
        <v>755.58112200000005</v>
      </c>
      <c r="AR1323" s="60">
        <v>761.34018000000003</v>
      </c>
      <c r="AS1323" s="60">
        <v>762.17012999999997</v>
      </c>
      <c r="AT1323" s="60">
        <v>765.97649999999999</v>
      </c>
      <c r="AU1323" s="60">
        <v>9069.0210660000012</v>
      </c>
      <c r="AV1323" s="60">
        <v>1405</v>
      </c>
      <c r="AW1323" s="60">
        <v>1405</v>
      </c>
      <c r="AX1323" s="60">
        <v>1405</v>
      </c>
      <c r="AY1323" s="60">
        <v>1405</v>
      </c>
      <c r="AZ1323" s="60">
        <v>1405</v>
      </c>
      <c r="BA1323" s="60">
        <v>1405</v>
      </c>
      <c r="BB1323" s="60">
        <v>1405</v>
      </c>
      <c r="BC1323" s="60">
        <v>1405</v>
      </c>
      <c r="BD1323" s="60">
        <v>1405</v>
      </c>
      <c r="BE1323" s="60">
        <v>1405</v>
      </c>
      <c r="BF1323" s="60">
        <v>1405</v>
      </c>
      <c r="BG1323" s="60">
        <v>1405</v>
      </c>
      <c r="BH1323" s="60">
        <v>16860</v>
      </c>
      <c r="BI1323" s="60">
        <v>1404.9999999082397</v>
      </c>
      <c r="BJ1323" s="60">
        <v>1404.9999999082397</v>
      </c>
      <c r="BK1323" s="60">
        <v>1404.9999999082397</v>
      </c>
      <c r="BL1323" s="60">
        <v>1404.9999999082397</v>
      </c>
      <c r="BM1323" s="60">
        <v>1404.9999999082397</v>
      </c>
      <c r="BN1323" s="60">
        <v>1404.9999999082397</v>
      </c>
      <c r="BO1323" s="60">
        <v>1404.9999999082397</v>
      </c>
      <c r="BP1323" s="60">
        <v>1404.9999999082397</v>
      </c>
      <c r="BQ1323" s="60">
        <v>1404.9999999082397</v>
      </c>
      <c r="BR1323" s="60">
        <v>1404.9999999082397</v>
      </c>
      <c r="BS1323" s="60">
        <v>1404.9999999082397</v>
      </c>
      <c r="BT1323" s="60">
        <v>1405.0000010093663</v>
      </c>
      <c r="BU1323" s="60">
        <v>16860</v>
      </c>
      <c r="BV1323" s="60">
        <v>1091.840904841983</v>
      </c>
      <c r="BW1323" s="60">
        <v>1304.2828368585672</v>
      </c>
      <c r="BX1323" s="60">
        <v>1698.7135885120679</v>
      </c>
      <c r="BY1323" s="60">
        <v>1209.8897283455256</v>
      </c>
      <c r="BZ1323" s="60">
        <v>1215.0113384091705</v>
      </c>
      <c r="CA1323" s="60">
        <v>1156.1893993165679</v>
      </c>
      <c r="CB1323" s="60">
        <v>1480.6665334319036</v>
      </c>
      <c r="CC1323" s="60">
        <v>1523.7573754295995</v>
      </c>
      <c r="CD1323" s="60">
        <v>1338.3868579751879</v>
      </c>
      <c r="CE1323" s="60">
        <v>1494.5131407276601</v>
      </c>
      <c r="CF1323" s="60">
        <v>1581.6582486971834</v>
      </c>
      <c r="CG1323" s="60">
        <v>1765.0900474545833</v>
      </c>
      <c r="CH1323" s="60">
        <v>16860</v>
      </c>
    </row>
    <row r="1324" spans="1:86">
      <c r="A1324" s="57" t="s">
        <v>86</v>
      </c>
      <c r="B1324" s="58" t="s">
        <v>719</v>
      </c>
      <c r="C1324" s="59" t="s">
        <v>129</v>
      </c>
      <c r="D1324" s="58" t="s">
        <v>109</v>
      </c>
      <c r="E1324" s="58"/>
      <c r="F1324" s="65"/>
      <c r="G1324" s="58" t="s">
        <v>139</v>
      </c>
      <c r="H1324" s="63">
        <v>362</v>
      </c>
      <c r="I1324" s="60">
        <v>9.2200000000000006</v>
      </c>
      <c r="J1324" s="60">
        <v>-7.230000000000004</v>
      </c>
      <c r="K1324" s="60">
        <v>6.11</v>
      </c>
      <c r="L1324" s="60">
        <v>0.87000000000000011</v>
      </c>
      <c r="M1324" s="60">
        <v>2.13</v>
      </c>
      <c r="N1324" s="60">
        <v>136.87</v>
      </c>
      <c r="O1324" s="60">
        <v>425.28</v>
      </c>
      <c r="P1324" s="60">
        <v>262.09999999999997</v>
      </c>
      <c r="Q1324" s="60">
        <v>527.79000000000008</v>
      </c>
      <c r="R1324" s="60">
        <v>475.52</v>
      </c>
      <c r="S1324" s="60">
        <v>65.23</v>
      </c>
      <c r="T1324" s="60">
        <v>431.88999999999993</v>
      </c>
      <c r="U1324" s="60">
        <v>2335.7799999999997</v>
      </c>
      <c r="V1324" s="60">
        <v>0</v>
      </c>
      <c r="W1324" s="60">
        <v>0</v>
      </c>
      <c r="X1324" s="60">
        <v>6821.6427120999997</v>
      </c>
      <c r="Y1324" s="60">
        <v>0</v>
      </c>
      <c r="Z1324" s="60">
        <v>0</v>
      </c>
      <c r="AA1324" s="60">
        <v>2799.6862670999999</v>
      </c>
      <c r="AB1324" s="60">
        <v>0</v>
      </c>
      <c r="AC1324" s="60">
        <v>0</v>
      </c>
      <c r="AD1324" s="60">
        <v>327.55470530000002</v>
      </c>
      <c r="AE1324" s="60">
        <v>0</v>
      </c>
      <c r="AF1324" s="60">
        <v>0</v>
      </c>
      <c r="AG1324" s="60">
        <v>127.9508993</v>
      </c>
      <c r="AH1324" s="60">
        <v>10076.8345838</v>
      </c>
      <c r="AI1324" s="60">
        <v>0</v>
      </c>
      <c r="AJ1324" s="60">
        <v>0</v>
      </c>
      <c r="AK1324" s="60">
        <v>4652.6639249</v>
      </c>
      <c r="AL1324" s="60">
        <v>0</v>
      </c>
      <c r="AM1324" s="60">
        <v>0</v>
      </c>
      <c r="AN1324" s="60">
        <v>4715.0978849000003</v>
      </c>
      <c r="AO1324" s="60">
        <v>0</v>
      </c>
      <c r="AP1324" s="60">
        <v>0</v>
      </c>
      <c r="AQ1324" s="60">
        <v>4663.9561899</v>
      </c>
      <c r="AR1324" s="60">
        <v>0</v>
      </c>
      <c r="AS1324" s="60">
        <v>0</v>
      </c>
      <c r="AT1324" s="60">
        <v>4738.5891299000004</v>
      </c>
      <c r="AU1324" s="60">
        <v>18770.307129600002</v>
      </c>
      <c r="AV1324" s="60">
        <v>0</v>
      </c>
      <c r="AW1324" s="60">
        <v>0</v>
      </c>
      <c r="AX1324" s="60">
        <v>4614.5868821390968</v>
      </c>
      <c r="AY1324" s="60">
        <v>0</v>
      </c>
      <c r="AZ1324" s="60">
        <v>0</v>
      </c>
      <c r="BA1324" s="60">
        <v>4035.6294020225687</v>
      </c>
      <c r="BB1324" s="60">
        <v>0</v>
      </c>
      <c r="BC1324" s="60">
        <v>0</v>
      </c>
      <c r="BD1324" s="60">
        <v>4894.0329723905943</v>
      </c>
      <c r="BE1324" s="60">
        <v>0</v>
      </c>
      <c r="BF1324" s="60">
        <v>0</v>
      </c>
      <c r="BG1324" s="60">
        <v>5455.7507434477393</v>
      </c>
      <c r="BH1324" s="60">
        <v>19000</v>
      </c>
      <c r="BI1324" s="60">
        <v>0</v>
      </c>
      <c r="BJ1324" s="60">
        <v>0</v>
      </c>
      <c r="BK1324" s="60">
        <v>0</v>
      </c>
      <c r="BL1324" s="60">
        <v>0</v>
      </c>
      <c r="BM1324" s="60">
        <v>0</v>
      </c>
      <c r="BN1324" s="60">
        <v>0</v>
      </c>
      <c r="BO1324" s="60">
        <v>0</v>
      </c>
      <c r="BP1324" s="60">
        <v>0</v>
      </c>
      <c r="BQ1324" s="60">
        <v>0</v>
      </c>
      <c r="BR1324" s="60">
        <v>0</v>
      </c>
      <c r="BS1324" s="60">
        <v>0</v>
      </c>
      <c r="BT1324" s="60">
        <v>0</v>
      </c>
      <c r="BU1324" s="60">
        <v>0</v>
      </c>
      <c r="BV1324" s="60">
        <v>0</v>
      </c>
      <c r="BW1324" s="60">
        <v>0</v>
      </c>
      <c r="BX1324" s="60">
        <v>0</v>
      </c>
      <c r="BY1324" s="60">
        <v>0</v>
      </c>
      <c r="BZ1324" s="60">
        <v>0</v>
      </c>
      <c r="CA1324" s="60">
        <v>0</v>
      </c>
      <c r="CB1324" s="60">
        <v>0</v>
      </c>
      <c r="CC1324" s="60">
        <v>0</v>
      </c>
      <c r="CD1324" s="60">
        <v>0</v>
      </c>
      <c r="CE1324" s="60">
        <v>0</v>
      </c>
      <c r="CF1324" s="60">
        <v>0</v>
      </c>
      <c r="CG1324" s="60">
        <v>0</v>
      </c>
      <c r="CH1324" s="60">
        <v>0</v>
      </c>
    </row>
    <row r="1325" spans="1:86">
      <c r="A1325" s="57" t="s">
        <v>86</v>
      </c>
      <c r="B1325" s="58" t="s">
        <v>719</v>
      </c>
      <c r="C1325" s="59" t="s">
        <v>129</v>
      </c>
      <c r="D1325" s="58" t="s">
        <v>109</v>
      </c>
      <c r="E1325" s="58"/>
      <c r="F1325" s="65"/>
      <c r="G1325" s="58" t="s">
        <v>139</v>
      </c>
      <c r="H1325" s="63">
        <v>362</v>
      </c>
      <c r="I1325" s="60">
        <v>0</v>
      </c>
      <c r="J1325" s="60">
        <v>0</v>
      </c>
      <c r="K1325" s="60">
        <v>0</v>
      </c>
      <c r="L1325" s="60">
        <v>0</v>
      </c>
      <c r="M1325" s="60">
        <v>0</v>
      </c>
      <c r="N1325" s="60">
        <v>0</v>
      </c>
      <c r="O1325" s="60">
        <v>0</v>
      </c>
      <c r="P1325" s="60">
        <v>0</v>
      </c>
      <c r="Q1325" s="60">
        <v>0</v>
      </c>
      <c r="R1325" s="60">
        <v>0</v>
      </c>
      <c r="S1325" s="60">
        <v>0</v>
      </c>
      <c r="T1325" s="60">
        <v>0</v>
      </c>
      <c r="U1325" s="60">
        <v>0</v>
      </c>
      <c r="V1325" s="60">
        <v>0</v>
      </c>
      <c r="W1325" s="60">
        <v>0</v>
      </c>
      <c r="X1325" s="60">
        <v>0</v>
      </c>
      <c r="Y1325" s="60">
        <v>0</v>
      </c>
      <c r="Z1325" s="60">
        <v>0</v>
      </c>
      <c r="AA1325" s="60">
        <v>0</v>
      </c>
      <c r="AB1325" s="60">
        <v>0</v>
      </c>
      <c r="AC1325" s="60">
        <v>0</v>
      </c>
      <c r="AD1325" s="60">
        <v>0</v>
      </c>
      <c r="AE1325" s="60">
        <v>0</v>
      </c>
      <c r="AF1325" s="60">
        <v>0</v>
      </c>
      <c r="AG1325" s="60">
        <v>0</v>
      </c>
      <c r="AH1325" s="60">
        <v>0</v>
      </c>
      <c r="AI1325" s="60">
        <v>0</v>
      </c>
      <c r="AJ1325" s="60">
        <v>0</v>
      </c>
      <c r="AK1325" s="60">
        <v>0</v>
      </c>
      <c r="AL1325" s="60">
        <v>0</v>
      </c>
      <c r="AM1325" s="60">
        <v>0</v>
      </c>
      <c r="AN1325" s="60">
        <v>0</v>
      </c>
      <c r="AO1325" s="60">
        <v>0</v>
      </c>
      <c r="AP1325" s="60">
        <v>0</v>
      </c>
      <c r="AQ1325" s="60">
        <v>0</v>
      </c>
      <c r="AR1325" s="60">
        <v>0</v>
      </c>
      <c r="AS1325" s="60">
        <v>0</v>
      </c>
      <c r="AT1325" s="60">
        <v>0</v>
      </c>
      <c r="AU1325" s="60">
        <v>0</v>
      </c>
      <c r="AV1325" s="60">
        <v>0</v>
      </c>
      <c r="AW1325" s="60">
        <v>0</v>
      </c>
      <c r="AX1325" s="60">
        <v>0</v>
      </c>
      <c r="AY1325" s="60">
        <v>0</v>
      </c>
      <c r="AZ1325" s="60">
        <v>0</v>
      </c>
      <c r="BA1325" s="60">
        <v>0</v>
      </c>
      <c r="BB1325" s="60">
        <v>0</v>
      </c>
      <c r="BC1325" s="60">
        <v>0</v>
      </c>
      <c r="BD1325" s="60">
        <v>0</v>
      </c>
      <c r="BE1325" s="60">
        <v>0</v>
      </c>
      <c r="BF1325" s="60">
        <v>0</v>
      </c>
      <c r="BG1325" s="60">
        <v>0</v>
      </c>
      <c r="BH1325" s="60">
        <v>0</v>
      </c>
      <c r="BI1325" s="60">
        <v>0</v>
      </c>
      <c r="BJ1325" s="60">
        <v>0</v>
      </c>
      <c r="BK1325" s="60">
        <v>0</v>
      </c>
      <c r="BL1325" s="60">
        <v>0</v>
      </c>
      <c r="BM1325" s="60">
        <v>0</v>
      </c>
      <c r="BN1325" s="60">
        <v>0</v>
      </c>
      <c r="BO1325" s="60">
        <v>0</v>
      </c>
      <c r="BP1325" s="60">
        <v>0</v>
      </c>
      <c r="BQ1325" s="60">
        <v>0</v>
      </c>
      <c r="BR1325" s="60">
        <v>0</v>
      </c>
      <c r="BS1325" s="60">
        <v>0</v>
      </c>
      <c r="BT1325" s="60">
        <v>9035.7452194592661</v>
      </c>
      <c r="BU1325" s="60">
        <v>9035.7452194592661</v>
      </c>
      <c r="BV1325" s="60">
        <v>0</v>
      </c>
      <c r="BW1325" s="60">
        <v>0</v>
      </c>
      <c r="BX1325" s="60">
        <v>0</v>
      </c>
      <c r="BY1325" s="60">
        <v>0</v>
      </c>
      <c r="BZ1325" s="60">
        <v>0</v>
      </c>
      <c r="CA1325" s="60">
        <v>0</v>
      </c>
      <c r="CB1325" s="60">
        <v>0</v>
      </c>
      <c r="CC1325" s="60">
        <v>0</v>
      </c>
      <c r="CD1325" s="60">
        <v>0</v>
      </c>
      <c r="CE1325" s="60">
        <v>0</v>
      </c>
      <c r="CF1325" s="60">
        <v>0</v>
      </c>
      <c r="CG1325" s="60">
        <v>0</v>
      </c>
      <c r="CH1325" s="60">
        <v>0</v>
      </c>
    </row>
    <row r="1326" spans="1:86">
      <c r="A1326" s="57" t="s">
        <v>86</v>
      </c>
      <c r="B1326" s="58" t="s">
        <v>719</v>
      </c>
      <c r="C1326" s="59" t="s">
        <v>129</v>
      </c>
      <c r="D1326" s="58" t="s">
        <v>109</v>
      </c>
      <c r="E1326" s="58"/>
      <c r="F1326" s="65"/>
      <c r="G1326" s="58" t="s">
        <v>139</v>
      </c>
      <c r="H1326" s="63">
        <v>362</v>
      </c>
      <c r="I1326" s="60">
        <v>1118.08</v>
      </c>
      <c r="J1326" s="60">
        <v>916.63</v>
      </c>
      <c r="K1326" s="60">
        <v>2254.5100000000002</v>
      </c>
      <c r="L1326" s="60">
        <v>1160.6100000000001</v>
      </c>
      <c r="M1326" s="60">
        <v>697.05000000000007</v>
      </c>
      <c r="N1326" s="60">
        <v>2237.54</v>
      </c>
      <c r="O1326" s="60">
        <v>9515.3000000000029</v>
      </c>
      <c r="P1326" s="60">
        <v>2189.5599999999995</v>
      </c>
      <c r="Q1326" s="60">
        <v>2999.77</v>
      </c>
      <c r="R1326" s="60">
        <v>3879.14</v>
      </c>
      <c r="S1326" s="60">
        <v>1355.4200000000003</v>
      </c>
      <c r="T1326" s="60">
        <v>3715.13</v>
      </c>
      <c r="U1326" s="60">
        <v>32038.74</v>
      </c>
      <c r="V1326" s="60">
        <v>0</v>
      </c>
      <c r="W1326" s="60">
        <v>0</v>
      </c>
      <c r="X1326" s="60">
        <v>48833.945459179995</v>
      </c>
      <c r="Y1326" s="60">
        <v>0</v>
      </c>
      <c r="Z1326" s="60">
        <v>0</v>
      </c>
      <c r="AA1326" s="60">
        <v>6997.7121903799998</v>
      </c>
      <c r="AB1326" s="60">
        <v>0</v>
      </c>
      <c r="AC1326" s="60">
        <v>0</v>
      </c>
      <c r="AD1326" s="60">
        <v>7897.7908798799999</v>
      </c>
      <c r="AE1326" s="60">
        <v>0</v>
      </c>
      <c r="AF1326" s="60">
        <v>0</v>
      </c>
      <c r="AG1326" s="60">
        <v>7253.9840424800004</v>
      </c>
      <c r="AH1326" s="60">
        <v>70983.432571919999</v>
      </c>
      <c r="AI1326" s="60">
        <v>0</v>
      </c>
      <c r="AJ1326" s="60">
        <v>0</v>
      </c>
      <c r="AK1326" s="60">
        <v>9652.9916769600004</v>
      </c>
      <c r="AL1326" s="60">
        <v>0</v>
      </c>
      <c r="AM1326" s="60">
        <v>0</v>
      </c>
      <c r="AN1326" s="60">
        <v>18436.13996266</v>
      </c>
      <c r="AO1326" s="60">
        <v>0</v>
      </c>
      <c r="AP1326" s="60">
        <v>0</v>
      </c>
      <c r="AQ1326" s="60">
        <v>28662.826581959998</v>
      </c>
      <c r="AR1326" s="60">
        <v>0</v>
      </c>
      <c r="AS1326" s="60">
        <v>0</v>
      </c>
      <c r="AT1326" s="60">
        <v>14356.40104986</v>
      </c>
      <c r="AU1326" s="60">
        <v>71108.35927144</v>
      </c>
      <c r="AV1326" s="60">
        <v>0</v>
      </c>
      <c r="AW1326" s="60">
        <v>0</v>
      </c>
      <c r="AX1326" s="60">
        <v>7421.2749267694908</v>
      </c>
      <c r="AY1326" s="60">
        <v>0</v>
      </c>
      <c r="AZ1326" s="60">
        <v>0</v>
      </c>
      <c r="BA1326" s="60">
        <v>14173.809304929393</v>
      </c>
      <c r="BB1326" s="60">
        <v>0</v>
      </c>
      <c r="BC1326" s="60">
        <v>0</v>
      </c>
      <c r="BD1326" s="60">
        <v>22036.144167694099</v>
      </c>
      <c r="BE1326" s="60">
        <v>0</v>
      </c>
      <c r="BF1326" s="60">
        <v>0</v>
      </c>
      <c r="BG1326" s="60">
        <v>11037.282798364617</v>
      </c>
      <c r="BH1326" s="60">
        <v>54668.511197757602</v>
      </c>
      <c r="BI1326" s="60">
        <v>0</v>
      </c>
      <c r="BJ1326" s="60">
        <v>0</v>
      </c>
      <c r="BK1326" s="60">
        <v>4304.7307492663231</v>
      </c>
      <c r="BL1326" s="60">
        <v>0</v>
      </c>
      <c r="BM1326" s="60">
        <v>0</v>
      </c>
      <c r="BN1326" s="60">
        <v>8221.5567205413481</v>
      </c>
      <c r="BO1326" s="60">
        <v>0</v>
      </c>
      <c r="BP1326" s="60">
        <v>0</v>
      </c>
      <c r="BQ1326" s="60">
        <v>12782.125487868339</v>
      </c>
      <c r="BR1326" s="60">
        <v>0</v>
      </c>
      <c r="BS1326" s="60">
        <v>0</v>
      </c>
      <c r="BT1326" s="60">
        <v>6402.2059823761874</v>
      </c>
      <c r="BU1326" s="60">
        <v>31710.618940052198</v>
      </c>
      <c r="BV1326" s="60">
        <v>0</v>
      </c>
      <c r="BW1326" s="60">
        <v>0</v>
      </c>
      <c r="BX1326" s="60">
        <v>5248.2228724238776</v>
      </c>
      <c r="BY1326" s="60">
        <v>0</v>
      </c>
      <c r="BZ1326" s="60">
        <v>0</v>
      </c>
      <c r="CA1326" s="60">
        <v>10023.521688326124</v>
      </c>
      <c r="CB1326" s="60">
        <v>0</v>
      </c>
      <c r="CC1326" s="60">
        <v>0</v>
      </c>
      <c r="CD1326" s="60">
        <v>15583.656040521513</v>
      </c>
      <c r="CE1326" s="60">
        <v>0</v>
      </c>
      <c r="CF1326" s="60">
        <v>0</v>
      </c>
      <c r="CG1326" s="60">
        <v>7805.4135867094901</v>
      </c>
      <c r="CH1326" s="60">
        <v>38660.814187981006</v>
      </c>
    </row>
    <row r="1327" spans="1:86">
      <c r="A1327" s="57" t="s">
        <v>86</v>
      </c>
      <c r="B1327" s="58" t="s">
        <v>719</v>
      </c>
      <c r="C1327" s="59" t="s">
        <v>129</v>
      </c>
      <c r="D1327" s="58" t="s">
        <v>109</v>
      </c>
      <c r="E1327" s="58"/>
      <c r="F1327" s="65"/>
      <c r="G1327" s="58" t="s">
        <v>139</v>
      </c>
      <c r="H1327" s="63">
        <v>362</v>
      </c>
      <c r="I1327" s="60">
        <v>2.72</v>
      </c>
      <c r="J1327" s="60">
        <v>-64.52</v>
      </c>
      <c r="K1327" s="60">
        <v>8.58</v>
      </c>
      <c r="L1327" s="60">
        <v>5.03</v>
      </c>
      <c r="M1327" s="60">
        <v>3.06</v>
      </c>
      <c r="N1327" s="60">
        <v>391.84</v>
      </c>
      <c r="O1327" s="60">
        <v>217.84</v>
      </c>
      <c r="P1327" s="60">
        <v>-1.04</v>
      </c>
      <c r="Q1327" s="60">
        <v>19.46</v>
      </c>
      <c r="R1327" s="60">
        <v>-7.0399999999999991</v>
      </c>
      <c r="S1327" s="60">
        <v>-71.599999999999994</v>
      </c>
      <c r="T1327" s="60">
        <v>140.71</v>
      </c>
      <c r="U1327" s="60">
        <v>645.04000000000008</v>
      </c>
      <c r="V1327" s="60">
        <v>4282.6706764</v>
      </c>
      <c r="W1327" s="60">
        <v>38.104640000000003</v>
      </c>
      <c r="X1327" s="60">
        <v>42.722740000000002</v>
      </c>
      <c r="Y1327" s="60">
        <v>16.83755</v>
      </c>
      <c r="Z1327" s="60">
        <v>38.809460000000001</v>
      </c>
      <c r="AA1327" s="60">
        <v>38.146740000000001</v>
      </c>
      <c r="AB1327" s="60">
        <v>0</v>
      </c>
      <c r="AC1327" s="60">
        <v>0</v>
      </c>
      <c r="AD1327" s="60">
        <v>0</v>
      </c>
      <c r="AE1327" s="60">
        <v>0</v>
      </c>
      <c r="AF1327" s="60">
        <v>0</v>
      </c>
      <c r="AG1327" s="60">
        <v>0</v>
      </c>
      <c r="AH1327" s="60">
        <v>4457.2918064000005</v>
      </c>
      <c r="AI1327" s="60">
        <v>0</v>
      </c>
      <c r="AJ1327" s="60">
        <v>0</v>
      </c>
      <c r="AK1327" s="60">
        <v>0</v>
      </c>
      <c r="AL1327" s="60">
        <v>0</v>
      </c>
      <c r="AM1327" s="60">
        <v>0</v>
      </c>
      <c r="AN1327" s="60">
        <v>0</v>
      </c>
      <c r="AO1327" s="60">
        <v>0</v>
      </c>
      <c r="AP1327" s="60">
        <v>0</v>
      </c>
      <c r="AQ1327" s="60">
        <v>0</v>
      </c>
      <c r="AR1327" s="60">
        <v>0</v>
      </c>
      <c r="AS1327" s="60">
        <v>0</v>
      </c>
      <c r="AT1327" s="60">
        <v>0</v>
      </c>
      <c r="AU1327" s="60">
        <v>0</v>
      </c>
      <c r="AV1327" s="60">
        <v>0</v>
      </c>
      <c r="AW1327" s="60">
        <v>0</v>
      </c>
      <c r="AX1327" s="60">
        <v>0</v>
      </c>
      <c r="AY1327" s="60">
        <v>0</v>
      </c>
      <c r="AZ1327" s="60">
        <v>0</v>
      </c>
      <c r="BA1327" s="60">
        <v>0</v>
      </c>
      <c r="BB1327" s="60">
        <v>0</v>
      </c>
      <c r="BC1327" s="60">
        <v>0</v>
      </c>
      <c r="BD1327" s="60">
        <v>0</v>
      </c>
      <c r="BE1327" s="60">
        <v>0</v>
      </c>
      <c r="BF1327" s="60">
        <v>0</v>
      </c>
      <c r="BG1327" s="60">
        <v>0</v>
      </c>
      <c r="BH1327" s="60">
        <v>0</v>
      </c>
      <c r="BI1327" s="60">
        <v>0</v>
      </c>
      <c r="BJ1327" s="60">
        <v>0</v>
      </c>
      <c r="BK1327" s="60">
        <v>0</v>
      </c>
      <c r="BL1327" s="60">
        <v>0</v>
      </c>
      <c r="BM1327" s="60">
        <v>0</v>
      </c>
      <c r="BN1327" s="60">
        <v>0</v>
      </c>
      <c r="BO1327" s="60">
        <v>0</v>
      </c>
      <c r="BP1327" s="60">
        <v>0</v>
      </c>
      <c r="BQ1327" s="60">
        <v>0</v>
      </c>
      <c r="BR1327" s="60">
        <v>0</v>
      </c>
      <c r="BS1327" s="60">
        <v>0</v>
      </c>
      <c r="BT1327" s="60">
        <v>0</v>
      </c>
      <c r="BU1327" s="60">
        <v>0</v>
      </c>
      <c r="BV1327" s="60">
        <v>0</v>
      </c>
      <c r="BW1327" s="60">
        <v>0</v>
      </c>
      <c r="BX1327" s="60">
        <v>0</v>
      </c>
      <c r="BY1327" s="60">
        <v>0</v>
      </c>
      <c r="BZ1327" s="60">
        <v>0</v>
      </c>
      <c r="CA1327" s="60">
        <v>0</v>
      </c>
      <c r="CB1327" s="60">
        <v>0</v>
      </c>
      <c r="CC1327" s="60">
        <v>0</v>
      </c>
      <c r="CD1327" s="60">
        <v>0</v>
      </c>
      <c r="CE1327" s="60">
        <v>0</v>
      </c>
      <c r="CF1327" s="60">
        <v>0</v>
      </c>
      <c r="CG1327" s="60">
        <v>0</v>
      </c>
      <c r="CH1327" s="60">
        <v>0</v>
      </c>
    </row>
    <row r="1328" spans="1:86">
      <c r="A1328" s="57" t="s">
        <v>86</v>
      </c>
      <c r="B1328" s="58" t="s">
        <v>719</v>
      </c>
      <c r="C1328" s="59" t="s">
        <v>129</v>
      </c>
      <c r="D1328" s="58" t="s">
        <v>109</v>
      </c>
      <c r="E1328" s="58"/>
      <c r="F1328" s="65"/>
      <c r="G1328" s="58" t="s">
        <v>139</v>
      </c>
      <c r="H1328" s="63">
        <v>362</v>
      </c>
      <c r="I1328" s="60">
        <v>101.05000000000001</v>
      </c>
      <c r="J1328" s="60">
        <v>10785.92</v>
      </c>
      <c r="K1328" s="60">
        <v>2464.4900000000002</v>
      </c>
      <c r="L1328" s="60">
        <v>128.71</v>
      </c>
      <c r="M1328" s="60">
        <v>71.52</v>
      </c>
      <c r="N1328" s="60">
        <v>126.72</v>
      </c>
      <c r="O1328" s="60">
        <v>423.8</v>
      </c>
      <c r="P1328" s="60">
        <v>138.78</v>
      </c>
      <c r="Q1328" s="60">
        <v>6.549999999999998</v>
      </c>
      <c r="R1328" s="60">
        <v>-50.07</v>
      </c>
      <c r="S1328" s="60">
        <v>69.239999999999995</v>
      </c>
      <c r="T1328" s="60">
        <v>-17.869999999999997</v>
      </c>
      <c r="U1328" s="60">
        <v>14248.839999999997</v>
      </c>
      <c r="V1328" s="60">
        <v>0</v>
      </c>
      <c r="W1328" s="60">
        <v>0</v>
      </c>
      <c r="X1328" s="60">
        <v>8040.2542872999993</v>
      </c>
      <c r="Y1328" s="60">
        <v>0</v>
      </c>
      <c r="Z1328" s="60">
        <v>0</v>
      </c>
      <c r="AA1328" s="60">
        <v>0.98838999999999999</v>
      </c>
      <c r="AB1328" s="60">
        <v>0</v>
      </c>
      <c r="AC1328" s="60">
        <v>0</v>
      </c>
      <c r="AD1328" s="60">
        <v>0</v>
      </c>
      <c r="AE1328" s="60">
        <v>0</v>
      </c>
      <c r="AF1328" s="60">
        <v>0</v>
      </c>
      <c r="AG1328" s="60">
        <v>2.876E-4</v>
      </c>
      <c r="AH1328" s="60">
        <v>8041.2429648999996</v>
      </c>
      <c r="AI1328" s="60">
        <v>0</v>
      </c>
      <c r="AJ1328" s="60">
        <v>0</v>
      </c>
      <c r="AK1328" s="60">
        <v>0</v>
      </c>
      <c r="AL1328" s="60">
        <v>0</v>
      </c>
      <c r="AM1328" s="60">
        <v>0</v>
      </c>
      <c r="AN1328" s="60">
        <v>0</v>
      </c>
      <c r="AO1328" s="60">
        <v>0</v>
      </c>
      <c r="AP1328" s="60">
        <v>0</v>
      </c>
      <c r="AQ1328" s="60">
        <v>0</v>
      </c>
      <c r="AR1328" s="60">
        <v>0</v>
      </c>
      <c r="AS1328" s="60">
        <v>0</v>
      </c>
      <c r="AT1328" s="60">
        <v>0</v>
      </c>
      <c r="AU1328" s="60">
        <v>0</v>
      </c>
      <c r="AV1328" s="60">
        <v>0</v>
      </c>
      <c r="AW1328" s="60">
        <v>0</v>
      </c>
      <c r="AX1328" s="60">
        <v>0</v>
      </c>
      <c r="AY1328" s="60">
        <v>0</v>
      </c>
      <c r="AZ1328" s="60">
        <v>0</v>
      </c>
      <c r="BA1328" s="60">
        <v>0</v>
      </c>
      <c r="BB1328" s="60">
        <v>0</v>
      </c>
      <c r="BC1328" s="60">
        <v>0</v>
      </c>
      <c r="BD1328" s="60">
        <v>0</v>
      </c>
      <c r="BE1328" s="60">
        <v>0</v>
      </c>
      <c r="BF1328" s="60">
        <v>0</v>
      </c>
      <c r="BG1328" s="60">
        <v>0</v>
      </c>
      <c r="BH1328" s="60">
        <v>0</v>
      </c>
      <c r="BI1328" s="60">
        <v>0</v>
      </c>
      <c r="BJ1328" s="60">
        <v>0</v>
      </c>
      <c r="BK1328" s="60">
        <v>0</v>
      </c>
      <c r="BL1328" s="60">
        <v>0</v>
      </c>
      <c r="BM1328" s="60">
        <v>0</v>
      </c>
      <c r="BN1328" s="60">
        <v>0</v>
      </c>
      <c r="BO1328" s="60">
        <v>0</v>
      </c>
      <c r="BP1328" s="60">
        <v>0</v>
      </c>
      <c r="BQ1328" s="60">
        <v>0</v>
      </c>
      <c r="BR1328" s="60">
        <v>0</v>
      </c>
      <c r="BS1328" s="60">
        <v>0</v>
      </c>
      <c r="BT1328" s="60">
        <v>0</v>
      </c>
      <c r="BU1328" s="60">
        <v>0</v>
      </c>
      <c r="BV1328" s="60">
        <v>0</v>
      </c>
      <c r="BW1328" s="60">
        <v>0</v>
      </c>
      <c r="BX1328" s="60">
        <v>0</v>
      </c>
      <c r="BY1328" s="60">
        <v>0</v>
      </c>
      <c r="BZ1328" s="60">
        <v>0</v>
      </c>
      <c r="CA1328" s="60">
        <v>0</v>
      </c>
      <c r="CB1328" s="60">
        <v>0</v>
      </c>
      <c r="CC1328" s="60">
        <v>0</v>
      </c>
      <c r="CD1328" s="60">
        <v>0</v>
      </c>
      <c r="CE1328" s="60">
        <v>0</v>
      </c>
      <c r="CF1328" s="60">
        <v>0</v>
      </c>
      <c r="CG1328" s="60">
        <v>0</v>
      </c>
      <c r="CH1328" s="60">
        <v>0</v>
      </c>
    </row>
    <row r="1329" spans="1:86">
      <c r="A1329" s="57" t="s">
        <v>86</v>
      </c>
      <c r="B1329" s="58" t="s">
        <v>719</v>
      </c>
      <c r="C1329" s="59" t="s">
        <v>129</v>
      </c>
      <c r="D1329" s="58" t="s">
        <v>109</v>
      </c>
      <c r="E1329" s="58"/>
      <c r="F1329" s="65"/>
      <c r="G1329" s="58" t="s">
        <v>139</v>
      </c>
      <c r="H1329" s="63">
        <v>362</v>
      </c>
      <c r="I1329" s="60">
        <v>2.35</v>
      </c>
      <c r="J1329" s="60">
        <v>39.200000000000003</v>
      </c>
      <c r="K1329" s="60">
        <v>15</v>
      </c>
      <c r="L1329" s="60">
        <v>-45</v>
      </c>
      <c r="M1329" s="60">
        <v>0</v>
      </c>
      <c r="N1329" s="60">
        <v>0</v>
      </c>
      <c r="O1329" s="60">
        <v>-168.37</v>
      </c>
      <c r="P1329" s="60">
        <v>0</v>
      </c>
      <c r="Q1329" s="60">
        <v>0</v>
      </c>
      <c r="R1329" s="60">
        <v>0</v>
      </c>
      <c r="S1329" s="60">
        <v>79.13</v>
      </c>
      <c r="T1329" s="60">
        <v>0.11</v>
      </c>
      <c r="U1329" s="60">
        <v>-77.58</v>
      </c>
      <c r="V1329" s="60">
        <v>0</v>
      </c>
      <c r="W1329" s="60">
        <v>0</v>
      </c>
      <c r="X1329" s="60">
        <v>8126.0436469000006</v>
      </c>
      <c r="Y1329" s="60">
        <v>0</v>
      </c>
      <c r="Z1329" s="60">
        <v>0</v>
      </c>
      <c r="AA1329" s="60">
        <v>1449.038689</v>
      </c>
      <c r="AB1329" s="60">
        <v>0</v>
      </c>
      <c r="AC1329" s="60">
        <v>0</v>
      </c>
      <c r="AD1329" s="60">
        <v>1042.7441377499999</v>
      </c>
      <c r="AE1329" s="60">
        <v>0</v>
      </c>
      <c r="AF1329" s="60">
        <v>0</v>
      </c>
      <c r="AG1329" s="60">
        <v>1965.5707763</v>
      </c>
      <c r="AH1329" s="60">
        <v>12583.397249950001</v>
      </c>
      <c r="AI1329" s="60">
        <v>0</v>
      </c>
      <c r="AJ1329" s="60">
        <v>0</v>
      </c>
      <c r="AK1329" s="60">
        <v>1565.2475757499999</v>
      </c>
      <c r="AL1329" s="60">
        <v>0</v>
      </c>
      <c r="AM1329" s="60">
        <v>0</v>
      </c>
      <c r="AN1329" s="60">
        <v>361.28093914999999</v>
      </c>
      <c r="AO1329" s="60">
        <v>0</v>
      </c>
      <c r="AP1329" s="60">
        <v>0</v>
      </c>
      <c r="AQ1329" s="60">
        <v>460.85771584999998</v>
      </c>
      <c r="AR1329" s="60">
        <v>0</v>
      </c>
      <c r="AS1329" s="60">
        <v>0</v>
      </c>
      <c r="AT1329" s="60">
        <v>589.46004334999998</v>
      </c>
      <c r="AU1329" s="60">
        <v>2976.8462740999998</v>
      </c>
      <c r="AV1329" s="60">
        <v>0</v>
      </c>
      <c r="AW1329" s="60">
        <v>0</v>
      </c>
      <c r="AX1329" s="60">
        <v>1395.323461519127</v>
      </c>
      <c r="AY1329" s="60">
        <v>0</v>
      </c>
      <c r="AZ1329" s="60">
        <v>0</v>
      </c>
      <c r="BA1329" s="60">
        <v>322.06008711057359</v>
      </c>
      <c r="BB1329" s="60">
        <v>0</v>
      </c>
      <c r="BC1329" s="60">
        <v>0</v>
      </c>
      <c r="BD1329" s="60">
        <v>410.82675565844602</v>
      </c>
      <c r="BE1329" s="60">
        <v>0</v>
      </c>
      <c r="BF1329" s="60">
        <v>0</v>
      </c>
      <c r="BG1329" s="60">
        <v>525.46794646234309</v>
      </c>
      <c r="BH1329" s="60">
        <v>2653.67825075049</v>
      </c>
      <c r="BI1329" s="60">
        <v>0</v>
      </c>
      <c r="BJ1329" s="60">
        <v>0</v>
      </c>
      <c r="BK1329" s="60">
        <v>3995.242583580186</v>
      </c>
      <c r="BL1329" s="60">
        <v>0</v>
      </c>
      <c r="BM1329" s="60">
        <v>0</v>
      </c>
      <c r="BN1329" s="60">
        <v>922.15762866542286</v>
      </c>
      <c r="BO1329" s="60">
        <v>0</v>
      </c>
      <c r="BP1329" s="60">
        <v>0</v>
      </c>
      <c r="BQ1329" s="60">
        <v>1176.3240524127143</v>
      </c>
      <c r="BR1329" s="60">
        <v>0</v>
      </c>
      <c r="BS1329" s="60">
        <v>0</v>
      </c>
      <c r="BT1329" s="60">
        <v>1504.5772341353172</v>
      </c>
      <c r="BU1329" s="60">
        <v>7598.3014987936403</v>
      </c>
      <c r="BV1329" s="60">
        <v>0</v>
      </c>
      <c r="BW1329" s="60">
        <v>0</v>
      </c>
      <c r="BX1329" s="60">
        <v>202.78428634565279</v>
      </c>
      <c r="BY1329" s="60">
        <v>0</v>
      </c>
      <c r="BZ1329" s="60">
        <v>0</v>
      </c>
      <c r="CA1329" s="60">
        <v>46.805437395880247</v>
      </c>
      <c r="CB1329" s="60">
        <v>0</v>
      </c>
      <c r="CC1329" s="60">
        <v>0</v>
      </c>
      <c r="CD1329" s="60">
        <v>59.706019969876245</v>
      </c>
      <c r="CE1329" s="60">
        <v>0</v>
      </c>
      <c r="CF1329" s="60">
        <v>0</v>
      </c>
      <c r="CG1329" s="60">
        <v>76.366983653535812</v>
      </c>
      <c r="CH1329" s="60">
        <v>385.66272736494511</v>
      </c>
    </row>
    <row r="1330" spans="1:86">
      <c r="A1330" s="57" t="s">
        <v>86</v>
      </c>
      <c r="B1330" s="58" t="s">
        <v>719</v>
      </c>
      <c r="C1330" s="59" t="s">
        <v>92</v>
      </c>
      <c r="D1330" s="58" t="s">
        <v>93</v>
      </c>
      <c r="E1330" s="58" t="str">
        <f>VLOOKUP(CONCATENATE($F$4,F1330),'REG FL  CWIP - 1 System Per Boo'!$A$29:$B$1161,2,FALSE)</f>
        <v>Distribution</v>
      </c>
      <c r="F1330" s="58" t="s">
        <v>183</v>
      </c>
      <c r="G1330" s="58" t="s">
        <v>139</v>
      </c>
      <c r="H1330" s="63">
        <v>362</v>
      </c>
      <c r="I1330" s="60">
        <v>12267.74</v>
      </c>
      <c r="J1330" s="60">
        <v>15088.02</v>
      </c>
      <c r="K1330" s="60">
        <v>14911.410000000002</v>
      </c>
      <c r="L1330" s="60">
        <v>15475.370000000003</v>
      </c>
      <c r="M1330" s="60">
        <v>22314.190000000002</v>
      </c>
      <c r="N1330" s="60">
        <v>13417.109999999999</v>
      </c>
      <c r="O1330" s="60">
        <v>20795.099999999995</v>
      </c>
      <c r="P1330" s="60">
        <v>32265.86</v>
      </c>
      <c r="Q1330" s="60">
        <v>12701.45</v>
      </c>
      <c r="R1330" s="60">
        <v>14503.09</v>
      </c>
      <c r="S1330" s="60">
        <v>17238.479999999996</v>
      </c>
      <c r="T1330" s="60">
        <v>21659.48</v>
      </c>
      <c r="U1330" s="60">
        <v>212637.30000000002</v>
      </c>
      <c r="V1330" s="60">
        <v>1337.5214181316849</v>
      </c>
      <c r="W1330" s="60">
        <v>1662.6092100556625</v>
      </c>
      <c r="X1330" s="60">
        <v>2062.9819695782835</v>
      </c>
      <c r="Y1330" s="60">
        <v>2237.9138473155454</v>
      </c>
      <c r="Z1330" s="60">
        <v>2483.9841804357688</v>
      </c>
      <c r="AA1330" s="60">
        <v>3145.0022770825003</v>
      </c>
      <c r="AB1330" s="60">
        <v>2112.755490950422</v>
      </c>
      <c r="AC1330" s="60">
        <v>1978.4602960989075</v>
      </c>
      <c r="AD1330" s="60">
        <v>1356.0885202300772</v>
      </c>
      <c r="AE1330" s="60">
        <v>1460.3152883780581</v>
      </c>
      <c r="AF1330" s="60">
        <v>1162.9489664385628</v>
      </c>
      <c r="AG1330" s="60">
        <v>1151.2305303451121</v>
      </c>
      <c r="AH1330" s="60">
        <v>22151.811995040582</v>
      </c>
      <c r="AI1330" s="60">
        <v>1450.6844035353965</v>
      </c>
      <c r="AJ1330" s="60">
        <v>1773.8206494323433</v>
      </c>
      <c r="AK1330" s="60">
        <v>2084.7481420505192</v>
      </c>
      <c r="AL1330" s="60">
        <v>2245.4634994614744</v>
      </c>
      <c r="AM1330" s="60">
        <v>2612.2729977809358</v>
      </c>
      <c r="AN1330" s="60">
        <v>3005.4317119510056</v>
      </c>
      <c r="AO1330" s="60">
        <v>2037.4368576675192</v>
      </c>
      <c r="AP1330" s="60">
        <v>1870.0199039170882</v>
      </c>
      <c r="AQ1330" s="60">
        <v>1403.9123967708922</v>
      </c>
      <c r="AR1330" s="60">
        <v>1532.7788180677014</v>
      </c>
      <c r="AS1330" s="60">
        <v>1215.6603831471093</v>
      </c>
      <c r="AT1330" s="60">
        <v>1180.7855719281133</v>
      </c>
      <c r="AU1330" s="60">
        <v>22413.015335710101</v>
      </c>
      <c r="AV1330" s="60">
        <v>1500.1451434251637</v>
      </c>
      <c r="AW1330" s="60">
        <v>1878.3985088023996</v>
      </c>
      <c r="AX1330" s="60">
        <v>2010.5080775675292</v>
      </c>
      <c r="AY1330" s="60">
        <v>2194.7642084454656</v>
      </c>
      <c r="AZ1330" s="60">
        <v>2317.7993231483192</v>
      </c>
      <c r="BA1330" s="60">
        <v>2513.3698652939556</v>
      </c>
      <c r="BB1330" s="60">
        <v>2117.893758830573</v>
      </c>
      <c r="BC1330" s="60">
        <v>1941.8205024010595</v>
      </c>
      <c r="BD1330" s="60">
        <v>1680.7604743205727</v>
      </c>
      <c r="BE1330" s="60">
        <v>1591.4040573895909</v>
      </c>
      <c r="BF1330" s="60">
        <v>1321.6179853687404</v>
      </c>
      <c r="BG1330" s="60">
        <v>1308.0578430346652</v>
      </c>
      <c r="BH1330" s="60">
        <v>22376.539748028034</v>
      </c>
      <c r="BI1330" s="60">
        <v>1606.9370238288998</v>
      </c>
      <c r="BJ1330" s="60">
        <v>2012.1173757945448</v>
      </c>
      <c r="BK1330" s="60">
        <v>2153.6315207299131</v>
      </c>
      <c r="BL1330" s="60">
        <v>2351.0044215274879</v>
      </c>
      <c r="BM1330" s="60">
        <v>2482.7981228993672</v>
      </c>
      <c r="BN1330" s="60">
        <v>2692.2908818643878</v>
      </c>
      <c r="BO1330" s="60">
        <v>2268.6617415102014</v>
      </c>
      <c r="BP1330" s="60">
        <v>2080.0542351613867</v>
      </c>
      <c r="BQ1330" s="60">
        <v>1800.4099444719411</v>
      </c>
      <c r="BR1330" s="60">
        <v>1704.6924498598939</v>
      </c>
      <c r="BS1330" s="60">
        <v>1415.7009282436384</v>
      </c>
      <c r="BT1330" s="60">
        <v>1401.1754675943853</v>
      </c>
      <c r="BU1330" s="60">
        <v>23969.474113486041</v>
      </c>
      <c r="BV1330" s="60">
        <v>1736.346874131174</v>
      </c>
      <c r="BW1330" s="60">
        <v>2174.1572096716327</v>
      </c>
      <c r="BX1330" s="60">
        <v>2327.067771541937</v>
      </c>
      <c r="BY1330" s="60">
        <v>2540.3355065285209</v>
      </c>
      <c r="BZ1330" s="60">
        <v>2682.7428180869897</v>
      </c>
      <c r="CA1330" s="60">
        <v>2909.1064476431152</v>
      </c>
      <c r="CB1330" s="60">
        <v>2451.3616059117271</v>
      </c>
      <c r="CC1330" s="60">
        <v>2247.5651601081927</v>
      </c>
      <c r="CD1330" s="60">
        <v>1945.4005557665175</v>
      </c>
      <c r="CE1330" s="60">
        <v>1841.9747400035026</v>
      </c>
      <c r="CF1330" s="60">
        <v>1529.7101535462391</v>
      </c>
      <c r="CG1330" s="60">
        <v>1514.0149208426585</v>
      </c>
      <c r="CH1330" s="60">
        <v>25899.783763782209</v>
      </c>
    </row>
    <row r="1331" spans="1:86">
      <c r="A1331" s="57" t="s">
        <v>86</v>
      </c>
      <c r="B1331" s="58" t="s">
        <v>719</v>
      </c>
      <c r="C1331" s="59" t="s">
        <v>92</v>
      </c>
      <c r="D1331" s="58" t="s">
        <v>93</v>
      </c>
      <c r="E1331" s="58" t="str">
        <f>VLOOKUP(CONCATENATE($F$4,F1331),'REG FL  CWIP - 1 System Per Boo'!$A$29:$B$1161,2,FALSE)</f>
        <v>Distribution</v>
      </c>
      <c r="F1331" s="58" t="s">
        <v>191</v>
      </c>
      <c r="G1331" s="58" t="s">
        <v>139</v>
      </c>
      <c r="H1331" s="63">
        <v>362</v>
      </c>
      <c r="I1331" s="60">
        <v>0</v>
      </c>
      <c r="J1331" s="60">
        <v>0</v>
      </c>
      <c r="K1331" s="60">
        <v>0</v>
      </c>
      <c r="L1331" s="60">
        <v>0</v>
      </c>
      <c r="M1331" s="60">
        <v>0</v>
      </c>
      <c r="N1331" s="60">
        <v>0</v>
      </c>
      <c r="O1331" s="60">
        <v>0</v>
      </c>
      <c r="P1331" s="60">
        <v>0</v>
      </c>
      <c r="Q1331" s="60">
        <v>0</v>
      </c>
      <c r="R1331" s="60">
        <v>0</v>
      </c>
      <c r="S1331" s="60">
        <v>0</v>
      </c>
      <c r="T1331" s="60">
        <v>0</v>
      </c>
      <c r="U1331" s="60">
        <v>0</v>
      </c>
      <c r="V1331" s="60">
        <v>0</v>
      </c>
      <c r="W1331" s="60">
        <v>0</v>
      </c>
      <c r="X1331" s="60">
        <v>0</v>
      </c>
      <c r="Y1331" s="60">
        <v>0</v>
      </c>
      <c r="Z1331" s="60">
        <v>0</v>
      </c>
      <c r="AA1331" s="60">
        <v>0</v>
      </c>
      <c r="AB1331" s="60">
        <v>0</v>
      </c>
      <c r="AC1331" s="60">
        <v>0</v>
      </c>
      <c r="AD1331" s="60">
        <v>0</v>
      </c>
      <c r="AE1331" s="60">
        <v>0</v>
      </c>
      <c r="AF1331" s="60">
        <v>0</v>
      </c>
      <c r="AG1331" s="60">
        <v>399.022405271872</v>
      </c>
      <c r="AH1331" s="60">
        <v>399.022405271872</v>
      </c>
      <c r="AI1331" s="60">
        <v>0</v>
      </c>
      <c r="AJ1331" s="60">
        <v>0</v>
      </c>
      <c r="AK1331" s="60">
        <v>0</v>
      </c>
      <c r="AL1331" s="60">
        <v>0</v>
      </c>
      <c r="AM1331" s="60">
        <v>0</v>
      </c>
      <c r="AN1331" s="60">
        <v>0</v>
      </c>
      <c r="AO1331" s="60">
        <v>0</v>
      </c>
      <c r="AP1331" s="60">
        <v>0</v>
      </c>
      <c r="AQ1331" s="60">
        <v>0</v>
      </c>
      <c r="AR1331" s="60">
        <v>0</v>
      </c>
      <c r="AS1331" s="60">
        <v>0</v>
      </c>
      <c r="AT1331" s="60">
        <v>418.51407748499207</v>
      </c>
      <c r="AU1331" s="60">
        <v>418.51407748499207</v>
      </c>
      <c r="AV1331" s="60">
        <v>0</v>
      </c>
      <c r="AW1331" s="60">
        <v>0</v>
      </c>
      <c r="AX1331" s="60">
        <v>0</v>
      </c>
      <c r="AY1331" s="60">
        <v>0</v>
      </c>
      <c r="AZ1331" s="60">
        <v>0</v>
      </c>
      <c r="BA1331" s="60">
        <v>0</v>
      </c>
      <c r="BB1331" s="60">
        <v>0</v>
      </c>
      <c r="BC1331" s="60">
        <v>0</v>
      </c>
      <c r="BD1331" s="60">
        <v>0</v>
      </c>
      <c r="BE1331" s="60">
        <v>0</v>
      </c>
      <c r="BF1331" s="60">
        <v>0</v>
      </c>
      <c r="BG1331" s="60">
        <v>421.09547040000001</v>
      </c>
      <c r="BH1331" s="60">
        <v>421.09547040000001</v>
      </c>
      <c r="BI1331" s="60">
        <v>0</v>
      </c>
      <c r="BJ1331" s="60">
        <v>0</v>
      </c>
      <c r="BK1331" s="60">
        <v>0</v>
      </c>
      <c r="BL1331" s="60">
        <v>0</v>
      </c>
      <c r="BM1331" s="60">
        <v>0</v>
      </c>
      <c r="BN1331" s="60">
        <v>0</v>
      </c>
      <c r="BO1331" s="60">
        <v>0</v>
      </c>
      <c r="BP1331" s="60">
        <v>0</v>
      </c>
      <c r="BQ1331" s="60">
        <v>0</v>
      </c>
      <c r="BR1331" s="60">
        <v>0</v>
      </c>
      <c r="BS1331" s="60">
        <v>0</v>
      </c>
      <c r="BT1331" s="60">
        <v>431.62285716000002</v>
      </c>
      <c r="BU1331" s="60">
        <v>431.62285716000002</v>
      </c>
      <c r="BV1331" s="60">
        <v>0</v>
      </c>
      <c r="BW1331" s="60">
        <v>0</v>
      </c>
      <c r="BX1331" s="60">
        <v>0</v>
      </c>
      <c r="BY1331" s="60">
        <v>0</v>
      </c>
      <c r="BZ1331" s="60">
        <v>0</v>
      </c>
      <c r="CA1331" s="60">
        <v>0</v>
      </c>
      <c r="CB1331" s="60">
        <v>0</v>
      </c>
      <c r="CC1331" s="60">
        <v>0</v>
      </c>
      <c r="CD1331" s="60">
        <v>0</v>
      </c>
      <c r="CE1331" s="60">
        <v>0</v>
      </c>
      <c r="CF1331" s="60">
        <v>0</v>
      </c>
      <c r="CG1331" s="60">
        <v>444.57154334720002</v>
      </c>
      <c r="CH1331" s="60">
        <v>444.57154334720002</v>
      </c>
    </row>
    <row r="1332" spans="1:86">
      <c r="A1332" s="57" t="s">
        <v>86</v>
      </c>
      <c r="B1332" s="58" t="s">
        <v>719</v>
      </c>
      <c r="C1332" s="59" t="s">
        <v>92</v>
      </c>
      <c r="D1332" s="58" t="s">
        <v>93</v>
      </c>
      <c r="E1332" s="58" t="str">
        <f>VLOOKUP(CONCATENATE($F$4,F1332),'REG FL  CWIP - 1 System Per Boo'!$A$29:$B$1161,2,FALSE)</f>
        <v>Distribution</v>
      </c>
      <c r="F1332" s="58" t="s">
        <v>175</v>
      </c>
      <c r="G1332" s="58" t="s">
        <v>139</v>
      </c>
      <c r="H1332" s="63">
        <v>362</v>
      </c>
      <c r="I1332" s="60">
        <v>5620.8199999999988</v>
      </c>
      <c r="J1332" s="60">
        <v>3828.5999999999995</v>
      </c>
      <c r="K1332" s="60">
        <v>8862.470000000003</v>
      </c>
      <c r="L1332" s="60">
        <v>4199.5800000000008</v>
      </c>
      <c r="M1332" s="60">
        <v>4778.130000000001</v>
      </c>
      <c r="N1332" s="60">
        <v>6529.2499999999982</v>
      </c>
      <c r="O1332" s="60">
        <v>4583.6399999999994</v>
      </c>
      <c r="P1332" s="60">
        <v>4788.8799999999992</v>
      </c>
      <c r="Q1332" s="60">
        <v>3123.5400000000004</v>
      </c>
      <c r="R1332" s="60">
        <v>5807.7400000000007</v>
      </c>
      <c r="S1332" s="60">
        <v>2882.46</v>
      </c>
      <c r="T1332" s="60">
        <v>3904.0400000000004</v>
      </c>
      <c r="U1332" s="60">
        <v>58909.149999999994</v>
      </c>
      <c r="V1332" s="60">
        <v>0</v>
      </c>
      <c r="W1332" s="60">
        <v>0</v>
      </c>
      <c r="X1332" s="60">
        <v>32984.861389057718</v>
      </c>
      <c r="Y1332" s="60">
        <v>0</v>
      </c>
      <c r="Z1332" s="60">
        <v>0</v>
      </c>
      <c r="AA1332" s="60">
        <v>1383.6465200337325</v>
      </c>
      <c r="AB1332" s="60">
        <v>0</v>
      </c>
      <c r="AC1332" s="60">
        <v>0</v>
      </c>
      <c r="AD1332" s="60">
        <v>737.0314277270146</v>
      </c>
      <c r="AE1332" s="60">
        <v>0</v>
      </c>
      <c r="AF1332" s="60">
        <v>0</v>
      </c>
      <c r="AG1332" s="60">
        <v>694.16028373833933</v>
      </c>
      <c r="AH1332" s="60">
        <v>35799.699620556807</v>
      </c>
      <c r="AI1332" s="60">
        <v>0</v>
      </c>
      <c r="AJ1332" s="60">
        <v>0</v>
      </c>
      <c r="AK1332" s="60">
        <v>963.18502989746503</v>
      </c>
      <c r="AL1332" s="60">
        <v>0</v>
      </c>
      <c r="AM1332" s="60">
        <v>0</v>
      </c>
      <c r="AN1332" s="60">
        <v>1018.0706460671715</v>
      </c>
      <c r="AO1332" s="60">
        <v>0</v>
      </c>
      <c r="AP1332" s="60">
        <v>0</v>
      </c>
      <c r="AQ1332" s="60">
        <v>997.25957342510173</v>
      </c>
      <c r="AR1332" s="60">
        <v>0</v>
      </c>
      <c r="AS1332" s="60">
        <v>0</v>
      </c>
      <c r="AT1332" s="60">
        <v>948.47193499009427</v>
      </c>
      <c r="AU1332" s="60">
        <v>3926.9871843798328</v>
      </c>
      <c r="AV1332" s="60">
        <v>0</v>
      </c>
      <c r="AW1332" s="60">
        <v>0</v>
      </c>
      <c r="AX1332" s="60">
        <v>1032.9152939348785</v>
      </c>
      <c r="AY1332" s="60">
        <v>0</v>
      </c>
      <c r="AZ1332" s="60">
        <v>0</v>
      </c>
      <c r="BA1332" s="60">
        <v>1042.6968220469698</v>
      </c>
      <c r="BB1332" s="60">
        <v>0</v>
      </c>
      <c r="BC1332" s="60">
        <v>0</v>
      </c>
      <c r="BD1332" s="60">
        <v>1007.1081845840436</v>
      </c>
      <c r="BE1332" s="60">
        <v>0</v>
      </c>
      <c r="BF1332" s="60">
        <v>0</v>
      </c>
      <c r="BG1332" s="60">
        <v>1018.7788831180283</v>
      </c>
      <c r="BH1332" s="60">
        <v>4101.4991836839199</v>
      </c>
      <c r="BI1332" s="60">
        <v>0</v>
      </c>
      <c r="BJ1332" s="60">
        <v>0</v>
      </c>
      <c r="BK1332" s="60">
        <v>1357.9003982783672</v>
      </c>
      <c r="BL1332" s="60">
        <v>0</v>
      </c>
      <c r="BM1332" s="60">
        <v>0</v>
      </c>
      <c r="BN1332" s="60">
        <v>1412.8086062299383</v>
      </c>
      <c r="BO1332" s="60">
        <v>0</v>
      </c>
      <c r="BP1332" s="60">
        <v>0</v>
      </c>
      <c r="BQ1332" s="60">
        <v>1201.1152126603326</v>
      </c>
      <c r="BR1332" s="60">
        <v>0</v>
      </c>
      <c r="BS1332" s="60">
        <v>0</v>
      </c>
      <c r="BT1332" s="60">
        <v>1270.5142150770953</v>
      </c>
      <c r="BU1332" s="60">
        <v>5242.3384322457332</v>
      </c>
      <c r="BV1332" s="60">
        <v>0</v>
      </c>
      <c r="BW1332" s="60">
        <v>0</v>
      </c>
      <c r="BX1332" s="60">
        <v>1425.9468061396683</v>
      </c>
      <c r="BY1332" s="60">
        <v>0</v>
      </c>
      <c r="BZ1332" s="60">
        <v>0</v>
      </c>
      <c r="CA1332" s="60">
        <v>1440.2336359053088</v>
      </c>
      <c r="CB1332" s="60">
        <v>0</v>
      </c>
      <c r="CC1332" s="60">
        <v>0</v>
      </c>
      <c r="CD1332" s="60">
        <v>1391.0915120110958</v>
      </c>
      <c r="CE1332" s="60">
        <v>0</v>
      </c>
      <c r="CF1332" s="60">
        <v>0</v>
      </c>
      <c r="CG1332" s="60">
        <v>1407.2122491857906</v>
      </c>
      <c r="CH1332" s="60">
        <v>5664.4842032418637</v>
      </c>
    </row>
    <row r="1333" spans="1:86">
      <c r="A1333" s="57" t="s">
        <v>86</v>
      </c>
      <c r="B1333" s="58" t="s">
        <v>719</v>
      </c>
      <c r="C1333" s="59" t="s">
        <v>92</v>
      </c>
      <c r="D1333" s="58" t="s">
        <v>93</v>
      </c>
      <c r="E1333" s="58" t="str">
        <f>VLOOKUP(CONCATENATE($F$4,F1333),'REG FL  CWIP - 1 System Per Boo'!$A$29:$B$1161,2,FALSE)</f>
        <v>Distribution</v>
      </c>
      <c r="F1333" s="58" t="s">
        <v>166</v>
      </c>
      <c r="G1333" s="58" t="s">
        <v>139</v>
      </c>
      <c r="H1333" s="63">
        <v>362</v>
      </c>
      <c r="I1333" s="60">
        <v>4863.09</v>
      </c>
      <c r="J1333" s="60">
        <v>5257.55</v>
      </c>
      <c r="K1333" s="60">
        <v>6141.61</v>
      </c>
      <c r="L1333" s="60">
        <v>6335.13</v>
      </c>
      <c r="M1333" s="60">
        <v>13883.98</v>
      </c>
      <c r="N1333" s="60">
        <v>837.4</v>
      </c>
      <c r="O1333" s="60">
        <v>11253.09</v>
      </c>
      <c r="P1333" s="60">
        <v>19915.93</v>
      </c>
      <c r="Q1333" s="60">
        <v>7818.65</v>
      </c>
      <c r="R1333" s="60">
        <v>8056.62</v>
      </c>
      <c r="S1333" s="60">
        <v>8471.7999999999993</v>
      </c>
      <c r="T1333" s="60">
        <v>8740.7199999999993</v>
      </c>
      <c r="U1333" s="60">
        <v>101575.56999999999</v>
      </c>
      <c r="V1333" s="60">
        <v>1550.6530036673396</v>
      </c>
      <c r="W1333" s="60">
        <v>1559.1629536284338</v>
      </c>
      <c r="X1333" s="60">
        <v>1549.5053712328022</v>
      </c>
      <c r="Y1333" s="60">
        <v>1539.5743162205686</v>
      </c>
      <c r="Z1333" s="60">
        <v>1538.4858799583126</v>
      </c>
      <c r="AA1333" s="60">
        <v>2290.7377955444608</v>
      </c>
      <c r="AB1333" s="60">
        <v>1530.1291152585941</v>
      </c>
      <c r="AC1333" s="60">
        <v>1542.9487561267542</v>
      </c>
      <c r="AD1333" s="60">
        <v>1545.3295063974067</v>
      </c>
      <c r="AE1333" s="60">
        <v>1545.1425056405044</v>
      </c>
      <c r="AF1333" s="60">
        <v>1556.3506098744533</v>
      </c>
      <c r="AG1333" s="60">
        <v>2309.2381630379755</v>
      </c>
      <c r="AH1333" s="60">
        <v>20057.257976587607</v>
      </c>
      <c r="AI1333" s="60">
        <v>1601.2521727284125</v>
      </c>
      <c r="AJ1333" s="60">
        <v>1569.581988622057</v>
      </c>
      <c r="AK1333" s="60">
        <v>1567.1887410177305</v>
      </c>
      <c r="AL1333" s="60">
        <v>1559.9022921760361</v>
      </c>
      <c r="AM1333" s="60">
        <v>1600.9699706703766</v>
      </c>
      <c r="AN1333" s="60">
        <v>2275.3932520044473</v>
      </c>
      <c r="AO1333" s="60">
        <v>1553.5571300811828</v>
      </c>
      <c r="AP1333" s="60">
        <v>1564.1469737521907</v>
      </c>
      <c r="AQ1333" s="60">
        <v>1562.0999306162012</v>
      </c>
      <c r="AR1333" s="60">
        <v>1560.094569956118</v>
      </c>
      <c r="AS1333" s="60">
        <v>1608.0585477348266</v>
      </c>
      <c r="AT1333" s="60">
        <v>2275.636374636058</v>
      </c>
      <c r="AU1333" s="60">
        <v>20297.881943995639</v>
      </c>
      <c r="AV1333" s="60">
        <v>2793.587657459243</v>
      </c>
      <c r="AW1333" s="60">
        <v>2738.3350014842486</v>
      </c>
      <c r="AX1333" s="60">
        <v>2734.1596772707621</v>
      </c>
      <c r="AY1333" s="60">
        <v>2721.4475424193342</v>
      </c>
      <c r="AZ1333" s="60">
        <v>2793.0953201499392</v>
      </c>
      <c r="BA1333" s="60">
        <v>3969.7123369610554</v>
      </c>
      <c r="BB1333" s="60">
        <v>2710.3776017724731</v>
      </c>
      <c r="BC1333" s="60">
        <v>2728.8529281936344</v>
      </c>
      <c r="BD1333" s="60">
        <v>2725.2816016178563</v>
      </c>
      <c r="BE1333" s="60">
        <v>2721.7829954119288</v>
      </c>
      <c r="BF1333" s="60">
        <v>2805.4622425706934</v>
      </c>
      <c r="BG1333" s="60">
        <v>3970.136494688832</v>
      </c>
      <c r="BH1333" s="60">
        <v>35412.231400000004</v>
      </c>
      <c r="BI1333" s="60">
        <v>2863.4270972189142</v>
      </c>
      <c r="BJ1333" s="60">
        <v>2806.7931298223057</v>
      </c>
      <c r="BK1333" s="60">
        <v>2802.513422879641</v>
      </c>
      <c r="BL1333" s="60">
        <v>2789.4834858021745</v>
      </c>
      <c r="BM1333" s="60">
        <v>2862.9224515212322</v>
      </c>
      <c r="BN1333" s="60">
        <v>4068.9547877501473</v>
      </c>
      <c r="BO1333" s="60">
        <v>2778.1367976364431</v>
      </c>
      <c r="BP1333" s="60">
        <v>2797.0740055536744</v>
      </c>
      <c r="BQ1333" s="60">
        <v>2793.4133961352463</v>
      </c>
      <c r="BR1333" s="60">
        <v>2789.8273250893631</v>
      </c>
      <c r="BS1333" s="60">
        <v>2875.5985458883583</v>
      </c>
      <c r="BT1333" s="60">
        <v>4069.3895547024949</v>
      </c>
      <c r="BU1333" s="60">
        <v>36297.533999999992</v>
      </c>
      <c r="BV1333" s="60">
        <v>2935.012968280806</v>
      </c>
      <c r="BW1333" s="60">
        <v>2876.9631478695655</v>
      </c>
      <c r="BX1333" s="60">
        <v>2872.5764479639306</v>
      </c>
      <c r="BY1333" s="60">
        <v>2859.2207615784137</v>
      </c>
      <c r="BZ1333" s="60">
        <v>2934.495706406557</v>
      </c>
      <c r="CA1333" s="60">
        <v>4170.6789325958307</v>
      </c>
      <c r="CB1333" s="60">
        <v>2847.5904054412504</v>
      </c>
      <c r="CC1333" s="60">
        <v>2867.001044836989</v>
      </c>
      <c r="CD1333" s="60">
        <v>2863.2489199355614</v>
      </c>
      <c r="CE1333" s="60">
        <v>2859.5731968710329</v>
      </c>
      <c r="CF1333" s="60">
        <v>2947.4887039900473</v>
      </c>
      <c r="CG1333" s="60">
        <v>4171.1245642300128</v>
      </c>
      <c r="CH1333" s="60">
        <v>37204.974799999996</v>
      </c>
    </row>
    <row r="1334" spans="1:86">
      <c r="A1334" s="57" t="s">
        <v>86</v>
      </c>
      <c r="B1334" s="58" t="s">
        <v>719</v>
      </c>
      <c r="C1334" s="59" t="s">
        <v>92</v>
      </c>
      <c r="D1334" s="58" t="s">
        <v>93</v>
      </c>
      <c r="E1334" s="58" t="str">
        <f>VLOOKUP(CONCATENATE($F$4,F1334),'REG FL  CWIP - 1 System Per Boo'!$A$29:$B$1161,2,FALSE)</f>
        <v>Distribution</v>
      </c>
      <c r="F1334" s="58" t="s">
        <v>164</v>
      </c>
      <c r="G1334" s="58" t="s">
        <v>139</v>
      </c>
      <c r="H1334" s="63">
        <v>362</v>
      </c>
      <c r="I1334" s="60">
        <v>1817.7900000000002</v>
      </c>
      <c r="J1334" s="60">
        <v>2388.8199999999997</v>
      </c>
      <c r="K1334" s="60">
        <v>3182.56</v>
      </c>
      <c r="L1334" s="60">
        <v>2318.29</v>
      </c>
      <c r="M1334" s="60">
        <v>2760.75</v>
      </c>
      <c r="N1334" s="60">
        <v>946.74</v>
      </c>
      <c r="O1334" s="60">
        <v>3197.4</v>
      </c>
      <c r="P1334" s="60">
        <v>2393.84</v>
      </c>
      <c r="Q1334" s="60">
        <v>2544</v>
      </c>
      <c r="R1334" s="60">
        <v>3031.13</v>
      </c>
      <c r="S1334" s="60">
        <v>1718.5</v>
      </c>
      <c r="T1334" s="60">
        <v>5771.75</v>
      </c>
      <c r="U1334" s="60">
        <v>32071.57</v>
      </c>
      <c r="V1334" s="60">
        <v>0</v>
      </c>
      <c r="W1334" s="60">
        <v>0</v>
      </c>
      <c r="X1334" s="60">
        <v>0</v>
      </c>
      <c r="Y1334" s="60">
        <v>0</v>
      </c>
      <c r="Z1334" s="60">
        <v>0</v>
      </c>
      <c r="AA1334" s="60">
        <v>0</v>
      </c>
      <c r="AB1334" s="60">
        <v>0</v>
      </c>
      <c r="AC1334" s="60">
        <v>0</v>
      </c>
      <c r="AD1334" s="60">
        <v>0</v>
      </c>
      <c r="AE1334" s="60">
        <v>0</v>
      </c>
      <c r="AF1334" s="60">
        <v>0</v>
      </c>
      <c r="AG1334" s="60">
        <v>0</v>
      </c>
      <c r="AH1334" s="60">
        <v>0</v>
      </c>
      <c r="AI1334" s="60">
        <v>0</v>
      </c>
      <c r="AJ1334" s="60">
        <v>0</v>
      </c>
      <c r="AK1334" s="60">
        <v>0</v>
      </c>
      <c r="AL1334" s="60">
        <v>0</v>
      </c>
      <c r="AM1334" s="60">
        <v>0</v>
      </c>
      <c r="AN1334" s="60">
        <v>0</v>
      </c>
      <c r="AO1334" s="60">
        <v>0</v>
      </c>
      <c r="AP1334" s="60">
        <v>0</v>
      </c>
      <c r="AQ1334" s="60">
        <v>0</v>
      </c>
      <c r="AR1334" s="60">
        <v>0</v>
      </c>
      <c r="AS1334" s="60">
        <v>0</v>
      </c>
      <c r="AT1334" s="60">
        <v>0</v>
      </c>
      <c r="AU1334" s="60">
        <v>0</v>
      </c>
      <c r="AV1334" s="60">
        <v>0</v>
      </c>
      <c r="AW1334" s="60">
        <v>0</v>
      </c>
      <c r="AX1334" s="60">
        <v>0</v>
      </c>
      <c r="AY1334" s="60">
        <v>0</v>
      </c>
      <c r="AZ1334" s="60">
        <v>0</v>
      </c>
      <c r="BA1334" s="60">
        <v>0</v>
      </c>
      <c r="BB1334" s="60">
        <v>0</v>
      </c>
      <c r="BC1334" s="60">
        <v>0</v>
      </c>
      <c r="BD1334" s="60">
        <v>0</v>
      </c>
      <c r="BE1334" s="60">
        <v>0</v>
      </c>
      <c r="BF1334" s="60">
        <v>0</v>
      </c>
      <c r="BG1334" s="60">
        <v>0</v>
      </c>
      <c r="BH1334" s="60">
        <v>0</v>
      </c>
      <c r="BI1334" s="60">
        <v>0</v>
      </c>
      <c r="BJ1334" s="60">
        <v>0</v>
      </c>
      <c r="BK1334" s="60">
        <v>0</v>
      </c>
      <c r="BL1334" s="60">
        <v>0</v>
      </c>
      <c r="BM1334" s="60">
        <v>0</v>
      </c>
      <c r="BN1334" s="60">
        <v>0</v>
      </c>
      <c r="BO1334" s="60">
        <v>0</v>
      </c>
      <c r="BP1334" s="60">
        <v>0</v>
      </c>
      <c r="BQ1334" s="60">
        <v>0</v>
      </c>
      <c r="BR1334" s="60">
        <v>0</v>
      </c>
      <c r="BS1334" s="60">
        <v>0</v>
      </c>
      <c r="BT1334" s="60">
        <v>0</v>
      </c>
      <c r="BU1334" s="60">
        <v>0</v>
      </c>
      <c r="BV1334" s="60">
        <v>0</v>
      </c>
      <c r="BW1334" s="60">
        <v>0</v>
      </c>
      <c r="BX1334" s="60">
        <v>0</v>
      </c>
      <c r="BY1334" s="60">
        <v>0</v>
      </c>
      <c r="BZ1334" s="60">
        <v>0</v>
      </c>
      <c r="CA1334" s="60">
        <v>0</v>
      </c>
      <c r="CB1334" s="60">
        <v>0</v>
      </c>
      <c r="CC1334" s="60">
        <v>0</v>
      </c>
      <c r="CD1334" s="60">
        <v>0</v>
      </c>
      <c r="CE1334" s="60">
        <v>0</v>
      </c>
      <c r="CF1334" s="60">
        <v>0</v>
      </c>
      <c r="CG1334" s="60">
        <v>0</v>
      </c>
      <c r="CH1334" s="60">
        <v>0</v>
      </c>
    </row>
    <row r="1335" spans="1:86">
      <c r="A1335" s="57" t="s">
        <v>86</v>
      </c>
      <c r="B1335" s="58" t="s">
        <v>719</v>
      </c>
      <c r="C1335" s="59" t="s">
        <v>92</v>
      </c>
      <c r="D1335" s="58" t="s">
        <v>93</v>
      </c>
      <c r="E1335" s="58" t="str">
        <f>VLOOKUP(CONCATENATE($F$4,F1335),'REG FL  CWIP - 1 System Per Boo'!$A$29:$B$1161,2,FALSE)</f>
        <v>Distribution</v>
      </c>
      <c r="F1335" s="58" t="s">
        <v>163</v>
      </c>
      <c r="G1335" s="58" t="s">
        <v>139</v>
      </c>
      <c r="H1335" s="63">
        <v>362</v>
      </c>
      <c r="I1335" s="60">
        <v>224.79999999999998</v>
      </c>
      <c r="J1335" s="60">
        <v>524.06000000000006</v>
      </c>
      <c r="K1335" s="60">
        <v>141.58000000000001</v>
      </c>
      <c r="L1335" s="60">
        <v>490.53</v>
      </c>
      <c r="M1335" s="60">
        <v>720.86999999999989</v>
      </c>
      <c r="N1335" s="60">
        <v>23.79</v>
      </c>
      <c r="O1335" s="60">
        <v>139.25</v>
      </c>
      <c r="P1335" s="60">
        <v>14.059999999999999</v>
      </c>
      <c r="Q1335" s="60">
        <v>1461.2499999999998</v>
      </c>
      <c r="R1335" s="60">
        <v>105.88000000000001</v>
      </c>
      <c r="S1335" s="60">
        <v>-632.38</v>
      </c>
      <c r="T1335" s="60">
        <v>2.85</v>
      </c>
      <c r="U1335" s="60">
        <v>3216.5399999999995</v>
      </c>
      <c r="V1335" s="60">
        <v>779.26132065600007</v>
      </c>
      <c r="W1335" s="60">
        <v>676.20108920896541</v>
      </c>
      <c r="X1335" s="60">
        <v>586.50970341489881</v>
      </c>
      <c r="Y1335" s="60">
        <v>508.48779273683994</v>
      </c>
      <c r="Z1335" s="60">
        <v>440.64669051082922</v>
      </c>
      <c r="AA1335" s="60">
        <v>381.68330743843165</v>
      </c>
      <c r="AB1335" s="60">
        <v>330.4594720567498</v>
      </c>
      <c r="AC1335" s="60">
        <v>279.82449888108977</v>
      </c>
      <c r="AD1335" s="60">
        <v>242.15933782309821</v>
      </c>
      <c r="AE1335" s="60">
        <v>209.56401290596327</v>
      </c>
      <c r="AF1335" s="60">
        <v>181.3561099895845</v>
      </c>
      <c r="AG1335" s="60">
        <v>156.94506978787848</v>
      </c>
      <c r="AH1335" s="60">
        <v>4773.0984054103283</v>
      </c>
      <c r="AI1335" s="60">
        <v>135.81982394823461</v>
      </c>
      <c r="AJ1335" s="60">
        <v>124.85682897557226</v>
      </c>
      <c r="AK1335" s="60">
        <v>114.1095637577985</v>
      </c>
      <c r="AL1335" s="60">
        <v>103.58880821376802</v>
      </c>
      <c r="AM1335" s="60">
        <v>93.306784549406586</v>
      </c>
      <c r="AN1335" s="60">
        <v>83.277283065632119</v>
      </c>
      <c r="AO1335" s="60">
        <v>73.516521127207014</v>
      </c>
      <c r="AP1335" s="60">
        <v>36.153479796098594</v>
      </c>
      <c r="AQ1335" s="60">
        <v>31.494774927705141</v>
      </c>
      <c r="AR1335" s="60">
        <v>27.436386575818492</v>
      </c>
      <c r="AS1335" s="60">
        <v>23.900958494406439</v>
      </c>
      <c r="AT1335" s="60">
        <v>20.82110249367987</v>
      </c>
      <c r="AU1335" s="60">
        <v>868.28231592532768</v>
      </c>
      <c r="AV1335" s="60">
        <v>18.13811396533653</v>
      </c>
      <c r="AW1335" s="60">
        <v>15.079141534996884</v>
      </c>
      <c r="AX1335" s="60">
        <v>12.647135499729302</v>
      </c>
      <c r="AY1335" s="60">
        <v>10.692746452522412</v>
      </c>
      <c r="AZ1335" s="60">
        <v>9.1067478593318061</v>
      </c>
      <c r="BA1335" s="60">
        <v>7.8081636764479345</v>
      </c>
      <c r="BB1335" s="60">
        <v>6.7361514777541087</v>
      </c>
      <c r="BC1335" s="60">
        <v>8.015267323255399</v>
      </c>
      <c r="BD1335" s="60">
        <v>6.9542703571414357</v>
      </c>
      <c r="BE1335" s="60">
        <v>6.0337196814259091</v>
      </c>
      <c r="BF1335" s="60">
        <v>5.2350241397561987</v>
      </c>
      <c r="BG1335" s="60">
        <v>4.5420535243283915</v>
      </c>
      <c r="BH1335" s="60">
        <v>110.98853549202633</v>
      </c>
      <c r="BI1335" s="60">
        <v>0</v>
      </c>
      <c r="BJ1335" s="60">
        <v>0</v>
      </c>
      <c r="BK1335" s="60">
        <v>0</v>
      </c>
      <c r="BL1335" s="60">
        <v>0</v>
      </c>
      <c r="BM1335" s="60">
        <v>0</v>
      </c>
      <c r="BN1335" s="60">
        <v>0</v>
      </c>
      <c r="BO1335" s="60">
        <v>0</v>
      </c>
      <c r="BP1335" s="60">
        <v>0</v>
      </c>
      <c r="BQ1335" s="60">
        <v>0</v>
      </c>
      <c r="BR1335" s="60">
        <v>0</v>
      </c>
      <c r="BS1335" s="60">
        <v>0</v>
      </c>
      <c r="BT1335" s="60">
        <v>0</v>
      </c>
      <c r="BU1335" s="60">
        <v>0</v>
      </c>
      <c r="BV1335" s="60">
        <v>0</v>
      </c>
      <c r="BW1335" s="60">
        <v>0</v>
      </c>
      <c r="BX1335" s="60">
        <v>0</v>
      </c>
      <c r="BY1335" s="60">
        <v>0</v>
      </c>
      <c r="BZ1335" s="60">
        <v>0</v>
      </c>
      <c r="CA1335" s="60">
        <v>0</v>
      </c>
      <c r="CB1335" s="60">
        <v>0</v>
      </c>
      <c r="CC1335" s="60">
        <v>0</v>
      </c>
      <c r="CD1335" s="60">
        <v>0</v>
      </c>
      <c r="CE1335" s="60">
        <v>0</v>
      </c>
      <c r="CF1335" s="60">
        <v>0</v>
      </c>
      <c r="CG1335" s="60">
        <v>0</v>
      </c>
      <c r="CH1335" s="60">
        <v>0</v>
      </c>
    </row>
    <row r="1336" spans="1:86">
      <c r="A1336" s="57" t="s">
        <v>86</v>
      </c>
      <c r="B1336" s="58" t="s">
        <v>719</v>
      </c>
      <c r="C1336" s="59" t="s">
        <v>98</v>
      </c>
      <c r="D1336" s="58" t="s">
        <v>93</v>
      </c>
      <c r="E1336" s="58" t="str">
        <f>VLOOKUP(CONCATENATE($F$4,F1336),'REG FL  CWIP - 1 System Per Boo'!$A$29:$B$1161,2,FALSE)</f>
        <v>Distribution</v>
      </c>
      <c r="F1336" s="58" t="s">
        <v>294</v>
      </c>
      <c r="G1336" s="58" t="s">
        <v>139</v>
      </c>
      <c r="H1336" s="63">
        <v>362</v>
      </c>
      <c r="I1336" s="60">
        <v>0</v>
      </c>
      <c r="J1336" s="60">
        <v>0</v>
      </c>
      <c r="K1336" s="60">
        <v>0</v>
      </c>
      <c r="L1336" s="60">
        <v>0</v>
      </c>
      <c r="M1336" s="60">
        <v>0</v>
      </c>
      <c r="N1336" s="60">
        <v>0</v>
      </c>
      <c r="O1336" s="60">
        <v>0</v>
      </c>
      <c r="P1336" s="60">
        <v>0</v>
      </c>
      <c r="Q1336" s="60">
        <v>0</v>
      </c>
      <c r="R1336" s="60">
        <v>0</v>
      </c>
      <c r="S1336" s="60">
        <v>0</v>
      </c>
      <c r="T1336" s="60">
        <v>0</v>
      </c>
      <c r="U1336" s="60">
        <v>0</v>
      </c>
      <c r="V1336" s="60">
        <v>0</v>
      </c>
      <c r="W1336" s="60">
        <v>0</v>
      </c>
      <c r="X1336" s="60">
        <v>0</v>
      </c>
      <c r="Y1336" s="60">
        <v>0</v>
      </c>
      <c r="Z1336" s="60">
        <v>0</v>
      </c>
      <c r="AA1336" s="60">
        <v>3013.134592172114</v>
      </c>
      <c r="AB1336" s="60">
        <v>0</v>
      </c>
      <c r="AC1336" s="60">
        <v>0</v>
      </c>
      <c r="AD1336" s="60">
        <v>0</v>
      </c>
      <c r="AE1336" s="60">
        <v>0</v>
      </c>
      <c r="AF1336" s="60">
        <v>0</v>
      </c>
      <c r="AG1336" s="60">
        <v>2948.4730113849764</v>
      </c>
      <c r="AH1336" s="60">
        <v>5961.6076035570904</v>
      </c>
      <c r="AI1336" s="60">
        <v>0</v>
      </c>
      <c r="AJ1336" s="60">
        <v>0</v>
      </c>
      <c r="AK1336" s="60">
        <v>0</v>
      </c>
      <c r="AL1336" s="60">
        <v>0</v>
      </c>
      <c r="AM1336" s="60">
        <v>0</v>
      </c>
      <c r="AN1336" s="60">
        <v>8643.1595979212398</v>
      </c>
      <c r="AO1336" s="60">
        <v>0</v>
      </c>
      <c r="AP1336" s="60">
        <v>0</v>
      </c>
      <c r="AQ1336" s="60">
        <v>0</v>
      </c>
      <c r="AR1336" s="60">
        <v>0</v>
      </c>
      <c r="AS1336" s="60">
        <v>0</v>
      </c>
      <c r="AT1336" s="60">
        <v>8730.1138285388952</v>
      </c>
      <c r="AU1336" s="60">
        <v>17373.273426460135</v>
      </c>
      <c r="AV1336" s="60">
        <v>0</v>
      </c>
      <c r="AW1336" s="60">
        <v>0</v>
      </c>
      <c r="AX1336" s="60">
        <v>0</v>
      </c>
      <c r="AY1336" s="60">
        <v>0</v>
      </c>
      <c r="AZ1336" s="60">
        <v>0</v>
      </c>
      <c r="BA1336" s="60">
        <v>7661.8022765707765</v>
      </c>
      <c r="BB1336" s="60">
        <v>0</v>
      </c>
      <c r="BC1336" s="60">
        <v>0</v>
      </c>
      <c r="BD1336" s="60">
        <v>0</v>
      </c>
      <c r="BE1336" s="60">
        <v>0</v>
      </c>
      <c r="BF1336" s="60">
        <v>0</v>
      </c>
      <c r="BG1336" s="60">
        <v>7640.4360455314127</v>
      </c>
      <c r="BH1336" s="60">
        <v>15302.238322102188</v>
      </c>
      <c r="BI1336" s="60">
        <v>0</v>
      </c>
      <c r="BJ1336" s="60">
        <v>0</v>
      </c>
      <c r="BK1336" s="60">
        <v>0</v>
      </c>
      <c r="BL1336" s="60">
        <v>0</v>
      </c>
      <c r="BM1336" s="60">
        <v>0</v>
      </c>
      <c r="BN1336" s="60">
        <v>8342.6687209106276</v>
      </c>
      <c r="BO1336" s="60">
        <v>0</v>
      </c>
      <c r="BP1336" s="60">
        <v>0</v>
      </c>
      <c r="BQ1336" s="60">
        <v>0</v>
      </c>
      <c r="BR1336" s="60">
        <v>0</v>
      </c>
      <c r="BS1336" s="60">
        <v>0</v>
      </c>
      <c r="BT1336" s="60">
        <v>8356.7133744182102</v>
      </c>
      <c r="BU1336" s="60">
        <v>16699.382095328838</v>
      </c>
      <c r="BV1336" s="60">
        <v>0</v>
      </c>
      <c r="BW1336" s="60">
        <v>0</v>
      </c>
      <c r="BX1336" s="60">
        <v>0</v>
      </c>
      <c r="BY1336" s="60">
        <v>0</v>
      </c>
      <c r="BZ1336" s="60">
        <v>0</v>
      </c>
      <c r="CA1336" s="60">
        <v>9977.9142674883642</v>
      </c>
      <c r="CB1336" s="60">
        <v>0</v>
      </c>
      <c r="CC1336" s="60">
        <v>0</v>
      </c>
      <c r="CD1336" s="60">
        <v>0</v>
      </c>
      <c r="CE1336" s="60">
        <v>0</v>
      </c>
      <c r="CF1336" s="60">
        <v>0</v>
      </c>
      <c r="CG1336" s="60">
        <v>10010.338285349766</v>
      </c>
      <c r="CH1336" s="60">
        <v>19988.25255283813</v>
      </c>
    </row>
    <row r="1337" spans="1:86">
      <c r="A1337" s="57" t="s">
        <v>86</v>
      </c>
      <c r="B1337" s="58" t="s">
        <v>719</v>
      </c>
      <c r="C1337" s="59" t="s">
        <v>92</v>
      </c>
      <c r="D1337" s="58" t="s">
        <v>93</v>
      </c>
      <c r="E1337" s="58" t="str">
        <f>VLOOKUP(CONCATENATE($F$4,F1337),'REG FL  CWIP - 1 System Per Boo'!$A$29:$B$1161,2,FALSE)</f>
        <v>Distribution</v>
      </c>
      <c r="F1337" s="58" t="s">
        <v>225</v>
      </c>
      <c r="G1337" s="58" t="s">
        <v>139</v>
      </c>
      <c r="H1337" s="63">
        <v>362</v>
      </c>
      <c r="I1337" s="60">
        <v>0</v>
      </c>
      <c r="J1337" s="60">
        <v>0</v>
      </c>
      <c r="K1337" s="60">
        <v>0</v>
      </c>
      <c r="L1337" s="60">
        <v>0</v>
      </c>
      <c r="M1337" s="60">
        <v>0</v>
      </c>
      <c r="N1337" s="60">
        <v>0</v>
      </c>
      <c r="O1337" s="60">
        <v>0</v>
      </c>
      <c r="P1337" s="60">
        <v>0</v>
      </c>
      <c r="Q1337" s="60">
        <v>0</v>
      </c>
      <c r="R1337" s="60">
        <v>0</v>
      </c>
      <c r="S1337" s="60">
        <v>0</v>
      </c>
      <c r="T1337" s="60">
        <v>0</v>
      </c>
      <c r="U1337" s="60">
        <v>0</v>
      </c>
      <c r="V1337" s="60">
        <v>0</v>
      </c>
      <c r="W1337" s="60">
        <v>0</v>
      </c>
      <c r="X1337" s="60">
        <v>0</v>
      </c>
      <c r="Y1337" s="60">
        <v>0</v>
      </c>
      <c r="Z1337" s="60">
        <v>0</v>
      </c>
      <c r="AA1337" s="60">
        <v>0</v>
      </c>
      <c r="AB1337" s="60">
        <v>0</v>
      </c>
      <c r="AC1337" s="60">
        <v>0</v>
      </c>
      <c r="AD1337" s="60">
        <v>0</v>
      </c>
      <c r="AE1337" s="60">
        <v>0</v>
      </c>
      <c r="AF1337" s="60">
        <v>0</v>
      </c>
      <c r="AG1337" s="60">
        <v>0</v>
      </c>
      <c r="AH1337" s="60">
        <v>0</v>
      </c>
      <c r="AI1337" s="60">
        <v>0</v>
      </c>
      <c r="AJ1337" s="60">
        <v>0</v>
      </c>
      <c r="AK1337" s="60">
        <v>0</v>
      </c>
      <c r="AL1337" s="60">
        <v>0</v>
      </c>
      <c r="AM1337" s="60">
        <v>0</v>
      </c>
      <c r="AN1337" s="60">
        <v>0</v>
      </c>
      <c r="AO1337" s="60">
        <v>0</v>
      </c>
      <c r="AP1337" s="60">
        <v>0</v>
      </c>
      <c r="AQ1337" s="60">
        <v>0</v>
      </c>
      <c r="AR1337" s="60">
        <v>0</v>
      </c>
      <c r="AS1337" s="60">
        <v>0</v>
      </c>
      <c r="AT1337" s="60">
        <v>0</v>
      </c>
      <c r="AU1337" s="60">
        <v>0</v>
      </c>
      <c r="AV1337" s="60">
        <v>0</v>
      </c>
      <c r="AW1337" s="60">
        <v>0</v>
      </c>
      <c r="AX1337" s="60">
        <v>0</v>
      </c>
      <c r="AY1337" s="60">
        <v>0</v>
      </c>
      <c r="AZ1337" s="60">
        <v>0</v>
      </c>
      <c r="BA1337" s="60">
        <v>0</v>
      </c>
      <c r="BB1337" s="60">
        <v>0</v>
      </c>
      <c r="BC1337" s="60">
        <v>0</v>
      </c>
      <c r="BD1337" s="60">
        <v>0</v>
      </c>
      <c r="BE1337" s="60">
        <v>0</v>
      </c>
      <c r="BF1337" s="60">
        <v>0</v>
      </c>
      <c r="BG1337" s="60">
        <v>0</v>
      </c>
      <c r="BH1337" s="60">
        <v>0</v>
      </c>
      <c r="BI1337" s="60">
        <v>0</v>
      </c>
      <c r="BJ1337" s="60">
        <v>0</v>
      </c>
      <c r="BK1337" s="60">
        <v>0</v>
      </c>
      <c r="BL1337" s="60">
        <v>0</v>
      </c>
      <c r="BM1337" s="60">
        <v>0</v>
      </c>
      <c r="BN1337" s="60">
        <v>0</v>
      </c>
      <c r="BO1337" s="60">
        <v>0</v>
      </c>
      <c r="BP1337" s="60">
        <v>0</v>
      </c>
      <c r="BQ1337" s="60">
        <v>0</v>
      </c>
      <c r="BR1337" s="60">
        <v>0</v>
      </c>
      <c r="BS1337" s="60">
        <v>0</v>
      </c>
      <c r="BT1337" s="60">
        <v>0</v>
      </c>
      <c r="BU1337" s="60">
        <v>0</v>
      </c>
      <c r="BV1337" s="60">
        <v>0</v>
      </c>
      <c r="BW1337" s="60">
        <v>0</v>
      </c>
      <c r="BX1337" s="60">
        <v>0</v>
      </c>
      <c r="BY1337" s="60">
        <v>0</v>
      </c>
      <c r="BZ1337" s="60">
        <v>0</v>
      </c>
      <c r="CA1337" s="60">
        <v>0</v>
      </c>
      <c r="CB1337" s="60">
        <v>0</v>
      </c>
      <c r="CC1337" s="60">
        <v>0</v>
      </c>
      <c r="CD1337" s="60">
        <v>0</v>
      </c>
      <c r="CE1337" s="60">
        <v>0</v>
      </c>
      <c r="CF1337" s="60">
        <v>0</v>
      </c>
      <c r="CG1337" s="60">
        <v>1550.0000000000005</v>
      </c>
      <c r="CH1337" s="60">
        <v>1550.0000000000005</v>
      </c>
    </row>
    <row r="1338" spans="1:86">
      <c r="A1338" s="57" t="s">
        <v>86</v>
      </c>
      <c r="B1338" s="58" t="s">
        <v>719</v>
      </c>
      <c r="C1338" s="59" t="s">
        <v>92</v>
      </c>
      <c r="D1338" s="58" t="s">
        <v>93</v>
      </c>
      <c r="E1338" s="58" t="str">
        <f>VLOOKUP(CONCATENATE($F$4,F1338),'REG FL  CWIP - 1 System Per Boo'!$A$29:$B$1161,2,FALSE)</f>
        <v>Distribution</v>
      </c>
      <c r="F1338" s="58" t="s">
        <v>220</v>
      </c>
      <c r="G1338" s="58" t="s">
        <v>139</v>
      </c>
      <c r="H1338" s="63">
        <v>362</v>
      </c>
      <c r="I1338" s="60">
        <v>0</v>
      </c>
      <c r="J1338" s="60">
        <v>0</v>
      </c>
      <c r="K1338" s="60">
        <v>0</v>
      </c>
      <c r="L1338" s="60">
        <v>0</v>
      </c>
      <c r="M1338" s="60">
        <v>0</v>
      </c>
      <c r="N1338" s="60">
        <v>0</v>
      </c>
      <c r="O1338" s="60">
        <v>0</v>
      </c>
      <c r="P1338" s="60">
        <v>0</v>
      </c>
      <c r="Q1338" s="60">
        <v>0</v>
      </c>
      <c r="R1338" s="60">
        <v>0</v>
      </c>
      <c r="S1338" s="60">
        <v>0</v>
      </c>
      <c r="T1338" s="60">
        <v>0</v>
      </c>
      <c r="U1338" s="60">
        <v>0</v>
      </c>
      <c r="V1338" s="60">
        <v>0</v>
      </c>
      <c r="W1338" s="60">
        <v>0</v>
      </c>
      <c r="X1338" s="60">
        <v>0</v>
      </c>
      <c r="Y1338" s="60">
        <v>0</v>
      </c>
      <c r="Z1338" s="60">
        <v>0</v>
      </c>
      <c r="AA1338" s="60">
        <v>0</v>
      </c>
      <c r="AB1338" s="60">
        <v>0</v>
      </c>
      <c r="AC1338" s="60">
        <v>0</v>
      </c>
      <c r="AD1338" s="60">
        <v>0</v>
      </c>
      <c r="AE1338" s="60">
        <v>0</v>
      </c>
      <c r="AF1338" s="60">
        <v>0</v>
      </c>
      <c r="AG1338" s="60">
        <v>0</v>
      </c>
      <c r="AH1338" s="60">
        <v>0</v>
      </c>
      <c r="AI1338" s="60">
        <v>0</v>
      </c>
      <c r="AJ1338" s="60">
        <v>0</v>
      </c>
      <c r="AK1338" s="60">
        <v>0</v>
      </c>
      <c r="AL1338" s="60">
        <v>0</v>
      </c>
      <c r="AM1338" s="60">
        <v>0</v>
      </c>
      <c r="AN1338" s="60">
        <v>0</v>
      </c>
      <c r="AO1338" s="60">
        <v>0</v>
      </c>
      <c r="AP1338" s="60">
        <v>0</v>
      </c>
      <c r="AQ1338" s="60">
        <v>0</v>
      </c>
      <c r="AR1338" s="60">
        <v>0</v>
      </c>
      <c r="AS1338" s="60">
        <v>0</v>
      </c>
      <c r="AT1338" s="60">
        <v>0</v>
      </c>
      <c r="AU1338" s="60">
        <v>0</v>
      </c>
      <c r="AV1338" s="60">
        <v>0</v>
      </c>
      <c r="AW1338" s="60">
        <v>0</v>
      </c>
      <c r="AX1338" s="60">
        <v>0</v>
      </c>
      <c r="AY1338" s="60">
        <v>0</v>
      </c>
      <c r="AZ1338" s="60">
        <v>0</v>
      </c>
      <c r="BA1338" s="60">
        <v>0</v>
      </c>
      <c r="BB1338" s="60">
        <v>0</v>
      </c>
      <c r="BC1338" s="60">
        <v>0</v>
      </c>
      <c r="BD1338" s="60">
        <v>0</v>
      </c>
      <c r="BE1338" s="60">
        <v>0</v>
      </c>
      <c r="BF1338" s="60">
        <v>0</v>
      </c>
      <c r="BG1338" s="60">
        <v>0</v>
      </c>
      <c r="BH1338" s="60">
        <v>0</v>
      </c>
      <c r="BI1338" s="60">
        <v>0</v>
      </c>
      <c r="BJ1338" s="60">
        <v>0</v>
      </c>
      <c r="BK1338" s="60">
        <v>0</v>
      </c>
      <c r="BL1338" s="60">
        <v>0</v>
      </c>
      <c r="BM1338" s="60">
        <v>0</v>
      </c>
      <c r="BN1338" s="60">
        <v>0</v>
      </c>
      <c r="BO1338" s="60">
        <v>0</v>
      </c>
      <c r="BP1338" s="60">
        <v>0</v>
      </c>
      <c r="BQ1338" s="60">
        <v>0</v>
      </c>
      <c r="BR1338" s="60">
        <v>0</v>
      </c>
      <c r="BS1338" s="60">
        <v>0</v>
      </c>
      <c r="BT1338" s="60">
        <v>329.57</v>
      </c>
      <c r="BU1338" s="60">
        <v>329.57</v>
      </c>
      <c r="BV1338" s="60">
        <v>0</v>
      </c>
      <c r="BW1338" s="60">
        <v>0</v>
      </c>
      <c r="BX1338" s="60">
        <v>0</v>
      </c>
      <c r="BY1338" s="60">
        <v>0</v>
      </c>
      <c r="BZ1338" s="60">
        <v>0</v>
      </c>
      <c r="CA1338" s="60">
        <v>0</v>
      </c>
      <c r="CB1338" s="60">
        <v>0</v>
      </c>
      <c r="CC1338" s="60">
        <v>0</v>
      </c>
      <c r="CD1338" s="60">
        <v>0</v>
      </c>
      <c r="CE1338" s="60">
        <v>0</v>
      </c>
      <c r="CF1338" s="60">
        <v>0</v>
      </c>
      <c r="CG1338" s="60">
        <v>0</v>
      </c>
      <c r="CH1338" s="60">
        <v>0</v>
      </c>
    </row>
    <row r="1339" spans="1:86">
      <c r="A1339" s="57" t="s">
        <v>86</v>
      </c>
      <c r="B1339" s="58" t="s">
        <v>719</v>
      </c>
      <c r="C1339" s="59" t="s">
        <v>92</v>
      </c>
      <c r="D1339" s="58" t="s">
        <v>93</v>
      </c>
      <c r="E1339" s="58" t="str">
        <f>VLOOKUP(CONCATENATE($F$4,F1339),'REG FL  CWIP - 1 System Per Boo'!$A$29:$B$1161,2,FALSE)</f>
        <v>Distribution</v>
      </c>
      <c r="F1339" s="58" t="s">
        <v>210</v>
      </c>
      <c r="G1339" s="58" t="s">
        <v>139</v>
      </c>
      <c r="H1339" s="63">
        <v>362</v>
      </c>
      <c r="I1339" s="60">
        <v>0</v>
      </c>
      <c r="J1339" s="60">
        <v>0</v>
      </c>
      <c r="K1339" s="60">
        <v>0</v>
      </c>
      <c r="L1339" s="60">
        <v>0</v>
      </c>
      <c r="M1339" s="60">
        <v>0</v>
      </c>
      <c r="N1339" s="60">
        <v>0</v>
      </c>
      <c r="O1339" s="60">
        <v>0</v>
      </c>
      <c r="P1339" s="60">
        <v>0</v>
      </c>
      <c r="Q1339" s="60">
        <v>0</v>
      </c>
      <c r="R1339" s="60">
        <v>0</v>
      </c>
      <c r="S1339" s="60">
        <v>0</v>
      </c>
      <c r="T1339" s="60">
        <v>0</v>
      </c>
      <c r="U1339" s="60">
        <v>0</v>
      </c>
      <c r="V1339" s="60">
        <v>0</v>
      </c>
      <c r="W1339" s="60">
        <v>0</v>
      </c>
      <c r="X1339" s="60">
        <v>0</v>
      </c>
      <c r="Y1339" s="60">
        <v>0</v>
      </c>
      <c r="Z1339" s="60">
        <v>0</v>
      </c>
      <c r="AA1339" s="60">
        <v>0</v>
      </c>
      <c r="AB1339" s="60">
        <v>0</v>
      </c>
      <c r="AC1339" s="60">
        <v>0</v>
      </c>
      <c r="AD1339" s="60">
        <v>0</v>
      </c>
      <c r="AE1339" s="60">
        <v>0</v>
      </c>
      <c r="AF1339" s="60">
        <v>0</v>
      </c>
      <c r="AG1339" s="60">
        <v>0</v>
      </c>
      <c r="AH1339" s="60">
        <v>0</v>
      </c>
      <c r="AI1339" s="60">
        <v>0</v>
      </c>
      <c r="AJ1339" s="60">
        <v>0</v>
      </c>
      <c r="AK1339" s="60">
        <v>0</v>
      </c>
      <c r="AL1339" s="60">
        <v>0</v>
      </c>
      <c r="AM1339" s="60">
        <v>0</v>
      </c>
      <c r="AN1339" s="60">
        <v>0</v>
      </c>
      <c r="AO1339" s="60">
        <v>0</v>
      </c>
      <c r="AP1339" s="60">
        <v>0</v>
      </c>
      <c r="AQ1339" s="60">
        <v>0</v>
      </c>
      <c r="AR1339" s="60">
        <v>0</v>
      </c>
      <c r="AS1339" s="60">
        <v>0</v>
      </c>
      <c r="AT1339" s="60">
        <v>0</v>
      </c>
      <c r="AU1339" s="60">
        <v>0</v>
      </c>
      <c r="AV1339" s="60">
        <v>0</v>
      </c>
      <c r="AW1339" s="60">
        <v>0</v>
      </c>
      <c r="AX1339" s="60">
        <v>0</v>
      </c>
      <c r="AY1339" s="60">
        <v>0</v>
      </c>
      <c r="AZ1339" s="60">
        <v>0</v>
      </c>
      <c r="BA1339" s="60">
        <v>10</v>
      </c>
      <c r="BB1339" s="60">
        <v>1.6666666666666667</v>
      </c>
      <c r="BC1339" s="60">
        <v>1.6666666666666667</v>
      </c>
      <c r="BD1339" s="60">
        <v>1.6666666666666667</v>
      </c>
      <c r="BE1339" s="60">
        <v>1.6666666666666667</v>
      </c>
      <c r="BF1339" s="60">
        <v>1.6666666666666667</v>
      </c>
      <c r="BG1339" s="60">
        <v>1.6666666666666679</v>
      </c>
      <c r="BH1339" s="60">
        <v>20</v>
      </c>
      <c r="BI1339" s="60">
        <v>0</v>
      </c>
      <c r="BJ1339" s="60">
        <v>0</v>
      </c>
      <c r="BK1339" s="60">
        <v>0</v>
      </c>
      <c r="BL1339" s="60">
        <v>0</v>
      </c>
      <c r="BM1339" s="60">
        <v>0</v>
      </c>
      <c r="BN1339" s="60">
        <v>0</v>
      </c>
      <c r="BO1339" s="60">
        <v>0</v>
      </c>
      <c r="BP1339" s="60">
        <v>0</v>
      </c>
      <c r="BQ1339" s="60">
        <v>0</v>
      </c>
      <c r="BR1339" s="60">
        <v>0</v>
      </c>
      <c r="BS1339" s="60">
        <v>0</v>
      </c>
      <c r="BT1339" s="60">
        <v>0</v>
      </c>
      <c r="BU1339" s="60">
        <v>0</v>
      </c>
      <c r="BV1339" s="60">
        <v>0</v>
      </c>
      <c r="BW1339" s="60">
        <v>0</v>
      </c>
      <c r="BX1339" s="60">
        <v>0</v>
      </c>
      <c r="BY1339" s="60">
        <v>0</v>
      </c>
      <c r="BZ1339" s="60">
        <v>0</v>
      </c>
      <c r="CA1339" s="60">
        <v>0</v>
      </c>
      <c r="CB1339" s="60">
        <v>0</v>
      </c>
      <c r="CC1339" s="60">
        <v>0</v>
      </c>
      <c r="CD1339" s="60">
        <v>0</v>
      </c>
      <c r="CE1339" s="60">
        <v>0</v>
      </c>
      <c r="CF1339" s="60">
        <v>0</v>
      </c>
      <c r="CG1339" s="60">
        <v>0</v>
      </c>
      <c r="CH1339" s="60">
        <v>0</v>
      </c>
    </row>
    <row r="1340" spans="1:86">
      <c r="A1340" s="57" t="s">
        <v>86</v>
      </c>
      <c r="B1340" s="58" t="s">
        <v>719</v>
      </c>
      <c r="C1340" s="59" t="s">
        <v>92</v>
      </c>
      <c r="D1340" s="58" t="s">
        <v>93</v>
      </c>
      <c r="E1340" s="58" t="str">
        <f>VLOOKUP(CONCATENATE($F$4,F1340),'REG FL  CWIP - 1 System Per Boo'!$A$29:$B$1161,2,FALSE)</f>
        <v>Distribution</v>
      </c>
      <c r="F1340" s="58" t="s">
        <v>215</v>
      </c>
      <c r="G1340" s="58" t="s">
        <v>139</v>
      </c>
      <c r="H1340" s="63">
        <v>362</v>
      </c>
      <c r="I1340" s="60">
        <v>0</v>
      </c>
      <c r="J1340" s="60">
        <v>0</v>
      </c>
      <c r="K1340" s="60">
        <v>0</v>
      </c>
      <c r="L1340" s="60">
        <v>0</v>
      </c>
      <c r="M1340" s="60">
        <v>0</v>
      </c>
      <c r="N1340" s="60">
        <v>0</v>
      </c>
      <c r="O1340" s="60">
        <v>0</v>
      </c>
      <c r="P1340" s="60">
        <v>0</v>
      </c>
      <c r="Q1340" s="60">
        <v>0</v>
      </c>
      <c r="R1340" s="60">
        <v>0</v>
      </c>
      <c r="S1340" s="60">
        <v>0</v>
      </c>
      <c r="T1340" s="60">
        <v>0</v>
      </c>
      <c r="U1340" s="60">
        <v>0</v>
      </c>
      <c r="V1340" s="60">
        <v>0</v>
      </c>
      <c r="W1340" s="60">
        <v>0</v>
      </c>
      <c r="X1340" s="60">
        <v>0</v>
      </c>
      <c r="Y1340" s="60">
        <v>0</v>
      </c>
      <c r="Z1340" s="60">
        <v>0</v>
      </c>
      <c r="AA1340" s="60">
        <v>0</v>
      </c>
      <c r="AB1340" s="60">
        <v>0</v>
      </c>
      <c r="AC1340" s="60">
        <v>0</v>
      </c>
      <c r="AD1340" s="60">
        <v>0</v>
      </c>
      <c r="AE1340" s="60">
        <v>0</v>
      </c>
      <c r="AF1340" s="60">
        <v>0</v>
      </c>
      <c r="AG1340" s="60">
        <v>0</v>
      </c>
      <c r="AH1340" s="60">
        <v>0</v>
      </c>
      <c r="AI1340" s="60">
        <v>0</v>
      </c>
      <c r="AJ1340" s="60">
        <v>0</v>
      </c>
      <c r="AK1340" s="60">
        <v>0</v>
      </c>
      <c r="AL1340" s="60">
        <v>0</v>
      </c>
      <c r="AM1340" s="60">
        <v>0</v>
      </c>
      <c r="AN1340" s="60">
        <v>0</v>
      </c>
      <c r="AO1340" s="60">
        <v>0</v>
      </c>
      <c r="AP1340" s="60">
        <v>0</v>
      </c>
      <c r="AQ1340" s="60">
        <v>0</v>
      </c>
      <c r="AR1340" s="60">
        <v>0</v>
      </c>
      <c r="AS1340" s="60">
        <v>0</v>
      </c>
      <c r="AT1340" s="60">
        <v>0</v>
      </c>
      <c r="AU1340" s="60">
        <v>0</v>
      </c>
      <c r="AV1340" s="60">
        <v>0</v>
      </c>
      <c r="AW1340" s="60">
        <v>0</v>
      </c>
      <c r="AX1340" s="60">
        <v>0</v>
      </c>
      <c r="AY1340" s="60">
        <v>0</v>
      </c>
      <c r="AZ1340" s="60">
        <v>0</v>
      </c>
      <c r="BA1340" s="60">
        <v>0</v>
      </c>
      <c r="BB1340" s="60">
        <v>0</v>
      </c>
      <c r="BC1340" s="60">
        <v>0</v>
      </c>
      <c r="BD1340" s="60">
        <v>0</v>
      </c>
      <c r="BE1340" s="60">
        <v>0</v>
      </c>
      <c r="BF1340" s="60">
        <v>0</v>
      </c>
      <c r="BG1340" s="60">
        <v>178</v>
      </c>
      <c r="BH1340" s="60">
        <v>178</v>
      </c>
      <c r="BI1340" s="60">
        <v>0</v>
      </c>
      <c r="BJ1340" s="60">
        <v>0</v>
      </c>
      <c r="BK1340" s="60">
        <v>0</v>
      </c>
      <c r="BL1340" s="60">
        <v>0</v>
      </c>
      <c r="BM1340" s="60">
        <v>0</v>
      </c>
      <c r="BN1340" s="60">
        <v>0</v>
      </c>
      <c r="BO1340" s="60">
        <v>0</v>
      </c>
      <c r="BP1340" s="60">
        <v>0</v>
      </c>
      <c r="BQ1340" s="60">
        <v>0</v>
      </c>
      <c r="BR1340" s="60">
        <v>0</v>
      </c>
      <c r="BS1340" s="60">
        <v>0</v>
      </c>
      <c r="BT1340" s="60">
        <v>0</v>
      </c>
      <c r="BU1340" s="60">
        <v>0</v>
      </c>
      <c r="BV1340" s="60">
        <v>0</v>
      </c>
      <c r="BW1340" s="60">
        <v>0</v>
      </c>
      <c r="BX1340" s="60">
        <v>0</v>
      </c>
      <c r="BY1340" s="60">
        <v>0</v>
      </c>
      <c r="BZ1340" s="60">
        <v>0</v>
      </c>
      <c r="CA1340" s="60">
        <v>0</v>
      </c>
      <c r="CB1340" s="60">
        <v>0</v>
      </c>
      <c r="CC1340" s="60">
        <v>0</v>
      </c>
      <c r="CD1340" s="60">
        <v>0</v>
      </c>
      <c r="CE1340" s="60">
        <v>0</v>
      </c>
      <c r="CF1340" s="60">
        <v>0</v>
      </c>
      <c r="CG1340" s="60">
        <v>0</v>
      </c>
      <c r="CH1340" s="60">
        <v>0</v>
      </c>
    </row>
    <row r="1341" spans="1:86">
      <c r="A1341" s="57" t="s">
        <v>86</v>
      </c>
      <c r="B1341" s="58" t="s">
        <v>719</v>
      </c>
      <c r="C1341" s="59" t="s">
        <v>92</v>
      </c>
      <c r="D1341" s="58" t="s">
        <v>93</v>
      </c>
      <c r="E1341" s="58" t="str">
        <f>VLOOKUP(CONCATENATE($F$4,F1341),'REG FL  CWIP - 1 System Per Boo'!$A$29:$B$1161,2,FALSE)</f>
        <v>Distribution</v>
      </c>
      <c r="F1341" s="58" t="s">
        <v>153</v>
      </c>
      <c r="G1341" s="58" t="s">
        <v>139</v>
      </c>
      <c r="H1341" s="63">
        <v>362</v>
      </c>
      <c r="I1341" s="60">
        <v>0</v>
      </c>
      <c r="J1341" s="60">
        <v>0</v>
      </c>
      <c r="K1341" s="60">
        <v>0</v>
      </c>
      <c r="L1341" s="60">
        <v>0</v>
      </c>
      <c r="M1341" s="60">
        <v>0</v>
      </c>
      <c r="N1341" s="60">
        <v>0</v>
      </c>
      <c r="O1341" s="60">
        <v>0</v>
      </c>
      <c r="P1341" s="60">
        <v>0</v>
      </c>
      <c r="Q1341" s="60">
        <v>0</v>
      </c>
      <c r="R1341" s="60">
        <v>0</v>
      </c>
      <c r="S1341" s="60">
        <v>0</v>
      </c>
      <c r="T1341" s="60">
        <v>0</v>
      </c>
      <c r="U1341" s="60">
        <v>0</v>
      </c>
      <c r="V1341" s="60">
        <v>179.42310086406272</v>
      </c>
      <c r="W1341" s="60">
        <v>179.41044560819074</v>
      </c>
      <c r="X1341" s="60">
        <v>175.94944793692673</v>
      </c>
      <c r="Y1341" s="60">
        <v>175.22972053603073</v>
      </c>
      <c r="Z1341" s="60">
        <v>175.11856576083071</v>
      </c>
      <c r="AA1341" s="60">
        <v>268.13648845166847</v>
      </c>
      <c r="AB1341" s="60">
        <v>173.47591021539071</v>
      </c>
      <c r="AC1341" s="60">
        <v>175.7523544560627</v>
      </c>
      <c r="AD1341" s="60">
        <v>175.58284365535872</v>
      </c>
      <c r="AE1341" s="60">
        <v>176.3535402196467</v>
      </c>
      <c r="AF1341" s="60">
        <v>178.88880796086272</v>
      </c>
      <c r="AG1341" s="60">
        <v>272.16922334313375</v>
      </c>
      <c r="AH1341" s="60">
        <v>2305.4904490081653</v>
      </c>
      <c r="AI1341" s="60">
        <v>205.81371377140223</v>
      </c>
      <c r="AJ1341" s="60">
        <v>205.86802359642624</v>
      </c>
      <c r="AK1341" s="60">
        <v>203.72399844221823</v>
      </c>
      <c r="AL1341" s="60">
        <v>203.48873549485825</v>
      </c>
      <c r="AM1341" s="60">
        <v>204.52679348713696</v>
      </c>
      <c r="AN1341" s="60">
        <v>294.73868131163903</v>
      </c>
      <c r="AO1341" s="60">
        <v>202.30888750839424</v>
      </c>
      <c r="AP1341" s="60">
        <v>204.32666935581824</v>
      </c>
      <c r="AQ1341" s="60">
        <v>203.19169808442624</v>
      </c>
      <c r="AR1341" s="60">
        <v>203.63373576487425</v>
      </c>
      <c r="AS1341" s="60">
        <v>206.71691940150498</v>
      </c>
      <c r="AT1341" s="60">
        <v>294.41591356607131</v>
      </c>
      <c r="AU1341" s="60">
        <v>2632.7537697847702</v>
      </c>
      <c r="AV1341" s="60">
        <v>85.492318482852937</v>
      </c>
      <c r="AW1341" s="60">
        <v>85.514878072166113</v>
      </c>
      <c r="AX1341" s="60">
        <v>84.62427813127789</v>
      </c>
      <c r="AY1341" s="60">
        <v>84.526552987241772</v>
      </c>
      <c r="AZ1341" s="60">
        <v>84.957748668294073</v>
      </c>
      <c r="BA1341" s="60">
        <v>122.43058419274286</v>
      </c>
      <c r="BB1341" s="60">
        <v>84.036459601471734</v>
      </c>
      <c r="BC1341" s="60">
        <v>84.874619727771645</v>
      </c>
      <c r="BD1341" s="60">
        <v>84.403167541108772</v>
      </c>
      <c r="BE1341" s="60">
        <v>84.586784198452875</v>
      </c>
      <c r="BF1341" s="60">
        <v>85.867498260571807</v>
      </c>
      <c r="BG1341" s="60">
        <v>122.2965101360476</v>
      </c>
      <c r="BH1341" s="60">
        <v>1093.6114</v>
      </c>
      <c r="BI1341" s="60">
        <v>87.629760378198512</v>
      </c>
      <c r="BJ1341" s="60">
        <v>87.652883992586624</v>
      </c>
      <c r="BK1341" s="60">
        <v>86.74001765795181</v>
      </c>
      <c r="BL1341" s="60">
        <v>86.639849232217429</v>
      </c>
      <c r="BM1341" s="60">
        <v>87.081825480812284</v>
      </c>
      <c r="BN1341" s="60">
        <v>125.49154059875831</v>
      </c>
      <c r="BO1341" s="60">
        <v>86.13750274401707</v>
      </c>
      <c r="BP1341" s="60">
        <v>86.996618186546016</v>
      </c>
      <c r="BQ1341" s="60">
        <v>86.513378956634014</v>
      </c>
      <c r="BR1341" s="60">
        <v>86.701586318067754</v>
      </c>
      <c r="BS1341" s="60">
        <v>88.0143202381214</v>
      </c>
      <c r="BT1341" s="60">
        <v>125.3541162160887</v>
      </c>
      <c r="BU1341" s="60">
        <v>1120.9533999999999</v>
      </c>
      <c r="BV1341" s="60">
        <v>89.820063879416537</v>
      </c>
      <c r="BW1341" s="60">
        <v>89.843765467923674</v>
      </c>
      <c r="BX1341" s="60">
        <v>88.908082063833646</v>
      </c>
      <c r="BY1341" s="60">
        <v>88.805409930995083</v>
      </c>
      <c r="BZ1341" s="60">
        <v>89.258433364023318</v>
      </c>
      <c r="CA1341" s="60">
        <v>128.62819827715916</v>
      </c>
      <c r="CB1341" s="60">
        <v>88.290507305847839</v>
      </c>
      <c r="CC1341" s="60">
        <v>89.171096315731077</v>
      </c>
      <c r="CD1341" s="60">
        <v>88.675778534278678</v>
      </c>
      <c r="CE1341" s="60">
        <v>88.868690133643938</v>
      </c>
      <c r="CF1341" s="60">
        <v>90.214235802683916</v>
      </c>
      <c r="CG1341" s="60">
        <v>128.48733892446322</v>
      </c>
      <c r="CH1341" s="60">
        <v>1148.9716000000003</v>
      </c>
    </row>
    <row r="1342" spans="1:86">
      <c r="A1342" s="57" t="s">
        <v>86</v>
      </c>
      <c r="B1342" s="58" t="s">
        <v>719</v>
      </c>
      <c r="C1342" s="59" t="s">
        <v>92</v>
      </c>
      <c r="D1342" s="58" t="s">
        <v>93</v>
      </c>
      <c r="E1342" s="58" t="str">
        <f>VLOOKUP(CONCATENATE($F$4,F1342),'REG FL  CWIP - 1 System Per Boo'!$A$29:$B$1161,2,FALSE)</f>
        <v>Distribution</v>
      </c>
      <c r="F1342" s="58" t="s">
        <v>138</v>
      </c>
      <c r="G1342" s="58" t="s">
        <v>139</v>
      </c>
      <c r="H1342" s="63">
        <v>362</v>
      </c>
      <c r="I1342" s="60">
        <v>0</v>
      </c>
      <c r="J1342" s="60">
        <v>0</v>
      </c>
      <c r="K1342" s="60">
        <v>0</v>
      </c>
      <c r="L1342" s="60">
        <v>0</v>
      </c>
      <c r="M1342" s="60">
        <v>0</v>
      </c>
      <c r="N1342" s="60">
        <v>0</v>
      </c>
      <c r="O1342" s="60">
        <v>0</v>
      </c>
      <c r="P1342" s="60">
        <v>0</v>
      </c>
      <c r="Q1342" s="60">
        <v>0</v>
      </c>
      <c r="R1342" s="60">
        <v>0</v>
      </c>
      <c r="S1342" s="60">
        <v>0</v>
      </c>
      <c r="T1342" s="60">
        <v>0</v>
      </c>
      <c r="U1342" s="60">
        <v>0</v>
      </c>
      <c r="V1342" s="60">
        <v>0</v>
      </c>
      <c r="W1342" s="60">
        <v>0</v>
      </c>
      <c r="X1342" s="60">
        <v>0</v>
      </c>
      <c r="Y1342" s="60">
        <v>0</v>
      </c>
      <c r="Z1342" s="60">
        <v>0</v>
      </c>
      <c r="AA1342" s="60">
        <v>0</v>
      </c>
      <c r="AB1342" s="60">
        <v>0</v>
      </c>
      <c r="AC1342" s="60">
        <v>0</v>
      </c>
      <c r="AD1342" s="60">
        <v>0</v>
      </c>
      <c r="AE1342" s="60">
        <v>0</v>
      </c>
      <c r="AF1342" s="60">
        <v>0</v>
      </c>
      <c r="AG1342" s="60">
        <v>0</v>
      </c>
      <c r="AH1342" s="60">
        <v>0</v>
      </c>
      <c r="AI1342" s="60">
        <v>0</v>
      </c>
      <c r="AJ1342" s="60">
        <v>0</v>
      </c>
      <c r="AK1342" s="60">
        <v>0</v>
      </c>
      <c r="AL1342" s="60">
        <v>0</v>
      </c>
      <c r="AM1342" s="60">
        <v>0</v>
      </c>
      <c r="AN1342" s="60">
        <v>0</v>
      </c>
      <c r="AO1342" s="60">
        <v>0</v>
      </c>
      <c r="AP1342" s="60">
        <v>0</v>
      </c>
      <c r="AQ1342" s="60">
        <v>0</v>
      </c>
      <c r="AR1342" s="60">
        <v>0</v>
      </c>
      <c r="AS1342" s="60">
        <v>0</v>
      </c>
      <c r="AT1342" s="60">
        <v>0</v>
      </c>
      <c r="AU1342" s="60">
        <v>0</v>
      </c>
      <c r="AV1342" s="60">
        <v>4.447566666666666</v>
      </c>
      <c r="AW1342" s="60">
        <v>4.447566666666666</v>
      </c>
      <c r="AX1342" s="60">
        <v>4.447566666666666</v>
      </c>
      <c r="AY1342" s="60">
        <v>4.447566666666666</v>
      </c>
      <c r="AZ1342" s="60">
        <v>4.447566666666666</v>
      </c>
      <c r="BA1342" s="60">
        <v>4.447566666666666</v>
      </c>
      <c r="BB1342" s="60">
        <v>4.447566666666666</v>
      </c>
      <c r="BC1342" s="60">
        <v>4.447566666666666</v>
      </c>
      <c r="BD1342" s="60">
        <v>4.447566666666666</v>
      </c>
      <c r="BE1342" s="60">
        <v>4.447566666666666</v>
      </c>
      <c r="BF1342" s="60">
        <v>4.447566666666666</v>
      </c>
      <c r="BG1342" s="60">
        <v>4.4475666666666669</v>
      </c>
      <c r="BH1342" s="60">
        <v>53.370799999999996</v>
      </c>
      <c r="BI1342" s="60">
        <v>4.5586333333333329</v>
      </c>
      <c r="BJ1342" s="60">
        <v>4.5586333333333329</v>
      </c>
      <c r="BK1342" s="60">
        <v>4.5586333333333329</v>
      </c>
      <c r="BL1342" s="60">
        <v>4.5586333333333329</v>
      </c>
      <c r="BM1342" s="60">
        <v>4.5586333333333329</v>
      </c>
      <c r="BN1342" s="60">
        <v>4.5586333333333329</v>
      </c>
      <c r="BO1342" s="60">
        <v>4.5586333333333329</v>
      </c>
      <c r="BP1342" s="60">
        <v>4.5586333333333329</v>
      </c>
      <c r="BQ1342" s="60">
        <v>4.5586333333333329</v>
      </c>
      <c r="BR1342" s="60">
        <v>4.5586333333333329</v>
      </c>
      <c r="BS1342" s="60">
        <v>4.5586333333333329</v>
      </c>
      <c r="BT1342" s="60">
        <v>4.5586333333333444</v>
      </c>
      <c r="BU1342" s="60">
        <v>54.703600000000009</v>
      </c>
      <c r="BV1342" s="60">
        <v>4.6721500000000002</v>
      </c>
      <c r="BW1342" s="60">
        <v>4.6721500000000002</v>
      </c>
      <c r="BX1342" s="60">
        <v>4.6721500000000002</v>
      </c>
      <c r="BY1342" s="60">
        <v>4.6721500000000002</v>
      </c>
      <c r="BZ1342" s="60">
        <v>4.6721500000000002</v>
      </c>
      <c r="CA1342" s="60">
        <v>4.6721500000000002</v>
      </c>
      <c r="CB1342" s="60">
        <v>4.6721500000000002</v>
      </c>
      <c r="CC1342" s="60">
        <v>4.6721500000000002</v>
      </c>
      <c r="CD1342" s="60">
        <v>4.6721500000000002</v>
      </c>
      <c r="CE1342" s="60">
        <v>4.6721500000000002</v>
      </c>
      <c r="CF1342" s="60">
        <v>4.6721500000000002</v>
      </c>
      <c r="CG1342" s="60">
        <v>4.6721500000000118</v>
      </c>
      <c r="CH1342" s="60">
        <v>56.065800000000024</v>
      </c>
    </row>
    <row r="1343" spans="1:86">
      <c r="A1343" s="57" t="s">
        <v>86</v>
      </c>
      <c r="B1343" s="58" t="s">
        <v>723</v>
      </c>
      <c r="C1343" s="59" t="s">
        <v>92</v>
      </c>
      <c r="D1343" s="58" t="s">
        <v>93</v>
      </c>
      <c r="E1343" s="58" t="str">
        <f>VLOOKUP(CONCATENATE($F$4,F1343),'REG FL  CWIP - 1 System Per Boo'!$A$29:$B$1161,2,FALSE)</f>
        <v>Distribution</v>
      </c>
      <c r="F1343" s="58" t="s">
        <v>138</v>
      </c>
      <c r="G1343" s="58" t="s">
        <v>139</v>
      </c>
      <c r="H1343" s="63">
        <v>362</v>
      </c>
      <c r="I1343" s="60">
        <v>0</v>
      </c>
      <c r="J1343" s="60">
        <v>0</v>
      </c>
      <c r="K1343" s="60">
        <v>0</v>
      </c>
      <c r="L1343" s="60">
        <v>0</v>
      </c>
      <c r="M1343" s="60">
        <v>0</v>
      </c>
      <c r="N1343" s="60">
        <v>0</v>
      </c>
      <c r="O1343" s="60">
        <v>0</v>
      </c>
      <c r="P1343" s="60">
        <v>0</v>
      </c>
      <c r="Q1343" s="60">
        <v>0</v>
      </c>
      <c r="R1343" s="60">
        <v>0</v>
      </c>
      <c r="S1343" s="60">
        <v>0</v>
      </c>
      <c r="T1343" s="60">
        <v>0</v>
      </c>
      <c r="U1343" s="60">
        <v>0</v>
      </c>
      <c r="V1343" s="60">
        <v>0</v>
      </c>
      <c r="W1343" s="60">
        <v>0</v>
      </c>
      <c r="X1343" s="60">
        <v>0</v>
      </c>
      <c r="Y1343" s="60">
        <v>0</v>
      </c>
      <c r="Z1343" s="60">
        <v>0</v>
      </c>
      <c r="AA1343" s="60">
        <v>0</v>
      </c>
      <c r="AB1343" s="60">
        <v>0</v>
      </c>
      <c r="AC1343" s="60">
        <v>0</v>
      </c>
      <c r="AD1343" s="60">
        <v>0</v>
      </c>
      <c r="AE1343" s="60">
        <v>0</v>
      </c>
      <c r="AF1343" s="60">
        <v>0</v>
      </c>
      <c r="AG1343" s="60">
        <v>0</v>
      </c>
      <c r="AH1343" s="60">
        <v>0</v>
      </c>
      <c r="AI1343" s="60">
        <v>0</v>
      </c>
      <c r="AJ1343" s="60">
        <v>0</v>
      </c>
      <c r="AK1343" s="60">
        <v>0</v>
      </c>
      <c r="AL1343" s="60">
        <v>0</v>
      </c>
      <c r="AM1343" s="60">
        <v>0</v>
      </c>
      <c r="AN1343" s="60">
        <v>0</v>
      </c>
      <c r="AO1343" s="60">
        <v>0</v>
      </c>
      <c r="AP1343" s="60">
        <v>0</v>
      </c>
      <c r="AQ1343" s="60">
        <v>0</v>
      </c>
      <c r="AR1343" s="60">
        <v>0</v>
      </c>
      <c r="AS1343" s="60">
        <v>0</v>
      </c>
      <c r="AT1343" s="60">
        <v>0</v>
      </c>
      <c r="AU1343" s="60">
        <v>0</v>
      </c>
      <c r="AV1343" s="60">
        <v>9.0766666666667106E-2</v>
      </c>
      <c r="AW1343" s="60">
        <v>0.18153333333333421</v>
      </c>
      <c r="AX1343" s="60">
        <v>0.27230000000000132</v>
      </c>
      <c r="AY1343" s="60">
        <v>0.36306666666666843</v>
      </c>
      <c r="AZ1343" s="60">
        <v>0.45383333333333553</v>
      </c>
      <c r="BA1343" s="60">
        <v>0.54460000000000264</v>
      </c>
      <c r="BB1343" s="60">
        <v>0.63536666666666974</v>
      </c>
      <c r="BC1343" s="60">
        <v>0.72613333333333685</v>
      </c>
      <c r="BD1343" s="60">
        <v>0.81690000000000396</v>
      </c>
      <c r="BE1343" s="60">
        <v>0.90766666666667106</v>
      </c>
      <c r="BF1343" s="60">
        <v>0.99843333333333817</v>
      </c>
      <c r="BG1343" s="60">
        <v>1.0892000000000053</v>
      </c>
      <c r="BH1343" s="60">
        <v>1.0892000000000053</v>
      </c>
      <c r="BI1343" s="60">
        <v>1.1822333333333388</v>
      </c>
      <c r="BJ1343" s="60">
        <v>1.2752666666666723</v>
      </c>
      <c r="BK1343" s="60">
        <v>1.3683000000000058</v>
      </c>
      <c r="BL1343" s="60">
        <v>1.4613333333333394</v>
      </c>
      <c r="BM1343" s="60">
        <v>1.5543666666666729</v>
      </c>
      <c r="BN1343" s="60">
        <v>1.6474000000000064</v>
      </c>
      <c r="BO1343" s="60">
        <v>1.7404333333333399</v>
      </c>
      <c r="BP1343" s="60">
        <v>1.8334666666666735</v>
      </c>
      <c r="BQ1343" s="60">
        <v>1.926500000000007</v>
      </c>
      <c r="BR1343" s="60">
        <v>2.0195333333333405</v>
      </c>
      <c r="BS1343" s="60">
        <v>2.112566666666674</v>
      </c>
      <c r="BT1343" s="60">
        <v>2.2056000000000076</v>
      </c>
      <c r="BU1343" s="60">
        <v>2.2056000000000076</v>
      </c>
      <c r="BV1343" s="60">
        <v>2.3009500000000074</v>
      </c>
      <c r="BW1343" s="60">
        <v>2.3963000000000072</v>
      </c>
      <c r="BX1343" s="60">
        <v>2.491650000000007</v>
      </c>
      <c r="BY1343" s="60">
        <v>2.5870000000000068</v>
      </c>
      <c r="BZ1343" s="60">
        <v>2.6823500000000067</v>
      </c>
      <c r="CA1343" s="60">
        <v>2.7777000000000065</v>
      </c>
      <c r="CB1343" s="60">
        <v>2.8730500000000063</v>
      </c>
      <c r="CC1343" s="60">
        <v>2.9684000000000061</v>
      </c>
      <c r="CD1343" s="60">
        <v>3.063750000000006</v>
      </c>
      <c r="CE1343" s="60">
        <v>3.1591000000000058</v>
      </c>
      <c r="CF1343" s="60">
        <v>3.2544500000000056</v>
      </c>
      <c r="CG1343" s="60">
        <v>3.3498000000000063</v>
      </c>
      <c r="CH1343" s="60">
        <v>3.3498000000000063</v>
      </c>
    </row>
    <row r="1344" spans="1:86">
      <c r="A1344" s="57" t="s">
        <v>86</v>
      </c>
      <c r="B1344" s="58" t="s">
        <v>723</v>
      </c>
      <c r="C1344" s="59" t="s">
        <v>92</v>
      </c>
      <c r="D1344" s="58" t="s">
        <v>93</v>
      </c>
      <c r="E1344" s="58" t="str">
        <f>VLOOKUP(CONCATENATE($F$4,F1344),'REG FL  CWIP - 1 System Per Boo'!$A$29:$B$1161,2,FALSE)</f>
        <v>Distribution</v>
      </c>
      <c r="F1344" s="58" t="s">
        <v>153</v>
      </c>
      <c r="G1344" s="58" t="s">
        <v>139</v>
      </c>
      <c r="H1344" s="63">
        <v>362</v>
      </c>
      <c r="I1344" s="60">
        <v>0</v>
      </c>
      <c r="J1344" s="60">
        <v>0</v>
      </c>
      <c r="K1344" s="60">
        <v>0</v>
      </c>
      <c r="L1344" s="60">
        <v>0</v>
      </c>
      <c r="M1344" s="60">
        <v>0</v>
      </c>
      <c r="N1344" s="60">
        <v>0</v>
      </c>
      <c r="O1344" s="60">
        <v>0</v>
      </c>
      <c r="P1344" s="60">
        <v>0</v>
      </c>
      <c r="Q1344" s="60">
        <v>0</v>
      </c>
      <c r="R1344" s="60">
        <v>0</v>
      </c>
      <c r="S1344" s="60">
        <v>0</v>
      </c>
      <c r="T1344" s="60">
        <v>0</v>
      </c>
      <c r="U1344" s="60">
        <v>0</v>
      </c>
      <c r="V1344" s="60">
        <v>3.66169593600128</v>
      </c>
      <c r="W1344" s="60">
        <v>7.3231336014745523</v>
      </c>
      <c r="X1344" s="60">
        <v>10.913938661411834</v>
      </c>
      <c r="Y1344" s="60">
        <v>14.490055407045105</v>
      </c>
      <c r="Z1344" s="60">
        <v>18.063903687878394</v>
      </c>
      <c r="AA1344" s="60">
        <v>23.536076921585902</v>
      </c>
      <c r="AB1344" s="60">
        <v>27.076401619859183</v>
      </c>
      <c r="AC1344" s="60">
        <v>30.663184363860466</v>
      </c>
      <c r="AD1344" s="60">
        <v>34.246507703765758</v>
      </c>
      <c r="AE1344" s="60">
        <v>37.845559544983047</v>
      </c>
      <c r="AF1344" s="60">
        <v>41.496351544184336</v>
      </c>
      <c r="AG1344" s="60">
        <v>47.050825489962563</v>
      </c>
      <c r="AH1344" s="60">
        <v>47.050825489962563</v>
      </c>
      <c r="AI1344" s="60">
        <v>51.251105362848335</v>
      </c>
      <c r="AJ1344" s="60">
        <v>55.452493599510063</v>
      </c>
      <c r="AK1344" s="60">
        <v>59.610126220779847</v>
      </c>
      <c r="AL1344" s="60">
        <v>63.762957557409607</v>
      </c>
      <c r="AM1344" s="60">
        <v>67.936973751024652</v>
      </c>
      <c r="AN1344" s="60">
        <v>73.952048879833626</v>
      </c>
      <c r="AO1344" s="60">
        <v>78.080801686127387</v>
      </c>
      <c r="AP1344" s="60">
        <v>82.25073371379716</v>
      </c>
      <c r="AQ1344" s="60">
        <v>86.397503062458924</v>
      </c>
      <c r="AR1344" s="60">
        <v>90.553293588272709</v>
      </c>
      <c r="AS1344" s="60">
        <v>94.772006229119768</v>
      </c>
      <c r="AT1344" s="60">
        <v>100.78049426108043</v>
      </c>
      <c r="AU1344" s="60">
        <v>100.78049426108043</v>
      </c>
      <c r="AV1344" s="60">
        <v>102.52523545460807</v>
      </c>
      <c r="AW1344" s="60">
        <v>104.27043704791757</v>
      </c>
      <c r="AX1344" s="60">
        <v>105.99746313222937</v>
      </c>
      <c r="AY1344" s="60">
        <v>107.72249482584657</v>
      </c>
      <c r="AZ1344" s="60">
        <v>109.45632643132194</v>
      </c>
      <c r="BA1344" s="60">
        <v>111.95490978219425</v>
      </c>
      <c r="BB1344" s="60">
        <v>113.66993956997939</v>
      </c>
      <c r="BC1344" s="60">
        <v>115.40207466646454</v>
      </c>
      <c r="BD1344" s="60">
        <v>117.12458828975248</v>
      </c>
      <c r="BE1344" s="60">
        <v>118.85084919176174</v>
      </c>
      <c r="BF1344" s="60">
        <v>120.60324711544686</v>
      </c>
      <c r="BG1344" s="60">
        <v>123.0990942610805</v>
      </c>
      <c r="BH1344" s="60">
        <v>123.0990942610805</v>
      </c>
      <c r="BI1344" s="60">
        <v>124.88745671777843</v>
      </c>
      <c r="BJ1344" s="60">
        <v>126.67629108497408</v>
      </c>
      <c r="BK1344" s="60">
        <v>128.44649552697308</v>
      </c>
      <c r="BL1344" s="60">
        <v>130.21465571538567</v>
      </c>
      <c r="BM1344" s="60">
        <v>131.99183582723899</v>
      </c>
      <c r="BN1344" s="60">
        <v>134.55288767619322</v>
      </c>
      <c r="BO1344" s="60">
        <v>136.31079589545888</v>
      </c>
      <c r="BP1344" s="60">
        <v>138.08623708293942</v>
      </c>
      <c r="BQ1344" s="60">
        <v>139.8518162453197</v>
      </c>
      <c r="BR1344" s="60">
        <v>141.62123637425987</v>
      </c>
      <c r="BS1344" s="60">
        <v>143.41744699136439</v>
      </c>
      <c r="BT1344" s="60">
        <v>145.97569426108049</v>
      </c>
      <c r="BU1344" s="60">
        <v>145.97569426108049</v>
      </c>
      <c r="BV1344" s="60">
        <v>147.80875678923184</v>
      </c>
      <c r="BW1344" s="60">
        <v>149.6423030232711</v>
      </c>
      <c r="BX1344" s="60">
        <v>151.45675367763505</v>
      </c>
      <c r="BY1344" s="60">
        <v>153.26910898234922</v>
      </c>
      <c r="BZ1344" s="60">
        <v>155.09070966324768</v>
      </c>
      <c r="CA1344" s="60">
        <v>157.71577493421015</v>
      </c>
      <c r="CB1344" s="60">
        <v>159.51762202208459</v>
      </c>
      <c r="CC1344" s="60">
        <v>161.33744031424237</v>
      </c>
      <c r="CD1344" s="60">
        <v>163.14715008024808</v>
      </c>
      <c r="CE1344" s="60">
        <v>164.9607968176694</v>
      </c>
      <c r="CF1344" s="60">
        <v>166.80190367078541</v>
      </c>
      <c r="CG1344" s="60">
        <v>169.42409426108057</v>
      </c>
      <c r="CH1344" s="60">
        <v>169.42409426108057</v>
      </c>
    </row>
    <row r="1345" spans="1:86">
      <c r="A1345" s="57" t="s">
        <v>86</v>
      </c>
      <c r="B1345" s="58" t="s">
        <v>723</v>
      </c>
      <c r="C1345" s="59" t="s">
        <v>92</v>
      </c>
      <c r="D1345" s="58" t="s">
        <v>93</v>
      </c>
      <c r="E1345" s="58" t="str">
        <f>VLOOKUP(CONCATENATE($F$4,F1345),'REG FL  CWIP - 1 System Per Boo'!$A$29:$B$1161,2,FALSE)</f>
        <v>Distribution</v>
      </c>
      <c r="F1345" s="58" t="s">
        <v>163</v>
      </c>
      <c r="G1345" s="58" t="s">
        <v>139</v>
      </c>
      <c r="H1345" s="63">
        <v>362</v>
      </c>
      <c r="I1345" s="60">
        <v>2769.3700000000003</v>
      </c>
      <c r="J1345" s="60">
        <v>2706.8300000000004</v>
      </c>
      <c r="K1345" s="60">
        <v>2909.33</v>
      </c>
      <c r="L1345" s="60">
        <v>3562.7500000000005</v>
      </c>
      <c r="M1345" s="60">
        <v>3688.55</v>
      </c>
      <c r="N1345" s="60">
        <v>3983.25</v>
      </c>
      <c r="O1345" s="60">
        <v>4151.41</v>
      </c>
      <c r="P1345" s="60">
        <v>4856.07</v>
      </c>
      <c r="Q1345" s="60">
        <v>3770.55</v>
      </c>
      <c r="R1345" s="60">
        <v>4171.55</v>
      </c>
      <c r="S1345" s="60">
        <v>5287.76</v>
      </c>
      <c r="T1345" s="60">
        <v>5782.14</v>
      </c>
      <c r="U1345" s="60">
        <v>5782.14</v>
      </c>
      <c r="V1345" s="60">
        <v>5002.8786793440004</v>
      </c>
      <c r="W1345" s="60">
        <v>4326.6775901350347</v>
      </c>
      <c r="X1345" s="60">
        <v>3740.1678867201358</v>
      </c>
      <c r="Y1345" s="60">
        <v>3231.680093983296</v>
      </c>
      <c r="Z1345" s="60">
        <v>2791.0334034724669</v>
      </c>
      <c r="AA1345" s="60">
        <v>2409.3500960340352</v>
      </c>
      <c r="AB1345" s="60">
        <v>2078.8906239772855</v>
      </c>
      <c r="AC1345" s="60">
        <v>1799.0661250961957</v>
      </c>
      <c r="AD1345" s="60">
        <v>1556.9067872730975</v>
      </c>
      <c r="AE1345" s="60">
        <v>1347.3427743671343</v>
      </c>
      <c r="AF1345" s="60">
        <v>1165.9866643775499</v>
      </c>
      <c r="AG1345" s="60">
        <v>1009.0415945896714</v>
      </c>
      <c r="AH1345" s="60">
        <v>1009.0415945896714</v>
      </c>
      <c r="AI1345" s="60">
        <v>873.22177064143671</v>
      </c>
      <c r="AJ1345" s="60">
        <v>748.36494166586442</v>
      </c>
      <c r="AK1345" s="60">
        <v>634.25537790806595</v>
      </c>
      <c r="AL1345" s="60">
        <v>530.66656969429789</v>
      </c>
      <c r="AM1345" s="60">
        <v>437.3597851448913</v>
      </c>
      <c r="AN1345" s="60">
        <v>354.0825020792592</v>
      </c>
      <c r="AO1345" s="60">
        <v>280.5659809520522</v>
      </c>
      <c r="AP1345" s="60">
        <v>244.41250115595361</v>
      </c>
      <c r="AQ1345" s="60">
        <v>212.91772622824845</v>
      </c>
      <c r="AR1345" s="60">
        <v>185.48133965242997</v>
      </c>
      <c r="AS1345" s="60">
        <v>161.58038115802353</v>
      </c>
      <c r="AT1345" s="60">
        <v>140.75927866434367</v>
      </c>
      <c r="AU1345" s="60">
        <v>140.75927866434367</v>
      </c>
      <c r="AV1345" s="60">
        <v>122.62116469900714</v>
      </c>
      <c r="AW1345" s="60">
        <v>107.54202316401026</v>
      </c>
      <c r="AX1345" s="60">
        <v>94.894887664280958</v>
      </c>
      <c r="AY1345" s="60">
        <v>84.202141211758544</v>
      </c>
      <c r="AZ1345" s="60">
        <v>75.09539335242674</v>
      </c>
      <c r="BA1345" s="60">
        <v>67.287229675978807</v>
      </c>
      <c r="BB1345" s="60">
        <v>60.551078198224701</v>
      </c>
      <c r="BC1345" s="60">
        <v>52.5358108749693</v>
      </c>
      <c r="BD1345" s="60">
        <v>45.581540517827861</v>
      </c>
      <c r="BE1345" s="60">
        <v>39.547820836401954</v>
      </c>
      <c r="BF1345" s="60">
        <v>34.312796696645755</v>
      </c>
      <c r="BG1345" s="60">
        <v>29.770743172317363</v>
      </c>
      <c r="BH1345" s="60">
        <v>29.770743172317363</v>
      </c>
      <c r="BI1345" s="60">
        <v>29.770743172317363</v>
      </c>
      <c r="BJ1345" s="60">
        <v>29.770743172317363</v>
      </c>
      <c r="BK1345" s="60">
        <v>29.770743172317363</v>
      </c>
      <c r="BL1345" s="60">
        <v>29.770743172317363</v>
      </c>
      <c r="BM1345" s="60">
        <v>29.770743172317363</v>
      </c>
      <c r="BN1345" s="60">
        <v>29.770743172317363</v>
      </c>
      <c r="BO1345" s="60">
        <v>29.770743172317363</v>
      </c>
      <c r="BP1345" s="60">
        <v>29.770743172317363</v>
      </c>
      <c r="BQ1345" s="60">
        <v>29.770743172317363</v>
      </c>
      <c r="BR1345" s="60">
        <v>29.770743172317363</v>
      </c>
      <c r="BS1345" s="60">
        <v>29.770743172317363</v>
      </c>
      <c r="BT1345" s="60">
        <v>29.770743172317363</v>
      </c>
      <c r="BU1345" s="60">
        <v>29.770743172317363</v>
      </c>
      <c r="BV1345" s="60">
        <v>29.770743172317363</v>
      </c>
      <c r="BW1345" s="60">
        <v>29.770743172317363</v>
      </c>
      <c r="BX1345" s="60">
        <v>29.770743172317363</v>
      </c>
      <c r="BY1345" s="60">
        <v>29.770743172317363</v>
      </c>
      <c r="BZ1345" s="60">
        <v>29.770743172317363</v>
      </c>
      <c r="CA1345" s="60">
        <v>29.770743172317363</v>
      </c>
      <c r="CB1345" s="60">
        <v>29.770743172317363</v>
      </c>
      <c r="CC1345" s="60">
        <v>29.770743172317363</v>
      </c>
      <c r="CD1345" s="60">
        <v>29.770743172317363</v>
      </c>
      <c r="CE1345" s="60">
        <v>29.770743172317363</v>
      </c>
      <c r="CF1345" s="60">
        <v>29.770743172317363</v>
      </c>
      <c r="CG1345" s="60">
        <v>29.770743172317363</v>
      </c>
      <c r="CH1345" s="60">
        <v>29.770743172317363</v>
      </c>
    </row>
    <row r="1346" spans="1:86">
      <c r="A1346" s="57" t="s">
        <v>86</v>
      </c>
      <c r="B1346" s="58" t="s">
        <v>723</v>
      </c>
      <c r="C1346" s="59" t="s">
        <v>92</v>
      </c>
      <c r="D1346" s="58" t="s">
        <v>93</v>
      </c>
      <c r="E1346" s="58" t="str">
        <f>VLOOKUP(CONCATENATE($F$4,F1346),'REG FL  CWIP - 1 System Per Boo'!$A$29:$B$1161,2,FALSE)</f>
        <v>Distribution</v>
      </c>
      <c r="F1346" s="58" t="s">
        <v>164</v>
      </c>
      <c r="G1346" s="58" t="s">
        <v>139</v>
      </c>
      <c r="H1346" s="63">
        <v>362</v>
      </c>
      <c r="I1346" s="60">
        <v>2041.47</v>
      </c>
      <c r="J1346" s="60">
        <v>1515.64</v>
      </c>
      <c r="K1346" s="60">
        <v>2015.84</v>
      </c>
      <c r="L1346" s="60">
        <v>3268.48</v>
      </c>
      <c r="M1346" s="60">
        <v>3601.93</v>
      </c>
      <c r="N1346" s="60">
        <v>4854.97</v>
      </c>
      <c r="O1346" s="60">
        <v>4225.7</v>
      </c>
      <c r="P1346" s="60">
        <v>4126.8999999999996</v>
      </c>
      <c r="Q1346" s="60">
        <v>4076.59</v>
      </c>
      <c r="R1346" s="60">
        <v>4126.3100000000004</v>
      </c>
      <c r="S1346" s="60">
        <v>5092.28</v>
      </c>
      <c r="T1346" s="60">
        <v>2016.85</v>
      </c>
      <c r="U1346" s="60">
        <v>2016.85</v>
      </c>
      <c r="V1346" s="60">
        <v>2016.85</v>
      </c>
      <c r="W1346" s="60">
        <v>2016.85</v>
      </c>
      <c r="X1346" s="60">
        <v>2016.85</v>
      </c>
      <c r="Y1346" s="60">
        <v>2016.85</v>
      </c>
      <c r="Z1346" s="60">
        <v>2016.85</v>
      </c>
      <c r="AA1346" s="60">
        <v>2016.85</v>
      </c>
      <c r="AB1346" s="60">
        <v>2016.85</v>
      </c>
      <c r="AC1346" s="60">
        <v>2016.85</v>
      </c>
      <c r="AD1346" s="60">
        <v>2016.85</v>
      </c>
      <c r="AE1346" s="60">
        <v>2016.85</v>
      </c>
      <c r="AF1346" s="60">
        <v>2016.85</v>
      </c>
      <c r="AG1346" s="60">
        <v>2016.85</v>
      </c>
      <c r="AH1346" s="60">
        <v>2016.85</v>
      </c>
      <c r="AI1346" s="60">
        <v>2016.85</v>
      </c>
      <c r="AJ1346" s="60">
        <v>2016.85</v>
      </c>
      <c r="AK1346" s="60">
        <v>2016.85</v>
      </c>
      <c r="AL1346" s="60">
        <v>2016.85</v>
      </c>
      <c r="AM1346" s="60">
        <v>2016.85</v>
      </c>
      <c r="AN1346" s="60">
        <v>2016.85</v>
      </c>
      <c r="AO1346" s="60">
        <v>2016.85</v>
      </c>
      <c r="AP1346" s="60">
        <v>2016.85</v>
      </c>
      <c r="AQ1346" s="60">
        <v>2016.85</v>
      </c>
      <c r="AR1346" s="60">
        <v>2016.85</v>
      </c>
      <c r="AS1346" s="60">
        <v>2016.85</v>
      </c>
      <c r="AT1346" s="60">
        <v>2016.85</v>
      </c>
      <c r="AU1346" s="60">
        <v>2016.85</v>
      </c>
      <c r="AV1346" s="60">
        <v>2016.85</v>
      </c>
      <c r="AW1346" s="60">
        <v>2016.85</v>
      </c>
      <c r="AX1346" s="60">
        <v>2016.85</v>
      </c>
      <c r="AY1346" s="60">
        <v>2016.85</v>
      </c>
      <c r="AZ1346" s="60">
        <v>2016.85</v>
      </c>
      <c r="BA1346" s="60">
        <v>2016.85</v>
      </c>
      <c r="BB1346" s="60">
        <v>2016.85</v>
      </c>
      <c r="BC1346" s="60">
        <v>2016.85</v>
      </c>
      <c r="BD1346" s="60">
        <v>2016.85</v>
      </c>
      <c r="BE1346" s="60">
        <v>2016.85</v>
      </c>
      <c r="BF1346" s="60">
        <v>2016.85</v>
      </c>
      <c r="BG1346" s="60">
        <v>2016.85</v>
      </c>
      <c r="BH1346" s="60">
        <v>2016.85</v>
      </c>
      <c r="BI1346" s="60">
        <v>2016.85</v>
      </c>
      <c r="BJ1346" s="60">
        <v>2016.85</v>
      </c>
      <c r="BK1346" s="60">
        <v>2016.85</v>
      </c>
      <c r="BL1346" s="60">
        <v>2016.85</v>
      </c>
      <c r="BM1346" s="60">
        <v>2016.85</v>
      </c>
      <c r="BN1346" s="60">
        <v>2016.85</v>
      </c>
      <c r="BO1346" s="60">
        <v>2016.85</v>
      </c>
      <c r="BP1346" s="60">
        <v>2016.85</v>
      </c>
      <c r="BQ1346" s="60">
        <v>2016.85</v>
      </c>
      <c r="BR1346" s="60">
        <v>2016.85</v>
      </c>
      <c r="BS1346" s="60">
        <v>2016.85</v>
      </c>
      <c r="BT1346" s="60">
        <v>2016.85</v>
      </c>
      <c r="BU1346" s="60">
        <v>2016.85</v>
      </c>
      <c r="BV1346" s="60">
        <v>2016.85</v>
      </c>
      <c r="BW1346" s="60">
        <v>2016.85</v>
      </c>
      <c r="BX1346" s="60">
        <v>2016.85</v>
      </c>
      <c r="BY1346" s="60">
        <v>2016.85</v>
      </c>
      <c r="BZ1346" s="60">
        <v>2016.85</v>
      </c>
      <c r="CA1346" s="60">
        <v>2016.85</v>
      </c>
      <c r="CB1346" s="60">
        <v>2016.85</v>
      </c>
      <c r="CC1346" s="60">
        <v>2016.85</v>
      </c>
      <c r="CD1346" s="60">
        <v>2016.85</v>
      </c>
      <c r="CE1346" s="60">
        <v>2016.85</v>
      </c>
      <c r="CF1346" s="60">
        <v>2016.85</v>
      </c>
      <c r="CG1346" s="60">
        <v>2016.85</v>
      </c>
      <c r="CH1346" s="60">
        <v>2016.85</v>
      </c>
    </row>
    <row r="1347" spans="1:86">
      <c r="A1347" s="57" t="s">
        <v>86</v>
      </c>
      <c r="B1347" s="58" t="s">
        <v>723</v>
      </c>
      <c r="C1347" s="59" t="s">
        <v>92</v>
      </c>
      <c r="D1347" s="58" t="s">
        <v>93</v>
      </c>
      <c r="E1347" s="58" t="str">
        <f>VLOOKUP(CONCATENATE($F$4,F1347),'REG FL  CWIP - 1 System Per Boo'!$A$29:$B$1161,2,FALSE)</f>
        <v>Distribution</v>
      </c>
      <c r="F1347" s="58" t="s">
        <v>166</v>
      </c>
      <c r="G1347" s="58" t="s">
        <v>139</v>
      </c>
      <c r="H1347" s="63">
        <v>362</v>
      </c>
      <c r="I1347" s="60">
        <v>4142</v>
      </c>
      <c r="J1347" s="60">
        <v>4341.84</v>
      </c>
      <c r="K1347" s="60">
        <v>4599.68</v>
      </c>
      <c r="L1347" s="60">
        <v>4796.4900000000007</v>
      </c>
      <c r="M1347" s="60">
        <v>5003.37</v>
      </c>
      <c r="N1347" s="60">
        <v>14980.96</v>
      </c>
      <c r="O1347" s="60">
        <v>11612.55</v>
      </c>
      <c r="P1347" s="60">
        <v>5754.57</v>
      </c>
      <c r="Q1347" s="60">
        <v>6225.64</v>
      </c>
      <c r="R1347" s="60">
        <v>7706.8499999999995</v>
      </c>
      <c r="S1347" s="60">
        <v>6497.41</v>
      </c>
      <c r="T1347" s="60">
        <v>6694.6</v>
      </c>
      <c r="U1347" s="60">
        <v>6694.6</v>
      </c>
      <c r="V1347" s="60">
        <v>6726.2459796666808</v>
      </c>
      <c r="W1347" s="60">
        <v>6758.0656317815474</v>
      </c>
      <c r="X1347" s="60">
        <v>6789.6881903781341</v>
      </c>
      <c r="Y1347" s="60">
        <v>6821.1080743826351</v>
      </c>
      <c r="Z1347" s="60">
        <v>6852.5057454021917</v>
      </c>
      <c r="AA1347" s="60">
        <v>6899.2554963316707</v>
      </c>
      <c r="AB1347" s="60">
        <v>6930.4826211328655</v>
      </c>
      <c r="AC1347" s="60">
        <v>6961.9713712579014</v>
      </c>
      <c r="AD1347" s="60">
        <v>6993.508708123155</v>
      </c>
      <c r="AE1347" s="60">
        <v>7025.0422286464309</v>
      </c>
      <c r="AF1347" s="60">
        <v>7056.8044859908077</v>
      </c>
      <c r="AG1347" s="60">
        <v>7103.9317954405633</v>
      </c>
      <c r="AH1347" s="60">
        <v>7103.9317954405633</v>
      </c>
      <c r="AI1347" s="60">
        <v>7136.6104112105295</v>
      </c>
      <c r="AJ1347" s="60">
        <v>7168.6426966926128</v>
      </c>
      <c r="AK1347" s="60">
        <v>7200.626140386853</v>
      </c>
      <c r="AL1347" s="60">
        <v>7232.4608810435066</v>
      </c>
      <c r="AM1347" s="60">
        <v>7265.1337375878002</v>
      </c>
      <c r="AN1347" s="60">
        <v>7311.5703345674829</v>
      </c>
      <c r="AO1347" s="60">
        <v>7343.2755821201608</v>
      </c>
      <c r="AP1347" s="60">
        <v>7375.1969489314288</v>
      </c>
      <c r="AQ1347" s="60">
        <v>7407.0765393521669</v>
      </c>
      <c r="AR1347" s="60">
        <v>7438.9152040451499</v>
      </c>
      <c r="AS1347" s="60">
        <v>7471.7327254274933</v>
      </c>
      <c r="AT1347" s="60">
        <v>7518.1742840935349</v>
      </c>
      <c r="AU1347" s="60">
        <v>7518.1742840935349</v>
      </c>
      <c r="AV1347" s="60">
        <v>7575.1862771029073</v>
      </c>
      <c r="AW1347" s="60">
        <v>7631.0706648883006</v>
      </c>
      <c r="AX1347" s="60">
        <v>7686.8698419754601</v>
      </c>
      <c r="AY1347" s="60">
        <v>7742.4095877391201</v>
      </c>
      <c r="AZ1347" s="60">
        <v>7799.4115330483019</v>
      </c>
      <c r="BA1347" s="60">
        <v>7880.4260705373026</v>
      </c>
      <c r="BB1347" s="60">
        <v>7935.7398991449036</v>
      </c>
      <c r="BC1347" s="60">
        <v>7991.4307752304876</v>
      </c>
      <c r="BD1347" s="60">
        <v>8047.0487671002393</v>
      </c>
      <c r="BE1347" s="60">
        <v>8102.5953588433395</v>
      </c>
      <c r="BF1347" s="60">
        <v>8159.849690324374</v>
      </c>
      <c r="BG1347" s="60">
        <v>8240.8728840935346</v>
      </c>
      <c r="BH1347" s="60">
        <v>8240.8728840935346</v>
      </c>
      <c r="BI1347" s="60">
        <v>8299.3101717918798</v>
      </c>
      <c r="BJ1347" s="60">
        <v>8356.5916642372322</v>
      </c>
      <c r="BK1347" s="60">
        <v>8413.7858157245719</v>
      </c>
      <c r="BL1347" s="60">
        <v>8470.7140501286976</v>
      </c>
      <c r="BM1347" s="60">
        <v>8529.141038935255</v>
      </c>
      <c r="BN1347" s="60">
        <v>8612.1809325628092</v>
      </c>
      <c r="BO1347" s="60">
        <v>8668.877601902328</v>
      </c>
      <c r="BP1347" s="60">
        <v>8725.9607448728129</v>
      </c>
      <c r="BQ1347" s="60">
        <v>8782.9691815286351</v>
      </c>
      <c r="BR1347" s="60">
        <v>8839.9044330610704</v>
      </c>
      <c r="BS1347" s="60">
        <v>8898.5901176710358</v>
      </c>
      <c r="BT1347" s="60">
        <v>8981.638884093536</v>
      </c>
      <c r="BU1347" s="60">
        <v>8981.638884093536</v>
      </c>
      <c r="BV1347" s="60">
        <v>9041.5371079360029</v>
      </c>
      <c r="BW1347" s="60">
        <v>9100.2506415659955</v>
      </c>
      <c r="BX1347" s="60">
        <v>9158.874650708116</v>
      </c>
      <c r="BY1347" s="60">
        <v>9217.2260948219609</v>
      </c>
      <c r="BZ1347" s="60">
        <v>9277.1137622996466</v>
      </c>
      <c r="CA1347" s="60">
        <v>9362.229658883236</v>
      </c>
      <c r="CB1347" s="60">
        <v>9420.3437487902011</v>
      </c>
      <c r="CC1347" s="60">
        <v>9478.853974195039</v>
      </c>
      <c r="CD1347" s="60">
        <v>9537.2876256222953</v>
      </c>
      <c r="CE1347" s="60">
        <v>9595.6462622931322</v>
      </c>
      <c r="CF1347" s="60">
        <v>9655.7990929868065</v>
      </c>
      <c r="CG1347" s="60">
        <v>9740.9240840935418</v>
      </c>
      <c r="CH1347" s="60">
        <v>9740.9240840935418</v>
      </c>
    </row>
    <row r="1348" spans="1:86">
      <c r="A1348" s="57" t="s">
        <v>86</v>
      </c>
      <c r="B1348" s="58" t="s">
        <v>723</v>
      </c>
      <c r="C1348" s="59" t="s">
        <v>92</v>
      </c>
      <c r="D1348" s="58" t="s">
        <v>93</v>
      </c>
      <c r="E1348" s="58" t="str">
        <f>VLOOKUP(CONCATENATE($F$4,F1348),'REG FL  CWIP - 1 System Per Boo'!$A$29:$B$1161,2,FALSE)</f>
        <v>Distribution</v>
      </c>
      <c r="F1348" s="58" t="s">
        <v>175</v>
      </c>
      <c r="G1348" s="58" t="s">
        <v>139</v>
      </c>
      <c r="H1348" s="63">
        <v>362</v>
      </c>
      <c r="I1348" s="60">
        <v>17858.630000000005</v>
      </c>
      <c r="J1348" s="60">
        <v>24205.510000000009</v>
      </c>
      <c r="K1348" s="60">
        <v>20163.990000000009</v>
      </c>
      <c r="L1348" s="60">
        <v>22555.710000000003</v>
      </c>
      <c r="M1348" s="60">
        <v>24302.25</v>
      </c>
      <c r="N1348" s="60">
        <v>24357.130000000005</v>
      </c>
      <c r="O1348" s="60">
        <v>22279.170000000002</v>
      </c>
      <c r="P1348" s="60">
        <v>23580.000000000007</v>
      </c>
      <c r="Q1348" s="60">
        <v>25442.38</v>
      </c>
      <c r="R1348" s="60">
        <v>24805.02</v>
      </c>
      <c r="S1348" s="60">
        <v>27048.100000000006</v>
      </c>
      <c r="T1348" s="60">
        <v>32971.750000000007</v>
      </c>
      <c r="U1348" s="60">
        <v>32971.750000000007</v>
      </c>
      <c r="V1348" s="60">
        <v>33207.480934539337</v>
      </c>
      <c r="W1348" s="60">
        <v>33425.906201789068</v>
      </c>
      <c r="X1348" s="60">
        <v>673.1604365113817</v>
      </c>
      <c r="Y1348" s="60">
        <v>916.34393924091773</v>
      </c>
      <c r="Z1348" s="60">
        <v>1159.8180926840537</v>
      </c>
      <c r="AA1348" s="60">
        <v>28.237684082321266</v>
      </c>
      <c r="AB1348" s="60">
        <v>276.02699656456127</v>
      </c>
      <c r="AC1348" s="60">
        <v>520.79520099649721</v>
      </c>
      <c r="AD1348" s="60">
        <v>15.041457708714574</v>
      </c>
      <c r="AE1348" s="60">
        <v>241.39841921764258</v>
      </c>
      <c r="AF1348" s="60">
        <v>477.22520228087456</v>
      </c>
      <c r="AG1348" s="60">
        <v>14.166536402823226</v>
      </c>
      <c r="AH1348" s="60">
        <v>14.166536402823226</v>
      </c>
      <c r="AI1348" s="60">
        <v>351.93172364807123</v>
      </c>
      <c r="AJ1348" s="60">
        <v>664.0915535237192</v>
      </c>
      <c r="AK1348" s="60">
        <v>19.656837344846167</v>
      </c>
      <c r="AL1348" s="60">
        <v>354.42124893812615</v>
      </c>
      <c r="AM1348" s="60">
        <v>691.48125242900619</v>
      </c>
      <c r="AN1348" s="60">
        <v>20.776951960554698</v>
      </c>
      <c r="AO1348" s="60">
        <v>362.9847750447787</v>
      </c>
      <c r="AP1348" s="60">
        <v>700.19579536765877</v>
      </c>
      <c r="AQ1348" s="60">
        <v>20.352236192348983</v>
      </c>
      <c r="AR1348" s="60">
        <v>330.38032516559696</v>
      </c>
      <c r="AS1348" s="60">
        <v>653.942792503389</v>
      </c>
      <c r="AT1348" s="60">
        <v>19.35657010183877</v>
      </c>
      <c r="AU1348" s="60">
        <v>19.35657010183877</v>
      </c>
      <c r="AV1348" s="60">
        <v>352.35622645087068</v>
      </c>
      <c r="AW1348" s="60">
        <v>696.8269572279728</v>
      </c>
      <c r="AX1348" s="60">
        <v>21.07990395785464</v>
      </c>
      <c r="AY1348" s="60">
        <v>376.26605133018194</v>
      </c>
      <c r="AZ1348" s="60">
        <v>722.27785960397955</v>
      </c>
      <c r="BA1348" s="60">
        <v>21.279526980550372</v>
      </c>
      <c r="BB1348" s="60">
        <v>358.93326085798464</v>
      </c>
      <c r="BC1348" s="60">
        <v>693.53007105144707</v>
      </c>
      <c r="BD1348" s="60">
        <v>20.553228256817192</v>
      </c>
      <c r="BE1348" s="60">
        <v>368.48040137555495</v>
      </c>
      <c r="BF1348" s="60">
        <v>708.76626463078765</v>
      </c>
      <c r="BG1348" s="60">
        <v>20.791405777918953</v>
      </c>
      <c r="BH1348" s="60">
        <v>20.791405777918953</v>
      </c>
      <c r="BI1348" s="60">
        <v>405.08596030019316</v>
      </c>
      <c r="BJ1348" s="60">
        <v>857.59712704754929</v>
      </c>
      <c r="BK1348" s="60">
        <v>27.712253026089229</v>
      </c>
      <c r="BL1348" s="60">
        <v>543.94189391255509</v>
      </c>
      <c r="BM1348" s="60">
        <v>1005.6157368124332</v>
      </c>
      <c r="BN1348" s="60">
        <v>28.832828698569983</v>
      </c>
      <c r="BO1348" s="60">
        <v>440.80494971319843</v>
      </c>
      <c r="BP1348" s="60">
        <v>834.59982343227659</v>
      </c>
      <c r="BQ1348" s="60">
        <v>24.512555360415035</v>
      </c>
      <c r="BR1348" s="60">
        <v>497.57903324365077</v>
      </c>
      <c r="BS1348" s="60">
        <v>925.20394611499341</v>
      </c>
      <c r="BT1348" s="60">
        <v>25.928861532185692</v>
      </c>
      <c r="BU1348" s="60">
        <v>25.928861532185692</v>
      </c>
      <c r="BV1348" s="60">
        <v>485.89245630247831</v>
      </c>
      <c r="BW1348" s="60">
        <v>961.70074198825478</v>
      </c>
      <c r="BX1348" s="60">
        <v>29.100955227340137</v>
      </c>
      <c r="BY1348" s="60">
        <v>519.71016170276164</v>
      </c>
      <c r="BZ1348" s="60">
        <v>997.64709686815411</v>
      </c>
      <c r="CA1348" s="60">
        <v>29.392523181740899</v>
      </c>
      <c r="CB1348" s="60">
        <v>495.78467182435287</v>
      </c>
      <c r="CC1348" s="60">
        <v>957.95437284634522</v>
      </c>
      <c r="CD1348" s="60">
        <v>28.389622694103991</v>
      </c>
      <c r="CE1348" s="60">
        <v>508.97220052782365</v>
      </c>
      <c r="CF1348" s="60">
        <v>979.00003968070951</v>
      </c>
      <c r="CG1348" s="60">
        <v>28.718617330322331</v>
      </c>
      <c r="CH1348" s="60">
        <v>28.718617330322331</v>
      </c>
    </row>
    <row r="1349" spans="1:86">
      <c r="A1349" s="57" t="s">
        <v>86</v>
      </c>
      <c r="B1349" s="58" t="s">
        <v>723</v>
      </c>
      <c r="C1349" s="59" t="s">
        <v>92</v>
      </c>
      <c r="D1349" s="58" t="s">
        <v>93</v>
      </c>
      <c r="E1349" s="58" t="str">
        <f>VLOOKUP(CONCATENATE($F$4,F1349),'REG FL  CWIP - 1 System Per Boo'!$A$29:$B$1161,2,FALSE)</f>
        <v>Distribution</v>
      </c>
      <c r="F1349" s="58" t="s">
        <v>183</v>
      </c>
      <c r="G1349" s="58" t="s">
        <v>139</v>
      </c>
      <c r="H1349" s="63">
        <v>362</v>
      </c>
      <c r="I1349" s="60">
        <v>48403.420000000013</v>
      </c>
      <c r="J1349" s="60">
        <v>48673.229999999974</v>
      </c>
      <c r="K1349" s="60">
        <v>52202.799999999974</v>
      </c>
      <c r="L1349" s="60">
        <v>54017.809999999969</v>
      </c>
      <c r="M1349" s="60">
        <v>57131.459999999992</v>
      </c>
      <c r="N1349" s="60">
        <v>64176.879999999983</v>
      </c>
      <c r="O1349" s="60">
        <v>64001.549999999988</v>
      </c>
      <c r="P1349" s="60">
        <v>59548.729999999989</v>
      </c>
      <c r="Q1349" s="60">
        <v>62596.659999999967</v>
      </c>
      <c r="R1349" s="60">
        <v>74279.839999999997</v>
      </c>
      <c r="S1349" s="60">
        <v>75797.630000000034</v>
      </c>
      <c r="T1349" s="60">
        <v>76577.919999999969</v>
      </c>
      <c r="U1349" s="60">
        <v>76577.919999999969</v>
      </c>
      <c r="V1349" s="60">
        <v>76605.216355472046</v>
      </c>
      <c r="W1349" s="60">
        <v>76639.147155677274</v>
      </c>
      <c r="X1349" s="60">
        <v>76681.248828525815</v>
      </c>
      <c r="Y1349" s="60">
        <v>76726.920539695522</v>
      </c>
      <c r="Z1349" s="60">
        <v>76777.61409439829</v>
      </c>
      <c r="AA1349" s="60">
        <v>76841.797814338745</v>
      </c>
      <c r="AB1349" s="60">
        <v>76884.915273337727</v>
      </c>
      <c r="AC1349" s="60">
        <v>76925.292014074439</v>
      </c>
      <c r="AD1349" s="60">
        <v>76952.967289997512</v>
      </c>
      <c r="AE1349" s="60">
        <v>76982.769642821557</v>
      </c>
      <c r="AF1349" s="60">
        <v>77006.50329519785</v>
      </c>
      <c r="AG1349" s="60">
        <v>77029.997795817137</v>
      </c>
      <c r="AH1349" s="60">
        <v>77029.997795817137</v>
      </c>
      <c r="AI1349" s="60">
        <v>77059.603599970913</v>
      </c>
      <c r="AJ1349" s="60">
        <v>77095.804021387899</v>
      </c>
      <c r="AK1349" s="60">
        <v>77138.349901837908</v>
      </c>
      <c r="AL1349" s="60">
        <v>77184.175687541196</v>
      </c>
      <c r="AM1349" s="60">
        <v>77237.487381373459</v>
      </c>
      <c r="AN1349" s="60">
        <v>77298.822722433688</v>
      </c>
      <c r="AO1349" s="60">
        <v>77340.403066467727</v>
      </c>
      <c r="AP1349" s="60">
        <v>77378.566737976245</v>
      </c>
      <c r="AQ1349" s="60">
        <v>77407.218011379737</v>
      </c>
      <c r="AR1349" s="60">
        <v>77438.499211748465</v>
      </c>
      <c r="AS1349" s="60">
        <v>77463.308607322891</v>
      </c>
      <c r="AT1349" s="60">
        <v>77487.40627205612</v>
      </c>
      <c r="AU1349" s="60">
        <v>77487.40627205612</v>
      </c>
      <c r="AV1349" s="60">
        <v>77518.021479064802</v>
      </c>
      <c r="AW1349" s="60">
        <v>77556.356142509743</v>
      </c>
      <c r="AX1349" s="60">
        <v>77597.386919602955</v>
      </c>
      <c r="AY1349" s="60">
        <v>77642.178025897752</v>
      </c>
      <c r="AZ1349" s="60">
        <v>77689.480052900792</v>
      </c>
      <c r="BA1349" s="60">
        <v>77740.773315457816</v>
      </c>
      <c r="BB1349" s="60">
        <v>77783.995637066604</v>
      </c>
      <c r="BC1349" s="60">
        <v>77823.624626911536</v>
      </c>
      <c r="BD1349" s="60">
        <v>77857.925861081341</v>
      </c>
      <c r="BE1349" s="60">
        <v>77890.403494905622</v>
      </c>
      <c r="BF1349" s="60">
        <v>77917.375290525393</v>
      </c>
      <c r="BG1349" s="60">
        <v>77944.070348546506</v>
      </c>
      <c r="BH1349" s="60">
        <v>77944.070348546506</v>
      </c>
      <c r="BI1349" s="60">
        <v>77976.864981685867</v>
      </c>
      <c r="BJ1349" s="60">
        <v>78017.928601600041</v>
      </c>
      <c r="BK1349" s="60">
        <v>78061.880265288404</v>
      </c>
      <c r="BL1349" s="60">
        <v>78109.859947360397</v>
      </c>
      <c r="BM1349" s="60">
        <v>78160.529296807319</v>
      </c>
      <c r="BN1349" s="60">
        <v>78215.474008682097</v>
      </c>
      <c r="BO1349" s="60">
        <v>78261.773227896585</v>
      </c>
      <c r="BP1349" s="60">
        <v>78304.223314328454</v>
      </c>
      <c r="BQ1349" s="60">
        <v>78340.966374419717</v>
      </c>
      <c r="BR1349" s="60">
        <v>78375.756016253596</v>
      </c>
      <c r="BS1349" s="60">
        <v>78404.647871932044</v>
      </c>
      <c r="BT1349" s="60">
        <v>78433.243289638049</v>
      </c>
      <c r="BU1349" s="60">
        <v>78433.243289638049</v>
      </c>
      <c r="BV1349" s="60">
        <v>78468.678940130514</v>
      </c>
      <c r="BW1349" s="60">
        <v>78513.049495429936</v>
      </c>
      <c r="BX1349" s="60">
        <v>78560.540674440999</v>
      </c>
      <c r="BY1349" s="60">
        <v>78612.384256206889</v>
      </c>
      <c r="BZ1349" s="60">
        <v>78667.134109637234</v>
      </c>
      <c r="CA1349" s="60">
        <v>78726.50362897689</v>
      </c>
      <c r="CB1349" s="60">
        <v>78776.531416852638</v>
      </c>
      <c r="CC1349" s="60">
        <v>78822.400093589546</v>
      </c>
      <c r="CD1349" s="60">
        <v>78862.102145748038</v>
      </c>
      <c r="CE1349" s="60">
        <v>78899.693466972603</v>
      </c>
      <c r="CF1349" s="60">
        <v>78930.912041534772</v>
      </c>
      <c r="CG1349" s="60">
        <v>78961.81030522543</v>
      </c>
      <c r="CH1349" s="60">
        <v>78961.81030522543</v>
      </c>
    </row>
    <row r="1350" spans="1:86">
      <c r="A1350" s="57" t="s">
        <v>86</v>
      </c>
      <c r="B1350" s="58" t="s">
        <v>723</v>
      </c>
      <c r="C1350" s="59" t="s">
        <v>92</v>
      </c>
      <c r="D1350" s="58" t="s">
        <v>93</v>
      </c>
      <c r="E1350" s="58" t="str">
        <f>VLOOKUP(CONCATENATE($F$4,F1350),'REG FL  CWIP - 1 System Per Boo'!$A$29:$B$1161,2,FALSE)</f>
        <v>Distribution</v>
      </c>
      <c r="F1350" s="58" t="s">
        <v>191</v>
      </c>
      <c r="G1350" s="58" t="s">
        <v>139</v>
      </c>
      <c r="H1350" s="63">
        <v>362</v>
      </c>
      <c r="I1350" s="60">
        <v>0</v>
      </c>
      <c r="J1350" s="60">
        <v>0</v>
      </c>
      <c r="K1350" s="60">
        <v>0</v>
      </c>
      <c r="L1350" s="60">
        <v>0</v>
      </c>
      <c r="M1350" s="60">
        <v>0</v>
      </c>
      <c r="N1350" s="60">
        <v>0</v>
      </c>
      <c r="O1350" s="60">
        <v>0</v>
      </c>
      <c r="P1350" s="60">
        <v>0</v>
      </c>
      <c r="Q1350" s="60">
        <v>0</v>
      </c>
      <c r="R1350" s="60">
        <v>0</v>
      </c>
      <c r="S1350" s="60">
        <v>0</v>
      </c>
      <c r="T1350" s="60">
        <v>0</v>
      </c>
      <c r="U1350" s="60">
        <v>0</v>
      </c>
      <c r="V1350" s="60">
        <v>15.937601235680001</v>
      </c>
      <c r="W1350" s="60">
        <v>61.347388680447999</v>
      </c>
      <c r="X1350" s="60">
        <v>85.308147693471994</v>
      </c>
      <c r="Y1350" s="60">
        <v>121.58074474710399</v>
      </c>
      <c r="Z1350" s="60">
        <v>194.91185769612798</v>
      </c>
      <c r="AA1350" s="60">
        <v>259.58699520022401</v>
      </c>
      <c r="AB1350" s="60">
        <v>299.62792210310403</v>
      </c>
      <c r="AC1350" s="60">
        <v>315.29931456339204</v>
      </c>
      <c r="AD1350" s="60">
        <v>326.83023946380803</v>
      </c>
      <c r="AE1350" s="60">
        <v>354.978033339104</v>
      </c>
      <c r="AF1350" s="60">
        <v>370.88081302598403</v>
      </c>
      <c r="AG1350" s="60">
        <v>0</v>
      </c>
      <c r="AH1350" s="60">
        <v>0</v>
      </c>
      <c r="AI1350" s="60">
        <v>22.433475886671999</v>
      </c>
      <c r="AJ1350" s="60">
        <v>67.344436406223991</v>
      </c>
      <c r="AK1350" s="60">
        <v>94.043353820751989</v>
      </c>
      <c r="AL1350" s="60">
        <v>129.625479696784</v>
      </c>
      <c r="AM1350" s="60">
        <v>196.60977141903999</v>
      </c>
      <c r="AN1350" s="60">
        <v>258.535919428912</v>
      </c>
      <c r="AO1350" s="60">
        <v>307.20729749452801</v>
      </c>
      <c r="AP1350" s="60">
        <v>338.43386861382402</v>
      </c>
      <c r="AQ1350" s="60">
        <v>351.75478967488004</v>
      </c>
      <c r="AR1350" s="60">
        <v>387.33767131532807</v>
      </c>
      <c r="AS1350" s="60">
        <v>400.85102546118407</v>
      </c>
      <c r="AT1350" s="60">
        <v>0</v>
      </c>
      <c r="AU1350" s="60">
        <v>0</v>
      </c>
      <c r="AV1350" s="60">
        <v>27.842801034235464</v>
      </c>
      <c r="AW1350" s="60">
        <v>77.431066717269289</v>
      </c>
      <c r="AX1350" s="60">
        <v>107.69003044048755</v>
      </c>
      <c r="AY1350" s="60">
        <v>150.02980788859051</v>
      </c>
      <c r="AZ1350" s="60">
        <v>199.6180735156301</v>
      </c>
      <c r="BA1350" s="60">
        <v>256.45482734027115</v>
      </c>
      <c r="BB1350" s="60">
        <v>289.12995382713103</v>
      </c>
      <c r="BC1350" s="60">
        <v>312.14042935274784</v>
      </c>
      <c r="BD1350" s="60">
        <v>327.90241668076328</v>
      </c>
      <c r="BE1350" s="60">
        <v>365.4098686015829</v>
      </c>
      <c r="BF1350" s="60">
        <v>390.83650687217676</v>
      </c>
      <c r="BG1350" s="60">
        <v>0</v>
      </c>
      <c r="BH1350" s="60">
        <v>0</v>
      </c>
      <c r="BI1350" s="60">
        <v>28.538871047250854</v>
      </c>
      <c r="BJ1350" s="60">
        <v>79.366843349491504</v>
      </c>
      <c r="BK1350" s="60">
        <v>110.38228115183544</v>
      </c>
      <c r="BL1350" s="60">
        <v>153.78055301661479</v>
      </c>
      <c r="BM1350" s="60">
        <v>204.60852526146135</v>
      </c>
      <c r="BN1350" s="60">
        <v>262.86619790550657</v>
      </c>
      <c r="BO1350" s="60">
        <v>296.35820253946889</v>
      </c>
      <c r="BP1350" s="60">
        <v>319.94393994261418</v>
      </c>
      <c r="BQ1350" s="60">
        <v>336.09997694656096</v>
      </c>
      <c r="BR1350" s="60">
        <v>374.54511514810343</v>
      </c>
      <c r="BS1350" s="60">
        <v>400.60741936373591</v>
      </c>
      <c r="BT1350" s="60">
        <v>0</v>
      </c>
      <c r="BU1350" s="60">
        <v>0</v>
      </c>
      <c r="BV1350" s="60">
        <v>29.395037220568948</v>
      </c>
      <c r="BW1350" s="60">
        <v>81.747848766502088</v>
      </c>
      <c r="BX1350" s="60">
        <v>113.69374974845299</v>
      </c>
      <c r="BY1350" s="60">
        <v>158.39396983289276</v>
      </c>
      <c r="BZ1350" s="60">
        <v>210.74678131971001</v>
      </c>
      <c r="CA1350" s="60">
        <v>270.75218422861008</v>
      </c>
      <c r="CB1350" s="60">
        <v>305.248949050764</v>
      </c>
      <c r="CC1350" s="60">
        <v>329.54225861063208</v>
      </c>
      <c r="CD1350" s="60">
        <v>346.18297674841745</v>
      </c>
      <c r="CE1350" s="60">
        <v>385.78146915245105</v>
      </c>
      <c r="CF1350" s="60">
        <v>412.62564253281698</v>
      </c>
      <c r="CG1350" s="60">
        <v>0</v>
      </c>
      <c r="CH1350" s="60">
        <v>0</v>
      </c>
    </row>
    <row r="1351" spans="1:86">
      <c r="A1351" s="57" t="s">
        <v>86</v>
      </c>
      <c r="B1351" s="58" t="s">
        <v>723</v>
      </c>
      <c r="C1351" s="59" t="s">
        <v>92</v>
      </c>
      <c r="D1351" s="58" t="s">
        <v>93</v>
      </c>
      <c r="E1351" s="58" t="str">
        <f>VLOOKUP(CONCATENATE($F$4,F1351),'REG FL  CWIP - 1 System Per Boo'!$A$29:$B$1161,2,FALSE)</f>
        <v>Distribution</v>
      </c>
      <c r="F1351" s="58" t="s">
        <v>210</v>
      </c>
      <c r="G1351" s="58" t="s">
        <v>139</v>
      </c>
      <c r="H1351" s="63">
        <v>362</v>
      </c>
      <c r="I1351" s="60">
        <v>0</v>
      </c>
      <c r="J1351" s="60">
        <v>0</v>
      </c>
      <c r="K1351" s="60">
        <v>0</v>
      </c>
      <c r="L1351" s="60">
        <v>0</v>
      </c>
      <c r="M1351" s="60">
        <v>0</v>
      </c>
      <c r="N1351" s="60">
        <v>0</v>
      </c>
      <c r="O1351" s="60">
        <v>0</v>
      </c>
      <c r="P1351" s="60">
        <v>0</v>
      </c>
      <c r="Q1351" s="60">
        <v>0</v>
      </c>
      <c r="R1351" s="60">
        <v>0</v>
      </c>
      <c r="S1351" s="60">
        <v>0</v>
      </c>
      <c r="T1351" s="60">
        <v>0</v>
      </c>
      <c r="U1351" s="60">
        <v>0</v>
      </c>
      <c r="V1351" s="60">
        <v>0</v>
      </c>
      <c r="W1351" s="60">
        <v>0</v>
      </c>
      <c r="X1351" s="60">
        <v>0</v>
      </c>
      <c r="Y1351" s="60">
        <v>0</v>
      </c>
      <c r="Z1351" s="60">
        <v>0</v>
      </c>
      <c r="AA1351" s="60">
        <v>0</v>
      </c>
      <c r="AB1351" s="60">
        <v>0</v>
      </c>
      <c r="AC1351" s="60">
        <v>0</v>
      </c>
      <c r="AD1351" s="60">
        <v>0</v>
      </c>
      <c r="AE1351" s="60">
        <v>0</v>
      </c>
      <c r="AF1351" s="60">
        <v>0</v>
      </c>
      <c r="AG1351" s="60">
        <v>0</v>
      </c>
      <c r="AH1351" s="60">
        <v>0</v>
      </c>
      <c r="AI1351" s="60">
        <v>0</v>
      </c>
      <c r="AJ1351" s="60">
        <v>0</v>
      </c>
      <c r="AK1351" s="60">
        <v>0</v>
      </c>
      <c r="AL1351" s="60">
        <v>0</v>
      </c>
      <c r="AM1351" s="60">
        <v>0</v>
      </c>
      <c r="AN1351" s="60">
        <v>0</v>
      </c>
      <c r="AO1351" s="60">
        <v>0</v>
      </c>
      <c r="AP1351" s="60">
        <v>0</v>
      </c>
      <c r="AQ1351" s="60">
        <v>0</v>
      </c>
      <c r="AR1351" s="60">
        <v>0</v>
      </c>
      <c r="AS1351" s="60">
        <v>0</v>
      </c>
      <c r="AT1351" s="60">
        <v>0</v>
      </c>
      <c r="AU1351" s="60">
        <v>0</v>
      </c>
      <c r="AV1351" s="60">
        <v>1.6666666666666667</v>
      </c>
      <c r="AW1351" s="60">
        <v>3.3333333333333335</v>
      </c>
      <c r="AX1351" s="60">
        <v>5</v>
      </c>
      <c r="AY1351" s="60">
        <v>6.666666666666667</v>
      </c>
      <c r="AZ1351" s="60">
        <v>8.3333333333333339</v>
      </c>
      <c r="BA1351" s="60">
        <v>0</v>
      </c>
      <c r="BB1351" s="60">
        <v>0</v>
      </c>
      <c r="BC1351" s="60">
        <v>0</v>
      </c>
      <c r="BD1351" s="60">
        <v>0</v>
      </c>
      <c r="BE1351" s="60">
        <v>0</v>
      </c>
      <c r="BF1351" s="60">
        <v>0</v>
      </c>
      <c r="BG1351" s="60">
        <v>0</v>
      </c>
      <c r="BH1351" s="60">
        <v>0</v>
      </c>
      <c r="BI1351" s="60">
        <v>0</v>
      </c>
      <c r="BJ1351" s="60">
        <v>0</v>
      </c>
      <c r="BK1351" s="60">
        <v>0</v>
      </c>
      <c r="BL1351" s="60">
        <v>0</v>
      </c>
      <c r="BM1351" s="60">
        <v>0</v>
      </c>
      <c r="BN1351" s="60">
        <v>0</v>
      </c>
      <c r="BO1351" s="60">
        <v>0</v>
      </c>
      <c r="BP1351" s="60">
        <v>0</v>
      </c>
      <c r="BQ1351" s="60">
        <v>0</v>
      </c>
      <c r="BR1351" s="60">
        <v>0</v>
      </c>
      <c r="BS1351" s="60">
        <v>0</v>
      </c>
      <c r="BT1351" s="60">
        <v>0</v>
      </c>
      <c r="BU1351" s="60">
        <v>0</v>
      </c>
      <c r="BV1351" s="60">
        <v>0</v>
      </c>
      <c r="BW1351" s="60">
        <v>0</v>
      </c>
      <c r="BX1351" s="60">
        <v>0</v>
      </c>
      <c r="BY1351" s="60">
        <v>0</v>
      </c>
      <c r="BZ1351" s="60">
        <v>0</v>
      </c>
      <c r="CA1351" s="60">
        <v>0</v>
      </c>
      <c r="CB1351" s="60">
        <v>0</v>
      </c>
      <c r="CC1351" s="60">
        <v>0</v>
      </c>
      <c r="CD1351" s="60">
        <v>0</v>
      </c>
      <c r="CE1351" s="60">
        <v>0</v>
      </c>
      <c r="CF1351" s="60">
        <v>0</v>
      </c>
      <c r="CG1351" s="60">
        <v>0</v>
      </c>
      <c r="CH1351" s="60">
        <v>0</v>
      </c>
    </row>
    <row r="1352" spans="1:86">
      <c r="A1352" s="57" t="s">
        <v>86</v>
      </c>
      <c r="B1352" s="58" t="s">
        <v>723</v>
      </c>
      <c r="C1352" s="59" t="s">
        <v>92</v>
      </c>
      <c r="D1352" s="58" t="s">
        <v>93</v>
      </c>
      <c r="E1352" s="58" t="str">
        <f>VLOOKUP(CONCATENATE($F$4,F1352),'REG FL  CWIP - 1 System Per Boo'!$A$29:$B$1161,2,FALSE)</f>
        <v>Distribution</v>
      </c>
      <c r="F1352" s="58" t="s">
        <v>215</v>
      </c>
      <c r="G1352" s="58" t="s">
        <v>139</v>
      </c>
      <c r="H1352" s="63">
        <v>362</v>
      </c>
      <c r="I1352" s="60">
        <v>0</v>
      </c>
      <c r="J1352" s="60">
        <v>0</v>
      </c>
      <c r="K1352" s="60">
        <v>0</v>
      </c>
      <c r="L1352" s="60">
        <v>0</v>
      </c>
      <c r="M1352" s="60">
        <v>0</v>
      </c>
      <c r="N1352" s="60">
        <v>0</v>
      </c>
      <c r="O1352" s="60">
        <v>0</v>
      </c>
      <c r="P1352" s="60">
        <v>0</v>
      </c>
      <c r="Q1352" s="60">
        <v>0</v>
      </c>
      <c r="R1352" s="60">
        <v>0</v>
      </c>
      <c r="S1352" s="60">
        <v>0</v>
      </c>
      <c r="T1352" s="60">
        <v>0</v>
      </c>
      <c r="U1352" s="60">
        <v>0</v>
      </c>
      <c r="V1352" s="60">
        <v>0</v>
      </c>
      <c r="W1352" s="60">
        <v>0</v>
      </c>
      <c r="X1352" s="60">
        <v>0</v>
      </c>
      <c r="Y1352" s="60">
        <v>0</v>
      </c>
      <c r="Z1352" s="60">
        <v>0</v>
      </c>
      <c r="AA1352" s="60">
        <v>0</v>
      </c>
      <c r="AB1352" s="60">
        <v>0</v>
      </c>
      <c r="AC1352" s="60">
        <v>0</v>
      </c>
      <c r="AD1352" s="60">
        <v>0</v>
      </c>
      <c r="AE1352" s="60">
        <v>0</v>
      </c>
      <c r="AF1352" s="60">
        <v>0</v>
      </c>
      <c r="AG1352" s="60">
        <v>0</v>
      </c>
      <c r="AH1352" s="60">
        <v>0</v>
      </c>
      <c r="AI1352" s="60">
        <v>0</v>
      </c>
      <c r="AJ1352" s="60">
        <v>0</v>
      </c>
      <c r="AK1352" s="60">
        <v>0</v>
      </c>
      <c r="AL1352" s="60">
        <v>0</v>
      </c>
      <c r="AM1352" s="60">
        <v>0</v>
      </c>
      <c r="AN1352" s="60">
        <v>0</v>
      </c>
      <c r="AO1352" s="60">
        <v>0</v>
      </c>
      <c r="AP1352" s="60">
        <v>0</v>
      </c>
      <c r="AQ1352" s="60">
        <v>0</v>
      </c>
      <c r="AR1352" s="60">
        <v>0</v>
      </c>
      <c r="AS1352" s="60">
        <v>0</v>
      </c>
      <c r="AT1352" s="60">
        <v>0</v>
      </c>
      <c r="AU1352" s="60">
        <v>0</v>
      </c>
      <c r="AV1352" s="60">
        <v>14.833333333333334</v>
      </c>
      <c r="AW1352" s="60">
        <v>29.666666666666668</v>
      </c>
      <c r="AX1352" s="60">
        <v>44.5</v>
      </c>
      <c r="AY1352" s="60">
        <v>59.333333333333336</v>
      </c>
      <c r="AZ1352" s="60">
        <v>74.166666666666671</v>
      </c>
      <c r="BA1352" s="60">
        <v>89</v>
      </c>
      <c r="BB1352" s="60">
        <v>103.83333333333333</v>
      </c>
      <c r="BC1352" s="60">
        <v>118.66666666666666</v>
      </c>
      <c r="BD1352" s="60">
        <v>133.5</v>
      </c>
      <c r="BE1352" s="60">
        <v>148.33333333333334</v>
      </c>
      <c r="BF1352" s="60">
        <v>163.16666666666669</v>
      </c>
      <c r="BG1352" s="60">
        <v>0</v>
      </c>
      <c r="BH1352" s="60">
        <v>0</v>
      </c>
      <c r="BI1352" s="60">
        <v>0</v>
      </c>
      <c r="BJ1352" s="60">
        <v>0</v>
      </c>
      <c r="BK1352" s="60">
        <v>0</v>
      </c>
      <c r="BL1352" s="60">
        <v>0</v>
      </c>
      <c r="BM1352" s="60">
        <v>0</v>
      </c>
      <c r="BN1352" s="60">
        <v>0</v>
      </c>
      <c r="BO1352" s="60">
        <v>0</v>
      </c>
      <c r="BP1352" s="60">
        <v>0</v>
      </c>
      <c r="BQ1352" s="60">
        <v>0</v>
      </c>
      <c r="BR1352" s="60">
        <v>0</v>
      </c>
      <c r="BS1352" s="60">
        <v>0</v>
      </c>
      <c r="BT1352" s="60">
        <v>0</v>
      </c>
      <c r="BU1352" s="60">
        <v>0</v>
      </c>
      <c r="BV1352" s="60">
        <v>0</v>
      </c>
      <c r="BW1352" s="60">
        <v>0</v>
      </c>
      <c r="BX1352" s="60">
        <v>0</v>
      </c>
      <c r="BY1352" s="60">
        <v>0</v>
      </c>
      <c r="BZ1352" s="60">
        <v>0</v>
      </c>
      <c r="CA1352" s="60">
        <v>0</v>
      </c>
      <c r="CB1352" s="60">
        <v>0</v>
      </c>
      <c r="CC1352" s="60">
        <v>0</v>
      </c>
      <c r="CD1352" s="60">
        <v>0</v>
      </c>
      <c r="CE1352" s="60">
        <v>0</v>
      </c>
      <c r="CF1352" s="60">
        <v>0</v>
      </c>
      <c r="CG1352" s="60">
        <v>0</v>
      </c>
      <c r="CH1352" s="60">
        <v>0</v>
      </c>
    </row>
    <row r="1353" spans="1:86">
      <c r="A1353" s="57" t="s">
        <v>86</v>
      </c>
      <c r="B1353" s="58" t="s">
        <v>723</v>
      </c>
      <c r="C1353" s="59" t="s">
        <v>92</v>
      </c>
      <c r="D1353" s="58" t="s">
        <v>93</v>
      </c>
      <c r="E1353" s="58" t="str">
        <f>VLOOKUP(CONCATENATE($F$4,F1353),'REG FL  CWIP - 1 System Per Boo'!$A$29:$B$1161,2,FALSE)</f>
        <v>Distribution</v>
      </c>
      <c r="F1353" s="58" t="s">
        <v>220</v>
      </c>
      <c r="G1353" s="58" t="s">
        <v>139</v>
      </c>
      <c r="H1353" s="63">
        <v>362</v>
      </c>
      <c r="I1353" s="60">
        <v>0</v>
      </c>
      <c r="J1353" s="60">
        <v>0</v>
      </c>
      <c r="K1353" s="60">
        <v>0</v>
      </c>
      <c r="L1353" s="60">
        <v>0</v>
      </c>
      <c r="M1353" s="60">
        <v>0</v>
      </c>
      <c r="N1353" s="60">
        <v>0</v>
      </c>
      <c r="O1353" s="60">
        <v>0</v>
      </c>
      <c r="P1353" s="60">
        <v>0</v>
      </c>
      <c r="Q1353" s="60">
        <v>0</v>
      </c>
      <c r="R1353" s="60">
        <v>0</v>
      </c>
      <c r="S1353" s="60">
        <v>0</v>
      </c>
      <c r="T1353" s="60">
        <v>0</v>
      </c>
      <c r="U1353" s="60">
        <v>0</v>
      </c>
      <c r="V1353" s="60">
        <v>0</v>
      </c>
      <c r="W1353" s="60">
        <v>0</v>
      </c>
      <c r="X1353" s="60">
        <v>0</v>
      </c>
      <c r="Y1353" s="60">
        <v>0</v>
      </c>
      <c r="Z1353" s="60">
        <v>0</v>
      </c>
      <c r="AA1353" s="60">
        <v>0</v>
      </c>
      <c r="AB1353" s="60">
        <v>0</v>
      </c>
      <c r="AC1353" s="60">
        <v>0</v>
      </c>
      <c r="AD1353" s="60">
        <v>0</v>
      </c>
      <c r="AE1353" s="60">
        <v>0</v>
      </c>
      <c r="AF1353" s="60">
        <v>0</v>
      </c>
      <c r="AG1353" s="60">
        <v>0</v>
      </c>
      <c r="AH1353" s="60">
        <v>0</v>
      </c>
      <c r="AI1353" s="60">
        <v>0</v>
      </c>
      <c r="AJ1353" s="60">
        <v>0</v>
      </c>
      <c r="AK1353" s="60">
        <v>0</v>
      </c>
      <c r="AL1353" s="60">
        <v>0</v>
      </c>
      <c r="AM1353" s="60">
        <v>0</v>
      </c>
      <c r="AN1353" s="60">
        <v>0</v>
      </c>
      <c r="AO1353" s="60">
        <v>0</v>
      </c>
      <c r="AP1353" s="60">
        <v>0</v>
      </c>
      <c r="AQ1353" s="60">
        <v>0</v>
      </c>
      <c r="AR1353" s="60">
        <v>0</v>
      </c>
      <c r="AS1353" s="60">
        <v>0</v>
      </c>
      <c r="AT1353" s="60">
        <v>0</v>
      </c>
      <c r="AU1353" s="60">
        <v>0</v>
      </c>
      <c r="AV1353" s="60">
        <v>0</v>
      </c>
      <c r="AW1353" s="60">
        <v>0</v>
      </c>
      <c r="AX1353" s="60">
        <v>0</v>
      </c>
      <c r="AY1353" s="60">
        <v>0</v>
      </c>
      <c r="AZ1353" s="60">
        <v>0</v>
      </c>
      <c r="BA1353" s="60">
        <v>0</v>
      </c>
      <c r="BB1353" s="60">
        <v>0</v>
      </c>
      <c r="BC1353" s="60">
        <v>0</v>
      </c>
      <c r="BD1353" s="60">
        <v>0</v>
      </c>
      <c r="BE1353" s="60">
        <v>0</v>
      </c>
      <c r="BF1353" s="60">
        <v>0</v>
      </c>
      <c r="BG1353" s="60">
        <v>0</v>
      </c>
      <c r="BH1353" s="60">
        <v>0</v>
      </c>
      <c r="BI1353" s="60">
        <v>27.464166666666667</v>
      </c>
      <c r="BJ1353" s="60">
        <v>54.928333333333335</v>
      </c>
      <c r="BK1353" s="60">
        <v>82.392499999999998</v>
      </c>
      <c r="BL1353" s="60">
        <v>109.85666666666667</v>
      </c>
      <c r="BM1353" s="60">
        <v>137.32083333333333</v>
      </c>
      <c r="BN1353" s="60">
        <v>164.785</v>
      </c>
      <c r="BO1353" s="60">
        <v>192.24916666666667</v>
      </c>
      <c r="BP1353" s="60">
        <v>219.71333333333334</v>
      </c>
      <c r="BQ1353" s="60">
        <v>247.17750000000001</v>
      </c>
      <c r="BR1353" s="60">
        <v>274.64166666666665</v>
      </c>
      <c r="BS1353" s="60">
        <v>302.10583333333329</v>
      </c>
      <c r="BT1353" s="60">
        <v>0</v>
      </c>
      <c r="BU1353" s="60">
        <v>0</v>
      </c>
      <c r="BV1353" s="60">
        <v>0</v>
      </c>
      <c r="BW1353" s="60">
        <v>0</v>
      </c>
      <c r="BX1353" s="60">
        <v>0</v>
      </c>
      <c r="BY1353" s="60">
        <v>0</v>
      </c>
      <c r="BZ1353" s="60">
        <v>0</v>
      </c>
      <c r="CA1353" s="60">
        <v>0</v>
      </c>
      <c r="CB1353" s="60">
        <v>0</v>
      </c>
      <c r="CC1353" s="60">
        <v>0</v>
      </c>
      <c r="CD1353" s="60">
        <v>0</v>
      </c>
      <c r="CE1353" s="60">
        <v>0</v>
      </c>
      <c r="CF1353" s="60">
        <v>0</v>
      </c>
      <c r="CG1353" s="60">
        <v>0</v>
      </c>
      <c r="CH1353" s="60">
        <v>0</v>
      </c>
    </row>
    <row r="1354" spans="1:86">
      <c r="A1354" s="57" t="s">
        <v>86</v>
      </c>
      <c r="B1354" s="58" t="s">
        <v>723</v>
      </c>
      <c r="C1354" s="59" t="s">
        <v>92</v>
      </c>
      <c r="D1354" s="58" t="s">
        <v>93</v>
      </c>
      <c r="E1354" s="58" t="str">
        <f>VLOOKUP(CONCATENATE($F$4,F1354),'REG FL  CWIP - 1 System Per Boo'!$A$29:$B$1161,2,FALSE)</f>
        <v>Distribution</v>
      </c>
      <c r="F1354" s="58" t="s">
        <v>225</v>
      </c>
      <c r="G1354" s="58" t="s">
        <v>139</v>
      </c>
      <c r="H1354" s="63">
        <v>362</v>
      </c>
      <c r="I1354" s="60">
        <v>0</v>
      </c>
      <c r="J1354" s="60">
        <v>0</v>
      </c>
      <c r="K1354" s="60">
        <v>0</v>
      </c>
      <c r="L1354" s="60">
        <v>0</v>
      </c>
      <c r="M1354" s="60">
        <v>0</v>
      </c>
      <c r="N1354" s="60">
        <v>0</v>
      </c>
      <c r="O1354" s="60">
        <v>0</v>
      </c>
      <c r="P1354" s="60">
        <v>0</v>
      </c>
      <c r="Q1354" s="60">
        <v>0</v>
      </c>
      <c r="R1354" s="60">
        <v>0</v>
      </c>
      <c r="S1354" s="60">
        <v>0</v>
      </c>
      <c r="T1354" s="60">
        <v>0</v>
      </c>
      <c r="U1354" s="60">
        <v>0</v>
      </c>
      <c r="V1354" s="60">
        <v>0</v>
      </c>
      <c r="W1354" s="60">
        <v>0</v>
      </c>
      <c r="X1354" s="60">
        <v>0</v>
      </c>
      <c r="Y1354" s="60">
        <v>0</v>
      </c>
      <c r="Z1354" s="60">
        <v>0</v>
      </c>
      <c r="AA1354" s="60">
        <v>0</v>
      </c>
      <c r="AB1354" s="60">
        <v>0</v>
      </c>
      <c r="AC1354" s="60">
        <v>0</v>
      </c>
      <c r="AD1354" s="60">
        <v>0</v>
      </c>
      <c r="AE1354" s="60">
        <v>0</v>
      </c>
      <c r="AF1354" s="60">
        <v>0</v>
      </c>
      <c r="AG1354" s="60">
        <v>0</v>
      </c>
      <c r="AH1354" s="60">
        <v>0</v>
      </c>
      <c r="AI1354" s="60">
        <v>0</v>
      </c>
      <c r="AJ1354" s="60">
        <v>0</v>
      </c>
      <c r="AK1354" s="60">
        <v>0</v>
      </c>
      <c r="AL1354" s="60">
        <v>0</v>
      </c>
      <c r="AM1354" s="60">
        <v>0</v>
      </c>
      <c r="AN1354" s="60">
        <v>0</v>
      </c>
      <c r="AO1354" s="60">
        <v>0</v>
      </c>
      <c r="AP1354" s="60">
        <v>0</v>
      </c>
      <c r="AQ1354" s="60">
        <v>0</v>
      </c>
      <c r="AR1354" s="60">
        <v>0</v>
      </c>
      <c r="AS1354" s="60">
        <v>0</v>
      </c>
      <c r="AT1354" s="60">
        <v>0</v>
      </c>
      <c r="AU1354" s="60">
        <v>0</v>
      </c>
      <c r="AV1354" s="60">
        <v>15.625</v>
      </c>
      <c r="AW1354" s="60">
        <v>31.25</v>
      </c>
      <c r="AX1354" s="60">
        <v>46.875</v>
      </c>
      <c r="AY1354" s="60">
        <v>62.5</v>
      </c>
      <c r="AZ1354" s="60">
        <v>78.125</v>
      </c>
      <c r="BA1354" s="60">
        <v>93.75</v>
      </c>
      <c r="BB1354" s="60">
        <v>109.375</v>
      </c>
      <c r="BC1354" s="60">
        <v>125</v>
      </c>
      <c r="BD1354" s="60">
        <v>140.625</v>
      </c>
      <c r="BE1354" s="60">
        <v>156.25</v>
      </c>
      <c r="BF1354" s="60">
        <v>171.875</v>
      </c>
      <c r="BG1354" s="60">
        <v>187.5</v>
      </c>
      <c r="BH1354" s="60">
        <v>187.5</v>
      </c>
      <c r="BI1354" s="60">
        <v>237.5</v>
      </c>
      <c r="BJ1354" s="60">
        <v>287.5</v>
      </c>
      <c r="BK1354" s="60">
        <v>337.5</v>
      </c>
      <c r="BL1354" s="60">
        <v>387.5</v>
      </c>
      <c r="BM1354" s="60">
        <v>437.5</v>
      </c>
      <c r="BN1354" s="60">
        <v>487.5</v>
      </c>
      <c r="BO1354" s="60">
        <v>537.5</v>
      </c>
      <c r="BP1354" s="60">
        <v>587.5</v>
      </c>
      <c r="BQ1354" s="60">
        <v>637.5</v>
      </c>
      <c r="BR1354" s="60">
        <v>687.5</v>
      </c>
      <c r="BS1354" s="60">
        <v>737.5</v>
      </c>
      <c r="BT1354" s="60">
        <v>787.5</v>
      </c>
      <c r="BU1354" s="60">
        <v>787.5</v>
      </c>
      <c r="BV1354" s="60">
        <v>851.04166666666663</v>
      </c>
      <c r="BW1354" s="60">
        <v>914.58333333333326</v>
      </c>
      <c r="BX1354" s="60">
        <v>978.12499999999989</v>
      </c>
      <c r="BY1354" s="60">
        <v>1041.6666666666665</v>
      </c>
      <c r="BZ1354" s="60">
        <v>1105.2083333333333</v>
      </c>
      <c r="CA1354" s="60">
        <v>1168.75</v>
      </c>
      <c r="CB1354" s="60">
        <v>1232.2916666666667</v>
      </c>
      <c r="CC1354" s="60">
        <v>1295.8333333333335</v>
      </c>
      <c r="CD1354" s="60">
        <v>1359.3750000000002</v>
      </c>
      <c r="CE1354" s="60">
        <v>1422.916666666667</v>
      </c>
      <c r="CF1354" s="60">
        <v>1486.4583333333337</v>
      </c>
      <c r="CG1354" s="60">
        <v>0</v>
      </c>
      <c r="CH1354" s="60">
        <v>0</v>
      </c>
    </row>
    <row r="1355" spans="1:86">
      <c r="A1355" s="57" t="s">
        <v>86</v>
      </c>
      <c r="B1355" s="58" t="s">
        <v>723</v>
      </c>
      <c r="C1355" s="59" t="s">
        <v>98</v>
      </c>
      <c r="D1355" s="58" t="s">
        <v>93</v>
      </c>
      <c r="E1355" s="58" t="str">
        <f>VLOOKUP(CONCATENATE($F$4,F1355),'REG FL  CWIP - 1 System Per Boo'!$A$29:$B$1161,2,FALSE)</f>
        <v>Distribution</v>
      </c>
      <c r="F1355" s="58" t="s">
        <v>294</v>
      </c>
      <c r="G1355" s="58" t="s">
        <v>139</v>
      </c>
      <c r="H1355" s="63">
        <v>362</v>
      </c>
      <c r="I1355" s="60">
        <v>0</v>
      </c>
      <c r="J1355" s="60">
        <v>0</v>
      </c>
      <c r="K1355" s="60">
        <v>0</v>
      </c>
      <c r="L1355" s="60">
        <v>0</v>
      </c>
      <c r="M1355" s="60">
        <v>0</v>
      </c>
      <c r="N1355" s="60">
        <v>0</v>
      </c>
      <c r="O1355" s="60">
        <v>0</v>
      </c>
      <c r="P1355" s="60">
        <v>0</v>
      </c>
      <c r="Q1355" s="60">
        <v>0</v>
      </c>
      <c r="R1355" s="60">
        <v>0</v>
      </c>
      <c r="S1355" s="60">
        <v>0</v>
      </c>
      <c r="T1355" s="60">
        <v>0</v>
      </c>
      <c r="U1355" s="60">
        <v>0</v>
      </c>
      <c r="V1355" s="60">
        <v>484.38687714176001</v>
      </c>
      <c r="W1355" s="60">
        <v>961.79671995711999</v>
      </c>
      <c r="X1355" s="60">
        <v>1447.875660828048</v>
      </c>
      <c r="Y1355" s="60">
        <v>1947.9770279356001</v>
      </c>
      <c r="Z1355" s="60">
        <v>2448.341712692752</v>
      </c>
      <c r="AA1355" s="60">
        <v>61.492542697390036</v>
      </c>
      <c r="AB1355" s="60">
        <v>564.33006060092612</v>
      </c>
      <c r="AC1355" s="60">
        <v>1063.2612475580781</v>
      </c>
      <c r="AD1355" s="60">
        <v>1547.7616770562063</v>
      </c>
      <c r="AE1355" s="60">
        <v>2025.7207963579663</v>
      </c>
      <c r="AF1355" s="60">
        <v>2510.9087322512942</v>
      </c>
      <c r="AG1355" s="60">
        <v>60.17291859969373</v>
      </c>
      <c r="AH1355" s="60">
        <v>60.17291859969373</v>
      </c>
      <c r="AI1355" s="60">
        <v>1387.6858123764137</v>
      </c>
      <c r="AJ1355" s="60">
        <v>2743.067568122734</v>
      </c>
      <c r="AK1355" s="60">
        <v>4299.663908994844</v>
      </c>
      <c r="AL1355" s="60">
        <v>5686.1622070034236</v>
      </c>
      <c r="AM1355" s="60">
        <v>7072.2322479576032</v>
      </c>
      <c r="AN1355" s="60">
        <v>176.39101220247358</v>
      </c>
      <c r="AO1355" s="60">
        <v>1569.9751459292236</v>
      </c>
      <c r="AP1355" s="60">
        <v>2935.7054191074035</v>
      </c>
      <c r="AQ1355" s="60">
        <v>4547.8281170419132</v>
      </c>
      <c r="AR1355" s="60">
        <v>5873.9369888890333</v>
      </c>
      <c r="AS1355" s="60">
        <v>7450.8558946187432</v>
      </c>
      <c r="AT1355" s="60">
        <v>178.16558833752788</v>
      </c>
      <c r="AU1355" s="60">
        <v>178.16558833752788</v>
      </c>
      <c r="AV1355" s="60">
        <v>1451.4989216708611</v>
      </c>
      <c r="AW1355" s="60">
        <v>2724.8322550041944</v>
      </c>
      <c r="AX1355" s="60">
        <v>3998.1655883375279</v>
      </c>
      <c r="AY1355" s="60">
        <v>5271.4989216708609</v>
      </c>
      <c r="AZ1355" s="60">
        <v>6544.8322550041939</v>
      </c>
      <c r="BA1355" s="60">
        <v>156.36331176675048</v>
      </c>
      <c r="BB1355" s="60">
        <v>1429.6966451000837</v>
      </c>
      <c r="BC1355" s="60">
        <v>2703.029978433417</v>
      </c>
      <c r="BD1355" s="60">
        <v>3976.3633117667505</v>
      </c>
      <c r="BE1355" s="60">
        <v>5249.6966451000835</v>
      </c>
      <c r="BF1355" s="60">
        <v>6523.0299784334165</v>
      </c>
      <c r="BG1355" s="60">
        <v>155.92726623533599</v>
      </c>
      <c r="BH1355" s="60">
        <v>155.92726623533599</v>
      </c>
      <c r="BI1355" s="60">
        <v>1548.7605995686692</v>
      </c>
      <c r="BJ1355" s="60">
        <v>2941.5939329020025</v>
      </c>
      <c r="BK1355" s="60">
        <v>4334.427266235336</v>
      </c>
      <c r="BL1355" s="60">
        <v>5727.260599568669</v>
      </c>
      <c r="BM1355" s="60">
        <v>7120.0939329020021</v>
      </c>
      <c r="BN1355" s="60">
        <v>170.25854532470839</v>
      </c>
      <c r="BO1355" s="60">
        <v>1563.0918786580417</v>
      </c>
      <c r="BP1355" s="60">
        <v>2955.9252119913749</v>
      </c>
      <c r="BQ1355" s="60">
        <v>4348.7585453247084</v>
      </c>
      <c r="BR1355" s="60">
        <v>5741.5918786580414</v>
      </c>
      <c r="BS1355" s="60">
        <v>7134.4252119913745</v>
      </c>
      <c r="BT1355" s="60">
        <v>170.5451709064946</v>
      </c>
      <c r="BU1355" s="60">
        <v>170.5451709064946</v>
      </c>
      <c r="BV1355" s="60">
        <v>1839.0451709064946</v>
      </c>
      <c r="BW1355" s="60">
        <v>3507.5451709064946</v>
      </c>
      <c r="BX1355" s="60">
        <v>5176.0451709064946</v>
      </c>
      <c r="BY1355" s="60">
        <v>6844.5451709064946</v>
      </c>
      <c r="BZ1355" s="60">
        <v>8513.0451709064946</v>
      </c>
      <c r="CA1355" s="60">
        <v>203.6309034181304</v>
      </c>
      <c r="CB1355" s="60">
        <v>1872.1309034181304</v>
      </c>
      <c r="CC1355" s="60">
        <v>3540.6309034181304</v>
      </c>
      <c r="CD1355" s="60">
        <v>5209.1309034181304</v>
      </c>
      <c r="CE1355" s="60">
        <v>6877.6309034181304</v>
      </c>
      <c r="CF1355" s="60">
        <v>8546.1309034181304</v>
      </c>
      <c r="CG1355" s="60">
        <v>204.29261806836439</v>
      </c>
      <c r="CH1355" s="60">
        <v>204.29261806836439</v>
      </c>
    </row>
    <row r="1356" spans="1:86">
      <c r="A1356" s="57" t="s">
        <v>86</v>
      </c>
      <c r="B1356" s="58" t="s">
        <v>723</v>
      </c>
      <c r="C1356" s="59" t="s">
        <v>129</v>
      </c>
      <c r="D1356" s="58" t="s">
        <v>109</v>
      </c>
      <c r="E1356" s="58"/>
      <c r="F1356" s="65"/>
      <c r="G1356" s="58" t="s">
        <v>139</v>
      </c>
      <c r="H1356" s="63">
        <v>362</v>
      </c>
      <c r="I1356" s="60">
        <v>3197.68</v>
      </c>
      <c r="J1356" s="60">
        <v>3437.89</v>
      </c>
      <c r="K1356" s="60">
        <v>4276.1899999999996</v>
      </c>
      <c r="L1356" s="60">
        <v>4649.4399999999996</v>
      </c>
      <c r="M1356" s="60">
        <v>5011.47</v>
      </c>
      <c r="N1356" s="60">
        <v>5411.2900000000009</v>
      </c>
      <c r="O1356" s="60">
        <v>5649.5999999999995</v>
      </c>
      <c r="P1356" s="60">
        <v>5898.6799999999994</v>
      </c>
      <c r="Q1356" s="60">
        <v>6415.1799999999994</v>
      </c>
      <c r="R1356" s="60">
        <v>6529.76</v>
      </c>
      <c r="S1356" s="60">
        <v>6610.26</v>
      </c>
      <c r="T1356" s="60">
        <v>6684.6100000000006</v>
      </c>
      <c r="U1356" s="60">
        <v>6684.6100000000006</v>
      </c>
      <c r="V1356" s="60">
        <v>7183.3500305000007</v>
      </c>
      <c r="W1356" s="60">
        <v>7494.9694739000006</v>
      </c>
      <c r="X1356" s="60">
        <v>0</v>
      </c>
      <c r="Y1356" s="60">
        <v>736.72883060000004</v>
      </c>
      <c r="Z1356" s="60">
        <v>1101.4726820999999</v>
      </c>
      <c r="AA1356" s="60">
        <v>0</v>
      </c>
      <c r="AB1356" s="60">
        <v>342.99589264999997</v>
      </c>
      <c r="AC1356" s="60">
        <v>683.01502809999999</v>
      </c>
      <c r="AD1356" s="60">
        <v>0</v>
      </c>
      <c r="AE1356" s="60">
        <v>367.52765944999999</v>
      </c>
      <c r="AF1356" s="60">
        <v>1104.8525696000002</v>
      </c>
      <c r="AG1356" s="60">
        <v>0</v>
      </c>
      <c r="AH1356" s="60">
        <v>0</v>
      </c>
      <c r="AI1356" s="60">
        <v>691.16826115000003</v>
      </c>
      <c r="AJ1356" s="60">
        <v>1201.9960672</v>
      </c>
      <c r="AK1356" s="60">
        <v>0</v>
      </c>
      <c r="AL1356" s="60">
        <v>215.00867414999999</v>
      </c>
      <c r="AM1356" s="60">
        <v>291.40688109999996</v>
      </c>
      <c r="AN1356" s="60">
        <v>0</v>
      </c>
      <c r="AO1356" s="60">
        <v>148.00028655</v>
      </c>
      <c r="AP1356" s="60">
        <v>278.94942570000001</v>
      </c>
      <c r="AQ1356" s="60">
        <v>0</v>
      </c>
      <c r="AR1356" s="60">
        <v>233.06154565</v>
      </c>
      <c r="AS1356" s="60">
        <v>313.05872249999999</v>
      </c>
      <c r="AT1356" s="60">
        <v>0</v>
      </c>
      <c r="AU1356" s="60">
        <v>0</v>
      </c>
      <c r="AV1356" s="60">
        <v>616.13466494453633</v>
      </c>
      <c r="AW1356" s="60">
        <v>1071.506731076872</v>
      </c>
      <c r="AX1356" s="60">
        <v>0</v>
      </c>
      <c r="AY1356" s="60">
        <v>191.66721745463533</v>
      </c>
      <c r="AZ1356" s="60">
        <v>259.77159418510263</v>
      </c>
      <c r="BA1356" s="60">
        <v>0</v>
      </c>
      <c r="BB1356" s="60">
        <v>131.93329626197868</v>
      </c>
      <c r="BC1356" s="60">
        <v>248.66652680806524</v>
      </c>
      <c r="BD1356" s="60">
        <v>0</v>
      </c>
      <c r="BE1356" s="60">
        <v>207.76025956630909</v>
      </c>
      <c r="BF1356" s="60">
        <v>279.0729000989835</v>
      </c>
      <c r="BG1356" s="60">
        <v>0</v>
      </c>
      <c r="BH1356" s="60">
        <v>0</v>
      </c>
      <c r="BI1356" s="60">
        <v>1764.1840895632197</v>
      </c>
      <c r="BJ1356" s="60">
        <v>3068.055141802286</v>
      </c>
      <c r="BK1356" s="60">
        <v>0</v>
      </c>
      <c r="BL1356" s="60">
        <v>548.80251796051778</v>
      </c>
      <c r="BM1356" s="60">
        <v>743.8064102805929</v>
      </c>
      <c r="BN1356" s="60">
        <v>0</v>
      </c>
      <c r="BO1356" s="60">
        <v>377.76582846538219</v>
      </c>
      <c r="BP1356" s="60">
        <v>712.00916806267537</v>
      </c>
      <c r="BQ1356" s="60">
        <v>0</v>
      </c>
      <c r="BR1356" s="60">
        <v>594.88187440874071</v>
      </c>
      <c r="BS1356" s="60">
        <v>799.07201817189105</v>
      </c>
      <c r="BT1356" s="60">
        <v>0</v>
      </c>
      <c r="BU1356" s="60">
        <v>0</v>
      </c>
      <c r="BV1356" s="60">
        <v>89.543702065732788</v>
      </c>
      <c r="BW1356" s="60">
        <v>155.72355354752148</v>
      </c>
      <c r="BX1356" s="60">
        <v>0</v>
      </c>
      <c r="BY1356" s="60">
        <v>27.855261506948064</v>
      </c>
      <c r="BZ1356" s="60">
        <v>37.752964665517062</v>
      </c>
      <c r="CA1356" s="60">
        <v>0</v>
      </c>
      <c r="CB1356" s="60">
        <v>19.174048215735667</v>
      </c>
      <c r="CC1356" s="60">
        <v>36.139049881613715</v>
      </c>
      <c r="CD1356" s="60">
        <v>0</v>
      </c>
      <c r="CE1356" s="60">
        <v>30.194085550079489</v>
      </c>
      <c r="CF1356" s="60">
        <v>40.558050119340201</v>
      </c>
      <c r="CG1356" s="60">
        <v>0</v>
      </c>
      <c r="CH1356" s="60">
        <v>0</v>
      </c>
    </row>
    <row r="1357" spans="1:86">
      <c r="A1357" s="57" t="s">
        <v>86</v>
      </c>
      <c r="B1357" s="58" t="s">
        <v>723</v>
      </c>
      <c r="C1357" s="59" t="s">
        <v>129</v>
      </c>
      <c r="D1357" s="58" t="s">
        <v>109</v>
      </c>
      <c r="E1357" s="58"/>
      <c r="F1357" s="65"/>
      <c r="G1357" s="58" t="s">
        <v>139</v>
      </c>
      <c r="H1357" s="63">
        <v>362</v>
      </c>
      <c r="I1357" s="60">
        <v>0</v>
      </c>
      <c r="J1357" s="60">
        <v>0</v>
      </c>
      <c r="K1357" s="60">
        <v>0</v>
      </c>
      <c r="L1357" s="60">
        <v>0</v>
      </c>
      <c r="M1357" s="60">
        <v>0</v>
      </c>
      <c r="N1357" s="60">
        <v>0</v>
      </c>
      <c r="O1357" s="60">
        <v>0</v>
      </c>
      <c r="P1357" s="60">
        <v>0</v>
      </c>
      <c r="Q1357" s="60">
        <v>0</v>
      </c>
      <c r="R1357" s="60">
        <v>0</v>
      </c>
      <c r="S1357" s="60">
        <v>0</v>
      </c>
      <c r="T1357" s="60">
        <v>0</v>
      </c>
      <c r="U1357" s="60">
        <v>0</v>
      </c>
      <c r="V1357" s="60">
        <v>0</v>
      </c>
      <c r="W1357" s="60">
        <v>0</v>
      </c>
      <c r="X1357" s="60">
        <v>0</v>
      </c>
      <c r="Y1357" s="60">
        <v>0</v>
      </c>
      <c r="Z1357" s="60">
        <v>0</v>
      </c>
      <c r="AA1357" s="60">
        <v>0</v>
      </c>
      <c r="AB1357" s="60">
        <v>0</v>
      </c>
      <c r="AC1357" s="60">
        <v>0</v>
      </c>
      <c r="AD1357" s="60">
        <v>0</v>
      </c>
      <c r="AE1357" s="60">
        <v>0</v>
      </c>
      <c r="AF1357" s="60">
        <v>0</v>
      </c>
      <c r="AG1357" s="60">
        <v>0</v>
      </c>
      <c r="AH1357" s="60">
        <v>0</v>
      </c>
      <c r="AI1357" s="60">
        <v>0</v>
      </c>
      <c r="AJ1357" s="60">
        <v>0</v>
      </c>
      <c r="AK1357" s="60">
        <v>0</v>
      </c>
      <c r="AL1357" s="60">
        <v>0</v>
      </c>
      <c r="AM1357" s="60">
        <v>0</v>
      </c>
      <c r="AN1357" s="60">
        <v>0</v>
      </c>
      <c r="AO1357" s="60">
        <v>0</v>
      </c>
      <c r="AP1357" s="60">
        <v>0</v>
      </c>
      <c r="AQ1357" s="60">
        <v>0</v>
      </c>
      <c r="AR1357" s="60">
        <v>0</v>
      </c>
      <c r="AS1357" s="60">
        <v>0</v>
      </c>
      <c r="AT1357" s="60">
        <v>0</v>
      </c>
      <c r="AU1357" s="60">
        <v>0</v>
      </c>
      <c r="AV1357" s="60">
        <v>0</v>
      </c>
      <c r="AW1357" s="60">
        <v>0</v>
      </c>
      <c r="AX1357" s="60">
        <v>0</v>
      </c>
      <c r="AY1357" s="60">
        <v>0</v>
      </c>
      <c r="AZ1357" s="60">
        <v>0</v>
      </c>
      <c r="BA1357" s="60">
        <v>0</v>
      </c>
      <c r="BB1357" s="60">
        <v>0</v>
      </c>
      <c r="BC1357" s="60">
        <v>0</v>
      </c>
      <c r="BD1357" s="60">
        <v>0</v>
      </c>
      <c r="BE1357" s="60">
        <v>0</v>
      </c>
      <c r="BF1357" s="60">
        <v>0</v>
      </c>
      <c r="BG1357" s="60">
        <v>0</v>
      </c>
      <c r="BH1357" s="60">
        <v>0</v>
      </c>
      <c r="BI1357" s="60">
        <v>0</v>
      </c>
      <c r="BJ1357" s="60">
        <v>0</v>
      </c>
      <c r="BK1357" s="60">
        <v>0</v>
      </c>
      <c r="BL1357" s="60">
        <v>0</v>
      </c>
      <c r="BM1357" s="60">
        <v>0</v>
      </c>
      <c r="BN1357" s="60">
        <v>0</v>
      </c>
      <c r="BO1357" s="60">
        <v>0</v>
      </c>
      <c r="BP1357" s="60">
        <v>0</v>
      </c>
      <c r="BQ1357" s="60">
        <v>0</v>
      </c>
      <c r="BR1357" s="60">
        <v>0</v>
      </c>
      <c r="BS1357" s="60">
        <v>0</v>
      </c>
      <c r="BT1357" s="60">
        <v>0</v>
      </c>
      <c r="BU1357" s="60">
        <v>0</v>
      </c>
      <c r="BV1357" s="60">
        <v>55.289766115785746</v>
      </c>
      <c r="BW1357" s="60">
        <v>110.57953223157149</v>
      </c>
      <c r="BX1357" s="60">
        <v>165.86929834735724</v>
      </c>
      <c r="BY1357" s="60">
        <v>221.15906446314298</v>
      </c>
      <c r="BZ1357" s="60">
        <v>276.44883057892872</v>
      </c>
      <c r="CA1357" s="60">
        <v>331.73859669471449</v>
      </c>
      <c r="CB1357" s="60">
        <v>387.02836281050025</v>
      </c>
      <c r="CC1357" s="60">
        <v>442.31812892628602</v>
      </c>
      <c r="CD1357" s="60">
        <v>497.60789504207179</v>
      </c>
      <c r="CE1357" s="60">
        <v>552.89766115785756</v>
      </c>
      <c r="CF1357" s="60">
        <v>608.18742727364327</v>
      </c>
      <c r="CG1357" s="60">
        <v>663.47719338942898</v>
      </c>
      <c r="CH1357" s="60">
        <v>663.47719338942898</v>
      </c>
    </row>
    <row r="1358" spans="1:86">
      <c r="A1358" s="57" t="s">
        <v>86</v>
      </c>
      <c r="B1358" s="58" t="s">
        <v>723</v>
      </c>
      <c r="C1358" s="59" t="s">
        <v>129</v>
      </c>
      <c r="D1358" s="58" t="s">
        <v>109</v>
      </c>
      <c r="E1358" s="58"/>
      <c r="F1358" s="65"/>
      <c r="G1358" s="58" t="s">
        <v>139</v>
      </c>
      <c r="H1358" s="63">
        <v>362</v>
      </c>
      <c r="I1358" s="60">
        <v>17547.04</v>
      </c>
      <c r="J1358" s="60">
        <v>7387.24</v>
      </c>
      <c r="K1358" s="60">
        <v>5609.34</v>
      </c>
      <c r="L1358" s="60">
        <v>6422.83</v>
      </c>
      <c r="M1358" s="60">
        <v>6546.67</v>
      </c>
      <c r="N1358" s="60">
        <v>6086.4000000000005</v>
      </c>
      <c r="O1358" s="60">
        <v>6836.8</v>
      </c>
      <c r="P1358" s="60">
        <v>7781.1</v>
      </c>
      <c r="Q1358" s="60">
        <v>8420.77</v>
      </c>
      <c r="R1358" s="60">
        <v>9125.84</v>
      </c>
      <c r="S1358" s="60">
        <v>9754.74</v>
      </c>
      <c r="T1358" s="60">
        <v>8023.91</v>
      </c>
      <c r="U1358" s="60">
        <v>8023.91</v>
      </c>
      <c r="V1358" s="60">
        <v>8036.5037526999995</v>
      </c>
      <c r="W1358" s="60">
        <v>8038.4650772999994</v>
      </c>
      <c r="X1358" s="60">
        <v>0</v>
      </c>
      <c r="Y1358" s="60">
        <v>0.98838999999999999</v>
      </c>
      <c r="Z1358" s="60">
        <v>0.98838999999999999</v>
      </c>
      <c r="AA1358" s="60">
        <v>0</v>
      </c>
      <c r="AB1358" s="60">
        <v>0</v>
      </c>
      <c r="AC1358" s="60">
        <v>0</v>
      </c>
      <c r="AD1358" s="60">
        <v>0</v>
      </c>
      <c r="AE1358" s="60">
        <v>0</v>
      </c>
      <c r="AF1358" s="60">
        <v>0</v>
      </c>
      <c r="AG1358" s="60">
        <v>0</v>
      </c>
      <c r="AH1358" s="60">
        <v>0</v>
      </c>
      <c r="AI1358" s="60">
        <v>0</v>
      </c>
      <c r="AJ1358" s="60">
        <v>0</v>
      </c>
      <c r="AK1358" s="60">
        <v>0</v>
      </c>
      <c r="AL1358" s="60">
        <v>0</v>
      </c>
      <c r="AM1358" s="60">
        <v>0</v>
      </c>
      <c r="AN1358" s="60">
        <v>0</v>
      </c>
      <c r="AO1358" s="60">
        <v>0</v>
      </c>
      <c r="AP1358" s="60">
        <v>0</v>
      </c>
      <c r="AQ1358" s="60">
        <v>0</v>
      </c>
      <c r="AR1358" s="60">
        <v>0</v>
      </c>
      <c r="AS1358" s="60">
        <v>0</v>
      </c>
      <c r="AT1358" s="60">
        <v>0</v>
      </c>
      <c r="AU1358" s="60">
        <v>0</v>
      </c>
      <c r="AV1358" s="60">
        <v>0</v>
      </c>
      <c r="AW1358" s="60">
        <v>0</v>
      </c>
      <c r="AX1358" s="60">
        <v>0</v>
      </c>
      <c r="AY1358" s="60">
        <v>0</v>
      </c>
      <c r="AZ1358" s="60">
        <v>0</v>
      </c>
      <c r="BA1358" s="60">
        <v>0</v>
      </c>
      <c r="BB1358" s="60">
        <v>0</v>
      </c>
      <c r="BC1358" s="60">
        <v>0</v>
      </c>
      <c r="BD1358" s="60">
        <v>0</v>
      </c>
      <c r="BE1358" s="60">
        <v>0</v>
      </c>
      <c r="BF1358" s="60">
        <v>0</v>
      </c>
      <c r="BG1358" s="60">
        <v>0</v>
      </c>
      <c r="BH1358" s="60">
        <v>0</v>
      </c>
      <c r="BI1358" s="60">
        <v>0</v>
      </c>
      <c r="BJ1358" s="60">
        <v>0</v>
      </c>
      <c r="BK1358" s="60">
        <v>0</v>
      </c>
      <c r="BL1358" s="60">
        <v>0</v>
      </c>
      <c r="BM1358" s="60">
        <v>0</v>
      </c>
      <c r="BN1358" s="60">
        <v>0</v>
      </c>
      <c r="BO1358" s="60">
        <v>0</v>
      </c>
      <c r="BP1358" s="60">
        <v>0</v>
      </c>
      <c r="BQ1358" s="60">
        <v>0</v>
      </c>
      <c r="BR1358" s="60">
        <v>0</v>
      </c>
      <c r="BS1358" s="60">
        <v>0</v>
      </c>
      <c r="BT1358" s="60">
        <v>0</v>
      </c>
      <c r="BU1358" s="60">
        <v>0</v>
      </c>
      <c r="BV1358" s="60">
        <v>0</v>
      </c>
      <c r="BW1358" s="60">
        <v>0</v>
      </c>
      <c r="BX1358" s="60">
        <v>0</v>
      </c>
      <c r="BY1358" s="60">
        <v>0</v>
      </c>
      <c r="BZ1358" s="60">
        <v>0</v>
      </c>
      <c r="CA1358" s="60">
        <v>0</v>
      </c>
      <c r="CB1358" s="60">
        <v>0</v>
      </c>
      <c r="CC1358" s="60">
        <v>0</v>
      </c>
      <c r="CD1358" s="60">
        <v>0</v>
      </c>
      <c r="CE1358" s="60">
        <v>0</v>
      </c>
      <c r="CF1358" s="60">
        <v>0</v>
      </c>
      <c r="CG1358" s="60">
        <v>0</v>
      </c>
      <c r="CH1358" s="60">
        <v>0</v>
      </c>
    </row>
    <row r="1359" spans="1:86">
      <c r="A1359" s="57" t="s">
        <v>86</v>
      </c>
      <c r="B1359" s="58" t="s">
        <v>723</v>
      </c>
      <c r="C1359" s="59" t="s">
        <v>129</v>
      </c>
      <c r="D1359" s="58" t="s">
        <v>109</v>
      </c>
      <c r="E1359" s="58"/>
      <c r="F1359" s="65"/>
      <c r="G1359" s="58" t="s">
        <v>139</v>
      </c>
      <c r="H1359" s="63">
        <v>362</v>
      </c>
      <c r="I1359" s="60">
        <v>2931.8599999999997</v>
      </c>
      <c r="J1359" s="60">
        <v>3040.06</v>
      </c>
      <c r="K1359" s="60">
        <v>3570.42</v>
      </c>
      <c r="L1359" s="60">
        <v>3536.43</v>
      </c>
      <c r="M1359" s="60">
        <v>3745.15</v>
      </c>
      <c r="N1359" s="60">
        <v>3392.0299999999997</v>
      </c>
      <c r="O1359" s="60">
        <v>3559.3799999999997</v>
      </c>
      <c r="P1359" s="60">
        <v>3676.29</v>
      </c>
      <c r="Q1359" s="60">
        <v>3841.92</v>
      </c>
      <c r="R1359" s="60">
        <v>3886.22</v>
      </c>
      <c r="S1359" s="60">
        <v>4070.41</v>
      </c>
      <c r="T1359" s="60">
        <v>3971.3599999999997</v>
      </c>
      <c r="U1359" s="60">
        <v>3971.3599999999997</v>
      </c>
      <c r="V1359" s="60">
        <v>0</v>
      </c>
      <c r="W1359" s="60">
        <v>0</v>
      </c>
      <c r="X1359" s="60">
        <v>0</v>
      </c>
      <c r="Y1359" s="60">
        <v>0</v>
      </c>
      <c r="Z1359" s="60">
        <v>0</v>
      </c>
      <c r="AA1359" s="60">
        <v>0</v>
      </c>
      <c r="AB1359" s="60">
        <v>3.1861000000000002</v>
      </c>
      <c r="AC1359" s="60">
        <v>3.2327300000000001</v>
      </c>
      <c r="AD1359" s="60">
        <v>3.2327300000000001</v>
      </c>
      <c r="AE1359" s="60">
        <v>3.2327300000000001</v>
      </c>
      <c r="AF1359" s="60">
        <v>3.2327300000000001</v>
      </c>
      <c r="AG1359" s="60">
        <v>3.2327300000000001</v>
      </c>
      <c r="AH1359" s="60">
        <v>3.2327300000000001</v>
      </c>
      <c r="AI1359" s="60">
        <v>3.2327300000000001</v>
      </c>
      <c r="AJ1359" s="60">
        <v>3.2327300000000001</v>
      </c>
      <c r="AK1359" s="60">
        <v>3.2327300000000001</v>
      </c>
      <c r="AL1359" s="60">
        <v>3.2327300000000001</v>
      </c>
      <c r="AM1359" s="60">
        <v>3.2327300000000001</v>
      </c>
      <c r="AN1359" s="60">
        <v>3.2327300000000001</v>
      </c>
      <c r="AO1359" s="60">
        <v>3.2327300000000001</v>
      </c>
      <c r="AP1359" s="60">
        <v>3.2327300000000001</v>
      </c>
      <c r="AQ1359" s="60">
        <v>3.2327300000000001</v>
      </c>
      <c r="AR1359" s="60">
        <v>3.2327300000000001</v>
      </c>
      <c r="AS1359" s="60">
        <v>3.2327300000000001</v>
      </c>
      <c r="AT1359" s="60">
        <v>3.2327300000000001</v>
      </c>
      <c r="AU1359" s="60">
        <v>3.2327300000000001</v>
      </c>
      <c r="AV1359" s="60">
        <v>3.2327300000000001</v>
      </c>
      <c r="AW1359" s="60">
        <v>3.2327300000000001</v>
      </c>
      <c r="AX1359" s="60">
        <v>3.2327300000000001</v>
      </c>
      <c r="AY1359" s="60">
        <v>3.2327300000000001</v>
      </c>
      <c r="AZ1359" s="60">
        <v>3.2327300000000001</v>
      </c>
      <c r="BA1359" s="60">
        <v>3.2327300000000001</v>
      </c>
      <c r="BB1359" s="60">
        <v>3.2327300000000001</v>
      </c>
      <c r="BC1359" s="60">
        <v>3.2327300000000001</v>
      </c>
      <c r="BD1359" s="60">
        <v>3.2327300000000001</v>
      </c>
      <c r="BE1359" s="60">
        <v>3.2327300000000001</v>
      </c>
      <c r="BF1359" s="60">
        <v>3.2327300000000001</v>
      </c>
      <c r="BG1359" s="60">
        <v>3.2327300000000001</v>
      </c>
      <c r="BH1359" s="60">
        <v>3.2327300000000001</v>
      </c>
      <c r="BI1359" s="60">
        <v>3.2327300000000001</v>
      </c>
      <c r="BJ1359" s="60">
        <v>3.2327300000000001</v>
      </c>
      <c r="BK1359" s="60">
        <v>3.2327300000000001</v>
      </c>
      <c r="BL1359" s="60">
        <v>3.2327300000000001</v>
      </c>
      <c r="BM1359" s="60">
        <v>3.2327300000000001</v>
      </c>
      <c r="BN1359" s="60">
        <v>3.2327300000000001</v>
      </c>
      <c r="BO1359" s="60">
        <v>3.2327300000000001</v>
      </c>
      <c r="BP1359" s="60">
        <v>3.2327300000000001</v>
      </c>
      <c r="BQ1359" s="60">
        <v>3.2327300000000001</v>
      </c>
      <c r="BR1359" s="60">
        <v>3.2327300000000001</v>
      </c>
      <c r="BS1359" s="60">
        <v>3.2327300000000001</v>
      </c>
      <c r="BT1359" s="60">
        <v>3.2327300000000001</v>
      </c>
      <c r="BU1359" s="60">
        <v>3.2327300000000001</v>
      </c>
      <c r="BV1359" s="60">
        <v>3.2327300000000001</v>
      </c>
      <c r="BW1359" s="60">
        <v>3.2327300000000001</v>
      </c>
      <c r="BX1359" s="60">
        <v>3.2327300000000001</v>
      </c>
      <c r="BY1359" s="60">
        <v>3.2327300000000001</v>
      </c>
      <c r="BZ1359" s="60">
        <v>3.2327300000000001</v>
      </c>
      <c r="CA1359" s="60">
        <v>3.2327300000000001</v>
      </c>
      <c r="CB1359" s="60">
        <v>3.2327300000000001</v>
      </c>
      <c r="CC1359" s="60">
        <v>3.2327300000000001</v>
      </c>
      <c r="CD1359" s="60">
        <v>3.2327300000000001</v>
      </c>
      <c r="CE1359" s="60">
        <v>3.2327300000000001</v>
      </c>
      <c r="CF1359" s="60">
        <v>3.2327300000000001</v>
      </c>
      <c r="CG1359" s="60">
        <v>3.2327300000000001</v>
      </c>
      <c r="CH1359" s="60">
        <v>3.2327300000000001</v>
      </c>
    </row>
    <row r="1360" spans="1:86">
      <c r="A1360" s="57" t="s">
        <v>86</v>
      </c>
      <c r="B1360" s="58" t="s">
        <v>723</v>
      </c>
      <c r="C1360" s="59" t="s">
        <v>129</v>
      </c>
      <c r="D1360" s="58" t="s">
        <v>109</v>
      </c>
      <c r="E1360" s="58"/>
      <c r="F1360" s="65"/>
      <c r="G1360" s="58" t="s">
        <v>139</v>
      </c>
      <c r="H1360" s="63">
        <v>362</v>
      </c>
      <c r="I1360" s="60">
        <v>36208.549999999988</v>
      </c>
      <c r="J1360" s="60">
        <v>39545.209999999985</v>
      </c>
      <c r="K1360" s="60">
        <v>39170.439999999995</v>
      </c>
      <c r="L1360" s="60">
        <v>40902.389999999992</v>
      </c>
      <c r="M1360" s="60">
        <v>43621.04</v>
      </c>
      <c r="N1360" s="60">
        <v>45199.859999999986</v>
      </c>
      <c r="O1360" s="60">
        <v>37289.969999999994</v>
      </c>
      <c r="P1360" s="60">
        <v>40732.819999999978</v>
      </c>
      <c r="Q1360" s="60">
        <v>41963.009999999995</v>
      </c>
      <c r="R1360" s="60">
        <v>39825.720000000008</v>
      </c>
      <c r="S1360" s="60">
        <v>41609.689999999995</v>
      </c>
      <c r="T1360" s="60">
        <v>39871.35</v>
      </c>
      <c r="U1360" s="60">
        <v>39871.35</v>
      </c>
      <c r="V1360" s="60">
        <v>42634.644190159997</v>
      </c>
      <c r="W1360" s="60">
        <v>45450.416132719998</v>
      </c>
      <c r="X1360" s="60">
        <v>0</v>
      </c>
      <c r="Y1360" s="60">
        <v>2602.2289711600001</v>
      </c>
      <c r="Z1360" s="60">
        <v>4822.9067636199998</v>
      </c>
      <c r="AA1360" s="60">
        <v>0</v>
      </c>
      <c r="AB1360" s="60">
        <v>2238.7326866600001</v>
      </c>
      <c r="AC1360" s="60">
        <v>4357.1188913200003</v>
      </c>
      <c r="AD1360" s="60">
        <v>0</v>
      </c>
      <c r="AE1360" s="60">
        <v>2960.9247495599998</v>
      </c>
      <c r="AF1360" s="60">
        <v>5543.9035198199999</v>
      </c>
      <c r="AG1360" s="60">
        <v>0</v>
      </c>
      <c r="AH1360" s="60">
        <v>0</v>
      </c>
      <c r="AI1360" s="60">
        <v>3381.05942172</v>
      </c>
      <c r="AJ1360" s="60">
        <v>6603.5509288399999</v>
      </c>
      <c r="AK1360" s="60">
        <v>0</v>
      </c>
      <c r="AL1360" s="60">
        <v>5824.48708842</v>
      </c>
      <c r="AM1360" s="60">
        <v>12462.866720440001</v>
      </c>
      <c r="AN1360" s="60">
        <v>0</v>
      </c>
      <c r="AO1360" s="60">
        <v>9324.7366751200007</v>
      </c>
      <c r="AP1360" s="60">
        <v>23002.159035739998</v>
      </c>
      <c r="AQ1360" s="60">
        <v>0</v>
      </c>
      <c r="AR1360" s="60">
        <v>4926.5966462200004</v>
      </c>
      <c r="AS1360" s="60">
        <v>9134.0553312400007</v>
      </c>
      <c r="AT1360" s="60">
        <v>0</v>
      </c>
      <c r="AU1360" s="60">
        <v>0</v>
      </c>
      <c r="AV1360" s="60">
        <v>2599.3777216464455</v>
      </c>
      <c r="AW1360" s="60">
        <v>5076.8475282969775</v>
      </c>
      <c r="AX1360" s="60">
        <v>0</v>
      </c>
      <c r="AY1360" s="60">
        <v>4477.8988149088291</v>
      </c>
      <c r="AZ1360" s="60">
        <v>9581.52284838591</v>
      </c>
      <c r="BA1360" s="60">
        <v>0</v>
      </c>
      <c r="BB1360" s="60">
        <v>7168.9106135839374</v>
      </c>
      <c r="BC1360" s="60">
        <v>17684.190748961824</v>
      </c>
      <c r="BD1360" s="60">
        <v>0</v>
      </c>
      <c r="BE1360" s="60">
        <v>3787.5955339488528</v>
      </c>
      <c r="BF1360" s="60">
        <v>7022.3137114321471</v>
      </c>
      <c r="BG1360" s="60">
        <v>0</v>
      </c>
      <c r="BH1360" s="60">
        <v>0</v>
      </c>
      <c r="BI1360" s="60">
        <v>1507.7761325034453</v>
      </c>
      <c r="BJ1360" s="60">
        <v>2944.8392466319879</v>
      </c>
      <c r="BK1360" s="60">
        <v>0</v>
      </c>
      <c r="BL1360" s="60">
        <v>2597.4174128908398</v>
      </c>
      <c r="BM1360" s="60">
        <v>5557.7884443366347</v>
      </c>
      <c r="BN1360" s="60">
        <v>0</v>
      </c>
      <c r="BO1360" s="60">
        <v>4158.3461415395986</v>
      </c>
      <c r="BP1360" s="60">
        <v>10257.7630453161</v>
      </c>
      <c r="BQ1360" s="60">
        <v>0</v>
      </c>
      <c r="BR1360" s="60">
        <v>2197.0051132266667</v>
      </c>
      <c r="BS1360" s="60">
        <v>4073.3122088707414</v>
      </c>
      <c r="BT1360" s="60">
        <v>0</v>
      </c>
      <c r="BU1360" s="60">
        <v>0</v>
      </c>
      <c r="BV1360" s="60">
        <v>1838.2439334790161</v>
      </c>
      <c r="BW1360" s="60">
        <v>3590.2762774232983</v>
      </c>
      <c r="BX1360" s="60">
        <v>0</v>
      </c>
      <c r="BY1360" s="60">
        <v>3166.7080404248513</v>
      </c>
      <c r="BZ1360" s="60">
        <v>6775.9202915610895</v>
      </c>
      <c r="CA1360" s="60">
        <v>0</v>
      </c>
      <c r="CB1360" s="60">
        <v>5069.7543244030458</v>
      </c>
      <c r="CC1360" s="60">
        <v>12506.014840418937</v>
      </c>
      <c r="CD1360" s="60">
        <v>0</v>
      </c>
      <c r="CE1360" s="60">
        <v>2678.535118144981</v>
      </c>
      <c r="CF1360" s="60">
        <v>4966.0830249981027</v>
      </c>
      <c r="CG1360" s="60">
        <v>0</v>
      </c>
      <c r="CH1360" s="60">
        <v>0</v>
      </c>
    </row>
    <row r="1361" spans="1:86">
      <c r="A1361" s="57" t="s">
        <v>86</v>
      </c>
      <c r="B1361" s="58" t="s">
        <v>723</v>
      </c>
      <c r="C1361" s="59" t="s">
        <v>129</v>
      </c>
      <c r="D1361" s="58" t="s">
        <v>109</v>
      </c>
      <c r="E1361" s="58"/>
      <c r="F1361" s="65"/>
      <c r="G1361" s="58" t="s">
        <v>139</v>
      </c>
      <c r="H1361" s="63">
        <v>362</v>
      </c>
      <c r="I1361" s="60">
        <v>0</v>
      </c>
      <c r="J1361" s="60">
        <v>0</v>
      </c>
      <c r="K1361" s="60">
        <v>0</v>
      </c>
      <c r="L1361" s="60">
        <v>0</v>
      </c>
      <c r="M1361" s="60">
        <v>0</v>
      </c>
      <c r="N1361" s="60">
        <v>0</v>
      </c>
      <c r="O1361" s="60">
        <v>0</v>
      </c>
      <c r="P1361" s="60">
        <v>0</v>
      </c>
      <c r="Q1361" s="60">
        <v>0</v>
      </c>
      <c r="R1361" s="60">
        <v>0</v>
      </c>
      <c r="S1361" s="60">
        <v>0</v>
      </c>
      <c r="T1361" s="60">
        <v>0</v>
      </c>
      <c r="U1361" s="60">
        <v>0</v>
      </c>
      <c r="V1361" s="60">
        <v>0</v>
      </c>
      <c r="W1361" s="60">
        <v>0</v>
      </c>
      <c r="X1361" s="60">
        <v>0</v>
      </c>
      <c r="Y1361" s="60">
        <v>0</v>
      </c>
      <c r="Z1361" s="60">
        <v>0</v>
      </c>
      <c r="AA1361" s="60">
        <v>0</v>
      </c>
      <c r="AB1361" s="60">
        <v>0</v>
      </c>
      <c r="AC1361" s="60">
        <v>0</v>
      </c>
      <c r="AD1361" s="60">
        <v>0</v>
      </c>
      <c r="AE1361" s="60">
        <v>0</v>
      </c>
      <c r="AF1361" s="60">
        <v>0</v>
      </c>
      <c r="AG1361" s="60">
        <v>0</v>
      </c>
      <c r="AH1361" s="60">
        <v>0</v>
      </c>
      <c r="AI1361" s="60">
        <v>0</v>
      </c>
      <c r="AJ1361" s="60">
        <v>0</v>
      </c>
      <c r="AK1361" s="60">
        <v>0</v>
      </c>
      <c r="AL1361" s="60">
        <v>0</v>
      </c>
      <c r="AM1361" s="60">
        <v>0</v>
      </c>
      <c r="AN1361" s="60">
        <v>0</v>
      </c>
      <c r="AO1361" s="60">
        <v>0</v>
      </c>
      <c r="AP1361" s="60">
        <v>0</v>
      </c>
      <c r="AQ1361" s="60">
        <v>0</v>
      </c>
      <c r="AR1361" s="60">
        <v>0</v>
      </c>
      <c r="AS1361" s="60">
        <v>0</v>
      </c>
      <c r="AT1361" s="60">
        <v>0</v>
      </c>
      <c r="AU1361" s="60">
        <v>0</v>
      </c>
      <c r="AV1361" s="60">
        <v>39.696080098140747</v>
      </c>
      <c r="AW1361" s="60">
        <v>79.392160196281495</v>
      </c>
      <c r="AX1361" s="60">
        <v>119.08824029442223</v>
      </c>
      <c r="AY1361" s="60">
        <v>158.78432039256299</v>
      </c>
      <c r="AZ1361" s="60">
        <v>198.48040049070374</v>
      </c>
      <c r="BA1361" s="60">
        <v>238.1764805888445</v>
      </c>
      <c r="BB1361" s="60">
        <v>277.87256068698525</v>
      </c>
      <c r="BC1361" s="60">
        <v>317.56864078512598</v>
      </c>
      <c r="BD1361" s="60">
        <v>357.2647208832667</v>
      </c>
      <c r="BE1361" s="60">
        <v>396.96080098140743</v>
      </c>
      <c r="BF1361" s="60">
        <v>436.65688107954816</v>
      </c>
      <c r="BG1361" s="60">
        <v>476.352961177689</v>
      </c>
      <c r="BH1361" s="60">
        <v>476.352961177689</v>
      </c>
      <c r="BI1361" s="60">
        <v>1189.6356493678206</v>
      </c>
      <c r="BJ1361" s="60">
        <v>1902.9183375579523</v>
      </c>
      <c r="BK1361" s="60">
        <v>2616.2010257480838</v>
      </c>
      <c r="BL1361" s="60">
        <v>3329.4837139382153</v>
      </c>
      <c r="BM1361" s="60">
        <v>4042.7664021283467</v>
      </c>
      <c r="BN1361" s="60">
        <v>4756.0490903184782</v>
      </c>
      <c r="BO1361" s="60">
        <v>5469.3317785086101</v>
      </c>
      <c r="BP1361" s="60">
        <v>6182.614466698742</v>
      </c>
      <c r="BQ1361" s="60">
        <v>6895.897154888874</v>
      </c>
      <c r="BR1361" s="60">
        <v>7609.1798430790059</v>
      </c>
      <c r="BS1361" s="60">
        <v>8322.4625312691369</v>
      </c>
      <c r="BT1361" s="60">
        <v>0</v>
      </c>
      <c r="BU1361" s="60">
        <v>0</v>
      </c>
      <c r="BV1361" s="60">
        <v>0</v>
      </c>
      <c r="BW1361" s="60">
        <v>0</v>
      </c>
      <c r="BX1361" s="60">
        <v>0</v>
      </c>
      <c r="BY1361" s="60">
        <v>0</v>
      </c>
      <c r="BZ1361" s="60">
        <v>0</v>
      </c>
      <c r="CA1361" s="60">
        <v>0</v>
      </c>
      <c r="CB1361" s="60">
        <v>0</v>
      </c>
      <c r="CC1361" s="60">
        <v>0</v>
      </c>
      <c r="CD1361" s="60">
        <v>0</v>
      </c>
      <c r="CE1361" s="60">
        <v>0</v>
      </c>
      <c r="CF1361" s="60">
        <v>0</v>
      </c>
      <c r="CG1361" s="60">
        <v>0</v>
      </c>
      <c r="CH1361" s="60">
        <v>0</v>
      </c>
    </row>
    <row r="1362" spans="1:86">
      <c r="A1362" s="57" t="s">
        <v>86</v>
      </c>
      <c r="B1362" s="58" t="s">
        <v>723</v>
      </c>
      <c r="C1362" s="59" t="s">
        <v>129</v>
      </c>
      <c r="D1362" s="58" t="s">
        <v>109</v>
      </c>
      <c r="E1362" s="58"/>
      <c r="F1362" s="65"/>
      <c r="G1362" s="58" t="s">
        <v>139</v>
      </c>
      <c r="H1362" s="63">
        <v>362</v>
      </c>
      <c r="I1362" s="60">
        <v>273.45</v>
      </c>
      <c r="J1362" s="60">
        <v>357.53</v>
      </c>
      <c r="K1362" s="60">
        <v>485.09999999999997</v>
      </c>
      <c r="L1362" s="60">
        <v>487.48999999999984</v>
      </c>
      <c r="M1362" s="60">
        <v>662.57000000000016</v>
      </c>
      <c r="N1362" s="60">
        <v>912.63999999999965</v>
      </c>
      <c r="O1362" s="60">
        <v>1017.7499999999999</v>
      </c>
      <c r="P1362" s="60">
        <v>1103.32</v>
      </c>
      <c r="Q1362" s="60">
        <v>1037.46</v>
      </c>
      <c r="R1362" s="60">
        <v>1112.99</v>
      </c>
      <c r="S1362" s="60">
        <v>1292.6899999999998</v>
      </c>
      <c r="T1362" s="60">
        <v>1107.1699999999996</v>
      </c>
      <c r="U1362" s="60">
        <v>1107.1699999999996</v>
      </c>
      <c r="V1362" s="60">
        <v>2089.9029302999998</v>
      </c>
      <c r="W1362" s="60">
        <v>4113.7054869999993</v>
      </c>
      <c r="X1362" s="60">
        <v>0</v>
      </c>
      <c r="Y1362" s="60">
        <v>1970.2758383</v>
      </c>
      <c r="Z1362" s="60">
        <v>2209.242491</v>
      </c>
      <c r="AA1362" s="60">
        <v>0</v>
      </c>
      <c r="AB1362" s="60">
        <v>76.328193299999995</v>
      </c>
      <c r="AC1362" s="60">
        <v>117.12129379999999</v>
      </c>
      <c r="AD1362" s="60">
        <v>0</v>
      </c>
      <c r="AE1362" s="60">
        <v>105.0716907</v>
      </c>
      <c r="AF1362" s="60">
        <v>117.07917690000001</v>
      </c>
      <c r="AG1362" s="60">
        <v>0</v>
      </c>
      <c r="AH1362" s="60">
        <v>0</v>
      </c>
      <c r="AI1362" s="60">
        <v>1559.4076183</v>
      </c>
      <c r="AJ1362" s="60">
        <v>3096.0944365999999</v>
      </c>
      <c r="AK1362" s="60">
        <v>0</v>
      </c>
      <c r="AL1362" s="60">
        <v>1576.5342482999999</v>
      </c>
      <c r="AM1362" s="60">
        <v>3149.9177066000002</v>
      </c>
      <c r="AN1362" s="60">
        <v>0</v>
      </c>
      <c r="AO1362" s="60">
        <v>1558.7806433000001</v>
      </c>
      <c r="AP1362" s="60">
        <v>3100.1172616000003</v>
      </c>
      <c r="AQ1362" s="60">
        <v>0</v>
      </c>
      <c r="AR1362" s="60">
        <v>1575.7584683</v>
      </c>
      <c r="AS1362" s="60">
        <v>3153.2347766000003</v>
      </c>
      <c r="AT1362" s="60">
        <v>0</v>
      </c>
      <c r="AU1362" s="60">
        <v>0</v>
      </c>
      <c r="AV1362" s="60">
        <v>1230.4275644076222</v>
      </c>
      <c r="AW1362" s="60">
        <v>2700.2597886559024</v>
      </c>
      <c r="AX1362" s="60">
        <v>0</v>
      </c>
      <c r="AY1362" s="60">
        <v>1363.4580324559515</v>
      </c>
      <c r="AZ1362" s="60">
        <v>2732.6877482453365</v>
      </c>
      <c r="BA1362" s="60">
        <v>0</v>
      </c>
      <c r="BB1362" s="60">
        <v>1668.6038662028357</v>
      </c>
      <c r="BC1362" s="60">
        <v>3385.7679881633539</v>
      </c>
      <c r="BD1362" s="60">
        <v>0</v>
      </c>
      <c r="BE1362" s="60">
        <v>1684.2079890392827</v>
      </c>
      <c r="BF1362" s="60">
        <v>3466.6221985849311</v>
      </c>
      <c r="BG1362" s="60">
        <v>0</v>
      </c>
      <c r="BH1362" s="60">
        <v>0</v>
      </c>
      <c r="BI1362" s="60">
        <v>0</v>
      </c>
      <c r="BJ1362" s="60">
        <v>0</v>
      </c>
      <c r="BK1362" s="60">
        <v>0</v>
      </c>
      <c r="BL1362" s="60">
        <v>0</v>
      </c>
      <c r="BM1362" s="60">
        <v>0</v>
      </c>
      <c r="BN1362" s="60">
        <v>0</v>
      </c>
      <c r="BO1362" s="60">
        <v>0</v>
      </c>
      <c r="BP1362" s="60">
        <v>0</v>
      </c>
      <c r="BQ1362" s="60">
        <v>0</v>
      </c>
      <c r="BR1362" s="60">
        <v>0</v>
      </c>
      <c r="BS1362" s="60">
        <v>0</v>
      </c>
      <c r="BT1362" s="60">
        <v>0</v>
      </c>
      <c r="BU1362" s="60">
        <v>0</v>
      </c>
      <c r="BV1362" s="60">
        <v>0</v>
      </c>
      <c r="BW1362" s="60">
        <v>0</v>
      </c>
      <c r="BX1362" s="60">
        <v>0</v>
      </c>
      <c r="BY1362" s="60">
        <v>0</v>
      </c>
      <c r="BZ1362" s="60">
        <v>0</v>
      </c>
      <c r="CA1362" s="60">
        <v>0</v>
      </c>
      <c r="CB1362" s="60">
        <v>0</v>
      </c>
      <c r="CC1362" s="60">
        <v>0</v>
      </c>
      <c r="CD1362" s="60">
        <v>0</v>
      </c>
      <c r="CE1362" s="60">
        <v>0</v>
      </c>
      <c r="CF1362" s="60">
        <v>0</v>
      </c>
      <c r="CG1362" s="60">
        <v>0</v>
      </c>
      <c r="CH1362" s="60">
        <v>0</v>
      </c>
    </row>
    <row r="1363" spans="1:86">
      <c r="A1363" s="57" t="s">
        <v>86</v>
      </c>
      <c r="B1363" s="58" t="s">
        <v>723</v>
      </c>
      <c r="C1363" s="59" t="s">
        <v>129</v>
      </c>
      <c r="D1363" s="58" t="s">
        <v>696</v>
      </c>
      <c r="E1363" s="58"/>
      <c r="F1363" s="65"/>
      <c r="G1363" s="58" t="s">
        <v>700</v>
      </c>
      <c r="H1363" s="63">
        <v>362</v>
      </c>
      <c r="I1363" s="60">
        <v>102.53999999999999</v>
      </c>
      <c r="J1363" s="60">
        <v>134.4</v>
      </c>
      <c r="K1363" s="60">
        <v>198.94</v>
      </c>
      <c r="L1363" s="60">
        <v>606.48</v>
      </c>
      <c r="M1363" s="60">
        <v>281.02</v>
      </c>
      <c r="N1363" s="60">
        <v>311.61999999999995</v>
      </c>
      <c r="O1363" s="60">
        <v>350.4199999999999</v>
      </c>
      <c r="P1363" s="60">
        <v>387.69999999999993</v>
      </c>
      <c r="Q1363" s="60">
        <v>422.18999999999994</v>
      </c>
      <c r="R1363" s="60">
        <v>744.99</v>
      </c>
      <c r="S1363" s="60">
        <v>1190.1399999999999</v>
      </c>
      <c r="T1363" s="60">
        <v>909.98</v>
      </c>
      <c r="U1363" s="60">
        <v>909.98</v>
      </c>
      <c r="V1363" s="60">
        <v>909.98000000000013</v>
      </c>
      <c r="W1363" s="60">
        <v>909.98000000000025</v>
      </c>
      <c r="X1363" s="60">
        <v>909.98000000000025</v>
      </c>
      <c r="Y1363" s="60">
        <v>909.98000000000036</v>
      </c>
      <c r="Z1363" s="60">
        <v>909.98000000000036</v>
      </c>
      <c r="AA1363" s="60">
        <v>909.98000000000036</v>
      </c>
      <c r="AB1363" s="60">
        <v>909.98000000000047</v>
      </c>
      <c r="AC1363" s="60">
        <v>909.98000000000059</v>
      </c>
      <c r="AD1363" s="60">
        <v>909.98000000000059</v>
      </c>
      <c r="AE1363" s="60">
        <v>909.98000000000047</v>
      </c>
      <c r="AF1363" s="60">
        <v>909.98000000000047</v>
      </c>
      <c r="AG1363" s="60">
        <v>909.98000000000047</v>
      </c>
      <c r="AH1363" s="60">
        <v>909.98000000000047</v>
      </c>
      <c r="AI1363" s="60">
        <v>909.98000000000036</v>
      </c>
      <c r="AJ1363" s="60">
        <v>909.98000000000025</v>
      </c>
      <c r="AK1363" s="60">
        <v>909.98000000000013</v>
      </c>
      <c r="AL1363" s="60">
        <v>909.98</v>
      </c>
      <c r="AM1363" s="60">
        <v>909.98</v>
      </c>
      <c r="AN1363" s="60">
        <v>909.98</v>
      </c>
      <c r="AO1363" s="60">
        <v>909.98000000000013</v>
      </c>
      <c r="AP1363" s="60">
        <v>909.98000000000013</v>
      </c>
      <c r="AQ1363" s="60">
        <v>909.98</v>
      </c>
      <c r="AR1363" s="60">
        <v>909.98000000000013</v>
      </c>
      <c r="AS1363" s="60">
        <v>909.98</v>
      </c>
      <c r="AT1363" s="60">
        <v>909.98</v>
      </c>
      <c r="AU1363" s="60">
        <v>909.98</v>
      </c>
      <c r="AV1363" s="60">
        <v>909.98</v>
      </c>
      <c r="AW1363" s="60">
        <v>909.98</v>
      </c>
      <c r="AX1363" s="60">
        <v>909.98</v>
      </c>
      <c r="AY1363" s="60">
        <v>909.98</v>
      </c>
      <c r="AZ1363" s="60">
        <v>909.98</v>
      </c>
      <c r="BA1363" s="60">
        <v>909.98</v>
      </c>
      <c r="BB1363" s="60">
        <v>909.98</v>
      </c>
      <c r="BC1363" s="60">
        <v>909.98</v>
      </c>
      <c r="BD1363" s="60">
        <v>909.98</v>
      </c>
      <c r="BE1363" s="60">
        <v>909.98</v>
      </c>
      <c r="BF1363" s="60">
        <v>909.98</v>
      </c>
      <c r="BG1363" s="60">
        <v>909.98</v>
      </c>
      <c r="BH1363" s="60">
        <v>909.98</v>
      </c>
      <c r="BI1363" s="60">
        <v>909.98</v>
      </c>
      <c r="BJ1363" s="60">
        <v>909.98</v>
      </c>
      <c r="BK1363" s="60">
        <v>909.98</v>
      </c>
      <c r="BL1363" s="60">
        <v>909.98</v>
      </c>
      <c r="BM1363" s="60">
        <v>909.98</v>
      </c>
      <c r="BN1363" s="60">
        <v>909.98</v>
      </c>
      <c r="BO1363" s="60">
        <v>909.98</v>
      </c>
      <c r="BP1363" s="60">
        <v>909.98</v>
      </c>
      <c r="BQ1363" s="60">
        <v>909.98</v>
      </c>
      <c r="BR1363" s="60">
        <v>909.98</v>
      </c>
      <c r="BS1363" s="60">
        <v>909.98</v>
      </c>
      <c r="BT1363" s="60">
        <v>909.98</v>
      </c>
      <c r="BU1363" s="60">
        <v>909.98</v>
      </c>
      <c r="BV1363" s="60">
        <v>909.98</v>
      </c>
      <c r="BW1363" s="60">
        <v>909.98000000000025</v>
      </c>
      <c r="BX1363" s="60">
        <v>909.98000000000047</v>
      </c>
      <c r="BY1363" s="60">
        <v>909.98000000000025</v>
      </c>
      <c r="BZ1363" s="60">
        <v>909.98</v>
      </c>
      <c r="CA1363" s="60">
        <v>909.98000000000025</v>
      </c>
      <c r="CB1363" s="60">
        <v>909.98</v>
      </c>
      <c r="CC1363" s="60">
        <v>909.98</v>
      </c>
      <c r="CD1363" s="60">
        <v>909.98</v>
      </c>
      <c r="CE1363" s="60">
        <v>909.97999999999979</v>
      </c>
      <c r="CF1363" s="60">
        <v>909.98</v>
      </c>
      <c r="CG1363" s="60">
        <v>909.98</v>
      </c>
      <c r="CH1363" s="60">
        <v>909.98</v>
      </c>
    </row>
    <row r="1364" spans="1:86">
      <c r="A1364" s="57" t="s">
        <v>86</v>
      </c>
      <c r="B1364" s="57" t="s">
        <v>87</v>
      </c>
      <c r="C1364" s="58" t="s">
        <v>92</v>
      </c>
      <c r="D1364" s="58" t="s">
        <v>93</v>
      </c>
      <c r="E1364" s="58" t="s">
        <v>775</v>
      </c>
      <c r="F1364" s="58" t="s">
        <v>94</v>
      </c>
      <c r="G1364" s="58" t="s">
        <v>95</v>
      </c>
      <c r="H1364" s="63">
        <v>364</v>
      </c>
      <c r="I1364" s="60">
        <v>0</v>
      </c>
      <c r="J1364" s="60">
        <v>4.8499999999999996</v>
      </c>
      <c r="K1364" s="60">
        <v>-4.8499999999999996</v>
      </c>
      <c r="L1364" s="60">
        <v>0</v>
      </c>
      <c r="M1364" s="60">
        <v>0</v>
      </c>
      <c r="N1364" s="60">
        <v>0</v>
      </c>
      <c r="O1364" s="60">
        <v>0</v>
      </c>
      <c r="P1364" s="60">
        <v>0</v>
      </c>
      <c r="Q1364" s="60">
        <v>0</v>
      </c>
      <c r="R1364" s="60">
        <v>0</v>
      </c>
      <c r="S1364" s="60">
        <v>0</v>
      </c>
      <c r="T1364" s="60">
        <v>0</v>
      </c>
      <c r="U1364" s="60">
        <v>0</v>
      </c>
      <c r="V1364" s="60">
        <v>0</v>
      </c>
      <c r="W1364" s="60">
        <v>0</v>
      </c>
      <c r="X1364" s="60">
        <v>0</v>
      </c>
      <c r="Y1364" s="60">
        <v>0</v>
      </c>
      <c r="Z1364" s="60">
        <v>0</v>
      </c>
      <c r="AA1364" s="60">
        <v>0</v>
      </c>
      <c r="AB1364" s="60">
        <v>0</v>
      </c>
      <c r="AC1364" s="60">
        <v>0</v>
      </c>
      <c r="AD1364" s="60">
        <v>0</v>
      </c>
      <c r="AE1364" s="60">
        <v>0</v>
      </c>
      <c r="AF1364" s="60">
        <v>0</v>
      </c>
      <c r="AG1364" s="60">
        <v>0</v>
      </c>
      <c r="AH1364" s="60">
        <v>0</v>
      </c>
      <c r="AI1364" s="60">
        <v>0</v>
      </c>
      <c r="AJ1364" s="60">
        <v>0</v>
      </c>
      <c r="AK1364" s="60">
        <v>0</v>
      </c>
      <c r="AL1364" s="60">
        <v>0</v>
      </c>
      <c r="AM1364" s="60">
        <v>0</v>
      </c>
      <c r="AN1364" s="60">
        <v>0</v>
      </c>
      <c r="AO1364" s="60">
        <v>0</v>
      </c>
      <c r="AP1364" s="60">
        <v>0</v>
      </c>
      <c r="AQ1364" s="60">
        <v>0</v>
      </c>
      <c r="AR1364" s="60">
        <v>0</v>
      </c>
      <c r="AS1364" s="60">
        <v>0</v>
      </c>
      <c r="AT1364" s="60">
        <v>0</v>
      </c>
      <c r="AU1364" s="60">
        <v>0</v>
      </c>
      <c r="AV1364" s="60">
        <v>0</v>
      </c>
      <c r="AW1364" s="60">
        <v>0</v>
      </c>
      <c r="AX1364" s="60">
        <v>0</v>
      </c>
      <c r="AY1364" s="60">
        <v>0</v>
      </c>
      <c r="AZ1364" s="60">
        <v>0</v>
      </c>
      <c r="BA1364" s="60">
        <v>0</v>
      </c>
      <c r="BB1364" s="60">
        <v>0</v>
      </c>
      <c r="BC1364" s="60">
        <v>0</v>
      </c>
      <c r="BD1364" s="60">
        <v>0</v>
      </c>
      <c r="BE1364" s="60">
        <v>0</v>
      </c>
      <c r="BF1364" s="60">
        <v>0</v>
      </c>
      <c r="BG1364" s="60">
        <v>0</v>
      </c>
      <c r="BH1364" s="60">
        <v>0</v>
      </c>
      <c r="BI1364" s="60">
        <v>0</v>
      </c>
      <c r="BJ1364" s="60">
        <v>0</v>
      </c>
      <c r="BK1364" s="60">
        <v>0</v>
      </c>
      <c r="BL1364" s="60">
        <v>0</v>
      </c>
      <c r="BM1364" s="60">
        <v>0</v>
      </c>
      <c r="BN1364" s="60">
        <v>0</v>
      </c>
      <c r="BO1364" s="60">
        <v>0</v>
      </c>
      <c r="BP1364" s="60">
        <v>0</v>
      </c>
      <c r="BQ1364" s="60">
        <v>0</v>
      </c>
      <c r="BR1364" s="60">
        <v>0</v>
      </c>
      <c r="BS1364" s="60">
        <v>0</v>
      </c>
      <c r="BT1364" s="60">
        <v>0</v>
      </c>
      <c r="BU1364" s="60">
        <v>0</v>
      </c>
      <c r="BV1364" s="60">
        <v>0</v>
      </c>
      <c r="BW1364" s="60">
        <v>0</v>
      </c>
      <c r="BX1364" s="60">
        <v>0</v>
      </c>
      <c r="BY1364" s="60">
        <v>0</v>
      </c>
      <c r="BZ1364" s="60">
        <v>0</v>
      </c>
      <c r="CA1364" s="60">
        <v>0</v>
      </c>
      <c r="CB1364" s="60">
        <v>0</v>
      </c>
      <c r="CC1364" s="60">
        <v>0</v>
      </c>
      <c r="CD1364" s="60">
        <v>0</v>
      </c>
      <c r="CE1364" s="60">
        <v>0</v>
      </c>
      <c r="CF1364" s="60">
        <v>0</v>
      </c>
      <c r="CG1364" s="60">
        <v>0</v>
      </c>
      <c r="CH1364" s="60">
        <v>0</v>
      </c>
    </row>
    <row r="1365" spans="1:86">
      <c r="A1365" s="57" t="s">
        <v>86</v>
      </c>
      <c r="B1365" s="57" t="s">
        <v>131</v>
      </c>
      <c r="C1365" s="58" t="s">
        <v>92</v>
      </c>
      <c r="D1365" s="58" t="s">
        <v>93</v>
      </c>
      <c r="E1365" s="58" t="s">
        <v>775</v>
      </c>
      <c r="F1365" s="58" t="s">
        <v>94</v>
      </c>
      <c r="G1365" s="58" t="s">
        <v>95</v>
      </c>
      <c r="H1365" s="63">
        <v>364</v>
      </c>
      <c r="I1365" s="60">
        <v>0</v>
      </c>
      <c r="J1365" s="60">
        <v>8.94</v>
      </c>
      <c r="K1365" s="60">
        <v>-8.94</v>
      </c>
      <c r="L1365" s="60">
        <v>0</v>
      </c>
      <c r="M1365" s="60">
        <v>0</v>
      </c>
      <c r="N1365" s="60">
        <v>0</v>
      </c>
      <c r="O1365" s="60">
        <v>0</v>
      </c>
      <c r="P1365" s="60">
        <v>0</v>
      </c>
      <c r="Q1365" s="60">
        <v>0</v>
      </c>
      <c r="R1365" s="60">
        <v>0</v>
      </c>
      <c r="S1365" s="60">
        <v>0</v>
      </c>
      <c r="T1365" s="60">
        <v>0</v>
      </c>
      <c r="U1365" s="60">
        <v>0</v>
      </c>
      <c r="V1365" s="60">
        <v>0</v>
      </c>
      <c r="W1365" s="60">
        <v>0</v>
      </c>
      <c r="X1365" s="60">
        <v>0</v>
      </c>
      <c r="Y1365" s="60">
        <v>0</v>
      </c>
      <c r="Z1365" s="60">
        <v>0</v>
      </c>
      <c r="AA1365" s="60">
        <v>0</v>
      </c>
      <c r="AB1365" s="60">
        <v>0</v>
      </c>
      <c r="AC1365" s="60">
        <v>0</v>
      </c>
      <c r="AD1365" s="60">
        <v>0</v>
      </c>
      <c r="AE1365" s="60">
        <v>0</v>
      </c>
      <c r="AF1365" s="60">
        <v>0</v>
      </c>
      <c r="AG1365" s="60">
        <v>0</v>
      </c>
      <c r="AH1365" s="60">
        <v>0</v>
      </c>
      <c r="AI1365" s="60">
        <v>0</v>
      </c>
      <c r="AJ1365" s="60">
        <v>0</v>
      </c>
      <c r="AK1365" s="60">
        <v>0</v>
      </c>
      <c r="AL1365" s="60">
        <v>0</v>
      </c>
      <c r="AM1365" s="60">
        <v>0</v>
      </c>
      <c r="AN1365" s="60">
        <v>0</v>
      </c>
      <c r="AO1365" s="60">
        <v>0</v>
      </c>
      <c r="AP1365" s="60">
        <v>0</v>
      </c>
      <c r="AQ1365" s="60">
        <v>0</v>
      </c>
      <c r="AR1365" s="60">
        <v>0</v>
      </c>
      <c r="AS1365" s="60">
        <v>0</v>
      </c>
      <c r="AT1365" s="60">
        <v>0</v>
      </c>
      <c r="AU1365" s="60">
        <v>0</v>
      </c>
      <c r="AV1365" s="60">
        <v>0</v>
      </c>
      <c r="AW1365" s="60">
        <v>0</v>
      </c>
      <c r="AX1365" s="60">
        <v>0</v>
      </c>
      <c r="AY1365" s="60">
        <v>0</v>
      </c>
      <c r="AZ1365" s="60">
        <v>0</v>
      </c>
      <c r="BA1365" s="60">
        <v>0</v>
      </c>
      <c r="BB1365" s="60">
        <v>0</v>
      </c>
      <c r="BC1365" s="60">
        <v>0</v>
      </c>
      <c r="BD1365" s="60">
        <v>0</v>
      </c>
      <c r="BE1365" s="60">
        <v>0</v>
      </c>
      <c r="BF1365" s="60">
        <v>0</v>
      </c>
      <c r="BG1365" s="60">
        <v>0</v>
      </c>
      <c r="BH1365" s="60">
        <v>0</v>
      </c>
      <c r="BI1365" s="60">
        <v>0</v>
      </c>
      <c r="BJ1365" s="60">
        <v>0</v>
      </c>
      <c r="BK1365" s="60">
        <v>0</v>
      </c>
      <c r="BL1365" s="60">
        <v>0</v>
      </c>
      <c r="BM1365" s="60">
        <v>0</v>
      </c>
      <c r="BN1365" s="60">
        <v>0</v>
      </c>
      <c r="BO1365" s="60">
        <v>0</v>
      </c>
      <c r="BP1365" s="60">
        <v>0</v>
      </c>
      <c r="BQ1365" s="60">
        <v>0</v>
      </c>
      <c r="BR1365" s="60">
        <v>0</v>
      </c>
      <c r="BS1365" s="60">
        <v>0</v>
      </c>
      <c r="BT1365" s="60">
        <v>0</v>
      </c>
      <c r="BU1365" s="60">
        <v>0</v>
      </c>
      <c r="BV1365" s="60">
        <v>0</v>
      </c>
      <c r="BW1365" s="60">
        <v>0</v>
      </c>
      <c r="BX1365" s="60">
        <v>0</v>
      </c>
      <c r="BY1365" s="60">
        <v>0</v>
      </c>
      <c r="BZ1365" s="60">
        <v>0</v>
      </c>
      <c r="CA1365" s="60">
        <v>0</v>
      </c>
      <c r="CB1365" s="60">
        <v>0</v>
      </c>
      <c r="CC1365" s="60">
        <v>0</v>
      </c>
      <c r="CD1365" s="60">
        <v>0</v>
      </c>
      <c r="CE1365" s="60">
        <v>0</v>
      </c>
      <c r="CF1365" s="60">
        <v>0</v>
      </c>
      <c r="CG1365" s="60">
        <v>0</v>
      </c>
      <c r="CH1365" s="60">
        <v>0</v>
      </c>
    </row>
    <row r="1366" spans="1:86">
      <c r="A1366" s="57" t="s">
        <v>86</v>
      </c>
      <c r="B1366" s="58" t="s">
        <v>132</v>
      </c>
      <c r="C1366" s="59" t="s">
        <v>92</v>
      </c>
      <c r="D1366" s="58" t="s">
        <v>93</v>
      </c>
      <c r="E1366" s="58" t="str">
        <f>VLOOKUP(CONCATENATE($F$4,F1366),'REG FL  CWIP - 1 System Per Boo'!$A$29:$B$1161,2,FALSE)</f>
        <v>Distribution</v>
      </c>
      <c r="F1366" s="58" t="s">
        <v>140</v>
      </c>
      <c r="G1366" s="58" t="s">
        <v>95</v>
      </c>
      <c r="H1366" s="63">
        <v>364</v>
      </c>
      <c r="I1366" s="60">
        <v>0</v>
      </c>
      <c r="J1366" s="60">
        <v>0</v>
      </c>
      <c r="K1366" s="60">
        <v>0</v>
      </c>
      <c r="L1366" s="60">
        <v>0</v>
      </c>
      <c r="M1366" s="60">
        <v>0</v>
      </c>
      <c r="N1366" s="60">
        <v>0</v>
      </c>
      <c r="O1366" s="60">
        <v>0</v>
      </c>
      <c r="P1366" s="60">
        <v>0</v>
      </c>
      <c r="Q1366" s="60">
        <v>0</v>
      </c>
      <c r="R1366" s="60">
        <v>0</v>
      </c>
      <c r="S1366" s="60">
        <v>0</v>
      </c>
      <c r="T1366" s="60">
        <v>0</v>
      </c>
      <c r="U1366" s="60">
        <v>0</v>
      </c>
      <c r="V1366" s="60">
        <v>0</v>
      </c>
      <c r="W1366" s="60">
        <v>0</v>
      </c>
      <c r="X1366" s="60">
        <v>0</v>
      </c>
      <c r="Y1366" s="60">
        <v>0</v>
      </c>
      <c r="Z1366" s="60">
        <v>0</v>
      </c>
      <c r="AA1366" s="60">
        <v>0</v>
      </c>
      <c r="AB1366" s="60">
        <v>0</v>
      </c>
      <c r="AC1366" s="60">
        <v>0</v>
      </c>
      <c r="AD1366" s="60">
        <v>0</v>
      </c>
      <c r="AE1366" s="60">
        <v>0</v>
      </c>
      <c r="AF1366" s="60">
        <v>0</v>
      </c>
      <c r="AG1366" s="60">
        <v>0</v>
      </c>
      <c r="AH1366" s="60">
        <v>0</v>
      </c>
      <c r="AI1366" s="60">
        <v>0</v>
      </c>
      <c r="AJ1366" s="60">
        <v>0</v>
      </c>
      <c r="AK1366" s="60">
        <v>0</v>
      </c>
      <c r="AL1366" s="60">
        <v>0</v>
      </c>
      <c r="AM1366" s="60">
        <v>0</v>
      </c>
      <c r="AN1366" s="60">
        <v>0</v>
      </c>
      <c r="AO1366" s="60">
        <v>0</v>
      </c>
      <c r="AP1366" s="60">
        <v>0</v>
      </c>
      <c r="AQ1366" s="60">
        <v>0</v>
      </c>
      <c r="AR1366" s="60">
        <v>0</v>
      </c>
      <c r="AS1366" s="60">
        <v>0</v>
      </c>
      <c r="AT1366" s="60">
        <v>0</v>
      </c>
      <c r="AU1366" s="60">
        <v>0</v>
      </c>
      <c r="AV1366" s="60">
        <v>0</v>
      </c>
      <c r="AW1366" s="60">
        <v>6.1599999999999877E-2</v>
      </c>
      <c r="AX1366" s="60">
        <v>0.12319999999999975</v>
      </c>
      <c r="AY1366" s="60">
        <v>0.18479999999999963</v>
      </c>
      <c r="AZ1366" s="60">
        <v>0.24639999999999951</v>
      </c>
      <c r="BA1366" s="60">
        <v>0.30799999999999939</v>
      </c>
      <c r="BB1366" s="60">
        <v>0.36959999999999926</v>
      </c>
      <c r="BC1366" s="60">
        <v>0.43119999999999914</v>
      </c>
      <c r="BD1366" s="60">
        <v>0.49279999999999902</v>
      </c>
      <c r="BE1366" s="60">
        <v>0.55439999999999889</v>
      </c>
      <c r="BF1366" s="60">
        <v>0.61599999999999877</v>
      </c>
      <c r="BG1366" s="60">
        <v>0.67759999999999865</v>
      </c>
      <c r="BH1366" s="60">
        <v>0</v>
      </c>
      <c r="BI1366" s="60">
        <v>0.73919999999999897</v>
      </c>
      <c r="BJ1366" s="60">
        <v>0.80233333333333245</v>
      </c>
      <c r="BK1366" s="60">
        <v>0.86546666666666594</v>
      </c>
      <c r="BL1366" s="60">
        <v>0.92859999999999943</v>
      </c>
      <c r="BM1366" s="60">
        <v>0.99173333333333247</v>
      </c>
      <c r="BN1366" s="60">
        <v>1.0548666666666655</v>
      </c>
      <c r="BO1366" s="60">
        <v>1.1179999999999986</v>
      </c>
      <c r="BP1366" s="60">
        <v>1.1811333333333316</v>
      </c>
      <c r="BQ1366" s="60">
        <v>1.2442666666666646</v>
      </c>
      <c r="BR1366" s="60">
        <v>1.3073999999999977</v>
      </c>
      <c r="BS1366" s="60">
        <v>1.3705333333333307</v>
      </c>
      <c r="BT1366" s="60">
        <v>1.4336666666666638</v>
      </c>
      <c r="BU1366" s="60">
        <v>0.73919999999999897</v>
      </c>
      <c r="BV1366" s="60">
        <v>1.4967999999999972</v>
      </c>
      <c r="BW1366" s="60">
        <v>1.5615166666666638</v>
      </c>
      <c r="BX1366" s="60">
        <v>1.6262333333333303</v>
      </c>
      <c r="BY1366" s="60">
        <v>1.6909499999999968</v>
      </c>
      <c r="BZ1366" s="60">
        <v>1.7556666666666634</v>
      </c>
      <c r="CA1366" s="60">
        <v>1.8203833333333299</v>
      </c>
      <c r="CB1366" s="60">
        <v>1.8850999999999964</v>
      </c>
      <c r="CC1366" s="60">
        <v>1.949816666666663</v>
      </c>
      <c r="CD1366" s="60">
        <v>2.0145333333333295</v>
      </c>
      <c r="CE1366" s="60">
        <v>2.079249999999996</v>
      </c>
      <c r="CF1366" s="60">
        <v>2.1439666666666626</v>
      </c>
      <c r="CG1366" s="60">
        <v>2.2086833333333291</v>
      </c>
      <c r="CH1366" s="60">
        <v>1.4967999999999972</v>
      </c>
    </row>
    <row r="1367" spans="1:86">
      <c r="A1367" s="57" t="s">
        <v>86</v>
      </c>
      <c r="B1367" s="58" t="s">
        <v>132</v>
      </c>
      <c r="C1367" s="59" t="s">
        <v>92</v>
      </c>
      <c r="D1367" s="58" t="s">
        <v>93</v>
      </c>
      <c r="E1367" s="58" t="str">
        <f>VLOOKUP(CONCATENATE($F$4,F1367),'REG FL  CWIP - 1 System Per Boo'!$A$29:$B$1161,2,FALSE)</f>
        <v>Distribution</v>
      </c>
      <c r="F1367" s="58" t="s">
        <v>154</v>
      </c>
      <c r="G1367" s="58" t="s">
        <v>95</v>
      </c>
      <c r="H1367" s="63">
        <v>364</v>
      </c>
      <c r="I1367" s="60">
        <v>0</v>
      </c>
      <c r="J1367" s="60">
        <v>0</v>
      </c>
      <c r="K1367" s="60">
        <v>0</v>
      </c>
      <c r="L1367" s="60">
        <v>0</v>
      </c>
      <c r="M1367" s="60">
        <v>0</v>
      </c>
      <c r="N1367" s="60">
        <v>0</v>
      </c>
      <c r="O1367" s="60">
        <v>0</v>
      </c>
      <c r="P1367" s="60">
        <v>0</v>
      </c>
      <c r="Q1367" s="60">
        <v>0</v>
      </c>
      <c r="R1367" s="60">
        <v>0</v>
      </c>
      <c r="S1367" s="60">
        <v>0</v>
      </c>
      <c r="T1367" s="60">
        <v>0</v>
      </c>
      <c r="U1367" s="60">
        <v>0</v>
      </c>
      <c r="V1367" s="60">
        <v>0</v>
      </c>
      <c r="W1367" s="60">
        <v>2.4850544392083265</v>
      </c>
      <c r="X1367" s="60">
        <v>4.9699335999846426</v>
      </c>
      <c r="Y1367" s="60">
        <v>7.4068770847769656</v>
      </c>
      <c r="Z1367" s="60">
        <v>9.8338521665932745</v>
      </c>
      <c r="AA1367" s="60">
        <v>12.259287727209582</v>
      </c>
      <c r="AB1367" s="60">
        <v>15.973044583108475</v>
      </c>
      <c r="AC1367" s="60">
        <v>18.375728957084803</v>
      </c>
      <c r="AD1367" s="60">
        <v>20.809942648293131</v>
      </c>
      <c r="AE1367" s="60">
        <v>23.241808572877446</v>
      </c>
      <c r="AF1367" s="60">
        <v>25.68434883598978</v>
      </c>
      <c r="AG1367" s="60">
        <v>28.162003185998103</v>
      </c>
      <c r="AH1367" s="60">
        <v>0</v>
      </c>
      <c r="AI1367" s="60">
        <v>31.931614420156649</v>
      </c>
      <c r="AJ1367" s="60">
        <v>34.782185392314091</v>
      </c>
      <c r="AK1367" s="60">
        <v>37.633508569015532</v>
      </c>
      <c r="AL1367" s="60">
        <v>40.455136465668971</v>
      </c>
      <c r="AM1367" s="60">
        <v>43.27350591216242</v>
      </c>
      <c r="AN1367" s="60">
        <v>46.106252719260169</v>
      </c>
      <c r="AO1367" s="60">
        <v>50.188456542918402</v>
      </c>
      <c r="AP1367" s="60">
        <v>52.990484802227854</v>
      </c>
      <c r="AQ1367" s="60">
        <v>55.820459840481305</v>
      </c>
      <c r="AR1367" s="60">
        <v>58.634715245182747</v>
      </c>
      <c r="AS1367" s="60">
        <v>61.455092981372189</v>
      </c>
      <c r="AT1367" s="60">
        <v>64.318173575477942</v>
      </c>
      <c r="AU1367" s="60">
        <v>31.931614420156649</v>
      </c>
      <c r="AV1367" s="60">
        <v>68.39590698582208</v>
      </c>
      <c r="AW1367" s="60">
        <v>69.579997648991565</v>
      </c>
      <c r="AX1367" s="60">
        <v>70.76440076829212</v>
      </c>
      <c r="AY1367" s="60">
        <v>71.936468848686985</v>
      </c>
      <c r="AZ1367" s="60">
        <v>73.107183410629375</v>
      </c>
      <c r="BA1367" s="60">
        <v>74.283870143978447</v>
      </c>
      <c r="BB1367" s="60">
        <v>75.979565315212909</v>
      </c>
      <c r="BC1367" s="60">
        <v>77.143491957346029</v>
      </c>
      <c r="BD1367" s="60">
        <v>78.319027333426305</v>
      </c>
      <c r="BE1367" s="60">
        <v>79.488032975113299</v>
      </c>
      <c r="BF1367" s="60">
        <v>80.659581754867219</v>
      </c>
      <c r="BG1367" s="60">
        <v>81.84886875473326</v>
      </c>
      <c r="BH1367" s="60">
        <v>68.39590698582208</v>
      </c>
      <c r="BI1367" s="60">
        <v>83.542706985822122</v>
      </c>
      <c r="BJ1367" s="60">
        <v>84.756394443258486</v>
      </c>
      <c r="BK1367" s="60">
        <v>85.970402166785178</v>
      </c>
      <c r="BL1367" s="60">
        <v>87.171766532440301</v>
      </c>
      <c r="BM1367" s="60">
        <v>88.371743547936973</v>
      </c>
      <c r="BN1367" s="60">
        <v>89.577842011524893</v>
      </c>
      <c r="BO1367" s="60">
        <v>91.315921725331478</v>
      </c>
      <c r="BP1367" s="60">
        <v>92.508941154394222</v>
      </c>
      <c r="BQ1367" s="60">
        <v>93.713859482102649</v>
      </c>
      <c r="BR1367" s="60">
        <v>94.912084862235361</v>
      </c>
      <c r="BS1367" s="60">
        <v>96.112916947133485</v>
      </c>
      <c r="BT1367" s="60">
        <v>97.33193062566879</v>
      </c>
      <c r="BU1367" s="60">
        <v>83.542706985822122</v>
      </c>
      <c r="BV1367" s="60">
        <v>99.068106985822183</v>
      </c>
      <c r="BW1367" s="60">
        <v>100.3121417130464</v>
      </c>
      <c r="BX1367" s="60">
        <v>101.55650471435459</v>
      </c>
      <c r="BY1367" s="60">
        <v>102.78790822088956</v>
      </c>
      <c r="BZ1367" s="60">
        <v>104.01788968770143</v>
      </c>
      <c r="CA1367" s="60">
        <v>105.25414566444562</v>
      </c>
      <c r="CB1367" s="60">
        <v>107.03568465078939</v>
      </c>
      <c r="CC1367" s="60">
        <v>108.25853456236564</v>
      </c>
      <c r="CD1367" s="60">
        <v>109.49358089489053</v>
      </c>
      <c r="CE1367" s="60">
        <v>110.72176692811786</v>
      </c>
      <c r="CF1367" s="60">
        <v>111.95262484464753</v>
      </c>
      <c r="CG1367" s="60">
        <v>113.20211897080625</v>
      </c>
      <c r="CH1367" s="60">
        <v>99.068106985822183</v>
      </c>
    </row>
    <row r="1368" spans="1:86">
      <c r="A1368" s="57" t="s">
        <v>86</v>
      </c>
      <c r="B1368" s="58" t="s">
        <v>132</v>
      </c>
      <c r="C1368" s="59" t="s">
        <v>92</v>
      </c>
      <c r="D1368" s="58" t="s">
        <v>93</v>
      </c>
      <c r="E1368" s="58" t="str">
        <f>VLOOKUP(CONCATENATE($F$4,F1368),'REG FL  CWIP - 1 System Per Boo'!$A$29:$B$1161,2,FALSE)</f>
        <v>Distribution</v>
      </c>
      <c r="F1368" s="58" t="s">
        <v>167</v>
      </c>
      <c r="G1368" s="58" t="s">
        <v>95</v>
      </c>
      <c r="H1368" s="63">
        <v>364</v>
      </c>
      <c r="I1368" s="60">
        <v>0</v>
      </c>
      <c r="J1368" s="60">
        <v>0</v>
      </c>
      <c r="K1368" s="60">
        <v>0</v>
      </c>
      <c r="L1368" s="60">
        <v>0</v>
      </c>
      <c r="M1368" s="60">
        <v>0</v>
      </c>
      <c r="N1368" s="60">
        <v>0</v>
      </c>
      <c r="O1368" s="60">
        <v>0</v>
      </c>
      <c r="P1368" s="60">
        <v>0</v>
      </c>
      <c r="Q1368" s="60">
        <v>0</v>
      </c>
      <c r="R1368" s="60">
        <v>0</v>
      </c>
      <c r="S1368" s="60">
        <v>0</v>
      </c>
      <c r="T1368" s="60">
        <v>0</v>
      </c>
      <c r="U1368" s="60">
        <v>0</v>
      </c>
      <c r="V1368" s="60">
        <v>0</v>
      </c>
      <c r="W1368" s="60">
        <v>21.476928622221976</v>
      </c>
      <c r="X1368" s="60">
        <v>43.071722161650314</v>
      </c>
      <c r="Y1368" s="60">
        <v>64.532755790071405</v>
      </c>
      <c r="Z1368" s="60">
        <v>85.856241843930775</v>
      </c>
      <c r="AA1368" s="60">
        <v>107.1646527856542</v>
      </c>
      <c r="AB1368" s="60">
        <v>138.89193929706585</v>
      </c>
      <c r="AC1368" s="60">
        <v>160.08460697543887</v>
      </c>
      <c r="AD1368" s="60">
        <v>181.45482985877197</v>
      </c>
      <c r="AE1368" s="60">
        <v>202.8580267237171</v>
      </c>
      <c r="AF1368" s="60">
        <v>224.258633581808</v>
      </c>
      <c r="AG1368" s="60">
        <v>245.81447546285631</v>
      </c>
      <c r="AH1368" s="60">
        <v>0</v>
      </c>
      <c r="AI1368" s="60">
        <v>277.79799665166092</v>
      </c>
      <c r="AJ1368" s="60">
        <v>299.97573631265095</v>
      </c>
      <c r="AK1368" s="60">
        <v>321.71483607038977</v>
      </c>
      <c r="AL1368" s="60">
        <v>343.42078875534548</v>
      </c>
      <c r="AM1368" s="60">
        <v>365.02582231699489</v>
      </c>
      <c r="AN1368" s="60">
        <v>387.19965340950239</v>
      </c>
      <c r="AO1368" s="60">
        <v>418.71441418783911</v>
      </c>
      <c r="AP1368" s="60">
        <v>440.23156568104037</v>
      </c>
      <c r="AQ1368" s="60">
        <v>461.89538913508954</v>
      </c>
      <c r="AR1368" s="60">
        <v>483.53086053409243</v>
      </c>
      <c r="AS1368" s="60">
        <v>505.13855719067601</v>
      </c>
      <c r="AT1368" s="60">
        <v>527.41056683330794</v>
      </c>
      <c r="AU1368" s="60">
        <v>277.79799665166092</v>
      </c>
      <c r="AV1368" s="60">
        <v>558.92869492038017</v>
      </c>
      <c r="AW1368" s="60">
        <v>597.62057779964834</v>
      </c>
      <c r="AX1368" s="60">
        <v>635.54719767095457</v>
      </c>
      <c r="AY1368" s="60">
        <v>673.41598826490804</v>
      </c>
      <c r="AZ1368" s="60">
        <v>711.10871263394688</v>
      </c>
      <c r="BA1368" s="60">
        <v>749.79377651920277</v>
      </c>
      <c r="BB1368" s="60">
        <v>804.7752783152755</v>
      </c>
      <c r="BC1368" s="60">
        <v>842.3146812569928</v>
      </c>
      <c r="BD1368" s="60">
        <v>880.10997205822878</v>
      </c>
      <c r="BE1368" s="60">
        <v>917.85579909940566</v>
      </c>
      <c r="BF1368" s="60">
        <v>955.55316957570631</v>
      </c>
      <c r="BG1368" s="60">
        <v>994.40951840797379</v>
      </c>
      <c r="BH1368" s="60">
        <v>558.92869492038017</v>
      </c>
      <c r="BI1368" s="60">
        <v>1049.39689492038</v>
      </c>
      <c r="BJ1368" s="60">
        <v>1089.0560665904618</v>
      </c>
      <c r="BK1368" s="60">
        <v>1127.9308438411711</v>
      </c>
      <c r="BL1368" s="60">
        <v>1166.7463460949705</v>
      </c>
      <c r="BM1368" s="60">
        <v>1205.3813805059158</v>
      </c>
      <c r="BN1368" s="60">
        <v>1245.0335627085947</v>
      </c>
      <c r="BO1368" s="60">
        <v>1301.3895902819577</v>
      </c>
      <c r="BP1368" s="60">
        <v>1339.8674702627136</v>
      </c>
      <c r="BQ1368" s="60">
        <v>1378.6076352447083</v>
      </c>
      <c r="BR1368" s="60">
        <v>1417.2970998832295</v>
      </c>
      <c r="BS1368" s="60">
        <v>1455.9368965531239</v>
      </c>
      <c r="BT1368" s="60">
        <v>1495.7646457898295</v>
      </c>
      <c r="BU1368" s="60">
        <v>1049.39689492038</v>
      </c>
      <c r="BV1368" s="60">
        <v>1552.12669492038</v>
      </c>
      <c r="BW1368" s="60">
        <v>1592.777358103812</v>
      </c>
      <c r="BX1368" s="60">
        <v>1632.6240167656631</v>
      </c>
      <c r="BY1368" s="60">
        <v>1672.4099185374157</v>
      </c>
      <c r="BZ1368" s="60">
        <v>1712.0108407146283</v>
      </c>
      <c r="CA1368" s="60">
        <v>1752.6543396918182</v>
      </c>
      <c r="CB1368" s="60">
        <v>1810.4192853215122</v>
      </c>
      <c r="CC1368" s="60">
        <v>1849.8591241593515</v>
      </c>
      <c r="CD1368" s="60">
        <v>1889.5678052042877</v>
      </c>
      <c r="CE1368" s="60">
        <v>1929.2245183815389</v>
      </c>
      <c r="CF1368" s="60">
        <v>1968.8303218756421</v>
      </c>
      <c r="CG1368" s="60">
        <v>2009.6537771168134</v>
      </c>
      <c r="CH1368" s="60">
        <v>1552.12669492038</v>
      </c>
    </row>
    <row r="1369" spans="1:86">
      <c r="A1369" s="57" t="s">
        <v>86</v>
      </c>
      <c r="B1369" s="58" t="s">
        <v>132</v>
      </c>
      <c r="C1369" s="59" t="s">
        <v>92</v>
      </c>
      <c r="D1369" s="58" t="s">
        <v>93</v>
      </c>
      <c r="E1369" s="58" t="str">
        <f>VLOOKUP(CONCATENATE($F$4,F1369),'REG FL  CWIP - 1 System Per Boo'!$A$29:$B$1161,2,FALSE)</f>
        <v>Distribution</v>
      </c>
      <c r="F1369" s="58" t="s">
        <v>176</v>
      </c>
      <c r="G1369" s="58" t="s">
        <v>95</v>
      </c>
      <c r="H1369" s="63">
        <v>364</v>
      </c>
      <c r="I1369" s="60">
        <v>18.34</v>
      </c>
      <c r="J1369" s="60">
        <v>18.34</v>
      </c>
      <c r="K1369" s="60">
        <v>18.34</v>
      </c>
      <c r="L1369" s="60">
        <v>19.45</v>
      </c>
      <c r="M1369" s="60">
        <v>42.78</v>
      </c>
      <c r="N1369" s="60">
        <v>70.25</v>
      </c>
      <c r="O1369" s="60">
        <v>81.290000000000006</v>
      </c>
      <c r="P1369" s="60">
        <v>82.53</v>
      </c>
      <c r="Q1369" s="60">
        <v>84.28</v>
      </c>
      <c r="R1369" s="60">
        <v>85.9</v>
      </c>
      <c r="S1369" s="60">
        <v>97.17</v>
      </c>
      <c r="T1369" s="60">
        <v>101.7</v>
      </c>
      <c r="U1369" s="60">
        <v>18.34</v>
      </c>
      <c r="V1369" s="60">
        <v>104.22</v>
      </c>
      <c r="W1369" s="60">
        <v>264.201663025632</v>
      </c>
      <c r="X1369" s="60">
        <v>412.43862466886401</v>
      </c>
      <c r="Y1369" s="60">
        <v>11.399334262381444</v>
      </c>
      <c r="Z1369" s="60">
        <v>176.43877324436545</v>
      </c>
      <c r="AA1369" s="60">
        <v>341.67546586474941</v>
      </c>
      <c r="AB1369" s="60">
        <v>10.254863903455032</v>
      </c>
      <c r="AC1369" s="60">
        <v>178.42009163801504</v>
      </c>
      <c r="AD1369" s="60">
        <v>344.535007685599</v>
      </c>
      <c r="AE1369" s="60">
        <v>10.029888368412117</v>
      </c>
      <c r="AF1369" s="60">
        <v>163.64979069644411</v>
      </c>
      <c r="AG1369" s="60">
        <v>323.69650248745211</v>
      </c>
      <c r="AH1369" s="60">
        <v>104.22</v>
      </c>
      <c r="AI1369" s="60">
        <v>9.6107284699864977</v>
      </c>
      <c r="AJ1369" s="60">
        <v>238.83917688409849</v>
      </c>
      <c r="AK1369" s="60">
        <v>450.69023839581052</v>
      </c>
      <c r="AL1369" s="60">
        <v>13.340280236933154</v>
      </c>
      <c r="AM1369" s="60">
        <v>240.53221579325316</v>
      </c>
      <c r="AN1369" s="60">
        <v>469.28208268397316</v>
      </c>
      <c r="AO1369" s="60">
        <v>14.100529477513192</v>
      </c>
      <c r="AP1369" s="60">
        <v>246.34402668496918</v>
      </c>
      <c r="AQ1369" s="60">
        <v>475.1963829836892</v>
      </c>
      <c r="AR1369" s="60">
        <v>13.812292357746742</v>
      </c>
      <c r="AS1369" s="60">
        <v>224.21662200385873</v>
      </c>
      <c r="AT1369" s="60">
        <v>443.80622197950674</v>
      </c>
      <c r="AU1369" s="60">
        <v>9.6107284699864977</v>
      </c>
      <c r="AV1369" s="60">
        <v>13.136571495300814</v>
      </c>
      <c r="AW1369" s="60">
        <v>239.13083446206505</v>
      </c>
      <c r="AX1369" s="60">
        <v>472.91008147124967</v>
      </c>
      <c r="AY1369" s="60">
        <v>14.306132956991632</v>
      </c>
      <c r="AZ1369" s="60">
        <v>255.35752763855032</v>
      </c>
      <c r="BA1369" s="60">
        <v>490.1826456160685</v>
      </c>
      <c r="BB1369" s="60">
        <v>14.441609546918698</v>
      </c>
      <c r="BC1369" s="60">
        <v>243.59441877872536</v>
      </c>
      <c r="BD1369" s="60">
        <v>470.67260960858152</v>
      </c>
      <c r="BE1369" s="60">
        <v>13.948698093005191</v>
      </c>
      <c r="BF1369" s="60">
        <v>250.07370169560264</v>
      </c>
      <c r="BG1369" s="60">
        <v>481.01283751191835</v>
      </c>
      <c r="BH1369" s="60">
        <v>13.136571495300814</v>
      </c>
      <c r="BI1369" s="60">
        <v>14.110340161729027</v>
      </c>
      <c r="BJ1369" s="60">
        <v>274.91650904369584</v>
      </c>
      <c r="BK1369" s="60">
        <v>582.01871069315052</v>
      </c>
      <c r="BL1369" s="60">
        <v>18.807257239975002</v>
      </c>
      <c r="BM1369" s="60">
        <v>369.15277558925732</v>
      </c>
      <c r="BN1369" s="60">
        <v>682.4733387427309</v>
      </c>
      <c r="BO1369" s="60">
        <v>19.567749535905136</v>
      </c>
      <c r="BP1369" s="60">
        <v>299.15763522026134</v>
      </c>
      <c r="BQ1369" s="60">
        <v>566.41131116085501</v>
      </c>
      <c r="BR1369" s="60">
        <v>16.635743540535714</v>
      </c>
      <c r="BS1369" s="60">
        <v>337.68805685417959</v>
      </c>
      <c r="BT1369" s="60">
        <v>627.9008999247817</v>
      </c>
      <c r="BU1369" s="60">
        <v>14.110340161729027</v>
      </c>
      <c r="BV1369" s="60">
        <v>17.596936933147163</v>
      </c>
      <c r="BW1369" s="60">
        <v>329.75681941273126</v>
      </c>
      <c r="BX1369" s="60">
        <v>652.66989390650724</v>
      </c>
      <c r="BY1369" s="60">
        <v>19.74971686258516</v>
      </c>
      <c r="BZ1369" s="60">
        <v>352.7076160920949</v>
      </c>
      <c r="CA1369" s="60">
        <v>677.06532441983609</v>
      </c>
      <c r="CB1369" s="60">
        <v>19.947592997599713</v>
      </c>
      <c r="CC1369" s="60">
        <v>336.47029167419043</v>
      </c>
      <c r="CD1369" s="60">
        <v>650.12737496726982</v>
      </c>
      <c r="CE1369" s="60">
        <v>19.266962395702194</v>
      </c>
      <c r="CF1369" s="60">
        <v>345.42016826676513</v>
      </c>
      <c r="CG1369" s="60">
        <v>664.41027248440946</v>
      </c>
      <c r="CH1369" s="60">
        <v>17.596936933147163</v>
      </c>
    </row>
    <row r="1370" spans="1:86">
      <c r="A1370" s="57" t="s">
        <v>86</v>
      </c>
      <c r="B1370" s="58" t="s">
        <v>132</v>
      </c>
      <c r="C1370" s="59" t="s">
        <v>92</v>
      </c>
      <c r="D1370" s="58" t="s">
        <v>93</v>
      </c>
      <c r="E1370" s="58" t="str">
        <f>VLOOKUP(CONCATENATE($F$4,F1370),'REG FL  CWIP - 1 System Per Boo'!$A$29:$B$1161,2,FALSE)</f>
        <v>Distribution</v>
      </c>
      <c r="F1370" s="58" t="s">
        <v>184</v>
      </c>
      <c r="G1370" s="58" t="s">
        <v>95</v>
      </c>
      <c r="H1370" s="63">
        <v>364</v>
      </c>
      <c r="I1370" s="60">
        <v>0</v>
      </c>
      <c r="J1370" s="60">
        <v>0</v>
      </c>
      <c r="K1370" s="60">
        <v>0</v>
      </c>
      <c r="L1370" s="60">
        <v>0</v>
      </c>
      <c r="M1370" s="60">
        <v>0</v>
      </c>
      <c r="N1370" s="60">
        <v>0</v>
      </c>
      <c r="O1370" s="60">
        <v>0</v>
      </c>
      <c r="P1370" s="60">
        <v>0</v>
      </c>
      <c r="Q1370" s="60">
        <v>0</v>
      </c>
      <c r="R1370" s="60">
        <v>0</v>
      </c>
      <c r="S1370" s="60">
        <v>0</v>
      </c>
      <c r="T1370" s="60">
        <v>0</v>
      </c>
      <c r="U1370" s="60">
        <v>0</v>
      </c>
      <c r="V1370" s="60">
        <v>0</v>
      </c>
      <c r="W1370" s="60">
        <v>18.525003311488831</v>
      </c>
      <c r="X1370" s="60">
        <v>41.552553154403086</v>
      </c>
      <c r="Y1370" s="60">
        <v>70.125364998689065</v>
      </c>
      <c r="Z1370" s="60">
        <v>101.12102672817127</v>
      </c>
      <c r="AA1370" s="60">
        <v>135.52482359038208</v>
      </c>
      <c r="AB1370" s="60">
        <v>179.08388500636647</v>
      </c>
      <c r="AC1370" s="60">
        <v>208.34607246418955</v>
      </c>
      <c r="AD1370" s="60">
        <v>235.74823817161951</v>
      </c>
      <c r="AE1370" s="60">
        <v>254.5304004513273</v>
      </c>
      <c r="AF1370" s="60">
        <v>274.75612931539956</v>
      </c>
      <c r="AG1370" s="60">
        <v>290.8632608815318</v>
      </c>
      <c r="AH1370" s="60">
        <v>0</v>
      </c>
      <c r="AI1370" s="60">
        <v>306.80808920190384</v>
      </c>
      <c r="AJ1370" s="60">
        <v>326.90042792269787</v>
      </c>
      <c r="AK1370" s="60">
        <v>351.46828377851057</v>
      </c>
      <c r="AL1370" s="60">
        <v>380.3425625089792</v>
      </c>
      <c r="AM1370" s="60">
        <v>411.44278879279909</v>
      </c>
      <c r="AN1370" s="60">
        <v>447.62341758751541</v>
      </c>
      <c r="AO1370" s="60">
        <v>489.24939206657587</v>
      </c>
      <c r="AP1370" s="60">
        <v>517.46839777637774</v>
      </c>
      <c r="AQ1370" s="60">
        <v>543.36863716170569</v>
      </c>
      <c r="AR1370" s="60">
        <v>562.81317199057571</v>
      </c>
      <c r="AS1370" s="60">
        <v>584.04253870991192</v>
      </c>
      <c r="AT1370" s="60">
        <v>600.87973646851174</v>
      </c>
      <c r="AU1370" s="60">
        <v>306.80808920190384</v>
      </c>
      <c r="AV1370" s="60">
        <v>617.23390944368646</v>
      </c>
      <c r="AW1370" s="60">
        <v>638.01129167692466</v>
      </c>
      <c r="AX1370" s="60">
        <v>664.02757681758953</v>
      </c>
      <c r="AY1370" s="60">
        <v>691.87361224537267</v>
      </c>
      <c r="AZ1370" s="60">
        <v>722.27164077652105</v>
      </c>
      <c r="BA1370" s="60">
        <v>754.37373615579804</v>
      </c>
      <c r="BB1370" s="60">
        <v>789.18453204017669</v>
      </c>
      <c r="BC1370" s="60">
        <v>818.51788578229639</v>
      </c>
      <c r="BD1370" s="60">
        <v>845.41258126129969</v>
      </c>
      <c r="BE1370" s="60">
        <v>868.69153061532256</v>
      </c>
      <c r="BF1370" s="60">
        <v>890.73287143679454</v>
      </c>
      <c r="BG1370" s="60">
        <v>909.0376082608808</v>
      </c>
      <c r="BH1370" s="60">
        <v>617.23390944368646</v>
      </c>
      <c r="BI1370" s="60">
        <v>927.15453375107916</v>
      </c>
      <c r="BJ1370" s="60">
        <v>949.41101000950516</v>
      </c>
      <c r="BK1370" s="60">
        <v>977.2793346167964</v>
      </c>
      <c r="BL1370" s="60">
        <v>1007.1076652232528</v>
      </c>
      <c r="BM1370" s="60">
        <v>1039.6696594490779</v>
      </c>
      <c r="BN1370" s="60">
        <v>1074.0570291202982</v>
      </c>
      <c r="BO1370" s="60">
        <v>1111.3459254519144</v>
      </c>
      <c r="BP1370" s="60">
        <v>1142.7674531406667</v>
      </c>
      <c r="BQ1370" s="60">
        <v>1171.5767200967546</v>
      </c>
      <c r="BR1370" s="60">
        <v>1196.5128442823161</v>
      </c>
      <c r="BS1370" s="60">
        <v>1220.1232574320634</v>
      </c>
      <c r="BT1370" s="60">
        <v>1239.7310663450785</v>
      </c>
      <c r="BU1370" s="60">
        <v>927.15453375107916</v>
      </c>
      <c r="BV1370" s="60">
        <v>1259.1376940261671</v>
      </c>
      <c r="BW1370" s="60">
        <v>1283.1865288015415</v>
      </c>
      <c r="BX1370" s="60">
        <v>1313.2991452896752</v>
      </c>
      <c r="BY1370" s="60">
        <v>1345.5296109775368</v>
      </c>
      <c r="BZ1370" s="60">
        <v>1380.7138876797887</v>
      </c>
      <c r="CA1370" s="60">
        <v>1417.8705409604181</v>
      </c>
      <c r="CB1370" s="60">
        <v>1458.1623866426653</v>
      </c>
      <c r="CC1370" s="60">
        <v>1492.1143527581717</v>
      </c>
      <c r="CD1370" s="60">
        <v>1523.2436875631054</v>
      </c>
      <c r="CE1370" s="60">
        <v>1550.18796766898</v>
      </c>
      <c r="CF1370" s="60">
        <v>1575.6997745796371</v>
      </c>
      <c r="CG1370" s="60">
        <v>1596.8866395344025</v>
      </c>
      <c r="CH1370" s="60">
        <v>1259.1376940261671</v>
      </c>
    </row>
    <row r="1371" spans="1:86">
      <c r="A1371" s="57" t="s">
        <v>86</v>
      </c>
      <c r="B1371" s="58" t="s">
        <v>132</v>
      </c>
      <c r="C1371" s="59" t="s">
        <v>92</v>
      </c>
      <c r="D1371" s="58" t="s">
        <v>93</v>
      </c>
      <c r="E1371" s="58" t="str">
        <f>VLOOKUP(CONCATENATE($F$4,F1371),'REG FL  CWIP - 1 System Per Boo'!$A$29:$B$1161,2,FALSE)</f>
        <v>Distribution</v>
      </c>
      <c r="F1371" s="58" t="s">
        <v>192</v>
      </c>
      <c r="G1371" s="58" t="s">
        <v>95</v>
      </c>
      <c r="H1371" s="63">
        <v>364</v>
      </c>
      <c r="I1371" s="60">
        <v>0</v>
      </c>
      <c r="J1371" s="60">
        <v>0</v>
      </c>
      <c r="K1371" s="60">
        <v>0</v>
      </c>
      <c r="L1371" s="60">
        <v>0</v>
      </c>
      <c r="M1371" s="60">
        <v>0</v>
      </c>
      <c r="N1371" s="60">
        <v>0</v>
      </c>
      <c r="O1371" s="60">
        <v>0</v>
      </c>
      <c r="P1371" s="60">
        <v>0</v>
      </c>
      <c r="Q1371" s="60">
        <v>0</v>
      </c>
      <c r="R1371" s="60">
        <v>0</v>
      </c>
      <c r="S1371" s="60">
        <v>0</v>
      </c>
      <c r="T1371" s="60">
        <v>0</v>
      </c>
      <c r="U1371" s="60">
        <v>0</v>
      </c>
      <c r="V1371" s="60">
        <v>0</v>
      </c>
      <c r="W1371" s="60">
        <v>10.81624673192</v>
      </c>
      <c r="X1371" s="60">
        <v>41.634150742911999</v>
      </c>
      <c r="Y1371" s="60">
        <v>57.895410987567999</v>
      </c>
      <c r="Z1371" s="60">
        <v>82.512249716176001</v>
      </c>
      <c r="AA1371" s="60">
        <v>132.27930054483198</v>
      </c>
      <c r="AB1371" s="60">
        <v>176.17186846145597</v>
      </c>
      <c r="AC1371" s="60">
        <v>203.34613003017597</v>
      </c>
      <c r="AD1371" s="60">
        <v>213.98171094204798</v>
      </c>
      <c r="AE1371" s="60">
        <v>221.80731323475197</v>
      </c>
      <c r="AF1371" s="60">
        <v>240.91015556417597</v>
      </c>
      <c r="AG1371" s="60">
        <v>251.70277022889596</v>
      </c>
      <c r="AH1371" s="60">
        <v>0</v>
      </c>
      <c r="AI1371" s="60">
        <v>0</v>
      </c>
      <c r="AJ1371" s="60">
        <v>15.224750993368</v>
      </c>
      <c r="AK1371" s="60">
        <v>45.704120050455998</v>
      </c>
      <c r="AL1371" s="60">
        <v>63.823664764887994</v>
      </c>
      <c r="AM1371" s="60">
        <v>87.971906839095993</v>
      </c>
      <c r="AN1371" s="60">
        <v>133.43161032376</v>
      </c>
      <c r="AO1371" s="60">
        <v>175.458543117928</v>
      </c>
      <c r="AP1371" s="60">
        <v>208.48996523443199</v>
      </c>
      <c r="AQ1371" s="60">
        <v>229.68225714985599</v>
      </c>
      <c r="AR1371" s="60">
        <v>238.72266208671999</v>
      </c>
      <c r="AS1371" s="60">
        <v>262.871417069632</v>
      </c>
      <c r="AT1371" s="60">
        <v>272.04241905769601</v>
      </c>
      <c r="AU1371" s="60">
        <v>0</v>
      </c>
      <c r="AV1371" s="60">
        <v>0</v>
      </c>
      <c r="AW1371" s="60">
        <v>18.89585523195576</v>
      </c>
      <c r="AX1371" s="60">
        <v>52.549534270864783</v>
      </c>
      <c r="AY1371" s="60">
        <v>73.085147669814333</v>
      </c>
      <c r="AZ1371" s="60">
        <v>101.81955209373858</v>
      </c>
      <c r="BA1371" s="60">
        <v>135.47323109464654</v>
      </c>
      <c r="BB1371" s="60">
        <v>174.04618468520519</v>
      </c>
      <c r="BC1371" s="60">
        <v>196.22155630181669</v>
      </c>
      <c r="BD1371" s="60">
        <v>211.83789511111556</v>
      </c>
      <c r="BE1371" s="60">
        <v>222.5349593307636</v>
      </c>
      <c r="BF1371" s="60">
        <v>247.98984731936386</v>
      </c>
      <c r="BG1371" s="60">
        <v>265.24594433365758</v>
      </c>
      <c r="BH1371" s="60">
        <v>0</v>
      </c>
      <c r="BI1371" s="60">
        <v>0</v>
      </c>
      <c r="BJ1371" s="60">
        <v>19.368251604040292</v>
      </c>
      <c r="BK1371" s="60">
        <v>53.863272603401683</v>
      </c>
      <c r="BL1371" s="60">
        <v>74.912276327854386</v>
      </c>
      <c r="BM1371" s="60">
        <v>104.36504084912505</v>
      </c>
      <c r="BN1371" s="60">
        <v>138.86006180953535</v>
      </c>
      <c r="BO1371" s="60">
        <v>178.39733922206898</v>
      </c>
      <c r="BP1371" s="60">
        <v>201.12709511886897</v>
      </c>
      <c r="BQ1371" s="60">
        <v>217.13384239119839</v>
      </c>
      <c r="BR1371" s="60">
        <v>228.09833321140439</v>
      </c>
      <c r="BS1371" s="60">
        <v>254.18959338798041</v>
      </c>
      <c r="BT1371" s="60">
        <v>271.87709281967335</v>
      </c>
      <c r="BU1371" s="60">
        <v>0</v>
      </c>
      <c r="BV1371" s="60">
        <v>0</v>
      </c>
      <c r="BW1371" s="60">
        <v>19.949299180597833</v>
      </c>
      <c r="BX1371" s="60">
        <v>55.47917086058542</v>
      </c>
      <c r="BY1371" s="60">
        <v>77.159644727675712</v>
      </c>
      <c r="BZ1371" s="60">
        <v>107.49599222782683</v>
      </c>
      <c r="CA1371" s="60">
        <v>143.0258638676948</v>
      </c>
      <c r="CB1371" s="60">
        <v>183.74925966065277</v>
      </c>
      <c r="CC1371" s="60">
        <v>207.16090826772842</v>
      </c>
      <c r="CD1371" s="60">
        <v>223.64785798172869</v>
      </c>
      <c r="CE1371" s="60">
        <v>234.94128354263887</v>
      </c>
      <c r="CF1371" s="60">
        <v>261.81528156281917</v>
      </c>
      <c r="CG1371" s="60">
        <v>280.03340600343154</v>
      </c>
      <c r="CH1371" s="60">
        <v>0</v>
      </c>
    </row>
    <row r="1372" spans="1:86">
      <c r="A1372" s="57" t="s">
        <v>86</v>
      </c>
      <c r="B1372" s="58" t="s">
        <v>132</v>
      </c>
      <c r="C1372" s="59" t="s">
        <v>92</v>
      </c>
      <c r="D1372" s="58" t="s">
        <v>93</v>
      </c>
      <c r="E1372" s="58" t="str">
        <f>VLOOKUP(CONCATENATE($F$4,F1372),'REG FL  CWIP - 1 System Per Boo'!$A$29:$B$1161,2,FALSE)</f>
        <v>Distribution</v>
      </c>
      <c r="F1372" s="58" t="s">
        <v>201</v>
      </c>
      <c r="G1372" s="58" t="s">
        <v>95</v>
      </c>
      <c r="H1372" s="63">
        <v>364</v>
      </c>
      <c r="I1372" s="60">
        <v>5091.0099999999993</v>
      </c>
      <c r="J1372" s="60">
        <v>6656.3100000000013</v>
      </c>
      <c r="K1372" s="60">
        <v>8921.4600000000009</v>
      </c>
      <c r="L1372" s="60">
        <v>14780.030000000004</v>
      </c>
      <c r="M1372" s="60">
        <v>19782.73</v>
      </c>
      <c r="N1372" s="60">
        <v>26713.750000000004</v>
      </c>
      <c r="O1372" s="60">
        <v>37426.549999999996</v>
      </c>
      <c r="P1372" s="60">
        <v>50276.87999999999</v>
      </c>
      <c r="Q1372" s="60">
        <v>56818.479999999989</v>
      </c>
      <c r="R1372" s="60">
        <v>75269.260000000024</v>
      </c>
      <c r="S1372" s="60">
        <v>85294.919999999984</v>
      </c>
      <c r="T1372" s="60">
        <v>91746.949999999983</v>
      </c>
      <c r="U1372" s="60">
        <v>5091.0099999999993</v>
      </c>
      <c r="V1372" s="60">
        <v>112687.78000000003</v>
      </c>
      <c r="W1372" s="60">
        <v>113930.67643567863</v>
      </c>
      <c r="X1372" s="60">
        <v>115171.11503888486</v>
      </c>
      <c r="Y1372" s="60">
        <v>116418.91425859099</v>
      </c>
      <c r="Z1372" s="60">
        <v>117709.74479526441</v>
      </c>
      <c r="AA1372" s="60">
        <v>119000.13066106364</v>
      </c>
      <c r="AB1372" s="60">
        <v>120321.19306714532</v>
      </c>
      <c r="AC1372" s="60">
        <v>121623.53540708285</v>
      </c>
      <c r="AD1372" s="60">
        <v>122917.57213274788</v>
      </c>
      <c r="AE1372" s="60">
        <v>124163.35640760251</v>
      </c>
      <c r="AF1372" s="60">
        <v>125387.08071272598</v>
      </c>
      <c r="AG1372" s="60">
        <v>126650.95856067189</v>
      </c>
      <c r="AH1372" s="60">
        <v>112687.78000000003</v>
      </c>
      <c r="AI1372" s="60">
        <v>0</v>
      </c>
      <c r="AJ1372" s="60">
        <v>0</v>
      </c>
      <c r="AK1372" s="60">
        <v>0</v>
      </c>
      <c r="AL1372" s="60">
        <v>0</v>
      </c>
      <c r="AM1372" s="60">
        <v>0</v>
      </c>
      <c r="AN1372" s="60">
        <v>0</v>
      </c>
      <c r="AO1372" s="60">
        <v>35.181632228147997</v>
      </c>
      <c r="AP1372" s="60">
        <v>69.911293297005997</v>
      </c>
      <c r="AQ1372" s="60">
        <v>104.29551091079401</v>
      </c>
      <c r="AR1372" s="60">
        <v>137.30164516522302</v>
      </c>
      <c r="AS1372" s="60">
        <v>169.74997496596302</v>
      </c>
      <c r="AT1372" s="60">
        <v>203.20277127819202</v>
      </c>
      <c r="AU1372" s="60">
        <v>0</v>
      </c>
      <c r="AV1372" s="60">
        <v>235.91999465542202</v>
      </c>
      <c r="AW1372" s="60">
        <v>235.91999465542202</v>
      </c>
      <c r="AX1372" s="60">
        <v>235.91999465542202</v>
      </c>
      <c r="AY1372" s="60">
        <v>235.91999465542202</v>
      </c>
      <c r="AZ1372" s="60">
        <v>235.91999465542202</v>
      </c>
      <c r="BA1372" s="60">
        <v>235.91999465542202</v>
      </c>
      <c r="BB1372" s="60">
        <v>235.91999465542202</v>
      </c>
      <c r="BC1372" s="60">
        <v>235.91999465542202</v>
      </c>
      <c r="BD1372" s="60">
        <v>235.91999465542202</v>
      </c>
      <c r="BE1372" s="60">
        <v>235.91999465542202</v>
      </c>
      <c r="BF1372" s="60">
        <v>235.91999465542202</v>
      </c>
      <c r="BG1372" s="60">
        <v>235.91999465542202</v>
      </c>
      <c r="BH1372" s="60">
        <v>235.91999465542202</v>
      </c>
      <c r="BI1372" s="60">
        <v>235.91999465542202</v>
      </c>
      <c r="BJ1372" s="60">
        <v>235.91999465542202</v>
      </c>
      <c r="BK1372" s="60">
        <v>235.91999465542202</v>
      </c>
      <c r="BL1372" s="60">
        <v>235.91999465542202</v>
      </c>
      <c r="BM1372" s="60">
        <v>235.91999465542202</v>
      </c>
      <c r="BN1372" s="60">
        <v>235.91999465542202</v>
      </c>
      <c r="BO1372" s="60">
        <v>235.91999465542202</v>
      </c>
      <c r="BP1372" s="60">
        <v>235.91999465542202</v>
      </c>
      <c r="BQ1372" s="60">
        <v>235.91999465542202</v>
      </c>
      <c r="BR1372" s="60">
        <v>235.91999465542202</v>
      </c>
      <c r="BS1372" s="60">
        <v>235.91999465542202</v>
      </c>
      <c r="BT1372" s="60">
        <v>235.91999465542202</v>
      </c>
      <c r="BU1372" s="60">
        <v>235.91999465542202</v>
      </c>
      <c r="BV1372" s="60">
        <v>235.91999465542202</v>
      </c>
      <c r="BW1372" s="60">
        <v>235.91999465542202</v>
      </c>
      <c r="BX1372" s="60">
        <v>235.91999465542202</v>
      </c>
      <c r="BY1372" s="60">
        <v>235.91999465542202</v>
      </c>
      <c r="BZ1372" s="60">
        <v>235.91999465542202</v>
      </c>
      <c r="CA1372" s="60">
        <v>235.91999465542202</v>
      </c>
      <c r="CB1372" s="60">
        <v>235.91999465542202</v>
      </c>
      <c r="CC1372" s="60">
        <v>235.91999465542202</v>
      </c>
      <c r="CD1372" s="60">
        <v>235.91999465542202</v>
      </c>
      <c r="CE1372" s="60">
        <v>235.91999465542202</v>
      </c>
      <c r="CF1372" s="60">
        <v>235.91999465542202</v>
      </c>
      <c r="CG1372" s="60">
        <v>235.91999465542202</v>
      </c>
      <c r="CH1372" s="60">
        <v>235.91999465542202</v>
      </c>
    </row>
    <row r="1373" spans="1:86">
      <c r="A1373" s="57" t="s">
        <v>86</v>
      </c>
      <c r="B1373" s="58" t="s">
        <v>132</v>
      </c>
      <c r="C1373" s="59" t="s">
        <v>92</v>
      </c>
      <c r="D1373" s="58" t="s">
        <v>93</v>
      </c>
      <c r="E1373" s="58" t="str">
        <f>VLOOKUP(CONCATENATE($F$4,F1373),'REG FL  CWIP - 1 System Per Boo'!$A$29:$B$1161,2,FALSE)</f>
        <v>Distribution</v>
      </c>
      <c r="F1373" s="58" t="s">
        <v>204</v>
      </c>
      <c r="G1373" s="58" t="s">
        <v>95</v>
      </c>
      <c r="H1373" s="63">
        <v>364</v>
      </c>
      <c r="I1373" s="60">
        <v>0</v>
      </c>
      <c r="J1373" s="60">
        <v>0</v>
      </c>
      <c r="K1373" s="60">
        <v>0</v>
      </c>
      <c r="L1373" s="60">
        <v>0</v>
      </c>
      <c r="M1373" s="60">
        <v>0</v>
      </c>
      <c r="N1373" s="60">
        <v>0</v>
      </c>
      <c r="O1373" s="60">
        <v>0</v>
      </c>
      <c r="P1373" s="60">
        <v>0</v>
      </c>
      <c r="Q1373" s="60">
        <v>0</v>
      </c>
      <c r="R1373" s="60">
        <v>0</v>
      </c>
      <c r="S1373" s="60">
        <v>0</v>
      </c>
      <c r="T1373" s="60">
        <v>0</v>
      </c>
      <c r="U1373" s="60">
        <v>0</v>
      </c>
      <c r="V1373" s="60">
        <v>0</v>
      </c>
      <c r="W1373" s="60">
        <v>144.140526172818</v>
      </c>
      <c r="X1373" s="60">
        <v>316.75220992583701</v>
      </c>
      <c r="Y1373" s="60">
        <v>712.80247833982594</v>
      </c>
      <c r="Z1373" s="60">
        <v>1107.3744349417821</v>
      </c>
      <c r="AA1373" s="60">
        <v>1539.4594106439172</v>
      </c>
      <c r="AB1373" s="60">
        <v>1978.7145196060972</v>
      </c>
      <c r="AC1373" s="60">
        <v>2395.7554277846771</v>
      </c>
      <c r="AD1373" s="60">
        <v>2764.7350592159059</v>
      </c>
      <c r="AE1373" s="60">
        <v>3008.4802860719878</v>
      </c>
      <c r="AF1373" s="60">
        <v>3162.4648806077107</v>
      </c>
      <c r="AG1373" s="60">
        <v>3313.6583927110996</v>
      </c>
      <c r="AH1373" s="60">
        <v>0</v>
      </c>
      <c r="AI1373" s="60">
        <v>3413.2493265240996</v>
      </c>
      <c r="AJ1373" s="60">
        <v>4280.6587413293892</v>
      </c>
      <c r="AK1373" s="60">
        <v>5180.0830463879693</v>
      </c>
      <c r="AL1373" s="60">
        <v>6343.3597014274992</v>
      </c>
      <c r="AM1373" s="60">
        <v>7522.7502112491593</v>
      </c>
      <c r="AN1373" s="60">
        <v>8730.4233341561485</v>
      </c>
      <c r="AO1373" s="60">
        <v>9939.9254621290893</v>
      </c>
      <c r="AP1373" s="60">
        <v>11104.455854915199</v>
      </c>
      <c r="AQ1373" s="60">
        <v>12219.188493252588</v>
      </c>
      <c r="AR1373" s="60">
        <v>13246.402523831419</v>
      </c>
      <c r="AS1373" s="60">
        <v>14178.725734506477</v>
      </c>
      <c r="AT1373" s="60">
        <v>15131.391178453981</v>
      </c>
      <c r="AU1373" s="60">
        <v>3413.2493265240996</v>
      </c>
      <c r="AV1373" s="60">
        <v>15997.693610258189</v>
      </c>
      <c r="AW1373" s="60">
        <v>16664.142259836128</v>
      </c>
      <c r="AX1373" s="60">
        <v>17456.514240547916</v>
      </c>
      <c r="AY1373" s="60">
        <v>18461.966447747258</v>
      </c>
      <c r="AZ1373" s="60">
        <v>19428.69211702151</v>
      </c>
      <c r="BA1373" s="60">
        <v>20431.961721334777</v>
      </c>
      <c r="BB1373" s="60">
        <v>21448.080050456418</v>
      </c>
      <c r="BC1373" s="60">
        <v>22389.110697698601</v>
      </c>
      <c r="BD1373" s="60">
        <v>23248.213641966086</v>
      </c>
      <c r="BE1373" s="60">
        <v>23994.205024441195</v>
      </c>
      <c r="BF1373" s="60">
        <v>24726.662998888074</v>
      </c>
      <c r="BG1373" s="60">
        <v>25439.225574732292</v>
      </c>
      <c r="BH1373" s="60">
        <v>15997.693610258189</v>
      </c>
      <c r="BI1373" s="60">
        <v>0</v>
      </c>
      <c r="BJ1373" s="60">
        <v>0</v>
      </c>
      <c r="BK1373" s="60">
        <v>0</v>
      </c>
      <c r="BL1373" s="60">
        <v>0</v>
      </c>
      <c r="BM1373" s="60">
        <v>0</v>
      </c>
      <c r="BN1373" s="60">
        <v>0</v>
      </c>
      <c r="BO1373" s="60">
        <v>0</v>
      </c>
      <c r="BP1373" s="60">
        <v>0</v>
      </c>
      <c r="BQ1373" s="60">
        <v>0</v>
      </c>
      <c r="BR1373" s="60">
        <v>0</v>
      </c>
      <c r="BS1373" s="60">
        <v>0</v>
      </c>
      <c r="BT1373" s="60">
        <v>0</v>
      </c>
      <c r="BU1373" s="60">
        <v>0</v>
      </c>
      <c r="BV1373" s="60">
        <v>0</v>
      </c>
      <c r="BW1373" s="60">
        <v>1.208047875562994</v>
      </c>
      <c r="BX1373" s="60">
        <v>2.6443525159290999</v>
      </c>
      <c r="BY1373" s="60">
        <v>4.4669001400506509</v>
      </c>
      <c r="BZ1373" s="60">
        <v>6.2192495397509475</v>
      </c>
      <c r="CA1373" s="60">
        <v>8.0378408368825767</v>
      </c>
      <c r="CB1373" s="60">
        <v>9.8797225626440515</v>
      </c>
      <c r="CC1373" s="60">
        <v>11.585495505481479</v>
      </c>
      <c r="CD1373" s="60">
        <v>13.142761001284505</v>
      </c>
      <c r="CE1373" s="60">
        <v>14.494993173047597</v>
      </c>
      <c r="CF1373" s="60">
        <v>15.822693815145223</v>
      </c>
      <c r="CG1373" s="60">
        <v>17.114330772470371</v>
      </c>
      <c r="CH1373" s="60">
        <v>0</v>
      </c>
    </row>
    <row r="1374" spans="1:86">
      <c r="A1374" s="57" t="s">
        <v>86</v>
      </c>
      <c r="B1374" s="58" t="s">
        <v>132</v>
      </c>
      <c r="C1374" s="59" t="s">
        <v>92</v>
      </c>
      <c r="D1374" s="58" t="s">
        <v>93</v>
      </c>
      <c r="E1374" s="58" t="str">
        <f>VLOOKUP(CONCATENATE($F$4,F1374),'REG FL  CWIP - 1 System Per Boo'!$A$29:$B$1161,2,FALSE)</f>
        <v>Distribution</v>
      </c>
      <c r="F1374" s="58" t="s">
        <v>207</v>
      </c>
      <c r="G1374" s="58" t="s">
        <v>95</v>
      </c>
      <c r="H1374" s="63">
        <v>364</v>
      </c>
      <c r="I1374" s="60">
        <v>0</v>
      </c>
      <c r="J1374" s="60">
        <v>0</v>
      </c>
      <c r="K1374" s="60">
        <v>6.1199999999999992</v>
      </c>
      <c r="L1374" s="60">
        <v>11.799999999999999</v>
      </c>
      <c r="M1374" s="60">
        <v>16.079999999999998</v>
      </c>
      <c r="N1374" s="60">
        <v>52.32</v>
      </c>
      <c r="O1374" s="60">
        <v>231.16</v>
      </c>
      <c r="P1374" s="60">
        <v>291.46000000000004</v>
      </c>
      <c r="Q1374" s="60">
        <v>383.82</v>
      </c>
      <c r="R1374" s="60">
        <v>395.32</v>
      </c>
      <c r="S1374" s="60">
        <v>485.72999999999996</v>
      </c>
      <c r="T1374" s="60">
        <v>569.09</v>
      </c>
      <c r="U1374" s="60">
        <v>0</v>
      </c>
      <c r="V1374" s="60">
        <v>746.43</v>
      </c>
      <c r="W1374" s="60">
        <v>1518.4124429307699</v>
      </c>
      <c r="X1374" s="60">
        <v>2292.753882473</v>
      </c>
      <c r="Y1374" s="60">
        <v>3069.050965492409</v>
      </c>
      <c r="Z1374" s="60">
        <v>3873.6915078083898</v>
      </c>
      <c r="AA1374" s="60">
        <v>4678.0517353784708</v>
      </c>
      <c r="AB1374" s="60">
        <v>5503.6349297178494</v>
      </c>
      <c r="AC1374" s="60">
        <v>6317.0131830106993</v>
      </c>
      <c r="AD1374" s="60">
        <v>7123.6777387208804</v>
      </c>
      <c r="AE1374" s="60">
        <v>7894.5920885996866</v>
      </c>
      <c r="AF1374" s="60">
        <v>8658.5035909529161</v>
      </c>
      <c r="AG1374" s="60">
        <v>9455.6886287696925</v>
      </c>
      <c r="AH1374" s="60">
        <v>746.43</v>
      </c>
      <c r="AI1374" s="60">
        <v>10241.42668039893</v>
      </c>
      <c r="AJ1374" s="60">
        <v>11655.37350677151</v>
      </c>
      <c r="AK1374" s="60">
        <v>13059.656629592759</v>
      </c>
      <c r="AL1374" s="60">
        <v>14479.049921915019</v>
      </c>
      <c r="AM1374" s="60">
        <v>15949.922239554369</v>
      </c>
      <c r="AN1374" s="60">
        <v>17426.75199236162</v>
      </c>
      <c r="AO1374" s="60">
        <v>18937.310095968682</v>
      </c>
      <c r="AP1374" s="60">
        <v>20428.304546979831</v>
      </c>
      <c r="AQ1374" s="60">
        <v>21904.378739017182</v>
      </c>
      <c r="AR1374" s="60">
        <v>23320.78696576014</v>
      </c>
      <c r="AS1374" s="60">
        <v>24713.058604347691</v>
      </c>
      <c r="AT1374" s="60">
        <v>26148.876727395349</v>
      </c>
      <c r="AU1374" s="60">
        <v>10241.42668039893</v>
      </c>
      <c r="AV1374" s="60">
        <v>274.86437626535917</v>
      </c>
      <c r="AW1374" s="60">
        <v>370.77183275500875</v>
      </c>
      <c r="AX1374" s="60">
        <v>472.83102264221543</v>
      </c>
      <c r="AY1374" s="60">
        <v>585.29494429684019</v>
      </c>
      <c r="AZ1374" s="60">
        <v>697.47107086122833</v>
      </c>
      <c r="BA1374" s="60">
        <v>815.2724348299223</v>
      </c>
      <c r="BB1374" s="60">
        <v>932.27814717074341</v>
      </c>
      <c r="BC1374" s="60">
        <v>1039.1463697956638</v>
      </c>
      <c r="BD1374" s="60">
        <v>1137.9891158799189</v>
      </c>
      <c r="BE1374" s="60">
        <v>1228.6984889015744</v>
      </c>
      <c r="BF1374" s="60">
        <v>1317.1044232751019</v>
      </c>
      <c r="BG1374" s="60">
        <v>1402.7794752108025</v>
      </c>
      <c r="BH1374" s="60">
        <v>274.86437626535917</v>
      </c>
      <c r="BI1374" s="60">
        <v>1485.9761381953592</v>
      </c>
      <c r="BJ1374" s="60">
        <v>1485.9761381953592</v>
      </c>
      <c r="BK1374" s="60">
        <v>1485.9761381953592</v>
      </c>
      <c r="BL1374" s="60">
        <v>1485.9761381953592</v>
      </c>
      <c r="BM1374" s="60">
        <v>1485.9761381953592</v>
      </c>
      <c r="BN1374" s="60">
        <v>1485.9761381953592</v>
      </c>
      <c r="BO1374" s="60">
        <v>1485.9761381953592</v>
      </c>
      <c r="BP1374" s="60">
        <v>1485.9761381953592</v>
      </c>
      <c r="BQ1374" s="60">
        <v>1485.9761381953592</v>
      </c>
      <c r="BR1374" s="60">
        <v>1485.9761381953592</v>
      </c>
      <c r="BS1374" s="60">
        <v>1485.9761381953592</v>
      </c>
      <c r="BT1374" s="60">
        <v>1485.9761381953592</v>
      </c>
      <c r="BU1374" s="60">
        <v>1485.9761381953592</v>
      </c>
      <c r="BV1374" s="60">
        <v>236.3314797287037</v>
      </c>
      <c r="BW1374" s="60">
        <v>239.04927397219379</v>
      </c>
      <c r="BX1374" s="60">
        <v>241.94139403170809</v>
      </c>
      <c r="BY1374" s="60">
        <v>245.12835998889875</v>
      </c>
      <c r="BZ1374" s="60">
        <v>248.30717050262155</v>
      </c>
      <c r="CA1374" s="60">
        <v>251.64538716050933</v>
      </c>
      <c r="CB1374" s="60">
        <v>254.96105690188818</v>
      </c>
      <c r="CC1374" s="60">
        <v>257.98945376374604</v>
      </c>
      <c r="CD1374" s="60">
        <v>260.7904272870876</v>
      </c>
      <c r="CE1374" s="60">
        <v>263.36091993544028</v>
      </c>
      <c r="CF1374" s="60">
        <v>265.86613849012758</v>
      </c>
      <c r="CG1374" s="60">
        <v>268.29397018835107</v>
      </c>
      <c r="CH1374" s="60">
        <v>236.3314797287037</v>
      </c>
    </row>
    <row r="1375" spans="1:86">
      <c r="A1375" s="57" t="s">
        <v>86</v>
      </c>
      <c r="B1375" s="58" t="s">
        <v>132</v>
      </c>
      <c r="C1375" s="59" t="s">
        <v>92</v>
      </c>
      <c r="D1375" s="58" t="s">
        <v>93</v>
      </c>
      <c r="E1375" s="58" t="str">
        <f>VLOOKUP(CONCATENATE($F$4,F1375),'REG FL  CWIP - 1 System Per Boo'!$A$29:$B$1161,2,FALSE)</f>
        <v>Distribution</v>
      </c>
      <c r="F1375" s="58" t="s">
        <v>211</v>
      </c>
      <c r="G1375" s="58" t="s">
        <v>95</v>
      </c>
      <c r="H1375" s="63">
        <v>364</v>
      </c>
      <c r="I1375" s="60">
        <v>0</v>
      </c>
      <c r="J1375" s="60">
        <v>0</v>
      </c>
      <c r="K1375" s="60">
        <v>0</v>
      </c>
      <c r="L1375" s="60">
        <v>0</v>
      </c>
      <c r="M1375" s="60">
        <v>0</v>
      </c>
      <c r="N1375" s="60">
        <v>0</v>
      </c>
      <c r="O1375" s="60">
        <v>0</v>
      </c>
      <c r="P1375" s="60">
        <v>0</v>
      </c>
      <c r="Q1375" s="60">
        <v>0</v>
      </c>
      <c r="R1375" s="60">
        <v>0</v>
      </c>
      <c r="S1375" s="60">
        <v>0</v>
      </c>
      <c r="T1375" s="60">
        <v>0</v>
      </c>
      <c r="U1375" s="60">
        <v>0</v>
      </c>
      <c r="V1375" s="60">
        <v>0</v>
      </c>
      <c r="W1375" s="60">
        <v>0</v>
      </c>
      <c r="X1375" s="60">
        <v>0</v>
      </c>
      <c r="Y1375" s="60">
        <v>0</v>
      </c>
      <c r="Z1375" s="60">
        <v>0</v>
      </c>
      <c r="AA1375" s="60">
        <v>0</v>
      </c>
      <c r="AB1375" s="60">
        <v>0</v>
      </c>
      <c r="AC1375" s="60">
        <v>0</v>
      </c>
      <c r="AD1375" s="60">
        <v>0</v>
      </c>
      <c r="AE1375" s="60">
        <v>0</v>
      </c>
      <c r="AF1375" s="60">
        <v>0</v>
      </c>
      <c r="AG1375" s="60">
        <v>0</v>
      </c>
      <c r="AH1375" s="60">
        <v>0</v>
      </c>
      <c r="AI1375" s="60">
        <v>0</v>
      </c>
      <c r="AJ1375" s="60">
        <v>0</v>
      </c>
      <c r="AK1375" s="60">
        <v>0</v>
      </c>
      <c r="AL1375" s="60">
        <v>0</v>
      </c>
      <c r="AM1375" s="60">
        <v>0</v>
      </c>
      <c r="AN1375" s="60">
        <v>0</v>
      </c>
      <c r="AO1375" s="60">
        <v>0</v>
      </c>
      <c r="AP1375" s="60">
        <v>0</v>
      </c>
      <c r="AQ1375" s="60">
        <v>0</v>
      </c>
      <c r="AR1375" s="60">
        <v>0</v>
      </c>
      <c r="AS1375" s="60">
        <v>0</v>
      </c>
      <c r="AT1375" s="60">
        <v>0</v>
      </c>
      <c r="AU1375" s="60">
        <v>0</v>
      </c>
      <c r="AV1375" s="60">
        <v>0</v>
      </c>
      <c r="AW1375" s="60">
        <v>5.833333333333333</v>
      </c>
      <c r="AX1375" s="60">
        <v>11.666666666666666</v>
      </c>
      <c r="AY1375" s="60">
        <v>17.5</v>
      </c>
      <c r="AZ1375" s="60">
        <v>23.333333333333332</v>
      </c>
      <c r="BA1375" s="60">
        <v>29.166666666666664</v>
      </c>
      <c r="BB1375" s="60">
        <v>0</v>
      </c>
      <c r="BC1375" s="60">
        <v>0</v>
      </c>
      <c r="BD1375" s="60">
        <v>0</v>
      </c>
      <c r="BE1375" s="60">
        <v>0</v>
      </c>
      <c r="BF1375" s="60">
        <v>0</v>
      </c>
      <c r="BG1375" s="60">
        <v>0</v>
      </c>
      <c r="BH1375" s="60">
        <v>0</v>
      </c>
      <c r="BI1375" s="60">
        <v>0</v>
      </c>
      <c r="BJ1375" s="60">
        <v>0</v>
      </c>
      <c r="BK1375" s="60">
        <v>0</v>
      </c>
      <c r="BL1375" s="60">
        <v>0</v>
      </c>
      <c r="BM1375" s="60">
        <v>0</v>
      </c>
      <c r="BN1375" s="60">
        <v>0</v>
      </c>
      <c r="BO1375" s="60">
        <v>0</v>
      </c>
      <c r="BP1375" s="60">
        <v>0</v>
      </c>
      <c r="BQ1375" s="60">
        <v>0</v>
      </c>
      <c r="BR1375" s="60">
        <v>0</v>
      </c>
      <c r="BS1375" s="60">
        <v>0</v>
      </c>
      <c r="BT1375" s="60">
        <v>0</v>
      </c>
      <c r="BU1375" s="60">
        <v>0</v>
      </c>
      <c r="BV1375" s="60">
        <v>0</v>
      </c>
      <c r="BW1375" s="60">
        <v>0</v>
      </c>
      <c r="BX1375" s="60">
        <v>0</v>
      </c>
      <c r="BY1375" s="60">
        <v>0</v>
      </c>
      <c r="BZ1375" s="60">
        <v>0</v>
      </c>
      <c r="CA1375" s="60">
        <v>0</v>
      </c>
      <c r="CB1375" s="60">
        <v>0</v>
      </c>
      <c r="CC1375" s="60">
        <v>0</v>
      </c>
      <c r="CD1375" s="60">
        <v>0</v>
      </c>
      <c r="CE1375" s="60">
        <v>0</v>
      </c>
      <c r="CF1375" s="60">
        <v>0</v>
      </c>
      <c r="CG1375" s="60">
        <v>0</v>
      </c>
      <c r="CH1375" s="60">
        <v>0</v>
      </c>
    </row>
    <row r="1376" spans="1:86">
      <c r="A1376" s="57" t="s">
        <v>86</v>
      </c>
      <c r="B1376" s="58" t="s">
        <v>132</v>
      </c>
      <c r="C1376" s="59" t="s">
        <v>92</v>
      </c>
      <c r="D1376" s="58" t="s">
        <v>93</v>
      </c>
      <c r="E1376" s="58" t="str">
        <f>VLOOKUP(CONCATENATE($F$4,F1376),'REG FL  CWIP - 1 System Per Boo'!$A$29:$B$1161,2,FALSE)</f>
        <v>Distribution</v>
      </c>
      <c r="F1376" s="58" t="s">
        <v>216</v>
      </c>
      <c r="G1376" s="58" t="s">
        <v>95</v>
      </c>
      <c r="H1376" s="63">
        <v>364</v>
      </c>
      <c r="I1376" s="60">
        <v>0</v>
      </c>
      <c r="J1376" s="60">
        <v>0</v>
      </c>
      <c r="K1376" s="60">
        <v>0</v>
      </c>
      <c r="L1376" s="60">
        <v>0</v>
      </c>
      <c r="M1376" s="60">
        <v>0</v>
      </c>
      <c r="N1376" s="60">
        <v>0</v>
      </c>
      <c r="O1376" s="60">
        <v>0</v>
      </c>
      <c r="P1376" s="60">
        <v>0</v>
      </c>
      <c r="Q1376" s="60">
        <v>0</v>
      </c>
      <c r="R1376" s="60">
        <v>0</v>
      </c>
      <c r="S1376" s="60">
        <v>0</v>
      </c>
      <c r="T1376" s="60">
        <v>0</v>
      </c>
      <c r="U1376" s="60">
        <v>0</v>
      </c>
      <c r="V1376" s="60">
        <v>0</v>
      </c>
      <c r="W1376" s="60">
        <v>0</v>
      </c>
      <c r="X1376" s="60">
        <v>0</v>
      </c>
      <c r="Y1376" s="60">
        <v>0</v>
      </c>
      <c r="Z1376" s="60">
        <v>0</v>
      </c>
      <c r="AA1376" s="60">
        <v>0</v>
      </c>
      <c r="AB1376" s="60">
        <v>0</v>
      </c>
      <c r="AC1376" s="60">
        <v>0</v>
      </c>
      <c r="AD1376" s="60">
        <v>0</v>
      </c>
      <c r="AE1376" s="60">
        <v>0</v>
      </c>
      <c r="AF1376" s="60">
        <v>0</v>
      </c>
      <c r="AG1376" s="60">
        <v>0</v>
      </c>
      <c r="AH1376" s="60">
        <v>0</v>
      </c>
      <c r="AI1376" s="60">
        <v>0</v>
      </c>
      <c r="AJ1376" s="60">
        <v>0</v>
      </c>
      <c r="AK1376" s="60">
        <v>0</v>
      </c>
      <c r="AL1376" s="60">
        <v>0</v>
      </c>
      <c r="AM1376" s="60">
        <v>0</v>
      </c>
      <c r="AN1376" s="60">
        <v>0</v>
      </c>
      <c r="AO1376" s="60">
        <v>0</v>
      </c>
      <c r="AP1376" s="60">
        <v>0</v>
      </c>
      <c r="AQ1376" s="60">
        <v>0</v>
      </c>
      <c r="AR1376" s="60">
        <v>0</v>
      </c>
      <c r="AS1376" s="60">
        <v>0</v>
      </c>
      <c r="AT1376" s="60">
        <v>0</v>
      </c>
      <c r="AU1376" s="60">
        <v>0</v>
      </c>
      <c r="AV1376" s="60">
        <v>0</v>
      </c>
      <c r="AW1376" s="60">
        <v>51.916666666666664</v>
      </c>
      <c r="AX1376" s="60">
        <v>103.83333333333333</v>
      </c>
      <c r="AY1376" s="60">
        <v>155.75</v>
      </c>
      <c r="AZ1376" s="60">
        <v>207.66666666666666</v>
      </c>
      <c r="BA1376" s="60">
        <v>259.58333333333331</v>
      </c>
      <c r="BB1376" s="60">
        <v>311.5</v>
      </c>
      <c r="BC1376" s="60">
        <v>363.41666666666669</v>
      </c>
      <c r="BD1376" s="60">
        <v>415.33333333333337</v>
      </c>
      <c r="BE1376" s="60">
        <v>467.25000000000006</v>
      </c>
      <c r="BF1376" s="60">
        <v>519.16666666666674</v>
      </c>
      <c r="BG1376" s="60">
        <v>571.08333333333337</v>
      </c>
      <c r="BH1376" s="60">
        <v>0</v>
      </c>
      <c r="BI1376" s="60">
        <v>0</v>
      </c>
      <c r="BJ1376" s="60">
        <v>0</v>
      </c>
      <c r="BK1376" s="60">
        <v>0</v>
      </c>
      <c r="BL1376" s="60">
        <v>0</v>
      </c>
      <c r="BM1376" s="60">
        <v>0</v>
      </c>
      <c r="BN1376" s="60">
        <v>0</v>
      </c>
      <c r="BO1376" s="60">
        <v>0</v>
      </c>
      <c r="BP1376" s="60">
        <v>0</v>
      </c>
      <c r="BQ1376" s="60">
        <v>0</v>
      </c>
      <c r="BR1376" s="60">
        <v>0</v>
      </c>
      <c r="BS1376" s="60">
        <v>0</v>
      </c>
      <c r="BT1376" s="60">
        <v>0</v>
      </c>
      <c r="BU1376" s="60">
        <v>0</v>
      </c>
      <c r="BV1376" s="60">
        <v>0</v>
      </c>
      <c r="BW1376" s="60">
        <v>0</v>
      </c>
      <c r="BX1376" s="60">
        <v>0</v>
      </c>
      <c r="BY1376" s="60">
        <v>0</v>
      </c>
      <c r="BZ1376" s="60">
        <v>0</v>
      </c>
      <c r="CA1376" s="60">
        <v>0</v>
      </c>
      <c r="CB1376" s="60">
        <v>0</v>
      </c>
      <c r="CC1376" s="60">
        <v>0</v>
      </c>
      <c r="CD1376" s="60">
        <v>0</v>
      </c>
      <c r="CE1376" s="60">
        <v>0</v>
      </c>
      <c r="CF1376" s="60">
        <v>0</v>
      </c>
      <c r="CG1376" s="60">
        <v>0</v>
      </c>
      <c r="CH1376" s="60">
        <v>0</v>
      </c>
    </row>
    <row r="1377" spans="1:86">
      <c r="A1377" s="57" t="s">
        <v>86</v>
      </c>
      <c r="B1377" s="58" t="s">
        <v>132</v>
      </c>
      <c r="C1377" s="59" t="s">
        <v>92</v>
      </c>
      <c r="D1377" s="58" t="s">
        <v>93</v>
      </c>
      <c r="E1377" s="58" t="str">
        <f>VLOOKUP(CONCATENATE($F$4,F1377),'REG FL  CWIP - 1 System Per Boo'!$A$29:$B$1161,2,FALSE)</f>
        <v>Distribution</v>
      </c>
      <c r="F1377" s="58" t="s">
        <v>221</v>
      </c>
      <c r="G1377" s="58" t="s">
        <v>95</v>
      </c>
      <c r="H1377" s="63">
        <v>364</v>
      </c>
      <c r="I1377" s="60">
        <v>0</v>
      </c>
      <c r="J1377" s="60">
        <v>0</v>
      </c>
      <c r="K1377" s="60">
        <v>0</v>
      </c>
      <c r="L1377" s="60">
        <v>0</v>
      </c>
      <c r="M1377" s="60">
        <v>0</v>
      </c>
      <c r="N1377" s="60">
        <v>0</v>
      </c>
      <c r="O1377" s="60">
        <v>0</v>
      </c>
      <c r="P1377" s="60">
        <v>0</v>
      </c>
      <c r="Q1377" s="60">
        <v>0</v>
      </c>
      <c r="R1377" s="60">
        <v>0</v>
      </c>
      <c r="S1377" s="60">
        <v>0</v>
      </c>
      <c r="T1377" s="60">
        <v>0</v>
      </c>
      <c r="U1377" s="60">
        <v>0</v>
      </c>
      <c r="V1377" s="60">
        <v>0</v>
      </c>
      <c r="W1377" s="60">
        <v>0</v>
      </c>
      <c r="X1377" s="60">
        <v>0</v>
      </c>
      <c r="Y1377" s="60">
        <v>0</v>
      </c>
      <c r="Z1377" s="60">
        <v>0</v>
      </c>
      <c r="AA1377" s="60">
        <v>0</v>
      </c>
      <c r="AB1377" s="60">
        <v>0</v>
      </c>
      <c r="AC1377" s="60">
        <v>0</v>
      </c>
      <c r="AD1377" s="60">
        <v>0</v>
      </c>
      <c r="AE1377" s="60">
        <v>0</v>
      </c>
      <c r="AF1377" s="60">
        <v>0</v>
      </c>
      <c r="AG1377" s="60">
        <v>0</v>
      </c>
      <c r="AH1377" s="60">
        <v>0</v>
      </c>
      <c r="AI1377" s="60">
        <v>0</v>
      </c>
      <c r="AJ1377" s="60">
        <v>0</v>
      </c>
      <c r="AK1377" s="60">
        <v>0</v>
      </c>
      <c r="AL1377" s="60">
        <v>0</v>
      </c>
      <c r="AM1377" s="60">
        <v>0</v>
      </c>
      <c r="AN1377" s="60">
        <v>0</v>
      </c>
      <c r="AO1377" s="60">
        <v>0</v>
      </c>
      <c r="AP1377" s="60">
        <v>0</v>
      </c>
      <c r="AQ1377" s="60">
        <v>0</v>
      </c>
      <c r="AR1377" s="60">
        <v>0</v>
      </c>
      <c r="AS1377" s="60">
        <v>0</v>
      </c>
      <c r="AT1377" s="60">
        <v>0</v>
      </c>
      <c r="AU1377" s="60">
        <v>0</v>
      </c>
      <c r="AV1377" s="60">
        <v>0</v>
      </c>
      <c r="AW1377" s="60">
        <v>0</v>
      </c>
      <c r="AX1377" s="60">
        <v>0</v>
      </c>
      <c r="AY1377" s="60">
        <v>0</v>
      </c>
      <c r="AZ1377" s="60">
        <v>0</v>
      </c>
      <c r="BA1377" s="60">
        <v>0</v>
      </c>
      <c r="BB1377" s="60">
        <v>0</v>
      </c>
      <c r="BC1377" s="60">
        <v>0</v>
      </c>
      <c r="BD1377" s="60">
        <v>0</v>
      </c>
      <c r="BE1377" s="60">
        <v>0</v>
      </c>
      <c r="BF1377" s="60">
        <v>0</v>
      </c>
      <c r="BG1377" s="60">
        <v>0</v>
      </c>
      <c r="BH1377" s="60">
        <v>0</v>
      </c>
      <c r="BI1377" s="60">
        <v>0</v>
      </c>
      <c r="BJ1377" s="60">
        <v>96.125</v>
      </c>
      <c r="BK1377" s="60">
        <v>192.25</v>
      </c>
      <c r="BL1377" s="60">
        <v>288.375</v>
      </c>
      <c r="BM1377" s="60">
        <v>384.5</v>
      </c>
      <c r="BN1377" s="60">
        <v>480.625</v>
      </c>
      <c r="BO1377" s="60">
        <v>576.75</v>
      </c>
      <c r="BP1377" s="60">
        <v>672.875</v>
      </c>
      <c r="BQ1377" s="60">
        <v>769</v>
      </c>
      <c r="BR1377" s="60">
        <v>865.125</v>
      </c>
      <c r="BS1377" s="60">
        <v>961.25</v>
      </c>
      <c r="BT1377" s="60">
        <v>1057.375</v>
      </c>
      <c r="BU1377" s="60">
        <v>0</v>
      </c>
      <c r="BV1377" s="60">
        <v>0</v>
      </c>
      <c r="BW1377" s="60">
        <v>0</v>
      </c>
      <c r="BX1377" s="60">
        <v>0</v>
      </c>
      <c r="BY1377" s="60">
        <v>0</v>
      </c>
      <c r="BZ1377" s="60">
        <v>0</v>
      </c>
      <c r="CA1377" s="60">
        <v>0</v>
      </c>
      <c r="CB1377" s="60">
        <v>0</v>
      </c>
      <c r="CC1377" s="60">
        <v>0</v>
      </c>
      <c r="CD1377" s="60">
        <v>0</v>
      </c>
      <c r="CE1377" s="60">
        <v>0</v>
      </c>
      <c r="CF1377" s="60">
        <v>0</v>
      </c>
      <c r="CG1377" s="60">
        <v>0</v>
      </c>
      <c r="CH1377" s="60">
        <v>0</v>
      </c>
    </row>
    <row r="1378" spans="1:86">
      <c r="A1378" s="57" t="s">
        <v>86</v>
      </c>
      <c r="B1378" s="58" t="s">
        <v>132</v>
      </c>
      <c r="C1378" s="59" t="s">
        <v>92</v>
      </c>
      <c r="D1378" s="58" t="s">
        <v>93</v>
      </c>
      <c r="E1378" s="58" t="str">
        <f>VLOOKUP(CONCATENATE($F$4,F1378),'REG FL  CWIP - 1 System Per Boo'!$A$29:$B$1161,2,FALSE)</f>
        <v>Distribution</v>
      </c>
      <c r="F1378" s="58" t="s">
        <v>226</v>
      </c>
      <c r="G1378" s="58" t="s">
        <v>95</v>
      </c>
      <c r="H1378" s="63">
        <v>364</v>
      </c>
      <c r="I1378" s="60">
        <v>0</v>
      </c>
      <c r="J1378" s="60">
        <v>0</v>
      </c>
      <c r="K1378" s="60">
        <v>0</v>
      </c>
      <c r="L1378" s="60">
        <v>0</v>
      </c>
      <c r="M1378" s="60">
        <v>0</v>
      </c>
      <c r="N1378" s="60">
        <v>0</v>
      </c>
      <c r="O1378" s="60">
        <v>0</v>
      </c>
      <c r="P1378" s="60">
        <v>0</v>
      </c>
      <c r="Q1378" s="60">
        <v>0</v>
      </c>
      <c r="R1378" s="60">
        <v>0</v>
      </c>
      <c r="S1378" s="60">
        <v>0</v>
      </c>
      <c r="T1378" s="60">
        <v>0</v>
      </c>
      <c r="U1378" s="60">
        <v>0</v>
      </c>
      <c r="V1378" s="60">
        <v>0</v>
      </c>
      <c r="W1378" s="60">
        <v>0</v>
      </c>
      <c r="X1378" s="60">
        <v>0</v>
      </c>
      <c r="Y1378" s="60">
        <v>0</v>
      </c>
      <c r="Z1378" s="60">
        <v>0</v>
      </c>
      <c r="AA1378" s="60">
        <v>0</v>
      </c>
      <c r="AB1378" s="60">
        <v>0</v>
      </c>
      <c r="AC1378" s="60">
        <v>0</v>
      </c>
      <c r="AD1378" s="60">
        <v>0</v>
      </c>
      <c r="AE1378" s="60">
        <v>0</v>
      </c>
      <c r="AF1378" s="60">
        <v>0</v>
      </c>
      <c r="AG1378" s="60">
        <v>0</v>
      </c>
      <c r="AH1378" s="60">
        <v>0</v>
      </c>
      <c r="AI1378" s="60">
        <v>0</v>
      </c>
      <c r="AJ1378" s="60">
        <v>0</v>
      </c>
      <c r="AK1378" s="60">
        <v>0</v>
      </c>
      <c r="AL1378" s="60">
        <v>0</v>
      </c>
      <c r="AM1378" s="60">
        <v>0</v>
      </c>
      <c r="AN1378" s="60">
        <v>0</v>
      </c>
      <c r="AO1378" s="60">
        <v>0</v>
      </c>
      <c r="AP1378" s="60">
        <v>0</v>
      </c>
      <c r="AQ1378" s="60">
        <v>0</v>
      </c>
      <c r="AR1378" s="60">
        <v>0</v>
      </c>
      <c r="AS1378" s="60">
        <v>0</v>
      </c>
      <c r="AT1378" s="60">
        <v>0</v>
      </c>
      <c r="AU1378" s="60">
        <v>0</v>
      </c>
      <c r="AV1378" s="60">
        <v>0</v>
      </c>
      <c r="AW1378" s="60">
        <v>54.6875</v>
      </c>
      <c r="AX1378" s="60">
        <v>109.375</v>
      </c>
      <c r="AY1378" s="60">
        <v>164.0625</v>
      </c>
      <c r="AZ1378" s="60">
        <v>218.75</v>
      </c>
      <c r="BA1378" s="60">
        <v>273.4375</v>
      </c>
      <c r="BB1378" s="60">
        <v>328.125</v>
      </c>
      <c r="BC1378" s="60">
        <v>382.8125</v>
      </c>
      <c r="BD1378" s="60">
        <v>437.5</v>
      </c>
      <c r="BE1378" s="60">
        <v>492.1875</v>
      </c>
      <c r="BF1378" s="60">
        <v>546.875</v>
      </c>
      <c r="BG1378" s="60">
        <v>601.5625</v>
      </c>
      <c r="BH1378" s="60">
        <v>0</v>
      </c>
      <c r="BI1378" s="60">
        <v>656.25</v>
      </c>
      <c r="BJ1378" s="60">
        <v>831.25</v>
      </c>
      <c r="BK1378" s="60">
        <v>1006.25</v>
      </c>
      <c r="BL1378" s="60">
        <v>1181.25</v>
      </c>
      <c r="BM1378" s="60">
        <v>1356.25</v>
      </c>
      <c r="BN1378" s="60">
        <v>1531.25</v>
      </c>
      <c r="BO1378" s="60">
        <v>1706.25</v>
      </c>
      <c r="BP1378" s="60">
        <v>1881.25</v>
      </c>
      <c r="BQ1378" s="60">
        <v>2056.25</v>
      </c>
      <c r="BR1378" s="60">
        <v>2231.25</v>
      </c>
      <c r="BS1378" s="60">
        <v>2406.25</v>
      </c>
      <c r="BT1378" s="60">
        <v>2581.25</v>
      </c>
      <c r="BU1378" s="60">
        <v>656.25</v>
      </c>
      <c r="BV1378" s="60">
        <v>2756.25</v>
      </c>
      <c r="BW1378" s="60">
        <v>2978.6458333333335</v>
      </c>
      <c r="BX1378" s="60">
        <v>3201.041666666667</v>
      </c>
      <c r="BY1378" s="60">
        <v>3423.4375000000005</v>
      </c>
      <c r="BZ1378" s="60">
        <v>3645.8333333333339</v>
      </c>
      <c r="CA1378" s="60">
        <v>3868.2291666666674</v>
      </c>
      <c r="CB1378" s="60">
        <v>4090.6250000000009</v>
      </c>
      <c r="CC1378" s="60">
        <v>4313.0208333333339</v>
      </c>
      <c r="CD1378" s="60">
        <v>4535.416666666667</v>
      </c>
      <c r="CE1378" s="60">
        <v>4757.8125</v>
      </c>
      <c r="CF1378" s="60">
        <v>4980.208333333333</v>
      </c>
      <c r="CG1378" s="60">
        <v>5202.6041666666661</v>
      </c>
      <c r="CH1378" s="60">
        <v>2756.25</v>
      </c>
    </row>
    <row r="1379" spans="1:86">
      <c r="A1379" s="57" t="s">
        <v>86</v>
      </c>
      <c r="B1379" s="58" t="s">
        <v>132</v>
      </c>
      <c r="C1379" s="59" t="s">
        <v>92</v>
      </c>
      <c r="D1379" s="58" t="s">
        <v>230</v>
      </c>
      <c r="E1379" s="58" t="str">
        <f>VLOOKUP(CONCATENATE($F$4,F1379),'REG FL  CWIP - 1 System Per Boo'!$A$29:$B$1161,2,FALSE)</f>
        <v>Distribution</v>
      </c>
      <c r="F1379" s="58" t="s">
        <v>231</v>
      </c>
      <c r="G1379" s="58" t="s">
        <v>232</v>
      </c>
      <c r="H1379" s="63">
        <v>364</v>
      </c>
      <c r="I1379" s="60">
        <v>34190.58</v>
      </c>
      <c r="J1379" s="60">
        <v>25546.47</v>
      </c>
      <c r="K1379" s="60">
        <v>19234.919999999998</v>
      </c>
      <c r="L1379" s="60">
        <v>21487.069999999996</v>
      </c>
      <c r="M1379" s="60">
        <v>25277.31</v>
      </c>
      <c r="N1379" s="60">
        <v>27867.260000000006</v>
      </c>
      <c r="O1379" s="60">
        <v>29587.470000000005</v>
      </c>
      <c r="P1379" s="60">
        <v>30983.759999999998</v>
      </c>
      <c r="Q1379" s="60">
        <v>35817.69</v>
      </c>
      <c r="R1379" s="60">
        <v>40842.399999999994</v>
      </c>
      <c r="S1379" s="60">
        <v>38194.959999999999</v>
      </c>
      <c r="T1379" s="60">
        <v>39334.769999999997</v>
      </c>
      <c r="U1379" s="60">
        <v>34190.58</v>
      </c>
      <c r="V1379" s="60">
        <v>40961.919999999998</v>
      </c>
      <c r="W1379" s="60">
        <v>9645.82499341312</v>
      </c>
      <c r="X1379" s="60">
        <v>1467.1791559139529</v>
      </c>
      <c r="Y1379" s="60">
        <v>110.95880257958879</v>
      </c>
      <c r="Z1379" s="60">
        <v>0</v>
      </c>
      <c r="AA1379" s="60">
        <v>0</v>
      </c>
      <c r="AB1379" s="60">
        <v>0</v>
      </c>
      <c r="AC1379" s="60">
        <v>0</v>
      </c>
      <c r="AD1379" s="60">
        <v>0</v>
      </c>
      <c r="AE1379" s="60">
        <v>0</v>
      </c>
      <c r="AF1379" s="60">
        <v>0</v>
      </c>
      <c r="AG1379" s="60">
        <v>0</v>
      </c>
      <c r="AH1379" s="60">
        <v>40961.919999999998</v>
      </c>
      <c r="AI1379" s="60">
        <v>0</v>
      </c>
      <c r="AJ1379" s="60">
        <v>0</v>
      </c>
      <c r="AK1379" s="60">
        <v>0</v>
      </c>
      <c r="AL1379" s="60">
        <v>0</v>
      </c>
      <c r="AM1379" s="60">
        <v>0</v>
      </c>
      <c r="AN1379" s="60">
        <v>0</v>
      </c>
      <c r="AO1379" s="60">
        <v>0</v>
      </c>
      <c r="AP1379" s="60">
        <v>0</v>
      </c>
      <c r="AQ1379" s="60">
        <v>0</v>
      </c>
      <c r="AR1379" s="60">
        <v>0</v>
      </c>
      <c r="AS1379" s="60">
        <v>0</v>
      </c>
      <c r="AT1379" s="60">
        <v>0</v>
      </c>
      <c r="AU1379" s="60">
        <v>0</v>
      </c>
      <c r="AV1379" s="60">
        <v>0</v>
      </c>
      <c r="AW1379" s="60">
        <v>0</v>
      </c>
      <c r="AX1379" s="60">
        <v>0</v>
      </c>
      <c r="AY1379" s="60">
        <v>0</v>
      </c>
      <c r="AZ1379" s="60">
        <v>0</v>
      </c>
      <c r="BA1379" s="60">
        <v>0</v>
      </c>
      <c r="BB1379" s="60">
        <v>0</v>
      </c>
      <c r="BC1379" s="60">
        <v>0</v>
      </c>
      <c r="BD1379" s="60">
        <v>0</v>
      </c>
      <c r="BE1379" s="60">
        <v>0</v>
      </c>
      <c r="BF1379" s="60">
        <v>0</v>
      </c>
      <c r="BG1379" s="60">
        <v>0</v>
      </c>
      <c r="BH1379" s="60">
        <v>0</v>
      </c>
      <c r="BI1379" s="60">
        <v>0</v>
      </c>
      <c r="BJ1379" s="60">
        <v>0</v>
      </c>
      <c r="BK1379" s="60">
        <v>0</v>
      </c>
      <c r="BL1379" s="60">
        <v>0</v>
      </c>
      <c r="BM1379" s="60">
        <v>0</v>
      </c>
      <c r="BN1379" s="60">
        <v>0</v>
      </c>
      <c r="BO1379" s="60">
        <v>0</v>
      </c>
      <c r="BP1379" s="60">
        <v>0</v>
      </c>
      <c r="BQ1379" s="60">
        <v>0</v>
      </c>
      <c r="BR1379" s="60">
        <v>0</v>
      </c>
      <c r="BS1379" s="60">
        <v>0</v>
      </c>
      <c r="BT1379" s="60">
        <v>0</v>
      </c>
      <c r="BU1379" s="60">
        <v>0</v>
      </c>
      <c r="BV1379" s="60">
        <v>0</v>
      </c>
      <c r="BW1379" s="60">
        <v>0</v>
      </c>
      <c r="BX1379" s="60">
        <v>0</v>
      </c>
      <c r="BY1379" s="60">
        <v>0</v>
      </c>
      <c r="BZ1379" s="60">
        <v>0</v>
      </c>
      <c r="CA1379" s="60">
        <v>0</v>
      </c>
      <c r="CB1379" s="60">
        <v>0</v>
      </c>
      <c r="CC1379" s="60">
        <v>0</v>
      </c>
      <c r="CD1379" s="60">
        <v>0</v>
      </c>
      <c r="CE1379" s="60">
        <v>0</v>
      </c>
      <c r="CF1379" s="60">
        <v>0</v>
      </c>
      <c r="CG1379" s="60">
        <v>0</v>
      </c>
      <c r="CH1379" s="60">
        <v>0</v>
      </c>
    </row>
    <row r="1380" spans="1:86">
      <c r="A1380" s="57" t="s">
        <v>86</v>
      </c>
      <c r="B1380" s="58" t="s">
        <v>132</v>
      </c>
      <c r="C1380" s="59" t="s">
        <v>92</v>
      </c>
      <c r="D1380" s="58" t="s">
        <v>230</v>
      </c>
      <c r="E1380" s="58" t="str">
        <f>VLOOKUP(CONCATENATE($F$4,F1380),'REG FL  CWIP - 1 System Per Boo'!$A$29:$B$1161,2,FALSE)</f>
        <v>Distribution</v>
      </c>
      <c r="F1380" s="58" t="s">
        <v>235</v>
      </c>
      <c r="G1380" s="58" t="s">
        <v>232</v>
      </c>
      <c r="H1380" s="63">
        <v>364</v>
      </c>
      <c r="I1380" s="60">
        <v>0</v>
      </c>
      <c r="J1380" s="60">
        <v>0</v>
      </c>
      <c r="K1380" s="60">
        <v>0</v>
      </c>
      <c r="L1380" s="60">
        <v>0</v>
      </c>
      <c r="M1380" s="60">
        <v>0</v>
      </c>
      <c r="N1380" s="60">
        <v>0</v>
      </c>
      <c r="O1380" s="60">
        <v>0</v>
      </c>
      <c r="P1380" s="60">
        <v>0</v>
      </c>
      <c r="Q1380" s="60">
        <v>0</v>
      </c>
      <c r="R1380" s="60">
        <v>0</v>
      </c>
      <c r="S1380" s="60">
        <v>0</v>
      </c>
      <c r="T1380" s="60">
        <v>0</v>
      </c>
      <c r="U1380" s="60">
        <v>0</v>
      </c>
      <c r="V1380" s="60">
        <v>0</v>
      </c>
      <c r="W1380" s="60">
        <v>-12.770308611030714</v>
      </c>
      <c r="X1380" s="60">
        <v>-18.998357998390077</v>
      </c>
      <c r="Y1380" s="60">
        <v>-1.5430490198779125</v>
      </c>
      <c r="Z1380" s="60">
        <v>34.78366672157722</v>
      </c>
      <c r="AA1380" s="60">
        <v>80.580901973276468</v>
      </c>
      <c r="AB1380" s="60">
        <v>128.24841090055406</v>
      </c>
      <c r="AC1380" s="60">
        <v>179.49392529227134</v>
      </c>
      <c r="AD1380" s="60">
        <v>233.35106268912523</v>
      </c>
      <c r="AE1380" s="60">
        <v>285.75721283940038</v>
      </c>
      <c r="AF1380" s="60">
        <v>336.40090405879528</v>
      </c>
      <c r="AG1380" s="60">
        <v>362.85942573493503</v>
      </c>
      <c r="AH1380" s="60">
        <v>0</v>
      </c>
      <c r="AI1380" s="60">
        <v>393.43185884665741</v>
      </c>
      <c r="AJ1380" s="60">
        <v>392.01786621697102</v>
      </c>
      <c r="AK1380" s="60">
        <v>390.6467997236885</v>
      </c>
      <c r="AL1380" s="60">
        <v>420.40802273958093</v>
      </c>
      <c r="AM1380" s="60">
        <v>451.71299873666999</v>
      </c>
      <c r="AN1380" s="60">
        <v>483.73332446358654</v>
      </c>
      <c r="AO1380" s="60">
        <v>515.997859520887</v>
      </c>
      <c r="AP1380" s="60">
        <v>549.84415187950799</v>
      </c>
      <c r="AQ1380" s="60">
        <v>583.61992721113575</v>
      </c>
      <c r="AR1380" s="60">
        <v>615.92382099597376</v>
      </c>
      <c r="AS1380" s="60">
        <v>647.08526004540795</v>
      </c>
      <c r="AT1380" s="60">
        <v>655.83733104572866</v>
      </c>
      <c r="AU1380" s="60">
        <v>393.43185884665741</v>
      </c>
      <c r="AV1380" s="60">
        <v>663.58424142527224</v>
      </c>
      <c r="AW1380" s="60">
        <v>666.7133305886216</v>
      </c>
      <c r="AX1380" s="60">
        <v>669.65195369279445</v>
      </c>
      <c r="AY1380" s="60">
        <v>703.70725907989186</v>
      </c>
      <c r="AZ1380" s="60">
        <v>737.84582005035304</v>
      </c>
      <c r="BA1380" s="60">
        <v>772.19375895837038</v>
      </c>
      <c r="BB1380" s="60">
        <v>806.75292165093924</v>
      </c>
      <c r="BC1380" s="60">
        <v>841.31872707755451</v>
      </c>
      <c r="BD1380" s="60">
        <v>875.93264704237663</v>
      </c>
      <c r="BE1380" s="60">
        <v>910.18390731662498</v>
      </c>
      <c r="BF1380" s="60">
        <v>943.83757769066551</v>
      </c>
      <c r="BG1380" s="60">
        <v>954.89793694063621</v>
      </c>
      <c r="BH1380" s="60">
        <v>663.58424142527224</v>
      </c>
      <c r="BI1380" s="60">
        <v>966.76683555703278</v>
      </c>
      <c r="BJ1380" s="60">
        <v>969.78275673032419</v>
      </c>
      <c r="BK1380" s="60">
        <v>972.61510032219303</v>
      </c>
      <c r="BL1380" s="60">
        <v>1005.4387468270174</v>
      </c>
      <c r="BM1380" s="60">
        <v>1038.3426378578213</v>
      </c>
      <c r="BN1380" s="60">
        <v>1071.4483343732666</v>
      </c>
      <c r="BO1380" s="60">
        <v>1104.7576154626483</v>
      </c>
      <c r="BP1380" s="60">
        <v>1138.0732990420888</v>
      </c>
      <c r="BQ1380" s="60">
        <v>1171.4353570285673</v>
      </c>
      <c r="BR1380" s="60">
        <v>1204.4478714314653</v>
      </c>
      <c r="BS1380" s="60">
        <v>1236.8844086285712</v>
      </c>
      <c r="BT1380" s="60">
        <v>1247.5447541492117</v>
      </c>
      <c r="BU1380" s="60">
        <v>966.76683555703278</v>
      </c>
      <c r="BV1380" s="60">
        <v>1258.9843970312772</v>
      </c>
      <c r="BW1380" s="60">
        <v>1261.865274838432</v>
      </c>
      <c r="BX1380" s="60">
        <v>1264.5707950848866</v>
      </c>
      <c r="BY1380" s="60">
        <v>1295.9247030063054</v>
      </c>
      <c r="BZ1380" s="60">
        <v>1327.3552623588319</v>
      </c>
      <c r="CA1380" s="60">
        <v>1358.9785909876957</v>
      </c>
      <c r="CB1380" s="60">
        <v>1390.7963883202267</v>
      </c>
      <c r="CC1380" s="60">
        <v>1422.6203014596572</v>
      </c>
      <c r="CD1380" s="60">
        <v>1454.4885125075475</v>
      </c>
      <c r="CE1380" s="60">
        <v>1486.0228314227493</v>
      </c>
      <c r="CF1380" s="60">
        <v>1517.0069635610919</v>
      </c>
      <c r="CG1380" s="60">
        <v>1527.1899726857957</v>
      </c>
      <c r="CH1380" s="60">
        <v>1258.9843970312772</v>
      </c>
    </row>
    <row r="1381" spans="1:86">
      <c r="A1381" s="57" t="s">
        <v>86</v>
      </c>
      <c r="B1381" s="58" t="s">
        <v>132</v>
      </c>
      <c r="C1381" s="59" t="s">
        <v>92</v>
      </c>
      <c r="D1381" s="58" t="s">
        <v>230</v>
      </c>
      <c r="E1381" s="58" t="str">
        <f>VLOOKUP(CONCATENATE($F$4,F1381),'REG FL  CWIP - 1 System Per Boo'!$A$29:$B$1161,2,FALSE)</f>
        <v>Distribution</v>
      </c>
      <c r="F1381" s="58" t="s">
        <v>239</v>
      </c>
      <c r="G1381" s="58" t="s">
        <v>232</v>
      </c>
      <c r="H1381" s="63">
        <v>364</v>
      </c>
      <c r="I1381" s="60">
        <v>0</v>
      </c>
      <c r="J1381" s="60">
        <v>0</v>
      </c>
      <c r="K1381" s="60">
        <v>0</v>
      </c>
      <c r="L1381" s="60">
        <v>0</v>
      </c>
      <c r="M1381" s="60">
        <v>0</v>
      </c>
      <c r="N1381" s="60">
        <v>0</v>
      </c>
      <c r="O1381" s="60">
        <v>0</v>
      </c>
      <c r="P1381" s="60">
        <v>0</v>
      </c>
      <c r="Q1381" s="60">
        <v>0</v>
      </c>
      <c r="R1381" s="60">
        <v>0</v>
      </c>
      <c r="S1381" s="60">
        <v>0</v>
      </c>
      <c r="T1381" s="60">
        <v>0</v>
      </c>
      <c r="U1381" s="60">
        <v>0</v>
      </c>
      <c r="V1381" s="60">
        <v>0</v>
      </c>
      <c r="W1381" s="60">
        <v>258.991860857436</v>
      </c>
      <c r="X1381" s="60">
        <v>517.53836443887201</v>
      </c>
      <c r="Y1381" s="60">
        <v>780.85912819597206</v>
      </c>
      <c r="Z1381" s="60">
        <v>1059.1495084725241</v>
      </c>
      <c r="AA1381" s="60">
        <v>1337.542688240276</v>
      </c>
      <c r="AB1381" s="60">
        <v>1625.8507287916041</v>
      </c>
      <c r="AC1381" s="60">
        <v>1910.466923374408</v>
      </c>
      <c r="AD1381" s="60">
        <v>2189.7073332125601</v>
      </c>
      <c r="AE1381" s="60">
        <v>2452.6284132404603</v>
      </c>
      <c r="AF1381" s="60">
        <v>2708.3559326510963</v>
      </c>
      <c r="AG1381" s="60">
        <v>2922.0028370205964</v>
      </c>
      <c r="AH1381" s="60">
        <v>0</v>
      </c>
      <c r="AI1381" s="60">
        <v>3181.5120798514486</v>
      </c>
      <c r="AJ1381" s="60">
        <v>4374.9098048568885</v>
      </c>
      <c r="AK1381" s="60">
        <v>5566.8146677853283</v>
      </c>
      <c r="AL1381" s="60">
        <v>6748.9858104994883</v>
      </c>
      <c r="AM1381" s="60">
        <v>7925.7225927635982</v>
      </c>
      <c r="AN1381" s="60">
        <v>9107.1314987392088</v>
      </c>
      <c r="AO1381" s="60">
        <v>10275.864892226058</v>
      </c>
      <c r="AP1381" s="60">
        <v>11447.246073266768</v>
      </c>
      <c r="AQ1381" s="60">
        <v>12628.746054248777</v>
      </c>
      <c r="AR1381" s="60">
        <v>13808.541210948437</v>
      </c>
      <c r="AS1381" s="60">
        <v>14992.154194813576</v>
      </c>
      <c r="AT1381" s="60">
        <v>16186.644852298936</v>
      </c>
      <c r="AU1381" s="60">
        <v>3181.5120798514486</v>
      </c>
      <c r="AV1381" s="60">
        <v>17362.182292953286</v>
      </c>
      <c r="AW1381" s="60">
        <v>19378.739935126301</v>
      </c>
      <c r="AX1381" s="60">
        <v>21595.660352186951</v>
      </c>
      <c r="AY1381" s="60">
        <v>24123.553073543928</v>
      </c>
      <c r="AZ1381" s="60">
        <v>26553.492729288977</v>
      </c>
      <c r="BA1381" s="60">
        <v>28851.471615511509</v>
      </c>
      <c r="BB1381" s="60">
        <v>31089.11835138061</v>
      </c>
      <c r="BC1381" s="60">
        <v>33296.030227931653</v>
      </c>
      <c r="BD1381" s="60">
        <v>35348.965099188041</v>
      </c>
      <c r="BE1381" s="60">
        <v>37372.015343815779</v>
      </c>
      <c r="BF1381" s="60">
        <v>39590.128308558305</v>
      </c>
      <c r="BG1381" s="60">
        <v>41606.392514509847</v>
      </c>
      <c r="BH1381" s="60">
        <v>17362.182292953286</v>
      </c>
      <c r="BI1381" s="60">
        <v>0</v>
      </c>
      <c r="BJ1381" s="60">
        <v>0</v>
      </c>
      <c r="BK1381" s="60">
        <v>0</v>
      </c>
      <c r="BL1381" s="60">
        <v>0</v>
      </c>
      <c r="BM1381" s="60">
        <v>0</v>
      </c>
      <c r="BN1381" s="60">
        <v>0</v>
      </c>
      <c r="BO1381" s="60">
        <v>0</v>
      </c>
      <c r="BP1381" s="60">
        <v>0</v>
      </c>
      <c r="BQ1381" s="60">
        <v>0</v>
      </c>
      <c r="BR1381" s="60">
        <v>0</v>
      </c>
      <c r="BS1381" s="60">
        <v>0</v>
      </c>
      <c r="BT1381" s="60">
        <v>0</v>
      </c>
      <c r="BU1381" s="60">
        <v>0</v>
      </c>
      <c r="BV1381" s="60">
        <v>0</v>
      </c>
      <c r="BW1381" s="60">
        <v>0</v>
      </c>
      <c r="BX1381" s="60">
        <v>0</v>
      </c>
      <c r="BY1381" s="60">
        <v>0</v>
      </c>
      <c r="BZ1381" s="60">
        <v>0</v>
      </c>
      <c r="CA1381" s="60">
        <v>0</v>
      </c>
      <c r="CB1381" s="60">
        <v>0</v>
      </c>
      <c r="CC1381" s="60">
        <v>0</v>
      </c>
      <c r="CD1381" s="60">
        <v>0</v>
      </c>
      <c r="CE1381" s="60">
        <v>0</v>
      </c>
      <c r="CF1381" s="60">
        <v>0</v>
      </c>
      <c r="CG1381" s="60">
        <v>0</v>
      </c>
      <c r="CH1381" s="60">
        <v>0</v>
      </c>
    </row>
    <row r="1382" spans="1:86">
      <c r="A1382" s="57" t="s">
        <v>86</v>
      </c>
      <c r="B1382" s="58" t="s">
        <v>132</v>
      </c>
      <c r="C1382" s="59" t="s">
        <v>92</v>
      </c>
      <c r="D1382" s="58" t="s">
        <v>230</v>
      </c>
      <c r="E1382" s="58" t="str">
        <f>VLOOKUP(CONCATENATE($F$4,F1382),'REG FL  CWIP - 1 System Per Boo'!$A$29:$B$1161,2,FALSE)</f>
        <v>Distribution</v>
      </c>
      <c r="F1382" s="58" t="s">
        <v>242</v>
      </c>
      <c r="G1382" s="58" t="s">
        <v>232</v>
      </c>
      <c r="H1382" s="63">
        <v>364</v>
      </c>
      <c r="I1382" s="60">
        <v>159.07000000000002</v>
      </c>
      <c r="J1382" s="60">
        <v>228.32</v>
      </c>
      <c r="K1382" s="60">
        <v>542.40000000000009</v>
      </c>
      <c r="L1382" s="60">
        <v>1156.2900000000002</v>
      </c>
      <c r="M1382" s="60">
        <v>2161.3300000000008</v>
      </c>
      <c r="N1382" s="60">
        <v>3276.2999999999997</v>
      </c>
      <c r="O1382" s="60">
        <v>5724.779999999997</v>
      </c>
      <c r="P1382" s="60">
        <v>6708.6400000000021</v>
      </c>
      <c r="Q1382" s="60">
        <v>7400.6999999999989</v>
      </c>
      <c r="R1382" s="60">
        <v>9622.69</v>
      </c>
      <c r="S1382" s="60">
        <v>11083.9</v>
      </c>
      <c r="T1382" s="60">
        <v>12306.539999999999</v>
      </c>
      <c r="U1382" s="60">
        <v>159.07000000000002</v>
      </c>
      <c r="V1382" s="60">
        <v>15221.279999999993</v>
      </c>
      <c r="W1382" s="60">
        <v>19298.840155610244</v>
      </c>
      <c r="X1382" s="60">
        <v>23378.026656804293</v>
      </c>
      <c r="Y1382" s="60">
        <v>27457.191255566202</v>
      </c>
      <c r="Z1382" s="60">
        <v>31651.406197919474</v>
      </c>
      <c r="AA1382" s="60">
        <v>35843.350693172848</v>
      </c>
      <c r="AB1382" s="60">
        <v>40112.19561518819</v>
      </c>
      <c r="AC1382" s="60">
        <v>44336.905564583321</v>
      </c>
      <c r="AD1382" s="60">
        <v>48540.494436599591</v>
      </c>
      <c r="AE1382" s="60">
        <v>52612.910039380753</v>
      </c>
      <c r="AF1382" s="60">
        <v>56635.083435219894</v>
      </c>
      <c r="AG1382" s="60">
        <v>60768.026121871451</v>
      </c>
      <c r="AH1382" s="60">
        <v>15221.279999999993</v>
      </c>
      <c r="AI1382" s="60">
        <v>0</v>
      </c>
      <c r="AJ1382" s="60">
        <v>0</v>
      </c>
      <c r="AK1382" s="60">
        <v>0</v>
      </c>
      <c r="AL1382" s="60">
        <v>0</v>
      </c>
      <c r="AM1382" s="60">
        <v>0</v>
      </c>
      <c r="AN1382" s="60">
        <v>0</v>
      </c>
      <c r="AO1382" s="60">
        <v>0</v>
      </c>
      <c r="AP1382" s="60">
        <v>0</v>
      </c>
      <c r="AQ1382" s="60">
        <v>0</v>
      </c>
      <c r="AR1382" s="60">
        <v>0</v>
      </c>
      <c r="AS1382" s="60">
        <v>0</v>
      </c>
      <c r="AT1382" s="60">
        <v>0</v>
      </c>
      <c r="AU1382" s="60">
        <v>0</v>
      </c>
      <c r="AV1382" s="60">
        <v>0</v>
      </c>
      <c r="AW1382" s="60">
        <v>0</v>
      </c>
      <c r="AX1382" s="60">
        <v>0</v>
      </c>
      <c r="AY1382" s="60">
        <v>0</v>
      </c>
      <c r="AZ1382" s="60">
        <v>0</v>
      </c>
      <c r="BA1382" s="60">
        <v>0</v>
      </c>
      <c r="BB1382" s="60">
        <v>0</v>
      </c>
      <c r="BC1382" s="60">
        <v>0</v>
      </c>
      <c r="BD1382" s="60">
        <v>0</v>
      </c>
      <c r="BE1382" s="60">
        <v>0</v>
      </c>
      <c r="BF1382" s="60">
        <v>0</v>
      </c>
      <c r="BG1382" s="60">
        <v>0</v>
      </c>
      <c r="BH1382" s="60">
        <v>0</v>
      </c>
      <c r="BI1382" s="60">
        <v>0</v>
      </c>
      <c r="BJ1382" s="60">
        <v>0</v>
      </c>
      <c r="BK1382" s="60">
        <v>0</v>
      </c>
      <c r="BL1382" s="60">
        <v>0</v>
      </c>
      <c r="BM1382" s="60">
        <v>0</v>
      </c>
      <c r="BN1382" s="60">
        <v>0</v>
      </c>
      <c r="BO1382" s="60">
        <v>0</v>
      </c>
      <c r="BP1382" s="60">
        <v>0</v>
      </c>
      <c r="BQ1382" s="60">
        <v>0</v>
      </c>
      <c r="BR1382" s="60">
        <v>0</v>
      </c>
      <c r="BS1382" s="60">
        <v>0</v>
      </c>
      <c r="BT1382" s="60">
        <v>0</v>
      </c>
      <c r="BU1382" s="60">
        <v>0</v>
      </c>
      <c r="BV1382" s="60">
        <v>0</v>
      </c>
      <c r="BW1382" s="60">
        <v>0</v>
      </c>
      <c r="BX1382" s="60">
        <v>0</v>
      </c>
      <c r="BY1382" s="60">
        <v>0</v>
      </c>
      <c r="BZ1382" s="60">
        <v>0</v>
      </c>
      <c r="CA1382" s="60">
        <v>0</v>
      </c>
      <c r="CB1382" s="60">
        <v>0</v>
      </c>
      <c r="CC1382" s="60">
        <v>0</v>
      </c>
      <c r="CD1382" s="60">
        <v>0</v>
      </c>
      <c r="CE1382" s="60">
        <v>0</v>
      </c>
      <c r="CF1382" s="60">
        <v>0</v>
      </c>
      <c r="CG1382" s="60">
        <v>0</v>
      </c>
      <c r="CH1382" s="60">
        <v>0</v>
      </c>
    </row>
    <row r="1383" spans="1:86">
      <c r="A1383" s="57" t="s">
        <v>86</v>
      </c>
      <c r="B1383" s="58" t="s">
        <v>132</v>
      </c>
      <c r="C1383" s="59" t="s">
        <v>92</v>
      </c>
      <c r="D1383" s="58" t="s">
        <v>230</v>
      </c>
      <c r="E1383" s="58" t="str">
        <f>VLOOKUP(CONCATENATE($F$4,F1383),'REG FL  CWIP - 1 System Per Boo'!$A$29:$B$1161,2,FALSE)</f>
        <v>Distribution</v>
      </c>
      <c r="F1383" s="58" t="s">
        <v>245</v>
      </c>
      <c r="G1383" s="58" t="s">
        <v>232</v>
      </c>
      <c r="H1383" s="63">
        <v>364</v>
      </c>
      <c r="I1383" s="60">
        <v>0</v>
      </c>
      <c r="J1383" s="60">
        <v>0</v>
      </c>
      <c r="K1383" s="60">
        <v>0</v>
      </c>
      <c r="L1383" s="60">
        <v>0</v>
      </c>
      <c r="M1383" s="60">
        <v>0</v>
      </c>
      <c r="N1383" s="60">
        <v>0</v>
      </c>
      <c r="O1383" s="60">
        <v>0</v>
      </c>
      <c r="P1383" s="60">
        <v>40.11</v>
      </c>
      <c r="Q1383" s="60">
        <v>75.210000000000008</v>
      </c>
      <c r="R1383" s="60">
        <v>226.17000000000002</v>
      </c>
      <c r="S1383" s="60">
        <v>529.6</v>
      </c>
      <c r="T1383" s="60">
        <v>712.79</v>
      </c>
      <c r="U1383" s="60">
        <v>0</v>
      </c>
      <c r="V1383" s="60">
        <v>790.83</v>
      </c>
      <c r="W1383" s="60">
        <v>4778.0185445564302</v>
      </c>
      <c r="X1383" s="60">
        <v>9076.9450342377604</v>
      </c>
      <c r="Y1383" s="60">
        <v>13680.098725030421</v>
      </c>
      <c r="Z1383" s="60">
        <v>18723.452021329969</v>
      </c>
      <c r="AA1383" s="60">
        <v>23763.802711701519</v>
      </c>
      <c r="AB1383" s="60">
        <v>28887.80579260692</v>
      </c>
      <c r="AC1383" s="60">
        <v>34118.022616219481</v>
      </c>
      <c r="AD1383" s="60">
        <v>39558.798250794229</v>
      </c>
      <c r="AE1383" s="60">
        <v>44849.501525980588</v>
      </c>
      <c r="AF1383" s="60">
        <v>50083.693915540716</v>
      </c>
      <c r="AG1383" s="60">
        <v>55169.287711751276</v>
      </c>
      <c r="AH1383" s="60">
        <v>790.83</v>
      </c>
      <c r="AI1383" s="60">
        <v>60330.492268820955</v>
      </c>
      <c r="AJ1383" s="60">
        <v>64880.347838058937</v>
      </c>
      <c r="AK1383" s="60">
        <v>69432.89114649652</v>
      </c>
      <c r="AL1383" s="60">
        <v>73940.319622874071</v>
      </c>
      <c r="AM1383" s="60">
        <v>78435.333381602002</v>
      </c>
      <c r="AN1383" s="60">
        <v>82948.695037655736</v>
      </c>
      <c r="AO1383" s="60">
        <v>87412.51491048855</v>
      </c>
      <c r="AP1383" s="60">
        <v>91881.716023043336</v>
      </c>
      <c r="AQ1383" s="60">
        <v>96391.513723264565</v>
      </c>
      <c r="AR1383" s="60">
        <v>100889.24131991999</v>
      </c>
      <c r="AS1383" s="60">
        <v>105399.3406150744</v>
      </c>
      <c r="AT1383" s="60">
        <v>109961.45360649652</v>
      </c>
      <c r="AU1383" s="60">
        <v>60330.492268820955</v>
      </c>
      <c r="AV1383" s="60">
        <v>0</v>
      </c>
      <c r="AW1383" s="60">
        <v>0</v>
      </c>
      <c r="AX1383" s="60">
        <v>0</v>
      </c>
      <c r="AY1383" s="60">
        <v>0</v>
      </c>
      <c r="AZ1383" s="60">
        <v>0</v>
      </c>
      <c r="BA1383" s="60">
        <v>0</v>
      </c>
      <c r="BB1383" s="60">
        <v>0</v>
      </c>
      <c r="BC1383" s="60">
        <v>0</v>
      </c>
      <c r="BD1383" s="60">
        <v>0</v>
      </c>
      <c r="BE1383" s="60">
        <v>0</v>
      </c>
      <c r="BF1383" s="60">
        <v>0</v>
      </c>
      <c r="BG1383" s="60">
        <v>0</v>
      </c>
      <c r="BH1383" s="60">
        <v>0</v>
      </c>
      <c r="BI1383" s="60">
        <v>0</v>
      </c>
      <c r="BJ1383" s="60">
        <v>0</v>
      </c>
      <c r="BK1383" s="60">
        <v>0</v>
      </c>
      <c r="BL1383" s="60">
        <v>0</v>
      </c>
      <c r="BM1383" s="60">
        <v>0</v>
      </c>
      <c r="BN1383" s="60">
        <v>0</v>
      </c>
      <c r="BO1383" s="60">
        <v>0</v>
      </c>
      <c r="BP1383" s="60">
        <v>0</v>
      </c>
      <c r="BQ1383" s="60">
        <v>0</v>
      </c>
      <c r="BR1383" s="60">
        <v>0</v>
      </c>
      <c r="BS1383" s="60">
        <v>0</v>
      </c>
      <c r="BT1383" s="60">
        <v>0</v>
      </c>
      <c r="BU1383" s="60">
        <v>0</v>
      </c>
      <c r="BV1383" s="60">
        <v>0</v>
      </c>
      <c r="BW1383" s="60">
        <v>0</v>
      </c>
      <c r="BX1383" s="60">
        <v>0</v>
      </c>
      <c r="BY1383" s="60">
        <v>0</v>
      </c>
      <c r="BZ1383" s="60">
        <v>0</v>
      </c>
      <c r="CA1383" s="60">
        <v>0</v>
      </c>
      <c r="CB1383" s="60">
        <v>0</v>
      </c>
      <c r="CC1383" s="60">
        <v>0</v>
      </c>
      <c r="CD1383" s="60">
        <v>0</v>
      </c>
      <c r="CE1383" s="60">
        <v>0</v>
      </c>
      <c r="CF1383" s="60">
        <v>0</v>
      </c>
      <c r="CG1383" s="60">
        <v>0</v>
      </c>
      <c r="CH1383" s="60">
        <v>0</v>
      </c>
    </row>
    <row r="1384" spans="1:86">
      <c r="A1384" s="57" t="s">
        <v>86</v>
      </c>
      <c r="B1384" s="58" t="s">
        <v>132</v>
      </c>
      <c r="C1384" s="59" t="s">
        <v>92</v>
      </c>
      <c r="D1384" s="58" t="s">
        <v>230</v>
      </c>
      <c r="E1384" s="58" t="str">
        <f>VLOOKUP(CONCATENATE($F$4,F1384),'REG FL  CWIP - 1 System Per Boo'!$A$29:$B$1161,2,FALSE)</f>
        <v>Distribution</v>
      </c>
      <c r="F1384" s="58" t="s">
        <v>248</v>
      </c>
      <c r="G1384" s="58" t="s">
        <v>232</v>
      </c>
      <c r="H1384" s="63">
        <v>364</v>
      </c>
      <c r="I1384" s="60">
        <v>0</v>
      </c>
      <c r="J1384" s="60">
        <v>0</v>
      </c>
      <c r="K1384" s="60">
        <v>0</v>
      </c>
      <c r="L1384" s="60">
        <v>0</v>
      </c>
      <c r="M1384" s="60">
        <v>0</v>
      </c>
      <c r="N1384" s="60">
        <v>0</v>
      </c>
      <c r="O1384" s="60">
        <v>0</v>
      </c>
      <c r="P1384" s="60">
        <v>0</v>
      </c>
      <c r="Q1384" s="60">
        <v>0</v>
      </c>
      <c r="R1384" s="60">
        <v>0</v>
      </c>
      <c r="S1384" s="60">
        <v>0</v>
      </c>
      <c r="T1384" s="60">
        <v>0</v>
      </c>
      <c r="U1384" s="60">
        <v>0</v>
      </c>
      <c r="V1384" s="60">
        <v>0</v>
      </c>
      <c r="W1384" s="60">
        <v>159.87902729408401</v>
      </c>
      <c r="X1384" s="60">
        <v>319.79284464696798</v>
      </c>
      <c r="Y1384" s="60">
        <v>479.92594919457997</v>
      </c>
      <c r="Z1384" s="60">
        <v>644.96411773676391</v>
      </c>
      <c r="AA1384" s="60">
        <v>809.92543401254784</v>
      </c>
      <c r="AB1384" s="60">
        <v>978.63408435998781</v>
      </c>
      <c r="AC1384" s="60">
        <v>1145.0823250280118</v>
      </c>
      <c r="AD1384" s="60">
        <v>1310.5111860541958</v>
      </c>
      <c r="AE1384" s="60">
        <v>1470.3794260802078</v>
      </c>
      <c r="AF1384" s="60">
        <v>1628.0757574882919</v>
      </c>
      <c r="AG1384" s="60">
        <v>1775.8660838091039</v>
      </c>
      <c r="AH1384" s="60">
        <v>0</v>
      </c>
      <c r="AI1384" s="60">
        <v>1935.6817651217198</v>
      </c>
      <c r="AJ1384" s="60">
        <v>8418.070498395</v>
      </c>
      <c r="AK1384" s="60">
        <v>14903.99588293188</v>
      </c>
      <c r="AL1384" s="60">
        <v>21326.584296292061</v>
      </c>
      <c r="AM1384" s="60">
        <v>27721.81850515203</v>
      </c>
      <c r="AN1384" s="60">
        <v>34142.731030085197</v>
      </c>
      <c r="AO1384" s="60">
        <v>40493.84261067387</v>
      </c>
      <c r="AP1384" s="60">
        <v>46853.226384074864</v>
      </c>
      <c r="AQ1384" s="60">
        <v>53269.36587804812</v>
      </c>
      <c r="AR1384" s="60">
        <v>59668.855494046147</v>
      </c>
      <c r="AS1384" s="60">
        <v>66085.76125501869</v>
      </c>
      <c r="AT1384" s="60">
        <v>72574.990495082413</v>
      </c>
      <c r="AU1384" s="60">
        <v>1935.6817651217198</v>
      </c>
      <c r="AV1384" s="60">
        <v>78942.814115151807</v>
      </c>
      <c r="AW1384" s="60">
        <v>86641.913726107392</v>
      </c>
      <c r="AX1384" s="60">
        <v>94459.567407825685</v>
      </c>
      <c r="AY1384" s="60">
        <v>102572.00161681511</v>
      </c>
      <c r="AZ1384" s="60">
        <v>110531.15238603757</v>
      </c>
      <c r="BA1384" s="60">
        <v>118471.68533822928</v>
      </c>
      <c r="BB1384" s="60">
        <v>126412.19627034658</v>
      </c>
      <c r="BC1384" s="60">
        <v>134408.37398175185</v>
      </c>
      <c r="BD1384" s="60">
        <v>142160.70189034371</v>
      </c>
      <c r="BE1384" s="60">
        <v>120268.20812470853</v>
      </c>
      <c r="BF1384" s="60">
        <v>127995.03902752553</v>
      </c>
      <c r="BG1384" s="60">
        <v>135499.21188910169</v>
      </c>
      <c r="BH1384" s="60">
        <v>78942.814115151807</v>
      </c>
      <c r="BI1384" s="60">
        <v>0</v>
      </c>
      <c r="BJ1384" s="60">
        <v>0</v>
      </c>
      <c r="BK1384" s="60">
        <v>0</v>
      </c>
      <c r="BL1384" s="60">
        <v>0</v>
      </c>
      <c r="BM1384" s="60">
        <v>0</v>
      </c>
      <c r="BN1384" s="60">
        <v>0</v>
      </c>
      <c r="BO1384" s="60">
        <v>0</v>
      </c>
      <c r="BP1384" s="60">
        <v>0</v>
      </c>
      <c r="BQ1384" s="60">
        <v>0</v>
      </c>
      <c r="BR1384" s="60">
        <v>0</v>
      </c>
      <c r="BS1384" s="60">
        <v>0</v>
      </c>
      <c r="BT1384" s="60">
        <v>0</v>
      </c>
      <c r="BU1384" s="60">
        <v>0</v>
      </c>
      <c r="BV1384" s="60">
        <v>0</v>
      </c>
      <c r="BW1384" s="60">
        <v>0</v>
      </c>
      <c r="BX1384" s="60">
        <v>0</v>
      </c>
      <c r="BY1384" s="60">
        <v>0</v>
      </c>
      <c r="BZ1384" s="60">
        <v>0</v>
      </c>
      <c r="CA1384" s="60">
        <v>0</v>
      </c>
      <c r="CB1384" s="60">
        <v>0</v>
      </c>
      <c r="CC1384" s="60">
        <v>0</v>
      </c>
      <c r="CD1384" s="60">
        <v>0</v>
      </c>
      <c r="CE1384" s="60">
        <v>0</v>
      </c>
      <c r="CF1384" s="60">
        <v>0</v>
      </c>
      <c r="CG1384" s="60">
        <v>0</v>
      </c>
      <c r="CH1384" s="60">
        <v>0</v>
      </c>
    </row>
    <row r="1385" spans="1:86">
      <c r="A1385" s="57" t="s">
        <v>86</v>
      </c>
      <c r="B1385" s="58" t="s">
        <v>132</v>
      </c>
      <c r="C1385" s="59" t="s">
        <v>92</v>
      </c>
      <c r="D1385" s="58" t="s">
        <v>230</v>
      </c>
      <c r="E1385" s="58" t="str">
        <f>VLOOKUP(CONCATENATE($F$4,F1385),'REG FL  CWIP - 1 System Per Boo'!$A$29:$B$1161,2,FALSE)</f>
        <v>Distribution</v>
      </c>
      <c r="F1385" s="58" t="s">
        <v>251</v>
      </c>
      <c r="G1385" s="58" t="s">
        <v>232</v>
      </c>
      <c r="H1385" s="63">
        <v>364</v>
      </c>
      <c r="I1385" s="60">
        <v>17.329999999999998</v>
      </c>
      <c r="J1385" s="60">
        <v>20.78</v>
      </c>
      <c r="K1385" s="60">
        <v>24.16</v>
      </c>
      <c r="L1385" s="60">
        <v>800.72</v>
      </c>
      <c r="M1385" s="60">
        <v>2280.3700000000008</v>
      </c>
      <c r="N1385" s="60">
        <v>4150.01</v>
      </c>
      <c r="O1385" s="60">
        <v>6234.66</v>
      </c>
      <c r="P1385" s="60">
        <v>8124.42</v>
      </c>
      <c r="Q1385" s="60">
        <v>10950.609999999999</v>
      </c>
      <c r="R1385" s="60">
        <v>12328.32</v>
      </c>
      <c r="S1385" s="60">
        <v>15778.479999999998</v>
      </c>
      <c r="T1385" s="60">
        <v>18719.269999999997</v>
      </c>
      <c r="U1385" s="60">
        <v>17.329999999999998</v>
      </c>
      <c r="V1385" s="60">
        <v>26618.490000000005</v>
      </c>
      <c r="W1385" s="60">
        <v>26602.280652659356</v>
      </c>
      <c r="X1385" s="60">
        <v>26586.071305318706</v>
      </c>
      <c r="Y1385" s="60">
        <v>26569.861957978057</v>
      </c>
      <c r="Z1385" s="60">
        <v>26553.652610637408</v>
      </c>
      <c r="AA1385" s="60">
        <v>26537.443263296758</v>
      </c>
      <c r="AB1385" s="60">
        <v>26521.233915956109</v>
      </c>
      <c r="AC1385" s="60">
        <v>26505.024568615459</v>
      </c>
      <c r="AD1385" s="60">
        <v>26488.81522127481</v>
      </c>
      <c r="AE1385" s="60">
        <v>26472.605873934161</v>
      </c>
      <c r="AF1385" s="60">
        <v>26456.396526593511</v>
      </c>
      <c r="AG1385" s="60">
        <v>26456.396526593511</v>
      </c>
      <c r="AH1385" s="60">
        <v>26618.490000000005</v>
      </c>
      <c r="AI1385" s="60">
        <v>26456.396526593511</v>
      </c>
      <c r="AJ1385" s="60">
        <v>26453.502252184193</v>
      </c>
      <c r="AK1385" s="60">
        <v>26423.905241026074</v>
      </c>
      <c r="AL1385" s="60">
        <v>26394.308229867955</v>
      </c>
      <c r="AM1385" s="60">
        <v>26364.711218709836</v>
      </c>
      <c r="AN1385" s="60">
        <v>26335.114207551716</v>
      </c>
      <c r="AO1385" s="60">
        <v>26305.517196393597</v>
      </c>
      <c r="AP1385" s="60">
        <v>26275.920185235478</v>
      </c>
      <c r="AQ1385" s="60">
        <v>26246.323174077359</v>
      </c>
      <c r="AR1385" s="60">
        <v>26216.72616291924</v>
      </c>
      <c r="AS1385" s="60">
        <v>26187.129151761121</v>
      </c>
      <c r="AT1385" s="60">
        <v>26157.532140603002</v>
      </c>
      <c r="AU1385" s="60">
        <v>26456.396526593511</v>
      </c>
      <c r="AV1385" s="60">
        <v>26127.935129444882</v>
      </c>
      <c r="AW1385" s="60">
        <v>29815.841754557383</v>
      </c>
      <c r="AX1385" s="60">
        <v>33503.74837966988</v>
      </c>
      <c r="AY1385" s="60">
        <v>37191.655004782377</v>
      </c>
      <c r="AZ1385" s="60">
        <v>40879.561629894873</v>
      </c>
      <c r="BA1385" s="60">
        <v>44567.46825500737</v>
      </c>
      <c r="BB1385" s="60">
        <v>48255.374880119867</v>
      </c>
      <c r="BC1385" s="60">
        <v>51943.281505232364</v>
      </c>
      <c r="BD1385" s="60">
        <v>55631.188130344861</v>
      </c>
      <c r="BE1385" s="60">
        <v>59319.094755457358</v>
      </c>
      <c r="BF1385" s="60">
        <v>63007.001380569855</v>
      </c>
      <c r="BG1385" s="60">
        <v>66694.908005682359</v>
      </c>
      <c r="BH1385" s="60">
        <v>26127.935129444882</v>
      </c>
      <c r="BI1385" s="60">
        <v>70382.814630794863</v>
      </c>
      <c r="BJ1385" s="60">
        <v>83613.827705794858</v>
      </c>
      <c r="BK1385" s="60">
        <v>96844.840780794853</v>
      </c>
      <c r="BL1385" s="60">
        <v>110075.85385579485</v>
      </c>
      <c r="BM1385" s="60">
        <v>123306.86693079484</v>
      </c>
      <c r="BN1385" s="60">
        <v>136537.88000579484</v>
      </c>
      <c r="BO1385" s="60">
        <v>149768.89308079483</v>
      </c>
      <c r="BP1385" s="60">
        <v>162999.90615579483</v>
      </c>
      <c r="BQ1385" s="60">
        <v>176230.91923079483</v>
      </c>
      <c r="BR1385" s="60">
        <v>189461.93230579482</v>
      </c>
      <c r="BS1385" s="60">
        <v>202692.94538079482</v>
      </c>
      <c r="BT1385" s="60">
        <v>215923.95845579481</v>
      </c>
      <c r="BU1385" s="60">
        <v>70382.814630794863</v>
      </c>
      <c r="BV1385" s="60">
        <v>172416.51514485967</v>
      </c>
      <c r="BW1385" s="60">
        <v>184810.13863652633</v>
      </c>
      <c r="BX1385" s="60">
        <v>197203.76212819299</v>
      </c>
      <c r="BY1385" s="60">
        <v>209597.38561985965</v>
      </c>
      <c r="BZ1385" s="60">
        <v>221991.00911152631</v>
      </c>
      <c r="CA1385" s="60">
        <v>234384.63260319296</v>
      </c>
      <c r="CB1385" s="60">
        <v>246778.25609485962</v>
      </c>
      <c r="CC1385" s="60">
        <v>259171.87958652628</v>
      </c>
      <c r="CD1385" s="60">
        <v>271565.50307819294</v>
      </c>
      <c r="CE1385" s="60">
        <v>283959.12656985963</v>
      </c>
      <c r="CF1385" s="60">
        <v>296352.75006152631</v>
      </c>
      <c r="CG1385" s="60">
        <v>308746.373553193</v>
      </c>
      <c r="CH1385" s="60">
        <v>172416.51514485967</v>
      </c>
    </row>
    <row r="1386" spans="1:86">
      <c r="A1386" s="57" t="s">
        <v>86</v>
      </c>
      <c r="B1386" s="58" t="s">
        <v>132</v>
      </c>
      <c r="C1386" s="59" t="s">
        <v>92</v>
      </c>
      <c r="D1386" s="58" t="s">
        <v>271</v>
      </c>
      <c r="E1386" s="58" t="str">
        <f>VLOOKUP(CONCATENATE($F$4,F1386),'REG FL  CWIP - 1 System Per Boo'!$A$29:$B$1161,2,FALSE)</f>
        <v>Distribution</v>
      </c>
      <c r="F1386" s="58" t="s">
        <v>272</v>
      </c>
      <c r="G1386" s="58" t="s">
        <v>232</v>
      </c>
      <c r="H1386" s="63">
        <v>364</v>
      </c>
      <c r="I1386" s="60">
        <v>0</v>
      </c>
      <c r="J1386" s="60">
        <v>0</v>
      </c>
      <c r="K1386" s="60">
        <v>0</v>
      </c>
      <c r="L1386" s="60">
        <v>0</v>
      </c>
      <c r="M1386" s="60">
        <v>0</v>
      </c>
      <c r="N1386" s="60">
        <v>0</v>
      </c>
      <c r="O1386" s="60">
        <v>-0.66</v>
      </c>
      <c r="P1386" s="60">
        <v>0</v>
      </c>
      <c r="Q1386" s="60">
        <v>0</v>
      </c>
      <c r="R1386" s="60">
        <v>0</v>
      </c>
      <c r="S1386" s="60">
        <v>0</v>
      </c>
      <c r="T1386" s="60">
        <v>0</v>
      </c>
      <c r="U1386" s="60">
        <v>0</v>
      </c>
      <c r="V1386" s="60">
        <v>0</v>
      </c>
      <c r="W1386" s="60">
        <v>0.74331494561926093</v>
      </c>
      <c r="X1386" s="60">
        <v>1.486672373944522</v>
      </c>
      <c r="Y1386" s="60">
        <v>2.7761569634468586</v>
      </c>
      <c r="Z1386" s="60">
        <v>3.9164046301351974</v>
      </c>
      <c r="AA1386" s="60">
        <v>5.2060436909615433</v>
      </c>
      <c r="AB1386" s="60">
        <v>6.1011172771687612</v>
      </c>
      <c r="AC1386" s="60">
        <v>6.9962296976399827</v>
      </c>
      <c r="AD1386" s="60">
        <v>8.2469100832125051</v>
      </c>
      <c r="AE1386" s="60">
        <v>9.2673794318149874</v>
      </c>
      <c r="AF1386" s="60">
        <v>10.287845441165466</v>
      </c>
      <c r="AG1386" s="60">
        <v>11.538546851657983</v>
      </c>
      <c r="AH1386" s="60">
        <v>0</v>
      </c>
      <c r="AI1386" s="60">
        <v>12.234777837005645</v>
      </c>
      <c r="AJ1386" s="60">
        <v>13.167501995347706</v>
      </c>
      <c r="AK1386" s="60">
        <v>13.934542417328828</v>
      </c>
      <c r="AL1386" s="60">
        <v>15.111807094923009</v>
      </c>
      <c r="AM1386" s="60">
        <v>16.289110792295197</v>
      </c>
      <c r="AN1386" s="60">
        <v>17.620107918217712</v>
      </c>
      <c r="AO1386" s="60">
        <v>18.543564519387616</v>
      </c>
      <c r="AP1386" s="60">
        <v>19.671379933828575</v>
      </c>
      <c r="AQ1386" s="60">
        <v>20.723939755725794</v>
      </c>
      <c r="AR1386" s="60">
        <v>21.776496423885021</v>
      </c>
      <c r="AS1386" s="60">
        <v>23.065779786969941</v>
      </c>
      <c r="AT1386" s="60">
        <v>24.118353831607159</v>
      </c>
      <c r="AU1386" s="60">
        <v>12.234777837005645</v>
      </c>
      <c r="AV1386" s="60">
        <v>24.837250026389242</v>
      </c>
      <c r="AW1386" s="60">
        <v>25.706631554454653</v>
      </c>
      <c r="AX1386" s="60">
        <v>26.57601332290762</v>
      </c>
      <c r="AY1386" s="60">
        <v>27.641267237592743</v>
      </c>
      <c r="AZ1386" s="60">
        <v>28.666806635471843</v>
      </c>
      <c r="BA1386" s="60">
        <v>29.732077986267939</v>
      </c>
      <c r="BB1386" s="60">
        <v>30.621251449179994</v>
      </c>
      <c r="BC1386" s="60">
        <v>31.510425625241801</v>
      </c>
      <c r="BD1386" s="60">
        <v>32.469235162094456</v>
      </c>
      <c r="BE1386" s="60">
        <v>33.374657956773717</v>
      </c>
      <c r="BF1386" s="60">
        <v>34.28007116800228</v>
      </c>
      <c r="BG1386" s="60">
        <v>35.238876858653988</v>
      </c>
      <c r="BH1386" s="60">
        <v>24.837250026389242</v>
      </c>
      <c r="BI1386" s="60">
        <v>36.078722846239252</v>
      </c>
      <c r="BJ1386" s="60">
        <v>36.974185823573514</v>
      </c>
      <c r="BK1386" s="60">
        <v>37.86964904850695</v>
      </c>
      <c r="BL1386" s="60">
        <v>38.966860584831593</v>
      </c>
      <c r="BM1386" s="60">
        <v>40.023166168689478</v>
      </c>
      <c r="BN1386" s="60">
        <v>41.12039566420848</v>
      </c>
      <c r="BO1386" s="60">
        <v>42.036244334512794</v>
      </c>
      <c r="BP1386" s="60">
        <v>42.952093739361352</v>
      </c>
      <c r="BQ1386" s="60">
        <v>43.939667566098969</v>
      </c>
      <c r="BR1386" s="60">
        <v>44.872253048187545</v>
      </c>
      <c r="BS1386" s="60">
        <v>45.804828659321878</v>
      </c>
      <c r="BT1386" s="60">
        <v>46.79239852447251</v>
      </c>
      <c r="BU1386" s="60">
        <v>36.078722846239252</v>
      </c>
      <c r="BV1386" s="60">
        <v>47.657439897063249</v>
      </c>
      <c r="BW1386" s="60">
        <v>48.579766761134707</v>
      </c>
      <c r="BX1386" s="60">
        <v>49.502093880233325</v>
      </c>
      <c r="BY1386" s="60">
        <v>50.632221759482974</v>
      </c>
      <c r="BZ1386" s="60">
        <v>51.720216507809837</v>
      </c>
      <c r="CA1386" s="60">
        <v>52.850362885029625</v>
      </c>
      <c r="CB1386" s="60">
        <v>53.793687012801442</v>
      </c>
      <c r="CC1386" s="60">
        <v>54.737011897153828</v>
      </c>
      <c r="CD1386" s="60">
        <v>55.754212935845075</v>
      </c>
      <c r="CE1386" s="60">
        <v>56.714775979706417</v>
      </c>
      <c r="CF1386" s="60">
        <v>57.675328856484917</v>
      </c>
      <c r="CG1386" s="60">
        <v>58.692525814741579</v>
      </c>
      <c r="CH1386" s="60">
        <v>47.657439897063249</v>
      </c>
    </row>
    <row r="1387" spans="1:86">
      <c r="A1387" s="57" t="s">
        <v>86</v>
      </c>
      <c r="B1387" s="58" t="s">
        <v>132</v>
      </c>
      <c r="C1387" s="59" t="s">
        <v>92</v>
      </c>
      <c r="D1387" s="58" t="s">
        <v>271</v>
      </c>
      <c r="E1387" s="58" t="str">
        <f>VLOOKUP(CONCATENATE($F$4,F1387),'REG FL  CWIP - 1 System Per Boo'!$A$29:$B$1161,2,FALSE)</f>
        <v>Distribution</v>
      </c>
      <c r="F1387" s="58" t="s">
        <v>275</v>
      </c>
      <c r="G1387" s="58" t="s">
        <v>232</v>
      </c>
      <c r="H1387" s="63">
        <v>364</v>
      </c>
      <c r="I1387" s="60">
        <v>0</v>
      </c>
      <c r="J1387" s="60">
        <v>0</v>
      </c>
      <c r="K1387" s="60">
        <v>0</v>
      </c>
      <c r="L1387" s="60">
        <v>0</v>
      </c>
      <c r="M1387" s="60">
        <v>0</v>
      </c>
      <c r="N1387" s="60">
        <v>0</v>
      </c>
      <c r="O1387" s="60">
        <v>0</v>
      </c>
      <c r="P1387" s="60">
        <v>0</v>
      </c>
      <c r="Q1387" s="60">
        <v>0</v>
      </c>
      <c r="R1387" s="60">
        <v>0</v>
      </c>
      <c r="S1387" s="60">
        <v>0</v>
      </c>
      <c r="T1387" s="60">
        <v>0</v>
      </c>
      <c r="U1387" s="60">
        <v>0</v>
      </c>
      <c r="V1387" s="60">
        <v>0</v>
      </c>
      <c r="W1387" s="60">
        <v>0</v>
      </c>
      <c r="X1387" s="60">
        <v>0</v>
      </c>
      <c r="Y1387" s="60">
        <v>0</v>
      </c>
      <c r="Z1387" s="60">
        <v>0</v>
      </c>
      <c r="AA1387" s="60">
        <v>0</v>
      </c>
      <c r="AB1387" s="60">
        <v>0</v>
      </c>
      <c r="AC1387" s="60">
        <v>0</v>
      </c>
      <c r="AD1387" s="60">
        <v>0</v>
      </c>
      <c r="AE1387" s="60">
        <v>0</v>
      </c>
      <c r="AF1387" s="60">
        <v>0</v>
      </c>
      <c r="AG1387" s="60">
        <v>0</v>
      </c>
      <c r="AH1387" s="60">
        <v>0</v>
      </c>
      <c r="AI1387" s="60">
        <v>0</v>
      </c>
      <c r="AJ1387" s="60">
        <v>0</v>
      </c>
      <c r="AK1387" s="60">
        <v>0</v>
      </c>
      <c r="AL1387" s="60">
        <v>0</v>
      </c>
      <c r="AM1387" s="60">
        <v>0</v>
      </c>
      <c r="AN1387" s="60">
        <v>0</v>
      </c>
      <c r="AO1387" s="60">
        <v>0</v>
      </c>
      <c r="AP1387" s="60">
        <v>0</v>
      </c>
      <c r="AQ1387" s="60">
        <v>0</v>
      </c>
      <c r="AR1387" s="60">
        <v>0</v>
      </c>
      <c r="AS1387" s="60">
        <v>0</v>
      </c>
      <c r="AT1387" s="60">
        <v>0</v>
      </c>
      <c r="AU1387" s="60">
        <v>0</v>
      </c>
      <c r="AV1387" s="60">
        <v>0</v>
      </c>
      <c r="AW1387" s="60">
        <v>4.7516793356620299</v>
      </c>
      <c r="AX1387" s="60">
        <v>9.5095017603165157</v>
      </c>
      <c r="AY1387" s="60">
        <v>23.331451993334667</v>
      </c>
      <c r="AZ1387" s="60">
        <v>38.268372878482964</v>
      </c>
      <c r="BA1387" s="60">
        <v>53.779672584425654</v>
      </c>
      <c r="BB1387" s="60">
        <v>58.614283621485797</v>
      </c>
      <c r="BC1387" s="60">
        <v>63.464252381027073</v>
      </c>
      <c r="BD1387" s="60">
        <v>68.688949569107962</v>
      </c>
      <c r="BE1387" s="60">
        <v>73.572705318107722</v>
      </c>
      <c r="BF1387" s="60">
        <v>78.229166774386741</v>
      </c>
      <c r="BG1387" s="60">
        <v>83.364789172077053</v>
      </c>
      <c r="BH1387" s="60">
        <v>0</v>
      </c>
      <c r="BI1387" s="60">
        <v>87.793956325600007</v>
      </c>
      <c r="BJ1387" s="60">
        <v>92.68818608594232</v>
      </c>
      <c r="BK1387" s="60">
        <v>97.588743228004546</v>
      </c>
      <c r="BL1387" s="60">
        <v>111.82535209777853</v>
      </c>
      <c r="BM1387" s="60">
        <v>127.21038074971432</v>
      </c>
      <c r="BN1387" s="60">
        <v>143.18701959246079</v>
      </c>
      <c r="BO1387" s="60">
        <v>148.16666900602175</v>
      </c>
      <c r="BP1387" s="60">
        <v>153.16213687388247</v>
      </c>
      <c r="BQ1387" s="60">
        <v>158.54357502665707</v>
      </c>
      <c r="BR1387" s="60">
        <v>163.57384349397722</v>
      </c>
      <c r="BS1387" s="60">
        <v>168.36999883766109</v>
      </c>
      <c r="BT1387" s="60">
        <v>173.65968995549713</v>
      </c>
      <c r="BU1387" s="60">
        <v>87.793956325600007</v>
      </c>
      <c r="BV1387" s="60">
        <v>178.22173220669998</v>
      </c>
      <c r="BW1387" s="60">
        <v>183.26278884771963</v>
      </c>
      <c r="BX1387" s="60">
        <v>188.31036269189511</v>
      </c>
      <c r="BY1387" s="60">
        <v>202.97406979246938</v>
      </c>
      <c r="BZ1387" s="60">
        <v>218.82064926582333</v>
      </c>
      <c r="CA1387" s="60">
        <v>235.27658723424568</v>
      </c>
      <c r="CB1387" s="60">
        <v>240.40562611786879</v>
      </c>
      <c r="CC1387" s="60">
        <v>245.55095800938142</v>
      </c>
      <c r="CD1387" s="60">
        <v>251.0938392933985</v>
      </c>
      <c r="CE1387" s="60">
        <v>256.27501580226811</v>
      </c>
      <c r="CF1387" s="60">
        <v>261.21505579437269</v>
      </c>
      <c r="CG1387" s="60">
        <v>266.66343763263052</v>
      </c>
      <c r="CH1387" s="60">
        <v>178.22173220669998</v>
      </c>
    </row>
    <row r="1388" spans="1:86">
      <c r="A1388" s="57" t="s">
        <v>86</v>
      </c>
      <c r="B1388" s="58" t="s">
        <v>132</v>
      </c>
      <c r="C1388" s="59" t="s">
        <v>98</v>
      </c>
      <c r="D1388" s="58" t="s">
        <v>93</v>
      </c>
      <c r="E1388" s="58" t="str">
        <f>VLOOKUP(CONCATENATE($F$4,F1388),'REG FL  CWIP - 1 System Per Boo'!$A$29:$B$1161,2,FALSE)</f>
        <v>Distribution</v>
      </c>
      <c r="F1388" s="58" t="s">
        <v>295</v>
      </c>
      <c r="G1388" s="58" t="s">
        <v>95</v>
      </c>
      <c r="H1388" s="63">
        <v>364</v>
      </c>
      <c r="I1388" s="60">
        <v>0</v>
      </c>
      <c r="J1388" s="60">
        <v>0</v>
      </c>
      <c r="K1388" s="60">
        <v>0</v>
      </c>
      <c r="L1388" s="60">
        <v>0</v>
      </c>
      <c r="M1388" s="60">
        <v>0</v>
      </c>
      <c r="N1388" s="60">
        <v>0</v>
      </c>
      <c r="O1388" s="60">
        <v>0</v>
      </c>
      <c r="P1388" s="60">
        <v>0</v>
      </c>
      <c r="Q1388" s="60">
        <v>0</v>
      </c>
      <c r="R1388" s="60">
        <v>0</v>
      </c>
      <c r="S1388" s="60">
        <v>0</v>
      </c>
      <c r="T1388" s="60">
        <v>0</v>
      </c>
      <c r="U1388" s="60">
        <v>0</v>
      </c>
      <c r="V1388" s="60">
        <v>0</v>
      </c>
      <c r="W1388" s="60">
        <v>328.73503982144001</v>
      </c>
      <c r="X1388" s="60">
        <v>652.73503052128001</v>
      </c>
      <c r="Y1388" s="60">
        <v>982.61840995231205</v>
      </c>
      <c r="Z1388" s="60">
        <v>1322.0182793314</v>
      </c>
      <c r="AA1388" s="60">
        <v>1661.596852432888</v>
      </c>
      <c r="AB1388" s="60">
        <v>41.732661280235334</v>
      </c>
      <c r="AC1388" s="60">
        <v>382.98945264321935</v>
      </c>
      <c r="AD1388" s="60">
        <v>721.5951650447073</v>
      </c>
      <c r="AE1388" s="60">
        <v>1050.4072685525393</v>
      </c>
      <c r="AF1388" s="60">
        <v>1374.7800324139794</v>
      </c>
      <c r="AG1388" s="60">
        <v>1704.0587204906114</v>
      </c>
      <c r="AH1388" s="60">
        <v>0</v>
      </c>
      <c r="AI1388" s="60">
        <v>40.83708235195104</v>
      </c>
      <c r="AJ1388" s="60">
        <v>941.76983795063109</v>
      </c>
      <c r="AK1388" s="60">
        <v>1861.6161353517111</v>
      </c>
      <c r="AL1388" s="60">
        <v>2918.0191558504412</v>
      </c>
      <c r="AM1388" s="60">
        <v>3858.9830727461849</v>
      </c>
      <c r="AN1388" s="60">
        <v>4799.6563477883292</v>
      </c>
      <c r="AO1388" s="60">
        <v>119.70990370896106</v>
      </c>
      <c r="AP1388" s="60">
        <v>1065.4827091128491</v>
      </c>
      <c r="AQ1388" s="60">
        <v>1992.3521536109931</v>
      </c>
      <c r="AR1388" s="60">
        <v>3086.4388110153232</v>
      </c>
      <c r="AS1388" s="60">
        <v>3986.4187100716031</v>
      </c>
      <c r="AT1388" s="60">
        <v>5056.6138861447325</v>
      </c>
      <c r="AU1388" s="60">
        <v>40.83708235195104</v>
      </c>
      <c r="AV1388" s="60">
        <v>120.91424136539263</v>
      </c>
      <c r="AW1388" s="60">
        <v>985.08090803205926</v>
      </c>
      <c r="AX1388" s="60">
        <v>1849.2475746987259</v>
      </c>
      <c r="AY1388" s="60">
        <v>2713.4142413653926</v>
      </c>
      <c r="AZ1388" s="60">
        <v>3577.5809080320591</v>
      </c>
      <c r="BA1388" s="60">
        <v>4441.7475746987257</v>
      </c>
      <c r="BB1388" s="60">
        <v>106.11828482730834</v>
      </c>
      <c r="BC1388" s="60">
        <v>970.28495149397497</v>
      </c>
      <c r="BD1388" s="60">
        <v>1834.4516181606416</v>
      </c>
      <c r="BE1388" s="60">
        <v>2698.6182848273083</v>
      </c>
      <c r="BF1388" s="60">
        <v>3562.7849514939749</v>
      </c>
      <c r="BG1388" s="60">
        <v>4426.9516181606414</v>
      </c>
      <c r="BH1388" s="60">
        <v>120.91424136539263</v>
      </c>
      <c r="BI1388" s="60">
        <v>105.8223656965456</v>
      </c>
      <c r="BJ1388" s="60">
        <v>1051.0723656965456</v>
      </c>
      <c r="BK1388" s="60">
        <v>1996.3223656965456</v>
      </c>
      <c r="BL1388" s="60">
        <v>2941.5723656965456</v>
      </c>
      <c r="BM1388" s="60">
        <v>3886.8223656965456</v>
      </c>
      <c r="BN1388" s="60">
        <v>4832.0723656965456</v>
      </c>
      <c r="BO1388" s="60">
        <v>115.54644731393091</v>
      </c>
      <c r="BP1388" s="60">
        <v>1060.7964473139309</v>
      </c>
      <c r="BQ1388" s="60">
        <v>2006.0464473139309</v>
      </c>
      <c r="BR1388" s="60">
        <v>2951.2964473139309</v>
      </c>
      <c r="BS1388" s="60">
        <v>3896.5464473139309</v>
      </c>
      <c r="BT1388" s="60">
        <v>4841.7964473139309</v>
      </c>
      <c r="BU1388" s="60">
        <v>105.8223656965456</v>
      </c>
      <c r="BV1388" s="60">
        <v>115.74092894627847</v>
      </c>
      <c r="BW1388" s="60">
        <v>1248.0742622796117</v>
      </c>
      <c r="BX1388" s="60">
        <v>2380.407595612945</v>
      </c>
      <c r="BY1388" s="60">
        <v>3512.7409289462785</v>
      </c>
      <c r="BZ1388" s="60">
        <v>4645.0742622796115</v>
      </c>
      <c r="CA1388" s="60">
        <v>5777.4075956129445</v>
      </c>
      <c r="CB1388" s="60">
        <v>138.19481857892515</v>
      </c>
      <c r="CC1388" s="60">
        <v>1270.5281519122584</v>
      </c>
      <c r="CD1388" s="60">
        <v>2402.8614852455917</v>
      </c>
      <c r="CE1388" s="60">
        <v>3535.1948185789252</v>
      </c>
      <c r="CF1388" s="60">
        <v>4667.5281519122582</v>
      </c>
      <c r="CG1388" s="60">
        <v>5799.8614852455912</v>
      </c>
      <c r="CH1388" s="60">
        <v>115.74092894627847</v>
      </c>
    </row>
    <row r="1389" spans="1:86">
      <c r="A1389" s="57" t="s">
        <v>86</v>
      </c>
      <c r="B1389" s="58" t="s">
        <v>132</v>
      </c>
      <c r="C1389" s="59" t="s">
        <v>98</v>
      </c>
      <c r="D1389" s="58" t="s">
        <v>93</v>
      </c>
      <c r="E1389" s="58" t="str">
        <f>VLOOKUP(CONCATENATE($F$4,F1389),'REG FL  CWIP - 1 System Per Boo'!$A$29:$B$1161,2,FALSE)</f>
        <v>Distribution</v>
      </c>
      <c r="F1389" s="58" t="s">
        <v>302</v>
      </c>
      <c r="G1389" s="58" t="s">
        <v>232</v>
      </c>
      <c r="H1389" s="63">
        <v>364</v>
      </c>
      <c r="I1389" s="60">
        <v>0</v>
      </c>
      <c r="J1389" s="60">
        <v>0</v>
      </c>
      <c r="K1389" s="60">
        <v>0</v>
      </c>
      <c r="L1389" s="60">
        <v>0</v>
      </c>
      <c r="M1389" s="60">
        <v>0</v>
      </c>
      <c r="N1389" s="60">
        <v>0</v>
      </c>
      <c r="O1389" s="60">
        <v>0</v>
      </c>
      <c r="P1389" s="60">
        <v>0</v>
      </c>
      <c r="Q1389" s="60">
        <v>0</v>
      </c>
      <c r="R1389" s="60">
        <v>0</v>
      </c>
      <c r="S1389" s="60">
        <v>0</v>
      </c>
      <c r="T1389" s="60">
        <v>0</v>
      </c>
      <c r="U1389" s="60">
        <v>0</v>
      </c>
      <c r="V1389" s="60">
        <v>0</v>
      </c>
      <c r="W1389" s="60">
        <v>5.0367051000000176E-4</v>
      </c>
      <c r="X1389" s="60">
        <v>1.0073410200000035E-3</v>
      </c>
      <c r="Y1389" s="60">
        <v>1.5110115300000053E-3</v>
      </c>
      <c r="Z1389" s="60">
        <v>2.0146820400000071E-3</v>
      </c>
      <c r="AA1389" s="60">
        <v>0.10983133753200036</v>
      </c>
      <c r="AB1389" s="60">
        <v>0.10948380797200036</v>
      </c>
      <c r="AC1389" s="60">
        <v>0.1624425513900003</v>
      </c>
      <c r="AD1389" s="60">
        <v>0.22681238462400044</v>
      </c>
      <c r="AE1389" s="60">
        <v>0.41691396033000139</v>
      </c>
      <c r="AF1389" s="60">
        <v>1.2235102809300002</v>
      </c>
      <c r="AG1389" s="60">
        <v>1.2762031827860003</v>
      </c>
      <c r="AH1389" s="60">
        <v>0</v>
      </c>
      <c r="AI1389" s="60">
        <v>1.3388169404960006</v>
      </c>
      <c r="AJ1389" s="60">
        <v>2.8983027221539999</v>
      </c>
      <c r="AK1389" s="60">
        <v>6.0711500864279913</v>
      </c>
      <c r="AL1389" s="60">
        <v>6.1300423096219898</v>
      </c>
      <c r="AM1389" s="60">
        <v>6.1898342757159899</v>
      </c>
      <c r="AN1389" s="60">
        <v>6.2493044986959898</v>
      </c>
      <c r="AO1389" s="60">
        <v>6.3087899338239897</v>
      </c>
      <c r="AP1389" s="60">
        <v>6.3675392493999894</v>
      </c>
      <c r="AQ1389" s="60">
        <v>6.4260358330699896</v>
      </c>
      <c r="AR1389" s="60">
        <v>6.4843570441719898</v>
      </c>
      <c r="AS1389" s="60">
        <v>6.5426409051219894</v>
      </c>
      <c r="AT1389" s="60">
        <v>6.6007715933459892</v>
      </c>
      <c r="AU1389" s="60">
        <v>1.3388169404960006</v>
      </c>
      <c r="AV1389" s="60">
        <v>6.6580899157639886</v>
      </c>
      <c r="AW1389" s="60">
        <v>7.393994392530324</v>
      </c>
      <c r="AX1389" s="60">
        <v>8.0392219623797772</v>
      </c>
      <c r="AY1389" s="60">
        <v>8.8238830892875768</v>
      </c>
      <c r="AZ1389" s="60">
        <v>9.6341108835564242</v>
      </c>
      <c r="BA1389" s="60">
        <v>10.495677410529801</v>
      </c>
      <c r="BB1389" s="60">
        <v>11.26147502891461</v>
      </c>
      <c r="BC1389" s="60">
        <v>12.263719440931148</v>
      </c>
      <c r="BD1389" s="60">
        <v>13.434934198982674</v>
      </c>
      <c r="BE1389" s="60">
        <v>14.669920661709128</v>
      </c>
      <c r="BF1389" s="60">
        <v>15.877103178610177</v>
      </c>
      <c r="BG1389" s="60">
        <v>17.378834494846217</v>
      </c>
      <c r="BH1389" s="60">
        <v>6.6580899157639886</v>
      </c>
      <c r="BI1389" s="60">
        <v>18.509499684284016</v>
      </c>
      <c r="BJ1389" s="60">
        <v>19.283993873933277</v>
      </c>
      <c r="BK1389" s="60">
        <v>19.963056197410062</v>
      </c>
      <c r="BL1389" s="60">
        <v>20.788863761870218</v>
      </c>
      <c r="BM1389" s="60">
        <v>21.641578670890681</v>
      </c>
      <c r="BN1389" s="60">
        <v>22.548324437772393</v>
      </c>
      <c r="BO1389" s="60">
        <v>23.354279319977294</v>
      </c>
      <c r="BP1389" s="60">
        <v>24.409079906496515</v>
      </c>
      <c r="BQ1389" s="60">
        <v>25.641711387321706</v>
      </c>
      <c r="BR1389" s="60">
        <v>26.941458664142296</v>
      </c>
      <c r="BS1389" s="60">
        <v>28.211943998454096</v>
      </c>
      <c r="BT1389" s="60">
        <v>29.79242382370245</v>
      </c>
      <c r="BU1389" s="60">
        <v>18.509499684284016</v>
      </c>
      <c r="BV1389" s="60">
        <v>30.982379373988046</v>
      </c>
      <c r="BW1389" s="60">
        <v>30.982379373988046</v>
      </c>
      <c r="BX1389" s="60">
        <v>30.982379373988046</v>
      </c>
      <c r="BY1389" s="60">
        <v>30.982379373988046</v>
      </c>
      <c r="BZ1389" s="60">
        <v>30.982379373988046</v>
      </c>
      <c r="CA1389" s="60">
        <v>30.982379373988046</v>
      </c>
      <c r="CB1389" s="60">
        <v>30.982379373988046</v>
      </c>
      <c r="CC1389" s="60">
        <v>30.982379373988046</v>
      </c>
      <c r="CD1389" s="60">
        <v>30.982379373988046</v>
      </c>
      <c r="CE1389" s="60">
        <v>30.982379373988046</v>
      </c>
      <c r="CF1389" s="60">
        <v>30.982379373988046</v>
      </c>
      <c r="CG1389" s="60">
        <v>30.982379373988046</v>
      </c>
      <c r="CH1389" s="60">
        <v>30.982379373988046</v>
      </c>
    </row>
    <row r="1390" spans="1:86">
      <c r="A1390" s="57" t="s">
        <v>86</v>
      </c>
      <c r="B1390" s="58" t="s">
        <v>132</v>
      </c>
      <c r="C1390" s="59" t="s">
        <v>103</v>
      </c>
      <c r="D1390" s="58" t="s">
        <v>113</v>
      </c>
      <c r="E1390" s="58" t="s">
        <v>778</v>
      </c>
      <c r="F1390" s="58" t="s">
        <v>323</v>
      </c>
      <c r="G1390" s="58" t="s">
        <v>95</v>
      </c>
      <c r="H1390" s="63">
        <v>364</v>
      </c>
      <c r="I1390" s="60">
        <v>188.78</v>
      </c>
      <c r="J1390" s="60">
        <v>192.59</v>
      </c>
      <c r="K1390" s="60">
        <v>204.5</v>
      </c>
      <c r="L1390" s="60">
        <v>204.5</v>
      </c>
      <c r="M1390" s="60">
        <v>218.58</v>
      </c>
      <c r="N1390" s="60">
        <v>0</v>
      </c>
      <c r="O1390" s="60">
        <v>0</v>
      </c>
      <c r="P1390" s="60">
        <v>0</v>
      </c>
      <c r="Q1390" s="60">
        <v>0</v>
      </c>
      <c r="R1390" s="60">
        <v>0</v>
      </c>
      <c r="S1390" s="60">
        <v>0</v>
      </c>
      <c r="T1390" s="60">
        <v>0</v>
      </c>
      <c r="U1390" s="60">
        <v>188.78</v>
      </c>
      <c r="V1390" s="60">
        <v>0</v>
      </c>
      <c r="W1390" s="60">
        <v>0</v>
      </c>
      <c r="X1390" s="60">
        <v>0</v>
      </c>
      <c r="Y1390" s="60">
        <v>0</v>
      </c>
      <c r="Z1390" s="60">
        <v>0</v>
      </c>
      <c r="AA1390" s="60">
        <v>0</v>
      </c>
      <c r="AB1390" s="60">
        <v>0</v>
      </c>
      <c r="AC1390" s="60">
        <v>0</v>
      </c>
      <c r="AD1390" s="60">
        <v>0</v>
      </c>
      <c r="AE1390" s="60">
        <v>0</v>
      </c>
      <c r="AF1390" s="60">
        <v>0</v>
      </c>
      <c r="AG1390" s="60">
        <v>0</v>
      </c>
      <c r="AH1390" s="60">
        <v>0</v>
      </c>
      <c r="AI1390" s="60">
        <v>0</v>
      </c>
      <c r="AJ1390" s="60">
        <v>0</v>
      </c>
      <c r="AK1390" s="60">
        <v>0</v>
      </c>
      <c r="AL1390" s="60">
        <v>0</v>
      </c>
      <c r="AM1390" s="60">
        <v>0</v>
      </c>
      <c r="AN1390" s="60">
        <v>0</v>
      </c>
      <c r="AO1390" s="60">
        <v>0</v>
      </c>
      <c r="AP1390" s="60">
        <v>0</v>
      </c>
      <c r="AQ1390" s="60">
        <v>0</v>
      </c>
      <c r="AR1390" s="60">
        <v>0</v>
      </c>
      <c r="AS1390" s="60">
        <v>0</v>
      </c>
      <c r="AT1390" s="60">
        <v>0</v>
      </c>
      <c r="AU1390" s="60">
        <v>0</v>
      </c>
      <c r="AV1390" s="60">
        <v>0</v>
      </c>
      <c r="AW1390" s="60">
        <v>0</v>
      </c>
      <c r="AX1390" s="60">
        <v>0</v>
      </c>
      <c r="AY1390" s="60">
        <v>0</v>
      </c>
      <c r="AZ1390" s="60">
        <v>0</v>
      </c>
      <c r="BA1390" s="60">
        <v>0</v>
      </c>
      <c r="BB1390" s="60">
        <v>0</v>
      </c>
      <c r="BC1390" s="60">
        <v>0</v>
      </c>
      <c r="BD1390" s="60">
        <v>0</v>
      </c>
      <c r="BE1390" s="60">
        <v>0</v>
      </c>
      <c r="BF1390" s="60">
        <v>0</v>
      </c>
      <c r="BG1390" s="60">
        <v>0</v>
      </c>
      <c r="BH1390" s="60">
        <v>0</v>
      </c>
      <c r="BI1390" s="60">
        <v>0</v>
      </c>
      <c r="BJ1390" s="60">
        <v>0</v>
      </c>
      <c r="BK1390" s="60">
        <v>0</v>
      </c>
      <c r="BL1390" s="60">
        <v>0</v>
      </c>
      <c r="BM1390" s="60">
        <v>0</v>
      </c>
      <c r="BN1390" s="60">
        <v>0</v>
      </c>
      <c r="BO1390" s="60">
        <v>0</v>
      </c>
      <c r="BP1390" s="60">
        <v>0</v>
      </c>
      <c r="BQ1390" s="60">
        <v>0</v>
      </c>
      <c r="BR1390" s="60">
        <v>0</v>
      </c>
      <c r="BS1390" s="60">
        <v>0</v>
      </c>
      <c r="BT1390" s="60">
        <v>0</v>
      </c>
      <c r="BU1390" s="60">
        <v>0</v>
      </c>
      <c r="BV1390" s="60">
        <v>0</v>
      </c>
      <c r="BW1390" s="60">
        <v>0</v>
      </c>
      <c r="BX1390" s="60">
        <v>0</v>
      </c>
      <c r="BY1390" s="60">
        <v>0</v>
      </c>
      <c r="BZ1390" s="60">
        <v>0</v>
      </c>
      <c r="CA1390" s="60">
        <v>0</v>
      </c>
      <c r="CB1390" s="60">
        <v>0</v>
      </c>
      <c r="CC1390" s="60">
        <v>0</v>
      </c>
      <c r="CD1390" s="60">
        <v>0</v>
      </c>
      <c r="CE1390" s="60">
        <v>0</v>
      </c>
      <c r="CF1390" s="60">
        <v>0</v>
      </c>
      <c r="CG1390" s="60">
        <v>0</v>
      </c>
      <c r="CH1390" s="60">
        <v>0</v>
      </c>
    </row>
    <row r="1391" spans="1:86">
      <c r="A1391" s="57" t="s">
        <v>86</v>
      </c>
      <c r="B1391" s="57" t="s">
        <v>701</v>
      </c>
      <c r="C1391" s="58" t="s">
        <v>92</v>
      </c>
      <c r="D1391" s="58" t="s">
        <v>93</v>
      </c>
      <c r="E1391" s="58" t="str">
        <f>VLOOKUP(CONCATENATE($F$4,F1391),'REG FL  CWIP - 1 System Per Boo'!$A$29:$B$1161,2,FALSE)</f>
        <v>Distribution</v>
      </c>
      <c r="F1391" s="58" t="s">
        <v>140</v>
      </c>
      <c r="G1391" s="58" t="s">
        <v>95</v>
      </c>
      <c r="H1391" s="63">
        <v>364</v>
      </c>
      <c r="I1391" s="60">
        <v>0</v>
      </c>
      <c r="J1391" s="60">
        <v>0</v>
      </c>
      <c r="K1391" s="60">
        <v>0</v>
      </c>
      <c r="L1391" s="60">
        <v>0</v>
      </c>
      <c r="M1391" s="60">
        <v>0</v>
      </c>
      <c r="N1391" s="60">
        <v>0</v>
      </c>
      <c r="O1391" s="60">
        <v>0</v>
      </c>
      <c r="P1391" s="60">
        <v>0</v>
      </c>
      <c r="Q1391" s="60">
        <v>0</v>
      </c>
      <c r="R1391" s="60">
        <v>0</v>
      </c>
      <c r="S1391" s="60">
        <v>0</v>
      </c>
      <c r="T1391" s="60">
        <v>0</v>
      </c>
      <c r="U1391" s="60">
        <v>0</v>
      </c>
      <c r="V1391" s="60">
        <v>0</v>
      </c>
      <c r="W1391" s="60">
        <v>0</v>
      </c>
      <c r="X1391" s="60">
        <v>0</v>
      </c>
      <c r="Y1391" s="60">
        <v>0</v>
      </c>
      <c r="Z1391" s="60">
        <v>0</v>
      </c>
      <c r="AA1391" s="60">
        <v>0</v>
      </c>
      <c r="AB1391" s="60">
        <v>0</v>
      </c>
      <c r="AC1391" s="60">
        <v>0</v>
      </c>
      <c r="AD1391" s="60">
        <v>0</v>
      </c>
      <c r="AE1391" s="60">
        <v>0</v>
      </c>
      <c r="AF1391" s="60">
        <v>0</v>
      </c>
      <c r="AG1391" s="60">
        <v>0</v>
      </c>
      <c r="AH1391" s="60">
        <v>0</v>
      </c>
      <c r="AI1391" s="60">
        <v>0</v>
      </c>
      <c r="AJ1391" s="60">
        <v>0</v>
      </c>
      <c r="AK1391" s="60">
        <v>0</v>
      </c>
      <c r="AL1391" s="60">
        <v>0</v>
      </c>
      <c r="AM1391" s="60">
        <v>0</v>
      </c>
      <c r="AN1391" s="60">
        <v>0</v>
      </c>
      <c r="AO1391" s="60">
        <v>0</v>
      </c>
      <c r="AP1391" s="60">
        <v>0</v>
      </c>
      <c r="AQ1391" s="60">
        <v>0</v>
      </c>
      <c r="AR1391" s="60">
        <v>0</v>
      </c>
      <c r="AS1391" s="60">
        <v>0</v>
      </c>
      <c r="AT1391" s="60">
        <v>0</v>
      </c>
      <c r="AU1391" s="60">
        <v>0</v>
      </c>
      <c r="AV1391" s="60">
        <v>3.08</v>
      </c>
      <c r="AW1391" s="60">
        <v>3.08</v>
      </c>
      <c r="AX1391" s="60">
        <v>3.08</v>
      </c>
      <c r="AY1391" s="60">
        <v>3.08</v>
      </c>
      <c r="AZ1391" s="60">
        <v>3.08</v>
      </c>
      <c r="BA1391" s="60">
        <v>3.08</v>
      </c>
      <c r="BB1391" s="60">
        <v>3.08</v>
      </c>
      <c r="BC1391" s="60">
        <v>3.08</v>
      </c>
      <c r="BD1391" s="60">
        <v>3.08</v>
      </c>
      <c r="BE1391" s="60">
        <v>3.08</v>
      </c>
      <c r="BF1391" s="60">
        <v>3.08</v>
      </c>
      <c r="BG1391" s="60">
        <v>3.0800000000000054</v>
      </c>
      <c r="BH1391" s="60">
        <v>36.96</v>
      </c>
      <c r="BI1391" s="60">
        <v>3.1566666666666667</v>
      </c>
      <c r="BJ1391" s="60">
        <v>3.1566666666666667</v>
      </c>
      <c r="BK1391" s="60">
        <v>3.1566666666666667</v>
      </c>
      <c r="BL1391" s="60">
        <v>3.1566666666666667</v>
      </c>
      <c r="BM1391" s="60">
        <v>3.1566666666666667</v>
      </c>
      <c r="BN1391" s="60">
        <v>3.1566666666666667</v>
      </c>
      <c r="BO1391" s="60">
        <v>3.1566666666666667</v>
      </c>
      <c r="BP1391" s="60">
        <v>3.1566666666666667</v>
      </c>
      <c r="BQ1391" s="60">
        <v>3.1566666666666667</v>
      </c>
      <c r="BR1391" s="60">
        <v>3.1566666666666667</v>
      </c>
      <c r="BS1391" s="60">
        <v>3.1566666666666667</v>
      </c>
      <c r="BT1391" s="60">
        <v>3.1566666666666663</v>
      </c>
      <c r="BU1391" s="60">
        <v>37.880000000000003</v>
      </c>
      <c r="BV1391" s="60">
        <v>3.2358333333333333</v>
      </c>
      <c r="BW1391" s="60">
        <v>3.2358333333333333</v>
      </c>
      <c r="BX1391" s="60">
        <v>3.2358333333333333</v>
      </c>
      <c r="BY1391" s="60">
        <v>3.2358333333333333</v>
      </c>
      <c r="BZ1391" s="60">
        <v>3.2358333333333333</v>
      </c>
      <c r="CA1391" s="60">
        <v>3.2358333333333333</v>
      </c>
      <c r="CB1391" s="60">
        <v>3.2358333333333333</v>
      </c>
      <c r="CC1391" s="60">
        <v>3.2358333333333333</v>
      </c>
      <c r="CD1391" s="60">
        <v>3.2358333333333333</v>
      </c>
      <c r="CE1391" s="60">
        <v>3.2358333333333333</v>
      </c>
      <c r="CF1391" s="60">
        <v>3.2358333333333333</v>
      </c>
      <c r="CG1391" s="60">
        <v>3.2358333333333391</v>
      </c>
      <c r="CH1391" s="60">
        <v>38.83</v>
      </c>
    </row>
    <row r="1392" spans="1:86">
      <c r="A1392" s="57" t="s">
        <v>86</v>
      </c>
      <c r="B1392" s="57" t="s">
        <v>701</v>
      </c>
      <c r="C1392" s="58" t="s">
        <v>92</v>
      </c>
      <c r="D1392" s="58" t="s">
        <v>93</v>
      </c>
      <c r="E1392" s="58" t="str">
        <f>VLOOKUP(CONCATENATE($F$4,F1392),'REG FL  CWIP - 1 System Per Boo'!$A$29:$B$1161,2,FALSE)</f>
        <v>Distribution</v>
      </c>
      <c r="F1392" s="58" t="s">
        <v>154</v>
      </c>
      <c r="G1392" s="58" t="s">
        <v>95</v>
      </c>
      <c r="H1392" s="63">
        <v>364</v>
      </c>
      <c r="I1392" s="60">
        <v>0</v>
      </c>
      <c r="J1392" s="60">
        <v>0</v>
      </c>
      <c r="K1392" s="60">
        <v>0</v>
      </c>
      <c r="L1392" s="60">
        <v>0</v>
      </c>
      <c r="M1392" s="60">
        <v>0</v>
      </c>
      <c r="N1392" s="60">
        <v>0</v>
      </c>
      <c r="O1392" s="60">
        <v>0</v>
      </c>
      <c r="P1392" s="60">
        <v>0</v>
      </c>
      <c r="Q1392" s="60">
        <v>0</v>
      </c>
      <c r="R1392" s="60">
        <v>0</v>
      </c>
      <c r="S1392" s="60">
        <v>0</v>
      </c>
      <c r="T1392" s="60">
        <v>0</v>
      </c>
      <c r="U1392" s="60">
        <v>0</v>
      </c>
      <c r="V1392" s="60">
        <v>124.252721960416</v>
      </c>
      <c r="W1392" s="60">
        <v>124.243958038816</v>
      </c>
      <c r="X1392" s="60">
        <v>121.847174239616</v>
      </c>
      <c r="Y1392" s="60">
        <v>121.348754090816</v>
      </c>
      <c r="Z1392" s="60">
        <v>121.27177803081599</v>
      </c>
      <c r="AA1392" s="60">
        <v>185.687842794944</v>
      </c>
      <c r="AB1392" s="60">
        <v>120.134218698816</v>
      </c>
      <c r="AC1392" s="60">
        <v>121.710684560416</v>
      </c>
      <c r="AD1392" s="60">
        <v>121.59329622921599</v>
      </c>
      <c r="AE1392" s="60">
        <v>122.127013155616</v>
      </c>
      <c r="AF1392" s="60">
        <v>123.88271750041601</v>
      </c>
      <c r="AG1392" s="60">
        <v>188.48056170792799</v>
      </c>
      <c r="AH1392" s="60">
        <v>1596.5807210078319</v>
      </c>
      <c r="AI1392" s="60">
        <v>142.52854860787201</v>
      </c>
      <c r="AJ1392" s="60">
        <v>142.566158835072</v>
      </c>
      <c r="AK1392" s="60">
        <v>141.081394832672</v>
      </c>
      <c r="AL1392" s="60">
        <v>140.918472324672</v>
      </c>
      <c r="AM1392" s="60">
        <v>141.63734035488801</v>
      </c>
      <c r="AN1392" s="60">
        <v>204.11019118291199</v>
      </c>
      <c r="AO1392" s="60">
        <v>140.10141296547201</v>
      </c>
      <c r="AP1392" s="60">
        <v>141.49875191267199</v>
      </c>
      <c r="AQ1392" s="60">
        <v>140.71277023507201</v>
      </c>
      <c r="AR1392" s="60">
        <v>141.01888680947201</v>
      </c>
      <c r="AS1392" s="60">
        <v>143.154029705288</v>
      </c>
      <c r="AT1392" s="60">
        <v>203.88667051720799</v>
      </c>
      <c r="AU1392" s="60">
        <v>1823.2146282832718</v>
      </c>
      <c r="AV1392" s="60">
        <v>59.204533158473815</v>
      </c>
      <c r="AW1392" s="60">
        <v>59.22015596502807</v>
      </c>
      <c r="AX1392" s="60">
        <v>58.603404019742747</v>
      </c>
      <c r="AY1392" s="60">
        <v>58.535728097119801</v>
      </c>
      <c r="AZ1392" s="60">
        <v>58.834336667453186</v>
      </c>
      <c r="BA1392" s="60">
        <v>84.784758561722398</v>
      </c>
      <c r="BB1392" s="60">
        <v>58.196332106655568</v>
      </c>
      <c r="BC1392" s="60">
        <v>58.776768804013194</v>
      </c>
      <c r="BD1392" s="60">
        <v>58.450282084349425</v>
      </c>
      <c r="BE1392" s="60">
        <v>58.57743898769575</v>
      </c>
      <c r="BF1392" s="60">
        <v>59.464349993302079</v>
      </c>
      <c r="BG1392" s="60">
        <v>84.691911554444005</v>
      </c>
      <c r="BH1392" s="60">
        <v>757.34</v>
      </c>
      <c r="BI1392" s="60">
        <v>60.684372871817679</v>
      </c>
      <c r="BJ1392" s="60">
        <v>60.700386176334504</v>
      </c>
      <c r="BK1392" s="60">
        <v>60.068218282755623</v>
      </c>
      <c r="BL1392" s="60">
        <v>59.998850774833507</v>
      </c>
      <c r="BM1392" s="60">
        <v>60.304923179396305</v>
      </c>
      <c r="BN1392" s="60">
        <v>86.903985690328696</v>
      </c>
      <c r="BO1392" s="60">
        <v>59.650971453136954</v>
      </c>
      <c r="BP1392" s="60">
        <v>60.245916385422007</v>
      </c>
      <c r="BQ1392" s="60">
        <v>59.911269006635322</v>
      </c>
      <c r="BR1392" s="60">
        <v>60.041604244905663</v>
      </c>
      <c r="BS1392" s="60">
        <v>60.95068392676496</v>
      </c>
      <c r="BT1392" s="60">
        <v>86.808818007668719</v>
      </c>
      <c r="BU1392" s="60">
        <v>776.27</v>
      </c>
      <c r="BV1392" s="60">
        <v>62.201736361210642</v>
      </c>
      <c r="BW1392" s="60">
        <v>62.218150065409766</v>
      </c>
      <c r="BX1392" s="60">
        <v>61.570175326748881</v>
      </c>
      <c r="BY1392" s="60">
        <v>61.499073340593078</v>
      </c>
      <c r="BZ1392" s="60">
        <v>61.812798837209336</v>
      </c>
      <c r="CA1392" s="60">
        <v>89.076949317188095</v>
      </c>
      <c r="CB1392" s="60">
        <v>61.142495578812579</v>
      </c>
      <c r="CC1392" s="60">
        <v>61.752316626244379</v>
      </c>
      <c r="CD1392" s="60">
        <v>61.409301661366548</v>
      </c>
      <c r="CE1392" s="60">
        <v>61.542895826483687</v>
      </c>
      <c r="CF1392" s="60">
        <v>62.474706307936401</v>
      </c>
      <c r="CG1392" s="60">
        <v>88.979400750796572</v>
      </c>
      <c r="CH1392" s="60">
        <v>795.68</v>
      </c>
    </row>
    <row r="1393" spans="1:86">
      <c r="A1393" s="57" t="s">
        <v>86</v>
      </c>
      <c r="B1393" s="57" t="s">
        <v>701</v>
      </c>
      <c r="C1393" s="58" t="s">
        <v>92</v>
      </c>
      <c r="D1393" s="58" t="s">
        <v>93</v>
      </c>
      <c r="E1393" s="58" t="str">
        <f>VLOOKUP(CONCATENATE($F$4,F1393),'REG FL  CWIP - 1 System Per Boo'!$A$29:$B$1161,2,FALSE)</f>
        <v>Distribution</v>
      </c>
      <c r="F1393" s="58" t="s">
        <v>167</v>
      </c>
      <c r="G1393" s="58" t="s">
        <v>95</v>
      </c>
      <c r="H1393" s="63">
        <v>364</v>
      </c>
      <c r="I1393" s="60">
        <v>0</v>
      </c>
      <c r="J1393" s="60">
        <v>0</v>
      </c>
      <c r="K1393" s="60">
        <v>0</v>
      </c>
      <c r="L1393" s="60">
        <v>0</v>
      </c>
      <c r="M1393" s="60">
        <v>0</v>
      </c>
      <c r="N1393" s="60">
        <v>0</v>
      </c>
      <c r="O1393" s="60">
        <v>0</v>
      </c>
      <c r="P1393" s="60">
        <v>0</v>
      </c>
      <c r="Q1393" s="60">
        <v>0</v>
      </c>
      <c r="R1393" s="60">
        <v>0</v>
      </c>
      <c r="S1393" s="60">
        <v>0</v>
      </c>
      <c r="T1393" s="60">
        <v>0</v>
      </c>
      <c r="U1393" s="60">
        <v>0</v>
      </c>
      <c r="V1393" s="60">
        <v>1073.8464311110999</v>
      </c>
      <c r="W1393" s="60">
        <v>1079.7396769714201</v>
      </c>
      <c r="X1393" s="60">
        <v>1073.05168142105</v>
      </c>
      <c r="Y1393" s="60">
        <v>1066.1743026929701</v>
      </c>
      <c r="Z1393" s="60">
        <v>1065.42054708617</v>
      </c>
      <c r="AA1393" s="60">
        <v>1586.3643255705799</v>
      </c>
      <c r="AB1393" s="60">
        <v>1059.63338391865</v>
      </c>
      <c r="AC1393" s="60">
        <v>1068.51114416665</v>
      </c>
      <c r="AD1393" s="60">
        <v>1070.1598432472599</v>
      </c>
      <c r="AE1393" s="60">
        <v>1070.03034290454</v>
      </c>
      <c r="AF1393" s="60">
        <v>1077.79209405241</v>
      </c>
      <c r="AG1393" s="60">
        <v>1599.1760594402299</v>
      </c>
      <c r="AH1393" s="60">
        <v>13889.899832583029</v>
      </c>
      <c r="AI1393" s="60">
        <v>1108.8869830495</v>
      </c>
      <c r="AJ1393" s="60">
        <v>1086.95498788694</v>
      </c>
      <c r="AK1393" s="60">
        <v>1085.29763424779</v>
      </c>
      <c r="AL1393" s="60">
        <v>1080.2516780824701</v>
      </c>
      <c r="AM1393" s="60">
        <v>1108.6915546253699</v>
      </c>
      <c r="AN1393" s="60">
        <v>1575.73803891683</v>
      </c>
      <c r="AO1393" s="60">
        <v>1075.85757466006</v>
      </c>
      <c r="AP1393" s="60">
        <v>1083.1911727024601</v>
      </c>
      <c r="AQ1393" s="60">
        <v>1081.77356995014</v>
      </c>
      <c r="AR1393" s="60">
        <v>1080.3848328291799</v>
      </c>
      <c r="AS1393" s="60">
        <v>1113.6004821315901</v>
      </c>
      <c r="AT1393" s="60">
        <v>1575.90640435362</v>
      </c>
      <c r="AU1393" s="60">
        <v>14056.534913435949</v>
      </c>
      <c r="AV1393" s="60">
        <v>1934.5941439634125</v>
      </c>
      <c r="AW1393" s="60">
        <v>1896.3309935653087</v>
      </c>
      <c r="AX1393" s="60">
        <v>1893.4395296976759</v>
      </c>
      <c r="AY1393" s="60">
        <v>1884.6362184519451</v>
      </c>
      <c r="AZ1393" s="60">
        <v>1934.2531942627982</v>
      </c>
      <c r="BA1393" s="60">
        <v>2749.0750898036395</v>
      </c>
      <c r="BB1393" s="60">
        <v>1876.9701470858747</v>
      </c>
      <c r="BC1393" s="60">
        <v>1889.7645400617866</v>
      </c>
      <c r="BD1393" s="60">
        <v>1887.2913520588372</v>
      </c>
      <c r="BE1393" s="60">
        <v>1884.8685238150379</v>
      </c>
      <c r="BF1393" s="60">
        <v>1942.8174416133779</v>
      </c>
      <c r="BG1393" s="60">
        <v>2749.3688256203059</v>
      </c>
      <c r="BH1393" s="60">
        <v>24523.41</v>
      </c>
      <c r="BI1393" s="60">
        <v>1982.9585835040982</v>
      </c>
      <c r="BJ1393" s="60">
        <v>1943.738862535449</v>
      </c>
      <c r="BK1393" s="60">
        <v>1940.7751126899811</v>
      </c>
      <c r="BL1393" s="60">
        <v>1931.751720547267</v>
      </c>
      <c r="BM1393" s="60">
        <v>1982.6091101339416</v>
      </c>
      <c r="BN1393" s="60">
        <v>2817.8013786681468</v>
      </c>
      <c r="BO1393" s="60">
        <v>1923.8939990378033</v>
      </c>
      <c r="BP1393" s="60">
        <v>1937.0082490997472</v>
      </c>
      <c r="BQ1393" s="60">
        <v>1934.4732319260572</v>
      </c>
      <c r="BR1393" s="60">
        <v>1931.9898334947172</v>
      </c>
      <c r="BS1393" s="60">
        <v>1991.3874618352922</v>
      </c>
      <c r="BT1393" s="60">
        <v>2818.1024565274965</v>
      </c>
      <c r="BU1393" s="60">
        <v>25136.49</v>
      </c>
      <c r="BV1393" s="60">
        <v>2032.5331591715949</v>
      </c>
      <c r="BW1393" s="60">
        <v>1992.3329330925551</v>
      </c>
      <c r="BX1393" s="60">
        <v>1989.2950885876246</v>
      </c>
      <c r="BY1393" s="60">
        <v>1980.0461088606423</v>
      </c>
      <c r="BZ1393" s="60">
        <v>2032.1749488594885</v>
      </c>
      <c r="CA1393" s="60">
        <v>2888.2472814846901</v>
      </c>
      <c r="CB1393" s="60">
        <v>1971.9919418919612</v>
      </c>
      <c r="CC1393" s="60">
        <v>1985.4340522468165</v>
      </c>
      <c r="CD1393" s="60">
        <v>1982.8356588625786</v>
      </c>
      <c r="CE1393" s="60">
        <v>1980.2901747051569</v>
      </c>
      <c r="CF1393" s="60">
        <v>2041.1727620585602</v>
      </c>
      <c r="CG1393" s="60">
        <v>2888.5558901783297</v>
      </c>
      <c r="CH1393" s="60">
        <v>25764.91</v>
      </c>
    </row>
    <row r="1394" spans="1:86">
      <c r="A1394" s="57" t="s">
        <v>86</v>
      </c>
      <c r="B1394" s="57" t="s">
        <v>701</v>
      </c>
      <c r="C1394" s="58" t="s">
        <v>92</v>
      </c>
      <c r="D1394" s="58" t="s">
        <v>93</v>
      </c>
      <c r="E1394" s="58" t="str">
        <f>VLOOKUP(CONCATENATE($F$4,F1394),'REG FL  CWIP - 1 System Per Boo'!$A$29:$B$1161,2,FALSE)</f>
        <v>Distribution</v>
      </c>
      <c r="F1394" s="58" t="s">
        <v>176</v>
      </c>
      <c r="G1394" s="58" t="s">
        <v>95</v>
      </c>
      <c r="H1394" s="63">
        <v>364</v>
      </c>
      <c r="I1394" s="60">
        <v>0</v>
      </c>
      <c r="J1394" s="60">
        <v>0</v>
      </c>
      <c r="K1394" s="60">
        <v>1.1100000000000001</v>
      </c>
      <c r="L1394" s="60">
        <v>23.33</v>
      </c>
      <c r="M1394" s="60">
        <v>27.47</v>
      </c>
      <c r="N1394" s="60">
        <v>11.04</v>
      </c>
      <c r="O1394" s="60">
        <v>1.24</v>
      </c>
      <c r="P1394" s="60">
        <v>1.74</v>
      </c>
      <c r="Q1394" s="60">
        <v>1.62</v>
      </c>
      <c r="R1394" s="60">
        <v>11.27</v>
      </c>
      <c r="S1394" s="60">
        <v>4.53</v>
      </c>
      <c r="T1394" s="60">
        <v>2.52</v>
      </c>
      <c r="U1394" s="60">
        <v>85.86999999999999</v>
      </c>
      <c r="V1394" s="60">
        <v>159.981663025632</v>
      </c>
      <c r="W1394" s="60">
        <v>148.23696164323201</v>
      </c>
      <c r="X1394" s="60">
        <v>157.528088450208</v>
      </c>
      <c r="Y1394" s="60">
        <v>165.03943898198401</v>
      </c>
      <c r="Z1394" s="60">
        <v>165.23669262038399</v>
      </c>
      <c r="AA1394" s="60">
        <v>171.067729308</v>
      </c>
      <c r="AB1394" s="60">
        <v>168.16522773456001</v>
      </c>
      <c r="AC1394" s="60">
        <v>166.11491604758399</v>
      </c>
      <c r="AD1394" s="60">
        <v>156.95941073500799</v>
      </c>
      <c r="AE1394" s="60">
        <v>153.619902328032</v>
      </c>
      <c r="AF1394" s="60">
        <v>160.04671179100799</v>
      </c>
      <c r="AG1394" s="60">
        <v>156.83992101187201</v>
      </c>
      <c r="AH1394" s="60">
        <v>1928.836663677504</v>
      </c>
      <c r="AI1394" s="60">
        <v>229.22844841411199</v>
      </c>
      <c r="AJ1394" s="60">
        <v>211.851061511712</v>
      </c>
      <c r="AK1394" s="60">
        <v>216.32377345084799</v>
      </c>
      <c r="AL1394" s="60">
        <v>227.19193555632</v>
      </c>
      <c r="AM1394" s="60">
        <v>228.74986689072</v>
      </c>
      <c r="AN1394" s="60">
        <v>235.74439119167999</v>
      </c>
      <c r="AO1394" s="60">
        <v>232.24349720745599</v>
      </c>
      <c r="AP1394" s="60">
        <v>228.85235629872</v>
      </c>
      <c r="AQ1394" s="60">
        <v>215.418234903648</v>
      </c>
      <c r="AR1394" s="60">
        <v>210.40432964611199</v>
      </c>
      <c r="AS1394" s="60">
        <v>219.58959997564801</v>
      </c>
      <c r="AT1394" s="60">
        <v>213.02235278553599</v>
      </c>
      <c r="AU1394" s="60">
        <v>2668.6198478325118</v>
      </c>
      <c r="AV1394" s="60">
        <v>225.99426296676424</v>
      </c>
      <c r="AW1394" s="60">
        <v>233.77924700918464</v>
      </c>
      <c r="AX1394" s="60">
        <v>242.39656637832854</v>
      </c>
      <c r="AY1394" s="60">
        <v>241.05139468155869</v>
      </c>
      <c r="AZ1394" s="60">
        <v>234.8251179775182</v>
      </c>
      <c r="BA1394" s="60">
        <v>231.89783172986253</v>
      </c>
      <c r="BB1394" s="60">
        <v>229.15280923180666</v>
      </c>
      <c r="BC1394" s="60">
        <v>227.07819082985617</v>
      </c>
      <c r="BD1394" s="60">
        <v>226.7622950416729</v>
      </c>
      <c r="BE1394" s="60">
        <v>236.12500360259745</v>
      </c>
      <c r="BF1394" s="60">
        <v>230.93913581631571</v>
      </c>
      <c r="BG1394" s="60">
        <v>224.50417057453387</v>
      </c>
      <c r="BH1394" s="60">
        <v>2784.5060258399999</v>
      </c>
      <c r="BI1394" s="60">
        <v>260.80616888196681</v>
      </c>
      <c r="BJ1394" s="60">
        <v>307.10220164945468</v>
      </c>
      <c r="BK1394" s="60">
        <v>358.34415130559785</v>
      </c>
      <c r="BL1394" s="60">
        <v>350.34551834928232</v>
      </c>
      <c r="BM1394" s="60">
        <v>313.32056315347353</v>
      </c>
      <c r="BN1394" s="60">
        <v>295.91413805252688</v>
      </c>
      <c r="BO1394" s="60">
        <v>279.5898856843562</v>
      </c>
      <c r="BP1394" s="60">
        <v>267.25367594059367</v>
      </c>
      <c r="BQ1394" s="60">
        <v>265.37586586592687</v>
      </c>
      <c r="BR1394" s="60">
        <v>321.05231331364388</v>
      </c>
      <c r="BS1394" s="60">
        <v>290.2128430706021</v>
      </c>
      <c r="BT1394" s="60">
        <v>251.94594673257507</v>
      </c>
      <c r="BU1394" s="60">
        <v>3561.2632720000001</v>
      </c>
      <c r="BV1394" s="60">
        <v>312.1598824795841</v>
      </c>
      <c r="BW1394" s="60">
        <v>322.91307449377598</v>
      </c>
      <c r="BX1394" s="60">
        <v>334.81594922275355</v>
      </c>
      <c r="BY1394" s="60">
        <v>332.95789922950974</v>
      </c>
      <c r="BZ1394" s="60">
        <v>324.35770832774119</v>
      </c>
      <c r="CA1394" s="60">
        <v>320.31432546015623</v>
      </c>
      <c r="CB1394" s="60">
        <v>316.52269867659072</v>
      </c>
      <c r="CC1394" s="60">
        <v>313.65708329307944</v>
      </c>
      <c r="CD1394" s="60">
        <v>313.22074481784307</v>
      </c>
      <c r="CE1394" s="60">
        <v>326.15320587106294</v>
      </c>
      <c r="CF1394" s="60">
        <v>318.99010421764427</v>
      </c>
      <c r="CG1394" s="60">
        <v>310.10165767025956</v>
      </c>
      <c r="CH1394" s="60">
        <v>3846.1643337599999</v>
      </c>
    </row>
    <row r="1395" spans="1:86">
      <c r="A1395" s="57" t="s">
        <v>86</v>
      </c>
      <c r="B1395" s="57" t="s">
        <v>701</v>
      </c>
      <c r="C1395" s="58" t="s">
        <v>92</v>
      </c>
      <c r="D1395" s="58" t="s">
        <v>93</v>
      </c>
      <c r="E1395" s="58" t="str">
        <f>VLOOKUP(CONCATENATE($F$4,F1395),'REG FL  CWIP - 1 System Per Boo'!$A$29:$B$1161,2,FALSE)</f>
        <v>Distribution</v>
      </c>
      <c r="F1395" s="58" t="s">
        <v>184</v>
      </c>
      <c r="G1395" s="58" t="s">
        <v>95</v>
      </c>
      <c r="H1395" s="63">
        <v>364</v>
      </c>
      <c r="I1395" s="60">
        <v>0</v>
      </c>
      <c r="J1395" s="60">
        <v>0</v>
      </c>
      <c r="K1395" s="60">
        <v>0</v>
      </c>
      <c r="L1395" s="60">
        <v>0</v>
      </c>
      <c r="M1395" s="60">
        <v>0</v>
      </c>
      <c r="N1395" s="60">
        <v>0</v>
      </c>
      <c r="O1395" s="60">
        <v>0</v>
      </c>
      <c r="P1395" s="60">
        <v>0</v>
      </c>
      <c r="Q1395" s="60">
        <v>0</v>
      </c>
      <c r="R1395" s="60">
        <v>0</v>
      </c>
      <c r="S1395" s="60">
        <v>0</v>
      </c>
      <c r="T1395" s="60">
        <v>0</v>
      </c>
      <c r="U1395" s="60">
        <v>0</v>
      </c>
      <c r="V1395" s="60">
        <v>926.25016557443996</v>
      </c>
      <c r="W1395" s="60">
        <v>1151.37749214572</v>
      </c>
      <c r="X1395" s="60">
        <v>1428.6405922143001</v>
      </c>
      <c r="Y1395" s="60">
        <v>1549.78308647411</v>
      </c>
      <c r="Z1395" s="60">
        <v>1720.1898431105401</v>
      </c>
      <c r="AA1395" s="60">
        <v>2177.9530707992399</v>
      </c>
      <c r="AB1395" s="60">
        <v>1463.1093728911501</v>
      </c>
      <c r="AC1395" s="60">
        <v>1370.1082853715</v>
      </c>
      <c r="AD1395" s="60">
        <v>939.10811398538397</v>
      </c>
      <c r="AE1395" s="60">
        <v>1011.28644320362</v>
      </c>
      <c r="AF1395" s="60">
        <v>805.35657830661603</v>
      </c>
      <c r="AG1395" s="60">
        <v>797.24141601860003</v>
      </c>
      <c r="AH1395" s="60">
        <v>15340.40446009522</v>
      </c>
      <c r="AI1395" s="60">
        <v>1004.6169360397</v>
      </c>
      <c r="AJ1395" s="60">
        <v>1228.39279279063</v>
      </c>
      <c r="AK1395" s="60">
        <v>1443.71393652343</v>
      </c>
      <c r="AL1395" s="60">
        <v>1555.0113141909901</v>
      </c>
      <c r="AM1395" s="60">
        <v>1809.0314397357999</v>
      </c>
      <c r="AN1395" s="60">
        <v>2081.2987239530098</v>
      </c>
      <c r="AO1395" s="60">
        <v>1410.95028549009</v>
      </c>
      <c r="AP1395" s="60">
        <v>1295.0119692664</v>
      </c>
      <c r="AQ1395" s="60">
        <v>972.22674144349605</v>
      </c>
      <c r="AR1395" s="60">
        <v>1061.4683359668099</v>
      </c>
      <c r="AS1395" s="60">
        <v>841.85988792998398</v>
      </c>
      <c r="AT1395" s="60">
        <v>817.70864875873599</v>
      </c>
      <c r="AU1395" s="60">
        <v>15521.291012089076</v>
      </c>
      <c r="AV1395" s="60">
        <v>1038.8691116619123</v>
      </c>
      <c r="AW1395" s="60">
        <v>1300.814257033237</v>
      </c>
      <c r="AX1395" s="60">
        <v>1392.301771389152</v>
      </c>
      <c r="AY1395" s="60">
        <v>1519.9014265574292</v>
      </c>
      <c r="AZ1395" s="60">
        <v>1605.1047689638481</v>
      </c>
      <c r="BA1395" s="60">
        <v>1740.5397942189304</v>
      </c>
      <c r="BB1395" s="60">
        <v>1466.6676871059674</v>
      </c>
      <c r="BC1395" s="60">
        <v>1344.7347739501672</v>
      </c>
      <c r="BD1395" s="60">
        <v>1163.9474677011381</v>
      </c>
      <c r="BE1395" s="60">
        <v>1102.0670410735952</v>
      </c>
      <c r="BF1395" s="60">
        <v>915.23684120430869</v>
      </c>
      <c r="BG1395" s="60">
        <v>905.84627450991138</v>
      </c>
      <c r="BH1395" s="60">
        <v>15496.0312153696</v>
      </c>
      <c r="BI1395" s="60">
        <v>1112.8238129213034</v>
      </c>
      <c r="BJ1395" s="60">
        <v>1393.4162303645583</v>
      </c>
      <c r="BK1395" s="60">
        <v>1491.4165303228215</v>
      </c>
      <c r="BL1395" s="60">
        <v>1628.0997112912596</v>
      </c>
      <c r="BM1395" s="60">
        <v>1719.3684835610113</v>
      </c>
      <c r="BN1395" s="60">
        <v>1864.4448165808176</v>
      </c>
      <c r="BO1395" s="60">
        <v>1571.0763844376322</v>
      </c>
      <c r="BP1395" s="60">
        <v>1440.4633478043913</v>
      </c>
      <c r="BQ1395" s="60">
        <v>1246.8062092780808</v>
      </c>
      <c r="BR1395" s="60">
        <v>1180.5206574873471</v>
      </c>
      <c r="BS1395" s="60">
        <v>980.3904456507571</v>
      </c>
      <c r="BT1395" s="60">
        <v>970.33138405442332</v>
      </c>
      <c r="BU1395" s="60">
        <v>16599.158013754401</v>
      </c>
      <c r="BV1395" s="60">
        <v>1202.4417387687106</v>
      </c>
      <c r="BW1395" s="60">
        <v>1505.6308244066934</v>
      </c>
      <c r="BX1395" s="60">
        <v>1611.5232843930814</v>
      </c>
      <c r="BY1395" s="60">
        <v>1759.213835112587</v>
      </c>
      <c r="BZ1395" s="60">
        <v>1857.8326640314526</v>
      </c>
      <c r="CA1395" s="60">
        <v>2014.5922841123547</v>
      </c>
      <c r="CB1395" s="60">
        <v>1697.5983057753285</v>
      </c>
      <c r="CC1395" s="60">
        <v>1556.4667402466871</v>
      </c>
      <c r="CD1395" s="60">
        <v>1347.2140052937398</v>
      </c>
      <c r="CE1395" s="60">
        <v>1275.5903455328485</v>
      </c>
      <c r="CF1395" s="60">
        <v>1059.3432477382601</v>
      </c>
      <c r="CG1395" s="60">
        <v>1048.474104490655</v>
      </c>
      <c r="CH1395" s="60">
        <v>17935.9213799024</v>
      </c>
    </row>
    <row r="1396" spans="1:86">
      <c r="A1396" s="57" t="s">
        <v>86</v>
      </c>
      <c r="B1396" s="57" t="s">
        <v>701</v>
      </c>
      <c r="C1396" s="58" t="s">
        <v>92</v>
      </c>
      <c r="D1396" s="58" t="s">
        <v>93</v>
      </c>
      <c r="E1396" s="58" t="str">
        <f>VLOOKUP(CONCATENATE($F$4,F1396),'REG FL  CWIP - 1 System Per Boo'!$A$29:$B$1161,2,FALSE)</f>
        <v>Distribution</v>
      </c>
      <c r="F1396" s="58" t="s">
        <v>192</v>
      </c>
      <c r="G1396" s="58" t="s">
        <v>95</v>
      </c>
      <c r="H1396" s="63">
        <v>364</v>
      </c>
      <c r="I1396" s="60">
        <v>0</v>
      </c>
      <c r="J1396" s="60">
        <v>0</v>
      </c>
      <c r="K1396" s="60">
        <v>0</v>
      </c>
      <c r="L1396" s="60">
        <v>0</v>
      </c>
      <c r="M1396" s="60">
        <v>0</v>
      </c>
      <c r="N1396" s="60">
        <v>0</v>
      </c>
      <c r="O1396" s="60">
        <v>0</v>
      </c>
      <c r="P1396" s="60">
        <v>0</v>
      </c>
      <c r="Q1396" s="60">
        <v>0</v>
      </c>
      <c r="R1396" s="60">
        <v>0</v>
      </c>
      <c r="S1396" s="60">
        <v>0</v>
      </c>
      <c r="T1396" s="60">
        <v>0</v>
      </c>
      <c r="U1396" s="60">
        <v>0</v>
      </c>
      <c r="V1396" s="60">
        <v>10.81624673192</v>
      </c>
      <c r="W1396" s="60">
        <v>30.817904010991999</v>
      </c>
      <c r="X1396" s="60">
        <v>16.261260244656</v>
      </c>
      <c r="Y1396" s="60">
        <v>24.616838728607998</v>
      </c>
      <c r="Z1396" s="60">
        <v>49.767050828655996</v>
      </c>
      <c r="AA1396" s="60">
        <v>43.892567916624003</v>
      </c>
      <c r="AB1396" s="60">
        <v>27.174261568719999</v>
      </c>
      <c r="AC1396" s="60">
        <v>10.635580911871999</v>
      </c>
      <c r="AD1396" s="60">
        <v>7.8256022927039997</v>
      </c>
      <c r="AE1396" s="60">
        <v>19.102842329424</v>
      </c>
      <c r="AF1396" s="60">
        <v>10.79261466472</v>
      </c>
      <c r="AG1396" s="60">
        <v>19.098633518271999</v>
      </c>
      <c r="AH1396" s="60">
        <v>270.80140374716797</v>
      </c>
      <c r="AI1396" s="60">
        <v>15.224750993368</v>
      </c>
      <c r="AJ1396" s="60">
        <v>30.479369057088</v>
      </c>
      <c r="AK1396" s="60">
        <v>18.119544714431999</v>
      </c>
      <c r="AL1396" s="60">
        <v>24.148242074208</v>
      </c>
      <c r="AM1396" s="60">
        <v>45.459703484663997</v>
      </c>
      <c r="AN1396" s="60">
        <v>42.026932794167998</v>
      </c>
      <c r="AO1396" s="60">
        <v>33.031422116503997</v>
      </c>
      <c r="AP1396" s="60">
        <v>21.192291915424001</v>
      </c>
      <c r="AQ1396" s="60">
        <v>9.0404049368640003</v>
      </c>
      <c r="AR1396" s="60">
        <v>24.148754982911999</v>
      </c>
      <c r="AS1396" s="60">
        <v>9.1710019880640008</v>
      </c>
      <c r="AT1396" s="60">
        <v>11.987244874751999</v>
      </c>
      <c r="AU1396" s="60">
        <v>284.02966393244799</v>
      </c>
      <c r="AV1396" s="60">
        <v>18.89585523195576</v>
      </c>
      <c r="AW1396" s="60">
        <v>33.653679038909019</v>
      </c>
      <c r="AX1396" s="60">
        <v>20.535613398949554</v>
      </c>
      <c r="AY1396" s="60">
        <v>28.734404423924243</v>
      </c>
      <c r="AZ1396" s="60">
        <v>33.653679000907957</v>
      </c>
      <c r="BA1396" s="60">
        <v>38.572953590558654</v>
      </c>
      <c r="BB1396" s="60">
        <v>22.1753716166115</v>
      </c>
      <c r="BC1396" s="60">
        <v>15.616338809298856</v>
      </c>
      <c r="BD1396" s="60">
        <v>10.697064219648054</v>
      </c>
      <c r="BE1396" s="60">
        <v>25.454887988600252</v>
      </c>
      <c r="BF1396" s="60">
        <v>17.256097014293712</v>
      </c>
      <c r="BG1396" s="60">
        <v>20.535613266342409</v>
      </c>
      <c r="BH1396" s="60">
        <v>285.78155759999999</v>
      </c>
      <c r="BI1396" s="60">
        <v>19.368251604040292</v>
      </c>
      <c r="BJ1396" s="60">
        <v>34.495020999361394</v>
      </c>
      <c r="BK1396" s="60">
        <v>21.04900372445271</v>
      </c>
      <c r="BL1396" s="60">
        <v>29.452764521270666</v>
      </c>
      <c r="BM1396" s="60">
        <v>34.495020960410308</v>
      </c>
      <c r="BN1396" s="60">
        <v>39.537277412533612</v>
      </c>
      <c r="BO1396" s="60">
        <v>22.729755896799983</v>
      </c>
      <c r="BP1396" s="60">
        <v>16.00674727232941</v>
      </c>
      <c r="BQ1396" s="60">
        <v>10.964490820206001</v>
      </c>
      <c r="BR1396" s="60">
        <v>26.091260176576014</v>
      </c>
      <c r="BS1396" s="60">
        <v>17.687499431692917</v>
      </c>
      <c r="BT1396" s="60">
        <v>21.049003720326652</v>
      </c>
      <c r="BU1396" s="60">
        <v>292.92609654</v>
      </c>
      <c r="BV1396" s="60">
        <v>19.949299180597833</v>
      </c>
      <c r="BW1396" s="60">
        <v>35.529871679987586</v>
      </c>
      <c r="BX1396" s="60">
        <v>21.680473867090292</v>
      </c>
      <c r="BY1396" s="60">
        <v>30.336347500151128</v>
      </c>
      <c r="BZ1396" s="60">
        <v>35.529871639867963</v>
      </c>
      <c r="CA1396" s="60">
        <v>40.723395792957973</v>
      </c>
      <c r="CB1396" s="60">
        <v>23.411648607075652</v>
      </c>
      <c r="CC1396" s="60">
        <v>16.486949714000286</v>
      </c>
      <c r="CD1396" s="60">
        <v>11.293425560910169</v>
      </c>
      <c r="CE1396" s="60">
        <v>26.873998020180299</v>
      </c>
      <c r="CF1396" s="60">
        <v>18.218124440612367</v>
      </c>
      <c r="CG1396" s="60">
        <v>21.68047375336846</v>
      </c>
      <c r="CH1396" s="60">
        <v>301.7138797568</v>
      </c>
    </row>
    <row r="1397" spans="1:86">
      <c r="A1397" s="57" t="s">
        <v>86</v>
      </c>
      <c r="B1397" s="57" t="s">
        <v>701</v>
      </c>
      <c r="C1397" s="58" t="s">
        <v>92</v>
      </c>
      <c r="D1397" s="58" t="s">
        <v>93</v>
      </c>
      <c r="E1397" s="58" t="s">
        <v>775</v>
      </c>
      <c r="F1397" s="58" t="s">
        <v>94</v>
      </c>
      <c r="G1397" s="58" t="s">
        <v>95</v>
      </c>
      <c r="H1397" s="63">
        <v>364</v>
      </c>
      <c r="I1397" s="60">
        <v>69.06</v>
      </c>
      <c r="J1397" s="60">
        <v>56</v>
      </c>
      <c r="K1397" s="60">
        <v>84.61</v>
      </c>
      <c r="L1397" s="60">
        <v>68.53</v>
      </c>
      <c r="M1397" s="60">
        <v>74.680000000000007</v>
      </c>
      <c r="N1397" s="60">
        <v>95.46</v>
      </c>
      <c r="O1397" s="60">
        <v>59.1</v>
      </c>
      <c r="P1397" s="60">
        <v>43.67</v>
      </c>
      <c r="Q1397" s="60">
        <v>17.440000000000001</v>
      </c>
      <c r="R1397" s="60">
        <v>37.03</v>
      </c>
      <c r="S1397" s="60">
        <v>24.57</v>
      </c>
      <c r="T1397" s="60">
        <v>3.15</v>
      </c>
      <c r="U1397" s="60">
        <v>633.30000000000007</v>
      </c>
      <c r="V1397" s="60">
        <v>0</v>
      </c>
      <c r="W1397" s="60">
        <v>0</v>
      </c>
      <c r="X1397" s="60">
        <v>0</v>
      </c>
      <c r="Y1397" s="60">
        <v>0</v>
      </c>
      <c r="Z1397" s="60">
        <v>0</v>
      </c>
      <c r="AA1397" s="60">
        <v>0</v>
      </c>
      <c r="AB1397" s="60">
        <v>0</v>
      </c>
      <c r="AC1397" s="60">
        <v>0</v>
      </c>
      <c r="AD1397" s="60">
        <v>0</v>
      </c>
      <c r="AE1397" s="60">
        <v>0</v>
      </c>
      <c r="AF1397" s="60">
        <v>0</v>
      </c>
      <c r="AG1397" s="60">
        <v>0</v>
      </c>
      <c r="AH1397" s="60">
        <v>0</v>
      </c>
      <c r="AI1397" s="60">
        <v>0</v>
      </c>
      <c r="AJ1397" s="60">
        <v>0</v>
      </c>
      <c r="AK1397" s="60">
        <v>0</v>
      </c>
      <c r="AL1397" s="60">
        <v>0</v>
      </c>
      <c r="AM1397" s="60">
        <v>0</v>
      </c>
      <c r="AN1397" s="60">
        <v>0</v>
      </c>
      <c r="AO1397" s="60">
        <v>0</v>
      </c>
      <c r="AP1397" s="60">
        <v>0</v>
      </c>
      <c r="AQ1397" s="60">
        <v>0</v>
      </c>
      <c r="AR1397" s="60">
        <v>0</v>
      </c>
      <c r="AS1397" s="60">
        <v>0</v>
      </c>
      <c r="AT1397" s="60">
        <v>0</v>
      </c>
      <c r="AU1397" s="60">
        <v>0</v>
      </c>
      <c r="AV1397" s="60">
        <v>0</v>
      </c>
      <c r="AW1397" s="60">
        <v>0</v>
      </c>
      <c r="AX1397" s="60">
        <v>0</v>
      </c>
      <c r="AY1397" s="60">
        <v>0</v>
      </c>
      <c r="AZ1397" s="60">
        <v>0</v>
      </c>
      <c r="BA1397" s="60">
        <v>0</v>
      </c>
      <c r="BB1397" s="60">
        <v>0</v>
      </c>
      <c r="BC1397" s="60">
        <v>0</v>
      </c>
      <c r="BD1397" s="60">
        <v>0</v>
      </c>
      <c r="BE1397" s="60">
        <v>0</v>
      </c>
      <c r="BF1397" s="60">
        <v>0</v>
      </c>
      <c r="BG1397" s="60">
        <v>0</v>
      </c>
      <c r="BH1397" s="60">
        <v>0</v>
      </c>
      <c r="BI1397" s="60">
        <v>0</v>
      </c>
      <c r="BJ1397" s="60">
        <v>0</v>
      </c>
      <c r="BK1397" s="60">
        <v>0</v>
      </c>
      <c r="BL1397" s="60">
        <v>0</v>
      </c>
      <c r="BM1397" s="60">
        <v>0</v>
      </c>
      <c r="BN1397" s="60">
        <v>0</v>
      </c>
      <c r="BO1397" s="60">
        <v>0</v>
      </c>
      <c r="BP1397" s="60">
        <v>0</v>
      </c>
      <c r="BQ1397" s="60">
        <v>0</v>
      </c>
      <c r="BR1397" s="60">
        <v>0</v>
      </c>
      <c r="BS1397" s="60">
        <v>0</v>
      </c>
      <c r="BT1397" s="60">
        <v>0</v>
      </c>
      <c r="BU1397" s="60">
        <v>0</v>
      </c>
      <c r="BV1397" s="60">
        <v>0</v>
      </c>
      <c r="BW1397" s="60">
        <v>0</v>
      </c>
      <c r="BX1397" s="60">
        <v>0</v>
      </c>
      <c r="BY1397" s="60">
        <v>0</v>
      </c>
      <c r="BZ1397" s="60">
        <v>0</v>
      </c>
      <c r="CA1397" s="60">
        <v>0</v>
      </c>
      <c r="CB1397" s="60">
        <v>0</v>
      </c>
      <c r="CC1397" s="60">
        <v>0</v>
      </c>
      <c r="CD1397" s="60">
        <v>0</v>
      </c>
      <c r="CE1397" s="60">
        <v>0</v>
      </c>
      <c r="CF1397" s="60">
        <v>0</v>
      </c>
      <c r="CG1397" s="60">
        <v>0</v>
      </c>
      <c r="CH1397" s="60">
        <v>0</v>
      </c>
    </row>
    <row r="1398" spans="1:86">
      <c r="A1398" s="57" t="s">
        <v>86</v>
      </c>
      <c r="B1398" s="57" t="s">
        <v>701</v>
      </c>
      <c r="C1398" s="58" t="s">
        <v>92</v>
      </c>
      <c r="D1398" s="58" t="s">
        <v>93</v>
      </c>
      <c r="E1398" s="58" t="str">
        <f>VLOOKUP(CONCATENATE($F$4,F1398),'REG FL  CWIP - 1 System Per Boo'!$A$29:$B$1161,2,FALSE)</f>
        <v>Distribution</v>
      </c>
      <c r="F1398" s="58" t="s">
        <v>201</v>
      </c>
      <c r="G1398" s="58" t="s">
        <v>95</v>
      </c>
      <c r="H1398" s="63">
        <v>364</v>
      </c>
      <c r="I1398" s="60">
        <v>1616.0099999999998</v>
      </c>
      <c r="J1398" s="60">
        <v>2319.7199999999993</v>
      </c>
      <c r="K1398" s="60">
        <v>5894.23</v>
      </c>
      <c r="L1398" s="60">
        <v>5054.2099999999991</v>
      </c>
      <c r="M1398" s="60">
        <v>6938.6799999999994</v>
      </c>
      <c r="N1398" s="60">
        <v>10743.51</v>
      </c>
      <c r="O1398" s="60">
        <v>12860.570000000003</v>
      </c>
      <c r="P1398" s="60">
        <v>6549.13</v>
      </c>
      <c r="Q1398" s="60">
        <v>18457.89</v>
      </c>
      <c r="R1398" s="60">
        <v>10020.950000000001</v>
      </c>
      <c r="S1398" s="60">
        <v>6454.4000000000033</v>
      </c>
      <c r="T1398" s="60">
        <v>20941.780000000002</v>
      </c>
      <c r="U1398" s="60">
        <v>107851.08000000002</v>
      </c>
      <c r="V1398" s="60">
        <v>1242.8964356786</v>
      </c>
      <c r="W1398" s="60">
        <v>1240.43860320623</v>
      </c>
      <c r="X1398" s="60">
        <v>1247.7992197061201</v>
      </c>
      <c r="Y1398" s="60">
        <v>1290.8305366734301</v>
      </c>
      <c r="Z1398" s="60">
        <v>1290.38586579923</v>
      </c>
      <c r="AA1398" s="60">
        <v>1321.0624060816799</v>
      </c>
      <c r="AB1398" s="60">
        <v>1302.3423399375299</v>
      </c>
      <c r="AC1398" s="60">
        <v>1294.03672566503</v>
      </c>
      <c r="AD1398" s="60">
        <v>1245.78427485462</v>
      </c>
      <c r="AE1398" s="60">
        <v>1223.72430512347</v>
      </c>
      <c r="AF1398" s="60">
        <v>1263.8778479459199</v>
      </c>
      <c r="AG1398" s="60">
        <v>1240.04742792204</v>
      </c>
      <c r="AH1398" s="60">
        <v>15203.2259885939</v>
      </c>
      <c r="AI1398" s="60">
        <v>32.555505752713998</v>
      </c>
      <c r="AJ1398" s="60">
        <v>32.724869336739999</v>
      </c>
      <c r="AK1398" s="60">
        <v>33.074919753728999</v>
      </c>
      <c r="AL1398" s="60">
        <v>34.264220974788003</v>
      </c>
      <c r="AM1398" s="60">
        <v>34.401114847288</v>
      </c>
      <c r="AN1398" s="60">
        <v>35.181632228147997</v>
      </c>
      <c r="AO1398" s="60">
        <v>34.729661068858</v>
      </c>
      <c r="AP1398" s="60">
        <v>34.384217613788003</v>
      </c>
      <c r="AQ1398" s="60">
        <v>33.006134254429</v>
      </c>
      <c r="AR1398" s="60">
        <v>32.448329800739998</v>
      </c>
      <c r="AS1398" s="60">
        <v>33.452796312228998</v>
      </c>
      <c r="AT1398" s="60">
        <v>32.717223377229999</v>
      </c>
      <c r="AU1398" s="60">
        <v>402.94062532068108</v>
      </c>
      <c r="AV1398" s="60">
        <v>0</v>
      </c>
      <c r="AW1398" s="60">
        <v>0</v>
      </c>
      <c r="AX1398" s="60">
        <v>0</v>
      </c>
      <c r="AY1398" s="60">
        <v>0</v>
      </c>
      <c r="AZ1398" s="60">
        <v>0</v>
      </c>
      <c r="BA1398" s="60">
        <v>0</v>
      </c>
      <c r="BB1398" s="60">
        <v>0</v>
      </c>
      <c r="BC1398" s="60">
        <v>0</v>
      </c>
      <c r="BD1398" s="60">
        <v>0</v>
      </c>
      <c r="BE1398" s="60">
        <v>0</v>
      </c>
      <c r="BF1398" s="60">
        <v>0</v>
      </c>
      <c r="BG1398" s="60">
        <v>0</v>
      </c>
      <c r="BH1398" s="60">
        <v>0</v>
      </c>
      <c r="BI1398" s="60">
        <v>0</v>
      </c>
      <c r="BJ1398" s="60">
        <v>0</v>
      </c>
      <c r="BK1398" s="60">
        <v>0</v>
      </c>
      <c r="BL1398" s="60">
        <v>0</v>
      </c>
      <c r="BM1398" s="60">
        <v>0</v>
      </c>
      <c r="BN1398" s="60">
        <v>0</v>
      </c>
      <c r="BO1398" s="60">
        <v>0</v>
      </c>
      <c r="BP1398" s="60">
        <v>0</v>
      </c>
      <c r="BQ1398" s="60">
        <v>0</v>
      </c>
      <c r="BR1398" s="60">
        <v>0</v>
      </c>
      <c r="BS1398" s="60">
        <v>0</v>
      </c>
      <c r="BT1398" s="60">
        <v>0</v>
      </c>
      <c r="BU1398" s="60">
        <v>0</v>
      </c>
      <c r="BV1398" s="60">
        <v>0</v>
      </c>
      <c r="BW1398" s="60">
        <v>0</v>
      </c>
      <c r="BX1398" s="60">
        <v>0</v>
      </c>
      <c r="BY1398" s="60">
        <v>0</v>
      </c>
      <c r="BZ1398" s="60">
        <v>0</v>
      </c>
      <c r="CA1398" s="60">
        <v>0</v>
      </c>
      <c r="CB1398" s="60">
        <v>0</v>
      </c>
      <c r="CC1398" s="60">
        <v>0</v>
      </c>
      <c r="CD1398" s="60">
        <v>0</v>
      </c>
      <c r="CE1398" s="60">
        <v>0</v>
      </c>
      <c r="CF1398" s="60">
        <v>0</v>
      </c>
      <c r="CG1398" s="60">
        <v>0</v>
      </c>
      <c r="CH1398" s="60">
        <v>0</v>
      </c>
    </row>
    <row r="1399" spans="1:86">
      <c r="A1399" s="57" t="s">
        <v>86</v>
      </c>
      <c r="B1399" s="57" t="s">
        <v>701</v>
      </c>
      <c r="C1399" s="58" t="s">
        <v>92</v>
      </c>
      <c r="D1399" s="58" t="s">
        <v>93</v>
      </c>
      <c r="E1399" s="58" t="str">
        <f>VLOOKUP(CONCATENATE($F$4,F1399),'REG FL  CWIP - 1 System Per Boo'!$A$29:$B$1161,2,FALSE)</f>
        <v>Distribution</v>
      </c>
      <c r="F1399" s="58" t="s">
        <v>204</v>
      </c>
      <c r="G1399" s="58" t="s">
        <v>95</v>
      </c>
      <c r="H1399" s="63">
        <v>364</v>
      </c>
      <c r="I1399" s="60">
        <v>0</v>
      </c>
      <c r="J1399" s="60">
        <v>0</v>
      </c>
      <c r="K1399" s="60">
        <v>0</v>
      </c>
      <c r="L1399" s="60">
        <v>0</v>
      </c>
      <c r="M1399" s="60">
        <v>0</v>
      </c>
      <c r="N1399" s="60">
        <v>0</v>
      </c>
      <c r="O1399" s="60">
        <v>0</v>
      </c>
      <c r="P1399" s="60">
        <v>0</v>
      </c>
      <c r="Q1399" s="60">
        <v>0</v>
      </c>
      <c r="R1399" s="60">
        <v>0</v>
      </c>
      <c r="S1399" s="60">
        <v>0</v>
      </c>
      <c r="T1399" s="60">
        <v>0</v>
      </c>
      <c r="U1399" s="60">
        <v>0</v>
      </c>
      <c r="V1399" s="60">
        <v>144.140526172818</v>
      </c>
      <c r="W1399" s="60">
        <v>172.61168375301901</v>
      </c>
      <c r="X1399" s="60">
        <v>396.05026841398899</v>
      </c>
      <c r="Y1399" s="60">
        <v>394.571956601956</v>
      </c>
      <c r="Z1399" s="60">
        <v>432.08497570213501</v>
      </c>
      <c r="AA1399" s="60">
        <v>439.25510896217997</v>
      </c>
      <c r="AB1399" s="60">
        <v>417.04090817858003</v>
      </c>
      <c r="AC1399" s="60">
        <v>368.979631431229</v>
      </c>
      <c r="AD1399" s="60">
        <v>243.74522685608201</v>
      </c>
      <c r="AE1399" s="60">
        <v>153.98459453572301</v>
      </c>
      <c r="AF1399" s="60">
        <v>151.193512103389</v>
      </c>
      <c r="AG1399" s="60">
        <v>99.590933813000007</v>
      </c>
      <c r="AH1399" s="60">
        <v>3413.2493265240996</v>
      </c>
      <c r="AI1399" s="60">
        <v>867.40941480529</v>
      </c>
      <c r="AJ1399" s="60">
        <v>899.42430505857999</v>
      </c>
      <c r="AK1399" s="60">
        <v>1163.2766550395299</v>
      </c>
      <c r="AL1399" s="60">
        <v>1179.3905098216601</v>
      </c>
      <c r="AM1399" s="60">
        <v>1207.6731229069901</v>
      </c>
      <c r="AN1399" s="60">
        <v>1209.5021279729399</v>
      </c>
      <c r="AO1399" s="60">
        <v>1164.53039278611</v>
      </c>
      <c r="AP1399" s="60">
        <v>1114.73263833739</v>
      </c>
      <c r="AQ1399" s="60">
        <v>1027.21403057883</v>
      </c>
      <c r="AR1399" s="60">
        <v>932.32321067505904</v>
      </c>
      <c r="AS1399" s="60">
        <v>952.66544394750395</v>
      </c>
      <c r="AT1399" s="60">
        <v>866.30243180420803</v>
      </c>
      <c r="AU1399" s="60">
        <v>12584.44428373409</v>
      </c>
      <c r="AV1399" s="60">
        <v>666.44864957793902</v>
      </c>
      <c r="AW1399" s="60">
        <v>792.37198071178909</v>
      </c>
      <c r="AX1399" s="60">
        <v>1005.4522071993422</v>
      </c>
      <c r="AY1399" s="60">
        <v>966.72566927425294</v>
      </c>
      <c r="AZ1399" s="60">
        <v>1003.2696043132659</v>
      </c>
      <c r="BA1399" s="60">
        <v>1016.118329121642</v>
      </c>
      <c r="BB1399" s="60">
        <v>941.0306472421845</v>
      </c>
      <c r="BC1399" s="60">
        <v>859.10294426748328</v>
      </c>
      <c r="BD1399" s="60">
        <v>745.99138247510848</v>
      </c>
      <c r="BE1399" s="60">
        <v>732.45797444687889</v>
      </c>
      <c r="BF1399" s="60">
        <v>712.5625758442186</v>
      </c>
      <c r="BG1399" s="60">
        <v>656.33856561589528</v>
      </c>
      <c r="BH1399" s="60">
        <v>10097.87053009</v>
      </c>
      <c r="BI1399" s="60">
        <v>0</v>
      </c>
      <c r="BJ1399" s="60">
        <v>0</v>
      </c>
      <c r="BK1399" s="60">
        <v>0</v>
      </c>
      <c r="BL1399" s="60">
        <v>0</v>
      </c>
      <c r="BM1399" s="60">
        <v>0</v>
      </c>
      <c r="BN1399" s="60">
        <v>0</v>
      </c>
      <c r="BO1399" s="60">
        <v>0</v>
      </c>
      <c r="BP1399" s="60">
        <v>0</v>
      </c>
      <c r="BQ1399" s="60">
        <v>0</v>
      </c>
      <c r="BR1399" s="60">
        <v>0</v>
      </c>
      <c r="BS1399" s="60">
        <v>0</v>
      </c>
      <c r="BT1399" s="60">
        <v>0</v>
      </c>
      <c r="BU1399" s="60">
        <v>0</v>
      </c>
      <c r="BV1399" s="60">
        <v>1.208047875562994</v>
      </c>
      <c r="BW1399" s="60">
        <v>1.4363046403661057</v>
      </c>
      <c r="BX1399" s="60">
        <v>1.8225476241215506</v>
      </c>
      <c r="BY1399" s="60">
        <v>1.7523493997002966</v>
      </c>
      <c r="BZ1399" s="60">
        <v>1.8185912971316287</v>
      </c>
      <c r="CA1399" s="60">
        <v>1.8418817257614748</v>
      </c>
      <c r="CB1399" s="60">
        <v>1.7057729428374271</v>
      </c>
      <c r="CC1399" s="60">
        <v>1.5572654958030261</v>
      </c>
      <c r="CD1399" s="60">
        <v>1.3522321717630912</v>
      </c>
      <c r="CE1399" s="60">
        <v>1.3277006420976267</v>
      </c>
      <c r="CF1399" s="60">
        <v>1.2916369573251483</v>
      </c>
      <c r="CG1399" s="60">
        <v>1.1897172275296306</v>
      </c>
      <c r="CH1399" s="60">
        <v>18.304048000000002</v>
      </c>
    </row>
    <row r="1400" spans="1:86">
      <c r="A1400" s="57" t="s">
        <v>86</v>
      </c>
      <c r="B1400" s="57" t="s">
        <v>701</v>
      </c>
      <c r="C1400" s="58" t="s">
        <v>92</v>
      </c>
      <c r="D1400" s="58" t="s">
        <v>93</v>
      </c>
      <c r="E1400" s="58" t="str">
        <f>VLOOKUP(CONCATENATE($F$4,F1400),'REG FL  CWIP - 1 System Per Boo'!$A$29:$B$1161,2,FALSE)</f>
        <v>Distribution</v>
      </c>
      <c r="F1400" s="58" t="s">
        <v>207</v>
      </c>
      <c r="G1400" s="58" t="s">
        <v>95</v>
      </c>
      <c r="H1400" s="63">
        <v>364</v>
      </c>
      <c r="I1400" s="60">
        <v>0</v>
      </c>
      <c r="J1400" s="60">
        <v>6.12</v>
      </c>
      <c r="K1400" s="60">
        <v>5.69</v>
      </c>
      <c r="L1400" s="60">
        <v>4.26</v>
      </c>
      <c r="M1400" s="60">
        <v>36.24</v>
      </c>
      <c r="N1400" s="60">
        <v>178.84000000000003</v>
      </c>
      <c r="O1400" s="60">
        <v>60.31</v>
      </c>
      <c r="P1400" s="60">
        <v>92.35</v>
      </c>
      <c r="Q1400" s="60">
        <v>11.5</v>
      </c>
      <c r="R1400" s="60">
        <v>90.410000000000011</v>
      </c>
      <c r="S1400" s="60">
        <v>83.360000000000014</v>
      </c>
      <c r="T1400" s="60">
        <v>177.35</v>
      </c>
      <c r="U1400" s="60">
        <v>746.43000000000018</v>
      </c>
      <c r="V1400" s="60">
        <v>771.98244293077005</v>
      </c>
      <c r="W1400" s="60">
        <v>774.34143954222998</v>
      </c>
      <c r="X1400" s="60">
        <v>776.297083019409</v>
      </c>
      <c r="Y1400" s="60">
        <v>804.64054231598095</v>
      </c>
      <c r="Z1400" s="60">
        <v>804.36022757008095</v>
      </c>
      <c r="AA1400" s="60">
        <v>825.58319433937902</v>
      </c>
      <c r="AB1400" s="60">
        <v>813.37825329284999</v>
      </c>
      <c r="AC1400" s="60">
        <v>806.66455571018105</v>
      </c>
      <c r="AD1400" s="60">
        <v>770.91434987880598</v>
      </c>
      <c r="AE1400" s="60">
        <v>763.91150235323005</v>
      </c>
      <c r="AF1400" s="60">
        <v>797.185037816776</v>
      </c>
      <c r="AG1400" s="60">
        <v>785.73805162923702</v>
      </c>
      <c r="AH1400" s="60">
        <v>9494.9966803989319</v>
      </c>
      <c r="AI1400" s="60">
        <v>1413.9468263725801</v>
      </c>
      <c r="AJ1400" s="60">
        <v>1404.2831228212499</v>
      </c>
      <c r="AK1400" s="60">
        <v>1419.3932923222601</v>
      </c>
      <c r="AL1400" s="60">
        <v>1470.8723176393501</v>
      </c>
      <c r="AM1400" s="60">
        <v>1476.8297528072501</v>
      </c>
      <c r="AN1400" s="60">
        <v>1510.55810360706</v>
      </c>
      <c r="AO1400" s="60">
        <v>1490.99445101115</v>
      </c>
      <c r="AP1400" s="60">
        <v>1476.07419203735</v>
      </c>
      <c r="AQ1400" s="60">
        <v>1416.4082267429601</v>
      </c>
      <c r="AR1400" s="60">
        <v>1392.2716385875499</v>
      </c>
      <c r="AS1400" s="60">
        <v>1435.81812304766</v>
      </c>
      <c r="AT1400" s="60">
        <v>1403.0724169330299</v>
      </c>
      <c r="AU1400" s="60">
        <v>17310.52246392945</v>
      </c>
      <c r="AV1400" s="60">
        <v>95.907456489649547</v>
      </c>
      <c r="AW1400" s="60">
        <v>102.0591898872067</v>
      </c>
      <c r="AX1400" s="60">
        <v>112.46392165462474</v>
      </c>
      <c r="AY1400" s="60">
        <v>112.17612656438818</v>
      </c>
      <c r="AZ1400" s="60">
        <v>117.80136396869398</v>
      </c>
      <c r="BA1400" s="60">
        <v>117.00571234082112</v>
      </c>
      <c r="BB1400" s="60">
        <v>106.86822262492039</v>
      </c>
      <c r="BC1400" s="60">
        <v>98.84274608425514</v>
      </c>
      <c r="BD1400" s="60">
        <v>90.709373021655338</v>
      </c>
      <c r="BE1400" s="60">
        <v>88.405934373527629</v>
      </c>
      <c r="BF1400" s="60">
        <v>85.675051935700708</v>
      </c>
      <c r="BG1400" s="60">
        <v>83.196662984556724</v>
      </c>
      <c r="BH1400" s="60">
        <v>1211.1117619300001</v>
      </c>
      <c r="BI1400" s="60">
        <v>0</v>
      </c>
      <c r="BJ1400" s="60">
        <v>0</v>
      </c>
      <c r="BK1400" s="60">
        <v>0</v>
      </c>
      <c r="BL1400" s="60">
        <v>0</v>
      </c>
      <c r="BM1400" s="60">
        <v>0</v>
      </c>
      <c r="BN1400" s="60">
        <v>0</v>
      </c>
      <c r="BO1400" s="60">
        <v>0</v>
      </c>
      <c r="BP1400" s="60">
        <v>0</v>
      </c>
      <c r="BQ1400" s="60">
        <v>0</v>
      </c>
      <c r="BR1400" s="60">
        <v>0</v>
      </c>
      <c r="BS1400" s="60">
        <v>0</v>
      </c>
      <c r="BT1400" s="60">
        <v>0</v>
      </c>
      <c r="BU1400" s="60">
        <v>0</v>
      </c>
      <c r="BV1400" s="60">
        <v>2.7177942434900788</v>
      </c>
      <c r="BW1400" s="60">
        <v>2.8921200595143088</v>
      </c>
      <c r="BX1400" s="60">
        <v>3.1869659571906683</v>
      </c>
      <c r="BY1400" s="60">
        <v>3.1788105137227873</v>
      </c>
      <c r="BZ1400" s="60">
        <v>3.3382166578877852</v>
      </c>
      <c r="CA1400" s="60">
        <v>3.315669741378851</v>
      </c>
      <c r="CB1400" s="60">
        <v>3.0283968618578694</v>
      </c>
      <c r="CC1400" s="60">
        <v>2.8009735233415505</v>
      </c>
      <c r="CD1400" s="60">
        <v>2.5704926483526847</v>
      </c>
      <c r="CE1400" s="60">
        <v>2.5052185546873011</v>
      </c>
      <c r="CF1400" s="60">
        <v>2.4278316982234855</v>
      </c>
      <c r="CG1400" s="60">
        <v>2.3575995403526306</v>
      </c>
      <c r="CH1400" s="60">
        <v>34.32009</v>
      </c>
    </row>
    <row r="1401" spans="1:86">
      <c r="A1401" s="57" t="s">
        <v>86</v>
      </c>
      <c r="B1401" s="57" t="s">
        <v>701</v>
      </c>
      <c r="C1401" s="58" t="s">
        <v>92</v>
      </c>
      <c r="D1401" s="58" t="s">
        <v>93</v>
      </c>
      <c r="E1401" s="58" t="str">
        <f>VLOOKUP(CONCATENATE($F$4,F1401),'REG FL  CWIP - 1 System Per Boo'!$A$29:$B$1161,2,FALSE)</f>
        <v>Distribution</v>
      </c>
      <c r="F1401" s="58" t="s">
        <v>211</v>
      </c>
      <c r="G1401" s="58" t="s">
        <v>95</v>
      </c>
      <c r="H1401" s="63">
        <v>364</v>
      </c>
      <c r="I1401" s="60">
        <v>0</v>
      </c>
      <c r="J1401" s="60">
        <v>0</v>
      </c>
      <c r="K1401" s="60">
        <v>0</v>
      </c>
      <c r="L1401" s="60">
        <v>0</v>
      </c>
      <c r="M1401" s="60">
        <v>0</v>
      </c>
      <c r="N1401" s="60">
        <v>0</v>
      </c>
      <c r="O1401" s="60">
        <v>0</v>
      </c>
      <c r="P1401" s="60">
        <v>0</v>
      </c>
      <c r="Q1401" s="60">
        <v>0</v>
      </c>
      <c r="R1401" s="60">
        <v>0</v>
      </c>
      <c r="S1401" s="60">
        <v>0</v>
      </c>
      <c r="T1401" s="60">
        <v>0</v>
      </c>
      <c r="U1401" s="60">
        <v>0</v>
      </c>
      <c r="V1401" s="60">
        <v>0</v>
      </c>
      <c r="W1401" s="60">
        <v>0</v>
      </c>
      <c r="X1401" s="60">
        <v>0</v>
      </c>
      <c r="Y1401" s="60">
        <v>0</v>
      </c>
      <c r="Z1401" s="60">
        <v>0</v>
      </c>
      <c r="AA1401" s="60">
        <v>0</v>
      </c>
      <c r="AB1401" s="60">
        <v>0</v>
      </c>
      <c r="AC1401" s="60">
        <v>0</v>
      </c>
      <c r="AD1401" s="60">
        <v>0</v>
      </c>
      <c r="AE1401" s="60">
        <v>0</v>
      </c>
      <c r="AF1401" s="60">
        <v>0</v>
      </c>
      <c r="AG1401" s="60">
        <v>0</v>
      </c>
      <c r="AH1401" s="60">
        <v>0</v>
      </c>
      <c r="AI1401" s="60">
        <v>0</v>
      </c>
      <c r="AJ1401" s="60">
        <v>0</v>
      </c>
      <c r="AK1401" s="60">
        <v>0</v>
      </c>
      <c r="AL1401" s="60">
        <v>0</v>
      </c>
      <c r="AM1401" s="60">
        <v>0</v>
      </c>
      <c r="AN1401" s="60">
        <v>0</v>
      </c>
      <c r="AO1401" s="60">
        <v>0</v>
      </c>
      <c r="AP1401" s="60">
        <v>0</v>
      </c>
      <c r="AQ1401" s="60">
        <v>0</v>
      </c>
      <c r="AR1401" s="60">
        <v>0</v>
      </c>
      <c r="AS1401" s="60">
        <v>0</v>
      </c>
      <c r="AT1401" s="60">
        <v>0</v>
      </c>
      <c r="AU1401" s="60">
        <v>0</v>
      </c>
      <c r="AV1401" s="60">
        <v>5.833333333333333</v>
      </c>
      <c r="AW1401" s="60">
        <v>5.833333333333333</v>
      </c>
      <c r="AX1401" s="60">
        <v>5.833333333333333</v>
      </c>
      <c r="AY1401" s="60">
        <v>5.833333333333333</v>
      </c>
      <c r="AZ1401" s="60">
        <v>5.833333333333333</v>
      </c>
      <c r="BA1401" s="60">
        <v>5.833333333333333</v>
      </c>
      <c r="BB1401" s="60">
        <v>5.833333333333333</v>
      </c>
      <c r="BC1401" s="60">
        <v>5.833333333333333</v>
      </c>
      <c r="BD1401" s="60">
        <v>5.833333333333333</v>
      </c>
      <c r="BE1401" s="60">
        <v>5.833333333333333</v>
      </c>
      <c r="BF1401" s="60">
        <v>5.833333333333333</v>
      </c>
      <c r="BG1401" s="60">
        <v>5.8333333333333286</v>
      </c>
      <c r="BH1401" s="60">
        <v>70</v>
      </c>
      <c r="BI1401" s="60">
        <v>0</v>
      </c>
      <c r="BJ1401" s="60">
        <v>0</v>
      </c>
      <c r="BK1401" s="60">
        <v>0</v>
      </c>
      <c r="BL1401" s="60">
        <v>0</v>
      </c>
      <c r="BM1401" s="60">
        <v>0</v>
      </c>
      <c r="BN1401" s="60">
        <v>0</v>
      </c>
      <c r="BO1401" s="60">
        <v>0</v>
      </c>
      <c r="BP1401" s="60">
        <v>0</v>
      </c>
      <c r="BQ1401" s="60">
        <v>0</v>
      </c>
      <c r="BR1401" s="60">
        <v>0</v>
      </c>
      <c r="BS1401" s="60">
        <v>0</v>
      </c>
      <c r="BT1401" s="60">
        <v>0</v>
      </c>
      <c r="BU1401" s="60">
        <v>0</v>
      </c>
      <c r="BV1401" s="60">
        <v>0</v>
      </c>
      <c r="BW1401" s="60">
        <v>0</v>
      </c>
      <c r="BX1401" s="60">
        <v>0</v>
      </c>
      <c r="BY1401" s="60">
        <v>0</v>
      </c>
      <c r="BZ1401" s="60">
        <v>0</v>
      </c>
      <c r="CA1401" s="60">
        <v>0</v>
      </c>
      <c r="CB1401" s="60">
        <v>0</v>
      </c>
      <c r="CC1401" s="60">
        <v>0</v>
      </c>
      <c r="CD1401" s="60">
        <v>0</v>
      </c>
      <c r="CE1401" s="60">
        <v>0</v>
      </c>
      <c r="CF1401" s="60">
        <v>0</v>
      </c>
      <c r="CG1401" s="60">
        <v>0</v>
      </c>
      <c r="CH1401" s="60">
        <v>0</v>
      </c>
    </row>
    <row r="1402" spans="1:86">
      <c r="A1402" s="57" t="s">
        <v>86</v>
      </c>
      <c r="B1402" s="57" t="s">
        <v>701</v>
      </c>
      <c r="C1402" s="58" t="s">
        <v>92</v>
      </c>
      <c r="D1402" s="58" t="s">
        <v>93</v>
      </c>
      <c r="E1402" s="58" t="str">
        <f>VLOOKUP(CONCATENATE($F$4,F1402),'REG FL  CWIP - 1 System Per Boo'!$A$29:$B$1161,2,FALSE)</f>
        <v>Distribution</v>
      </c>
      <c r="F1402" s="58" t="s">
        <v>216</v>
      </c>
      <c r="G1402" s="58" t="s">
        <v>95</v>
      </c>
      <c r="H1402" s="63">
        <v>364</v>
      </c>
      <c r="I1402" s="60">
        <v>0</v>
      </c>
      <c r="J1402" s="60">
        <v>0</v>
      </c>
      <c r="K1402" s="60">
        <v>0</v>
      </c>
      <c r="L1402" s="60">
        <v>0</v>
      </c>
      <c r="M1402" s="60">
        <v>0</v>
      </c>
      <c r="N1402" s="60">
        <v>0</v>
      </c>
      <c r="O1402" s="60">
        <v>0</v>
      </c>
      <c r="P1402" s="60">
        <v>0</v>
      </c>
      <c r="Q1402" s="60">
        <v>0</v>
      </c>
      <c r="R1402" s="60">
        <v>0</v>
      </c>
      <c r="S1402" s="60">
        <v>0</v>
      </c>
      <c r="T1402" s="60">
        <v>0</v>
      </c>
      <c r="U1402" s="60">
        <v>0</v>
      </c>
      <c r="V1402" s="60">
        <v>0</v>
      </c>
      <c r="W1402" s="60">
        <v>0</v>
      </c>
      <c r="X1402" s="60">
        <v>0</v>
      </c>
      <c r="Y1402" s="60">
        <v>0</v>
      </c>
      <c r="Z1402" s="60">
        <v>0</v>
      </c>
      <c r="AA1402" s="60">
        <v>0</v>
      </c>
      <c r="AB1402" s="60">
        <v>0</v>
      </c>
      <c r="AC1402" s="60">
        <v>0</v>
      </c>
      <c r="AD1402" s="60">
        <v>0</v>
      </c>
      <c r="AE1402" s="60">
        <v>0</v>
      </c>
      <c r="AF1402" s="60">
        <v>0</v>
      </c>
      <c r="AG1402" s="60">
        <v>0</v>
      </c>
      <c r="AH1402" s="60">
        <v>0</v>
      </c>
      <c r="AI1402" s="60">
        <v>0</v>
      </c>
      <c r="AJ1402" s="60">
        <v>0</v>
      </c>
      <c r="AK1402" s="60">
        <v>0</v>
      </c>
      <c r="AL1402" s="60">
        <v>0</v>
      </c>
      <c r="AM1402" s="60">
        <v>0</v>
      </c>
      <c r="AN1402" s="60">
        <v>0</v>
      </c>
      <c r="AO1402" s="60">
        <v>0</v>
      </c>
      <c r="AP1402" s="60">
        <v>0</v>
      </c>
      <c r="AQ1402" s="60">
        <v>0</v>
      </c>
      <c r="AR1402" s="60">
        <v>0</v>
      </c>
      <c r="AS1402" s="60">
        <v>0</v>
      </c>
      <c r="AT1402" s="60">
        <v>0</v>
      </c>
      <c r="AU1402" s="60">
        <v>0</v>
      </c>
      <c r="AV1402" s="60">
        <v>51.916666666666664</v>
      </c>
      <c r="AW1402" s="60">
        <v>51.916666666666664</v>
      </c>
      <c r="AX1402" s="60">
        <v>51.916666666666664</v>
      </c>
      <c r="AY1402" s="60">
        <v>51.916666666666664</v>
      </c>
      <c r="AZ1402" s="60">
        <v>51.916666666666664</v>
      </c>
      <c r="BA1402" s="60">
        <v>51.916666666666664</v>
      </c>
      <c r="BB1402" s="60">
        <v>51.916666666666664</v>
      </c>
      <c r="BC1402" s="60">
        <v>51.916666666666664</v>
      </c>
      <c r="BD1402" s="60">
        <v>51.916666666666664</v>
      </c>
      <c r="BE1402" s="60">
        <v>51.916666666666664</v>
      </c>
      <c r="BF1402" s="60">
        <v>51.916666666666664</v>
      </c>
      <c r="BG1402" s="60">
        <v>51.916666666666629</v>
      </c>
      <c r="BH1402" s="60">
        <v>623</v>
      </c>
      <c r="BI1402" s="60">
        <v>0</v>
      </c>
      <c r="BJ1402" s="60">
        <v>0</v>
      </c>
      <c r="BK1402" s="60">
        <v>0</v>
      </c>
      <c r="BL1402" s="60">
        <v>0</v>
      </c>
      <c r="BM1402" s="60">
        <v>0</v>
      </c>
      <c r="BN1402" s="60">
        <v>0</v>
      </c>
      <c r="BO1402" s="60">
        <v>0</v>
      </c>
      <c r="BP1402" s="60">
        <v>0</v>
      </c>
      <c r="BQ1402" s="60">
        <v>0</v>
      </c>
      <c r="BR1402" s="60">
        <v>0</v>
      </c>
      <c r="BS1402" s="60">
        <v>0</v>
      </c>
      <c r="BT1402" s="60">
        <v>0</v>
      </c>
      <c r="BU1402" s="60">
        <v>0</v>
      </c>
      <c r="BV1402" s="60">
        <v>0</v>
      </c>
      <c r="BW1402" s="60">
        <v>0</v>
      </c>
      <c r="BX1402" s="60">
        <v>0</v>
      </c>
      <c r="BY1402" s="60">
        <v>0</v>
      </c>
      <c r="BZ1402" s="60">
        <v>0</v>
      </c>
      <c r="CA1402" s="60">
        <v>0</v>
      </c>
      <c r="CB1402" s="60">
        <v>0</v>
      </c>
      <c r="CC1402" s="60">
        <v>0</v>
      </c>
      <c r="CD1402" s="60">
        <v>0</v>
      </c>
      <c r="CE1402" s="60">
        <v>0</v>
      </c>
      <c r="CF1402" s="60">
        <v>0</v>
      </c>
      <c r="CG1402" s="60">
        <v>0</v>
      </c>
      <c r="CH1402" s="60">
        <v>0</v>
      </c>
    </row>
    <row r="1403" spans="1:86">
      <c r="A1403" s="57" t="s">
        <v>86</v>
      </c>
      <c r="B1403" s="57" t="s">
        <v>701</v>
      </c>
      <c r="C1403" s="58" t="s">
        <v>92</v>
      </c>
      <c r="D1403" s="58" t="s">
        <v>93</v>
      </c>
      <c r="E1403" s="58" t="str">
        <f>VLOOKUP(CONCATENATE($F$4,F1403),'REG FL  CWIP - 1 System Per Boo'!$A$29:$B$1161,2,FALSE)</f>
        <v>Distribution</v>
      </c>
      <c r="F1403" s="58" t="s">
        <v>221</v>
      </c>
      <c r="G1403" s="58" t="s">
        <v>95</v>
      </c>
      <c r="H1403" s="63">
        <v>364</v>
      </c>
      <c r="I1403" s="60">
        <v>0</v>
      </c>
      <c r="J1403" s="60">
        <v>0</v>
      </c>
      <c r="K1403" s="60">
        <v>0</v>
      </c>
      <c r="L1403" s="60">
        <v>0</v>
      </c>
      <c r="M1403" s="60">
        <v>0</v>
      </c>
      <c r="N1403" s="60">
        <v>0</v>
      </c>
      <c r="O1403" s="60">
        <v>0</v>
      </c>
      <c r="P1403" s="60">
        <v>0</v>
      </c>
      <c r="Q1403" s="60">
        <v>0</v>
      </c>
      <c r="R1403" s="60">
        <v>0</v>
      </c>
      <c r="S1403" s="60">
        <v>0</v>
      </c>
      <c r="T1403" s="60">
        <v>0</v>
      </c>
      <c r="U1403" s="60">
        <v>0</v>
      </c>
      <c r="V1403" s="60">
        <v>0</v>
      </c>
      <c r="W1403" s="60">
        <v>0</v>
      </c>
      <c r="X1403" s="60">
        <v>0</v>
      </c>
      <c r="Y1403" s="60">
        <v>0</v>
      </c>
      <c r="Z1403" s="60">
        <v>0</v>
      </c>
      <c r="AA1403" s="60">
        <v>0</v>
      </c>
      <c r="AB1403" s="60">
        <v>0</v>
      </c>
      <c r="AC1403" s="60">
        <v>0</v>
      </c>
      <c r="AD1403" s="60">
        <v>0</v>
      </c>
      <c r="AE1403" s="60">
        <v>0</v>
      </c>
      <c r="AF1403" s="60">
        <v>0</v>
      </c>
      <c r="AG1403" s="60">
        <v>0</v>
      </c>
      <c r="AH1403" s="60">
        <v>0</v>
      </c>
      <c r="AI1403" s="60">
        <v>0</v>
      </c>
      <c r="AJ1403" s="60">
        <v>0</v>
      </c>
      <c r="AK1403" s="60">
        <v>0</v>
      </c>
      <c r="AL1403" s="60">
        <v>0</v>
      </c>
      <c r="AM1403" s="60">
        <v>0</v>
      </c>
      <c r="AN1403" s="60">
        <v>0</v>
      </c>
      <c r="AO1403" s="60">
        <v>0</v>
      </c>
      <c r="AP1403" s="60">
        <v>0</v>
      </c>
      <c r="AQ1403" s="60">
        <v>0</v>
      </c>
      <c r="AR1403" s="60">
        <v>0</v>
      </c>
      <c r="AS1403" s="60">
        <v>0</v>
      </c>
      <c r="AT1403" s="60">
        <v>0</v>
      </c>
      <c r="AU1403" s="60">
        <v>0</v>
      </c>
      <c r="AV1403" s="60">
        <v>0</v>
      </c>
      <c r="AW1403" s="60">
        <v>0</v>
      </c>
      <c r="AX1403" s="60">
        <v>0</v>
      </c>
      <c r="AY1403" s="60">
        <v>0</v>
      </c>
      <c r="AZ1403" s="60">
        <v>0</v>
      </c>
      <c r="BA1403" s="60">
        <v>0</v>
      </c>
      <c r="BB1403" s="60">
        <v>0</v>
      </c>
      <c r="BC1403" s="60">
        <v>0</v>
      </c>
      <c r="BD1403" s="60">
        <v>0</v>
      </c>
      <c r="BE1403" s="60">
        <v>0</v>
      </c>
      <c r="BF1403" s="60">
        <v>0</v>
      </c>
      <c r="BG1403" s="60">
        <v>0</v>
      </c>
      <c r="BH1403" s="60">
        <v>0</v>
      </c>
      <c r="BI1403" s="60">
        <v>96.125</v>
      </c>
      <c r="BJ1403" s="60">
        <v>96.125</v>
      </c>
      <c r="BK1403" s="60">
        <v>96.125</v>
      </c>
      <c r="BL1403" s="60">
        <v>96.125</v>
      </c>
      <c r="BM1403" s="60">
        <v>96.125</v>
      </c>
      <c r="BN1403" s="60">
        <v>96.125</v>
      </c>
      <c r="BO1403" s="60">
        <v>96.125</v>
      </c>
      <c r="BP1403" s="60">
        <v>96.125</v>
      </c>
      <c r="BQ1403" s="60">
        <v>96.125</v>
      </c>
      <c r="BR1403" s="60">
        <v>96.125</v>
      </c>
      <c r="BS1403" s="60">
        <v>96.125</v>
      </c>
      <c r="BT1403" s="60">
        <v>96.125</v>
      </c>
      <c r="BU1403" s="60">
        <v>1153.5</v>
      </c>
      <c r="BV1403" s="60">
        <v>0</v>
      </c>
      <c r="BW1403" s="60">
        <v>0</v>
      </c>
      <c r="BX1403" s="60">
        <v>0</v>
      </c>
      <c r="BY1403" s="60">
        <v>0</v>
      </c>
      <c r="BZ1403" s="60">
        <v>0</v>
      </c>
      <c r="CA1403" s="60">
        <v>0</v>
      </c>
      <c r="CB1403" s="60">
        <v>0</v>
      </c>
      <c r="CC1403" s="60">
        <v>0</v>
      </c>
      <c r="CD1403" s="60">
        <v>0</v>
      </c>
      <c r="CE1403" s="60">
        <v>0</v>
      </c>
      <c r="CF1403" s="60">
        <v>0</v>
      </c>
      <c r="CG1403" s="60">
        <v>0</v>
      </c>
      <c r="CH1403" s="60">
        <v>0</v>
      </c>
    </row>
    <row r="1404" spans="1:86">
      <c r="A1404" s="57" t="s">
        <v>86</v>
      </c>
      <c r="B1404" s="57" t="s">
        <v>701</v>
      </c>
      <c r="C1404" s="58" t="s">
        <v>92</v>
      </c>
      <c r="D1404" s="58" t="s">
        <v>93</v>
      </c>
      <c r="E1404" s="58" t="str">
        <f>VLOOKUP(CONCATENATE($F$4,F1404),'REG FL  CWIP - 1 System Per Boo'!$A$29:$B$1161,2,FALSE)</f>
        <v>Distribution</v>
      </c>
      <c r="F1404" s="58" t="s">
        <v>226</v>
      </c>
      <c r="G1404" s="58" t="s">
        <v>95</v>
      </c>
      <c r="H1404" s="63">
        <v>364</v>
      </c>
      <c r="I1404" s="60">
        <v>0</v>
      </c>
      <c r="J1404" s="60">
        <v>0</v>
      </c>
      <c r="K1404" s="60">
        <v>0</v>
      </c>
      <c r="L1404" s="60">
        <v>0</v>
      </c>
      <c r="M1404" s="60">
        <v>0</v>
      </c>
      <c r="N1404" s="60">
        <v>0</v>
      </c>
      <c r="O1404" s="60">
        <v>0</v>
      </c>
      <c r="P1404" s="60">
        <v>0</v>
      </c>
      <c r="Q1404" s="60">
        <v>0</v>
      </c>
      <c r="R1404" s="60">
        <v>0</v>
      </c>
      <c r="S1404" s="60">
        <v>0</v>
      </c>
      <c r="T1404" s="60">
        <v>0</v>
      </c>
      <c r="U1404" s="60">
        <v>0</v>
      </c>
      <c r="V1404" s="60">
        <v>0</v>
      </c>
      <c r="W1404" s="60">
        <v>0</v>
      </c>
      <c r="X1404" s="60">
        <v>0</v>
      </c>
      <c r="Y1404" s="60">
        <v>0</v>
      </c>
      <c r="Z1404" s="60">
        <v>0</v>
      </c>
      <c r="AA1404" s="60">
        <v>0</v>
      </c>
      <c r="AB1404" s="60">
        <v>0</v>
      </c>
      <c r="AC1404" s="60">
        <v>0</v>
      </c>
      <c r="AD1404" s="60">
        <v>0</v>
      </c>
      <c r="AE1404" s="60">
        <v>0</v>
      </c>
      <c r="AF1404" s="60">
        <v>0</v>
      </c>
      <c r="AG1404" s="60">
        <v>0</v>
      </c>
      <c r="AH1404" s="60">
        <v>0</v>
      </c>
      <c r="AI1404" s="60">
        <v>0</v>
      </c>
      <c r="AJ1404" s="60">
        <v>0</v>
      </c>
      <c r="AK1404" s="60">
        <v>0</v>
      </c>
      <c r="AL1404" s="60">
        <v>0</v>
      </c>
      <c r="AM1404" s="60">
        <v>0</v>
      </c>
      <c r="AN1404" s="60">
        <v>0</v>
      </c>
      <c r="AO1404" s="60">
        <v>0</v>
      </c>
      <c r="AP1404" s="60">
        <v>0</v>
      </c>
      <c r="AQ1404" s="60">
        <v>0</v>
      </c>
      <c r="AR1404" s="60">
        <v>0</v>
      </c>
      <c r="AS1404" s="60">
        <v>0</v>
      </c>
      <c r="AT1404" s="60">
        <v>0</v>
      </c>
      <c r="AU1404" s="60">
        <v>0</v>
      </c>
      <c r="AV1404" s="60">
        <v>54.6875</v>
      </c>
      <c r="AW1404" s="60">
        <v>54.6875</v>
      </c>
      <c r="AX1404" s="60">
        <v>54.6875</v>
      </c>
      <c r="AY1404" s="60">
        <v>54.6875</v>
      </c>
      <c r="AZ1404" s="60">
        <v>54.6875</v>
      </c>
      <c r="BA1404" s="60">
        <v>54.6875</v>
      </c>
      <c r="BB1404" s="60">
        <v>54.6875</v>
      </c>
      <c r="BC1404" s="60">
        <v>54.6875</v>
      </c>
      <c r="BD1404" s="60">
        <v>54.6875</v>
      </c>
      <c r="BE1404" s="60">
        <v>54.6875</v>
      </c>
      <c r="BF1404" s="60">
        <v>54.6875</v>
      </c>
      <c r="BG1404" s="60">
        <v>54.6875</v>
      </c>
      <c r="BH1404" s="60">
        <v>656.25</v>
      </c>
      <c r="BI1404" s="60">
        <v>175</v>
      </c>
      <c r="BJ1404" s="60">
        <v>175</v>
      </c>
      <c r="BK1404" s="60">
        <v>175</v>
      </c>
      <c r="BL1404" s="60">
        <v>175</v>
      </c>
      <c r="BM1404" s="60">
        <v>175</v>
      </c>
      <c r="BN1404" s="60">
        <v>175</v>
      </c>
      <c r="BO1404" s="60">
        <v>175</v>
      </c>
      <c r="BP1404" s="60">
        <v>175</v>
      </c>
      <c r="BQ1404" s="60">
        <v>175</v>
      </c>
      <c r="BR1404" s="60">
        <v>175</v>
      </c>
      <c r="BS1404" s="60">
        <v>175</v>
      </c>
      <c r="BT1404" s="60">
        <v>175</v>
      </c>
      <c r="BU1404" s="60">
        <v>2100</v>
      </c>
      <c r="BV1404" s="60">
        <v>222.39583333333334</v>
      </c>
      <c r="BW1404" s="60">
        <v>222.39583333333334</v>
      </c>
      <c r="BX1404" s="60">
        <v>222.39583333333334</v>
      </c>
      <c r="BY1404" s="60">
        <v>222.39583333333334</v>
      </c>
      <c r="BZ1404" s="60">
        <v>222.39583333333334</v>
      </c>
      <c r="CA1404" s="60">
        <v>222.39583333333334</v>
      </c>
      <c r="CB1404" s="60">
        <v>222.39583333333334</v>
      </c>
      <c r="CC1404" s="60">
        <v>222.39583333333334</v>
      </c>
      <c r="CD1404" s="60">
        <v>222.39583333333334</v>
      </c>
      <c r="CE1404" s="60">
        <v>222.39583333333334</v>
      </c>
      <c r="CF1404" s="60">
        <v>222.39583333333334</v>
      </c>
      <c r="CG1404" s="60">
        <v>222.39583333333348</v>
      </c>
      <c r="CH1404" s="60">
        <v>2668.75</v>
      </c>
    </row>
    <row r="1405" spans="1:86">
      <c r="A1405" s="57" t="s">
        <v>86</v>
      </c>
      <c r="B1405" s="57" t="s">
        <v>701</v>
      </c>
      <c r="C1405" s="58" t="s">
        <v>92</v>
      </c>
      <c r="D1405" s="58" t="s">
        <v>230</v>
      </c>
      <c r="E1405" s="58" t="str">
        <f>VLOOKUP(CONCATENATE($F$4,F1405),'REG FL  CWIP - 1 System Per Boo'!$A$29:$B$1161,2,FALSE)</f>
        <v>Distribution</v>
      </c>
      <c r="F1405" s="58" t="s">
        <v>231</v>
      </c>
      <c r="G1405" s="58" t="s">
        <v>232</v>
      </c>
      <c r="H1405" s="63">
        <v>364</v>
      </c>
      <c r="I1405" s="60">
        <v>8988.5300000000007</v>
      </c>
      <c r="J1405" s="60">
        <v>8476.6700000000037</v>
      </c>
      <c r="K1405" s="60">
        <v>5254.06</v>
      </c>
      <c r="L1405" s="60">
        <v>9032.8000000000011</v>
      </c>
      <c r="M1405" s="60">
        <v>7891.1300000000019</v>
      </c>
      <c r="N1405" s="60">
        <v>11946.340000000002</v>
      </c>
      <c r="O1405" s="60">
        <v>9839.2800000000025</v>
      </c>
      <c r="P1405" s="60">
        <v>10484.290000000001</v>
      </c>
      <c r="Q1405" s="60">
        <v>11938.459999999997</v>
      </c>
      <c r="R1405" s="60">
        <v>11158.09</v>
      </c>
      <c r="S1405" s="60">
        <v>5591.0199999999986</v>
      </c>
      <c r="T1405" s="60">
        <v>12216.190000000002</v>
      </c>
      <c r="U1405" s="60">
        <v>112816.86</v>
      </c>
      <c r="V1405" s="60">
        <v>0</v>
      </c>
      <c r="W1405" s="60">
        <v>0</v>
      </c>
      <c r="X1405" s="60">
        <v>0</v>
      </c>
      <c r="Y1405" s="60">
        <v>0</v>
      </c>
      <c r="Z1405" s="60">
        <v>0</v>
      </c>
      <c r="AA1405" s="60">
        <v>0</v>
      </c>
      <c r="AB1405" s="60">
        <v>0</v>
      </c>
      <c r="AC1405" s="60">
        <v>0</v>
      </c>
      <c r="AD1405" s="60">
        <v>0</v>
      </c>
      <c r="AE1405" s="60">
        <v>0</v>
      </c>
      <c r="AF1405" s="60">
        <v>0</v>
      </c>
      <c r="AG1405" s="60">
        <v>0</v>
      </c>
      <c r="AH1405" s="60">
        <v>0</v>
      </c>
      <c r="AI1405" s="60">
        <v>0</v>
      </c>
      <c r="AJ1405" s="60">
        <v>0</v>
      </c>
      <c r="AK1405" s="60">
        <v>0</v>
      </c>
      <c r="AL1405" s="60">
        <v>0</v>
      </c>
      <c r="AM1405" s="60">
        <v>0</v>
      </c>
      <c r="AN1405" s="60">
        <v>0</v>
      </c>
      <c r="AO1405" s="60">
        <v>0</v>
      </c>
      <c r="AP1405" s="60">
        <v>0</v>
      </c>
      <c r="AQ1405" s="60">
        <v>0</v>
      </c>
      <c r="AR1405" s="60">
        <v>0</v>
      </c>
      <c r="AS1405" s="60">
        <v>0</v>
      </c>
      <c r="AT1405" s="60">
        <v>0</v>
      </c>
      <c r="AU1405" s="60">
        <v>0</v>
      </c>
      <c r="AV1405" s="60">
        <v>0</v>
      </c>
      <c r="AW1405" s="60">
        <v>0</v>
      </c>
      <c r="AX1405" s="60">
        <v>0</v>
      </c>
      <c r="AY1405" s="60">
        <v>0</v>
      </c>
      <c r="AZ1405" s="60">
        <v>0</v>
      </c>
      <c r="BA1405" s="60">
        <v>0</v>
      </c>
      <c r="BB1405" s="60">
        <v>0</v>
      </c>
      <c r="BC1405" s="60">
        <v>0</v>
      </c>
      <c r="BD1405" s="60">
        <v>0</v>
      </c>
      <c r="BE1405" s="60">
        <v>0</v>
      </c>
      <c r="BF1405" s="60">
        <v>0</v>
      </c>
      <c r="BG1405" s="60">
        <v>0</v>
      </c>
      <c r="BH1405" s="60">
        <v>0</v>
      </c>
      <c r="BI1405" s="60">
        <v>0</v>
      </c>
      <c r="BJ1405" s="60">
        <v>0</v>
      </c>
      <c r="BK1405" s="60">
        <v>0</v>
      </c>
      <c r="BL1405" s="60">
        <v>0</v>
      </c>
      <c r="BM1405" s="60">
        <v>0</v>
      </c>
      <c r="BN1405" s="60">
        <v>0</v>
      </c>
      <c r="BO1405" s="60">
        <v>0</v>
      </c>
      <c r="BP1405" s="60">
        <v>0</v>
      </c>
      <c r="BQ1405" s="60">
        <v>0</v>
      </c>
      <c r="BR1405" s="60">
        <v>0</v>
      </c>
      <c r="BS1405" s="60">
        <v>0</v>
      </c>
      <c r="BT1405" s="60">
        <v>0</v>
      </c>
      <c r="BU1405" s="60">
        <v>0</v>
      </c>
      <c r="BV1405" s="60">
        <v>0</v>
      </c>
      <c r="BW1405" s="60">
        <v>0</v>
      </c>
      <c r="BX1405" s="60">
        <v>0</v>
      </c>
      <c r="BY1405" s="60">
        <v>0</v>
      </c>
      <c r="BZ1405" s="60">
        <v>0</v>
      </c>
      <c r="CA1405" s="60">
        <v>0</v>
      </c>
      <c r="CB1405" s="60">
        <v>0</v>
      </c>
      <c r="CC1405" s="60">
        <v>0</v>
      </c>
      <c r="CD1405" s="60">
        <v>0</v>
      </c>
      <c r="CE1405" s="60">
        <v>0</v>
      </c>
      <c r="CF1405" s="60">
        <v>0</v>
      </c>
      <c r="CG1405" s="60">
        <v>0</v>
      </c>
      <c r="CH1405" s="60">
        <v>0</v>
      </c>
    </row>
    <row r="1406" spans="1:86">
      <c r="A1406" s="57" t="s">
        <v>86</v>
      </c>
      <c r="B1406" s="57" t="s">
        <v>701</v>
      </c>
      <c r="C1406" s="58" t="s">
        <v>92</v>
      </c>
      <c r="D1406" s="58" t="s">
        <v>230</v>
      </c>
      <c r="E1406" s="58" t="str">
        <f>VLOOKUP(CONCATENATE($F$4,F1406),'REG FL  CWIP - 1 System Per Boo'!$A$29:$B$1161,2,FALSE)</f>
        <v>Distribution</v>
      </c>
      <c r="F1406" s="58" t="s">
        <v>235</v>
      </c>
      <c r="G1406" s="58" t="s">
        <v>232</v>
      </c>
      <c r="H1406" s="63">
        <v>364</v>
      </c>
      <c r="I1406" s="60">
        <v>0</v>
      </c>
      <c r="J1406" s="60">
        <v>0</v>
      </c>
      <c r="K1406" s="60">
        <v>0</v>
      </c>
      <c r="L1406" s="60">
        <v>0</v>
      </c>
      <c r="M1406" s="60">
        <v>0</v>
      </c>
      <c r="N1406" s="60">
        <v>0</v>
      </c>
      <c r="O1406" s="60">
        <v>0</v>
      </c>
      <c r="P1406" s="60">
        <v>0</v>
      </c>
      <c r="Q1406" s="60">
        <v>0</v>
      </c>
      <c r="R1406" s="60">
        <v>0</v>
      </c>
      <c r="S1406" s="60">
        <v>0</v>
      </c>
      <c r="T1406" s="60">
        <v>0</v>
      </c>
      <c r="U1406" s="60">
        <v>0</v>
      </c>
      <c r="V1406" s="60">
        <v>-638.51543055153695</v>
      </c>
      <c r="W1406" s="60">
        <v>-311.40246936796899</v>
      </c>
      <c r="X1406" s="60">
        <v>872.76544892560798</v>
      </c>
      <c r="Y1406" s="60">
        <v>1816.33578707275</v>
      </c>
      <c r="Z1406" s="60">
        <v>2289.8617625849802</v>
      </c>
      <c r="AA1406" s="60">
        <v>2383.3754463638802</v>
      </c>
      <c r="AB1406" s="60">
        <v>2562.2757195858599</v>
      </c>
      <c r="AC1406" s="60">
        <v>2692.8568698426998</v>
      </c>
      <c r="AD1406" s="60">
        <v>2620.3075075137499</v>
      </c>
      <c r="AE1406" s="60">
        <v>2532.1845609697398</v>
      </c>
      <c r="AF1406" s="60">
        <v>1322.9260838069899</v>
      </c>
      <c r="AG1406" s="60">
        <v>1528.6216555861199</v>
      </c>
      <c r="AH1406" s="60">
        <v>19671.592942332874</v>
      </c>
      <c r="AI1406" s="60">
        <v>-70.699631484321003</v>
      </c>
      <c r="AJ1406" s="60">
        <v>-68.553324664125</v>
      </c>
      <c r="AK1406" s="60">
        <v>1488.0611507946201</v>
      </c>
      <c r="AL1406" s="60">
        <v>1565.24879985445</v>
      </c>
      <c r="AM1406" s="60">
        <v>1601.0162863458399</v>
      </c>
      <c r="AN1406" s="60">
        <v>1613.22675286502</v>
      </c>
      <c r="AO1406" s="60">
        <v>1692.31461793105</v>
      </c>
      <c r="AP1406" s="60">
        <v>1688.7887665813901</v>
      </c>
      <c r="AQ1406" s="60">
        <v>1615.1946892419001</v>
      </c>
      <c r="AR1406" s="60">
        <v>1558.0719524717099</v>
      </c>
      <c r="AS1406" s="60">
        <v>437.60355001604501</v>
      </c>
      <c r="AT1406" s="60">
        <v>387.34551897717898</v>
      </c>
      <c r="AU1406" s="60">
        <v>13507.619128930757</v>
      </c>
      <c r="AV1406" s="60">
        <v>156.45445816746837</v>
      </c>
      <c r="AW1406" s="60">
        <v>146.93115520864006</v>
      </c>
      <c r="AX1406" s="60">
        <v>1702.7652693548819</v>
      </c>
      <c r="AY1406" s="60">
        <v>1706.9280485230558</v>
      </c>
      <c r="AZ1406" s="60">
        <v>1717.3969454008663</v>
      </c>
      <c r="BA1406" s="60">
        <v>1727.9581346284338</v>
      </c>
      <c r="BB1406" s="60">
        <v>1728.2902713307603</v>
      </c>
      <c r="BC1406" s="60">
        <v>1730.6959982410931</v>
      </c>
      <c r="BD1406" s="60">
        <v>1712.5630137124024</v>
      </c>
      <c r="BE1406" s="60">
        <v>1682.683518702029</v>
      </c>
      <c r="BF1406" s="60">
        <v>553.01796249853157</v>
      </c>
      <c r="BG1406" s="60">
        <v>593.44493081983455</v>
      </c>
      <c r="BH1406" s="60">
        <v>15159.129706588001</v>
      </c>
      <c r="BI1406" s="60">
        <v>150.79605866457496</v>
      </c>
      <c r="BJ1406" s="60">
        <v>141.61717959343449</v>
      </c>
      <c r="BK1406" s="60">
        <v>1641.1823252412112</v>
      </c>
      <c r="BL1406" s="60">
        <v>1645.1945515401876</v>
      </c>
      <c r="BM1406" s="60">
        <v>1655.2848257722578</v>
      </c>
      <c r="BN1406" s="60">
        <v>1665.4640544691047</v>
      </c>
      <c r="BO1406" s="60">
        <v>1665.7841789720133</v>
      </c>
      <c r="BP1406" s="60">
        <v>1668.1028993239331</v>
      </c>
      <c r="BQ1406" s="60">
        <v>1650.6257201448941</v>
      </c>
      <c r="BR1406" s="60">
        <v>1621.8268598552804</v>
      </c>
      <c r="BS1406" s="60">
        <v>533.0172760320371</v>
      </c>
      <c r="BT1406" s="60">
        <v>571.98214410327273</v>
      </c>
      <c r="BU1406" s="60">
        <v>14610.8780737122</v>
      </c>
      <c r="BV1406" s="60">
        <v>144.04389035773508</v>
      </c>
      <c r="BW1406" s="60">
        <v>135.27601232273133</v>
      </c>
      <c r="BX1406" s="60">
        <v>1567.6953960709413</v>
      </c>
      <c r="BY1406" s="60">
        <v>1571.5279676263142</v>
      </c>
      <c r="BZ1406" s="60">
        <v>1581.1664314431755</v>
      </c>
      <c r="CA1406" s="60">
        <v>1590.8898666265604</v>
      </c>
      <c r="CB1406" s="60">
        <v>1591.1956569715214</v>
      </c>
      <c r="CC1406" s="60">
        <v>1593.4105523945186</v>
      </c>
      <c r="CD1406" s="60">
        <v>1576.7159457600856</v>
      </c>
      <c r="CE1406" s="60">
        <v>1549.2066069171376</v>
      </c>
      <c r="CF1406" s="60">
        <v>509.15045623519359</v>
      </c>
      <c r="CG1406" s="60">
        <v>546.37059963718639</v>
      </c>
      <c r="CH1406" s="60">
        <v>13956.649382363101</v>
      </c>
    </row>
    <row r="1407" spans="1:86">
      <c r="A1407" s="57" t="s">
        <v>86</v>
      </c>
      <c r="B1407" s="57" t="s">
        <v>701</v>
      </c>
      <c r="C1407" s="58" t="s">
        <v>92</v>
      </c>
      <c r="D1407" s="58" t="s">
        <v>230</v>
      </c>
      <c r="E1407" s="58" t="str">
        <f>VLOOKUP(CONCATENATE($F$4,F1407),'REG FL  CWIP - 1 System Per Boo'!$A$29:$B$1161,2,FALSE)</f>
        <v>Distribution</v>
      </c>
      <c r="F1407" s="58" t="s">
        <v>239</v>
      </c>
      <c r="G1407" s="58" t="s">
        <v>232</v>
      </c>
      <c r="H1407" s="63">
        <v>364</v>
      </c>
      <c r="I1407" s="60">
        <v>0</v>
      </c>
      <c r="J1407" s="60">
        <v>0</v>
      </c>
      <c r="K1407" s="60">
        <v>0</v>
      </c>
      <c r="L1407" s="60">
        <v>0</v>
      </c>
      <c r="M1407" s="60">
        <v>0</v>
      </c>
      <c r="N1407" s="60">
        <v>0</v>
      </c>
      <c r="O1407" s="60">
        <v>0</v>
      </c>
      <c r="P1407" s="60">
        <v>0</v>
      </c>
      <c r="Q1407" s="60">
        <v>0</v>
      </c>
      <c r="R1407" s="60">
        <v>0</v>
      </c>
      <c r="S1407" s="60">
        <v>0</v>
      </c>
      <c r="T1407" s="60">
        <v>0</v>
      </c>
      <c r="U1407" s="60">
        <v>0</v>
      </c>
      <c r="V1407" s="60">
        <v>258.991860857436</v>
      </c>
      <c r="W1407" s="60">
        <v>258.54650358143601</v>
      </c>
      <c r="X1407" s="60">
        <v>263.3207637571</v>
      </c>
      <c r="Y1407" s="60">
        <v>278.29038027655201</v>
      </c>
      <c r="Z1407" s="60">
        <v>278.39317976775197</v>
      </c>
      <c r="AA1407" s="60">
        <v>288.30804055132802</v>
      </c>
      <c r="AB1407" s="60">
        <v>284.61619458280398</v>
      </c>
      <c r="AC1407" s="60">
        <v>279.240409838152</v>
      </c>
      <c r="AD1407" s="60">
        <v>262.92108002790002</v>
      </c>
      <c r="AE1407" s="60">
        <v>255.72751941063601</v>
      </c>
      <c r="AF1407" s="60">
        <v>213.64690436949999</v>
      </c>
      <c r="AG1407" s="60">
        <v>259.50924283085197</v>
      </c>
      <c r="AH1407" s="60">
        <v>3181.5120798514486</v>
      </c>
      <c r="AI1407" s="60">
        <v>1193.39772500544</v>
      </c>
      <c r="AJ1407" s="60">
        <v>1191.90486292844</v>
      </c>
      <c r="AK1407" s="60">
        <v>1182.1711427141599</v>
      </c>
      <c r="AL1407" s="60">
        <v>1176.7367822641099</v>
      </c>
      <c r="AM1407" s="60">
        <v>1181.40890597561</v>
      </c>
      <c r="AN1407" s="60">
        <v>1168.73339348685</v>
      </c>
      <c r="AO1407" s="60">
        <v>1171.3811810407101</v>
      </c>
      <c r="AP1407" s="60">
        <v>1181.4999809820099</v>
      </c>
      <c r="AQ1407" s="60">
        <v>1179.7951566996601</v>
      </c>
      <c r="AR1407" s="60">
        <v>1183.61298386514</v>
      </c>
      <c r="AS1407" s="60">
        <v>1194.4906574853601</v>
      </c>
      <c r="AT1407" s="60">
        <v>1175.5374406543499</v>
      </c>
      <c r="AU1407" s="60">
        <v>14180.670213101839</v>
      </c>
      <c r="AV1407" s="60">
        <v>2016.5576421730145</v>
      </c>
      <c r="AW1407" s="60">
        <v>2216.9204170606504</v>
      </c>
      <c r="AX1407" s="60">
        <v>2527.8927213569777</v>
      </c>
      <c r="AY1407" s="60">
        <v>2429.9396557450505</v>
      </c>
      <c r="AZ1407" s="60">
        <v>2297.9788862225341</v>
      </c>
      <c r="BA1407" s="60">
        <v>2237.6467358691025</v>
      </c>
      <c r="BB1407" s="60">
        <v>2206.9118765510448</v>
      </c>
      <c r="BC1407" s="60">
        <v>2052.9348712563897</v>
      </c>
      <c r="BD1407" s="60">
        <v>2023.0502446277421</v>
      </c>
      <c r="BE1407" s="60">
        <v>2218.1129647425287</v>
      </c>
      <c r="BF1407" s="60">
        <v>2016.2642059515454</v>
      </c>
      <c r="BG1407" s="60">
        <v>1882.3447784434211</v>
      </c>
      <c r="BH1407" s="60">
        <v>26126.555</v>
      </c>
      <c r="BI1407" s="60">
        <v>0</v>
      </c>
      <c r="BJ1407" s="60">
        <v>0</v>
      </c>
      <c r="BK1407" s="60">
        <v>0</v>
      </c>
      <c r="BL1407" s="60">
        <v>0</v>
      </c>
      <c r="BM1407" s="60">
        <v>0</v>
      </c>
      <c r="BN1407" s="60">
        <v>0</v>
      </c>
      <c r="BO1407" s="60">
        <v>0</v>
      </c>
      <c r="BP1407" s="60">
        <v>0</v>
      </c>
      <c r="BQ1407" s="60">
        <v>0</v>
      </c>
      <c r="BR1407" s="60">
        <v>0</v>
      </c>
      <c r="BS1407" s="60">
        <v>0</v>
      </c>
      <c r="BT1407" s="60">
        <v>0</v>
      </c>
      <c r="BU1407" s="60">
        <v>0</v>
      </c>
      <c r="BV1407" s="60">
        <v>0</v>
      </c>
      <c r="BW1407" s="60">
        <v>0</v>
      </c>
      <c r="BX1407" s="60">
        <v>0</v>
      </c>
      <c r="BY1407" s="60">
        <v>0</v>
      </c>
      <c r="BZ1407" s="60">
        <v>0</v>
      </c>
      <c r="CA1407" s="60">
        <v>0</v>
      </c>
      <c r="CB1407" s="60">
        <v>0</v>
      </c>
      <c r="CC1407" s="60">
        <v>0</v>
      </c>
      <c r="CD1407" s="60">
        <v>0</v>
      </c>
      <c r="CE1407" s="60">
        <v>0</v>
      </c>
      <c r="CF1407" s="60">
        <v>0</v>
      </c>
      <c r="CG1407" s="60">
        <v>0</v>
      </c>
      <c r="CH1407" s="60">
        <v>0</v>
      </c>
    </row>
    <row r="1408" spans="1:86">
      <c r="A1408" s="57" t="s">
        <v>86</v>
      </c>
      <c r="B1408" s="57" t="s">
        <v>701</v>
      </c>
      <c r="C1408" s="58" t="s">
        <v>92</v>
      </c>
      <c r="D1408" s="58" t="s">
        <v>230</v>
      </c>
      <c r="E1408" s="58" t="str">
        <f>VLOOKUP(CONCATENATE($F$4,F1408),'REG FL  CWIP - 1 System Per Boo'!$A$29:$B$1161,2,FALSE)</f>
        <v>Distribution</v>
      </c>
      <c r="F1408" s="58" t="s">
        <v>242</v>
      </c>
      <c r="G1408" s="58" t="s">
        <v>232</v>
      </c>
      <c r="H1408" s="63">
        <v>364</v>
      </c>
      <c r="I1408" s="60">
        <v>69.25</v>
      </c>
      <c r="J1408" s="60">
        <v>314.05999999999995</v>
      </c>
      <c r="K1408" s="60">
        <v>613.88000000000022</v>
      </c>
      <c r="L1408" s="60">
        <v>1005.02</v>
      </c>
      <c r="M1408" s="60">
        <v>1114.9899999999998</v>
      </c>
      <c r="N1408" s="60">
        <v>2448.4600000000005</v>
      </c>
      <c r="O1408" s="60">
        <v>983.88000000000011</v>
      </c>
      <c r="P1408" s="60">
        <v>692.06000000000006</v>
      </c>
      <c r="Q1408" s="60">
        <v>2229.2599999999998</v>
      </c>
      <c r="R1408" s="60">
        <v>1453.91</v>
      </c>
      <c r="S1408" s="60">
        <v>1222.6299999999999</v>
      </c>
      <c r="T1408" s="60">
        <v>2914.6700000000005</v>
      </c>
      <c r="U1408" s="60">
        <v>15062.07</v>
      </c>
      <c r="V1408" s="60">
        <v>4077.5601556102501</v>
      </c>
      <c r="W1408" s="60">
        <v>4079.1865011940499</v>
      </c>
      <c r="X1408" s="60">
        <v>4079.1645987619099</v>
      </c>
      <c r="Y1408" s="60">
        <v>4194.2149423532701</v>
      </c>
      <c r="Z1408" s="60">
        <v>4191.9444952533704</v>
      </c>
      <c r="AA1408" s="60">
        <v>4268.8449220153398</v>
      </c>
      <c r="AB1408" s="60">
        <v>4224.70994939513</v>
      </c>
      <c r="AC1408" s="60">
        <v>4203.5888720162702</v>
      </c>
      <c r="AD1408" s="60">
        <v>4072.41560278116</v>
      </c>
      <c r="AE1408" s="60">
        <v>4022.1733958391401</v>
      </c>
      <c r="AF1408" s="60">
        <v>4132.9426866515596</v>
      </c>
      <c r="AG1408" s="60">
        <v>4062.1596178340601</v>
      </c>
      <c r="AH1408" s="60">
        <v>49608.905739705515</v>
      </c>
      <c r="AI1408" s="60">
        <v>0</v>
      </c>
      <c r="AJ1408" s="60">
        <v>0</v>
      </c>
      <c r="AK1408" s="60">
        <v>0</v>
      </c>
      <c r="AL1408" s="60">
        <v>0</v>
      </c>
      <c r="AM1408" s="60">
        <v>0</v>
      </c>
      <c r="AN1408" s="60">
        <v>0</v>
      </c>
      <c r="AO1408" s="60">
        <v>0</v>
      </c>
      <c r="AP1408" s="60">
        <v>0</v>
      </c>
      <c r="AQ1408" s="60">
        <v>0</v>
      </c>
      <c r="AR1408" s="60">
        <v>0</v>
      </c>
      <c r="AS1408" s="60">
        <v>0</v>
      </c>
      <c r="AT1408" s="60">
        <v>0</v>
      </c>
      <c r="AU1408" s="60">
        <v>0</v>
      </c>
      <c r="AV1408" s="60">
        <v>0</v>
      </c>
      <c r="AW1408" s="60">
        <v>0</v>
      </c>
      <c r="AX1408" s="60">
        <v>0</v>
      </c>
      <c r="AY1408" s="60">
        <v>0</v>
      </c>
      <c r="AZ1408" s="60">
        <v>0</v>
      </c>
      <c r="BA1408" s="60">
        <v>0</v>
      </c>
      <c r="BB1408" s="60">
        <v>0</v>
      </c>
      <c r="BC1408" s="60">
        <v>0</v>
      </c>
      <c r="BD1408" s="60">
        <v>0</v>
      </c>
      <c r="BE1408" s="60">
        <v>0</v>
      </c>
      <c r="BF1408" s="60">
        <v>0</v>
      </c>
      <c r="BG1408" s="60">
        <v>0</v>
      </c>
      <c r="BH1408" s="60">
        <v>0</v>
      </c>
      <c r="BI1408" s="60">
        <v>0</v>
      </c>
      <c r="BJ1408" s="60">
        <v>0</v>
      </c>
      <c r="BK1408" s="60">
        <v>0</v>
      </c>
      <c r="BL1408" s="60">
        <v>0</v>
      </c>
      <c r="BM1408" s="60">
        <v>0</v>
      </c>
      <c r="BN1408" s="60">
        <v>0</v>
      </c>
      <c r="BO1408" s="60">
        <v>0</v>
      </c>
      <c r="BP1408" s="60">
        <v>0</v>
      </c>
      <c r="BQ1408" s="60">
        <v>0</v>
      </c>
      <c r="BR1408" s="60">
        <v>0</v>
      </c>
      <c r="BS1408" s="60">
        <v>0</v>
      </c>
      <c r="BT1408" s="60">
        <v>0</v>
      </c>
      <c r="BU1408" s="60">
        <v>0</v>
      </c>
      <c r="BV1408" s="60">
        <v>0</v>
      </c>
      <c r="BW1408" s="60">
        <v>0</v>
      </c>
      <c r="BX1408" s="60">
        <v>0</v>
      </c>
      <c r="BY1408" s="60">
        <v>0</v>
      </c>
      <c r="BZ1408" s="60">
        <v>0</v>
      </c>
      <c r="CA1408" s="60">
        <v>0</v>
      </c>
      <c r="CB1408" s="60">
        <v>0</v>
      </c>
      <c r="CC1408" s="60">
        <v>0</v>
      </c>
      <c r="CD1408" s="60">
        <v>0</v>
      </c>
      <c r="CE1408" s="60">
        <v>0</v>
      </c>
      <c r="CF1408" s="60">
        <v>0</v>
      </c>
      <c r="CG1408" s="60">
        <v>0</v>
      </c>
      <c r="CH1408" s="60">
        <v>0</v>
      </c>
    </row>
    <row r="1409" spans="1:86">
      <c r="A1409" s="57" t="s">
        <v>86</v>
      </c>
      <c r="B1409" s="57" t="s">
        <v>701</v>
      </c>
      <c r="C1409" s="58" t="s">
        <v>92</v>
      </c>
      <c r="D1409" s="58" t="s">
        <v>230</v>
      </c>
      <c r="E1409" s="58" t="str">
        <f>VLOOKUP(CONCATENATE($F$4,F1409),'REG FL  CWIP - 1 System Per Boo'!$A$29:$B$1161,2,FALSE)</f>
        <v>Distribution</v>
      </c>
      <c r="F1409" s="58" t="s">
        <v>245</v>
      </c>
      <c r="G1409" s="58" t="s">
        <v>232</v>
      </c>
      <c r="H1409" s="63">
        <v>364</v>
      </c>
      <c r="I1409" s="60">
        <v>0</v>
      </c>
      <c r="J1409" s="60">
        <v>0</v>
      </c>
      <c r="K1409" s="60">
        <v>0</v>
      </c>
      <c r="L1409" s="60">
        <v>0</v>
      </c>
      <c r="M1409" s="60">
        <v>0</v>
      </c>
      <c r="N1409" s="60">
        <v>0</v>
      </c>
      <c r="O1409" s="60">
        <v>40.11</v>
      </c>
      <c r="P1409" s="60">
        <v>35.099999999999994</v>
      </c>
      <c r="Q1409" s="60">
        <v>150.95999999999998</v>
      </c>
      <c r="R1409" s="60">
        <v>303.43</v>
      </c>
      <c r="S1409" s="60">
        <v>183.19</v>
      </c>
      <c r="T1409" s="60">
        <v>78.06</v>
      </c>
      <c r="U1409" s="60">
        <v>790.84999999999991</v>
      </c>
      <c r="V1409" s="60">
        <v>3987.1885445564299</v>
      </c>
      <c r="W1409" s="60">
        <v>4298.9264896813302</v>
      </c>
      <c r="X1409" s="60">
        <v>4603.1536907926602</v>
      </c>
      <c r="Y1409" s="60">
        <v>5043.3532962995496</v>
      </c>
      <c r="Z1409" s="60">
        <v>5040.3506903715497</v>
      </c>
      <c r="AA1409" s="60">
        <v>5124.0030809053997</v>
      </c>
      <c r="AB1409" s="60">
        <v>5230.2168236125599</v>
      </c>
      <c r="AC1409" s="60">
        <v>5440.7756345747503</v>
      </c>
      <c r="AD1409" s="60">
        <v>5290.7032751863599</v>
      </c>
      <c r="AE1409" s="60">
        <v>5234.1923895601303</v>
      </c>
      <c r="AF1409" s="60">
        <v>5085.59379621056</v>
      </c>
      <c r="AG1409" s="60">
        <v>5161.20455706968</v>
      </c>
      <c r="AH1409" s="60">
        <v>59539.662268820954</v>
      </c>
      <c r="AI1409" s="60">
        <v>4549.8555692379796</v>
      </c>
      <c r="AJ1409" s="60">
        <v>4552.54330843758</v>
      </c>
      <c r="AK1409" s="60">
        <v>4507.4284763775504</v>
      </c>
      <c r="AL1409" s="60">
        <v>4495.0137587279296</v>
      </c>
      <c r="AM1409" s="60">
        <v>4513.3616560537303</v>
      </c>
      <c r="AN1409" s="60">
        <v>4463.8198728328098</v>
      </c>
      <c r="AO1409" s="60">
        <v>4469.2011125547897</v>
      </c>
      <c r="AP1409" s="60">
        <v>4509.7977002212301</v>
      </c>
      <c r="AQ1409" s="60">
        <v>4497.7275966554298</v>
      </c>
      <c r="AR1409" s="60">
        <v>4510.0992951544004</v>
      </c>
      <c r="AS1409" s="60">
        <v>4562.1129914221301</v>
      </c>
      <c r="AT1409" s="60">
        <v>4475.2475474148996</v>
      </c>
      <c r="AU1409" s="60">
        <v>54106.208885090469</v>
      </c>
      <c r="AV1409" s="60">
        <v>0</v>
      </c>
      <c r="AW1409" s="60">
        <v>0</v>
      </c>
      <c r="AX1409" s="60">
        <v>0</v>
      </c>
      <c r="AY1409" s="60">
        <v>0</v>
      </c>
      <c r="AZ1409" s="60">
        <v>0</v>
      </c>
      <c r="BA1409" s="60">
        <v>0</v>
      </c>
      <c r="BB1409" s="60">
        <v>0</v>
      </c>
      <c r="BC1409" s="60">
        <v>0</v>
      </c>
      <c r="BD1409" s="60">
        <v>0</v>
      </c>
      <c r="BE1409" s="60">
        <v>0</v>
      </c>
      <c r="BF1409" s="60">
        <v>0</v>
      </c>
      <c r="BG1409" s="60">
        <v>0</v>
      </c>
      <c r="BH1409" s="60">
        <v>0</v>
      </c>
      <c r="BI1409" s="60">
        <v>0</v>
      </c>
      <c r="BJ1409" s="60">
        <v>0</v>
      </c>
      <c r="BK1409" s="60">
        <v>0</v>
      </c>
      <c r="BL1409" s="60">
        <v>0</v>
      </c>
      <c r="BM1409" s="60">
        <v>0</v>
      </c>
      <c r="BN1409" s="60">
        <v>0</v>
      </c>
      <c r="BO1409" s="60">
        <v>0</v>
      </c>
      <c r="BP1409" s="60">
        <v>0</v>
      </c>
      <c r="BQ1409" s="60">
        <v>0</v>
      </c>
      <c r="BR1409" s="60">
        <v>0</v>
      </c>
      <c r="BS1409" s="60">
        <v>0</v>
      </c>
      <c r="BT1409" s="60">
        <v>0</v>
      </c>
      <c r="BU1409" s="60">
        <v>0</v>
      </c>
      <c r="BV1409" s="60">
        <v>0</v>
      </c>
      <c r="BW1409" s="60">
        <v>0</v>
      </c>
      <c r="BX1409" s="60">
        <v>0</v>
      </c>
      <c r="BY1409" s="60">
        <v>0</v>
      </c>
      <c r="BZ1409" s="60">
        <v>0</v>
      </c>
      <c r="CA1409" s="60">
        <v>0</v>
      </c>
      <c r="CB1409" s="60">
        <v>0</v>
      </c>
      <c r="CC1409" s="60">
        <v>0</v>
      </c>
      <c r="CD1409" s="60">
        <v>0</v>
      </c>
      <c r="CE1409" s="60">
        <v>0</v>
      </c>
      <c r="CF1409" s="60">
        <v>0</v>
      </c>
      <c r="CG1409" s="60">
        <v>0</v>
      </c>
      <c r="CH1409" s="60">
        <v>0</v>
      </c>
    </row>
    <row r="1410" spans="1:86">
      <c r="A1410" s="57" t="s">
        <v>86</v>
      </c>
      <c r="B1410" s="57" t="s">
        <v>701</v>
      </c>
      <c r="C1410" s="58" t="s">
        <v>92</v>
      </c>
      <c r="D1410" s="58" t="s">
        <v>230</v>
      </c>
      <c r="E1410" s="58" t="str">
        <f>VLOOKUP(CONCATENATE($F$4,F1410),'REG FL  CWIP - 1 System Per Boo'!$A$29:$B$1161,2,FALSE)</f>
        <v>Distribution</v>
      </c>
      <c r="F1410" s="58" t="s">
        <v>248</v>
      </c>
      <c r="G1410" s="58" t="s">
        <v>232</v>
      </c>
      <c r="H1410" s="63">
        <v>364</v>
      </c>
      <c r="I1410" s="60">
        <v>0</v>
      </c>
      <c r="J1410" s="60">
        <v>0</v>
      </c>
      <c r="K1410" s="60">
        <v>0</v>
      </c>
      <c r="L1410" s="60">
        <v>0</v>
      </c>
      <c r="M1410" s="60">
        <v>0</v>
      </c>
      <c r="N1410" s="60">
        <v>0</v>
      </c>
      <c r="O1410" s="60">
        <v>0</v>
      </c>
      <c r="P1410" s="60">
        <v>0</v>
      </c>
      <c r="Q1410" s="60">
        <v>0</v>
      </c>
      <c r="R1410" s="60">
        <v>0</v>
      </c>
      <c r="S1410" s="60">
        <v>0</v>
      </c>
      <c r="T1410" s="60">
        <v>0</v>
      </c>
      <c r="U1410" s="60">
        <v>0</v>
      </c>
      <c r="V1410" s="60">
        <v>159.87902729408401</v>
      </c>
      <c r="W1410" s="60">
        <v>159.913817352884</v>
      </c>
      <c r="X1410" s="60">
        <v>160.13310454761199</v>
      </c>
      <c r="Y1410" s="60">
        <v>165.038168542184</v>
      </c>
      <c r="Z1410" s="60">
        <v>164.96131627578399</v>
      </c>
      <c r="AA1410" s="60">
        <v>168.70865034744</v>
      </c>
      <c r="AB1410" s="60">
        <v>166.448240668024</v>
      </c>
      <c r="AC1410" s="60">
        <v>165.42886102618399</v>
      </c>
      <c r="AD1410" s="60">
        <v>159.86824002601199</v>
      </c>
      <c r="AE1410" s="60">
        <v>157.69633140808401</v>
      </c>
      <c r="AF1410" s="60">
        <v>147.790326320812</v>
      </c>
      <c r="AG1410" s="60">
        <v>159.81568131261599</v>
      </c>
      <c r="AH1410" s="60">
        <v>1935.6817651217198</v>
      </c>
      <c r="AI1410" s="60">
        <v>6482.3887332732802</v>
      </c>
      <c r="AJ1410" s="60">
        <v>6485.9253845368803</v>
      </c>
      <c r="AK1410" s="60">
        <v>6422.5884133601803</v>
      </c>
      <c r="AL1410" s="60">
        <v>6395.2342088599698</v>
      </c>
      <c r="AM1410" s="60">
        <v>6420.9125249331701</v>
      </c>
      <c r="AN1410" s="60">
        <v>6351.1115805886702</v>
      </c>
      <c r="AO1410" s="60">
        <v>6359.3837734009903</v>
      </c>
      <c r="AP1410" s="60">
        <v>6416.13949397326</v>
      </c>
      <c r="AQ1410" s="60">
        <v>6399.4896159980299</v>
      </c>
      <c r="AR1410" s="60">
        <v>6416.9057609725396</v>
      </c>
      <c r="AS1410" s="60">
        <v>6489.2292400637298</v>
      </c>
      <c r="AT1410" s="60">
        <v>6367.8236200694</v>
      </c>
      <c r="AU1410" s="60">
        <v>77007.132350030079</v>
      </c>
      <c r="AV1410" s="60">
        <v>7699.0996109555854</v>
      </c>
      <c r="AW1410" s="60">
        <v>7817.6536817182905</v>
      </c>
      <c r="AX1410" s="60">
        <v>8112.4342089894153</v>
      </c>
      <c r="AY1410" s="60">
        <v>7959.1507692224768</v>
      </c>
      <c r="AZ1410" s="60">
        <v>7940.532952191701</v>
      </c>
      <c r="BA1410" s="60">
        <v>7940.5109321173077</v>
      </c>
      <c r="BB1410" s="60">
        <v>7996.1777114052738</v>
      </c>
      <c r="BC1410" s="60">
        <v>7752.3279085918621</v>
      </c>
      <c r="BD1410" s="60">
        <v>7706.3228958643276</v>
      </c>
      <c r="BE1410" s="60">
        <v>7726.8309028170015</v>
      </c>
      <c r="BF1410" s="60">
        <v>7504.172861576144</v>
      </c>
      <c r="BG1410" s="60">
        <v>7503.2336474006152</v>
      </c>
      <c r="BH1410" s="60">
        <v>93658.448082849995</v>
      </c>
      <c r="BI1410" s="60">
        <v>0</v>
      </c>
      <c r="BJ1410" s="60">
        <v>0</v>
      </c>
      <c r="BK1410" s="60">
        <v>0</v>
      </c>
      <c r="BL1410" s="60">
        <v>0</v>
      </c>
      <c r="BM1410" s="60">
        <v>0</v>
      </c>
      <c r="BN1410" s="60">
        <v>0</v>
      </c>
      <c r="BO1410" s="60">
        <v>0</v>
      </c>
      <c r="BP1410" s="60">
        <v>0</v>
      </c>
      <c r="BQ1410" s="60">
        <v>0</v>
      </c>
      <c r="BR1410" s="60">
        <v>0</v>
      </c>
      <c r="BS1410" s="60">
        <v>0</v>
      </c>
      <c r="BT1410" s="60">
        <v>0</v>
      </c>
      <c r="BU1410" s="60">
        <v>0</v>
      </c>
      <c r="BV1410" s="60">
        <v>0</v>
      </c>
      <c r="BW1410" s="60">
        <v>0</v>
      </c>
      <c r="BX1410" s="60">
        <v>0</v>
      </c>
      <c r="BY1410" s="60">
        <v>0</v>
      </c>
      <c r="BZ1410" s="60">
        <v>0</v>
      </c>
      <c r="CA1410" s="60">
        <v>0</v>
      </c>
      <c r="CB1410" s="60">
        <v>0</v>
      </c>
      <c r="CC1410" s="60">
        <v>0</v>
      </c>
      <c r="CD1410" s="60">
        <v>0</v>
      </c>
      <c r="CE1410" s="60">
        <v>0</v>
      </c>
      <c r="CF1410" s="60">
        <v>0</v>
      </c>
      <c r="CG1410" s="60">
        <v>0</v>
      </c>
      <c r="CH1410" s="60">
        <v>0</v>
      </c>
    </row>
    <row r="1411" spans="1:86">
      <c r="A1411" s="57" t="s">
        <v>86</v>
      </c>
      <c r="B1411" s="57" t="s">
        <v>701</v>
      </c>
      <c r="C1411" s="58" t="s">
        <v>92</v>
      </c>
      <c r="D1411" s="58" t="s">
        <v>230</v>
      </c>
      <c r="E1411" s="58" t="str">
        <f>VLOOKUP(CONCATENATE($F$4,F1411),'REG FL  CWIP - 1 System Per Boo'!$A$29:$B$1161,2,FALSE)</f>
        <v>Distribution</v>
      </c>
      <c r="F1411" s="58" t="s">
        <v>251</v>
      </c>
      <c r="G1411" s="58" t="s">
        <v>232</v>
      </c>
      <c r="H1411" s="63">
        <v>364</v>
      </c>
      <c r="I1411" s="60">
        <v>3.45</v>
      </c>
      <c r="J1411" s="60">
        <v>3.39</v>
      </c>
      <c r="K1411" s="60">
        <v>776.55000000000007</v>
      </c>
      <c r="L1411" s="60">
        <v>1479.6799999999998</v>
      </c>
      <c r="M1411" s="60">
        <v>1869.6100000000001</v>
      </c>
      <c r="N1411" s="60">
        <v>2084.66</v>
      </c>
      <c r="O1411" s="60">
        <v>1889.7200000000003</v>
      </c>
      <c r="P1411" s="60">
        <v>2826.21</v>
      </c>
      <c r="Q1411" s="60">
        <v>1377.7</v>
      </c>
      <c r="R1411" s="60">
        <v>3450.1700000000005</v>
      </c>
      <c r="S1411" s="60">
        <v>2940.8</v>
      </c>
      <c r="T1411" s="60">
        <v>7899.24</v>
      </c>
      <c r="U1411" s="60">
        <v>26601.18</v>
      </c>
      <c r="V1411" s="60">
        <v>-16.209347340648002</v>
      </c>
      <c r="W1411" s="60">
        <v>-16.209347340648002</v>
      </c>
      <c r="X1411" s="60">
        <v>-16.209347340648002</v>
      </c>
      <c r="Y1411" s="60">
        <v>-16.209347340648002</v>
      </c>
      <c r="Z1411" s="60">
        <v>-16.209347340648002</v>
      </c>
      <c r="AA1411" s="60">
        <v>-16.209347340648002</v>
      </c>
      <c r="AB1411" s="60">
        <v>-16.209347340648002</v>
      </c>
      <c r="AC1411" s="60">
        <v>-16.209347340648002</v>
      </c>
      <c r="AD1411" s="60">
        <v>-16.209347340648002</v>
      </c>
      <c r="AE1411" s="60">
        <v>-16.209347340648002</v>
      </c>
      <c r="AF1411" s="60">
        <v>0</v>
      </c>
      <c r="AG1411" s="60">
        <v>0</v>
      </c>
      <c r="AH1411" s="60">
        <v>-162.09347340648006</v>
      </c>
      <c r="AI1411" s="60">
        <v>-2.8942744093199999</v>
      </c>
      <c r="AJ1411" s="60">
        <v>-29.597011158120001</v>
      </c>
      <c r="AK1411" s="60">
        <v>-29.597011158120001</v>
      </c>
      <c r="AL1411" s="60">
        <v>-29.597011158120001</v>
      </c>
      <c r="AM1411" s="60">
        <v>-29.597011158120001</v>
      </c>
      <c r="AN1411" s="60">
        <v>-29.597011158120001</v>
      </c>
      <c r="AO1411" s="60">
        <v>-29.597011158120001</v>
      </c>
      <c r="AP1411" s="60">
        <v>-29.597011158120001</v>
      </c>
      <c r="AQ1411" s="60">
        <v>-29.597011158120001</v>
      </c>
      <c r="AR1411" s="60">
        <v>-29.597011158120001</v>
      </c>
      <c r="AS1411" s="60">
        <v>-29.597011158120001</v>
      </c>
      <c r="AT1411" s="60">
        <v>-29.597011158120001</v>
      </c>
      <c r="AU1411" s="60">
        <v>-328.46139714864</v>
      </c>
      <c r="AV1411" s="60">
        <v>3687.9066251125</v>
      </c>
      <c r="AW1411" s="60">
        <v>3687.9066251125</v>
      </c>
      <c r="AX1411" s="60">
        <v>3687.9066251125</v>
      </c>
      <c r="AY1411" s="60">
        <v>3687.9066251125</v>
      </c>
      <c r="AZ1411" s="60">
        <v>3687.9066251125</v>
      </c>
      <c r="BA1411" s="60">
        <v>3687.9066251125</v>
      </c>
      <c r="BB1411" s="60">
        <v>3687.9066251125</v>
      </c>
      <c r="BC1411" s="60">
        <v>3687.9066251125</v>
      </c>
      <c r="BD1411" s="60">
        <v>3687.9066251125</v>
      </c>
      <c r="BE1411" s="60">
        <v>3687.9066251125</v>
      </c>
      <c r="BF1411" s="60">
        <v>3687.9066251125</v>
      </c>
      <c r="BG1411" s="60">
        <v>3687.9066251125041</v>
      </c>
      <c r="BH1411" s="60">
        <v>44254.879501349998</v>
      </c>
      <c r="BI1411" s="60">
        <v>13231.013075000001</v>
      </c>
      <c r="BJ1411" s="60">
        <v>13231.013075000001</v>
      </c>
      <c r="BK1411" s="60">
        <v>13231.013075000001</v>
      </c>
      <c r="BL1411" s="60">
        <v>13231.013075000001</v>
      </c>
      <c r="BM1411" s="60">
        <v>13231.013075000001</v>
      </c>
      <c r="BN1411" s="60">
        <v>13231.013075000001</v>
      </c>
      <c r="BO1411" s="60">
        <v>13231.013075000001</v>
      </c>
      <c r="BP1411" s="60">
        <v>13231.013075000001</v>
      </c>
      <c r="BQ1411" s="60">
        <v>13231.013075000001</v>
      </c>
      <c r="BR1411" s="60">
        <v>13231.013075000001</v>
      </c>
      <c r="BS1411" s="60">
        <v>13231.013075000001</v>
      </c>
      <c r="BT1411" s="60">
        <v>13231.013075000024</v>
      </c>
      <c r="BU1411" s="60">
        <v>158772.1569</v>
      </c>
      <c r="BV1411" s="60">
        <v>12393.623491666667</v>
      </c>
      <c r="BW1411" s="60">
        <v>12393.623491666667</v>
      </c>
      <c r="BX1411" s="60">
        <v>12393.623491666667</v>
      </c>
      <c r="BY1411" s="60">
        <v>12393.623491666667</v>
      </c>
      <c r="BZ1411" s="60">
        <v>12393.623491666667</v>
      </c>
      <c r="CA1411" s="60">
        <v>12393.623491666667</v>
      </c>
      <c r="CB1411" s="60">
        <v>12393.623491666667</v>
      </c>
      <c r="CC1411" s="60">
        <v>12393.623491666667</v>
      </c>
      <c r="CD1411" s="60">
        <v>12393.623491666667</v>
      </c>
      <c r="CE1411" s="60">
        <v>12393.623491666667</v>
      </c>
      <c r="CF1411" s="60">
        <v>12393.623491666667</v>
      </c>
      <c r="CG1411" s="60">
        <v>12393.623491666658</v>
      </c>
      <c r="CH1411" s="60">
        <v>148723.48190000001</v>
      </c>
    </row>
    <row r="1412" spans="1:86">
      <c r="A1412" s="57" t="s">
        <v>86</v>
      </c>
      <c r="B1412" s="57" t="s">
        <v>701</v>
      </c>
      <c r="C1412" s="58" t="s">
        <v>92</v>
      </c>
      <c r="D1412" s="58" t="s">
        <v>271</v>
      </c>
      <c r="E1412" s="58" t="str">
        <f>VLOOKUP(CONCATENATE($F$4,F1412),'REG FL  CWIP - 1 System Per Boo'!$A$29:$B$1161,2,FALSE)</f>
        <v>Distribution</v>
      </c>
      <c r="F1412" s="58" t="s">
        <v>272</v>
      </c>
      <c r="G1412" s="58" t="s">
        <v>232</v>
      </c>
      <c r="H1412" s="63">
        <v>364</v>
      </c>
      <c r="I1412" s="60">
        <v>550.91</v>
      </c>
      <c r="J1412" s="60">
        <v>945.68999999999994</v>
      </c>
      <c r="K1412" s="60">
        <v>1074.96</v>
      </c>
      <c r="L1412" s="60">
        <v>1382.4</v>
      </c>
      <c r="M1412" s="60">
        <v>1192.28</v>
      </c>
      <c r="N1412" s="60">
        <v>1274.2199999999998</v>
      </c>
      <c r="O1412" s="60">
        <v>1090.25</v>
      </c>
      <c r="P1412" s="60">
        <v>1117.8799999999999</v>
      </c>
      <c r="Q1412" s="60">
        <v>838.93</v>
      </c>
      <c r="R1412" s="60">
        <v>1142.3499999999999</v>
      </c>
      <c r="S1412" s="60">
        <v>2407.1799999999998</v>
      </c>
      <c r="T1412" s="60">
        <v>1043.96</v>
      </c>
      <c r="U1412" s="60">
        <v>14061.009999999998</v>
      </c>
      <c r="V1412" s="60">
        <v>37.165747280962997</v>
      </c>
      <c r="W1412" s="60">
        <v>37.167871416262997</v>
      </c>
      <c r="X1412" s="60">
        <v>64.474229475116999</v>
      </c>
      <c r="Y1412" s="60">
        <v>57.012383334417002</v>
      </c>
      <c r="Z1412" s="60">
        <v>64.481953041316999</v>
      </c>
      <c r="AA1412" s="60">
        <v>44.753679310361001</v>
      </c>
      <c r="AB1412" s="60">
        <v>44.755621023560998</v>
      </c>
      <c r="AC1412" s="60">
        <v>62.534019278625998</v>
      </c>
      <c r="AD1412" s="60">
        <v>51.023467430124001</v>
      </c>
      <c r="AE1412" s="60">
        <v>51.023300467524002</v>
      </c>
      <c r="AF1412" s="60">
        <v>62.535070524626001</v>
      </c>
      <c r="AG1412" s="60">
        <v>34.811549267383</v>
      </c>
      <c r="AH1412" s="60">
        <v>611.73889185028202</v>
      </c>
      <c r="AI1412" s="60">
        <v>46.636207917103</v>
      </c>
      <c r="AJ1412" s="60">
        <v>38.352021099056003</v>
      </c>
      <c r="AK1412" s="60">
        <v>58.863233879709</v>
      </c>
      <c r="AL1412" s="60">
        <v>58.865184868608999</v>
      </c>
      <c r="AM1412" s="60">
        <v>66.549856296125995</v>
      </c>
      <c r="AN1412" s="60">
        <v>46.172830058495002</v>
      </c>
      <c r="AO1412" s="60">
        <v>56.390770722048003</v>
      </c>
      <c r="AP1412" s="60">
        <v>52.627991094861002</v>
      </c>
      <c r="AQ1412" s="60">
        <v>52.627833407960999</v>
      </c>
      <c r="AR1412" s="60">
        <v>64.464168154245996</v>
      </c>
      <c r="AS1412" s="60">
        <v>52.628702231860998</v>
      </c>
      <c r="AT1412" s="60">
        <v>35.944809739104002</v>
      </c>
      <c r="AU1412" s="60">
        <v>630.12360946917897</v>
      </c>
      <c r="AV1412" s="60">
        <v>43.469076403270506</v>
      </c>
      <c r="AW1412" s="60">
        <v>43.469088422648554</v>
      </c>
      <c r="AX1412" s="60">
        <v>53.262695734256368</v>
      </c>
      <c r="AY1412" s="60">
        <v>51.276969893954494</v>
      </c>
      <c r="AZ1412" s="60">
        <v>53.26356753980464</v>
      </c>
      <c r="BA1412" s="60">
        <v>44.458673145602255</v>
      </c>
      <c r="BB1412" s="60">
        <v>44.458708803090204</v>
      </c>
      <c r="BC1412" s="60">
        <v>47.940476842632826</v>
      </c>
      <c r="BD1412" s="60">
        <v>45.271139733962947</v>
      </c>
      <c r="BE1412" s="60">
        <v>45.270660561428159</v>
      </c>
      <c r="BF1412" s="60">
        <v>47.94028453258548</v>
      </c>
      <c r="BG1412" s="60">
        <v>41.992299379263613</v>
      </c>
      <c r="BH1412" s="60">
        <v>562.07364099250003</v>
      </c>
      <c r="BI1412" s="60">
        <v>44.773148866712745</v>
      </c>
      <c r="BJ1412" s="60">
        <v>44.773161246672188</v>
      </c>
      <c r="BK1412" s="60">
        <v>54.860576816232161</v>
      </c>
      <c r="BL1412" s="60">
        <v>52.815279192894003</v>
      </c>
      <c r="BM1412" s="60">
        <v>54.861474775950313</v>
      </c>
      <c r="BN1412" s="60">
        <v>45.792433515215194</v>
      </c>
      <c r="BO1412" s="60">
        <v>45.792470242427918</v>
      </c>
      <c r="BP1412" s="60">
        <v>49.378691336881076</v>
      </c>
      <c r="BQ1412" s="60">
        <v>46.629274104429243</v>
      </c>
      <c r="BR1412" s="60">
        <v>46.628780556716521</v>
      </c>
      <c r="BS1412" s="60">
        <v>49.378493257531538</v>
      </c>
      <c r="BT1412" s="60">
        <v>43.252068629537234</v>
      </c>
      <c r="BU1412" s="60">
        <v>578.93585254120001</v>
      </c>
      <c r="BV1412" s="60">
        <v>46.116343203572988</v>
      </c>
      <c r="BW1412" s="60">
        <v>46.116355954931173</v>
      </c>
      <c r="BX1412" s="60">
        <v>56.506393962482385</v>
      </c>
      <c r="BY1412" s="60">
        <v>54.39973741634342</v>
      </c>
      <c r="BZ1412" s="60">
        <v>56.507318860989486</v>
      </c>
      <c r="CA1412" s="60">
        <v>47.166206388590545</v>
      </c>
      <c r="CB1412" s="60">
        <v>47.166244217619543</v>
      </c>
      <c r="CC1412" s="60">
        <v>50.860051934562399</v>
      </c>
      <c r="CD1412" s="60">
        <v>48.028152193067278</v>
      </c>
      <c r="CE1412" s="60">
        <v>48.027643838924597</v>
      </c>
      <c r="CF1412" s="60">
        <v>50.859847912832954</v>
      </c>
      <c r="CG1412" s="60">
        <v>44.549630873083288</v>
      </c>
      <c r="CH1412" s="60">
        <v>596.303926757</v>
      </c>
    </row>
    <row r="1413" spans="1:86">
      <c r="A1413" s="57" t="s">
        <v>86</v>
      </c>
      <c r="B1413" s="57" t="s">
        <v>701</v>
      </c>
      <c r="C1413" s="58" t="s">
        <v>92</v>
      </c>
      <c r="D1413" s="58" t="s">
        <v>271</v>
      </c>
      <c r="E1413" s="58" t="str">
        <f>VLOOKUP(CONCATENATE($F$4,F1413),'REG FL  CWIP - 1 System Per Boo'!$A$29:$B$1161,2,FALSE)</f>
        <v>Distribution</v>
      </c>
      <c r="F1413" s="58" t="s">
        <v>275</v>
      </c>
      <c r="G1413" s="58" t="s">
        <v>232</v>
      </c>
      <c r="H1413" s="63">
        <v>364</v>
      </c>
      <c r="I1413" s="60">
        <v>0</v>
      </c>
      <c r="J1413" s="60">
        <v>0</v>
      </c>
      <c r="K1413" s="60">
        <v>0</v>
      </c>
      <c r="L1413" s="60">
        <v>0</v>
      </c>
      <c r="M1413" s="60">
        <v>0</v>
      </c>
      <c r="N1413" s="60">
        <v>0</v>
      </c>
      <c r="O1413" s="60">
        <v>0</v>
      </c>
      <c r="P1413" s="60">
        <v>0</v>
      </c>
      <c r="Q1413" s="60">
        <v>0</v>
      </c>
      <c r="R1413" s="60">
        <v>0</v>
      </c>
      <c r="S1413" s="60">
        <v>0</v>
      </c>
      <c r="T1413" s="60">
        <v>0</v>
      </c>
      <c r="U1413" s="60">
        <v>0</v>
      </c>
      <c r="V1413" s="60">
        <v>0</v>
      </c>
      <c r="W1413" s="60">
        <v>0</v>
      </c>
      <c r="X1413" s="60">
        <v>0</v>
      </c>
      <c r="Y1413" s="60">
        <v>0</v>
      </c>
      <c r="Z1413" s="60">
        <v>0</v>
      </c>
      <c r="AA1413" s="60">
        <v>0</v>
      </c>
      <c r="AB1413" s="60">
        <v>0</v>
      </c>
      <c r="AC1413" s="60">
        <v>0</v>
      </c>
      <c r="AD1413" s="60">
        <v>0</v>
      </c>
      <c r="AE1413" s="60">
        <v>0</v>
      </c>
      <c r="AF1413" s="60">
        <v>0</v>
      </c>
      <c r="AG1413" s="60">
        <v>0</v>
      </c>
      <c r="AH1413" s="60">
        <v>0</v>
      </c>
      <c r="AI1413" s="60">
        <v>0</v>
      </c>
      <c r="AJ1413" s="60">
        <v>0</v>
      </c>
      <c r="AK1413" s="60">
        <v>0</v>
      </c>
      <c r="AL1413" s="60">
        <v>0</v>
      </c>
      <c r="AM1413" s="60">
        <v>0</v>
      </c>
      <c r="AN1413" s="60">
        <v>0</v>
      </c>
      <c r="AO1413" s="60">
        <v>0</v>
      </c>
      <c r="AP1413" s="60">
        <v>0</v>
      </c>
      <c r="AQ1413" s="60">
        <v>0</v>
      </c>
      <c r="AR1413" s="60">
        <v>0</v>
      </c>
      <c r="AS1413" s="60">
        <v>0</v>
      </c>
      <c r="AT1413" s="60">
        <v>0</v>
      </c>
      <c r="AU1413" s="60">
        <v>0</v>
      </c>
      <c r="AV1413" s="60">
        <v>4.7516793356620299</v>
      </c>
      <c r="AW1413" s="60">
        <v>4.7578224246544858</v>
      </c>
      <c r="AX1413" s="60">
        <v>13.821950233018152</v>
      </c>
      <c r="AY1413" s="60">
        <v>14.9369208851483</v>
      </c>
      <c r="AZ1413" s="60">
        <v>15.51129970594269</v>
      </c>
      <c r="BA1413" s="60">
        <v>4.8346110370601405</v>
      </c>
      <c r="BB1413" s="60">
        <v>4.8499687595412739</v>
      </c>
      <c r="BC1413" s="60">
        <v>5.2246971880808823</v>
      </c>
      <c r="BD1413" s="60">
        <v>4.8837557489997625</v>
      </c>
      <c r="BE1413" s="60">
        <v>4.6564614562790192</v>
      </c>
      <c r="BF1413" s="60">
        <v>5.1356223976903168</v>
      </c>
      <c r="BG1413" s="60">
        <v>4.429167153522954</v>
      </c>
      <c r="BH1413" s="60">
        <v>87.793956325600007</v>
      </c>
      <c r="BI1413" s="60">
        <v>4.8942297603423173</v>
      </c>
      <c r="BJ1413" s="60">
        <v>4.9005571420622198</v>
      </c>
      <c r="BK1413" s="60">
        <v>14.236608869773994</v>
      </c>
      <c r="BL1413" s="60">
        <v>15.38502865193578</v>
      </c>
      <c r="BM1413" s="60">
        <v>15.976638842746473</v>
      </c>
      <c r="BN1413" s="60">
        <v>4.9796494135609626</v>
      </c>
      <c r="BO1413" s="60">
        <v>4.9954678678607136</v>
      </c>
      <c r="BP1413" s="60">
        <v>5.3814381527745923</v>
      </c>
      <c r="BQ1413" s="60">
        <v>5.0302684673201608</v>
      </c>
      <c r="BR1413" s="60">
        <v>4.7961553436838766</v>
      </c>
      <c r="BS1413" s="60">
        <v>5.2896911178360435</v>
      </c>
      <c r="BT1413" s="60">
        <v>4.5620422512028682</v>
      </c>
      <c r="BU1413" s="60">
        <v>90.427775881100004</v>
      </c>
      <c r="BV1413" s="60">
        <v>5.041056641019658</v>
      </c>
      <c r="BW1413" s="60">
        <v>5.0475738441754716</v>
      </c>
      <c r="BX1413" s="60">
        <v>14.663707100574273</v>
      </c>
      <c r="BY1413" s="60">
        <v>15.84657947335395</v>
      </c>
      <c r="BZ1413" s="60">
        <v>16.455937968422344</v>
      </c>
      <c r="CA1413" s="60">
        <v>5.1290388836231049</v>
      </c>
      <c r="CB1413" s="60">
        <v>5.145331891512634</v>
      </c>
      <c r="CC1413" s="60">
        <v>5.5428812840170982</v>
      </c>
      <c r="CD1413" s="60">
        <v>5.1811765088695934</v>
      </c>
      <c r="CE1413" s="60">
        <v>4.9400399921045937</v>
      </c>
      <c r="CF1413" s="60">
        <v>5.4483818382578368</v>
      </c>
      <c r="CG1413" s="60">
        <v>4.698903515169448</v>
      </c>
      <c r="CH1413" s="60">
        <v>93.140608941099998</v>
      </c>
    </row>
    <row r="1414" spans="1:86">
      <c r="A1414" s="57" t="s">
        <v>86</v>
      </c>
      <c r="B1414" s="57" t="s">
        <v>701</v>
      </c>
      <c r="C1414" s="58" t="s">
        <v>98</v>
      </c>
      <c r="D1414" s="58" t="s">
        <v>93</v>
      </c>
      <c r="E1414" s="58" t="str">
        <f>VLOOKUP(CONCATENATE($F$4,F1414),'REG FL  CWIP - 1 System Per Boo'!$A$29:$B$1161,2,FALSE)</f>
        <v>Distribution</v>
      </c>
      <c r="F1414" s="58" t="s">
        <v>295</v>
      </c>
      <c r="G1414" s="58" t="s">
        <v>95</v>
      </c>
      <c r="H1414" s="63">
        <v>364</v>
      </c>
      <c r="I1414" s="60">
        <v>0</v>
      </c>
      <c r="J1414" s="60">
        <v>0</v>
      </c>
      <c r="K1414" s="60">
        <v>0</v>
      </c>
      <c r="L1414" s="60">
        <v>0</v>
      </c>
      <c r="M1414" s="60">
        <v>0</v>
      </c>
      <c r="N1414" s="60">
        <v>0</v>
      </c>
      <c r="O1414" s="60">
        <v>0</v>
      </c>
      <c r="P1414" s="60">
        <v>0</v>
      </c>
      <c r="Q1414" s="60">
        <v>0</v>
      </c>
      <c r="R1414" s="60">
        <v>0</v>
      </c>
      <c r="S1414" s="60">
        <v>0</v>
      </c>
      <c r="T1414" s="60">
        <v>0</v>
      </c>
      <c r="U1414" s="60">
        <v>0</v>
      </c>
      <c r="V1414" s="60">
        <v>328.73503982144001</v>
      </c>
      <c r="W1414" s="60">
        <v>323.99999069984</v>
      </c>
      <c r="X1414" s="60">
        <v>329.88337943103198</v>
      </c>
      <c r="Y1414" s="60">
        <v>339.39986937908799</v>
      </c>
      <c r="Z1414" s="60">
        <v>339.57857310148802</v>
      </c>
      <c r="AA1414" s="60">
        <v>425.03621157888801</v>
      </c>
      <c r="AB1414" s="60">
        <v>341.25679136298402</v>
      </c>
      <c r="AC1414" s="60">
        <v>338.60571240148801</v>
      </c>
      <c r="AD1414" s="60">
        <v>328.81210350783198</v>
      </c>
      <c r="AE1414" s="60">
        <v>324.37276386143998</v>
      </c>
      <c r="AF1414" s="60">
        <v>329.27868807663202</v>
      </c>
      <c r="AG1414" s="60">
        <v>337.79539710694399</v>
      </c>
      <c r="AH1414" s="60">
        <v>4086.7545203290961</v>
      </c>
      <c r="AI1414" s="60">
        <v>900.93275559868005</v>
      </c>
      <c r="AJ1414" s="60">
        <v>919.84629740108005</v>
      </c>
      <c r="AK1414" s="60">
        <v>1056.40302049873</v>
      </c>
      <c r="AL1414" s="60">
        <v>940.96391689574398</v>
      </c>
      <c r="AM1414" s="60">
        <v>940.67327504214404</v>
      </c>
      <c r="AN1414" s="60">
        <v>1185.83883765973</v>
      </c>
      <c r="AO1414" s="60">
        <v>945.77280540388801</v>
      </c>
      <c r="AP1414" s="60">
        <v>926.86944449814405</v>
      </c>
      <c r="AQ1414" s="60">
        <v>1094.08665740433</v>
      </c>
      <c r="AR1414" s="60">
        <v>899.97989905628003</v>
      </c>
      <c r="AS1414" s="60">
        <v>1070.1951760731299</v>
      </c>
      <c r="AT1414" s="60">
        <v>989.09818212491996</v>
      </c>
      <c r="AU1414" s="60">
        <v>11870.6602676568</v>
      </c>
      <c r="AV1414" s="60">
        <v>864.16666666666663</v>
      </c>
      <c r="AW1414" s="60">
        <v>864.16666666666663</v>
      </c>
      <c r="AX1414" s="60">
        <v>864.16666666666663</v>
      </c>
      <c r="AY1414" s="60">
        <v>864.16666666666663</v>
      </c>
      <c r="AZ1414" s="60">
        <v>864.16666666666663</v>
      </c>
      <c r="BA1414" s="60">
        <v>864.16666666666663</v>
      </c>
      <c r="BB1414" s="60">
        <v>864.16666666666663</v>
      </c>
      <c r="BC1414" s="60">
        <v>864.16666666666663</v>
      </c>
      <c r="BD1414" s="60">
        <v>864.16666666666663</v>
      </c>
      <c r="BE1414" s="60">
        <v>864.16666666666663</v>
      </c>
      <c r="BF1414" s="60">
        <v>864.16666666666663</v>
      </c>
      <c r="BG1414" s="60">
        <v>864.16666666666606</v>
      </c>
      <c r="BH1414" s="60">
        <v>10370</v>
      </c>
      <c r="BI1414" s="60">
        <v>945.25</v>
      </c>
      <c r="BJ1414" s="60">
        <v>945.25</v>
      </c>
      <c r="BK1414" s="60">
        <v>945.25</v>
      </c>
      <c r="BL1414" s="60">
        <v>945.25</v>
      </c>
      <c r="BM1414" s="60">
        <v>945.25</v>
      </c>
      <c r="BN1414" s="60">
        <v>945.25</v>
      </c>
      <c r="BO1414" s="60">
        <v>945.25</v>
      </c>
      <c r="BP1414" s="60">
        <v>945.25</v>
      </c>
      <c r="BQ1414" s="60">
        <v>945.25</v>
      </c>
      <c r="BR1414" s="60">
        <v>945.25</v>
      </c>
      <c r="BS1414" s="60">
        <v>945.25</v>
      </c>
      <c r="BT1414" s="60">
        <v>945.25</v>
      </c>
      <c r="BU1414" s="60">
        <v>11343</v>
      </c>
      <c r="BV1414" s="60">
        <v>1132.3333333333333</v>
      </c>
      <c r="BW1414" s="60">
        <v>1132.3333333333333</v>
      </c>
      <c r="BX1414" s="60">
        <v>1132.3333333333333</v>
      </c>
      <c r="BY1414" s="60">
        <v>1132.3333333333333</v>
      </c>
      <c r="BZ1414" s="60">
        <v>1132.3333333333333</v>
      </c>
      <c r="CA1414" s="60">
        <v>1132.3333333333333</v>
      </c>
      <c r="CB1414" s="60">
        <v>1132.3333333333333</v>
      </c>
      <c r="CC1414" s="60">
        <v>1132.3333333333333</v>
      </c>
      <c r="CD1414" s="60">
        <v>1132.3333333333333</v>
      </c>
      <c r="CE1414" s="60">
        <v>1132.3333333333333</v>
      </c>
      <c r="CF1414" s="60">
        <v>1132.3333333333333</v>
      </c>
      <c r="CG1414" s="60">
        <v>1132.3333333333321</v>
      </c>
      <c r="CH1414" s="60">
        <v>13588</v>
      </c>
    </row>
    <row r="1415" spans="1:86">
      <c r="A1415" s="57" t="s">
        <v>86</v>
      </c>
      <c r="B1415" s="57" t="s">
        <v>701</v>
      </c>
      <c r="C1415" s="58" t="s">
        <v>98</v>
      </c>
      <c r="D1415" s="58" t="s">
        <v>93</v>
      </c>
      <c r="E1415" s="58" t="str">
        <f>VLOOKUP(CONCATENATE($F$4,F1415),'REG FL  CWIP - 1 System Per Boo'!$A$29:$B$1161,2,FALSE)</f>
        <v>Distribution</v>
      </c>
      <c r="F1415" s="58" t="s">
        <v>302</v>
      </c>
      <c r="G1415" s="58" t="s">
        <v>232</v>
      </c>
      <c r="H1415" s="63">
        <v>364</v>
      </c>
      <c r="I1415" s="60">
        <v>0</v>
      </c>
      <c r="J1415" s="60">
        <v>0</v>
      </c>
      <c r="K1415" s="60">
        <v>0</v>
      </c>
      <c r="L1415" s="60">
        <v>0</v>
      </c>
      <c r="M1415" s="60">
        <v>0</v>
      </c>
      <c r="N1415" s="60">
        <v>0</v>
      </c>
      <c r="O1415" s="60">
        <v>0</v>
      </c>
      <c r="P1415" s="60">
        <v>0</v>
      </c>
      <c r="Q1415" s="60">
        <v>0</v>
      </c>
      <c r="R1415" s="60">
        <v>0</v>
      </c>
      <c r="S1415" s="60">
        <v>0</v>
      </c>
      <c r="T1415" s="60">
        <v>0</v>
      </c>
      <c r="U1415" s="60">
        <v>0</v>
      </c>
      <c r="V1415" s="60">
        <v>2.5183525500000001E-2</v>
      </c>
      <c r="W1415" s="60">
        <v>2.5183525500000001E-2</v>
      </c>
      <c r="X1415" s="60">
        <v>2.5183525500000001E-2</v>
      </c>
      <c r="Y1415" s="60">
        <v>2.5183525500000001E-2</v>
      </c>
      <c r="Z1415" s="60">
        <v>5.3908327745999998</v>
      </c>
      <c r="AA1415" s="60">
        <v>-1.7376478000000001E-2</v>
      </c>
      <c r="AB1415" s="60">
        <v>2.6479371709000001</v>
      </c>
      <c r="AC1415" s="60">
        <v>3.2184916616999999</v>
      </c>
      <c r="AD1415" s="60">
        <v>9.5050787853000003</v>
      </c>
      <c r="AE1415" s="60">
        <v>40.329816030000003</v>
      </c>
      <c r="AF1415" s="60">
        <v>2.6346450928</v>
      </c>
      <c r="AG1415" s="60">
        <v>3.1306878855</v>
      </c>
      <c r="AH1415" s="60">
        <v>66.940847024800007</v>
      </c>
      <c r="AI1415" s="60">
        <v>77.9742890829</v>
      </c>
      <c r="AJ1415" s="60">
        <v>158.6423682137</v>
      </c>
      <c r="AK1415" s="60">
        <v>2.9446111597</v>
      </c>
      <c r="AL1415" s="60">
        <v>2.9895983046999999</v>
      </c>
      <c r="AM1415" s="60">
        <v>2.9735111490000001</v>
      </c>
      <c r="AN1415" s="60">
        <v>2.9742717563999999</v>
      </c>
      <c r="AO1415" s="60">
        <v>2.9374657788</v>
      </c>
      <c r="AP1415" s="60">
        <v>2.9248291835</v>
      </c>
      <c r="AQ1415" s="60">
        <v>2.9160605551000001</v>
      </c>
      <c r="AR1415" s="60">
        <v>2.9141930475</v>
      </c>
      <c r="AS1415" s="60">
        <v>2.9065344112</v>
      </c>
      <c r="AT1415" s="60">
        <v>2.8659161209000001</v>
      </c>
      <c r="AU1415" s="60">
        <v>265.96364876340004</v>
      </c>
      <c r="AV1415" s="60">
        <v>36.795223838316829</v>
      </c>
      <c r="AW1415" s="60">
        <v>32.261378492472687</v>
      </c>
      <c r="AX1415" s="60">
        <v>39.233056345390004</v>
      </c>
      <c r="AY1415" s="60">
        <v>40.511389713442192</v>
      </c>
      <c r="AZ1415" s="60">
        <v>43.078326348668959</v>
      </c>
      <c r="BA1415" s="60">
        <v>38.289880919240332</v>
      </c>
      <c r="BB1415" s="60">
        <v>50.112220600826689</v>
      </c>
      <c r="BC1415" s="60">
        <v>58.560737902576214</v>
      </c>
      <c r="BD1415" s="60">
        <v>61.74932313632246</v>
      </c>
      <c r="BE1415" s="60">
        <v>60.359125845052247</v>
      </c>
      <c r="BF1415" s="60">
        <v>75.086565811801563</v>
      </c>
      <c r="BG1415" s="60">
        <v>56.533259471889892</v>
      </c>
      <c r="BH1415" s="60">
        <v>592.570488426</v>
      </c>
      <c r="BI1415" s="60">
        <v>38.724709482462998</v>
      </c>
      <c r="BJ1415" s="60">
        <v>33.953116173839099</v>
      </c>
      <c r="BK1415" s="60">
        <v>41.290378223007657</v>
      </c>
      <c r="BL1415" s="60">
        <v>42.635745451022977</v>
      </c>
      <c r="BM1415" s="60">
        <v>45.337288344085451</v>
      </c>
      <c r="BN1415" s="60">
        <v>40.297744110245183</v>
      </c>
      <c r="BO1415" s="60">
        <v>52.740029325960514</v>
      </c>
      <c r="BP1415" s="60">
        <v>61.63157404125905</v>
      </c>
      <c r="BQ1415" s="60">
        <v>64.98736384102952</v>
      </c>
      <c r="BR1415" s="60">
        <v>63.524266715589967</v>
      </c>
      <c r="BS1415" s="60">
        <v>79.023991262417738</v>
      </c>
      <c r="BT1415" s="60">
        <v>59.497777514279733</v>
      </c>
      <c r="BU1415" s="60">
        <v>623.64398448520001</v>
      </c>
      <c r="BV1415" s="60">
        <v>0</v>
      </c>
      <c r="BW1415" s="60">
        <v>0</v>
      </c>
      <c r="BX1415" s="60">
        <v>0</v>
      </c>
      <c r="BY1415" s="60">
        <v>0</v>
      </c>
      <c r="BZ1415" s="60">
        <v>0</v>
      </c>
      <c r="CA1415" s="60">
        <v>0</v>
      </c>
      <c r="CB1415" s="60">
        <v>0</v>
      </c>
      <c r="CC1415" s="60">
        <v>0</v>
      </c>
      <c r="CD1415" s="60">
        <v>0</v>
      </c>
      <c r="CE1415" s="60">
        <v>0</v>
      </c>
      <c r="CF1415" s="60">
        <v>0</v>
      </c>
      <c r="CG1415" s="60">
        <v>0</v>
      </c>
      <c r="CH1415" s="60">
        <v>0</v>
      </c>
    </row>
    <row r="1416" spans="1:86">
      <c r="A1416" s="57" t="s">
        <v>86</v>
      </c>
      <c r="B1416" s="57" t="s">
        <v>701</v>
      </c>
      <c r="C1416" s="58" t="s">
        <v>103</v>
      </c>
      <c r="D1416" s="58" t="s">
        <v>113</v>
      </c>
      <c r="E1416" s="58" t="s">
        <v>778</v>
      </c>
      <c r="F1416" s="58" t="s">
        <v>323</v>
      </c>
      <c r="G1416" s="58" t="s">
        <v>95</v>
      </c>
      <c r="H1416" s="63">
        <v>364</v>
      </c>
      <c r="I1416" s="60">
        <v>67.7</v>
      </c>
      <c r="J1416" s="60">
        <v>209.82999999999998</v>
      </c>
      <c r="K1416" s="60">
        <v>107.00999999999999</v>
      </c>
      <c r="L1416" s="60">
        <v>-144.82</v>
      </c>
      <c r="M1416" s="60">
        <v>186.43</v>
      </c>
      <c r="N1416" s="60">
        <v>100.75</v>
      </c>
      <c r="O1416" s="60">
        <v>131.76</v>
      </c>
      <c r="P1416" s="60">
        <v>172.71</v>
      </c>
      <c r="Q1416" s="60">
        <v>123.34</v>
      </c>
      <c r="R1416" s="60">
        <v>51.31</v>
      </c>
      <c r="S1416" s="60">
        <v>89.67</v>
      </c>
      <c r="T1416" s="60">
        <v>128.06</v>
      </c>
      <c r="U1416" s="60">
        <v>1223.75</v>
      </c>
      <c r="V1416" s="60">
        <v>1780.82698</v>
      </c>
      <c r="W1416" s="60">
        <v>1516.2812899999999</v>
      </c>
      <c r="X1416" s="60">
        <v>1721.5571199999999</v>
      </c>
      <c r="Y1416" s="60">
        <v>1543.7477899999999</v>
      </c>
      <c r="Z1416" s="60">
        <v>1344.2542699999999</v>
      </c>
      <c r="AA1416" s="60">
        <v>1532.1828800000001</v>
      </c>
      <c r="AB1416" s="60">
        <v>1295.10365</v>
      </c>
      <c r="AC1416" s="60">
        <v>1376.0574899999999</v>
      </c>
      <c r="AD1416" s="60">
        <v>1553.86697</v>
      </c>
      <c r="AE1416" s="60">
        <v>1769.26215</v>
      </c>
      <c r="AF1416" s="60">
        <v>1442.55531</v>
      </c>
      <c r="AG1416" s="60">
        <v>1394.8503900000001</v>
      </c>
      <c r="AH1416" s="60">
        <v>18270.546289999998</v>
      </c>
      <c r="AI1416" s="60">
        <v>1783.5249200000001</v>
      </c>
      <c r="AJ1416" s="60">
        <v>1515.14429</v>
      </c>
      <c r="AK1416" s="60">
        <v>1723.39606</v>
      </c>
      <c r="AL1416" s="60">
        <v>1543.0089399999999</v>
      </c>
      <c r="AM1416" s="60">
        <v>1340.62366</v>
      </c>
      <c r="AN1416" s="60">
        <v>1531.27646</v>
      </c>
      <c r="AO1416" s="60">
        <v>1290.7605100000001</v>
      </c>
      <c r="AP1416" s="60">
        <v>1372.8878</v>
      </c>
      <c r="AQ1416" s="60">
        <v>1553.2748799999999</v>
      </c>
      <c r="AR1416" s="60">
        <v>1771.79241</v>
      </c>
      <c r="AS1416" s="60">
        <v>1440.3496399999999</v>
      </c>
      <c r="AT1416" s="60">
        <v>1391.9531500000001</v>
      </c>
      <c r="AU1416" s="60">
        <v>18257.992720000002</v>
      </c>
      <c r="AV1416" s="60">
        <v>1724.4278716842757</v>
      </c>
      <c r="AW1416" s="60">
        <v>1463.0610168591022</v>
      </c>
      <c r="AX1416" s="60">
        <v>1665.8703561845152</v>
      </c>
      <c r="AY1416" s="60">
        <v>1490.1974811570776</v>
      </c>
      <c r="AZ1416" s="60">
        <v>1293.1010918550203</v>
      </c>
      <c r="BA1416" s="60">
        <v>1478.7715521225878</v>
      </c>
      <c r="BB1416" s="60">
        <v>1244.5410842946471</v>
      </c>
      <c r="BC1416" s="60">
        <v>1324.5222106949554</v>
      </c>
      <c r="BD1416" s="60">
        <v>1500.1950663972075</v>
      </c>
      <c r="BE1416" s="60">
        <v>1713.0020199505286</v>
      </c>
      <c r="BF1416" s="60">
        <v>1390.2209910246531</v>
      </c>
      <c r="BG1416" s="60">
        <v>1343.0892577754294</v>
      </c>
      <c r="BH1416" s="60">
        <v>17631</v>
      </c>
      <c r="BI1416" s="60">
        <v>1865.2693531325435</v>
      </c>
      <c r="BJ1416" s="60">
        <v>1582.555537011101</v>
      </c>
      <c r="BK1416" s="60">
        <v>1801.9291921140341</v>
      </c>
      <c r="BL1416" s="60">
        <v>1611.9083536980352</v>
      </c>
      <c r="BM1416" s="60">
        <v>1398.7142499521183</v>
      </c>
      <c r="BN1416" s="60">
        <v>1599.5492196286673</v>
      </c>
      <c r="BO1416" s="60">
        <v>1346.1881365799304</v>
      </c>
      <c r="BP1416" s="60">
        <v>1432.7016674461433</v>
      </c>
      <c r="BQ1416" s="60">
        <v>1622.7224849585853</v>
      </c>
      <c r="BR1416" s="60">
        <v>1852.9103026774039</v>
      </c>
      <c r="BS1416" s="60">
        <v>1503.7663512751515</v>
      </c>
      <c r="BT1416" s="60">
        <v>1452.7851515262882</v>
      </c>
      <c r="BU1416" s="60">
        <v>19071</v>
      </c>
      <c r="BV1416" s="60">
        <v>1959.1636729082934</v>
      </c>
      <c r="BW1416" s="60">
        <v>1662.2185494363339</v>
      </c>
      <c r="BX1416" s="60">
        <v>1892.635081584353</v>
      </c>
      <c r="BY1416" s="60">
        <v>1693.0489343638515</v>
      </c>
      <c r="BZ1416" s="60">
        <v>1469.1230211246805</v>
      </c>
      <c r="CA1416" s="60">
        <v>1680.0676636124476</v>
      </c>
      <c r="CB1416" s="60">
        <v>1413.9528372447867</v>
      </c>
      <c r="CC1416" s="60">
        <v>1504.82130436642</v>
      </c>
      <c r="CD1416" s="60">
        <v>1704.4074296311169</v>
      </c>
      <c r="CE1416" s="60">
        <v>1946.1824899801086</v>
      </c>
      <c r="CF1416" s="60">
        <v>1579.4632571496397</v>
      </c>
      <c r="CG1416" s="60">
        <v>1525.9157585979701</v>
      </c>
      <c r="CH1416" s="60">
        <v>20031</v>
      </c>
    </row>
    <row r="1417" spans="1:86">
      <c r="A1417" s="57" t="s">
        <v>86</v>
      </c>
      <c r="B1417" s="58" t="s">
        <v>719</v>
      </c>
      <c r="C1417" s="59" t="s">
        <v>103</v>
      </c>
      <c r="D1417" s="58" t="s">
        <v>113</v>
      </c>
      <c r="E1417" s="58" t="s">
        <v>778</v>
      </c>
      <c r="F1417" s="58" t="s">
        <v>323</v>
      </c>
      <c r="G1417" s="58" t="s">
        <v>95</v>
      </c>
      <c r="H1417" s="63">
        <v>364</v>
      </c>
      <c r="I1417" s="60">
        <v>63.890000000000008</v>
      </c>
      <c r="J1417" s="60">
        <v>197.92</v>
      </c>
      <c r="K1417" s="60">
        <v>107.00999999999999</v>
      </c>
      <c r="L1417" s="60">
        <v>-158.89999999999998</v>
      </c>
      <c r="M1417" s="60">
        <v>405.01</v>
      </c>
      <c r="N1417" s="60">
        <v>100.75</v>
      </c>
      <c r="O1417" s="60">
        <v>131.76</v>
      </c>
      <c r="P1417" s="60">
        <v>172.71</v>
      </c>
      <c r="Q1417" s="60">
        <v>123.34</v>
      </c>
      <c r="R1417" s="60">
        <v>51.31</v>
      </c>
      <c r="S1417" s="60">
        <v>89.67</v>
      </c>
      <c r="T1417" s="60">
        <v>128.06</v>
      </c>
      <c r="U1417" s="60">
        <v>1412.53</v>
      </c>
      <c r="V1417" s="60">
        <v>1780.82698</v>
      </c>
      <c r="W1417" s="60">
        <v>1516.2812899999999</v>
      </c>
      <c r="X1417" s="60">
        <v>1721.5571199999999</v>
      </c>
      <c r="Y1417" s="60">
        <v>1543.7477899999999</v>
      </c>
      <c r="Z1417" s="60">
        <v>1344.2542699999999</v>
      </c>
      <c r="AA1417" s="60">
        <v>1532.1828800000001</v>
      </c>
      <c r="AB1417" s="60">
        <v>1295.10365</v>
      </c>
      <c r="AC1417" s="60">
        <v>1376.0574899999999</v>
      </c>
      <c r="AD1417" s="60">
        <v>1553.86697</v>
      </c>
      <c r="AE1417" s="60">
        <v>1769.26215</v>
      </c>
      <c r="AF1417" s="60">
        <v>1442.55531</v>
      </c>
      <c r="AG1417" s="60">
        <v>1394.8503900000001</v>
      </c>
      <c r="AH1417" s="60">
        <v>18270.546289999998</v>
      </c>
      <c r="AI1417" s="60">
        <v>1783.5249200000001</v>
      </c>
      <c r="AJ1417" s="60">
        <v>1515.14429</v>
      </c>
      <c r="AK1417" s="60">
        <v>1723.39606</v>
      </c>
      <c r="AL1417" s="60">
        <v>1543.0089399999999</v>
      </c>
      <c r="AM1417" s="60">
        <v>1340.62366</v>
      </c>
      <c r="AN1417" s="60">
        <v>1531.27646</v>
      </c>
      <c r="AO1417" s="60">
        <v>1290.7605100000001</v>
      </c>
      <c r="AP1417" s="60">
        <v>1372.8878</v>
      </c>
      <c r="AQ1417" s="60">
        <v>1553.2748799999999</v>
      </c>
      <c r="AR1417" s="60">
        <v>1771.79241</v>
      </c>
      <c r="AS1417" s="60">
        <v>1440.3496399999999</v>
      </c>
      <c r="AT1417" s="60">
        <v>1391.9531500000001</v>
      </c>
      <c r="AU1417" s="60">
        <v>18257.992720000002</v>
      </c>
      <c r="AV1417" s="60">
        <v>1724.4278716842757</v>
      </c>
      <c r="AW1417" s="60">
        <v>1463.0610168591022</v>
      </c>
      <c r="AX1417" s="60">
        <v>1665.8703561845152</v>
      </c>
      <c r="AY1417" s="60">
        <v>1490.1974811570776</v>
      </c>
      <c r="AZ1417" s="60">
        <v>1293.1010918550203</v>
      </c>
      <c r="BA1417" s="60">
        <v>1478.7715521225878</v>
      </c>
      <c r="BB1417" s="60">
        <v>1244.5410842946471</v>
      </c>
      <c r="BC1417" s="60">
        <v>1324.5222106949554</v>
      </c>
      <c r="BD1417" s="60">
        <v>1500.1950663972075</v>
      </c>
      <c r="BE1417" s="60">
        <v>1713.0020199505286</v>
      </c>
      <c r="BF1417" s="60">
        <v>1390.2209910246531</v>
      </c>
      <c r="BG1417" s="60">
        <v>1343.0892577754294</v>
      </c>
      <c r="BH1417" s="60">
        <v>17631</v>
      </c>
      <c r="BI1417" s="60">
        <v>1865.2693531325435</v>
      </c>
      <c r="BJ1417" s="60">
        <v>1582.555537011101</v>
      </c>
      <c r="BK1417" s="60">
        <v>1801.9291921140341</v>
      </c>
      <c r="BL1417" s="60">
        <v>1611.9083536980352</v>
      </c>
      <c r="BM1417" s="60">
        <v>1398.7142499521183</v>
      </c>
      <c r="BN1417" s="60">
        <v>1599.5492196286673</v>
      </c>
      <c r="BO1417" s="60">
        <v>1346.1881365799304</v>
      </c>
      <c r="BP1417" s="60">
        <v>1432.7016674461433</v>
      </c>
      <c r="BQ1417" s="60">
        <v>1622.7224849585853</v>
      </c>
      <c r="BR1417" s="60">
        <v>1852.9103026774039</v>
      </c>
      <c r="BS1417" s="60">
        <v>1503.7663512751515</v>
      </c>
      <c r="BT1417" s="60">
        <v>1452.7851515262882</v>
      </c>
      <c r="BU1417" s="60">
        <v>19071</v>
      </c>
      <c r="BV1417" s="60">
        <v>1959.1636729082934</v>
      </c>
      <c r="BW1417" s="60">
        <v>1662.2185494363339</v>
      </c>
      <c r="BX1417" s="60">
        <v>1892.635081584353</v>
      </c>
      <c r="BY1417" s="60">
        <v>1693.0489343638515</v>
      </c>
      <c r="BZ1417" s="60">
        <v>1469.1230211246805</v>
      </c>
      <c r="CA1417" s="60">
        <v>1680.0676636124476</v>
      </c>
      <c r="CB1417" s="60">
        <v>1413.9528372447867</v>
      </c>
      <c r="CC1417" s="60">
        <v>1504.82130436642</v>
      </c>
      <c r="CD1417" s="60">
        <v>1704.4074296311169</v>
      </c>
      <c r="CE1417" s="60">
        <v>1946.1824899801086</v>
      </c>
      <c r="CF1417" s="60">
        <v>1579.4632571496397</v>
      </c>
      <c r="CG1417" s="60">
        <v>1525.9157585979701</v>
      </c>
      <c r="CH1417" s="60">
        <v>20031</v>
      </c>
    </row>
    <row r="1418" spans="1:86">
      <c r="A1418" s="57" t="s">
        <v>86</v>
      </c>
      <c r="B1418" s="58" t="s">
        <v>719</v>
      </c>
      <c r="C1418" s="59" t="s">
        <v>98</v>
      </c>
      <c r="D1418" s="58" t="s">
        <v>93</v>
      </c>
      <c r="E1418" s="58" t="str">
        <f>VLOOKUP(CONCATENATE($F$4,F1418),'REG FL  CWIP - 1 System Per Boo'!$A$29:$B$1161,2,FALSE)</f>
        <v>Distribution</v>
      </c>
      <c r="F1418" s="58" t="s">
        <v>302</v>
      </c>
      <c r="G1418" s="58" t="s">
        <v>232</v>
      </c>
      <c r="H1418" s="63">
        <v>364</v>
      </c>
      <c r="I1418" s="60">
        <v>0</v>
      </c>
      <c r="J1418" s="60">
        <v>0</v>
      </c>
      <c r="K1418" s="60">
        <v>0</v>
      </c>
      <c r="L1418" s="60">
        <v>0</v>
      </c>
      <c r="M1418" s="60">
        <v>0</v>
      </c>
      <c r="N1418" s="60">
        <v>0</v>
      </c>
      <c r="O1418" s="60">
        <v>0</v>
      </c>
      <c r="P1418" s="60">
        <v>0</v>
      </c>
      <c r="Q1418" s="60">
        <v>0</v>
      </c>
      <c r="R1418" s="60">
        <v>0</v>
      </c>
      <c r="S1418" s="60">
        <v>0</v>
      </c>
      <c r="T1418" s="60">
        <v>0</v>
      </c>
      <c r="U1418" s="60">
        <v>0</v>
      </c>
      <c r="V1418" s="60">
        <v>2.467985499E-2</v>
      </c>
      <c r="W1418" s="60">
        <v>2.467985499E-2</v>
      </c>
      <c r="X1418" s="60">
        <v>2.467985499E-2</v>
      </c>
      <c r="Y1418" s="60">
        <v>2.467985499E-2</v>
      </c>
      <c r="Z1418" s="60">
        <v>5.2830161191079998</v>
      </c>
      <c r="AA1418" s="60">
        <v>-1.702894844E-2</v>
      </c>
      <c r="AB1418" s="60">
        <v>2.5949784274820002</v>
      </c>
      <c r="AC1418" s="60">
        <v>3.1541218284659998</v>
      </c>
      <c r="AD1418" s="60">
        <v>9.3149772095939998</v>
      </c>
      <c r="AE1418" s="60">
        <v>39.523219709400003</v>
      </c>
      <c r="AF1418" s="60">
        <v>2.581952190944</v>
      </c>
      <c r="AG1418" s="60">
        <v>3.0680741277900001</v>
      </c>
      <c r="AH1418" s="60">
        <v>65.602030084304005</v>
      </c>
      <c r="AI1418" s="60">
        <v>76.414803301242003</v>
      </c>
      <c r="AJ1418" s="60">
        <v>155.469520849426</v>
      </c>
      <c r="AK1418" s="60">
        <v>2.8857189365060001</v>
      </c>
      <c r="AL1418" s="60">
        <v>2.9298063386059998</v>
      </c>
      <c r="AM1418" s="60">
        <v>2.9140409260200002</v>
      </c>
      <c r="AN1418" s="60">
        <v>2.914786321272</v>
      </c>
      <c r="AO1418" s="60">
        <v>2.8787164632239999</v>
      </c>
      <c r="AP1418" s="60">
        <v>2.8663325998299998</v>
      </c>
      <c r="AQ1418" s="60">
        <v>2.8577393439979999</v>
      </c>
      <c r="AR1418" s="60">
        <v>2.8559091865499999</v>
      </c>
      <c r="AS1418" s="60">
        <v>2.8484037229759998</v>
      </c>
      <c r="AT1418" s="60">
        <v>2.8085977984820003</v>
      </c>
      <c r="AU1418" s="60">
        <v>260.64437578813204</v>
      </c>
      <c r="AV1418" s="60">
        <v>36.059319361550493</v>
      </c>
      <c r="AW1418" s="60">
        <v>31.616150922623234</v>
      </c>
      <c r="AX1418" s="60">
        <v>38.448395218482204</v>
      </c>
      <c r="AY1418" s="60">
        <v>39.701161919173344</v>
      </c>
      <c r="AZ1418" s="60">
        <v>42.216759821695582</v>
      </c>
      <c r="BA1418" s="60">
        <v>37.524083300855523</v>
      </c>
      <c r="BB1418" s="60">
        <v>49.109976188810151</v>
      </c>
      <c r="BC1418" s="60">
        <v>57.389523144524688</v>
      </c>
      <c r="BD1418" s="60">
        <v>60.514336673596006</v>
      </c>
      <c r="BE1418" s="60">
        <v>59.151943328151198</v>
      </c>
      <c r="BF1418" s="60">
        <v>73.584834495565531</v>
      </c>
      <c r="BG1418" s="60">
        <v>55.402594282452093</v>
      </c>
      <c r="BH1418" s="60">
        <v>580.71907865748005</v>
      </c>
      <c r="BI1418" s="60">
        <v>37.950215292813738</v>
      </c>
      <c r="BJ1418" s="60">
        <v>33.274053850362314</v>
      </c>
      <c r="BK1418" s="60">
        <v>40.464570658547501</v>
      </c>
      <c r="BL1418" s="60">
        <v>41.783030542002514</v>
      </c>
      <c r="BM1418" s="60">
        <v>44.430542577203738</v>
      </c>
      <c r="BN1418" s="60">
        <v>39.491789228040282</v>
      </c>
      <c r="BO1418" s="60">
        <v>51.6852287394413</v>
      </c>
      <c r="BP1418" s="60">
        <v>60.398942560433866</v>
      </c>
      <c r="BQ1418" s="60">
        <v>63.68761656420893</v>
      </c>
      <c r="BR1418" s="60">
        <v>62.253781381278166</v>
      </c>
      <c r="BS1418" s="60">
        <v>77.443511437169377</v>
      </c>
      <c r="BT1418" s="60">
        <v>58.307821963994137</v>
      </c>
      <c r="BU1418" s="60">
        <v>611.17110479549581</v>
      </c>
      <c r="BV1418" s="60">
        <v>0</v>
      </c>
      <c r="BW1418" s="60">
        <v>0</v>
      </c>
      <c r="BX1418" s="60">
        <v>0</v>
      </c>
      <c r="BY1418" s="60">
        <v>0</v>
      </c>
      <c r="BZ1418" s="60">
        <v>0</v>
      </c>
      <c r="CA1418" s="60">
        <v>0</v>
      </c>
      <c r="CB1418" s="60">
        <v>0</v>
      </c>
      <c r="CC1418" s="60">
        <v>0</v>
      </c>
      <c r="CD1418" s="60">
        <v>0</v>
      </c>
      <c r="CE1418" s="60">
        <v>0</v>
      </c>
      <c r="CF1418" s="60">
        <v>0</v>
      </c>
      <c r="CG1418" s="60">
        <v>0</v>
      </c>
      <c r="CH1418" s="60">
        <v>0</v>
      </c>
    </row>
    <row r="1419" spans="1:86">
      <c r="A1419" s="57" t="s">
        <v>86</v>
      </c>
      <c r="B1419" s="58" t="s">
        <v>719</v>
      </c>
      <c r="C1419" s="59" t="s">
        <v>92</v>
      </c>
      <c r="D1419" s="58" t="s">
        <v>271</v>
      </c>
      <c r="E1419" s="58" t="str">
        <f>VLOOKUP(CONCATENATE($F$4,F1419),'REG FL  CWIP - 1 System Per Boo'!$A$29:$B$1161,2,FALSE)</f>
        <v>Distribution</v>
      </c>
      <c r="F1419" s="58" t="s">
        <v>272</v>
      </c>
      <c r="G1419" s="58" t="s">
        <v>232</v>
      </c>
      <c r="H1419" s="63">
        <v>364</v>
      </c>
      <c r="I1419" s="60">
        <v>550.91</v>
      </c>
      <c r="J1419" s="60">
        <v>945.68999999999994</v>
      </c>
      <c r="K1419" s="60">
        <v>1074.96</v>
      </c>
      <c r="L1419" s="60">
        <v>1382.4</v>
      </c>
      <c r="M1419" s="60">
        <v>1192.28</v>
      </c>
      <c r="N1419" s="60">
        <v>1274.8799999999999</v>
      </c>
      <c r="O1419" s="60">
        <v>1089.5899999999999</v>
      </c>
      <c r="P1419" s="60">
        <v>1117.8799999999999</v>
      </c>
      <c r="Q1419" s="60">
        <v>838.93</v>
      </c>
      <c r="R1419" s="60">
        <v>1142.3499999999999</v>
      </c>
      <c r="S1419" s="60">
        <v>2407.1799999999998</v>
      </c>
      <c r="T1419" s="60">
        <v>1043.96</v>
      </c>
      <c r="U1419" s="60">
        <v>14061.010000000002</v>
      </c>
      <c r="V1419" s="60">
        <v>36.422432335343736</v>
      </c>
      <c r="W1419" s="60">
        <v>36.424513987937736</v>
      </c>
      <c r="X1419" s="60">
        <v>63.184744885614656</v>
      </c>
      <c r="Y1419" s="60">
        <v>55.872135667728664</v>
      </c>
      <c r="Z1419" s="60">
        <v>63.19231398049066</v>
      </c>
      <c r="AA1419" s="60">
        <v>43.858605724153783</v>
      </c>
      <c r="AB1419" s="60">
        <v>43.860508603089777</v>
      </c>
      <c r="AC1419" s="60">
        <v>61.283338893053475</v>
      </c>
      <c r="AD1419" s="60">
        <v>50.002998081521518</v>
      </c>
      <c r="AE1419" s="60">
        <v>50.002834458173524</v>
      </c>
      <c r="AF1419" s="60">
        <v>61.284369114133483</v>
      </c>
      <c r="AG1419" s="60">
        <v>34.115318282035339</v>
      </c>
      <c r="AH1419" s="60">
        <v>599.50411401327642</v>
      </c>
      <c r="AI1419" s="60">
        <v>45.703483758760939</v>
      </c>
      <c r="AJ1419" s="60">
        <v>37.584980677074881</v>
      </c>
      <c r="AK1419" s="60">
        <v>57.685969202114819</v>
      </c>
      <c r="AL1419" s="60">
        <v>57.687881171236818</v>
      </c>
      <c r="AM1419" s="60">
        <v>65.218859170203473</v>
      </c>
      <c r="AN1419" s="60">
        <v>45.249373457325099</v>
      </c>
      <c r="AO1419" s="60">
        <v>55.262955307607044</v>
      </c>
      <c r="AP1419" s="60">
        <v>51.575431272963783</v>
      </c>
      <c r="AQ1419" s="60">
        <v>51.57527673980178</v>
      </c>
      <c r="AR1419" s="60">
        <v>63.174884791161077</v>
      </c>
      <c r="AS1419" s="60">
        <v>51.57612818722378</v>
      </c>
      <c r="AT1419" s="60">
        <v>35.225913544321919</v>
      </c>
      <c r="AU1419" s="60">
        <v>617.52113727979531</v>
      </c>
      <c r="AV1419" s="60">
        <v>42.599694875205095</v>
      </c>
      <c r="AW1419" s="60">
        <v>42.599706654195579</v>
      </c>
      <c r="AX1419" s="60">
        <v>52.197441819571239</v>
      </c>
      <c r="AY1419" s="60">
        <v>50.2514304960754</v>
      </c>
      <c r="AZ1419" s="60">
        <v>52.198296189008545</v>
      </c>
      <c r="BA1419" s="60">
        <v>43.569499682690207</v>
      </c>
      <c r="BB1419" s="60">
        <v>43.569534627028396</v>
      </c>
      <c r="BC1419" s="60">
        <v>46.981667305780171</v>
      </c>
      <c r="BD1419" s="60">
        <v>44.365716939283686</v>
      </c>
      <c r="BE1419" s="60">
        <v>44.365247350199596</v>
      </c>
      <c r="BF1419" s="60">
        <v>46.981478841933772</v>
      </c>
      <c r="BG1419" s="60">
        <v>41.152453391678343</v>
      </c>
      <c r="BH1419" s="60">
        <v>550.83216817264997</v>
      </c>
      <c r="BI1419" s="60">
        <v>43.87768588937849</v>
      </c>
      <c r="BJ1419" s="60">
        <v>43.877698021738745</v>
      </c>
      <c r="BK1419" s="60">
        <v>53.763365279907518</v>
      </c>
      <c r="BL1419" s="60">
        <v>51.758973609036126</v>
      </c>
      <c r="BM1419" s="60">
        <v>53.764245280431304</v>
      </c>
      <c r="BN1419" s="60">
        <v>44.876584844910887</v>
      </c>
      <c r="BO1419" s="60">
        <v>44.87662083757936</v>
      </c>
      <c r="BP1419" s="60">
        <v>48.391117510143452</v>
      </c>
      <c r="BQ1419" s="60">
        <v>45.696688622340659</v>
      </c>
      <c r="BR1419" s="60">
        <v>45.696204945582188</v>
      </c>
      <c r="BS1419" s="60">
        <v>48.390923392380905</v>
      </c>
      <c r="BT1419" s="60">
        <v>42.387027256946489</v>
      </c>
      <c r="BU1419" s="60">
        <v>567.35713549037609</v>
      </c>
      <c r="BV1419" s="60">
        <v>45.19401633950153</v>
      </c>
      <c r="BW1419" s="60">
        <v>45.194028835832547</v>
      </c>
      <c r="BX1419" s="60">
        <v>55.376266083232736</v>
      </c>
      <c r="BY1419" s="60">
        <v>53.311742668016549</v>
      </c>
      <c r="BZ1419" s="60">
        <v>55.377172483769698</v>
      </c>
      <c r="CA1419" s="60">
        <v>46.222882260818736</v>
      </c>
      <c r="CB1419" s="60">
        <v>46.22291933326715</v>
      </c>
      <c r="CC1419" s="60">
        <v>49.842850895871152</v>
      </c>
      <c r="CD1419" s="60">
        <v>47.067589149205929</v>
      </c>
      <c r="CE1419" s="60">
        <v>47.067090962146104</v>
      </c>
      <c r="CF1419" s="60">
        <v>49.842650954576293</v>
      </c>
      <c r="CG1419" s="60">
        <v>43.658638255621618</v>
      </c>
      <c r="CH1419" s="60">
        <v>584.37784822186006</v>
      </c>
    </row>
    <row r="1420" spans="1:86">
      <c r="A1420" s="57" t="s">
        <v>86</v>
      </c>
      <c r="B1420" s="58" t="s">
        <v>719</v>
      </c>
      <c r="C1420" s="59" t="s">
        <v>92</v>
      </c>
      <c r="D1420" s="58" t="s">
        <v>271</v>
      </c>
      <c r="E1420" s="58" t="str">
        <f>VLOOKUP(CONCATENATE($F$4,F1420),'REG FL  CWIP - 1 System Per Boo'!$A$29:$B$1161,2,FALSE)</f>
        <v>Distribution</v>
      </c>
      <c r="F1420" s="58" t="s">
        <v>275</v>
      </c>
      <c r="G1420" s="58" t="s">
        <v>232</v>
      </c>
      <c r="H1420" s="63">
        <v>364</v>
      </c>
      <c r="I1420" s="60">
        <v>0</v>
      </c>
      <c r="J1420" s="60">
        <v>0</v>
      </c>
      <c r="K1420" s="60">
        <v>0</v>
      </c>
      <c r="L1420" s="60">
        <v>0</v>
      </c>
      <c r="M1420" s="60">
        <v>0</v>
      </c>
      <c r="N1420" s="60">
        <v>0</v>
      </c>
      <c r="O1420" s="60">
        <v>0</v>
      </c>
      <c r="P1420" s="60">
        <v>0</v>
      </c>
      <c r="Q1420" s="60">
        <v>0</v>
      </c>
      <c r="R1420" s="60">
        <v>0</v>
      </c>
      <c r="S1420" s="60">
        <v>0</v>
      </c>
      <c r="T1420" s="60">
        <v>0</v>
      </c>
      <c r="U1420" s="60">
        <v>0</v>
      </c>
      <c r="V1420" s="60">
        <v>0</v>
      </c>
      <c r="W1420" s="60">
        <v>0</v>
      </c>
      <c r="X1420" s="60">
        <v>0</v>
      </c>
      <c r="Y1420" s="60">
        <v>0</v>
      </c>
      <c r="Z1420" s="60">
        <v>0</v>
      </c>
      <c r="AA1420" s="60">
        <v>0</v>
      </c>
      <c r="AB1420" s="60">
        <v>0</v>
      </c>
      <c r="AC1420" s="60">
        <v>0</v>
      </c>
      <c r="AD1420" s="60">
        <v>0</v>
      </c>
      <c r="AE1420" s="60">
        <v>0</v>
      </c>
      <c r="AF1420" s="60">
        <v>0</v>
      </c>
      <c r="AG1420" s="60">
        <v>0</v>
      </c>
      <c r="AH1420" s="60">
        <v>0</v>
      </c>
      <c r="AI1420" s="60">
        <v>0</v>
      </c>
      <c r="AJ1420" s="60">
        <v>0</v>
      </c>
      <c r="AK1420" s="60">
        <v>0</v>
      </c>
      <c r="AL1420" s="60">
        <v>0</v>
      </c>
      <c r="AM1420" s="60">
        <v>0</v>
      </c>
      <c r="AN1420" s="60">
        <v>0</v>
      </c>
      <c r="AO1420" s="60">
        <v>0</v>
      </c>
      <c r="AP1420" s="60">
        <v>0</v>
      </c>
      <c r="AQ1420" s="60">
        <v>0</v>
      </c>
      <c r="AR1420" s="60">
        <v>0</v>
      </c>
      <c r="AS1420" s="60">
        <v>0</v>
      </c>
      <c r="AT1420" s="60">
        <v>0</v>
      </c>
      <c r="AU1420" s="60">
        <v>0</v>
      </c>
      <c r="AV1420" s="60">
        <v>0</v>
      </c>
      <c r="AW1420" s="60">
        <v>0</v>
      </c>
      <c r="AX1420" s="60">
        <v>0</v>
      </c>
      <c r="AY1420" s="60">
        <v>0</v>
      </c>
      <c r="AZ1420" s="60">
        <v>0</v>
      </c>
      <c r="BA1420" s="60">
        <v>0</v>
      </c>
      <c r="BB1420" s="60">
        <v>0</v>
      </c>
      <c r="BC1420" s="60">
        <v>0</v>
      </c>
      <c r="BD1420" s="60">
        <v>0</v>
      </c>
      <c r="BE1420" s="60">
        <v>0</v>
      </c>
      <c r="BF1420" s="60">
        <v>0</v>
      </c>
      <c r="BG1420" s="60">
        <v>0</v>
      </c>
      <c r="BH1420" s="60">
        <v>0</v>
      </c>
      <c r="BI1420" s="60">
        <v>0</v>
      </c>
      <c r="BJ1420" s="60">
        <v>0</v>
      </c>
      <c r="BK1420" s="60">
        <v>0</v>
      </c>
      <c r="BL1420" s="60">
        <v>0</v>
      </c>
      <c r="BM1420" s="60">
        <v>0</v>
      </c>
      <c r="BN1420" s="60">
        <v>0</v>
      </c>
      <c r="BO1420" s="60">
        <v>0</v>
      </c>
      <c r="BP1420" s="60">
        <v>0</v>
      </c>
      <c r="BQ1420" s="60">
        <v>0</v>
      </c>
      <c r="BR1420" s="60">
        <v>0</v>
      </c>
      <c r="BS1420" s="60">
        <v>0</v>
      </c>
      <c r="BT1420" s="60">
        <v>0</v>
      </c>
      <c r="BU1420" s="60">
        <v>0</v>
      </c>
      <c r="BV1420" s="60">
        <v>0</v>
      </c>
      <c r="BW1420" s="60">
        <v>0</v>
      </c>
      <c r="BX1420" s="60">
        <v>0</v>
      </c>
      <c r="BY1420" s="60">
        <v>0</v>
      </c>
      <c r="BZ1420" s="60">
        <v>0</v>
      </c>
      <c r="CA1420" s="60">
        <v>0</v>
      </c>
      <c r="CB1420" s="60">
        <v>0</v>
      </c>
      <c r="CC1420" s="60">
        <v>0</v>
      </c>
      <c r="CD1420" s="60">
        <v>0</v>
      </c>
      <c r="CE1420" s="60">
        <v>0</v>
      </c>
      <c r="CF1420" s="60">
        <v>0</v>
      </c>
      <c r="CG1420" s="60">
        <v>0</v>
      </c>
      <c r="CH1420" s="60">
        <v>0</v>
      </c>
    </row>
    <row r="1421" spans="1:86">
      <c r="A1421" s="57" t="s">
        <v>86</v>
      </c>
      <c r="B1421" s="58" t="s">
        <v>719</v>
      </c>
      <c r="C1421" s="59" t="s">
        <v>92</v>
      </c>
      <c r="D1421" s="58" t="s">
        <v>230</v>
      </c>
      <c r="E1421" s="58" t="str">
        <f>VLOOKUP(CONCATENATE($F$4,F1421),'REG FL  CWIP - 1 System Per Boo'!$A$29:$B$1161,2,FALSE)</f>
        <v>Distribution</v>
      </c>
      <c r="F1421" s="58" t="s">
        <v>251</v>
      </c>
      <c r="G1421" s="58" t="s">
        <v>232</v>
      </c>
      <c r="H1421" s="63">
        <v>364</v>
      </c>
      <c r="I1421" s="60">
        <v>0</v>
      </c>
      <c r="J1421" s="60">
        <v>0</v>
      </c>
      <c r="K1421" s="60">
        <v>0</v>
      </c>
      <c r="L1421" s="60">
        <v>0</v>
      </c>
      <c r="M1421" s="60">
        <v>0</v>
      </c>
      <c r="N1421" s="60">
        <v>0</v>
      </c>
      <c r="O1421" s="60">
        <v>0</v>
      </c>
      <c r="P1421" s="60">
        <v>0</v>
      </c>
      <c r="Q1421" s="60">
        <v>0</v>
      </c>
      <c r="R1421" s="60">
        <v>0</v>
      </c>
      <c r="S1421" s="60">
        <v>0</v>
      </c>
      <c r="T1421" s="60">
        <v>0</v>
      </c>
      <c r="U1421" s="60">
        <v>0</v>
      </c>
      <c r="V1421" s="60">
        <v>0</v>
      </c>
      <c r="W1421" s="60">
        <v>0</v>
      </c>
      <c r="X1421" s="60">
        <v>0</v>
      </c>
      <c r="Y1421" s="60">
        <v>0</v>
      </c>
      <c r="Z1421" s="60">
        <v>0</v>
      </c>
      <c r="AA1421" s="60">
        <v>0</v>
      </c>
      <c r="AB1421" s="60">
        <v>0</v>
      </c>
      <c r="AC1421" s="60">
        <v>0</v>
      </c>
      <c r="AD1421" s="60">
        <v>0</v>
      </c>
      <c r="AE1421" s="60">
        <v>0</v>
      </c>
      <c r="AF1421" s="60">
        <v>0</v>
      </c>
      <c r="AG1421" s="60">
        <v>0</v>
      </c>
      <c r="AH1421" s="60">
        <v>0</v>
      </c>
      <c r="AI1421" s="60">
        <v>0</v>
      </c>
      <c r="AJ1421" s="60">
        <v>0</v>
      </c>
      <c r="AK1421" s="60">
        <v>0</v>
      </c>
      <c r="AL1421" s="60">
        <v>0</v>
      </c>
      <c r="AM1421" s="60">
        <v>0</v>
      </c>
      <c r="AN1421" s="60">
        <v>0</v>
      </c>
      <c r="AO1421" s="60">
        <v>0</v>
      </c>
      <c r="AP1421" s="60">
        <v>0</v>
      </c>
      <c r="AQ1421" s="60">
        <v>0</v>
      </c>
      <c r="AR1421" s="60">
        <v>0</v>
      </c>
      <c r="AS1421" s="60">
        <v>0</v>
      </c>
      <c r="AT1421" s="60">
        <v>0</v>
      </c>
      <c r="AU1421" s="60">
        <v>0</v>
      </c>
      <c r="AV1421" s="60">
        <v>0</v>
      </c>
      <c r="AW1421" s="60">
        <v>0</v>
      </c>
      <c r="AX1421" s="60">
        <v>0</v>
      </c>
      <c r="AY1421" s="60">
        <v>0</v>
      </c>
      <c r="AZ1421" s="60">
        <v>0</v>
      </c>
      <c r="BA1421" s="60">
        <v>0</v>
      </c>
      <c r="BB1421" s="60">
        <v>0</v>
      </c>
      <c r="BC1421" s="60">
        <v>0</v>
      </c>
      <c r="BD1421" s="60">
        <v>0</v>
      </c>
      <c r="BE1421" s="60">
        <v>0</v>
      </c>
      <c r="BF1421" s="60">
        <v>0</v>
      </c>
      <c r="BG1421" s="60">
        <v>0</v>
      </c>
      <c r="BH1421" s="60">
        <v>0</v>
      </c>
      <c r="BI1421" s="60">
        <v>0</v>
      </c>
      <c r="BJ1421" s="60">
        <v>0</v>
      </c>
      <c r="BK1421" s="60">
        <v>0</v>
      </c>
      <c r="BL1421" s="60">
        <v>0</v>
      </c>
      <c r="BM1421" s="60">
        <v>0</v>
      </c>
      <c r="BN1421" s="60">
        <v>0</v>
      </c>
      <c r="BO1421" s="60">
        <v>0</v>
      </c>
      <c r="BP1421" s="60">
        <v>0</v>
      </c>
      <c r="BQ1421" s="60">
        <v>0</v>
      </c>
      <c r="BR1421" s="60">
        <v>0</v>
      </c>
      <c r="BS1421" s="60">
        <v>0</v>
      </c>
      <c r="BT1421" s="60">
        <v>56738.456385935169</v>
      </c>
      <c r="BU1421" s="60">
        <v>56738.456385935169</v>
      </c>
      <c r="BV1421" s="60">
        <v>0</v>
      </c>
      <c r="BW1421" s="60">
        <v>0</v>
      </c>
      <c r="BX1421" s="60">
        <v>0</v>
      </c>
      <c r="BY1421" s="60">
        <v>0</v>
      </c>
      <c r="BZ1421" s="60">
        <v>0</v>
      </c>
      <c r="CA1421" s="60">
        <v>0</v>
      </c>
      <c r="CB1421" s="60">
        <v>0</v>
      </c>
      <c r="CC1421" s="60">
        <v>0</v>
      </c>
      <c r="CD1421" s="60">
        <v>0</v>
      </c>
      <c r="CE1421" s="60">
        <v>0</v>
      </c>
      <c r="CF1421" s="60">
        <v>0</v>
      </c>
      <c r="CG1421" s="60">
        <v>0</v>
      </c>
      <c r="CH1421" s="60">
        <v>0</v>
      </c>
    </row>
    <row r="1422" spans="1:86">
      <c r="A1422" s="57" t="s">
        <v>86</v>
      </c>
      <c r="B1422" s="58" t="s">
        <v>719</v>
      </c>
      <c r="C1422" s="59" t="s">
        <v>92</v>
      </c>
      <c r="D1422" s="58" t="s">
        <v>230</v>
      </c>
      <c r="E1422" s="58" t="str">
        <f>VLOOKUP(CONCATENATE($F$4,F1422),'REG FL  CWIP - 1 System Per Boo'!$A$29:$B$1161,2,FALSE)</f>
        <v>Distribution</v>
      </c>
      <c r="F1422" s="58" t="s">
        <v>248</v>
      </c>
      <c r="G1422" s="58" t="s">
        <v>232</v>
      </c>
      <c r="H1422" s="63">
        <v>364</v>
      </c>
      <c r="I1422" s="60">
        <v>0</v>
      </c>
      <c r="J1422" s="60">
        <v>0</v>
      </c>
      <c r="K1422" s="60">
        <v>0</v>
      </c>
      <c r="L1422" s="60">
        <v>0</v>
      </c>
      <c r="M1422" s="60">
        <v>0</v>
      </c>
      <c r="N1422" s="60">
        <v>0</v>
      </c>
      <c r="O1422" s="60">
        <v>0</v>
      </c>
      <c r="P1422" s="60">
        <v>0</v>
      </c>
      <c r="Q1422" s="60">
        <v>0</v>
      </c>
      <c r="R1422" s="60">
        <v>0</v>
      </c>
      <c r="S1422" s="60">
        <v>0</v>
      </c>
      <c r="T1422" s="60">
        <v>0</v>
      </c>
      <c r="U1422" s="60">
        <v>0</v>
      </c>
      <c r="V1422" s="60">
        <v>0</v>
      </c>
      <c r="W1422" s="60">
        <v>0</v>
      </c>
      <c r="X1422" s="60">
        <v>0</v>
      </c>
      <c r="Y1422" s="60">
        <v>0</v>
      </c>
      <c r="Z1422" s="60">
        <v>0</v>
      </c>
      <c r="AA1422" s="60">
        <v>0</v>
      </c>
      <c r="AB1422" s="60">
        <v>0</v>
      </c>
      <c r="AC1422" s="60">
        <v>0</v>
      </c>
      <c r="AD1422" s="60">
        <v>0</v>
      </c>
      <c r="AE1422" s="60">
        <v>0</v>
      </c>
      <c r="AF1422" s="60">
        <v>0</v>
      </c>
      <c r="AG1422" s="60">
        <v>0</v>
      </c>
      <c r="AH1422" s="60">
        <v>0</v>
      </c>
      <c r="AI1422" s="60">
        <v>0</v>
      </c>
      <c r="AJ1422" s="60">
        <v>0</v>
      </c>
      <c r="AK1422" s="60">
        <v>0</v>
      </c>
      <c r="AL1422" s="60">
        <v>0</v>
      </c>
      <c r="AM1422" s="60">
        <v>0</v>
      </c>
      <c r="AN1422" s="60">
        <v>0</v>
      </c>
      <c r="AO1422" s="60">
        <v>0</v>
      </c>
      <c r="AP1422" s="60">
        <v>0</v>
      </c>
      <c r="AQ1422" s="60">
        <v>0</v>
      </c>
      <c r="AR1422" s="60">
        <v>0</v>
      </c>
      <c r="AS1422" s="60">
        <v>0</v>
      </c>
      <c r="AT1422" s="60">
        <v>0</v>
      </c>
      <c r="AU1422" s="60">
        <v>0</v>
      </c>
      <c r="AV1422" s="60">
        <v>0</v>
      </c>
      <c r="AW1422" s="60">
        <v>0</v>
      </c>
      <c r="AX1422" s="60">
        <v>0</v>
      </c>
      <c r="AY1422" s="60">
        <v>0</v>
      </c>
      <c r="AZ1422" s="60">
        <v>0</v>
      </c>
      <c r="BA1422" s="60">
        <v>0</v>
      </c>
      <c r="BB1422" s="60">
        <v>0</v>
      </c>
      <c r="BC1422" s="60">
        <v>0</v>
      </c>
      <c r="BD1422" s="60">
        <v>29598.816661499492</v>
      </c>
      <c r="BE1422" s="60">
        <v>0</v>
      </c>
      <c r="BF1422" s="60">
        <v>0</v>
      </c>
      <c r="BG1422" s="60">
        <v>143002.44553650229</v>
      </c>
      <c r="BH1422" s="60">
        <v>172601.26219800179</v>
      </c>
      <c r="BI1422" s="60">
        <v>0</v>
      </c>
      <c r="BJ1422" s="60">
        <v>0</v>
      </c>
      <c r="BK1422" s="60">
        <v>0</v>
      </c>
      <c r="BL1422" s="60">
        <v>0</v>
      </c>
      <c r="BM1422" s="60">
        <v>0</v>
      </c>
      <c r="BN1422" s="60">
        <v>0</v>
      </c>
      <c r="BO1422" s="60">
        <v>0</v>
      </c>
      <c r="BP1422" s="60">
        <v>0</v>
      </c>
      <c r="BQ1422" s="60">
        <v>0</v>
      </c>
      <c r="BR1422" s="60">
        <v>0</v>
      </c>
      <c r="BS1422" s="60">
        <v>0</v>
      </c>
      <c r="BT1422" s="60">
        <v>0</v>
      </c>
      <c r="BU1422" s="60">
        <v>0</v>
      </c>
      <c r="BV1422" s="60">
        <v>0</v>
      </c>
      <c r="BW1422" s="60">
        <v>0</v>
      </c>
      <c r="BX1422" s="60">
        <v>0</v>
      </c>
      <c r="BY1422" s="60">
        <v>0</v>
      </c>
      <c r="BZ1422" s="60">
        <v>0</v>
      </c>
      <c r="CA1422" s="60">
        <v>0</v>
      </c>
      <c r="CB1422" s="60">
        <v>0</v>
      </c>
      <c r="CC1422" s="60">
        <v>0</v>
      </c>
      <c r="CD1422" s="60">
        <v>0</v>
      </c>
      <c r="CE1422" s="60">
        <v>0</v>
      </c>
      <c r="CF1422" s="60">
        <v>0</v>
      </c>
      <c r="CG1422" s="60">
        <v>0</v>
      </c>
      <c r="CH1422" s="60">
        <v>0</v>
      </c>
    </row>
    <row r="1423" spans="1:86">
      <c r="A1423" s="57" t="s">
        <v>86</v>
      </c>
      <c r="B1423" s="58" t="s">
        <v>719</v>
      </c>
      <c r="C1423" s="59" t="s">
        <v>92</v>
      </c>
      <c r="D1423" s="58" t="s">
        <v>230</v>
      </c>
      <c r="E1423" s="58" t="str">
        <f>VLOOKUP(CONCATENATE($F$4,F1423),'REG FL  CWIP - 1 System Per Boo'!$A$29:$B$1161,2,FALSE)</f>
        <v>Distribution</v>
      </c>
      <c r="F1423" s="58" t="s">
        <v>245</v>
      </c>
      <c r="G1423" s="58" t="s">
        <v>232</v>
      </c>
      <c r="H1423" s="63">
        <v>364</v>
      </c>
      <c r="I1423" s="60">
        <v>0</v>
      </c>
      <c r="J1423" s="60">
        <v>0</v>
      </c>
      <c r="K1423" s="60">
        <v>0</v>
      </c>
      <c r="L1423" s="60">
        <v>0</v>
      </c>
      <c r="M1423" s="60">
        <v>0</v>
      </c>
      <c r="N1423" s="60">
        <v>0</v>
      </c>
      <c r="O1423" s="60">
        <v>0</v>
      </c>
      <c r="P1423" s="60">
        <v>0</v>
      </c>
      <c r="Q1423" s="60">
        <v>0</v>
      </c>
      <c r="R1423" s="60">
        <v>0</v>
      </c>
      <c r="S1423" s="60">
        <v>0</v>
      </c>
      <c r="T1423" s="60">
        <v>0</v>
      </c>
      <c r="U1423" s="60">
        <v>0</v>
      </c>
      <c r="V1423" s="60">
        <v>0</v>
      </c>
      <c r="W1423" s="60">
        <v>0</v>
      </c>
      <c r="X1423" s="60">
        <v>0</v>
      </c>
      <c r="Y1423" s="60">
        <v>0</v>
      </c>
      <c r="Z1423" s="60">
        <v>0</v>
      </c>
      <c r="AA1423" s="60">
        <v>0</v>
      </c>
      <c r="AB1423" s="60">
        <v>0</v>
      </c>
      <c r="AC1423" s="60">
        <v>0</v>
      </c>
      <c r="AD1423" s="60">
        <v>0</v>
      </c>
      <c r="AE1423" s="60">
        <v>0</v>
      </c>
      <c r="AF1423" s="60">
        <v>0</v>
      </c>
      <c r="AG1423" s="60">
        <v>0</v>
      </c>
      <c r="AH1423" s="60">
        <v>0</v>
      </c>
      <c r="AI1423" s="60">
        <v>0</v>
      </c>
      <c r="AJ1423" s="60">
        <v>0</v>
      </c>
      <c r="AK1423" s="60">
        <v>0</v>
      </c>
      <c r="AL1423" s="60">
        <v>0</v>
      </c>
      <c r="AM1423" s="60">
        <v>0</v>
      </c>
      <c r="AN1423" s="60">
        <v>0</v>
      </c>
      <c r="AO1423" s="60">
        <v>0</v>
      </c>
      <c r="AP1423" s="60">
        <v>0</v>
      </c>
      <c r="AQ1423" s="60">
        <v>0</v>
      </c>
      <c r="AR1423" s="60">
        <v>0</v>
      </c>
      <c r="AS1423" s="60">
        <v>0</v>
      </c>
      <c r="AT1423" s="60">
        <v>114436.70115391142</v>
      </c>
      <c r="AU1423" s="60">
        <v>114436.70115391142</v>
      </c>
      <c r="AV1423" s="60">
        <v>0</v>
      </c>
      <c r="AW1423" s="60">
        <v>0</v>
      </c>
      <c r="AX1423" s="60">
        <v>0</v>
      </c>
      <c r="AY1423" s="60">
        <v>0</v>
      </c>
      <c r="AZ1423" s="60">
        <v>0</v>
      </c>
      <c r="BA1423" s="60">
        <v>0</v>
      </c>
      <c r="BB1423" s="60">
        <v>0</v>
      </c>
      <c r="BC1423" s="60">
        <v>0</v>
      </c>
      <c r="BD1423" s="60">
        <v>0</v>
      </c>
      <c r="BE1423" s="60">
        <v>0</v>
      </c>
      <c r="BF1423" s="60">
        <v>0</v>
      </c>
      <c r="BG1423" s="60">
        <v>0</v>
      </c>
      <c r="BH1423" s="60">
        <v>0</v>
      </c>
      <c r="BI1423" s="60">
        <v>0</v>
      </c>
      <c r="BJ1423" s="60">
        <v>0</v>
      </c>
      <c r="BK1423" s="60">
        <v>0</v>
      </c>
      <c r="BL1423" s="60">
        <v>0</v>
      </c>
      <c r="BM1423" s="60">
        <v>0</v>
      </c>
      <c r="BN1423" s="60">
        <v>0</v>
      </c>
      <c r="BO1423" s="60">
        <v>0</v>
      </c>
      <c r="BP1423" s="60">
        <v>0</v>
      </c>
      <c r="BQ1423" s="60">
        <v>0</v>
      </c>
      <c r="BR1423" s="60">
        <v>0</v>
      </c>
      <c r="BS1423" s="60">
        <v>0</v>
      </c>
      <c r="BT1423" s="60">
        <v>0</v>
      </c>
      <c r="BU1423" s="60">
        <v>0</v>
      </c>
      <c r="BV1423" s="60">
        <v>0</v>
      </c>
      <c r="BW1423" s="60">
        <v>0</v>
      </c>
      <c r="BX1423" s="60">
        <v>0</v>
      </c>
      <c r="BY1423" s="60">
        <v>0</v>
      </c>
      <c r="BZ1423" s="60">
        <v>0</v>
      </c>
      <c r="CA1423" s="60">
        <v>0</v>
      </c>
      <c r="CB1423" s="60">
        <v>0</v>
      </c>
      <c r="CC1423" s="60">
        <v>0</v>
      </c>
      <c r="CD1423" s="60">
        <v>0</v>
      </c>
      <c r="CE1423" s="60">
        <v>0</v>
      </c>
      <c r="CF1423" s="60">
        <v>0</v>
      </c>
      <c r="CG1423" s="60">
        <v>0</v>
      </c>
      <c r="CH1423" s="60">
        <v>0</v>
      </c>
    </row>
    <row r="1424" spans="1:86">
      <c r="A1424" s="57" t="s">
        <v>86</v>
      </c>
      <c r="B1424" s="58" t="s">
        <v>719</v>
      </c>
      <c r="C1424" s="59" t="s">
        <v>92</v>
      </c>
      <c r="D1424" s="58" t="s">
        <v>230</v>
      </c>
      <c r="E1424" s="58" t="str">
        <f>VLOOKUP(CONCATENATE($F$4,F1424),'REG FL  CWIP - 1 System Per Boo'!$A$29:$B$1161,2,FALSE)</f>
        <v>Distribution</v>
      </c>
      <c r="F1424" s="58" t="s">
        <v>242</v>
      </c>
      <c r="G1424" s="58" t="s">
        <v>232</v>
      </c>
      <c r="H1424" s="63">
        <v>364</v>
      </c>
      <c r="I1424" s="60">
        <v>0</v>
      </c>
      <c r="J1424" s="60">
        <v>0</v>
      </c>
      <c r="K1424" s="60">
        <v>0</v>
      </c>
      <c r="L1424" s="60">
        <v>0</v>
      </c>
      <c r="M1424" s="60">
        <v>0</v>
      </c>
      <c r="N1424" s="60">
        <v>0</v>
      </c>
      <c r="O1424" s="60">
        <v>0</v>
      </c>
      <c r="P1424" s="60">
        <v>0</v>
      </c>
      <c r="Q1424" s="60">
        <v>0</v>
      </c>
      <c r="R1424" s="60">
        <v>0</v>
      </c>
      <c r="S1424" s="60">
        <v>0</v>
      </c>
      <c r="T1424" s="60">
        <v>0</v>
      </c>
      <c r="U1424" s="60">
        <v>0</v>
      </c>
      <c r="V1424" s="60">
        <v>0</v>
      </c>
      <c r="W1424" s="60">
        <v>0</v>
      </c>
      <c r="X1424" s="60">
        <v>0</v>
      </c>
      <c r="Y1424" s="60">
        <v>0</v>
      </c>
      <c r="Z1424" s="60">
        <v>0</v>
      </c>
      <c r="AA1424" s="60">
        <v>0</v>
      </c>
      <c r="AB1424" s="60">
        <v>0</v>
      </c>
      <c r="AC1424" s="60">
        <v>0</v>
      </c>
      <c r="AD1424" s="60">
        <v>0</v>
      </c>
      <c r="AE1424" s="60">
        <v>0</v>
      </c>
      <c r="AF1424" s="60">
        <v>0</v>
      </c>
      <c r="AG1424" s="60">
        <v>64830.185739705514</v>
      </c>
      <c r="AH1424" s="60">
        <v>64830.185739705514</v>
      </c>
      <c r="AI1424" s="60">
        <v>0</v>
      </c>
      <c r="AJ1424" s="60">
        <v>0</v>
      </c>
      <c r="AK1424" s="60">
        <v>0</v>
      </c>
      <c r="AL1424" s="60">
        <v>0</v>
      </c>
      <c r="AM1424" s="60">
        <v>0</v>
      </c>
      <c r="AN1424" s="60">
        <v>0</v>
      </c>
      <c r="AO1424" s="60">
        <v>0</v>
      </c>
      <c r="AP1424" s="60">
        <v>0</v>
      </c>
      <c r="AQ1424" s="60">
        <v>0</v>
      </c>
      <c r="AR1424" s="60">
        <v>0</v>
      </c>
      <c r="AS1424" s="60">
        <v>0</v>
      </c>
      <c r="AT1424" s="60">
        <v>0</v>
      </c>
      <c r="AU1424" s="60">
        <v>0</v>
      </c>
      <c r="AV1424" s="60">
        <v>0</v>
      </c>
      <c r="AW1424" s="60">
        <v>0</v>
      </c>
      <c r="AX1424" s="60">
        <v>0</v>
      </c>
      <c r="AY1424" s="60">
        <v>0</v>
      </c>
      <c r="AZ1424" s="60">
        <v>0</v>
      </c>
      <c r="BA1424" s="60">
        <v>0</v>
      </c>
      <c r="BB1424" s="60">
        <v>0</v>
      </c>
      <c r="BC1424" s="60">
        <v>0</v>
      </c>
      <c r="BD1424" s="60">
        <v>0</v>
      </c>
      <c r="BE1424" s="60">
        <v>0</v>
      </c>
      <c r="BF1424" s="60">
        <v>0</v>
      </c>
      <c r="BG1424" s="60">
        <v>0</v>
      </c>
      <c r="BH1424" s="60">
        <v>0</v>
      </c>
      <c r="BI1424" s="60">
        <v>0</v>
      </c>
      <c r="BJ1424" s="60">
        <v>0</v>
      </c>
      <c r="BK1424" s="60">
        <v>0</v>
      </c>
      <c r="BL1424" s="60">
        <v>0</v>
      </c>
      <c r="BM1424" s="60">
        <v>0</v>
      </c>
      <c r="BN1424" s="60">
        <v>0</v>
      </c>
      <c r="BO1424" s="60">
        <v>0</v>
      </c>
      <c r="BP1424" s="60">
        <v>0</v>
      </c>
      <c r="BQ1424" s="60">
        <v>0</v>
      </c>
      <c r="BR1424" s="60">
        <v>0</v>
      </c>
      <c r="BS1424" s="60">
        <v>0</v>
      </c>
      <c r="BT1424" s="60">
        <v>0</v>
      </c>
      <c r="BU1424" s="60">
        <v>0</v>
      </c>
      <c r="BV1424" s="60">
        <v>0</v>
      </c>
      <c r="BW1424" s="60">
        <v>0</v>
      </c>
      <c r="BX1424" s="60">
        <v>0</v>
      </c>
      <c r="BY1424" s="60">
        <v>0</v>
      </c>
      <c r="BZ1424" s="60">
        <v>0</v>
      </c>
      <c r="CA1424" s="60">
        <v>0</v>
      </c>
      <c r="CB1424" s="60">
        <v>0</v>
      </c>
      <c r="CC1424" s="60">
        <v>0</v>
      </c>
      <c r="CD1424" s="60">
        <v>0</v>
      </c>
      <c r="CE1424" s="60">
        <v>0</v>
      </c>
      <c r="CF1424" s="60">
        <v>0</v>
      </c>
      <c r="CG1424" s="60">
        <v>0</v>
      </c>
      <c r="CH1424" s="60">
        <v>0</v>
      </c>
    </row>
    <row r="1425" spans="1:86">
      <c r="A1425" s="57" t="s">
        <v>86</v>
      </c>
      <c r="B1425" s="58" t="s">
        <v>719</v>
      </c>
      <c r="C1425" s="59" t="s">
        <v>92</v>
      </c>
      <c r="D1425" s="58" t="s">
        <v>230</v>
      </c>
      <c r="E1425" s="58" t="str">
        <f>VLOOKUP(CONCATENATE($F$4,F1425),'REG FL  CWIP - 1 System Per Boo'!$A$29:$B$1161,2,FALSE)</f>
        <v>Distribution</v>
      </c>
      <c r="F1425" s="58" t="s">
        <v>239</v>
      </c>
      <c r="G1425" s="58" t="s">
        <v>232</v>
      </c>
      <c r="H1425" s="63">
        <v>364</v>
      </c>
      <c r="I1425" s="60">
        <v>0</v>
      </c>
      <c r="J1425" s="60">
        <v>0</v>
      </c>
      <c r="K1425" s="60">
        <v>0</v>
      </c>
      <c r="L1425" s="60">
        <v>0</v>
      </c>
      <c r="M1425" s="60">
        <v>0</v>
      </c>
      <c r="N1425" s="60">
        <v>0</v>
      </c>
      <c r="O1425" s="60">
        <v>0</v>
      </c>
      <c r="P1425" s="60">
        <v>0</v>
      </c>
      <c r="Q1425" s="60">
        <v>0</v>
      </c>
      <c r="R1425" s="60">
        <v>0</v>
      </c>
      <c r="S1425" s="60">
        <v>0</v>
      </c>
      <c r="T1425" s="60">
        <v>0</v>
      </c>
      <c r="U1425" s="60">
        <v>0</v>
      </c>
      <c r="V1425" s="60">
        <v>0</v>
      </c>
      <c r="W1425" s="60">
        <v>0</v>
      </c>
      <c r="X1425" s="60">
        <v>0</v>
      </c>
      <c r="Y1425" s="60">
        <v>0</v>
      </c>
      <c r="Z1425" s="60">
        <v>0</v>
      </c>
      <c r="AA1425" s="60">
        <v>0</v>
      </c>
      <c r="AB1425" s="60">
        <v>0</v>
      </c>
      <c r="AC1425" s="60">
        <v>0</v>
      </c>
      <c r="AD1425" s="60">
        <v>0</v>
      </c>
      <c r="AE1425" s="60">
        <v>0</v>
      </c>
      <c r="AF1425" s="60">
        <v>0</v>
      </c>
      <c r="AG1425" s="60">
        <v>0</v>
      </c>
      <c r="AH1425" s="60">
        <v>0</v>
      </c>
      <c r="AI1425" s="60">
        <v>0</v>
      </c>
      <c r="AJ1425" s="60">
        <v>0</v>
      </c>
      <c r="AK1425" s="60">
        <v>0</v>
      </c>
      <c r="AL1425" s="60">
        <v>0</v>
      </c>
      <c r="AM1425" s="60">
        <v>0</v>
      </c>
      <c r="AN1425" s="60">
        <v>0</v>
      </c>
      <c r="AO1425" s="60">
        <v>0</v>
      </c>
      <c r="AP1425" s="60">
        <v>0</v>
      </c>
      <c r="AQ1425" s="60">
        <v>0</v>
      </c>
      <c r="AR1425" s="60">
        <v>0</v>
      </c>
      <c r="AS1425" s="60">
        <v>0</v>
      </c>
      <c r="AT1425" s="60">
        <v>0</v>
      </c>
      <c r="AU1425" s="60">
        <v>0</v>
      </c>
      <c r="AV1425" s="60">
        <v>0</v>
      </c>
      <c r="AW1425" s="60">
        <v>0</v>
      </c>
      <c r="AX1425" s="60">
        <v>0</v>
      </c>
      <c r="AY1425" s="60">
        <v>0</v>
      </c>
      <c r="AZ1425" s="60">
        <v>0</v>
      </c>
      <c r="BA1425" s="60">
        <v>0</v>
      </c>
      <c r="BB1425" s="60">
        <v>0</v>
      </c>
      <c r="BC1425" s="60">
        <v>0</v>
      </c>
      <c r="BD1425" s="60">
        <v>0</v>
      </c>
      <c r="BE1425" s="60">
        <v>0</v>
      </c>
      <c r="BF1425" s="60">
        <v>0</v>
      </c>
      <c r="BG1425" s="60">
        <v>43488.737292953272</v>
      </c>
      <c r="BH1425" s="60">
        <v>43488.737292953272</v>
      </c>
      <c r="BI1425" s="60">
        <v>0</v>
      </c>
      <c r="BJ1425" s="60">
        <v>0</v>
      </c>
      <c r="BK1425" s="60">
        <v>0</v>
      </c>
      <c r="BL1425" s="60">
        <v>0</v>
      </c>
      <c r="BM1425" s="60">
        <v>0</v>
      </c>
      <c r="BN1425" s="60">
        <v>0</v>
      </c>
      <c r="BO1425" s="60">
        <v>0</v>
      </c>
      <c r="BP1425" s="60">
        <v>0</v>
      </c>
      <c r="BQ1425" s="60">
        <v>0</v>
      </c>
      <c r="BR1425" s="60">
        <v>0</v>
      </c>
      <c r="BS1425" s="60">
        <v>0</v>
      </c>
      <c r="BT1425" s="60">
        <v>0</v>
      </c>
      <c r="BU1425" s="60">
        <v>0</v>
      </c>
      <c r="BV1425" s="60">
        <v>0</v>
      </c>
      <c r="BW1425" s="60">
        <v>0</v>
      </c>
      <c r="BX1425" s="60">
        <v>0</v>
      </c>
      <c r="BY1425" s="60">
        <v>0</v>
      </c>
      <c r="BZ1425" s="60">
        <v>0</v>
      </c>
      <c r="CA1425" s="60">
        <v>0</v>
      </c>
      <c r="CB1425" s="60">
        <v>0</v>
      </c>
      <c r="CC1425" s="60">
        <v>0</v>
      </c>
      <c r="CD1425" s="60">
        <v>0</v>
      </c>
      <c r="CE1425" s="60">
        <v>0</v>
      </c>
      <c r="CF1425" s="60">
        <v>0</v>
      </c>
      <c r="CG1425" s="60">
        <v>0</v>
      </c>
      <c r="CH1425" s="60">
        <v>0</v>
      </c>
    </row>
    <row r="1426" spans="1:86">
      <c r="A1426" s="57" t="s">
        <v>86</v>
      </c>
      <c r="B1426" s="58" t="s">
        <v>719</v>
      </c>
      <c r="C1426" s="59" t="s">
        <v>92</v>
      </c>
      <c r="D1426" s="58" t="s">
        <v>93</v>
      </c>
      <c r="E1426" s="58" t="str">
        <f>VLOOKUP(CONCATENATE($F$4,F1426),'REG FL  CWIP - 1 System Per Boo'!$A$29:$B$1161,2,FALSE)</f>
        <v>Distribution</v>
      </c>
      <c r="F1426" s="58" t="s">
        <v>207</v>
      </c>
      <c r="G1426" s="58" t="s">
        <v>95</v>
      </c>
      <c r="H1426" s="63">
        <v>364</v>
      </c>
      <c r="I1426" s="60">
        <v>0</v>
      </c>
      <c r="J1426" s="60">
        <v>0</v>
      </c>
      <c r="K1426" s="60">
        <v>0</v>
      </c>
      <c r="L1426" s="60">
        <v>0</v>
      </c>
      <c r="M1426" s="60">
        <v>0</v>
      </c>
      <c r="N1426" s="60">
        <v>0</v>
      </c>
      <c r="O1426" s="60">
        <v>0</v>
      </c>
      <c r="P1426" s="60">
        <v>0</v>
      </c>
      <c r="Q1426" s="60">
        <v>0</v>
      </c>
      <c r="R1426" s="60">
        <v>0</v>
      </c>
      <c r="S1426" s="60">
        <v>0</v>
      </c>
      <c r="T1426" s="60">
        <v>0</v>
      </c>
      <c r="U1426" s="60">
        <v>0</v>
      </c>
      <c r="V1426" s="60">
        <v>0</v>
      </c>
      <c r="W1426" s="60">
        <v>0</v>
      </c>
      <c r="X1426" s="60">
        <v>0</v>
      </c>
      <c r="Y1426" s="60">
        <v>0</v>
      </c>
      <c r="Z1426" s="60">
        <v>0</v>
      </c>
      <c r="AA1426" s="60">
        <v>0</v>
      </c>
      <c r="AB1426" s="60">
        <v>0</v>
      </c>
      <c r="AC1426" s="60">
        <v>0</v>
      </c>
      <c r="AD1426" s="60">
        <v>0</v>
      </c>
      <c r="AE1426" s="60">
        <v>0</v>
      </c>
      <c r="AF1426" s="60">
        <v>0</v>
      </c>
      <c r="AG1426" s="60">
        <v>0</v>
      </c>
      <c r="AH1426" s="60">
        <v>0</v>
      </c>
      <c r="AI1426" s="60">
        <v>0</v>
      </c>
      <c r="AJ1426" s="60">
        <v>0</v>
      </c>
      <c r="AK1426" s="60">
        <v>0</v>
      </c>
      <c r="AL1426" s="60">
        <v>0</v>
      </c>
      <c r="AM1426" s="60">
        <v>0</v>
      </c>
      <c r="AN1426" s="60">
        <v>0</v>
      </c>
      <c r="AO1426" s="60">
        <v>0</v>
      </c>
      <c r="AP1426" s="60">
        <v>0</v>
      </c>
      <c r="AQ1426" s="60">
        <v>0</v>
      </c>
      <c r="AR1426" s="60">
        <v>0</v>
      </c>
      <c r="AS1426" s="60">
        <v>0</v>
      </c>
      <c r="AT1426" s="60">
        <v>27277.084768063021</v>
      </c>
      <c r="AU1426" s="60">
        <v>27277.084768063021</v>
      </c>
      <c r="AV1426" s="60">
        <v>0</v>
      </c>
      <c r="AW1426" s="60">
        <v>0</v>
      </c>
      <c r="AX1426" s="60">
        <v>0</v>
      </c>
      <c r="AY1426" s="60">
        <v>0</v>
      </c>
      <c r="AZ1426" s="60">
        <v>0</v>
      </c>
      <c r="BA1426" s="60">
        <v>0</v>
      </c>
      <c r="BB1426" s="60">
        <v>0</v>
      </c>
      <c r="BC1426" s="60">
        <v>0</v>
      </c>
      <c r="BD1426" s="60">
        <v>0</v>
      </c>
      <c r="BE1426" s="60">
        <v>0</v>
      </c>
      <c r="BF1426" s="60">
        <v>0</v>
      </c>
      <c r="BG1426" s="60">
        <v>0</v>
      </c>
      <c r="BH1426" s="60">
        <v>0</v>
      </c>
      <c r="BI1426" s="60">
        <v>0</v>
      </c>
      <c r="BJ1426" s="60">
        <v>0</v>
      </c>
      <c r="BK1426" s="60">
        <v>0</v>
      </c>
      <c r="BL1426" s="60">
        <v>0</v>
      </c>
      <c r="BM1426" s="60">
        <v>0</v>
      </c>
      <c r="BN1426" s="60">
        <v>0</v>
      </c>
      <c r="BO1426" s="60">
        <v>0</v>
      </c>
      <c r="BP1426" s="60">
        <v>0</v>
      </c>
      <c r="BQ1426" s="60">
        <v>0</v>
      </c>
      <c r="BR1426" s="60">
        <v>0</v>
      </c>
      <c r="BS1426" s="60">
        <v>0</v>
      </c>
      <c r="BT1426" s="60">
        <v>1249.6446584666555</v>
      </c>
      <c r="BU1426" s="60">
        <v>1249.6446584666555</v>
      </c>
      <c r="BV1426" s="60">
        <v>0</v>
      </c>
      <c r="BW1426" s="60">
        <v>0</v>
      </c>
      <c r="BX1426" s="60">
        <v>0</v>
      </c>
      <c r="BY1426" s="60">
        <v>0</v>
      </c>
      <c r="BZ1426" s="60">
        <v>0</v>
      </c>
      <c r="CA1426" s="60">
        <v>0</v>
      </c>
      <c r="CB1426" s="60">
        <v>0</v>
      </c>
      <c r="CC1426" s="60">
        <v>0</v>
      </c>
      <c r="CD1426" s="60">
        <v>0</v>
      </c>
      <c r="CE1426" s="60">
        <v>0</v>
      </c>
      <c r="CF1426" s="60">
        <v>0</v>
      </c>
      <c r="CG1426" s="60">
        <v>0</v>
      </c>
      <c r="CH1426" s="60">
        <v>0</v>
      </c>
    </row>
    <row r="1427" spans="1:86">
      <c r="A1427" s="57" t="s">
        <v>86</v>
      </c>
      <c r="B1427" s="58" t="s">
        <v>719</v>
      </c>
      <c r="C1427" s="59" t="s">
        <v>92</v>
      </c>
      <c r="D1427" s="58" t="s">
        <v>93</v>
      </c>
      <c r="E1427" s="58" t="str">
        <f>VLOOKUP(CONCATENATE($F$4,F1427),'REG FL  CWIP - 1 System Per Boo'!$A$29:$B$1161,2,FALSE)</f>
        <v>Distribution</v>
      </c>
      <c r="F1427" s="58" t="s">
        <v>204</v>
      </c>
      <c r="G1427" s="58" t="s">
        <v>95</v>
      </c>
      <c r="H1427" s="63">
        <v>364</v>
      </c>
      <c r="I1427" s="60">
        <v>0</v>
      </c>
      <c r="J1427" s="60">
        <v>0</v>
      </c>
      <c r="K1427" s="60">
        <v>0</v>
      </c>
      <c r="L1427" s="60">
        <v>0</v>
      </c>
      <c r="M1427" s="60">
        <v>0</v>
      </c>
      <c r="N1427" s="60">
        <v>0</v>
      </c>
      <c r="O1427" s="60">
        <v>0</v>
      </c>
      <c r="P1427" s="60">
        <v>0</v>
      </c>
      <c r="Q1427" s="60">
        <v>0</v>
      </c>
      <c r="R1427" s="60">
        <v>0</v>
      </c>
      <c r="S1427" s="60">
        <v>0</v>
      </c>
      <c r="T1427" s="60">
        <v>0</v>
      </c>
      <c r="U1427" s="60">
        <v>0</v>
      </c>
      <c r="V1427" s="60">
        <v>0</v>
      </c>
      <c r="W1427" s="60">
        <v>0</v>
      </c>
      <c r="X1427" s="60">
        <v>0</v>
      </c>
      <c r="Y1427" s="60">
        <v>0</v>
      </c>
      <c r="Z1427" s="60">
        <v>0</v>
      </c>
      <c r="AA1427" s="60">
        <v>0</v>
      </c>
      <c r="AB1427" s="60">
        <v>0</v>
      </c>
      <c r="AC1427" s="60">
        <v>0</v>
      </c>
      <c r="AD1427" s="60">
        <v>0</v>
      </c>
      <c r="AE1427" s="60">
        <v>0</v>
      </c>
      <c r="AF1427" s="60">
        <v>0</v>
      </c>
      <c r="AG1427" s="60">
        <v>0</v>
      </c>
      <c r="AH1427" s="60">
        <v>0</v>
      </c>
      <c r="AI1427" s="60">
        <v>0</v>
      </c>
      <c r="AJ1427" s="60">
        <v>0</v>
      </c>
      <c r="AK1427" s="60">
        <v>0</v>
      </c>
      <c r="AL1427" s="60">
        <v>0</v>
      </c>
      <c r="AM1427" s="60">
        <v>0</v>
      </c>
      <c r="AN1427" s="60">
        <v>0</v>
      </c>
      <c r="AO1427" s="60">
        <v>0</v>
      </c>
      <c r="AP1427" s="60">
        <v>0</v>
      </c>
      <c r="AQ1427" s="60">
        <v>0</v>
      </c>
      <c r="AR1427" s="60">
        <v>0</v>
      </c>
      <c r="AS1427" s="60">
        <v>0</v>
      </c>
      <c r="AT1427" s="60">
        <v>0</v>
      </c>
      <c r="AU1427" s="60">
        <v>0</v>
      </c>
      <c r="AV1427" s="60">
        <v>0</v>
      </c>
      <c r="AW1427" s="60">
        <v>0</v>
      </c>
      <c r="AX1427" s="60">
        <v>0</v>
      </c>
      <c r="AY1427" s="60">
        <v>0</v>
      </c>
      <c r="AZ1427" s="60">
        <v>0</v>
      </c>
      <c r="BA1427" s="60">
        <v>0</v>
      </c>
      <c r="BB1427" s="60">
        <v>0</v>
      </c>
      <c r="BC1427" s="60">
        <v>0</v>
      </c>
      <c r="BD1427" s="60">
        <v>0</v>
      </c>
      <c r="BE1427" s="60">
        <v>0</v>
      </c>
      <c r="BF1427" s="60">
        <v>0</v>
      </c>
      <c r="BG1427" s="60">
        <v>26095.564140348186</v>
      </c>
      <c r="BH1427" s="60">
        <v>26095.564140348186</v>
      </c>
      <c r="BI1427" s="60">
        <v>0</v>
      </c>
      <c r="BJ1427" s="60">
        <v>0</v>
      </c>
      <c r="BK1427" s="60">
        <v>0</v>
      </c>
      <c r="BL1427" s="60">
        <v>0</v>
      </c>
      <c r="BM1427" s="60">
        <v>0</v>
      </c>
      <c r="BN1427" s="60">
        <v>0</v>
      </c>
      <c r="BO1427" s="60">
        <v>0</v>
      </c>
      <c r="BP1427" s="60">
        <v>0</v>
      </c>
      <c r="BQ1427" s="60">
        <v>0</v>
      </c>
      <c r="BR1427" s="60">
        <v>0</v>
      </c>
      <c r="BS1427" s="60">
        <v>0</v>
      </c>
      <c r="BT1427" s="60">
        <v>0</v>
      </c>
      <c r="BU1427" s="60">
        <v>0</v>
      </c>
      <c r="BV1427" s="60">
        <v>0</v>
      </c>
      <c r="BW1427" s="60">
        <v>0</v>
      </c>
      <c r="BX1427" s="60">
        <v>0</v>
      </c>
      <c r="BY1427" s="60">
        <v>0</v>
      </c>
      <c r="BZ1427" s="60">
        <v>0</v>
      </c>
      <c r="CA1427" s="60">
        <v>0</v>
      </c>
      <c r="CB1427" s="60">
        <v>0</v>
      </c>
      <c r="CC1427" s="60">
        <v>0</v>
      </c>
      <c r="CD1427" s="60">
        <v>0</v>
      </c>
      <c r="CE1427" s="60">
        <v>0</v>
      </c>
      <c r="CF1427" s="60">
        <v>0</v>
      </c>
      <c r="CG1427" s="60">
        <v>0</v>
      </c>
      <c r="CH1427" s="60">
        <v>0</v>
      </c>
    </row>
    <row r="1428" spans="1:86">
      <c r="A1428" s="57" t="s">
        <v>86</v>
      </c>
      <c r="B1428" s="58" t="s">
        <v>719</v>
      </c>
      <c r="C1428" s="59" t="s">
        <v>92</v>
      </c>
      <c r="D1428" s="58" t="s">
        <v>93</v>
      </c>
      <c r="E1428" s="58" t="str">
        <f>VLOOKUP(CONCATENATE($F$4,F1428),'REG FL  CWIP - 1 System Per Boo'!$A$29:$B$1161,2,FALSE)</f>
        <v>Distribution</v>
      </c>
      <c r="F1428" s="58" t="s">
        <v>201</v>
      </c>
      <c r="G1428" s="58" t="s">
        <v>95</v>
      </c>
      <c r="H1428" s="63">
        <v>364</v>
      </c>
      <c r="I1428" s="60">
        <v>50.66</v>
      </c>
      <c r="J1428" s="60">
        <v>54.58</v>
      </c>
      <c r="K1428" s="60">
        <v>35.68</v>
      </c>
      <c r="L1428" s="60">
        <v>51.51</v>
      </c>
      <c r="M1428" s="60">
        <v>7.1</v>
      </c>
      <c r="N1428" s="60">
        <v>31.23</v>
      </c>
      <c r="O1428" s="60">
        <v>10.26</v>
      </c>
      <c r="P1428" s="60">
        <v>7.54</v>
      </c>
      <c r="Q1428" s="60">
        <v>1.28</v>
      </c>
      <c r="R1428" s="60">
        <v>1.03</v>
      </c>
      <c r="S1428" s="60">
        <v>2.41</v>
      </c>
      <c r="T1428" s="60">
        <v>1</v>
      </c>
      <c r="U1428" s="60">
        <v>254.27999999999994</v>
      </c>
      <c r="V1428" s="60">
        <v>0</v>
      </c>
      <c r="W1428" s="60">
        <v>0</v>
      </c>
      <c r="X1428" s="60">
        <v>0</v>
      </c>
      <c r="Y1428" s="60">
        <v>0</v>
      </c>
      <c r="Z1428" s="60">
        <v>0</v>
      </c>
      <c r="AA1428" s="60">
        <v>0</v>
      </c>
      <c r="AB1428" s="60">
        <v>0</v>
      </c>
      <c r="AC1428" s="60">
        <v>0</v>
      </c>
      <c r="AD1428" s="60">
        <v>0</v>
      </c>
      <c r="AE1428" s="60">
        <v>0</v>
      </c>
      <c r="AF1428" s="60">
        <v>0</v>
      </c>
      <c r="AG1428" s="60">
        <v>127891.00598859393</v>
      </c>
      <c r="AH1428" s="60">
        <v>127891.00598859393</v>
      </c>
      <c r="AI1428" s="60">
        <v>32.555505752713998</v>
      </c>
      <c r="AJ1428" s="60">
        <v>32.724869336739999</v>
      </c>
      <c r="AK1428" s="60">
        <v>33.074919753728999</v>
      </c>
      <c r="AL1428" s="60">
        <v>34.264220974788003</v>
      </c>
      <c r="AM1428" s="60">
        <v>34.401114847288</v>
      </c>
      <c r="AN1428" s="60">
        <v>0</v>
      </c>
      <c r="AO1428" s="60">
        <v>0</v>
      </c>
      <c r="AP1428" s="60">
        <v>0</v>
      </c>
      <c r="AQ1428" s="60">
        <v>0</v>
      </c>
      <c r="AR1428" s="60">
        <v>0</v>
      </c>
      <c r="AS1428" s="60">
        <v>0</v>
      </c>
      <c r="AT1428" s="60">
        <v>0</v>
      </c>
      <c r="AU1428" s="60">
        <v>167.02063066525901</v>
      </c>
      <c r="AV1428" s="60">
        <v>0</v>
      </c>
      <c r="AW1428" s="60">
        <v>0</v>
      </c>
      <c r="AX1428" s="60">
        <v>0</v>
      </c>
      <c r="AY1428" s="60">
        <v>0</v>
      </c>
      <c r="AZ1428" s="60">
        <v>0</v>
      </c>
      <c r="BA1428" s="60">
        <v>0</v>
      </c>
      <c r="BB1428" s="60">
        <v>0</v>
      </c>
      <c r="BC1428" s="60">
        <v>0</v>
      </c>
      <c r="BD1428" s="60">
        <v>0</v>
      </c>
      <c r="BE1428" s="60">
        <v>0</v>
      </c>
      <c r="BF1428" s="60">
        <v>0</v>
      </c>
      <c r="BG1428" s="60">
        <v>0</v>
      </c>
      <c r="BH1428" s="60">
        <v>0</v>
      </c>
      <c r="BI1428" s="60">
        <v>0</v>
      </c>
      <c r="BJ1428" s="60">
        <v>0</v>
      </c>
      <c r="BK1428" s="60">
        <v>0</v>
      </c>
      <c r="BL1428" s="60">
        <v>0</v>
      </c>
      <c r="BM1428" s="60">
        <v>0</v>
      </c>
      <c r="BN1428" s="60">
        <v>0</v>
      </c>
      <c r="BO1428" s="60">
        <v>0</v>
      </c>
      <c r="BP1428" s="60">
        <v>0</v>
      </c>
      <c r="BQ1428" s="60">
        <v>0</v>
      </c>
      <c r="BR1428" s="60">
        <v>0</v>
      </c>
      <c r="BS1428" s="60">
        <v>0</v>
      </c>
      <c r="BT1428" s="60">
        <v>0</v>
      </c>
      <c r="BU1428" s="60">
        <v>0</v>
      </c>
      <c r="BV1428" s="60">
        <v>0</v>
      </c>
      <c r="BW1428" s="60">
        <v>0</v>
      </c>
      <c r="BX1428" s="60">
        <v>0</v>
      </c>
      <c r="BY1428" s="60">
        <v>0</v>
      </c>
      <c r="BZ1428" s="60">
        <v>0</v>
      </c>
      <c r="CA1428" s="60">
        <v>0</v>
      </c>
      <c r="CB1428" s="60">
        <v>0</v>
      </c>
      <c r="CC1428" s="60">
        <v>0</v>
      </c>
      <c r="CD1428" s="60">
        <v>0</v>
      </c>
      <c r="CE1428" s="60">
        <v>0</v>
      </c>
      <c r="CF1428" s="60">
        <v>0</v>
      </c>
      <c r="CG1428" s="60">
        <v>0</v>
      </c>
      <c r="CH1428" s="60">
        <v>0</v>
      </c>
    </row>
    <row r="1429" spans="1:86">
      <c r="A1429" s="57" t="s">
        <v>86</v>
      </c>
      <c r="B1429" s="58" t="s">
        <v>719</v>
      </c>
      <c r="C1429" s="59" t="s">
        <v>92</v>
      </c>
      <c r="D1429" s="58" t="s">
        <v>230</v>
      </c>
      <c r="E1429" s="58" t="str">
        <f>VLOOKUP(CONCATENATE($F$4,F1429),'REG FL  CWIP - 1 System Per Boo'!$A$29:$B$1161,2,FALSE)</f>
        <v>Distribution</v>
      </c>
      <c r="F1429" s="58" t="s">
        <v>235</v>
      </c>
      <c r="G1429" s="58" t="s">
        <v>232</v>
      </c>
      <c r="H1429" s="63">
        <v>364</v>
      </c>
      <c r="I1429" s="60">
        <v>0</v>
      </c>
      <c r="J1429" s="60">
        <v>0</v>
      </c>
      <c r="K1429" s="60">
        <v>0</v>
      </c>
      <c r="L1429" s="60">
        <v>0</v>
      </c>
      <c r="M1429" s="60">
        <v>0</v>
      </c>
      <c r="N1429" s="60">
        <v>0</v>
      </c>
      <c r="O1429" s="60">
        <v>0</v>
      </c>
      <c r="P1429" s="60">
        <v>0</v>
      </c>
      <c r="Q1429" s="60">
        <v>0</v>
      </c>
      <c r="R1429" s="60">
        <v>0</v>
      </c>
      <c r="S1429" s="60">
        <v>0</v>
      </c>
      <c r="T1429" s="60">
        <v>0</v>
      </c>
      <c r="U1429" s="60">
        <v>0</v>
      </c>
      <c r="V1429" s="60">
        <v>-625.74512194050624</v>
      </c>
      <c r="W1429" s="60">
        <v>-305.17441998060963</v>
      </c>
      <c r="X1429" s="60">
        <v>855.31013994709576</v>
      </c>
      <c r="Y1429" s="60">
        <v>1780.009071331295</v>
      </c>
      <c r="Z1429" s="60">
        <v>2244.0645273332807</v>
      </c>
      <c r="AA1429" s="60">
        <v>2335.7079374366026</v>
      </c>
      <c r="AB1429" s="60">
        <v>2511.0302051941426</v>
      </c>
      <c r="AC1429" s="60">
        <v>2638.9997324458459</v>
      </c>
      <c r="AD1429" s="60">
        <v>2567.9013573634747</v>
      </c>
      <c r="AE1429" s="60">
        <v>2481.5408697503449</v>
      </c>
      <c r="AF1429" s="60">
        <v>1296.4675621308502</v>
      </c>
      <c r="AG1429" s="60">
        <v>1498.0492224743975</v>
      </c>
      <c r="AH1429" s="60">
        <v>19278.161083486215</v>
      </c>
      <c r="AI1429" s="60">
        <v>-69.285638854634584</v>
      </c>
      <c r="AJ1429" s="60">
        <v>-67.182258170842502</v>
      </c>
      <c r="AK1429" s="60">
        <v>1458.2999277787276</v>
      </c>
      <c r="AL1429" s="60">
        <v>1533.9438238573609</v>
      </c>
      <c r="AM1429" s="60">
        <v>1568.9959606189232</v>
      </c>
      <c r="AN1429" s="60">
        <v>1580.9622178077195</v>
      </c>
      <c r="AO1429" s="60">
        <v>1658.468325572429</v>
      </c>
      <c r="AP1429" s="60">
        <v>1655.0129912497623</v>
      </c>
      <c r="AQ1429" s="60">
        <v>1582.890795457062</v>
      </c>
      <c r="AR1429" s="60">
        <v>1526.9105134222757</v>
      </c>
      <c r="AS1429" s="60">
        <v>428.85147901572412</v>
      </c>
      <c r="AT1429" s="60">
        <v>379.5986085976354</v>
      </c>
      <c r="AU1429" s="60">
        <v>13237.466746352142</v>
      </c>
      <c r="AV1429" s="60">
        <v>153.32536900411901</v>
      </c>
      <c r="AW1429" s="60">
        <v>143.99253210446727</v>
      </c>
      <c r="AX1429" s="60">
        <v>1668.7099639677842</v>
      </c>
      <c r="AY1429" s="60">
        <v>1672.7894875525947</v>
      </c>
      <c r="AZ1429" s="60">
        <v>1683.049006492849</v>
      </c>
      <c r="BA1429" s="60">
        <v>1693.3989719358651</v>
      </c>
      <c r="BB1429" s="60">
        <v>1693.7244659041451</v>
      </c>
      <c r="BC1429" s="60">
        <v>1696.0820782762712</v>
      </c>
      <c r="BD1429" s="60">
        <v>1678.3117534381543</v>
      </c>
      <c r="BE1429" s="60">
        <v>1649.0298483279885</v>
      </c>
      <c r="BF1429" s="60">
        <v>541.95760324856099</v>
      </c>
      <c r="BG1429" s="60">
        <v>581.57603220343788</v>
      </c>
      <c r="BH1429" s="60">
        <v>14855.947112456235</v>
      </c>
      <c r="BI1429" s="60">
        <v>147.78013749128345</v>
      </c>
      <c r="BJ1429" s="60">
        <v>138.78483600156579</v>
      </c>
      <c r="BK1429" s="60">
        <v>1608.358678736387</v>
      </c>
      <c r="BL1429" s="60">
        <v>1612.2906605093838</v>
      </c>
      <c r="BM1429" s="60">
        <v>1622.1791292568125</v>
      </c>
      <c r="BN1429" s="60">
        <v>1632.1547733797227</v>
      </c>
      <c r="BO1429" s="60">
        <v>1632.468495392573</v>
      </c>
      <c r="BP1429" s="60">
        <v>1634.7408413374544</v>
      </c>
      <c r="BQ1429" s="60">
        <v>1617.6132057419961</v>
      </c>
      <c r="BR1429" s="60">
        <v>1589.3903226581747</v>
      </c>
      <c r="BS1429" s="60">
        <v>522.3569305113964</v>
      </c>
      <c r="BT1429" s="60">
        <v>560.54250122120732</v>
      </c>
      <c r="BU1429" s="60">
        <v>14318.660512237957</v>
      </c>
      <c r="BV1429" s="60">
        <v>141.16301255058036</v>
      </c>
      <c r="BW1429" s="60">
        <v>132.57049207627671</v>
      </c>
      <c r="BX1429" s="60">
        <v>1536.3414881495225</v>
      </c>
      <c r="BY1429" s="60">
        <v>1540.0974082737878</v>
      </c>
      <c r="BZ1429" s="60">
        <v>1549.5431028143119</v>
      </c>
      <c r="CA1429" s="60">
        <v>1559.0720692940292</v>
      </c>
      <c r="CB1429" s="60">
        <v>1559.3717438320909</v>
      </c>
      <c r="CC1429" s="60">
        <v>1561.5423413466283</v>
      </c>
      <c r="CD1429" s="60">
        <v>1545.1816268448838</v>
      </c>
      <c r="CE1429" s="60">
        <v>1518.2224747787948</v>
      </c>
      <c r="CF1429" s="60">
        <v>498.96744711048973</v>
      </c>
      <c r="CG1429" s="60">
        <v>535.44318764444267</v>
      </c>
      <c r="CH1429" s="60">
        <v>13677.51639471584</v>
      </c>
    </row>
    <row r="1430" spans="1:86">
      <c r="A1430" s="57" t="s">
        <v>86</v>
      </c>
      <c r="B1430" s="58" t="s">
        <v>719</v>
      </c>
      <c r="C1430" s="59" t="s">
        <v>92</v>
      </c>
      <c r="D1430" s="58" t="s">
        <v>230</v>
      </c>
      <c r="E1430" s="58" t="str">
        <f>VLOOKUP(CONCATENATE($F$4,F1430),'REG FL  CWIP - 1 System Per Boo'!$A$29:$B$1161,2,FALSE)</f>
        <v>Distribution</v>
      </c>
      <c r="F1430" s="58" t="s">
        <v>231</v>
      </c>
      <c r="G1430" s="58" t="s">
        <v>232</v>
      </c>
      <c r="H1430" s="63">
        <v>364</v>
      </c>
      <c r="I1430" s="60">
        <v>17632.579999999998</v>
      </c>
      <c r="J1430" s="60">
        <v>14788.269999999999</v>
      </c>
      <c r="K1430" s="60">
        <v>3001.9400000000005</v>
      </c>
      <c r="L1430" s="60">
        <v>5242.5400000000009</v>
      </c>
      <c r="M1430" s="60">
        <v>5301.2099999999991</v>
      </c>
      <c r="N1430" s="60">
        <v>10226.130000000005</v>
      </c>
      <c r="O1430" s="60">
        <v>8443.0600000000031</v>
      </c>
      <c r="P1430" s="60">
        <v>5650.3999999999987</v>
      </c>
      <c r="Q1430" s="60">
        <v>6913.6799999999994</v>
      </c>
      <c r="R1430" s="60">
        <v>13805.570000000002</v>
      </c>
      <c r="S1430" s="60">
        <v>4451.2100000000009</v>
      </c>
      <c r="T1430" s="60">
        <v>10589.019999999999</v>
      </c>
      <c r="U1430" s="60">
        <v>106045.61000000002</v>
      </c>
      <c r="V1430" s="60">
        <v>31316.095006586878</v>
      </c>
      <c r="W1430" s="60">
        <v>8178.6458374991671</v>
      </c>
      <c r="X1430" s="60">
        <v>1356.2203533343641</v>
      </c>
      <c r="Y1430" s="60">
        <v>110.95880257958879</v>
      </c>
      <c r="Z1430" s="60">
        <v>0</v>
      </c>
      <c r="AA1430" s="60">
        <v>0</v>
      </c>
      <c r="AB1430" s="60">
        <v>0</v>
      </c>
      <c r="AC1430" s="60">
        <v>0</v>
      </c>
      <c r="AD1430" s="60">
        <v>0</v>
      </c>
      <c r="AE1430" s="60">
        <v>0</v>
      </c>
      <c r="AF1430" s="60">
        <v>0</v>
      </c>
      <c r="AG1430" s="60">
        <v>0</v>
      </c>
      <c r="AH1430" s="60">
        <v>40961.919999999998</v>
      </c>
      <c r="AI1430" s="60">
        <v>0</v>
      </c>
      <c r="AJ1430" s="60">
        <v>0</v>
      </c>
      <c r="AK1430" s="60">
        <v>0</v>
      </c>
      <c r="AL1430" s="60">
        <v>0</v>
      </c>
      <c r="AM1430" s="60">
        <v>0</v>
      </c>
      <c r="AN1430" s="60">
        <v>0</v>
      </c>
      <c r="AO1430" s="60">
        <v>0</v>
      </c>
      <c r="AP1430" s="60">
        <v>0</v>
      </c>
      <c r="AQ1430" s="60">
        <v>0</v>
      </c>
      <c r="AR1430" s="60">
        <v>0</v>
      </c>
      <c r="AS1430" s="60">
        <v>0</v>
      </c>
      <c r="AT1430" s="60">
        <v>0</v>
      </c>
      <c r="AU1430" s="60">
        <v>0</v>
      </c>
      <c r="AV1430" s="60">
        <v>0</v>
      </c>
      <c r="AW1430" s="60">
        <v>0</v>
      </c>
      <c r="AX1430" s="60">
        <v>0</v>
      </c>
      <c r="AY1430" s="60">
        <v>0</v>
      </c>
      <c r="AZ1430" s="60">
        <v>0</v>
      </c>
      <c r="BA1430" s="60">
        <v>0</v>
      </c>
      <c r="BB1430" s="60">
        <v>0</v>
      </c>
      <c r="BC1430" s="60">
        <v>0</v>
      </c>
      <c r="BD1430" s="60">
        <v>0</v>
      </c>
      <c r="BE1430" s="60">
        <v>0</v>
      </c>
      <c r="BF1430" s="60">
        <v>0</v>
      </c>
      <c r="BG1430" s="60">
        <v>0</v>
      </c>
      <c r="BH1430" s="60">
        <v>0</v>
      </c>
      <c r="BI1430" s="60">
        <v>0</v>
      </c>
      <c r="BJ1430" s="60">
        <v>0</v>
      </c>
      <c r="BK1430" s="60">
        <v>0</v>
      </c>
      <c r="BL1430" s="60">
        <v>0</v>
      </c>
      <c r="BM1430" s="60">
        <v>0</v>
      </c>
      <c r="BN1430" s="60">
        <v>0</v>
      </c>
      <c r="BO1430" s="60">
        <v>0</v>
      </c>
      <c r="BP1430" s="60">
        <v>0</v>
      </c>
      <c r="BQ1430" s="60">
        <v>0</v>
      </c>
      <c r="BR1430" s="60">
        <v>0</v>
      </c>
      <c r="BS1430" s="60">
        <v>0</v>
      </c>
      <c r="BT1430" s="60">
        <v>0</v>
      </c>
      <c r="BU1430" s="60">
        <v>0</v>
      </c>
      <c r="BV1430" s="60">
        <v>0</v>
      </c>
      <c r="BW1430" s="60">
        <v>0</v>
      </c>
      <c r="BX1430" s="60">
        <v>0</v>
      </c>
      <c r="BY1430" s="60">
        <v>0</v>
      </c>
      <c r="BZ1430" s="60">
        <v>0</v>
      </c>
      <c r="CA1430" s="60">
        <v>0</v>
      </c>
      <c r="CB1430" s="60">
        <v>0</v>
      </c>
      <c r="CC1430" s="60">
        <v>0</v>
      </c>
      <c r="CD1430" s="60">
        <v>0</v>
      </c>
      <c r="CE1430" s="60">
        <v>0</v>
      </c>
      <c r="CF1430" s="60">
        <v>0</v>
      </c>
      <c r="CG1430" s="60">
        <v>0</v>
      </c>
      <c r="CH1430" s="60">
        <v>0</v>
      </c>
    </row>
    <row r="1431" spans="1:86">
      <c r="A1431" s="57" t="s">
        <v>86</v>
      </c>
      <c r="B1431" s="58" t="s">
        <v>719</v>
      </c>
      <c r="C1431" s="59" t="s">
        <v>92</v>
      </c>
      <c r="D1431" s="58" t="s">
        <v>93</v>
      </c>
      <c r="E1431" s="58" t="s">
        <v>775</v>
      </c>
      <c r="F1431" s="58" t="s">
        <v>94</v>
      </c>
      <c r="G1431" s="58" t="s">
        <v>95</v>
      </c>
      <c r="H1431" s="63">
        <v>364</v>
      </c>
      <c r="I1431" s="60">
        <v>0</v>
      </c>
      <c r="J1431" s="60">
        <v>13.79</v>
      </c>
      <c r="K1431" s="60">
        <v>-16.869999999999997</v>
      </c>
      <c r="L1431" s="60">
        <v>-1.17</v>
      </c>
      <c r="M1431" s="60">
        <v>0</v>
      </c>
      <c r="N1431" s="60">
        <v>0</v>
      </c>
      <c r="O1431" s="60">
        <v>0</v>
      </c>
      <c r="P1431" s="60">
        <v>0</v>
      </c>
      <c r="Q1431" s="60">
        <v>0</v>
      </c>
      <c r="R1431" s="60">
        <v>0</v>
      </c>
      <c r="S1431" s="60">
        <v>0</v>
      </c>
      <c r="T1431" s="60">
        <v>0</v>
      </c>
      <c r="U1431" s="60">
        <v>-4.2499999999999982</v>
      </c>
      <c r="V1431" s="60">
        <v>0</v>
      </c>
      <c r="W1431" s="60">
        <v>0</v>
      </c>
      <c r="X1431" s="60">
        <v>0</v>
      </c>
      <c r="Y1431" s="60">
        <v>0</v>
      </c>
      <c r="Z1431" s="60">
        <v>0</v>
      </c>
      <c r="AA1431" s="60">
        <v>0</v>
      </c>
      <c r="AB1431" s="60">
        <v>0</v>
      </c>
      <c r="AC1431" s="60">
        <v>0</v>
      </c>
      <c r="AD1431" s="60">
        <v>0</v>
      </c>
      <c r="AE1431" s="60">
        <v>0</v>
      </c>
      <c r="AF1431" s="60">
        <v>0</v>
      </c>
      <c r="AG1431" s="60">
        <v>0</v>
      </c>
      <c r="AH1431" s="60">
        <v>0</v>
      </c>
      <c r="AI1431" s="60">
        <v>0</v>
      </c>
      <c r="AJ1431" s="60">
        <v>0</v>
      </c>
      <c r="AK1431" s="60">
        <v>0</v>
      </c>
      <c r="AL1431" s="60">
        <v>0</v>
      </c>
      <c r="AM1431" s="60">
        <v>0</v>
      </c>
      <c r="AN1431" s="60">
        <v>0</v>
      </c>
      <c r="AO1431" s="60">
        <v>0</v>
      </c>
      <c r="AP1431" s="60">
        <v>0</v>
      </c>
      <c r="AQ1431" s="60">
        <v>0</v>
      </c>
      <c r="AR1431" s="60">
        <v>0</v>
      </c>
      <c r="AS1431" s="60">
        <v>0</v>
      </c>
      <c r="AT1431" s="60">
        <v>0</v>
      </c>
      <c r="AU1431" s="60">
        <v>0</v>
      </c>
      <c r="AV1431" s="60">
        <v>0</v>
      </c>
      <c r="AW1431" s="60">
        <v>0</v>
      </c>
      <c r="AX1431" s="60">
        <v>0</v>
      </c>
      <c r="AY1431" s="60">
        <v>0</v>
      </c>
      <c r="AZ1431" s="60">
        <v>0</v>
      </c>
      <c r="BA1431" s="60">
        <v>0</v>
      </c>
      <c r="BB1431" s="60">
        <v>0</v>
      </c>
      <c r="BC1431" s="60">
        <v>0</v>
      </c>
      <c r="BD1431" s="60">
        <v>0</v>
      </c>
      <c r="BE1431" s="60">
        <v>0</v>
      </c>
      <c r="BF1431" s="60">
        <v>0</v>
      </c>
      <c r="BG1431" s="60">
        <v>0</v>
      </c>
      <c r="BH1431" s="60">
        <v>0</v>
      </c>
      <c r="BI1431" s="60">
        <v>0</v>
      </c>
      <c r="BJ1431" s="60">
        <v>0</v>
      </c>
      <c r="BK1431" s="60">
        <v>0</v>
      </c>
      <c r="BL1431" s="60">
        <v>0</v>
      </c>
      <c r="BM1431" s="60">
        <v>0</v>
      </c>
      <c r="BN1431" s="60">
        <v>0</v>
      </c>
      <c r="BO1431" s="60">
        <v>0</v>
      </c>
      <c r="BP1431" s="60">
        <v>0</v>
      </c>
      <c r="BQ1431" s="60">
        <v>0</v>
      </c>
      <c r="BR1431" s="60">
        <v>0</v>
      </c>
      <c r="BS1431" s="60">
        <v>0</v>
      </c>
      <c r="BT1431" s="60">
        <v>0</v>
      </c>
      <c r="BU1431" s="60">
        <v>0</v>
      </c>
      <c r="BV1431" s="60">
        <v>0</v>
      </c>
      <c r="BW1431" s="60">
        <v>0</v>
      </c>
      <c r="BX1431" s="60">
        <v>0</v>
      </c>
      <c r="BY1431" s="60">
        <v>0</v>
      </c>
      <c r="BZ1431" s="60">
        <v>0</v>
      </c>
      <c r="CA1431" s="60">
        <v>0</v>
      </c>
      <c r="CB1431" s="60">
        <v>0</v>
      </c>
      <c r="CC1431" s="60">
        <v>0</v>
      </c>
      <c r="CD1431" s="60">
        <v>0</v>
      </c>
      <c r="CE1431" s="60">
        <v>0</v>
      </c>
      <c r="CF1431" s="60">
        <v>0</v>
      </c>
      <c r="CG1431" s="60">
        <v>0</v>
      </c>
      <c r="CH1431" s="60">
        <v>0</v>
      </c>
    </row>
    <row r="1432" spans="1:86">
      <c r="A1432" s="57" t="s">
        <v>86</v>
      </c>
      <c r="B1432" s="58" t="s">
        <v>719</v>
      </c>
      <c r="C1432" s="59" t="s">
        <v>92</v>
      </c>
      <c r="D1432" s="58" t="s">
        <v>93</v>
      </c>
      <c r="E1432" s="58" t="str">
        <f>VLOOKUP(CONCATENATE($F$4,F1432),'REG FL  CWIP - 1 System Per Boo'!$A$29:$B$1161,2,FALSE)</f>
        <v>Distribution</v>
      </c>
      <c r="F1432" s="58" t="s">
        <v>184</v>
      </c>
      <c r="G1432" s="58" t="s">
        <v>95</v>
      </c>
      <c r="H1432" s="63">
        <v>364</v>
      </c>
      <c r="I1432" s="60">
        <v>0</v>
      </c>
      <c r="J1432" s="60">
        <v>0</v>
      </c>
      <c r="K1432" s="60">
        <v>0</v>
      </c>
      <c r="L1432" s="60">
        <v>0</v>
      </c>
      <c r="M1432" s="60">
        <v>0</v>
      </c>
      <c r="N1432" s="60">
        <v>0</v>
      </c>
      <c r="O1432" s="60">
        <v>0</v>
      </c>
      <c r="P1432" s="60">
        <v>0</v>
      </c>
      <c r="Q1432" s="60">
        <v>0</v>
      </c>
      <c r="R1432" s="60">
        <v>0</v>
      </c>
      <c r="S1432" s="60">
        <v>0</v>
      </c>
      <c r="T1432" s="60">
        <v>0</v>
      </c>
      <c r="U1432" s="60">
        <v>0</v>
      </c>
      <c r="V1432" s="60">
        <v>907.72516226295113</v>
      </c>
      <c r="W1432" s="60">
        <v>1128.3499423028056</v>
      </c>
      <c r="X1432" s="60">
        <v>1400.0677803700141</v>
      </c>
      <c r="Y1432" s="60">
        <v>1518.7874247446277</v>
      </c>
      <c r="Z1432" s="60">
        <v>1685.7860462483293</v>
      </c>
      <c r="AA1432" s="60">
        <v>2134.3940093832553</v>
      </c>
      <c r="AB1432" s="60">
        <v>1433.847185433327</v>
      </c>
      <c r="AC1432" s="60">
        <v>1342.70611966407</v>
      </c>
      <c r="AD1432" s="60">
        <v>920.32595170567629</v>
      </c>
      <c r="AE1432" s="60">
        <v>991.06071433954764</v>
      </c>
      <c r="AF1432" s="60">
        <v>789.24944674048368</v>
      </c>
      <c r="AG1432" s="60">
        <v>781.296587698228</v>
      </c>
      <c r="AH1432" s="60">
        <v>15033.596370893316</v>
      </c>
      <c r="AI1432" s="60">
        <v>984.52459731890599</v>
      </c>
      <c r="AJ1432" s="60">
        <v>1203.8249369348173</v>
      </c>
      <c r="AK1432" s="60">
        <v>1414.8396577929614</v>
      </c>
      <c r="AL1432" s="60">
        <v>1523.9110879071702</v>
      </c>
      <c r="AM1432" s="60">
        <v>1772.8508109410839</v>
      </c>
      <c r="AN1432" s="60">
        <v>2039.6727494739496</v>
      </c>
      <c r="AO1432" s="60">
        <v>1382.7312797802881</v>
      </c>
      <c r="AP1432" s="60">
        <v>1269.1117298810721</v>
      </c>
      <c r="AQ1432" s="60">
        <v>952.78220661462615</v>
      </c>
      <c r="AR1432" s="60">
        <v>1040.2389692474737</v>
      </c>
      <c r="AS1432" s="60">
        <v>825.02269017138428</v>
      </c>
      <c r="AT1432" s="60">
        <v>801.35447578356127</v>
      </c>
      <c r="AU1432" s="60">
        <v>15210.865191847293</v>
      </c>
      <c r="AV1432" s="60">
        <v>1018.0917294286739</v>
      </c>
      <c r="AW1432" s="60">
        <v>1274.7979718925721</v>
      </c>
      <c r="AX1432" s="60">
        <v>1364.4557359613689</v>
      </c>
      <c r="AY1432" s="60">
        <v>1489.5033980262806</v>
      </c>
      <c r="AZ1432" s="60">
        <v>1573.0026735845711</v>
      </c>
      <c r="BA1432" s="60">
        <v>1705.7289983345518</v>
      </c>
      <c r="BB1432" s="60">
        <v>1437.3343333638479</v>
      </c>
      <c r="BC1432" s="60">
        <v>1317.8400784711639</v>
      </c>
      <c r="BD1432" s="60">
        <v>1140.6685183471152</v>
      </c>
      <c r="BE1432" s="60">
        <v>1080.0257002521232</v>
      </c>
      <c r="BF1432" s="60">
        <v>896.93210438022254</v>
      </c>
      <c r="BG1432" s="60">
        <v>887.72934901971314</v>
      </c>
      <c r="BH1432" s="60">
        <v>15186.110591062205</v>
      </c>
      <c r="BI1432" s="60">
        <v>1090.5673366628773</v>
      </c>
      <c r="BJ1432" s="60">
        <v>1365.547905757267</v>
      </c>
      <c r="BK1432" s="60">
        <v>1461.5881997163651</v>
      </c>
      <c r="BL1432" s="60">
        <v>1595.5377170654344</v>
      </c>
      <c r="BM1432" s="60">
        <v>1684.981113889791</v>
      </c>
      <c r="BN1432" s="60">
        <v>1827.1559202492012</v>
      </c>
      <c r="BO1432" s="60">
        <v>1539.6548567488796</v>
      </c>
      <c r="BP1432" s="60">
        <v>1411.6540808483035</v>
      </c>
      <c r="BQ1432" s="60">
        <v>1221.8700850925193</v>
      </c>
      <c r="BR1432" s="60">
        <v>1156.9102443376</v>
      </c>
      <c r="BS1432" s="60">
        <v>960.782636737742</v>
      </c>
      <c r="BT1432" s="60">
        <v>950.92475637333484</v>
      </c>
      <c r="BU1432" s="60">
        <v>16267.174853479317</v>
      </c>
      <c r="BV1432" s="60">
        <v>1178.3929039933364</v>
      </c>
      <c r="BW1432" s="60">
        <v>1475.5182079185595</v>
      </c>
      <c r="BX1432" s="60">
        <v>1579.2928187052198</v>
      </c>
      <c r="BY1432" s="60">
        <v>1724.0295584103353</v>
      </c>
      <c r="BZ1432" s="60">
        <v>1820.6760107508235</v>
      </c>
      <c r="CA1432" s="60">
        <v>1974.3004384301075</v>
      </c>
      <c r="CB1432" s="60">
        <v>1663.6463396598219</v>
      </c>
      <c r="CC1432" s="60">
        <v>1525.3374054417534</v>
      </c>
      <c r="CD1432" s="60">
        <v>1320.2697251878649</v>
      </c>
      <c r="CE1432" s="60">
        <v>1250.0785386221914</v>
      </c>
      <c r="CF1432" s="60">
        <v>1038.1563827834948</v>
      </c>
      <c r="CG1432" s="60">
        <v>1027.504622400842</v>
      </c>
      <c r="CH1432" s="60">
        <v>17577.202952304346</v>
      </c>
    </row>
    <row r="1433" spans="1:86">
      <c r="A1433" s="57" t="s">
        <v>86</v>
      </c>
      <c r="B1433" s="58" t="s">
        <v>719</v>
      </c>
      <c r="C1433" s="59" t="s">
        <v>92</v>
      </c>
      <c r="D1433" s="58" t="s">
        <v>93</v>
      </c>
      <c r="E1433" s="58" t="str">
        <f>VLOOKUP(CONCATENATE($F$4,F1433),'REG FL  CWIP - 1 System Per Boo'!$A$29:$B$1161,2,FALSE)</f>
        <v>Distribution</v>
      </c>
      <c r="F1433" s="58" t="s">
        <v>192</v>
      </c>
      <c r="G1433" s="58" t="s">
        <v>95</v>
      </c>
      <c r="H1433" s="63">
        <v>364</v>
      </c>
      <c r="I1433" s="60">
        <v>0</v>
      </c>
      <c r="J1433" s="60">
        <v>0</v>
      </c>
      <c r="K1433" s="60">
        <v>0</v>
      </c>
      <c r="L1433" s="60">
        <v>0</v>
      </c>
      <c r="M1433" s="60">
        <v>0</v>
      </c>
      <c r="N1433" s="60">
        <v>0</v>
      </c>
      <c r="O1433" s="60">
        <v>0</v>
      </c>
      <c r="P1433" s="60">
        <v>0</v>
      </c>
      <c r="Q1433" s="60">
        <v>0</v>
      </c>
      <c r="R1433" s="60">
        <v>0</v>
      </c>
      <c r="S1433" s="60">
        <v>0</v>
      </c>
      <c r="T1433" s="60">
        <v>0</v>
      </c>
      <c r="U1433" s="60">
        <v>0</v>
      </c>
      <c r="V1433" s="60">
        <v>0</v>
      </c>
      <c r="W1433" s="60">
        <v>0</v>
      </c>
      <c r="X1433" s="60">
        <v>0</v>
      </c>
      <c r="Y1433" s="60">
        <v>0</v>
      </c>
      <c r="Z1433" s="60">
        <v>0</v>
      </c>
      <c r="AA1433" s="60">
        <v>0</v>
      </c>
      <c r="AB1433" s="60">
        <v>0</v>
      </c>
      <c r="AC1433" s="60">
        <v>0</v>
      </c>
      <c r="AD1433" s="60">
        <v>0</v>
      </c>
      <c r="AE1433" s="60">
        <v>0</v>
      </c>
      <c r="AF1433" s="60">
        <v>0</v>
      </c>
      <c r="AG1433" s="60">
        <v>270.80140374716797</v>
      </c>
      <c r="AH1433" s="60">
        <v>270.80140374716797</v>
      </c>
      <c r="AI1433" s="60">
        <v>0</v>
      </c>
      <c r="AJ1433" s="60">
        <v>0</v>
      </c>
      <c r="AK1433" s="60">
        <v>0</v>
      </c>
      <c r="AL1433" s="60">
        <v>0</v>
      </c>
      <c r="AM1433" s="60">
        <v>0</v>
      </c>
      <c r="AN1433" s="60">
        <v>0</v>
      </c>
      <c r="AO1433" s="60">
        <v>0</v>
      </c>
      <c r="AP1433" s="60">
        <v>0</v>
      </c>
      <c r="AQ1433" s="60">
        <v>0</v>
      </c>
      <c r="AR1433" s="60">
        <v>0</v>
      </c>
      <c r="AS1433" s="60">
        <v>0</v>
      </c>
      <c r="AT1433" s="60">
        <v>284.02966393244799</v>
      </c>
      <c r="AU1433" s="60">
        <v>284.02966393244799</v>
      </c>
      <c r="AV1433" s="60">
        <v>0</v>
      </c>
      <c r="AW1433" s="60">
        <v>0</v>
      </c>
      <c r="AX1433" s="60">
        <v>0</v>
      </c>
      <c r="AY1433" s="60">
        <v>0</v>
      </c>
      <c r="AZ1433" s="60">
        <v>0</v>
      </c>
      <c r="BA1433" s="60">
        <v>0</v>
      </c>
      <c r="BB1433" s="60">
        <v>0</v>
      </c>
      <c r="BC1433" s="60">
        <v>0</v>
      </c>
      <c r="BD1433" s="60">
        <v>0</v>
      </c>
      <c r="BE1433" s="60">
        <v>0</v>
      </c>
      <c r="BF1433" s="60">
        <v>0</v>
      </c>
      <c r="BG1433" s="60">
        <v>285.78155759999999</v>
      </c>
      <c r="BH1433" s="60">
        <v>285.78155759999999</v>
      </c>
      <c r="BI1433" s="60">
        <v>0</v>
      </c>
      <c r="BJ1433" s="60">
        <v>0</v>
      </c>
      <c r="BK1433" s="60">
        <v>0</v>
      </c>
      <c r="BL1433" s="60">
        <v>0</v>
      </c>
      <c r="BM1433" s="60">
        <v>0</v>
      </c>
      <c r="BN1433" s="60">
        <v>0</v>
      </c>
      <c r="BO1433" s="60">
        <v>0</v>
      </c>
      <c r="BP1433" s="60">
        <v>0</v>
      </c>
      <c r="BQ1433" s="60">
        <v>0</v>
      </c>
      <c r="BR1433" s="60">
        <v>0</v>
      </c>
      <c r="BS1433" s="60">
        <v>0</v>
      </c>
      <c r="BT1433" s="60">
        <v>292.92609654</v>
      </c>
      <c r="BU1433" s="60">
        <v>292.92609654</v>
      </c>
      <c r="BV1433" s="60">
        <v>0</v>
      </c>
      <c r="BW1433" s="60">
        <v>0</v>
      </c>
      <c r="BX1433" s="60">
        <v>0</v>
      </c>
      <c r="BY1433" s="60">
        <v>0</v>
      </c>
      <c r="BZ1433" s="60">
        <v>0</v>
      </c>
      <c r="CA1433" s="60">
        <v>0</v>
      </c>
      <c r="CB1433" s="60">
        <v>0</v>
      </c>
      <c r="CC1433" s="60">
        <v>0</v>
      </c>
      <c r="CD1433" s="60">
        <v>0</v>
      </c>
      <c r="CE1433" s="60">
        <v>0</v>
      </c>
      <c r="CF1433" s="60">
        <v>0</v>
      </c>
      <c r="CG1433" s="60">
        <v>301.7138797568</v>
      </c>
      <c r="CH1433" s="60">
        <v>301.7138797568</v>
      </c>
    </row>
    <row r="1434" spans="1:86">
      <c r="A1434" s="57" t="s">
        <v>86</v>
      </c>
      <c r="B1434" s="58" t="s">
        <v>719</v>
      </c>
      <c r="C1434" s="59" t="s">
        <v>92</v>
      </c>
      <c r="D1434" s="58" t="s">
        <v>93</v>
      </c>
      <c r="E1434" s="58" t="str">
        <f>VLOOKUP(CONCATENATE($F$4,F1434),'REG FL  CWIP - 1 System Per Boo'!$A$29:$B$1161,2,FALSE)</f>
        <v>Distribution</v>
      </c>
      <c r="F1434" s="58" t="s">
        <v>176</v>
      </c>
      <c r="G1434" s="58" t="s">
        <v>95</v>
      </c>
      <c r="H1434" s="63">
        <v>364</v>
      </c>
      <c r="I1434" s="60">
        <v>0</v>
      </c>
      <c r="J1434" s="60">
        <v>0</v>
      </c>
      <c r="K1434" s="60">
        <v>0</v>
      </c>
      <c r="L1434" s="60">
        <v>0</v>
      </c>
      <c r="M1434" s="60">
        <v>0</v>
      </c>
      <c r="N1434" s="60">
        <v>0</v>
      </c>
      <c r="O1434" s="60">
        <v>0</v>
      </c>
      <c r="P1434" s="60">
        <v>0</v>
      </c>
      <c r="Q1434" s="60">
        <v>0</v>
      </c>
      <c r="R1434" s="60">
        <v>0</v>
      </c>
      <c r="S1434" s="60">
        <v>0</v>
      </c>
      <c r="T1434" s="60">
        <v>0</v>
      </c>
      <c r="U1434" s="60">
        <v>0</v>
      </c>
      <c r="V1434" s="60">
        <v>0</v>
      </c>
      <c r="W1434" s="60">
        <v>0</v>
      </c>
      <c r="X1434" s="60">
        <v>558.56737885669054</v>
      </c>
      <c r="Y1434" s="60">
        <v>0</v>
      </c>
      <c r="Z1434" s="60">
        <v>0</v>
      </c>
      <c r="AA1434" s="60">
        <v>502.48833126929441</v>
      </c>
      <c r="AB1434" s="60">
        <v>0</v>
      </c>
      <c r="AC1434" s="60">
        <v>0</v>
      </c>
      <c r="AD1434" s="60">
        <v>491.46453005219485</v>
      </c>
      <c r="AE1434" s="60">
        <v>0</v>
      </c>
      <c r="AF1434" s="60">
        <v>0</v>
      </c>
      <c r="AG1434" s="60">
        <v>470.92569502933759</v>
      </c>
      <c r="AH1434" s="60">
        <v>2023.4459352075173</v>
      </c>
      <c r="AI1434" s="60">
        <v>0</v>
      </c>
      <c r="AJ1434" s="60">
        <v>0</v>
      </c>
      <c r="AK1434" s="60">
        <v>653.67373160972534</v>
      </c>
      <c r="AL1434" s="60">
        <v>0</v>
      </c>
      <c r="AM1434" s="60">
        <v>0</v>
      </c>
      <c r="AN1434" s="60">
        <v>690.92594439814002</v>
      </c>
      <c r="AO1434" s="60">
        <v>0</v>
      </c>
      <c r="AP1434" s="60">
        <v>0</v>
      </c>
      <c r="AQ1434" s="60">
        <v>676.80232552959046</v>
      </c>
      <c r="AR1434" s="60">
        <v>0</v>
      </c>
      <c r="AS1434" s="60">
        <v>0</v>
      </c>
      <c r="AT1434" s="60">
        <v>643.69200326974192</v>
      </c>
      <c r="AU1434" s="60">
        <v>2665.094004807198</v>
      </c>
      <c r="AV1434" s="60">
        <v>0</v>
      </c>
      <c r="AW1434" s="60">
        <v>0</v>
      </c>
      <c r="AX1434" s="60">
        <v>701.00051489258658</v>
      </c>
      <c r="AY1434" s="60">
        <v>0</v>
      </c>
      <c r="AZ1434" s="60">
        <v>0</v>
      </c>
      <c r="BA1434" s="60">
        <v>707.63886779901236</v>
      </c>
      <c r="BB1434" s="60">
        <v>0</v>
      </c>
      <c r="BC1434" s="60">
        <v>0</v>
      </c>
      <c r="BD1434" s="60">
        <v>683.48620655724926</v>
      </c>
      <c r="BE1434" s="60">
        <v>0</v>
      </c>
      <c r="BF1434" s="60">
        <v>0</v>
      </c>
      <c r="BG1434" s="60">
        <v>691.40666792472325</v>
      </c>
      <c r="BH1434" s="60">
        <v>2783.5322571735715</v>
      </c>
      <c r="BI1434" s="60">
        <v>0</v>
      </c>
      <c r="BJ1434" s="60">
        <v>0</v>
      </c>
      <c r="BK1434" s="60">
        <v>921.55560475877337</v>
      </c>
      <c r="BL1434" s="60">
        <v>0</v>
      </c>
      <c r="BM1434" s="60">
        <v>0</v>
      </c>
      <c r="BN1434" s="60">
        <v>958.81972725935259</v>
      </c>
      <c r="BO1434" s="60">
        <v>0</v>
      </c>
      <c r="BP1434" s="60">
        <v>0</v>
      </c>
      <c r="BQ1434" s="60">
        <v>815.15143348624611</v>
      </c>
      <c r="BR1434" s="60">
        <v>0</v>
      </c>
      <c r="BS1434" s="60">
        <v>0</v>
      </c>
      <c r="BT1434" s="60">
        <v>862.2499097242096</v>
      </c>
      <c r="BU1434" s="60">
        <v>3557.7766752285816</v>
      </c>
      <c r="BV1434" s="60">
        <v>0</v>
      </c>
      <c r="BW1434" s="60">
        <v>0</v>
      </c>
      <c r="BX1434" s="60">
        <v>967.73612626667557</v>
      </c>
      <c r="BY1434" s="60">
        <v>0</v>
      </c>
      <c r="BZ1434" s="60">
        <v>0</v>
      </c>
      <c r="CA1434" s="60">
        <v>977.43205688239254</v>
      </c>
      <c r="CB1434" s="60">
        <v>0</v>
      </c>
      <c r="CC1434" s="60">
        <v>0</v>
      </c>
      <c r="CD1434" s="60">
        <v>944.08115738941069</v>
      </c>
      <c r="CE1434" s="60">
        <v>0</v>
      </c>
      <c r="CF1434" s="60">
        <v>0</v>
      </c>
      <c r="CG1434" s="60">
        <v>955.0216915515756</v>
      </c>
      <c r="CH1434" s="60">
        <v>3844.2710320900546</v>
      </c>
    </row>
    <row r="1435" spans="1:86">
      <c r="A1435" s="57" t="s">
        <v>86</v>
      </c>
      <c r="B1435" s="58" t="s">
        <v>719</v>
      </c>
      <c r="C1435" s="59" t="s">
        <v>92</v>
      </c>
      <c r="D1435" s="58" t="s">
        <v>93</v>
      </c>
      <c r="E1435" s="58" t="str">
        <f>VLOOKUP(CONCATENATE($F$4,F1435),'REG FL  CWIP - 1 System Per Boo'!$A$29:$B$1161,2,FALSE)</f>
        <v>Distribution</v>
      </c>
      <c r="F1435" s="58" t="s">
        <v>167</v>
      </c>
      <c r="G1435" s="58" t="s">
        <v>95</v>
      </c>
      <c r="H1435" s="63">
        <v>364</v>
      </c>
      <c r="I1435" s="60">
        <v>0</v>
      </c>
      <c r="J1435" s="60">
        <v>0</v>
      </c>
      <c r="K1435" s="60">
        <v>0</v>
      </c>
      <c r="L1435" s="60">
        <v>0</v>
      </c>
      <c r="M1435" s="60">
        <v>0</v>
      </c>
      <c r="N1435" s="60">
        <v>0</v>
      </c>
      <c r="O1435" s="60">
        <v>0</v>
      </c>
      <c r="P1435" s="60">
        <v>0</v>
      </c>
      <c r="Q1435" s="60">
        <v>0</v>
      </c>
      <c r="R1435" s="60">
        <v>0</v>
      </c>
      <c r="S1435" s="60">
        <v>0</v>
      </c>
      <c r="T1435" s="60">
        <v>0</v>
      </c>
      <c r="U1435" s="60">
        <v>0</v>
      </c>
      <c r="V1435" s="60">
        <v>1052.369502488878</v>
      </c>
      <c r="W1435" s="60">
        <v>1058.1448834319917</v>
      </c>
      <c r="X1435" s="60">
        <v>1051.5906477926289</v>
      </c>
      <c r="Y1435" s="60">
        <v>1044.8508166391107</v>
      </c>
      <c r="Z1435" s="60">
        <v>1044.1121361444466</v>
      </c>
      <c r="AA1435" s="60">
        <v>1554.6370390591683</v>
      </c>
      <c r="AB1435" s="60">
        <v>1038.440716240277</v>
      </c>
      <c r="AC1435" s="60">
        <v>1047.1409212833169</v>
      </c>
      <c r="AD1435" s="60">
        <v>1048.7566463823148</v>
      </c>
      <c r="AE1435" s="60">
        <v>1048.6297360464491</v>
      </c>
      <c r="AF1435" s="60">
        <v>1056.2362521713617</v>
      </c>
      <c r="AG1435" s="60">
        <v>1567.1925382514253</v>
      </c>
      <c r="AH1435" s="60">
        <v>13612.101835931369</v>
      </c>
      <c r="AI1435" s="60">
        <v>1086.70924338851</v>
      </c>
      <c r="AJ1435" s="60">
        <v>1065.2158881292012</v>
      </c>
      <c r="AK1435" s="60">
        <v>1063.5916815628343</v>
      </c>
      <c r="AL1435" s="60">
        <v>1058.6466445208207</v>
      </c>
      <c r="AM1435" s="60">
        <v>1086.5177235328624</v>
      </c>
      <c r="AN1435" s="60">
        <v>1544.2232781384932</v>
      </c>
      <c r="AO1435" s="60">
        <v>1054.3404231668587</v>
      </c>
      <c r="AP1435" s="60">
        <v>1061.5273492484109</v>
      </c>
      <c r="AQ1435" s="60">
        <v>1060.1380985511371</v>
      </c>
      <c r="AR1435" s="60">
        <v>1058.7771361725963</v>
      </c>
      <c r="AS1435" s="60">
        <v>1091.3284724889581</v>
      </c>
      <c r="AT1435" s="60">
        <v>1544.3882762665476</v>
      </c>
      <c r="AU1435" s="60">
        <v>13775.404215167229</v>
      </c>
      <c r="AV1435" s="60">
        <v>1895.9022610841444</v>
      </c>
      <c r="AW1435" s="60">
        <v>1858.4043736940025</v>
      </c>
      <c r="AX1435" s="60">
        <v>1855.5707391037224</v>
      </c>
      <c r="AY1435" s="60">
        <v>1846.9434940829062</v>
      </c>
      <c r="AZ1435" s="60">
        <v>1895.5681303775423</v>
      </c>
      <c r="BA1435" s="60">
        <v>2694.0935880075667</v>
      </c>
      <c r="BB1435" s="60">
        <v>1839.4307441441572</v>
      </c>
      <c r="BC1435" s="60">
        <v>1851.9692492605509</v>
      </c>
      <c r="BD1435" s="60">
        <v>1849.5455250176603</v>
      </c>
      <c r="BE1435" s="60">
        <v>1847.171153338737</v>
      </c>
      <c r="BF1435" s="60">
        <v>1903.9610927811104</v>
      </c>
      <c r="BG1435" s="60">
        <v>2694.3814491078997</v>
      </c>
      <c r="BH1435" s="60">
        <v>24032.941800000001</v>
      </c>
      <c r="BI1435" s="60">
        <v>1943.2994118340162</v>
      </c>
      <c r="BJ1435" s="60">
        <v>1904.86408528474</v>
      </c>
      <c r="BK1435" s="60">
        <v>1901.9596104361815</v>
      </c>
      <c r="BL1435" s="60">
        <v>1893.1166861363217</v>
      </c>
      <c r="BM1435" s="60">
        <v>1942.9569279312627</v>
      </c>
      <c r="BN1435" s="60">
        <v>2761.4453510947837</v>
      </c>
      <c r="BO1435" s="60">
        <v>1885.4161190570471</v>
      </c>
      <c r="BP1435" s="60">
        <v>1898.2680841177523</v>
      </c>
      <c r="BQ1435" s="60">
        <v>1895.783767287536</v>
      </c>
      <c r="BR1435" s="60">
        <v>1893.3500368248228</v>
      </c>
      <c r="BS1435" s="60">
        <v>1951.5597125985864</v>
      </c>
      <c r="BT1435" s="60">
        <v>2761.7404073969465</v>
      </c>
      <c r="BU1435" s="60">
        <v>24633.760199999997</v>
      </c>
      <c r="BV1435" s="60">
        <v>1991.8824959881629</v>
      </c>
      <c r="BW1435" s="60">
        <v>1952.486274430704</v>
      </c>
      <c r="BX1435" s="60">
        <v>1949.509186815872</v>
      </c>
      <c r="BY1435" s="60">
        <v>1940.4451866834295</v>
      </c>
      <c r="BZ1435" s="60">
        <v>1991.5314498822986</v>
      </c>
      <c r="CA1435" s="60">
        <v>2830.4823358549961</v>
      </c>
      <c r="CB1435" s="60">
        <v>1932.552103054122</v>
      </c>
      <c r="CC1435" s="60">
        <v>1945.7253712018801</v>
      </c>
      <c r="CD1435" s="60">
        <v>1943.1789456853271</v>
      </c>
      <c r="CE1435" s="60">
        <v>1940.6843712110538</v>
      </c>
      <c r="CF1435" s="60">
        <v>2000.3493068173891</v>
      </c>
      <c r="CG1435" s="60">
        <v>2830.7847723747632</v>
      </c>
      <c r="CH1435" s="60">
        <v>25249.611799999995</v>
      </c>
    </row>
    <row r="1436" spans="1:86">
      <c r="A1436" s="57" t="s">
        <v>86</v>
      </c>
      <c r="B1436" s="58" t="s">
        <v>719</v>
      </c>
      <c r="C1436" s="59" t="s">
        <v>98</v>
      </c>
      <c r="D1436" s="58" t="s">
        <v>93</v>
      </c>
      <c r="E1436" s="58" t="str">
        <f>VLOOKUP(CONCATENATE($F$4,F1436),'REG FL  CWIP - 1 System Per Boo'!$A$29:$B$1161,2,FALSE)</f>
        <v>Distribution</v>
      </c>
      <c r="F1436" s="58" t="s">
        <v>295</v>
      </c>
      <c r="G1436" s="58" t="s">
        <v>95</v>
      </c>
      <c r="H1436" s="63">
        <v>364</v>
      </c>
      <c r="I1436" s="60">
        <v>0</v>
      </c>
      <c r="J1436" s="60">
        <v>0</v>
      </c>
      <c r="K1436" s="60">
        <v>0</v>
      </c>
      <c r="L1436" s="60">
        <v>0</v>
      </c>
      <c r="M1436" s="60">
        <v>0</v>
      </c>
      <c r="N1436" s="60">
        <v>0</v>
      </c>
      <c r="O1436" s="60">
        <v>0</v>
      </c>
      <c r="P1436" s="60">
        <v>0</v>
      </c>
      <c r="Q1436" s="60">
        <v>0</v>
      </c>
      <c r="R1436" s="60">
        <v>0</v>
      </c>
      <c r="S1436" s="60">
        <v>0</v>
      </c>
      <c r="T1436" s="60">
        <v>0</v>
      </c>
      <c r="U1436" s="60">
        <v>0</v>
      </c>
      <c r="V1436" s="60">
        <v>0</v>
      </c>
      <c r="W1436" s="60">
        <v>0</v>
      </c>
      <c r="X1436" s="60">
        <v>0</v>
      </c>
      <c r="Y1436" s="60">
        <v>0</v>
      </c>
      <c r="Z1436" s="60">
        <v>0</v>
      </c>
      <c r="AA1436" s="60">
        <v>2044.9004027315405</v>
      </c>
      <c r="AB1436" s="60">
        <v>0</v>
      </c>
      <c r="AC1436" s="60">
        <v>0</v>
      </c>
      <c r="AD1436" s="60">
        <v>0</v>
      </c>
      <c r="AE1436" s="60">
        <v>0</v>
      </c>
      <c r="AF1436" s="60">
        <v>0</v>
      </c>
      <c r="AG1436" s="60">
        <v>2001.0170352456043</v>
      </c>
      <c r="AH1436" s="60">
        <v>4045.9174379771448</v>
      </c>
      <c r="AI1436" s="60">
        <v>0</v>
      </c>
      <c r="AJ1436" s="60">
        <v>0</v>
      </c>
      <c r="AK1436" s="60">
        <v>0</v>
      </c>
      <c r="AL1436" s="60">
        <v>0</v>
      </c>
      <c r="AM1436" s="60">
        <v>0</v>
      </c>
      <c r="AN1436" s="60">
        <v>5865.7852817390976</v>
      </c>
      <c r="AO1436" s="60">
        <v>0</v>
      </c>
      <c r="AP1436" s="60">
        <v>0</v>
      </c>
      <c r="AQ1436" s="60">
        <v>0</v>
      </c>
      <c r="AR1436" s="60">
        <v>0</v>
      </c>
      <c r="AS1436" s="60">
        <v>0</v>
      </c>
      <c r="AT1436" s="60">
        <v>5924.7978269042596</v>
      </c>
      <c r="AU1436" s="60">
        <v>11790.583108643357</v>
      </c>
      <c r="AV1436" s="60">
        <v>0</v>
      </c>
      <c r="AW1436" s="60">
        <v>0</v>
      </c>
      <c r="AX1436" s="60">
        <v>0</v>
      </c>
      <c r="AY1436" s="60">
        <v>0</v>
      </c>
      <c r="AZ1436" s="60">
        <v>0</v>
      </c>
      <c r="BA1436" s="60">
        <v>5199.7959565380843</v>
      </c>
      <c r="BB1436" s="60">
        <v>0</v>
      </c>
      <c r="BC1436" s="60">
        <v>0</v>
      </c>
      <c r="BD1436" s="60">
        <v>0</v>
      </c>
      <c r="BE1436" s="60">
        <v>0</v>
      </c>
      <c r="BF1436" s="60">
        <v>0</v>
      </c>
      <c r="BG1436" s="60">
        <v>5185.2959191307618</v>
      </c>
      <c r="BH1436" s="60">
        <v>10385.091875668846</v>
      </c>
      <c r="BI1436" s="60">
        <v>0</v>
      </c>
      <c r="BJ1436" s="60">
        <v>0</v>
      </c>
      <c r="BK1436" s="60">
        <v>0</v>
      </c>
      <c r="BL1436" s="60">
        <v>0</v>
      </c>
      <c r="BM1436" s="60">
        <v>0</v>
      </c>
      <c r="BN1436" s="60">
        <v>5661.7759183826147</v>
      </c>
      <c r="BO1436" s="60">
        <v>0</v>
      </c>
      <c r="BP1436" s="60">
        <v>0</v>
      </c>
      <c r="BQ1436" s="60">
        <v>0</v>
      </c>
      <c r="BR1436" s="60">
        <v>0</v>
      </c>
      <c r="BS1436" s="60">
        <v>0</v>
      </c>
      <c r="BT1436" s="60">
        <v>5671.3055183676524</v>
      </c>
      <c r="BU1436" s="60">
        <v>11333.081436750268</v>
      </c>
      <c r="BV1436" s="60">
        <v>0</v>
      </c>
      <c r="BW1436" s="60">
        <v>0</v>
      </c>
      <c r="BX1436" s="60">
        <v>0</v>
      </c>
      <c r="BY1436" s="60">
        <v>0</v>
      </c>
      <c r="BZ1436" s="60">
        <v>0</v>
      </c>
      <c r="CA1436" s="60">
        <v>6771.5461103673524</v>
      </c>
      <c r="CB1436" s="60">
        <v>0</v>
      </c>
      <c r="CC1436" s="60">
        <v>0</v>
      </c>
      <c r="CD1436" s="60">
        <v>0</v>
      </c>
      <c r="CE1436" s="60">
        <v>0</v>
      </c>
      <c r="CF1436" s="60">
        <v>0</v>
      </c>
      <c r="CG1436" s="60">
        <v>6793.5509222073451</v>
      </c>
      <c r="CH1436" s="60">
        <v>13565.097032574697</v>
      </c>
    </row>
    <row r="1437" spans="1:86">
      <c r="A1437" s="57" t="s">
        <v>86</v>
      </c>
      <c r="B1437" s="58" t="s">
        <v>719</v>
      </c>
      <c r="C1437" s="59" t="s">
        <v>92</v>
      </c>
      <c r="D1437" s="58" t="s">
        <v>93</v>
      </c>
      <c r="E1437" s="58" t="str">
        <f>VLOOKUP(CONCATENATE($F$4,F1437),'REG FL  CWIP - 1 System Per Boo'!$A$29:$B$1161,2,FALSE)</f>
        <v>Distribution</v>
      </c>
      <c r="F1437" s="58" t="s">
        <v>226</v>
      </c>
      <c r="G1437" s="58" t="s">
        <v>95</v>
      </c>
      <c r="H1437" s="63">
        <v>364</v>
      </c>
      <c r="I1437" s="60">
        <v>0</v>
      </c>
      <c r="J1437" s="60">
        <v>0</v>
      </c>
      <c r="K1437" s="60">
        <v>0</v>
      </c>
      <c r="L1437" s="60">
        <v>0</v>
      </c>
      <c r="M1437" s="60">
        <v>0</v>
      </c>
      <c r="N1437" s="60">
        <v>0</v>
      </c>
      <c r="O1437" s="60">
        <v>0</v>
      </c>
      <c r="P1437" s="60">
        <v>0</v>
      </c>
      <c r="Q1437" s="60">
        <v>0</v>
      </c>
      <c r="R1437" s="60">
        <v>0</v>
      </c>
      <c r="S1437" s="60">
        <v>0</v>
      </c>
      <c r="T1437" s="60">
        <v>0</v>
      </c>
      <c r="U1437" s="60">
        <v>0</v>
      </c>
      <c r="V1437" s="60">
        <v>0</v>
      </c>
      <c r="W1437" s="60">
        <v>0</v>
      </c>
      <c r="X1437" s="60">
        <v>0</v>
      </c>
      <c r="Y1437" s="60">
        <v>0</v>
      </c>
      <c r="Z1437" s="60">
        <v>0</v>
      </c>
      <c r="AA1437" s="60">
        <v>0</v>
      </c>
      <c r="AB1437" s="60">
        <v>0</v>
      </c>
      <c r="AC1437" s="60">
        <v>0</v>
      </c>
      <c r="AD1437" s="60">
        <v>0</v>
      </c>
      <c r="AE1437" s="60">
        <v>0</v>
      </c>
      <c r="AF1437" s="60">
        <v>0</v>
      </c>
      <c r="AG1437" s="60">
        <v>0</v>
      </c>
      <c r="AH1437" s="60">
        <v>0</v>
      </c>
      <c r="AI1437" s="60">
        <v>0</v>
      </c>
      <c r="AJ1437" s="60">
        <v>0</v>
      </c>
      <c r="AK1437" s="60">
        <v>0</v>
      </c>
      <c r="AL1437" s="60">
        <v>0</v>
      </c>
      <c r="AM1437" s="60">
        <v>0</v>
      </c>
      <c r="AN1437" s="60">
        <v>0</v>
      </c>
      <c r="AO1437" s="60">
        <v>0</v>
      </c>
      <c r="AP1437" s="60">
        <v>0</v>
      </c>
      <c r="AQ1437" s="60">
        <v>0</v>
      </c>
      <c r="AR1437" s="60">
        <v>0</v>
      </c>
      <c r="AS1437" s="60">
        <v>0</v>
      </c>
      <c r="AT1437" s="60">
        <v>0</v>
      </c>
      <c r="AU1437" s="60">
        <v>0</v>
      </c>
      <c r="AV1437" s="60">
        <v>0</v>
      </c>
      <c r="AW1437" s="60">
        <v>0</v>
      </c>
      <c r="AX1437" s="60">
        <v>0</v>
      </c>
      <c r="AY1437" s="60">
        <v>0</v>
      </c>
      <c r="AZ1437" s="60">
        <v>0</v>
      </c>
      <c r="BA1437" s="60">
        <v>0</v>
      </c>
      <c r="BB1437" s="60">
        <v>0</v>
      </c>
      <c r="BC1437" s="60">
        <v>0</v>
      </c>
      <c r="BD1437" s="60">
        <v>0</v>
      </c>
      <c r="BE1437" s="60">
        <v>0</v>
      </c>
      <c r="BF1437" s="60">
        <v>0</v>
      </c>
      <c r="BG1437" s="60">
        <v>0</v>
      </c>
      <c r="BH1437" s="60">
        <v>0</v>
      </c>
      <c r="BI1437" s="60">
        <v>0</v>
      </c>
      <c r="BJ1437" s="60">
        <v>0</v>
      </c>
      <c r="BK1437" s="60">
        <v>0</v>
      </c>
      <c r="BL1437" s="60">
        <v>0</v>
      </c>
      <c r="BM1437" s="60">
        <v>0</v>
      </c>
      <c r="BN1437" s="60">
        <v>0</v>
      </c>
      <c r="BO1437" s="60">
        <v>0</v>
      </c>
      <c r="BP1437" s="60">
        <v>0</v>
      </c>
      <c r="BQ1437" s="60">
        <v>0</v>
      </c>
      <c r="BR1437" s="60">
        <v>0</v>
      </c>
      <c r="BS1437" s="60">
        <v>0</v>
      </c>
      <c r="BT1437" s="60">
        <v>0</v>
      </c>
      <c r="BU1437" s="60">
        <v>0</v>
      </c>
      <c r="BV1437" s="60">
        <v>0</v>
      </c>
      <c r="BW1437" s="60">
        <v>0</v>
      </c>
      <c r="BX1437" s="60">
        <v>0</v>
      </c>
      <c r="BY1437" s="60">
        <v>0</v>
      </c>
      <c r="BZ1437" s="60">
        <v>0</v>
      </c>
      <c r="CA1437" s="60">
        <v>0</v>
      </c>
      <c r="CB1437" s="60">
        <v>0</v>
      </c>
      <c r="CC1437" s="60">
        <v>0</v>
      </c>
      <c r="CD1437" s="60">
        <v>0</v>
      </c>
      <c r="CE1437" s="60">
        <v>0</v>
      </c>
      <c r="CF1437" s="60">
        <v>0</v>
      </c>
      <c r="CG1437" s="60">
        <v>5425</v>
      </c>
      <c r="CH1437" s="60">
        <v>5425</v>
      </c>
    </row>
    <row r="1438" spans="1:86">
      <c r="A1438" s="57" t="s">
        <v>86</v>
      </c>
      <c r="B1438" s="58" t="s">
        <v>719</v>
      </c>
      <c r="C1438" s="59" t="s">
        <v>92</v>
      </c>
      <c r="D1438" s="58" t="s">
        <v>93</v>
      </c>
      <c r="E1438" s="58" t="str">
        <f>VLOOKUP(CONCATENATE($F$4,F1438),'REG FL  CWIP - 1 System Per Boo'!$A$29:$B$1161,2,FALSE)</f>
        <v>Distribution</v>
      </c>
      <c r="F1438" s="58" t="s">
        <v>221</v>
      </c>
      <c r="G1438" s="58" t="s">
        <v>95</v>
      </c>
      <c r="H1438" s="63">
        <v>364</v>
      </c>
      <c r="I1438" s="60">
        <v>0</v>
      </c>
      <c r="J1438" s="60">
        <v>0</v>
      </c>
      <c r="K1438" s="60">
        <v>0</v>
      </c>
      <c r="L1438" s="60">
        <v>0</v>
      </c>
      <c r="M1438" s="60">
        <v>0</v>
      </c>
      <c r="N1438" s="60">
        <v>0</v>
      </c>
      <c r="O1438" s="60">
        <v>0</v>
      </c>
      <c r="P1438" s="60">
        <v>0</v>
      </c>
      <c r="Q1438" s="60">
        <v>0</v>
      </c>
      <c r="R1438" s="60">
        <v>0</v>
      </c>
      <c r="S1438" s="60">
        <v>0</v>
      </c>
      <c r="T1438" s="60">
        <v>0</v>
      </c>
      <c r="U1438" s="60">
        <v>0</v>
      </c>
      <c r="V1438" s="60">
        <v>0</v>
      </c>
      <c r="W1438" s="60">
        <v>0</v>
      </c>
      <c r="X1438" s="60">
        <v>0</v>
      </c>
      <c r="Y1438" s="60">
        <v>0</v>
      </c>
      <c r="Z1438" s="60">
        <v>0</v>
      </c>
      <c r="AA1438" s="60">
        <v>0</v>
      </c>
      <c r="AB1438" s="60">
        <v>0</v>
      </c>
      <c r="AC1438" s="60">
        <v>0</v>
      </c>
      <c r="AD1438" s="60">
        <v>0</v>
      </c>
      <c r="AE1438" s="60">
        <v>0</v>
      </c>
      <c r="AF1438" s="60">
        <v>0</v>
      </c>
      <c r="AG1438" s="60">
        <v>0</v>
      </c>
      <c r="AH1438" s="60">
        <v>0</v>
      </c>
      <c r="AI1438" s="60">
        <v>0</v>
      </c>
      <c r="AJ1438" s="60">
        <v>0</v>
      </c>
      <c r="AK1438" s="60">
        <v>0</v>
      </c>
      <c r="AL1438" s="60">
        <v>0</v>
      </c>
      <c r="AM1438" s="60">
        <v>0</v>
      </c>
      <c r="AN1438" s="60">
        <v>0</v>
      </c>
      <c r="AO1438" s="60">
        <v>0</v>
      </c>
      <c r="AP1438" s="60">
        <v>0</v>
      </c>
      <c r="AQ1438" s="60">
        <v>0</v>
      </c>
      <c r="AR1438" s="60">
        <v>0</v>
      </c>
      <c r="AS1438" s="60">
        <v>0</v>
      </c>
      <c r="AT1438" s="60">
        <v>0</v>
      </c>
      <c r="AU1438" s="60">
        <v>0</v>
      </c>
      <c r="AV1438" s="60">
        <v>0</v>
      </c>
      <c r="AW1438" s="60">
        <v>0</v>
      </c>
      <c r="AX1438" s="60">
        <v>0</v>
      </c>
      <c r="AY1438" s="60">
        <v>0</v>
      </c>
      <c r="AZ1438" s="60">
        <v>0</v>
      </c>
      <c r="BA1438" s="60">
        <v>0</v>
      </c>
      <c r="BB1438" s="60">
        <v>0</v>
      </c>
      <c r="BC1438" s="60">
        <v>0</v>
      </c>
      <c r="BD1438" s="60">
        <v>0</v>
      </c>
      <c r="BE1438" s="60">
        <v>0</v>
      </c>
      <c r="BF1438" s="60">
        <v>0</v>
      </c>
      <c r="BG1438" s="60">
        <v>0</v>
      </c>
      <c r="BH1438" s="60">
        <v>0</v>
      </c>
      <c r="BI1438" s="60">
        <v>0</v>
      </c>
      <c r="BJ1438" s="60">
        <v>0</v>
      </c>
      <c r="BK1438" s="60">
        <v>0</v>
      </c>
      <c r="BL1438" s="60">
        <v>0</v>
      </c>
      <c r="BM1438" s="60">
        <v>0</v>
      </c>
      <c r="BN1438" s="60">
        <v>0</v>
      </c>
      <c r="BO1438" s="60">
        <v>0</v>
      </c>
      <c r="BP1438" s="60">
        <v>0</v>
      </c>
      <c r="BQ1438" s="60">
        <v>0</v>
      </c>
      <c r="BR1438" s="60">
        <v>0</v>
      </c>
      <c r="BS1438" s="60">
        <v>0</v>
      </c>
      <c r="BT1438" s="60">
        <v>1153.5</v>
      </c>
      <c r="BU1438" s="60">
        <v>1153.5</v>
      </c>
      <c r="BV1438" s="60">
        <v>0</v>
      </c>
      <c r="BW1438" s="60">
        <v>0</v>
      </c>
      <c r="BX1438" s="60">
        <v>0</v>
      </c>
      <c r="BY1438" s="60">
        <v>0</v>
      </c>
      <c r="BZ1438" s="60">
        <v>0</v>
      </c>
      <c r="CA1438" s="60">
        <v>0</v>
      </c>
      <c r="CB1438" s="60">
        <v>0</v>
      </c>
      <c r="CC1438" s="60">
        <v>0</v>
      </c>
      <c r="CD1438" s="60">
        <v>0</v>
      </c>
      <c r="CE1438" s="60">
        <v>0</v>
      </c>
      <c r="CF1438" s="60">
        <v>0</v>
      </c>
      <c r="CG1438" s="60">
        <v>0</v>
      </c>
      <c r="CH1438" s="60">
        <v>0</v>
      </c>
    </row>
    <row r="1439" spans="1:86">
      <c r="A1439" s="57" t="s">
        <v>86</v>
      </c>
      <c r="B1439" s="58" t="s">
        <v>719</v>
      </c>
      <c r="C1439" s="59" t="s">
        <v>92</v>
      </c>
      <c r="D1439" s="58" t="s">
        <v>93</v>
      </c>
      <c r="E1439" s="58" t="str">
        <f>VLOOKUP(CONCATENATE($F$4,F1439),'REG FL  CWIP - 1 System Per Boo'!$A$29:$B$1161,2,FALSE)</f>
        <v>Distribution</v>
      </c>
      <c r="F1439" s="58" t="s">
        <v>211</v>
      </c>
      <c r="G1439" s="58" t="s">
        <v>95</v>
      </c>
      <c r="H1439" s="63">
        <v>364</v>
      </c>
      <c r="I1439" s="60">
        <v>0</v>
      </c>
      <c r="J1439" s="60">
        <v>0</v>
      </c>
      <c r="K1439" s="60">
        <v>0</v>
      </c>
      <c r="L1439" s="60">
        <v>0</v>
      </c>
      <c r="M1439" s="60">
        <v>0</v>
      </c>
      <c r="N1439" s="60">
        <v>0</v>
      </c>
      <c r="O1439" s="60">
        <v>0</v>
      </c>
      <c r="P1439" s="60">
        <v>0</v>
      </c>
      <c r="Q1439" s="60">
        <v>0</v>
      </c>
      <c r="R1439" s="60">
        <v>0</v>
      </c>
      <c r="S1439" s="60">
        <v>0</v>
      </c>
      <c r="T1439" s="60">
        <v>0</v>
      </c>
      <c r="U1439" s="60">
        <v>0</v>
      </c>
      <c r="V1439" s="60">
        <v>0</v>
      </c>
      <c r="W1439" s="60">
        <v>0</v>
      </c>
      <c r="X1439" s="60">
        <v>0</v>
      </c>
      <c r="Y1439" s="60">
        <v>0</v>
      </c>
      <c r="Z1439" s="60">
        <v>0</v>
      </c>
      <c r="AA1439" s="60">
        <v>0</v>
      </c>
      <c r="AB1439" s="60">
        <v>0</v>
      </c>
      <c r="AC1439" s="60">
        <v>0</v>
      </c>
      <c r="AD1439" s="60">
        <v>0</v>
      </c>
      <c r="AE1439" s="60">
        <v>0</v>
      </c>
      <c r="AF1439" s="60">
        <v>0</v>
      </c>
      <c r="AG1439" s="60">
        <v>0</v>
      </c>
      <c r="AH1439" s="60">
        <v>0</v>
      </c>
      <c r="AI1439" s="60">
        <v>0</v>
      </c>
      <c r="AJ1439" s="60">
        <v>0</v>
      </c>
      <c r="AK1439" s="60">
        <v>0</v>
      </c>
      <c r="AL1439" s="60">
        <v>0</v>
      </c>
      <c r="AM1439" s="60">
        <v>0</v>
      </c>
      <c r="AN1439" s="60">
        <v>0</v>
      </c>
      <c r="AO1439" s="60">
        <v>0</v>
      </c>
      <c r="AP1439" s="60">
        <v>0</v>
      </c>
      <c r="AQ1439" s="60">
        <v>0</v>
      </c>
      <c r="AR1439" s="60">
        <v>0</v>
      </c>
      <c r="AS1439" s="60">
        <v>0</v>
      </c>
      <c r="AT1439" s="60">
        <v>0</v>
      </c>
      <c r="AU1439" s="60">
        <v>0</v>
      </c>
      <c r="AV1439" s="60">
        <v>0</v>
      </c>
      <c r="AW1439" s="60">
        <v>0</v>
      </c>
      <c r="AX1439" s="60">
        <v>0</v>
      </c>
      <c r="AY1439" s="60">
        <v>0</v>
      </c>
      <c r="AZ1439" s="60">
        <v>0</v>
      </c>
      <c r="BA1439" s="60">
        <v>35</v>
      </c>
      <c r="BB1439" s="60">
        <v>5.833333333333333</v>
      </c>
      <c r="BC1439" s="60">
        <v>5.833333333333333</v>
      </c>
      <c r="BD1439" s="60">
        <v>5.833333333333333</v>
      </c>
      <c r="BE1439" s="60">
        <v>5.833333333333333</v>
      </c>
      <c r="BF1439" s="60">
        <v>5.833333333333333</v>
      </c>
      <c r="BG1439" s="60">
        <v>5.8333333333333286</v>
      </c>
      <c r="BH1439" s="60">
        <v>70</v>
      </c>
      <c r="BI1439" s="60">
        <v>0</v>
      </c>
      <c r="BJ1439" s="60">
        <v>0</v>
      </c>
      <c r="BK1439" s="60">
        <v>0</v>
      </c>
      <c r="BL1439" s="60">
        <v>0</v>
      </c>
      <c r="BM1439" s="60">
        <v>0</v>
      </c>
      <c r="BN1439" s="60">
        <v>0</v>
      </c>
      <c r="BO1439" s="60">
        <v>0</v>
      </c>
      <c r="BP1439" s="60">
        <v>0</v>
      </c>
      <c r="BQ1439" s="60">
        <v>0</v>
      </c>
      <c r="BR1439" s="60">
        <v>0</v>
      </c>
      <c r="BS1439" s="60">
        <v>0</v>
      </c>
      <c r="BT1439" s="60">
        <v>0</v>
      </c>
      <c r="BU1439" s="60">
        <v>0</v>
      </c>
      <c r="BV1439" s="60">
        <v>0</v>
      </c>
      <c r="BW1439" s="60">
        <v>0</v>
      </c>
      <c r="BX1439" s="60">
        <v>0</v>
      </c>
      <c r="BY1439" s="60">
        <v>0</v>
      </c>
      <c r="BZ1439" s="60">
        <v>0</v>
      </c>
      <c r="CA1439" s="60">
        <v>0</v>
      </c>
      <c r="CB1439" s="60">
        <v>0</v>
      </c>
      <c r="CC1439" s="60">
        <v>0</v>
      </c>
      <c r="CD1439" s="60">
        <v>0</v>
      </c>
      <c r="CE1439" s="60">
        <v>0</v>
      </c>
      <c r="CF1439" s="60">
        <v>0</v>
      </c>
      <c r="CG1439" s="60">
        <v>0</v>
      </c>
      <c r="CH1439" s="60">
        <v>0</v>
      </c>
    </row>
    <row r="1440" spans="1:86">
      <c r="A1440" s="57" t="s">
        <v>86</v>
      </c>
      <c r="B1440" s="58" t="s">
        <v>719</v>
      </c>
      <c r="C1440" s="59" t="s">
        <v>92</v>
      </c>
      <c r="D1440" s="58" t="s">
        <v>93</v>
      </c>
      <c r="E1440" s="58" t="str">
        <f>VLOOKUP(CONCATENATE($F$4,F1440),'REG FL  CWIP - 1 System Per Boo'!$A$29:$B$1161,2,FALSE)</f>
        <v>Distribution</v>
      </c>
      <c r="F1440" s="58" t="s">
        <v>216</v>
      </c>
      <c r="G1440" s="58" t="s">
        <v>95</v>
      </c>
      <c r="H1440" s="63">
        <v>364</v>
      </c>
      <c r="I1440" s="60">
        <v>0</v>
      </c>
      <c r="J1440" s="60">
        <v>0</v>
      </c>
      <c r="K1440" s="60">
        <v>0</v>
      </c>
      <c r="L1440" s="60">
        <v>0</v>
      </c>
      <c r="M1440" s="60">
        <v>0</v>
      </c>
      <c r="N1440" s="60">
        <v>0</v>
      </c>
      <c r="O1440" s="60">
        <v>0</v>
      </c>
      <c r="P1440" s="60">
        <v>0</v>
      </c>
      <c r="Q1440" s="60">
        <v>0</v>
      </c>
      <c r="R1440" s="60">
        <v>0</v>
      </c>
      <c r="S1440" s="60">
        <v>0</v>
      </c>
      <c r="T1440" s="60">
        <v>0</v>
      </c>
      <c r="U1440" s="60">
        <v>0</v>
      </c>
      <c r="V1440" s="60">
        <v>0</v>
      </c>
      <c r="W1440" s="60">
        <v>0</v>
      </c>
      <c r="X1440" s="60">
        <v>0</v>
      </c>
      <c r="Y1440" s="60">
        <v>0</v>
      </c>
      <c r="Z1440" s="60">
        <v>0</v>
      </c>
      <c r="AA1440" s="60">
        <v>0</v>
      </c>
      <c r="AB1440" s="60">
        <v>0</v>
      </c>
      <c r="AC1440" s="60">
        <v>0</v>
      </c>
      <c r="AD1440" s="60">
        <v>0</v>
      </c>
      <c r="AE1440" s="60">
        <v>0</v>
      </c>
      <c r="AF1440" s="60">
        <v>0</v>
      </c>
      <c r="AG1440" s="60">
        <v>0</v>
      </c>
      <c r="AH1440" s="60">
        <v>0</v>
      </c>
      <c r="AI1440" s="60">
        <v>0</v>
      </c>
      <c r="AJ1440" s="60">
        <v>0</v>
      </c>
      <c r="AK1440" s="60">
        <v>0</v>
      </c>
      <c r="AL1440" s="60">
        <v>0</v>
      </c>
      <c r="AM1440" s="60">
        <v>0</v>
      </c>
      <c r="AN1440" s="60">
        <v>0</v>
      </c>
      <c r="AO1440" s="60">
        <v>0</v>
      </c>
      <c r="AP1440" s="60">
        <v>0</v>
      </c>
      <c r="AQ1440" s="60">
        <v>0</v>
      </c>
      <c r="AR1440" s="60">
        <v>0</v>
      </c>
      <c r="AS1440" s="60">
        <v>0</v>
      </c>
      <c r="AT1440" s="60">
        <v>0</v>
      </c>
      <c r="AU1440" s="60">
        <v>0</v>
      </c>
      <c r="AV1440" s="60">
        <v>0</v>
      </c>
      <c r="AW1440" s="60">
        <v>0</v>
      </c>
      <c r="AX1440" s="60">
        <v>0</v>
      </c>
      <c r="AY1440" s="60">
        <v>0</v>
      </c>
      <c r="AZ1440" s="60">
        <v>0</v>
      </c>
      <c r="BA1440" s="60">
        <v>0</v>
      </c>
      <c r="BB1440" s="60">
        <v>0</v>
      </c>
      <c r="BC1440" s="60">
        <v>0</v>
      </c>
      <c r="BD1440" s="60">
        <v>0</v>
      </c>
      <c r="BE1440" s="60">
        <v>0</v>
      </c>
      <c r="BF1440" s="60">
        <v>0</v>
      </c>
      <c r="BG1440" s="60">
        <v>623</v>
      </c>
      <c r="BH1440" s="60">
        <v>623</v>
      </c>
      <c r="BI1440" s="60">
        <v>0</v>
      </c>
      <c r="BJ1440" s="60">
        <v>0</v>
      </c>
      <c r="BK1440" s="60">
        <v>0</v>
      </c>
      <c r="BL1440" s="60">
        <v>0</v>
      </c>
      <c r="BM1440" s="60">
        <v>0</v>
      </c>
      <c r="BN1440" s="60">
        <v>0</v>
      </c>
      <c r="BO1440" s="60">
        <v>0</v>
      </c>
      <c r="BP1440" s="60">
        <v>0</v>
      </c>
      <c r="BQ1440" s="60">
        <v>0</v>
      </c>
      <c r="BR1440" s="60">
        <v>0</v>
      </c>
      <c r="BS1440" s="60">
        <v>0</v>
      </c>
      <c r="BT1440" s="60">
        <v>0</v>
      </c>
      <c r="BU1440" s="60">
        <v>0</v>
      </c>
      <c r="BV1440" s="60">
        <v>0</v>
      </c>
      <c r="BW1440" s="60">
        <v>0</v>
      </c>
      <c r="BX1440" s="60">
        <v>0</v>
      </c>
      <c r="BY1440" s="60">
        <v>0</v>
      </c>
      <c r="BZ1440" s="60">
        <v>0</v>
      </c>
      <c r="CA1440" s="60">
        <v>0</v>
      </c>
      <c r="CB1440" s="60">
        <v>0</v>
      </c>
      <c r="CC1440" s="60">
        <v>0</v>
      </c>
      <c r="CD1440" s="60">
        <v>0</v>
      </c>
      <c r="CE1440" s="60">
        <v>0</v>
      </c>
      <c r="CF1440" s="60">
        <v>0</v>
      </c>
      <c r="CG1440" s="60">
        <v>0</v>
      </c>
      <c r="CH1440" s="60">
        <v>0</v>
      </c>
    </row>
    <row r="1441" spans="1:86">
      <c r="A1441" s="57" t="s">
        <v>86</v>
      </c>
      <c r="B1441" s="58" t="s">
        <v>719</v>
      </c>
      <c r="C1441" s="59" t="s">
        <v>92</v>
      </c>
      <c r="D1441" s="58" t="s">
        <v>93</v>
      </c>
      <c r="E1441" s="58" t="str">
        <f>VLOOKUP(CONCATENATE($F$4,F1441),'REG FL  CWIP - 1 System Per Boo'!$A$29:$B$1161,2,FALSE)</f>
        <v>Distribution</v>
      </c>
      <c r="F1441" s="58" t="s">
        <v>154</v>
      </c>
      <c r="G1441" s="58" t="s">
        <v>95</v>
      </c>
      <c r="H1441" s="63">
        <v>364</v>
      </c>
      <c r="I1441" s="60">
        <v>0</v>
      </c>
      <c r="J1441" s="60">
        <v>0</v>
      </c>
      <c r="K1441" s="60">
        <v>0</v>
      </c>
      <c r="L1441" s="60">
        <v>0</v>
      </c>
      <c r="M1441" s="60">
        <v>0</v>
      </c>
      <c r="N1441" s="60">
        <v>0</v>
      </c>
      <c r="O1441" s="60">
        <v>0</v>
      </c>
      <c r="P1441" s="60">
        <v>0</v>
      </c>
      <c r="Q1441" s="60">
        <v>0</v>
      </c>
      <c r="R1441" s="60">
        <v>0</v>
      </c>
      <c r="S1441" s="60">
        <v>0</v>
      </c>
      <c r="T1441" s="60">
        <v>0</v>
      </c>
      <c r="U1441" s="60">
        <v>0</v>
      </c>
      <c r="V1441" s="60">
        <v>121.76766752120767</v>
      </c>
      <c r="W1441" s="60">
        <v>121.75907887803969</v>
      </c>
      <c r="X1441" s="60">
        <v>119.41023075482367</v>
      </c>
      <c r="Y1441" s="60">
        <v>118.92177900899968</v>
      </c>
      <c r="Z1441" s="60">
        <v>118.84634247019967</v>
      </c>
      <c r="AA1441" s="60">
        <v>181.97408593904512</v>
      </c>
      <c r="AB1441" s="60">
        <v>117.73153432483967</v>
      </c>
      <c r="AC1441" s="60">
        <v>119.27647086920767</v>
      </c>
      <c r="AD1441" s="60">
        <v>119.16143030463168</v>
      </c>
      <c r="AE1441" s="60">
        <v>119.68447289250368</v>
      </c>
      <c r="AF1441" s="60">
        <v>121.40506315040768</v>
      </c>
      <c r="AG1441" s="60">
        <v>184.71095047376943</v>
      </c>
      <c r="AH1441" s="60">
        <v>1564.6491065876751</v>
      </c>
      <c r="AI1441" s="60">
        <v>139.67797763571457</v>
      </c>
      <c r="AJ1441" s="60">
        <v>139.71483565837056</v>
      </c>
      <c r="AK1441" s="60">
        <v>138.25976693601856</v>
      </c>
      <c r="AL1441" s="60">
        <v>138.10010287817855</v>
      </c>
      <c r="AM1441" s="60">
        <v>138.80459354779026</v>
      </c>
      <c r="AN1441" s="60">
        <v>200.02798735925376</v>
      </c>
      <c r="AO1441" s="60">
        <v>137.29938470616256</v>
      </c>
      <c r="AP1441" s="60">
        <v>138.66877687441854</v>
      </c>
      <c r="AQ1441" s="60">
        <v>137.89851483037057</v>
      </c>
      <c r="AR1441" s="60">
        <v>138.19850907328257</v>
      </c>
      <c r="AS1441" s="60">
        <v>140.29094911118224</v>
      </c>
      <c r="AT1441" s="60">
        <v>199.80893710686382</v>
      </c>
      <c r="AU1441" s="60">
        <v>1786.7503357176065</v>
      </c>
      <c r="AV1441" s="60">
        <v>58.020442495304337</v>
      </c>
      <c r="AW1441" s="60">
        <v>58.035752845727508</v>
      </c>
      <c r="AX1441" s="60">
        <v>57.431335939347889</v>
      </c>
      <c r="AY1441" s="60">
        <v>57.365013535177404</v>
      </c>
      <c r="AZ1441" s="60">
        <v>57.657649934104121</v>
      </c>
      <c r="BA1441" s="60">
        <v>83.089063390487951</v>
      </c>
      <c r="BB1441" s="60">
        <v>57.032405464522455</v>
      </c>
      <c r="BC1441" s="60">
        <v>57.601233427932932</v>
      </c>
      <c r="BD1441" s="60">
        <v>57.281276442662438</v>
      </c>
      <c r="BE1441" s="60">
        <v>57.405890207941837</v>
      </c>
      <c r="BF1441" s="60">
        <v>58.275062993436038</v>
      </c>
      <c r="BG1441" s="60">
        <v>82.998073323355129</v>
      </c>
      <c r="BH1441" s="60">
        <v>742.19320000000005</v>
      </c>
      <c r="BI1441" s="60">
        <v>59.470685414381322</v>
      </c>
      <c r="BJ1441" s="60">
        <v>59.486378452807813</v>
      </c>
      <c r="BK1441" s="60">
        <v>58.866853917100507</v>
      </c>
      <c r="BL1441" s="60">
        <v>58.798873759336836</v>
      </c>
      <c r="BM1441" s="60">
        <v>59.098824715808377</v>
      </c>
      <c r="BN1441" s="60">
        <v>85.165905976522126</v>
      </c>
      <c r="BO1441" s="60">
        <v>58.457952024074217</v>
      </c>
      <c r="BP1441" s="60">
        <v>59.040998057713566</v>
      </c>
      <c r="BQ1441" s="60">
        <v>58.713043626502618</v>
      </c>
      <c r="BR1441" s="60">
        <v>58.840772160007546</v>
      </c>
      <c r="BS1441" s="60">
        <v>59.731670248229662</v>
      </c>
      <c r="BT1441" s="60">
        <v>85.07264164751534</v>
      </c>
      <c r="BU1441" s="60">
        <v>760.74459999999988</v>
      </c>
      <c r="BV1441" s="60">
        <v>60.957701633986431</v>
      </c>
      <c r="BW1441" s="60">
        <v>60.973787064101572</v>
      </c>
      <c r="BX1441" s="60">
        <v>60.3387718202139</v>
      </c>
      <c r="BY1441" s="60">
        <v>60.269091873781214</v>
      </c>
      <c r="BZ1441" s="60">
        <v>60.576542860465146</v>
      </c>
      <c r="CA1441" s="60">
        <v>87.295410330844334</v>
      </c>
      <c r="CB1441" s="60">
        <v>59.919645667236324</v>
      </c>
      <c r="CC1441" s="60">
        <v>60.517270293719491</v>
      </c>
      <c r="CD1441" s="60">
        <v>60.181115628139217</v>
      </c>
      <c r="CE1441" s="60">
        <v>60.312037909954014</v>
      </c>
      <c r="CF1441" s="60">
        <v>61.225212181777671</v>
      </c>
      <c r="CG1441" s="60">
        <v>87.19981273578064</v>
      </c>
      <c r="CH1441" s="60">
        <v>779.76639999999998</v>
      </c>
    </row>
    <row r="1442" spans="1:86">
      <c r="A1442" s="57" t="s">
        <v>86</v>
      </c>
      <c r="B1442" s="58" t="s">
        <v>719</v>
      </c>
      <c r="C1442" s="59" t="s">
        <v>92</v>
      </c>
      <c r="D1442" s="58" t="s">
        <v>93</v>
      </c>
      <c r="E1442" s="58" t="str">
        <f>VLOOKUP(CONCATENATE($F$4,F1442),'REG FL  CWIP - 1 System Per Boo'!$A$29:$B$1161,2,FALSE)</f>
        <v>Distribution</v>
      </c>
      <c r="F1442" s="58" t="s">
        <v>140</v>
      </c>
      <c r="G1442" s="58" t="s">
        <v>95</v>
      </c>
      <c r="H1442" s="63">
        <v>364</v>
      </c>
      <c r="I1442" s="60">
        <v>0</v>
      </c>
      <c r="J1442" s="60">
        <v>0</v>
      </c>
      <c r="K1442" s="60">
        <v>0</v>
      </c>
      <c r="L1442" s="60">
        <v>0</v>
      </c>
      <c r="M1442" s="60">
        <v>0</v>
      </c>
      <c r="N1442" s="60">
        <v>0</v>
      </c>
      <c r="O1442" s="60">
        <v>0</v>
      </c>
      <c r="P1442" s="60">
        <v>0</v>
      </c>
      <c r="Q1442" s="60">
        <v>0</v>
      </c>
      <c r="R1442" s="60">
        <v>0</v>
      </c>
      <c r="S1442" s="60">
        <v>0</v>
      </c>
      <c r="T1442" s="60">
        <v>0</v>
      </c>
      <c r="U1442" s="60">
        <v>0</v>
      </c>
      <c r="V1442" s="60">
        <v>0</v>
      </c>
      <c r="W1442" s="60">
        <v>0</v>
      </c>
      <c r="X1442" s="60">
        <v>0</v>
      </c>
      <c r="Y1442" s="60">
        <v>0</v>
      </c>
      <c r="Z1442" s="60">
        <v>0</v>
      </c>
      <c r="AA1442" s="60">
        <v>0</v>
      </c>
      <c r="AB1442" s="60">
        <v>0</v>
      </c>
      <c r="AC1442" s="60">
        <v>0</v>
      </c>
      <c r="AD1442" s="60">
        <v>0</v>
      </c>
      <c r="AE1442" s="60">
        <v>0</v>
      </c>
      <c r="AF1442" s="60">
        <v>0</v>
      </c>
      <c r="AG1442" s="60">
        <v>0</v>
      </c>
      <c r="AH1442" s="60">
        <v>0</v>
      </c>
      <c r="AI1442" s="60">
        <v>0</v>
      </c>
      <c r="AJ1442" s="60">
        <v>0</v>
      </c>
      <c r="AK1442" s="60">
        <v>0</v>
      </c>
      <c r="AL1442" s="60">
        <v>0</v>
      </c>
      <c r="AM1442" s="60">
        <v>0</v>
      </c>
      <c r="AN1442" s="60">
        <v>0</v>
      </c>
      <c r="AO1442" s="60">
        <v>0</v>
      </c>
      <c r="AP1442" s="60">
        <v>0</v>
      </c>
      <c r="AQ1442" s="60">
        <v>0</v>
      </c>
      <c r="AR1442" s="60">
        <v>0</v>
      </c>
      <c r="AS1442" s="60">
        <v>0</v>
      </c>
      <c r="AT1442" s="60">
        <v>0</v>
      </c>
      <c r="AU1442" s="60">
        <v>0</v>
      </c>
      <c r="AV1442" s="60">
        <v>3.0184000000000002</v>
      </c>
      <c r="AW1442" s="60">
        <v>3.0184000000000002</v>
      </c>
      <c r="AX1442" s="60">
        <v>3.0184000000000002</v>
      </c>
      <c r="AY1442" s="60">
        <v>3.0184000000000002</v>
      </c>
      <c r="AZ1442" s="60">
        <v>3.0184000000000002</v>
      </c>
      <c r="BA1442" s="60">
        <v>3.0184000000000002</v>
      </c>
      <c r="BB1442" s="60">
        <v>3.0184000000000002</v>
      </c>
      <c r="BC1442" s="60">
        <v>3.0184000000000002</v>
      </c>
      <c r="BD1442" s="60">
        <v>3.0184000000000002</v>
      </c>
      <c r="BE1442" s="60">
        <v>3.0184000000000002</v>
      </c>
      <c r="BF1442" s="60">
        <v>3.0184000000000002</v>
      </c>
      <c r="BG1442" s="60">
        <v>3.0184000000000051</v>
      </c>
      <c r="BH1442" s="60">
        <v>36.220800000000011</v>
      </c>
      <c r="BI1442" s="60">
        <v>3.0935333333333332</v>
      </c>
      <c r="BJ1442" s="60">
        <v>3.0935333333333332</v>
      </c>
      <c r="BK1442" s="60">
        <v>3.0935333333333332</v>
      </c>
      <c r="BL1442" s="60">
        <v>3.0935333333333332</v>
      </c>
      <c r="BM1442" s="60">
        <v>3.0935333333333332</v>
      </c>
      <c r="BN1442" s="60">
        <v>3.0935333333333332</v>
      </c>
      <c r="BO1442" s="60">
        <v>3.0935333333333332</v>
      </c>
      <c r="BP1442" s="60">
        <v>3.0935333333333332</v>
      </c>
      <c r="BQ1442" s="60">
        <v>3.0935333333333332</v>
      </c>
      <c r="BR1442" s="60">
        <v>3.0935333333333332</v>
      </c>
      <c r="BS1442" s="60">
        <v>3.0935333333333332</v>
      </c>
      <c r="BT1442" s="60">
        <v>3.0935333333333328</v>
      </c>
      <c r="BU1442" s="60">
        <v>37.122399999999999</v>
      </c>
      <c r="BV1442" s="60">
        <v>3.1711166666666668</v>
      </c>
      <c r="BW1442" s="60">
        <v>3.1711166666666668</v>
      </c>
      <c r="BX1442" s="60">
        <v>3.1711166666666668</v>
      </c>
      <c r="BY1442" s="60">
        <v>3.1711166666666668</v>
      </c>
      <c r="BZ1442" s="60">
        <v>3.1711166666666668</v>
      </c>
      <c r="CA1442" s="60">
        <v>3.1711166666666668</v>
      </c>
      <c r="CB1442" s="60">
        <v>3.1711166666666668</v>
      </c>
      <c r="CC1442" s="60">
        <v>3.1711166666666668</v>
      </c>
      <c r="CD1442" s="60">
        <v>3.1711166666666668</v>
      </c>
      <c r="CE1442" s="60">
        <v>3.1711166666666668</v>
      </c>
      <c r="CF1442" s="60">
        <v>3.1711166666666668</v>
      </c>
      <c r="CG1442" s="60">
        <v>3.1711166666666721</v>
      </c>
      <c r="CH1442" s="60">
        <v>38.053400000000003</v>
      </c>
    </row>
    <row r="1443" spans="1:86">
      <c r="A1443" s="57" t="s">
        <v>86</v>
      </c>
      <c r="B1443" s="58" t="s">
        <v>723</v>
      </c>
      <c r="C1443" s="59" t="s">
        <v>92</v>
      </c>
      <c r="D1443" s="58" t="s">
        <v>93</v>
      </c>
      <c r="E1443" s="58" t="str">
        <f>VLOOKUP(CONCATENATE($F$4,F1443),'REG FL  CWIP - 1 System Per Boo'!$A$29:$B$1161,2,FALSE)</f>
        <v>Distribution</v>
      </c>
      <c r="F1443" s="58" t="s">
        <v>140</v>
      </c>
      <c r="G1443" s="58" t="s">
        <v>95</v>
      </c>
      <c r="H1443" s="63">
        <v>364</v>
      </c>
      <c r="I1443" s="60">
        <v>0</v>
      </c>
      <c r="J1443" s="60">
        <v>0</v>
      </c>
      <c r="K1443" s="60">
        <v>0</v>
      </c>
      <c r="L1443" s="60">
        <v>0</v>
      </c>
      <c r="M1443" s="60">
        <v>0</v>
      </c>
      <c r="N1443" s="60">
        <v>0</v>
      </c>
      <c r="O1443" s="60">
        <v>0</v>
      </c>
      <c r="P1443" s="60">
        <v>0</v>
      </c>
      <c r="Q1443" s="60">
        <v>0</v>
      </c>
      <c r="R1443" s="60">
        <v>0</v>
      </c>
      <c r="S1443" s="60">
        <v>0</v>
      </c>
      <c r="T1443" s="60">
        <v>0</v>
      </c>
      <c r="U1443" s="60">
        <v>0</v>
      </c>
      <c r="V1443" s="60">
        <v>0</v>
      </c>
      <c r="W1443" s="60">
        <v>0</v>
      </c>
      <c r="X1443" s="60">
        <v>0</v>
      </c>
      <c r="Y1443" s="60">
        <v>0</v>
      </c>
      <c r="Z1443" s="60">
        <v>0</v>
      </c>
      <c r="AA1443" s="60">
        <v>0</v>
      </c>
      <c r="AB1443" s="60">
        <v>0</v>
      </c>
      <c r="AC1443" s="60">
        <v>0</v>
      </c>
      <c r="AD1443" s="60">
        <v>0</v>
      </c>
      <c r="AE1443" s="60">
        <v>0</v>
      </c>
      <c r="AF1443" s="60">
        <v>0</v>
      </c>
      <c r="AG1443" s="60">
        <v>0</v>
      </c>
      <c r="AH1443" s="60">
        <v>0</v>
      </c>
      <c r="AI1443" s="60">
        <v>0</v>
      </c>
      <c r="AJ1443" s="60">
        <v>0</v>
      </c>
      <c r="AK1443" s="60">
        <v>0</v>
      </c>
      <c r="AL1443" s="60">
        <v>0</v>
      </c>
      <c r="AM1443" s="60">
        <v>0</v>
      </c>
      <c r="AN1443" s="60">
        <v>0</v>
      </c>
      <c r="AO1443" s="60">
        <v>0</v>
      </c>
      <c r="AP1443" s="60">
        <v>0</v>
      </c>
      <c r="AQ1443" s="60">
        <v>0</v>
      </c>
      <c r="AR1443" s="60">
        <v>0</v>
      </c>
      <c r="AS1443" s="60">
        <v>0</v>
      </c>
      <c r="AT1443" s="60">
        <v>0</v>
      </c>
      <c r="AU1443" s="60">
        <v>0</v>
      </c>
      <c r="AV1443" s="60">
        <v>6.1599999999999877E-2</v>
      </c>
      <c r="AW1443" s="60">
        <v>0.12319999999999975</v>
      </c>
      <c r="AX1443" s="60">
        <v>0.18479999999999963</v>
      </c>
      <c r="AY1443" s="60">
        <v>0.24639999999999951</v>
      </c>
      <c r="AZ1443" s="60">
        <v>0.30799999999999939</v>
      </c>
      <c r="BA1443" s="60">
        <v>0.36959999999999926</v>
      </c>
      <c r="BB1443" s="60">
        <v>0.43119999999999914</v>
      </c>
      <c r="BC1443" s="60">
        <v>0.49279999999999902</v>
      </c>
      <c r="BD1443" s="60">
        <v>0.55439999999999889</v>
      </c>
      <c r="BE1443" s="60">
        <v>0.61599999999999877</v>
      </c>
      <c r="BF1443" s="60">
        <v>0.67759999999999865</v>
      </c>
      <c r="BG1443" s="60">
        <v>0.73919999999999897</v>
      </c>
      <c r="BH1443" s="60">
        <v>0.73919999999999897</v>
      </c>
      <c r="BI1443" s="60">
        <v>0.80233333333333245</v>
      </c>
      <c r="BJ1443" s="60">
        <v>0.86546666666666594</v>
      </c>
      <c r="BK1443" s="60">
        <v>0.92859999999999943</v>
      </c>
      <c r="BL1443" s="60">
        <v>0.99173333333333247</v>
      </c>
      <c r="BM1443" s="60">
        <v>1.0548666666666655</v>
      </c>
      <c r="BN1443" s="60">
        <v>1.1179999999999986</v>
      </c>
      <c r="BO1443" s="60">
        <v>1.1811333333333316</v>
      </c>
      <c r="BP1443" s="60">
        <v>1.2442666666666646</v>
      </c>
      <c r="BQ1443" s="60">
        <v>1.3073999999999977</v>
      </c>
      <c r="BR1443" s="60">
        <v>1.3705333333333307</v>
      </c>
      <c r="BS1443" s="60">
        <v>1.4336666666666638</v>
      </c>
      <c r="BT1443" s="60">
        <v>1.4967999999999972</v>
      </c>
      <c r="BU1443" s="60">
        <v>1.4967999999999972</v>
      </c>
      <c r="BV1443" s="60">
        <v>1.5615166666666638</v>
      </c>
      <c r="BW1443" s="60">
        <v>1.6262333333333303</v>
      </c>
      <c r="BX1443" s="60">
        <v>1.6909499999999968</v>
      </c>
      <c r="BY1443" s="60">
        <v>1.7556666666666634</v>
      </c>
      <c r="BZ1443" s="60">
        <v>1.8203833333333299</v>
      </c>
      <c r="CA1443" s="60">
        <v>1.8850999999999964</v>
      </c>
      <c r="CB1443" s="60">
        <v>1.949816666666663</v>
      </c>
      <c r="CC1443" s="60">
        <v>2.0145333333333295</v>
      </c>
      <c r="CD1443" s="60">
        <v>2.079249999999996</v>
      </c>
      <c r="CE1443" s="60">
        <v>2.1439666666666626</v>
      </c>
      <c r="CF1443" s="60">
        <v>2.2086833333333291</v>
      </c>
      <c r="CG1443" s="60">
        <v>2.2733999999999965</v>
      </c>
      <c r="CH1443" s="60">
        <v>2.2733999999999965</v>
      </c>
    </row>
    <row r="1444" spans="1:86">
      <c r="A1444" s="57" t="s">
        <v>86</v>
      </c>
      <c r="B1444" s="58" t="s">
        <v>723</v>
      </c>
      <c r="C1444" s="59" t="s">
        <v>92</v>
      </c>
      <c r="D1444" s="58" t="s">
        <v>93</v>
      </c>
      <c r="E1444" s="58" t="str">
        <f>VLOOKUP(CONCATENATE($F$4,F1444),'REG FL  CWIP - 1 System Per Boo'!$A$29:$B$1161,2,FALSE)</f>
        <v>Distribution</v>
      </c>
      <c r="F1444" s="58" t="s">
        <v>154</v>
      </c>
      <c r="G1444" s="58" t="s">
        <v>95</v>
      </c>
      <c r="H1444" s="63">
        <v>364</v>
      </c>
      <c r="I1444" s="60">
        <v>0</v>
      </c>
      <c r="J1444" s="60">
        <v>0</v>
      </c>
      <c r="K1444" s="60">
        <v>0</v>
      </c>
      <c r="L1444" s="60">
        <v>0</v>
      </c>
      <c r="M1444" s="60">
        <v>0</v>
      </c>
      <c r="N1444" s="60">
        <v>0</v>
      </c>
      <c r="O1444" s="60">
        <v>0</v>
      </c>
      <c r="P1444" s="60">
        <v>0</v>
      </c>
      <c r="Q1444" s="60">
        <v>0</v>
      </c>
      <c r="R1444" s="60">
        <v>0</v>
      </c>
      <c r="S1444" s="60">
        <v>0</v>
      </c>
      <c r="T1444" s="60">
        <v>0</v>
      </c>
      <c r="U1444" s="60">
        <v>0</v>
      </c>
      <c r="V1444" s="60">
        <v>2.4850544392083265</v>
      </c>
      <c r="W1444" s="60">
        <v>4.9699335999846426</v>
      </c>
      <c r="X1444" s="60">
        <v>7.4068770847769656</v>
      </c>
      <c r="Y1444" s="60">
        <v>9.8338521665932745</v>
      </c>
      <c r="Z1444" s="60">
        <v>12.259287727209582</v>
      </c>
      <c r="AA1444" s="60">
        <v>15.973044583108475</v>
      </c>
      <c r="AB1444" s="60">
        <v>18.375728957084803</v>
      </c>
      <c r="AC1444" s="60">
        <v>20.809942648293131</v>
      </c>
      <c r="AD1444" s="60">
        <v>23.241808572877446</v>
      </c>
      <c r="AE1444" s="60">
        <v>25.68434883598978</v>
      </c>
      <c r="AF1444" s="60">
        <v>28.162003185998103</v>
      </c>
      <c r="AG1444" s="60">
        <v>31.931614420156649</v>
      </c>
      <c r="AH1444" s="60">
        <v>31.931614420156649</v>
      </c>
      <c r="AI1444" s="60">
        <v>34.782185392314091</v>
      </c>
      <c r="AJ1444" s="60">
        <v>37.633508569015532</v>
      </c>
      <c r="AK1444" s="60">
        <v>40.455136465668971</v>
      </c>
      <c r="AL1444" s="60">
        <v>43.27350591216242</v>
      </c>
      <c r="AM1444" s="60">
        <v>46.106252719260169</v>
      </c>
      <c r="AN1444" s="60">
        <v>50.188456542918402</v>
      </c>
      <c r="AO1444" s="60">
        <v>52.990484802227854</v>
      </c>
      <c r="AP1444" s="60">
        <v>55.820459840481305</v>
      </c>
      <c r="AQ1444" s="60">
        <v>58.634715245182747</v>
      </c>
      <c r="AR1444" s="60">
        <v>61.455092981372189</v>
      </c>
      <c r="AS1444" s="60">
        <v>64.318173575477942</v>
      </c>
      <c r="AT1444" s="60">
        <v>68.39590698582208</v>
      </c>
      <c r="AU1444" s="60">
        <v>68.39590698582208</v>
      </c>
      <c r="AV1444" s="60">
        <v>69.579997648991565</v>
      </c>
      <c r="AW1444" s="60">
        <v>70.76440076829212</v>
      </c>
      <c r="AX1444" s="60">
        <v>71.936468848686985</v>
      </c>
      <c r="AY1444" s="60">
        <v>73.107183410629375</v>
      </c>
      <c r="AZ1444" s="60">
        <v>74.283870143978447</v>
      </c>
      <c r="BA1444" s="60">
        <v>75.979565315212909</v>
      </c>
      <c r="BB1444" s="60">
        <v>77.143491957346029</v>
      </c>
      <c r="BC1444" s="60">
        <v>78.319027333426305</v>
      </c>
      <c r="BD1444" s="60">
        <v>79.488032975113299</v>
      </c>
      <c r="BE1444" s="60">
        <v>80.659581754867219</v>
      </c>
      <c r="BF1444" s="60">
        <v>81.84886875473326</v>
      </c>
      <c r="BG1444" s="60">
        <v>83.542706985822122</v>
      </c>
      <c r="BH1444" s="60">
        <v>83.542706985822122</v>
      </c>
      <c r="BI1444" s="60">
        <v>84.756394443258486</v>
      </c>
      <c r="BJ1444" s="60">
        <v>85.970402166785178</v>
      </c>
      <c r="BK1444" s="60">
        <v>87.171766532440301</v>
      </c>
      <c r="BL1444" s="60">
        <v>88.371743547936973</v>
      </c>
      <c r="BM1444" s="60">
        <v>89.577842011524893</v>
      </c>
      <c r="BN1444" s="60">
        <v>91.315921725331478</v>
      </c>
      <c r="BO1444" s="60">
        <v>92.508941154394222</v>
      </c>
      <c r="BP1444" s="60">
        <v>93.713859482102649</v>
      </c>
      <c r="BQ1444" s="60">
        <v>94.912084862235361</v>
      </c>
      <c r="BR1444" s="60">
        <v>96.112916947133485</v>
      </c>
      <c r="BS1444" s="60">
        <v>97.33193062566879</v>
      </c>
      <c r="BT1444" s="60">
        <v>99.068106985822183</v>
      </c>
      <c r="BU1444" s="60">
        <v>99.068106985822183</v>
      </c>
      <c r="BV1444" s="60">
        <v>100.3121417130464</v>
      </c>
      <c r="BW1444" s="60">
        <v>101.55650471435459</v>
      </c>
      <c r="BX1444" s="60">
        <v>102.78790822088956</v>
      </c>
      <c r="BY1444" s="60">
        <v>104.01788968770143</v>
      </c>
      <c r="BZ1444" s="60">
        <v>105.25414566444562</v>
      </c>
      <c r="CA1444" s="60">
        <v>107.03568465078939</v>
      </c>
      <c r="CB1444" s="60">
        <v>108.25853456236564</v>
      </c>
      <c r="CC1444" s="60">
        <v>109.49358089489053</v>
      </c>
      <c r="CD1444" s="60">
        <v>110.72176692811786</v>
      </c>
      <c r="CE1444" s="60">
        <v>111.95262484464753</v>
      </c>
      <c r="CF1444" s="60">
        <v>113.20211897080625</v>
      </c>
      <c r="CG1444" s="60">
        <v>114.98170698582219</v>
      </c>
      <c r="CH1444" s="60">
        <v>114.98170698582219</v>
      </c>
    </row>
    <row r="1445" spans="1:86">
      <c r="A1445" s="57" t="s">
        <v>86</v>
      </c>
      <c r="B1445" s="58" t="s">
        <v>723</v>
      </c>
      <c r="C1445" s="59" t="s">
        <v>92</v>
      </c>
      <c r="D1445" s="58" t="s">
        <v>93</v>
      </c>
      <c r="E1445" s="58" t="str">
        <f>VLOOKUP(CONCATENATE($F$4,F1445),'REG FL  CWIP - 1 System Per Boo'!$A$29:$B$1161,2,FALSE)</f>
        <v>Distribution</v>
      </c>
      <c r="F1445" s="58" t="s">
        <v>167</v>
      </c>
      <c r="G1445" s="58" t="s">
        <v>95</v>
      </c>
      <c r="H1445" s="63">
        <v>364</v>
      </c>
      <c r="I1445" s="60">
        <v>0</v>
      </c>
      <c r="J1445" s="60">
        <v>0</v>
      </c>
      <c r="K1445" s="60">
        <v>0</v>
      </c>
      <c r="L1445" s="60">
        <v>0</v>
      </c>
      <c r="M1445" s="60">
        <v>0</v>
      </c>
      <c r="N1445" s="60">
        <v>0</v>
      </c>
      <c r="O1445" s="60">
        <v>0</v>
      </c>
      <c r="P1445" s="60">
        <v>0</v>
      </c>
      <c r="Q1445" s="60">
        <v>0</v>
      </c>
      <c r="R1445" s="60">
        <v>0</v>
      </c>
      <c r="S1445" s="60">
        <v>0</v>
      </c>
      <c r="T1445" s="60">
        <v>0</v>
      </c>
      <c r="U1445" s="60">
        <v>0</v>
      </c>
      <c r="V1445" s="60">
        <v>21.476928622221976</v>
      </c>
      <c r="W1445" s="60">
        <v>43.071722161650314</v>
      </c>
      <c r="X1445" s="60">
        <v>64.532755790071405</v>
      </c>
      <c r="Y1445" s="60">
        <v>85.856241843930775</v>
      </c>
      <c r="Z1445" s="60">
        <v>107.1646527856542</v>
      </c>
      <c r="AA1445" s="60">
        <v>138.89193929706585</v>
      </c>
      <c r="AB1445" s="60">
        <v>160.08460697543887</v>
      </c>
      <c r="AC1445" s="60">
        <v>181.45482985877197</v>
      </c>
      <c r="AD1445" s="60">
        <v>202.8580267237171</v>
      </c>
      <c r="AE1445" s="60">
        <v>224.258633581808</v>
      </c>
      <c r="AF1445" s="60">
        <v>245.81447546285631</v>
      </c>
      <c r="AG1445" s="60">
        <v>277.79799665166092</v>
      </c>
      <c r="AH1445" s="60">
        <v>277.79799665166092</v>
      </c>
      <c r="AI1445" s="60">
        <v>299.97573631265095</v>
      </c>
      <c r="AJ1445" s="60">
        <v>321.71483607038977</v>
      </c>
      <c r="AK1445" s="60">
        <v>343.42078875534548</v>
      </c>
      <c r="AL1445" s="60">
        <v>365.02582231699489</v>
      </c>
      <c r="AM1445" s="60">
        <v>387.19965340950239</v>
      </c>
      <c r="AN1445" s="60">
        <v>418.71441418783911</v>
      </c>
      <c r="AO1445" s="60">
        <v>440.23156568104037</v>
      </c>
      <c r="AP1445" s="60">
        <v>461.89538913508954</v>
      </c>
      <c r="AQ1445" s="60">
        <v>483.53086053409243</v>
      </c>
      <c r="AR1445" s="60">
        <v>505.13855719067601</v>
      </c>
      <c r="AS1445" s="60">
        <v>527.41056683330794</v>
      </c>
      <c r="AT1445" s="60">
        <v>558.92869492038017</v>
      </c>
      <c r="AU1445" s="60">
        <v>558.92869492038017</v>
      </c>
      <c r="AV1445" s="60">
        <v>597.62057779964834</v>
      </c>
      <c r="AW1445" s="60">
        <v>635.54719767095457</v>
      </c>
      <c r="AX1445" s="60">
        <v>673.41598826490804</v>
      </c>
      <c r="AY1445" s="60">
        <v>711.10871263394688</v>
      </c>
      <c r="AZ1445" s="60">
        <v>749.79377651920277</v>
      </c>
      <c r="BA1445" s="60">
        <v>804.7752783152755</v>
      </c>
      <c r="BB1445" s="60">
        <v>842.3146812569928</v>
      </c>
      <c r="BC1445" s="60">
        <v>880.10997205822878</v>
      </c>
      <c r="BD1445" s="60">
        <v>917.85579909940566</v>
      </c>
      <c r="BE1445" s="60">
        <v>955.55316957570631</v>
      </c>
      <c r="BF1445" s="60">
        <v>994.40951840797379</v>
      </c>
      <c r="BG1445" s="60">
        <v>1049.39689492038</v>
      </c>
      <c r="BH1445" s="60">
        <v>1049.39689492038</v>
      </c>
      <c r="BI1445" s="60">
        <v>1089.0560665904618</v>
      </c>
      <c r="BJ1445" s="60">
        <v>1127.9308438411711</v>
      </c>
      <c r="BK1445" s="60">
        <v>1166.7463460949705</v>
      </c>
      <c r="BL1445" s="60">
        <v>1205.3813805059158</v>
      </c>
      <c r="BM1445" s="60">
        <v>1245.0335627085947</v>
      </c>
      <c r="BN1445" s="60">
        <v>1301.3895902819577</v>
      </c>
      <c r="BO1445" s="60">
        <v>1339.8674702627136</v>
      </c>
      <c r="BP1445" s="60">
        <v>1378.6076352447083</v>
      </c>
      <c r="BQ1445" s="60">
        <v>1417.2970998832295</v>
      </c>
      <c r="BR1445" s="60">
        <v>1455.9368965531239</v>
      </c>
      <c r="BS1445" s="60">
        <v>1495.7646457898295</v>
      </c>
      <c r="BT1445" s="60">
        <v>1552.12669492038</v>
      </c>
      <c r="BU1445" s="60">
        <v>1552.12669492038</v>
      </c>
      <c r="BV1445" s="60">
        <v>1592.777358103812</v>
      </c>
      <c r="BW1445" s="60">
        <v>1632.6240167656631</v>
      </c>
      <c r="BX1445" s="60">
        <v>1672.4099185374157</v>
      </c>
      <c r="BY1445" s="60">
        <v>1712.0108407146283</v>
      </c>
      <c r="BZ1445" s="60">
        <v>1752.6543396918182</v>
      </c>
      <c r="CA1445" s="60">
        <v>1810.4192853215122</v>
      </c>
      <c r="CB1445" s="60">
        <v>1849.8591241593515</v>
      </c>
      <c r="CC1445" s="60">
        <v>1889.5678052042877</v>
      </c>
      <c r="CD1445" s="60">
        <v>1929.2245183815389</v>
      </c>
      <c r="CE1445" s="60">
        <v>1968.8303218756421</v>
      </c>
      <c r="CF1445" s="60">
        <v>2009.6537771168134</v>
      </c>
      <c r="CG1445" s="60">
        <v>2067.4248949203798</v>
      </c>
      <c r="CH1445" s="60">
        <v>2067.4248949203798</v>
      </c>
    </row>
    <row r="1446" spans="1:86">
      <c r="A1446" s="57" t="s">
        <v>86</v>
      </c>
      <c r="B1446" s="58" t="s">
        <v>723</v>
      </c>
      <c r="C1446" s="59" t="s">
        <v>92</v>
      </c>
      <c r="D1446" s="58" t="s">
        <v>93</v>
      </c>
      <c r="E1446" s="58" t="str">
        <f>VLOOKUP(CONCATENATE($F$4,F1446),'REG FL  CWIP - 1 System Per Boo'!$A$29:$B$1161,2,FALSE)</f>
        <v>Distribution</v>
      </c>
      <c r="F1446" s="58" t="s">
        <v>176</v>
      </c>
      <c r="G1446" s="58" t="s">
        <v>95</v>
      </c>
      <c r="H1446" s="63">
        <v>364</v>
      </c>
      <c r="I1446" s="60">
        <v>18.34</v>
      </c>
      <c r="J1446" s="60">
        <v>18.34</v>
      </c>
      <c r="K1446" s="60">
        <v>19.45</v>
      </c>
      <c r="L1446" s="60">
        <v>42.78</v>
      </c>
      <c r="M1446" s="60">
        <v>70.25</v>
      </c>
      <c r="N1446" s="60">
        <v>81.290000000000006</v>
      </c>
      <c r="O1446" s="60">
        <v>82.53</v>
      </c>
      <c r="P1446" s="60">
        <v>84.28</v>
      </c>
      <c r="Q1446" s="60">
        <v>85.9</v>
      </c>
      <c r="R1446" s="60">
        <v>97.17</v>
      </c>
      <c r="S1446" s="60">
        <v>101.7</v>
      </c>
      <c r="T1446" s="60">
        <v>104.22</v>
      </c>
      <c r="U1446" s="60">
        <v>104.22</v>
      </c>
      <c r="V1446" s="60">
        <v>264.201663025632</v>
      </c>
      <c r="W1446" s="60">
        <v>412.43862466886401</v>
      </c>
      <c r="X1446" s="60">
        <v>11.399334262381444</v>
      </c>
      <c r="Y1446" s="60">
        <v>176.43877324436545</v>
      </c>
      <c r="Z1446" s="60">
        <v>341.67546586474941</v>
      </c>
      <c r="AA1446" s="60">
        <v>10.254863903455032</v>
      </c>
      <c r="AB1446" s="60">
        <v>178.42009163801504</v>
      </c>
      <c r="AC1446" s="60">
        <v>344.535007685599</v>
      </c>
      <c r="AD1446" s="60">
        <v>10.029888368412117</v>
      </c>
      <c r="AE1446" s="60">
        <v>163.64979069644411</v>
      </c>
      <c r="AF1446" s="60">
        <v>323.69650248745211</v>
      </c>
      <c r="AG1446" s="60">
        <v>9.6107284699864977</v>
      </c>
      <c r="AH1446" s="60">
        <v>9.6107284699864977</v>
      </c>
      <c r="AI1446" s="60">
        <v>238.83917688409849</v>
      </c>
      <c r="AJ1446" s="60">
        <v>450.69023839581052</v>
      </c>
      <c r="AK1446" s="60">
        <v>13.340280236933154</v>
      </c>
      <c r="AL1446" s="60">
        <v>240.53221579325316</v>
      </c>
      <c r="AM1446" s="60">
        <v>469.28208268397316</v>
      </c>
      <c r="AN1446" s="60">
        <v>14.100529477513192</v>
      </c>
      <c r="AO1446" s="60">
        <v>246.34402668496918</v>
      </c>
      <c r="AP1446" s="60">
        <v>475.1963829836892</v>
      </c>
      <c r="AQ1446" s="60">
        <v>13.812292357746742</v>
      </c>
      <c r="AR1446" s="60">
        <v>224.21662200385873</v>
      </c>
      <c r="AS1446" s="60">
        <v>443.80622197950674</v>
      </c>
      <c r="AT1446" s="60">
        <v>13.136571495300814</v>
      </c>
      <c r="AU1446" s="60">
        <v>13.136571495300814</v>
      </c>
      <c r="AV1446" s="60">
        <v>239.13083446206505</v>
      </c>
      <c r="AW1446" s="60">
        <v>472.91008147124967</v>
      </c>
      <c r="AX1446" s="60">
        <v>14.306132956991632</v>
      </c>
      <c r="AY1446" s="60">
        <v>255.35752763855032</v>
      </c>
      <c r="AZ1446" s="60">
        <v>490.1826456160685</v>
      </c>
      <c r="BA1446" s="60">
        <v>14.441609546918698</v>
      </c>
      <c r="BB1446" s="60">
        <v>243.59441877872536</v>
      </c>
      <c r="BC1446" s="60">
        <v>470.67260960858152</v>
      </c>
      <c r="BD1446" s="60">
        <v>13.948698093005191</v>
      </c>
      <c r="BE1446" s="60">
        <v>250.07370169560264</v>
      </c>
      <c r="BF1446" s="60">
        <v>481.01283751191835</v>
      </c>
      <c r="BG1446" s="60">
        <v>14.110340161729027</v>
      </c>
      <c r="BH1446" s="60">
        <v>14.110340161729027</v>
      </c>
      <c r="BI1446" s="60">
        <v>274.91650904369584</v>
      </c>
      <c r="BJ1446" s="60">
        <v>582.01871069315052</v>
      </c>
      <c r="BK1446" s="60">
        <v>18.807257239975002</v>
      </c>
      <c r="BL1446" s="60">
        <v>369.15277558925732</v>
      </c>
      <c r="BM1446" s="60">
        <v>682.4733387427309</v>
      </c>
      <c r="BN1446" s="60">
        <v>19.567749535905136</v>
      </c>
      <c r="BO1446" s="60">
        <v>299.15763522026134</v>
      </c>
      <c r="BP1446" s="60">
        <v>566.41131116085501</v>
      </c>
      <c r="BQ1446" s="60">
        <v>16.635743540535714</v>
      </c>
      <c r="BR1446" s="60">
        <v>337.68805685417959</v>
      </c>
      <c r="BS1446" s="60">
        <v>627.9008999247817</v>
      </c>
      <c r="BT1446" s="60">
        <v>17.596936933147163</v>
      </c>
      <c r="BU1446" s="60">
        <v>17.596936933147163</v>
      </c>
      <c r="BV1446" s="60">
        <v>329.75681941273126</v>
      </c>
      <c r="BW1446" s="60">
        <v>652.66989390650724</v>
      </c>
      <c r="BX1446" s="60">
        <v>19.74971686258516</v>
      </c>
      <c r="BY1446" s="60">
        <v>352.7076160920949</v>
      </c>
      <c r="BZ1446" s="60">
        <v>677.06532441983609</v>
      </c>
      <c r="CA1446" s="60">
        <v>19.947592997599713</v>
      </c>
      <c r="CB1446" s="60">
        <v>336.47029167419043</v>
      </c>
      <c r="CC1446" s="60">
        <v>650.12737496726982</v>
      </c>
      <c r="CD1446" s="60">
        <v>19.266962395702194</v>
      </c>
      <c r="CE1446" s="60">
        <v>345.42016826676513</v>
      </c>
      <c r="CF1446" s="60">
        <v>664.41027248440946</v>
      </c>
      <c r="CG1446" s="60">
        <v>19.490238603093417</v>
      </c>
      <c r="CH1446" s="60">
        <v>19.490238603093417</v>
      </c>
    </row>
    <row r="1447" spans="1:86">
      <c r="A1447" s="57" t="s">
        <v>86</v>
      </c>
      <c r="B1447" s="58" t="s">
        <v>723</v>
      </c>
      <c r="C1447" s="59" t="s">
        <v>92</v>
      </c>
      <c r="D1447" s="58" t="s">
        <v>93</v>
      </c>
      <c r="E1447" s="58" t="str">
        <f>VLOOKUP(CONCATENATE($F$4,F1447),'REG FL  CWIP - 1 System Per Boo'!$A$29:$B$1161,2,FALSE)</f>
        <v>Distribution</v>
      </c>
      <c r="F1447" s="58" t="s">
        <v>184</v>
      </c>
      <c r="G1447" s="58" t="s">
        <v>95</v>
      </c>
      <c r="H1447" s="63">
        <v>364</v>
      </c>
      <c r="I1447" s="60">
        <v>0</v>
      </c>
      <c r="J1447" s="60">
        <v>0</v>
      </c>
      <c r="K1447" s="60">
        <v>0</v>
      </c>
      <c r="L1447" s="60">
        <v>0</v>
      </c>
      <c r="M1447" s="60">
        <v>0</v>
      </c>
      <c r="N1447" s="60">
        <v>0</v>
      </c>
      <c r="O1447" s="60">
        <v>0</v>
      </c>
      <c r="P1447" s="60">
        <v>0</v>
      </c>
      <c r="Q1447" s="60">
        <v>0</v>
      </c>
      <c r="R1447" s="60">
        <v>0</v>
      </c>
      <c r="S1447" s="60">
        <v>0</v>
      </c>
      <c r="T1447" s="60">
        <v>0</v>
      </c>
      <c r="U1447" s="60">
        <v>0</v>
      </c>
      <c r="V1447" s="60">
        <v>18.525003311488831</v>
      </c>
      <c r="W1447" s="60">
        <v>41.552553154403086</v>
      </c>
      <c r="X1447" s="60">
        <v>70.125364998689065</v>
      </c>
      <c r="Y1447" s="60">
        <v>101.12102672817127</v>
      </c>
      <c r="Z1447" s="60">
        <v>135.52482359038208</v>
      </c>
      <c r="AA1447" s="60">
        <v>179.08388500636647</v>
      </c>
      <c r="AB1447" s="60">
        <v>208.34607246418955</v>
      </c>
      <c r="AC1447" s="60">
        <v>235.74823817161951</v>
      </c>
      <c r="AD1447" s="60">
        <v>254.5304004513273</v>
      </c>
      <c r="AE1447" s="60">
        <v>274.75612931539956</v>
      </c>
      <c r="AF1447" s="60">
        <v>290.8632608815318</v>
      </c>
      <c r="AG1447" s="60">
        <v>306.80808920190384</v>
      </c>
      <c r="AH1447" s="60">
        <v>306.80808920190384</v>
      </c>
      <c r="AI1447" s="60">
        <v>326.90042792269787</v>
      </c>
      <c r="AJ1447" s="60">
        <v>351.46828377851057</v>
      </c>
      <c r="AK1447" s="60">
        <v>380.3425625089792</v>
      </c>
      <c r="AL1447" s="60">
        <v>411.44278879279909</v>
      </c>
      <c r="AM1447" s="60">
        <v>447.62341758751541</v>
      </c>
      <c r="AN1447" s="60">
        <v>489.24939206657587</v>
      </c>
      <c r="AO1447" s="60">
        <v>517.46839777637774</v>
      </c>
      <c r="AP1447" s="60">
        <v>543.36863716170569</v>
      </c>
      <c r="AQ1447" s="60">
        <v>562.81317199057571</v>
      </c>
      <c r="AR1447" s="60">
        <v>584.04253870991192</v>
      </c>
      <c r="AS1447" s="60">
        <v>600.87973646851174</v>
      </c>
      <c r="AT1447" s="60">
        <v>617.23390944368646</v>
      </c>
      <c r="AU1447" s="60">
        <v>617.23390944368646</v>
      </c>
      <c r="AV1447" s="60">
        <v>638.01129167692466</v>
      </c>
      <c r="AW1447" s="60">
        <v>664.02757681758953</v>
      </c>
      <c r="AX1447" s="60">
        <v>691.87361224537267</v>
      </c>
      <c r="AY1447" s="60">
        <v>722.27164077652105</v>
      </c>
      <c r="AZ1447" s="60">
        <v>754.37373615579804</v>
      </c>
      <c r="BA1447" s="60">
        <v>789.18453204017669</v>
      </c>
      <c r="BB1447" s="60">
        <v>818.51788578229639</v>
      </c>
      <c r="BC1447" s="60">
        <v>845.41258126129969</v>
      </c>
      <c r="BD1447" s="60">
        <v>868.69153061532256</v>
      </c>
      <c r="BE1447" s="60">
        <v>890.73287143679454</v>
      </c>
      <c r="BF1447" s="60">
        <v>909.0376082608808</v>
      </c>
      <c r="BG1447" s="60">
        <v>927.15453375107916</v>
      </c>
      <c r="BH1447" s="60">
        <v>927.15453375107916</v>
      </c>
      <c r="BI1447" s="60">
        <v>949.41101000950516</v>
      </c>
      <c r="BJ1447" s="60">
        <v>977.2793346167964</v>
      </c>
      <c r="BK1447" s="60">
        <v>1007.1076652232528</v>
      </c>
      <c r="BL1447" s="60">
        <v>1039.6696594490779</v>
      </c>
      <c r="BM1447" s="60">
        <v>1074.0570291202982</v>
      </c>
      <c r="BN1447" s="60">
        <v>1111.3459254519144</v>
      </c>
      <c r="BO1447" s="60">
        <v>1142.7674531406667</v>
      </c>
      <c r="BP1447" s="60">
        <v>1171.5767200967546</v>
      </c>
      <c r="BQ1447" s="60">
        <v>1196.5128442823161</v>
      </c>
      <c r="BR1447" s="60">
        <v>1220.1232574320634</v>
      </c>
      <c r="BS1447" s="60">
        <v>1239.7310663450785</v>
      </c>
      <c r="BT1447" s="60">
        <v>1259.1376940261671</v>
      </c>
      <c r="BU1447" s="60">
        <v>1259.1376940261671</v>
      </c>
      <c r="BV1447" s="60">
        <v>1283.1865288015415</v>
      </c>
      <c r="BW1447" s="60">
        <v>1313.2991452896752</v>
      </c>
      <c r="BX1447" s="60">
        <v>1345.5296109775368</v>
      </c>
      <c r="BY1447" s="60">
        <v>1380.7138876797887</v>
      </c>
      <c r="BZ1447" s="60">
        <v>1417.8705409604181</v>
      </c>
      <c r="CA1447" s="60">
        <v>1458.1623866426653</v>
      </c>
      <c r="CB1447" s="60">
        <v>1492.1143527581717</v>
      </c>
      <c r="CC1447" s="60">
        <v>1523.2436875631054</v>
      </c>
      <c r="CD1447" s="60">
        <v>1550.18796766898</v>
      </c>
      <c r="CE1447" s="60">
        <v>1575.6997745796371</v>
      </c>
      <c r="CF1447" s="60">
        <v>1596.8866395344025</v>
      </c>
      <c r="CG1447" s="60">
        <v>1617.8561216242156</v>
      </c>
      <c r="CH1447" s="60">
        <v>1617.8561216242156</v>
      </c>
    </row>
    <row r="1448" spans="1:86">
      <c r="A1448" s="57" t="s">
        <v>86</v>
      </c>
      <c r="B1448" s="58" t="s">
        <v>723</v>
      </c>
      <c r="C1448" s="59" t="s">
        <v>92</v>
      </c>
      <c r="D1448" s="58" t="s">
        <v>93</v>
      </c>
      <c r="E1448" s="58" t="str">
        <f>VLOOKUP(CONCATENATE($F$4,F1448),'REG FL  CWIP - 1 System Per Boo'!$A$29:$B$1161,2,FALSE)</f>
        <v>Distribution</v>
      </c>
      <c r="F1448" s="58" t="s">
        <v>192</v>
      </c>
      <c r="G1448" s="58" t="s">
        <v>95</v>
      </c>
      <c r="H1448" s="63">
        <v>364</v>
      </c>
      <c r="I1448" s="60">
        <v>0</v>
      </c>
      <c r="J1448" s="60">
        <v>0</v>
      </c>
      <c r="K1448" s="60">
        <v>0</v>
      </c>
      <c r="L1448" s="60">
        <v>0</v>
      </c>
      <c r="M1448" s="60">
        <v>0</v>
      </c>
      <c r="N1448" s="60">
        <v>0</v>
      </c>
      <c r="O1448" s="60">
        <v>0</v>
      </c>
      <c r="P1448" s="60">
        <v>0</v>
      </c>
      <c r="Q1448" s="60">
        <v>0</v>
      </c>
      <c r="R1448" s="60">
        <v>0</v>
      </c>
      <c r="S1448" s="60">
        <v>0</v>
      </c>
      <c r="T1448" s="60">
        <v>0</v>
      </c>
      <c r="U1448" s="60">
        <v>0</v>
      </c>
      <c r="V1448" s="60">
        <v>10.81624673192</v>
      </c>
      <c r="W1448" s="60">
        <v>41.634150742911999</v>
      </c>
      <c r="X1448" s="60">
        <v>57.895410987567999</v>
      </c>
      <c r="Y1448" s="60">
        <v>82.512249716176001</v>
      </c>
      <c r="Z1448" s="60">
        <v>132.27930054483198</v>
      </c>
      <c r="AA1448" s="60">
        <v>176.17186846145597</v>
      </c>
      <c r="AB1448" s="60">
        <v>203.34613003017597</v>
      </c>
      <c r="AC1448" s="60">
        <v>213.98171094204798</v>
      </c>
      <c r="AD1448" s="60">
        <v>221.80731323475197</v>
      </c>
      <c r="AE1448" s="60">
        <v>240.91015556417597</v>
      </c>
      <c r="AF1448" s="60">
        <v>251.70277022889596</v>
      </c>
      <c r="AG1448" s="60">
        <v>0</v>
      </c>
      <c r="AH1448" s="60">
        <v>0</v>
      </c>
      <c r="AI1448" s="60">
        <v>15.224750993368</v>
      </c>
      <c r="AJ1448" s="60">
        <v>45.704120050455998</v>
      </c>
      <c r="AK1448" s="60">
        <v>63.823664764887994</v>
      </c>
      <c r="AL1448" s="60">
        <v>87.971906839095993</v>
      </c>
      <c r="AM1448" s="60">
        <v>133.43161032376</v>
      </c>
      <c r="AN1448" s="60">
        <v>175.458543117928</v>
      </c>
      <c r="AO1448" s="60">
        <v>208.48996523443199</v>
      </c>
      <c r="AP1448" s="60">
        <v>229.68225714985599</v>
      </c>
      <c r="AQ1448" s="60">
        <v>238.72266208671999</v>
      </c>
      <c r="AR1448" s="60">
        <v>262.871417069632</v>
      </c>
      <c r="AS1448" s="60">
        <v>272.04241905769601</v>
      </c>
      <c r="AT1448" s="60">
        <v>0</v>
      </c>
      <c r="AU1448" s="60">
        <v>0</v>
      </c>
      <c r="AV1448" s="60">
        <v>18.89585523195576</v>
      </c>
      <c r="AW1448" s="60">
        <v>52.549534270864783</v>
      </c>
      <c r="AX1448" s="60">
        <v>73.085147669814333</v>
      </c>
      <c r="AY1448" s="60">
        <v>101.81955209373858</v>
      </c>
      <c r="AZ1448" s="60">
        <v>135.47323109464654</v>
      </c>
      <c r="BA1448" s="60">
        <v>174.04618468520519</v>
      </c>
      <c r="BB1448" s="60">
        <v>196.22155630181669</v>
      </c>
      <c r="BC1448" s="60">
        <v>211.83789511111556</v>
      </c>
      <c r="BD1448" s="60">
        <v>222.5349593307636</v>
      </c>
      <c r="BE1448" s="60">
        <v>247.98984731936386</v>
      </c>
      <c r="BF1448" s="60">
        <v>265.24594433365758</v>
      </c>
      <c r="BG1448" s="60">
        <v>0</v>
      </c>
      <c r="BH1448" s="60">
        <v>0</v>
      </c>
      <c r="BI1448" s="60">
        <v>19.368251604040292</v>
      </c>
      <c r="BJ1448" s="60">
        <v>53.863272603401683</v>
      </c>
      <c r="BK1448" s="60">
        <v>74.912276327854386</v>
      </c>
      <c r="BL1448" s="60">
        <v>104.36504084912505</v>
      </c>
      <c r="BM1448" s="60">
        <v>138.86006180953535</v>
      </c>
      <c r="BN1448" s="60">
        <v>178.39733922206898</v>
      </c>
      <c r="BO1448" s="60">
        <v>201.12709511886897</v>
      </c>
      <c r="BP1448" s="60">
        <v>217.13384239119839</v>
      </c>
      <c r="BQ1448" s="60">
        <v>228.09833321140439</v>
      </c>
      <c r="BR1448" s="60">
        <v>254.18959338798041</v>
      </c>
      <c r="BS1448" s="60">
        <v>271.87709281967335</v>
      </c>
      <c r="BT1448" s="60">
        <v>0</v>
      </c>
      <c r="BU1448" s="60">
        <v>0</v>
      </c>
      <c r="BV1448" s="60">
        <v>19.949299180597833</v>
      </c>
      <c r="BW1448" s="60">
        <v>55.47917086058542</v>
      </c>
      <c r="BX1448" s="60">
        <v>77.159644727675712</v>
      </c>
      <c r="BY1448" s="60">
        <v>107.49599222782683</v>
      </c>
      <c r="BZ1448" s="60">
        <v>143.0258638676948</v>
      </c>
      <c r="CA1448" s="60">
        <v>183.74925966065277</v>
      </c>
      <c r="CB1448" s="60">
        <v>207.16090826772842</v>
      </c>
      <c r="CC1448" s="60">
        <v>223.64785798172869</v>
      </c>
      <c r="CD1448" s="60">
        <v>234.94128354263887</v>
      </c>
      <c r="CE1448" s="60">
        <v>261.81528156281917</v>
      </c>
      <c r="CF1448" s="60">
        <v>280.03340600343154</v>
      </c>
      <c r="CG1448" s="60">
        <v>0</v>
      </c>
      <c r="CH1448" s="60">
        <v>0</v>
      </c>
    </row>
    <row r="1449" spans="1:86">
      <c r="A1449" s="57" t="s">
        <v>86</v>
      </c>
      <c r="B1449" s="58" t="s">
        <v>723</v>
      </c>
      <c r="C1449" s="59" t="s">
        <v>92</v>
      </c>
      <c r="D1449" s="58" t="s">
        <v>93</v>
      </c>
      <c r="E1449" s="58" t="str">
        <f>VLOOKUP(CONCATENATE($F$4,F1449),'REG FL  CWIP - 1 System Per Boo'!$A$29:$B$1161,2,FALSE)</f>
        <v>Distribution</v>
      </c>
      <c r="F1449" s="58" t="s">
        <v>201</v>
      </c>
      <c r="G1449" s="58" t="s">
        <v>95</v>
      </c>
      <c r="H1449" s="63">
        <v>364</v>
      </c>
      <c r="I1449" s="60">
        <v>6656.3100000000013</v>
      </c>
      <c r="J1449" s="60">
        <v>8921.4600000000009</v>
      </c>
      <c r="K1449" s="60">
        <v>14780.030000000004</v>
      </c>
      <c r="L1449" s="60">
        <v>19782.73</v>
      </c>
      <c r="M1449" s="60">
        <v>26713.750000000004</v>
      </c>
      <c r="N1449" s="60">
        <v>37426.549999999996</v>
      </c>
      <c r="O1449" s="60">
        <v>50276.87999999999</v>
      </c>
      <c r="P1449" s="60">
        <v>56818.479999999989</v>
      </c>
      <c r="Q1449" s="60">
        <v>75269.260000000024</v>
      </c>
      <c r="R1449" s="60">
        <v>85294.919999999984</v>
      </c>
      <c r="S1449" s="60">
        <v>91746.949999999983</v>
      </c>
      <c r="T1449" s="60">
        <v>112687.78000000003</v>
      </c>
      <c r="U1449" s="60">
        <v>112687.78000000003</v>
      </c>
      <c r="V1449" s="60">
        <v>113930.67643567863</v>
      </c>
      <c r="W1449" s="60">
        <v>115171.11503888486</v>
      </c>
      <c r="X1449" s="60">
        <v>116418.91425859099</v>
      </c>
      <c r="Y1449" s="60">
        <v>117709.74479526441</v>
      </c>
      <c r="Z1449" s="60">
        <v>119000.13066106364</v>
      </c>
      <c r="AA1449" s="60">
        <v>120321.19306714532</v>
      </c>
      <c r="AB1449" s="60">
        <v>121623.53540708285</v>
      </c>
      <c r="AC1449" s="60">
        <v>122917.57213274788</v>
      </c>
      <c r="AD1449" s="60">
        <v>124163.35640760251</v>
      </c>
      <c r="AE1449" s="60">
        <v>125387.08071272598</v>
      </c>
      <c r="AF1449" s="60">
        <v>126650.95856067189</v>
      </c>
      <c r="AG1449" s="60">
        <v>0</v>
      </c>
      <c r="AH1449" s="60">
        <v>0</v>
      </c>
      <c r="AI1449" s="60">
        <v>0</v>
      </c>
      <c r="AJ1449" s="60">
        <v>0</v>
      </c>
      <c r="AK1449" s="60">
        <v>0</v>
      </c>
      <c r="AL1449" s="60">
        <v>0</v>
      </c>
      <c r="AM1449" s="60">
        <v>0</v>
      </c>
      <c r="AN1449" s="60">
        <v>35.181632228147997</v>
      </c>
      <c r="AO1449" s="60">
        <v>69.911293297005997</v>
      </c>
      <c r="AP1449" s="60">
        <v>104.29551091079401</v>
      </c>
      <c r="AQ1449" s="60">
        <v>137.30164516522302</v>
      </c>
      <c r="AR1449" s="60">
        <v>169.74997496596302</v>
      </c>
      <c r="AS1449" s="60">
        <v>203.20277127819202</v>
      </c>
      <c r="AT1449" s="60">
        <v>235.91999465542202</v>
      </c>
      <c r="AU1449" s="60">
        <v>235.91999465542202</v>
      </c>
      <c r="AV1449" s="60">
        <v>235.91999465542202</v>
      </c>
      <c r="AW1449" s="60">
        <v>235.91999465542202</v>
      </c>
      <c r="AX1449" s="60">
        <v>235.91999465542202</v>
      </c>
      <c r="AY1449" s="60">
        <v>235.91999465542202</v>
      </c>
      <c r="AZ1449" s="60">
        <v>235.91999465542202</v>
      </c>
      <c r="BA1449" s="60">
        <v>235.91999465542202</v>
      </c>
      <c r="BB1449" s="60">
        <v>235.91999465542202</v>
      </c>
      <c r="BC1449" s="60">
        <v>235.91999465542202</v>
      </c>
      <c r="BD1449" s="60">
        <v>235.91999465542202</v>
      </c>
      <c r="BE1449" s="60">
        <v>235.91999465542202</v>
      </c>
      <c r="BF1449" s="60">
        <v>235.91999465542202</v>
      </c>
      <c r="BG1449" s="60">
        <v>235.91999465542202</v>
      </c>
      <c r="BH1449" s="60">
        <v>235.91999465542202</v>
      </c>
      <c r="BI1449" s="60">
        <v>235.91999465542202</v>
      </c>
      <c r="BJ1449" s="60">
        <v>235.91999465542202</v>
      </c>
      <c r="BK1449" s="60">
        <v>235.91999465542202</v>
      </c>
      <c r="BL1449" s="60">
        <v>235.91999465542202</v>
      </c>
      <c r="BM1449" s="60">
        <v>235.91999465542202</v>
      </c>
      <c r="BN1449" s="60">
        <v>235.91999465542202</v>
      </c>
      <c r="BO1449" s="60">
        <v>235.91999465542202</v>
      </c>
      <c r="BP1449" s="60">
        <v>235.91999465542202</v>
      </c>
      <c r="BQ1449" s="60">
        <v>235.91999465542202</v>
      </c>
      <c r="BR1449" s="60">
        <v>235.91999465542202</v>
      </c>
      <c r="BS1449" s="60">
        <v>235.91999465542202</v>
      </c>
      <c r="BT1449" s="60">
        <v>235.91999465542202</v>
      </c>
      <c r="BU1449" s="60">
        <v>235.91999465542202</v>
      </c>
      <c r="BV1449" s="60">
        <v>235.91999465542202</v>
      </c>
      <c r="BW1449" s="60">
        <v>235.91999465542202</v>
      </c>
      <c r="BX1449" s="60">
        <v>235.91999465542202</v>
      </c>
      <c r="BY1449" s="60">
        <v>235.91999465542202</v>
      </c>
      <c r="BZ1449" s="60">
        <v>235.91999465542202</v>
      </c>
      <c r="CA1449" s="60">
        <v>235.91999465542202</v>
      </c>
      <c r="CB1449" s="60">
        <v>235.91999465542202</v>
      </c>
      <c r="CC1449" s="60">
        <v>235.91999465542202</v>
      </c>
      <c r="CD1449" s="60">
        <v>235.91999465542202</v>
      </c>
      <c r="CE1449" s="60">
        <v>235.91999465542202</v>
      </c>
      <c r="CF1449" s="60">
        <v>235.91999465542202</v>
      </c>
      <c r="CG1449" s="60">
        <v>235.91999465542202</v>
      </c>
      <c r="CH1449" s="60">
        <v>235.91999465542202</v>
      </c>
    </row>
    <row r="1450" spans="1:86">
      <c r="A1450" s="57" t="s">
        <v>86</v>
      </c>
      <c r="B1450" s="58" t="s">
        <v>723</v>
      </c>
      <c r="C1450" s="59" t="s">
        <v>92</v>
      </c>
      <c r="D1450" s="58" t="s">
        <v>93</v>
      </c>
      <c r="E1450" s="58" t="str">
        <f>VLOOKUP(CONCATENATE($F$4,F1450),'REG FL  CWIP - 1 System Per Boo'!$A$29:$B$1161,2,FALSE)</f>
        <v>Distribution</v>
      </c>
      <c r="F1450" s="58" t="s">
        <v>204</v>
      </c>
      <c r="G1450" s="58" t="s">
        <v>95</v>
      </c>
      <c r="H1450" s="63">
        <v>364</v>
      </c>
      <c r="I1450" s="60">
        <v>0</v>
      </c>
      <c r="J1450" s="60">
        <v>0</v>
      </c>
      <c r="K1450" s="60">
        <v>0</v>
      </c>
      <c r="L1450" s="60">
        <v>0</v>
      </c>
      <c r="M1450" s="60">
        <v>0</v>
      </c>
      <c r="N1450" s="60">
        <v>0</v>
      </c>
      <c r="O1450" s="60">
        <v>0</v>
      </c>
      <c r="P1450" s="60">
        <v>0</v>
      </c>
      <c r="Q1450" s="60">
        <v>0</v>
      </c>
      <c r="R1450" s="60">
        <v>0</v>
      </c>
      <c r="S1450" s="60">
        <v>0</v>
      </c>
      <c r="T1450" s="60">
        <v>0</v>
      </c>
      <c r="U1450" s="60">
        <v>0</v>
      </c>
      <c r="V1450" s="60">
        <v>144.140526172818</v>
      </c>
      <c r="W1450" s="60">
        <v>316.75220992583701</v>
      </c>
      <c r="X1450" s="60">
        <v>712.80247833982594</v>
      </c>
      <c r="Y1450" s="60">
        <v>1107.3744349417821</v>
      </c>
      <c r="Z1450" s="60">
        <v>1539.4594106439172</v>
      </c>
      <c r="AA1450" s="60">
        <v>1978.7145196060972</v>
      </c>
      <c r="AB1450" s="60">
        <v>2395.7554277846771</v>
      </c>
      <c r="AC1450" s="60">
        <v>2764.7350592159059</v>
      </c>
      <c r="AD1450" s="60">
        <v>3008.4802860719878</v>
      </c>
      <c r="AE1450" s="60">
        <v>3162.4648806077107</v>
      </c>
      <c r="AF1450" s="60">
        <v>3313.6583927110996</v>
      </c>
      <c r="AG1450" s="60">
        <v>3413.2493265240996</v>
      </c>
      <c r="AH1450" s="60">
        <v>3413.2493265240996</v>
      </c>
      <c r="AI1450" s="60">
        <v>4280.6587413293892</v>
      </c>
      <c r="AJ1450" s="60">
        <v>5180.0830463879693</v>
      </c>
      <c r="AK1450" s="60">
        <v>6343.3597014274992</v>
      </c>
      <c r="AL1450" s="60">
        <v>7522.7502112491593</v>
      </c>
      <c r="AM1450" s="60">
        <v>8730.4233341561485</v>
      </c>
      <c r="AN1450" s="60">
        <v>9939.9254621290893</v>
      </c>
      <c r="AO1450" s="60">
        <v>11104.455854915199</v>
      </c>
      <c r="AP1450" s="60">
        <v>12219.188493252588</v>
      </c>
      <c r="AQ1450" s="60">
        <v>13246.402523831419</v>
      </c>
      <c r="AR1450" s="60">
        <v>14178.725734506477</v>
      </c>
      <c r="AS1450" s="60">
        <v>15131.391178453981</v>
      </c>
      <c r="AT1450" s="60">
        <v>15997.693610258189</v>
      </c>
      <c r="AU1450" s="60">
        <v>15997.693610258189</v>
      </c>
      <c r="AV1450" s="60">
        <v>16664.142259836128</v>
      </c>
      <c r="AW1450" s="60">
        <v>17456.514240547916</v>
      </c>
      <c r="AX1450" s="60">
        <v>18461.966447747258</v>
      </c>
      <c r="AY1450" s="60">
        <v>19428.69211702151</v>
      </c>
      <c r="AZ1450" s="60">
        <v>20431.961721334777</v>
      </c>
      <c r="BA1450" s="60">
        <v>21448.080050456418</v>
      </c>
      <c r="BB1450" s="60">
        <v>22389.110697698601</v>
      </c>
      <c r="BC1450" s="60">
        <v>23248.213641966086</v>
      </c>
      <c r="BD1450" s="60">
        <v>23994.205024441195</v>
      </c>
      <c r="BE1450" s="60">
        <v>24726.662998888074</v>
      </c>
      <c r="BF1450" s="60">
        <v>25439.225574732292</v>
      </c>
      <c r="BG1450" s="60">
        <v>0</v>
      </c>
      <c r="BH1450" s="60">
        <v>0</v>
      </c>
      <c r="BI1450" s="60">
        <v>0</v>
      </c>
      <c r="BJ1450" s="60">
        <v>0</v>
      </c>
      <c r="BK1450" s="60">
        <v>0</v>
      </c>
      <c r="BL1450" s="60">
        <v>0</v>
      </c>
      <c r="BM1450" s="60">
        <v>0</v>
      </c>
      <c r="BN1450" s="60">
        <v>0</v>
      </c>
      <c r="BO1450" s="60">
        <v>0</v>
      </c>
      <c r="BP1450" s="60">
        <v>0</v>
      </c>
      <c r="BQ1450" s="60">
        <v>0</v>
      </c>
      <c r="BR1450" s="60">
        <v>0</v>
      </c>
      <c r="BS1450" s="60">
        <v>0</v>
      </c>
      <c r="BT1450" s="60">
        <v>0</v>
      </c>
      <c r="BU1450" s="60">
        <v>0</v>
      </c>
      <c r="BV1450" s="60">
        <v>1.208047875562994</v>
      </c>
      <c r="BW1450" s="60">
        <v>2.6443525159290999</v>
      </c>
      <c r="BX1450" s="60">
        <v>4.4669001400506509</v>
      </c>
      <c r="BY1450" s="60">
        <v>6.2192495397509475</v>
      </c>
      <c r="BZ1450" s="60">
        <v>8.0378408368825767</v>
      </c>
      <c r="CA1450" s="60">
        <v>9.8797225626440515</v>
      </c>
      <c r="CB1450" s="60">
        <v>11.585495505481479</v>
      </c>
      <c r="CC1450" s="60">
        <v>13.142761001284505</v>
      </c>
      <c r="CD1450" s="60">
        <v>14.494993173047597</v>
      </c>
      <c r="CE1450" s="60">
        <v>15.822693815145223</v>
      </c>
      <c r="CF1450" s="60">
        <v>17.114330772470371</v>
      </c>
      <c r="CG1450" s="60">
        <v>18.304048000000002</v>
      </c>
      <c r="CH1450" s="60">
        <v>18.304048000000002</v>
      </c>
    </row>
    <row r="1451" spans="1:86">
      <c r="A1451" s="57" t="s">
        <v>86</v>
      </c>
      <c r="B1451" s="58" t="s">
        <v>723</v>
      </c>
      <c r="C1451" s="59" t="s">
        <v>92</v>
      </c>
      <c r="D1451" s="58" t="s">
        <v>93</v>
      </c>
      <c r="E1451" s="58" t="str">
        <f>VLOOKUP(CONCATENATE($F$4,F1451),'REG FL  CWIP - 1 System Per Boo'!$A$29:$B$1161,2,FALSE)</f>
        <v>Distribution</v>
      </c>
      <c r="F1451" s="58" t="s">
        <v>207</v>
      </c>
      <c r="G1451" s="58" t="s">
        <v>95</v>
      </c>
      <c r="H1451" s="63">
        <v>364</v>
      </c>
      <c r="I1451" s="60">
        <v>0</v>
      </c>
      <c r="J1451" s="60">
        <v>6.1199999999999992</v>
      </c>
      <c r="K1451" s="60">
        <v>11.799999999999999</v>
      </c>
      <c r="L1451" s="60">
        <v>16.079999999999998</v>
      </c>
      <c r="M1451" s="60">
        <v>52.32</v>
      </c>
      <c r="N1451" s="60">
        <v>231.16</v>
      </c>
      <c r="O1451" s="60">
        <v>291.46000000000004</v>
      </c>
      <c r="P1451" s="60">
        <v>383.82</v>
      </c>
      <c r="Q1451" s="60">
        <v>395.32</v>
      </c>
      <c r="R1451" s="60">
        <v>485.72999999999996</v>
      </c>
      <c r="S1451" s="60">
        <v>569.09</v>
      </c>
      <c r="T1451" s="60">
        <v>746.43</v>
      </c>
      <c r="U1451" s="60">
        <v>746.43</v>
      </c>
      <c r="V1451" s="60">
        <v>1518.4124429307699</v>
      </c>
      <c r="W1451" s="60">
        <v>2292.753882473</v>
      </c>
      <c r="X1451" s="60">
        <v>3069.050965492409</v>
      </c>
      <c r="Y1451" s="60">
        <v>3873.6915078083898</v>
      </c>
      <c r="Z1451" s="60">
        <v>4678.0517353784708</v>
      </c>
      <c r="AA1451" s="60">
        <v>5503.6349297178494</v>
      </c>
      <c r="AB1451" s="60">
        <v>6317.0131830106993</v>
      </c>
      <c r="AC1451" s="60">
        <v>7123.6777387208804</v>
      </c>
      <c r="AD1451" s="60">
        <v>7894.5920885996866</v>
      </c>
      <c r="AE1451" s="60">
        <v>8658.5035909529161</v>
      </c>
      <c r="AF1451" s="60">
        <v>9455.6886287696925</v>
      </c>
      <c r="AG1451" s="60">
        <v>10241.42668039893</v>
      </c>
      <c r="AH1451" s="60">
        <v>10241.42668039893</v>
      </c>
      <c r="AI1451" s="60">
        <v>11655.37350677151</v>
      </c>
      <c r="AJ1451" s="60">
        <v>13059.656629592759</v>
      </c>
      <c r="AK1451" s="60">
        <v>14479.049921915019</v>
      </c>
      <c r="AL1451" s="60">
        <v>15949.922239554369</v>
      </c>
      <c r="AM1451" s="60">
        <v>17426.75199236162</v>
      </c>
      <c r="AN1451" s="60">
        <v>18937.310095968682</v>
      </c>
      <c r="AO1451" s="60">
        <v>20428.304546979831</v>
      </c>
      <c r="AP1451" s="60">
        <v>21904.378739017182</v>
      </c>
      <c r="AQ1451" s="60">
        <v>23320.78696576014</v>
      </c>
      <c r="AR1451" s="60">
        <v>24713.058604347691</v>
      </c>
      <c r="AS1451" s="60">
        <v>26148.876727395349</v>
      </c>
      <c r="AT1451" s="60">
        <v>274.86437626535917</v>
      </c>
      <c r="AU1451" s="60">
        <v>274.86437626535917</v>
      </c>
      <c r="AV1451" s="60">
        <v>370.77183275500875</v>
      </c>
      <c r="AW1451" s="60">
        <v>472.83102264221543</v>
      </c>
      <c r="AX1451" s="60">
        <v>585.29494429684019</v>
      </c>
      <c r="AY1451" s="60">
        <v>697.47107086122833</v>
      </c>
      <c r="AZ1451" s="60">
        <v>815.2724348299223</v>
      </c>
      <c r="BA1451" s="60">
        <v>932.27814717074341</v>
      </c>
      <c r="BB1451" s="60">
        <v>1039.1463697956638</v>
      </c>
      <c r="BC1451" s="60">
        <v>1137.9891158799189</v>
      </c>
      <c r="BD1451" s="60">
        <v>1228.6984889015744</v>
      </c>
      <c r="BE1451" s="60">
        <v>1317.1044232751019</v>
      </c>
      <c r="BF1451" s="60">
        <v>1402.7794752108025</v>
      </c>
      <c r="BG1451" s="60">
        <v>1485.9761381953592</v>
      </c>
      <c r="BH1451" s="60">
        <v>1485.9761381953592</v>
      </c>
      <c r="BI1451" s="60">
        <v>1485.9761381953592</v>
      </c>
      <c r="BJ1451" s="60">
        <v>1485.9761381953592</v>
      </c>
      <c r="BK1451" s="60">
        <v>1485.9761381953592</v>
      </c>
      <c r="BL1451" s="60">
        <v>1485.9761381953592</v>
      </c>
      <c r="BM1451" s="60">
        <v>1485.9761381953592</v>
      </c>
      <c r="BN1451" s="60">
        <v>1485.9761381953592</v>
      </c>
      <c r="BO1451" s="60">
        <v>1485.9761381953592</v>
      </c>
      <c r="BP1451" s="60">
        <v>1485.9761381953592</v>
      </c>
      <c r="BQ1451" s="60">
        <v>1485.9761381953592</v>
      </c>
      <c r="BR1451" s="60">
        <v>1485.9761381953592</v>
      </c>
      <c r="BS1451" s="60">
        <v>1485.9761381953592</v>
      </c>
      <c r="BT1451" s="60">
        <v>236.3314797287037</v>
      </c>
      <c r="BU1451" s="60">
        <v>236.3314797287037</v>
      </c>
      <c r="BV1451" s="60">
        <v>239.04927397219379</v>
      </c>
      <c r="BW1451" s="60">
        <v>241.94139403170809</v>
      </c>
      <c r="BX1451" s="60">
        <v>245.12835998889875</v>
      </c>
      <c r="BY1451" s="60">
        <v>248.30717050262155</v>
      </c>
      <c r="BZ1451" s="60">
        <v>251.64538716050933</v>
      </c>
      <c r="CA1451" s="60">
        <v>254.96105690188818</v>
      </c>
      <c r="CB1451" s="60">
        <v>257.98945376374604</v>
      </c>
      <c r="CC1451" s="60">
        <v>260.7904272870876</v>
      </c>
      <c r="CD1451" s="60">
        <v>263.36091993544028</v>
      </c>
      <c r="CE1451" s="60">
        <v>265.86613849012758</v>
      </c>
      <c r="CF1451" s="60">
        <v>268.29397018835107</v>
      </c>
      <c r="CG1451" s="60">
        <v>270.65156972870369</v>
      </c>
      <c r="CH1451" s="60">
        <v>270.65156972870369</v>
      </c>
    </row>
    <row r="1452" spans="1:86">
      <c r="A1452" s="57" t="s">
        <v>86</v>
      </c>
      <c r="B1452" s="58" t="s">
        <v>723</v>
      </c>
      <c r="C1452" s="59" t="s">
        <v>92</v>
      </c>
      <c r="D1452" s="58" t="s">
        <v>93</v>
      </c>
      <c r="E1452" s="58" t="str">
        <f>VLOOKUP(CONCATENATE($F$4,F1452),'REG FL  CWIP - 1 System Per Boo'!$A$29:$B$1161,2,FALSE)</f>
        <v>Distribution</v>
      </c>
      <c r="F1452" s="58" t="s">
        <v>211</v>
      </c>
      <c r="G1452" s="58" t="s">
        <v>95</v>
      </c>
      <c r="H1452" s="63">
        <v>364</v>
      </c>
      <c r="I1452" s="60">
        <v>0</v>
      </c>
      <c r="J1452" s="60">
        <v>0</v>
      </c>
      <c r="K1452" s="60">
        <v>0</v>
      </c>
      <c r="L1452" s="60">
        <v>0</v>
      </c>
      <c r="M1452" s="60">
        <v>0</v>
      </c>
      <c r="N1452" s="60">
        <v>0</v>
      </c>
      <c r="O1452" s="60">
        <v>0</v>
      </c>
      <c r="P1452" s="60">
        <v>0</v>
      </c>
      <c r="Q1452" s="60">
        <v>0</v>
      </c>
      <c r="R1452" s="60">
        <v>0</v>
      </c>
      <c r="S1452" s="60">
        <v>0</v>
      </c>
      <c r="T1452" s="60">
        <v>0</v>
      </c>
      <c r="U1452" s="60">
        <v>0</v>
      </c>
      <c r="V1452" s="60">
        <v>0</v>
      </c>
      <c r="W1452" s="60">
        <v>0</v>
      </c>
      <c r="X1452" s="60">
        <v>0</v>
      </c>
      <c r="Y1452" s="60">
        <v>0</v>
      </c>
      <c r="Z1452" s="60">
        <v>0</v>
      </c>
      <c r="AA1452" s="60">
        <v>0</v>
      </c>
      <c r="AB1452" s="60">
        <v>0</v>
      </c>
      <c r="AC1452" s="60">
        <v>0</v>
      </c>
      <c r="AD1452" s="60">
        <v>0</v>
      </c>
      <c r="AE1452" s="60">
        <v>0</v>
      </c>
      <c r="AF1452" s="60">
        <v>0</v>
      </c>
      <c r="AG1452" s="60">
        <v>0</v>
      </c>
      <c r="AH1452" s="60">
        <v>0</v>
      </c>
      <c r="AI1452" s="60">
        <v>0</v>
      </c>
      <c r="AJ1452" s="60">
        <v>0</v>
      </c>
      <c r="AK1452" s="60">
        <v>0</v>
      </c>
      <c r="AL1452" s="60">
        <v>0</v>
      </c>
      <c r="AM1452" s="60">
        <v>0</v>
      </c>
      <c r="AN1452" s="60">
        <v>0</v>
      </c>
      <c r="AO1452" s="60">
        <v>0</v>
      </c>
      <c r="AP1452" s="60">
        <v>0</v>
      </c>
      <c r="AQ1452" s="60">
        <v>0</v>
      </c>
      <c r="AR1452" s="60">
        <v>0</v>
      </c>
      <c r="AS1452" s="60">
        <v>0</v>
      </c>
      <c r="AT1452" s="60">
        <v>0</v>
      </c>
      <c r="AU1452" s="60">
        <v>0</v>
      </c>
      <c r="AV1452" s="60">
        <v>5.833333333333333</v>
      </c>
      <c r="AW1452" s="60">
        <v>11.666666666666666</v>
      </c>
      <c r="AX1452" s="60">
        <v>17.5</v>
      </c>
      <c r="AY1452" s="60">
        <v>23.333333333333332</v>
      </c>
      <c r="AZ1452" s="60">
        <v>29.166666666666664</v>
      </c>
      <c r="BA1452" s="60">
        <v>0</v>
      </c>
      <c r="BB1452" s="60">
        <v>0</v>
      </c>
      <c r="BC1452" s="60">
        <v>0</v>
      </c>
      <c r="BD1452" s="60">
        <v>0</v>
      </c>
      <c r="BE1452" s="60">
        <v>0</v>
      </c>
      <c r="BF1452" s="60">
        <v>0</v>
      </c>
      <c r="BG1452" s="60">
        <v>0</v>
      </c>
      <c r="BH1452" s="60">
        <v>0</v>
      </c>
      <c r="BI1452" s="60">
        <v>0</v>
      </c>
      <c r="BJ1452" s="60">
        <v>0</v>
      </c>
      <c r="BK1452" s="60">
        <v>0</v>
      </c>
      <c r="BL1452" s="60">
        <v>0</v>
      </c>
      <c r="BM1452" s="60">
        <v>0</v>
      </c>
      <c r="BN1452" s="60">
        <v>0</v>
      </c>
      <c r="BO1452" s="60">
        <v>0</v>
      </c>
      <c r="BP1452" s="60">
        <v>0</v>
      </c>
      <c r="BQ1452" s="60">
        <v>0</v>
      </c>
      <c r="BR1452" s="60">
        <v>0</v>
      </c>
      <c r="BS1452" s="60">
        <v>0</v>
      </c>
      <c r="BT1452" s="60">
        <v>0</v>
      </c>
      <c r="BU1452" s="60">
        <v>0</v>
      </c>
      <c r="BV1452" s="60">
        <v>0</v>
      </c>
      <c r="BW1452" s="60">
        <v>0</v>
      </c>
      <c r="BX1452" s="60">
        <v>0</v>
      </c>
      <c r="BY1452" s="60">
        <v>0</v>
      </c>
      <c r="BZ1452" s="60">
        <v>0</v>
      </c>
      <c r="CA1452" s="60">
        <v>0</v>
      </c>
      <c r="CB1452" s="60">
        <v>0</v>
      </c>
      <c r="CC1452" s="60">
        <v>0</v>
      </c>
      <c r="CD1452" s="60">
        <v>0</v>
      </c>
      <c r="CE1452" s="60">
        <v>0</v>
      </c>
      <c r="CF1452" s="60">
        <v>0</v>
      </c>
      <c r="CG1452" s="60">
        <v>0</v>
      </c>
      <c r="CH1452" s="60">
        <v>0</v>
      </c>
    </row>
    <row r="1453" spans="1:86">
      <c r="A1453" s="57" t="s">
        <v>86</v>
      </c>
      <c r="B1453" s="58" t="s">
        <v>723</v>
      </c>
      <c r="C1453" s="59" t="s">
        <v>92</v>
      </c>
      <c r="D1453" s="58" t="s">
        <v>93</v>
      </c>
      <c r="E1453" s="58" t="str">
        <f>VLOOKUP(CONCATENATE($F$4,F1453),'REG FL  CWIP - 1 System Per Boo'!$A$29:$B$1161,2,FALSE)</f>
        <v>Distribution</v>
      </c>
      <c r="F1453" s="58" t="s">
        <v>216</v>
      </c>
      <c r="G1453" s="58" t="s">
        <v>95</v>
      </c>
      <c r="H1453" s="63">
        <v>364</v>
      </c>
      <c r="I1453" s="60">
        <v>0</v>
      </c>
      <c r="J1453" s="60">
        <v>0</v>
      </c>
      <c r="K1453" s="60">
        <v>0</v>
      </c>
      <c r="L1453" s="60">
        <v>0</v>
      </c>
      <c r="M1453" s="60">
        <v>0</v>
      </c>
      <c r="N1453" s="60">
        <v>0</v>
      </c>
      <c r="O1453" s="60">
        <v>0</v>
      </c>
      <c r="P1453" s="60">
        <v>0</v>
      </c>
      <c r="Q1453" s="60">
        <v>0</v>
      </c>
      <c r="R1453" s="60">
        <v>0</v>
      </c>
      <c r="S1453" s="60">
        <v>0</v>
      </c>
      <c r="T1453" s="60">
        <v>0</v>
      </c>
      <c r="U1453" s="60">
        <v>0</v>
      </c>
      <c r="V1453" s="60">
        <v>0</v>
      </c>
      <c r="W1453" s="60">
        <v>0</v>
      </c>
      <c r="X1453" s="60">
        <v>0</v>
      </c>
      <c r="Y1453" s="60">
        <v>0</v>
      </c>
      <c r="Z1453" s="60">
        <v>0</v>
      </c>
      <c r="AA1453" s="60">
        <v>0</v>
      </c>
      <c r="AB1453" s="60">
        <v>0</v>
      </c>
      <c r="AC1453" s="60">
        <v>0</v>
      </c>
      <c r="AD1453" s="60">
        <v>0</v>
      </c>
      <c r="AE1453" s="60">
        <v>0</v>
      </c>
      <c r="AF1453" s="60">
        <v>0</v>
      </c>
      <c r="AG1453" s="60">
        <v>0</v>
      </c>
      <c r="AH1453" s="60">
        <v>0</v>
      </c>
      <c r="AI1453" s="60">
        <v>0</v>
      </c>
      <c r="AJ1453" s="60">
        <v>0</v>
      </c>
      <c r="AK1453" s="60">
        <v>0</v>
      </c>
      <c r="AL1453" s="60">
        <v>0</v>
      </c>
      <c r="AM1453" s="60">
        <v>0</v>
      </c>
      <c r="AN1453" s="60">
        <v>0</v>
      </c>
      <c r="AO1453" s="60">
        <v>0</v>
      </c>
      <c r="AP1453" s="60">
        <v>0</v>
      </c>
      <c r="AQ1453" s="60">
        <v>0</v>
      </c>
      <c r="AR1453" s="60">
        <v>0</v>
      </c>
      <c r="AS1453" s="60">
        <v>0</v>
      </c>
      <c r="AT1453" s="60">
        <v>0</v>
      </c>
      <c r="AU1453" s="60">
        <v>0</v>
      </c>
      <c r="AV1453" s="60">
        <v>51.916666666666664</v>
      </c>
      <c r="AW1453" s="60">
        <v>103.83333333333333</v>
      </c>
      <c r="AX1453" s="60">
        <v>155.75</v>
      </c>
      <c r="AY1453" s="60">
        <v>207.66666666666666</v>
      </c>
      <c r="AZ1453" s="60">
        <v>259.58333333333331</v>
      </c>
      <c r="BA1453" s="60">
        <v>311.5</v>
      </c>
      <c r="BB1453" s="60">
        <v>363.41666666666669</v>
      </c>
      <c r="BC1453" s="60">
        <v>415.33333333333337</v>
      </c>
      <c r="BD1453" s="60">
        <v>467.25000000000006</v>
      </c>
      <c r="BE1453" s="60">
        <v>519.16666666666674</v>
      </c>
      <c r="BF1453" s="60">
        <v>571.08333333333337</v>
      </c>
      <c r="BG1453" s="60">
        <v>0</v>
      </c>
      <c r="BH1453" s="60">
        <v>0</v>
      </c>
      <c r="BI1453" s="60">
        <v>0</v>
      </c>
      <c r="BJ1453" s="60">
        <v>0</v>
      </c>
      <c r="BK1453" s="60">
        <v>0</v>
      </c>
      <c r="BL1453" s="60">
        <v>0</v>
      </c>
      <c r="BM1453" s="60">
        <v>0</v>
      </c>
      <c r="BN1453" s="60">
        <v>0</v>
      </c>
      <c r="BO1453" s="60">
        <v>0</v>
      </c>
      <c r="BP1453" s="60">
        <v>0</v>
      </c>
      <c r="BQ1453" s="60">
        <v>0</v>
      </c>
      <c r="BR1453" s="60">
        <v>0</v>
      </c>
      <c r="BS1453" s="60">
        <v>0</v>
      </c>
      <c r="BT1453" s="60">
        <v>0</v>
      </c>
      <c r="BU1453" s="60">
        <v>0</v>
      </c>
      <c r="BV1453" s="60">
        <v>0</v>
      </c>
      <c r="BW1453" s="60">
        <v>0</v>
      </c>
      <c r="BX1453" s="60">
        <v>0</v>
      </c>
      <c r="BY1453" s="60">
        <v>0</v>
      </c>
      <c r="BZ1453" s="60">
        <v>0</v>
      </c>
      <c r="CA1453" s="60">
        <v>0</v>
      </c>
      <c r="CB1453" s="60">
        <v>0</v>
      </c>
      <c r="CC1453" s="60">
        <v>0</v>
      </c>
      <c r="CD1453" s="60">
        <v>0</v>
      </c>
      <c r="CE1453" s="60">
        <v>0</v>
      </c>
      <c r="CF1453" s="60">
        <v>0</v>
      </c>
      <c r="CG1453" s="60">
        <v>0</v>
      </c>
      <c r="CH1453" s="60">
        <v>0</v>
      </c>
    </row>
    <row r="1454" spans="1:86">
      <c r="A1454" s="57" t="s">
        <v>86</v>
      </c>
      <c r="B1454" s="58" t="s">
        <v>723</v>
      </c>
      <c r="C1454" s="59" t="s">
        <v>92</v>
      </c>
      <c r="D1454" s="58" t="s">
        <v>93</v>
      </c>
      <c r="E1454" s="58" t="str">
        <f>VLOOKUP(CONCATENATE($F$4,F1454),'REG FL  CWIP - 1 System Per Boo'!$A$29:$B$1161,2,FALSE)</f>
        <v>Distribution</v>
      </c>
      <c r="F1454" s="58" t="s">
        <v>221</v>
      </c>
      <c r="G1454" s="58" t="s">
        <v>95</v>
      </c>
      <c r="H1454" s="63">
        <v>364</v>
      </c>
      <c r="I1454" s="60">
        <v>0</v>
      </c>
      <c r="J1454" s="60">
        <v>0</v>
      </c>
      <c r="K1454" s="60">
        <v>0</v>
      </c>
      <c r="L1454" s="60">
        <v>0</v>
      </c>
      <c r="M1454" s="60">
        <v>0</v>
      </c>
      <c r="N1454" s="60">
        <v>0</v>
      </c>
      <c r="O1454" s="60">
        <v>0</v>
      </c>
      <c r="P1454" s="60">
        <v>0</v>
      </c>
      <c r="Q1454" s="60">
        <v>0</v>
      </c>
      <c r="R1454" s="60">
        <v>0</v>
      </c>
      <c r="S1454" s="60">
        <v>0</v>
      </c>
      <c r="T1454" s="60">
        <v>0</v>
      </c>
      <c r="U1454" s="60">
        <v>0</v>
      </c>
      <c r="V1454" s="60">
        <v>0</v>
      </c>
      <c r="W1454" s="60">
        <v>0</v>
      </c>
      <c r="X1454" s="60">
        <v>0</v>
      </c>
      <c r="Y1454" s="60">
        <v>0</v>
      </c>
      <c r="Z1454" s="60">
        <v>0</v>
      </c>
      <c r="AA1454" s="60">
        <v>0</v>
      </c>
      <c r="AB1454" s="60">
        <v>0</v>
      </c>
      <c r="AC1454" s="60">
        <v>0</v>
      </c>
      <c r="AD1454" s="60">
        <v>0</v>
      </c>
      <c r="AE1454" s="60">
        <v>0</v>
      </c>
      <c r="AF1454" s="60">
        <v>0</v>
      </c>
      <c r="AG1454" s="60">
        <v>0</v>
      </c>
      <c r="AH1454" s="60">
        <v>0</v>
      </c>
      <c r="AI1454" s="60">
        <v>0</v>
      </c>
      <c r="AJ1454" s="60">
        <v>0</v>
      </c>
      <c r="AK1454" s="60">
        <v>0</v>
      </c>
      <c r="AL1454" s="60">
        <v>0</v>
      </c>
      <c r="AM1454" s="60">
        <v>0</v>
      </c>
      <c r="AN1454" s="60">
        <v>0</v>
      </c>
      <c r="AO1454" s="60">
        <v>0</v>
      </c>
      <c r="AP1454" s="60">
        <v>0</v>
      </c>
      <c r="AQ1454" s="60">
        <v>0</v>
      </c>
      <c r="AR1454" s="60">
        <v>0</v>
      </c>
      <c r="AS1454" s="60">
        <v>0</v>
      </c>
      <c r="AT1454" s="60">
        <v>0</v>
      </c>
      <c r="AU1454" s="60">
        <v>0</v>
      </c>
      <c r="AV1454" s="60">
        <v>0</v>
      </c>
      <c r="AW1454" s="60">
        <v>0</v>
      </c>
      <c r="AX1454" s="60">
        <v>0</v>
      </c>
      <c r="AY1454" s="60">
        <v>0</v>
      </c>
      <c r="AZ1454" s="60">
        <v>0</v>
      </c>
      <c r="BA1454" s="60">
        <v>0</v>
      </c>
      <c r="BB1454" s="60">
        <v>0</v>
      </c>
      <c r="BC1454" s="60">
        <v>0</v>
      </c>
      <c r="BD1454" s="60">
        <v>0</v>
      </c>
      <c r="BE1454" s="60">
        <v>0</v>
      </c>
      <c r="BF1454" s="60">
        <v>0</v>
      </c>
      <c r="BG1454" s="60">
        <v>0</v>
      </c>
      <c r="BH1454" s="60">
        <v>0</v>
      </c>
      <c r="BI1454" s="60">
        <v>96.125</v>
      </c>
      <c r="BJ1454" s="60">
        <v>192.25</v>
      </c>
      <c r="BK1454" s="60">
        <v>288.375</v>
      </c>
      <c r="BL1454" s="60">
        <v>384.5</v>
      </c>
      <c r="BM1454" s="60">
        <v>480.625</v>
      </c>
      <c r="BN1454" s="60">
        <v>576.75</v>
      </c>
      <c r="BO1454" s="60">
        <v>672.875</v>
      </c>
      <c r="BP1454" s="60">
        <v>769</v>
      </c>
      <c r="BQ1454" s="60">
        <v>865.125</v>
      </c>
      <c r="BR1454" s="60">
        <v>961.25</v>
      </c>
      <c r="BS1454" s="60">
        <v>1057.375</v>
      </c>
      <c r="BT1454" s="60">
        <v>0</v>
      </c>
      <c r="BU1454" s="60">
        <v>0</v>
      </c>
      <c r="BV1454" s="60">
        <v>0</v>
      </c>
      <c r="BW1454" s="60">
        <v>0</v>
      </c>
      <c r="BX1454" s="60">
        <v>0</v>
      </c>
      <c r="BY1454" s="60">
        <v>0</v>
      </c>
      <c r="BZ1454" s="60">
        <v>0</v>
      </c>
      <c r="CA1454" s="60">
        <v>0</v>
      </c>
      <c r="CB1454" s="60">
        <v>0</v>
      </c>
      <c r="CC1454" s="60">
        <v>0</v>
      </c>
      <c r="CD1454" s="60">
        <v>0</v>
      </c>
      <c r="CE1454" s="60">
        <v>0</v>
      </c>
      <c r="CF1454" s="60">
        <v>0</v>
      </c>
      <c r="CG1454" s="60">
        <v>0</v>
      </c>
      <c r="CH1454" s="60">
        <v>0</v>
      </c>
    </row>
    <row r="1455" spans="1:86">
      <c r="A1455" s="57" t="s">
        <v>86</v>
      </c>
      <c r="B1455" s="58" t="s">
        <v>723</v>
      </c>
      <c r="C1455" s="59" t="s">
        <v>92</v>
      </c>
      <c r="D1455" s="58" t="s">
        <v>93</v>
      </c>
      <c r="E1455" s="58" t="str">
        <f>VLOOKUP(CONCATENATE($F$4,F1455),'REG FL  CWIP - 1 System Per Boo'!$A$29:$B$1161,2,FALSE)</f>
        <v>Distribution</v>
      </c>
      <c r="F1455" s="58" t="s">
        <v>226</v>
      </c>
      <c r="G1455" s="58" t="s">
        <v>95</v>
      </c>
      <c r="H1455" s="63">
        <v>364</v>
      </c>
      <c r="I1455" s="60">
        <v>0</v>
      </c>
      <c r="J1455" s="60">
        <v>0</v>
      </c>
      <c r="K1455" s="60">
        <v>0</v>
      </c>
      <c r="L1455" s="60">
        <v>0</v>
      </c>
      <c r="M1455" s="60">
        <v>0</v>
      </c>
      <c r="N1455" s="60">
        <v>0</v>
      </c>
      <c r="O1455" s="60">
        <v>0</v>
      </c>
      <c r="P1455" s="60">
        <v>0</v>
      </c>
      <c r="Q1455" s="60">
        <v>0</v>
      </c>
      <c r="R1455" s="60">
        <v>0</v>
      </c>
      <c r="S1455" s="60">
        <v>0</v>
      </c>
      <c r="T1455" s="60">
        <v>0</v>
      </c>
      <c r="U1455" s="60">
        <v>0</v>
      </c>
      <c r="V1455" s="60">
        <v>0</v>
      </c>
      <c r="W1455" s="60">
        <v>0</v>
      </c>
      <c r="X1455" s="60">
        <v>0</v>
      </c>
      <c r="Y1455" s="60">
        <v>0</v>
      </c>
      <c r="Z1455" s="60">
        <v>0</v>
      </c>
      <c r="AA1455" s="60">
        <v>0</v>
      </c>
      <c r="AB1455" s="60">
        <v>0</v>
      </c>
      <c r="AC1455" s="60">
        <v>0</v>
      </c>
      <c r="AD1455" s="60">
        <v>0</v>
      </c>
      <c r="AE1455" s="60">
        <v>0</v>
      </c>
      <c r="AF1455" s="60">
        <v>0</v>
      </c>
      <c r="AG1455" s="60">
        <v>0</v>
      </c>
      <c r="AH1455" s="60">
        <v>0</v>
      </c>
      <c r="AI1455" s="60">
        <v>0</v>
      </c>
      <c r="AJ1455" s="60">
        <v>0</v>
      </c>
      <c r="AK1455" s="60">
        <v>0</v>
      </c>
      <c r="AL1455" s="60">
        <v>0</v>
      </c>
      <c r="AM1455" s="60">
        <v>0</v>
      </c>
      <c r="AN1455" s="60">
        <v>0</v>
      </c>
      <c r="AO1455" s="60">
        <v>0</v>
      </c>
      <c r="AP1455" s="60">
        <v>0</v>
      </c>
      <c r="AQ1455" s="60">
        <v>0</v>
      </c>
      <c r="AR1455" s="60">
        <v>0</v>
      </c>
      <c r="AS1455" s="60">
        <v>0</v>
      </c>
      <c r="AT1455" s="60">
        <v>0</v>
      </c>
      <c r="AU1455" s="60">
        <v>0</v>
      </c>
      <c r="AV1455" s="60">
        <v>54.6875</v>
      </c>
      <c r="AW1455" s="60">
        <v>109.375</v>
      </c>
      <c r="AX1455" s="60">
        <v>164.0625</v>
      </c>
      <c r="AY1455" s="60">
        <v>218.75</v>
      </c>
      <c r="AZ1455" s="60">
        <v>273.4375</v>
      </c>
      <c r="BA1455" s="60">
        <v>328.125</v>
      </c>
      <c r="BB1455" s="60">
        <v>382.8125</v>
      </c>
      <c r="BC1455" s="60">
        <v>437.5</v>
      </c>
      <c r="BD1455" s="60">
        <v>492.1875</v>
      </c>
      <c r="BE1455" s="60">
        <v>546.875</v>
      </c>
      <c r="BF1455" s="60">
        <v>601.5625</v>
      </c>
      <c r="BG1455" s="60">
        <v>656.25</v>
      </c>
      <c r="BH1455" s="60">
        <v>656.25</v>
      </c>
      <c r="BI1455" s="60">
        <v>831.25</v>
      </c>
      <c r="BJ1455" s="60">
        <v>1006.25</v>
      </c>
      <c r="BK1455" s="60">
        <v>1181.25</v>
      </c>
      <c r="BL1455" s="60">
        <v>1356.25</v>
      </c>
      <c r="BM1455" s="60">
        <v>1531.25</v>
      </c>
      <c r="BN1455" s="60">
        <v>1706.25</v>
      </c>
      <c r="BO1455" s="60">
        <v>1881.25</v>
      </c>
      <c r="BP1455" s="60">
        <v>2056.25</v>
      </c>
      <c r="BQ1455" s="60">
        <v>2231.25</v>
      </c>
      <c r="BR1455" s="60">
        <v>2406.25</v>
      </c>
      <c r="BS1455" s="60">
        <v>2581.25</v>
      </c>
      <c r="BT1455" s="60">
        <v>2756.25</v>
      </c>
      <c r="BU1455" s="60">
        <v>2756.25</v>
      </c>
      <c r="BV1455" s="60">
        <v>2978.6458333333335</v>
      </c>
      <c r="BW1455" s="60">
        <v>3201.041666666667</v>
      </c>
      <c r="BX1455" s="60">
        <v>3423.4375000000005</v>
      </c>
      <c r="BY1455" s="60">
        <v>3645.8333333333339</v>
      </c>
      <c r="BZ1455" s="60">
        <v>3868.2291666666674</v>
      </c>
      <c r="CA1455" s="60">
        <v>4090.6250000000009</v>
      </c>
      <c r="CB1455" s="60">
        <v>4313.0208333333339</v>
      </c>
      <c r="CC1455" s="60">
        <v>4535.416666666667</v>
      </c>
      <c r="CD1455" s="60">
        <v>4757.8125</v>
      </c>
      <c r="CE1455" s="60">
        <v>4980.208333333333</v>
      </c>
      <c r="CF1455" s="60">
        <v>5202.6041666666661</v>
      </c>
      <c r="CG1455" s="60">
        <v>0</v>
      </c>
      <c r="CH1455" s="60">
        <v>0</v>
      </c>
    </row>
    <row r="1456" spans="1:86">
      <c r="A1456" s="57" t="s">
        <v>86</v>
      </c>
      <c r="B1456" s="58" t="s">
        <v>723</v>
      </c>
      <c r="C1456" s="59" t="s">
        <v>92</v>
      </c>
      <c r="D1456" s="58" t="s">
        <v>230</v>
      </c>
      <c r="E1456" s="58" t="str">
        <f>VLOOKUP(CONCATENATE($F$4,F1456),'REG FL  CWIP - 1 System Per Boo'!$A$29:$B$1161,2,FALSE)</f>
        <v>Distribution</v>
      </c>
      <c r="F1456" s="58" t="s">
        <v>231</v>
      </c>
      <c r="G1456" s="58" t="s">
        <v>232</v>
      </c>
      <c r="H1456" s="63">
        <v>364</v>
      </c>
      <c r="I1456" s="60">
        <v>25546.47</v>
      </c>
      <c r="J1456" s="60">
        <v>19234.919999999998</v>
      </c>
      <c r="K1456" s="60">
        <v>21487.069999999996</v>
      </c>
      <c r="L1456" s="60">
        <v>25277.31</v>
      </c>
      <c r="M1456" s="60">
        <v>27867.260000000006</v>
      </c>
      <c r="N1456" s="60">
        <v>29587.470000000005</v>
      </c>
      <c r="O1456" s="60">
        <v>30983.759999999998</v>
      </c>
      <c r="P1456" s="60">
        <v>35817.69</v>
      </c>
      <c r="Q1456" s="60">
        <v>40842.399999999994</v>
      </c>
      <c r="R1456" s="60">
        <v>38194.959999999999</v>
      </c>
      <c r="S1456" s="60">
        <v>39334.769999999997</v>
      </c>
      <c r="T1456" s="60">
        <v>40961.919999999998</v>
      </c>
      <c r="U1456" s="60">
        <v>40961.919999999998</v>
      </c>
      <c r="V1456" s="60">
        <v>9645.82499341312</v>
      </c>
      <c r="W1456" s="60">
        <v>1467.1791559139529</v>
      </c>
      <c r="X1456" s="60">
        <v>110.95880257958879</v>
      </c>
      <c r="Y1456" s="60">
        <v>0</v>
      </c>
      <c r="Z1456" s="60">
        <v>0</v>
      </c>
      <c r="AA1456" s="60">
        <v>0</v>
      </c>
      <c r="AB1456" s="60">
        <v>0</v>
      </c>
      <c r="AC1456" s="60">
        <v>0</v>
      </c>
      <c r="AD1456" s="60">
        <v>0</v>
      </c>
      <c r="AE1456" s="60">
        <v>0</v>
      </c>
      <c r="AF1456" s="60">
        <v>0</v>
      </c>
      <c r="AG1456" s="60">
        <v>0</v>
      </c>
      <c r="AH1456" s="60">
        <v>0</v>
      </c>
      <c r="AI1456" s="60">
        <v>0</v>
      </c>
      <c r="AJ1456" s="60">
        <v>0</v>
      </c>
      <c r="AK1456" s="60">
        <v>0</v>
      </c>
      <c r="AL1456" s="60">
        <v>0</v>
      </c>
      <c r="AM1456" s="60">
        <v>0</v>
      </c>
      <c r="AN1456" s="60">
        <v>0</v>
      </c>
      <c r="AO1456" s="60">
        <v>0</v>
      </c>
      <c r="AP1456" s="60">
        <v>0</v>
      </c>
      <c r="AQ1456" s="60">
        <v>0</v>
      </c>
      <c r="AR1456" s="60">
        <v>0</v>
      </c>
      <c r="AS1456" s="60">
        <v>0</v>
      </c>
      <c r="AT1456" s="60">
        <v>0</v>
      </c>
      <c r="AU1456" s="60">
        <v>0</v>
      </c>
      <c r="AV1456" s="60">
        <v>0</v>
      </c>
      <c r="AW1456" s="60">
        <v>0</v>
      </c>
      <c r="AX1456" s="60">
        <v>0</v>
      </c>
      <c r="AY1456" s="60">
        <v>0</v>
      </c>
      <c r="AZ1456" s="60">
        <v>0</v>
      </c>
      <c r="BA1456" s="60">
        <v>0</v>
      </c>
      <c r="BB1456" s="60">
        <v>0</v>
      </c>
      <c r="BC1456" s="60">
        <v>0</v>
      </c>
      <c r="BD1456" s="60">
        <v>0</v>
      </c>
      <c r="BE1456" s="60">
        <v>0</v>
      </c>
      <c r="BF1456" s="60">
        <v>0</v>
      </c>
      <c r="BG1456" s="60">
        <v>0</v>
      </c>
      <c r="BH1456" s="60">
        <v>0</v>
      </c>
      <c r="BI1456" s="60">
        <v>0</v>
      </c>
      <c r="BJ1456" s="60">
        <v>0</v>
      </c>
      <c r="BK1456" s="60">
        <v>0</v>
      </c>
      <c r="BL1456" s="60">
        <v>0</v>
      </c>
      <c r="BM1456" s="60">
        <v>0</v>
      </c>
      <c r="BN1456" s="60">
        <v>0</v>
      </c>
      <c r="BO1456" s="60">
        <v>0</v>
      </c>
      <c r="BP1456" s="60">
        <v>0</v>
      </c>
      <c r="BQ1456" s="60">
        <v>0</v>
      </c>
      <c r="BR1456" s="60">
        <v>0</v>
      </c>
      <c r="BS1456" s="60">
        <v>0</v>
      </c>
      <c r="BT1456" s="60">
        <v>0</v>
      </c>
      <c r="BU1456" s="60">
        <v>0</v>
      </c>
      <c r="BV1456" s="60">
        <v>0</v>
      </c>
      <c r="BW1456" s="60">
        <v>0</v>
      </c>
      <c r="BX1456" s="60">
        <v>0</v>
      </c>
      <c r="BY1456" s="60">
        <v>0</v>
      </c>
      <c r="BZ1456" s="60">
        <v>0</v>
      </c>
      <c r="CA1456" s="60">
        <v>0</v>
      </c>
      <c r="CB1456" s="60">
        <v>0</v>
      </c>
      <c r="CC1456" s="60">
        <v>0</v>
      </c>
      <c r="CD1456" s="60">
        <v>0</v>
      </c>
      <c r="CE1456" s="60">
        <v>0</v>
      </c>
      <c r="CF1456" s="60">
        <v>0</v>
      </c>
      <c r="CG1456" s="60">
        <v>0</v>
      </c>
      <c r="CH1456" s="60">
        <v>0</v>
      </c>
    </row>
    <row r="1457" spans="1:86">
      <c r="A1457" s="57" t="s">
        <v>86</v>
      </c>
      <c r="B1457" s="58" t="s">
        <v>723</v>
      </c>
      <c r="C1457" s="59" t="s">
        <v>92</v>
      </c>
      <c r="D1457" s="58" t="s">
        <v>230</v>
      </c>
      <c r="E1457" s="58" t="str">
        <f>VLOOKUP(CONCATENATE($F$4,F1457),'REG FL  CWIP - 1 System Per Boo'!$A$29:$B$1161,2,FALSE)</f>
        <v>Distribution</v>
      </c>
      <c r="F1457" s="58" t="s">
        <v>235</v>
      </c>
      <c r="G1457" s="58" t="s">
        <v>232</v>
      </c>
      <c r="H1457" s="63">
        <v>364</v>
      </c>
      <c r="I1457" s="60">
        <v>0</v>
      </c>
      <c r="J1457" s="60">
        <v>0</v>
      </c>
      <c r="K1457" s="60">
        <v>0</v>
      </c>
      <c r="L1457" s="60">
        <v>0</v>
      </c>
      <c r="M1457" s="60">
        <v>0</v>
      </c>
      <c r="N1457" s="60">
        <v>0</v>
      </c>
      <c r="O1457" s="60">
        <v>0</v>
      </c>
      <c r="P1457" s="60">
        <v>0</v>
      </c>
      <c r="Q1457" s="60">
        <v>0</v>
      </c>
      <c r="R1457" s="60">
        <v>0</v>
      </c>
      <c r="S1457" s="60">
        <v>0</v>
      </c>
      <c r="T1457" s="60">
        <v>0</v>
      </c>
      <c r="U1457" s="60">
        <v>0</v>
      </c>
      <c r="V1457" s="60">
        <v>-12.770308611030714</v>
      </c>
      <c r="W1457" s="60">
        <v>-18.998357998390077</v>
      </c>
      <c r="X1457" s="60">
        <v>-1.5430490198779125</v>
      </c>
      <c r="Y1457" s="60">
        <v>34.78366672157722</v>
      </c>
      <c r="Z1457" s="60">
        <v>80.580901973276468</v>
      </c>
      <c r="AA1457" s="60">
        <v>128.24841090055406</v>
      </c>
      <c r="AB1457" s="60">
        <v>179.49392529227134</v>
      </c>
      <c r="AC1457" s="60">
        <v>233.35106268912523</v>
      </c>
      <c r="AD1457" s="60">
        <v>285.75721283940038</v>
      </c>
      <c r="AE1457" s="60">
        <v>336.40090405879528</v>
      </c>
      <c r="AF1457" s="60">
        <v>362.85942573493503</v>
      </c>
      <c r="AG1457" s="60">
        <v>393.43185884665741</v>
      </c>
      <c r="AH1457" s="60">
        <v>393.43185884665741</v>
      </c>
      <c r="AI1457" s="60">
        <v>392.01786621697102</v>
      </c>
      <c r="AJ1457" s="60">
        <v>390.6467997236885</v>
      </c>
      <c r="AK1457" s="60">
        <v>420.40802273958093</v>
      </c>
      <c r="AL1457" s="60">
        <v>451.71299873666999</v>
      </c>
      <c r="AM1457" s="60">
        <v>483.73332446358654</v>
      </c>
      <c r="AN1457" s="60">
        <v>515.997859520887</v>
      </c>
      <c r="AO1457" s="60">
        <v>549.84415187950799</v>
      </c>
      <c r="AP1457" s="60">
        <v>583.61992721113575</v>
      </c>
      <c r="AQ1457" s="60">
        <v>615.92382099597376</v>
      </c>
      <c r="AR1457" s="60">
        <v>647.08526004540795</v>
      </c>
      <c r="AS1457" s="60">
        <v>655.83733104572866</v>
      </c>
      <c r="AT1457" s="60">
        <v>663.58424142527224</v>
      </c>
      <c r="AU1457" s="60">
        <v>663.58424142527224</v>
      </c>
      <c r="AV1457" s="60">
        <v>666.7133305886216</v>
      </c>
      <c r="AW1457" s="60">
        <v>669.65195369279445</v>
      </c>
      <c r="AX1457" s="60">
        <v>703.70725907989186</v>
      </c>
      <c r="AY1457" s="60">
        <v>737.84582005035304</v>
      </c>
      <c r="AZ1457" s="60">
        <v>772.19375895837038</v>
      </c>
      <c r="BA1457" s="60">
        <v>806.75292165093924</v>
      </c>
      <c r="BB1457" s="60">
        <v>841.31872707755451</v>
      </c>
      <c r="BC1457" s="60">
        <v>875.93264704237663</v>
      </c>
      <c r="BD1457" s="60">
        <v>910.18390731662498</v>
      </c>
      <c r="BE1457" s="60">
        <v>943.83757769066551</v>
      </c>
      <c r="BF1457" s="60">
        <v>954.89793694063621</v>
      </c>
      <c r="BG1457" s="60">
        <v>966.76683555703278</v>
      </c>
      <c r="BH1457" s="60">
        <v>966.76683555703278</v>
      </c>
      <c r="BI1457" s="60">
        <v>969.78275673032419</v>
      </c>
      <c r="BJ1457" s="60">
        <v>972.61510032219303</v>
      </c>
      <c r="BK1457" s="60">
        <v>1005.4387468270174</v>
      </c>
      <c r="BL1457" s="60">
        <v>1038.3426378578213</v>
      </c>
      <c r="BM1457" s="60">
        <v>1071.4483343732666</v>
      </c>
      <c r="BN1457" s="60">
        <v>1104.7576154626483</v>
      </c>
      <c r="BO1457" s="60">
        <v>1138.0732990420888</v>
      </c>
      <c r="BP1457" s="60">
        <v>1171.4353570285673</v>
      </c>
      <c r="BQ1457" s="60">
        <v>1204.4478714314653</v>
      </c>
      <c r="BR1457" s="60">
        <v>1236.8844086285712</v>
      </c>
      <c r="BS1457" s="60">
        <v>1247.5447541492117</v>
      </c>
      <c r="BT1457" s="60">
        <v>1258.9843970312772</v>
      </c>
      <c r="BU1457" s="60">
        <v>1258.9843970312772</v>
      </c>
      <c r="BV1457" s="60">
        <v>1261.865274838432</v>
      </c>
      <c r="BW1457" s="60">
        <v>1264.5707950848866</v>
      </c>
      <c r="BX1457" s="60">
        <v>1295.9247030063054</v>
      </c>
      <c r="BY1457" s="60">
        <v>1327.3552623588319</v>
      </c>
      <c r="BZ1457" s="60">
        <v>1358.9785909876957</v>
      </c>
      <c r="CA1457" s="60">
        <v>1390.7963883202267</v>
      </c>
      <c r="CB1457" s="60">
        <v>1422.6203014596572</v>
      </c>
      <c r="CC1457" s="60">
        <v>1454.4885125075475</v>
      </c>
      <c r="CD1457" s="60">
        <v>1486.0228314227493</v>
      </c>
      <c r="CE1457" s="60">
        <v>1517.0069635610919</v>
      </c>
      <c r="CF1457" s="60">
        <v>1527.1899726857957</v>
      </c>
      <c r="CG1457" s="60">
        <v>1538.1173846785391</v>
      </c>
      <c r="CH1457" s="60">
        <v>1538.1173846785391</v>
      </c>
    </row>
    <row r="1458" spans="1:86">
      <c r="A1458" s="57" t="s">
        <v>86</v>
      </c>
      <c r="B1458" s="58" t="s">
        <v>723</v>
      </c>
      <c r="C1458" s="59" t="s">
        <v>92</v>
      </c>
      <c r="D1458" s="58" t="s">
        <v>230</v>
      </c>
      <c r="E1458" s="58" t="str">
        <f>VLOOKUP(CONCATENATE($F$4,F1458),'REG FL  CWIP - 1 System Per Boo'!$A$29:$B$1161,2,FALSE)</f>
        <v>Distribution</v>
      </c>
      <c r="F1458" s="58" t="s">
        <v>239</v>
      </c>
      <c r="G1458" s="58" t="s">
        <v>232</v>
      </c>
      <c r="H1458" s="63">
        <v>364</v>
      </c>
      <c r="I1458" s="60">
        <v>0</v>
      </c>
      <c r="J1458" s="60">
        <v>0</v>
      </c>
      <c r="K1458" s="60">
        <v>0</v>
      </c>
      <c r="L1458" s="60">
        <v>0</v>
      </c>
      <c r="M1458" s="60">
        <v>0</v>
      </c>
      <c r="N1458" s="60">
        <v>0</v>
      </c>
      <c r="O1458" s="60">
        <v>0</v>
      </c>
      <c r="P1458" s="60">
        <v>0</v>
      </c>
      <c r="Q1458" s="60">
        <v>0</v>
      </c>
      <c r="R1458" s="60">
        <v>0</v>
      </c>
      <c r="S1458" s="60">
        <v>0</v>
      </c>
      <c r="T1458" s="60">
        <v>0</v>
      </c>
      <c r="U1458" s="60">
        <v>0</v>
      </c>
      <c r="V1458" s="60">
        <v>258.991860857436</v>
      </c>
      <c r="W1458" s="60">
        <v>517.53836443887201</v>
      </c>
      <c r="X1458" s="60">
        <v>780.85912819597206</v>
      </c>
      <c r="Y1458" s="60">
        <v>1059.1495084725241</v>
      </c>
      <c r="Z1458" s="60">
        <v>1337.542688240276</v>
      </c>
      <c r="AA1458" s="60">
        <v>1625.8507287916041</v>
      </c>
      <c r="AB1458" s="60">
        <v>1910.466923374408</v>
      </c>
      <c r="AC1458" s="60">
        <v>2189.7073332125601</v>
      </c>
      <c r="AD1458" s="60">
        <v>2452.6284132404603</v>
      </c>
      <c r="AE1458" s="60">
        <v>2708.3559326510963</v>
      </c>
      <c r="AF1458" s="60">
        <v>2922.0028370205964</v>
      </c>
      <c r="AG1458" s="60">
        <v>3181.5120798514486</v>
      </c>
      <c r="AH1458" s="60">
        <v>3181.5120798514486</v>
      </c>
      <c r="AI1458" s="60">
        <v>4374.9098048568885</v>
      </c>
      <c r="AJ1458" s="60">
        <v>5566.8146677853283</v>
      </c>
      <c r="AK1458" s="60">
        <v>6748.9858104994883</v>
      </c>
      <c r="AL1458" s="60">
        <v>7925.7225927635982</v>
      </c>
      <c r="AM1458" s="60">
        <v>9107.1314987392088</v>
      </c>
      <c r="AN1458" s="60">
        <v>10275.864892226058</v>
      </c>
      <c r="AO1458" s="60">
        <v>11447.246073266768</v>
      </c>
      <c r="AP1458" s="60">
        <v>12628.746054248777</v>
      </c>
      <c r="AQ1458" s="60">
        <v>13808.541210948437</v>
      </c>
      <c r="AR1458" s="60">
        <v>14992.154194813576</v>
      </c>
      <c r="AS1458" s="60">
        <v>16186.644852298936</v>
      </c>
      <c r="AT1458" s="60">
        <v>17362.182292953286</v>
      </c>
      <c r="AU1458" s="60">
        <v>17362.182292953286</v>
      </c>
      <c r="AV1458" s="60">
        <v>19378.739935126301</v>
      </c>
      <c r="AW1458" s="60">
        <v>21595.660352186951</v>
      </c>
      <c r="AX1458" s="60">
        <v>24123.553073543928</v>
      </c>
      <c r="AY1458" s="60">
        <v>26553.492729288977</v>
      </c>
      <c r="AZ1458" s="60">
        <v>28851.471615511509</v>
      </c>
      <c r="BA1458" s="60">
        <v>31089.11835138061</v>
      </c>
      <c r="BB1458" s="60">
        <v>33296.030227931653</v>
      </c>
      <c r="BC1458" s="60">
        <v>35348.965099188041</v>
      </c>
      <c r="BD1458" s="60">
        <v>37372.015343815779</v>
      </c>
      <c r="BE1458" s="60">
        <v>39590.128308558305</v>
      </c>
      <c r="BF1458" s="60">
        <v>41606.392514509847</v>
      </c>
      <c r="BG1458" s="60">
        <v>0</v>
      </c>
      <c r="BH1458" s="60">
        <v>0</v>
      </c>
      <c r="BI1458" s="60">
        <v>0</v>
      </c>
      <c r="BJ1458" s="60">
        <v>0</v>
      </c>
      <c r="BK1458" s="60">
        <v>0</v>
      </c>
      <c r="BL1458" s="60">
        <v>0</v>
      </c>
      <c r="BM1458" s="60">
        <v>0</v>
      </c>
      <c r="BN1458" s="60">
        <v>0</v>
      </c>
      <c r="BO1458" s="60">
        <v>0</v>
      </c>
      <c r="BP1458" s="60">
        <v>0</v>
      </c>
      <c r="BQ1458" s="60">
        <v>0</v>
      </c>
      <c r="BR1458" s="60">
        <v>0</v>
      </c>
      <c r="BS1458" s="60">
        <v>0</v>
      </c>
      <c r="BT1458" s="60">
        <v>0</v>
      </c>
      <c r="BU1458" s="60">
        <v>0</v>
      </c>
      <c r="BV1458" s="60">
        <v>0</v>
      </c>
      <c r="BW1458" s="60">
        <v>0</v>
      </c>
      <c r="BX1458" s="60">
        <v>0</v>
      </c>
      <c r="BY1458" s="60">
        <v>0</v>
      </c>
      <c r="BZ1458" s="60">
        <v>0</v>
      </c>
      <c r="CA1458" s="60">
        <v>0</v>
      </c>
      <c r="CB1458" s="60">
        <v>0</v>
      </c>
      <c r="CC1458" s="60">
        <v>0</v>
      </c>
      <c r="CD1458" s="60">
        <v>0</v>
      </c>
      <c r="CE1458" s="60">
        <v>0</v>
      </c>
      <c r="CF1458" s="60">
        <v>0</v>
      </c>
      <c r="CG1458" s="60">
        <v>0</v>
      </c>
      <c r="CH1458" s="60">
        <v>0</v>
      </c>
    </row>
    <row r="1459" spans="1:86">
      <c r="A1459" s="57" t="s">
        <v>86</v>
      </c>
      <c r="B1459" s="58" t="s">
        <v>723</v>
      </c>
      <c r="C1459" s="59" t="s">
        <v>92</v>
      </c>
      <c r="D1459" s="58" t="s">
        <v>230</v>
      </c>
      <c r="E1459" s="58" t="str">
        <f>VLOOKUP(CONCATENATE($F$4,F1459),'REG FL  CWIP - 1 System Per Boo'!$A$29:$B$1161,2,FALSE)</f>
        <v>Distribution</v>
      </c>
      <c r="F1459" s="58" t="s">
        <v>242</v>
      </c>
      <c r="G1459" s="58" t="s">
        <v>232</v>
      </c>
      <c r="H1459" s="63">
        <v>364</v>
      </c>
      <c r="I1459" s="60">
        <v>228.32</v>
      </c>
      <c r="J1459" s="60">
        <v>542.40000000000009</v>
      </c>
      <c r="K1459" s="60">
        <v>1156.2900000000002</v>
      </c>
      <c r="L1459" s="60">
        <v>2161.3300000000008</v>
      </c>
      <c r="M1459" s="60">
        <v>3276.2999999999997</v>
      </c>
      <c r="N1459" s="60">
        <v>5724.779999999997</v>
      </c>
      <c r="O1459" s="60">
        <v>6708.6400000000021</v>
      </c>
      <c r="P1459" s="60">
        <v>7400.6999999999989</v>
      </c>
      <c r="Q1459" s="60">
        <v>9622.69</v>
      </c>
      <c r="R1459" s="60">
        <v>11083.9</v>
      </c>
      <c r="S1459" s="60">
        <v>12306.539999999999</v>
      </c>
      <c r="T1459" s="60">
        <v>15221.279999999993</v>
      </c>
      <c r="U1459" s="60">
        <v>15221.279999999993</v>
      </c>
      <c r="V1459" s="60">
        <v>19298.840155610244</v>
      </c>
      <c r="W1459" s="60">
        <v>23378.026656804293</v>
      </c>
      <c r="X1459" s="60">
        <v>27457.191255566202</v>
      </c>
      <c r="Y1459" s="60">
        <v>31651.406197919474</v>
      </c>
      <c r="Z1459" s="60">
        <v>35843.350693172848</v>
      </c>
      <c r="AA1459" s="60">
        <v>40112.19561518819</v>
      </c>
      <c r="AB1459" s="60">
        <v>44336.905564583321</v>
      </c>
      <c r="AC1459" s="60">
        <v>48540.494436599591</v>
      </c>
      <c r="AD1459" s="60">
        <v>52612.910039380753</v>
      </c>
      <c r="AE1459" s="60">
        <v>56635.083435219894</v>
      </c>
      <c r="AF1459" s="60">
        <v>60768.026121871451</v>
      </c>
      <c r="AG1459" s="60">
        <v>0</v>
      </c>
      <c r="AH1459" s="60">
        <v>0</v>
      </c>
      <c r="AI1459" s="60">
        <v>0</v>
      </c>
      <c r="AJ1459" s="60">
        <v>0</v>
      </c>
      <c r="AK1459" s="60">
        <v>0</v>
      </c>
      <c r="AL1459" s="60">
        <v>0</v>
      </c>
      <c r="AM1459" s="60">
        <v>0</v>
      </c>
      <c r="AN1459" s="60">
        <v>0</v>
      </c>
      <c r="AO1459" s="60">
        <v>0</v>
      </c>
      <c r="AP1459" s="60">
        <v>0</v>
      </c>
      <c r="AQ1459" s="60">
        <v>0</v>
      </c>
      <c r="AR1459" s="60">
        <v>0</v>
      </c>
      <c r="AS1459" s="60">
        <v>0</v>
      </c>
      <c r="AT1459" s="60">
        <v>0</v>
      </c>
      <c r="AU1459" s="60">
        <v>0</v>
      </c>
      <c r="AV1459" s="60">
        <v>0</v>
      </c>
      <c r="AW1459" s="60">
        <v>0</v>
      </c>
      <c r="AX1459" s="60">
        <v>0</v>
      </c>
      <c r="AY1459" s="60">
        <v>0</v>
      </c>
      <c r="AZ1459" s="60">
        <v>0</v>
      </c>
      <c r="BA1459" s="60">
        <v>0</v>
      </c>
      <c r="BB1459" s="60">
        <v>0</v>
      </c>
      <c r="BC1459" s="60">
        <v>0</v>
      </c>
      <c r="BD1459" s="60">
        <v>0</v>
      </c>
      <c r="BE1459" s="60">
        <v>0</v>
      </c>
      <c r="BF1459" s="60">
        <v>0</v>
      </c>
      <c r="BG1459" s="60">
        <v>0</v>
      </c>
      <c r="BH1459" s="60">
        <v>0</v>
      </c>
      <c r="BI1459" s="60">
        <v>0</v>
      </c>
      <c r="BJ1459" s="60">
        <v>0</v>
      </c>
      <c r="BK1459" s="60">
        <v>0</v>
      </c>
      <c r="BL1459" s="60">
        <v>0</v>
      </c>
      <c r="BM1459" s="60">
        <v>0</v>
      </c>
      <c r="BN1459" s="60">
        <v>0</v>
      </c>
      <c r="BO1459" s="60">
        <v>0</v>
      </c>
      <c r="BP1459" s="60">
        <v>0</v>
      </c>
      <c r="BQ1459" s="60">
        <v>0</v>
      </c>
      <c r="BR1459" s="60">
        <v>0</v>
      </c>
      <c r="BS1459" s="60">
        <v>0</v>
      </c>
      <c r="BT1459" s="60">
        <v>0</v>
      </c>
      <c r="BU1459" s="60">
        <v>0</v>
      </c>
      <c r="BV1459" s="60">
        <v>0</v>
      </c>
      <c r="BW1459" s="60">
        <v>0</v>
      </c>
      <c r="BX1459" s="60">
        <v>0</v>
      </c>
      <c r="BY1459" s="60">
        <v>0</v>
      </c>
      <c r="BZ1459" s="60">
        <v>0</v>
      </c>
      <c r="CA1459" s="60">
        <v>0</v>
      </c>
      <c r="CB1459" s="60">
        <v>0</v>
      </c>
      <c r="CC1459" s="60">
        <v>0</v>
      </c>
      <c r="CD1459" s="60">
        <v>0</v>
      </c>
      <c r="CE1459" s="60">
        <v>0</v>
      </c>
      <c r="CF1459" s="60">
        <v>0</v>
      </c>
      <c r="CG1459" s="60">
        <v>0</v>
      </c>
      <c r="CH1459" s="60">
        <v>0</v>
      </c>
    </row>
    <row r="1460" spans="1:86">
      <c r="A1460" s="57" t="s">
        <v>86</v>
      </c>
      <c r="B1460" s="58" t="s">
        <v>723</v>
      </c>
      <c r="C1460" s="59" t="s">
        <v>92</v>
      </c>
      <c r="D1460" s="58" t="s">
        <v>230</v>
      </c>
      <c r="E1460" s="58" t="str">
        <f>VLOOKUP(CONCATENATE($F$4,F1460),'REG FL  CWIP - 1 System Per Boo'!$A$29:$B$1161,2,FALSE)</f>
        <v>Distribution</v>
      </c>
      <c r="F1460" s="58" t="s">
        <v>245</v>
      </c>
      <c r="G1460" s="58" t="s">
        <v>232</v>
      </c>
      <c r="H1460" s="63">
        <v>364</v>
      </c>
      <c r="I1460" s="60">
        <v>0</v>
      </c>
      <c r="J1460" s="60">
        <v>0</v>
      </c>
      <c r="K1460" s="60">
        <v>0</v>
      </c>
      <c r="L1460" s="60">
        <v>0</v>
      </c>
      <c r="M1460" s="60">
        <v>0</v>
      </c>
      <c r="N1460" s="60">
        <v>0</v>
      </c>
      <c r="O1460" s="60">
        <v>40.11</v>
      </c>
      <c r="P1460" s="60">
        <v>75.210000000000008</v>
      </c>
      <c r="Q1460" s="60">
        <v>226.17000000000002</v>
      </c>
      <c r="R1460" s="60">
        <v>529.6</v>
      </c>
      <c r="S1460" s="60">
        <v>712.79</v>
      </c>
      <c r="T1460" s="60">
        <v>790.83</v>
      </c>
      <c r="U1460" s="60">
        <v>790.83</v>
      </c>
      <c r="V1460" s="60">
        <v>4778.0185445564302</v>
      </c>
      <c r="W1460" s="60">
        <v>9076.9450342377604</v>
      </c>
      <c r="X1460" s="60">
        <v>13680.098725030421</v>
      </c>
      <c r="Y1460" s="60">
        <v>18723.452021329969</v>
      </c>
      <c r="Z1460" s="60">
        <v>23763.802711701519</v>
      </c>
      <c r="AA1460" s="60">
        <v>28887.80579260692</v>
      </c>
      <c r="AB1460" s="60">
        <v>34118.022616219481</v>
      </c>
      <c r="AC1460" s="60">
        <v>39558.798250794229</v>
      </c>
      <c r="AD1460" s="60">
        <v>44849.501525980588</v>
      </c>
      <c r="AE1460" s="60">
        <v>50083.693915540716</v>
      </c>
      <c r="AF1460" s="60">
        <v>55169.287711751276</v>
      </c>
      <c r="AG1460" s="60">
        <v>60330.492268820955</v>
      </c>
      <c r="AH1460" s="60">
        <v>60330.492268820955</v>
      </c>
      <c r="AI1460" s="60">
        <v>64880.347838058937</v>
      </c>
      <c r="AJ1460" s="60">
        <v>69432.89114649652</v>
      </c>
      <c r="AK1460" s="60">
        <v>73940.319622874071</v>
      </c>
      <c r="AL1460" s="60">
        <v>78435.333381602002</v>
      </c>
      <c r="AM1460" s="60">
        <v>82948.695037655736</v>
      </c>
      <c r="AN1460" s="60">
        <v>87412.51491048855</v>
      </c>
      <c r="AO1460" s="60">
        <v>91881.716023043336</v>
      </c>
      <c r="AP1460" s="60">
        <v>96391.513723264565</v>
      </c>
      <c r="AQ1460" s="60">
        <v>100889.24131991999</v>
      </c>
      <c r="AR1460" s="60">
        <v>105399.3406150744</v>
      </c>
      <c r="AS1460" s="60">
        <v>109961.45360649652</v>
      </c>
      <c r="AT1460" s="60">
        <v>0</v>
      </c>
      <c r="AU1460" s="60">
        <v>0</v>
      </c>
      <c r="AV1460" s="60">
        <v>0</v>
      </c>
      <c r="AW1460" s="60">
        <v>0</v>
      </c>
      <c r="AX1460" s="60">
        <v>0</v>
      </c>
      <c r="AY1460" s="60">
        <v>0</v>
      </c>
      <c r="AZ1460" s="60">
        <v>0</v>
      </c>
      <c r="BA1460" s="60">
        <v>0</v>
      </c>
      <c r="BB1460" s="60">
        <v>0</v>
      </c>
      <c r="BC1460" s="60">
        <v>0</v>
      </c>
      <c r="BD1460" s="60">
        <v>0</v>
      </c>
      <c r="BE1460" s="60">
        <v>0</v>
      </c>
      <c r="BF1460" s="60">
        <v>0</v>
      </c>
      <c r="BG1460" s="60">
        <v>0</v>
      </c>
      <c r="BH1460" s="60">
        <v>0</v>
      </c>
      <c r="BI1460" s="60">
        <v>0</v>
      </c>
      <c r="BJ1460" s="60">
        <v>0</v>
      </c>
      <c r="BK1460" s="60">
        <v>0</v>
      </c>
      <c r="BL1460" s="60">
        <v>0</v>
      </c>
      <c r="BM1460" s="60">
        <v>0</v>
      </c>
      <c r="BN1460" s="60">
        <v>0</v>
      </c>
      <c r="BO1460" s="60">
        <v>0</v>
      </c>
      <c r="BP1460" s="60">
        <v>0</v>
      </c>
      <c r="BQ1460" s="60">
        <v>0</v>
      </c>
      <c r="BR1460" s="60">
        <v>0</v>
      </c>
      <c r="BS1460" s="60">
        <v>0</v>
      </c>
      <c r="BT1460" s="60">
        <v>0</v>
      </c>
      <c r="BU1460" s="60">
        <v>0</v>
      </c>
      <c r="BV1460" s="60">
        <v>0</v>
      </c>
      <c r="BW1460" s="60">
        <v>0</v>
      </c>
      <c r="BX1460" s="60">
        <v>0</v>
      </c>
      <c r="BY1460" s="60">
        <v>0</v>
      </c>
      <c r="BZ1460" s="60">
        <v>0</v>
      </c>
      <c r="CA1460" s="60">
        <v>0</v>
      </c>
      <c r="CB1460" s="60">
        <v>0</v>
      </c>
      <c r="CC1460" s="60">
        <v>0</v>
      </c>
      <c r="CD1460" s="60">
        <v>0</v>
      </c>
      <c r="CE1460" s="60">
        <v>0</v>
      </c>
      <c r="CF1460" s="60">
        <v>0</v>
      </c>
      <c r="CG1460" s="60">
        <v>0</v>
      </c>
      <c r="CH1460" s="60">
        <v>0</v>
      </c>
    </row>
    <row r="1461" spans="1:86">
      <c r="A1461" s="57" t="s">
        <v>86</v>
      </c>
      <c r="B1461" s="58" t="s">
        <v>723</v>
      </c>
      <c r="C1461" s="59" t="s">
        <v>92</v>
      </c>
      <c r="D1461" s="58" t="s">
        <v>230</v>
      </c>
      <c r="E1461" s="58" t="str">
        <f>VLOOKUP(CONCATENATE($F$4,F1461),'REG FL  CWIP - 1 System Per Boo'!$A$29:$B$1161,2,FALSE)</f>
        <v>Distribution</v>
      </c>
      <c r="F1461" s="58" t="s">
        <v>248</v>
      </c>
      <c r="G1461" s="58" t="s">
        <v>232</v>
      </c>
      <c r="H1461" s="63">
        <v>364</v>
      </c>
      <c r="I1461" s="60">
        <v>0</v>
      </c>
      <c r="J1461" s="60">
        <v>0</v>
      </c>
      <c r="K1461" s="60">
        <v>0</v>
      </c>
      <c r="L1461" s="60">
        <v>0</v>
      </c>
      <c r="M1461" s="60">
        <v>0</v>
      </c>
      <c r="N1461" s="60">
        <v>0</v>
      </c>
      <c r="O1461" s="60">
        <v>0</v>
      </c>
      <c r="P1461" s="60">
        <v>0</v>
      </c>
      <c r="Q1461" s="60">
        <v>0</v>
      </c>
      <c r="R1461" s="60">
        <v>0</v>
      </c>
      <c r="S1461" s="60">
        <v>0</v>
      </c>
      <c r="T1461" s="60">
        <v>0</v>
      </c>
      <c r="U1461" s="60">
        <v>0</v>
      </c>
      <c r="V1461" s="60">
        <v>159.87902729408401</v>
      </c>
      <c r="W1461" s="60">
        <v>319.79284464696798</v>
      </c>
      <c r="X1461" s="60">
        <v>479.92594919457997</v>
      </c>
      <c r="Y1461" s="60">
        <v>644.96411773676391</v>
      </c>
      <c r="Z1461" s="60">
        <v>809.92543401254784</v>
      </c>
      <c r="AA1461" s="60">
        <v>978.63408435998781</v>
      </c>
      <c r="AB1461" s="60">
        <v>1145.0823250280118</v>
      </c>
      <c r="AC1461" s="60">
        <v>1310.5111860541958</v>
      </c>
      <c r="AD1461" s="60">
        <v>1470.3794260802078</v>
      </c>
      <c r="AE1461" s="60">
        <v>1628.0757574882919</v>
      </c>
      <c r="AF1461" s="60">
        <v>1775.8660838091039</v>
      </c>
      <c r="AG1461" s="60">
        <v>1935.6817651217198</v>
      </c>
      <c r="AH1461" s="60">
        <v>1935.6817651217198</v>
      </c>
      <c r="AI1461" s="60">
        <v>8418.070498395</v>
      </c>
      <c r="AJ1461" s="60">
        <v>14903.99588293188</v>
      </c>
      <c r="AK1461" s="60">
        <v>21326.584296292061</v>
      </c>
      <c r="AL1461" s="60">
        <v>27721.81850515203</v>
      </c>
      <c r="AM1461" s="60">
        <v>34142.731030085197</v>
      </c>
      <c r="AN1461" s="60">
        <v>40493.84261067387</v>
      </c>
      <c r="AO1461" s="60">
        <v>46853.226384074864</v>
      </c>
      <c r="AP1461" s="60">
        <v>53269.36587804812</v>
      </c>
      <c r="AQ1461" s="60">
        <v>59668.855494046147</v>
      </c>
      <c r="AR1461" s="60">
        <v>66085.76125501869</v>
      </c>
      <c r="AS1461" s="60">
        <v>72574.990495082413</v>
      </c>
      <c r="AT1461" s="60">
        <v>78942.814115151807</v>
      </c>
      <c r="AU1461" s="60">
        <v>78942.814115151807</v>
      </c>
      <c r="AV1461" s="60">
        <v>86641.913726107392</v>
      </c>
      <c r="AW1461" s="60">
        <v>94459.567407825685</v>
      </c>
      <c r="AX1461" s="60">
        <v>102572.00161681511</v>
      </c>
      <c r="AY1461" s="60">
        <v>110531.15238603757</v>
      </c>
      <c r="AZ1461" s="60">
        <v>118471.68533822928</v>
      </c>
      <c r="BA1461" s="60">
        <v>126412.19627034658</v>
      </c>
      <c r="BB1461" s="60">
        <v>134408.37398175185</v>
      </c>
      <c r="BC1461" s="60">
        <v>142160.70189034371</v>
      </c>
      <c r="BD1461" s="60">
        <v>120268.20812470853</v>
      </c>
      <c r="BE1461" s="60">
        <v>127995.03902752553</v>
      </c>
      <c r="BF1461" s="60">
        <v>135499.21188910169</v>
      </c>
      <c r="BG1461" s="60">
        <v>0</v>
      </c>
      <c r="BH1461" s="60">
        <v>0</v>
      </c>
      <c r="BI1461" s="60">
        <v>0</v>
      </c>
      <c r="BJ1461" s="60">
        <v>0</v>
      </c>
      <c r="BK1461" s="60">
        <v>0</v>
      </c>
      <c r="BL1461" s="60">
        <v>0</v>
      </c>
      <c r="BM1461" s="60">
        <v>0</v>
      </c>
      <c r="BN1461" s="60">
        <v>0</v>
      </c>
      <c r="BO1461" s="60">
        <v>0</v>
      </c>
      <c r="BP1461" s="60">
        <v>0</v>
      </c>
      <c r="BQ1461" s="60">
        <v>0</v>
      </c>
      <c r="BR1461" s="60">
        <v>0</v>
      </c>
      <c r="BS1461" s="60">
        <v>0</v>
      </c>
      <c r="BT1461" s="60">
        <v>0</v>
      </c>
      <c r="BU1461" s="60">
        <v>0</v>
      </c>
      <c r="BV1461" s="60">
        <v>0</v>
      </c>
      <c r="BW1461" s="60">
        <v>0</v>
      </c>
      <c r="BX1461" s="60">
        <v>0</v>
      </c>
      <c r="BY1461" s="60">
        <v>0</v>
      </c>
      <c r="BZ1461" s="60">
        <v>0</v>
      </c>
      <c r="CA1461" s="60">
        <v>0</v>
      </c>
      <c r="CB1461" s="60">
        <v>0</v>
      </c>
      <c r="CC1461" s="60">
        <v>0</v>
      </c>
      <c r="CD1461" s="60">
        <v>0</v>
      </c>
      <c r="CE1461" s="60">
        <v>0</v>
      </c>
      <c r="CF1461" s="60">
        <v>0</v>
      </c>
      <c r="CG1461" s="60">
        <v>0</v>
      </c>
      <c r="CH1461" s="60">
        <v>0</v>
      </c>
    </row>
    <row r="1462" spans="1:86">
      <c r="A1462" s="57" t="s">
        <v>86</v>
      </c>
      <c r="B1462" s="58" t="s">
        <v>723</v>
      </c>
      <c r="C1462" s="59" t="s">
        <v>92</v>
      </c>
      <c r="D1462" s="58" t="s">
        <v>230</v>
      </c>
      <c r="E1462" s="58" t="str">
        <f>VLOOKUP(CONCATENATE($F$4,F1462),'REG FL  CWIP - 1 System Per Boo'!$A$29:$B$1161,2,FALSE)</f>
        <v>Distribution</v>
      </c>
      <c r="F1462" s="58" t="s">
        <v>251</v>
      </c>
      <c r="G1462" s="58" t="s">
        <v>232</v>
      </c>
      <c r="H1462" s="63">
        <v>364</v>
      </c>
      <c r="I1462" s="60">
        <v>20.78</v>
      </c>
      <c r="J1462" s="60">
        <v>24.16</v>
      </c>
      <c r="K1462" s="60">
        <v>800.72</v>
      </c>
      <c r="L1462" s="60">
        <v>2280.3700000000008</v>
      </c>
      <c r="M1462" s="60">
        <v>4150.01</v>
      </c>
      <c r="N1462" s="60">
        <v>6234.66</v>
      </c>
      <c r="O1462" s="60">
        <v>8124.42</v>
      </c>
      <c r="P1462" s="60">
        <v>10950.609999999999</v>
      </c>
      <c r="Q1462" s="60">
        <v>12328.32</v>
      </c>
      <c r="R1462" s="60">
        <v>15778.479999999998</v>
      </c>
      <c r="S1462" s="60">
        <v>18719.269999999997</v>
      </c>
      <c r="T1462" s="60">
        <v>26618.490000000005</v>
      </c>
      <c r="U1462" s="60">
        <v>26618.490000000005</v>
      </c>
      <c r="V1462" s="60">
        <v>26602.280652659356</v>
      </c>
      <c r="W1462" s="60">
        <v>26586.071305318706</v>
      </c>
      <c r="X1462" s="60">
        <v>26569.861957978057</v>
      </c>
      <c r="Y1462" s="60">
        <v>26553.652610637408</v>
      </c>
      <c r="Z1462" s="60">
        <v>26537.443263296758</v>
      </c>
      <c r="AA1462" s="60">
        <v>26521.233915956109</v>
      </c>
      <c r="AB1462" s="60">
        <v>26505.024568615459</v>
      </c>
      <c r="AC1462" s="60">
        <v>26488.81522127481</v>
      </c>
      <c r="AD1462" s="60">
        <v>26472.605873934161</v>
      </c>
      <c r="AE1462" s="60">
        <v>26456.396526593511</v>
      </c>
      <c r="AF1462" s="60">
        <v>26456.396526593511</v>
      </c>
      <c r="AG1462" s="60">
        <v>26456.396526593511</v>
      </c>
      <c r="AH1462" s="60">
        <v>26456.396526593511</v>
      </c>
      <c r="AI1462" s="60">
        <v>26453.502252184193</v>
      </c>
      <c r="AJ1462" s="60">
        <v>26423.905241026074</v>
      </c>
      <c r="AK1462" s="60">
        <v>26394.308229867955</v>
      </c>
      <c r="AL1462" s="60">
        <v>26364.711218709836</v>
      </c>
      <c r="AM1462" s="60">
        <v>26335.114207551716</v>
      </c>
      <c r="AN1462" s="60">
        <v>26305.517196393597</v>
      </c>
      <c r="AO1462" s="60">
        <v>26275.920185235478</v>
      </c>
      <c r="AP1462" s="60">
        <v>26246.323174077359</v>
      </c>
      <c r="AQ1462" s="60">
        <v>26216.72616291924</v>
      </c>
      <c r="AR1462" s="60">
        <v>26187.129151761121</v>
      </c>
      <c r="AS1462" s="60">
        <v>26157.532140603002</v>
      </c>
      <c r="AT1462" s="60">
        <v>26127.935129444882</v>
      </c>
      <c r="AU1462" s="60">
        <v>26127.935129444882</v>
      </c>
      <c r="AV1462" s="60">
        <v>29815.841754557383</v>
      </c>
      <c r="AW1462" s="60">
        <v>33503.74837966988</v>
      </c>
      <c r="AX1462" s="60">
        <v>37191.655004782377</v>
      </c>
      <c r="AY1462" s="60">
        <v>40879.561629894873</v>
      </c>
      <c r="AZ1462" s="60">
        <v>44567.46825500737</v>
      </c>
      <c r="BA1462" s="60">
        <v>48255.374880119867</v>
      </c>
      <c r="BB1462" s="60">
        <v>51943.281505232364</v>
      </c>
      <c r="BC1462" s="60">
        <v>55631.188130344861</v>
      </c>
      <c r="BD1462" s="60">
        <v>59319.094755457358</v>
      </c>
      <c r="BE1462" s="60">
        <v>63007.001380569855</v>
      </c>
      <c r="BF1462" s="60">
        <v>66694.908005682359</v>
      </c>
      <c r="BG1462" s="60">
        <v>70382.814630794863</v>
      </c>
      <c r="BH1462" s="60">
        <v>70382.814630794863</v>
      </c>
      <c r="BI1462" s="60">
        <v>83613.827705794858</v>
      </c>
      <c r="BJ1462" s="60">
        <v>96844.840780794853</v>
      </c>
      <c r="BK1462" s="60">
        <v>110075.85385579485</v>
      </c>
      <c r="BL1462" s="60">
        <v>123306.86693079484</v>
      </c>
      <c r="BM1462" s="60">
        <v>136537.88000579484</v>
      </c>
      <c r="BN1462" s="60">
        <v>149768.89308079483</v>
      </c>
      <c r="BO1462" s="60">
        <v>162999.90615579483</v>
      </c>
      <c r="BP1462" s="60">
        <v>176230.91923079483</v>
      </c>
      <c r="BQ1462" s="60">
        <v>189461.93230579482</v>
      </c>
      <c r="BR1462" s="60">
        <v>202692.94538079482</v>
      </c>
      <c r="BS1462" s="60">
        <v>215923.95845579481</v>
      </c>
      <c r="BT1462" s="60">
        <v>172416.51514485967</v>
      </c>
      <c r="BU1462" s="60">
        <v>172416.51514485967</v>
      </c>
      <c r="BV1462" s="60">
        <v>184810.13863652633</v>
      </c>
      <c r="BW1462" s="60">
        <v>197203.76212819299</v>
      </c>
      <c r="BX1462" s="60">
        <v>209597.38561985965</v>
      </c>
      <c r="BY1462" s="60">
        <v>221991.00911152631</v>
      </c>
      <c r="BZ1462" s="60">
        <v>234384.63260319296</v>
      </c>
      <c r="CA1462" s="60">
        <v>246778.25609485962</v>
      </c>
      <c r="CB1462" s="60">
        <v>259171.87958652628</v>
      </c>
      <c r="CC1462" s="60">
        <v>271565.50307819294</v>
      </c>
      <c r="CD1462" s="60">
        <v>283959.12656985963</v>
      </c>
      <c r="CE1462" s="60">
        <v>296352.75006152631</v>
      </c>
      <c r="CF1462" s="60">
        <v>308746.373553193</v>
      </c>
      <c r="CG1462" s="60">
        <v>321139.99704485969</v>
      </c>
      <c r="CH1462" s="60">
        <v>321139.99704485969</v>
      </c>
    </row>
    <row r="1463" spans="1:86">
      <c r="A1463" s="57" t="s">
        <v>86</v>
      </c>
      <c r="B1463" s="58" t="s">
        <v>723</v>
      </c>
      <c r="C1463" s="59" t="s">
        <v>92</v>
      </c>
      <c r="D1463" s="58" t="s">
        <v>271</v>
      </c>
      <c r="E1463" s="58" t="str">
        <f>VLOOKUP(CONCATENATE($F$4,F1463),'REG FL  CWIP - 1 System Per Boo'!$A$29:$B$1161,2,FALSE)</f>
        <v>Distribution</v>
      </c>
      <c r="F1463" s="58" t="s">
        <v>272</v>
      </c>
      <c r="G1463" s="58" t="s">
        <v>232</v>
      </c>
      <c r="H1463" s="63">
        <v>364</v>
      </c>
      <c r="I1463" s="60">
        <v>0</v>
      </c>
      <c r="J1463" s="60">
        <v>0</v>
      </c>
      <c r="K1463" s="60">
        <v>0</v>
      </c>
      <c r="L1463" s="60">
        <v>0</v>
      </c>
      <c r="M1463" s="60">
        <v>0</v>
      </c>
      <c r="N1463" s="60">
        <v>-0.66</v>
      </c>
      <c r="O1463" s="60">
        <v>0</v>
      </c>
      <c r="P1463" s="60">
        <v>0</v>
      </c>
      <c r="Q1463" s="60">
        <v>0</v>
      </c>
      <c r="R1463" s="60">
        <v>0</v>
      </c>
      <c r="S1463" s="60">
        <v>0</v>
      </c>
      <c r="T1463" s="60">
        <v>0</v>
      </c>
      <c r="U1463" s="60">
        <v>0</v>
      </c>
      <c r="V1463" s="60">
        <v>0.74331494561926093</v>
      </c>
      <c r="W1463" s="60">
        <v>1.486672373944522</v>
      </c>
      <c r="X1463" s="60">
        <v>2.7761569634468586</v>
      </c>
      <c r="Y1463" s="60">
        <v>3.9164046301351974</v>
      </c>
      <c r="Z1463" s="60">
        <v>5.2060436909615433</v>
      </c>
      <c r="AA1463" s="60">
        <v>6.1011172771687612</v>
      </c>
      <c r="AB1463" s="60">
        <v>6.9962296976399827</v>
      </c>
      <c r="AC1463" s="60">
        <v>8.2469100832125051</v>
      </c>
      <c r="AD1463" s="60">
        <v>9.2673794318149874</v>
      </c>
      <c r="AE1463" s="60">
        <v>10.287845441165466</v>
      </c>
      <c r="AF1463" s="60">
        <v>11.538546851657983</v>
      </c>
      <c r="AG1463" s="60">
        <v>12.234777837005645</v>
      </c>
      <c r="AH1463" s="60">
        <v>12.234777837005645</v>
      </c>
      <c r="AI1463" s="60">
        <v>13.167501995347706</v>
      </c>
      <c r="AJ1463" s="60">
        <v>13.934542417328828</v>
      </c>
      <c r="AK1463" s="60">
        <v>15.111807094923009</v>
      </c>
      <c r="AL1463" s="60">
        <v>16.289110792295197</v>
      </c>
      <c r="AM1463" s="60">
        <v>17.620107918217712</v>
      </c>
      <c r="AN1463" s="60">
        <v>18.543564519387616</v>
      </c>
      <c r="AO1463" s="60">
        <v>19.671379933828575</v>
      </c>
      <c r="AP1463" s="60">
        <v>20.723939755725794</v>
      </c>
      <c r="AQ1463" s="60">
        <v>21.776496423885021</v>
      </c>
      <c r="AR1463" s="60">
        <v>23.065779786969941</v>
      </c>
      <c r="AS1463" s="60">
        <v>24.118353831607159</v>
      </c>
      <c r="AT1463" s="60">
        <v>24.837250026389242</v>
      </c>
      <c r="AU1463" s="60">
        <v>24.837250026389242</v>
      </c>
      <c r="AV1463" s="60">
        <v>25.706631554454653</v>
      </c>
      <c r="AW1463" s="60">
        <v>26.57601332290762</v>
      </c>
      <c r="AX1463" s="60">
        <v>27.641267237592743</v>
      </c>
      <c r="AY1463" s="60">
        <v>28.666806635471843</v>
      </c>
      <c r="AZ1463" s="60">
        <v>29.732077986267939</v>
      </c>
      <c r="BA1463" s="60">
        <v>30.621251449179994</v>
      </c>
      <c r="BB1463" s="60">
        <v>31.510425625241801</v>
      </c>
      <c r="BC1463" s="60">
        <v>32.469235162094456</v>
      </c>
      <c r="BD1463" s="60">
        <v>33.374657956773717</v>
      </c>
      <c r="BE1463" s="60">
        <v>34.28007116800228</v>
      </c>
      <c r="BF1463" s="60">
        <v>35.238876858653988</v>
      </c>
      <c r="BG1463" s="60">
        <v>36.078722846239252</v>
      </c>
      <c r="BH1463" s="60">
        <v>36.078722846239252</v>
      </c>
      <c r="BI1463" s="60">
        <v>36.974185823573514</v>
      </c>
      <c r="BJ1463" s="60">
        <v>37.86964904850695</v>
      </c>
      <c r="BK1463" s="60">
        <v>38.966860584831593</v>
      </c>
      <c r="BL1463" s="60">
        <v>40.023166168689478</v>
      </c>
      <c r="BM1463" s="60">
        <v>41.12039566420848</v>
      </c>
      <c r="BN1463" s="60">
        <v>42.036244334512794</v>
      </c>
      <c r="BO1463" s="60">
        <v>42.952093739361352</v>
      </c>
      <c r="BP1463" s="60">
        <v>43.939667566098969</v>
      </c>
      <c r="BQ1463" s="60">
        <v>44.872253048187545</v>
      </c>
      <c r="BR1463" s="60">
        <v>45.804828659321878</v>
      </c>
      <c r="BS1463" s="60">
        <v>46.79239852447251</v>
      </c>
      <c r="BT1463" s="60">
        <v>47.657439897063249</v>
      </c>
      <c r="BU1463" s="60">
        <v>47.657439897063249</v>
      </c>
      <c r="BV1463" s="60">
        <v>48.579766761134707</v>
      </c>
      <c r="BW1463" s="60">
        <v>49.502093880233325</v>
      </c>
      <c r="BX1463" s="60">
        <v>50.632221759482974</v>
      </c>
      <c r="BY1463" s="60">
        <v>51.720216507809837</v>
      </c>
      <c r="BZ1463" s="60">
        <v>52.850362885029625</v>
      </c>
      <c r="CA1463" s="60">
        <v>53.793687012801442</v>
      </c>
      <c r="CB1463" s="60">
        <v>54.737011897153828</v>
      </c>
      <c r="CC1463" s="60">
        <v>55.754212935845075</v>
      </c>
      <c r="CD1463" s="60">
        <v>56.714775979706417</v>
      </c>
      <c r="CE1463" s="60">
        <v>57.675328856484917</v>
      </c>
      <c r="CF1463" s="60">
        <v>58.692525814741579</v>
      </c>
      <c r="CG1463" s="60">
        <v>59.583518432203242</v>
      </c>
      <c r="CH1463" s="60">
        <v>59.583518432203242</v>
      </c>
    </row>
    <row r="1464" spans="1:86">
      <c r="A1464" s="57" t="s">
        <v>86</v>
      </c>
      <c r="B1464" s="58" t="s">
        <v>723</v>
      </c>
      <c r="C1464" s="59" t="s">
        <v>92</v>
      </c>
      <c r="D1464" s="58" t="s">
        <v>271</v>
      </c>
      <c r="E1464" s="58" t="str">
        <f>VLOOKUP(CONCATENATE($F$4,F1464),'REG FL  CWIP - 1 System Per Boo'!$A$29:$B$1161,2,FALSE)</f>
        <v>Distribution</v>
      </c>
      <c r="F1464" s="58" t="s">
        <v>275</v>
      </c>
      <c r="G1464" s="58" t="s">
        <v>232</v>
      </c>
      <c r="H1464" s="63">
        <v>364</v>
      </c>
      <c r="I1464" s="60">
        <v>0</v>
      </c>
      <c r="J1464" s="60">
        <v>0</v>
      </c>
      <c r="K1464" s="60">
        <v>0</v>
      </c>
      <c r="L1464" s="60">
        <v>0</v>
      </c>
      <c r="M1464" s="60">
        <v>0</v>
      </c>
      <c r="N1464" s="60">
        <v>0</v>
      </c>
      <c r="O1464" s="60">
        <v>0</v>
      </c>
      <c r="P1464" s="60">
        <v>0</v>
      </c>
      <c r="Q1464" s="60">
        <v>0</v>
      </c>
      <c r="R1464" s="60">
        <v>0</v>
      </c>
      <c r="S1464" s="60">
        <v>0</v>
      </c>
      <c r="T1464" s="60">
        <v>0</v>
      </c>
      <c r="U1464" s="60">
        <v>0</v>
      </c>
      <c r="V1464" s="60">
        <v>0</v>
      </c>
      <c r="W1464" s="60">
        <v>0</v>
      </c>
      <c r="X1464" s="60">
        <v>0</v>
      </c>
      <c r="Y1464" s="60">
        <v>0</v>
      </c>
      <c r="Z1464" s="60">
        <v>0</v>
      </c>
      <c r="AA1464" s="60">
        <v>0</v>
      </c>
      <c r="AB1464" s="60">
        <v>0</v>
      </c>
      <c r="AC1464" s="60">
        <v>0</v>
      </c>
      <c r="AD1464" s="60">
        <v>0</v>
      </c>
      <c r="AE1464" s="60">
        <v>0</v>
      </c>
      <c r="AF1464" s="60">
        <v>0</v>
      </c>
      <c r="AG1464" s="60">
        <v>0</v>
      </c>
      <c r="AH1464" s="60">
        <v>0</v>
      </c>
      <c r="AI1464" s="60">
        <v>0</v>
      </c>
      <c r="AJ1464" s="60">
        <v>0</v>
      </c>
      <c r="AK1464" s="60">
        <v>0</v>
      </c>
      <c r="AL1464" s="60">
        <v>0</v>
      </c>
      <c r="AM1464" s="60">
        <v>0</v>
      </c>
      <c r="AN1464" s="60">
        <v>0</v>
      </c>
      <c r="AO1464" s="60">
        <v>0</v>
      </c>
      <c r="AP1464" s="60">
        <v>0</v>
      </c>
      <c r="AQ1464" s="60">
        <v>0</v>
      </c>
      <c r="AR1464" s="60">
        <v>0</v>
      </c>
      <c r="AS1464" s="60">
        <v>0</v>
      </c>
      <c r="AT1464" s="60">
        <v>0</v>
      </c>
      <c r="AU1464" s="60">
        <v>0</v>
      </c>
      <c r="AV1464" s="60">
        <v>4.7516793356620299</v>
      </c>
      <c r="AW1464" s="60">
        <v>9.5095017603165157</v>
      </c>
      <c r="AX1464" s="60">
        <v>23.331451993334667</v>
      </c>
      <c r="AY1464" s="60">
        <v>38.268372878482964</v>
      </c>
      <c r="AZ1464" s="60">
        <v>53.779672584425654</v>
      </c>
      <c r="BA1464" s="60">
        <v>58.614283621485797</v>
      </c>
      <c r="BB1464" s="60">
        <v>63.464252381027073</v>
      </c>
      <c r="BC1464" s="60">
        <v>68.688949569107962</v>
      </c>
      <c r="BD1464" s="60">
        <v>73.572705318107722</v>
      </c>
      <c r="BE1464" s="60">
        <v>78.229166774386741</v>
      </c>
      <c r="BF1464" s="60">
        <v>83.364789172077053</v>
      </c>
      <c r="BG1464" s="60">
        <v>87.793956325600007</v>
      </c>
      <c r="BH1464" s="60">
        <v>87.793956325600007</v>
      </c>
      <c r="BI1464" s="60">
        <v>92.68818608594232</v>
      </c>
      <c r="BJ1464" s="60">
        <v>97.588743228004546</v>
      </c>
      <c r="BK1464" s="60">
        <v>111.82535209777853</v>
      </c>
      <c r="BL1464" s="60">
        <v>127.21038074971432</v>
      </c>
      <c r="BM1464" s="60">
        <v>143.18701959246079</v>
      </c>
      <c r="BN1464" s="60">
        <v>148.16666900602175</v>
      </c>
      <c r="BO1464" s="60">
        <v>153.16213687388247</v>
      </c>
      <c r="BP1464" s="60">
        <v>158.54357502665707</v>
      </c>
      <c r="BQ1464" s="60">
        <v>163.57384349397722</v>
      </c>
      <c r="BR1464" s="60">
        <v>168.36999883766109</v>
      </c>
      <c r="BS1464" s="60">
        <v>173.65968995549713</v>
      </c>
      <c r="BT1464" s="60">
        <v>178.22173220669998</v>
      </c>
      <c r="BU1464" s="60">
        <v>178.22173220669998</v>
      </c>
      <c r="BV1464" s="60">
        <v>183.26278884771963</v>
      </c>
      <c r="BW1464" s="60">
        <v>188.31036269189511</v>
      </c>
      <c r="BX1464" s="60">
        <v>202.97406979246938</v>
      </c>
      <c r="BY1464" s="60">
        <v>218.82064926582333</v>
      </c>
      <c r="BZ1464" s="60">
        <v>235.27658723424568</v>
      </c>
      <c r="CA1464" s="60">
        <v>240.40562611786879</v>
      </c>
      <c r="CB1464" s="60">
        <v>245.55095800938142</v>
      </c>
      <c r="CC1464" s="60">
        <v>251.0938392933985</v>
      </c>
      <c r="CD1464" s="60">
        <v>256.27501580226811</v>
      </c>
      <c r="CE1464" s="60">
        <v>261.21505579437269</v>
      </c>
      <c r="CF1464" s="60">
        <v>266.66343763263052</v>
      </c>
      <c r="CG1464" s="60">
        <v>271.36234114779995</v>
      </c>
      <c r="CH1464" s="60">
        <v>271.36234114779995</v>
      </c>
    </row>
    <row r="1465" spans="1:86">
      <c r="A1465" s="57" t="s">
        <v>86</v>
      </c>
      <c r="B1465" s="58" t="s">
        <v>723</v>
      </c>
      <c r="C1465" s="59" t="s">
        <v>98</v>
      </c>
      <c r="D1465" s="58" t="s">
        <v>93</v>
      </c>
      <c r="E1465" s="58" t="str">
        <f>VLOOKUP(CONCATENATE($F$4,F1465),'REG FL  CWIP - 1 System Per Boo'!$A$29:$B$1161,2,FALSE)</f>
        <v>Distribution</v>
      </c>
      <c r="F1465" s="58" t="s">
        <v>295</v>
      </c>
      <c r="G1465" s="58" t="s">
        <v>95</v>
      </c>
      <c r="H1465" s="63">
        <v>364</v>
      </c>
      <c r="I1465" s="60">
        <v>0</v>
      </c>
      <c r="J1465" s="60">
        <v>0</v>
      </c>
      <c r="K1465" s="60">
        <v>0</v>
      </c>
      <c r="L1465" s="60">
        <v>0</v>
      </c>
      <c r="M1465" s="60">
        <v>0</v>
      </c>
      <c r="N1465" s="60">
        <v>0</v>
      </c>
      <c r="O1465" s="60">
        <v>0</v>
      </c>
      <c r="P1465" s="60">
        <v>0</v>
      </c>
      <c r="Q1465" s="60">
        <v>0</v>
      </c>
      <c r="R1465" s="60">
        <v>0</v>
      </c>
      <c r="S1465" s="60">
        <v>0</v>
      </c>
      <c r="T1465" s="60">
        <v>0</v>
      </c>
      <c r="U1465" s="60">
        <v>0</v>
      </c>
      <c r="V1465" s="60">
        <v>328.73503982144001</v>
      </c>
      <c r="W1465" s="60">
        <v>652.73503052128001</v>
      </c>
      <c r="X1465" s="60">
        <v>982.61840995231205</v>
      </c>
      <c r="Y1465" s="60">
        <v>1322.0182793314</v>
      </c>
      <c r="Z1465" s="60">
        <v>1661.596852432888</v>
      </c>
      <c r="AA1465" s="60">
        <v>41.732661280235334</v>
      </c>
      <c r="AB1465" s="60">
        <v>382.98945264321935</v>
      </c>
      <c r="AC1465" s="60">
        <v>721.5951650447073</v>
      </c>
      <c r="AD1465" s="60">
        <v>1050.4072685525393</v>
      </c>
      <c r="AE1465" s="60">
        <v>1374.7800324139794</v>
      </c>
      <c r="AF1465" s="60">
        <v>1704.0587204906114</v>
      </c>
      <c r="AG1465" s="60">
        <v>40.83708235195104</v>
      </c>
      <c r="AH1465" s="60">
        <v>40.83708235195104</v>
      </c>
      <c r="AI1465" s="60">
        <v>941.76983795063109</v>
      </c>
      <c r="AJ1465" s="60">
        <v>1861.6161353517111</v>
      </c>
      <c r="AK1465" s="60">
        <v>2918.0191558504412</v>
      </c>
      <c r="AL1465" s="60">
        <v>3858.9830727461849</v>
      </c>
      <c r="AM1465" s="60">
        <v>4799.6563477883292</v>
      </c>
      <c r="AN1465" s="60">
        <v>119.70990370896106</v>
      </c>
      <c r="AO1465" s="60">
        <v>1065.4827091128491</v>
      </c>
      <c r="AP1465" s="60">
        <v>1992.3521536109931</v>
      </c>
      <c r="AQ1465" s="60">
        <v>3086.4388110153232</v>
      </c>
      <c r="AR1465" s="60">
        <v>3986.4187100716031</v>
      </c>
      <c r="AS1465" s="60">
        <v>5056.6138861447325</v>
      </c>
      <c r="AT1465" s="60">
        <v>120.91424136539263</v>
      </c>
      <c r="AU1465" s="60">
        <v>120.91424136539263</v>
      </c>
      <c r="AV1465" s="60">
        <v>985.08090803205926</v>
      </c>
      <c r="AW1465" s="60">
        <v>1849.2475746987259</v>
      </c>
      <c r="AX1465" s="60">
        <v>2713.4142413653926</v>
      </c>
      <c r="AY1465" s="60">
        <v>3577.5809080320591</v>
      </c>
      <c r="AZ1465" s="60">
        <v>4441.7475746987257</v>
      </c>
      <c r="BA1465" s="60">
        <v>106.11828482730834</v>
      </c>
      <c r="BB1465" s="60">
        <v>970.28495149397497</v>
      </c>
      <c r="BC1465" s="60">
        <v>1834.4516181606416</v>
      </c>
      <c r="BD1465" s="60">
        <v>2698.6182848273083</v>
      </c>
      <c r="BE1465" s="60">
        <v>3562.7849514939749</v>
      </c>
      <c r="BF1465" s="60">
        <v>4426.9516181606414</v>
      </c>
      <c r="BG1465" s="60">
        <v>105.8223656965456</v>
      </c>
      <c r="BH1465" s="60">
        <v>105.8223656965456</v>
      </c>
      <c r="BI1465" s="60">
        <v>1051.0723656965456</v>
      </c>
      <c r="BJ1465" s="60">
        <v>1996.3223656965456</v>
      </c>
      <c r="BK1465" s="60">
        <v>2941.5723656965456</v>
      </c>
      <c r="BL1465" s="60">
        <v>3886.8223656965456</v>
      </c>
      <c r="BM1465" s="60">
        <v>4832.0723656965456</v>
      </c>
      <c r="BN1465" s="60">
        <v>115.54644731393091</v>
      </c>
      <c r="BO1465" s="60">
        <v>1060.7964473139309</v>
      </c>
      <c r="BP1465" s="60">
        <v>2006.0464473139309</v>
      </c>
      <c r="BQ1465" s="60">
        <v>2951.2964473139309</v>
      </c>
      <c r="BR1465" s="60">
        <v>3896.5464473139309</v>
      </c>
      <c r="BS1465" s="60">
        <v>4841.7964473139309</v>
      </c>
      <c r="BT1465" s="60">
        <v>115.74092894627847</v>
      </c>
      <c r="BU1465" s="60">
        <v>115.74092894627847</v>
      </c>
      <c r="BV1465" s="60">
        <v>1248.0742622796117</v>
      </c>
      <c r="BW1465" s="60">
        <v>2380.407595612945</v>
      </c>
      <c r="BX1465" s="60">
        <v>3512.7409289462785</v>
      </c>
      <c r="BY1465" s="60">
        <v>4645.0742622796115</v>
      </c>
      <c r="BZ1465" s="60">
        <v>5777.4075956129445</v>
      </c>
      <c r="CA1465" s="60">
        <v>138.19481857892515</v>
      </c>
      <c r="CB1465" s="60">
        <v>1270.5281519122584</v>
      </c>
      <c r="CC1465" s="60">
        <v>2402.8614852455917</v>
      </c>
      <c r="CD1465" s="60">
        <v>3535.1948185789252</v>
      </c>
      <c r="CE1465" s="60">
        <v>4667.5281519122582</v>
      </c>
      <c r="CF1465" s="60">
        <v>5799.8614852455912</v>
      </c>
      <c r="CG1465" s="60">
        <v>138.64389637157819</v>
      </c>
      <c r="CH1465" s="60">
        <v>138.64389637157819</v>
      </c>
    </row>
    <row r="1466" spans="1:86">
      <c r="A1466" s="57" t="s">
        <v>86</v>
      </c>
      <c r="B1466" s="58" t="s">
        <v>723</v>
      </c>
      <c r="C1466" s="59" t="s">
        <v>98</v>
      </c>
      <c r="D1466" s="58" t="s">
        <v>93</v>
      </c>
      <c r="E1466" s="58" t="str">
        <f>VLOOKUP(CONCATENATE($F$4,F1466),'REG FL  CWIP - 1 System Per Boo'!$A$29:$B$1161,2,FALSE)</f>
        <v>Distribution</v>
      </c>
      <c r="F1466" s="58" t="s">
        <v>302</v>
      </c>
      <c r="G1466" s="58" t="s">
        <v>232</v>
      </c>
      <c r="H1466" s="63">
        <v>364</v>
      </c>
      <c r="I1466" s="60">
        <v>0</v>
      </c>
      <c r="J1466" s="60">
        <v>0</v>
      </c>
      <c r="K1466" s="60">
        <v>0</v>
      </c>
      <c r="L1466" s="60">
        <v>0</v>
      </c>
      <c r="M1466" s="60">
        <v>0</v>
      </c>
      <c r="N1466" s="60">
        <v>0</v>
      </c>
      <c r="O1466" s="60">
        <v>0</v>
      </c>
      <c r="P1466" s="60">
        <v>0</v>
      </c>
      <c r="Q1466" s="60">
        <v>0</v>
      </c>
      <c r="R1466" s="60">
        <v>0</v>
      </c>
      <c r="S1466" s="60">
        <v>0</v>
      </c>
      <c r="T1466" s="60">
        <v>0</v>
      </c>
      <c r="U1466" s="60">
        <v>0</v>
      </c>
      <c r="V1466" s="60">
        <v>5.0367051000000176E-4</v>
      </c>
      <c r="W1466" s="60">
        <v>1.0073410200000035E-3</v>
      </c>
      <c r="X1466" s="60">
        <v>1.5110115300000053E-3</v>
      </c>
      <c r="Y1466" s="60">
        <v>2.0146820400000071E-3</v>
      </c>
      <c r="Z1466" s="60">
        <v>0.10983133753200036</v>
      </c>
      <c r="AA1466" s="60">
        <v>0.10948380797200036</v>
      </c>
      <c r="AB1466" s="60">
        <v>0.1624425513900003</v>
      </c>
      <c r="AC1466" s="60">
        <v>0.22681238462400044</v>
      </c>
      <c r="AD1466" s="60">
        <v>0.41691396033000139</v>
      </c>
      <c r="AE1466" s="60">
        <v>1.2235102809300002</v>
      </c>
      <c r="AF1466" s="60">
        <v>1.2762031827860003</v>
      </c>
      <c r="AG1466" s="60">
        <v>1.3388169404960006</v>
      </c>
      <c r="AH1466" s="60">
        <v>1.3388169404960006</v>
      </c>
      <c r="AI1466" s="60">
        <v>2.8983027221539999</v>
      </c>
      <c r="AJ1466" s="60">
        <v>6.0711500864279913</v>
      </c>
      <c r="AK1466" s="60">
        <v>6.1300423096219898</v>
      </c>
      <c r="AL1466" s="60">
        <v>6.1898342757159899</v>
      </c>
      <c r="AM1466" s="60">
        <v>6.2493044986959898</v>
      </c>
      <c r="AN1466" s="60">
        <v>6.3087899338239897</v>
      </c>
      <c r="AO1466" s="60">
        <v>6.3675392493999894</v>
      </c>
      <c r="AP1466" s="60">
        <v>6.4260358330699896</v>
      </c>
      <c r="AQ1466" s="60">
        <v>6.4843570441719898</v>
      </c>
      <c r="AR1466" s="60">
        <v>6.5426409051219894</v>
      </c>
      <c r="AS1466" s="60">
        <v>6.6007715933459892</v>
      </c>
      <c r="AT1466" s="60">
        <v>6.6580899157639886</v>
      </c>
      <c r="AU1466" s="60">
        <v>6.6580899157639886</v>
      </c>
      <c r="AV1466" s="60">
        <v>7.393994392530324</v>
      </c>
      <c r="AW1466" s="60">
        <v>8.0392219623797772</v>
      </c>
      <c r="AX1466" s="60">
        <v>8.8238830892875768</v>
      </c>
      <c r="AY1466" s="60">
        <v>9.6341108835564242</v>
      </c>
      <c r="AZ1466" s="60">
        <v>10.495677410529801</v>
      </c>
      <c r="BA1466" s="60">
        <v>11.26147502891461</v>
      </c>
      <c r="BB1466" s="60">
        <v>12.263719440931148</v>
      </c>
      <c r="BC1466" s="60">
        <v>13.434934198982674</v>
      </c>
      <c r="BD1466" s="60">
        <v>14.669920661709128</v>
      </c>
      <c r="BE1466" s="60">
        <v>15.877103178610177</v>
      </c>
      <c r="BF1466" s="60">
        <v>17.378834494846217</v>
      </c>
      <c r="BG1466" s="60">
        <v>18.509499684284016</v>
      </c>
      <c r="BH1466" s="60">
        <v>18.509499684284016</v>
      </c>
      <c r="BI1466" s="60">
        <v>19.283993873933277</v>
      </c>
      <c r="BJ1466" s="60">
        <v>19.963056197410062</v>
      </c>
      <c r="BK1466" s="60">
        <v>20.788863761870218</v>
      </c>
      <c r="BL1466" s="60">
        <v>21.641578670890681</v>
      </c>
      <c r="BM1466" s="60">
        <v>22.548324437772393</v>
      </c>
      <c r="BN1466" s="60">
        <v>23.354279319977294</v>
      </c>
      <c r="BO1466" s="60">
        <v>24.409079906496515</v>
      </c>
      <c r="BP1466" s="60">
        <v>25.641711387321706</v>
      </c>
      <c r="BQ1466" s="60">
        <v>26.941458664142296</v>
      </c>
      <c r="BR1466" s="60">
        <v>28.211943998454096</v>
      </c>
      <c r="BS1466" s="60">
        <v>29.79242382370245</v>
      </c>
      <c r="BT1466" s="60">
        <v>30.982379373988046</v>
      </c>
      <c r="BU1466" s="60">
        <v>30.982379373988046</v>
      </c>
      <c r="BV1466" s="60">
        <v>30.982379373988046</v>
      </c>
      <c r="BW1466" s="60">
        <v>30.982379373988046</v>
      </c>
      <c r="BX1466" s="60">
        <v>30.982379373988046</v>
      </c>
      <c r="BY1466" s="60">
        <v>30.982379373988046</v>
      </c>
      <c r="BZ1466" s="60">
        <v>30.982379373988046</v>
      </c>
      <c r="CA1466" s="60">
        <v>30.982379373988046</v>
      </c>
      <c r="CB1466" s="60">
        <v>30.982379373988046</v>
      </c>
      <c r="CC1466" s="60">
        <v>30.982379373988046</v>
      </c>
      <c r="CD1466" s="60">
        <v>30.982379373988046</v>
      </c>
      <c r="CE1466" s="60">
        <v>30.982379373988046</v>
      </c>
      <c r="CF1466" s="60">
        <v>30.982379373988046</v>
      </c>
      <c r="CG1466" s="60">
        <v>30.982379373988046</v>
      </c>
      <c r="CH1466" s="60">
        <v>30.982379373988046</v>
      </c>
    </row>
    <row r="1467" spans="1:86">
      <c r="A1467" s="57" t="s">
        <v>86</v>
      </c>
      <c r="B1467" s="58" t="s">
        <v>723</v>
      </c>
      <c r="C1467" s="59" t="s">
        <v>103</v>
      </c>
      <c r="D1467" s="58" t="s">
        <v>113</v>
      </c>
      <c r="E1467" s="58" t="s">
        <v>778</v>
      </c>
      <c r="F1467" s="58" t="s">
        <v>323</v>
      </c>
      <c r="G1467" s="58" t="s">
        <v>95</v>
      </c>
      <c r="H1467" s="63">
        <v>364</v>
      </c>
      <c r="I1467" s="60">
        <v>192.59</v>
      </c>
      <c r="J1467" s="60">
        <v>204.5</v>
      </c>
      <c r="K1467" s="60">
        <v>204.5</v>
      </c>
      <c r="L1467" s="60">
        <v>218.58</v>
      </c>
      <c r="M1467" s="60">
        <v>0</v>
      </c>
      <c r="N1467" s="60">
        <v>0</v>
      </c>
      <c r="O1467" s="60">
        <v>0</v>
      </c>
      <c r="P1467" s="60">
        <v>0</v>
      </c>
      <c r="Q1467" s="60">
        <v>0</v>
      </c>
      <c r="R1467" s="60">
        <v>0</v>
      </c>
      <c r="S1467" s="60">
        <v>0</v>
      </c>
      <c r="T1467" s="60">
        <v>0</v>
      </c>
      <c r="U1467" s="60">
        <v>0</v>
      </c>
      <c r="V1467" s="60">
        <v>0</v>
      </c>
      <c r="W1467" s="60">
        <v>0</v>
      </c>
      <c r="X1467" s="60">
        <v>0</v>
      </c>
      <c r="Y1467" s="60">
        <v>0</v>
      </c>
      <c r="Z1467" s="60">
        <v>0</v>
      </c>
      <c r="AA1467" s="60">
        <v>0</v>
      </c>
      <c r="AB1467" s="60">
        <v>0</v>
      </c>
      <c r="AC1467" s="60">
        <v>0</v>
      </c>
      <c r="AD1467" s="60">
        <v>0</v>
      </c>
      <c r="AE1467" s="60">
        <v>0</v>
      </c>
      <c r="AF1467" s="60">
        <v>0</v>
      </c>
      <c r="AG1467" s="60">
        <v>0</v>
      </c>
      <c r="AH1467" s="60">
        <v>0</v>
      </c>
      <c r="AI1467" s="60">
        <v>0</v>
      </c>
      <c r="AJ1467" s="60">
        <v>0</v>
      </c>
      <c r="AK1467" s="60">
        <v>0</v>
      </c>
      <c r="AL1467" s="60">
        <v>0</v>
      </c>
      <c r="AM1467" s="60">
        <v>0</v>
      </c>
      <c r="AN1467" s="60">
        <v>0</v>
      </c>
      <c r="AO1467" s="60">
        <v>0</v>
      </c>
      <c r="AP1467" s="60">
        <v>0</v>
      </c>
      <c r="AQ1467" s="60">
        <v>0</v>
      </c>
      <c r="AR1467" s="60">
        <v>0</v>
      </c>
      <c r="AS1467" s="60">
        <v>0</v>
      </c>
      <c r="AT1467" s="60">
        <v>0</v>
      </c>
      <c r="AU1467" s="60">
        <v>0</v>
      </c>
      <c r="AV1467" s="60">
        <v>0</v>
      </c>
      <c r="AW1467" s="60">
        <v>0</v>
      </c>
      <c r="AX1467" s="60">
        <v>0</v>
      </c>
      <c r="AY1467" s="60">
        <v>0</v>
      </c>
      <c r="AZ1467" s="60">
        <v>0</v>
      </c>
      <c r="BA1467" s="60">
        <v>0</v>
      </c>
      <c r="BB1467" s="60">
        <v>0</v>
      </c>
      <c r="BC1467" s="60">
        <v>0</v>
      </c>
      <c r="BD1467" s="60">
        <v>0</v>
      </c>
      <c r="BE1467" s="60">
        <v>0</v>
      </c>
      <c r="BF1467" s="60">
        <v>0</v>
      </c>
      <c r="BG1467" s="60">
        <v>0</v>
      </c>
      <c r="BH1467" s="60">
        <v>0</v>
      </c>
      <c r="BI1467" s="60">
        <v>0</v>
      </c>
      <c r="BJ1467" s="60">
        <v>0</v>
      </c>
      <c r="BK1467" s="60">
        <v>0</v>
      </c>
      <c r="BL1467" s="60">
        <v>0</v>
      </c>
      <c r="BM1467" s="60">
        <v>0</v>
      </c>
      <c r="BN1467" s="60">
        <v>0</v>
      </c>
      <c r="BO1467" s="60">
        <v>0</v>
      </c>
      <c r="BP1467" s="60">
        <v>0</v>
      </c>
      <c r="BQ1467" s="60">
        <v>0</v>
      </c>
      <c r="BR1467" s="60">
        <v>0</v>
      </c>
      <c r="BS1467" s="60">
        <v>0</v>
      </c>
      <c r="BT1467" s="60">
        <v>0</v>
      </c>
      <c r="BU1467" s="60">
        <v>0</v>
      </c>
      <c r="BV1467" s="60">
        <v>0</v>
      </c>
      <c r="BW1467" s="60">
        <v>0</v>
      </c>
      <c r="BX1467" s="60">
        <v>0</v>
      </c>
      <c r="BY1467" s="60">
        <v>0</v>
      </c>
      <c r="BZ1467" s="60">
        <v>0</v>
      </c>
      <c r="CA1467" s="60">
        <v>0</v>
      </c>
      <c r="CB1467" s="60">
        <v>0</v>
      </c>
      <c r="CC1467" s="60">
        <v>0</v>
      </c>
      <c r="CD1467" s="60">
        <v>0</v>
      </c>
      <c r="CE1467" s="60">
        <v>0</v>
      </c>
      <c r="CF1467" s="60">
        <v>0</v>
      </c>
      <c r="CG1467" s="60">
        <v>0</v>
      </c>
      <c r="CH1467" s="60">
        <v>0</v>
      </c>
    </row>
    <row r="1468" spans="1:86">
      <c r="A1468" s="57" t="s">
        <v>86</v>
      </c>
      <c r="B1468" s="58" t="s">
        <v>132</v>
      </c>
      <c r="C1468" s="59" t="s">
        <v>92</v>
      </c>
      <c r="D1468" s="58" t="s">
        <v>93</v>
      </c>
      <c r="E1468" s="58" t="str">
        <f>VLOOKUP(CONCATENATE($F$4,F1468),'REG FL  CWIP - 1 System Per Boo'!$A$29:$B$1161,2,FALSE)</f>
        <v>Distribution</v>
      </c>
      <c r="F1468" s="58" t="s">
        <v>141</v>
      </c>
      <c r="G1468" s="58" t="s">
        <v>142</v>
      </c>
      <c r="H1468" s="63">
        <v>365</v>
      </c>
      <c r="I1468" s="60">
        <v>0</v>
      </c>
      <c r="J1468" s="60">
        <v>0</v>
      </c>
      <c r="K1468" s="60">
        <v>0</v>
      </c>
      <c r="L1468" s="60">
        <v>0</v>
      </c>
      <c r="M1468" s="60">
        <v>0</v>
      </c>
      <c r="N1468" s="60">
        <v>0</v>
      </c>
      <c r="O1468" s="60">
        <v>0</v>
      </c>
      <c r="P1468" s="60">
        <v>0</v>
      </c>
      <c r="Q1468" s="60">
        <v>0</v>
      </c>
      <c r="R1468" s="60">
        <v>0</v>
      </c>
      <c r="S1468" s="60">
        <v>0</v>
      </c>
      <c r="T1468" s="60">
        <v>0</v>
      </c>
      <c r="U1468" s="60">
        <v>0</v>
      </c>
      <c r="V1468" s="60">
        <v>0</v>
      </c>
      <c r="W1468" s="60">
        <v>0</v>
      </c>
      <c r="X1468" s="60">
        <v>0</v>
      </c>
      <c r="Y1468" s="60">
        <v>0</v>
      </c>
      <c r="Z1468" s="60">
        <v>0</v>
      </c>
      <c r="AA1468" s="60">
        <v>0</v>
      </c>
      <c r="AB1468" s="60">
        <v>0</v>
      </c>
      <c r="AC1468" s="60">
        <v>0</v>
      </c>
      <c r="AD1468" s="60">
        <v>0</v>
      </c>
      <c r="AE1468" s="60">
        <v>0</v>
      </c>
      <c r="AF1468" s="60">
        <v>0</v>
      </c>
      <c r="AG1468" s="60">
        <v>0</v>
      </c>
      <c r="AH1468" s="60">
        <v>0</v>
      </c>
      <c r="AI1468" s="60">
        <v>0</v>
      </c>
      <c r="AJ1468" s="60">
        <v>0</v>
      </c>
      <c r="AK1468" s="60">
        <v>0</v>
      </c>
      <c r="AL1468" s="60">
        <v>0</v>
      </c>
      <c r="AM1468" s="60">
        <v>0</v>
      </c>
      <c r="AN1468" s="60">
        <v>0</v>
      </c>
      <c r="AO1468" s="60">
        <v>0</v>
      </c>
      <c r="AP1468" s="60">
        <v>0</v>
      </c>
      <c r="AQ1468" s="60">
        <v>0</v>
      </c>
      <c r="AR1468" s="60">
        <v>0</v>
      </c>
      <c r="AS1468" s="60">
        <v>0</v>
      </c>
      <c r="AT1468" s="60">
        <v>0</v>
      </c>
      <c r="AU1468" s="60">
        <v>0</v>
      </c>
      <c r="AV1468" s="60">
        <v>0</v>
      </c>
      <c r="AW1468" s="60">
        <v>7.9550000000000232E-2</v>
      </c>
      <c r="AX1468" s="60">
        <v>0.15910000000000091</v>
      </c>
      <c r="AY1468" s="60">
        <v>0.23865000000000114</v>
      </c>
      <c r="AZ1468" s="60">
        <v>0.31820000000000137</v>
      </c>
      <c r="BA1468" s="60">
        <v>0.3977500000000016</v>
      </c>
      <c r="BB1468" s="60">
        <v>0.47730000000000183</v>
      </c>
      <c r="BC1468" s="60">
        <v>0.55685000000000207</v>
      </c>
      <c r="BD1468" s="60">
        <v>0.6364000000000023</v>
      </c>
      <c r="BE1468" s="60">
        <v>0.71595000000000253</v>
      </c>
      <c r="BF1468" s="60">
        <v>0.79550000000000276</v>
      </c>
      <c r="BG1468" s="60">
        <v>0.87505000000000299</v>
      </c>
      <c r="BH1468" s="60">
        <v>0</v>
      </c>
      <c r="BI1468" s="60">
        <v>0.95460000000000367</v>
      </c>
      <c r="BJ1468" s="60">
        <v>1.0361333333333369</v>
      </c>
      <c r="BK1468" s="60">
        <v>1.1176666666666697</v>
      </c>
      <c r="BL1468" s="60">
        <v>1.1992000000000025</v>
      </c>
      <c r="BM1468" s="60">
        <v>1.2807333333333353</v>
      </c>
      <c r="BN1468" s="60">
        <v>1.3622666666666681</v>
      </c>
      <c r="BO1468" s="60">
        <v>1.4438000000000009</v>
      </c>
      <c r="BP1468" s="60">
        <v>1.5253333333333337</v>
      </c>
      <c r="BQ1468" s="60">
        <v>1.6068666666666664</v>
      </c>
      <c r="BR1468" s="60">
        <v>1.6883999999999992</v>
      </c>
      <c r="BS1468" s="60">
        <v>1.769933333333332</v>
      </c>
      <c r="BT1468" s="60">
        <v>1.8514666666666648</v>
      </c>
      <c r="BU1468" s="60">
        <v>0.95460000000000367</v>
      </c>
      <c r="BV1468" s="60">
        <v>1.9329999999999985</v>
      </c>
      <c r="BW1468" s="60">
        <v>2.0165833333333323</v>
      </c>
      <c r="BX1468" s="60">
        <v>2.1001666666666656</v>
      </c>
      <c r="BY1468" s="60">
        <v>2.183749999999999</v>
      </c>
      <c r="BZ1468" s="60">
        <v>2.2673333333333323</v>
      </c>
      <c r="CA1468" s="60">
        <v>2.3509166666666657</v>
      </c>
      <c r="CB1468" s="60">
        <v>2.434499999999999</v>
      </c>
      <c r="CC1468" s="60">
        <v>2.5180833333333323</v>
      </c>
      <c r="CD1468" s="60">
        <v>2.6016666666666657</v>
      </c>
      <c r="CE1468" s="60">
        <v>2.685249999999999</v>
      </c>
      <c r="CF1468" s="60">
        <v>2.7688333333333324</v>
      </c>
      <c r="CG1468" s="60">
        <v>2.8524166666666657</v>
      </c>
      <c r="CH1468" s="60">
        <v>1.9329999999999985</v>
      </c>
    </row>
    <row r="1469" spans="1:86">
      <c r="A1469" s="57" t="s">
        <v>86</v>
      </c>
      <c r="B1469" s="58" t="s">
        <v>132</v>
      </c>
      <c r="C1469" s="59" t="s">
        <v>92</v>
      </c>
      <c r="D1469" s="58" t="s">
        <v>93</v>
      </c>
      <c r="E1469" s="58" t="str">
        <f>VLOOKUP(CONCATENATE($F$4,F1469),'REG FL  CWIP - 1 System Per Boo'!$A$29:$B$1161,2,FALSE)</f>
        <v>Distribution</v>
      </c>
      <c r="F1469" s="58" t="s">
        <v>155</v>
      </c>
      <c r="G1469" s="58" t="s">
        <v>142</v>
      </c>
      <c r="H1469" s="63">
        <v>365</v>
      </c>
      <c r="I1469" s="60">
        <v>0</v>
      </c>
      <c r="J1469" s="60">
        <v>0</v>
      </c>
      <c r="K1469" s="60">
        <v>0</v>
      </c>
      <c r="L1469" s="60">
        <v>0</v>
      </c>
      <c r="M1469" s="60">
        <v>0</v>
      </c>
      <c r="N1469" s="60">
        <v>0</v>
      </c>
      <c r="O1469" s="60">
        <v>0</v>
      </c>
      <c r="P1469" s="60">
        <v>0</v>
      </c>
      <c r="Q1469" s="60">
        <v>0</v>
      </c>
      <c r="R1469" s="60">
        <v>0</v>
      </c>
      <c r="S1469" s="60">
        <v>0</v>
      </c>
      <c r="T1469" s="60">
        <v>0</v>
      </c>
      <c r="U1469" s="60">
        <v>0</v>
      </c>
      <c r="V1469" s="60">
        <v>0</v>
      </c>
      <c r="W1469" s="60">
        <v>3.2094098270561631</v>
      </c>
      <c r="X1469" s="60">
        <v>6.4185932846963283</v>
      </c>
      <c r="Y1469" s="60">
        <v>9.5658685494445024</v>
      </c>
      <c r="Z1469" s="60">
        <v>12.700269774104669</v>
      </c>
      <c r="AA1469" s="60">
        <v>15.832682730664828</v>
      </c>
      <c r="AB1469" s="60">
        <v>20.628942949582267</v>
      </c>
      <c r="AC1469" s="60">
        <v>23.731973096322434</v>
      </c>
      <c r="AD1469" s="60">
        <v>26.875722874378596</v>
      </c>
      <c r="AE1469" s="60">
        <v>30.016440547722766</v>
      </c>
      <c r="AF1469" s="60">
        <v>33.17094396613092</v>
      </c>
      <c r="AG1469" s="60">
        <v>36.370796691087094</v>
      </c>
      <c r="AH1469" s="60">
        <v>0</v>
      </c>
      <c r="AI1469" s="60">
        <v>41.239191985857389</v>
      </c>
      <c r="AJ1469" s="60">
        <v>44.920660828720116</v>
      </c>
      <c r="AK1469" s="60">
        <v>48.603101132254835</v>
      </c>
      <c r="AL1469" s="60">
        <v>52.247190435465569</v>
      </c>
      <c r="AM1469" s="60">
        <v>55.887071500096283</v>
      </c>
      <c r="AN1469" s="60">
        <v>59.545520706206162</v>
      </c>
      <c r="AO1469" s="60">
        <v>64.817624552699272</v>
      </c>
      <c r="AP1469" s="60">
        <v>68.436401223838004</v>
      </c>
      <c r="AQ1469" s="60">
        <v>72.091270732848727</v>
      </c>
      <c r="AR1469" s="60">
        <v>75.725838575383449</v>
      </c>
      <c r="AS1469" s="60">
        <v>79.36831331546216</v>
      </c>
      <c r="AT1469" s="60">
        <v>83.065938143876025</v>
      </c>
      <c r="AU1469" s="60">
        <v>41.239191985857389</v>
      </c>
      <c r="AV1469" s="60">
        <v>88.332268519899117</v>
      </c>
      <c r="AW1469" s="60">
        <v>89.861498768513627</v>
      </c>
      <c r="AX1469" s="60">
        <v>91.391132548193667</v>
      </c>
      <c r="AY1469" s="60">
        <v>92.904835863088223</v>
      </c>
      <c r="AZ1469" s="60">
        <v>94.416791135012815</v>
      </c>
      <c r="BA1469" s="60">
        <v>95.936459351097042</v>
      </c>
      <c r="BB1469" s="60">
        <v>98.126416952266055</v>
      </c>
      <c r="BC1469" s="60">
        <v>99.629605756706013</v>
      </c>
      <c r="BD1469" s="60">
        <v>101.147787017089</v>
      </c>
      <c r="BE1469" s="60">
        <v>102.65753525147134</v>
      </c>
      <c r="BF1469" s="60">
        <v>104.17056789960623</v>
      </c>
      <c r="BG1469" s="60">
        <v>105.70650911681929</v>
      </c>
      <c r="BH1469" s="60">
        <v>88.332268519899117</v>
      </c>
      <c r="BI1469" s="60">
        <v>107.89406851989918</v>
      </c>
      <c r="BJ1469" s="60">
        <v>109.46152600708555</v>
      </c>
      <c r="BK1469" s="60">
        <v>111.02939711268588</v>
      </c>
      <c r="BL1469" s="60">
        <v>112.58093952852548</v>
      </c>
      <c r="BM1469" s="60">
        <v>114.13069020434183</v>
      </c>
      <c r="BN1469" s="60">
        <v>115.68834663017996</v>
      </c>
      <c r="BO1469" s="60">
        <v>117.93304813388299</v>
      </c>
      <c r="BP1469" s="60">
        <v>119.47381320069285</v>
      </c>
      <c r="BQ1469" s="60">
        <v>121.0299455003576</v>
      </c>
      <c r="BR1469" s="60">
        <v>122.57743396776993</v>
      </c>
      <c r="BS1469" s="60">
        <v>124.12828895172356</v>
      </c>
      <c r="BT1469" s="60">
        <v>125.7026251662864</v>
      </c>
      <c r="BU1469" s="60">
        <v>107.89406851989918</v>
      </c>
      <c r="BV1469" s="60">
        <v>127.94486851989923</v>
      </c>
      <c r="BW1469" s="60">
        <v>129.55152260953705</v>
      </c>
      <c r="BX1469" s="60">
        <v>131.15860066073157</v>
      </c>
      <c r="BY1469" s="60">
        <v>132.74894169902655</v>
      </c>
      <c r="BZ1469" s="60">
        <v>134.33744619217788</v>
      </c>
      <c r="CA1469" s="60">
        <v>135.93405413037192</v>
      </c>
      <c r="CB1469" s="60">
        <v>138.23488772900066</v>
      </c>
      <c r="CC1469" s="60">
        <v>139.81418191464689</v>
      </c>
      <c r="CD1469" s="60">
        <v>141.40922761362896</v>
      </c>
      <c r="CE1469" s="60">
        <v>142.99541332849532</v>
      </c>
      <c r="CF1469" s="60">
        <v>144.58504974464904</v>
      </c>
      <c r="CG1469" s="60">
        <v>146.19875457445761</v>
      </c>
      <c r="CH1469" s="60">
        <v>127.94486851989923</v>
      </c>
    </row>
    <row r="1470" spans="1:86">
      <c r="A1470" s="57" t="s">
        <v>86</v>
      </c>
      <c r="B1470" s="58" t="s">
        <v>132</v>
      </c>
      <c r="C1470" s="59" t="s">
        <v>92</v>
      </c>
      <c r="D1470" s="58" t="s">
        <v>93</v>
      </c>
      <c r="E1470" s="58" t="str">
        <f>VLOOKUP(CONCATENATE($F$4,F1470),'REG FL  CWIP - 1 System Per Boo'!$A$29:$B$1161,2,FALSE)</f>
        <v>Distribution</v>
      </c>
      <c r="F1470" s="58" t="s">
        <v>168</v>
      </c>
      <c r="G1470" s="58" t="s">
        <v>142</v>
      </c>
      <c r="H1470" s="63">
        <v>365</v>
      </c>
      <c r="I1470" s="60">
        <v>0</v>
      </c>
      <c r="J1470" s="60">
        <v>0</v>
      </c>
      <c r="K1470" s="60">
        <v>0</v>
      </c>
      <c r="L1470" s="60">
        <v>0</v>
      </c>
      <c r="M1470" s="60">
        <v>0</v>
      </c>
      <c r="N1470" s="60">
        <v>0</v>
      </c>
      <c r="O1470" s="60">
        <v>0</v>
      </c>
      <c r="P1470" s="60">
        <v>0</v>
      </c>
      <c r="Q1470" s="60">
        <v>0</v>
      </c>
      <c r="R1470" s="60">
        <v>0</v>
      </c>
      <c r="S1470" s="60">
        <v>0</v>
      </c>
      <c r="T1470" s="60">
        <v>0</v>
      </c>
      <c r="U1470" s="60">
        <v>0</v>
      </c>
      <c r="V1470" s="60">
        <v>0</v>
      </c>
      <c r="W1470" s="60">
        <v>27.737125065599002</v>
      </c>
      <c r="X1470" s="60">
        <v>55.626470870341336</v>
      </c>
      <c r="Y1470" s="60">
        <v>83.343067794382705</v>
      </c>
      <c r="Z1470" s="60">
        <v>110.88202412813325</v>
      </c>
      <c r="AA1470" s="60">
        <v>138.40151118496578</v>
      </c>
      <c r="AB1470" s="60">
        <v>179.37681679959451</v>
      </c>
      <c r="AC1470" s="60">
        <v>206.74682320081183</v>
      </c>
      <c r="AD1470" s="60">
        <v>234.34613943550926</v>
      </c>
      <c r="AE1470" s="60">
        <v>261.98804106348985</v>
      </c>
      <c r="AF1470" s="60">
        <v>289.62659773720338</v>
      </c>
      <c r="AG1470" s="60">
        <v>317.46563807047846</v>
      </c>
      <c r="AH1470" s="60">
        <v>0</v>
      </c>
      <c r="AI1470" s="60">
        <v>358.7718668547102</v>
      </c>
      <c r="AJ1470" s="60">
        <v>387.4140786657922</v>
      </c>
      <c r="AK1470" s="60">
        <v>415.48979374592864</v>
      </c>
      <c r="AL1470" s="60">
        <v>443.52269988818057</v>
      </c>
      <c r="AM1470" s="60">
        <v>471.42527052511446</v>
      </c>
      <c r="AN1470" s="60">
        <v>500.06243447973907</v>
      </c>
      <c r="AO1470" s="60">
        <v>540.76326635831174</v>
      </c>
      <c r="AP1470" s="60">
        <v>568.55233864702041</v>
      </c>
      <c r="AQ1470" s="60">
        <v>596.53083553145302</v>
      </c>
      <c r="AR1470" s="60">
        <v>624.47271617012143</v>
      </c>
      <c r="AS1470" s="60">
        <v>652.37872615346032</v>
      </c>
      <c r="AT1470" s="60">
        <v>681.14268620502526</v>
      </c>
      <c r="AU1470" s="60">
        <v>358.7718668547102</v>
      </c>
      <c r="AV1470" s="60">
        <v>721.84786691136469</v>
      </c>
      <c r="AW1470" s="60">
        <v>771.81784354954152</v>
      </c>
      <c r="AX1470" s="60">
        <v>820.79949468416908</v>
      </c>
      <c r="AY1470" s="60">
        <v>869.70646018906609</v>
      </c>
      <c r="AZ1470" s="60">
        <v>918.38603884971963</v>
      </c>
      <c r="BA1470" s="60">
        <v>968.34720886112791</v>
      </c>
      <c r="BB1470" s="60">
        <v>1039.3549798929625</v>
      </c>
      <c r="BC1470" s="60">
        <v>1087.836546268577</v>
      </c>
      <c r="BD1470" s="60">
        <v>1136.6485879121437</v>
      </c>
      <c r="BE1470" s="60">
        <v>1185.3967478639797</v>
      </c>
      <c r="BF1470" s="60">
        <v>1234.0823269013022</v>
      </c>
      <c r="BG1470" s="60">
        <v>1284.2647088094632</v>
      </c>
      <c r="BH1470" s="60">
        <v>721.84786691136469</v>
      </c>
      <c r="BI1470" s="60">
        <v>1355.2800669113658</v>
      </c>
      <c r="BJ1470" s="60">
        <v>1406.4992925788274</v>
      </c>
      <c r="BK1470" s="60">
        <v>1456.7054846127985</v>
      </c>
      <c r="BL1470" s="60">
        <v>1506.8351238768737</v>
      </c>
      <c r="BM1470" s="60">
        <v>1556.7316916273585</v>
      </c>
      <c r="BN1470" s="60">
        <v>1607.9418905024495</v>
      </c>
      <c r="BO1470" s="60">
        <v>1680.7248552606193</v>
      </c>
      <c r="BP1470" s="60">
        <v>1730.4184604204711</v>
      </c>
      <c r="BQ1470" s="60">
        <v>1780.4508027274173</v>
      </c>
      <c r="BR1470" s="60">
        <v>1830.4176663008343</v>
      </c>
      <c r="BS1470" s="60">
        <v>1880.3203844373588</v>
      </c>
      <c r="BT1470" s="60">
        <v>1931.7573255049097</v>
      </c>
      <c r="BU1470" s="60">
        <v>1355.2800669113658</v>
      </c>
      <c r="BV1470" s="60">
        <v>2004.5480669113663</v>
      </c>
      <c r="BW1470" s="60">
        <v>2057.0477653138319</v>
      </c>
      <c r="BX1470" s="60">
        <v>2108.5091043983512</v>
      </c>
      <c r="BY1470" s="60">
        <v>2159.8919769055437</v>
      </c>
      <c r="BZ1470" s="60">
        <v>2211.0359511472866</v>
      </c>
      <c r="CA1470" s="60">
        <v>2263.5263970889664</v>
      </c>
      <c r="CB1470" s="60">
        <v>2338.1289247306254</v>
      </c>
      <c r="CC1470" s="60">
        <v>2389.0648623482998</v>
      </c>
      <c r="CD1470" s="60">
        <v>2440.3480054894558</v>
      </c>
      <c r="CE1470" s="60">
        <v>2491.5640329388511</v>
      </c>
      <c r="CF1470" s="60">
        <v>2542.7143113253342</v>
      </c>
      <c r="CG1470" s="60">
        <v>2595.4371679792839</v>
      </c>
      <c r="CH1470" s="60">
        <v>2004.5480669113663</v>
      </c>
    </row>
    <row r="1471" spans="1:86">
      <c r="A1471" s="57" t="s">
        <v>86</v>
      </c>
      <c r="B1471" s="58" t="s">
        <v>132</v>
      </c>
      <c r="C1471" s="59" t="s">
        <v>92</v>
      </c>
      <c r="D1471" s="58" t="s">
        <v>93</v>
      </c>
      <c r="E1471" s="58" t="str">
        <f>VLOOKUP(CONCATENATE($F$4,F1471),'REG FL  CWIP - 1 System Per Boo'!$A$29:$B$1161,2,FALSE)</f>
        <v>Distribution</v>
      </c>
      <c r="F1471" s="58" t="s">
        <v>177</v>
      </c>
      <c r="G1471" s="58" t="s">
        <v>142</v>
      </c>
      <c r="H1471" s="63">
        <v>365</v>
      </c>
      <c r="I1471" s="60">
        <v>0</v>
      </c>
      <c r="J1471" s="60">
        <v>0</v>
      </c>
      <c r="K1471" s="60">
        <v>0</v>
      </c>
      <c r="L1471" s="60">
        <v>0</v>
      </c>
      <c r="M1471" s="60">
        <v>0</v>
      </c>
      <c r="N1471" s="60">
        <v>0</v>
      </c>
      <c r="O1471" s="60">
        <v>0</v>
      </c>
      <c r="P1471" s="60">
        <v>0</v>
      </c>
      <c r="Q1471" s="60">
        <v>0</v>
      </c>
      <c r="R1471" s="60">
        <v>0</v>
      </c>
      <c r="S1471" s="60">
        <v>0</v>
      </c>
      <c r="T1471" s="60">
        <v>0</v>
      </c>
      <c r="U1471" s="60">
        <v>0</v>
      </c>
      <c r="V1471" s="60">
        <v>0</v>
      </c>
      <c r="W1471" s="60">
        <v>206.613872663016</v>
      </c>
      <c r="X1471" s="60">
        <v>398.05964299483196</v>
      </c>
      <c r="Y1471" s="60">
        <v>12.030095231874839</v>
      </c>
      <c r="Z1471" s="60">
        <v>225.17600824026684</v>
      </c>
      <c r="AA1471" s="60">
        <v>438.57667130785887</v>
      </c>
      <c r="AB1471" s="60">
        <v>13.190160582737235</v>
      </c>
      <c r="AC1471" s="60">
        <v>230.37298199101724</v>
      </c>
      <c r="AD1471" s="60">
        <v>444.90785719220924</v>
      </c>
      <c r="AE1471" s="60">
        <v>12.952370744270297</v>
      </c>
      <c r="AF1471" s="60">
        <v>211.35012669848629</v>
      </c>
      <c r="AG1471" s="60">
        <v>418.0480088477903</v>
      </c>
      <c r="AH1471" s="60">
        <v>0</v>
      </c>
      <c r="AI1471" s="60">
        <v>12.412087394358537</v>
      </c>
      <c r="AJ1471" s="60">
        <v>308.45712502961453</v>
      </c>
      <c r="AK1471" s="60">
        <v>582.05953307367054</v>
      </c>
      <c r="AL1471" s="60">
        <v>17.228767604537893</v>
      </c>
      <c r="AM1471" s="60">
        <v>310.6436800096979</v>
      </c>
      <c r="AN1471" s="60">
        <v>606.07063692205793</v>
      </c>
      <c r="AO1471" s="60">
        <v>18.21061830131805</v>
      </c>
      <c r="AP1471" s="60">
        <v>318.14954537164607</v>
      </c>
      <c r="AQ1471" s="60">
        <v>613.70886578800605</v>
      </c>
      <c r="AR1471" s="60">
        <v>17.838364474952527</v>
      </c>
      <c r="AS1471" s="60">
        <v>289.57234042620854</v>
      </c>
      <c r="AT1471" s="60">
        <v>573.16895262183255</v>
      </c>
      <c r="AU1471" s="60">
        <v>12.412087394358537</v>
      </c>
      <c r="AV1471" s="60">
        <v>16.965681308883973</v>
      </c>
      <c r="AW1471" s="60">
        <v>308.83381786967288</v>
      </c>
      <c r="AX1471" s="60">
        <v>610.75614233677504</v>
      </c>
      <c r="AY1471" s="60">
        <v>18.476152061267499</v>
      </c>
      <c r="AZ1471" s="60">
        <v>329.79034410087883</v>
      </c>
      <c r="BA1471" s="60">
        <v>633.06339493865562</v>
      </c>
      <c r="BB1471" s="60">
        <v>18.651118006555407</v>
      </c>
      <c r="BC1471" s="60">
        <v>314.59846879392143</v>
      </c>
      <c r="BD1471" s="60">
        <v>607.86648162331039</v>
      </c>
      <c r="BE1471" s="60">
        <v>18.01453039740727</v>
      </c>
      <c r="BF1471" s="60">
        <v>322.96636365272781</v>
      </c>
      <c r="BG1471" s="60">
        <v>621.22072792205313</v>
      </c>
      <c r="BH1471" s="60">
        <v>16.965681308883973</v>
      </c>
      <c r="BI1471" s="60">
        <v>18.223288658652223</v>
      </c>
      <c r="BJ1471" s="60">
        <v>355.05046964922724</v>
      </c>
      <c r="BK1471" s="60">
        <v>751.66826937772612</v>
      </c>
      <c r="BL1471" s="60">
        <v>24.289285278264742</v>
      </c>
      <c r="BM1471" s="60">
        <v>476.75516760053654</v>
      </c>
      <c r="BN1471" s="60">
        <v>881.40388617101598</v>
      </c>
      <c r="BO1471" s="60">
        <v>25.271449455213769</v>
      </c>
      <c r="BP1471" s="60">
        <v>386.3575136087</v>
      </c>
      <c r="BQ1471" s="60">
        <v>731.51155142280732</v>
      </c>
      <c r="BR1471" s="60">
        <v>21.484808524512573</v>
      </c>
      <c r="BS1471" s="60">
        <v>436.11896425599804</v>
      </c>
      <c r="BT1471" s="60">
        <v>810.92441551421018</v>
      </c>
      <c r="BU1471" s="60">
        <v>18.223288658652223</v>
      </c>
      <c r="BV1471" s="60">
        <v>22.726175100341607</v>
      </c>
      <c r="BW1471" s="60">
        <v>425.87589232015461</v>
      </c>
      <c r="BX1471" s="60">
        <v>842.91319267619951</v>
      </c>
      <c r="BY1471" s="60">
        <v>25.506457476461264</v>
      </c>
      <c r="BZ1471" s="60">
        <v>455.51649545518404</v>
      </c>
      <c r="CA1471" s="60">
        <v>874.4195183282377</v>
      </c>
      <c r="CB1471" s="60">
        <v>25.762011480524734</v>
      </c>
      <c r="CC1471" s="60">
        <v>434.54623913817409</v>
      </c>
      <c r="CD1471" s="60">
        <v>839.62956832563441</v>
      </c>
      <c r="CE1471" s="60">
        <v>24.882987460825234</v>
      </c>
      <c r="CF1471" s="60">
        <v>446.10486796897868</v>
      </c>
      <c r="CG1471" s="60">
        <v>858.07571217146119</v>
      </c>
      <c r="CH1471" s="60">
        <v>22.726175100341607</v>
      </c>
    </row>
    <row r="1472" spans="1:86">
      <c r="A1472" s="57" t="s">
        <v>86</v>
      </c>
      <c r="B1472" s="58" t="s">
        <v>132</v>
      </c>
      <c r="C1472" s="59" t="s">
        <v>92</v>
      </c>
      <c r="D1472" s="58" t="s">
        <v>93</v>
      </c>
      <c r="E1472" s="58" t="str">
        <f>VLOOKUP(CONCATENATE($F$4,F1472),'REG FL  CWIP - 1 System Per Boo'!$A$29:$B$1161,2,FALSE)</f>
        <v>Distribution</v>
      </c>
      <c r="F1472" s="58" t="s">
        <v>185</v>
      </c>
      <c r="G1472" s="58" t="s">
        <v>142</v>
      </c>
      <c r="H1472" s="63">
        <v>365</v>
      </c>
      <c r="I1472" s="60">
        <v>0</v>
      </c>
      <c r="J1472" s="60">
        <v>0</v>
      </c>
      <c r="K1472" s="60">
        <v>0</v>
      </c>
      <c r="L1472" s="60">
        <v>0</v>
      </c>
      <c r="M1472" s="60">
        <v>0</v>
      </c>
      <c r="N1472" s="60">
        <v>0</v>
      </c>
      <c r="O1472" s="60">
        <v>0</v>
      </c>
      <c r="P1472" s="60">
        <v>0</v>
      </c>
      <c r="Q1472" s="60">
        <v>0</v>
      </c>
      <c r="R1472" s="60">
        <v>0</v>
      </c>
      <c r="S1472" s="60">
        <v>0</v>
      </c>
      <c r="T1472" s="60">
        <v>0</v>
      </c>
      <c r="U1472" s="60">
        <v>0</v>
      </c>
      <c r="V1472" s="60">
        <v>0</v>
      </c>
      <c r="W1472" s="60">
        <v>23.924758643549467</v>
      </c>
      <c r="X1472" s="60">
        <v>53.664487316221766</v>
      </c>
      <c r="Y1472" s="60">
        <v>90.565837110752909</v>
      </c>
      <c r="Z1472" s="60">
        <v>130.59626050155816</v>
      </c>
      <c r="AA1472" s="60">
        <v>175.02823832688046</v>
      </c>
      <c r="AB1472" s="60">
        <v>231.28410039577784</v>
      </c>
      <c r="AC1472" s="60">
        <v>269.07576825888373</v>
      </c>
      <c r="AD1472" s="60">
        <v>304.46524645963677</v>
      </c>
      <c r="AE1472" s="60">
        <v>328.72212198026364</v>
      </c>
      <c r="AF1472" s="60">
        <v>354.84334168135297</v>
      </c>
      <c r="AG1472" s="60">
        <v>375.64545592014622</v>
      </c>
      <c r="AH1472" s="60">
        <v>0</v>
      </c>
      <c r="AI1472" s="60">
        <v>396.23795799765708</v>
      </c>
      <c r="AJ1472" s="60">
        <v>422.18690636741621</v>
      </c>
      <c r="AK1472" s="60">
        <v>453.91591671395167</v>
      </c>
      <c r="AL1472" s="60">
        <v>491.20660638441495</v>
      </c>
      <c r="AM1472" s="60">
        <v>531.37207329899866</v>
      </c>
      <c r="AN1472" s="60">
        <v>578.09880240833172</v>
      </c>
      <c r="AO1472" s="60">
        <v>631.85811224318786</v>
      </c>
      <c r="AP1472" s="60">
        <v>668.30252682254968</v>
      </c>
      <c r="AQ1472" s="60">
        <v>701.75229013351372</v>
      </c>
      <c r="AR1472" s="60">
        <v>726.86460967778567</v>
      </c>
      <c r="AS1472" s="60">
        <v>754.28201232950482</v>
      </c>
      <c r="AT1472" s="60">
        <v>776.02699589765257</v>
      </c>
      <c r="AU1472" s="60">
        <v>396.23795799765708</v>
      </c>
      <c r="AV1472" s="60">
        <v>797.14816034048204</v>
      </c>
      <c r="AW1472" s="60">
        <v>823.98183193646582</v>
      </c>
      <c r="AX1472" s="60">
        <v>857.5814665668222</v>
      </c>
      <c r="AY1472" s="60">
        <v>893.54419572737561</v>
      </c>
      <c r="AZ1472" s="60">
        <v>932.80278497666495</v>
      </c>
      <c r="BA1472" s="60">
        <v>974.26215051562212</v>
      </c>
      <c r="BB1472" s="60">
        <v>1019.2197613575654</v>
      </c>
      <c r="BC1472" s="60">
        <v>1057.103339389145</v>
      </c>
      <c r="BD1472" s="60">
        <v>1091.8374275459803</v>
      </c>
      <c r="BE1472" s="60">
        <v>1121.9018348448985</v>
      </c>
      <c r="BF1472" s="60">
        <v>1150.3678896394415</v>
      </c>
      <c r="BG1472" s="60">
        <v>1174.008177481029</v>
      </c>
      <c r="BH1472" s="60">
        <v>797.14816034048204</v>
      </c>
      <c r="BI1472" s="60">
        <v>1197.4059098553785</v>
      </c>
      <c r="BJ1472" s="60">
        <v>1226.1498087786515</v>
      </c>
      <c r="BK1472" s="60">
        <v>1262.1413240738759</v>
      </c>
      <c r="BL1472" s="60">
        <v>1300.6641571605983</v>
      </c>
      <c r="BM1472" s="60">
        <v>1342.7174750308509</v>
      </c>
      <c r="BN1472" s="60">
        <v>1387.1282373900799</v>
      </c>
      <c r="BO1472" s="60">
        <v>1435.2862770847328</v>
      </c>
      <c r="BP1472" s="60">
        <v>1475.8666998530673</v>
      </c>
      <c r="BQ1472" s="60">
        <v>1513.0734278105479</v>
      </c>
      <c r="BR1472" s="60">
        <v>1545.2780510763985</v>
      </c>
      <c r="BS1472" s="60">
        <v>1575.7705388014535</v>
      </c>
      <c r="BT1472" s="60">
        <v>1601.0937243299441</v>
      </c>
      <c r="BU1472" s="60">
        <v>1197.4059098553785</v>
      </c>
      <c r="BV1472" s="60">
        <v>1626.1570873722228</v>
      </c>
      <c r="BW1472" s="60">
        <v>1657.2157899260087</v>
      </c>
      <c r="BX1472" s="60">
        <v>1696.1057738839372</v>
      </c>
      <c r="BY1472" s="60">
        <v>1737.7309277144395</v>
      </c>
      <c r="BZ1472" s="60">
        <v>1783.1708833244438</v>
      </c>
      <c r="CA1472" s="60">
        <v>1831.1581331399293</v>
      </c>
      <c r="CB1472" s="60">
        <v>1883.194436024316</v>
      </c>
      <c r="CC1472" s="60">
        <v>1927.0428813459803</v>
      </c>
      <c r="CD1472" s="60">
        <v>1967.245941470693</v>
      </c>
      <c r="CE1472" s="60">
        <v>2002.0440674152885</v>
      </c>
      <c r="CF1472" s="60">
        <v>2034.9921761219559</v>
      </c>
      <c r="CG1472" s="60">
        <v>2062.3546883943222</v>
      </c>
      <c r="CH1472" s="60">
        <v>1626.1570873722228</v>
      </c>
    </row>
    <row r="1473" spans="1:86">
      <c r="A1473" s="57" t="s">
        <v>86</v>
      </c>
      <c r="B1473" s="58" t="s">
        <v>132</v>
      </c>
      <c r="C1473" s="59" t="s">
        <v>92</v>
      </c>
      <c r="D1473" s="58" t="s">
        <v>93</v>
      </c>
      <c r="E1473" s="58" t="str">
        <f>VLOOKUP(CONCATENATE($F$4,F1473),'REG FL  CWIP - 1 System Per Boo'!$A$29:$B$1161,2,FALSE)</f>
        <v>Distribution</v>
      </c>
      <c r="F1473" s="58" t="s">
        <v>193</v>
      </c>
      <c r="G1473" s="58" t="s">
        <v>142</v>
      </c>
      <c r="H1473" s="63">
        <v>365</v>
      </c>
      <c r="I1473" s="60">
        <v>0</v>
      </c>
      <c r="J1473" s="60">
        <v>0</v>
      </c>
      <c r="K1473" s="60">
        <v>0</v>
      </c>
      <c r="L1473" s="60">
        <v>0</v>
      </c>
      <c r="M1473" s="60">
        <v>0</v>
      </c>
      <c r="N1473" s="60">
        <v>0</v>
      </c>
      <c r="O1473" s="60">
        <v>0</v>
      </c>
      <c r="P1473" s="60">
        <v>0</v>
      </c>
      <c r="Q1473" s="60">
        <v>0</v>
      </c>
      <c r="R1473" s="60">
        <v>0</v>
      </c>
      <c r="S1473" s="60">
        <v>0</v>
      </c>
      <c r="T1473" s="60">
        <v>0</v>
      </c>
      <c r="U1473" s="60">
        <v>0</v>
      </c>
      <c r="V1473" s="60">
        <v>0</v>
      </c>
      <c r="W1473" s="60">
        <v>13.969017340460001</v>
      </c>
      <c r="X1473" s="60">
        <v>53.769869354656002</v>
      </c>
      <c r="Y1473" s="60">
        <v>74.771038426084004</v>
      </c>
      <c r="Z1473" s="60">
        <v>106.563309404188</v>
      </c>
      <c r="AA1473" s="60">
        <v>170.836694917616</v>
      </c>
      <c r="AB1473" s="60">
        <v>227.523275534828</v>
      </c>
      <c r="AC1473" s="60">
        <v>262.61841902368803</v>
      </c>
      <c r="AD1473" s="60">
        <v>276.35410921882402</v>
      </c>
      <c r="AE1473" s="60">
        <v>286.46075497457605</v>
      </c>
      <c r="AF1473" s="60">
        <v>311.13178387818806</v>
      </c>
      <c r="AG1473" s="60">
        <v>325.07028076504804</v>
      </c>
      <c r="AH1473" s="60">
        <v>0</v>
      </c>
      <c r="AI1473" s="60">
        <v>0</v>
      </c>
      <c r="AJ1473" s="60">
        <v>19.662533215233999</v>
      </c>
      <c r="AK1473" s="60">
        <v>59.026172510578</v>
      </c>
      <c r="AL1473" s="60">
        <v>82.427287572994004</v>
      </c>
      <c r="AM1473" s="60">
        <v>113.614373133898</v>
      </c>
      <c r="AN1473" s="60">
        <v>172.32488538538001</v>
      </c>
      <c r="AO1473" s="60">
        <v>226.60202675601403</v>
      </c>
      <c r="AP1473" s="60">
        <v>269.26160357241605</v>
      </c>
      <c r="AQ1473" s="60">
        <v>296.63112468152804</v>
      </c>
      <c r="AR1473" s="60">
        <v>308.30666948536003</v>
      </c>
      <c r="AS1473" s="60">
        <v>339.49441746001605</v>
      </c>
      <c r="AT1473" s="60">
        <v>351.33862635944803</v>
      </c>
      <c r="AU1473" s="60">
        <v>0</v>
      </c>
      <c r="AV1473" s="60">
        <v>0</v>
      </c>
      <c r="AW1473" s="60">
        <v>24.403708230789967</v>
      </c>
      <c r="AX1473" s="60">
        <v>67.866920352001117</v>
      </c>
      <c r="AY1473" s="60">
        <v>94.388351193657599</v>
      </c>
      <c r="AZ1473" s="60">
        <v>131.4983953350357</v>
      </c>
      <c r="BA1473" s="60">
        <v>174.96160740716897</v>
      </c>
      <c r="BB1473" s="60">
        <v>224.77798742641664</v>
      </c>
      <c r="BC1473" s="60">
        <v>253.41714094437674</v>
      </c>
      <c r="BD1473" s="60">
        <v>273.58540383891881</v>
      </c>
      <c r="BE1473" s="60">
        <v>287.40049878634636</v>
      </c>
      <c r="BF1473" s="60">
        <v>320.27509757511723</v>
      </c>
      <c r="BG1473" s="60">
        <v>342.56108312960362</v>
      </c>
      <c r="BH1473" s="60">
        <v>0</v>
      </c>
      <c r="BI1473" s="60">
        <v>0</v>
      </c>
      <c r="BJ1473" s="60">
        <v>25.013800925305254</v>
      </c>
      <c r="BK1473" s="60">
        <v>69.563593329502396</v>
      </c>
      <c r="BL1473" s="60">
        <v>96.748059929969173</v>
      </c>
      <c r="BM1473" s="60">
        <v>134.78585515776737</v>
      </c>
      <c r="BN1473" s="60">
        <v>179.33564751165969</v>
      </c>
      <c r="BO1473" s="60">
        <v>230.39743700841433</v>
      </c>
      <c r="BP1473" s="60">
        <v>259.75256935111565</v>
      </c>
      <c r="BQ1473" s="60">
        <v>280.4250388087201</v>
      </c>
      <c r="BR1473" s="60">
        <v>294.58551112346214</v>
      </c>
      <c r="BS1473" s="60">
        <v>328.28197486679124</v>
      </c>
      <c r="BT1473" s="60">
        <v>351.12511004986197</v>
      </c>
      <c r="BU1473" s="60">
        <v>0</v>
      </c>
      <c r="BV1473" s="60">
        <v>0</v>
      </c>
      <c r="BW1473" s="60">
        <v>25.764214989789501</v>
      </c>
      <c r="BX1473" s="60">
        <v>71.650501231520252</v>
      </c>
      <c r="BY1473" s="60">
        <v>99.650501869913086</v>
      </c>
      <c r="BZ1473" s="60">
        <v>138.82943101039206</v>
      </c>
      <c r="CA1473" s="60">
        <v>184.71571720030883</v>
      </c>
      <c r="CB1473" s="60">
        <v>237.30936045693466</v>
      </c>
      <c r="CC1473" s="60">
        <v>267.545146813016</v>
      </c>
      <c r="CD1473" s="60">
        <v>288.83779038469976</v>
      </c>
      <c r="CE1473" s="60">
        <v>303.42307688967435</v>
      </c>
      <c r="CF1473" s="60">
        <v>338.13043459477626</v>
      </c>
      <c r="CG1473" s="60">
        <v>361.6588638668772</v>
      </c>
      <c r="CH1473" s="60">
        <v>0</v>
      </c>
    </row>
    <row r="1474" spans="1:86">
      <c r="A1474" s="57" t="s">
        <v>86</v>
      </c>
      <c r="B1474" s="58" t="s">
        <v>132</v>
      </c>
      <c r="C1474" s="59" t="s">
        <v>92</v>
      </c>
      <c r="D1474" s="58" t="s">
        <v>93</v>
      </c>
      <c r="E1474" s="58" t="str">
        <f>VLOOKUP(CONCATENATE($F$4,F1474),'REG FL  CWIP - 1 System Per Boo'!$A$29:$B$1161,2,FALSE)</f>
        <v>Distribution</v>
      </c>
      <c r="F1474" s="58" t="s">
        <v>202</v>
      </c>
      <c r="G1474" s="58" t="s">
        <v>142</v>
      </c>
      <c r="H1474" s="63">
        <v>365</v>
      </c>
      <c r="I1474" s="60">
        <v>0</v>
      </c>
      <c r="J1474" s="60">
        <v>0</v>
      </c>
      <c r="K1474" s="60">
        <v>0</v>
      </c>
      <c r="L1474" s="60">
        <v>0</v>
      </c>
      <c r="M1474" s="60">
        <v>0</v>
      </c>
      <c r="N1474" s="60">
        <v>0</v>
      </c>
      <c r="O1474" s="60">
        <v>0</v>
      </c>
      <c r="P1474" s="60">
        <v>0</v>
      </c>
      <c r="Q1474" s="60">
        <v>0</v>
      </c>
      <c r="R1474" s="60">
        <v>0</v>
      </c>
      <c r="S1474" s="60">
        <v>0</v>
      </c>
      <c r="T1474" s="60">
        <v>0</v>
      </c>
      <c r="U1474" s="60">
        <v>0</v>
      </c>
      <c r="V1474" s="60">
        <v>0</v>
      </c>
      <c r="W1474" s="60">
        <v>1482.43910718185</v>
      </c>
      <c r="X1474" s="60">
        <v>2961.9466853389499</v>
      </c>
      <c r="Y1474" s="60">
        <v>4450.2334871217399</v>
      </c>
      <c r="Z1474" s="60">
        <v>5989.8450053287497</v>
      </c>
      <c r="AA1474" s="60">
        <v>7528.9261515153594</v>
      </c>
      <c r="AB1474" s="60">
        <v>9104.5961088710301</v>
      </c>
      <c r="AC1474" s="60">
        <v>10657.938093159541</v>
      </c>
      <c r="AD1474" s="60">
        <v>12201.373727205751</v>
      </c>
      <c r="AE1474" s="60">
        <v>13687.257245045541</v>
      </c>
      <c r="AF1474" s="60">
        <v>15146.829188651191</v>
      </c>
      <c r="AG1474" s="60">
        <v>16654.293442881579</v>
      </c>
      <c r="AH1474" s="60">
        <v>0</v>
      </c>
      <c r="AI1474" s="60">
        <v>0</v>
      </c>
      <c r="AJ1474" s="60">
        <v>0</v>
      </c>
      <c r="AK1474" s="60">
        <v>0</v>
      </c>
      <c r="AL1474" s="60">
        <v>0</v>
      </c>
      <c r="AM1474" s="60">
        <v>0</v>
      </c>
      <c r="AN1474" s="60">
        <v>0</v>
      </c>
      <c r="AO1474" s="60">
        <v>41.962166735975998</v>
      </c>
      <c r="AP1474" s="60">
        <v>83.385254186971991</v>
      </c>
      <c r="AQ1474" s="60">
        <v>124.396321076628</v>
      </c>
      <c r="AR1474" s="60">
        <v>163.76370744212599</v>
      </c>
      <c r="AS1474" s="60">
        <v>202.46578404200599</v>
      </c>
      <c r="AT1474" s="60">
        <v>242.36591737110399</v>
      </c>
      <c r="AU1474" s="60">
        <v>0</v>
      </c>
      <c r="AV1474" s="60">
        <v>281.38871124236397</v>
      </c>
      <c r="AW1474" s="60">
        <v>281.38871124236397</v>
      </c>
      <c r="AX1474" s="60">
        <v>281.38871124236397</v>
      </c>
      <c r="AY1474" s="60">
        <v>281.38871124236397</v>
      </c>
      <c r="AZ1474" s="60">
        <v>281.38871124236397</v>
      </c>
      <c r="BA1474" s="60">
        <v>281.38871124236397</v>
      </c>
      <c r="BB1474" s="60">
        <v>281.38871124236397</v>
      </c>
      <c r="BC1474" s="60">
        <v>281.38871124236397</v>
      </c>
      <c r="BD1474" s="60">
        <v>281.38871124236397</v>
      </c>
      <c r="BE1474" s="60">
        <v>281.38871124236397</v>
      </c>
      <c r="BF1474" s="60">
        <v>281.38871124236397</v>
      </c>
      <c r="BG1474" s="60">
        <v>281.38871124236397</v>
      </c>
      <c r="BH1474" s="60">
        <v>281.38871124236397</v>
      </c>
      <c r="BI1474" s="60">
        <v>281.38871124236397</v>
      </c>
      <c r="BJ1474" s="60">
        <v>281.38871124236397</v>
      </c>
      <c r="BK1474" s="60">
        <v>281.38871124236397</v>
      </c>
      <c r="BL1474" s="60">
        <v>281.38871124236397</v>
      </c>
      <c r="BM1474" s="60">
        <v>281.38871124236397</v>
      </c>
      <c r="BN1474" s="60">
        <v>281.38871124236397</v>
      </c>
      <c r="BO1474" s="60">
        <v>281.38871124236397</v>
      </c>
      <c r="BP1474" s="60">
        <v>281.38871124236397</v>
      </c>
      <c r="BQ1474" s="60">
        <v>281.38871124236397</v>
      </c>
      <c r="BR1474" s="60">
        <v>281.38871124236397</v>
      </c>
      <c r="BS1474" s="60">
        <v>281.38871124236397</v>
      </c>
      <c r="BT1474" s="60">
        <v>281.38871124236397</v>
      </c>
      <c r="BU1474" s="60">
        <v>281.38871124236397</v>
      </c>
      <c r="BV1474" s="60">
        <v>281.38871124236397</v>
      </c>
      <c r="BW1474" s="60">
        <v>281.38871124236397</v>
      </c>
      <c r="BX1474" s="60">
        <v>281.38871124236397</v>
      </c>
      <c r="BY1474" s="60">
        <v>281.38871124236397</v>
      </c>
      <c r="BZ1474" s="60">
        <v>281.38871124236397</v>
      </c>
      <c r="CA1474" s="60">
        <v>281.38871124236397</v>
      </c>
      <c r="CB1474" s="60">
        <v>281.38871124236397</v>
      </c>
      <c r="CC1474" s="60">
        <v>281.38871124236397</v>
      </c>
      <c r="CD1474" s="60">
        <v>281.38871124236397</v>
      </c>
      <c r="CE1474" s="60">
        <v>281.38871124236397</v>
      </c>
      <c r="CF1474" s="60">
        <v>281.38871124236397</v>
      </c>
      <c r="CG1474" s="60">
        <v>281.38871124236397</v>
      </c>
      <c r="CH1474" s="60">
        <v>281.38871124236397</v>
      </c>
    </row>
    <row r="1475" spans="1:86">
      <c r="A1475" s="57" t="s">
        <v>86</v>
      </c>
      <c r="B1475" s="58" t="s">
        <v>132</v>
      </c>
      <c r="C1475" s="59" t="s">
        <v>92</v>
      </c>
      <c r="D1475" s="58" t="s">
        <v>93</v>
      </c>
      <c r="E1475" s="58" t="str">
        <f>VLOOKUP(CONCATENATE($F$4,F1475),'REG FL  CWIP - 1 System Per Boo'!$A$29:$B$1161,2,FALSE)</f>
        <v>Distribution</v>
      </c>
      <c r="F1475" s="58" t="s">
        <v>205</v>
      </c>
      <c r="G1475" s="58" t="s">
        <v>142</v>
      </c>
      <c r="H1475" s="63">
        <v>365</v>
      </c>
      <c r="I1475" s="60">
        <v>0</v>
      </c>
      <c r="J1475" s="60">
        <v>0</v>
      </c>
      <c r="K1475" s="60">
        <v>0</v>
      </c>
      <c r="L1475" s="60">
        <v>0</v>
      </c>
      <c r="M1475" s="60">
        <v>0</v>
      </c>
      <c r="N1475" s="60">
        <v>0</v>
      </c>
      <c r="O1475" s="60">
        <v>0</v>
      </c>
      <c r="P1475" s="60">
        <v>0</v>
      </c>
      <c r="Q1475" s="60">
        <v>0</v>
      </c>
      <c r="R1475" s="60">
        <v>0</v>
      </c>
      <c r="S1475" s="60">
        <v>0</v>
      </c>
      <c r="T1475" s="60">
        <v>0</v>
      </c>
      <c r="U1475" s="60">
        <v>0</v>
      </c>
      <c r="V1475" s="60">
        <v>0</v>
      </c>
      <c r="W1475" s="60">
        <v>171.92064181251601</v>
      </c>
      <c r="X1475" s="60">
        <v>377.79967002959404</v>
      </c>
      <c r="Y1475" s="60">
        <v>850.18046496381203</v>
      </c>
      <c r="Z1475" s="60">
        <v>1320.7980339526839</v>
      </c>
      <c r="AA1475" s="60">
        <v>1836.1584833185539</v>
      </c>
      <c r="AB1475" s="60">
        <v>2360.0709613517138</v>
      </c>
      <c r="AC1475" s="60">
        <v>2857.4879092416736</v>
      </c>
      <c r="AD1475" s="60">
        <v>3297.5807598487718</v>
      </c>
      <c r="AE1475" s="60">
        <v>3588.3028555180558</v>
      </c>
      <c r="AF1475" s="60">
        <v>3771.9648069811819</v>
      </c>
      <c r="AG1475" s="60">
        <v>3952.2977523981999</v>
      </c>
      <c r="AH1475" s="60">
        <v>0</v>
      </c>
      <c r="AI1475" s="60">
        <v>4071.0827861041998</v>
      </c>
      <c r="AJ1475" s="60">
        <v>5105.6674880411801</v>
      </c>
      <c r="AK1475" s="60">
        <v>6178.4372904911397</v>
      </c>
      <c r="AL1475" s="60">
        <v>7565.9115453036502</v>
      </c>
      <c r="AM1475" s="60">
        <v>8972.6052682960799</v>
      </c>
      <c r="AN1475" s="60">
        <v>10413.03249513278</v>
      </c>
      <c r="AO1475" s="60">
        <v>11855.64123006555</v>
      </c>
      <c r="AP1475" s="60">
        <v>13244.610854735371</v>
      </c>
      <c r="AQ1475" s="60">
        <v>14574.185234133362</v>
      </c>
      <c r="AR1475" s="60">
        <v>15799.373597912472</v>
      </c>
      <c r="AS1475" s="60">
        <v>16911.382891980033</v>
      </c>
      <c r="AT1475" s="60">
        <v>18047.654965523681</v>
      </c>
      <c r="AU1475" s="60">
        <v>4071.0827861041998</v>
      </c>
      <c r="AV1475" s="60">
        <v>19080.91933630138</v>
      </c>
      <c r="AW1475" s="60">
        <v>19875.812227375969</v>
      </c>
      <c r="AX1475" s="60">
        <v>20820.897576342282</v>
      </c>
      <c r="AY1475" s="60">
        <v>22020.129973803309</v>
      </c>
      <c r="AZ1475" s="60">
        <v>23173.172091319906</v>
      </c>
      <c r="BA1475" s="60">
        <v>24369.801234172672</v>
      </c>
      <c r="BB1475" s="60">
        <v>25581.755428724497</v>
      </c>
      <c r="BC1475" s="60">
        <v>26704.150338294574</v>
      </c>
      <c r="BD1475" s="60">
        <v>27728.827668696467</v>
      </c>
      <c r="BE1475" s="60">
        <v>28618.593515034223</v>
      </c>
      <c r="BF1475" s="60">
        <v>29492.217667873967</v>
      </c>
      <c r="BG1475" s="60">
        <v>30342.111994080606</v>
      </c>
      <c r="BH1475" s="60">
        <v>19080.91933630138</v>
      </c>
      <c r="BI1475" s="60">
        <v>0</v>
      </c>
      <c r="BJ1475" s="60">
        <v>0</v>
      </c>
      <c r="BK1475" s="60">
        <v>0</v>
      </c>
      <c r="BL1475" s="60">
        <v>0</v>
      </c>
      <c r="BM1475" s="60">
        <v>0</v>
      </c>
      <c r="BN1475" s="60">
        <v>0</v>
      </c>
      <c r="BO1475" s="60">
        <v>0</v>
      </c>
      <c r="BP1475" s="60">
        <v>0</v>
      </c>
      <c r="BQ1475" s="60">
        <v>0</v>
      </c>
      <c r="BR1475" s="60">
        <v>0</v>
      </c>
      <c r="BS1475" s="60">
        <v>0</v>
      </c>
      <c r="BT1475" s="60">
        <v>0</v>
      </c>
      <c r="BU1475" s="60">
        <v>0</v>
      </c>
      <c r="BV1475" s="60">
        <v>0</v>
      </c>
      <c r="BW1475" s="60">
        <v>1.4408742053433838</v>
      </c>
      <c r="BX1475" s="60">
        <v>3.1539969624642907</v>
      </c>
      <c r="BY1475" s="60">
        <v>5.3278030778740657</v>
      </c>
      <c r="BZ1475" s="60">
        <v>7.4178817079121355</v>
      </c>
      <c r="CA1475" s="60">
        <v>9.5869689958457762</v>
      </c>
      <c r="CB1475" s="60">
        <v>11.783835462504843</v>
      </c>
      <c r="CC1475" s="60">
        <v>13.818360983574689</v>
      </c>
      <c r="CD1475" s="60">
        <v>15.67575730797793</v>
      </c>
      <c r="CE1475" s="60">
        <v>17.288604360931753</v>
      </c>
      <c r="CF1475" s="60">
        <v>18.872191937479386</v>
      </c>
      <c r="CG1475" s="60">
        <v>20.412765297298165</v>
      </c>
      <c r="CH1475" s="60">
        <v>0</v>
      </c>
    </row>
    <row r="1476" spans="1:86">
      <c r="A1476" s="57" t="s">
        <v>86</v>
      </c>
      <c r="B1476" s="58" t="s">
        <v>132</v>
      </c>
      <c r="C1476" s="59" t="s">
        <v>92</v>
      </c>
      <c r="D1476" s="58" t="s">
        <v>93</v>
      </c>
      <c r="E1476" s="58" t="str">
        <f>VLOOKUP(CONCATENATE($F$4,F1476),'REG FL  CWIP - 1 System Per Boo'!$A$29:$B$1161,2,FALSE)</f>
        <v>Distribution</v>
      </c>
      <c r="F1476" s="58" t="s">
        <v>208</v>
      </c>
      <c r="G1476" s="58" t="s">
        <v>142</v>
      </c>
      <c r="H1476" s="63">
        <v>365</v>
      </c>
      <c r="I1476" s="60">
        <v>0</v>
      </c>
      <c r="J1476" s="60">
        <v>0</v>
      </c>
      <c r="K1476" s="60">
        <v>0</v>
      </c>
      <c r="L1476" s="60">
        <v>0</v>
      </c>
      <c r="M1476" s="60">
        <v>0</v>
      </c>
      <c r="N1476" s="60">
        <v>0</v>
      </c>
      <c r="O1476" s="60">
        <v>0</v>
      </c>
      <c r="P1476" s="60">
        <v>0</v>
      </c>
      <c r="Q1476" s="60">
        <v>0</v>
      </c>
      <c r="R1476" s="60">
        <v>0</v>
      </c>
      <c r="S1476" s="60">
        <v>0</v>
      </c>
      <c r="T1476" s="60">
        <v>0</v>
      </c>
      <c r="U1476" s="60">
        <v>0</v>
      </c>
      <c r="V1476" s="60">
        <v>0</v>
      </c>
      <c r="W1476" s="60">
        <v>920.76614801257904</v>
      </c>
      <c r="X1476" s="60">
        <v>1844.345940613839</v>
      </c>
      <c r="Y1476" s="60">
        <v>2770.2582866660969</v>
      </c>
      <c r="Z1476" s="60">
        <v>3729.9767096270189</v>
      </c>
      <c r="AA1476" s="60">
        <v>4689.3607929521404</v>
      </c>
      <c r="AB1476" s="60">
        <v>5674.0581324795385</v>
      </c>
      <c r="AC1476" s="60">
        <v>6644.198280121238</v>
      </c>
      <c r="AD1476" s="60">
        <v>7606.3308033425601</v>
      </c>
      <c r="AE1476" s="60">
        <v>8525.8230053811312</v>
      </c>
      <c r="AF1476" s="60">
        <v>9436.9627053643908</v>
      </c>
      <c r="AG1476" s="60">
        <v>10387.788728994103</v>
      </c>
      <c r="AH1476" s="60">
        <v>0</v>
      </c>
      <c r="AI1476" s="60">
        <v>11324.961595774497</v>
      </c>
      <c r="AJ1476" s="60">
        <v>13011.417531055968</v>
      </c>
      <c r="AK1476" s="60">
        <v>14686.347283098468</v>
      </c>
      <c r="AL1476" s="60">
        <v>16379.299378388099</v>
      </c>
      <c r="AM1476" s="60">
        <v>18133.652020126308</v>
      </c>
      <c r="AN1476" s="60">
        <v>19895.110269876488</v>
      </c>
      <c r="AO1476" s="60">
        <v>21696.797314891559</v>
      </c>
      <c r="AP1476" s="60">
        <v>23475.150216485697</v>
      </c>
      <c r="AQ1476" s="60">
        <v>25235.707286699908</v>
      </c>
      <c r="AR1476" s="60">
        <v>26925.099006542936</v>
      </c>
      <c r="AS1476" s="60">
        <v>28585.702308326036</v>
      </c>
      <c r="AT1476" s="60">
        <v>30298.244781942634</v>
      </c>
      <c r="AU1476" s="60">
        <v>11324.961595774497</v>
      </c>
      <c r="AV1476" s="60">
        <v>318.48053133383655</v>
      </c>
      <c r="AW1476" s="60">
        <v>432.87217337999908</v>
      </c>
      <c r="AX1476" s="60">
        <v>554.60116864700024</v>
      </c>
      <c r="AY1476" s="60">
        <v>688.7401932849009</v>
      </c>
      <c r="AZ1476" s="60">
        <v>822.53595626046626</v>
      </c>
      <c r="BA1476" s="60">
        <v>963.04110521216251</v>
      </c>
      <c r="BB1476" s="60">
        <v>1102.5972570833355</v>
      </c>
      <c r="BC1476" s="60">
        <v>1230.0621270326164</v>
      </c>
      <c r="BD1476" s="60">
        <v>1347.9547752455328</v>
      </c>
      <c r="BE1476" s="60">
        <v>1456.1465103693274</v>
      </c>
      <c r="BF1476" s="60">
        <v>1561.5908665201391</v>
      </c>
      <c r="BG1476" s="60">
        <v>1663.7780189275509</v>
      </c>
      <c r="BH1476" s="60">
        <v>318.48053133383655</v>
      </c>
      <c r="BI1476" s="60">
        <v>1763.0091239938365</v>
      </c>
      <c r="BJ1476" s="60">
        <v>1763.0091239938365</v>
      </c>
      <c r="BK1476" s="60">
        <v>1763.0091239938365</v>
      </c>
      <c r="BL1476" s="60">
        <v>1763.0091239938365</v>
      </c>
      <c r="BM1476" s="60">
        <v>1763.0091239938365</v>
      </c>
      <c r="BN1476" s="60">
        <v>1763.0091239938365</v>
      </c>
      <c r="BO1476" s="60">
        <v>1763.0091239938365</v>
      </c>
      <c r="BP1476" s="60">
        <v>1763.0091239938365</v>
      </c>
      <c r="BQ1476" s="60">
        <v>1763.0091239938365</v>
      </c>
      <c r="BR1476" s="60">
        <v>1763.0091239938365</v>
      </c>
      <c r="BS1476" s="60">
        <v>1763.0091239938365</v>
      </c>
      <c r="BT1476" s="60">
        <v>1763.0091239938365</v>
      </c>
      <c r="BU1476" s="60">
        <v>1763.0091239938365</v>
      </c>
      <c r="BV1476" s="60">
        <v>280.39114783813034</v>
      </c>
      <c r="BW1476" s="60">
        <v>283.63274090748661</v>
      </c>
      <c r="BX1476" s="60">
        <v>287.08225750099768</v>
      </c>
      <c r="BY1476" s="60">
        <v>290.88344546209856</v>
      </c>
      <c r="BZ1476" s="60">
        <v>294.67490618608929</v>
      </c>
      <c r="CA1476" s="60">
        <v>298.65649530312368</v>
      </c>
      <c r="CB1476" s="60">
        <v>302.61119205019082</v>
      </c>
      <c r="CC1476" s="60">
        <v>306.22324999099078</v>
      </c>
      <c r="CD1476" s="60">
        <v>309.56405343203966</v>
      </c>
      <c r="CE1476" s="60">
        <v>312.62995555972651</v>
      </c>
      <c r="CF1476" s="60">
        <v>315.61800335751292</v>
      </c>
      <c r="CG1476" s="60">
        <v>318.51374957721879</v>
      </c>
      <c r="CH1476" s="60">
        <v>280.39114783813034</v>
      </c>
    </row>
    <row r="1477" spans="1:86">
      <c r="A1477" s="57" t="s">
        <v>86</v>
      </c>
      <c r="B1477" s="58" t="s">
        <v>132</v>
      </c>
      <c r="C1477" s="59" t="s">
        <v>92</v>
      </c>
      <c r="D1477" s="58" t="s">
        <v>93</v>
      </c>
      <c r="E1477" s="58" t="str">
        <f>VLOOKUP(CONCATENATE($F$4,F1477),'REG FL  CWIP - 1 System Per Boo'!$A$29:$B$1161,2,FALSE)</f>
        <v>Distribution</v>
      </c>
      <c r="F1477" s="58" t="s">
        <v>212</v>
      </c>
      <c r="G1477" s="58" t="s">
        <v>142</v>
      </c>
      <c r="H1477" s="63">
        <v>365</v>
      </c>
      <c r="I1477" s="60">
        <v>0</v>
      </c>
      <c r="J1477" s="60">
        <v>0</v>
      </c>
      <c r="K1477" s="60">
        <v>0</v>
      </c>
      <c r="L1477" s="60">
        <v>0</v>
      </c>
      <c r="M1477" s="60">
        <v>0</v>
      </c>
      <c r="N1477" s="60">
        <v>0</v>
      </c>
      <c r="O1477" s="60">
        <v>0</v>
      </c>
      <c r="P1477" s="60">
        <v>0</v>
      </c>
      <c r="Q1477" s="60">
        <v>0</v>
      </c>
      <c r="R1477" s="60">
        <v>0</v>
      </c>
      <c r="S1477" s="60">
        <v>0</v>
      </c>
      <c r="T1477" s="60">
        <v>0</v>
      </c>
      <c r="U1477" s="60">
        <v>0</v>
      </c>
      <c r="V1477" s="60">
        <v>0</v>
      </c>
      <c r="W1477" s="60">
        <v>0</v>
      </c>
      <c r="X1477" s="60">
        <v>0</v>
      </c>
      <c r="Y1477" s="60">
        <v>0</v>
      </c>
      <c r="Z1477" s="60">
        <v>0</v>
      </c>
      <c r="AA1477" s="60">
        <v>0</v>
      </c>
      <c r="AB1477" s="60">
        <v>0</v>
      </c>
      <c r="AC1477" s="60">
        <v>0</v>
      </c>
      <c r="AD1477" s="60">
        <v>0</v>
      </c>
      <c r="AE1477" s="60">
        <v>0</v>
      </c>
      <c r="AF1477" s="60">
        <v>0</v>
      </c>
      <c r="AG1477" s="60">
        <v>0</v>
      </c>
      <c r="AH1477" s="60">
        <v>0</v>
      </c>
      <c r="AI1477" s="60">
        <v>0</v>
      </c>
      <c r="AJ1477" s="60">
        <v>0</v>
      </c>
      <c r="AK1477" s="60">
        <v>0</v>
      </c>
      <c r="AL1477" s="60">
        <v>0</v>
      </c>
      <c r="AM1477" s="60">
        <v>0</v>
      </c>
      <c r="AN1477" s="60">
        <v>0</v>
      </c>
      <c r="AO1477" s="60">
        <v>0</v>
      </c>
      <c r="AP1477" s="60">
        <v>0</v>
      </c>
      <c r="AQ1477" s="60">
        <v>0</v>
      </c>
      <c r="AR1477" s="60">
        <v>0</v>
      </c>
      <c r="AS1477" s="60">
        <v>0</v>
      </c>
      <c r="AT1477" s="60">
        <v>0</v>
      </c>
      <c r="AU1477" s="60">
        <v>0</v>
      </c>
      <c r="AV1477" s="60">
        <v>0</v>
      </c>
      <c r="AW1477" s="60">
        <v>2.5</v>
      </c>
      <c r="AX1477" s="60">
        <v>5</v>
      </c>
      <c r="AY1477" s="60">
        <v>7.5</v>
      </c>
      <c r="AZ1477" s="60">
        <v>10</v>
      </c>
      <c r="BA1477" s="60">
        <v>12.5</v>
      </c>
      <c r="BB1477" s="60">
        <v>0</v>
      </c>
      <c r="BC1477" s="60">
        <v>0</v>
      </c>
      <c r="BD1477" s="60">
        <v>0</v>
      </c>
      <c r="BE1477" s="60">
        <v>0</v>
      </c>
      <c r="BF1477" s="60">
        <v>0</v>
      </c>
      <c r="BG1477" s="60">
        <v>0</v>
      </c>
      <c r="BH1477" s="60">
        <v>0</v>
      </c>
      <c r="BI1477" s="60">
        <v>0</v>
      </c>
      <c r="BJ1477" s="60">
        <v>0</v>
      </c>
      <c r="BK1477" s="60">
        <v>0</v>
      </c>
      <c r="BL1477" s="60">
        <v>0</v>
      </c>
      <c r="BM1477" s="60">
        <v>0</v>
      </c>
      <c r="BN1477" s="60">
        <v>0</v>
      </c>
      <c r="BO1477" s="60">
        <v>0</v>
      </c>
      <c r="BP1477" s="60">
        <v>0</v>
      </c>
      <c r="BQ1477" s="60">
        <v>0</v>
      </c>
      <c r="BR1477" s="60">
        <v>0</v>
      </c>
      <c r="BS1477" s="60">
        <v>0</v>
      </c>
      <c r="BT1477" s="60">
        <v>0</v>
      </c>
      <c r="BU1477" s="60">
        <v>0</v>
      </c>
      <c r="BV1477" s="60">
        <v>0</v>
      </c>
      <c r="BW1477" s="60">
        <v>0</v>
      </c>
      <c r="BX1477" s="60">
        <v>0</v>
      </c>
      <c r="BY1477" s="60">
        <v>0</v>
      </c>
      <c r="BZ1477" s="60">
        <v>0</v>
      </c>
      <c r="CA1477" s="60">
        <v>0</v>
      </c>
      <c r="CB1477" s="60">
        <v>0</v>
      </c>
      <c r="CC1477" s="60">
        <v>0</v>
      </c>
      <c r="CD1477" s="60">
        <v>0</v>
      </c>
      <c r="CE1477" s="60">
        <v>0</v>
      </c>
      <c r="CF1477" s="60">
        <v>0</v>
      </c>
      <c r="CG1477" s="60">
        <v>0</v>
      </c>
      <c r="CH1477" s="60">
        <v>0</v>
      </c>
    </row>
    <row r="1478" spans="1:86">
      <c r="A1478" s="57" t="s">
        <v>86</v>
      </c>
      <c r="B1478" s="58" t="s">
        <v>132</v>
      </c>
      <c r="C1478" s="59" t="s">
        <v>92</v>
      </c>
      <c r="D1478" s="58" t="s">
        <v>93</v>
      </c>
      <c r="E1478" s="58" t="str">
        <f>VLOOKUP(CONCATENATE($F$4,F1478),'REG FL  CWIP - 1 System Per Boo'!$A$29:$B$1161,2,FALSE)</f>
        <v>Distribution</v>
      </c>
      <c r="F1478" s="58" t="s">
        <v>217</v>
      </c>
      <c r="G1478" s="58" t="s">
        <v>142</v>
      </c>
      <c r="H1478" s="63">
        <v>365</v>
      </c>
      <c r="I1478" s="60">
        <v>0</v>
      </c>
      <c r="J1478" s="60">
        <v>0</v>
      </c>
      <c r="K1478" s="60">
        <v>0</v>
      </c>
      <c r="L1478" s="60">
        <v>0</v>
      </c>
      <c r="M1478" s="60">
        <v>0</v>
      </c>
      <c r="N1478" s="60">
        <v>0</v>
      </c>
      <c r="O1478" s="60">
        <v>0</v>
      </c>
      <c r="P1478" s="60">
        <v>0</v>
      </c>
      <c r="Q1478" s="60">
        <v>0</v>
      </c>
      <c r="R1478" s="60">
        <v>0</v>
      </c>
      <c r="S1478" s="60">
        <v>0</v>
      </c>
      <c r="T1478" s="60">
        <v>0</v>
      </c>
      <c r="U1478" s="60">
        <v>0</v>
      </c>
      <c r="V1478" s="60">
        <v>0</v>
      </c>
      <c r="W1478" s="60">
        <v>0</v>
      </c>
      <c r="X1478" s="60">
        <v>0</v>
      </c>
      <c r="Y1478" s="60">
        <v>0</v>
      </c>
      <c r="Z1478" s="60">
        <v>0</v>
      </c>
      <c r="AA1478" s="60">
        <v>0</v>
      </c>
      <c r="AB1478" s="60">
        <v>0</v>
      </c>
      <c r="AC1478" s="60">
        <v>0</v>
      </c>
      <c r="AD1478" s="60">
        <v>0</v>
      </c>
      <c r="AE1478" s="60">
        <v>0</v>
      </c>
      <c r="AF1478" s="60">
        <v>0</v>
      </c>
      <c r="AG1478" s="60">
        <v>0</v>
      </c>
      <c r="AH1478" s="60">
        <v>0</v>
      </c>
      <c r="AI1478" s="60">
        <v>0</v>
      </c>
      <c r="AJ1478" s="60">
        <v>0</v>
      </c>
      <c r="AK1478" s="60">
        <v>0</v>
      </c>
      <c r="AL1478" s="60">
        <v>0</v>
      </c>
      <c r="AM1478" s="60">
        <v>0</v>
      </c>
      <c r="AN1478" s="60">
        <v>0</v>
      </c>
      <c r="AO1478" s="60">
        <v>0</v>
      </c>
      <c r="AP1478" s="60">
        <v>0</v>
      </c>
      <c r="AQ1478" s="60">
        <v>0</v>
      </c>
      <c r="AR1478" s="60">
        <v>0</v>
      </c>
      <c r="AS1478" s="60">
        <v>0</v>
      </c>
      <c r="AT1478" s="60">
        <v>0</v>
      </c>
      <c r="AU1478" s="60">
        <v>0</v>
      </c>
      <c r="AV1478" s="60">
        <v>0</v>
      </c>
      <c r="AW1478" s="60">
        <v>22.25</v>
      </c>
      <c r="AX1478" s="60">
        <v>44.5</v>
      </c>
      <c r="AY1478" s="60">
        <v>66.75</v>
      </c>
      <c r="AZ1478" s="60">
        <v>89</v>
      </c>
      <c r="BA1478" s="60">
        <v>111.25</v>
      </c>
      <c r="BB1478" s="60">
        <v>133.5</v>
      </c>
      <c r="BC1478" s="60">
        <v>155.75</v>
      </c>
      <c r="BD1478" s="60">
        <v>178</v>
      </c>
      <c r="BE1478" s="60">
        <v>200.25</v>
      </c>
      <c r="BF1478" s="60">
        <v>222.5</v>
      </c>
      <c r="BG1478" s="60">
        <v>244.75</v>
      </c>
      <c r="BH1478" s="60">
        <v>0</v>
      </c>
      <c r="BI1478" s="60">
        <v>0</v>
      </c>
      <c r="BJ1478" s="60">
        <v>0</v>
      </c>
      <c r="BK1478" s="60">
        <v>0</v>
      </c>
      <c r="BL1478" s="60">
        <v>0</v>
      </c>
      <c r="BM1478" s="60">
        <v>0</v>
      </c>
      <c r="BN1478" s="60">
        <v>0</v>
      </c>
      <c r="BO1478" s="60">
        <v>0</v>
      </c>
      <c r="BP1478" s="60">
        <v>0</v>
      </c>
      <c r="BQ1478" s="60">
        <v>0</v>
      </c>
      <c r="BR1478" s="60">
        <v>0</v>
      </c>
      <c r="BS1478" s="60">
        <v>0</v>
      </c>
      <c r="BT1478" s="60">
        <v>0</v>
      </c>
      <c r="BU1478" s="60">
        <v>0</v>
      </c>
      <c r="BV1478" s="60">
        <v>0</v>
      </c>
      <c r="BW1478" s="60">
        <v>0</v>
      </c>
      <c r="BX1478" s="60">
        <v>0</v>
      </c>
      <c r="BY1478" s="60">
        <v>0</v>
      </c>
      <c r="BZ1478" s="60">
        <v>0</v>
      </c>
      <c r="CA1478" s="60">
        <v>0</v>
      </c>
      <c r="CB1478" s="60">
        <v>0</v>
      </c>
      <c r="CC1478" s="60">
        <v>0</v>
      </c>
      <c r="CD1478" s="60">
        <v>0</v>
      </c>
      <c r="CE1478" s="60">
        <v>0</v>
      </c>
      <c r="CF1478" s="60">
        <v>0</v>
      </c>
      <c r="CG1478" s="60">
        <v>0</v>
      </c>
      <c r="CH1478" s="60">
        <v>0</v>
      </c>
    </row>
    <row r="1479" spans="1:86">
      <c r="A1479" s="57" t="s">
        <v>86</v>
      </c>
      <c r="B1479" s="58" t="s">
        <v>132</v>
      </c>
      <c r="C1479" s="59" t="s">
        <v>92</v>
      </c>
      <c r="D1479" s="58" t="s">
        <v>93</v>
      </c>
      <c r="E1479" s="58" t="str">
        <f>VLOOKUP(CONCATENATE($F$4,F1479),'REG FL  CWIP - 1 System Per Boo'!$A$29:$B$1161,2,FALSE)</f>
        <v>Distribution</v>
      </c>
      <c r="F1479" s="58" t="s">
        <v>222</v>
      </c>
      <c r="G1479" s="58" t="s">
        <v>142</v>
      </c>
      <c r="H1479" s="63">
        <v>365</v>
      </c>
      <c r="I1479" s="60">
        <v>0</v>
      </c>
      <c r="J1479" s="60">
        <v>0</v>
      </c>
      <c r="K1479" s="60">
        <v>0</v>
      </c>
      <c r="L1479" s="60">
        <v>0</v>
      </c>
      <c r="M1479" s="60">
        <v>0</v>
      </c>
      <c r="N1479" s="60">
        <v>0</v>
      </c>
      <c r="O1479" s="60">
        <v>0</v>
      </c>
      <c r="P1479" s="60">
        <v>0</v>
      </c>
      <c r="Q1479" s="60">
        <v>0</v>
      </c>
      <c r="R1479" s="60">
        <v>0</v>
      </c>
      <c r="S1479" s="60">
        <v>0</v>
      </c>
      <c r="T1479" s="60">
        <v>0</v>
      </c>
      <c r="U1479" s="60">
        <v>0</v>
      </c>
      <c r="V1479" s="60">
        <v>0</v>
      </c>
      <c r="W1479" s="60">
        <v>0</v>
      </c>
      <c r="X1479" s="60">
        <v>0</v>
      </c>
      <c r="Y1479" s="60">
        <v>0</v>
      </c>
      <c r="Z1479" s="60">
        <v>0</v>
      </c>
      <c r="AA1479" s="60">
        <v>0</v>
      </c>
      <c r="AB1479" s="60">
        <v>0</v>
      </c>
      <c r="AC1479" s="60">
        <v>0</v>
      </c>
      <c r="AD1479" s="60">
        <v>0</v>
      </c>
      <c r="AE1479" s="60">
        <v>0</v>
      </c>
      <c r="AF1479" s="60">
        <v>0</v>
      </c>
      <c r="AG1479" s="60">
        <v>0</v>
      </c>
      <c r="AH1479" s="60">
        <v>0</v>
      </c>
      <c r="AI1479" s="60">
        <v>0</v>
      </c>
      <c r="AJ1479" s="60">
        <v>0</v>
      </c>
      <c r="AK1479" s="60">
        <v>0</v>
      </c>
      <c r="AL1479" s="60">
        <v>0</v>
      </c>
      <c r="AM1479" s="60">
        <v>0</v>
      </c>
      <c r="AN1479" s="60">
        <v>0</v>
      </c>
      <c r="AO1479" s="60">
        <v>0</v>
      </c>
      <c r="AP1479" s="60">
        <v>0</v>
      </c>
      <c r="AQ1479" s="60">
        <v>0</v>
      </c>
      <c r="AR1479" s="60">
        <v>0</v>
      </c>
      <c r="AS1479" s="60">
        <v>0</v>
      </c>
      <c r="AT1479" s="60">
        <v>0</v>
      </c>
      <c r="AU1479" s="60">
        <v>0</v>
      </c>
      <c r="AV1479" s="60">
        <v>0</v>
      </c>
      <c r="AW1479" s="60">
        <v>0</v>
      </c>
      <c r="AX1479" s="60">
        <v>0</v>
      </c>
      <c r="AY1479" s="60">
        <v>0</v>
      </c>
      <c r="AZ1479" s="60">
        <v>0</v>
      </c>
      <c r="BA1479" s="60">
        <v>0</v>
      </c>
      <c r="BB1479" s="60">
        <v>0</v>
      </c>
      <c r="BC1479" s="60">
        <v>0</v>
      </c>
      <c r="BD1479" s="60">
        <v>0</v>
      </c>
      <c r="BE1479" s="60">
        <v>0</v>
      </c>
      <c r="BF1479" s="60">
        <v>0</v>
      </c>
      <c r="BG1479" s="60">
        <v>0</v>
      </c>
      <c r="BH1479" s="60">
        <v>0</v>
      </c>
      <c r="BI1479" s="60">
        <v>0</v>
      </c>
      <c r="BJ1479" s="60">
        <v>41.196666666666665</v>
      </c>
      <c r="BK1479" s="60">
        <v>82.393333333333331</v>
      </c>
      <c r="BL1479" s="60">
        <v>123.59</v>
      </c>
      <c r="BM1479" s="60">
        <v>164.78666666666666</v>
      </c>
      <c r="BN1479" s="60">
        <v>205.98333333333332</v>
      </c>
      <c r="BO1479" s="60">
        <v>247.17999999999998</v>
      </c>
      <c r="BP1479" s="60">
        <v>288.37666666666667</v>
      </c>
      <c r="BQ1479" s="60">
        <v>329.57333333333332</v>
      </c>
      <c r="BR1479" s="60">
        <v>370.77</v>
      </c>
      <c r="BS1479" s="60">
        <v>411.96666666666664</v>
      </c>
      <c r="BT1479" s="60">
        <v>453.1633333333333</v>
      </c>
      <c r="BU1479" s="60">
        <v>0</v>
      </c>
      <c r="BV1479" s="60">
        <v>0</v>
      </c>
      <c r="BW1479" s="60">
        <v>0</v>
      </c>
      <c r="BX1479" s="60">
        <v>0</v>
      </c>
      <c r="BY1479" s="60">
        <v>0</v>
      </c>
      <c r="BZ1479" s="60">
        <v>0</v>
      </c>
      <c r="CA1479" s="60">
        <v>0</v>
      </c>
      <c r="CB1479" s="60">
        <v>0</v>
      </c>
      <c r="CC1479" s="60">
        <v>0</v>
      </c>
      <c r="CD1479" s="60">
        <v>0</v>
      </c>
      <c r="CE1479" s="60">
        <v>0</v>
      </c>
      <c r="CF1479" s="60">
        <v>0</v>
      </c>
      <c r="CG1479" s="60">
        <v>0</v>
      </c>
      <c r="CH1479" s="60">
        <v>0</v>
      </c>
    </row>
    <row r="1480" spans="1:86">
      <c r="A1480" s="57" t="s">
        <v>86</v>
      </c>
      <c r="B1480" s="58" t="s">
        <v>132</v>
      </c>
      <c r="C1480" s="59" t="s">
        <v>92</v>
      </c>
      <c r="D1480" s="58" t="s">
        <v>93</v>
      </c>
      <c r="E1480" s="58" t="str">
        <f>VLOOKUP(CONCATENATE($F$4,F1480),'REG FL  CWIP - 1 System Per Boo'!$A$29:$B$1161,2,FALSE)</f>
        <v>Distribution</v>
      </c>
      <c r="F1480" s="58" t="s">
        <v>227</v>
      </c>
      <c r="G1480" s="58" t="s">
        <v>142</v>
      </c>
      <c r="H1480" s="63">
        <v>365</v>
      </c>
      <c r="I1480" s="60">
        <v>0</v>
      </c>
      <c r="J1480" s="60">
        <v>0</v>
      </c>
      <c r="K1480" s="60">
        <v>0</v>
      </c>
      <c r="L1480" s="60">
        <v>0</v>
      </c>
      <c r="M1480" s="60">
        <v>0</v>
      </c>
      <c r="N1480" s="60">
        <v>0</v>
      </c>
      <c r="O1480" s="60">
        <v>0</v>
      </c>
      <c r="P1480" s="60">
        <v>0</v>
      </c>
      <c r="Q1480" s="60">
        <v>0</v>
      </c>
      <c r="R1480" s="60">
        <v>0</v>
      </c>
      <c r="S1480" s="60">
        <v>0</v>
      </c>
      <c r="T1480" s="60">
        <v>0</v>
      </c>
      <c r="U1480" s="60">
        <v>0</v>
      </c>
      <c r="V1480" s="60">
        <v>0</v>
      </c>
      <c r="W1480" s="60">
        <v>0</v>
      </c>
      <c r="X1480" s="60">
        <v>0</v>
      </c>
      <c r="Y1480" s="60">
        <v>0</v>
      </c>
      <c r="Z1480" s="60">
        <v>0</v>
      </c>
      <c r="AA1480" s="60">
        <v>0</v>
      </c>
      <c r="AB1480" s="60">
        <v>0</v>
      </c>
      <c r="AC1480" s="60">
        <v>0</v>
      </c>
      <c r="AD1480" s="60">
        <v>0</v>
      </c>
      <c r="AE1480" s="60">
        <v>0</v>
      </c>
      <c r="AF1480" s="60">
        <v>0</v>
      </c>
      <c r="AG1480" s="60">
        <v>0</v>
      </c>
      <c r="AH1480" s="60">
        <v>0</v>
      </c>
      <c r="AI1480" s="60">
        <v>0</v>
      </c>
      <c r="AJ1480" s="60">
        <v>0</v>
      </c>
      <c r="AK1480" s="60">
        <v>0</v>
      </c>
      <c r="AL1480" s="60">
        <v>0</v>
      </c>
      <c r="AM1480" s="60">
        <v>0</v>
      </c>
      <c r="AN1480" s="60">
        <v>0</v>
      </c>
      <c r="AO1480" s="60">
        <v>0</v>
      </c>
      <c r="AP1480" s="60">
        <v>0</v>
      </c>
      <c r="AQ1480" s="60">
        <v>0</v>
      </c>
      <c r="AR1480" s="60">
        <v>0</v>
      </c>
      <c r="AS1480" s="60">
        <v>0</v>
      </c>
      <c r="AT1480" s="60">
        <v>0</v>
      </c>
      <c r="AU1480" s="60">
        <v>0</v>
      </c>
      <c r="AV1480" s="60">
        <v>0</v>
      </c>
      <c r="AW1480" s="60">
        <v>23.4375</v>
      </c>
      <c r="AX1480" s="60">
        <v>46.875</v>
      </c>
      <c r="AY1480" s="60">
        <v>70.3125</v>
      </c>
      <c r="AZ1480" s="60">
        <v>93.75</v>
      </c>
      <c r="BA1480" s="60">
        <v>117.1875</v>
      </c>
      <c r="BB1480" s="60">
        <v>140.625</v>
      </c>
      <c r="BC1480" s="60">
        <v>164.0625</v>
      </c>
      <c r="BD1480" s="60">
        <v>187.5</v>
      </c>
      <c r="BE1480" s="60">
        <v>210.9375</v>
      </c>
      <c r="BF1480" s="60">
        <v>234.375</v>
      </c>
      <c r="BG1480" s="60">
        <v>257.8125</v>
      </c>
      <c r="BH1480" s="60">
        <v>0</v>
      </c>
      <c r="BI1480" s="60">
        <v>281.25</v>
      </c>
      <c r="BJ1480" s="60">
        <v>356.25</v>
      </c>
      <c r="BK1480" s="60">
        <v>431.25</v>
      </c>
      <c r="BL1480" s="60">
        <v>506.25</v>
      </c>
      <c r="BM1480" s="60">
        <v>581.25</v>
      </c>
      <c r="BN1480" s="60">
        <v>656.25</v>
      </c>
      <c r="BO1480" s="60">
        <v>731.25</v>
      </c>
      <c r="BP1480" s="60">
        <v>806.25</v>
      </c>
      <c r="BQ1480" s="60">
        <v>881.25</v>
      </c>
      <c r="BR1480" s="60">
        <v>956.25</v>
      </c>
      <c r="BS1480" s="60">
        <v>1031.25</v>
      </c>
      <c r="BT1480" s="60">
        <v>1106.25</v>
      </c>
      <c r="BU1480" s="60">
        <v>281.25</v>
      </c>
      <c r="BV1480" s="60">
        <v>1181.25</v>
      </c>
      <c r="BW1480" s="60">
        <v>1276.5625</v>
      </c>
      <c r="BX1480" s="60">
        <v>1371.875</v>
      </c>
      <c r="BY1480" s="60">
        <v>1467.1875</v>
      </c>
      <c r="BZ1480" s="60">
        <v>1562.5</v>
      </c>
      <c r="CA1480" s="60">
        <v>1657.8125</v>
      </c>
      <c r="CB1480" s="60">
        <v>1753.125</v>
      </c>
      <c r="CC1480" s="60">
        <v>1848.4375</v>
      </c>
      <c r="CD1480" s="60">
        <v>1943.75</v>
      </c>
      <c r="CE1480" s="60">
        <v>2039.0625</v>
      </c>
      <c r="CF1480" s="60">
        <v>2134.375</v>
      </c>
      <c r="CG1480" s="60">
        <v>2229.6875</v>
      </c>
      <c r="CH1480" s="60">
        <v>1181.25</v>
      </c>
    </row>
    <row r="1481" spans="1:86">
      <c r="A1481" s="57" t="s">
        <v>86</v>
      </c>
      <c r="B1481" s="58" t="s">
        <v>132</v>
      </c>
      <c r="C1481" s="59" t="s">
        <v>92</v>
      </c>
      <c r="D1481" s="58" t="s">
        <v>230</v>
      </c>
      <c r="E1481" s="58" t="str">
        <f>VLOOKUP(CONCATENATE($F$4,F1481),'REG FL  CWIP - 1 System Per Boo'!$A$29:$B$1161,2,FALSE)</f>
        <v>Distribution</v>
      </c>
      <c r="F1481" s="58" t="s">
        <v>236</v>
      </c>
      <c r="G1481" s="58" t="s">
        <v>237</v>
      </c>
      <c r="H1481" s="63">
        <v>365</v>
      </c>
      <c r="I1481" s="60">
        <v>0</v>
      </c>
      <c r="J1481" s="60">
        <v>0</v>
      </c>
      <c r="K1481" s="60">
        <v>0</v>
      </c>
      <c r="L1481" s="60">
        <v>0</v>
      </c>
      <c r="M1481" s="60">
        <v>0</v>
      </c>
      <c r="N1481" s="60">
        <v>0</v>
      </c>
      <c r="O1481" s="60">
        <v>0</v>
      </c>
      <c r="P1481" s="60">
        <v>0</v>
      </c>
      <c r="Q1481" s="60">
        <v>0</v>
      </c>
      <c r="R1481" s="60">
        <v>0</v>
      </c>
      <c r="S1481" s="60">
        <v>0</v>
      </c>
      <c r="T1481" s="60">
        <v>0</v>
      </c>
      <c r="U1481" s="60">
        <v>0</v>
      </c>
      <c r="V1481" s="60">
        <v>0</v>
      </c>
      <c r="W1481" s="60">
        <v>-15.231522395859884</v>
      </c>
      <c r="X1481" s="60">
        <v>-22.659899940639434</v>
      </c>
      <c r="Y1481" s="60">
        <v>-1.8404399157494709</v>
      </c>
      <c r="Z1481" s="60">
        <v>41.487501580204025</v>
      </c>
      <c r="AA1481" s="60">
        <v>96.111210031712289</v>
      </c>
      <c r="AB1481" s="60">
        <v>152.9656488628566</v>
      </c>
      <c r="AC1481" s="60">
        <v>214.08767996792949</v>
      </c>
      <c r="AD1481" s="60">
        <v>278.32467058603424</v>
      </c>
      <c r="AE1481" s="60">
        <v>340.83102607107048</v>
      </c>
      <c r="AF1481" s="60">
        <v>401.23524499111454</v>
      </c>
      <c r="AG1481" s="60">
        <v>432.79310140214602</v>
      </c>
      <c r="AH1481" s="60">
        <v>0</v>
      </c>
      <c r="AI1481" s="60">
        <v>469.25774088900152</v>
      </c>
      <c r="AJ1481" s="60">
        <v>467.57123032276149</v>
      </c>
      <c r="AK1481" s="60">
        <v>465.93591902099649</v>
      </c>
      <c r="AL1481" s="60">
        <v>501.43300438533834</v>
      </c>
      <c r="AM1481" s="60">
        <v>538.77136930078336</v>
      </c>
      <c r="AN1481" s="60">
        <v>576.96295286290501</v>
      </c>
      <c r="AO1481" s="60">
        <v>615.4458120706131</v>
      </c>
      <c r="AP1481" s="60">
        <v>655.81527969897184</v>
      </c>
      <c r="AQ1481" s="60">
        <v>696.10063959676177</v>
      </c>
      <c r="AR1481" s="60">
        <v>734.63044311554495</v>
      </c>
      <c r="AS1481" s="60">
        <v>771.79760729501527</v>
      </c>
      <c r="AT1481" s="60">
        <v>782.23645959780106</v>
      </c>
      <c r="AU1481" s="60">
        <v>469.25774088900152</v>
      </c>
      <c r="AV1481" s="60">
        <v>791.47642728682104</v>
      </c>
      <c r="AW1481" s="60">
        <v>795.20858389492605</v>
      </c>
      <c r="AX1481" s="60">
        <v>798.71356603651157</v>
      </c>
      <c r="AY1481" s="60">
        <v>839.33232964676358</v>
      </c>
      <c r="AZ1481" s="60">
        <v>880.05039463814933</v>
      </c>
      <c r="BA1481" s="60">
        <v>921.01819084921294</v>
      </c>
      <c r="BB1481" s="60">
        <v>962.23791987591312</v>
      </c>
      <c r="BC1481" s="60">
        <v>1003.4655718867384</v>
      </c>
      <c r="BD1481" s="60">
        <v>1044.7506115213548</v>
      </c>
      <c r="BE1481" s="60">
        <v>1085.6030962845662</v>
      </c>
      <c r="BF1481" s="60">
        <v>1125.7428180108147</v>
      </c>
      <c r="BG1481" s="60">
        <v>1138.9348335488467</v>
      </c>
      <c r="BH1481" s="60">
        <v>791.47642728682104</v>
      </c>
      <c r="BI1481" s="60">
        <v>1153.0912177519408</v>
      </c>
      <c r="BJ1481" s="60">
        <v>1156.688395572331</v>
      </c>
      <c r="BK1481" s="60">
        <v>1160.0666150160689</v>
      </c>
      <c r="BL1481" s="60">
        <v>1199.2163428793538</v>
      </c>
      <c r="BM1481" s="60">
        <v>1238.4617807471366</v>
      </c>
      <c r="BN1481" s="60">
        <v>1277.9479179474536</v>
      </c>
      <c r="BO1481" s="60">
        <v>1317.6768764523933</v>
      </c>
      <c r="BP1481" s="60">
        <v>1357.4134713953924</v>
      </c>
      <c r="BQ1481" s="60">
        <v>1397.2053784565962</v>
      </c>
      <c r="BR1481" s="60">
        <v>1436.5803746126835</v>
      </c>
      <c r="BS1481" s="60">
        <v>1475.2683858276278</v>
      </c>
      <c r="BT1481" s="60">
        <v>1487.9832932344063</v>
      </c>
      <c r="BU1481" s="60">
        <v>1153.0912177519408</v>
      </c>
      <c r="BV1481" s="60">
        <v>1501.6276915074682</v>
      </c>
      <c r="BW1481" s="60">
        <v>1505.0637991361837</v>
      </c>
      <c r="BX1481" s="60">
        <v>1508.2907526485467</v>
      </c>
      <c r="BY1481" s="60">
        <v>1545.6874801082342</v>
      </c>
      <c r="BZ1481" s="60">
        <v>1583.1756319825658</v>
      </c>
      <c r="CA1481" s="60">
        <v>1620.8937054382159</v>
      </c>
      <c r="CB1481" s="60">
        <v>1658.8437274321059</v>
      </c>
      <c r="CC1481" s="60">
        <v>1696.8010439286261</v>
      </c>
      <c r="CD1481" s="60">
        <v>1734.8111958424688</v>
      </c>
      <c r="CE1481" s="60">
        <v>1772.4231047966655</v>
      </c>
      <c r="CF1481" s="60">
        <v>1809.3787898122807</v>
      </c>
      <c r="CG1481" s="60">
        <v>1821.5243640708538</v>
      </c>
      <c r="CH1481" s="60">
        <v>1501.6276915074682</v>
      </c>
    </row>
    <row r="1482" spans="1:86">
      <c r="A1482" s="57" t="s">
        <v>86</v>
      </c>
      <c r="B1482" s="58" t="s">
        <v>132</v>
      </c>
      <c r="C1482" s="59" t="s">
        <v>92</v>
      </c>
      <c r="D1482" s="58" t="s">
        <v>230</v>
      </c>
      <c r="E1482" s="58" t="str">
        <f>VLOOKUP(CONCATENATE($F$4,F1482),'REG FL  CWIP - 1 System Per Boo'!$A$29:$B$1161,2,FALSE)</f>
        <v>Distribution</v>
      </c>
      <c r="F1482" s="58" t="s">
        <v>240</v>
      </c>
      <c r="G1482" s="58" t="s">
        <v>237</v>
      </c>
      <c r="H1482" s="63">
        <v>365</v>
      </c>
      <c r="I1482" s="60">
        <v>0</v>
      </c>
      <c r="J1482" s="60">
        <v>0</v>
      </c>
      <c r="K1482" s="60">
        <v>0</v>
      </c>
      <c r="L1482" s="60">
        <v>0</v>
      </c>
      <c r="M1482" s="60">
        <v>0</v>
      </c>
      <c r="N1482" s="60">
        <v>0</v>
      </c>
      <c r="O1482" s="60">
        <v>0</v>
      </c>
      <c r="P1482" s="60">
        <v>0</v>
      </c>
      <c r="Q1482" s="60">
        <v>0</v>
      </c>
      <c r="R1482" s="60">
        <v>0</v>
      </c>
      <c r="S1482" s="60">
        <v>0</v>
      </c>
      <c r="T1482" s="60">
        <v>0</v>
      </c>
      <c r="U1482" s="60">
        <v>0</v>
      </c>
      <c r="V1482" s="60">
        <v>0</v>
      </c>
      <c r="W1482" s="60">
        <v>308.907204136632</v>
      </c>
      <c r="X1482" s="60">
        <v>617.283217561264</v>
      </c>
      <c r="Y1482" s="60">
        <v>931.35363141146399</v>
      </c>
      <c r="Z1482" s="60">
        <v>1263.2787468368879</v>
      </c>
      <c r="AA1482" s="60">
        <v>1595.3264742367119</v>
      </c>
      <c r="AB1482" s="60">
        <v>1939.1999474878478</v>
      </c>
      <c r="AC1482" s="60">
        <v>2278.6700475500957</v>
      </c>
      <c r="AD1482" s="60">
        <v>2611.7282911547195</v>
      </c>
      <c r="AE1482" s="60">
        <v>2925.3219904745197</v>
      </c>
      <c r="AF1482" s="60">
        <v>3230.3357186295516</v>
      </c>
      <c r="AG1482" s="60">
        <v>3485.1586604885515</v>
      </c>
      <c r="AH1482" s="60">
        <v>0</v>
      </c>
      <c r="AI1482" s="60">
        <v>3794.6829613105756</v>
      </c>
      <c r="AJ1482" s="60">
        <v>5218.0835015205057</v>
      </c>
      <c r="AK1482" s="60">
        <v>6639.7034612564357</v>
      </c>
      <c r="AL1482" s="60">
        <v>8049.7137268217057</v>
      </c>
      <c r="AM1482" s="60">
        <v>9453.2422709640159</v>
      </c>
      <c r="AN1482" s="60">
        <v>10862.343394369325</v>
      </c>
      <c r="AO1482" s="60">
        <v>12256.326061499836</v>
      </c>
      <c r="AP1482" s="60">
        <v>13653.466822663506</v>
      </c>
      <c r="AQ1482" s="60">
        <v>15062.676573905615</v>
      </c>
      <c r="AR1482" s="60">
        <v>16469.852931121884</v>
      </c>
      <c r="AS1482" s="60">
        <v>17881.582923003214</v>
      </c>
      <c r="AT1482" s="60">
        <v>19306.287035902886</v>
      </c>
      <c r="AU1482" s="60">
        <v>3794.6829613105756</v>
      </c>
      <c r="AV1482" s="60">
        <v>20708.385090058935</v>
      </c>
      <c r="AW1482" s="60">
        <v>23113.592655894063</v>
      </c>
      <c r="AX1482" s="60">
        <v>25757.778791938643</v>
      </c>
      <c r="AY1482" s="60">
        <v>28772.870734698834</v>
      </c>
      <c r="AZ1482" s="60">
        <v>31671.131177292904</v>
      </c>
      <c r="BA1482" s="60">
        <v>34411.998131790606</v>
      </c>
      <c r="BB1482" s="60">
        <v>37080.90515741823</v>
      </c>
      <c r="BC1482" s="60">
        <v>39713.153813049044</v>
      </c>
      <c r="BD1482" s="60">
        <v>42161.749569127613</v>
      </c>
      <c r="BE1482" s="60">
        <v>44574.701052726101</v>
      </c>
      <c r="BF1482" s="60">
        <v>47220.309575439467</v>
      </c>
      <c r="BG1482" s="60">
        <v>49625.167151269248</v>
      </c>
      <c r="BH1482" s="60">
        <v>20708.385090058935</v>
      </c>
      <c r="BI1482" s="60">
        <v>0</v>
      </c>
      <c r="BJ1482" s="60">
        <v>0</v>
      </c>
      <c r="BK1482" s="60">
        <v>0</v>
      </c>
      <c r="BL1482" s="60">
        <v>0</v>
      </c>
      <c r="BM1482" s="60">
        <v>0</v>
      </c>
      <c r="BN1482" s="60">
        <v>0</v>
      </c>
      <c r="BO1482" s="60">
        <v>0</v>
      </c>
      <c r="BP1482" s="60">
        <v>0</v>
      </c>
      <c r="BQ1482" s="60">
        <v>0</v>
      </c>
      <c r="BR1482" s="60">
        <v>0</v>
      </c>
      <c r="BS1482" s="60">
        <v>0</v>
      </c>
      <c r="BT1482" s="60">
        <v>0</v>
      </c>
      <c r="BU1482" s="60">
        <v>0</v>
      </c>
      <c r="BV1482" s="60">
        <v>0</v>
      </c>
      <c r="BW1482" s="60">
        <v>0</v>
      </c>
      <c r="BX1482" s="60">
        <v>0</v>
      </c>
      <c r="BY1482" s="60">
        <v>0</v>
      </c>
      <c r="BZ1482" s="60">
        <v>0</v>
      </c>
      <c r="CA1482" s="60">
        <v>0</v>
      </c>
      <c r="CB1482" s="60">
        <v>0</v>
      </c>
      <c r="CC1482" s="60">
        <v>0</v>
      </c>
      <c r="CD1482" s="60">
        <v>0</v>
      </c>
      <c r="CE1482" s="60">
        <v>0</v>
      </c>
      <c r="CF1482" s="60">
        <v>0</v>
      </c>
      <c r="CG1482" s="60">
        <v>0</v>
      </c>
      <c r="CH1482" s="60">
        <v>0</v>
      </c>
    </row>
    <row r="1483" spans="1:86">
      <c r="A1483" s="57" t="s">
        <v>86</v>
      </c>
      <c r="B1483" s="58" t="s">
        <v>132</v>
      </c>
      <c r="C1483" s="59" t="s">
        <v>92</v>
      </c>
      <c r="D1483" s="58" t="s">
        <v>230</v>
      </c>
      <c r="E1483" s="58" t="str">
        <f>VLOOKUP(CONCATENATE($F$4,F1483),'REG FL  CWIP - 1 System Per Boo'!$A$29:$B$1161,2,FALSE)</f>
        <v>Distribution</v>
      </c>
      <c r="F1483" s="58" t="s">
        <v>243</v>
      </c>
      <c r="G1483" s="58" t="s">
        <v>237</v>
      </c>
      <c r="H1483" s="63">
        <v>365</v>
      </c>
      <c r="I1483" s="60">
        <v>0</v>
      </c>
      <c r="J1483" s="60">
        <v>0</v>
      </c>
      <c r="K1483" s="60">
        <v>0</v>
      </c>
      <c r="L1483" s="60">
        <v>0</v>
      </c>
      <c r="M1483" s="60">
        <v>0</v>
      </c>
      <c r="N1483" s="60">
        <v>0</v>
      </c>
      <c r="O1483" s="60">
        <v>0</v>
      </c>
      <c r="P1483" s="60">
        <v>0</v>
      </c>
      <c r="Q1483" s="60">
        <v>0</v>
      </c>
      <c r="R1483" s="60">
        <v>0</v>
      </c>
      <c r="S1483" s="60">
        <v>0</v>
      </c>
      <c r="T1483" s="60">
        <v>0</v>
      </c>
      <c r="U1483" s="60">
        <v>0</v>
      </c>
      <c r="V1483" s="60">
        <v>0</v>
      </c>
      <c r="W1483" s="60">
        <v>4863.4258358483403</v>
      </c>
      <c r="X1483" s="60">
        <v>9728.7914618722807</v>
      </c>
      <c r="Y1483" s="60">
        <v>14594.130964221702</v>
      </c>
      <c r="Z1483" s="60">
        <v>19596.694392667123</v>
      </c>
      <c r="AA1483" s="60">
        <v>24596.549792128742</v>
      </c>
      <c r="AB1483" s="60">
        <v>29688.126590669504</v>
      </c>
      <c r="AC1483" s="60">
        <v>34727.062310252724</v>
      </c>
      <c r="AD1483" s="60">
        <v>39740.806300104137</v>
      </c>
      <c r="AE1483" s="60">
        <v>44598.096076596375</v>
      </c>
      <c r="AF1483" s="60">
        <v>49395.460496265703</v>
      </c>
      <c r="AG1483" s="60">
        <v>54324.942704562745</v>
      </c>
      <c r="AH1483" s="60">
        <v>0</v>
      </c>
      <c r="AI1483" s="60">
        <v>0</v>
      </c>
      <c r="AJ1483" s="60">
        <v>0</v>
      </c>
      <c r="AK1483" s="60">
        <v>0</v>
      </c>
      <c r="AL1483" s="60">
        <v>0</v>
      </c>
      <c r="AM1483" s="60">
        <v>0</v>
      </c>
      <c r="AN1483" s="60">
        <v>0</v>
      </c>
      <c r="AO1483" s="60">
        <v>0</v>
      </c>
      <c r="AP1483" s="60">
        <v>0</v>
      </c>
      <c r="AQ1483" s="60">
        <v>0</v>
      </c>
      <c r="AR1483" s="60">
        <v>0</v>
      </c>
      <c r="AS1483" s="60">
        <v>0</v>
      </c>
      <c r="AT1483" s="60">
        <v>0</v>
      </c>
      <c r="AU1483" s="60">
        <v>0</v>
      </c>
      <c r="AV1483" s="60">
        <v>0</v>
      </c>
      <c r="AW1483" s="60">
        <v>0</v>
      </c>
      <c r="AX1483" s="60">
        <v>0</v>
      </c>
      <c r="AY1483" s="60">
        <v>0</v>
      </c>
      <c r="AZ1483" s="60">
        <v>0</v>
      </c>
      <c r="BA1483" s="60">
        <v>0</v>
      </c>
      <c r="BB1483" s="60">
        <v>0</v>
      </c>
      <c r="BC1483" s="60">
        <v>0</v>
      </c>
      <c r="BD1483" s="60">
        <v>0</v>
      </c>
      <c r="BE1483" s="60">
        <v>0</v>
      </c>
      <c r="BF1483" s="60">
        <v>0</v>
      </c>
      <c r="BG1483" s="60">
        <v>0</v>
      </c>
      <c r="BH1483" s="60">
        <v>0</v>
      </c>
      <c r="BI1483" s="60">
        <v>0</v>
      </c>
      <c r="BJ1483" s="60">
        <v>0</v>
      </c>
      <c r="BK1483" s="60">
        <v>0</v>
      </c>
      <c r="BL1483" s="60">
        <v>0</v>
      </c>
      <c r="BM1483" s="60">
        <v>0</v>
      </c>
      <c r="BN1483" s="60">
        <v>0</v>
      </c>
      <c r="BO1483" s="60">
        <v>0</v>
      </c>
      <c r="BP1483" s="60">
        <v>0</v>
      </c>
      <c r="BQ1483" s="60">
        <v>0</v>
      </c>
      <c r="BR1483" s="60">
        <v>0</v>
      </c>
      <c r="BS1483" s="60">
        <v>0</v>
      </c>
      <c r="BT1483" s="60">
        <v>0</v>
      </c>
      <c r="BU1483" s="60">
        <v>0</v>
      </c>
      <c r="BV1483" s="60">
        <v>0</v>
      </c>
      <c r="BW1483" s="60">
        <v>0</v>
      </c>
      <c r="BX1483" s="60">
        <v>0</v>
      </c>
      <c r="BY1483" s="60">
        <v>0</v>
      </c>
      <c r="BZ1483" s="60">
        <v>0</v>
      </c>
      <c r="CA1483" s="60">
        <v>0</v>
      </c>
      <c r="CB1483" s="60">
        <v>0</v>
      </c>
      <c r="CC1483" s="60">
        <v>0</v>
      </c>
      <c r="CD1483" s="60">
        <v>0</v>
      </c>
      <c r="CE1483" s="60">
        <v>0</v>
      </c>
      <c r="CF1483" s="60">
        <v>0</v>
      </c>
      <c r="CG1483" s="60">
        <v>0</v>
      </c>
      <c r="CH1483" s="60">
        <v>0</v>
      </c>
    </row>
    <row r="1484" spans="1:86">
      <c r="A1484" s="57" t="s">
        <v>86</v>
      </c>
      <c r="B1484" s="58" t="s">
        <v>132</v>
      </c>
      <c r="C1484" s="59" t="s">
        <v>92</v>
      </c>
      <c r="D1484" s="58" t="s">
        <v>230</v>
      </c>
      <c r="E1484" s="58" t="str">
        <f>VLOOKUP(CONCATENATE($F$4,F1484),'REG FL  CWIP - 1 System Per Boo'!$A$29:$B$1161,2,FALSE)</f>
        <v>Distribution</v>
      </c>
      <c r="F1484" s="58" t="s">
        <v>246</v>
      </c>
      <c r="G1484" s="58" t="s">
        <v>237</v>
      </c>
      <c r="H1484" s="63">
        <v>365</v>
      </c>
      <c r="I1484" s="60">
        <v>0</v>
      </c>
      <c r="J1484" s="60">
        <v>0</v>
      </c>
      <c r="K1484" s="60">
        <v>0</v>
      </c>
      <c r="L1484" s="60">
        <v>0</v>
      </c>
      <c r="M1484" s="60">
        <v>0</v>
      </c>
      <c r="N1484" s="60">
        <v>0</v>
      </c>
      <c r="O1484" s="60">
        <v>0</v>
      </c>
      <c r="P1484" s="60">
        <v>0</v>
      </c>
      <c r="Q1484" s="60">
        <v>0</v>
      </c>
      <c r="R1484" s="60">
        <v>0</v>
      </c>
      <c r="S1484" s="60">
        <v>0</v>
      </c>
      <c r="T1484" s="60">
        <v>0</v>
      </c>
      <c r="U1484" s="60">
        <v>0</v>
      </c>
      <c r="V1484" s="60">
        <v>0</v>
      </c>
      <c r="W1484" s="60">
        <v>4755.6369593503096</v>
      </c>
      <c r="X1484" s="60">
        <v>9883.0929277344185</v>
      </c>
      <c r="Y1484" s="60">
        <v>15373.409620028859</v>
      </c>
      <c r="Z1484" s="60">
        <v>21388.7653191438</v>
      </c>
      <c r="AA1484" s="60">
        <v>27400.539721922742</v>
      </c>
      <c r="AB1484" s="60">
        <v>33512.088789409703</v>
      </c>
      <c r="AC1484" s="60">
        <v>39750.322109413071</v>
      </c>
      <c r="AD1484" s="60">
        <v>46239.695111510409</v>
      </c>
      <c r="AE1484" s="60">
        <v>52550.072399984252</v>
      </c>
      <c r="AF1484" s="60">
        <v>58793.047494333965</v>
      </c>
      <c r="AG1484" s="60">
        <v>64858.784679128192</v>
      </c>
      <c r="AH1484" s="60">
        <v>0</v>
      </c>
      <c r="AI1484" s="60">
        <v>71014.705040576358</v>
      </c>
      <c r="AJ1484" s="60">
        <v>76441.451496876951</v>
      </c>
      <c r="AK1484" s="60">
        <v>81871.403698712747</v>
      </c>
      <c r="AL1484" s="60">
        <v>87247.546114439363</v>
      </c>
      <c r="AM1484" s="60">
        <v>92608.881131560513</v>
      </c>
      <c r="AN1484" s="60">
        <v>97992.100225061266</v>
      </c>
      <c r="AO1484" s="60">
        <v>103316.22937769648</v>
      </c>
      <c r="AP1484" s="60">
        <v>108646.77689310111</v>
      </c>
      <c r="AQ1484" s="60">
        <v>114025.74515173685</v>
      </c>
      <c r="AR1484" s="60">
        <v>119390.317043113</v>
      </c>
      <c r="AS1484" s="60">
        <v>124769.64502288931</v>
      </c>
      <c r="AT1484" s="60">
        <v>130211.01126687086</v>
      </c>
      <c r="AU1484" s="60">
        <v>71014.705040576358</v>
      </c>
      <c r="AV1484" s="60">
        <v>0</v>
      </c>
      <c r="AW1484" s="60">
        <v>0</v>
      </c>
      <c r="AX1484" s="60">
        <v>0</v>
      </c>
      <c r="AY1484" s="60">
        <v>0</v>
      </c>
      <c r="AZ1484" s="60">
        <v>0</v>
      </c>
      <c r="BA1484" s="60">
        <v>0</v>
      </c>
      <c r="BB1484" s="60">
        <v>0</v>
      </c>
      <c r="BC1484" s="60">
        <v>0</v>
      </c>
      <c r="BD1484" s="60">
        <v>0</v>
      </c>
      <c r="BE1484" s="60">
        <v>0</v>
      </c>
      <c r="BF1484" s="60">
        <v>0</v>
      </c>
      <c r="BG1484" s="60">
        <v>0</v>
      </c>
      <c r="BH1484" s="60">
        <v>0</v>
      </c>
      <c r="BI1484" s="60">
        <v>0</v>
      </c>
      <c r="BJ1484" s="60">
        <v>0</v>
      </c>
      <c r="BK1484" s="60">
        <v>0</v>
      </c>
      <c r="BL1484" s="60">
        <v>0</v>
      </c>
      <c r="BM1484" s="60">
        <v>0</v>
      </c>
      <c r="BN1484" s="60">
        <v>0</v>
      </c>
      <c r="BO1484" s="60">
        <v>0</v>
      </c>
      <c r="BP1484" s="60">
        <v>0</v>
      </c>
      <c r="BQ1484" s="60">
        <v>0</v>
      </c>
      <c r="BR1484" s="60">
        <v>0</v>
      </c>
      <c r="BS1484" s="60">
        <v>0</v>
      </c>
      <c r="BT1484" s="60">
        <v>0</v>
      </c>
      <c r="BU1484" s="60">
        <v>0</v>
      </c>
      <c r="BV1484" s="60">
        <v>0</v>
      </c>
      <c r="BW1484" s="60">
        <v>0</v>
      </c>
      <c r="BX1484" s="60">
        <v>0</v>
      </c>
      <c r="BY1484" s="60">
        <v>0</v>
      </c>
      <c r="BZ1484" s="60">
        <v>0</v>
      </c>
      <c r="CA1484" s="60">
        <v>0</v>
      </c>
      <c r="CB1484" s="60">
        <v>0</v>
      </c>
      <c r="CC1484" s="60">
        <v>0</v>
      </c>
      <c r="CD1484" s="60">
        <v>0</v>
      </c>
      <c r="CE1484" s="60">
        <v>0</v>
      </c>
      <c r="CF1484" s="60">
        <v>0</v>
      </c>
      <c r="CG1484" s="60">
        <v>0</v>
      </c>
      <c r="CH1484" s="60">
        <v>0</v>
      </c>
    </row>
    <row r="1485" spans="1:86">
      <c r="A1485" s="57" t="s">
        <v>86</v>
      </c>
      <c r="B1485" s="58" t="s">
        <v>132</v>
      </c>
      <c r="C1485" s="59" t="s">
        <v>92</v>
      </c>
      <c r="D1485" s="58" t="s">
        <v>230</v>
      </c>
      <c r="E1485" s="58" t="str">
        <f>VLOOKUP(CONCATENATE($F$4,F1485),'REG FL  CWIP - 1 System Per Boo'!$A$29:$B$1161,2,FALSE)</f>
        <v>Distribution</v>
      </c>
      <c r="F1485" s="58" t="s">
        <v>249</v>
      </c>
      <c r="G1485" s="58" t="s">
        <v>237</v>
      </c>
      <c r="H1485" s="63">
        <v>365</v>
      </c>
      <c r="I1485" s="60">
        <v>0</v>
      </c>
      <c r="J1485" s="60">
        <v>0</v>
      </c>
      <c r="K1485" s="60">
        <v>0</v>
      </c>
      <c r="L1485" s="60">
        <v>0</v>
      </c>
      <c r="M1485" s="60">
        <v>0</v>
      </c>
      <c r="N1485" s="60">
        <v>0</v>
      </c>
      <c r="O1485" s="60">
        <v>0</v>
      </c>
      <c r="P1485" s="60">
        <v>0</v>
      </c>
      <c r="Q1485" s="60">
        <v>0</v>
      </c>
      <c r="R1485" s="60">
        <v>0</v>
      </c>
      <c r="S1485" s="60">
        <v>0</v>
      </c>
      <c r="T1485" s="60">
        <v>0</v>
      </c>
      <c r="U1485" s="60">
        <v>0</v>
      </c>
      <c r="V1485" s="60">
        <v>0</v>
      </c>
      <c r="W1485" s="60">
        <v>190.692414649608</v>
      </c>
      <c r="X1485" s="60">
        <v>381.42632442481602</v>
      </c>
      <c r="Y1485" s="60">
        <v>572.42178448196</v>
      </c>
      <c r="Z1485" s="60">
        <v>769.26765852376798</v>
      </c>
      <c r="AA1485" s="60">
        <v>966.021868608776</v>
      </c>
      <c r="AB1485" s="60">
        <v>1167.245634174056</v>
      </c>
      <c r="AC1485" s="60">
        <v>1365.7733426819441</v>
      </c>
      <c r="AD1485" s="60">
        <v>1563.0852071317522</v>
      </c>
      <c r="AE1485" s="60">
        <v>1753.7647554896962</v>
      </c>
      <c r="AF1485" s="60">
        <v>1941.8538046073043</v>
      </c>
      <c r="AG1485" s="60">
        <v>2118.1276703228482</v>
      </c>
      <c r="AH1485" s="60">
        <v>0</v>
      </c>
      <c r="AI1485" s="60">
        <v>2308.7445303586401</v>
      </c>
      <c r="AJ1485" s="60">
        <v>10040.48008796567</v>
      </c>
      <c r="AK1485" s="60">
        <v>17776.43391347591</v>
      </c>
      <c r="AL1485" s="60">
        <v>25436.843872009391</v>
      </c>
      <c r="AM1485" s="60">
        <v>33064.627666903718</v>
      </c>
      <c r="AN1485" s="60">
        <v>40723.038744056452</v>
      </c>
      <c r="AO1485" s="60">
        <v>48298.19618346099</v>
      </c>
      <c r="AP1485" s="60">
        <v>55883.220110350019</v>
      </c>
      <c r="AQ1485" s="60">
        <v>63535.938253198947</v>
      </c>
      <c r="AR1485" s="60">
        <v>71168.797597251963</v>
      </c>
      <c r="AS1485" s="60">
        <v>78822.429689271288</v>
      </c>
      <c r="AT1485" s="60">
        <v>86562.324120367703</v>
      </c>
      <c r="AU1485" s="60">
        <v>2308.7445303586401</v>
      </c>
      <c r="AV1485" s="60">
        <v>94157.414500422659</v>
      </c>
      <c r="AW1485" s="60">
        <v>103340.35688060378</v>
      </c>
      <c r="AX1485" s="60">
        <v>112664.70218525165</v>
      </c>
      <c r="AY1485" s="60">
        <v>122340.64088828576</v>
      </c>
      <c r="AZ1485" s="60">
        <v>131833.75392775622</v>
      </c>
      <c r="BA1485" s="60">
        <v>141304.66094968206</v>
      </c>
      <c r="BB1485" s="60">
        <v>150775.54170761802</v>
      </c>
      <c r="BC1485" s="60">
        <v>160312.81786924045</v>
      </c>
      <c r="BD1485" s="60">
        <v>169559.24720437583</v>
      </c>
      <c r="BE1485" s="60">
        <v>143447.42647637383</v>
      </c>
      <c r="BF1485" s="60">
        <v>152663.44478337228</v>
      </c>
      <c r="BG1485" s="60">
        <v>161613.89230073072</v>
      </c>
      <c r="BH1485" s="60">
        <v>94157.414500422659</v>
      </c>
      <c r="BI1485" s="60">
        <v>0</v>
      </c>
      <c r="BJ1485" s="60">
        <v>0</v>
      </c>
      <c r="BK1485" s="60">
        <v>0</v>
      </c>
      <c r="BL1485" s="60">
        <v>0</v>
      </c>
      <c r="BM1485" s="60">
        <v>0</v>
      </c>
      <c r="BN1485" s="60">
        <v>0</v>
      </c>
      <c r="BO1485" s="60">
        <v>0</v>
      </c>
      <c r="BP1485" s="60">
        <v>0</v>
      </c>
      <c r="BQ1485" s="60">
        <v>0</v>
      </c>
      <c r="BR1485" s="60">
        <v>0</v>
      </c>
      <c r="BS1485" s="60">
        <v>0</v>
      </c>
      <c r="BT1485" s="60">
        <v>0</v>
      </c>
      <c r="BU1485" s="60">
        <v>0</v>
      </c>
      <c r="BV1485" s="60">
        <v>0</v>
      </c>
      <c r="BW1485" s="60">
        <v>0</v>
      </c>
      <c r="BX1485" s="60">
        <v>0</v>
      </c>
      <c r="BY1485" s="60">
        <v>0</v>
      </c>
      <c r="BZ1485" s="60">
        <v>0</v>
      </c>
      <c r="CA1485" s="60">
        <v>0</v>
      </c>
      <c r="CB1485" s="60">
        <v>0</v>
      </c>
      <c r="CC1485" s="60">
        <v>0</v>
      </c>
      <c r="CD1485" s="60">
        <v>0</v>
      </c>
      <c r="CE1485" s="60">
        <v>0</v>
      </c>
      <c r="CF1485" s="60">
        <v>0</v>
      </c>
      <c r="CG1485" s="60">
        <v>0</v>
      </c>
      <c r="CH1485" s="60">
        <v>0</v>
      </c>
    </row>
    <row r="1486" spans="1:86">
      <c r="A1486" s="57" t="s">
        <v>86</v>
      </c>
      <c r="B1486" s="58" t="s">
        <v>132</v>
      </c>
      <c r="C1486" s="59" t="s">
        <v>92</v>
      </c>
      <c r="D1486" s="58" t="s">
        <v>230</v>
      </c>
      <c r="E1486" s="58" t="str">
        <f>VLOOKUP(CONCATENATE($F$4,F1486),'REG FL  CWIP - 1 System Per Boo'!$A$29:$B$1161,2,FALSE)</f>
        <v>Distribution</v>
      </c>
      <c r="F1486" s="58" t="s">
        <v>252</v>
      </c>
      <c r="G1486" s="58" t="s">
        <v>237</v>
      </c>
      <c r="H1486" s="63">
        <v>365</v>
      </c>
      <c r="I1486" s="60">
        <v>0</v>
      </c>
      <c r="J1486" s="60">
        <v>0</v>
      </c>
      <c r="K1486" s="60">
        <v>0</v>
      </c>
      <c r="L1486" s="60">
        <v>0</v>
      </c>
      <c r="M1486" s="60">
        <v>0</v>
      </c>
      <c r="N1486" s="60">
        <v>0</v>
      </c>
      <c r="O1486" s="60">
        <v>0</v>
      </c>
      <c r="P1486" s="60">
        <v>0</v>
      </c>
      <c r="Q1486" s="60">
        <v>0</v>
      </c>
      <c r="R1486" s="60">
        <v>0</v>
      </c>
      <c r="S1486" s="60">
        <v>0</v>
      </c>
      <c r="T1486" s="60">
        <v>0</v>
      </c>
      <c r="U1486" s="60">
        <v>0</v>
      </c>
      <c r="V1486" s="60">
        <v>0</v>
      </c>
      <c r="W1486" s="60">
        <v>-19.333364960975999</v>
      </c>
      <c r="X1486" s="60">
        <v>-38.666729921951998</v>
      </c>
      <c r="Y1486" s="60">
        <v>-58.000094882927996</v>
      </c>
      <c r="Z1486" s="60">
        <v>-77.333459843903995</v>
      </c>
      <c r="AA1486" s="60">
        <v>-96.666824804879994</v>
      </c>
      <c r="AB1486" s="60">
        <v>-116.00018976585599</v>
      </c>
      <c r="AC1486" s="60">
        <v>-135.33355472683201</v>
      </c>
      <c r="AD1486" s="60">
        <v>-154.66691968780799</v>
      </c>
      <c r="AE1486" s="60">
        <v>-174.00028464878397</v>
      </c>
      <c r="AF1486" s="60">
        <v>-193.33364960975996</v>
      </c>
      <c r="AG1486" s="60">
        <v>-193.33364960975996</v>
      </c>
      <c r="AH1486" s="60">
        <v>0</v>
      </c>
      <c r="AI1486" s="60">
        <v>-193.33364960975996</v>
      </c>
      <c r="AJ1486" s="60">
        <v>-196.78573575959996</v>
      </c>
      <c r="AK1486" s="60">
        <v>-232.08696081503996</v>
      </c>
      <c r="AL1486" s="60">
        <v>-267.38818587047996</v>
      </c>
      <c r="AM1486" s="60">
        <v>-302.68941092591996</v>
      </c>
      <c r="AN1486" s="60">
        <v>-337.99063598135996</v>
      </c>
      <c r="AO1486" s="60">
        <v>-373.29186103679996</v>
      </c>
      <c r="AP1486" s="60">
        <v>-408.59308609223996</v>
      </c>
      <c r="AQ1486" s="60">
        <v>-443.89431114767996</v>
      </c>
      <c r="AR1486" s="60">
        <v>-479.19553620311996</v>
      </c>
      <c r="AS1486" s="60">
        <v>-514.4967612585599</v>
      </c>
      <c r="AT1486" s="60">
        <v>-549.7979863139999</v>
      </c>
      <c r="AU1486" s="60">
        <v>-193.33364960975996</v>
      </c>
      <c r="AV1486" s="60">
        <v>-585.0992113694399</v>
      </c>
      <c r="AW1486" s="60">
        <v>3813.5754068555598</v>
      </c>
      <c r="AX1486" s="60">
        <v>8212.2500250805606</v>
      </c>
      <c r="AY1486" s="60">
        <v>12610.92464330556</v>
      </c>
      <c r="AZ1486" s="60">
        <v>17009.599261530559</v>
      </c>
      <c r="BA1486" s="60">
        <v>21408.273879755558</v>
      </c>
      <c r="BB1486" s="60">
        <v>25806.948497980557</v>
      </c>
      <c r="BC1486" s="60">
        <v>30205.623116205556</v>
      </c>
      <c r="BD1486" s="60">
        <v>34604.297734430555</v>
      </c>
      <c r="BE1486" s="60">
        <v>39002.972352655554</v>
      </c>
      <c r="BF1486" s="60">
        <v>43401.646970880553</v>
      </c>
      <c r="BG1486" s="60">
        <v>47800.321589105552</v>
      </c>
      <c r="BH1486" s="60">
        <v>-585.0992113694399</v>
      </c>
      <c r="BI1486" s="60">
        <v>52198.996207330558</v>
      </c>
      <c r="BJ1486" s="60">
        <v>67980.014357330554</v>
      </c>
      <c r="BK1486" s="60">
        <v>83761.032507330558</v>
      </c>
      <c r="BL1486" s="60">
        <v>99542.050657330561</v>
      </c>
      <c r="BM1486" s="60">
        <v>115323.06880733056</v>
      </c>
      <c r="BN1486" s="60">
        <v>131104.08695733055</v>
      </c>
      <c r="BO1486" s="60">
        <v>146885.10510733054</v>
      </c>
      <c r="BP1486" s="60">
        <v>162666.12325733053</v>
      </c>
      <c r="BQ1486" s="60">
        <v>178447.14140733052</v>
      </c>
      <c r="BR1486" s="60">
        <v>194228.15955733051</v>
      </c>
      <c r="BS1486" s="60">
        <v>210009.1777073305</v>
      </c>
      <c r="BT1486" s="60">
        <v>225790.19585733049</v>
      </c>
      <c r="BU1486" s="60">
        <v>52198.996207330558</v>
      </c>
      <c r="BV1486" s="60">
        <v>180294.76210981107</v>
      </c>
      <c r="BW1486" s="60">
        <v>195077.00109314441</v>
      </c>
      <c r="BX1486" s="60">
        <v>209859.24007647776</v>
      </c>
      <c r="BY1486" s="60">
        <v>224641.4790598111</v>
      </c>
      <c r="BZ1486" s="60">
        <v>239423.71804314444</v>
      </c>
      <c r="CA1486" s="60">
        <v>254205.95702647779</v>
      </c>
      <c r="CB1486" s="60">
        <v>268988.19600981113</v>
      </c>
      <c r="CC1486" s="60">
        <v>283770.43499314447</v>
      </c>
      <c r="CD1486" s="60">
        <v>298552.67397647782</v>
      </c>
      <c r="CE1486" s="60">
        <v>313334.91295981116</v>
      </c>
      <c r="CF1486" s="60">
        <v>328117.1519431445</v>
      </c>
      <c r="CG1486" s="60">
        <v>342899.39092647785</v>
      </c>
      <c r="CH1486" s="60">
        <v>180294.76210981107</v>
      </c>
    </row>
    <row r="1487" spans="1:86">
      <c r="A1487" s="57" t="s">
        <v>86</v>
      </c>
      <c r="B1487" s="58" t="s">
        <v>132</v>
      </c>
      <c r="C1487" s="59" t="s">
        <v>92</v>
      </c>
      <c r="D1487" s="58" t="s">
        <v>271</v>
      </c>
      <c r="E1487" s="58" t="str">
        <f>VLOOKUP(CONCATENATE($F$4,F1487),'REG FL  CWIP - 1 System Per Boo'!$A$29:$B$1161,2,FALSE)</f>
        <v>Distribution</v>
      </c>
      <c r="F1487" s="58" t="s">
        <v>273</v>
      </c>
      <c r="G1487" s="58" t="s">
        <v>237</v>
      </c>
      <c r="H1487" s="63">
        <v>365</v>
      </c>
      <c r="I1487" s="60">
        <v>0</v>
      </c>
      <c r="J1487" s="60">
        <v>0</v>
      </c>
      <c r="K1487" s="60">
        <v>0</v>
      </c>
      <c r="L1487" s="60">
        <v>0</v>
      </c>
      <c r="M1487" s="60">
        <v>0</v>
      </c>
      <c r="N1487" s="60">
        <v>0</v>
      </c>
      <c r="O1487" s="60">
        <v>0</v>
      </c>
      <c r="P1487" s="60">
        <v>0</v>
      </c>
      <c r="Q1487" s="60">
        <v>0</v>
      </c>
      <c r="R1487" s="60">
        <v>0</v>
      </c>
      <c r="S1487" s="60">
        <v>0</v>
      </c>
      <c r="T1487" s="60">
        <v>0</v>
      </c>
      <c r="U1487" s="60">
        <v>0</v>
      </c>
      <c r="V1487" s="60">
        <v>0</v>
      </c>
      <c r="W1487" s="60">
        <v>0.88657358144011766</v>
      </c>
      <c r="X1487" s="60">
        <v>1.7731978332522402</v>
      </c>
      <c r="Y1487" s="60">
        <v>3.3112040007113279</v>
      </c>
      <c r="Z1487" s="60">
        <v>4.6712109043024128</v>
      </c>
      <c r="AA1487" s="60">
        <v>6.2094013142494902</v>
      </c>
      <c r="AB1487" s="60">
        <v>7.2769818864591329</v>
      </c>
      <c r="AC1487" s="60">
        <v>8.3446087774367754</v>
      </c>
      <c r="AD1487" s="60">
        <v>9.8363320304250124</v>
      </c>
      <c r="AE1487" s="60">
        <v>11.053475813786775</v>
      </c>
      <c r="AF1487" s="60">
        <v>12.270615614324534</v>
      </c>
      <c r="AG1487" s="60">
        <v>13.762363944352785</v>
      </c>
      <c r="AH1487" s="60">
        <v>0</v>
      </c>
      <c r="AI1487" s="60">
        <v>14.592779102593703</v>
      </c>
      <c r="AJ1487" s="60">
        <v>15.705266618727421</v>
      </c>
      <c r="AK1487" s="60">
        <v>16.620138273108864</v>
      </c>
      <c r="AL1487" s="60">
        <v>18.02429645352602</v>
      </c>
      <c r="AM1487" s="60">
        <v>19.428501173979186</v>
      </c>
      <c r="AN1487" s="60">
        <v>21.016020563667425</v>
      </c>
      <c r="AO1487" s="60">
        <v>22.117454391991231</v>
      </c>
      <c r="AP1487" s="60">
        <v>23.462632982946758</v>
      </c>
      <c r="AQ1487" s="60">
        <v>24.718052016936397</v>
      </c>
      <c r="AR1487" s="60">
        <v>25.973467289370042</v>
      </c>
      <c r="AS1487" s="60">
        <v>27.51123344816709</v>
      </c>
      <c r="AT1487" s="60">
        <v>28.76666944603673</v>
      </c>
      <c r="AU1487" s="60">
        <v>14.592779102593703</v>
      </c>
      <c r="AV1487" s="60">
        <v>29.624118065693693</v>
      </c>
      <c r="AW1487" s="60">
        <v>30.66105496507582</v>
      </c>
      <c r="AX1487" s="60">
        <v>31.697992151175256</v>
      </c>
      <c r="AY1487" s="60">
        <v>32.968551802708561</v>
      </c>
      <c r="AZ1487" s="60">
        <v>34.191742782849737</v>
      </c>
      <c r="BA1487" s="60">
        <v>35.462323230945024</v>
      </c>
      <c r="BB1487" s="60">
        <v>36.522866552697685</v>
      </c>
      <c r="BC1487" s="60">
        <v>37.58341072504502</v>
      </c>
      <c r="BD1487" s="60">
        <v>38.727011038769675</v>
      </c>
      <c r="BE1487" s="60">
        <v>39.806935416084002</v>
      </c>
      <c r="BF1487" s="60">
        <v>40.886848362935034</v>
      </c>
      <c r="BG1487" s="60">
        <v>42.030444089182765</v>
      </c>
      <c r="BH1487" s="60">
        <v>29.624118065693693</v>
      </c>
      <c r="BI1487" s="60">
        <v>43.032153081393687</v>
      </c>
      <c r="BJ1487" s="60">
        <v>44.100198091844625</v>
      </c>
      <c r="BK1487" s="60">
        <v>45.168243397614404</v>
      </c>
      <c r="BL1487" s="60">
        <v>46.476919843701936</v>
      </c>
      <c r="BM1487" s="60">
        <v>47.736806558068864</v>
      </c>
      <c r="BN1487" s="60">
        <v>49.045504424615316</v>
      </c>
      <c r="BO1487" s="60">
        <v>50.137864050200953</v>
      </c>
      <c r="BP1487" s="60">
        <v>51.230224551899106</v>
      </c>
      <c r="BQ1487" s="60">
        <v>52.408132879543274</v>
      </c>
      <c r="BR1487" s="60">
        <v>53.520454992433827</v>
      </c>
      <c r="BS1487" s="60">
        <v>54.632765331947134</v>
      </c>
      <c r="BT1487" s="60">
        <v>55.810668934490067</v>
      </c>
      <c r="BU1487" s="60">
        <v>43.032153081393687</v>
      </c>
      <c r="BV1487" s="60">
        <v>56.842429202881711</v>
      </c>
      <c r="BW1487" s="60">
        <v>57.942515560565575</v>
      </c>
      <c r="BX1487" s="60">
        <v>59.042602222427831</v>
      </c>
      <c r="BY1487" s="60">
        <v>60.390538958123315</v>
      </c>
      <c r="BZ1487" s="60">
        <v>61.688222270287298</v>
      </c>
      <c r="CA1487" s="60">
        <v>63.036181069055417</v>
      </c>
      <c r="CB1487" s="60">
        <v>64.161311480257893</v>
      </c>
      <c r="CC1487" s="60">
        <v>65.286442793856239</v>
      </c>
      <c r="CD1487" s="60">
        <v>66.499688367932237</v>
      </c>
      <c r="CE1487" s="60">
        <v>67.645380141001183</v>
      </c>
      <c r="CF1487" s="60">
        <v>68.791059787491605</v>
      </c>
      <c r="CG1487" s="60">
        <v>70.004300494713334</v>
      </c>
      <c r="CH1487" s="60">
        <v>56.842429202881711</v>
      </c>
    </row>
    <row r="1488" spans="1:86">
      <c r="A1488" s="57" t="s">
        <v>86</v>
      </c>
      <c r="B1488" s="58" t="s">
        <v>132</v>
      </c>
      <c r="C1488" s="59" t="s">
        <v>92</v>
      </c>
      <c r="D1488" s="58" t="s">
        <v>271</v>
      </c>
      <c r="E1488" s="58" t="str">
        <f>VLOOKUP(CONCATENATE($F$4,F1488),'REG FL  CWIP - 1 System Per Boo'!$A$29:$B$1161,2,FALSE)</f>
        <v>Distribution</v>
      </c>
      <c r="F1488" s="58" t="s">
        <v>276</v>
      </c>
      <c r="G1488" s="58" t="s">
        <v>237</v>
      </c>
      <c r="H1488" s="63">
        <v>365</v>
      </c>
      <c r="I1488" s="60">
        <v>0</v>
      </c>
      <c r="J1488" s="60">
        <v>0</v>
      </c>
      <c r="K1488" s="60">
        <v>0</v>
      </c>
      <c r="L1488" s="60">
        <v>0</v>
      </c>
      <c r="M1488" s="60">
        <v>0</v>
      </c>
      <c r="N1488" s="60">
        <v>0</v>
      </c>
      <c r="O1488" s="60">
        <v>0</v>
      </c>
      <c r="P1488" s="60">
        <v>0</v>
      </c>
      <c r="Q1488" s="60">
        <v>0</v>
      </c>
      <c r="R1488" s="60">
        <v>0</v>
      </c>
      <c r="S1488" s="60">
        <v>0</v>
      </c>
      <c r="T1488" s="60">
        <v>0</v>
      </c>
      <c r="U1488" s="60">
        <v>0</v>
      </c>
      <c r="V1488" s="60">
        <v>0</v>
      </c>
      <c r="W1488" s="60">
        <v>0</v>
      </c>
      <c r="X1488" s="60">
        <v>0</v>
      </c>
      <c r="Y1488" s="60">
        <v>0</v>
      </c>
      <c r="Z1488" s="60">
        <v>0</v>
      </c>
      <c r="AA1488" s="60">
        <v>0</v>
      </c>
      <c r="AB1488" s="60">
        <v>0</v>
      </c>
      <c r="AC1488" s="60">
        <v>0</v>
      </c>
      <c r="AD1488" s="60">
        <v>0</v>
      </c>
      <c r="AE1488" s="60">
        <v>0</v>
      </c>
      <c r="AF1488" s="60">
        <v>0</v>
      </c>
      <c r="AG1488" s="60">
        <v>0</v>
      </c>
      <c r="AH1488" s="60">
        <v>0</v>
      </c>
      <c r="AI1488" s="60">
        <v>0</v>
      </c>
      <c r="AJ1488" s="60">
        <v>0</v>
      </c>
      <c r="AK1488" s="60">
        <v>0</v>
      </c>
      <c r="AL1488" s="60">
        <v>0</v>
      </c>
      <c r="AM1488" s="60">
        <v>0</v>
      </c>
      <c r="AN1488" s="60">
        <v>0</v>
      </c>
      <c r="AO1488" s="60">
        <v>0</v>
      </c>
      <c r="AP1488" s="60">
        <v>0</v>
      </c>
      <c r="AQ1488" s="60">
        <v>0</v>
      </c>
      <c r="AR1488" s="60">
        <v>0</v>
      </c>
      <c r="AS1488" s="60">
        <v>0</v>
      </c>
      <c r="AT1488" s="60">
        <v>0</v>
      </c>
      <c r="AU1488" s="60">
        <v>0</v>
      </c>
      <c r="AV1488" s="60">
        <v>0</v>
      </c>
      <c r="AW1488" s="60">
        <v>5.6674675940536439</v>
      </c>
      <c r="AX1488" s="60">
        <v>11.3422622308921</v>
      </c>
      <c r="AY1488" s="60">
        <v>27.82810849672363</v>
      </c>
      <c r="AZ1488" s="60">
        <v>45.643813027998874</v>
      </c>
      <c r="BA1488" s="60">
        <v>64.144596059654219</v>
      </c>
      <c r="BB1488" s="60">
        <v>69.910978731302848</v>
      </c>
      <c r="BC1488" s="60">
        <v>75.695679009913519</v>
      </c>
      <c r="BD1488" s="60">
        <v>81.927328898397846</v>
      </c>
      <c r="BE1488" s="60">
        <v>87.752327912324986</v>
      </c>
      <c r="BF1488" s="60">
        <v>93.306226343214007</v>
      </c>
      <c r="BG1488" s="60">
        <v>99.431634111318516</v>
      </c>
      <c r="BH1488" s="60">
        <v>0</v>
      </c>
      <c r="BI1488" s="60">
        <v>104.7144319472</v>
      </c>
      <c r="BJ1488" s="60">
        <v>110.55192362228341</v>
      </c>
      <c r="BK1488" s="60">
        <v>116.39696215150397</v>
      </c>
      <c r="BL1488" s="60">
        <v>133.37738396008533</v>
      </c>
      <c r="BM1488" s="60">
        <v>151.72755979455889</v>
      </c>
      <c r="BN1488" s="60">
        <v>170.78336649085571</v>
      </c>
      <c r="BO1488" s="60">
        <v>176.72274069679062</v>
      </c>
      <c r="BP1488" s="60">
        <v>182.68098203806841</v>
      </c>
      <c r="BQ1488" s="60">
        <v>189.09958148171216</v>
      </c>
      <c r="BR1488" s="60">
        <v>195.09933052074425</v>
      </c>
      <c r="BS1488" s="60">
        <v>200.81984595670187</v>
      </c>
      <c r="BT1488" s="60">
        <v>207.129016015357</v>
      </c>
      <c r="BU1488" s="60">
        <v>104.7144319472</v>
      </c>
      <c r="BV1488" s="60">
        <v>212.57029788540001</v>
      </c>
      <c r="BW1488" s="60">
        <v>218.58291429626462</v>
      </c>
      <c r="BX1488" s="60">
        <v>224.60330396687178</v>
      </c>
      <c r="BY1488" s="60">
        <v>242.09313838761565</v>
      </c>
      <c r="BZ1488" s="60">
        <v>260.99381945163282</v>
      </c>
      <c r="CA1488" s="60">
        <v>280.62130030157869</v>
      </c>
      <c r="CB1488" s="60">
        <v>286.73885571896778</v>
      </c>
      <c r="CC1488" s="60">
        <v>292.87584428571324</v>
      </c>
      <c r="CD1488" s="60">
        <v>299.48700169675442</v>
      </c>
      <c r="CE1488" s="60">
        <v>305.66674319208391</v>
      </c>
      <c r="CF1488" s="60">
        <v>311.55887407693893</v>
      </c>
      <c r="CG1488" s="60">
        <v>318.0573192217131</v>
      </c>
      <c r="CH1488" s="60">
        <v>212.57029788540001</v>
      </c>
    </row>
    <row r="1489" spans="1:86">
      <c r="A1489" s="57" t="s">
        <v>86</v>
      </c>
      <c r="B1489" s="58" t="s">
        <v>132</v>
      </c>
      <c r="C1489" s="59" t="s">
        <v>98</v>
      </c>
      <c r="D1489" s="58" t="s">
        <v>93</v>
      </c>
      <c r="E1489" s="58" t="str">
        <f>VLOOKUP(CONCATENATE($F$4,F1489),'REG FL  CWIP - 1 System Per Boo'!$A$29:$B$1161,2,FALSE)</f>
        <v>Distribution</v>
      </c>
      <c r="F1489" s="58" t="s">
        <v>296</v>
      </c>
      <c r="G1489" s="58" t="s">
        <v>142</v>
      </c>
      <c r="H1489" s="63">
        <v>365</v>
      </c>
      <c r="I1489" s="60">
        <v>0</v>
      </c>
      <c r="J1489" s="60">
        <v>0</v>
      </c>
      <c r="K1489" s="60">
        <v>0</v>
      </c>
      <c r="L1489" s="60">
        <v>0</v>
      </c>
      <c r="M1489" s="60">
        <v>0</v>
      </c>
      <c r="N1489" s="60">
        <v>0</v>
      </c>
      <c r="O1489" s="60">
        <v>0</v>
      </c>
      <c r="P1489" s="60">
        <v>0</v>
      </c>
      <c r="Q1489" s="60">
        <v>0</v>
      </c>
      <c r="R1489" s="60">
        <v>0</v>
      </c>
      <c r="S1489" s="60">
        <v>0</v>
      </c>
      <c r="T1489" s="60">
        <v>0</v>
      </c>
      <c r="U1489" s="60">
        <v>0</v>
      </c>
      <c r="V1489" s="60">
        <v>0</v>
      </c>
      <c r="W1489" s="60">
        <v>424.55627959472002</v>
      </c>
      <c r="X1489" s="60">
        <v>842.99731561863996</v>
      </c>
      <c r="Y1489" s="60">
        <v>1269.0366582681058</v>
      </c>
      <c r="Z1489" s="60">
        <v>1707.3664022369499</v>
      </c>
      <c r="AA1489" s="60">
        <v>2145.9269393319937</v>
      </c>
      <c r="AB1489" s="60">
        <v>53.897094207990449</v>
      </c>
      <c r="AC1489" s="60">
        <v>494.62502453813244</v>
      </c>
      <c r="AD1489" s="60">
        <v>931.92912690817639</v>
      </c>
      <c r="AE1489" s="60">
        <v>1356.5849330760425</v>
      </c>
      <c r="AF1489" s="60">
        <v>1775.5073999407625</v>
      </c>
      <c r="AG1489" s="60">
        <v>2200.7657929480283</v>
      </c>
      <c r="AH1489" s="60">
        <v>0</v>
      </c>
      <c r="AI1489" s="60">
        <v>52.740467709998029</v>
      </c>
      <c r="AJ1489" s="60">
        <v>1216.2813518510879</v>
      </c>
      <c r="AK1489" s="60">
        <v>2404.2487861583777</v>
      </c>
      <c r="AL1489" s="60">
        <v>3768.5771412347876</v>
      </c>
      <c r="AM1489" s="60">
        <v>4983.8176583610575</v>
      </c>
      <c r="AN1489" s="60">
        <v>6198.6828159755278</v>
      </c>
      <c r="AO1489" s="60">
        <v>154.60351101277502</v>
      </c>
      <c r="AP1489" s="60">
        <v>1376.0546341490151</v>
      </c>
      <c r="AQ1489" s="60">
        <v>2573.0923555914851</v>
      </c>
      <c r="AR1489" s="60">
        <v>3986.0885517806951</v>
      </c>
      <c r="AS1489" s="60">
        <v>5148.3988362605851</v>
      </c>
      <c r="AT1489" s="60">
        <v>6530.5395494641953</v>
      </c>
      <c r="AU1489" s="60">
        <v>52.740467709998029</v>
      </c>
      <c r="AV1489" s="60">
        <v>156.15889468914884</v>
      </c>
      <c r="AW1489" s="60">
        <v>1272.2422280224821</v>
      </c>
      <c r="AX1489" s="60">
        <v>2388.3255613558154</v>
      </c>
      <c r="AY1489" s="60">
        <v>3504.4088946891488</v>
      </c>
      <c r="AZ1489" s="60">
        <v>4620.4922280224819</v>
      </c>
      <c r="BA1489" s="60">
        <v>5736.5755613558149</v>
      </c>
      <c r="BB1489" s="60">
        <v>137.05317789378296</v>
      </c>
      <c r="BC1489" s="60">
        <v>1253.1365112271162</v>
      </c>
      <c r="BD1489" s="60">
        <v>2369.2198445604495</v>
      </c>
      <c r="BE1489" s="60">
        <v>3485.303177893783</v>
      </c>
      <c r="BF1489" s="60">
        <v>4601.386511227116</v>
      </c>
      <c r="BG1489" s="60">
        <v>5717.469844560449</v>
      </c>
      <c r="BH1489" s="60">
        <v>156.15889468914884</v>
      </c>
      <c r="BI1489" s="60">
        <v>136.67106355787564</v>
      </c>
      <c r="BJ1489" s="60">
        <v>1357.5043968912089</v>
      </c>
      <c r="BK1489" s="60">
        <v>2578.3377302245422</v>
      </c>
      <c r="BL1489" s="60">
        <v>3799.1710635578756</v>
      </c>
      <c r="BM1489" s="60">
        <v>5020.0043968912087</v>
      </c>
      <c r="BN1489" s="60">
        <v>6240.8377302245417</v>
      </c>
      <c r="BO1489" s="60">
        <v>149.23342127115757</v>
      </c>
      <c r="BP1489" s="60">
        <v>1370.0667546044908</v>
      </c>
      <c r="BQ1489" s="60">
        <v>2590.9000879378241</v>
      </c>
      <c r="BR1489" s="60">
        <v>3811.7334212711576</v>
      </c>
      <c r="BS1489" s="60">
        <v>5032.5667546044906</v>
      </c>
      <c r="BT1489" s="60">
        <v>6253.4000879378236</v>
      </c>
      <c r="BU1489" s="60">
        <v>136.67106355787564</v>
      </c>
      <c r="BV1489" s="60">
        <v>149.48466842542348</v>
      </c>
      <c r="BW1489" s="60">
        <v>1611.9013350920902</v>
      </c>
      <c r="BX1489" s="60">
        <v>3074.318001758757</v>
      </c>
      <c r="BY1489" s="60">
        <v>4536.7346684254235</v>
      </c>
      <c r="BZ1489" s="60">
        <v>5999.1513350920904</v>
      </c>
      <c r="CA1489" s="60">
        <v>7461.5680017587574</v>
      </c>
      <c r="CB1489" s="60">
        <v>178.47969336850838</v>
      </c>
      <c r="CC1489" s="60">
        <v>1640.8963600351751</v>
      </c>
      <c r="CD1489" s="60">
        <v>3103.3130267018419</v>
      </c>
      <c r="CE1489" s="60">
        <v>4565.7296933685084</v>
      </c>
      <c r="CF1489" s="60">
        <v>6028.1463600351753</v>
      </c>
      <c r="CG1489" s="60">
        <v>7490.5630267018423</v>
      </c>
      <c r="CH1489" s="60">
        <v>149.48466842542348</v>
      </c>
    </row>
    <row r="1490" spans="1:86">
      <c r="A1490" s="57" t="s">
        <v>86</v>
      </c>
      <c r="B1490" s="58" t="s">
        <v>132</v>
      </c>
      <c r="C1490" s="59" t="s">
        <v>98</v>
      </c>
      <c r="D1490" s="58" t="s">
        <v>93</v>
      </c>
      <c r="E1490" s="58" t="str">
        <f>VLOOKUP(CONCATENATE($F$4,F1490),'REG FL  CWIP - 1 System Per Boo'!$A$29:$B$1161,2,FALSE)</f>
        <v>Distribution</v>
      </c>
      <c r="F1490" s="58" t="s">
        <v>303</v>
      </c>
      <c r="G1490" s="58" t="s">
        <v>237</v>
      </c>
      <c r="H1490" s="63">
        <v>365</v>
      </c>
      <c r="I1490" s="60">
        <v>0</v>
      </c>
      <c r="J1490" s="60">
        <v>0</v>
      </c>
      <c r="K1490" s="60">
        <v>0</v>
      </c>
      <c r="L1490" s="60">
        <v>0</v>
      </c>
      <c r="M1490" s="60">
        <v>0</v>
      </c>
      <c r="N1490" s="60">
        <v>0</v>
      </c>
      <c r="O1490" s="60">
        <v>0</v>
      </c>
      <c r="P1490" s="60">
        <v>0</v>
      </c>
      <c r="Q1490" s="60">
        <v>0</v>
      </c>
      <c r="R1490" s="60">
        <v>0</v>
      </c>
      <c r="S1490" s="60">
        <v>0</v>
      </c>
      <c r="T1490" s="60">
        <v>0</v>
      </c>
      <c r="U1490" s="60">
        <v>0</v>
      </c>
      <c r="V1490" s="60">
        <v>0</v>
      </c>
      <c r="W1490" s="60">
        <v>6.0074262000000059E-4</v>
      </c>
      <c r="X1490" s="60">
        <v>1.2014852400000012E-3</v>
      </c>
      <c r="Y1490" s="60">
        <v>1.8022278600000018E-3</v>
      </c>
      <c r="Z1490" s="60">
        <v>2.4029704799999989E-3</v>
      </c>
      <c r="AA1490" s="60">
        <v>0.13099906418400042</v>
      </c>
      <c r="AB1490" s="60">
        <v>0.13058455546400041</v>
      </c>
      <c r="AC1490" s="60">
        <v>0.19375000518000052</v>
      </c>
      <c r="AD1490" s="60">
        <v>0.27052579708800062</v>
      </c>
      <c r="AE1490" s="60">
        <v>0.49726553346000024</v>
      </c>
      <c r="AF1490" s="60">
        <v>1.4593166706600016</v>
      </c>
      <c r="AG1490" s="60">
        <v>1.5221650433320018</v>
      </c>
      <c r="AH1490" s="60">
        <v>0</v>
      </c>
      <c r="AI1490" s="60">
        <v>1.5968463123520014</v>
      </c>
      <c r="AJ1490" s="60">
        <v>3.4568908369480056</v>
      </c>
      <c r="AK1490" s="60">
        <v>7.241239137335981</v>
      </c>
      <c r="AL1490" s="60">
        <v>7.3114816227639805</v>
      </c>
      <c r="AM1490" s="60">
        <v>7.3827972579919798</v>
      </c>
      <c r="AN1490" s="60">
        <v>7.4537291407519799</v>
      </c>
      <c r="AO1490" s="60">
        <v>7.5246791674879798</v>
      </c>
      <c r="AP1490" s="60">
        <v>7.5947512027999808</v>
      </c>
      <c r="AQ1490" s="60">
        <v>7.6645217973399813</v>
      </c>
      <c r="AR1490" s="60">
        <v>7.7340832198639813</v>
      </c>
      <c r="AS1490" s="60">
        <v>7.8036000937639809</v>
      </c>
      <c r="AT1490" s="60">
        <v>7.8729342740519819</v>
      </c>
      <c r="AU1490" s="60">
        <v>1.5968463123520014</v>
      </c>
      <c r="AV1490" s="60">
        <v>7.9412995217679825</v>
      </c>
      <c r="AW1490" s="60">
        <v>8.8190344192157966</v>
      </c>
      <c r="AX1490" s="60">
        <v>9.588616304817144</v>
      </c>
      <c r="AY1490" s="60">
        <v>10.524504691831787</v>
      </c>
      <c r="AZ1490" s="60">
        <v>11.490887194404522</v>
      </c>
      <c r="BA1490" s="60">
        <v>12.518502912303688</v>
      </c>
      <c r="BB1490" s="60">
        <v>13.431892238310191</v>
      </c>
      <c r="BC1490" s="60">
        <v>14.627298604180552</v>
      </c>
      <c r="BD1490" s="60">
        <v>16.024240867753889</v>
      </c>
      <c r="BE1490" s="60">
        <v>17.497245517724011</v>
      </c>
      <c r="BF1490" s="60">
        <v>18.937087584358665</v>
      </c>
      <c r="BG1490" s="60">
        <v>20.728246660659721</v>
      </c>
      <c r="BH1490" s="60">
        <v>7.9412995217679825</v>
      </c>
      <c r="BI1490" s="60">
        <v>22.076824262008003</v>
      </c>
      <c r="BJ1490" s="60">
        <v>23.000586244151201</v>
      </c>
      <c r="BK1490" s="60">
        <v>23.810523834796975</v>
      </c>
      <c r="BL1490" s="60">
        <v>24.795488787161595</v>
      </c>
      <c r="BM1490" s="60">
        <v>25.812546920181951</v>
      </c>
      <c r="BN1490" s="60">
        <v>26.894049245323885</v>
      </c>
      <c r="BO1490" s="60">
        <v>27.855335320098376</v>
      </c>
      <c r="BP1490" s="60">
        <v>29.113426979908049</v>
      </c>
      <c r="BQ1490" s="60">
        <v>30.583622773752325</v>
      </c>
      <c r="BR1490" s="60">
        <v>32.133869549993136</v>
      </c>
      <c r="BS1490" s="60">
        <v>33.64921474740413</v>
      </c>
      <c r="BT1490" s="60">
        <v>35.534299484798893</v>
      </c>
      <c r="BU1490" s="60">
        <v>22.076824262008003</v>
      </c>
      <c r="BV1490" s="60">
        <v>36.953594442056001</v>
      </c>
      <c r="BW1490" s="60">
        <v>36.953594442056001</v>
      </c>
      <c r="BX1490" s="60">
        <v>36.953594442056001</v>
      </c>
      <c r="BY1490" s="60">
        <v>36.953594442056001</v>
      </c>
      <c r="BZ1490" s="60">
        <v>36.953594442056001</v>
      </c>
      <c r="CA1490" s="60">
        <v>36.953594442056001</v>
      </c>
      <c r="CB1490" s="60">
        <v>36.953594442056001</v>
      </c>
      <c r="CC1490" s="60">
        <v>36.953594442056001</v>
      </c>
      <c r="CD1490" s="60">
        <v>36.953594442056001</v>
      </c>
      <c r="CE1490" s="60">
        <v>36.953594442056001</v>
      </c>
      <c r="CF1490" s="60">
        <v>36.953594442056001</v>
      </c>
      <c r="CG1490" s="60">
        <v>36.953594442056001</v>
      </c>
      <c r="CH1490" s="60">
        <v>36.953594442056001</v>
      </c>
    </row>
    <row r="1491" spans="1:86">
      <c r="A1491" s="57" t="s">
        <v>86</v>
      </c>
      <c r="B1491" s="57" t="s">
        <v>701</v>
      </c>
      <c r="C1491" s="58" t="s">
        <v>92</v>
      </c>
      <c r="D1491" s="58" t="s">
        <v>93</v>
      </c>
      <c r="E1491" s="58" t="str">
        <f>VLOOKUP(CONCATENATE($F$4,F1491),'REG FL  CWIP - 1 System Per Boo'!$A$29:$B$1161,2,FALSE)</f>
        <v>Distribution</v>
      </c>
      <c r="F1491" s="58" t="s">
        <v>141</v>
      </c>
      <c r="G1491" s="58" t="s">
        <v>142</v>
      </c>
      <c r="H1491" s="63">
        <v>365</v>
      </c>
      <c r="I1491" s="60">
        <v>0</v>
      </c>
      <c r="J1491" s="60">
        <v>0</v>
      </c>
      <c r="K1491" s="60">
        <v>0</v>
      </c>
      <c r="L1491" s="60">
        <v>0</v>
      </c>
      <c r="M1491" s="60">
        <v>0</v>
      </c>
      <c r="N1491" s="60">
        <v>0</v>
      </c>
      <c r="O1491" s="60">
        <v>0</v>
      </c>
      <c r="P1491" s="60">
        <v>0</v>
      </c>
      <c r="Q1491" s="60">
        <v>0</v>
      </c>
      <c r="R1491" s="60">
        <v>0</v>
      </c>
      <c r="S1491" s="60">
        <v>0</v>
      </c>
      <c r="T1491" s="60">
        <v>0</v>
      </c>
      <c r="U1491" s="60">
        <v>0</v>
      </c>
      <c r="V1491" s="60">
        <v>0</v>
      </c>
      <c r="W1491" s="60">
        <v>0</v>
      </c>
      <c r="X1491" s="60">
        <v>0</v>
      </c>
      <c r="Y1491" s="60">
        <v>0</v>
      </c>
      <c r="Z1491" s="60">
        <v>0</v>
      </c>
      <c r="AA1491" s="60">
        <v>0</v>
      </c>
      <c r="AB1491" s="60">
        <v>0</v>
      </c>
      <c r="AC1491" s="60">
        <v>0</v>
      </c>
      <c r="AD1491" s="60">
        <v>0</v>
      </c>
      <c r="AE1491" s="60">
        <v>0</v>
      </c>
      <c r="AF1491" s="60">
        <v>0</v>
      </c>
      <c r="AG1491" s="60">
        <v>0</v>
      </c>
      <c r="AH1491" s="60">
        <v>0</v>
      </c>
      <c r="AI1491" s="60">
        <v>0</v>
      </c>
      <c r="AJ1491" s="60">
        <v>0</v>
      </c>
      <c r="AK1491" s="60">
        <v>0</v>
      </c>
      <c r="AL1491" s="60">
        <v>0</v>
      </c>
      <c r="AM1491" s="60">
        <v>0</v>
      </c>
      <c r="AN1491" s="60">
        <v>0</v>
      </c>
      <c r="AO1491" s="60">
        <v>0</v>
      </c>
      <c r="AP1491" s="60">
        <v>0</v>
      </c>
      <c r="AQ1491" s="60">
        <v>0</v>
      </c>
      <c r="AR1491" s="60">
        <v>0</v>
      </c>
      <c r="AS1491" s="60">
        <v>0</v>
      </c>
      <c r="AT1491" s="60">
        <v>0</v>
      </c>
      <c r="AU1491" s="60">
        <v>0</v>
      </c>
      <c r="AV1491" s="60">
        <v>3.9774999999999996</v>
      </c>
      <c r="AW1491" s="60">
        <v>3.9774999999999996</v>
      </c>
      <c r="AX1491" s="60">
        <v>3.9774999999999996</v>
      </c>
      <c r="AY1491" s="60">
        <v>3.9774999999999996</v>
      </c>
      <c r="AZ1491" s="60">
        <v>3.9774999999999996</v>
      </c>
      <c r="BA1491" s="60">
        <v>3.9774999999999996</v>
      </c>
      <c r="BB1491" s="60">
        <v>3.9774999999999996</v>
      </c>
      <c r="BC1491" s="60">
        <v>3.9774999999999996</v>
      </c>
      <c r="BD1491" s="60">
        <v>3.9774999999999996</v>
      </c>
      <c r="BE1491" s="60">
        <v>3.9774999999999996</v>
      </c>
      <c r="BF1491" s="60">
        <v>3.9774999999999996</v>
      </c>
      <c r="BG1491" s="60">
        <v>3.9774999999999991</v>
      </c>
      <c r="BH1491" s="60">
        <v>47.73</v>
      </c>
      <c r="BI1491" s="60">
        <v>4.0766666666666671</v>
      </c>
      <c r="BJ1491" s="60">
        <v>4.0766666666666671</v>
      </c>
      <c r="BK1491" s="60">
        <v>4.0766666666666671</v>
      </c>
      <c r="BL1491" s="60">
        <v>4.0766666666666671</v>
      </c>
      <c r="BM1491" s="60">
        <v>4.0766666666666671</v>
      </c>
      <c r="BN1491" s="60">
        <v>4.0766666666666671</v>
      </c>
      <c r="BO1491" s="60">
        <v>4.0766666666666671</v>
      </c>
      <c r="BP1491" s="60">
        <v>4.0766666666666671</v>
      </c>
      <c r="BQ1491" s="60">
        <v>4.0766666666666671</v>
      </c>
      <c r="BR1491" s="60">
        <v>4.0766666666666671</v>
      </c>
      <c r="BS1491" s="60">
        <v>4.0766666666666671</v>
      </c>
      <c r="BT1491" s="60">
        <v>4.0766666666666609</v>
      </c>
      <c r="BU1491" s="60">
        <v>48.92</v>
      </c>
      <c r="BV1491" s="60">
        <v>4.1791666666666663</v>
      </c>
      <c r="BW1491" s="60">
        <v>4.1791666666666663</v>
      </c>
      <c r="BX1491" s="60">
        <v>4.1791666666666663</v>
      </c>
      <c r="BY1491" s="60">
        <v>4.1791666666666663</v>
      </c>
      <c r="BZ1491" s="60">
        <v>4.1791666666666663</v>
      </c>
      <c r="CA1491" s="60">
        <v>4.1791666666666663</v>
      </c>
      <c r="CB1491" s="60">
        <v>4.1791666666666663</v>
      </c>
      <c r="CC1491" s="60">
        <v>4.1791666666666663</v>
      </c>
      <c r="CD1491" s="60">
        <v>4.1791666666666663</v>
      </c>
      <c r="CE1491" s="60">
        <v>4.1791666666666663</v>
      </c>
      <c r="CF1491" s="60">
        <v>4.1791666666666663</v>
      </c>
      <c r="CG1491" s="60">
        <v>4.1791666666666671</v>
      </c>
      <c r="CH1491" s="60">
        <v>50.15</v>
      </c>
    </row>
    <row r="1492" spans="1:86">
      <c r="A1492" s="57" t="s">
        <v>86</v>
      </c>
      <c r="B1492" s="57" t="s">
        <v>701</v>
      </c>
      <c r="C1492" s="58" t="s">
        <v>92</v>
      </c>
      <c r="D1492" s="58" t="s">
        <v>93</v>
      </c>
      <c r="E1492" s="58" t="str">
        <f>VLOOKUP(CONCATENATE($F$4,F1492),'REG FL  CWIP - 1 System Per Boo'!$A$29:$B$1161,2,FALSE)</f>
        <v>Distribution</v>
      </c>
      <c r="F1492" s="58" t="s">
        <v>155</v>
      </c>
      <c r="G1492" s="58" t="s">
        <v>142</v>
      </c>
      <c r="H1492" s="63">
        <v>365</v>
      </c>
      <c r="I1492" s="60">
        <v>0</v>
      </c>
      <c r="J1492" s="60">
        <v>0</v>
      </c>
      <c r="K1492" s="60">
        <v>0</v>
      </c>
      <c r="L1492" s="60">
        <v>0</v>
      </c>
      <c r="M1492" s="60">
        <v>0</v>
      </c>
      <c r="N1492" s="60">
        <v>0</v>
      </c>
      <c r="O1492" s="60">
        <v>0</v>
      </c>
      <c r="P1492" s="60">
        <v>0</v>
      </c>
      <c r="Q1492" s="60">
        <v>0</v>
      </c>
      <c r="R1492" s="60">
        <v>0</v>
      </c>
      <c r="S1492" s="60">
        <v>0</v>
      </c>
      <c r="T1492" s="60">
        <v>0</v>
      </c>
      <c r="U1492" s="60">
        <v>0</v>
      </c>
      <c r="V1492" s="60">
        <v>160.47049135280801</v>
      </c>
      <c r="W1492" s="60">
        <v>160.459172882008</v>
      </c>
      <c r="X1492" s="60">
        <v>157.36376323740799</v>
      </c>
      <c r="Y1492" s="60">
        <v>156.72006123300801</v>
      </c>
      <c r="Z1492" s="60">
        <v>156.620647828008</v>
      </c>
      <c r="AA1492" s="60">
        <v>239.81301094587201</v>
      </c>
      <c r="AB1492" s="60">
        <v>155.15150733700801</v>
      </c>
      <c r="AC1492" s="60">
        <v>157.18748890280801</v>
      </c>
      <c r="AD1492" s="60">
        <v>157.035883667208</v>
      </c>
      <c r="AE1492" s="60">
        <v>157.725170920408</v>
      </c>
      <c r="AF1492" s="60">
        <v>159.99263624780801</v>
      </c>
      <c r="AG1492" s="60">
        <v>243.419764738514</v>
      </c>
      <c r="AH1492" s="60">
        <v>2061.9595992928662</v>
      </c>
      <c r="AI1492" s="60">
        <v>184.07344214313599</v>
      </c>
      <c r="AJ1492" s="60">
        <v>184.122015176736</v>
      </c>
      <c r="AK1492" s="60">
        <v>182.20446516053599</v>
      </c>
      <c r="AL1492" s="60">
        <v>181.99405323153599</v>
      </c>
      <c r="AM1492" s="60">
        <v>182.92246030549401</v>
      </c>
      <c r="AN1492" s="60">
        <v>263.605192324656</v>
      </c>
      <c r="AO1492" s="60">
        <v>180.938833556936</v>
      </c>
      <c r="AP1492" s="60">
        <v>182.74347545053601</v>
      </c>
      <c r="AQ1492" s="60">
        <v>181.728392126736</v>
      </c>
      <c r="AR1492" s="60">
        <v>182.12373700393599</v>
      </c>
      <c r="AS1492" s="60">
        <v>184.88124142069401</v>
      </c>
      <c r="AT1492" s="60">
        <v>263.31651880115402</v>
      </c>
      <c r="AU1492" s="60">
        <v>2354.653826702086</v>
      </c>
      <c r="AV1492" s="60">
        <v>76.461512430724483</v>
      </c>
      <c r="AW1492" s="60">
        <v>76.481688984002147</v>
      </c>
      <c r="AX1492" s="60">
        <v>75.685165744727897</v>
      </c>
      <c r="AY1492" s="60">
        <v>75.597763596229484</v>
      </c>
      <c r="AZ1492" s="60">
        <v>75.9834108042119</v>
      </c>
      <c r="BA1492" s="60">
        <v>109.49788005845032</v>
      </c>
      <c r="BB1492" s="60">
        <v>75.159440221998068</v>
      </c>
      <c r="BC1492" s="60">
        <v>75.909063019148803</v>
      </c>
      <c r="BD1492" s="60">
        <v>75.487411719117148</v>
      </c>
      <c r="BE1492" s="60">
        <v>75.651632406743261</v>
      </c>
      <c r="BF1492" s="60">
        <v>76.797060860652252</v>
      </c>
      <c r="BG1492" s="60">
        <v>109.37797015399428</v>
      </c>
      <c r="BH1492" s="60">
        <v>978.09</v>
      </c>
      <c r="BI1492" s="60">
        <v>78.372874359318615</v>
      </c>
      <c r="BJ1492" s="60">
        <v>78.393555280016699</v>
      </c>
      <c r="BK1492" s="60">
        <v>77.577120791979624</v>
      </c>
      <c r="BL1492" s="60">
        <v>77.487533790817366</v>
      </c>
      <c r="BM1492" s="60">
        <v>77.882821291906382</v>
      </c>
      <c r="BN1492" s="60">
        <v>112.23507518515032</v>
      </c>
      <c r="BO1492" s="60">
        <v>77.038253340492545</v>
      </c>
      <c r="BP1492" s="60">
        <v>77.806614983236727</v>
      </c>
      <c r="BQ1492" s="60">
        <v>77.374423370616398</v>
      </c>
      <c r="BR1492" s="60">
        <v>77.542749197681133</v>
      </c>
      <c r="BS1492" s="60">
        <v>78.716810728142391</v>
      </c>
      <c r="BT1492" s="60">
        <v>112.11216768064185</v>
      </c>
      <c r="BU1492" s="60">
        <v>1002.54</v>
      </c>
      <c r="BV1492" s="60">
        <v>80.332704481890033</v>
      </c>
      <c r="BW1492" s="60">
        <v>80.353902559725412</v>
      </c>
      <c r="BX1492" s="60">
        <v>79.517051914748322</v>
      </c>
      <c r="BY1492" s="60">
        <v>79.425224657567583</v>
      </c>
      <c r="BZ1492" s="60">
        <v>79.830396909701435</v>
      </c>
      <c r="CA1492" s="60">
        <v>115.04167993143612</v>
      </c>
      <c r="CB1492" s="60">
        <v>78.964709282312086</v>
      </c>
      <c r="CC1492" s="60">
        <v>79.752284949102062</v>
      </c>
      <c r="CD1492" s="60">
        <v>79.309285743318156</v>
      </c>
      <c r="CE1492" s="60">
        <v>79.481820807685779</v>
      </c>
      <c r="CF1492" s="60">
        <v>80.68524149042976</v>
      </c>
      <c r="CG1492" s="60">
        <v>114.91569727208309</v>
      </c>
      <c r="CH1492" s="60">
        <v>1027.6099999999999</v>
      </c>
    </row>
    <row r="1493" spans="1:86">
      <c r="A1493" s="57" t="s">
        <v>86</v>
      </c>
      <c r="B1493" s="57" t="s">
        <v>701</v>
      </c>
      <c r="C1493" s="58" t="s">
        <v>92</v>
      </c>
      <c r="D1493" s="58" t="s">
        <v>93</v>
      </c>
      <c r="E1493" s="58" t="str">
        <f>VLOOKUP(CONCATENATE($F$4,F1493),'REG FL  CWIP - 1 System Per Boo'!$A$29:$B$1161,2,FALSE)</f>
        <v>Distribution</v>
      </c>
      <c r="F1493" s="58" t="s">
        <v>168</v>
      </c>
      <c r="G1493" s="58" t="s">
        <v>142</v>
      </c>
      <c r="H1493" s="63">
        <v>365</v>
      </c>
      <c r="I1493" s="60">
        <v>0</v>
      </c>
      <c r="J1493" s="60">
        <v>0</v>
      </c>
      <c r="K1493" s="60">
        <v>0</v>
      </c>
      <c r="L1493" s="60">
        <v>0</v>
      </c>
      <c r="M1493" s="60">
        <v>0</v>
      </c>
      <c r="N1493" s="60">
        <v>0</v>
      </c>
      <c r="O1493" s="60">
        <v>0</v>
      </c>
      <c r="P1493" s="60">
        <v>0</v>
      </c>
      <c r="Q1493" s="60">
        <v>0</v>
      </c>
      <c r="R1493" s="60">
        <v>0</v>
      </c>
      <c r="S1493" s="60">
        <v>0</v>
      </c>
      <c r="T1493" s="60">
        <v>0</v>
      </c>
      <c r="U1493" s="60">
        <v>0</v>
      </c>
      <c r="V1493" s="60">
        <v>1386.8562532799499</v>
      </c>
      <c r="W1493" s="60">
        <v>1394.4672902371101</v>
      </c>
      <c r="X1493" s="60">
        <v>1385.82984620207</v>
      </c>
      <c r="Y1493" s="60">
        <v>1376.9478166875299</v>
      </c>
      <c r="Z1493" s="60">
        <v>1375.97435284163</v>
      </c>
      <c r="AA1493" s="60">
        <v>2048.7652807314398</v>
      </c>
      <c r="AB1493" s="60">
        <v>1368.5003200608701</v>
      </c>
      <c r="AC1493" s="60">
        <v>1379.9658117348699</v>
      </c>
      <c r="AD1493" s="60">
        <v>1382.0950813990301</v>
      </c>
      <c r="AE1493" s="60">
        <v>1381.9278336856701</v>
      </c>
      <c r="AF1493" s="60">
        <v>1391.9520166637501</v>
      </c>
      <c r="AG1493" s="60">
        <v>2065.3114392115699</v>
      </c>
      <c r="AH1493" s="60">
        <v>17938.59334273549</v>
      </c>
      <c r="AI1493" s="60">
        <v>1432.1105905541001</v>
      </c>
      <c r="AJ1493" s="60">
        <v>1403.7857540068201</v>
      </c>
      <c r="AK1493" s="60">
        <v>1401.6453071126</v>
      </c>
      <c r="AL1493" s="60">
        <v>1395.1285318466901</v>
      </c>
      <c r="AM1493" s="60">
        <v>1431.8581977312299</v>
      </c>
      <c r="AN1493" s="60">
        <v>2035.0415939286199</v>
      </c>
      <c r="AO1493" s="60">
        <v>1389.4536144354299</v>
      </c>
      <c r="AP1493" s="60">
        <v>1398.9248442216301</v>
      </c>
      <c r="AQ1493" s="60">
        <v>1397.09403193342</v>
      </c>
      <c r="AR1493" s="60">
        <v>1395.30049916694</v>
      </c>
      <c r="AS1493" s="60">
        <v>1438.19800257825</v>
      </c>
      <c r="AT1493" s="60">
        <v>2035.2590353169601</v>
      </c>
      <c r="AU1493" s="60">
        <v>18153.800002832693</v>
      </c>
      <c r="AV1493" s="60">
        <v>2498.4988319088397</v>
      </c>
      <c r="AW1493" s="60">
        <v>2449.0825567313714</v>
      </c>
      <c r="AX1493" s="60">
        <v>2445.3482752448404</v>
      </c>
      <c r="AY1493" s="60">
        <v>2433.9789330326657</v>
      </c>
      <c r="AZ1493" s="60">
        <v>2498.0585005704065</v>
      </c>
      <c r="BA1493" s="60">
        <v>3550.3885515917382</v>
      </c>
      <c r="BB1493" s="60">
        <v>2424.0783187807133</v>
      </c>
      <c r="BC1493" s="60">
        <v>2440.6020821783468</v>
      </c>
      <c r="BD1493" s="60">
        <v>2437.4079975917875</v>
      </c>
      <c r="BE1493" s="60">
        <v>2434.2789518661311</v>
      </c>
      <c r="BF1493" s="60">
        <v>2509.1190954080448</v>
      </c>
      <c r="BG1493" s="60">
        <v>3550.7679050951156</v>
      </c>
      <c r="BH1493" s="60">
        <v>31671.61</v>
      </c>
      <c r="BI1493" s="60">
        <v>2560.9612833730675</v>
      </c>
      <c r="BJ1493" s="60">
        <v>2510.3096016985482</v>
      </c>
      <c r="BK1493" s="60">
        <v>2506.4819632037493</v>
      </c>
      <c r="BL1493" s="60">
        <v>2494.8283875242473</v>
      </c>
      <c r="BM1493" s="60">
        <v>2560.5099437545809</v>
      </c>
      <c r="BN1493" s="60">
        <v>3639.1482379084705</v>
      </c>
      <c r="BO1493" s="60">
        <v>2484.680257992607</v>
      </c>
      <c r="BP1493" s="60">
        <v>2501.6171153473197</v>
      </c>
      <c r="BQ1493" s="60">
        <v>2498.3431786708124</v>
      </c>
      <c r="BR1493" s="60">
        <v>2495.1359068262277</v>
      </c>
      <c r="BS1493" s="60">
        <v>2571.8470533775726</v>
      </c>
      <c r="BT1493" s="60">
        <v>3639.5370703228</v>
      </c>
      <c r="BU1493" s="60">
        <v>32463.4</v>
      </c>
      <c r="BV1493" s="60">
        <v>2624.984920123266</v>
      </c>
      <c r="BW1493" s="60">
        <v>2573.0669542259543</v>
      </c>
      <c r="BX1493" s="60">
        <v>2569.1436253596562</v>
      </c>
      <c r="BY1493" s="60">
        <v>2557.1987120871222</v>
      </c>
      <c r="BZ1493" s="60">
        <v>2624.52229708399</v>
      </c>
      <c r="CA1493" s="60">
        <v>3730.1263820829499</v>
      </c>
      <c r="CB1493" s="60">
        <v>2546.7968808837522</v>
      </c>
      <c r="CC1493" s="60">
        <v>2564.1571570577994</v>
      </c>
      <c r="CD1493" s="60">
        <v>2560.8013724697753</v>
      </c>
      <c r="CE1493" s="60">
        <v>2557.5139193241803</v>
      </c>
      <c r="CF1493" s="60">
        <v>2636.1428326974533</v>
      </c>
      <c r="CG1493" s="60">
        <v>3730.5249466041096</v>
      </c>
      <c r="CH1493" s="60">
        <v>33274.980000000003</v>
      </c>
    </row>
    <row r="1494" spans="1:86">
      <c r="A1494" s="57" t="s">
        <v>86</v>
      </c>
      <c r="B1494" s="57" t="s">
        <v>701</v>
      </c>
      <c r="C1494" s="58" t="s">
        <v>92</v>
      </c>
      <c r="D1494" s="58" t="s">
        <v>93</v>
      </c>
      <c r="E1494" s="58" t="str">
        <f>VLOOKUP(CONCATENATE($F$4,F1494),'REG FL  CWIP - 1 System Per Boo'!$A$29:$B$1161,2,FALSE)</f>
        <v>Distribution</v>
      </c>
      <c r="F1494" s="58" t="s">
        <v>177</v>
      </c>
      <c r="G1494" s="58" t="s">
        <v>142</v>
      </c>
      <c r="H1494" s="63">
        <v>365</v>
      </c>
      <c r="I1494" s="60">
        <v>0</v>
      </c>
      <c r="J1494" s="60">
        <v>0</v>
      </c>
      <c r="K1494" s="60">
        <v>0</v>
      </c>
      <c r="L1494" s="60">
        <v>0</v>
      </c>
      <c r="M1494" s="60">
        <v>0</v>
      </c>
      <c r="N1494" s="60">
        <v>0</v>
      </c>
      <c r="O1494" s="60">
        <v>0</v>
      </c>
      <c r="P1494" s="60">
        <v>0</v>
      </c>
      <c r="Q1494" s="60">
        <v>0</v>
      </c>
      <c r="R1494" s="60">
        <v>0</v>
      </c>
      <c r="S1494" s="60">
        <v>0</v>
      </c>
      <c r="T1494" s="60">
        <v>0</v>
      </c>
      <c r="U1494" s="60">
        <v>0</v>
      </c>
      <c r="V1494" s="60">
        <v>206.613872663016</v>
      </c>
      <c r="W1494" s="60">
        <v>191.44577033181599</v>
      </c>
      <c r="X1494" s="60">
        <v>203.445118598904</v>
      </c>
      <c r="Y1494" s="60">
        <v>213.145913008392</v>
      </c>
      <c r="Z1494" s="60">
        <v>213.40066306759201</v>
      </c>
      <c r="AA1494" s="60">
        <v>220.93135782900001</v>
      </c>
      <c r="AB1494" s="60">
        <v>217.18282140828001</v>
      </c>
      <c r="AC1494" s="60">
        <v>214.53487520119199</v>
      </c>
      <c r="AD1494" s="60">
        <v>202.710680021304</v>
      </c>
      <c r="AE1494" s="60">
        <v>198.397755954216</v>
      </c>
      <c r="AF1494" s="60">
        <v>206.69788214930401</v>
      </c>
      <c r="AG1494" s="60">
        <v>202.55636087013599</v>
      </c>
      <c r="AH1494" s="60">
        <v>2491.0630711031517</v>
      </c>
      <c r="AI1494" s="60">
        <v>296.04503763525599</v>
      </c>
      <c r="AJ1494" s="60">
        <v>273.60240804405601</v>
      </c>
      <c r="AK1494" s="60">
        <v>279.378847153224</v>
      </c>
      <c r="AL1494" s="60">
        <v>293.41491240516001</v>
      </c>
      <c r="AM1494" s="60">
        <v>295.42695691236003</v>
      </c>
      <c r="AN1494" s="60">
        <v>304.46027814384001</v>
      </c>
      <c r="AO1494" s="60">
        <v>299.93892707032802</v>
      </c>
      <c r="AP1494" s="60">
        <v>295.55932041635998</v>
      </c>
      <c r="AQ1494" s="60">
        <v>278.20935795962401</v>
      </c>
      <c r="AR1494" s="60">
        <v>271.73397595125601</v>
      </c>
      <c r="AS1494" s="60">
        <v>283.596612195624</v>
      </c>
      <c r="AT1494" s="60">
        <v>275.11511282236802</v>
      </c>
      <c r="AU1494" s="60">
        <v>3446.4817467094563</v>
      </c>
      <c r="AV1494" s="60">
        <v>291.86813656078891</v>
      </c>
      <c r="AW1494" s="60">
        <v>301.92232446710216</v>
      </c>
      <c r="AX1494" s="60">
        <v>313.05146072659682</v>
      </c>
      <c r="AY1494" s="60">
        <v>311.31419203961133</v>
      </c>
      <c r="AZ1494" s="60">
        <v>303.27305083777685</v>
      </c>
      <c r="BA1494" s="60">
        <v>299.49250538911377</v>
      </c>
      <c r="BB1494" s="60">
        <v>295.94735078736602</v>
      </c>
      <c r="BC1494" s="60">
        <v>293.26801282938902</v>
      </c>
      <c r="BD1494" s="60">
        <v>292.86003824705131</v>
      </c>
      <c r="BE1494" s="60">
        <v>304.95183325532054</v>
      </c>
      <c r="BF1494" s="60">
        <v>298.25436426932538</v>
      </c>
      <c r="BG1494" s="60">
        <v>289.94370501055755</v>
      </c>
      <c r="BH1494" s="60">
        <v>3596.1469744199999</v>
      </c>
      <c r="BI1494" s="60">
        <v>336.82718099057502</v>
      </c>
      <c r="BJ1494" s="60">
        <v>396.61779972849882</v>
      </c>
      <c r="BK1494" s="60">
        <v>462.79599453550469</v>
      </c>
      <c r="BL1494" s="60">
        <v>452.4658823222718</v>
      </c>
      <c r="BM1494" s="60">
        <v>404.64871857047945</v>
      </c>
      <c r="BN1494" s="60">
        <v>382.16858658967175</v>
      </c>
      <c r="BO1494" s="60">
        <v>361.08606415348623</v>
      </c>
      <c r="BP1494" s="60">
        <v>345.15403781410731</v>
      </c>
      <c r="BQ1494" s="60">
        <v>342.72887480282913</v>
      </c>
      <c r="BR1494" s="60">
        <v>414.63415573148546</v>
      </c>
      <c r="BS1494" s="60">
        <v>374.80545125821214</v>
      </c>
      <c r="BT1494" s="60">
        <v>325.38433950287799</v>
      </c>
      <c r="BU1494" s="60">
        <v>4599.317086</v>
      </c>
      <c r="BV1494" s="60">
        <v>403.149717219813</v>
      </c>
      <c r="BW1494" s="60">
        <v>417.03730035604497</v>
      </c>
      <c r="BX1494" s="60">
        <v>432.40968114685313</v>
      </c>
      <c r="BY1494" s="60">
        <v>430.01003797872278</v>
      </c>
      <c r="BZ1494" s="60">
        <v>418.90302287305371</v>
      </c>
      <c r="CA1494" s="60">
        <v>413.68105569799781</v>
      </c>
      <c r="CB1494" s="60">
        <v>408.78422765764935</v>
      </c>
      <c r="CC1494" s="60">
        <v>405.08332918746038</v>
      </c>
      <c r="CD1494" s="60">
        <v>404.51980471562047</v>
      </c>
      <c r="CE1494" s="60">
        <v>421.22188050815345</v>
      </c>
      <c r="CF1494" s="60">
        <v>411.97084420248245</v>
      </c>
      <c r="CG1494" s="60">
        <v>400.4915513361484</v>
      </c>
      <c r="CH1494" s="60">
        <v>4967.2624528799997</v>
      </c>
    </row>
    <row r="1495" spans="1:86">
      <c r="A1495" s="57" t="s">
        <v>86</v>
      </c>
      <c r="B1495" s="57" t="s">
        <v>701</v>
      </c>
      <c r="C1495" s="58" t="s">
        <v>92</v>
      </c>
      <c r="D1495" s="58" t="s">
        <v>93</v>
      </c>
      <c r="E1495" s="58" t="str">
        <f>VLOOKUP(CONCATENATE($F$4,F1495),'REG FL  CWIP - 1 System Per Boo'!$A$29:$B$1161,2,FALSE)</f>
        <v>Distribution</v>
      </c>
      <c r="F1495" s="58" t="s">
        <v>185</v>
      </c>
      <c r="G1495" s="58" t="s">
        <v>142</v>
      </c>
      <c r="H1495" s="63">
        <v>365</v>
      </c>
      <c r="I1495" s="60">
        <v>0</v>
      </c>
      <c r="J1495" s="60">
        <v>0</v>
      </c>
      <c r="K1495" s="60">
        <v>0</v>
      </c>
      <c r="L1495" s="60">
        <v>0</v>
      </c>
      <c r="M1495" s="60">
        <v>0</v>
      </c>
      <c r="N1495" s="60">
        <v>0</v>
      </c>
      <c r="O1495" s="60">
        <v>0</v>
      </c>
      <c r="P1495" s="60">
        <v>0</v>
      </c>
      <c r="Q1495" s="60">
        <v>0</v>
      </c>
      <c r="R1495" s="60">
        <v>0</v>
      </c>
      <c r="S1495" s="60">
        <v>0</v>
      </c>
      <c r="T1495" s="60">
        <v>0</v>
      </c>
      <c r="U1495" s="60">
        <v>0</v>
      </c>
      <c r="V1495" s="60">
        <v>1196.2379321774699</v>
      </c>
      <c r="W1495" s="60">
        <v>1486.98643363361</v>
      </c>
      <c r="X1495" s="60">
        <v>1845.0674897265501</v>
      </c>
      <c r="Y1495" s="60">
        <v>2001.52116954026</v>
      </c>
      <c r="Z1495" s="60">
        <v>2221.5988912661201</v>
      </c>
      <c r="AA1495" s="60">
        <v>2812.7931034448702</v>
      </c>
      <c r="AB1495" s="60">
        <v>1889.58339315528</v>
      </c>
      <c r="AC1495" s="60">
        <v>1769.4739100376501</v>
      </c>
      <c r="AD1495" s="60">
        <v>1212.84377603134</v>
      </c>
      <c r="AE1495" s="60">
        <v>1306.0609850544599</v>
      </c>
      <c r="AF1495" s="60">
        <v>1040.1057119396601</v>
      </c>
      <c r="AG1495" s="60">
        <v>1029.6251038755499</v>
      </c>
      <c r="AH1495" s="60">
        <v>19811.897899882824</v>
      </c>
      <c r="AI1495" s="60">
        <v>1297.44741848795</v>
      </c>
      <c r="AJ1495" s="60">
        <v>1586.4505173267701</v>
      </c>
      <c r="AK1495" s="60">
        <v>1864.5344835231699</v>
      </c>
      <c r="AL1495" s="60">
        <v>2008.2733457291999</v>
      </c>
      <c r="AM1495" s="60">
        <v>2336.33645546665</v>
      </c>
      <c r="AN1495" s="60">
        <v>2687.9654917428002</v>
      </c>
      <c r="AO1495" s="60">
        <v>1822.22072896809</v>
      </c>
      <c r="AP1495" s="60">
        <v>1672.4881655482</v>
      </c>
      <c r="AQ1495" s="60">
        <v>1255.6159772136</v>
      </c>
      <c r="AR1495" s="60">
        <v>1370.8701325859499</v>
      </c>
      <c r="AS1495" s="60">
        <v>1087.24917840739</v>
      </c>
      <c r="AT1495" s="60">
        <v>1056.05822214147</v>
      </c>
      <c r="AU1495" s="60">
        <v>20045.510117141243</v>
      </c>
      <c r="AV1495" s="60">
        <v>1341.6835797991821</v>
      </c>
      <c r="AW1495" s="60">
        <v>1679.9817315178166</v>
      </c>
      <c r="AX1495" s="60">
        <v>1798.1364580276843</v>
      </c>
      <c r="AY1495" s="60">
        <v>1962.9294624644556</v>
      </c>
      <c r="AZ1495" s="60">
        <v>2072.9682769478522</v>
      </c>
      <c r="BA1495" s="60">
        <v>2247.8805420971571</v>
      </c>
      <c r="BB1495" s="60">
        <v>1894.1789015789939</v>
      </c>
      <c r="BC1495" s="60">
        <v>1736.7044078417641</v>
      </c>
      <c r="BD1495" s="60">
        <v>1503.2203649458966</v>
      </c>
      <c r="BE1495" s="60">
        <v>1423.3027397271426</v>
      </c>
      <c r="BF1495" s="60">
        <v>1182.0143920793691</v>
      </c>
      <c r="BG1495" s="60">
        <v>1169.8866187174826</v>
      </c>
      <c r="BH1495" s="60">
        <v>20012.887475744799</v>
      </c>
      <c r="BI1495" s="60">
        <v>1437.1949461636584</v>
      </c>
      <c r="BJ1495" s="60">
        <v>1799.5757647612152</v>
      </c>
      <c r="BK1495" s="60">
        <v>1926.1416543361238</v>
      </c>
      <c r="BL1495" s="60">
        <v>2102.6658935126234</v>
      </c>
      <c r="BM1495" s="60">
        <v>2220.5381179614378</v>
      </c>
      <c r="BN1495" s="60">
        <v>2407.9019847326513</v>
      </c>
      <c r="BO1495" s="60">
        <v>2029.0211384167224</v>
      </c>
      <c r="BP1495" s="60">
        <v>1860.3363978740215</v>
      </c>
      <c r="BQ1495" s="60">
        <v>1610.2311632925373</v>
      </c>
      <c r="BR1495" s="60">
        <v>1524.6243862527631</v>
      </c>
      <c r="BS1495" s="60">
        <v>1266.1592764245097</v>
      </c>
      <c r="BT1495" s="60">
        <v>1253.1681521139399</v>
      </c>
      <c r="BU1495" s="60">
        <v>21437.558875842202</v>
      </c>
      <c r="BV1495" s="60">
        <v>1552.9351276892955</v>
      </c>
      <c r="BW1495" s="60">
        <v>1944.4991978964181</v>
      </c>
      <c r="BX1495" s="60">
        <v>2081.2576915251161</v>
      </c>
      <c r="BY1495" s="60">
        <v>2271.9977805002109</v>
      </c>
      <c r="BZ1495" s="60">
        <v>2399.3624907742455</v>
      </c>
      <c r="CA1495" s="60">
        <v>2601.8151442193421</v>
      </c>
      <c r="CB1495" s="60">
        <v>2192.4222660832011</v>
      </c>
      <c r="CC1495" s="60">
        <v>2010.1530062356337</v>
      </c>
      <c r="CD1495" s="60">
        <v>1739.9062972297907</v>
      </c>
      <c r="CE1495" s="60">
        <v>1647.4054353333613</v>
      </c>
      <c r="CF1495" s="60">
        <v>1368.1256136183051</v>
      </c>
      <c r="CG1495" s="60">
        <v>1354.0882812362834</v>
      </c>
      <c r="CH1495" s="60">
        <v>23163.968332341199</v>
      </c>
    </row>
    <row r="1496" spans="1:86">
      <c r="A1496" s="57" t="s">
        <v>86</v>
      </c>
      <c r="B1496" s="57" t="s">
        <v>701</v>
      </c>
      <c r="C1496" s="58" t="s">
        <v>92</v>
      </c>
      <c r="D1496" s="58" t="s">
        <v>93</v>
      </c>
      <c r="E1496" s="58" t="str">
        <f>VLOOKUP(CONCATENATE($F$4,F1496),'REG FL  CWIP - 1 System Per Boo'!$A$29:$B$1161,2,FALSE)</f>
        <v>Distribution</v>
      </c>
      <c r="F1496" s="58" t="s">
        <v>193</v>
      </c>
      <c r="G1496" s="58" t="s">
        <v>142</v>
      </c>
      <c r="H1496" s="63">
        <v>365</v>
      </c>
      <c r="I1496" s="60">
        <v>0</v>
      </c>
      <c r="J1496" s="60">
        <v>0</v>
      </c>
      <c r="K1496" s="60">
        <v>0</v>
      </c>
      <c r="L1496" s="60">
        <v>0</v>
      </c>
      <c r="M1496" s="60">
        <v>0</v>
      </c>
      <c r="N1496" s="60">
        <v>0</v>
      </c>
      <c r="O1496" s="60">
        <v>0</v>
      </c>
      <c r="P1496" s="60">
        <v>0</v>
      </c>
      <c r="Q1496" s="60">
        <v>0</v>
      </c>
      <c r="R1496" s="60">
        <v>0</v>
      </c>
      <c r="S1496" s="60">
        <v>0</v>
      </c>
      <c r="T1496" s="60">
        <v>0</v>
      </c>
      <c r="U1496" s="60">
        <v>0</v>
      </c>
      <c r="V1496" s="60">
        <v>13.969017340460001</v>
      </c>
      <c r="W1496" s="60">
        <v>39.800852014196003</v>
      </c>
      <c r="X1496" s="60">
        <v>21.001169071427999</v>
      </c>
      <c r="Y1496" s="60">
        <v>31.792270978104</v>
      </c>
      <c r="Z1496" s="60">
        <v>64.273385513427996</v>
      </c>
      <c r="AA1496" s="60">
        <v>56.686580617212002</v>
      </c>
      <c r="AB1496" s="60">
        <v>35.095143488860003</v>
      </c>
      <c r="AC1496" s="60">
        <v>13.735690195136</v>
      </c>
      <c r="AD1496" s="60">
        <v>10.106645755752</v>
      </c>
      <c r="AE1496" s="60">
        <v>24.671028903612001</v>
      </c>
      <c r="AF1496" s="60">
        <v>13.938496886859999</v>
      </c>
      <c r="AG1496" s="60">
        <v>24.665593288336002</v>
      </c>
      <c r="AH1496" s="60">
        <v>349.73587405338407</v>
      </c>
      <c r="AI1496" s="60">
        <v>19.662533215233999</v>
      </c>
      <c r="AJ1496" s="60">
        <v>39.363639295344001</v>
      </c>
      <c r="AK1496" s="60">
        <v>23.401115062416</v>
      </c>
      <c r="AL1496" s="60">
        <v>31.187085560903999</v>
      </c>
      <c r="AM1496" s="60">
        <v>58.710512251482001</v>
      </c>
      <c r="AN1496" s="60">
        <v>54.277141370633998</v>
      </c>
      <c r="AO1496" s="60">
        <v>42.659576816402001</v>
      </c>
      <c r="AP1496" s="60">
        <v>27.369521109112</v>
      </c>
      <c r="AQ1496" s="60">
        <v>11.675544803832</v>
      </c>
      <c r="AR1496" s="60">
        <v>31.187747974655998</v>
      </c>
      <c r="AS1496" s="60">
        <v>11.844208899431999</v>
      </c>
      <c r="AT1496" s="60">
        <v>15.481343544575999</v>
      </c>
      <c r="AU1496" s="60">
        <v>366.81996990402405</v>
      </c>
      <c r="AV1496" s="60">
        <v>24.403708230789967</v>
      </c>
      <c r="AW1496" s="60">
        <v>43.46321212121115</v>
      </c>
      <c r="AX1496" s="60">
        <v>26.521430841656475</v>
      </c>
      <c r="AY1496" s="60">
        <v>37.110044141378097</v>
      </c>
      <c r="AZ1496" s="60">
        <v>43.463212072133274</v>
      </c>
      <c r="BA1496" s="60">
        <v>49.816380019247674</v>
      </c>
      <c r="BB1496" s="60">
        <v>28.639153517960086</v>
      </c>
      <c r="BC1496" s="60">
        <v>20.168262894542075</v>
      </c>
      <c r="BD1496" s="60">
        <v>13.815094947427571</v>
      </c>
      <c r="BE1496" s="60">
        <v>32.874598788770875</v>
      </c>
      <c r="BF1496" s="60">
        <v>22.285985554486359</v>
      </c>
      <c r="BG1496" s="60">
        <v>26.521430670396398</v>
      </c>
      <c r="BH1496" s="60">
        <v>369.08251380000002</v>
      </c>
      <c r="BI1496" s="60">
        <v>25.013800925305254</v>
      </c>
      <c r="BJ1496" s="60">
        <v>44.549792404197134</v>
      </c>
      <c r="BK1496" s="60">
        <v>27.184466600466777</v>
      </c>
      <c r="BL1496" s="60">
        <v>38.037795227798199</v>
      </c>
      <c r="BM1496" s="60">
        <v>44.549792353892315</v>
      </c>
      <c r="BN1496" s="60">
        <v>51.061789496754628</v>
      </c>
      <c r="BO1496" s="60">
        <v>29.355132342701332</v>
      </c>
      <c r="BP1496" s="60">
        <v>20.672469457604461</v>
      </c>
      <c r="BQ1496" s="60">
        <v>14.160472314742037</v>
      </c>
      <c r="BR1496" s="60">
        <v>33.696463743329097</v>
      </c>
      <c r="BS1496" s="60">
        <v>22.843135183070704</v>
      </c>
      <c r="BT1496" s="60">
        <v>27.184466595138019</v>
      </c>
      <c r="BU1496" s="60">
        <v>378.30957664499999</v>
      </c>
      <c r="BV1496" s="60">
        <v>25.764214989789501</v>
      </c>
      <c r="BW1496" s="60">
        <v>45.886286241730744</v>
      </c>
      <c r="BX1496" s="60">
        <v>28.000000638392827</v>
      </c>
      <c r="BY1496" s="60">
        <v>39.178929140478971</v>
      </c>
      <c r="BZ1496" s="60">
        <v>45.886286189916774</v>
      </c>
      <c r="CA1496" s="60">
        <v>52.593643256625832</v>
      </c>
      <c r="CB1496" s="60">
        <v>30.23578635608137</v>
      </c>
      <c r="CC1496" s="60">
        <v>21.292643571683769</v>
      </c>
      <c r="CD1496" s="60">
        <v>14.585286504974604</v>
      </c>
      <c r="CE1496" s="60">
        <v>34.707357705101884</v>
      </c>
      <c r="CF1496" s="60">
        <v>23.528429272100954</v>
      </c>
      <c r="CG1496" s="60">
        <v>28.000000491522826</v>
      </c>
      <c r="CH1496" s="60">
        <v>389.65886435840002</v>
      </c>
    </row>
    <row r="1497" spans="1:86">
      <c r="A1497" s="57" t="s">
        <v>86</v>
      </c>
      <c r="B1497" s="57" t="s">
        <v>701</v>
      </c>
      <c r="C1497" s="58" t="s">
        <v>92</v>
      </c>
      <c r="D1497" s="58" t="s">
        <v>93</v>
      </c>
      <c r="E1497" s="58" t="str">
        <f>VLOOKUP(CONCATENATE($F$4,F1497),'REG FL  CWIP - 1 System Per Boo'!$A$29:$B$1161,2,FALSE)</f>
        <v>Distribution</v>
      </c>
      <c r="F1497" s="58" t="s">
        <v>202</v>
      </c>
      <c r="G1497" s="58" t="s">
        <v>142</v>
      </c>
      <c r="H1497" s="63">
        <v>365</v>
      </c>
      <c r="I1497" s="60">
        <v>0</v>
      </c>
      <c r="J1497" s="60">
        <v>0</v>
      </c>
      <c r="K1497" s="60">
        <v>0</v>
      </c>
      <c r="L1497" s="60">
        <v>0</v>
      </c>
      <c r="M1497" s="60">
        <v>0</v>
      </c>
      <c r="N1497" s="60">
        <v>0</v>
      </c>
      <c r="O1497" s="60">
        <v>0</v>
      </c>
      <c r="P1497" s="60">
        <v>0</v>
      </c>
      <c r="Q1497" s="60">
        <v>0</v>
      </c>
      <c r="R1497" s="60">
        <v>0</v>
      </c>
      <c r="S1497" s="60">
        <v>0</v>
      </c>
      <c r="T1497" s="60">
        <v>0</v>
      </c>
      <c r="U1497" s="60">
        <v>0</v>
      </c>
      <c r="V1497" s="60">
        <v>1482.43910718185</v>
      </c>
      <c r="W1497" s="60">
        <v>1479.5075781570999</v>
      </c>
      <c r="X1497" s="60">
        <v>1488.28680178279</v>
      </c>
      <c r="Y1497" s="60">
        <v>1539.61151820701</v>
      </c>
      <c r="Z1497" s="60">
        <v>1539.0811461866101</v>
      </c>
      <c r="AA1497" s="60">
        <v>1575.66995735567</v>
      </c>
      <c r="AB1497" s="60">
        <v>1553.34198428851</v>
      </c>
      <c r="AC1497" s="60">
        <v>1543.43563404621</v>
      </c>
      <c r="AD1497" s="60">
        <v>1485.8835178397901</v>
      </c>
      <c r="AE1497" s="60">
        <v>1459.5719436056499</v>
      </c>
      <c r="AF1497" s="60">
        <v>1507.46425423039</v>
      </c>
      <c r="AG1497" s="60">
        <v>1479.0410118991299</v>
      </c>
      <c r="AH1497" s="60">
        <v>18133.33445478071</v>
      </c>
      <c r="AI1497" s="60">
        <v>38.829908507668002</v>
      </c>
      <c r="AJ1497" s="60">
        <v>39.03191343188</v>
      </c>
      <c r="AK1497" s="60">
        <v>39.449428852098002</v>
      </c>
      <c r="AL1497" s="60">
        <v>40.867943371655997</v>
      </c>
      <c r="AM1497" s="60">
        <v>41.031220716656001</v>
      </c>
      <c r="AN1497" s="60">
        <v>41.962166735975998</v>
      </c>
      <c r="AO1497" s="60">
        <v>41.423087450996</v>
      </c>
      <c r="AP1497" s="60">
        <v>41.011066889656</v>
      </c>
      <c r="AQ1497" s="60">
        <v>39.367386365498</v>
      </c>
      <c r="AR1497" s="60">
        <v>38.702076599880002</v>
      </c>
      <c r="AS1497" s="60">
        <v>39.900133329097997</v>
      </c>
      <c r="AT1497" s="60">
        <v>39.022793871259999</v>
      </c>
      <c r="AU1497" s="60">
        <v>480.59912612232199</v>
      </c>
      <c r="AV1497" s="60">
        <v>0</v>
      </c>
      <c r="AW1497" s="60">
        <v>0</v>
      </c>
      <c r="AX1497" s="60">
        <v>0</v>
      </c>
      <c r="AY1497" s="60">
        <v>0</v>
      </c>
      <c r="AZ1497" s="60">
        <v>0</v>
      </c>
      <c r="BA1497" s="60">
        <v>0</v>
      </c>
      <c r="BB1497" s="60">
        <v>0</v>
      </c>
      <c r="BC1497" s="60">
        <v>0</v>
      </c>
      <c r="BD1497" s="60">
        <v>0</v>
      </c>
      <c r="BE1497" s="60">
        <v>0</v>
      </c>
      <c r="BF1497" s="60">
        <v>0</v>
      </c>
      <c r="BG1497" s="60">
        <v>0</v>
      </c>
      <c r="BH1497" s="60">
        <v>0</v>
      </c>
      <c r="BI1497" s="60">
        <v>0</v>
      </c>
      <c r="BJ1497" s="60">
        <v>0</v>
      </c>
      <c r="BK1497" s="60">
        <v>0</v>
      </c>
      <c r="BL1497" s="60">
        <v>0</v>
      </c>
      <c r="BM1497" s="60">
        <v>0</v>
      </c>
      <c r="BN1497" s="60">
        <v>0</v>
      </c>
      <c r="BO1497" s="60">
        <v>0</v>
      </c>
      <c r="BP1497" s="60">
        <v>0</v>
      </c>
      <c r="BQ1497" s="60">
        <v>0</v>
      </c>
      <c r="BR1497" s="60">
        <v>0</v>
      </c>
      <c r="BS1497" s="60">
        <v>0</v>
      </c>
      <c r="BT1497" s="60">
        <v>0</v>
      </c>
      <c r="BU1497" s="60">
        <v>0</v>
      </c>
      <c r="BV1497" s="60">
        <v>0</v>
      </c>
      <c r="BW1497" s="60">
        <v>0</v>
      </c>
      <c r="BX1497" s="60">
        <v>0</v>
      </c>
      <c r="BY1497" s="60">
        <v>0</v>
      </c>
      <c r="BZ1497" s="60">
        <v>0</v>
      </c>
      <c r="CA1497" s="60">
        <v>0</v>
      </c>
      <c r="CB1497" s="60">
        <v>0</v>
      </c>
      <c r="CC1497" s="60">
        <v>0</v>
      </c>
      <c r="CD1497" s="60">
        <v>0</v>
      </c>
      <c r="CE1497" s="60">
        <v>0</v>
      </c>
      <c r="CF1497" s="60">
        <v>0</v>
      </c>
      <c r="CG1497" s="60">
        <v>0</v>
      </c>
      <c r="CH1497" s="60">
        <v>0</v>
      </c>
    </row>
    <row r="1498" spans="1:86">
      <c r="A1498" s="57" t="s">
        <v>86</v>
      </c>
      <c r="B1498" s="57" t="s">
        <v>701</v>
      </c>
      <c r="C1498" s="58" t="s">
        <v>92</v>
      </c>
      <c r="D1498" s="58" t="s">
        <v>93</v>
      </c>
      <c r="E1498" s="58" t="str">
        <f>VLOOKUP(CONCATENATE($F$4,F1498),'REG FL  CWIP - 1 System Per Boo'!$A$29:$B$1161,2,FALSE)</f>
        <v>Distribution</v>
      </c>
      <c r="F1498" s="58" t="s">
        <v>205</v>
      </c>
      <c r="G1498" s="58" t="s">
        <v>142</v>
      </c>
      <c r="H1498" s="63">
        <v>365</v>
      </c>
      <c r="I1498" s="60">
        <v>0</v>
      </c>
      <c r="J1498" s="60">
        <v>0</v>
      </c>
      <c r="K1498" s="60">
        <v>0</v>
      </c>
      <c r="L1498" s="60">
        <v>0</v>
      </c>
      <c r="M1498" s="60">
        <v>0</v>
      </c>
      <c r="N1498" s="60">
        <v>0</v>
      </c>
      <c r="O1498" s="60">
        <v>0</v>
      </c>
      <c r="P1498" s="60">
        <v>0</v>
      </c>
      <c r="Q1498" s="60">
        <v>0</v>
      </c>
      <c r="R1498" s="60">
        <v>0</v>
      </c>
      <c r="S1498" s="60">
        <v>0</v>
      </c>
      <c r="T1498" s="60">
        <v>0</v>
      </c>
      <c r="U1498" s="60">
        <v>0</v>
      </c>
      <c r="V1498" s="60">
        <v>171.92064181251601</v>
      </c>
      <c r="W1498" s="60">
        <v>205.879028217078</v>
      </c>
      <c r="X1498" s="60">
        <v>472.38079493421799</v>
      </c>
      <c r="Y1498" s="60">
        <v>470.61756898887199</v>
      </c>
      <c r="Z1498" s="60">
        <v>515.36044936586995</v>
      </c>
      <c r="AA1498" s="60">
        <v>523.91247803316003</v>
      </c>
      <c r="AB1498" s="60">
        <v>497.41694788996</v>
      </c>
      <c r="AC1498" s="60">
        <v>440.092850607098</v>
      </c>
      <c r="AD1498" s="60">
        <v>290.72209566928399</v>
      </c>
      <c r="AE1498" s="60">
        <v>183.661951463126</v>
      </c>
      <c r="AF1498" s="60">
        <v>180.33294541701801</v>
      </c>
      <c r="AG1498" s="60">
        <v>118.78503370599999</v>
      </c>
      <c r="AH1498" s="60">
        <v>4071.0827861041998</v>
      </c>
      <c r="AI1498" s="60">
        <v>1034.5847019369801</v>
      </c>
      <c r="AJ1498" s="60">
        <v>1072.76980244996</v>
      </c>
      <c r="AK1498" s="60">
        <v>1387.47425481251</v>
      </c>
      <c r="AL1498" s="60">
        <v>1406.6937229924299</v>
      </c>
      <c r="AM1498" s="60">
        <v>1440.4272268366999</v>
      </c>
      <c r="AN1498" s="60">
        <v>1442.6087349327699</v>
      </c>
      <c r="AO1498" s="60">
        <v>1388.96962466982</v>
      </c>
      <c r="AP1498" s="60">
        <v>1329.57437939799</v>
      </c>
      <c r="AQ1498" s="60">
        <v>1225.18836377911</v>
      </c>
      <c r="AR1498" s="60">
        <v>1112.0092940675599</v>
      </c>
      <c r="AS1498" s="60">
        <v>1136.2720735436501</v>
      </c>
      <c r="AT1498" s="60">
        <v>1033.2643707776999</v>
      </c>
      <c r="AU1498" s="60">
        <v>15009.836550197182</v>
      </c>
      <c r="AV1498" s="60">
        <v>794.89289107458944</v>
      </c>
      <c r="AW1498" s="60">
        <v>945.08534896631193</v>
      </c>
      <c r="AX1498" s="60">
        <v>1199.2323974610269</v>
      </c>
      <c r="AY1498" s="60">
        <v>1153.0421175165964</v>
      </c>
      <c r="AZ1498" s="60">
        <v>1196.6291428527645</v>
      </c>
      <c r="BA1498" s="60">
        <v>1211.9541945518265</v>
      </c>
      <c r="BB1498" s="60">
        <v>1122.3949095700773</v>
      </c>
      <c r="BC1498" s="60">
        <v>1024.6773304018941</v>
      </c>
      <c r="BD1498" s="60">
        <v>889.76584633775508</v>
      </c>
      <c r="BE1498" s="60">
        <v>873.62415283974258</v>
      </c>
      <c r="BF1498" s="60">
        <v>849.89432620663922</v>
      </c>
      <c r="BG1498" s="60">
        <v>782.83429680077643</v>
      </c>
      <c r="BH1498" s="60">
        <v>12044.02695458</v>
      </c>
      <c r="BI1498" s="60">
        <v>0</v>
      </c>
      <c r="BJ1498" s="60">
        <v>0</v>
      </c>
      <c r="BK1498" s="60">
        <v>0</v>
      </c>
      <c r="BL1498" s="60">
        <v>0</v>
      </c>
      <c r="BM1498" s="60">
        <v>0</v>
      </c>
      <c r="BN1498" s="60">
        <v>0</v>
      </c>
      <c r="BO1498" s="60">
        <v>0</v>
      </c>
      <c r="BP1498" s="60">
        <v>0</v>
      </c>
      <c r="BQ1498" s="60">
        <v>0</v>
      </c>
      <c r="BR1498" s="60">
        <v>0</v>
      </c>
      <c r="BS1498" s="60">
        <v>0</v>
      </c>
      <c r="BT1498" s="60">
        <v>0</v>
      </c>
      <c r="BU1498" s="60">
        <v>0</v>
      </c>
      <c r="BV1498" s="60">
        <v>1.4408742053433838</v>
      </c>
      <c r="BW1498" s="60">
        <v>1.7131227571209067</v>
      </c>
      <c r="BX1498" s="60">
        <v>2.1738061154097745</v>
      </c>
      <c r="BY1498" s="60">
        <v>2.0900786300380694</v>
      </c>
      <c r="BZ1498" s="60">
        <v>2.1690872879336403</v>
      </c>
      <c r="CA1498" s="60">
        <v>2.1968664666590669</v>
      </c>
      <c r="CB1498" s="60">
        <v>2.034525521069845</v>
      </c>
      <c r="CC1498" s="60">
        <v>1.8573963244032423</v>
      </c>
      <c r="CD1498" s="60">
        <v>1.6128470529538237</v>
      </c>
      <c r="CE1498" s="60">
        <v>1.5835875765476333</v>
      </c>
      <c r="CF1498" s="60">
        <v>1.5405733598187776</v>
      </c>
      <c r="CG1498" s="60">
        <v>1.4190107027018364</v>
      </c>
      <c r="CH1498" s="60">
        <v>21.831776000000001</v>
      </c>
    </row>
    <row r="1499" spans="1:86">
      <c r="A1499" s="57" t="s">
        <v>86</v>
      </c>
      <c r="B1499" s="57" t="s">
        <v>701</v>
      </c>
      <c r="C1499" s="58" t="s">
        <v>92</v>
      </c>
      <c r="D1499" s="58" t="s">
        <v>93</v>
      </c>
      <c r="E1499" s="58" t="str">
        <f>VLOOKUP(CONCATENATE($F$4,F1499),'REG FL  CWIP - 1 System Per Boo'!$A$29:$B$1161,2,FALSE)</f>
        <v>Distribution</v>
      </c>
      <c r="F1499" s="58" t="s">
        <v>208</v>
      </c>
      <c r="G1499" s="58" t="s">
        <v>142</v>
      </c>
      <c r="H1499" s="63">
        <v>365</v>
      </c>
      <c r="I1499" s="60">
        <v>0</v>
      </c>
      <c r="J1499" s="60">
        <v>0</v>
      </c>
      <c r="K1499" s="60">
        <v>0</v>
      </c>
      <c r="L1499" s="60">
        <v>0</v>
      </c>
      <c r="M1499" s="60">
        <v>0</v>
      </c>
      <c r="N1499" s="60">
        <v>0</v>
      </c>
      <c r="O1499" s="60">
        <v>0</v>
      </c>
      <c r="P1499" s="60">
        <v>0</v>
      </c>
      <c r="Q1499" s="60">
        <v>0</v>
      </c>
      <c r="R1499" s="60">
        <v>0</v>
      </c>
      <c r="S1499" s="60">
        <v>0</v>
      </c>
      <c r="T1499" s="60">
        <v>0</v>
      </c>
      <c r="U1499" s="60">
        <v>0</v>
      </c>
      <c r="V1499" s="60">
        <v>920.76614801257904</v>
      </c>
      <c r="W1499" s="60">
        <v>923.57979260126001</v>
      </c>
      <c r="X1499" s="60">
        <v>925.91234605225804</v>
      </c>
      <c r="Y1499" s="60">
        <v>959.718422960922</v>
      </c>
      <c r="Z1499" s="60">
        <v>959.38408332512199</v>
      </c>
      <c r="AA1499" s="60">
        <v>984.69733952739796</v>
      </c>
      <c r="AB1499" s="60">
        <v>970.14014764169997</v>
      </c>
      <c r="AC1499" s="60">
        <v>962.132523221322</v>
      </c>
      <c r="AD1499" s="60">
        <v>919.49220203857203</v>
      </c>
      <c r="AE1499" s="60">
        <v>911.13969998326002</v>
      </c>
      <c r="AF1499" s="60">
        <v>950.82602362971204</v>
      </c>
      <c r="AG1499" s="60">
        <v>937.17286678039397</v>
      </c>
      <c r="AH1499" s="60">
        <v>11324.961595774497</v>
      </c>
      <c r="AI1499" s="60">
        <v>1686.4559352814699</v>
      </c>
      <c r="AJ1499" s="60">
        <v>1674.9297520425</v>
      </c>
      <c r="AK1499" s="60">
        <v>1692.9520952896301</v>
      </c>
      <c r="AL1499" s="60">
        <v>1754.35264173821</v>
      </c>
      <c r="AM1499" s="60">
        <v>1761.4582497501799</v>
      </c>
      <c r="AN1499" s="60">
        <v>1801.68704501507</v>
      </c>
      <c r="AO1499" s="60">
        <v>1778.3529015941399</v>
      </c>
      <c r="AP1499" s="60">
        <v>1760.5570702142099</v>
      </c>
      <c r="AQ1499" s="60">
        <v>1689.3917198430299</v>
      </c>
      <c r="AR1499" s="60">
        <v>1660.6033017831001</v>
      </c>
      <c r="AS1499" s="60">
        <v>1712.5424736166001</v>
      </c>
      <c r="AT1499" s="60">
        <v>1673.4857075473501</v>
      </c>
      <c r="AU1499" s="60">
        <v>20646.768893715489</v>
      </c>
      <c r="AV1499" s="60">
        <v>114.39164204616254</v>
      </c>
      <c r="AW1499" s="60">
        <v>121.72899526700117</v>
      </c>
      <c r="AX1499" s="60">
        <v>134.13902463790072</v>
      </c>
      <c r="AY1499" s="60">
        <v>133.7957629755654</v>
      </c>
      <c r="AZ1499" s="60">
        <v>140.50514895169624</v>
      </c>
      <c r="BA1499" s="60">
        <v>139.556151871173</v>
      </c>
      <c r="BB1499" s="60">
        <v>127.4648699492809</v>
      </c>
      <c r="BC1499" s="60">
        <v>117.89264821291627</v>
      </c>
      <c r="BD1499" s="60">
        <v>108.19173512379463</v>
      </c>
      <c r="BE1499" s="60">
        <v>105.44435615081174</v>
      </c>
      <c r="BF1499" s="60">
        <v>102.18715240741182</v>
      </c>
      <c r="BG1499" s="60">
        <v>99.231105066285636</v>
      </c>
      <c r="BH1499" s="60">
        <v>1444.52859266</v>
      </c>
      <c r="BI1499" s="60">
        <v>0</v>
      </c>
      <c r="BJ1499" s="60">
        <v>0</v>
      </c>
      <c r="BK1499" s="60">
        <v>0</v>
      </c>
      <c r="BL1499" s="60">
        <v>0</v>
      </c>
      <c r="BM1499" s="60">
        <v>0</v>
      </c>
      <c r="BN1499" s="60">
        <v>0</v>
      </c>
      <c r="BO1499" s="60">
        <v>0</v>
      </c>
      <c r="BP1499" s="60">
        <v>0</v>
      </c>
      <c r="BQ1499" s="60">
        <v>0</v>
      </c>
      <c r="BR1499" s="60">
        <v>0</v>
      </c>
      <c r="BS1499" s="60">
        <v>0</v>
      </c>
      <c r="BT1499" s="60">
        <v>0</v>
      </c>
      <c r="BU1499" s="60">
        <v>0</v>
      </c>
      <c r="BV1499" s="60">
        <v>3.2415930693562935</v>
      </c>
      <c r="BW1499" s="60">
        <v>3.4495165935110674</v>
      </c>
      <c r="BX1499" s="60">
        <v>3.8011879611008599</v>
      </c>
      <c r="BY1499" s="60">
        <v>3.7914607239907148</v>
      </c>
      <c r="BZ1499" s="60">
        <v>3.9815891170343711</v>
      </c>
      <c r="CA1499" s="60">
        <v>3.9546967470671492</v>
      </c>
      <c r="CB1499" s="60">
        <v>3.6120579407999793</v>
      </c>
      <c r="CC1499" s="60">
        <v>3.3408034410488576</v>
      </c>
      <c r="CD1499" s="60">
        <v>3.0659021276868694</v>
      </c>
      <c r="CE1499" s="60">
        <v>2.9880477977864164</v>
      </c>
      <c r="CF1499" s="60">
        <v>2.8957462197058628</v>
      </c>
      <c r="CG1499" s="60">
        <v>2.8119782609115589</v>
      </c>
      <c r="CH1499" s="60">
        <v>40.934579999999997</v>
      </c>
    </row>
    <row r="1500" spans="1:86">
      <c r="A1500" s="57" t="s">
        <v>86</v>
      </c>
      <c r="B1500" s="57" t="s">
        <v>701</v>
      </c>
      <c r="C1500" s="58" t="s">
        <v>92</v>
      </c>
      <c r="D1500" s="58" t="s">
        <v>93</v>
      </c>
      <c r="E1500" s="58" t="str">
        <f>VLOOKUP(CONCATENATE($F$4,F1500),'REG FL  CWIP - 1 System Per Boo'!$A$29:$B$1161,2,FALSE)</f>
        <v>Distribution</v>
      </c>
      <c r="F1500" s="58" t="s">
        <v>212</v>
      </c>
      <c r="G1500" s="58" t="s">
        <v>142</v>
      </c>
      <c r="H1500" s="63">
        <v>365</v>
      </c>
      <c r="I1500" s="60">
        <v>0</v>
      </c>
      <c r="J1500" s="60">
        <v>0</v>
      </c>
      <c r="K1500" s="60">
        <v>0</v>
      </c>
      <c r="L1500" s="60">
        <v>0</v>
      </c>
      <c r="M1500" s="60">
        <v>0</v>
      </c>
      <c r="N1500" s="60">
        <v>0</v>
      </c>
      <c r="O1500" s="60">
        <v>0</v>
      </c>
      <c r="P1500" s="60">
        <v>0</v>
      </c>
      <c r="Q1500" s="60">
        <v>0</v>
      </c>
      <c r="R1500" s="60">
        <v>0</v>
      </c>
      <c r="S1500" s="60">
        <v>0</v>
      </c>
      <c r="T1500" s="60">
        <v>0</v>
      </c>
      <c r="U1500" s="60">
        <v>0</v>
      </c>
      <c r="V1500" s="60">
        <v>0</v>
      </c>
      <c r="W1500" s="60">
        <v>0</v>
      </c>
      <c r="X1500" s="60">
        <v>0</v>
      </c>
      <c r="Y1500" s="60">
        <v>0</v>
      </c>
      <c r="Z1500" s="60">
        <v>0</v>
      </c>
      <c r="AA1500" s="60">
        <v>0</v>
      </c>
      <c r="AB1500" s="60">
        <v>0</v>
      </c>
      <c r="AC1500" s="60">
        <v>0</v>
      </c>
      <c r="AD1500" s="60">
        <v>0</v>
      </c>
      <c r="AE1500" s="60">
        <v>0</v>
      </c>
      <c r="AF1500" s="60">
        <v>0</v>
      </c>
      <c r="AG1500" s="60">
        <v>0</v>
      </c>
      <c r="AH1500" s="60">
        <v>0</v>
      </c>
      <c r="AI1500" s="60">
        <v>0</v>
      </c>
      <c r="AJ1500" s="60">
        <v>0</v>
      </c>
      <c r="AK1500" s="60">
        <v>0</v>
      </c>
      <c r="AL1500" s="60">
        <v>0</v>
      </c>
      <c r="AM1500" s="60">
        <v>0</v>
      </c>
      <c r="AN1500" s="60">
        <v>0</v>
      </c>
      <c r="AO1500" s="60">
        <v>0</v>
      </c>
      <c r="AP1500" s="60">
        <v>0</v>
      </c>
      <c r="AQ1500" s="60">
        <v>0</v>
      </c>
      <c r="AR1500" s="60">
        <v>0</v>
      </c>
      <c r="AS1500" s="60">
        <v>0</v>
      </c>
      <c r="AT1500" s="60">
        <v>0</v>
      </c>
      <c r="AU1500" s="60">
        <v>0</v>
      </c>
      <c r="AV1500" s="60">
        <v>2.5</v>
      </c>
      <c r="AW1500" s="60">
        <v>2.5</v>
      </c>
      <c r="AX1500" s="60">
        <v>2.5</v>
      </c>
      <c r="AY1500" s="60">
        <v>2.5</v>
      </c>
      <c r="AZ1500" s="60">
        <v>2.5</v>
      </c>
      <c r="BA1500" s="60">
        <v>2.5</v>
      </c>
      <c r="BB1500" s="60">
        <v>2.5</v>
      </c>
      <c r="BC1500" s="60">
        <v>2.5</v>
      </c>
      <c r="BD1500" s="60">
        <v>2.5</v>
      </c>
      <c r="BE1500" s="60">
        <v>2.5</v>
      </c>
      <c r="BF1500" s="60">
        <v>2.5</v>
      </c>
      <c r="BG1500" s="60">
        <v>2.5</v>
      </c>
      <c r="BH1500" s="60">
        <v>30</v>
      </c>
      <c r="BI1500" s="60">
        <v>0</v>
      </c>
      <c r="BJ1500" s="60">
        <v>0</v>
      </c>
      <c r="BK1500" s="60">
        <v>0</v>
      </c>
      <c r="BL1500" s="60">
        <v>0</v>
      </c>
      <c r="BM1500" s="60">
        <v>0</v>
      </c>
      <c r="BN1500" s="60">
        <v>0</v>
      </c>
      <c r="BO1500" s="60">
        <v>0</v>
      </c>
      <c r="BP1500" s="60">
        <v>0</v>
      </c>
      <c r="BQ1500" s="60">
        <v>0</v>
      </c>
      <c r="BR1500" s="60">
        <v>0</v>
      </c>
      <c r="BS1500" s="60">
        <v>0</v>
      </c>
      <c r="BT1500" s="60">
        <v>0</v>
      </c>
      <c r="BU1500" s="60">
        <v>0</v>
      </c>
      <c r="BV1500" s="60">
        <v>0</v>
      </c>
      <c r="BW1500" s="60">
        <v>0</v>
      </c>
      <c r="BX1500" s="60">
        <v>0</v>
      </c>
      <c r="BY1500" s="60">
        <v>0</v>
      </c>
      <c r="BZ1500" s="60">
        <v>0</v>
      </c>
      <c r="CA1500" s="60">
        <v>0</v>
      </c>
      <c r="CB1500" s="60">
        <v>0</v>
      </c>
      <c r="CC1500" s="60">
        <v>0</v>
      </c>
      <c r="CD1500" s="60">
        <v>0</v>
      </c>
      <c r="CE1500" s="60">
        <v>0</v>
      </c>
      <c r="CF1500" s="60">
        <v>0</v>
      </c>
      <c r="CG1500" s="60">
        <v>0</v>
      </c>
      <c r="CH1500" s="60">
        <v>0</v>
      </c>
    </row>
    <row r="1501" spans="1:86">
      <c r="A1501" s="57" t="s">
        <v>86</v>
      </c>
      <c r="B1501" s="57" t="s">
        <v>701</v>
      </c>
      <c r="C1501" s="58" t="s">
        <v>92</v>
      </c>
      <c r="D1501" s="58" t="s">
        <v>93</v>
      </c>
      <c r="E1501" s="58" t="str">
        <f>VLOOKUP(CONCATENATE($F$4,F1501),'REG FL  CWIP - 1 System Per Boo'!$A$29:$B$1161,2,FALSE)</f>
        <v>Distribution</v>
      </c>
      <c r="F1501" s="58" t="s">
        <v>217</v>
      </c>
      <c r="G1501" s="58" t="s">
        <v>142</v>
      </c>
      <c r="H1501" s="63">
        <v>365</v>
      </c>
      <c r="I1501" s="60">
        <v>0</v>
      </c>
      <c r="J1501" s="60">
        <v>0</v>
      </c>
      <c r="K1501" s="60">
        <v>0</v>
      </c>
      <c r="L1501" s="60">
        <v>0</v>
      </c>
      <c r="M1501" s="60">
        <v>0</v>
      </c>
      <c r="N1501" s="60">
        <v>0</v>
      </c>
      <c r="O1501" s="60">
        <v>0</v>
      </c>
      <c r="P1501" s="60">
        <v>0</v>
      </c>
      <c r="Q1501" s="60">
        <v>0</v>
      </c>
      <c r="R1501" s="60">
        <v>0</v>
      </c>
      <c r="S1501" s="60">
        <v>0</v>
      </c>
      <c r="T1501" s="60">
        <v>0</v>
      </c>
      <c r="U1501" s="60">
        <v>0</v>
      </c>
      <c r="V1501" s="60">
        <v>0</v>
      </c>
      <c r="W1501" s="60">
        <v>0</v>
      </c>
      <c r="X1501" s="60">
        <v>0</v>
      </c>
      <c r="Y1501" s="60">
        <v>0</v>
      </c>
      <c r="Z1501" s="60">
        <v>0</v>
      </c>
      <c r="AA1501" s="60">
        <v>0</v>
      </c>
      <c r="AB1501" s="60">
        <v>0</v>
      </c>
      <c r="AC1501" s="60">
        <v>0</v>
      </c>
      <c r="AD1501" s="60">
        <v>0</v>
      </c>
      <c r="AE1501" s="60">
        <v>0</v>
      </c>
      <c r="AF1501" s="60">
        <v>0</v>
      </c>
      <c r="AG1501" s="60">
        <v>0</v>
      </c>
      <c r="AH1501" s="60">
        <v>0</v>
      </c>
      <c r="AI1501" s="60">
        <v>0</v>
      </c>
      <c r="AJ1501" s="60">
        <v>0</v>
      </c>
      <c r="AK1501" s="60">
        <v>0</v>
      </c>
      <c r="AL1501" s="60">
        <v>0</v>
      </c>
      <c r="AM1501" s="60">
        <v>0</v>
      </c>
      <c r="AN1501" s="60">
        <v>0</v>
      </c>
      <c r="AO1501" s="60">
        <v>0</v>
      </c>
      <c r="AP1501" s="60">
        <v>0</v>
      </c>
      <c r="AQ1501" s="60">
        <v>0</v>
      </c>
      <c r="AR1501" s="60">
        <v>0</v>
      </c>
      <c r="AS1501" s="60">
        <v>0</v>
      </c>
      <c r="AT1501" s="60">
        <v>0</v>
      </c>
      <c r="AU1501" s="60">
        <v>0</v>
      </c>
      <c r="AV1501" s="60">
        <v>22.25</v>
      </c>
      <c r="AW1501" s="60">
        <v>22.25</v>
      </c>
      <c r="AX1501" s="60">
        <v>22.25</v>
      </c>
      <c r="AY1501" s="60">
        <v>22.25</v>
      </c>
      <c r="AZ1501" s="60">
        <v>22.25</v>
      </c>
      <c r="BA1501" s="60">
        <v>22.25</v>
      </c>
      <c r="BB1501" s="60">
        <v>22.25</v>
      </c>
      <c r="BC1501" s="60">
        <v>22.25</v>
      </c>
      <c r="BD1501" s="60">
        <v>22.25</v>
      </c>
      <c r="BE1501" s="60">
        <v>22.25</v>
      </c>
      <c r="BF1501" s="60">
        <v>22.25</v>
      </c>
      <c r="BG1501" s="60">
        <v>22.25</v>
      </c>
      <c r="BH1501" s="60">
        <v>267</v>
      </c>
      <c r="BI1501" s="60">
        <v>0</v>
      </c>
      <c r="BJ1501" s="60">
        <v>0</v>
      </c>
      <c r="BK1501" s="60">
        <v>0</v>
      </c>
      <c r="BL1501" s="60">
        <v>0</v>
      </c>
      <c r="BM1501" s="60">
        <v>0</v>
      </c>
      <c r="BN1501" s="60">
        <v>0</v>
      </c>
      <c r="BO1501" s="60">
        <v>0</v>
      </c>
      <c r="BP1501" s="60">
        <v>0</v>
      </c>
      <c r="BQ1501" s="60">
        <v>0</v>
      </c>
      <c r="BR1501" s="60">
        <v>0</v>
      </c>
      <c r="BS1501" s="60">
        <v>0</v>
      </c>
      <c r="BT1501" s="60">
        <v>0</v>
      </c>
      <c r="BU1501" s="60">
        <v>0</v>
      </c>
      <c r="BV1501" s="60">
        <v>0</v>
      </c>
      <c r="BW1501" s="60">
        <v>0</v>
      </c>
      <c r="BX1501" s="60">
        <v>0</v>
      </c>
      <c r="BY1501" s="60">
        <v>0</v>
      </c>
      <c r="BZ1501" s="60">
        <v>0</v>
      </c>
      <c r="CA1501" s="60">
        <v>0</v>
      </c>
      <c r="CB1501" s="60">
        <v>0</v>
      </c>
      <c r="CC1501" s="60">
        <v>0</v>
      </c>
      <c r="CD1501" s="60">
        <v>0</v>
      </c>
      <c r="CE1501" s="60">
        <v>0</v>
      </c>
      <c r="CF1501" s="60">
        <v>0</v>
      </c>
      <c r="CG1501" s="60">
        <v>0</v>
      </c>
      <c r="CH1501" s="60">
        <v>0</v>
      </c>
    </row>
    <row r="1502" spans="1:86">
      <c r="A1502" s="57" t="s">
        <v>86</v>
      </c>
      <c r="B1502" s="57" t="s">
        <v>701</v>
      </c>
      <c r="C1502" s="58" t="s">
        <v>92</v>
      </c>
      <c r="D1502" s="58" t="s">
        <v>93</v>
      </c>
      <c r="E1502" s="58" t="str">
        <f>VLOOKUP(CONCATENATE($F$4,F1502),'REG FL  CWIP - 1 System Per Boo'!$A$29:$B$1161,2,FALSE)</f>
        <v>Distribution</v>
      </c>
      <c r="F1502" s="58" t="s">
        <v>222</v>
      </c>
      <c r="G1502" s="58" t="s">
        <v>142</v>
      </c>
      <c r="H1502" s="63">
        <v>365</v>
      </c>
      <c r="I1502" s="60">
        <v>0</v>
      </c>
      <c r="J1502" s="60">
        <v>0</v>
      </c>
      <c r="K1502" s="60">
        <v>0</v>
      </c>
      <c r="L1502" s="60">
        <v>0</v>
      </c>
      <c r="M1502" s="60">
        <v>0</v>
      </c>
      <c r="N1502" s="60">
        <v>0</v>
      </c>
      <c r="O1502" s="60">
        <v>0</v>
      </c>
      <c r="P1502" s="60">
        <v>0</v>
      </c>
      <c r="Q1502" s="60">
        <v>0</v>
      </c>
      <c r="R1502" s="60">
        <v>0</v>
      </c>
      <c r="S1502" s="60">
        <v>0</v>
      </c>
      <c r="T1502" s="60">
        <v>0</v>
      </c>
      <c r="U1502" s="60">
        <v>0</v>
      </c>
      <c r="V1502" s="60">
        <v>0</v>
      </c>
      <c r="W1502" s="60">
        <v>0</v>
      </c>
      <c r="X1502" s="60">
        <v>0</v>
      </c>
      <c r="Y1502" s="60">
        <v>0</v>
      </c>
      <c r="Z1502" s="60">
        <v>0</v>
      </c>
      <c r="AA1502" s="60">
        <v>0</v>
      </c>
      <c r="AB1502" s="60">
        <v>0</v>
      </c>
      <c r="AC1502" s="60">
        <v>0</v>
      </c>
      <c r="AD1502" s="60">
        <v>0</v>
      </c>
      <c r="AE1502" s="60">
        <v>0</v>
      </c>
      <c r="AF1502" s="60">
        <v>0</v>
      </c>
      <c r="AG1502" s="60">
        <v>0</v>
      </c>
      <c r="AH1502" s="60">
        <v>0</v>
      </c>
      <c r="AI1502" s="60">
        <v>0</v>
      </c>
      <c r="AJ1502" s="60">
        <v>0</v>
      </c>
      <c r="AK1502" s="60">
        <v>0</v>
      </c>
      <c r="AL1502" s="60">
        <v>0</v>
      </c>
      <c r="AM1502" s="60">
        <v>0</v>
      </c>
      <c r="AN1502" s="60">
        <v>0</v>
      </c>
      <c r="AO1502" s="60">
        <v>0</v>
      </c>
      <c r="AP1502" s="60">
        <v>0</v>
      </c>
      <c r="AQ1502" s="60">
        <v>0</v>
      </c>
      <c r="AR1502" s="60">
        <v>0</v>
      </c>
      <c r="AS1502" s="60">
        <v>0</v>
      </c>
      <c r="AT1502" s="60">
        <v>0</v>
      </c>
      <c r="AU1502" s="60">
        <v>0</v>
      </c>
      <c r="AV1502" s="60">
        <v>0</v>
      </c>
      <c r="AW1502" s="60">
        <v>0</v>
      </c>
      <c r="AX1502" s="60">
        <v>0</v>
      </c>
      <c r="AY1502" s="60">
        <v>0</v>
      </c>
      <c r="AZ1502" s="60">
        <v>0</v>
      </c>
      <c r="BA1502" s="60">
        <v>0</v>
      </c>
      <c r="BB1502" s="60">
        <v>0</v>
      </c>
      <c r="BC1502" s="60">
        <v>0</v>
      </c>
      <c r="BD1502" s="60">
        <v>0</v>
      </c>
      <c r="BE1502" s="60">
        <v>0</v>
      </c>
      <c r="BF1502" s="60">
        <v>0</v>
      </c>
      <c r="BG1502" s="60">
        <v>0</v>
      </c>
      <c r="BH1502" s="60">
        <v>0</v>
      </c>
      <c r="BI1502" s="60">
        <v>41.196666666666665</v>
      </c>
      <c r="BJ1502" s="60">
        <v>41.196666666666665</v>
      </c>
      <c r="BK1502" s="60">
        <v>41.196666666666665</v>
      </c>
      <c r="BL1502" s="60">
        <v>41.196666666666665</v>
      </c>
      <c r="BM1502" s="60">
        <v>41.196666666666665</v>
      </c>
      <c r="BN1502" s="60">
        <v>41.196666666666665</v>
      </c>
      <c r="BO1502" s="60">
        <v>41.196666666666665</v>
      </c>
      <c r="BP1502" s="60">
        <v>41.196666666666665</v>
      </c>
      <c r="BQ1502" s="60">
        <v>41.196666666666665</v>
      </c>
      <c r="BR1502" s="60">
        <v>41.196666666666665</v>
      </c>
      <c r="BS1502" s="60">
        <v>41.196666666666665</v>
      </c>
      <c r="BT1502" s="60">
        <v>41.196666666666715</v>
      </c>
      <c r="BU1502" s="60">
        <v>494.36</v>
      </c>
      <c r="BV1502" s="60">
        <v>0</v>
      </c>
      <c r="BW1502" s="60">
        <v>0</v>
      </c>
      <c r="BX1502" s="60">
        <v>0</v>
      </c>
      <c r="BY1502" s="60">
        <v>0</v>
      </c>
      <c r="BZ1502" s="60">
        <v>0</v>
      </c>
      <c r="CA1502" s="60">
        <v>0</v>
      </c>
      <c r="CB1502" s="60">
        <v>0</v>
      </c>
      <c r="CC1502" s="60">
        <v>0</v>
      </c>
      <c r="CD1502" s="60">
        <v>0</v>
      </c>
      <c r="CE1502" s="60">
        <v>0</v>
      </c>
      <c r="CF1502" s="60">
        <v>0</v>
      </c>
      <c r="CG1502" s="60">
        <v>0</v>
      </c>
      <c r="CH1502" s="60">
        <v>0</v>
      </c>
    </row>
    <row r="1503" spans="1:86">
      <c r="A1503" s="57" t="s">
        <v>86</v>
      </c>
      <c r="B1503" s="57" t="s">
        <v>701</v>
      </c>
      <c r="C1503" s="58" t="s">
        <v>92</v>
      </c>
      <c r="D1503" s="58" t="s">
        <v>93</v>
      </c>
      <c r="E1503" s="58" t="str">
        <f>VLOOKUP(CONCATENATE($F$4,F1503),'REG FL  CWIP - 1 System Per Boo'!$A$29:$B$1161,2,FALSE)</f>
        <v>Distribution</v>
      </c>
      <c r="F1503" s="58" t="s">
        <v>227</v>
      </c>
      <c r="G1503" s="58" t="s">
        <v>142</v>
      </c>
      <c r="H1503" s="63">
        <v>365</v>
      </c>
      <c r="I1503" s="60">
        <v>0</v>
      </c>
      <c r="J1503" s="60">
        <v>0</v>
      </c>
      <c r="K1503" s="60">
        <v>0</v>
      </c>
      <c r="L1503" s="60">
        <v>0</v>
      </c>
      <c r="M1503" s="60">
        <v>0</v>
      </c>
      <c r="N1503" s="60">
        <v>0</v>
      </c>
      <c r="O1503" s="60">
        <v>0</v>
      </c>
      <c r="P1503" s="60">
        <v>0</v>
      </c>
      <c r="Q1503" s="60">
        <v>0</v>
      </c>
      <c r="R1503" s="60">
        <v>0</v>
      </c>
      <c r="S1503" s="60">
        <v>0</v>
      </c>
      <c r="T1503" s="60">
        <v>0</v>
      </c>
      <c r="U1503" s="60">
        <v>0</v>
      </c>
      <c r="V1503" s="60">
        <v>0</v>
      </c>
      <c r="W1503" s="60">
        <v>0</v>
      </c>
      <c r="X1503" s="60">
        <v>0</v>
      </c>
      <c r="Y1503" s="60">
        <v>0</v>
      </c>
      <c r="Z1503" s="60">
        <v>0</v>
      </c>
      <c r="AA1503" s="60">
        <v>0</v>
      </c>
      <c r="AB1503" s="60">
        <v>0</v>
      </c>
      <c r="AC1503" s="60">
        <v>0</v>
      </c>
      <c r="AD1503" s="60">
        <v>0</v>
      </c>
      <c r="AE1503" s="60">
        <v>0</v>
      </c>
      <c r="AF1503" s="60">
        <v>0</v>
      </c>
      <c r="AG1503" s="60">
        <v>0</v>
      </c>
      <c r="AH1503" s="60">
        <v>0</v>
      </c>
      <c r="AI1503" s="60">
        <v>0</v>
      </c>
      <c r="AJ1503" s="60">
        <v>0</v>
      </c>
      <c r="AK1503" s="60">
        <v>0</v>
      </c>
      <c r="AL1503" s="60">
        <v>0</v>
      </c>
      <c r="AM1503" s="60">
        <v>0</v>
      </c>
      <c r="AN1503" s="60">
        <v>0</v>
      </c>
      <c r="AO1503" s="60">
        <v>0</v>
      </c>
      <c r="AP1503" s="60">
        <v>0</v>
      </c>
      <c r="AQ1503" s="60">
        <v>0</v>
      </c>
      <c r="AR1503" s="60">
        <v>0</v>
      </c>
      <c r="AS1503" s="60">
        <v>0</v>
      </c>
      <c r="AT1503" s="60">
        <v>0</v>
      </c>
      <c r="AU1503" s="60">
        <v>0</v>
      </c>
      <c r="AV1503" s="60">
        <v>23.4375</v>
      </c>
      <c r="AW1503" s="60">
        <v>23.4375</v>
      </c>
      <c r="AX1503" s="60">
        <v>23.4375</v>
      </c>
      <c r="AY1503" s="60">
        <v>23.4375</v>
      </c>
      <c r="AZ1503" s="60">
        <v>23.4375</v>
      </c>
      <c r="BA1503" s="60">
        <v>23.4375</v>
      </c>
      <c r="BB1503" s="60">
        <v>23.4375</v>
      </c>
      <c r="BC1503" s="60">
        <v>23.4375</v>
      </c>
      <c r="BD1503" s="60">
        <v>23.4375</v>
      </c>
      <c r="BE1503" s="60">
        <v>23.4375</v>
      </c>
      <c r="BF1503" s="60">
        <v>23.4375</v>
      </c>
      <c r="BG1503" s="60">
        <v>23.4375</v>
      </c>
      <c r="BH1503" s="60">
        <v>281.25</v>
      </c>
      <c r="BI1503" s="60">
        <v>75</v>
      </c>
      <c r="BJ1503" s="60">
        <v>75</v>
      </c>
      <c r="BK1503" s="60">
        <v>75</v>
      </c>
      <c r="BL1503" s="60">
        <v>75</v>
      </c>
      <c r="BM1503" s="60">
        <v>75</v>
      </c>
      <c r="BN1503" s="60">
        <v>75</v>
      </c>
      <c r="BO1503" s="60">
        <v>75</v>
      </c>
      <c r="BP1503" s="60">
        <v>75</v>
      </c>
      <c r="BQ1503" s="60">
        <v>75</v>
      </c>
      <c r="BR1503" s="60">
        <v>75</v>
      </c>
      <c r="BS1503" s="60">
        <v>75</v>
      </c>
      <c r="BT1503" s="60">
        <v>75</v>
      </c>
      <c r="BU1503" s="60">
        <v>900</v>
      </c>
      <c r="BV1503" s="60">
        <v>95.3125</v>
      </c>
      <c r="BW1503" s="60">
        <v>95.3125</v>
      </c>
      <c r="BX1503" s="60">
        <v>95.3125</v>
      </c>
      <c r="BY1503" s="60">
        <v>95.3125</v>
      </c>
      <c r="BZ1503" s="60">
        <v>95.3125</v>
      </c>
      <c r="CA1503" s="60">
        <v>95.3125</v>
      </c>
      <c r="CB1503" s="60">
        <v>95.3125</v>
      </c>
      <c r="CC1503" s="60">
        <v>95.3125</v>
      </c>
      <c r="CD1503" s="60">
        <v>95.3125</v>
      </c>
      <c r="CE1503" s="60">
        <v>95.3125</v>
      </c>
      <c r="CF1503" s="60">
        <v>95.3125</v>
      </c>
      <c r="CG1503" s="60">
        <v>95.3125</v>
      </c>
      <c r="CH1503" s="60">
        <v>1143.75</v>
      </c>
    </row>
    <row r="1504" spans="1:86">
      <c r="A1504" s="57" t="s">
        <v>86</v>
      </c>
      <c r="B1504" s="57" t="s">
        <v>701</v>
      </c>
      <c r="C1504" s="58" t="s">
        <v>92</v>
      </c>
      <c r="D1504" s="58" t="s">
        <v>230</v>
      </c>
      <c r="E1504" s="58" t="str">
        <f>VLOOKUP(CONCATENATE($F$4,F1504),'REG FL  CWIP - 1 System Per Boo'!$A$29:$B$1161,2,FALSE)</f>
        <v>Distribution</v>
      </c>
      <c r="F1504" s="58" t="s">
        <v>236</v>
      </c>
      <c r="G1504" s="58" t="s">
        <v>237</v>
      </c>
      <c r="H1504" s="63">
        <v>365</v>
      </c>
      <c r="I1504" s="60">
        <v>0</v>
      </c>
      <c r="J1504" s="60">
        <v>0</v>
      </c>
      <c r="K1504" s="60">
        <v>0</v>
      </c>
      <c r="L1504" s="60">
        <v>0</v>
      </c>
      <c r="M1504" s="60">
        <v>0</v>
      </c>
      <c r="N1504" s="60">
        <v>0</v>
      </c>
      <c r="O1504" s="60">
        <v>0</v>
      </c>
      <c r="P1504" s="60">
        <v>0</v>
      </c>
      <c r="Q1504" s="60">
        <v>0</v>
      </c>
      <c r="R1504" s="60">
        <v>0</v>
      </c>
      <c r="S1504" s="60">
        <v>0</v>
      </c>
      <c r="T1504" s="60">
        <v>0</v>
      </c>
      <c r="U1504" s="60">
        <v>0</v>
      </c>
      <c r="V1504" s="60">
        <v>-761.57611979299395</v>
      </c>
      <c r="W1504" s="60">
        <v>-371.41887723897798</v>
      </c>
      <c r="X1504" s="60">
        <v>1040.9730012445</v>
      </c>
      <c r="Y1504" s="60">
        <v>2166.39707479766</v>
      </c>
      <c r="Z1504" s="60">
        <v>2731.18542257541</v>
      </c>
      <c r="AA1504" s="60">
        <v>2842.7219415572099</v>
      </c>
      <c r="AB1504" s="60">
        <v>3056.1015552536401</v>
      </c>
      <c r="AC1504" s="60">
        <v>3211.84953090524</v>
      </c>
      <c r="AD1504" s="60">
        <v>3125.3177742518201</v>
      </c>
      <c r="AE1504" s="60">
        <v>3020.2109460022002</v>
      </c>
      <c r="AF1504" s="60">
        <v>1577.8928205515699</v>
      </c>
      <c r="AG1504" s="60">
        <v>1823.23197434279</v>
      </c>
      <c r="AH1504" s="60">
        <v>23462.887044450068</v>
      </c>
      <c r="AI1504" s="60">
        <v>-84.325528312002007</v>
      </c>
      <c r="AJ1504" s="60">
        <v>-81.76556508825</v>
      </c>
      <c r="AK1504" s="60">
        <v>1774.8542682170901</v>
      </c>
      <c r="AL1504" s="60">
        <v>1866.91824577225</v>
      </c>
      <c r="AM1504" s="60">
        <v>1909.57917810608</v>
      </c>
      <c r="AN1504" s="60">
        <v>1924.1429603854001</v>
      </c>
      <c r="AO1504" s="60">
        <v>2018.4733814179399</v>
      </c>
      <c r="AP1504" s="60">
        <v>2014.2679948895</v>
      </c>
      <c r="AQ1504" s="60">
        <v>1926.49017593915</v>
      </c>
      <c r="AR1504" s="60">
        <v>1858.35820897351</v>
      </c>
      <c r="AS1504" s="60">
        <v>521.94261513928996</v>
      </c>
      <c r="AT1504" s="60">
        <v>461.998384450998</v>
      </c>
      <c r="AU1504" s="60">
        <v>16110.934319890956</v>
      </c>
      <c r="AV1504" s="60">
        <v>186.60783040524845</v>
      </c>
      <c r="AW1504" s="60">
        <v>175.24910707927896</v>
      </c>
      <c r="AX1504" s="60">
        <v>2030.9381805126066</v>
      </c>
      <c r="AY1504" s="60">
        <v>2035.9032495692991</v>
      </c>
      <c r="AZ1504" s="60">
        <v>2048.3898105531689</v>
      </c>
      <c r="BA1504" s="60">
        <v>2060.9864513350235</v>
      </c>
      <c r="BB1504" s="60">
        <v>2061.3826005412684</v>
      </c>
      <c r="BC1504" s="60">
        <v>2064.2519817308216</v>
      </c>
      <c r="BD1504" s="60">
        <v>2042.6242381605521</v>
      </c>
      <c r="BE1504" s="60">
        <v>2006.9860863124147</v>
      </c>
      <c r="BF1504" s="60">
        <v>659.60077690160813</v>
      </c>
      <c r="BG1504" s="60">
        <v>707.81921015471016</v>
      </c>
      <c r="BH1504" s="60">
        <v>18080.739523256001</v>
      </c>
      <c r="BI1504" s="60">
        <v>179.85889101950821</v>
      </c>
      <c r="BJ1504" s="60">
        <v>168.91097218689723</v>
      </c>
      <c r="BK1504" s="60">
        <v>1957.4863931642465</v>
      </c>
      <c r="BL1504" s="60">
        <v>1962.2718933891442</v>
      </c>
      <c r="BM1504" s="60">
        <v>1974.3068600158349</v>
      </c>
      <c r="BN1504" s="60">
        <v>1986.4479252469951</v>
      </c>
      <c r="BO1504" s="60">
        <v>1986.82974714996</v>
      </c>
      <c r="BP1504" s="60">
        <v>1989.5953530601969</v>
      </c>
      <c r="BQ1504" s="60">
        <v>1968.7498078043773</v>
      </c>
      <c r="BR1504" s="60">
        <v>1934.4005607472154</v>
      </c>
      <c r="BS1504" s="60">
        <v>635.74537033893193</v>
      </c>
      <c r="BT1504" s="60">
        <v>682.21991365309441</v>
      </c>
      <c r="BU1504" s="60">
        <v>17426.823687776399</v>
      </c>
      <c r="BV1504" s="60">
        <v>171.80538143576877</v>
      </c>
      <c r="BW1504" s="60">
        <v>161.34767561815337</v>
      </c>
      <c r="BX1504" s="60">
        <v>1869.8363729843827</v>
      </c>
      <c r="BY1504" s="60">
        <v>1874.4075937165862</v>
      </c>
      <c r="BZ1504" s="60">
        <v>1885.9036727824862</v>
      </c>
      <c r="CA1504" s="60">
        <v>1897.5010996945077</v>
      </c>
      <c r="CB1504" s="60">
        <v>1897.8658248260126</v>
      </c>
      <c r="CC1504" s="60">
        <v>1900.5075956921398</v>
      </c>
      <c r="CD1504" s="60">
        <v>1880.5954477098405</v>
      </c>
      <c r="CE1504" s="60">
        <v>1847.78425078076</v>
      </c>
      <c r="CF1504" s="60">
        <v>607.27871292866666</v>
      </c>
      <c r="CG1504" s="60">
        <v>651.6722718528963</v>
      </c>
      <c r="CH1504" s="60">
        <v>16646.505900022199</v>
      </c>
    </row>
    <row r="1505" spans="1:86">
      <c r="A1505" s="57" t="s">
        <v>86</v>
      </c>
      <c r="B1505" s="57" t="s">
        <v>701</v>
      </c>
      <c r="C1505" s="58" t="s">
        <v>92</v>
      </c>
      <c r="D1505" s="58" t="s">
        <v>230</v>
      </c>
      <c r="E1505" s="58" t="str">
        <f>VLOOKUP(CONCATENATE($F$4,F1505),'REG FL  CWIP - 1 System Per Boo'!$A$29:$B$1161,2,FALSE)</f>
        <v>Distribution</v>
      </c>
      <c r="F1505" s="58" t="s">
        <v>240</v>
      </c>
      <c r="G1505" s="58" t="s">
        <v>237</v>
      </c>
      <c r="H1505" s="63">
        <v>365</v>
      </c>
      <c r="I1505" s="60">
        <v>0</v>
      </c>
      <c r="J1505" s="60">
        <v>0</v>
      </c>
      <c r="K1505" s="60">
        <v>0</v>
      </c>
      <c r="L1505" s="60">
        <v>0</v>
      </c>
      <c r="M1505" s="60">
        <v>0</v>
      </c>
      <c r="N1505" s="60">
        <v>0</v>
      </c>
      <c r="O1505" s="60">
        <v>0</v>
      </c>
      <c r="P1505" s="60">
        <v>0</v>
      </c>
      <c r="Q1505" s="60">
        <v>0</v>
      </c>
      <c r="R1505" s="60">
        <v>0</v>
      </c>
      <c r="S1505" s="60">
        <v>0</v>
      </c>
      <c r="T1505" s="60">
        <v>0</v>
      </c>
      <c r="U1505" s="60">
        <v>0</v>
      </c>
      <c r="V1505" s="60">
        <v>308.907204136632</v>
      </c>
      <c r="W1505" s="60">
        <v>308.37601342463199</v>
      </c>
      <c r="X1505" s="60">
        <v>314.0704138502</v>
      </c>
      <c r="Y1505" s="60">
        <v>331.925115425424</v>
      </c>
      <c r="Z1505" s="60">
        <v>332.047727399824</v>
      </c>
      <c r="AA1505" s="60">
        <v>343.87347325113598</v>
      </c>
      <c r="AB1505" s="60">
        <v>339.47010006224798</v>
      </c>
      <c r="AC1505" s="60">
        <v>333.05824360462401</v>
      </c>
      <c r="AD1505" s="60">
        <v>313.59369931980001</v>
      </c>
      <c r="AE1505" s="60">
        <v>305.01372815503203</v>
      </c>
      <c r="AF1505" s="60">
        <v>254.822941859</v>
      </c>
      <c r="AG1505" s="60">
        <v>309.52430082202397</v>
      </c>
      <c r="AH1505" s="60">
        <v>3794.6829613105756</v>
      </c>
      <c r="AI1505" s="60">
        <v>1423.4005402099301</v>
      </c>
      <c r="AJ1505" s="60">
        <v>1421.61995973593</v>
      </c>
      <c r="AK1505" s="60">
        <v>1410.0102655652699</v>
      </c>
      <c r="AL1505" s="60">
        <v>1403.52854414231</v>
      </c>
      <c r="AM1505" s="60">
        <v>1409.1011234053101</v>
      </c>
      <c r="AN1505" s="60">
        <v>1393.98266713051</v>
      </c>
      <c r="AO1505" s="60">
        <v>1397.14076116367</v>
      </c>
      <c r="AP1505" s="60">
        <v>1409.2097512421101</v>
      </c>
      <c r="AQ1505" s="60">
        <v>1407.1763572162699</v>
      </c>
      <c r="AR1505" s="60">
        <v>1411.7299918813301</v>
      </c>
      <c r="AS1505" s="60">
        <v>1424.70411289967</v>
      </c>
      <c r="AT1505" s="60">
        <v>1402.09805415605</v>
      </c>
      <c r="AU1505" s="60">
        <v>16913.702128748359</v>
      </c>
      <c r="AV1505" s="60">
        <v>2405.2075658351273</v>
      </c>
      <c r="AW1505" s="60">
        <v>2644.1861360445814</v>
      </c>
      <c r="AX1505" s="60">
        <v>3015.0919427601907</v>
      </c>
      <c r="AY1505" s="60">
        <v>2898.2604425940717</v>
      </c>
      <c r="AZ1505" s="60">
        <v>2740.8669544976988</v>
      </c>
      <c r="BA1505" s="60">
        <v>2668.9070256276223</v>
      </c>
      <c r="BB1505" s="60">
        <v>2632.2486556308108</v>
      </c>
      <c r="BC1505" s="60">
        <v>2448.5957560785705</v>
      </c>
      <c r="BD1505" s="60">
        <v>2412.9514835984883</v>
      </c>
      <c r="BE1505" s="60">
        <v>2645.608522713369</v>
      </c>
      <c r="BF1505" s="60">
        <v>2404.8575758297825</v>
      </c>
      <c r="BG1505" s="60">
        <v>2245.1279387896866</v>
      </c>
      <c r="BH1505" s="60">
        <v>31161.91</v>
      </c>
      <c r="BI1505" s="60">
        <v>0</v>
      </c>
      <c r="BJ1505" s="60">
        <v>0</v>
      </c>
      <c r="BK1505" s="60">
        <v>0</v>
      </c>
      <c r="BL1505" s="60">
        <v>0</v>
      </c>
      <c r="BM1505" s="60">
        <v>0</v>
      </c>
      <c r="BN1505" s="60">
        <v>0</v>
      </c>
      <c r="BO1505" s="60">
        <v>0</v>
      </c>
      <c r="BP1505" s="60">
        <v>0</v>
      </c>
      <c r="BQ1505" s="60">
        <v>0</v>
      </c>
      <c r="BR1505" s="60">
        <v>0</v>
      </c>
      <c r="BS1505" s="60">
        <v>0</v>
      </c>
      <c r="BT1505" s="60">
        <v>0</v>
      </c>
      <c r="BU1505" s="60">
        <v>0</v>
      </c>
      <c r="BV1505" s="60">
        <v>0</v>
      </c>
      <c r="BW1505" s="60">
        <v>0</v>
      </c>
      <c r="BX1505" s="60">
        <v>0</v>
      </c>
      <c r="BY1505" s="60">
        <v>0</v>
      </c>
      <c r="BZ1505" s="60">
        <v>0</v>
      </c>
      <c r="CA1505" s="60">
        <v>0</v>
      </c>
      <c r="CB1505" s="60">
        <v>0</v>
      </c>
      <c r="CC1505" s="60">
        <v>0</v>
      </c>
      <c r="CD1505" s="60">
        <v>0</v>
      </c>
      <c r="CE1505" s="60">
        <v>0</v>
      </c>
      <c r="CF1505" s="60">
        <v>0</v>
      </c>
      <c r="CG1505" s="60">
        <v>0</v>
      </c>
      <c r="CH1505" s="60">
        <v>0</v>
      </c>
    </row>
    <row r="1506" spans="1:86">
      <c r="A1506" s="57" t="s">
        <v>86</v>
      </c>
      <c r="B1506" s="57" t="s">
        <v>701</v>
      </c>
      <c r="C1506" s="58" t="s">
        <v>92</v>
      </c>
      <c r="D1506" s="58" t="s">
        <v>230</v>
      </c>
      <c r="E1506" s="58" t="str">
        <f>VLOOKUP(CONCATENATE($F$4,F1506),'REG FL  CWIP - 1 System Per Boo'!$A$29:$B$1161,2,FALSE)</f>
        <v>Distribution</v>
      </c>
      <c r="F1506" s="58" t="s">
        <v>243</v>
      </c>
      <c r="G1506" s="58" t="s">
        <v>237</v>
      </c>
      <c r="H1506" s="63">
        <v>365</v>
      </c>
      <c r="I1506" s="60">
        <v>0</v>
      </c>
      <c r="J1506" s="60">
        <v>0</v>
      </c>
      <c r="K1506" s="60">
        <v>0</v>
      </c>
      <c r="L1506" s="60">
        <v>0</v>
      </c>
      <c r="M1506" s="60">
        <v>0</v>
      </c>
      <c r="N1506" s="60">
        <v>0</v>
      </c>
      <c r="O1506" s="60">
        <v>0</v>
      </c>
      <c r="P1506" s="60">
        <v>0</v>
      </c>
      <c r="Q1506" s="60">
        <v>0</v>
      </c>
      <c r="R1506" s="60">
        <v>0</v>
      </c>
      <c r="S1506" s="60">
        <v>0</v>
      </c>
      <c r="T1506" s="60">
        <v>0</v>
      </c>
      <c r="U1506" s="60">
        <v>0</v>
      </c>
      <c r="V1506" s="60">
        <v>4863.4258358483403</v>
      </c>
      <c r="W1506" s="60">
        <v>4865.3656260239404</v>
      </c>
      <c r="X1506" s="60">
        <v>4865.3395023494204</v>
      </c>
      <c r="Y1506" s="60">
        <v>5002.56342844542</v>
      </c>
      <c r="Z1506" s="60">
        <v>4999.8553994616204</v>
      </c>
      <c r="AA1506" s="60">
        <v>5091.5767985407601</v>
      </c>
      <c r="AB1506" s="60">
        <v>5038.9357195832199</v>
      </c>
      <c r="AC1506" s="60">
        <v>5013.7439898514103</v>
      </c>
      <c r="AD1506" s="60">
        <v>4857.28977649224</v>
      </c>
      <c r="AE1506" s="60">
        <v>4797.3644196693303</v>
      </c>
      <c r="AF1506" s="60">
        <v>4929.4822082970404</v>
      </c>
      <c r="AG1506" s="60">
        <v>4845.0571618255599</v>
      </c>
      <c r="AH1506" s="60">
        <v>59169.999866388302</v>
      </c>
      <c r="AI1506" s="60">
        <v>0</v>
      </c>
      <c r="AJ1506" s="60">
        <v>0</v>
      </c>
      <c r="AK1506" s="60">
        <v>0</v>
      </c>
      <c r="AL1506" s="60">
        <v>0</v>
      </c>
      <c r="AM1506" s="60">
        <v>0</v>
      </c>
      <c r="AN1506" s="60">
        <v>0</v>
      </c>
      <c r="AO1506" s="60">
        <v>0</v>
      </c>
      <c r="AP1506" s="60">
        <v>0</v>
      </c>
      <c r="AQ1506" s="60">
        <v>0</v>
      </c>
      <c r="AR1506" s="60">
        <v>0</v>
      </c>
      <c r="AS1506" s="60">
        <v>0</v>
      </c>
      <c r="AT1506" s="60">
        <v>0</v>
      </c>
      <c r="AU1506" s="60">
        <v>0</v>
      </c>
      <c r="AV1506" s="60">
        <v>0</v>
      </c>
      <c r="AW1506" s="60">
        <v>0</v>
      </c>
      <c r="AX1506" s="60">
        <v>0</v>
      </c>
      <c r="AY1506" s="60">
        <v>0</v>
      </c>
      <c r="AZ1506" s="60">
        <v>0</v>
      </c>
      <c r="BA1506" s="60">
        <v>0</v>
      </c>
      <c r="BB1506" s="60">
        <v>0</v>
      </c>
      <c r="BC1506" s="60">
        <v>0</v>
      </c>
      <c r="BD1506" s="60">
        <v>0</v>
      </c>
      <c r="BE1506" s="60">
        <v>0</v>
      </c>
      <c r="BF1506" s="60">
        <v>0</v>
      </c>
      <c r="BG1506" s="60">
        <v>0</v>
      </c>
      <c r="BH1506" s="60">
        <v>0</v>
      </c>
      <c r="BI1506" s="60">
        <v>0</v>
      </c>
      <c r="BJ1506" s="60">
        <v>0</v>
      </c>
      <c r="BK1506" s="60">
        <v>0</v>
      </c>
      <c r="BL1506" s="60">
        <v>0</v>
      </c>
      <c r="BM1506" s="60">
        <v>0</v>
      </c>
      <c r="BN1506" s="60">
        <v>0</v>
      </c>
      <c r="BO1506" s="60">
        <v>0</v>
      </c>
      <c r="BP1506" s="60">
        <v>0</v>
      </c>
      <c r="BQ1506" s="60">
        <v>0</v>
      </c>
      <c r="BR1506" s="60">
        <v>0</v>
      </c>
      <c r="BS1506" s="60">
        <v>0</v>
      </c>
      <c r="BT1506" s="60">
        <v>0</v>
      </c>
      <c r="BU1506" s="60">
        <v>0</v>
      </c>
      <c r="BV1506" s="60">
        <v>0</v>
      </c>
      <c r="BW1506" s="60">
        <v>0</v>
      </c>
      <c r="BX1506" s="60">
        <v>0</v>
      </c>
      <c r="BY1506" s="60">
        <v>0</v>
      </c>
      <c r="BZ1506" s="60">
        <v>0</v>
      </c>
      <c r="CA1506" s="60">
        <v>0</v>
      </c>
      <c r="CB1506" s="60">
        <v>0</v>
      </c>
      <c r="CC1506" s="60">
        <v>0</v>
      </c>
      <c r="CD1506" s="60">
        <v>0</v>
      </c>
      <c r="CE1506" s="60">
        <v>0</v>
      </c>
      <c r="CF1506" s="60">
        <v>0</v>
      </c>
      <c r="CG1506" s="60">
        <v>0</v>
      </c>
      <c r="CH1506" s="60">
        <v>0</v>
      </c>
    </row>
    <row r="1507" spans="1:86">
      <c r="A1507" s="57" t="s">
        <v>86</v>
      </c>
      <c r="B1507" s="57" t="s">
        <v>701</v>
      </c>
      <c r="C1507" s="58" t="s">
        <v>92</v>
      </c>
      <c r="D1507" s="58" t="s">
        <v>230</v>
      </c>
      <c r="E1507" s="58" t="str">
        <f>VLOOKUP(CONCATENATE($F$4,F1507),'REG FL  CWIP - 1 System Per Boo'!$A$29:$B$1161,2,FALSE)</f>
        <v>Distribution</v>
      </c>
      <c r="F1507" s="58" t="s">
        <v>246</v>
      </c>
      <c r="G1507" s="58" t="s">
        <v>237</v>
      </c>
      <c r="H1507" s="63">
        <v>365</v>
      </c>
      <c r="I1507" s="60">
        <v>0</v>
      </c>
      <c r="J1507" s="60">
        <v>0</v>
      </c>
      <c r="K1507" s="60">
        <v>0</v>
      </c>
      <c r="L1507" s="60">
        <v>0</v>
      </c>
      <c r="M1507" s="60">
        <v>0</v>
      </c>
      <c r="N1507" s="60">
        <v>0</v>
      </c>
      <c r="O1507" s="60">
        <v>0</v>
      </c>
      <c r="P1507" s="60">
        <v>0</v>
      </c>
      <c r="Q1507" s="60">
        <v>0</v>
      </c>
      <c r="R1507" s="60">
        <v>0</v>
      </c>
      <c r="S1507" s="60">
        <v>0</v>
      </c>
      <c r="T1507" s="60">
        <v>0</v>
      </c>
      <c r="U1507" s="60">
        <v>0</v>
      </c>
      <c r="V1507" s="60">
        <v>4755.6369593503096</v>
      </c>
      <c r="W1507" s="60">
        <v>5127.4559683841098</v>
      </c>
      <c r="X1507" s="60">
        <v>5490.3166922944401</v>
      </c>
      <c r="Y1507" s="60">
        <v>6015.3556991149399</v>
      </c>
      <c r="Z1507" s="60">
        <v>6011.7744027789404</v>
      </c>
      <c r="AA1507" s="60">
        <v>6111.5490674869598</v>
      </c>
      <c r="AB1507" s="60">
        <v>6238.23332000337</v>
      </c>
      <c r="AC1507" s="60">
        <v>6489.3730020973398</v>
      </c>
      <c r="AD1507" s="60">
        <v>6310.3772884738401</v>
      </c>
      <c r="AE1507" s="60">
        <v>6242.9750943497102</v>
      </c>
      <c r="AF1507" s="60">
        <v>6065.7371847942304</v>
      </c>
      <c r="AG1507" s="60">
        <v>6155.9203614481603</v>
      </c>
      <c r="AH1507" s="60">
        <v>71014.705040576358</v>
      </c>
      <c r="AI1507" s="60">
        <v>5426.7464563005997</v>
      </c>
      <c r="AJ1507" s="60">
        <v>5429.9522018358002</v>
      </c>
      <c r="AK1507" s="60">
        <v>5376.1424157266101</v>
      </c>
      <c r="AL1507" s="60">
        <v>5361.3350171211496</v>
      </c>
      <c r="AM1507" s="60">
        <v>5383.2190935007502</v>
      </c>
      <c r="AN1507" s="60">
        <v>5324.1291526352197</v>
      </c>
      <c r="AO1507" s="60">
        <v>5330.5475154046298</v>
      </c>
      <c r="AP1507" s="60">
        <v>5378.9682586357403</v>
      </c>
      <c r="AQ1507" s="60">
        <v>5364.5718913761502</v>
      </c>
      <c r="AR1507" s="60">
        <v>5379.3279797763098</v>
      </c>
      <c r="AS1507" s="60">
        <v>5441.3662439815498</v>
      </c>
      <c r="AT1507" s="60">
        <v>5337.7592759651498</v>
      </c>
      <c r="AU1507" s="60">
        <v>64534.065502259662</v>
      </c>
      <c r="AV1507" s="60">
        <v>0</v>
      </c>
      <c r="AW1507" s="60">
        <v>0</v>
      </c>
      <c r="AX1507" s="60">
        <v>0</v>
      </c>
      <c r="AY1507" s="60">
        <v>0</v>
      </c>
      <c r="AZ1507" s="60">
        <v>0</v>
      </c>
      <c r="BA1507" s="60">
        <v>0</v>
      </c>
      <c r="BB1507" s="60">
        <v>0</v>
      </c>
      <c r="BC1507" s="60">
        <v>0</v>
      </c>
      <c r="BD1507" s="60">
        <v>0</v>
      </c>
      <c r="BE1507" s="60">
        <v>0</v>
      </c>
      <c r="BF1507" s="60">
        <v>0</v>
      </c>
      <c r="BG1507" s="60">
        <v>0</v>
      </c>
      <c r="BH1507" s="60">
        <v>0</v>
      </c>
      <c r="BI1507" s="60">
        <v>0</v>
      </c>
      <c r="BJ1507" s="60">
        <v>0</v>
      </c>
      <c r="BK1507" s="60">
        <v>0</v>
      </c>
      <c r="BL1507" s="60">
        <v>0</v>
      </c>
      <c r="BM1507" s="60">
        <v>0</v>
      </c>
      <c r="BN1507" s="60">
        <v>0</v>
      </c>
      <c r="BO1507" s="60">
        <v>0</v>
      </c>
      <c r="BP1507" s="60">
        <v>0</v>
      </c>
      <c r="BQ1507" s="60">
        <v>0</v>
      </c>
      <c r="BR1507" s="60">
        <v>0</v>
      </c>
      <c r="BS1507" s="60">
        <v>0</v>
      </c>
      <c r="BT1507" s="60">
        <v>0</v>
      </c>
      <c r="BU1507" s="60">
        <v>0</v>
      </c>
      <c r="BV1507" s="60">
        <v>0</v>
      </c>
      <c r="BW1507" s="60">
        <v>0</v>
      </c>
      <c r="BX1507" s="60">
        <v>0</v>
      </c>
      <c r="BY1507" s="60">
        <v>0</v>
      </c>
      <c r="BZ1507" s="60">
        <v>0</v>
      </c>
      <c r="CA1507" s="60">
        <v>0</v>
      </c>
      <c r="CB1507" s="60">
        <v>0</v>
      </c>
      <c r="CC1507" s="60">
        <v>0</v>
      </c>
      <c r="CD1507" s="60">
        <v>0</v>
      </c>
      <c r="CE1507" s="60">
        <v>0</v>
      </c>
      <c r="CF1507" s="60">
        <v>0</v>
      </c>
      <c r="CG1507" s="60">
        <v>0</v>
      </c>
      <c r="CH1507" s="60">
        <v>0</v>
      </c>
    </row>
    <row r="1508" spans="1:86">
      <c r="A1508" s="57" t="s">
        <v>86</v>
      </c>
      <c r="B1508" s="57" t="s">
        <v>701</v>
      </c>
      <c r="C1508" s="58" t="s">
        <v>92</v>
      </c>
      <c r="D1508" s="58" t="s">
        <v>230</v>
      </c>
      <c r="E1508" s="58" t="str">
        <f>VLOOKUP(CONCATENATE($F$4,F1508),'REG FL  CWIP - 1 System Per Boo'!$A$29:$B$1161,2,FALSE)</f>
        <v>Distribution</v>
      </c>
      <c r="F1508" s="58" t="s">
        <v>249</v>
      </c>
      <c r="G1508" s="58" t="s">
        <v>237</v>
      </c>
      <c r="H1508" s="63">
        <v>365</v>
      </c>
      <c r="I1508" s="60">
        <v>0</v>
      </c>
      <c r="J1508" s="60">
        <v>0</v>
      </c>
      <c r="K1508" s="60">
        <v>0</v>
      </c>
      <c r="L1508" s="60">
        <v>0</v>
      </c>
      <c r="M1508" s="60">
        <v>0</v>
      </c>
      <c r="N1508" s="60">
        <v>0</v>
      </c>
      <c r="O1508" s="60">
        <v>0</v>
      </c>
      <c r="P1508" s="60">
        <v>0</v>
      </c>
      <c r="Q1508" s="60">
        <v>0</v>
      </c>
      <c r="R1508" s="60">
        <v>0</v>
      </c>
      <c r="S1508" s="60">
        <v>0</v>
      </c>
      <c r="T1508" s="60">
        <v>0</v>
      </c>
      <c r="U1508" s="60">
        <v>0</v>
      </c>
      <c r="V1508" s="60">
        <v>190.692414649608</v>
      </c>
      <c r="W1508" s="60">
        <v>190.73390977520799</v>
      </c>
      <c r="X1508" s="60">
        <v>190.99546005714399</v>
      </c>
      <c r="Y1508" s="60">
        <v>196.845874041808</v>
      </c>
      <c r="Z1508" s="60">
        <v>196.754210085008</v>
      </c>
      <c r="AA1508" s="60">
        <v>201.22376556527999</v>
      </c>
      <c r="AB1508" s="60">
        <v>198.52770850788801</v>
      </c>
      <c r="AC1508" s="60">
        <v>197.31186444980801</v>
      </c>
      <c r="AD1508" s="60">
        <v>190.67954835794399</v>
      </c>
      <c r="AE1508" s="60">
        <v>188.089049117608</v>
      </c>
      <c r="AF1508" s="60">
        <v>176.27386571554399</v>
      </c>
      <c r="AG1508" s="60">
        <v>190.616860035792</v>
      </c>
      <c r="AH1508" s="60">
        <v>2308.7445303586401</v>
      </c>
      <c r="AI1508" s="60">
        <v>7731.7355576070304</v>
      </c>
      <c r="AJ1508" s="60">
        <v>7735.9538255102398</v>
      </c>
      <c r="AK1508" s="60">
        <v>7660.4099585334798</v>
      </c>
      <c r="AL1508" s="60">
        <v>7627.7837948943297</v>
      </c>
      <c r="AM1508" s="60">
        <v>7658.4110771527303</v>
      </c>
      <c r="AN1508" s="60">
        <v>7575.1574394045401</v>
      </c>
      <c r="AO1508" s="60">
        <v>7585.02392688903</v>
      </c>
      <c r="AP1508" s="60">
        <v>7652.7181428489303</v>
      </c>
      <c r="AQ1508" s="60">
        <v>7632.8593440530203</v>
      </c>
      <c r="AR1508" s="60">
        <v>7653.6320920193202</v>
      </c>
      <c r="AS1508" s="60">
        <v>7739.8944310964198</v>
      </c>
      <c r="AT1508" s="60">
        <v>7595.0903800549604</v>
      </c>
      <c r="AU1508" s="60">
        <v>91848.669970064017</v>
      </c>
      <c r="AV1508" s="60">
        <v>9182.9423801811263</v>
      </c>
      <c r="AW1508" s="60">
        <v>9324.345304647868</v>
      </c>
      <c r="AX1508" s="60">
        <v>9675.938703034115</v>
      </c>
      <c r="AY1508" s="60">
        <v>9493.1130394704414</v>
      </c>
      <c r="AZ1508" s="60">
        <v>9470.907021925852</v>
      </c>
      <c r="BA1508" s="60">
        <v>9470.88075793596</v>
      </c>
      <c r="BB1508" s="60">
        <v>9537.2761616224234</v>
      </c>
      <c r="BC1508" s="60">
        <v>9246.4293351353717</v>
      </c>
      <c r="BD1508" s="60">
        <v>9191.5578043819187</v>
      </c>
      <c r="BE1508" s="60">
        <v>9216.0183069984578</v>
      </c>
      <c r="BF1508" s="60">
        <v>8950.4475173584306</v>
      </c>
      <c r="BG1508" s="60">
        <v>8949.3272890080116</v>
      </c>
      <c r="BH1508" s="60">
        <v>111709.18362169999</v>
      </c>
      <c r="BI1508" s="60">
        <v>0</v>
      </c>
      <c r="BJ1508" s="60">
        <v>0</v>
      </c>
      <c r="BK1508" s="60">
        <v>0</v>
      </c>
      <c r="BL1508" s="60">
        <v>0</v>
      </c>
      <c r="BM1508" s="60">
        <v>0</v>
      </c>
      <c r="BN1508" s="60">
        <v>0</v>
      </c>
      <c r="BO1508" s="60">
        <v>0</v>
      </c>
      <c r="BP1508" s="60">
        <v>0</v>
      </c>
      <c r="BQ1508" s="60">
        <v>0</v>
      </c>
      <c r="BR1508" s="60">
        <v>0</v>
      </c>
      <c r="BS1508" s="60">
        <v>0</v>
      </c>
      <c r="BT1508" s="60">
        <v>0</v>
      </c>
      <c r="BU1508" s="60">
        <v>0</v>
      </c>
      <c r="BV1508" s="60">
        <v>0</v>
      </c>
      <c r="BW1508" s="60">
        <v>0</v>
      </c>
      <c r="BX1508" s="60">
        <v>0</v>
      </c>
      <c r="BY1508" s="60">
        <v>0</v>
      </c>
      <c r="BZ1508" s="60">
        <v>0</v>
      </c>
      <c r="CA1508" s="60">
        <v>0</v>
      </c>
      <c r="CB1508" s="60">
        <v>0</v>
      </c>
      <c r="CC1508" s="60">
        <v>0</v>
      </c>
      <c r="CD1508" s="60">
        <v>0</v>
      </c>
      <c r="CE1508" s="60">
        <v>0</v>
      </c>
      <c r="CF1508" s="60">
        <v>0</v>
      </c>
      <c r="CG1508" s="60">
        <v>0</v>
      </c>
      <c r="CH1508" s="60">
        <v>0</v>
      </c>
    </row>
    <row r="1509" spans="1:86">
      <c r="A1509" s="57" t="s">
        <v>86</v>
      </c>
      <c r="B1509" s="57" t="s">
        <v>701</v>
      </c>
      <c r="C1509" s="58" t="s">
        <v>92</v>
      </c>
      <c r="D1509" s="58" t="s">
        <v>230</v>
      </c>
      <c r="E1509" s="58" t="str">
        <f>VLOOKUP(CONCATENATE($F$4,F1509),'REG FL  CWIP - 1 System Per Boo'!$A$29:$B$1161,2,FALSE)</f>
        <v>Distribution</v>
      </c>
      <c r="F1509" s="58" t="s">
        <v>252</v>
      </c>
      <c r="G1509" s="58" t="s">
        <v>237</v>
      </c>
      <c r="H1509" s="63">
        <v>365</v>
      </c>
      <c r="I1509" s="60">
        <v>0</v>
      </c>
      <c r="J1509" s="60">
        <v>0</v>
      </c>
      <c r="K1509" s="60">
        <v>0</v>
      </c>
      <c r="L1509" s="60">
        <v>0</v>
      </c>
      <c r="M1509" s="60">
        <v>0</v>
      </c>
      <c r="N1509" s="60">
        <v>0</v>
      </c>
      <c r="O1509" s="60">
        <v>0</v>
      </c>
      <c r="P1509" s="60">
        <v>0</v>
      </c>
      <c r="Q1509" s="60">
        <v>0</v>
      </c>
      <c r="R1509" s="60">
        <v>0</v>
      </c>
      <c r="S1509" s="60">
        <v>0</v>
      </c>
      <c r="T1509" s="60">
        <v>0</v>
      </c>
      <c r="U1509" s="60">
        <v>0</v>
      </c>
      <c r="V1509" s="60">
        <v>-19.333364960975999</v>
      </c>
      <c r="W1509" s="60">
        <v>-19.333364960975999</v>
      </c>
      <c r="X1509" s="60">
        <v>-19.333364960975999</v>
      </c>
      <c r="Y1509" s="60">
        <v>-19.333364960975999</v>
      </c>
      <c r="Z1509" s="60">
        <v>-19.333364960975999</v>
      </c>
      <c r="AA1509" s="60">
        <v>-19.333364960975999</v>
      </c>
      <c r="AB1509" s="60">
        <v>-19.333364960975999</v>
      </c>
      <c r="AC1509" s="60">
        <v>-19.333364960975999</v>
      </c>
      <c r="AD1509" s="60">
        <v>-19.333364960975999</v>
      </c>
      <c r="AE1509" s="60">
        <v>-19.333364960975999</v>
      </c>
      <c r="AF1509" s="60">
        <v>0</v>
      </c>
      <c r="AG1509" s="60">
        <v>0</v>
      </c>
      <c r="AH1509" s="60">
        <v>-193.33364960975996</v>
      </c>
      <c r="AI1509" s="60">
        <v>-3.45208614984</v>
      </c>
      <c r="AJ1509" s="60">
        <v>-35.30122505544</v>
      </c>
      <c r="AK1509" s="60">
        <v>-35.30122505544</v>
      </c>
      <c r="AL1509" s="60">
        <v>-35.30122505544</v>
      </c>
      <c r="AM1509" s="60">
        <v>-35.30122505544</v>
      </c>
      <c r="AN1509" s="60">
        <v>-35.30122505544</v>
      </c>
      <c r="AO1509" s="60">
        <v>-35.30122505544</v>
      </c>
      <c r="AP1509" s="60">
        <v>-35.30122505544</v>
      </c>
      <c r="AQ1509" s="60">
        <v>-35.30122505544</v>
      </c>
      <c r="AR1509" s="60">
        <v>-35.30122505544</v>
      </c>
      <c r="AS1509" s="60">
        <v>-35.30122505544</v>
      </c>
      <c r="AT1509" s="60">
        <v>-35.30122505544</v>
      </c>
      <c r="AU1509" s="60">
        <v>-391.76556175968</v>
      </c>
      <c r="AV1509" s="60">
        <v>4398.6746182249999</v>
      </c>
      <c r="AW1509" s="60">
        <v>4398.6746182249999</v>
      </c>
      <c r="AX1509" s="60">
        <v>4398.6746182249999</v>
      </c>
      <c r="AY1509" s="60">
        <v>4398.6746182249999</v>
      </c>
      <c r="AZ1509" s="60">
        <v>4398.6746182249999</v>
      </c>
      <c r="BA1509" s="60">
        <v>4398.6746182249999</v>
      </c>
      <c r="BB1509" s="60">
        <v>4398.6746182249999</v>
      </c>
      <c r="BC1509" s="60">
        <v>4398.6746182249999</v>
      </c>
      <c r="BD1509" s="60">
        <v>4398.6746182249999</v>
      </c>
      <c r="BE1509" s="60">
        <v>4398.6746182249999</v>
      </c>
      <c r="BF1509" s="60">
        <v>4398.6746182249999</v>
      </c>
      <c r="BG1509" s="60">
        <v>4398.6746182250063</v>
      </c>
      <c r="BH1509" s="60">
        <v>52784.095418700002</v>
      </c>
      <c r="BI1509" s="60">
        <v>15781.018150000002</v>
      </c>
      <c r="BJ1509" s="60">
        <v>15781.018150000002</v>
      </c>
      <c r="BK1509" s="60">
        <v>15781.018150000002</v>
      </c>
      <c r="BL1509" s="60">
        <v>15781.018150000002</v>
      </c>
      <c r="BM1509" s="60">
        <v>15781.018150000002</v>
      </c>
      <c r="BN1509" s="60">
        <v>15781.018150000002</v>
      </c>
      <c r="BO1509" s="60">
        <v>15781.018150000002</v>
      </c>
      <c r="BP1509" s="60">
        <v>15781.018150000002</v>
      </c>
      <c r="BQ1509" s="60">
        <v>15781.018150000002</v>
      </c>
      <c r="BR1509" s="60">
        <v>15781.018150000002</v>
      </c>
      <c r="BS1509" s="60">
        <v>15781.018150000002</v>
      </c>
      <c r="BT1509" s="60">
        <v>15781.018150000018</v>
      </c>
      <c r="BU1509" s="60">
        <v>189372.21780000001</v>
      </c>
      <c r="BV1509" s="60">
        <v>14782.238983333335</v>
      </c>
      <c r="BW1509" s="60">
        <v>14782.238983333335</v>
      </c>
      <c r="BX1509" s="60">
        <v>14782.238983333335</v>
      </c>
      <c r="BY1509" s="60">
        <v>14782.238983333335</v>
      </c>
      <c r="BZ1509" s="60">
        <v>14782.238983333335</v>
      </c>
      <c r="CA1509" s="60">
        <v>14782.238983333335</v>
      </c>
      <c r="CB1509" s="60">
        <v>14782.238983333335</v>
      </c>
      <c r="CC1509" s="60">
        <v>14782.238983333335</v>
      </c>
      <c r="CD1509" s="60">
        <v>14782.238983333335</v>
      </c>
      <c r="CE1509" s="60">
        <v>14782.238983333335</v>
      </c>
      <c r="CF1509" s="60">
        <v>14782.238983333335</v>
      </c>
      <c r="CG1509" s="60">
        <v>14782.238983333315</v>
      </c>
      <c r="CH1509" s="60">
        <v>177386.86780000001</v>
      </c>
    </row>
    <row r="1510" spans="1:86">
      <c r="A1510" s="57" t="s">
        <v>86</v>
      </c>
      <c r="B1510" s="57" t="s">
        <v>701</v>
      </c>
      <c r="C1510" s="58" t="s">
        <v>92</v>
      </c>
      <c r="D1510" s="58" t="s">
        <v>271</v>
      </c>
      <c r="E1510" s="58" t="str">
        <f>VLOOKUP(CONCATENATE($F$4,F1510),'REG FL  CWIP - 1 System Per Boo'!$A$29:$B$1161,2,FALSE)</f>
        <v>Distribution</v>
      </c>
      <c r="F1510" s="58" t="s">
        <v>273</v>
      </c>
      <c r="G1510" s="58" t="s">
        <v>237</v>
      </c>
      <c r="H1510" s="63">
        <v>365</v>
      </c>
      <c r="I1510" s="60">
        <v>0</v>
      </c>
      <c r="J1510" s="60">
        <v>0</v>
      </c>
      <c r="K1510" s="60">
        <v>0</v>
      </c>
      <c r="L1510" s="60">
        <v>0</v>
      </c>
      <c r="M1510" s="60">
        <v>0</v>
      </c>
      <c r="N1510" s="60">
        <v>0</v>
      </c>
      <c r="O1510" s="60">
        <v>0</v>
      </c>
      <c r="P1510" s="60">
        <v>0</v>
      </c>
      <c r="Q1510" s="60">
        <v>0</v>
      </c>
      <c r="R1510" s="60">
        <v>0</v>
      </c>
      <c r="S1510" s="60">
        <v>0</v>
      </c>
      <c r="T1510" s="60">
        <v>0</v>
      </c>
      <c r="U1510" s="60">
        <v>0</v>
      </c>
      <c r="V1510" s="60">
        <v>44.328679072005997</v>
      </c>
      <c r="W1510" s="60">
        <v>44.331212590606</v>
      </c>
      <c r="X1510" s="60">
        <v>76.900308372954001</v>
      </c>
      <c r="Y1510" s="60">
        <v>68.000345179554003</v>
      </c>
      <c r="Z1510" s="60">
        <v>76.909520497353995</v>
      </c>
      <c r="AA1510" s="60">
        <v>53.379028610482003</v>
      </c>
      <c r="AB1510" s="60">
        <v>53.381344548881998</v>
      </c>
      <c r="AC1510" s="60">
        <v>74.586162649412003</v>
      </c>
      <c r="AD1510" s="60">
        <v>60.857189168087999</v>
      </c>
      <c r="AE1510" s="60">
        <v>60.856990026887999</v>
      </c>
      <c r="AF1510" s="60">
        <v>74.587416501411994</v>
      </c>
      <c r="AG1510" s="60">
        <v>41.520757912046001</v>
      </c>
      <c r="AH1510" s="60">
        <v>729.63895512968395</v>
      </c>
      <c r="AI1510" s="60">
        <v>55.624375806685997</v>
      </c>
      <c r="AJ1510" s="60">
        <v>45.743582719072002</v>
      </c>
      <c r="AK1510" s="60">
        <v>70.207909020857997</v>
      </c>
      <c r="AL1510" s="60">
        <v>70.210236022657995</v>
      </c>
      <c r="AM1510" s="60">
        <v>79.375969484411996</v>
      </c>
      <c r="AN1510" s="60">
        <v>55.071691416189999</v>
      </c>
      <c r="AO1510" s="60">
        <v>67.258929547776006</v>
      </c>
      <c r="AP1510" s="60">
        <v>62.770951699481998</v>
      </c>
      <c r="AQ1510" s="60">
        <v>62.770763621682001</v>
      </c>
      <c r="AR1510" s="60">
        <v>76.888307939851998</v>
      </c>
      <c r="AS1510" s="60">
        <v>62.771799893481997</v>
      </c>
      <c r="AT1510" s="60">
        <v>42.872430982848002</v>
      </c>
      <c r="AU1510" s="60">
        <v>751.56694815499793</v>
      </c>
      <c r="AV1510" s="60">
        <v>51.846844969106748</v>
      </c>
      <c r="AW1510" s="60">
        <v>51.846859304972092</v>
      </c>
      <c r="AX1510" s="60">
        <v>63.527982576665067</v>
      </c>
      <c r="AY1510" s="60">
        <v>61.159549007058857</v>
      </c>
      <c r="AZ1510" s="60">
        <v>63.529022404764532</v>
      </c>
      <c r="BA1510" s="60">
        <v>53.027166087632828</v>
      </c>
      <c r="BB1510" s="60">
        <v>53.02720861736676</v>
      </c>
      <c r="BC1510" s="60">
        <v>57.180015686232238</v>
      </c>
      <c r="BD1510" s="60">
        <v>53.996218865716386</v>
      </c>
      <c r="BE1510" s="60">
        <v>53.995647342551493</v>
      </c>
      <c r="BF1510" s="60">
        <v>57.179786312386753</v>
      </c>
      <c r="BG1510" s="60">
        <v>50.085449610546107</v>
      </c>
      <c r="BH1510" s="60">
        <v>670.40175078499999</v>
      </c>
      <c r="BI1510" s="60">
        <v>53.402250522547128</v>
      </c>
      <c r="BJ1510" s="60">
        <v>53.402265288488493</v>
      </c>
      <c r="BK1510" s="60">
        <v>65.433822304376292</v>
      </c>
      <c r="BL1510" s="60">
        <v>62.994335718346129</v>
      </c>
      <c r="BM1510" s="60">
        <v>65.43489332732284</v>
      </c>
      <c r="BN1510" s="60">
        <v>54.617981279281516</v>
      </c>
      <c r="BO1510" s="60">
        <v>54.618025084907636</v>
      </c>
      <c r="BP1510" s="60">
        <v>58.895416382208388</v>
      </c>
      <c r="BQ1510" s="60">
        <v>55.616105644527345</v>
      </c>
      <c r="BR1510" s="60">
        <v>55.615516975665244</v>
      </c>
      <c r="BS1510" s="60">
        <v>58.895180127146638</v>
      </c>
      <c r="BT1510" s="60">
        <v>51.588013419582239</v>
      </c>
      <c r="BU1510" s="60">
        <v>690.51380607440001</v>
      </c>
      <c r="BV1510" s="60">
        <v>55.004317884193107</v>
      </c>
      <c r="BW1510" s="60">
        <v>55.00433309311267</v>
      </c>
      <c r="BX1510" s="60">
        <v>67.396836784773967</v>
      </c>
      <c r="BY1510" s="60">
        <v>64.884165608199211</v>
      </c>
      <c r="BZ1510" s="60">
        <v>67.397939938405813</v>
      </c>
      <c r="CA1510" s="60">
        <v>56.256520560122944</v>
      </c>
      <c r="CB1510" s="60">
        <v>56.256565679917721</v>
      </c>
      <c r="CC1510" s="60">
        <v>60.662278703800034</v>
      </c>
      <c r="CD1510" s="60">
        <v>57.284588653447216</v>
      </c>
      <c r="CE1510" s="60">
        <v>57.283982324520949</v>
      </c>
      <c r="CF1510" s="60">
        <v>60.662035361087113</v>
      </c>
      <c r="CG1510" s="60">
        <v>53.135654042419219</v>
      </c>
      <c r="CH1510" s="60">
        <v>711.22921863399995</v>
      </c>
    </row>
    <row r="1511" spans="1:86">
      <c r="A1511" s="57" t="s">
        <v>86</v>
      </c>
      <c r="B1511" s="57" t="s">
        <v>701</v>
      </c>
      <c r="C1511" s="58" t="s">
        <v>92</v>
      </c>
      <c r="D1511" s="58" t="s">
        <v>271</v>
      </c>
      <c r="E1511" s="58" t="str">
        <f>VLOOKUP(CONCATENATE($F$4,F1511),'REG FL  CWIP - 1 System Per Boo'!$A$29:$B$1161,2,FALSE)</f>
        <v>Distribution</v>
      </c>
      <c r="F1511" s="58" t="s">
        <v>276</v>
      </c>
      <c r="G1511" s="58" t="s">
        <v>237</v>
      </c>
      <c r="H1511" s="63">
        <v>365</v>
      </c>
      <c r="I1511" s="60">
        <v>0</v>
      </c>
      <c r="J1511" s="60">
        <v>0</v>
      </c>
      <c r="K1511" s="60">
        <v>0</v>
      </c>
      <c r="L1511" s="60">
        <v>0</v>
      </c>
      <c r="M1511" s="60">
        <v>0</v>
      </c>
      <c r="N1511" s="60">
        <v>0</v>
      </c>
      <c r="O1511" s="60">
        <v>0</v>
      </c>
      <c r="P1511" s="60">
        <v>0</v>
      </c>
      <c r="Q1511" s="60">
        <v>0</v>
      </c>
      <c r="R1511" s="60">
        <v>0</v>
      </c>
      <c r="S1511" s="60">
        <v>0</v>
      </c>
      <c r="T1511" s="60">
        <v>0</v>
      </c>
      <c r="U1511" s="60">
        <v>0</v>
      </c>
      <c r="V1511" s="60">
        <v>0</v>
      </c>
      <c r="W1511" s="60">
        <v>0</v>
      </c>
      <c r="X1511" s="60">
        <v>0</v>
      </c>
      <c r="Y1511" s="60">
        <v>0</v>
      </c>
      <c r="Z1511" s="60">
        <v>0</v>
      </c>
      <c r="AA1511" s="60">
        <v>0</v>
      </c>
      <c r="AB1511" s="60">
        <v>0</v>
      </c>
      <c r="AC1511" s="60">
        <v>0</v>
      </c>
      <c r="AD1511" s="60">
        <v>0</v>
      </c>
      <c r="AE1511" s="60">
        <v>0</v>
      </c>
      <c r="AF1511" s="60">
        <v>0</v>
      </c>
      <c r="AG1511" s="60">
        <v>0</v>
      </c>
      <c r="AH1511" s="60">
        <v>0</v>
      </c>
      <c r="AI1511" s="60">
        <v>0</v>
      </c>
      <c r="AJ1511" s="60">
        <v>0</v>
      </c>
      <c r="AK1511" s="60">
        <v>0</v>
      </c>
      <c r="AL1511" s="60">
        <v>0</v>
      </c>
      <c r="AM1511" s="60">
        <v>0</v>
      </c>
      <c r="AN1511" s="60">
        <v>0</v>
      </c>
      <c r="AO1511" s="60">
        <v>0</v>
      </c>
      <c r="AP1511" s="60">
        <v>0</v>
      </c>
      <c r="AQ1511" s="60">
        <v>0</v>
      </c>
      <c r="AR1511" s="60">
        <v>0</v>
      </c>
      <c r="AS1511" s="60">
        <v>0</v>
      </c>
      <c r="AT1511" s="60">
        <v>0</v>
      </c>
      <c r="AU1511" s="60">
        <v>0</v>
      </c>
      <c r="AV1511" s="60">
        <v>5.6674675940536439</v>
      </c>
      <c r="AW1511" s="60">
        <v>5.6747946368384552</v>
      </c>
      <c r="AX1511" s="60">
        <v>16.48584626583153</v>
      </c>
      <c r="AY1511" s="60">
        <v>17.815704531275248</v>
      </c>
      <c r="AZ1511" s="60">
        <v>18.500783031655338</v>
      </c>
      <c r="BA1511" s="60">
        <v>5.7663826716486239</v>
      </c>
      <c r="BB1511" s="60">
        <v>5.784700278610666</v>
      </c>
      <c r="BC1511" s="60">
        <v>6.2316498884843234</v>
      </c>
      <c r="BD1511" s="60">
        <v>5.8249990139271404</v>
      </c>
      <c r="BE1511" s="60">
        <v>5.5538984308890225</v>
      </c>
      <c r="BF1511" s="60">
        <v>6.1254077681045116</v>
      </c>
      <c r="BG1511" s="60">
        <v>5.2827978358814818</v>
      </c>
      <c r="BH1511" s="60">
        <v>104.7144319472</v>
      </c>
      <c r="BI1511" s="60">
        <v>5.8374916750834194</v>
      </c>
      <c r="BJ1511" s="60">
        <v>5.8450385292205631</v>
      </c>
      <c r="BK1511" s="60">
        <v>16.980421808581358</v>
      </c>
      <c r="BL1511" s="60">
        <v>18.350175834473564</v>
      </c>
      <c r="BM1511" s="60">
        <v>19.055806696296813</v>
      </c>
      <c r="BN1511" s="60">
        <v>5.9393742059348984</v>
      </c>
      <c r="BO1511" s="60">
        <v>5.9582413412777742</v>
      </c>
      <c r="BP1511" s="60">
        <v>6.4185994436437595</v>
      </c>
      <c r="BQ1511" s="60">
        <v>5.9997490390320811</v>
      </c>
      <c r="BR1511" s="60">
        <v>5.7205154359576316</v>
      </c>
      <c r="BS1511" s="60">
        <v>6.3091700586551154</v>
      </c>
      <c r="BT1511" s="60">
        <v>5.4412818700430279</v>
      </c>
      <c r="BU1511" s="60">
        <v>107.8558659382</v>
      </c>
      <c r="BV1511" s="60">
        <v>6.0126164108646218</v>
      </c>
      <c r="BW1511" s="60">
        <v>6.0203896706071705</v>
      </c>
      <c r="BX1511" s="60">
        <v>17.489834420743872</v>
      </c>
      <c r="BY1511" s="60">
        <v>18.900681064017185</v>
      </c>
      <c r="BZ1511" s="60">
        <v>19.627480849945854</v>
      </c>
      <c r="CA1511" s="60">
        <v>6.1175554173890756</v>
      </c>
      <c r="CB1511" s="60">
        <v>6.1369885667454644</v>
      </c>
      <c r="CC1511" s="60">
        <v>6.6111574110411899</v>
      </c>
      <c r="CD1511" s="60">
        <v>6.1797414953295027</v>
      </c>
      <c r="CE1511" s="60">
        <v>5.8921308848550478</v>
      </c>
      <c r="CF1511" s="60">
        <v>6.4984451447741653</v>
      </c>
      <c r="CG1511" s="60">
        <v>5.6045203218868522</v>
      </c>
      <c r="CH1511" s="60">
        <v>111.0915416582</v>
      </c>
    </row>
    <row r="1512" spans="1:86">
      <c r="A1512" s="57" t="s">
        <v>86</v>
      </c>
      <c r="B1512" s="57" t="s">
        <v>701</v>
      </c>
      <c r="C1512" s="58" t="s">
        <v>98</v>
      </c>
      <c r="D1512" s="58" t="s">
        <v>93</v>
      </c>
      <c r="E1512" s="58" t="str">
        <f>VLOOKUP(CONCATENATE($F$4,F1512),'REG FL  CWIP - 1 System Per Boo'!$A$29:$B$1161,2,FALSE)</f>
        <v>Distribution</v>
      </c>
      <c r="F1512" s="58" t="s">
        <v>296</v>
      </c>
      <c r="G1512" s="58" t="s">
        <v>142</v>
      </c>
      <c r="H1512" s="63">
        <v>365</v>
      </c>
      <c r="I1512" s="60">
        <v>0</v>
      </c>
      <c r="J1512" s="60">
        <v>0</v>
      </c>
      <c r="K1512" s="60">
        <v>0</v>
      </c>
      <c r="L1512" s="60">
        <v>0</v>
      </c>
      <c r="M1512" s="60">
        <v>0</v>
      </c>
      <c r="N1512" s="60">
        <v>0</v>
      </c>
      <c r="O1512" s="60">
        <v>0</v>
      </c>
      <c r="P1512" s="60">
        <v>0</v>
      </c>
      <c r="Q1512" s="60">
        <v>0</v>
      </c>
      <c r="R1512" s="60">
        <v>0</v>
      </c>
      <c r="S1512" s="60">
        <v>0</v>
      </c>
      <c r="T1512" s="60">
        <v>0</v>
      </c>
      <c r="U1512" s="60">
        <v>0</v>
      </c>
      <c r="V1512" s="60">
        <v>424.55627959472002</v>
      </c>
      <c r="W1512" s="60">
        <v>418.44103602391999</v>
      </c>
      <c r="X1512" s="60">
        <v>426.03934264946599</v>
      </c>
      <c r="Y1512" s="60">
        <v>438.32974396884401</v>
      </c>
      <c r="Z1512" s="60">
        <v>438.56053709504403</v>
      </c>
      <c r="AA1512" s="60">
        <v>548.92777106749395</v>
      </c>
      <c r="AB1512" s="60">
        <v>440.72793033014199</v>
      </c>
      <c r="AC1512" s="60">
        <v>437.30410237004401</v>
      </c>
      <c r="AD1512" s="60">
        <v>424.65580616786599</v>
      </c>
      <c r="AE1512" s="60">
        <v>418.92246686471998</v>
      </c>
      <c r="AF1512" s="60">
        <v>425.25839300726602</v>
      </c>
      <c r="AG1512" s="60">
        <v>436.25759255187199</v>
      </c>
      <c r="AH1512" s="60">
        <v>5277.981001691398</v>
      </c>
      <c r="AI1512" s="60">
        <v>1163.5408841410899</v>
      </c>
      <c r="AJ1512" s="60">
        <v>1187.96743430729</v>
      </c>
      <c r="AK1512" s="60">
        <v>1364.3283550764099</v>
      </c>
      <c r="AL1512" s="60">
        <v>1215.2405171262701</v>
      </c>
      <c r="AM1512" s="60">
        <v>1214.86515761447</v>
      </c>
      <c r="AN1512" s="60">
        <v>1531.49273466316</v>
      </c>
      <c r="AO1512" s="60">
        <v>1221.4511231362401</v>
      </c>
      <c r="AP1512" s="60">
        <v>1197.03772144247</v>
      </c>
      <c r="AQ1512" s="60">
        <v>1412.99619618921</v>
      </c>
      <c r="AR1512" s="60">
        <v>1162.31028447989</v>
      </c>
      <c r="AS1512" s="60">
        <v>1382.1407132036099</v>
      </c>
      <c r="AT1512" s="60">
        <v>1277.40518499321</v>
      </c>
      <c r="AU1512" s="60">
        <v>15330.776306373318</v>
      </c>
      <c r="AV1512" s="60">
        <v>1116.0833333333333</v>
      </c>
      <c r="AW1512" s="60">
        <v>1116.0833333333333</v>
      </c>
      <c r="AX1512" s="60">
        <v>1116.0833333333333</v>
      </c>
      <c r="AY1512" s="60">
        <v>1116.0833333333333</v>
      </c>
      <c r="AZ1512" s="60">
        <v>1116.0833333333333</v>
      </c>
      <c r="BA1512" s="60">
        <v>1116.0833333333333</v>
      </c>
      <c r="BB1512" s="60">
        <v>1116.0833333333333</v>
      </c>
      <c r="BC1512" s="60">
        <v>1116.0833333333333</v>
      </c>
      <c r="BD1512" s="60">
        <v>1116.0833333333333</v>
      </c>
      <c r="BE1512" s="60">
        <v>1116.0833333333333</v>
      </c>
      <c r="BF1512" s="60">
        <v>1116.0833333333333</v>
      </c>
      <c r="BG1512" s="60">
        <v>1116.0833333333321</v>
      </c>
      <c r="BH1512" s="60">
        <v>13393</v>
      </c>
      <c r="BI1512" s="60">
        <v>1220.8333333333333</v>
      </c>
      <c r="BJ1512" s="60">
        <v>1220.8333333333333</v>
      </c>
      <c r="BK1512" s="60">
        <v>1220.8333333333333</v>
      </c>
      <c r="BL1512" s="60">
        <v>1220.8333333333333</v>
      </c>
      <c r="BM1512" s="60">
        <v>1220.8333333333333</v>
      </c>
      <c r="BN1512" s="60">
        <v>1220.8333333333333</v>
      </c>
      <c r="BO1512" s="60">
        <v>1220.8333333333333</v>
      </c>
      <c r="BP1512" s="60">
        <v>1220.8333333333333</v>
      </c>
      <c r="BQ1512" s="60">
        <v>1220.8333333333333</v>
      </c>
      <c r="BR1512" s="60">
        <v>1220.8333333333333</v>
      </c>
      <c r="BS1512" s="60">
        <v>1220.8333333333333</v>
      </c>
      <c r="BT1512" s="60">
        <v>1220.8333333333321</v>
      </c>
      <c r="BU1512" s="60">
        <v>14650</v>
      </c>
      <c r="BV1512" s="60">
        <v>1462.4166666666667</v>
      </c>
      <c r="BW1512" s="60">
        <v>1462.4166666666667</v>
      </c>
      <c r="BX1512" s="60">
        <v>1462.4166666666667</v>
      </c>
      <c r="BY1512" s="60">
        <v>1462.4166666666667</v>
      </c>
      <c r="BZ1512" s="60">
        <v>1462.4166666666667</v>
      </c>
      <c r="CA1512" s="60">
        <v>1462.4166666666667</v>
      </c>
      <c r="CB1512" s="60">
        <v>1462.4166666666667</v>
      </c>
      <c r="CC1512" s="60">
        <v>1462.4166666666667</v>
      </c>
      <c r="CD1512" s="60">
        <v>1462.4166666666667</v>
      </c>
      <c r="CE1512" s="60">
        <v>1462.4166666666667</v>
      </c>
      <c r="CF1512" s="60">
        <v>1462.4166666666667</v>
      </c>
      <c r="CG1512" s="60">
        <v>1462.4166666666697</v>
      </c>
      <c r="CH1512" s="60">
        <v>17549</v>
      </c>
    </row>
    <row r="1513" spans="1:86">
      <c r="A1513" s="57" t="s">
        <v>86</v>
      </c>
      <c r="B1513" s="57" t="s">
        <v>701</v>
      </c>
      <c r="C1513" s="58" t="s">
        <v>98</v>
      </c>
      <c r="D1513" s="58" t="s">
        <v>93</v>
      </c>
      <c r="E1513" s="58" t="str">
        <f>VLOOKUP(CONCATENATE($F$4,F1513),'REG FL  CWIP - 1 System Per Boo'!$A$29:$B$1161,2,FALSE)</f>
        <v>Distribution</v>
      </c>
      <c r="F1513" s="58" t="s">
        <v>303</v>
      </c>
      <c r="G1513" s="58" t="s">
        <v>237</v>
      </c>
      <c r="H1513" s="63">
        <v>365</v>
      </c>
      <c r="I1513" s="60">
        <v>0</v>
      </c>
      <c r="J1513" s="60">
        <v>0</v>
      </c>
      <c r="K1513" s="60">
        <v>0</v>
      </c>
      <c r="L1513" s="60">
        <v>0</v>
      </c>
      <c r="M1513" s="60">
        <v>0</v>
      </c>
      <c r="N1513" s="60">
        <v>0</v>
      </c>
      <c r="O1513" s="60">
        <v>0</v>
      </c>
      <c r="P1513" s="60">
        <v>0</v>
      </c>
      <c r="Q1513" s="60">
        <v>0</v>
      </c>
      <c r="R1513" s="60">
        <v>0</v>
      </c>
      <c r="S1513" s="60">
        <v>0</v>
      </c>
      <c r="T1513" s="60">
        <v>0</v>
      </c>
      <c r="U1513" s="60">
        <v>0</v>
      </c>
      <c r="V1513" s="60">
        <v>3.0037131000000002E-2</v>
      </c>
      <c r="W1513" s="60">
        <v>3.0037131000000002E-2</v>
      </c>
      <c r="X1513" s="60">
        <v>3.0037131000000002E-2</v>
      </c>
      <c r="Y1513" s="60">
        <v>3.0037131000000002E-2</v>
      </c>
      <c r="Z1513" s="60">
        <v>6.4298046851999997</v>
      </c>
      <c r="AA1513" s="60">
        <v>-2.0725436E-2</v>
      </c>
      <c r="AB1513" s="60">
        <v>3.1582724858</v>
      </c>
      <c r="AC1513" s="60">
        <v>3.8387895954000002</v>
      </c>
      <c r="AD1513" s="60">
        <v>11.3369868186</v>
      </c>
      <c r="AE1513" s="60">
        <v>48.10255686</v>
      </c>
      <c r="AF1513" s="60">
        <v>3.1424186336000002</v>
      </c>
      <c r="AG1513" s="60">
        <v>3.7340634509999999</v>
      </c>
      <c r="AH1513" s="60">
        <v>79.842315617599994</v>
      </c>
      <c r="AI1513" s="60">
        <v>93.002226229800002</v>
      </c>
      <c r="AJ1513" s="60">
        <v>189.21741501939999</v>
      </c>
      <c r="AK1513" s="60">
        <v>3.5121242713999998</v>
      </c>
      <c r="AL1513" s="60">
        <v>3.5657817613999998</v>
      </c>
      <c r="AM1513" s="60">
        <v>3.5465941380000001</v>
      </c>
      <c r="AN1513" s="60">
        <v>3.5475013367999999</v>
      </c>
      <c r="AO1513" s="60">
        <v>3.5036017656</v>
      </c>
      <c r="AP1513" s="60">
        <v>3.488529727</v>
      </c>
      <c r="AQ1513" s="60">
        <v>3.4780711262000001</v>
      </c>
      <c r="AR1513" s="60">
        <v>3.475843695</v>
      </c>
      <c r="AS1513" s="60">
        <v>3.4667090144000001</v>
      </c>
      <c r="AT1513" s="60">
        <v>3.4182623857999999</v>
      </c>
      <c r="AU1513" s="60">
        <v>317.22266047080001</v>
      </c>
      <c r="AV1513" s="60">
        <v>43.886744872390658</v>
      </c>
      <c r="AW1513" s="60">
        <v>38.4790942800675</v>
      </c>
      <c r="AX1513" s="60">
        <v>46.794419350732184</v>
      </c>
      <c r="AY1513" s="60">
        <v>48.319125128636735</v>
      </c>
      <c r="AZ1513" s="60">
        <v>51.38078589495818</v>
      </c>
      <c r="BA1513" s="60">
        <v>45.669466300324927</v>
      </c>
      <c r="BB1513" s="60">
        <v>59.770318293517995</v>
      </c>
      <c r="BC1513" s="60">
        <v>69.847113178666973</v>
      </c>
      <c r="BD1513" s="60">
        <v>73.650232498505687</v>
      </c>
      <c r="BE1513" s="60">
        <v>71.992103331732508</v>
      </c>
      <c r="BF1513" s="60">
        <v>89.557953815052741</v>
      </c>
      <c r="BG1513" s="60">
        <v>67.428880067413843</v>
      </c>
      <c r="BH1513" s="60">
        <v>706.77623701200002</v>
      </c>
      <c r="BI1513" s="60">
        <v>46.188099107159651</v>
      </c>
      <c r="BJ1513" s="60">
        <v>40.496879532288801</v>
      </c>
      <c r="BK1513" s="60">
        <v>49.248247618230607</v>
      </c>
      <c r="BL1513" s="60">
        <v>50.852906651017925</v>
      </c>
      <c r="BM1513" s="60">
        <v>54.075116257096965</v>
      </c>
      <c r="BN1513" s="60">
        <v>48.064303738724519</v>
      </c>
      <c r="BO1513" s="60">
        <v>62.904582990483782</v>
      </c>
      <c r="BP1513" s="60">
        <v>73.509789692213516</v>
      </c>
      <c r="BQ1513" s="60">
        <v>77.512338812040625</v>
      </c>
      <c r="BR1513" s="60">
        <v>75.767259870549751</v>
      </c>
      <c r="BS1513" s="60">
        <v>94.254236869738321</v>
      </c>
      <c r="BT1513" s="60">
        <v>70.964747862855575</v>
      </c>
      <c r="BU1513" s="60">
        <v>743.83850900239997</v>
      </c>
      <c r="BV1513" s="60">
        <v>0</v>
      </c>
      <c r="BW1513" s="60">
        <v>0</v>
      </c>
      <c r="BX1513" s="60">
        <v>0</v>
      </c>
      <c r="BY1513" s="60">
        <v>0</v>
      </c>
      <c r="BZ1513" s="60">
        <v>0</v>
      </c>
      <c r="CA1513" s="60">
        <v>0</v>
      </c>
      <c r="CB1513" s="60">
        <v>0</v>
      </c>
      <c r="CC1513" s="60">
        <v>0</v>
      </c>
      <c r="CD1513" s="60">
        <v>0</v>
      </c>
      <c r="CE1513" s="60">
        <v>0</v>
      </c>
      <c r="CF1513" s="60">
        <v>0</v>
      </c>
      <c r="CG1513" s="60">
        <v>0</v>
      </c>
      <c r="CH1513" s="60">
        <v>0</v>
      </c>
    </row>
    <row r="1514" spans="1:86">
      <c r="A1514" s="57" t="s">
        <v>86</v>
      </c>
      <c r="B1514" s="58" t="s">
        <v>719</v>
      </c>
      <c r="C1514" s="59" t="s">
        <v>98</v>
      </c>
      <c r="D1514" s="58" t="s">
        <v>93</v>
      </c>
      <c r="E1514" s="58" t="str">
        <f>VLOOKUP(CONCATENATE($F$4,F1514),'REG FL  CWIP - 1 System Per Boo'!$A$29:$B$1161,2,FALSE)</f>
        <v>Distribution</v>
      </c>
      <c r="F1514" s="58" t="s">
        <v>303</v>
      </c>
      <c r="G1514" s="58" t="s">
        <v>237</v>
      </c>
      <c r="H1514" s="63">
        <v>365</v>
      </c>
      <c r="I1514" s="60">
        <v>0</v>
      </c>
      <c r="J1514" s="60">
        <v>0</v>
      </c>
      <c r="K1514" s="60">
        <v>0</v>
      </c>
      <c r="L1514" s="60">
        <v>0</v>
      </c>
      <c r="M1514" s="60">
        <v>0</v>
      </c>
      <c r="N1514" s="60">
        <v>0</v>
      </c>
      <c r="O1514" s="60">
        <v>0</v>
      </c>
      <c r="P1514" s="60">
        <v>0</v>
      </c>
      <c r="Q1514" s="60">
        <v>0</v>
      </c>
      <c r="R1514" s="60">
        <v>0</v>
      </c>
      <c r="S1514" s="60">
        <v>0</v>
      </c>
      <c r="T1514" s="60">
        <v>0</v>
      </c>
      <c r="U1514" s="60">
        <v>0</v>
      </c>
      <c r="V1514" s="60">
        <v>2.9436388380000001E-2</v>
      </c>
      <c r="W1514" s="60">
        <v>2.9436388380000001E-2</v>
      </c>
      <c r="X1514" s="60">
        <v>2.9436388380000001E-2</v>
      </c>
      <c r="Y1514" s="60">
        <v>2.9436388380000001E-2</v>
      </c>
      <c r="Z1514" s="60">
        <v>6.3012085914959997</v>
      </c>
      <c r="AA1514" s="60">
        <v>-2.0310927279999998E-2</v>
      </c>
      <c r="AB1514" s="60">
        <v>3.0951070360839998</v>
      </c>
      <c r="AC1514" s="60">
        <v>3.7620138034920001</v>
      </c>
      <c r="AD1514" s="60">
        <v>11.110247082228</v>
      </c>
      <c r="AE1514" s="60">
        <v>47.1405057228</v>
      </c>
      <c r="AF1514" s="60">
        <v>3.079570260928</v>
      </c>
      <c r="AG1514" s="60">
        <v>3.6593821819799999</v>
      </c>
      <c r="AH1514" s="60">
        <v>78.24546930524798</v>
      </c>
      <c r="AI1514" s="60">
        <v>91.142181705203996</v>
      </c>
      <c r="AJ1514" s="60">
        <v>185.433066719012</v>
      </c>
      <c r="AK1514" s="60">
        <v>3.4418817859719999</v>
      </c>
      <c r="AL1514" s="60">
        <v>3.4944661261719996</v>
      </c>
      <c r="AM1514" s="60">
        <v>3.4756622552400001</v>
      </c>
      <c r="AN1514" s="60">
        <v>3.476551310064</v>
      </c>
      <c r="AO1514" s="60">
        <v>3.4335297302879999</v>
      </c>
      <c r="AP1514" s="60">
        <v>3.41875913246</v>
      </c>
      <c r="AQ1514" s="60">
        <v>3.4085097036760001</v>
      </c>
      <c r="AR1514" s="60">
        <v>3.4063268211</v>
      </c>
      <c r="AS1514" s="60">
        <v>3.397374834112</v>
      </c>
      <c r="AT1514" s="60">
        <v>3.3498971380839997</v>
      </c>
      <c r="AU1514" s="60">
        <v>310.87820726138392</v>
      </c>
      <c r="AV1514" s="60">
        <v>43.009009974942842</v>
      </c>
      <c r="AW1514" s="60">
        <v>37.709512394466152</v>
      </c>
      <c r="AX1514" s="60">
        <v>45.858530963717541</v>
      </c>
      <c r="AY1514" s="60">
        <v>47.352742626064</v>
      </c>
      <c r="AZ1514" s="60">
        <v>50.353170177059013</v>
      </c>
      <c r="BA1514" s="60">
        <v>44.756076974318425</v>
      </c>
      <c r="BB1514" s="60">
        <v>58.574911927647634</v>
      </c>
      <c r="BC1514" s="60">
        <v>68.450170915093636</v>
      </c>
      <c r="BD1514" s="60">
        <v>72.177227848535566</v>
      </c>
      <c r="BE1514" s="60">
        <v>70.552261265097854</v>
      </c>
      <c r="BF1514" s="60">
        <v>87.766794738751685</v>
      </c>
      <c r="BG1514" s="60">
        <v>66.080302466065561</v>
      </c>
      <c r="BH1514" s="60">
        <v>692.64071227175975</v>
      </c>
      <c r="BI1514" s="60">
        <v>45.264337125016461</v>
      </c>
      <c r="BJ1514" s="60">
        <v>39.686941941643028</v>
      </c>
      <c r="BK1514" s="60">
        <v>48.263282665865994</v>
      </c>
      <c r="BL1514" s="60">
        <v>49.835848517997569</v>
      </c>
      <c r="BM1514" s="60">
        <v>52.993613931955025</v>
      </c>
      <c r="BN1514" s="60">
        <v>47.103017663950027</v>
      </c>
      <c r="BO1514" s="60">
        <v>61.646491330674102</v>
      </c>
      <c r="BP1514" s="60">
        <v>72.039593898369247</v>
      </c>
      <c r="BQ1514" s="60">
        <v>75.962092035799813</v>
      </c>
      <c r="BR1514" s="60">
        <v>74.251914673138756</v>
      </c>
      <c r="BS1514" s="60">
        <v>92.369152132343558</v>
      </c>
      <c r="BT1514" s="60">
        <v>69.545452905598466</v>
      </c>
      <c r="BU1514" s="60">
        <v>728.961738822352</v>
      </c>
      <c r="BV1514" s="60">
        <v>0</v>
      </c>
      <c r="BW1514" s="60">
        <v>0</v>
      </c>
      <c r="BX1514" s="60">
        <v>0</v>
      </c>
      <c r="BY1514" s="60">
        <v>0</v>
      </c>
      <c r="BZ1514" s="60">
        <v>0</v>
      </c>
      <c r="CA1514" s="60">
        <v>0</v>
      </c>
      <c r="CB1514" s="60">
        <v>0</v>
      </c>
      <c r="CC1514" s="60">
        <v>0</v>
      </c>
      <c r="CD1514" s="60">
        <v>0</v>
      </c>
      <c r="CE1514" s="60">
        <v>0</v>
      </c>
      <c r="CF1514" s="60">
        <v>0</v>
      </c>
      <c r="CG1514" s="60">
        <v>0</v>
      </c>
      <c r="CH1514" s="60">
        <v>0</v>
      </c>
    </row>
    <row r="1515" spans="1:86">
      <c r="A1515" s="57" t="s">
        <v>86</v>
      </c>
      <c r="B1515" s="58" t="s">
        <v>719</v>
      </c>
      <c r="C1515" s="59" t="s">
        <v>92</v>
      </c>
      <c r="D1515" s="58" t="s">
        <v>271</v>
      </c>
      <c r="E1515" s="58" t="str">
        <f>VLOOKUP(CONCATENATE($F$4,F1515),'REG FL  CWIP - 1 System Per Boo'!$A$29:$B$1161,2,FALSE)</f>
        <v>Distribution</v>
      </c>
      <c r="F1515" s="58" t="s">
        <v>273</v>
      </c>
      <c r="G1515" s="58" t="s">
        <v>237</v>
      </c>
      <c r="H1515" s="63">
        <v>365</v>
      </c>
      <c r="I1515" s="60">
        <v>0</v>
      </c>
      <c r="J1515" s="60">
        <v>0</v>
      </c>
      <c r="K1515" s="60">
        <v>0</v>
      </c>
      <c r="L1515" s="60">
        <v>0</v>
      </c>
      <c r="M1515" s="60">
        <v>0</v>
      </c>
      <c r="N1515" s="60">
        <v>0</v>
      </c>
      <c r="O1515" s="60">
        <v>0</v>
      </c>
      <c r="P1515" s="60">
        <v>0</v>
      </c>
      <c r="Q1515" s="60">
        <v>0</v>
      </c>
      <c r="R1515" s="60">
        <v>0</v>
      </c>
      <c r="S1515" s="60">
        <v>0</v>
      </c>
      <c r="T1515" s="60">
        <v>0</v>
      </c>
      <c r="U1515" s="60">
        <v>0</v>
      </c>
      <c r="V1515" s="60">
        <v>43.442105490565879</v>
      </c>
      <c r="W1515" s="60">
        <v>43.444588338793878</v>
      </c>
      <c r="X1515" s="60">
        <v>75.362302205494913</v>
      </c>
      <c r="Y1515" s="60">
        <v>66.640338275962918</v>
      </c>
      <c r="Z1515" s="60">
        <v>75.371330087406918</v>
      </c>
      <c r="AA1515" s="60">
        <v>52.31144803827236</v>
      </c>
      <c r="AB1515" s="60">
        <v>52.313717657904355</v>
      </c>
      <c r="AC1515" s="60">
        <v>73.094439396423766</v>
      </c>
      <c r="AD1515" s="60">
        <v>59.640045384726236</v>
      </c>
      <c r="AE1515" s="60">
        <v>59.639850226350241</v>
      </c>
      <c r="AF1515" s="60">
        <v>73.09566817138375</v>
      </c>
      <c r="AG1515" s="60">
        <v>40.690342753805083</v>
      </c>
      <c r="AH1515" s="60">
        <v>715.04617602709038</v>
      </c>
      <c r="AI1515" s="60">
        <v>54.511888290552278</v>
      </c>
      <c r="AJ1515" s="60">
        <v>44.828711064690559</v>
      </c>
      <c r="AK1515" s="60">
        <v>68.803750840440841</v>
      </c>
      <c r="AL1515" s="60">
        <v>68.806031302204829</v>
      </c>
      <c r="AM1515" s="60">
        <v>77.788450094723757</v>
      </c>
      <c r="AN1515" s="60">
        <v>53.9702575878662</v>
      </c>
      <c r="AO1515" s="60">
        <v>65.913750956820479</v>
      </c>
      <c r="AP1515" s="60">
        <v>61.515532665492358</v>
      </c>
      <c r="AQ1515" s="60">
        <v>61.515348349248363</v>
      </c>
      <c r="AR1515" s="60">
        <v>75.350541781054957</v>
      </c>
      <c r="AS1515" s="60">
        <v>61.516363895612358</v>
      </c>
      <c r="AT1515" s="60">
        <v>42.014982363191038</v>
      </c>
      <c r="AU1515" s="60">
        <v>736.53560919189806</v>
      </c>
      <c r="AV1515" s="60">
        <v>50.809908069724614</v>
      </c>
      <c r="AW1515" s="60">
        <v>50.809922118872649</v>
      </c>
      <c r="AX1515" s="60">
        <v>62.257422925131763</v>
      </c>
      <c r="AY1515" s="60">
        <v>59.936358026917681</v>
      </c>
      <c r="AZ1515" s="60">
        <v>62.258441956669238</v>
      </c>
      <c r="BA1515" s="60">
        <v>51.966622765880167</v>
      </c>
      <c r="BB1515" s="60">
        <v>51.966664445019426</v>
      </c>
      <c r="BC1515" s="60">
        <v>56.036415372507591</v>
      </c>
      <c r="BD1515" s="60">
        <v>52.916294488402059</v>
      </c>
      <c r="BE1515" s="60">
        <v>52.915734395700461</v>
      </c>
      <c r="BF1515" s="60">
        <v>56.036190586139014</v>
      </c>
      <c r="BG1515" s="60">
        <v>49.083740618335185</v>
      </c>
      <c r="BH1515" s="60">
        <v>656.9937157692998</v>
      </c>
      <c r="BI1515" s="60">
        <v>52.334205512096183</v>
      </c>
      <c r="BJ1515" s="60">
        <v>52.334219982718722</v>
      </c>
      <c r="BK1515" s="60">
        <v>64.125145858288761</v>
      </c>
      <c r="BL1515" s="60">
        <v>61.734449003979208</v>
      </c>
      <c r="BM1515" s="60">
        <v>64.126195460776387</v>
      </c>
      <c r="BN1515" s="60">
        <v>53.525621653695886</v>
      </c>
      <c r="BO1515" s="60">
        <v>53.525664583209483</v>
      </c>
      <c r="BP1515" s="60">
        <v>57.71750805456422</v>
      </c>
      <c r="BQ1515" s="60">
        <v>54.503783531636799</v>
      </c>
      <c r="BR1515" s="60">
        <v>54.503206636151937</v>
      </c>
      <c r="BS1515" s="60">
        <v>57.717276524603705</v>
      </c>
      <c r="BT1515" s="60">
        <v>50.556253151190596</v>
      </c>
      <c r="BU1515" s="60">
        <v>676.70352995291194</v>
      </c>
      <c r="BV1515" s="60">
        <v>53.904231526509243</v>
      </c>
      <c r="BW1515" s="60">
        <v>53.904246431250414</v>
      </c>
      <c r="BX1515" s="60">
        <v>66.048900049078483</v>
      </c>
      <c r="BY1515" s="60">
        <v>63.586482296035229</v>
      </c>
      <c r="BZ1515" s="60">
        <v>66.049981139637694</v>
      </c>
      <c r="CA1515" s="60">
        <v>55.131390148920481</v>
      </c>
      <c r="CB1515" s="60">
        <v>55.131434366319368</v>
      </c>
      <c r="CC1515" s="60">
        <v>59.449033129724029</v>
      </c>
      <c r="CD1515" s="60">
        <v>56.138896880378269</v>
      </c>
      <c r="CE1515" s="60">
        <v>56.138302678030527</v>
      </c>
      <c r="CF1515" s="60">
        <v>59.44879465386537</v>
      </c>
      <c r="CG1515" s="60">
        <v>52.072940961570836</v>
      </c>
      <c r="CH1515" s="60">
        <v>697.00463426131989</v>
      </c>
    </row>
    <row r="1516" spans="1:86">
      <c r="A1516" s="57" t="s">
        <v>86</v>
      </c>
      <c r="B1516" s="58" t="s">
        <v>719</v>
      </c>
      <c r="C1516" s="59" t="s">
        <v>92</v>
      </c>
      <c r="D1516" s="58" t="s">
        <v>271</v>
      </c>
      <c r="E1516" s="58" t="str">
        <f>VLOOKUP(CONCATENATE($F$4,F1516),'REG FL  CWIP - 1 System Per Boo'!$A$29:$B$1161,2,FALSE)</f>
        <v>Distribution</v>
      </c>
      <c r="F1516" s="58" t="s">
        <v>276</v>
      </c>
      <c r="G1516" s="58" t="s">
        <v>237</v>
      </c>
      <c r="H1516" s="63">
        <v>365</v>
      </c>
      <c r="I1516" s="60">
        <v>0</v>
      </c>
      <c r="J1516" s="60">
        <v>0</v>
      </c>
      <c r="K1516" s="60">
        <v>0</v>
      </c>
      <c r="L1516" s="60">
        <v>0</v>
      </c>
      <c r="M1516" s="60">
        <v>0</v>
      </c>
      <c r="N1516" s="60">
        <v>0</v>
      </c>
      <c r="O1516" s="60">
        <v>0</v>
      </c>
      <c r="P1516" s="60">
        <v>0</v>
      </c>
      <c r="Q1516" s="60">
        <v>0</v>
      </c>
      <c r="R1516" s="60">
        <v>0</v>
      </c>
      <c r="S1516" s="60">
        <v>0</v>
      </c>
      <c r="T1516" s="60">
        <v>0</v>
      </c>
      <c r="U1516" s="60">
        <v>0</v>
      </c>
      <c r="V1516" s="60">
        <v>0</v>
      </c>
      <c r="W1516" s="60">
        <v>0</v>
      </c>
      <c r="X1516" s="60">
        <v>0</v>
      </c>
      <c r="Y1516" s="60">
        <v>0</v>
      </c>
      <c r="Z1516" s="60">
        <v>0</v>
      </c>
      <c r="AA1516" s="60">
        <v>0</v>
      </c>
      <c r="AB1516" s="60">
        <v>0</v>
      </c>
      <c r="AC1516" s="60">
        <v>0</v>
      </c>
      <c r="AD1516" s="60">
        <v>0</v>
      </c>
      <c r="AE1516" s="60">
        <v>0</v>
      </c>
      <c r="AF1516" s="60">
        <v>0</v>
      </c>
      <c r="AG1516" s="60">
        <v>0</v>
      </c>
      <c r="AH1516" s="60">
        <v>0</v>
      </c>
      <c r="AI1516" s="60">
        <v>0</v>
      </c>
      <c r="AJ1516" s="60">
        <v>0</v>
      </c>
      <c r="AK1516" s="60">
        <v>0</v>
      </c>
      <c r="AL1516" s="60">
        <v>0</v>
      </c>
      <c r="AM1516" s="60">
        <v>0</v>
      </c>
      <c r="AN1516" s="60">
        <v>0</v>
      </c>
      <c r="AO1516" s="60">
        <v>0</v>
      </c>
      <c r="AP1516" s="60">
        <v>0</v>
      </c>
      <c r="AQ1516" s="60">
        <v>0</v>
      </c>
      <c r="AR1516" s="60">
        <v>0</v>
      </c>
      <c r="AS1516" s="60">
        <v>0</v>
      </c>
      <c r="AT1516" s="60">
        <v>0</v>
      </c>
      <c r="AU1516" s="60">
        <v>0</v>
      </c>
      <c r="AV1516" s="60">
        <v>0</v>
      </c>
      <c r="AW1516" s="60">
        <v>0</v>
      </c>
      <c r="AX1516" s="60">
        <v>0</v>
      </c>
      <c r="AY1516" s="60">
        <v>0</v>
      </c>
      <c r="AZ1516" s="60">
        <v>0</v>
      </c>
      <c r="BA1516" s="60">
        <v>0</v>
      </c>
      <c r="BB1516" s="60">
        <v>0</v>
      </c>
      <c r="BC1516" s="60">
        <v>0</v>
      </c>
      <c r="BD1516" s="60">
        <v>0</v>
      </c>
      <c r="BE1516" s="60">
        <v>0</v>
      </c>
      <c r="BF1516" s="60">
        <v>0</v>
      </c>
      <c r="BG1516" s="60">
        <v>0</v>
      </c>
      <c r="BH1516" s="60">
        <v>0</v>
      </c>
      <c r="BI1516" s="60">
        <v>0</v>
      </c>
      <c r="BJ1516" s="60">
        <v>0</v>
      </c>
      <c r="BK1516" s="60">
        <v>0</v>
      </c>
      <c r="BL1516" s="60">
        <v>0</v>
      </c>
      <c r="BM1516" s="60">
        <v>0</v>
      </c>
      <c r="BN1516" s="60">
        <v>0</v>
      </c>
      <c r="BO1516" s="60">
        <v>0</v>
      </c>
      <c r="BP1516" s="60">
        <v>0</v>
      </c>
      <c r="BQ1516" s="60">
        <v>0</v>
      </c>
      <c r="BR1516" s="60">
        <v>0</v>
      </c>
      <c r="BS1516" s="60">
        <v>0</v>
      </c>
      <c r="BT1516" s="60">
        <v>0</v>
      </c>
      <c r="BU1516" s="60">
        <v>0</v>
      </c>
      <c r="BV1516" s="60">
        <v>0</v>
      </c>
      <c r="BW1516" s="60">
        <v>0</v>
      </c>
      <c r="BX1516" s="60">
        <v>0</v>
      </c>
      <c r="BY1516" s="60">
        <v>0</v>
      </c>
      <c r="BZ1516" s="60">
        <v>0</v>
      </c>
      <c r="CA1516" s="60">
        <v>0</v>
      </c>
      <c r="CB1516" s="60">
        <v>0</v>
      </c>
      <c r="CC1516" s="60">
        <v>0</v>
      </c>
      <c r="CD1516" s="60">
        <v>0</v>
      </c>
      <c r="CE1516" s="60">
        <v>0</v>
      </c>
      <c r="CF1516" s="60">
        <v>0</v>
      </c>
      <c r="CG1516" s="60">
        <v>0</v>
      </c>
      <c r="CH1516" s="60">
        <v>0</v>
      </c>
    </row>
    <row r="1517" spans="1:86">
      <c r="A1517" s="57" t="s">
        <v>86</v>
      </c>
      <c r="B1517" s="58" t="s">
        <v>719</v>
      </c>
      <c r="C1517" s="59" t="s">
        <v>92</v>
      </c>
      <c r="D1517" s="58" t="s">
        <v>230</v>
      </c>
      <c r="E1517" s="58" t="str">
        <f>VLOOKUP(CONCATENATE($F$4,F1517),'REG FL  CWIP - 1 System Per Boo'!$A$29:$B$1161,2,FALSE)</f>
        <v>Distribution</v>
      </c>
      <c r="F1517" s="58" t="s">
        <v>252</v>
      </c>
      <c r="G1517" s="58" t="s">
        <v>237</v>
      </c>
      <c r="H1517" s="63">
        <v>365</v>
      </c>
      <c r="I1517" s="60">
        <v>0</v>
      </c>
      <c r="J1517" s="60">
        <v>0</v>
      </c>
      <c r="K1517" s="60">
        <v>0</v>
      </c>
      <c r="L1517" s="60">
        <v>0</v>
      </c>
      <c r="M1517" s="60">
        <v>0</v>
      </c>
      <c r="N1517" s="60">
        <v>0</v>
      </c>
      <c r="O1517" s="60">
        <v>0</v>
      </c>
      <c r="P1517" s="60">
        <v>0</v>
      </c>
      <c r="Q1517" s="60">
        <v>0</v>
      </c>
      <c r="R1517" s="60">
        <v>0</v>
      </c>
      <c r="S1517" s="60">
        <v>0</v>
      </c>
      <c r="T1517" s="60">
        <v>0</v>
      </c>
      <c r="U1517" s="60">
        <v>0</v>
      </c>
      <c r="V1517" s="60">
        <v>0</v>
      </c>
      <c r="W1517" s="60">
        <v>0</v>
      </c>
      <c r="X1517" s="60">
        <v>0</v>
      </c>
      <c r="Y1517" s="60">
        <v>0</v>
      </c>
      <c r="Z1517" s="60">
        <v>0</v>
      </c>
      <c r="AA1517" s="60">
        <v>0</v>
      </c>
      <c r="AB1517" s="60">
        <v>0</v>
      </c>
      <c r="AC1517" s="60">
        <v>0</v>
      </c>
      <c r="AD1517" s="60">
        <v>0</v>
      </c>
      <c r="AE1517" s="60">
        <v>0</v>
      </c>
      <c r="AF1517" s="60">
        <v>0</v>
      </c>
      <c r="AG1517" s="60">
        <v>0</v>
      </c>
      <c r="AH1517" s="60">
        <v>0</v>
      </c>
      <c r="AI1517" s="60">
        <v>0</v>
      </c>
      <c r="AJ1517" s="60">
        <v>0</v>
      </c>
      <c r="AK1517" s="60">
        <v>0</v>
      </c>
      <c r="AL1517" s="60">
        <v>0</v>
      </c>
      <c r="AM1517" s="60">
        <v>0</v>
      </c>
      <c r="AN1517" s="60">
        <v>0</v>
      </c>
      <c r="AO1517" s="60">
        <v>0</v>
      </c>
      <c r="AP1517" s="60">
        <v>0</v>
      </c>
      <c r="AQ1517" s="60">
        <v>0</v>
      </c>
      <c r="AR1517" s="60">
        <v>0</v>
      </c>
      <c r="AS1517" s="60">
        <v>0</v>
      </c>
      <c r="AT1517" s="60">
        <v>0</v>
      </c>
      <c r="AU1517" s="60">
        <v>0</v>
      </c>
      <c r="AV1517" s="60">
        <v>0</v>
      </c>
      <c r="AW1517" s="60">
        <v>0</v>
      </c>
      <c r="AX1517" s="60">
        <v>0</v>
      </c>
      <c r="AY1517" s="60">
        <v>0</v>
      </c>
      <c r="AZ1517" s="60">
        <v>0</v>
      </c>
      <c r="BA1517" s="60">
        <v>0</v>
      </c>
      <c r="BB1517" s="60">
        <v>0</v>
      </c>
      <c r="BC1517" s="60">
        <v>0</v>
      </c>
      <c r="BD1517" s="60">
        <v>0</v>
      </c>
      <c r="BE1517" s="60">
        <v>0</v>
      </c>
      <c r="BF1517" s="60">
        <v>0</v>
      </c>
      <c r="BG1517" s="60">
        <v>0</v>
      </c>
      <c r="BH1517" s="60">
        <v>0</v>
      </c>
      <c r="BI1517" s="60">
        <v>0</v>
      </c>
      <c r="BJ1517" s="60">
        <v>0</v>
      </c>
      <c r="BK1517" s="60">
        <v>0</v>
      </c>
      <c r="BL1517" s="60">
        <v>0</v>
      </c>
      <c r="BM1517" s="60">
        <v>0</v>
      </c>
      <c r="BN1517" s="60">
        <v>0</v>
      </c>
      <c r="BO1517" s="60">
        <v>0</v>
      </c>
      <c r="BP1517" s="60">
        <v>0</v>
      </c>
      <c r="BQ1517" s="60">
        <v>0</v>
      </c>
      <c r="BR1517" s="60">
        <v>0</v>
      </c>
      <c r="BS1517" s="60">
        <v>0</v>
      </c>
      <c r="BT1517" s="60">
        <v>61276.451897519437</v>
      </c>
      <c r="BU1517" s="60">
        <v>61276.451897519437</v>
      </c>
      <c r="BV1517" s="60">
        <v>0</v>
      </c>
      <c r="BW1517" s="60">
        <v>0</v>
      </c>
      <c r="BX1517" s="60">
        <v>0</v>
      </c>
      <c r="BY1517" s="60">
        <v>0</v>
      </c>
      <c r="BZ1517" s="60">
        <v>0</v>
      </c>
      <c r="CA1517" s="60">
        <v>0</v>
      </c>
      <c r="CB1517" s="60">
        <v>0</v>
      </c>
      <c r="CC1517" s="60">
        <v>0</v>
      </c>
      <c r="CD1517" s="60">
        <v>0</v>
      </c>
      <c r="CE1517" s="60">
        <v>0</v>
      </c>
      <c r="CF1517" s="60">
        <v>0</v>
      </c>
      <c r="CG1517" s="60">
        <v>0</v>
      </c>
      <c r="CH1517" s="60">
        <v>0</v>
      </c>
    </row>
    <row r="1518" spans="1:86">
      <c r="A1518" s="57" t="s">
        <v>86</v>
      </c>
      <c r="B1518" s="58" t="s">
        <v>719</v>
      </c>
      <c r="C1518" s="59" t="s">
        <v>92</v>
      </c>
      <c r="D1518" s="58" t="s">
        <v>230</v>
      </c>
      <c r="E1518" s="58" t="str">
        <f>VLOOKUP(CONCATENATE($F$4,F1518),'REG FL  CWIP - 1 System Per Boo'!$A$29:$B$1161,2,FALSE)</f>
        <v>Distribution</v>
      </c>
      <c r="F1518" s="58" t="s">
        <v>249</v>
      </c>
      <c r="G1518" s="58" t="s">
        <v>237</v>
      </c>
      <c r="H1518" s="63">
        <v>365</v>
      </c>
      <c r="I1518" s="60">
        <v>0</v>
      </c>
      <c r="J1518" s="60">
        <v>0</v>
      </c>
      <c r="K1518" s="60">
        <v>0</v>
      </c>
      <c r="L1518" s="60">
        <v>0</v>
      </c>
      <c r="M1518" s="60">
        <v>0</v>
      </c>
      <c r="N1518" s="60">
        <v>0</v>
      </c>
      <c r="O1518" s="60">
        <v>0</v>
      </c>
      <c r="P1518" s="60">
        <v>0</v>
      </c>
      <c r="Q1518" s="60">
        <v>0</v>
      </c>
      <c r="R1518" s="60">
        <v>0</v>
      </c>
      <c r="S1518" s="60">
        <v>0</v>
      </c>
      <c r="T1518" s="60">
        <v>0</v>
      </c>
      <c r="U1518" s="60">
        <v>0</v>
      </c>
      <c r="V1518" s="60">
        <v>0</v>
      </c>
      <c r="W1518" s="60">
        <v>0</v>
      </c>
      <c r="X1518" s="60">
        <v>0</v>
      </c>
      <c r="Y1518" s="60">
        <v>0</v>
      </c>
      <c r="Z1518" s="60">
        <v>0</v>
      </c>
      <c r="AA1518" s="60">
        <v>0</v>
      </c>
      <c r="AB1518" s="60">
        <v>0</v>
      </c>
      <c r="AC1518" s="60">
        <v>0</v>
      </c>
      <c r="AD1518" s="60">
        <v>0</v>
      </c>
      <c r="AE1518" s="60">
        <v>0</v>
      </c>
      <c r="AF1518" s="60">
        <v>0</v>
      </c>
      <c r="AG1518" s="60">
        <v>0</v>
      </c>
      <c r="AH1518" s="60">
        <v>0</v>
      </c>
      <c r="AI1518" s="60">
        <v>0</v>
      </c>
      <c r="AJ1518" s="60">
        <v>0</v>
      </c>
      <c r="AK1518" s="60">
        <v>0</v>
      </c>
      <c r="AL1518" s="60">
        <v>0</v>
      </c>
      <c r="AM1518" s="60">
        <v>0</v>
      </c>
      <c r="AN1518" s="60">
        <v>0</v>
      </c>
      <c r="AO1518" s="60">
        <v>0</v>
      </c>
      <c r="AP1518" s="60">
        <v>0</v>
      </c>
      <c r="AQ1518" s="60">
        <v>0</v>
      </c>
      <c r="AR1518" s="60">
        <v>0</v>
      </c>
      <c r="AS1518" s="60">
        <v>0</v>
      </c>
      <c r="AT1518" s="60">
        <v>0</v>
      </c>
      <c r="AU1518" s="60">
        <v>0</v>
      </c>
      <c r="AV1518" s="60">
        <v>0</v>
      </c>
      <c r="AW1518" s="60">
        <v>0</v>
      </c>
      <c r="AX1518" s="60">
        <v>0</v>
      </c>
      <c r="AY1518" s="60">
        <v>0</v>
      </c>
      <c r="AZ1518" s="60">
        <v>0</v>
      </c>
      <c r="BA1518" s="60">
        <v>0</v>
      </c>
      <c r="BB1518" s="60">
        <v>0</v>
      </c>
      <c r="BC1518" s="60">
        <v>0</v>
      </c>
      <c r="BD1518" s="60">
        <v>35303.378532383911</v>
      </c>
      <c r="BE1518" s="60">
        <v>0</v>
      </c>
      <c r="BF1518" s="60">
        <v>0</v>
      </c>
      <c r="BG1518" s="60">
        <v>170563.21958973873</v>
      </c>
      <c r="BH1518" s="60">
        <v>205866.59812212264</v>
      </c>
      <c r="BI1518" s="60">
        <v>0</v>
      </c>
      <c r="BJ1518" s="60">
        <v>0</v>
      </c>
      <c r="BK1518" s="60">
        <v>0</v>
      </c>
      <c r="BL1518" s="60">
        <v>0</v>
      </c>
      <c r="BM1518" s="60">
        <v>0</v>
      </c>
      <c r="BN1518" s="60">
        <v>0</v>
      </c>
      <c r="BO1518" s="60">
        <v>0</v>
      </c>
      <c r="BP1518" s="60">
        <v>0</v>
      </c>
      <c r="BQ1518" s="60">
        <v>0</v>
      </c>
      <c r="BR1518" s="60">
        <v>0</v>
      </c>
      <c r="BS1518" s="60">
        <v>0</v>
      </c>
      <c r="BT1518" s="60">
        <v>0</v>
      </c>
      <c r="BU1518" s="60">
        <v>0</v>
      </c>
      <c r="BV1518" s="60">
        <v>0</v>
      </c>
      <c r="BW1518" s="60">
        <v>0</v>
      </c>
      <c r="BX1518" s="60">
        <v>0</v>
      </c>
      <c r="BY1518" s="60">
        <v>0</v>
      </c>
      <c r="BZ1518" s="60">
        <v>0</v>
      </c>
      <c r="CA1518" s="60">
        <v>0</v>
      </c>
      <c r="CB1518" s="60">
        <v>0</v>
      </c>
      <c r="CC1518" s="60">
        <v>0</v>
      </c>
      <c r="CD1518" s="60">
        <v>0</v>
      </c>
      <c r="CE1518" s="60">
        <v>0</v>
      </c>
      <c r="CF1518" s="60">
        <v>0</v>
      </c>
      <c r="CG1518" s="60">
        <v>0</v>
      </c>
      <c r="CH1518" s="60">
        <v>0</v>
      </c>
    </row>
    <row r="1519" spans="1:86">
      <c r="A1519" s="57" t="s">
        <v>86</v>
      </c>
      <c r="B1519" s="58" t="s">
        <v>719</v>
      </c>
      <c r="C1519" s="59" t="s">
        <v>92</v>
      </c>
      <c r="D1519" s="58" t="s">
        <v>230</v>
      </c>
      <c r="E1519" s="58" t="str">
        <f>VLOOKUP(CONCATENATE($F$4,F1519),'REG FL  CWIP - 1 System Per Boo'!$A$29:$B$1161,2,FALSE)</f>
        <v>Distribution</v>
      </c>
      <c r="F1519" s="58" t="s">
        <v>246</v>
      </c>
      <c r="G1519" s="58" t="s">
        <v>237</v>
      </c>
      <c r="H1519" s="63">
        <v>365</v>
      </c>
      <c r="I1519" s="60">
        <v>0</v>
      </c>
      <c r="J1519" s="60">
        <v>0</v>
      </c>
      <c r="K1519" s="60">
        <v>0</v>
      </c>
      <c r="L1519" s="60">
        <v>0</v>
      </c>
      <c r="M1519" s="60">
        <v>0</v>
      </c>
      <c r="N1519" s="60">
        <v>0</v>
      </c>
      <c r="O1519" s="60">
        <v>0</v>
      </c>
      <c r="P1519" s="60">
        <v>0</v>
      </c>
      <c r="Q1519" s="60">
        <v>0</v>
      </c>
      <c r="R1519" s="60">
        <v>0</v>
      </c>
      <c r="S1519" s="60">
        <v>0</v>
      </c>
      <c r="T1519" s="60">
        <v>0</v>
      </c>
      <c r="U1519" s="60">
        <v>0</v>
      </c>
      <c r="V1519" s="60">
        <v>0</v>
      </c>
      <c r="W1519" s="60">
        <v>0</v>
      </c>
      <c r="X1519" s="60">
        <v>0</v>
      </c>
      <c r="Y1519" s="60">
        <v>0</v>
      </c>
      <c r="Z1519" s="60">
        <v>0</v>
      </c>
      <c r="AA1519" s="60">
        <v>0</v>
      </c>
      <c r="AB1519" s="60">
        <v>0</v>
      </c>
      <c r="AC1519" s="60">
        <v>0</v>
      </c>
      <c r="AD1519" s="60">
        <v>0</v>
      </c>
      <c r="AE1519" s="60">
        <v>0</v>
      </c>
      <c r="AF1519" s="60">
        <v>0</v>
      </c>
      <c r="AG1519" s="60">
        <v>0</v>
      </c>
      <c r="AH1519" s="60">
        <v>0</v>
      </c>
      <c r="AI1519" s="60">
        <v>0</v>
      </c>
      <c r="AJ1519" s="60">
        <v>0</v>
      </c>
      <c r="AK1519" s="60">
        <v>0</v>
      </c>
      <c r="AL1519" s="60">
        <v>0</v>
      </c>
      <c r="AM1519" s="60">
        <v>0</v>
      </c>
      <c r="AN1519" s="60">
        <v>0</v>
      </c>
      <c r="AO1519" s="60">
        <v>0</v>
      </c>
      <c r="AP1519" s="60">
        <v>0</v>
      </c>
      <c r="AQ1519" s="60">
        <v>0</v>
      </c>
      <c r="AR1519" s="60">
        <v>0</v>
      </c>
      <c r="AS1519" s="60">
        <v>0</v>
      </c>
      <c r="AT1519" s="60">
        <v>135548.77054283602</v>
      </c>
      <c r="AU1519" s="60">
        <v>135548.77054283602</v>
      </c>
      <c r="AV1519" s="60">
        <v>0</v>
      </c>
      <c r="AW1519" s="60">
        <v>0</v>
      </c>
      <c r="AX1519" s="60">
        <v>0</v>
      </c>
      <c r="AY1519" s="60">
        <v>0</v>
      </c>
      <c r="AZ1519" s="60">
        <v>0</v>
      </c>
      <c r="BA1519" s="60">
        <v>0</v>
      </c>
      <c r="BB1519" s="60">
        <v>0</v>
      </c>
      <c r="BC1519" s="60">
        <v>0</v>
      </c>
      <c r="BD1519" s="60">
        <v>0</v>
      </c>
      <c r="BE1519" s="60">
        <v>0</v>
      </c>
      <c r="BF1519" s="60">
        <v>0</v>
      </c>
      <c r="BG1519" s="60">
        <v>0</v>
      </c>
      <c r="BH1519" s="60">
        <v>0</v>
      </c>
      <c r="BI1519" s="60">
        <v>0</v>
      </c>
      <c r="BJ1519" s="60">
        <v>0</v>
      </c>
      <c r="BK1519" s="60">
        <v>0</v>
      </c>
      <c r="BL1519" s="60">
        <v>0</v>
      </c>
      <c r="BM1519" s="60">
        <v>0</v>
      </c>
      <c r="BN1519" s="60">
        <v>0</v>
      </c>
      <c r="BO1519" s="60">
        <v>0</v>
      </c>
      <c r="BP1519" s="60">
        <v>0</v>
      </c>
      <c r="BQ1519" s="60">
        <v>0</v>
      </c>
      <c r="BR1519" s="60">
        <v>0</v>
      </c>
      <c r="BS1519" s="60">
        <v>0</v>
      </c>
      <c r="BT1519" s="60">
        <v>0</v>
      </c>
      <c r="BU1519" s="60">
        <v>0</v>
      </c>
      <c r="BV1519" s="60">
        <v>0</v>
      </c>
      <c r="BW1519" s="60">
        <v>0</v>
      </c>
      <c r="BX1519" s="60">
        <v>0</v>
      </c>
      <c r="BY1519" s="60">
        <v>0</v>
      </c>
      <c r="BZ1519" s="60">
        <v>0</v>
      </c>
      <c r="CA1519" s="60">
        <v>0</v>
      </c>
      <c r="CB1519" s="60">
        <v>0</v>
      </c>
      <c r="CC1519" s="60">
        <v>0</v>
      </c>
      <c r="CD1519" s="60">
        <v>0</v>
      </c>
      <c r="CE1519" s="60">
        <v>0</v>
      </c>
      <c r="CF1519" s="60">
        <v>0</v>
      </c>
      <c r="CG1519" s="60">
        <v>0</v>
      </c>
      <c r="CH1519" s="60">
        <v>0</v>
      </c>
    </row>
    <row r="1520" spans="1:86">
      <c r="A1520" s="57" t="s">
        <v>86</v>
      </c>
      <c r="B1520" s="58" t="s">
        <v>719</v>
      </c>
      <c r="C1520" s="59" t="s">
        <v>92</v>
      </c>
      <c r="D1520" s="58" t="s">
        <v>230</v>
      </c>
      <c r="E1520" s="58" t="str">
        <f>VLOOKUP(CONCATENATE($F$4,F1520),'REG FL  CWIP - 1 System Per Boo'!$A$29:$B$1161,2,FALSE)</f>
        <v>Distribution</v>
      </c>
      <c r="F1520" s="58" t="s">
        <v>243</v>
      </c>
      <c r="G1520" s="58" t="s">
        <v>237</v>
      </c>
      <c r="H1520" s="63">
        <v>365</v>
      </c>
      <c r="I1520" s="60">
        <v>0</v>
      </c>
      <c r="J1520" s="60">
        <v>0</v>
      </c>
      <c r="K1520" s="60">
        <v>0</v>
      </c>
      <c r="L1520" s="60">
        <v>0</v>
      </c>
      <c r="M1520" s="60">
        <v>0</v>
      </c>
      <c r="N1520" s="60">
        <v>0</v>
      </c>
      <c r="O1520" s="60">
        <v>0</v>
      </c>
      <c r="P1520" s="60">
        <v>0</v>
      </c>
      <c r="Q1520" s="60">
        <v>0</v>
      </c>
      <c r="R1520" s="60">
        <v>0</v>
      </c>
      <c r="S1520" s="60">
        <v>0</v>
      </c>
      <c r="T1520" s="60">
        <v>0</v>
      </c>
      <c r="U1520" s="60">
        <v>0</v>
      </c>
      <c r="V1520" s="60">
        <v>0</v>
      </c>
      <c r="W1520" s="60">
        <v>0</v>
      </c>
      <c r="X1520" s="60">
        <v>0</v>
      </c>
      <c r="Y1520" s="60">
        <v>0</v>
      </c>
      <c r="Z1520" s="60">
        <v>0</v>
      </c>
      <c r="AA1520" s="60">
        <v>0</v>
      </c>
      <c r="AB1520" s="60">
        <v>0</v>
      </c>
      <c r="AC1520" s="60">
        <v>0</v>
      </c>
      <c r="AD1520" s="60">
        <v>0</v>
      </c>
      <c r="AE1520" s="60">
        <v>0</v>
      </c>
      <c r="AF1520" s="60">
        <v>0</v>
      </c>
      <c r="AG1520" s="60">
        <v>59169.999866388302</v>
      </c>
      <c r="AH1520" s="60">
        <v>59169.999866388302</v>
      </c>
      <c r="AI1520" s="60">
        <v>0</v>
      </c>
      <c r="AJ1520" s="60">
        <v>0</v>
      </c>
      <c r="AK1520" s="60">
        <v>0</v>
      </c>
      <c r="AL1520" s="60">
        <v>0</v>
      </c>
      <c r="AM1520" s="60">
        <v>0</v>
      </c>
      <c r="AN1520" s="60">
        <v>0</v>
      </c>
      <c r="AO1520" s="60">
        <v>0</v>
      </c>
      <c r="AP1520" s="60">
        <v>0</v>
      </c>
      <c r="AQ1520" s="60">
        <v>0</v>
      </c>
      <c r="AR1520" s="60">
        <v>0</v>
      </c>
      <c r="AS1520" s="60">
        <v>0</v>
      </c>
      <c r="AT1520" s="60">
        <v>0</v>
      </c>
      <c r="AU1520" s="60">
        <v>0</v>
      </c>
      <c r="AV1520" s="60">
        <v>0</v>
      </c>
      <c r="AW1520" s="60">
        <v>0</v>
      </c>
      <c r="AX1520" s="60">
        <v>0</v>
      </c>
      <c r="AY1520" s="60">
        <v>0</v>
      </c>
      <c r="AZ1520" s="60">
        <v>0</v>
      </c>
      <c r="BA1520" s="60">
        <v>0</v>
      </c>
      <c r="BB1520" s="60">
        <v>0</v>
      </c>
      <c r="BC1520" s="60">
        <v>0</v>
      </c>
      <c r="BD1520" s="60">
        <v>0</v>
      </c>
      <c r="BE1520" s="60">
        <v>0</v>
      </c>
      <c r="BF1520" s="60">
        <v>0</v>
      </c>
      <c r="BG1520" s="60">
        <v>0</v>
      </c>
      <c r="BH1520" s="60">
        <v>0</v>
      </c>
      <c r="BI1520" s="60">
        <v>0</v>
      </c>
      <c r="BJ1520" s="60">
        <v>0</v>
      </c>
      <c r="BK1520" s="60">
        <v>0</v>
      </c>
      <c r="BL1520" s="60">
        <v>0</v>
      </c>
      <c r="BM1520" s="60">
        <v>0</v>
      </c>
      <c r="BN1520" s="60">
        <v>0</v>
      </c>
      <c r="BO1520" s="60">
        <v>0</v>
      </c>
      <c r="BP1520" s="60">
        <v>0</v>
      </c>
      <c r="BQ1520" s="60">
        <v>0</v>
      </c>
      <c r="BR1520" s="60">
        <v>0</v>
      </c>
      <c r="BS1520" s="60">
        <v>0</v>
      </c>
      <c r="BT1520" s="60">
        <v>0</v>
      </c>
      <c r="BU1520" s="60">
        <v>0</v>
      </c>
      <c r="BV1520" s="60">
        <v>0</v>
      </c>
      <c r="BW1520" s="60">
        <v>0</v>
      </c>
      <c r="BX1520" s="60">
        <v>0</v>
      </c>
      <c r="BY1520" s="60">
        <v>0</v>
      </c>
      <c r="BZ1520" s="60">
        <v>0</v>
      </c>
      <c r="CA1520" s="60">
        <v>0</v>
      </c>
      <c r="CB1520" s="60">
        <v>0</v>
      </c>
      <c r="CC1520" s="60">
        <v>0</v>
      </c>
      <c r="CD1520" s="60">
        <v>0</v>
      </c>
      <c r="CE1520" s="60">
        <v>0</v>
      </c>
      <c r="CF1520" s="60">
        <v>0</v>
      </c>
      <c r="CG1520" s="60">
        <v>0</v>
      </c>
      <c r="CH1520" s="60">
        <v>0</v>
      </c>
    </row>
    <row r="1521" spans="1:86">
      <c r="A1521" s="57" t="s">
        <v>86</v>
      </c>
      <c r="B1521" s="58" t="s">
        <v>719</v>
      </c>
      <c r="C1521" s="59" t="s">
        <v>92</v>
      </c>
      <c r="D1521" s="58" t="s">
        <v>230</v>
      </c>
      <c r="E1521" s="58" t="str">
        <f>VLOOKUP(CONCATENATE($F$4,F1521),'REG FL  CWIP - 1 System Per Boo'!$A$29:$B$1161,2,FALSE)</f>
        <v>Distribution</v>
      </c>
      <c r="F1521" s="58" t="s">
        <v>240</v>
      </c>
      <c r="G1521" s="58" t="s">
        <v>237</v>
      </c>
      <c r="H1521" s="63">
        <v>365</v>
      </c>
      <c r="I1521" s="60">
        <v>0</v>
      </c>
      <c r="J1521" s="60">
        <v>0</v>
      </c>
      <c r="K1521" s="60">
        <v>0</v>
      </c>
      <c r="L1521" s="60">
        <v>0</v>
      </c>
      <c r="M1521" s="60">
        <v>0</v>
      </c>
      <c r="N1521" s="60">
        <v>0</v>
      </c>
      <c r="O1521" s="60">
        <v>0</v>
      </c>
      <c r="P1521" s="60">
        <v>0</v>
      </c>
      <c r="Q1521" s="60">
        <v>0</v>
      </c>
      <c r="R1521" s="60">
        <v>0</v>
      </c>
      <c r="S1521" s="60">
        <v>0</v>
      </c>
      <c r="T1521" s="60">
        <v>0</v>
      </c>
      <c r="U1521" s="60">
        <v>0</v>
      </c>
      <c r="V1521" s="60">
        <v>0</v>
      </c>
      <c r="W1521" s="60">
        <v>0</v>
      </c>
      <c r="X1521" s="60">
        <v>0</v>
      </c>
      <c r="Y1521" s="60">
        <v>0</v>
      </c>
      <c r="Z1521" s="60">
        <v>0</v>
      </c>
      <c r="AA1521" s="60">
        <v>0</v>
      </c>
      <c r="AB1521" s="60">
        <v>0</v>
      </c>
      <c r="AC1521" s="60">
        <v>0</v>
      </c>
      <c r="AD1521" s="60">
        <v>0</v>
      </c>
      <c r="AE1521" s="60">
        <v>0</v>
      </c>
      <c r="AF1521" s="60">
        <v>0</v>
      </c>
      <c r="AG1521" s="60">
        <v>0</v>
      </c>
      <c r="AH1521" s="60">
        <v>0</v>
      </c>
      <c r="AI1521" s="60">
        <v>0</v>
      </c>
      <c r="AJ1521" s="60">
        <v>0</v>
      </c>
      <c r="AK1521" s="60">
        <v>0</v>
      </c>
      <c r="AL1521" s="60">
        <v>0</v>
      </c>
      <c r="AM1521" s="60">
        <v>0</v>
      </c>
      <c r="AN1521" s="60">
        <v>0</v>
      </c>
      <c r="AO1521" s="60">
        <v>0</v>
      </c>
      <c r="AP1521" s="60">
        <v>0</v>
      </c>
      <c r="AQ1521" s="60">
        <v>0</v>
      </c>
      <c r="AR1521" s="60">
        <v>0</v>
      </c>
      <c r="AS1521" s="60">
        <v>0</v>
      </c>
      <c r="AT1521" s="60">
        <v>0</v>
      </c>
      <c r="AU1521" s="60">
        <v>0</v>
      </c>
      <c r="AV1521" s="60">
        <v>0</v>
      </c>
      <c r="AW1521" s="60">
        <v>0</v>
      </c>
      <c r="AX1521" s="60">
        <v>0</v>
      </c>
      <c r="AY1521" s="60">
        <v>0</v>
      </c>
      <c r="AZ1521" s="60">
        <v>0</v>
      </c>
      <c r="BA1521" s="60">
        <v>0</v>
      </c>
      <c r="BB1521" s="60">
        <v>0</v>
      </c>
      <c r="BC1521" s="60">
        <v>0</v>
      </c>
      <c r="BD1521" s="60">
        <v>0</v>
      </c>
      <c r="BE1521" s="60">
        <v>0</v>
      </c>
      <c r="BF1521" s="60">
        <v>0</v>
      </c>
      <c r="BG1521" s="60">
        <v>51870.295090058935</v>
      </c>
      <c r="BH1521" s="60">
        <v>51870.295090058935</v>
      </c>
      <c r="BI1521" s="60">
        <v>0</v>
      </c>
      <c r="BJ1521" s="60">
        <v>0</v>
      </c>
      <c r="BK1521" s="60">
        <v>0</v>
      </c>
      <c r="BL1521" s="60">
        <v>0</v>
      </c>
      <c r="BM1521" s="60">
        <v>0</v>
      </c>
      <c r="BN1521" s="60">
        <v>0</v>
      </c>
      <c r="BO1521" s="60">
        <v>0</v>
      </c>
      <c r="BP1521" s="60">
        <v>0</v>
      </c>
      <c r="BQ1521" s="60">
        <v>0</v>
      </c>
      <c r="BR1521" s="60">
        <v>0</v>
      </c>
      <c r="BS1521" s="60">
        <v>0</v>
      </c>
      <c r="BT1521" s="60">
        <v>0</v>
      </c>
      <c r="BU1521" s="60">
        <v>0</v>
      </c>
      <c r="BV1521" s="60">
        <v>0</v>
      </c>
      <c r="BW1521" s="60">
        <v>0</v>
      </c>
      <c r="BX1521" s="60">
        <v>0</v>
      </c>
      <c r="BY1521" s="60">
        <v>0</v>
      </c>
      <c r="BZ1521" s="60">
        <v>0</v>
      </c>
      <c r="CA1521" s="60">
        <v>0</v>
      </c>
      <c r="CB1521" s="60">
        <v>0</v>
      </c>
      <c r="CC1521" s="60">
        <v>0</v>
      </c>
      <c r="CD1521" s="60">
        <v>0</v>
      </c>
      <c r="CE1521" s="60">
        <v>0</v>
      </c>
      <c r="CF1521" s="60">
        <v>0</v>
      </c>
      <c r="CG1521" s="60">
        <v>0</v>
      </c>
      <c r="CH1521" s="60">
        <v>0</v>
      </c>
    </row>
    <row r="1522" spans="1:86">
      <c r="A1522" s="57" t="s">
        <v>86</v>
      </c>
      <c r="B1522" s="58" t="s">
        <v>719</v>
      </c>
      <c r="C1522" s="59" t="s">
        <v>92</v>
      </c>
      <c r="D1522" s="58" t="s">
        <v>93</v>
      </c>
      <c r="E1522" s="58" t="str">
        <f>VLOOKUP(CONCATENATE($F$4,F1522),'REG FL  CWIP - 1 System Per Boo'!$A$29:$B$1161,2,FALSE)</f>
        <v>Distribution</v>
      </c>
      <c r="F1522" s="58" t="s">
        <v>208</v>
      </c>
      <c r="G1522" s="58" t="s">
        <v>142</v>
      </c>
      <c r="H1522" s="63">
        <v>365</v>
      </c>
      <c r="I1522" s="60">
        <v>0</v>
      </c>
      <c r="J1522" s="60">
        <v>0</v>
      </c>
      <c r="K1522" s="60">
        <v>0</v>
      </c>
      <c r="L1522" s="60">
        <v>0</v>
      </c>
      <c r="M1522" s="60">
        <v>0</v>
      </c>
      <c r="N1522" s="60">
        <v>0</v>
      </c>
      <c r="O1522" s="60">
        <v>0</v>
      </c>
      <c r="P1522" s="60">
        <v>0</v>
      </c>
      <c r="Q1522" s="60">
        <v>0</v>
      </c>
      <c r="R1522" s="60">
        <v>0</v>
      </c>
      <c r="S1522" s="60">
        <v>0</v>
      </c>
      <c r="T1522" s="60">
        <v>0</v>
      </c>
      <c r="U1522" s="60">
        <v>0</v>
      </c>
      <c r="V1522" s="60">
        <v>0</v>
      </c>
      <c r="W1522" s="60">
        <v>0</v>
      </c>
      <c r="X1522" s="60">
        <v>0</v>
      </c>
      <c r="Y1522" s="60">
        <v>0</v>
      </c>
      <c r="Z1522" s="60">
        <v>0</v>
      </c>
      <c r="AA1522" s="60">
        <v>0</v>
      </c>
      <c r="AB1522" s="60">
        <v>0</v>
      </c>
      <c r="AC1522" s="60">
        <v>0</v>
      </c>
      <c r="AD1522" s="60">
        <v>0</v>
      </c>
      <c r="AE1522" s="60">
        <v>0</v>
      </c>
      <c r="AF1522" s="60">
        <v>0</v>
      </c>
      <c r="AG1522" s="60">
        <v>0</v>
      </c>
      <c r="AH1522" s="60">
        <v>0</v>
      </c>
      <c r="AI1522" s="60">
        <v>0</v>
      </c>
      <c r="AJ1522" s="60">
        <v>0</v>
      </c>
      <c r="AK1522" s="60">
        <v>0</v>
      </c>
      <c r="AL1522" s="60">
        <v>0</v>
      </c>
      <c r="AM1522" s="60">
        <v>0</v>
      </c>
      <c r="AN1522" s="60">
        <v>0</v>
      </c>
      <c r="AO1522" s="60">
        <v>0</v>
      </c>
      <c r="AP1522" s="60">
        <v>0</v>
      </c>
      <c r="AQ1522" s="60">
        <v>0</v>
      </c>
      <c r="AR1522" s="60">
        <v>0</v>
      </c>
      <c r="AS1522" s="60">
        <v>0</v>
      </c>
      <c r="AT1522" s="60">
        <v>31653.24995815615</v>
      </c>
      <c r="AU1522" s="60">
        <v>31653.24995815615</v>
      </c>
      <c r="AV1522" s="60">
        <v>0</v>
      </c>
      <c r="AW1522" s="60">
        <v>0</v>
      </c>
      <c r="AX1522" s="60">
        <v>0</v>
      </c>
      <c r="AY1522" s="60">
        <v>0</v>
      </c>
      <c r="AZ1522" s="60">
        <v>0</v>
      </c>
      <c r="BA1522" s="60">
        <v>0</v>
      </c>
      <c r="BB1522" s="60">
        <v>0</v>
      </c>
      <c r="BC1522" s="60">
        <v>0</v>
      </c>
      <c r="BD1522" s="60">
        <v>0</v>
      </c>
      <c r="BE1522" s="60">
        <v>0</v>
      </c>
      <c r="BF1522" s="60">
        <v>0</v>
      </c>
      <c r="BG1522" s="60">
        <v>0</v>
      </c>
      <c r="BH1522" s="60">
        <v>0</v>
      </c>
      <c r="BI1522" s="60">
        <v>0</v>
      </c>
      <c r="BJ1522" s="60">
        <v>0</v>
      </c>
      <c r="BK1522" s="60">
        <v>0</v>
      </c>
      <c r="BL1522" s="60">
        <v>0</v>
      </c>
      <c r="BM1522" s="60">
        <v>0</v>
      </c>
      <c r="BN1522" s="60">
        <v>0</v>
      </c>
      <c r="BO1522" s="60">
        <v>0</v>
      </c>
      <c r="BP1522" s="60">
        <v>0</v>
      </c>
      <c r="BQ1522" s="60">
        <v>0</v>
      </c>
      <c r="BR1522" s="60">
        <v>0</v>
      </c>
      <c r="BS1522" s="60">
        <v>0</v>
      </c>
      <c r="BT1522" s="60">
        <v>1482.6179761557062</v>
      </c>
      <c r="BU1522" s="60">
        <v>1482.6179761557062</v>
      </c>
      <c r="BV1522" s="60">
        <v>0</v>
      </c>
      <c r="BW1522" s="60">
        <v>0</v>
      </c>
      <c r="BX1522" s="60">
        <v>0</v>
      </c>
      <c r="BY1522" s="60">
        <v>0</v>
      </c>
      <c r="BZ1522" s="60">
        <v>0</v>
      </c>
      <c r="CA1522" s="60">
        <v>0</v>
      </c>
      <c r="CB1522" s="60">
        <v>0</v>
      </c>
      <c r="CC1522" s="60">
        <v>0</v>
      </c>
      <c r="CD1522" s="60">
        <v>0</v>
      </c>
      <c r="CE1522" s="60">
        <v>0</v>
      </c>
      <c r="CF1522" s="60">
        <v>0</v>
      </c>
      <c r="CG1522" s="60">
        <v>0</v>
      </c>
      <c r="CH1522" s="60">
        <v>0</v>
      </c>
    </row>
    <row r="1523" spans="1:86">
      <c r="A1523" s="57" t="s">
        <v>86</v>
      </c>
      <c r="B1523" s="58" t="s">
        <v>719</v>
      </c>
      <c r="C1523" s="59" t="s">
        <v>92</v>
      </c>
      <c r="D1523" s="58" t="s">
        <v>93</v>
      </c>
      <c r="E1523" s="58" t="str">
        <f>VLOOKUP(CONCATENATE($F$4,F1523),'REG FL  CWIP - 1 System Per Boo'!$A$29:$B$1161,2,FALSE)</f>
        <v>Distribution</v>
      </c>
      <c r="F1523" s="58" t="s">
        <v>205</v>
      </c>
      <c r="G1523" s="58" t="s">
        <v>142</v>
      </c>
      <c r="H1523" s="63">
        <v>365</v>
      </c>
      <c r="I1523" s="60">
        <v>0</v>
      </c>
      <c r="J1523" s="60">
        <v>0</v>
      </c>
      <c r="K1523" s="60">
        <v>0</v>
      </c>
      <c r="L1523" s="60">
        <v>0</v>
      </c>
      <c r="M1523" s="60">
        <v>0</v>
      </c>
      <c r="N1523" s="60">
        <v>0</v>
      </c>
      <c r="O1523" s="60">
        <v>0</v>
      </c>
      <c r="P1523" s="60">
        <v>0</v>
      </c>
      <c r="Q1523" s="60">
        <v>0</v>
      </c>
      <c r="R1523" s="60">
        <v>0</v>
      </c>
      <c r="S1523" s="60">
        <v>0</v>
      </c>
      <c r="T1523" s="60">
        <v>0</v>
      </c>
      <c r="U1523" s="60">
        <v>0</v>
      </c>
      <c r="V1523" s="60">
        <v>0</v>
      </c>
      <c r="W1523" s="60">
        <v>0</v>
      </c>
      <c r="X1523" s="60">
        <v>0</v>
      </c>
      <c r="Y1523" s="60">
        <v>0</v>
      </c>
      <c r="Z1523" s="60">
        <v>0</v>
      </c>
      <c r="AA1523" s="60">
        <v>0</v>
      </c>
      <c r="AB1523" s="60">
        <v>0</v>
      </c>
      <c r="AC1523" s="60">
        <v>0</v>
      </c>
      <c r="AD1523" s="60">
        <v>0</v>
      </c>
      <c r="AE1523" s="60">
        <v>0</v>
      </c>
      <c r="AF1523" s="60">
        <v>0</v>
      </c>
      <c r="AG1523" s="60">
        <v>0</v>
      </c>
      <c r="AH1523" s="60">
        <v>0</v>
      </c>
      <c r="AI1523" s="60">
        <v>0</v>
      </c>
      <c r="AJ1523" s="60">
        <v>0</v>
      </c>
      <c r="AK1523" s="60">
        <v>0</v>
      </c>
      <c r="AL1523" s="60">
        <v>0</v>
      </c>
      <c r="AM1523" s="60">
        <v>0</v>
      </c>
      <c r="AN1523" s="60">
        <v>0</v>
      </c>
      <c r="AO1523" s="60">
        <v>0</v>
      </c>
      <c r="AP1523" s="60">
        <v>0</v>
      </c>
      <c r="AQ1523" s="60">
        <v>0</v>
      </c>
      <c r="AR1523" s="60">
        <v>0</v>
      </c>
      <c r="AS1523" s="60">
        <v>0</v>
      </c>
      <c r="AT1523" s="60">
        <v>0</v>
      </c>
      <c r="AU1523" s="60">
        <v>0</v>
      </c>
      <c r="AV1523" s="60">
        <v>0</v>
      </c>
      <c r="AW1523" s="60">
        <v>0</v>
      </c>
      <c r="AX1523" s="60">
        <v>0</v>
      </c>
      <c r="AY1523" s="60">
        <v>0</v>
      </c>
      <c r="AZ1523" s="60">
        <v>0</v>
      </c>
      <c r="BA1523" s="60">
        <v>0</v>
      </c>
      <c r="BB1523" s="60">
        <v>0</v>
      </c>
      <c r="BC1523" s="60">
        <v>0</v>
      </c>
      <c r="BD1523" s="60">
        <v>0</v>
      </c>
      <c r="BE1523" s="60">
        <v>0</v>
      </c>
      <c r="BF1523" s="60">
        <v>0</v>
      </c>
      <c r="BG1523" s="60">
        <v>31124.94629088138</v>
      </c>
      <c r="BH1523" s="60">
        <v>31124.94629088138</v>
      </c>
      <c r="BI1523" s="60">
        <v>0</v>
      </c>
      <c r="BJ1523" s="60">
        <v>0</v>
      </c>
      <c r="BK1523" s="60">
        <v>0</v>
      </c>
      <c r="BL1523" s="60">
        <v>0</v>
      </c>
      <c r="BM1523" s="60">
        <v>0</v>
      </c>
      <c r="BN1523" s="60">
        <v>0</v>
      </c>
      <c r="BO1523" s="60">
        <v>0</v>
      </c>
      <c r="BP1523" s="60">
        <v>0</v>
      </c>
      <c r="BQ1523" s="60">
        <v>0</v>
      </c>
      <c r="BR1523" s="60">
        <v>0</v>
      </c>
      <c r="BS1523" s="60">
        <v>0</v>
      </c>
      <c r="BT1523" s="60">
        <v>0</v>
      </c>
      <c r="BU1523" s="60">
        <v>0</v>
      </c>
      <c r="BV1523" s="60">
        <v>0</v>
      </c>
      <c r="BW1523" s="60">
        <v>0</v>
      </c>
      <c r="BX1523" s="60">
        <v>0</v>
      </c>
      <c r="BY1523" s="60">
        <v>0</v>
      </c>
      <c r="BZ1523" s="60">
        <v>0</v>
      </c>
      <c r="CA1523" s="60">
        <v>0</v>
      </c>
      <c r="CB1523" s="60">
        <v>0</v>
      </c>
      <c r="CC1523" s="60">
        <v>0</v>
      </c>
      <c r="CD1523" s="60">
        <v>0</v>
      </c>
      <c r="CE1523" s="60">
        <v>0</v>
      </c>
      <c r="CF1523" s="60">
        <v>0</v>
      </c>
      <c r="CG1523" s="60">
        <v>0</v>
      </c>
      <c r="CH1523" s="60">
        <v>0</v>
      </c>
    </row>
    <row r="1524" spans="1:86">
      <c r="A1524" s="57" t="s">
        <v>86</v>
      </c>
      <c r="B1524" s="58" t="s">
        <v>719</v>
      </c>
      <c r="C1524" s="59" t="s">
        <v>92</v>
      </c>
      <c r="D1524" s="58" t="s">
        <v>93</v>
      </c>
      <c r="E1524" s="58" t="str">
        <f>VLOOKUP(CONCATENATE($F$4,F1524),'REG FL  CWIP - 1 System Per Boo'!$A$29:$B$1161,2,FALSE)</f>
        <v>Distribution</v>
      </c>
      <c r="F1524" s="58" t="s">
        <v>202</v>
      </c>
      <c r="G1524" s="58" t="s">
        <v>142</v>
      </c>
      <c r="H1524" s="63">
        <v>365</v>
      </c>
      <c r="I1524" s="60">
        <v>0</v>
      </c>
      <c r="J1524" s="60">
        <v>0</v>
      </c>
      <c r="K1524" s="60">
        <v>0</v>
      </c>
      <c r="L1524" s="60">
        <v>0</v>
      </c>
      <c r="M1524" s="60">
        <v>0</v>
      </c>
      <c r="N1524" s="60">
        <v>0</v>
      </c>
      <c r="O1524" s="60">
        <v>0</v>
      </c>
      <c r="P1524" s="60">
        <v>0</v>
      </c>
      <c r="Q1524" s="60">
        <v>0</v>
      </c>
      <c r="R1524" s="60">
        <v>0</v>
      </c>
      <c r="S1524" s="60">
        <v>0</v>
      </c>
      <c r="T1524" s="60">
        <v>0</v>
      </c>
      <c r="U1524" s="60">
        <v>0</v>
      </c>
      <c r="V1524" s="60">
        <v>0</v>
      </c>
      <c r="W1524" s="60">
        <v>0</v>
      </c>
      <c r="X1524" s="60">
        <v>0</v>
      </c>
      <c r="Y1524" s="60">
        <v>0</v>
      </c>
      <c r="Z1524" s="60">
        <v>0</v>
      </c>
      <c r="AA1524" s="60">
        <v>0</v>
      </c>
      <c r="AB1524" s="60">
        <v>0</v>
      </c>
      <c r="AC1524" s="60">
        <v>0</v>
      </c>
      <c r="AD1524" s="60">
        <v>0</v>
      </c>
      <c r="AE1524" s="60">
        <v>0</v>
      </c>
      <c r="AF1524" s="60">
        <v>0</v>
      </c>
      <c r="AG1524" s="60">
        <v>18133.33445478071</v>
      </c>
      <c r="AH1524" s="60">
        <v>18133.33445478071</v>
      </c>
      <c r="AI1524" s="60">
        <v>38.829908507668002</v>
      </c>
      <c r="AJ1524" s="60">
        <v>39.03191343188</v>
      </c>
      <c r="AK1524" s="60">
        <v>39.449428852098002</v>
      </c>
      <c r="AL1524" s="60">
        <v>40.867943371655997</v>
      </c>
      <c r="AM1524" s="60">
        <v>41.031220716656001</v>
      </c>
      <c r="AN1524" s="60">
        <v>0</v>
      </c>
      <c r="AO1524" s="60">
        <v>0</v>
      </c>
      <c r="AP1524" s="60">
        <v>0</v>
      </c>
      <c r="AQ1524" s="60">
        <v>0</v>
      </c>
      <c r="AR1524" s="60">
        <v>0</v>
      </c>
      <c r="AS1524" s="60">
        <v>0</v>
      </c>
      <c r="AT1524" s="60">
        <v>0</v>
      </c>
      <c r="AU1524" s="60">
        <v>199.21041487995802</v>
      </c>
      <c r="AV1524" s="60">
        <v>0</v>
      </c>
      <c r="AW1524" s="60">
        <v>0</v>
      </c>
      <c r="AX1524" s="60">
        <v>0</v>
      </c>
      <c r="AY1524" s="60">
        <v>0</v>
      </c>
      <c r="AZ1524" s="60">
        <v>0</v>
      </c>
      <c r="BA1524" s="60">
        <v>0</v>
      </c>
      <c r="BB1524" s="60">
        <v>0</v>
      </c>
      <c r="BC1524" s="60">
        <v>0</v>
      </c>
      <c r="BD1524" s="60">
        <v>0</v>
      </c>
      <c r="BE1524" s="60">
        <v>0</v>
      </c>
      <c r="BF1524" s="60">
        <v>0</v>
      </c>
      <c r="BG1524" s="60">
        <v>0</v>
      </c>
      <c r="BH1524" s="60">
        <v>0</v>
      </c>
      <c r="BI1524" s="60">
        <v>0</v>
      </c>
      <c r="BJ1524" s="60">
        <v>0</v>
      </c>
      <c r="BK1524" s="60">
        <v>0</v>
      </c>
      <c r="BL1524" s="60">
        <v>0</v>
      </c>
      <c r="BM1524" s="60">
        <v>0</v>
      </c>
      <c r="BN1524" s="60">
        <v>0</v>
      </c>
      <c r="BO1524" s="60">
        <v>0</v>
      </c>
      <c r="BP1524" s="60">
        <v>0</v>
      </c>
      <c r="BQ1524" s="60">
        <v>0</v>
      </c>
      <c r="BR1524" s="60">
        <v>0</v>
      </c>
      <c r="BS1524" s="60">
        <v>0</v>
      </c>
      <c r="BT1524" s="60">
        <v>0</v>
      </c>
      <c r="BU1524" s="60">
        <v>0</v>
      </c>
      <c r="BV1524" s="60">
        <v>0</v>
      </c>
      <c r="BW1524" s="60">
        <v>0</v>
      </c>
      <c r="BX1524" s="60">
        <v>0</v>
      </c>
      <c r="BY1524" s="60">
        <v>0</v>
      </c>
      <c r="BZ1524" s="60">
        <v>0</v>
      </c>
      <c r="CA1524" s="60">
        <v>0</v>
      </c>
      <c r="CB1524" s="60">
        <v>0</v>
      </c>
      <c r="CC1524" s="60">
        <v>0</v>
      </c>
      <c r="CD1524" s="60">
        <v>0</v>
      </c>
      <c r="CE1524" s="60">
        <v>0</v>
      </c>
      <c r="CF1524" s="60">
        <v>0</v>
      </c>
      <c r="CG1524" s="60">
        <v>0</v>
      </c>
      <c r="CH1524" s="60">
        <v>0</v>
      </c>
    </row>
    <row r="1525" spans="1:86">
      <c r="A1525" s="57" t="s">
        <v>86</v>
      </c>
      <c r="B1525" s="58" t="s">
        <v>719</v>
      </c>
      <c r="C1525" s="59" t="s">
        <v>92</v>
      </c>
      <c r="D1525" s="58" t="s">
        <v>230</v>
      </c>
      <c r="E1525" s="58" t="str">
        <f>VLOOKUP(CONCATENATE($F$4,F1525),'REG FL  CWIP - 1 System Per Boo'!$A$29:$B$1161,2,FALSE)</f>
        <v>Distribution</v>
      </c>
      <c r="F1525" s="58" t="s">
        <v>236</v>
      </c>
      <c r="G1525" s="58" t="s">
        <v>237</v>
      </c>
      <c r="H1525" s="63">
        <v>365</v>
      </c>
      <c r="I1525" s="60">
        <v>0</v>
      </c>
      <c r="J1525" s="60">
        <v>0</v>
      </c>
      <c r="K1525" s="60">
        <v>0</v>
      </c>
      <c r="L1525" s="60">
        <v>0</v>
      </c>
      <c r="M1525" s="60">
        <v>0</v>
      </c>
      <c r="N1525" s="60">
        <v>0</v>
      </c>
      <c r="O1525" s="60">
        <v>0</v>
      </c>
      <c r="P1525" s="60">
        <v>0</v>
      </c>
      <c r="Q1525" s="60">
        <v>0</v>
      </c>
      <c r="R1525" s="60">
        <v>0</v>
      </c>
      <c r="S1525" s="60">
        <v>0</v>
      </c>
      <c r="T1525" s="60">
        <v>0</v>
      </c>
      <c r="U1525" s="60">
        <v>0</v>
      </c>
      <c r="V1525" s="60">
        <v>-746.34459739713407</v>
      </c>
      <c r="W1525" s="60">
        <v>-363.99049969419843</v>
      </c>
      <c r="X1525" s="60">
        <v>1020.15354121961</v>
      </c>
      <c r="Y1525" s="60">
        <v>2123.0691333017066</v>
      </c>
      <c r="Z1525" s="60">
        <v>2676.5617141239018</v>
      </c>
      <c r="AA1525" s="60">
        <v>2785.8675027260656</v>
      </c>
      <c r="AB1525" s="60">
        <v>2994.9795241485672</v>
      </c>
      <c r="AC1525" s="60">
        <v>3147.6125402871353</v>
      </c>
      <c r="AD1525" s="60">
        <v>3062.8114187667838</v>
      </c>
      <c r="AE1525" s="60">
        <v>2959.8067270821562</v>
      </c>
      <c r="AF1525" s="60">
        <v>1546.3349641405384</v>
      </c>
      <c r="AG1525" s="60">
        <v>1786.7673348559342</v>
      </c>
      <c r="AH1525" s="60">
        <v>22993.629303561065</v>
      </c>
      <c r="AI1525" s="60">
        <v>-82.639017745761961</v>
      </c>
      <c r="AJ1525" s="60">
        <v>-80.130253786485</v>
      </c>
      <c r="AK1525" s="60">
        <v>1739.3571828527483</v>
      </c>
      <c r="AL1525" s="60">
        <v>1829.5798808568049</v>
      </c>
      <c r="AM1525" s="60">
        <v>1871.3875945439584</v>
      </c>
      <c r="AN1525" s="60">
        <v>1885.660101177692</v>
      </c>
      <c r="AO1525" s="60">
        <v>1978.1039137895812</v>
      </c>
      <c r="AP1525" s="60">
        <v>1973.98263499171</v>
      </c>
      <c r="AQ1525" s="60">
        <v>1887.9603724203671</v>
      </c>
      <c r="AR1525" s="60">
        <v>1821.1910447940397</v>
      </c>
      <c r="AS1525" s="60">
        <v>511.50376283650417</v>
      </c>
      <c r="AT1525" s="60">
        <v>452.75841676197803</v>
      </c>
      <c r="AU1525" s="60">
        <v>15788.715633493137</v>
      </c>
      <c r="AV1525" s="60">
        <v>182.87567379714349</v>
      </c>
      <c r="AW1525" s="60">
        <v>171.74412493769339</v>
      </c>
      <c r="AX1525" s="60">
        <v>1990.3194169023543</v>
      </c>
      <c r="AY1525" s="60">
        <v>1995.1851845779131</v>
      </c>
      <c r="AZ1525" s="60">
        <v>2007.4220143421055</v>
      </c>
      <c r="BA1525" s="60">
        <v>2019.7667223083231</v>
      </c>
      <c r="BB1525" s="60">
        <v>2020.1549485304431</v>
      </c>
      <c r="BC1525" s="60">
        <v>2022.9669420962052</v>
      </c>
      <c r="BD1525" s="60">
        <v>2001.7717533973409</v>
      </c>
      <c r="BE1525" s="60">
        <v>1966.8463645861664</v>
      </c>
      <c r="BF1525" s="60">
        <v>646.40876136357599</v>
      </c>
      <c r="BG1525" s="60">
        <v>693.6628259516159</v>
      </c>
      <c r="BH1525" s="60">
        <v>17719.124732790879</v>
      </c>
      <c r="BI1525" s="60">
        <v>176.26171319911805</v>
      </c>
      <c r="BJ1525" s="60">
        <v>165.53275274315928</v>
      </c>
      <c r="BK1525" s="60">
        <v>1918.3366653009616</v>
      </c>
      <c r="BL1525" s="60">
        <v>1923.0264555213614</v>
      </c>
      <c r="BM1525" s="60">
        <v>1934.8207228155181</v>
      </c>
      <c r="BN1525" s="60">
        <v>1946.718966742055</v>
      </c>
      <c r="BO1525" s="60">
        <v>1947.0931522069607</v>
      </c>
      <c r="BP1525" s="60">
        <v>1949.8034459989929</v>
      </c>
      <c r="BQ1525" s="60">
        <v>1929.3748116482898</v>
      </c>
      <c r="BR1525" s="60">
        <v>1895.7125495322712</v>
      </c>
      <c r="BS1525" s="60">
        <v>623.03046293215334</v>
      </c>
      <c r="BT1525" s="60">
        <v>668.57551538003247</v>
      </c>
      <c r="BU1525" s="60">
        <v>17078.287214020871</v>
      </c>
      <c r="BV1525" s="60">
        <v>168.36927380705339</v>
      </c>
      <c r="BW1525" s="60">
        <v>158.12072210579029</v>
      </c>
      <c r="BX1525" s="60">
        <v>1832.4396455246949</v>
      </c>
      <c r="BY1525" s="60">
        <v>1836.9194418422544</v>
      </c>
      <c r="BZ1525" s="60">
        <v>1848.1855993268364</v>
      </c>
      <c r="CA1525" s="60">
        <v>1859.5510777006175</v>
      </c>
      <c r="CB1525" s="60">
        <v>1859.9085083294924</v>
      </c>
      <c r="CC1525" s="60">
        <v>1862.4974437782971</v>
      </c>
      <c r="CD1525" s="60">
        <v>1842.9835387556436</v>
      </c>
      <c r="CE1525" s="60">
        <v>1810.8285657651447</v>
      </c>
      <c r="CF1525" s="60">
        <v>595.13313867009333</v>
      </c>
      <c r="CG1525" s="60">
        <v>638.63882641583837</v>
      </c>
      <c r="CH1525" s="60">
        <v>16313.575782021755</v>
      </c>
    </row>
    <row r="1526" spans="1:86">
      <c r="A1526" s="57" t="s">
        <v>86</v>
      </c>
      <c r="B1526" s="58" t="s">
        <v>719</v>
      </c>
      <c r="C1526" s="59" t="s">
        <v>92</v>
      </c>
      <c r="D1526" s="58" t="s">
        <v>93</v>
      </c>
      <c r="E1526" s="58" t="str">
        <f>VLOOKUP(CONCATENATE($F$4,F1526),'REG FL  CWIP - 1 System Per Boo'!$A$29:$B$1161,2,FALSE)</f>
        <v>Distribution</v>
      </c>
      <c r="F1526" s="58" t="s">
        <v>185</v>
      </c>
      <c r="G1526" s="58" t="s">
        <v>142</v>
      </c>
      <c r="H1526" s="63">
        <v>365</v>
      </c>
      <c r="I1526" s="60">
        <v>0</v>
      </c>
      <c r="J1526" s="60">
        <v>0</v>
      </c>
      <c r="K1526" s="60">
        <v>0</v>
      </c>
      <c r="L1526" s="60">
        <v>0</v>
      </c>
      <c r="M1526" s="60">
        <v>0</v>
      </c>
      <c r="N1526" s="60">
        <v>0</v>
      </c>
      <c r="O1526" s="60">
        <v>0</v>
      </c>
      <c r="P1526" s="60">
        <v>0</v>
      </c>
      <c r="Q1526" s="60">
        <v>0</v>
      </c>
      <c r="R1526" s="60">
        <v>0</v>
      </c>
      <c r="S1526" s="60">
        <v>0</v>
      </c>
      <c r="T1526" s="60">
        <v>0</v>
      </c>
      <c r="U1526" s="60">
        <v>0</v>
      </c>
      <c r="V1526" s="60">
        <v>1172.3131735339205</v>
      </c>
      <c r="W1526" s="60">
        <v>1457.2467049609377</v>
      </c>
      <c r="X1526" s="60">
        <v>1808.166139932019</v>
      </c>
      <c r="Y1526" s="60">
        <v>1961.4907461494547</v>
      </c>
      <c r="Z1526" s="60">
        <v>2177.1669134407975</v>
      </c>
      <c r="AA1526" s="60">
        <v>2756.5372413759728</v>
      </c>
      <c r="AB1526" s="60">
        <v>1851.7917252921743</v>
      </c>
      <c r="AC1526" s="60">
        <v>1734.084431836897</v>
      </c>
      <c r="AD1526" s="60">
        <v>1188.5869005107131</v>
      </c>
      <c r="AE1526" s="60">
        <v>1279.9397653533706</v>
      </c>
      <c r="AF1526" s="60">
        <v>1019.3035977008668</v>
      </c>
      <c r="AG1526" s="60">
        <v>1009.032601798039</v>
      </c>
      <c r="AH1526" s="60">
        <v>19415.659941885162</v>
      </c>
      <c r="AI1526" s="60">
        <v>1271.4984701181909</v>
      </c>
      <c r="AJ1526" s="60">
        <v>1554.7215069802346</v>
      </c>
      <c r="AK1526" s="60">
        <v>1827.2437938527064</v>
      </c>
      <c r="AL1526" s="60">
        <v>1968.107878814616</v>
      </c>
      <c r="AM1526" s="60">
        <v>2289.609726357317</v>
      </c>
      <c r="AN1526" s="60">
        <v>2634.206181907944</v>
      </c>
      <c r="AO1526" s="60">
        <v>1785.7763143887282</v>
      </c>
      <c r="AP1526" s="60">
        <v>1639.0384022372359</v>
      </c>
      <c r="AQ1526" s="60">
        <v>1230.503657669328</v>
      </c>
      <c r="AR1526" s="60">
        <v>1343.452729934231</v>
      </c>
      <c r="AS1526" s="60">
        <v>1065.5041948392422</v>
      </c>
      <c r="AT1526" s="60">
        <v>1034.9370576986405</v>
      </c>
      <c r="AU1526" s="60">
        <v>19644.599914798415</v>
      </c>
      <c r="AV1526" s="60">
        <v>1314.8499082031985</v>
      </c>
      <c r="AW1526" s="60">
        <v>1646.3820968874602</v>
      </c>
      <c r="AX1526" s="60">
        <v>1762.1737288671306</v>
      </c>
      <c r="AY1526" s="60">
        <v>1923.6708732151665</v>
      </c>
      <c r="AZ1526" s="60">
        <v>2031.5089114088951</v>
      </c>
      <c r="BA1526" s="60">
        <v>2202.9229312552138</v>
      </c>
      <c r="BB1526" s="60">
        <v>1856.295323547414</v>
      </c>
      <c r="BC1526" s="60">
        <v>1701.9703196849289</v>
      </c>
      <c r="BD1526" s="60">
        <v>1473.1559576469785</v>
      </c>
      <c r="BE1526" s="60">
        <v>1394.8366849325996</v>
      </c>
      <c r="BF1526" s="60">
        <v>1158.3741042377817</v>
      </c>
      <c r="BG1526" s="60">
        <v>1146.4888863431329</v>
      </c>
      <c r="BH1526" s="60">
        <v>19612.629726229901</v>
      </c>
      <c r="BI1526" s="60">
        <v>1408.4510472403852</v>
      </c>
      <c r="BJ1526" s="60">
        <v>1763.5842494659908</v>
      </c>
      <c r="BK1526" s="60">
        <v>1887.6188212494012</v>
      </c>
      <c r="BL1526" s="60">
        <v>2060.6125756423708</v>
      </c>
      <c r="BM1526" s="60">
        <v>2176.1273556022088</v>
      </c>
      <c r="BN1526" s="60">
        <v>2359.7439450379984</v>
      </c>
      <c r="BO1526" s="60">
        <v>1988.4407156483878</v>
      </c>
      <c r="BP1526" s="60">
        <v>1823.1296699165409</v>
      </c>
      <c r="BQ1526" s="60">
        <v>1578.0265400266865</v>
      </c>
      <c r="BR1526" s="60">
        <v>1494.1318985277078</v>
      </c>
      <c r="BS1526" s="60">
        <v>1240.8360908960194</v>
      </c>
      <c r="BT1526" s="60">
        <v>1228.1047890716611</v>
      </c>
      <c r="BU1526" s="60">
        <v>21008.80769832536</v>
      </c>
      <c r="BV1526" s="60">
        <v>1521.8764251355096</v>
      </c>
      <c r="BW1526" s="60">
        <v>1905.6092139384896</v>
      </c>
      <c r="BX1526" s="60">
        <v>2039.6325376946138</v>
      </c>
      <c r="BY1526" s="60">
        <v>2226.5578248902066</v>
      </c>
      <c r="BZ1526" s="60">
        <v>2351.3752409587605</v>
      </c>
      <c r="CA1526" s="60">
        <v>2549.7788413349554</v>
      </c>
      <c r="CB1526" s="60">
        <v>2148.5738207615368</v>
      </c>
      <c r="CC1526" s="60">
        <v>1969.949946110921</v>
      </c>
      <c r="CD1526" s="60">
        <v>1705.1081712851949</v>
      </c>
      <c r="CE1526" s="60">
        <v>1614.4573266266941</v>
      </c>
      <c r="CF1526" s="60">
        <v>1340.763101345939</v>
      </c>
      <c r="CG1526" s="60">
        <v>1327.0065156115577</v>
      </c>
      <c r="CH1526" s="60">
        <v>22700.688965694379</v>
      </c>
    </row>
    <row r="1527" spans="1:86">
      <c r="A1527" s="57" t="s">
        <v>86</v>
      </c>
      <c r="B1527" s="58" t="s">
        <v>719</v>
      </c>
      <c r="C1527" s="59" t="s">
        <v>92</v>
      </c>
      <c r="D1527" s="58" t="s">
        <v>93</v>
      </c>
      <c r="E1527" s="58" t="str">
        <f>VLOOKUP(CONCATENATE($F$4,F1527),'REG FL  CWIP - 1 System Per Boo'!$A$29:$B$1161,2,FALSE)</f>
        <v>Distribution</v>
      </c>
      <c r="F1527" s="58" t="s">
        <v>193</v>
      </c>
      <c r="G1527" s="58" t="s">
        <v>142</v>
      </c>
      <c r="H1527" s="63">
        <v>365</v>
      </c>
      <c r="I1527" s="60">
        <v>0</v>
      </c>
      <c r="J1527" s="60">
        <v>0</v>
      </c>
      <c r="K1527" s="60">
        <v>0</v>
      </c>
      <c r="L1527" s="60">
        <v>0</v>
      </c>
      <c r="M1527" s="60">
        <v>0</v>
      </c>
      <c r="N1527" s="60">
        <v>0</v>
      </c>
      <c r="O1527" s="60">
        <v>0</v>
      </c>
      <c r="P1527" s="60">
        <v>0</v>
      </c>
      <c r="Q1527" s="60">
        <v>0</v>
      </c>
      <c r="R1527" s="60">
        <v>0</v>
      </c>
      <c r="S1527" s="60">
        <v>0</v>
      </c>
      <c r="T1527" s="60">
        <v>0</v>
      </c>
      <c r="U1527" s="60">
        <v>0</v>
      </c>
      <c r="V1527" s="60">
        <v>0</v>
      </c>
      <c r="W1527" s="60">
        <v>0</v>
      </c>
      <c r="X1527" s="60">
        <v>0</v>
      </c>
      <c r="Y1527" s="60">
        <v>0</v>
      </c>
      <c r="Z1527" s="60">
        <v>0</v>
      </c>
      <c r="AA1527" s="60">
        <v>0</v>
      </c>
      <c r="AB1527" s="60">
        <v>0</v>
      </c>
      <c r="AC1527" s="60">
        <v>0</v>
      </c>
      <c r="AD1527" s="60">
        <v>0</v>
      </c>
      <c r="AE1527" s="60">
        <v>0</v>
      </c>
      <c r="AF1527" s="60">
        <v>0</v>
      </c>
      <c r="AG1527" s="60">
        <v>349.73587405338407</v>
      </c>
      <c r="AH1527" s="60">
        <v>349.73587405338407</v>
      </c>
      <c r="AI1527" s="60">
        <v>0</v>
      </c>
      <c r="AJ1527" s="60">
        <v>0</v>
      </c>
      <c r="AK1527" s="60">
        <v>0</v>
      </c>
      <c r="AL1527" s="60">
        <v>0</v>
      </c>
      <c r="AM1527" s="60">
        <v>0</v>
      </c>
      <c r="AN1527" s="60">
        <v>0</v>
      </c>
      <c r="AO1527" s="60">
        <v>0</v>
      </c>
      <c r="AP1527" s="60">
        <v>0</v>
      </c>
      <c r="AQ1527" s="60">
        <v>0</v>
      </c>
      <c r="AR1527" s="60">
        <v>0</v>
      </c>
      <c r="AS1527" s="60">
        <v>0</v>
      </c>
      <c r="AT1527" s="60">
        <v>366.81996990402405</v>
      </c>
      <c r="AU1527" s="60">
        <v>366.81996990402405</v>
      </c>
      <c r="AV1527" s="60">
        <v>0</v>
      </c>
      <c r="AW1527" s="60">
        <v>0</v>
      </c>
      <c r="AX1527" s="60">
        <v>0</v>
      </c>
      <c r="AY1527" s="60">
        <v>0</v>
      </c>
      <c r="AZ1527" s="60">
        <v>0</v>
      </c>
      <c r="BA1527" s="60">
        <v>0</v>
      </c>
      <c r="BB1527" s="60">
        <v>0</v>
      </c>
      <c r="BC1527" s="60">
        <v>0</v>
      </c>
      <c r="BD1527" s="60">
        <v>0</v>
      </c>
      <c r="BE1527" s="60">
        <v>0</v>
      </c>
      <c r="BF1527" s="60">
        <v>0</v>
      </c>
      <c r="BG1527" s="60">
        <v>369.08251380000002</v>
      </c>
      <c r="BH1527" s="60">
        <v>369.08251380000002</v>
      </c>
      <c r="BI1527" s="60">
        <v>0</v>
      </c>
      <c r="BJ1527" s="60">
        <v>0</v>
      </c>
      <c r="BK1527" s="60">
        <v>0</v>
      </c>
      <c r="BL1527" s="60">
        <v>0</v>
      </c>
      <c r="BM1527" s="60">
        <v>0</v>
      </c>
      <c r="BN1527" s="60">
        <v>0</v>
      </c>
      <c r="BO1527" s="60">
        <v>0</v>
      </c>
      <c r="BP1527" s="60">
        <v>0</v>
      </c>
      <c r="BQ1527" s="60">
        <v>0</v>
      </c>
      <c r="BR1527" s="60">
        <v>0</v>
      </c>
      <c r="BS1527" s="60">
        <v>0</v>
      </c>
      <c r="BT1527" s="60">
        <v>378.30957664499999</v>
      </c>
      <c r="BU1527" s="60">
        <v>378.30957664499999</v>
      </c>
      <c r="BV1527" s="60">
        <v>0</v>
      </c>
      <c r="BW1527" s="60">
        <v>0</v>
      </c>
      <c r="BX1527" s="60">
        <v>0</v>
      </c>
      <c r="BY1527" s="60">
        <v>0</v>
      </c>
      <c r="BZ1527" s="60">
        <v>0</v>
      </c>
      <c r="CA1527" s="60">
        <v>0</v>
      </c>
      <c r="CB1527" s="60">
        <v>0</v>
      </c>
      <c r="CC1527" s="60">
        <v>0</v>
      </c>
      <c r="CD1527" s="60">
        <v>0</v>
      </c>
      <c r="CE1527" s="60">
        <v>0</v>
      </c>
      <c r="CF1527" s="60">
        <v>0</v>
      </c>
      <c r="CG1527" s="60">
        <v>389.65886435840002</v>
      </c>
      <c r="CH1527" s="60">
        <v>389.65886435840002</v>
      </c>
    </row>
    <row r="1528" spans="1:86">
      <c r="A1528" s="57" t="s">
        <v>86</v>
      </c>
      <c r="B1528" s="58" t="s">
        <v>719</v>
      </c>
      <c r="C1528" s="59" t="s">
        <v>92</v>
      </c>
      <c r="D1528" s="58" t="s">
        <v>93</v>
      </c>
      <c r="E1528" s="58" t="str">
        <f>VLOOKUP(CONCATENATE($F$4,F1528),'REG FL  CWIP - 1 System Per Boo'!$A$29:$B$1161,2,FALSE)</f>
        <v>Distribution</v>
      </c>
      <c r="F1528" s="58" t="s">
        <v>177</v>
      </c>
      <c r="G1528" s="58" t="s">
        <v>142</v>
      </c>
      <c r="H1528" s="63">
        <v>365</v>
      </c>
      <c r="I1528" s="60">
        <v>0</v>
      </c>
      <c r="J1528" s="60">
        <v>0</v>
      </c>
      <c r="K1528" s="60">
        <v>0</v>
      </c>
      <c r="L1528" s="60">
        <v>0</v>
      </c>
      <c r="M1528" s="60">
        <v>0</v>
      </c>
      <c r="N1528" s="60">
        <v>0</v>
      </c>
      <c r="O1528" s="60">
        <v>0</v>
      </c>
      <c r="P1528" s="60">
        <v>0</v>
      </c>
      <c r="Q1528" s="60">
        <v>0</v>
      </c>
      <c r="R1528" s="60">
        <v>0</v>
      </c>
      <c r="S1528" s="60">
        <v>0</v>
      </c>
      <c r="T1528" s="60">
        <v>0</v>
      </c>
      <c r="U1528" s="60">
        <v>0</v>
      </c>
      <c r="V1528" s="60">
        <v>0</v>
      </c>
      <c r="W1528" s="60">
        <v>0</v>
      </c>
      <c r="X1528" s="60">
        <v>589.47466636186118</v>
      </c>
      <c r="Y1528" s="60">
        <v>0</v>
      </c>
      <c r="Z1528" s="60">
        <v>0</v>
      </c>
      <c r="AA1528" s="60">
        <v>646.31786855412167</v>
      </c>
      <c r="AB1528" s="60">
        <v>0</v>
      </c>
      <c r="AC1528" s="60">
        <v>0</v>
      </c>
      <c r="AD1528" s="60">
        <v>634.66616646924297</v>
      </c>
      <c r="AE1528" s="60">
        <v>0</v>
      </c>
      <c r="AF1528" s="60">
        <v>0</v>
      </c>
      <c r="AG1528" s="60">
        <v>608.19228232356772</v>
      </c>
      <c r="AH1528" s="60">
        <v>2478.6509837087933</v>
      </c>
      <c r="AI1528" s="60">
        <v>0</v>
      </c>
      <c r="AJ1528" s="60">
        <v>0</v>
      </c>
      <c r="AK1528" s="60">
        <v>844.20961262235664</v>
      </c>
      <c r="AL1528" s="60">
        <v>0</v>
      </c>
      <c r="AM1528" s="60">
        <v>0</v>
      </c>
      <c r="AN1528" s="60">
        <v>892.32029676457989</v>
      </c>
      <c r="AO1528" s="60">
        <v>0</v>
      </c>
      <c r="AP1528" s="60">
        <v>0</v>
      </c>
      <c r="AQ1528" s="60">
        <v>874.07985927267748</v>
      </c>
      <c r="AR1528" s="60">
        <v>0</v>
      </c>
      <c r="AS1528" s="60">
        <v>0</v>
      </c>
      <c r="AT1528" s="60">
        <v>831.31838413531659</v>
      </c>
      <c r="AU1528" s="60">
        <v>3441.9281527949306</v>
      </c>
      <c r="AV1528" s="60">
        <v>0</v>
      </c>
      <c r="AW1528" s="60">
        <v>0</v>
      </c>
      <c r="AX1528" s="60">
        <v>905.33145100210436</v>
      </c>
      <c r="AY1528" s="60">
        <v>0</v>
      </c>
      <c r="AZ1528" s="60">
        <v>0</v>
      </c>
      <c r="BA1528" s="60">
        <v>913.90478232121404</v>
      </c>
      <c r="BB1528" s="60">
        <v>0</v>
      </c>
      <c r="BC1528" s="60">
        <v>0</v>
      </c>
      <c r="BD1528" s="60">
        <v>882.71198947295443</v>
      </c>
      <c r="BE1528" s="60">
        <v>0</v>
      </c>
      <c r="BF1528" s="60">
        <v>0</v>
      </c>
      <c r="BG1528" s="60">
        <v>892.94114427395846</v>
      </c>
      <c r="BH1528" s="60">
        <v>3594.8893670702309</v>
      </c>
      <c r="BI1528" s="60">
        <v>0</v>
      </c>
      <c r="BJ1528" s="60">
        <v>0</v>
      </c>
      <c r="BK1528" s="60">
        <v>1190.174978634966</v>
      </c>
      <c r="BL1528" s="60">
        <v>0</v>
      </c>
      <c r="BM1528" s="60">
        <v>0</v>
      </c>
      <c r="BN1528" s="60">
        <v>1238.301023305474</v>
      </c>
      <c r="BO1528" s="60">
        <v>0</v>
      </c>
      <c r="BP1528" s="60">
        <v>0</v>
      </c>
      <c r="BQ1528" s="60">
        <v>1052.7556177011238</v>
      </c>
      <c r="BR1528" s="60">
        <v>0</v>
      </c>
      <c r="BS1528" s="60">
        <v>0</v>
      </c>
      <c r="BT1528" s="60">
        <v>1113.5825799167465</v>
      </c>
      <c r="BU1528" s="60">
        <v>4594.8141995583101</v>
      </c>
      <c r="BV1528" s="60">
        <v>0</v>
      </c>
      <c r="BW1528" s="60">
        <v>0</v>
      </c>
      <c r="BX1528" s="60">
        <v>1249.8164163465915</v>
      </c>
      <c r="BY1528" s="60">
        <v>0</v>
      </c>
      <c r="BZ1528" s="60">
        <v>0</v>
      </c>
      <c r="CA1528" s="60">
        <v>1262.3385625457108</v>
      </c>
      <c r="CB1528" s="60">
        <v>0</v>
      </c>
      <c r="CC1528" s="60">
        <v>0</v>
      </c>
      <c r="CD1528" s="60">
        <v>1219.2663855804296</v>
      </c>
      <c r="CE1528" s="60">
        <v>0</v>
      </c>
      <c r="CF1528" s="60">
        <v>0</v>
      </c>
      <c r="CG1528" s="60">
        <v>1233.3959182374574</v>
      </c>
      <c r="CH1528" s="60">
        <v>4964.8172827101889</v>
      </c>
    </row>
    <row r="1529" spans="1:86">
      <c r="A1529" s="57" t="s">
        <v>86</v>
      </c>
      <c r="B1529" s="58" t="s">
        <v>719</v>
      </c>
      <c r="C1529" s="59" t="s">
        <v>92</v>
      </c>
      <c r="D1529" s="58" t="s">
        <v>93</v>
      </c>
      <c r="E1529" s="58" t="str">
        <f>VLOOKUP(CONCATENATE($F$4,F1529),'REG FL  CWIP - 1 System Per Boo'!$A$29:$B$1161,2,FALSE)</f>
        <v>Distribution</v>
      </c>
      <c r="F1529" s="58" t="s">
        <v>168</v>
      </c>
      <c r="G1529" s="58" t="s">
        <v>142</v>
      </c>
      <c r="H1529" s="63">
        <v>365</v>
      </c>
      <c r="I1529" s="60">
        <v>0</v>
      </c>
      <c r="J1529" s="60">
        <v>0</v>
      </c>
      <c r="K1529" s="60">
        <v>0</v>
      </c>
      <c r="L1529" s="60">
        <v>0</v>
      </c>
      <c r="M1529" s="60">
        <v>0</v>
      </c>
      <c r="N1529" s="60">
        <v>0</v>
      </c>
      <c r="O1529" s="60">
        <v>0</v>
      </c>
      <c r="P1529" s="60">
        <v>0</v>
      </c>
      <c r="Q1529" s="60">
        <v>0</v>
      </c>
      <c r="R1529" s="60">
        <v>0</v>
      </c>
      <c r="S1529" s="60">
        <v>0</v>
      </c>
      <c r="T1529" s="60">
        <v>0</v>
      </c>
      <c r="U1529" s="60">
        <v>0</v>
      </c>
      <c r="V1529" s="60">
        <v>1359.1191282143509</v>
      </c>
      <c r="W1529" s="60">
        <v>1366.5779444323678</v>
      </c>
      <c r="X1529" s="60">
        <v>1358.1132492780287</v>
      </c>
      <c r="Y1529" s="60">
        <v>1349.4088603537793</v>
      </c>
      <c r="Z1529" s="60">
        <v>1348.4548657847974</v>
      </c>
      <c r="AA1529" s="60">
        <v>2007.7899751168111</v>
      </c>
      <c r="AB1529" s="60">
        <v>1341.1303136596528</v>
      </c>
      <c r="AC1529" s="60">
        <v>1352.3664955001725</v>
      </c>
      <c r="AD1529" s="60">
        <v>1354.4531797710495</v>
      </c>
      <c r="AE1529" s="60">
        <v>1354.2892770119565</v>
      </c>
      <c r="AF1529" s="60">
        <v>1364.112976330475</v>
      </c>
      <c r="AG1529" s="60">
        <v>2024.0052104273384</v>
      </c>
      <c r="AH1529" s="60">
        <v>17579.821475880781</v>
      </c>
      <c r="AI1529" s="60">
        <v>1403.4683787430181</v>
      </c>
      <c r="AJ1529" s="60">
        <v>1375.7100389266836</v>
      </c>
      <c r="AK1529" s="60">
        <v>1373.6124009703481</v>
      </c>
      <c r="AL1529" s="60">
        <v>1367.2259612097562</v>
      </c>
      <c r="AM1529" s="60">
        <v>1403.2210337766053</v>
      </c>
      <c r="AN1529" s="60">
        <v>1994.3407620500475</v>
      </c>
      <c r="AO1529" s="60">
        <v>1361.6645421467213</v>
      </c>
      <c r="AP1529" s="60">
        <v>1370.9463473371975</v>
      </c>
      <c r="AQ1529" s="60">
        <v>1369.1521512947515</v>
      </c>
      <c r="AR1529" s="60">
        <v>1367.3944891836011</v>
      </c>
      <c r="AS1529" s="60">
        <v>1409.4340425266851</v>
      </c>
      <c r="AT1529" s="60">
        <v>1994.5538546106209</v>
      </c>
      <c r="AU1529" s="60">
        <v>17790.724002776038</v>
      </c>
      <c r="AV1529" s="60">
        <v>2448.5288552706629</v>
      </c>
      <c r="AW1529" s="60">
        <v>2400.1009055967438</v>
      </c>
      <c r="AX1529" s="60">
        <v>2396.4413097399433</v>
      </c>
      <c r="AY1529" s="60">
        <v>2385.2993543720122</v>
      </c>
      <c r="AZ1529" s="60">
        <v>2448.0973305589982</v>
      </c>
      <c r="BA1529" s="60">
        <v>3479.3807805599035</v>
      </c>
      <c r="BB1529" s="60">
        <v>2375.5967524050989</v>
      </c>
      <c r="BC1529" s="60">
        <v>2391.79004053478</v>
      </c>
      <c r="BD1529" s="60">
        <v>2388.6598376399515</v>
      </c>
      <c r="BE1529" s="60">
        <v>2385.5933728288087</v>
      </c>
      <c r="BF1529" s="60">
        <v>2458.9367134998838</v>
      </c>
      <c r="BG1529" s="60">
        <v>3479.7525469932134</v>
      </c>
      <c r="BH1529" s="60">
        <v>31038.177799999998</v>
      </c>
      <c r="BI1529" s="60">
        <v>2509.7420577056059</v>
      </c>
      <c r="BJ1529" s="60">
        <v>2460.1034096645772</v>
      </c>
      <c r="BK1529" s="60">
        <v>2456.3523239396741</v>
      </c>
      <c r="BL1529" s="60">
        <v>2444.9318197737625</v>
      </c>
      <c r="BM1529" s="60">
        <v>2509.2997448794895</v>
      </c>
      <c r="BN1529" s="60">
        <v>3566.3652731503012</v>
      </c>
      <c r="BO1529" s="60">
        <v>2434.9866528327548</v>
      </c>
      <c r="BP1529" s="60">
        <v>2451.5847730403734</v>
      </c>
      <c r="BQ1529" s="60">
        <v>2448.3763150973959</v>
      </c>
      <c r="BR1529" s="60">
        <v>2445.2331886897032</v>
      </c>
      <c r="BS1529" s="60">
        <v>2520.4101123100213</v>
      </c>
      <c r="BT1529" s="60">
        <v>3566.7463289163438</v>
      </c>
      <c r="BU1529" s="60">
        <v>31814.132000000009</v>
      </c>
      <c r="BV1529" s="60">
        <v>2572.4852217208004</v>
      </c>
      <c r="BW1529" s="60">
        <v>2521.605615141435</v>
      </c>
      <c r="BX1529" s="60">
        <v>2517.7607528524632</v>
      </c>
      <c r="BY1529" s="60">
        <v>2506.0547378453798</v>
      </c>
      <c r="BZ1529" s="60">
        <v>2572.0318511423102</v>
      </c>
      <c r="CA1529" s="60">
        <v>3655.523854441291</v>
      </c>
      <c r="CB1529" s="60">
        <v>2495.8609432660774</v>
      </c>
      <c r="CC1529" s="60">
        <v>2512.8740139166434</v>
      </c>
      <c r="CD1529" s="60">
        <v>2509.5853450203799</v>
      </c>
      <c r="CE1529" s="60">
        <v>2506.3636409376968</v>
      </c>
      <c r="CF1529" s="60">
        <v>2583.419976043504</v>
      </c>
      <c r="CG1529" s="60">
        <v>3655.9144476720271</v>
      </c>
      <c r="CH1529" s="60">
        <v>32609.480400000008</v>
      </c>
    </row>
    <row r="1530" spans="1:86">
      <c r="A1530" s="57" t="s">
        <v>86</v>
      </c>
      <c r="B1530" s="58" t="s">
        <v>719</v>
      </c>
      <c r="C1530" s="59" t="s">
        <v>98</v>
      </c>
      <c r="D1530" s="58" t="s">
        <v>93</v>
      </c>
      <c r="E1530" s="58" t="str">
        <f>VLOOKUP(CONCATENATE($F$4,F1530),'REG FL  CWIP - 1 System Per Boo'!$A$29:$B$1161,2,FALSE)</f>
        <v>Distribution</v>
      </c>
      <c r="F1530" s="58" t="s">
        <v>296</v>
      </c>
      <c r="G1530" s="58" t="s">
        <v>142</v>
      </c>
      <c r="H1530" s="63">
        <v>365</v>
      </c>
      <c r="I1530" s="60">
        <v>0</v>
      </c>
      <c r="J1530" s="60">
        <v>0</v>
      </c>
      <c r="K1530" s="60">
        <v>0</v>
      </c>
      <c r="L1530" s="60">
        <v>0</v>
      </c>
      <c r="M1530" s="60">
        <v>0</v>
      </c>
      <c r="N1530" s="60">
        <v>0</v>
      </c>
      <c r="O1530" s="60">
        <v>0</v>
      </c>
      <c r="P1530" s="60">
        <v>0</v>
      </c>
      <c r="Q1530" s="60">
        <v>0</v>
      </c>
      <c r="R1530" s="60">
        <v>0</v>
      </c>
      <c r="S1530" s="60">
        <v>0</v>
      </c>
      <c r="T1530" s="60">
        <v>0</v>
      </c>
      <c r="U1530" s="60">
        <v>0</v>
      </c>
      <c r="V1530" s="60">
        <v>0</v>
      </c>
      <c r="W1530" s="60">
        <v>0</v>
      </c>
      <c r="X1530" s="60">
        <v>0</v>
      </c>
      <c r="Y1530" s="60">
        <v>0</v>
      </c>
      <c r="Z1530" s="60">
        <v>0</v>
      </c>
      <c r="AA1530" s="60">
        <v>2640.9576161914974</v>
      </c>
      <c r="AB1530" s="60">
        <v>0</v>
      </c>
      <c r="AC1530" s="60">
        <v>0</v>
      </c>
      <c r="AD1530" s="60">
        <v>0</v>
      </c>
      <c r="AE1530" s="60">
        <v>0</v>
      </c>
      <c r="AF1530" s="60">
        <v>0</v>
      </c>
      <c r="AG1530" s="60">
        <v>2584.2829177899025</v>
      </c>
      <c r="AH1530" s="60">
        <v>5225.2405339813995</v>
      </c>
      <c r="AI1530" s="60">
        <v>0</v>
      </c>
      <c r="AJ1530" s="60">
        <v>0</v>
      </c>
      <c r="AK1530" s="60">
        <v>0</v>
      </c>
      <c r="AL1530" s="60">
        <v>0</v>
      </c>
      <c r="AM1530" s="60">
        <v>0</v>
      </c>
      <c r="AN1530" s="60">
        <v>7575.572039625913</v>
      </c>
      <c r="AO1530" s="60">
        <v>0</v>
      </c>
      <c r="AP1530" s="60">
        <v>0</v>
      </c>
      <c r="AQ1530" s="60">
        <v>0</v>
      </c>
      <c r="AR1530" s="60">
        <v>0</v>
      </c>
      <c r="AS1530" s="60">
        <v>0</v>
      </c>
      <c r="AT1530" s="60">
        <v>7651.7858397682567</v>
      </c>
      <c r="AU1530" s="60">
        <v>15227.357879394171</v>
      </c>
      <c r="AV1530" s="60">
        <v>0</v>
      </c>
      <c r="AW1530" s="60">
        <v>0</v>
      </c>
      <c r="AX1530" s="60">
        <v>0</v>
      </c>
      <c r="AY1530" s="60">
        <v>0</v>
      </c>
      <c r="AZ1530" s="60">
        <v>0</v>
      </c>
      <c r="BA1530" s="60">
        <v>6715.605716795365</v>
      </c>
      <c r="BB1530" s="60">
        <v>0</v>
      </c>
      <c r="BC1530" s="60">
        <v>0</v>
      </c>
      <c r="BD1530" s="60">
        <v>0</v>
      </c>
      <c r="BE1530" s="60">
        <v>0</v>
      </c>
      <c r="BF1530" s="60">
        <v>0</v>
      </c>
      <c r="BG1530" s="60">
        <v>6696.8821143359055</v>
      </c>
      <c r="BH1530" s="60">
        <v>13412.487831131271</v>
      </c>
      <c r="BI1530" s="60">
        <v>0</v>
      </c>
      <c r="BJ1530" s="60">
        <v>0</v>
      </c>
      <c r="BK1530" s="60">
        <v>0</v>
      </c>
      <c r="BL1530" s="60">
        <v>0</v>
      </c>
      <c r="BM1530" s="60">
        <v>0</v>
      </c>
      <c r="BN1530" s="60">
        <v>7312.4376422867172</v>
      </c>
      <c r="BO1530" s="60">
        <v>0</v>
      </c>
      <c r="BP1530" s="60">
        <v>0</v>
      </c>
      <c r="BQ1530" s="60">
        <v>0</v>
      </c>
      <c r="BR1530" s="60">
        <v>0</v>
      </c>
      <c r="BS1530" s="60">
        <v>0</v>
      </c>
      <c r="BT1530" s="60">
        <v>7324.7487528457323</v>
      </c>
      <c r="BU1530" s="60">
        <v>14637.186395132449</v>
      </c>
      <c r="BV1530" s="60">
        <v>0</v>
      </c>
      <c r="BW1530" s="60">
        <v>0</v>
      </c>
      <c r="BX1530" s="60">
        <v>0</v>
      </c>
      <c r="BY1530" s="60">
        <v>0</v>
      </c>
      <c r="BZ1530" s="60">
        <v>0</v>
      </c>
      <c r="CA1530" s="60">
        <v>8745.504975056916</v>
      </c>
      <c r="CB1530" s="60">
        <v>0</v>
      </c>
      <c r="CC1530" s="60">
        <v>0</v>
      </c>
      <c r="CD1530" s="60">
        <v>0</v>
      </c>
      <c r="CE1530" s="60">
        <v>0</v>
      </c>
      <c r="CF1530" s="60">
        <v>0</v>
      </c>
      <c r="CG1530" s="60">
        <v>8773.9200995011415</v>
      </c>
      <c r="CH1530" s="60">
        <v>17519.425074558058</v>
      </c>
    </row>
    <row r="1531" spans="1:86">
      <c r="A1531" s="57" t="s">
        <v>86</v>
      </c>
      <c r="B1531" s="58" t="s">
        <v>719</v>
      </c>
      <c r="C1531" s="59" t="s">
        <v>92</v>
      </c>
      <c r="D1531" s="58" t="s">
        <v>93</v>
      </c>
      <c r="E1531" s="58" t="str">
        <f>VLOOKUP(CONCATENATE($F$4,F1531),'REG FL  CWIP - 1 System Per Boo'!$A$29:$B$1161,2,FALSE)</f>
        <v>Distribution</v>
      </c>
      <c r="F1531" s="58" t="s">
        <v>227</v>
      </c>
      <c r="G1531" s="58" t="s">
        <v>142</v>
      </c>
      <c r="H1531" s="63">
        <v>365</v>
      </c>
      <c r="I1531" s="60">
        <v>0</v>
      </c>
      <c r="J1531" s="60">
        <v>0</v>
      </c>
      <c r="K1531" s="60">
        <v>0</v>
      </c>
      <c r="L1531" s="60">
        <v>0</v>
      </c>
      <c r="M1531" s="60">
        <v>0</v>
      </c>
      <c r="N1531" s="60">
        <v>0</v>
      </c>
      <c r="O1531" s="60">
        <v>0</v>
      </c>
      <c r="P1531" s="60">
        <v>0</v>
      </c>
      <c r="Q1531" s="60">
        <v>0</v>
      </c>
      <c r="R1531" s="60">
        <v>0</v>
      </c>
      <c r="S1531" s="60">
        <v>0</v>
      </c>
      <c r="T1531" s="60">
        <v>0</v>
      </c>
      <c r="U1531" s="60">
        <v>0</v>
      </c>
      <c r="V1531" s="60">
        <v>0</v>
      </c>
      <c r="W1531" s="60">
        <v>0</v>
      </c>
      <c r="X1531" s="60">
        <v>0</v>
      </c>
      <c r="Y1531" s="60">
        <v>0</v>
      </c>
      <c r="Z1531" s="60">
        <v>0</v>
      </c>
      <c r="AA1531" s="60">
        <v>0</v>
      </c>
      <c r="AB1531" s="60">
        <v>0</v>
      </c>
      <c r="AC1531" s="60">
        <v>0</v>
      </c>
      <c r="AD1531" s="60">
        <v>0</v>
      </c>
      <c r="AE1531" s="60">
        <v>0</v>
      </c>
      <c r="AF1531" s="60">
        <v>0</v>
      </c>
      <c r="AG1531" s="60">
        <v>0</v>
      </c>
      <c r="AH1531" s="60">
        <v>0</v>
      </c>
      <c r="AI1531" s="60">
        <v>0</v>
      </c>
      <c r="AJ1531" s="60">
        <v>0</v>
      </c>
      <c r="AK1531" s="60">
        <v>0</v>
      </c>
      <c r="AL1531" s="60">
        <v>0</v>
      </c>
      <c r="AM1531" s="60">
        <v>0</v>
      </c>
      <c r="AN1531" s="60">
        <v>0</v>
      </c>
      <c r="AO1531" s="60">
        <v>0</v>
      </c>
      <c r="AP1531" s="60">
        <v>0</v>
      </c>
      <c r="AQ1531" s="60">
        <v>0</v>
      </c>
      <c r="AR1531" s="60">
        <v>0</v>
      </c>
      <c r="AS1531" s="60">
        <v>0</v>
      </c>
      <c r="AT1531" s="60">
        <v>0</v>
      </c>
      <c r="AU1531" s="60">
        <v>0</v>
      </c>
      <c r="AV1531" s="60">
        <v>0</v>
      </c>
      <c r="AW1531" s="60">
        <v>0</v>
      </c>
      <c r="AX1531" s="60">
        <v>0</v>
      </c>
      <c r="AY1531" s="60">
        <v>0</v>
      </c>
      <c r="AZ1531" s="60">
        <v>0</v>
      </c>
      <c r="BA1531" s="60">
        <v>0</v>
      </c>
      <c r="BB1531" s="60">
        <v>0</v>
      </c>
      <c r="BC1531" s="60">
        <v>0</v>
      </c>
      <c r="BD1531" s="60">
        <v>0</v>
      </c>
      <c r="BE1531" s="60">
        <v>0</v>
      </c>
      <c r="BF1531" s="60">
        <v>0</v>
      </c>
      <c r="BG1531" s="60">
        <v>0</v>
      </c>
      <c r="BH1531" s="60">
        <v>0</v>
      </c>
      <c r="BI1531" s="60">
        <v>0</v>
      </c>
      <c r="BJ1531" s="60">
        <v>0</v>
      </c>
      <c r="BK1531" s="60">
        <v>0</v>
      </c>
      <c r="BL1531" s="60">
        <v>0</v>
      </c>
      <c r="BM1531" s="60">
        <v>0</v>
      </c>
      <c r="BN1531" s="60">
        <v>0</v>
      </c>
      <c r="BO1531" s="60">
        <v>0</v>
      </c>
      <c r="BP1531" s="60">
        <v>0</v>
      </c>
      <c r="BQ1531" s="60">
        <v>0</v>
      </c>
      <c r="BR1531" s="60">
        <v>0</v>
      </c>
      <c r="BS1531" s="60">
        <v>0</v>
      </c>
      <c r="BT1531" s="60">
        <v>0</v>
      </c>
      <c r="BU1531" s="60">
        <v>0</v>
      </c>
      <c r="BV1531" s="60">
        <v>0</v>
      </c>
      <c r="BW1531" s="60">
        <v>0</v>
      </c>
      <c r="BX1531" s="60">
        <v>0</v>
      </c>
      <c r="BY1531" s="60">
        <v>0</v>
      </c>
      <c r="BZ1531" s="60">
        <v>0</v>
      </c>
      <c r="CA1531" s="60">
        <v>0</v>
      </c>
      <c r="CB1531" s="60">
        <v>0</v>
      </c>
      <c r="CC1531" s="60">
        <v>0</v>
      </c>
      <c r="CD1531" s="60">
        <v>0</v>
      </c>
      <c r="CE1531" s="60">
        <v>0</v>
      </c>
      <c r="CF1531" s="60">
        <v>0</v>
      </c>
      <c r="CG1531" s="60">
        <v>2325</v>
      </c>
      <c r="CH1531" s="60">
        <v>2325</v>
      </c>
    </row>
    <row r="1532" spans="1:86">
      <c r="A1532" s="57" t="s">
        <v>86</v>
      </c>
      <c r="B1532" s="58" t="s">
        <v>719</v>
      </c>
      <c r="C1532" s="59" t="s">
        <v>92</v>
      </c>
      <c r="D1532" s="58" t="s">
        <v>93</v>
      </c>
      <c r="E1532" s="58" t="str">
        <f>VLOOKUP(CONCATENATE($F$4,F1532),'REG FL  CWIP - 1 System Per Boo'!$A$29:$B$1161,2,FALSE)</f>
        <v>Distribution</v>
      </c>
      <c r="F1532" s="58" t="s">
        <v>222</v>
      </c>
      <c r="G1532" s="58" t="s">
        <v>142</v>
      </c>
      <c r="H1532" s="63">
        <v>365</v>
      </c>
      <c r="I1532" s="60">
        <v>0</v>
      </c>
      <c r="J1532" s="60">
        <v>0</v>
      </c>
      <c r="K1532" s="60">
        <v>0</v>
      </c>
      <c r="L1532" s="60">
        <v>0</v>
      </c>
      <c r="M1532" s="60">
        <v>0</v>
      </c>
      <c r="N1532" s="60">
        <v>0</v>
      </c>
      <c r="O1532" s="60">
        <v>0</v>
      </c>
      <c r="P1532" s="60">
        <v>0</v>
      </c>
      <c r="Q1532" s="60">
        <v>0</v>
      </c>
      <c r="R1532" s="60">
        <v>0</v>
      </c>
      <c r="S1532" s="60">
        <v>0</v>
      </c>
      <c r="T1532" s="60">
        <v>0</v>
      </c>
      <c r="U1532" s="60">
        <v>0</v>
      </c>
      <c r="V1532" s="60">
        <v>0</v>
      </c>
      <c r="W1532" s="60">
        <v>0</v>
      </c>
      <c r="X1532" s="60">
        <v>0</v>
      </c>
      <c r="Y1532" s="60">
        <v>0</v>
      </c>
      <c r="Z1532" s="60">
        <v>0</v>
      </c>
      <c r="AA1532" s="60">
        <v>0</v>
      </c>
      <c r="AB1532" s="60">
        <v>0</v>
      </c>
      <c r="AC1532" s="60">
        <v>0</v>
      </c>
      <c r="AD1532" s="60">
        <v>0</v>
      </c>
      <c r="AE1532" s="60">
        <v>0</v>
      </c>
      <c r="AF1532" s="60">
        <v>0</v>
      </c>
      <c r="AG1532" s="60">
        <v>0</v>
      </c>
      <c r="AH1532" s="60">
        <v>0</v>
      </c>
      <c r="AI1532" s="60">
        <v>0</v>
      </c>
      <c r="AJ1532" s="60">
        <v>0</v>
      </c>
      <c r="AK1532" s="60">
        <v>0</v>
      </c>
      <c r="AL1532" s="60">
        <v>0</v>
      </c>
      <c r="AM1532" s="60">
        <v>0</v>
      </c>
      <c r="AN1532" s="60">
        <v>0</v>
      </c>
      <c r="AO1532" s="60">
        <v>0</v>
      </c>
      <c r="AP1532" s="60">
        <v>0</v>
      </c>
      <c r="AQ1532" s="60">
        <v>0</v>
      </c>
      <c r="AR1532" s="60">
        <v>0</v>
      </c>
      <c r="AS1532" s="60">
        <v>0</v>
      </c>
      <c r="AT1532" s="60">
        <v>0</v>
      </c>
      <c r="AU1532" s="60">
        <v>0</v>
      </c>
      <c r="AV1532" s="60">
        <v>0</v>
      </c>
      <c r="AW1532" s="60">
        <v>0</v>
      </c>
      <c r="AX1532" s="60">
        <v>0</v>
      </c>
      <c r="AY1532" s="60">
        <v>0</v>
      </c>
      <c r="AZ1532" s="60">
        <v>0</v>
      </c>
      <c r="BA1532" s="60">
        <v>0</v>
      </c>
      <c r="BB1532" s="60">
        <v>0</v>
      </c>
      <c r="BC1532" s="60">
        <v>0</v>
      </c>
      <c r="BD1532" s="60">
        <v>0</v>
      </c>
      <c r="BE1532" s="60">
        <v>0</v>
      </c>
      <c r="BF1532" s="60">
        <v>0</v>
      </c>
      <c r="BG1532" s="60">
        <v>0</v>
      </c>
      <c r="BH1532" s="60">
        <v>0</v>
      </c>
      <c r="BI1532" s="60">
        <v>0</v>
      </c>
      <c r="BJ1532" s="60">
        <v>0</v>
      </c>
      <c r="BK1532" s="60">
        <v>0</v>
      </c>
      <c r="BL1532" s="60">
        <v>0</v>
      </c>
      <c r="BM1532" s="60">
        <v>0</v>
      </c>
      <c r="BN1532" s="60">
        <v>0</v>
      </c>
      <c r="BO1532" s="60">
        <v>0</v>
      </c>
      <c r="BP1532" s="60">
        <v>0</v>
      </c>
      <c r="BQ1532" s="60">
        <v>0</v>
      </c>
      <c r="BR1532" s="60">
        <v>0</v>
      </c>
      <c r="BS1532" s="60">
        <v>0</v>
      </c>
      <c r="BT1532" s="60">
        <v>494.36</v>
      </c>
      <c r="BU1532" s="60">
        <v>494.36</v>
      </c>
      <c r="BV1532" s="60">
        <v>0</v>
      </c>
      <c r="BW1532" s="60">
        <v>0</v>
      </c>
      <c r="BX1532" s="60">
        <v>0</v>
      </c>
      <c r="BY1532" s="60">
        <v>0</v>
      </c>
      <c r="BZ1532" s="60">
        <v>0</v>
      </c>
      <c r="CA1532" s="60">
        <v>0</v>
      </c>
      <c r="CB1532" s="60">
        <v>0</v>
      </c>
      <c r="CC1532" s="60">
        <v>0</v>
      </c>
      <c r="CD1532" s="60">
        <v>0</v>
      </c>
      <c r="CE1532" s="60">
        <v>0</v>
      </c>
      <c r="CF1532" s="60">
        <v>0</v>
      </c>
      <c r="CG1532" s="60">
        <v>0</v>
      </c>
      <c r="CH1532" s="60">
        <v>0</v>
      </c>
    </row>
    <row r="1533" spans="1:86">
      <c r="A1533" s="57" t="s">
        <v>86</v>
      </c>
      <c r="B1533" s="58" t="s">
        <v>719</v>
      </c>
      <c r="C1533" s="59" t="s">
        <v>92</v>
      </c>
      <c r="D1533" s="58" t="s">
        <v>93</v>
      </c>
      <c r="E1533" s="58" t="str">
        <f>VLOOKUP(CONCATENATE($F$4,F1533),'REG FL  CWIP - 1 System Per Boo'!$A$29:$B$1161,2,FALSE)</f>
        <v>Distribution</v>
      </c>
      <c r="F1533" s="58" t="s">
        <v>212</v>
      </c>
      <c r="G1533" s="58" t="s">
        <v>142</v>
      </c>
      <c r="H1533" s="63">
        <v>365</v>
      </c>
      <c r="I1533" s="60">
        <v>0</v>
      </c>
      <c r="J1533" s="60">
        <v>0</v>
      </c>
      <c r="K1533" s="60">
        <v>0</v>
      </c>
      <c r="L1533" s="60">
        <v>0</v>
      </c>
      <c r="M1533" s="60">
        <v>0</v>
      </c>
      <c r="N1533" s="60">
        <v>0</v>
      </c>
      <c r="O1533" s="60">
        <v>0</v>
      </c>
      <c r="P1533" s="60">
        <v>0</v>
      </c>
      <c r="Q1533" s="60">
        <v>0</v>
      </c>
      <c r="R1533" s="60">
        <v>0</v>
      </c>
      <c r="S1533" s="60">
        <v>0</v>
      </c>
      <c r="T1533" s="60">
        <v>0</v>
      </c>
      <c r="U1533" s="60">
        <v>0</v>
      </c>
      <c r="V1533" s="60">
        <v>0</v>
      </c>
      <c r="W1533" s="60">
        <v>0</v>
      </c>
      <c r="X1533" s="60">
        <v>0</v>
      </c>
      <c r="Y1533" s="60">
        <v>0</v>
      </c>
      <c r="Z1533" s="60">
        <v>0</v>
      </c>
      <c r="AA1533" s="60">
        <v>0</v>
      </c>
      <c r="AB1533" s="60">
        <v>0</v>
      </c>
      <c r="AC1533" s="60">
        <v>0</v>
      </c>
      <c r="AD1533" s="60">
        <v>0</v>
      </c>
      <c r="AE1533" s="60">
        <v>0</v>
      </c>
      <c r="AF1533" s="60">
        <v>0</v>
      </c>
      <c r="AG1533" s="60">
        <v>0</v>
      </c>
      <c r="AH1533" s="60">
        <v>0</v>
      </c>
      <c r="AI1533" s="60">
        <v>0</v>
      </c>
      <c r="AJ1533" s="60">
        <v>0</v>
      </c>
      <c r="AK1533" s="60">
        <v>0</v>
      </c>
      <c r="AL1533" s="60">
        <v>0</v>
      </c>
      <c r="AM1533" s="60">
        <v>0</v>
      </c>
      <c r="AN1533" s="60">
        <v>0</v>
      </c>
      <c r="AO1533" s="60">
        <v>0</v>
      </c>
      <c r="AP1533" s="60">
        <v>0</v>
      </c>
      <c r="AQ1533" s="60">
        <v>0</v>
      </c>
      <c r="AR1533" s="60">
        <v>0</v>
      </c>
      <c r="AS1533" s="60">
        <v>0</v>
      </c>
      <c r="AT1533" s="60">
        <v>0</v>
      </c>
      <c r="AU1533" s="60">
        <v>0</v>
      </c>
      <c r="AV1533" s="60">
        <v>0</v>
      </c>
      <c r="AW1533" s="60">
        <v>0</v>
      </c>
      <c r="AX1533" s="60">
        <v>0</v>
      </c>
      <c r="AY1533" s="60">
        <v>0</v>
      </c>
      <c r="AZ1533" s="60">
        <v>0</v>
      </c>
      <c r="BA1533" s="60">
        <v>15</v>
      </c>
      <c r="BB1533" s="60">
        <v>2.5</v>
      </c>
      <c r="BC1533" s="60">
        <v>2.5</v>
      </c>
      <c r="BD1533" s="60">
        <v>2.5</v>
      </c>
      <c r="BE1533" s="60">
        <v>2.5</v>
      </c>
      <c r="BF1533" s="60">
        <v>2.5</v>
      </c>
      <c r="BG1533" s="60">
        <v>2.5</v>
      </c>
      <c r="BH1533" s="60">
        <v>30</v>
      </c>
      <c r="BI1533" s="60">
        <v>0</v>
      </c>
      <c r="BJ1533" s="60">
        <v>0</v>
      </c>
      <c r="BK1533" s="60">
        <v>0</v>
      </c>
      <c r="BL1533" s="60">
        <v>0</v>
      </c>
      <c r="BM1533" s="60">
        <v>0</v>
      </c>
      <c r="BN1533" s="60">
        <v>0</v>
      </c>
      <c r="BO1533" s="60">
        <v>0</v>
      </c>
      <c r="BP1533" s="60">
        <v>0</v>
      </c>
      <c r="BQ1533" s="60">
        <v>0</v>
      </c>
      <c r="BR1533" s="60">
        <v>0</v>
      </c>
      <c r="BS1533" s="60">
        <v>0</v>
      </c>
      <c r="BT1533" s="60">
        <v>0</v>
      </c>
      <c r="BU1533" s="60">
        <v>0</v>
      </c>
      <c r="BV1533" s="60">
        <v>0</v>
      </c>
      <c r="BW1533" s="60">
        <v>0</v>
      </c>
      <c r="BX1533" s="60">
        <v>0</v>
      </c>
      <c r="BY1533" s="60">
        <v>0</v>
      </c>
      <c r="BZ1533" s="60">
        <v>0</v>
      </c>
      <c r="CA1533" s="60">
        <v>0</v>
      </c>
      <c r="CB1533" s="60">
        <v>0</v>
      </c>
      <c r="CC1533" s="60">
        <v>0</v>
      </c>
      <c r="CD1533" s="60">
        <v>0</v>
      </c>
      <c r="CE1533" s="60">
        <v>0</v>
      </c>
      <c r="CF1533" s="60">
        <v>0</v>
      </c>
      <c r="CG1533" s="60">
        <v>0</v>
      </c>
      <c r="CH1533" s="60">
        <v>0</v>
      </c>
    </row>
    <row r="1534" spans="1:86">
      <c r="A1534" s="57" t="s">
        <v>86</v>
      </c>
      <c r="B1534" s="58" t="s">
        <v>719</v>
      </c>
      <c r="C1534" s="59" t="s">
        <v>92</v>
      </c>
      <c r="D1534" s="58" t="s">
        <v>93</v>
      </c>
      <c r="E1534" s="58" t="str">
        <f>VLOOKUP(CONCATENATE($F$4,F1534),'REG FL  CWIP - 1 System Per Boo'!$A$29:$B$1161,2,FALSE)</f>
        <v>Distribution</v>
      </c>
      <c r="F1534" s="58" t="s">
        <v>217</v>
      </c>
      <c r="G1534" s="58" t="s">
        <v>142</v>
      </c>
      <c r="H1534" s="63">
        <v>365</v>
      </c>
      <c r="I1534" s="60">
        <v>0</v>
      </c>
      <c r="J1534" s="60">
        <v>0</v>
      </c>
      <c r="K1534" s="60">
        <v>0</v>
      </c>
      <c r="L1534" s="60">
        <v>0</v>
      </c>
      <c r="M1534" s="60">
        <v>0</v>
      </c>
      <c r="N1534" s="60">
        <v>0</v>
      </c>
      <c r="O1534" s="60">
        <v>0</v>
      </c>
      <c r="P1534" s="60">
        <v>0</v>
      </c>
      <c r="Q1534" s="60">
        <v>0</v>
      </c>
      <c r="R1534" s="60">
        <v>0</v>
      </c>
      <c r="S1534" s="60">
        <v>0</v>
      </c>
      <c r="T1534" s="60">
        <v>0</v>
      </c>
      <c r="U1534" s="60">
        <v>0</v>
      </c>
      <c r="V1534" s="60">
        <v>0</v>
      </c>
      <c r="W1534" s="60">
        <v>0</v>
      </c>
      <c r="X1534" s="60">
        <v>0</v>
      </c>
      <c r="Y1534" s="60">
        <v>0</v>
      </c>
      <c r="Z1534" s="60">
        <v>0</v>
      </c>
      <c r="AA1534" s="60">
        <v>0</v>
      </c>
      <c r="AB1534" s="60">
        <v>0</v>
      </c>
      <c r="AC1534" s="60">
        <v>0</v>
      </c>
      <c r="AD1534" s="60">
        <v>0</v>
      </c>
      <c r="AE1534" s="60">
        <v>0</v>
      </c>
      <c r="AF1534" s="60">
        <v>0</v>
      </c>
      <c r="AG1534" s="60">
        <v>0</v>
      </c>
      <c r="AH1534" s="60">
        <v>0</v>
      </c>
      <c r="AI1534" s="60">
        <v>0</v>
      </c>
      <c r="AJ1534" s="60">
        <v>0</v>
      </c>
      <c r="AK1534" s="60">
        <v>0</v>
      </c>
      <c r="AL1534" s="60">
        <v>0</v>
      </c>
      <c r="AM1534" s="60">
        <v>0</v>
      </c>
      <c r="AN1534" s="60">
        <v>0</v>
      </c>
      <c r="AO1534" s="60">
        <v>0</v>
      </c>
      <c r="AP1534" s="60">
        <v>0</v>
      </c>
      <c r="AQ1534" s="60">
        <v>0</v>
      </c>
      <c r="AR1534" s="60">
        <v>0</v>
      </c>
      <c r="AS1534" s="60">
        <v>0</v>
      </c>
      <c r="AT1534" s="60">
        <v>0</v>
      </c>
      <c r="AU1534" s="60">
        <v>0</v>
      </c>
      <c r="AV1534" s="60">
        <v>0</v>
      </c>
      <c r="AW1534" s="60">
        <v>0</v>
      </c>
      <c r="AX1534" s="60">
        <v>0</v>
      </c>
      <c r="AY1534" s="60">
        <v>0</v>
      </c>
      <c r="AZ1534" s="60">
        <v>0</v>
      </c>
      <c r="BA1534" s="60">
        <v>0</v>
      </c>
      <c r="BB1534" s="60">
        <v>0</v>
      </c>
      <c r="BC1534" s="60">
        <v>0</v>
      </c>
      <c r="BD1534" s="60">
        <v>0</v>
      </c>
      <c r="BE1534" s="60">
        <v>0</v>
      </c>
      <c r="BF1534" s="60">
        <v>0</v>
      </c>
      <c r="BG1534" s="60">
        <v>267</v>
      </c>
      <c r="BH1534" s="60">
        <v>267</v>
      </c>
      <c r="BI1534" s="60">
        <v>0</v>
      </c>
      <c r="BJ1534" s="60">
        <v>0</v>
      </c>
      <c r="BK1534" s="60">
        <v>0</v>
      </c>
      <c r="BL1534" s="60">
        <v>0</v>
      </c>
      <c r="BM1534" s="60">
        <v>0</v>
      </c>
      <c r="BN1534" s="60">
        <v>0</v>
      </c>
      <c r="BO1534" s="60">
        <v>0</v>
      </c>
      <c r="BP1534" s="60">
        <v>0</v>
      </c>
      <c r="BQ1534" s="60">
        <v>0</v>
      </c>
      <c r="BR1534" s="60">
        <v>0</v>
      </c>
      <c r="BS1534" s="60">
        <v>0</v>
      </c>
      <c r="BT1534" s="60">
        <v>0</v>
      </c>
      <c r="BU1534" s="60">
        <v>0</v>
      </c>
      <c r="BV1534" s="60">
        <v>0</v>
      </c>
      <c r="BW1534" s="60">
        <v>0</v>
      </c>
      <c r="BX1534" s="60">
        <v>0</v>
      </c>
      <c r="BY1534" s="60">
        <v>0</v>
      </c>
      <c r="BZ1534" s="60">
        <v>0</v>
      </c>
      <c r="CA1534" s="60">
        <v>0</v>
      </c>
      <c r="CB1534" s="60">
        <v>0</v>
      </c>
      <c r="CC1534" s="60">
        <v>0</v>
      </c>
      <c r="CD1534" s="60">
        <v>0</v>
      </c>
      <c r="CE1534" s="60">
        <v>0</v>
      </c>
      <c r="CF1534" s="60">
        <v>0</v>
      </c>
      <c r="CG1534" s="60">
        <v>0</v>
      </c>
      <c r="CH1534" s="60">
        <v>0</v>
      </c>
    </row>
    <row r="1535" spans="1:86">
      <c r="A1535" s="57" t="s">
        <v>86</v>
      </c>
      <c r="B1535" s="58" t="s">
        <v>719</v>
      </c>
      <c r="C1535" s="59" t="s">
        <v>92</v>
      </c>
      <c r="D1535" s="58" t="s">
        <v>93</v>
      </c>
      <c r="E1535" s="58" t="str">
        <f>VLOOKUP(CONCATENATE($F$4,F1535),'REG FL  CWIP - 1 System Per Boo'!$A$29:$B$1161,2,FALSE)</f>
        <v>Distribution</v>
      </c>
      <c r="F1535" s="58" t="s">
        <v>155</v>
      </c>
      <c r="G1535" s="58" t="s">
        <v>142</v>
      </c>
      <c r="H1535" s="63">
        <v>365</v>
      </c>
      <c r="I1535" s="60">
        <v>0</v>
      </c>
      <c r="J1535" s="60">
        <v>0</v>
      </c>
      <c r="K1535" s="60">
        <v>0</v>
      </c>
      <c r="L1535" s="60">
        <v>0</v>
      </c>
      <c r="M1535" s="60">
        <v>0</v>
      </c>
      <c r="N1535" s="60">
        <v>0</v>
      </c>
      <c r="O1535" s="60">
        <v>0</v>
      </c>
      <c r="P1535" s="60">
        <v>0</v>
      </c>
      <c r="Q1535" s="60">
        <v>0</v>
      </c>
      <c r="R1535" s="60">
        <v>0</v>
      </c>
      <c r="S1535" s="60">
        <v>0</v>
      </c>
      <c r="T1535" s="60">
        <v>0</v>
      </c>
      <c r="U1535" s="60">
        <v>0</v>
      </c>
      <c r="V1535" s="60">
        <v>157.26108152575185</v>
      </c>
      <c r="W1535" s="60">
        <v>157.24998942436784</v>
      </c>
      <c r="X1535" s="60">
        <v>154.21648797265982</v>
      </c>
      <c r="Y1535" s="60">
        <v>153.58566000834784</v>
      </c>
      <c r="Z1535" s="60">
        <v>153.48823487144784</v>
      </c>
      <c r="AA1535" s="60">
        <v>235.01675072695457</v>
      </c>
      <c r="AB1535" s="60">
        <v>152.04847719026785</v>
      </c>
      <c r="AC1535" s="60">
        <v>154.04373912475185</v>
      </c>
      <c r="AD1535" s="60">
        <v>153.89516599386383</v>
      </c>
      <c r="AE1535" s="60">
        <v>154.57066750199985</v>
      </c>
      <c r="AF1535" s="60">
        <v>156.79278352285183</v>
      </c>
      <c r="AG1535" s="60">
        <v>238.55136944374371</v>
      </c>
      <c r="AH1535" s="60">
        <v>2020.7204073070088</v>
      </c>
      <c r="AI1535" s="60">
        <v>180.39197330027326</v>
      </c>
      <c r="AJ1535" s="60">
        <v>180.43957487320128</v>
      </c>
      <c r="AK1535" s="60">
        <v>178.56037585732525</v>
      </c>
      <c r="AL1535" s="60">
        <v>178.35417216690527</v>
      </c>
      <c r="AM1535" s="60">
        <v>179.26401109938413</v>
      </c>
      <c r="AN1535" s="60">
        <v>258.33308847816289</v>
      </c>
      <c r="AO1535" s="60">
        <v>177.32005688579727</v>
      </c>
      <c r="AP1535" s="60">
        <v>179.08860594152529</v>
      </c>
      <c r="AQ1535" s="60">
        <v>178.09382428420128</v>
      </c>
      <c r="AR1535" s="60">
        <v>178.48126226385727</v>
      </c>
      <c r="AS1535" s="60">
        <v>181.18361659228012</v>
      </c>
      <c r="AT1535" s="60">
        <v>258.05018842513095</v>
      </c>
      <c r="AU1535" s="60">
        <v>2307.5607501680443</v>
      </c>
      <c r="AV1535" s="60">
        <v>74.932282182109986</v>
      </c>
      <c r="AW1535" s="60">
        <v>74.952055204322107</v>
      </c>
      <c r="AX1535" s="60">
        <v>74.17146242983334</v>
      </c>
      <c r="AY1535" s="60">
        <v>74.085808324304892</v>
      </c>
      <c r="AZ1535" s="60">
        <v>74.463742588127658</v>
      </c>
      <c r="BA1535" s="60">
        <v>107.30792245728131</v>
      </c>
      <c r="BB1535" s="60">
        <v>73.65625141755811</v>
      </c>
      <c r="BC1535" s="60">
        <v>74.390881758765829</v>
      </c>
      <c r="BD1535" s="60">
        <v>73.977663484734805</v>
      </c>
      <c r="BE1535" s="60">
        <v>74.138599758608393</v>
      </c>
      <c r="BF1535" s="60">
        <v>75.261119643439201</v>
      </c>
      <c r="BG1535" s="60">
        <v>107.1904107509144</v>
      </c>
      <c r="BH1535" s="60">
        <v>958.52819999999997</v>
      </c>
      <c r="BI1535" s="60">
        <v>76.805416872132241</v>
      </c>
      <c r="BJ1535" s="60">
        <v>76.825684174416367</v>
      </c>
      <c r="BK1535" s="60">
        <v>76.025578376140032</v>
      </c>
      <c r="BL1535" s="60">
        <v>75.937783115001011</v>
      </c>
      <c r="BM1535" s="60">
        <v>76.325164866068249</v>
      </c>
      <c r="BN1535" s="60">
        <v>109.99037368144731</v>
      </c>
      <c r="BO1535" s="60">
        <v>75.497488273682691</v>
      </c>
      <c r="BP1535" s="60">
        <v>76.250482683571988</v>
      </c>
      <c r="BQ1535" s="60">
        <v>75.826934903204062</v>
      </c>
      <c r="BR1535" s="60">
        <v>75.991894213727505</v>
      </c>
      <c r="BS1535" s="60">
        <v>77.142474513579543</v>
      </c>
      <c r="BT1535" s="60">
        <v>109.86992432702901</v>
      </c>
      <c r="BU1535" s="60">
        <v>982.4892000000001</v>
      </c>
      <c r="BV1535" s="60">
        <v>78.726050392252233</v>
      </c>
      <c r="BW1535" s="60">
        <v>78.746824508530906</v>
      </c>
      <c r="BX1535" s="60">
        <v>77.926710876453356</v>
      </c>
      <c r="BY1535" s="60">
        <v>77.836720164416235</v>
      </c>
      <c r="BZ1535" s="60">
        <v>78.233788971507408</v>
      </c>
      <c r="CA1535" s="60">
        <v>112.74084633280739</v>
      </c>
      <c r="CB1535" s="60">
        <v>77.385415096665838</v>
      </c>
      <c r="CC1535" s="60">
        <v>78.157239250120014</v>
      </c>
      <c r="CD1535" s="60">
        <v>77.723100028451796</v>
      </c>
      <c r="CE1535" s="60">
        <v>77.892184391532055</v>
      </c>
      <c r="CF1535" s="60">
        <v>79.071536660621163</v>
      </c>
      <c r="CG1535" s="60">
        <v>112.61738332664143</v>
      </c>
      <c r="CH1535" s="60">
        <v>1007.0577999999998</v>
      </c>
    </row>
    <row r="1536" spans="1:86">
      <c r="A1536" s="57" t="s">
        <v>86</v>
      </c>
      <c r="B1536" s="58" t="s">
        <v>719</v>
      </c>
      <c r="C1536" s="59" t="s">
        <v>92</v>
      </c>
      <c r="D1536" s="58" t="s">
        <v>93</v>
      </c>
      <c r="E1536" s="58" t="str">
        <f>VLOOKUP(CONCATENATE($F$4,F1536),'REG FL  CWIP - 1 System Per Boo'!$A$29:$B$1161,2,FALSE)</f>
        <v>Distribution</v>
      </c>
      <c r="F1536" s="58" t="s">
        <v>141</v>
      </c>
      <c r="G1536" s="58" t="s">
        <v>142</v>
      </c>
      <c r="H1536" s="63">
        <v>365</v>
      </c>
      <c r="I1536" s="60">
        <v>0</v>
      </c>
      <c r="J1536" s="60">
        <v>0</v>
      </c>
      <c r="K1536" s="60">
        <v>0</v>
      </c>
      <c r="L1536" s="60">
        <v>0</v>
      </c>
      <c r="M1536" s="60">
        <v>0</v>
      </c>
      <c r="N1536" s="60">
        <v>0</v>
      </c>
      <c r="O1536" s="60">
        <v>0</v>
      </c>
      <c r="P1536" s="60">
        <v>0</v>
      </c>
      <c r="Q1536" s="60">
        <v>0</v>
      </c>
      <c r="R1536" s="60">
        <v>0</v>
      </c>
      <c r="S1536" s="60">
        <v>0</v>
      </c>
      <c r="T1536" s="60">
        <v>0</v>
      </c>
      <c r="U1536" s="60">
        <v>0</v>
      </c>
      <c r="V1536" s="60">
        <v>0</v>
      </c>
      <c r="W1536" s="60">
        <v>0</v>
      </c>
      <c r="X1536" s="60">
        <v>0</v>
      </c>
      <c r="Y1536" s="60">
        <v>0</v>
      </c>
      <c r="Z1536" s="60">
        <v>0</v>
      </c>
      <c r="AA1536" s="60">
        <v>0</v>
      </c>
      <c r="AB1536" s="60">
        <v>0</v>
      </c>
      <c r="AC1536" s="60">
        <v>0</v>
      </c>
      <c r="AD1536" s="60">
        <v>0</v>
      </c>
      <c r="AE1536" s="60">
        <v>0</v>
      </c>
      <c r="AF1536" s="60">
        <v>0</v>
      </c>
      <c r="AG1536" s="60">
        <v>0</v>
      </c>
      <c r="AH1536" s="60">
        <v>0</v>
      </c>
      <c r="AI1536" s="60">
        <v>0</v>
      </c>
      <c r="AJ1536" s="60">
        <v>0</v>
      </c>
      <c r="AK1536" s="60">
        <v>0</v>
      </c>
      <c r="AL1536" s="60">
        <v>0</v>
      </c>
      <c r="AM1536" s="60">
        <v>0</v>
      </c>
      <c r="AN1536" s="60">
        <v>0</v>
      </c>
      <c r="AO1536" s="60">
        <v>0</v>
      </c>
      <c r="AP1536" s="60">
        <v>0</v>
      </c>
      <c r="AQ1536" s="60">
        <v>0</v>
      </c>
      <c r="AR1536" s="60">
        <v>0</v>
      </c>
      <c r="AS1536" s="60">
        <v>0</v>
      </c>
      <c r="AT1536" s="60">
        <v>0</v>
      </c>
      <c r="AU1536" s="60">
        <v>0</v>
      </c>
      <c r="AV1536" s="60">
        <v>3.8979499999999994</v>
      </c>
      <c r="AW1536" s="60">
        <v>3.8979499999999994</v>
      </c>
      <c r="AX1536" s="60">
        <v>3.8979499999999994</v>
      </c>
      <c r="AY1536" s="60">
        <v>3.8979499999999994</v>
      </c>
      <c r="AZ1536" s="60">
        <v>3.8979499999999994</v>
      </c>
      <c r="BA1536" s="60">
        <v>3.8979499999999994</v>
      </c>
      <c r="BB1536" s="60">
        <v>3.8979499999999994</v>
      </c>
      <c r="BC1536" s="60">
        <v>3.8979499999999994</v>
      </c>
      <c r="BD1536" s="60">
        <v>3.8979499999999994</v>
      </c>
      <c r="BE1536" s="60">
        <v>3.8979499999999994</v>
      </c>
      <c r="BF1536" s="60">
        <v>3.8979499999999994</v>
      </c>
      <c r="BG1536" s="60">
        <v>3.8979499999999989</v>
      </c>
      <c r="BH1536" s="60">
        <v>46.775399999999998</v>
      </c>
      <c r="BI1536" s="60">
        <v>3.9951333333333339</v>
      </c>
      <c r="BJ1536" s="60">
        <v>3.9951333333333339</v>
      </c>
      <c r="BK1536" s="60">
        <v>3.9951333333333339</v>
      </c>
      <c r="BL1536" s="60">
        <v>3.9951333333333339</v>
      </c>
      <c r="BM1536" s="60">
        <v>3.9951333333333339</v>
      </c>
      <c r="BN1536" s="60">
        <v>3.9951333333333339</v>
      </c>
      <c r="BO1536" s="60">
        <v>3.9951333333333339</v>
      </c>
      <c r="BP1536" s="60">
        <v>3.9951333333333339</v>
      </c>
      <c r="BQ1536" s="60">
        <v>3.9951333333333339</v>
      </c>
      <c r="BR1536" s="60">
        <v>3.9951333333333339</v>
      </c>
      <c r="BS1536" s="60">
        <v>3.9951333333333339</v>
      </c>
      <c r="BT1536" s="60">
        <v>3.9951333333333277</v>
      </c>
      <c r="BU1536" s="60">
        <v>47.941600000000008</v>
      </c>
      <c r="BV1536" s="60">
        <v>4.0955833333333329</v>
      </c>
      <c r="BW1536" s="60">
        <v>4.0955833333333329</v>
      </c>
      <c r="BX1536" s="60">
        <v>4.0955833333333329</v>
      </c>
      <c r="BY1536" s="60">
        <v>4.0955833333333329</v>
      </c>
      <c r="BZ1536" s="60">
        <v>4.0955833333333329</v>
      </c>
      <c r="CA1536" s="60">
        <v>4.0955833333333329</v>
      </c>
      <c r="CB1536" s="60">
        <v>4.0955833333333329</v>
      </c>
      <c r="CC1536" s="60">
        <v>4.0955833333333329</v>
      </c>
      <c r="CD1536" s="60">
        <v>4.0955833333333329</v>
      </c>
      <c r="CE1536" s="60">
        <v>4.0955833333333329</v>
      </c>
      <c r="CF1536" s="60">
        <v>4.0955833333333329</v>
      </c>
      <c r="CG1536" s="60">
        <v>4.0955833333333338</v>
      </c>
      <c r="CH1536" s="60">
        <v>49.146999999999991</v>
      </c>
    </row>
    <row r="1537" spans="1:86">
      <c r="A1537" s="57" t="s">
        <v>86</v>
      </c>
      <c r="B1537" s="58" t="s">
        <v>723</v>
      </c>
      <c r="C1537" s="59" t="s">
        <v>92</v>
      </c>
      <c r="D1537" s="58" t="s">
        <v>93</v>
      </c>
      <c r="E1537" s="58" t="str">
        <f>VLOOKUP(CONCATENATE($F$4,F1537),'REG FL  CWIP - 1 System Per Boo'!$A$29:$B$1161,2,FALSE)</f>
        <v>Distribution</v>
      </c>
      <c r="F1537" s="58" t="s">
        <v>141</v>
      </c>
      <c r="G1537" s="58" t="s">
        <v>142</v>
      </c>
      <c r="H1537" s="63">
        <v>365</v>
      </c>
      <c r="I1537" s="60">
        <v>0</v>
      </c>
      <c r="J1537" s="60">
        <v>0</v>
      </c>
      <c r="K1537" s="60">
        <v>0</v>
      </c>
      <c r="L1537" s="60">
        <v>0</v>
      </c>
      <c r="M1537" s="60">
        <v>0</v>
      </c>
      <c r="N1537" s="60">
        <v>0</v>
      </c>
      <c r="O1537" s="60">
        <v>0</v>
      </c>
      <c r="P1537" s="60">
        <v>0</v>
      </c>
      <c r="Q1537" s="60">
        <v>0</v>
      </c>
      <c r="R1537" s="60">
        <v>0</v>
      </c>
      <c r="S1537" s="60">
        <v>0</v>
      </c>
      <c r="T1537" s="60">
        <v>0</v>
      </c>
      <c r="U1537" s="60">
        <v>0</v>
      </c>
      <c r="V1537" s="60">
        <v>0</v>
      </c>
      <c r="W1537" s="60">
        <v>0</v>
      </c>
      <c r="X1537" s="60">
        <v>0</v>
      </c>
      <c r="Y1537" s="60">
        <v>0</v>
      </c>
      <c r="Z1537" s="60">
        <v>0</v>
      </c>
      <c r="AA1537" s="60">
        <v>0</v>
      </c>
      <c r="AB1537" s="60">
        <v>0</v>
      </c>
      <c r="AC1537" s="60">
        <v>0</v>
      </c>
      <c r="AD1537" s="60">
        <v>0</v>
      </c>
      <c r="AE1537" s="60">
        <v>0</v>
      </c>
      <c r="AF1537" s="60">
        <v>0</v>
      </c>
      <c r="AG1537" s="60">
        <v>0</v>
      </c>
      <c r="AH1537" s="60">
        <v>0</v>
      </c>
      <c r="AI1537" s="60">
        <v>0</v>
      </c>
      <c r="AJ1537" s="60">
        <v>0</v>
      </c>
      <c r="AK1537" s="60">
        <v>0</v>
      </c>
      <c r="AL1537" s="60">
        <v>0</v>
      </c>
      <c r="AM1537" s="60">
        <v>0</v>
      </c>
      <c r="AN1537" s="60">
        <v>0</v>
      </c>
      <c r="AO1537" s="60">
        <v>0</v>
      </c>
      <c r="AP1537" s="60">
        <v>0</v>
      </c>
      <c r="AQ1537" s="60">
        <v>0</v>
      </c>
      <c r="AR1537" s="60">
        <v>0</v>
      </c>
      <c r="AS1537" s="60">
        <v>0</v>
      </c>
      <c r="AT1537" s="60">
        <v>0</v>
      </c>
      <c r="AU1537" s="60">
        <v>0</v>
      </c>
      <c r="AV1537" s="60">
        <v>7.9550000000000232E-2</v>
      </c>
      <c r="AW1537" s="60">
        <v>0.15910000000000091</v>
      </c>
      <c r="AX1537" s="60">
        <v>0.23865000000000114</v>
      </c>
      <c r="AY1537" s="60">
        <v>0.31820000000000137</v>
      </c>
      <c r="AZ1537" s="60">
        <v>0.3977500000000016</v>
      </c>
      <c r="BA1537" s="60">
        <v>0.47730000000000183</v>
      </c>
      <c r="BB1537" s="60">
        <v>0.55685000000000207</v>
      </c>
      <c r="BC1537" s="60">
        <v>0.6364000000000023</v>
      </c>
      <c r="BD1537" s="60">
        <v>0.71595000000000253</v>
      </c>
      <c r="BE1537" s="60">
        <v>0.79550000000000276</v>
      </c>
      <c r="BF1537" s="60">
        <v>0.87505000000000299</v>
      </c>
      <c r="BG1537" s="60">
        <v>0.95460000000000367</v>
      </c>
      <c r="BH1537" s="60">
        <v>0.95460000000000367</v>
      </c>
      <c r="BI1537" s="60">
        <v>1.0361333333333369</v>
      </c>
      <c r="BJ1537" s="60">
        <v>1.1176666666666697</v>
      </c>
      <c r="BK1537" s="60">
        <v>1.1992000000000025</v>
      </c>
      <c r="BL1537" s="60">
        <v>1.2807333333333353</v>
      </c>
      <c r="BM1537" s="60">
        <v>1.3622666666666681</v>
      </c>
      <c r="BN1537" s="60">
        <v>1.4438000000000009</v>
      </c>
      <c r="BO1537" s="60">
        <v>1.5253333333333337</v>
      </c>
      <c r="BP1537" s="60">
        <v>1.6068666666666664</v>
      </c>
      <c r="BQ1537" s="60">
        <v>1.6883999999999992</v>
      </c>
      <c r="BR1537" s="60">
        <v>1.769933333333332</v>
      </c>
      <c r="BS1537" s="60">
        <v>1.8514666666666648</v>
      </c>
      <c r="BT1537" s="60">
        <v>1.9329999999999985</v>
      </c>
      <c r="BU1537" s="60">
        <v>1.9329999999999985</v>
      </c>
      <c r="BV1537" s="60">
        <v>2.0165833333333323</v>
      </c>
      <c r="BW1537" s="60">
        <v>2.1001666666666656</v>
      </c>
      <c r="BX1537" s="60">
        <v>2.183749999999999</v>
      </c>
      <c r="BY1537" s="60">
        <v>2.2673333333333323</v>
      </c>
      <c r="BZ1537" s="60">
        <v>2.3509166666666657</v>
      </c>
      <c r="CA1537" s="60">
        <v>2.434499999999999</v>
      </c>
      <c r="CB1537" s="60">
        <v>2.5180833333333323</v>
      </c>
      <c r="CC1537" s="60">
        <v>2.6016666666666657</v>
      </c>
      <c r="CD1537" s="60">
        <v>2.685249999999999</v>
      </c>
      <c r="CE1537" s="60">
        <v>2.7688333333333324</v>
      </c>
      <c r="CF1537" s="60">
        <v>2.8524166666666657</v>
      </c>
      <c r="CG1537" s="60">
        <v>2.9359999999999991</v>
      </c>
      <c r="CH1537" s="60">
        <v>2.9359999999999991</v>
      </c>
    </row>
    <row r="1538" spans="1:86">
      <c r="A1538" s="57" t="s">
        <v>86</v>
      </c>
      <c r="B1538" s="58" t="s">
        <v>723</v>
      </c>
      <c r="C1538" s="59" t="s">
        <v>92</v>
      </c>
      <c r="D1538" s="58" t="s">
        <v>93</v>
      </c>
      <c r="E1538" s="58" t="str">
        <f>VLOOKUP(CONCATENATE($F$4,F1538),'REG FL  CWIP - 1 System Per Boo'!$A$29:$B$1161,2,FALSE)</f>
        <v>Distribution</v>
      </c>
      <c r="F1538" s="58" t="s">
        <v>155</v>
      </c>
      <c r="G1538" s="58" t="s">
        <v>142</v>
      </c>
      <c r="H1538" s="63">
        <v>365</v>
      </c>
      <c r="I1538" s="60">
        <v>0</v>
      </c>
      <c r="J1538" s="60">
        <v>0</v>
      </c>
      <c r="K1538" s="60">
        <v>0</v>
      </c>
      <c r="L1538" s="60">
        <v>0</v>
      </c>
      <c r="M1538" s="60">
        <v>0</v>
      </c>
      <c r="N1538" s="60">
        <v>0</v>
      </c>
      <c r="O1538" s="60">
        <v>0</v>
      </c>
      <c r="P1538" s="60">
        <v>0</v>
      </c>
      <c r="Q1538" s="60">
        <v>0</v>
      </c>
      <c r="R1538" s="60">
        <v>0</v>
      </c>
      <c r="S1538" s="60">
        <v>0</v>
      </c>
      <c r="T1538" s="60">
        <v>0</v>
      </c>
      <c r="U1538" s="60">
        <v>0</v>
      </c>
      <c r="V1538" s="60">
        <v>3.2094098270561631</v>
      </c>
      <c r="W1538" s="60">
        <v>6.4185932846963283</v>
      </c>
      <c r="X1538" s="60">
        <v>9.5658685494445024</v>
      </c>
      <c r="Y1538" s="60">
        <v>12.700269774104669</v>
      </c>
      <c r="Z1538" s="60">
        <v>15.832682730664828</v>
      </c>
      <c r="AA1538" s="60">
        <v>20.628942949582267</v>
      </c>
      <c r="AB1538" s="60">
        <v>23.731973096322434</v>
      </c>
      <c r="AC1538" s="60">
        <v>26.875722874378596</v>
      </c>
      <c r="AD1538" s="60">
        <v>30.016440547722766</v>
      </c>
      <c r="AE1538" s="60">
        <v>33.17094396613092</v>
      </c>
      <c r="AF1538" s="60">
        <v>36.370796691087094</v>
      </c>
      <c r="AG1538" s="60">
        <v>41.239191985857389</v>
      </c>
      <c r="AH1538" s="60">
        <v>41.239191985857389</v>
      </c>
      <c r="AI1538" s="60">
        <v>44.920660828720116</v>
      </c>
      <c r="AJ1538" s="60">
        <v>48.603101132254835</v>
      </c>
      <c r="AK1538" s="60">
        <v>52.247190435465569</v>
      </c>
      <c r="AL1538" s="60">
        <v>55.887071500096283</v>
      </c>
      <c r="AM1538" s="60">
        <v>59.545520706206162</v>
      </c>
      <c r="AN1538" s="60">
        <v>64.817624552699272</v>
      </c>
      <c r="AO1538" s="60">
        <v>68.436401223838004</v>
      </c>
      <c r="AP1538" s="60">
        <v>72.091270732848727</v>
      </c>
      <c r="AQ1538" s="60">
        <v>75.725838575383449</v>
      </c>
      <c r="AR1538" s="60">
        <v>79.36831331546216</v>
      </c>
      <c r="AS1538" s="60">
        <v>83.065938143876025</v>
      </c>
      <c r="AT1538" s="60">
        <v>88.332268519899117</v>
      </c>
      <c r="AU1538" s="60">
        <v>88.332268519899117</v>
      </c>
      <c r="AV1538" s="60">
        <v>89.861498768513627</v>
      </c>
      <c r="AW1538" s="60">
        <v>91.391132548193667</v>
      </c>
      <c r="AX1538" s="60">
        <v>92.904835863088223</v>
      </c>
      <c r="AY1538" s="60">
        <v>94.416791135012815</v>
      </c>
      <c r="AZ1538" s="60">
        <v>95.936459351097042</v>
      </c>
      <c r="BA1538" s="60">
        <v>98.126416952266055</v>
      </c>
      <c r="BB1538" s="60">
        <v>99.629605756706013</v>
      </c>
      <c r="BC1538" s="60">
        <v>101.147787017089</v>
      </c>
      <c r="BD1538" s="60">
        <v>102.65753525147134</v>
      </c>
      <c r="BE1538" s="60">
        <v>104.17056789960623</v>
      </c>
      <c r="BF1538" s="60">
        <v>105.70650911681929</v>
      </c>
      <c r="BG1538" s="60">
        <v>107.89406851989918</v>
      </c>
      <c r="BH1538" s="60">
        <v>107.89406851989918</v>
      </c>
      <c r="BI1538" s="60">
        <v>109.46152600708555</v>
      </c>
      <c r="BJ1538" s="60">
        <v>111.02939711268588</v>
      </c>
      <c r="BK1538" s="60">
        <v>112.58093952852548</v>
      </c>
      <c r="BL1538" s="60">
        <v>114.13069020434183</v>
      </c>
      <c r="BM1538" s="60">
        <v>115.68834663017996</v>
      </c>
      <c r="BN1538" s="60">
        <v>117.93304813388299</v>
      </c>
      <c r="BO1538" s="60">
        <v>119.47381320069285</v>
      </c>
      <c r="BP1538" s="60">
        <v>121.0299455003576</v>
      </c>
      <c r="BQ1538" s="60">
        <v>122.57743396776993</v>
      </c>
      <c r="BR1538" s="60">
        <v>124.12828895172356</v>
      </c>
      <c r="BS1538" s="60">
        <v>125.7026251662864</v>
      </c>
      <c r="BT1538" s="60">
        <v>127.94486851989923</v>
      </c>
      <c r="BU1538" s="60">
        <v>127.94486851989923</v>
      </c>
      <c r="BV1538" s="60">
        <v>129.55152260953705</v>
      </c>
      <c r="BW1538" s="60">
        <v>131.15860066073157</v>
      </c>
      <c r="BX1538" s="60">
        <v>132.74894169902655</v>
      </c>
      <c r="BY1538" s="60">
        <v>134.33744619217788</v>
      </c>
      <c r="BZ1538" s="60">
        <v>135.93405413037192</v>
      </c>
      <c r="CA1538" s="60">
        <v>138.23488772900066</v>
      </c>
      <c r="CB1538" s="60">
        <v>139.81418191464689</v>
      </c>
      <c r="CC1538" s="60">
        <v>141.40922761362896</v>
      </c>
      <c r="CD1538" s="60">
        <v>142.99541332849532</v>
      </c>
      <c r="CE1538" s="60">
        <v>144.58504974464904</v>
      </c>
      <c r="CF1538" s="60">
        <v>146.19875457445761</v>
      </c>
      <c r="CG1538" s="60">
        <v>148.49706851989927</v>
      </c>
      <c r="CH1538" s="60">
        <v>148.49706851989927</v>
      </c>
    </row>
    <row r="1539" spans="1:86">
      <c r="A1539" s="57" t="s">
        <v>86</v>
      </c>
      <c r="B1539" s="58" t="s">
        <v>723</v>
      </c>
      <c r="C1539" s="59" t="s">
        <v>92</v>
      </c>
      <c r="D1539" s="58" t="s">
        <v>93</v>
      </c>
      <c r="E1539" s="58" t="str">
        <f>VLOOKUP(CONCATENATE($F$4,F1539),'REG FL  CWIP - 1 System Per Boo'!$A$29:$B$1161,2,FALSE)</f>
        <v>Distribution</v>
      </c>
      <c r="F1539" s="58" t="s">
        <v>168</v>
      </c>
      <c r="G1539" s="58" t="s">
        <v>142</v>
      </c>
      <c r="H1539" s="63">
        <v>365</v>
      </c>
      <c r="I1539" s="60">
        <v>0</v>
      </c>
      <c r="J1539" s="60">
        <v>0</v>
      </c>
      <c r="K1539" s="60">
        <v>0</v>
      </c>
      <c r="L1539" s="60">
        <v>0</v>
      </c>
      <c r="M1539" s="60">
        <v>0</v>
      </c>
      <c r="N1539" s="60">
        <v>0</v>
      </c>
      <c r="O1539" s="60">
        <v>0</v>
      </c>
      <c r="P1539" s="60">
        <v>0</v>
      </c>
      <c r="Q1539" s="60">
        <v>0</v>
      </c>
      <c r="R1539" s="60">
        <v>0</v>
      </c>
      <c r="S1539" s="60">
        <v>0</v>
      </c>
      <c r="T1539" s="60">
        <v>0</v>
      </c>
      <c r="U1539" s="60">
        <v>0</v>
      </c>
      <c r="V1539" s="60">
        <v>27.737125065599002</v>
      </c>
      <c r="W1539" s="60">
        <v>55.626470870341336</v>
      </c>
      <c r="X1539" s="60">
        <v>83.343067794382705</v>
      </c>
      <c r="Y1539" s="60">
        <v>110.88202412813325</v>
      </c>
      <c r="Z1539" s="60">
        <v>138.40151118496578</v>
      </c>
      <c r="AA1539" s="60">
        <v>179.37681679959451</v>
      </c>
      <c r="AB1539" s="60">
        <v>206.74682320081183</v>
      </c>
      <c r="AC1539" s="60">
        <v>234.34613943550926</v>
      </c>
      <c r="AD1539" s="60">
        <v>261.98804106348985</v>
      </c>
      <c r="AE1539" s="60">
        <v>289.62659773720338</v>
      </c>
      <c r="AF1539" s="60">
        <v>317.46563807047846</v>
      </c>
      <c r="AG1539" s="60">
        <v>358.7718668547102</v>
      </c>
      <c r="AH1539" s="60">
        <v>358.7718668547102</v>
      </c>
      <c r="AI1539" s="60">
        <v>387.4140786657922</v>
      </c>
      <c r="AJ1539" s="60">
        <v>415.48979374592864</v>
      </c>
      <c r="AK1539" s="60">
        <v>443.52269988818057</v>
      </c>
      <c r="AL1539" s="60">
        <v>471.42527052511446</v>
      </c>
      <c r="AM1539" s="60">
        <v>500.06243447973907</v>
      </c>
      <c r="AN1539" s="60">
        <v>540.76326635831174</v>
      </c>
      <c r="AO1539" s="60">
        <v>568.55233864702041</v>
      </c>
      <c r="AP1539" s="60">
        <v>596.53083553145302</v>
      </c>
      <c r="AQ1539" s="60">
        <v>624.47271617012143</v>
      </c>
      <c r="AR1539" s="60">
        <v>652.37872615346032</v>
      </c>
      <c r="AS1539" s="60">
        <v>681.14268620502526</v>
      </c>
      <c r="AT1539" s="60">
        <v>721.84786691136469</v>
      </c>
      <c r="AU1539" s="60">
        <v>721.84786691136469</v>
      </c>
      <c r="AV1539" s="60">
        <v>771.81784354954152</v>
      </c>
      <c r="AW1539" s="60">
        <v>820.79949468416908</v>
      </c>
      <c r="AX1539" s="60">
        <v>869.70646018906609</v>
      </c>
      <c r="AY1539" s="60">
        <v>918.38603884971963</v>
      </c>
      <c r="AZ1539" s="60">
        <v>968.34720886112791</v>
      </c>
      <c r="BA1539" s="60">
        <v>1039.3549798929625</v>
      </c>
      <c r="BB1539" s="60">
        <v>1087.836546268577</v>
      </c>
      <c r="BC1539" s="60">
        <v>1136.6485879121437</v>
      </c>
      <c r="BD1539" s="60">
        <v>1185.3967478639797</v>
      </c>
      <c r="BE1539" s="60">
        <v>1234.0823269013022</v>
      </c>
      <c r="BF1539" s="60">
        <v>1284.2647088094632</v>
      </c>
      <c r="BG1539" s="60">
        <v>1355.2800669113658</v>
      </c>
      <c r="BH1539" s="60">
        <v>1355.2800669113658</v>
      </c>
      <c r="BI1539" s="60">
        <v>1406.4992925788274</v>
      </c>
      <c r="BJ1539" s="60">
        <v>1456.7054846127985</v>
      </c>
      <c r="BK1539" s="60">
        <v>1506.8351238768737</v>
      </c>
      <c r="BL1539" s="60">
        <v>1556.7316916273585</v>
      </c>
      <c r="BM1539" s="60">
        <v>1607.9418905024495</v>
      </c>
      <c r="BN1539" s="60">
        <v>1680.7248552606193</v>
      </c>
      <c r="BO1539" s="60">
        <v>1730.4184604204711</v>
      </c>
      <c r="BP1539" s="60">
        <v>1780.4508027274173</v>
      </c>
      <c r="BQ1539" s="60">
        <v>1830.4176663008343</v>
      </c>
      <c r="BR1539" s="60">
        <v>1880.3203844373588</v>
      </c>
      <c r="BS1539" s="60">
        <v>1931.7573255049097</v>
      </c>
      <c r="BT1539" s="60">
        <v>2004.5480669113663</v>
      </c>
      <c r="BU1539" s="60">
        <v>2004.5480669113663</v>
      </c>
      <c r="BV1539" s="60">
        <v>2057.0477653138319</v>
      </c>
      <c r="BW1539" s="60">
        <v>2108.5091043983512</v>
      </c>
      <c r="BX1539" s="60">
        <v>2159.8919769055437</v>
      </c>
      <c r="BY1539" s="60">
        <v>2211.0359511472866</v>
      </c>
      <c r="BZ1539" s="60">
        <v>2263.5263970889664</v>
      </c>
      <c r="CA1539" s="60">
        <v>2338.1289247306254</v>
      </c>
      <c r="CB1539" s="60">
        <v>2389.0648623482998</v>
      </c>
      <c r="CC1539" s="60">
        <v>2440.3480054894558</v>
      </c>
      <c r="CD1539" s="60">
        <v>2491.5640329388511</v>
      </c>
      <c r="CE1539" s="60">
        <v>2542.7143113253342</v>
      </c>
      <c r="CF1539" s="60">
        <v>2595.4371679792839</v>
      </c>
      <c r="CG1539" s="60">
        <v>2670.0476669113664</v>
      </c>
      <c r="CH1539" s="60">
        <v>2670.0476669113664</v>
      </c>
    </row>
    <row r="1540" spans="1:86">
      <c r="A1540" s="57" t="s">
        <v>86</v>
      </c>
      <c r="B1540" s="58" t="s">
        <v>723</v>
      </c>
      <c r="C1540" s="59" t="s">
        <v>92</v>
      </c>
      <c r="D1540" s="58" t="s">
        <v>93</v>
      </c>
      <c r="E1540" s="58" t="str">
        <f>VLOOKUP(CONCATENATE($F$4,F1540),'REG FL  CWIP - 1 System Per Boo'!$A$29:$B$1161,2,FALSE)</f>
        <v>Distribution</v>
      </c>
      <c r="F1540" s="58" t="s">
        <v>177</v>
      </c>
      <c r="G1540" s="58" t="s">
        <v>142</v>
      </c>
      <c r="H1540" s="63">
        <v>365</v>
      </c>
      <c r="I1540" s="60">
        <v>0</v>
      </c>
      <c r="J1540" s="60">
        <v>0</v>
      </c>
      <c r="K1540" s="60">
        <v>0</v>
      </c>
      <c r="L1540" s="60">
        <v>0</v>
      </c>
      <c r="M1540" s="60">
        <v>0</v>
      </c>
      <c r="N1540" s="60">
        <v>0</v>
      </c>
      <c r="O1540" s="60">
        <v>0</v>
      </c>
      <c r="P1540" s="60">
        <v>0</v>
      </c>
      <c r="Q1540" s="60">
        <v>0</v>
      </c>
      <c r="R1540" s="60">
        <v>0</v>
      </c>
      <c r="S1540" s="60">
        <v>0</v>
      </c>
      <c r="T1540" s="60">
        <v>0</v>
      </c>
      <c r="U1540" s="60">
        <v>0</v>
      </c>
      <c r="V1540" s="60">
        <v>206.613872663016</v>
      </c>
      <c r="W1540" s="60">
        <v>398.05964299483196</v>
      </c>
      <c r="X1540" s="60">
        <v>12.030095231874839</v>
      </c>
      <c r="Y1540" s="60">
        <v>225.17600824026684</v>
      </c>
      <c r="Z1540" s="60">
        <v>438.57667130785887</v>
      </c>
      <c r="AA1540" s="60">
        <v>13.190160582737235</v>
      </c>
      <c r="AB1540" s="60">
        <v>230.37298199101724</v>
      </c>
      <c r="AC1540" s="60">
        <v>444.90785719220924</v>
      </c>
      <c r="AD1540" s="60">
        <v>12.952370744270297</v>
      </c>
      <c r="AE1540" s="60">
        <v>211.35012669848629</v>
      </c>
      <c r="AF1540" s="60">
        <v>418.0480088477903</v>
      </c>
      <c r="AG1540" s="60">
        <v>12.412087394358537</v>
      </c>
      <c r="AH1540" s="60">
        <v>12.412087394358537</v>
      </c>
      <c r="AI1540" s="60">
        <v>308.45712502961453</v>
      </c>
      <c r="AJ1540" s="60">
        <v>582.05953307367054</v>
      </c>
      <c r="AK1540" s="60">
        <v>17.228767604537893</v>
      </c>
      <c r="AL1540" s="60">
        <v>310.6436800096979</v>
      </c>
      <c r="AM1540" s="60">
        <v>606.07063692205793</v>
      </c>
      <c r="AN1540" s="60">
        <v>18.21061830131805</v>
      </c>
      <c r="AO1540" s="60">
        <v>318.14954537164607</v>
      </c>
      <c r="AP1540" s="60">
        <v>613.70886578800605</v>
      </c>
      <c r="AQ1540" s="60">
        <v>17.838364474952527</v>
      </c>
      <c r="AR1540" s="60">
        <v>289.57234042620854</v>
      </c>
      <c r="AS1540" s="60">
        <v>573.16895262183255</v>
      </c>
      <c r="AT1540" s="60">
        <v>16.965681308883973</v>
      </c>
      <c r="AU1540" s="60">
        <v>16.965681308883973</v>
      </c>
      <c r="AV1540" s="60">
        <v>308.83381786967288</v>
      </c>
      <c r="AW1540" s="60">
        <v>610.75614233677504</v>
      </c>
      <c r="AX1540" s="60">
        <v>18.476152061267499</v>
      </c>
      <c r="AY1540" s="60">
        <v>329.79034410087883</v>
      </c>
      <c r="AZ1540" s="60">
        <v>633.06339493865562</v>
      </c>
      <c r="BA1540" s="60">
        <v>18.651118006555407</v>
      </c>
      <c r="BB1540" s="60">
        <v>314.59846879392143</v>
      </c>
      <c r="BC1540" s="60">
        <v>607.86648162331039</v>
      </c>
      <c r="BD1540" s="60">
        <v>18.01453039740727</v>
      </c>
      <c r="BE1540" s="60">
        <v>322.96636365272781</v>
      </c>
      <c r="BF1540" s="60">
        <v>621.22072792205313</v>
      </c>
      <c r="BG1540" s="60">
        <v>18.223288658652223</v>
      </c>
      <c r="BH1540" s="60">
        <v>18.223288658652223</v>
      </c>
      <c r="BI1540" s="60">
        <v>355.05046964922724</v>
      </c>
      <c r="BJ1540" s="60">
        <v>751.66826937772612</v>
      </c>
      <c r="BK1540" s="60">
        <v>24.289285278264742</v>
      </c>
      <c r="BL1540" s="60">
        <v>476.75516760053654</v>
      </c>
      <c r="BM1540" s="60">
        <v>881.40388617101598</v>
      </c>
      <c r="BN1540" s="60">
        <v>25.271449455213769</v>
      </c>
      <c r="BO1540" s="60">
        <v>386.3575136087</v>
      </c>
      <c r="BP1540" s="60">
        <v>731.51155142280732</v>
      </c>
      <c r="BQ1540" s="60">
        <v>21.484808524512573</v>
      </c>
      <c r="BR1540" s="60">
        <v>436.11896425599804</v>
      </c>
      <c r="BS1540" s="60">
        <v>810.92441551421018</v>
      </c>
      <c r="BT1540" s="60">
        <v>22.726175100341607</v>
      </c>
      <c r="BU1540" s="60">
        <v>22.726175100341607</v>
      </c>
      <c r="BV1540" s="60">
        <v>425.87589232015461</v>
      </c>
      <c r="BW1540" s="60">
        <v>842.91319267619951</v>
      </c>
      <c r="BX1540" s="60">
        <v>25.506457476461264</v>
      </c>
      <c r="BY1540" s="60">
        <v>455.51649545518404</v>
      </c>
      <c r="BZ1540" s="60">
        <v>874.4195183282377</v>
      </c>
      <c r="CA1540" s="60">
        <v>25.762011480524734</v>
      </c>
      <c r="CB1540" s="60">
        <v>434.54623913817409</v>
      </c>
      <c r="CC1540" s="60">
        <v>839.62956832563441</v>
      </c>
      <c r="CD1540" s="60">
        <v>24.882987460825234</v>
      </c>
      <c r="CE1540" s="60">
        <v>446.10486796897868</v>
      </c>
      <c r="CF1540" s="60">
        <v>858.07571217146119</v>
      </c>
      <c r="CG1540" s="60">
        <v>25.171345270152187</v>
      </c>
      <c r="CH1540" s="60">
        <v>25.171345270152187</v>
      </c>
    </row>
    <row r="1541" spans="1:86">
      <c r="A1541" s="57" t="s">
        <v>86</v>
      </c>
      <c r="B1541" s="58" t="s">
        <v>723</v>
      </c>
      <c r="C1541" s="59" t="s">
        <v>92</v>
      </c>
      <c r="D1541" s="58" t="s">
        <v>93</v>
      </c>
      <c r="E1541" s="58" t="str">
        <f>VLOOKUP(CONCATENATE($F$4,F1541),'REG FL  CWIP - 1 System Per Boo'!$A$29:$B$1161,2,FALSE)</f>
        <v>Distribution</v>
      </c>
      <c r="F1541" s="58" t="s">
        <v>185</v>
      </c>
      <c r="G1541" s="58" t="s">
        <v>142</v>
      </c>
      <c r="H1541" s="63">
        <v>365</v>
      </c>
      <c r="I1541" s="60">
        <v>0</v>
      </c>
      <c r="J1541" s="60">
        <v>0</v>
      </c>
      <c r="K1541" s="60">
        <v>0</v>
      </c>
      <c r="L1541" s="60">
        <v>0</v>
      </c>
      <c r="M1541" s="60">
        <v>0</v>
      </c>
      <c r="N1541" s="60">
        <v>0</v>
      </c>
      <c r="O1541" s="60">
        <v>0</v>
      </c>
      <c r="P1541" s="60">
        <v>0</v>
      </c>
      <c r="Q1541" s="60">
        <v>0</v>
      </c>
      <c r="R1541" s="60">
        <v>0</v>
      </c>
      <c r="S1541" s="60">
        <v>0</v>
      </c>
      <c r="T1541" s="60">
        <v>0</v>
      </c>
      <c r="U1541" s="60">
        <v>0</v>
      </c>
      <c r="V1541" s="60">
        <v>23.924758643549467</v>
      </c>
      <c r="W1541" s="60">
        <v>53.664487316221766</v>
      </c>
      <c r="X1541" s="60">
        <v>90.565837110752909</v>
      </c>
      <c r="Y1541" s="60">
        <v>130.59626050155816</v>
      </c>
      <c r="Z1541" s="60">
        <v>175.02823832688046</v>
      </c>
      <c r="AA1541" s="60">
        <v>231.28410039577784</v>
      </c>
      <c r="AB1541" s="60">
        <v>269.07576825888373</v>
      </c>
      <c r="AC1541" s="60">
        <v>304.46524645963677</v>
      </c>
      <c r="AD1541" s="60">
        <v>328.72212198026364</v>
      </c>
      <c r="AE1541" s="60">
        <v>354.84334168135297</v>
      </c>
      <c r="AF1541" s="60">
        <v>375.64545592014622</v>
      </c>
      <c r="AG1541" s="60">
        <v>396.23795799765708</v>
      </c>
      <c r="AH1541" s="60">
        <v>396.23795799765708</v>
      </c>
      <c r="AI1541" s="60">
        <v>422.18690636741621</v>
      </c>
      <c r="AJ1541" s="60">
        <v>453.91591671395167</v>
      </c>
      <c r="AK1541" s="60">
        <v>491.20660638441495</v>
      </c>
      <c r="AL1541" s="60">
        <v>531.37207329899866</v>
      </c>
      <c r="AM1541" s="60">
        <v>578.09880240833172</v>
      </c>
      <c r="AN1541" s="60">
        <v>631.85811224318786</v>
      </c>
      <c r="AO1541" s="60">
        <v>668.30252682254968</v>
      </c>
      <c r="AP1541" s="60">
        <v>701.75229013351372</v>
      </c>
      <c r="AQ1541" s="60">
        <v>726.86460967778567</v>
      </c>
      <c r="AR1541" s="60">
        <v>754.28201232950482</v>
      </c>
      <c r="AS1541" s="60">
        <v>776.02699589765257</v>
      </c>
      <c r="AT1541" s="60">
        <v>797.14816034048204</v>
      </c>
      <c r="AU1541" s="60">
        <v>797.14816034048204</v>
      </c>
      <c r="AV1541" s="60">
        <v>823.98183193646582</v>
      </c>
      <c r="AW1541" s="60">
        <v>857.5814665668222</v>
      </c>
      <c r="AX1541" s="60">
        <v>893.54419572737561</v>
      </c>
      <c r="AY1541" s="60">
        <v>932.80278497666495</v>
      </c>
      <c r="AZ1541" s="60">
        <v>974.26215051562212</v>
      </c>
      <c r="BA1541" s="60">
        <v>1019.2197613575654</v>
      </c>
      <c r="BB1541" s="60">
        <v>1057.103339389145</v>
      </c>
      <c r="BC1541" s="60">
        <v>1091.8374275459803</v>
      </c>
      <c r="BD1541" s="60">
        <v>1121.9018348448985</v>
      </c>
      <c r="BE1541" s="60">
        <v>1150.3678896394415</v>
      </c>
      <c r="BF1541" s="60">
        <v>1174.008177481029</v>
      </c>
      <c r="BG1541" s="60">
        <v>1197.4059098553785</v>
      </c>
      <c r="BH1541" s="60">
        <v>1197.4059098553785</v>
      </c>
      <c r="BI1541" s="60">
        <v>1226.1498087786515</v>
      </c>
      <c r="BJ1541" s="60">
        <v>1262.1413240738759</v>
      </c>
      <c r="BK1541" s="60">
        <v>1300.6641571605983</v>
      </c>
      <c r="BL1541" s="60">
        <v>1342.7174750308509</v>
      </c>
      <c r="BM1541" s="60">
        <v>1387.1282373900799</v>
      </c>
      <c r="BN1541" s="60">
        <v>1435.2862770847328</v>
      </c>
      <c r="BO1541" s="60">
        <v>1475.8666998530673</v>
      </c>
      <c r="BP1541" s="60">
        <v>1513.0734278105479</v>
      </c>
      <c r="BQ1541" s="60">
        <v>1545.2780510763985</v>
      </c>
      <c r="BR1541" s="60">
        <v>1575.7705388014535</v>
      </c>
      <c r="BS1541" s="60">
        <v>1601.0937243299441</v>
      </c>
      <c r="BT1541" s="60">
        <v>1626.1570873722228</v>
      </c>
      <c r="BU1541" s="60">
        <v>1626.1570873722228</v>
      </c>
      <c r="BV1541" s="60">
        <v>1657.2157899260087</v>
      </c>
      <c r="BW1541" s="60">
        <v>1696.1057738839372</v>
      </c>
      <c r="BX1541" s="60">
        <v>1737.7309277144395</v>
      </c>
      <c r="BY1541" s="60">
        <v>1783.1708833244438</v>
      </c>
      <c r="BZ1541" s="60">
        <v>1831.1581331399293</v>
      </c>
      <c r="CA1541" s="60">
        <v>1883.194436024316</v>
      </c>
      <c r="CB1541" s="60">
        <v>1927.0428813459803</v>
      </c>
      <c r="CC1541" s="60">
        <v>1967.245941470693</v>
      </c>
      <c r="CD1541" s="60">
        <v>2002.0440674152885</v>
      </c>
      <c r="CE1541" s="60">
        <v>2034.9921761219559</v>
      </c>
      <c r="CF1541" s="60">
        <v>2062.3546883943222</v>
      </c>
      <c r="CG1541" s="60">
        <v>2089.4364540190481</v>
      </c>
      <c r="CH1541" s="60">
        <v>2089.4364540190481</v>
      </c>
    </row>
    <row r="1542" spans="1:86">
      <c r="A1542" s="57" t="s">
        <v>86</v>
      </c>
      <c r="B1542" s="58" t="s">
        <v>723</v>
      </c>
      <c r="C1542" s="59" t="s">
        <v>92</v>
      </c>
      <c r="D1542" s="58" t="s">
        <v>93</v>
      </c>
      <c r="E1542" s="58" t="str">
        <f>VLOOKUP(CONCATENATE($F$4,F1542),'REG FL  CWIP - 1 System Per Boo'!$A$29:$B$1161,2,FALSE)</f>
        <v>Distribution</v>
      </c>
      <c r="F1542" s="58" t="s">
        <v>193</v>
      </c>
      <c r="G1542" s="58" t="s">
        <v>142</v>
      </c>
      <c r="H1542" s="63">
        <v>365</v>
      </c>
      <c r="I1542" s="60">
        <v>0</v>
      </c>
      <c r="J1542" s="60">
        <v>0</v>
      </c>
      <c r="K1542" s="60">
        <v>0</v>
      </c>
      <c r="L1542" s="60">
        <v>0</v>
      </c>
      <c r="M1542" s="60">
        <v>0</v>
      </c>
      <c r="N1542" s="60">
        <v>0</v>
      </c>
      <c r="O1542" s="60">
        <v>0</v>
      </c>
      <c r="P1542" s="60">
        <v>0</v>
      </c>
      <c r="Q1542" s="60">
        <v>0</v>
      </c>
      <c r="R1542" s="60">
        <v>0</v>
      </c>
      <c r="S1542" s="60">
        <v>0</v>
      </c>
      <c r="T1542" s="60">
        <v>0</v>
      </c>
      <c r="U1542" s="60">
        <v>0</v>
      </c>
      <c r="V1542" s="60">
        <v>13.969017340460001</v>
      </c>
      <c r="W1542" s="60">
        <v>53.769869354656002</v>
      </c>
      <c r="X1542" s="60">
        <v>74.771038426084004</v>
      </c>
      <c r="Y1542" s="60">
        <v>106.563309404188</v>
      </c>
      <c r="Z1542" s="60">
        <v>170.836694917616</v>
      </c>
      <c r="AA1542" s="60">
        <v>227.523275534828</v>
      </c>
      <c r="AB1542" s="60">
        <v>262.61841902368803</v>
      </c>
      <c r="AC1542" s="60">
        <v>276.35410921882402</v>
      </c>
      <c r="AD1542" s="60">
        <v>286.46075497457605</v>
      </c>
      <c r="AE1542" s="60">
        <v>311.13178387818806</v>
      </c>
      <c r="AF1542" s="60">
        <v>325.07028076504804</v>
      </c>
      <c r="AG1542" s="60">
        <v>0</v>
      </c>
      <c r="AH1542" s="60">
        <v>0</v>
      </c>
      <c r="AI1542" s="60">
        <v>19.662533215233999</v>
      </c>
      <c r="AJ1542" s="60">
        <v>59.026172510578</v>
      </c>
      <c r="AK1542" s="60">
        <v>82.427287572994004</v>
      </c>
      <c r="AL1542" s="60">
        <v>113.614373133898</v>
      </c>
      <c r="AM1542" s="60">
        <v>172.32488538538001</v>
      </c>
      <c r="AN1542" s="60">
        <v>226.60202675601403</v>
      </c>
      <c r="AO1542" s="60">
        <v>269.26160357241605</v>
      </c>
      <c r="AP1542" s="60">
        <v>296.63112468152804</v>
      </c>
      <c r="AQ1542" s="60">
        <v>308.30666948536003</v>
      </c>
      <c r="AR1542" s="60">
        <v>339.49441746001605</v>
      </c>
      <c r="AS1542" s="60">
        <v>351.33862635944803</v>
      </c>
      <c r="AT1542" s="60">
        <v>0</v>
      </c>
      <c r="AU1542" s="60">
        <v>0</v>
      </c>
      <c r="AV1542" s="60">
        <v>24.403708230789967</v>
      </c>
      <c r="AW1542" s="60">
        <v>67.866920352001117</v>
      </c>
      <c r="AX1542" s="60">
        <v>94.388351193657599</v>
      </c>
      <c r="AY1542" s="60">
        <v>131.4983953350357</v>
      </c>
      <c r="AZ1542" s="60">
        <v>174.96160740716897</v>
      </c>
      <c r="BA1542" s="60">
        <v>224.77798742641664</v>
      </c>
      <c r="BB1542" s="60">
        <v>253.41714094437674</v>
      </c>
      <c r="BC1542" s="60">
        <v>273.58540383891881</v>
      </c>
      <c r="BD1542" s="60">
        <v>287.40049878634636</v>
      </c>
      <c r="BE1542" s="60">
        <v>320.27509757511723</v>
      </c>
      <c r="BF1542" s="60">
        <v>342.56108312960362</v>
      </c>
      <c r="BG1542" s="60">
        <v>0</v>
      </c>
      <c r="BH1542" s="60">
        <v>0</v>
      </c>
      <c r="BI1542" s="60">
        <v>25.013800925305254</v>
      </c>
      <c r="BJ1542" s="60">
        <v>69.563593329502396</v>
      </c>
      <c r="BK1542" s="60">
        <v>96.748059929969173</v>
      </c>
      <c r="BL1542" s="60">
        <v>134.78585515776737</v>
      </c>
      <c r="BM1542" s="60">
        <v>179.33564751165969</v>
      </c>
      <c r="BN1542" s="60">
        <v>230.39743700841433</v>
      </c>
      <c r="BO1542" s="60">
        <v>259.75256935111565</v>
      </c>
      <c r="BP1542" s="60">
        <v>280.4250388087201</v>
      </c>
      <c r="BQ1542" s="60">
        <v>294.58551112346214</v>
      </c>
      <c r="BR1542" s="60">
        <v>328.28197486679124</v>
      </c>
      <c r="BS1542" s="60">
        <v>351.12511004986197</v>
      </c>
      <c r="BT1542" s="60">
        <v>0</v>
      </c>
      <c r="BU1542" s="60">
        <v>0</v>
      </c>
      <c r="BV1542" s="60">
        <v>25.764214989789501</v>
      </c>
      <c r="BW1542" s="60">
        <v>71.650501231520252</v>
      </c>
      <c r="BX1542" s="60">
        <v>99.650501869913086</v>
      </c>
      <c r="BY1542" s="60">
        <v>138.82943101039206</v>
      </c>
      <c r="BZ1542" s="60">
        <v>184.71571720030883</v>
      </c>
      <c r="CA1542" s="60">
        <v>237.30936045693466</v>
      </c>
      <c r="CB1542" s="60">
        <v>267.545146813016</v>
      </c>
      <c r="CC1542" s="60">
        <v>288.83779038469976</v>
      </c>
      <c r="CD1542" s="60">
        <v>303.42307688967435</v>
      </c>
      <c r="CE1542" s="60">
        <v>338.13043459477626</v>
      </c>
      <c r="CF1542" s="60">
        <v>361.6588638668772</v>
      </c>
      <c r="CG1542" s="60">
        <v>0</v>
      </c>
      <c r="CH1542" s="60">
        <v>0</v>
      </c>
    </row>
    <row r="1543" spans="1:86">
      <c r="A1543" s="57" t="s">
        <v>86</v>
      </c>
      <c r="B1543" s="58" t="s">
        <v>723</v>
      </c>
      <c r="C1543" s="59" t="s">
        <v>92</v>
      </c>
      <c r="D1543" s="58" t="s">
        <v>93</v>
      </c>
      <c r="E1543" s="58" t="str">
        <f>VLOOKUP(CONCATENATE($F$4,F1543),'REG FL  CWIP - 1 System Per Boo'!$A$29:$B$1161,2,FALSE)</f>
        <v>Distribution</v>
      </c>
      <c r="F1543" s="58" t="s">
        <v>202</v>
      </c>
      <c r="G1543" s="58" t="s">
        <v>142</v>
      </c>
      <c r="H1543" s="63">
        <v>365</v>
      </c>
      <c r="I1543" s="60">
        <v>0</v>
      </c>
      <c r="J1543" s="60">
        <v>0</v>
      </c>
      <c r="K1543" s="60">
        <v>0</v>
      </c>
      <c r="L1543" s="60">
        <v>0</v>
      </c>
      <c r="M1543" s="60">
        <v>0</v>
      </c>
      <c r="N1543" s="60">
        <v>0</v>
      </c>
      <c r="O1543" s="60">
        <v>0</v>
      </c>
      <c r="P1543" s="60">
        <v>0</v>
      </c>
      <c r="Q1543" s="60">
        <v>0</v>
      </c>
      <c r="R1543" s="60">
        <v>0</v>
      </c>
      <c r="S1543" s="60">
        <v>0</v>
      </c>
      <c r="T1543" s="60">
        <v>0</v>
      </c>
      <c r="U1543" s="60">
        <v>0</v>
      </c>
      <c r="V1543" s="60">
        <v>1482.43910718185</v>
      </c>
      <c r="W1543" s="60">
        <v>2961.9466853389499</v>
      </c>
      <c r="X1543" s="60">
        <v>4450.2334871217399</v>
      </c>
      <c r="Y1543" s="60">
        <v>5989.8450053287497</v>
      </c>
      <c r="Z1543" s="60">
        <v>7528.9261515153594</v>
      </c>
      <c r="AA1543" s="60">
        <v>9104.5961088710301</v>
      </c>
      <c r="AB1543" s="60">
        <v>10657.938093159541</v>
      </c>
      <c r="AC1543" s="60">
        <v>12201.373727205751</v>
      </c>
      <c r="AD1543" s="60">
        <v>13687.257245045541</v>
      </c>
      <c r="AE1543" s="60">
        <v>15146.829188651191</v>
      </c>
      <c r="AF1543" s="60">
        <v>16654.293442881579</v>
      </c>
      <c r="AG1543" s="60">
        <v>0</v>
      </c>
      <c r="AH1543" s="60">
        <v>0</v>
      </c>
      <c r="AI1543" s="60">
        <v>0</v>
      </c>
      <c r="AJ1543" s="60">
        <v>0</v>
      </c>
      <c r="AK1543" s="60">
        <v>0</v>
      </c>
      <c r="AL1543" s="60">
        <v>0</v>
      </c>
      <c r="AM1543" s="60">
        <v>0</v>
      </c>
      <c r="AN1543" s="60">
        <v>41.962166735975998</v>
      </c>
      <c r="AO1543" s="60">
        <v>83.385254186971991</v>
      </c>
      <c r="AP1543" s="60">
        <v>124.396321076628</v>
      </c>
      <c r="AQ1543" s="60">
        <v>163.76370744212599</v>
      </c>
      <c r="AR1543" s="60">
        <v>202.46578404200599</v>
      </c>
      <c r="AS1543" s="60">
        <v>242.36591737110399</v>
      </c>
      <c r="AT1543" s="60">
        <v>281.38871124236397</v>
      </c>
      <c r="AU1543" s="60">
        <v>281.38871124236397</v>
      </c>
      <c r="AV1543" s="60">
        <v>281.38871124236397</v>
      </c>
      <c r="AW1543" s="60">
        <v>281.38871124236397</v>
      </c>
      <c r="AX1543" s="60">
        <v>281.38871124236397</v>
      </c>
      <c r="AY1543" s="60">
        <v>281.38871124236397</v>
      </c>
      <c r="AZ1543" s="60">
        <v>281.38871124236397</v>
      </c>
      <c r="BA1543" s="60">
        <v>281.38871124236397</v>
      </c>
      <c r="BB1543" s="60">
        <v>281.38871124236397</v>
      </c>
      <c r="BC1543" s="60">
        <v>281.38871124236397</v>
      </c>
      <c r="BD1543" s="60">
        <v>281.38871124236397</v>
      </c>
      <c r="BE1543" s="60">
        <v>281.38871124236397</v>
      </c>
      <c r="BF1543" s="60">
        <v>281.38871124236397</v>
      </c>
      <c r="BG1543" s="60">
        <v>281.38871124236397</v>
      </c>
      <c r="BH1543" s="60">
        <v>281.38871124236397</v>
      </c>
      <c r="BI1543" s="60">
        <v>281.38871124236397</v>
      </c>
      <c r="BJ1543" s="60">
        <v>281.38871124236397</v>
      </c>
      <c r="BK1543" s="60">
        <v>281.38871124236397</v>
      </c>
      <c r="BL1543" s="60">
        <v>281.38871124236397</v>
      </c>
      <c r="BM1543" s="60">
        <v>281.38871124236397</v>
      </c>
      <c r="BN1543" s="60">
        <v>281.38871124236397</v>
      </c>
      <c r="BO1543" s="60">
        <v>281.38871124236397</v>
      </c>
      <c r="BP1543" s="60">
        <v>281.38871124236397</v>
      </c>
      <c r="BQ1543" s="60">
        <v>281.38871124236397</v>
      </c>
      <c r="BR1543" s="60">
        <v>281.38871124236397</v>
      </c>
      <c r="BS1543" s="60">
        <v>281.38871124236397</v>
      </c>
      <c r="BT1543" s="60">
        <v>281.38871124236397</v>
      </c>
      <c r="BU1543" s="60">
        <v>281.38871124236397</v>
      </c>
      <c r="BV1543" s="60">
        <v>281.38871124236397</v>
      </c>
      <c r="BW1543" s="60">
        <v>281.38871124236397</v>
      </c>
      <c r="BX1543" s="60">
        <v>281.38871124236397</v>
      </c>
      <c r="BY1543" s="60">
        <v>281.38871124236397</v>
      </c>
      <c r="BZ1543" s="60">
        <v>281.38871124236397</v>
      </c>
      <c r="CA1543" s="60">
        <v>281.38871124236397</v>
      </c>
      <c r="CB1543" s="60">
        <v>281.38871124236397</v>
      </c>
      <c r="CC1543" s="60">
        <v>281.38871124236397</v>
      </c>
      <c r="CD1543" s="60">
        <v>281.38871124236397</v>
      </c>
      <c r="CE1543" s="60">
        <v>281.38871124236397</v>
      </c>
      <c r="CF1543" s="60">
        <v>281.38871124236397</v>
      </c>
      <c r="CG1543" s="60">
        <v>281.38871124236397</v>
      </c>
      <c r="CH1543" s="60">
        <v>281.38871124236397</v>
      </c>
    </row>
    <row r="1544" spans="1:86">
      <c r="A1544" s="57" t="s">
        <v>86</v>
      </c>
      <c r="B1544" s="58" t="s">
        <v>723</v>
      </c>
      <c r="C1544" s="59" t="s">
        <v>92</v>
      </c>
      <c r="D1544" s="58" t="s">
        <v>93</v>
      </c>
      <c r="E1544" s="58" t="str">
        <f>VLOOKUP(CONCATENATE($F$4,F1544),'REG FL  CWIP - 1 System Per Boo'!$A$29:$B$1161,2,FALSE)</f>
        <v>Distribution</v>
      </c>
      <c r="F1544" s="58" t="s">
        <v>205</v>
      </c>
      <c r="G1544" s="58" t="s">
        <v>142</v>
      </c>
      <c r="H1544" s="63">
        <v>365</v>
      </c>
      <c r="I1544" s="60">
        <v>0</v>
      </c>
      <c r="J1544" s="60">
        <v>0</v>
      </c>
      <c r="K1544" s="60">
        <v>0</v>
      </c>
      <c r="L1544" s="60">
        <v>0</v>
      </c>
      <c r="M1544" s="60">
        <v>0</v>
      </c>
      <c r="N1544" s="60">
        <v>0</v>
      </c>
      <c r="O1544" s="60">
        <v>0</v>
      </c>
      <c r="P1544" s="60">
        <v>0</v>
      </c>
      <c r="Q1544" s="60">
        <v>0</v>
      </c>
      <c r="R1544" s="60">
        <v>0</v>
      </c>
      <c r="S1544" s="60">
        <v>0</v>
      </c>
      <c r="T1544" s="60">
        <v>0</v>
      </c>
      <c r="U1544" s="60">
        <v>0</v>
      </c>
      <c r="V1544" s="60">
        <v>171.92064181251601</v>
      </c>
      <c r="W1544" s="60">
        <v>377.79967002959404</v>
      </c>
      <c r="X1544" s="60">
        <v>850.18046496381203</v>
      </c>
      <c r="Y1544" s="60">
        <v>1320.7980339526839</v>
      </c>
      <c r="Z1544" s="60">
        <v>1836.1584833185539</v>
      </c>
      <c r="AA1544" s="60">
        <v>2360.0709613517138</v>
      </c>
      <c r="AB1544" s="60">
        <v>2857.4879092416736</v>
      </c>
      <c r="AC1544" s="60">
        <v>3297.5807598487718</v>
      </c>
      <c r="AD1544" s="60">
        <v>3588.3028555180558</v>
      </c>
      <c r="AE1544" s="60">
        <v>3771.9648069811819</v>
      </c>
      <c r="AF1544" s="60">
        <v>3952.2977523981999</v>
      </c>
      <c r="AG1544" s="60">
        <v>4071.0827861041998</v>
      </c>
      <c r="AH1544" s="60">
        <v>4071.0827861041998</v>
      </c>
      <c r="AI1544" s="60">
        <v>5105.6674880411801</v>
      </c>
      <c r="AJ1544" s="60">
        <v>6178.4372904911397</v>
      </c>
      <c r="AK1544" s="60">
        <v>7565.9115453036502</v>
      </c>
      <c r="AL1544" s="60">
        <v>8972.6052682960799</v>
      </c>
      <c r="AM1544" s="60">
        <v>10413.03249513278</v>
      </c>
      <c r="AN1544" s="60">
        <v>11855.64123006555</v>
      </c>
      <c r="AO1544" s="60">
        <v>13244.610854735371</v>
      </c>
      <c r="AP1544" s="60">
        <v>14574.185234133362</v>
      </c>
      <c r="AQ1544" s="60">
        <v>15799.373597912472</v>
      </c>
      <c r="AR1544" s="60">
        <v>16911.382891980033</v>
      </c>
      <c r="AS1544" s="60">
        <v>18047.654965523681</v>
      </c>
      <c r="AT1544" s="60">
        <v>19080.91933630138</v>
      </c>
      <c r="AU1544" s="60">
        <v>19080.91933630138</v>
      </c>
      <c r="AV1544" s="60">
        <v>19875.812227375969</v>
      </c>
      <c r="AW1544" s="60">
        <v>20820.897576342282</v>
      </c>
      <c r="AX1544" s="60">
        <v>22020.129973803309</v>
      </c>
      <c r="AY1544" s="60">
        <v>23173.172091319906</v>
      </c>
      <c r="AZ1544" s="60">
        <v>24369.801234172672</v>
      </c>
      <c r="BA1544" s="60">
        <v>25581.755428724497</v>
      </c>
      <c r="BB1544" s="60">
        <v>26704.150338294574</v>
      </c>
      <c r="BC1544" s="60">
        <v>27728.827668696467</v>
      </c>
      <c r="BD1544" s="60">
        <v>28618.593515034223</v>
      </c>
      <c r="BE1544" s="60">
        <v>29492.217667873967</v>
      </c>
      <c r="BF1544" s="60">
        <v>30342.111994080606</v>
      </c>
      <c r="BG1544" s="60">
        <v>0</v>
      </c>
      <c r="BH1544" s="60">
        <v>0</v>
      </c>
      <c r="BI1544" s="60">
        <v>0</v>
      </c>
      <c r="BJ1544" s="60">
        <v>0</v>
      </c>
      <c r="BK1544" s="60">
        <v>0</v>
      </c>
      <c r="BL1544" s="60">
        <v>0</v>
      </c>
      <c r="BM1544" s="60">
        <v>0</v>
      </c>
      <c r="BN1544" s="60">
        <v>0</v>
      </c>
      <c r="BO1544" s="60">
        <v>0</v>
      </c>
      <c r="BP1544" s="60">
        <v>0</v>
      </c>
      <c r="BQ1544" s="60">
        <v>0</v>
      </c>
      <c r="BR1544" s="60">
        <v>0</v>
      </c>
      <c r="BS1544" s="60">
        <v>0</v>
      </c>
      <c r="BT1544" s="60">
        <v>0</v>
      </c>
      <c r="BU1544" s="60">
        <v>0</v>
      </c>
      <c r="BV1544" s="60">
        <v>1.4408742053433838</v>
      </c>
      <c r="BW1544" s="60">
        <v>3.1539969624642907</v>
      </c>
      <c r="BX1544" s="60">
        <v>5.3278030778740657</v>
      </c>
      <c r="BY1544" s="60">
        <v>7.4178817079121355</v>
      </c>
      <c r="BZ1544" s="60">
        <v>9.5869689958457762</v>
      </c>
      <c r="CA1544" s="60">
        <v>11.783835462504843</v>
      </c>
      <c r="CB1544" s="60">
        <v>13.818360983574689</v>
      </c>
      <c r="CC1544" s="60">
        <v>15.67575730797793</v>
      </c>
      <c r="CD1544" s="60">
        <v>17.288604360931753</v>
      </c>
      <c r="CE1544" s="60">
        <v>18.872191937479386</v>
      </c>
      <c r="CF1544" s="60">
        <v>20.412765297298165</v>
      </c>
      <c r="CG1544" s="60">
        <v>21.831776000000001</v>
      </c>
      <c r="CH1544" s="60">
        <v>21.831776000000001</v>
      </c>
    </row>
    <row r="1545" spans="1:86">
      <c r="A1545" s="57" t="s">
        <v>86</v>
      </c>
      <c r="B1545" s="58" t="s">
        <v>723</v>
      </c>
      <c r="C1545" s="59" t="s">
        <v>92</v>
      </c>
      <c r="D1545" s="58" t="s">
        <v>93</v>
      </c>
      <c r="E1545" s="58" t="str">
        <f>VLOOKUP(CONCATENATE($F$4,F1545),'REG FL  CWIP - 1 System Per Boo'!$A$29:$B$1161,2,FALSE)</f>
        <v>Distribution</v>
      </c>
      <c r="F1545" s="58" t="s">
        <v>208</v>
      </c>
      <c r="G1545" s="58" t="s">
        <v>142</v>
      </c>
      <c r="H1545" s="63">
        <v>365</v>
      </c>
      <c r="I1545" s="60">
        <v>0</v>
      </c>
      <c r="J1545" s="60">
        <v>0</v>
      </c>
      <c r="K1545" s="60">
        <v>0</v>
      </c>
      <c r="L1545" s="60">
        <v>0</v>
      </c>
      <c r="M1545" s="60">
        <v>0</v>
      </c>
      <c r="N1545" s="60">
        <v>0</v>
      </c>
      <c r="O1545" s="60">
        <v>0</v>
      </c>
      <c r="P1545" s="60">
        <v>0</v>
      </c>
      <c r="Q1545" s="60">
        <v>0</v>
      </c>
      <c r="R1545" s="60">
        <v>0</v>
      </c>
      <c r="S1545" s="60">
        <v>0</v>
      </c>
      <c r="T1545" s="60">
        <v>0</v>
      </c>
      <c r="U1545" s="60">
        <v>0</v>
      </c>
      <c r="V1545" s="60">
        <v>920.76614801257904</v>
      </c>
      <c r="W1545" s="60">
        <v>1844.345940613839</v>
      </c>
      <c r="X1545" s="60">
        <v>2770.2582866660969</v>
      </c>
      <c r="Y1545" s="60">
        <v>3729.9767096270189</v>
      </c>
      <c r="Z1545" s="60">
        <v>4689.3607929521404</v>
      </c>
      <c r="AA1545" s="60">
        <v>5674.0581324795385</v>
      </c>
      <c r="AB1545" s="60">
        <v>6644.198280121238</v>
      </c>
      <c r="AC1545" s="60">
        <v>7606.3308033425601</v>
      </c>
      <c r="AD1545" s="60">
        <v>8525.8230053811312</v>
      </c>
      <c r="AE1545" s="60">
        <v>9436.9627053643908</v>
      </c>
      <c r="AF1545" s="60">
        <v>10387.788728994103</v>
      </c>
      <c r="AG1545" s="60">
        <v>11324.961595774497</v>
      </c>
      <c r="AH1545" s="60">
        <v>11324.961595774497</v>
      </c>
      <c r="AI1545" s="60">
        <v>13011.417531055968</v>
      </c>
      <c r="AJ1545" s="60">
        <v>14686.347283098468</v>
      </c>
      <c r="AK1545" s="60">
        <v>16379.299378388099</v>
      </c>
      <c r="AL1545" s="60">
        <v>18133.652020126308</v>
      </c>
      <c r="AM1545" s="60">
        <v>19895.110269876488</v>
      </c>
      <c r="AN1545" s="60">
        <v>21696.797314891559</v>
      </c>
      <c r="AO1545" s="60">
        <v>23475.150216485697</v>
      </c>
      <c r="AP1545" s="60">
        <v>25235.707286699908</v>
      </c>
      <c r="AQ1545" s="60">
        <v>26925.099006542936</v>
      </c>
      <c r="AR1545" s="60">
        <v>28585.702308326036</v>
      </c>
      <c r="AS1545" s="60">
        <v>30298.244781942634</v>
      </c>
      <c r="AT1545" s="60">
        <v>318.48053133383655</v>
      </c>
      <c r="AU1545" s="60">
        <v>318.48053133383655</v>
      </c>
      <c r="AV1545" s="60">
        <v>432.87217337999908</v>
      </c>
      <c r="AW1545" s="60">
        <v>554.60116864700024</v>
      </c>
      <c r="AX1545" s="60">
        <v>688.7401932849009</v>
      </c>
      <c r="AY1545" s="60">
        <v>822.53595626046626</v>
      </c>
      <c r="AZ1545" s="60">
        <v>963.04110521216251</v>
      </c>
      <c r="BA1545" s="60">
        <v>1102.5972570833355</v>
      </c>
      <c r="BB1545" s="60">
        <v>1230.0621270326164</v>
      </c>
      <c r="BC1545" s="60">
        <v>1347.9547752455328</v>
      </c>
      <c r="BD1545" s="60">
        <v>1456.1465103693274</v>
      </c>
      <c r="BE1545" s="60">
        <v>1561.5908665201391</v>
      </c>
      <c r="BF1545" s="60">
        <v>1663.7780189275509</v>
      </c>
      <c r="BG1545" s="60">
        <v>1763.0091239938365</v>
      </c>
      <c r="BH1545" s="60">
        <v>1763.0091239938365</v>
      </c>
      <c r="BI1545" s="60">
        <v>1763.0091239938365</v>
      </c>
      <c r="BJ1545" s="60">
        <v>1763.0091239938365</v>
      </c>
      <c r="BK1545" s="60">
        <v>1763.0091239938365</v>
      </c>
      <c r="BL1545" s="60">
        <v>1763.0091239938365</v>
      </c>
      <c r="BM1545" s="60">
        <v>1763.0091239938365</v>
      </c>
      <c r="BN1545" s="60">
        <v>1763.0091239938365</v>
      </c>
      <c r="BO1545" s="60">
        <v>1763.0091239938365</v>
      </c>
      <c r="BP1545" s="60">
        <v>1763.0091239938365</v>
      </c>
      <c r="BQ1545" s="60">
        <v>1763.0091239938365</v>
      </c>
      <c r="BR1545" s="60">
        <v>1763.0091239938365</v>
      </c>
      <c r="BS1545" s="60">
        <v>1763.0091239938365</v>
      </c>
      <c r="BT1545" s="60">
        <v>280.39114783813034</v>
      </c>
      <c r="BU1545" s="60">
        <v>280.39114783813034</v>
      </c>
      <c r="BV1545" s="60">
        <v>283.63274090748661</v>
      </c>
      <c r="BW1545" s="60">
        <v>287.08225750099768</v>
      </c>
      <c r="BX1545" s="60">
        <v>290.88344546209856</v>
      </c>
      <c r="BY1545" s="60">
        <v>294.67490618608929</v>
      </c>
      <c r="BZ1545" s="60">
        <v>298.65649530312368</v>
      </c>
      <c r="CA1545" s="60">
        <v>302.61119205019082</v>
      </c>
      <c r="CB1545" s="60">
        <v>306.22324999099078</v>
      </c>
      <c r="CC1545" s="60">
        <v>309.56405343203966</v>
      </c>
      <c r="CD1545" s="60">
        <v>312.62995555972651</v>
      </c>
      <c r="CE1545" s="60">
        <v>315.61800335751292</v>
      </c>
      <c r="CF1545" s="60">
        <v>318.51374957721879</v>
      </c>
      <c r="CG1545" s="60">
        <v>321.32572783813032</v>
      </c>
      <c r="CH1545" s="60">
        <v>321.32572783813032</v>
      </c>
    </row>
    <row r="1546" spans="1:86">
      <c r="A1546" s="57" t="s">
        <v>86</v>
      </c>
      <c r="B1546" s="58" t="s">
        <v>723</v>
      </c>
      <c r="C1546" s="59" t="s">
        <v>92</v>
      </c>
      <c r="D1546" s="58" t="s">
        <v>93</v>
      </c>
      <c r="E1546" s="58" t="str">
        <f>VLOOKUP(CONCATENATE($F$4,F1546),'REG FL  CWIP - 1 System Per Boo'!$A$29:$B$1161,2,FALSE)</f>
        <v>Distribution</v>
      </c>
      <c r="F1546" s="58" t="s">
        <v>212</v>
      </c>
      <c r="G1546" s="58" t="s">
        <v>142</v>
      </c>
      <c r="H1546" s="63">
        <v>365</v>
      </c>
      <c r="I1546" s="60">
        <v>0</v>
      </c>
      <c r="J1546" s="60">
        <v>0</v>
      </c>
      <c r="K1546" s="60">
        <v>0</v>
      </c>
      <c r="L1546" s="60">
        <v>0</v>
      </c>
      <c r="M1546" s="60">
        <v>0</v>
      </c>
      <c r="N1546" s="60">
        <v>0</v>
      </c>
      <c r="O1546" s="60">
        <v>0</v>
      </c>
      <c r="P1546" s="60">
        <v>0</v>
      </c>
      <c r="Q1546" s="60">
        <v>0</v>
      </c>
      <c r="R1546" s="60">
        <v>0</v>
      </c>
      <c r="S1546" s="60">
        <v>0</v>
      </c>
      <c r="T1546" s="60">
        <v>0</v>
      </c>
      <c r="U1546" s="60">
        <v>0</v>
      </c>
      <c r="V1546" s="60">
        <v>0</v>
      </c>
      <c r="W1546" s="60">
        <v>0</v>
      </c>
      <c r="X1546" s="60">
        <v>0</v>
      </c>
      <c r="Y1546" s="60">
        <v>0</v>
      </c>
      <c r="Z1546" s="60">
        <v>0</v>
      </c>
      <c r="AA1546" s="60">
        <v>0</v>
      </c>
      <c r="AB1546" s="60">
        <v>0</v>
      </c>
      <c r="AC1546" s="60">
        <v>0</v>
      </c>
      <c r="AD1546" s="60">
        <v>0</v>
      </c>
      <c r="AE1546" s="60">
        <v>0</v>
      </c>
      <c r="AF1546" s="60">
        <v>0</v>
      </c>
      <c r="AG1546" s="60">
        <v>0</v>
      </c>
      <c r="AH1546" s="60">
        <v>0</v>
      </c>
      <c r="AI1546" s="60">
        <v>0</v>
      </c>
      <c r="AJ1546" s="60">
        <v>0</v>
      </c>
      <c r="AK1546" s="60">
        <v>0</v>
      </c>
      <c r="AL1546" s="60">
        <v>0</v>
      </c>
      <c r="AM1546" s="60">
        <v>0</v>
      </c>
      <c r="AN1546" s="60">
        <v>0</v>
      </c>
      <c r="AO1546" s="60">
        <v>0</v>
      </c>
      <c r="AP1546" s="60">
        <v>0</v>
      </c>
      <c r="AQ1546" s="60">
        <v>0</v>
      </c>
      <c r="AR1546" s="60">
        <v>0</v>
      </c>
      <c r="AS1546" s="60">
        <v>0</v>
      </c>
      <c r="AT1546" s="60">
        <v>0</v>
      </c>
      <c r="AU1546" s="60">
        <v>0</v>
      </c>
      <c r="AV1546" s="60">
        <v>2.5</v>
      </c>
      <c r="AW1546" s="60">
        <v>5</v>
      </c>
      <c r="AX1546" s="60">
        <v>7.5</v>
      </c>
      <c r="AY1546" s="60">
        <v>10</v>
      </c>
      <c r="AZ1546" s="60">
        <v>12.5</v>
      </c>
      <c r="BA1546" s="60">
        <v>0</v>
      </c>
      <c r="BB1546" s="60">
        <v>0</v>
      </c>
      <c r="BC1546" s="60">
        <v>0</v>
      </c>
      <c r="BD1546" s="60">
        <v>0</v>
      </c>
      <c r="BE1546" s="60">
        <v>0</v>
      </c>
      <c r="BF1546" s="60">
        <v>0</v>
      </c>
      <c r="BG1546" s="60">
        <v>0</v>
      </c>
      <c r="BH1546" s="60">
        <v>0</v>
      </c>
      <c r="BI1546" s="60">
        <v>0</v>
      </c>
      <c r="BJ1546" s="60">
        <v>0</v>
      </c>
      <c r="BK1546" s="60">
        <v>0</v>
      </c>
      <c r="BL1546" s="60">
        <v>0</v>
      </c>
      <c r="BM1546" s="60">
        <v>0</v>
      </c>
      <c r="BN1546" s="60">
        <v>0</v>
      </c>
      <c r="BO1546" s="60">
        <v>0</v>
      </c>
      <c r="BP1546" s="60">
        <v>0</v>
      </c>
      <c r="BQ1546" s="60">
        <v>0</v>
      </c>
      <c r="BR1546" s="60">
        <v>0</v>
      </c>
      <c r="BS1546" s="60">
        <v>0</v>
      </c>
      <c r="BT1546" s="60">
        <v>0</v>
      </c>
      <c r="BU1546" s="60">
        <v>0</v>
      </c>
      <c r="BV1546" s="60">
        <v>0</v>
      </c>
      <c r="BW1546" s="60">
        <v>0</v>
      </c>
      <c r="BX1546" s="60">
        <v>0</v>
      </c>
      <c r="BY1546" s="60">
        <v>0</v>
      </c>
      <c r="BZ1546" s="60">
        <v>0</v>
      </c>
      <c r="CA1546" s="60">
        <v>0</v>
      </c>
      <c r="CB1546" s="60">
        <v>0</v>
      </c>
      <c r="CC1546" s="60">
        <v>0</v>
      </c>
      <c r="CD1546" s="60">
        <v>0</v>
      </c>
      <c r="CE1546" s="60">
        <v>0</v>
      </c>
      <c r="CF1546" s="60">
        <v>0</v>
      </c>
      <c r="CG1546" s="60">
        <v>0</v>
      </c>
      <c r="CH1546" s="60">
        <v>0</v>
      </c>
    </row>
    <row r="1547" spans="1:86">
      <c r="A1547" s="57" t="s">
        <v>86</v>
      </c>
      <c r="B1547" s="58" t="s">
        <v>723</v>
      </c>
      <c r="C1547" s="59" t="s">
        <v>92</v>
      </c>
      <c r="D1547" s="58" t="s">
        <v>93</v>
      </c>
      <c r="E1547" s="58" t="str">
        <f>VLOOKUP(CONCATENATE($F$4,F1547),'REG FL  CWIP - 1 System Per Boo'!$A$29:$B$1161,2,FALSE)</f>
        <v>Distribution</v>
      </c>
      <c r="F1547" s="58" t="s">
        <v>217</v>
      </c>
      <c r="G1547" s="58" t="s">
        <v>142</v>
      </c>
      <c r="H1547" s="63">
        <v>365</v>
      </c>
      <c r="I1547" s="60">
        <v>0</v>
      </c>
      <c r="J1547" s="60">
        <v>0</v>
      </c>
      <c r="K1547" s="60">
        <v>0</v>
      </c>
      <c r="L1547" s="60">
        <v>0</v>
      </c>
      <c r="M1547" s="60">
        <v>0</v>
      </c>
      <c r="N1547" s="60">
        <v>0</v>
      </c>
      <c r="O1547" s="60">
        <v>0</v>
      </c>
      <c r="P1547" s="60">
        <v>0</v>
      </c>
      <c r="Q1547" s="60">
        <v>0</v>
      </c>
      <c r="R1547" s="60">
        <v>0</v>
      </c>
      <c r="S1547" s="60">
        <v>0</v>
      </c>
      <c r="T1547" s="60">
        <v>0</v>
      </c>
      <c r="U1547" s="60">
        <v>0</v>
      </c>
      <c r="V1547" s="60">
        <v>0</v>
      </c>
      <c r="W1547" s="60">
        <v>0</v>
      </c>
      <c r="X1547" s="60">
        <v>0</v>
      </c>
      <c r="Y1547" s="60">
        <v>0</v>
      </c>
      <c r="Z1547" s="60">
        <v>0</v>
      </c>
      <c r="AA1547" s="60">
        <v>0</v>
      </c>
      <c r="AB1547" s="60">
        <v>0</v>
      </c>
      <c r="AC1547" s="60">
        <v>0</v>
      </c>
      <c r="AD1547" s="60">
        <v>0</v>
      </c>
      <c r="AE1547" s="60">
        <v>0</v>
      </c>
      <c r="AF1547" s="60">
        <v>0</v>
      </c>
      <c r="AG1547" s="60">
        <v>0</v>
      </c>
      <c r="AH1547" s="60">
        <v>0</v>
      </c>
      <c r="AI1547" s="60">
        <v>0</v>
      </c>
      <c r="AJ1547" s="60">
        <v>0</v>
      </c>
      <c r="AK1547" s="60">
        <v>0</v>
      </c>
      <c r="AL1547" s="60">
        <v>0</v>
      </c>
      <c r="AM1547" s="60">
        <v>0</v>
      </c>
      <c r="AN1547" s="60">
        <v>0</v>
      </c>
      <c r="AO1547" s="60">
        <v>0</v>
      </c>
      <c r="AP1547" s="60">
        <v>0</v>
      </c>
      <c r="AQ1547" s="60">
        <v>0</v>
      </c>
      <c r="AR1547" s="60">
        <v>0</v>
      </c>
      <c r="AS1547" s="60">
        <v>0</v>
      </c>
      <c r="AT1547" s="60">
        <v>0</v>
      </c>
      <c r="AU1547" s="60">
        <v>0</v>
      </c>
      <c r="AV1547" s="60">
        <v>22.25</v>
      </c>
      <c r="AW1547" s="60">
        <v>44.5</v>
      </c>
      <c r="AX1547" s="60">
        <v>66.75</v>
      </c>
      <c r="AY1547" s="60">
        <v>89</v>
      </c>
      <c r="AZ1547" s="60">
        <v>111.25</v>
      </c>
      <c r="BA1547" s="60">
        <v>133.5</v>
      </c>
      <c r="BB1547" s="60">
        <v>155.75</v>
      </c>
      <c r="BC1547" s="60">
        <v>178</v>
      </c>
      <c r="BD1547" s="60">
        <v>200.25</v>
      </c>
      <c r="BE1547" s="60">
        <v>222.5</v>
      </c>
      <c r="BF1547" s="60">
        <v>244.75</v>
      </c>
      <c r="BG1547" s="60">
        <v>0</v>
      </c>
      <c r="BH1547" s="60">
        <v>0</v>
      </c>
      <c r="BI1547" s="60">
        <v>0</v>
      </c>
      <c r="BJ1547" s="60">
        <v>0</v>
      </c>
      <c r="BK1547" s="60">
        <v>0</v>
      </c>
      <c r="BL1547" s="60">
        <v>0</v>
      </c>
      <c r="BM1547" s="60">
        <v>0</v>
      </c>
      <c r="BN1547" s="60">
        <v>0</v>
      </c>
      <c r="BO1547" s="60">
        <v>0</v>
      </c>
      <c r="BP1547" s="60">
        <v>0</v>
      </c>
      <c r="BQ1547" s="60">
        <v>0</v>
      </c>
      <c r="BR1547" s="60">
        <v>0</v>
      </c>
      <c r="BS1547" s="60">
        <v>0</v>
      </c>
      <c r="BT1547" s="60">
        <v>0</v>
      </c>
      <c r="BU1547" s="60">
        <v>0</v>
      </c>
      <c r="BV1547" s="60">
        <v>0</v>
      </c>
      <c r="BW1547" s="60">
        <v>0</v>
      </c>
      <c r="BX1547" s="60">
        <v>0</v>
      </c>
      <c r="BY1547" s="60">
        <v>0</v>
      </c>
      <c r="BZ1547" s="60">
        <v>0</v>
      </c>
      <c r="CA1547" s="60">
        <v>0</v>
      </c>
      <c r="CB1547" s="60">
        <v>0</v>
      </c>
      <c r="CC1547" s="60">
        <v>0</v>
      </c>
      <c r="CD1547" s="60">
        <v>0</v>
      </c>
      <c r="CE1547" s="60">
        <v>0</v>
      </c>
      <c r="CF1547" s="60">
        <v>0</v>
      </c>
      <c r="CG1547" s="60">
        <v>0</v>
      </c>
      <c r="CH1547" s="60">
        <v>0</v>
      </c>
    </row>
    <row r="1548" spans="1:86">
      <c r="A1548" s="57" t="s">
        <v>86</v>
      </c>
      <c r="B1548" s="58" t="s">
        <v>723</v>
      </c>
      <c r="C1548" s="59" t="s">
        <v>92</v>
      </c>
      <c r="D1548" s="58" t="s">
        <v>93</v>
      </c>
      <c r="E1548" s="58" t="str">
        <f>VLOOKUP(CONCATENATE($F$4,F1548),'REG FL  CWIP - 1 System Per Boo'!$A$29:$B$1161,2,FALSE)</f>
        <v>Distribution</v>
      </c>
      <c r="F1548" s="58" t="s">
        <v>222</v>
      </c>
      <c r="G1548" s="58" t="s">
        <v>142</v>
      </c>
      <c r="H1548" s="63">
        <v>365</v>
      </c>
      <c r="I1548" s="60">
        <v>0</v>
      </c>
      <c r="J1548" s="60">
        <v>0</v>
      </c>
      <c r="K1548" s="60">
        <v>0</v>
      </c>
      <c r="L1548" s="60">
        <v>0</v>
      </c>
      <c r="M1548" s="60">
        <v>0</v>
      </c>
      <c r="N1548" s="60">
        <v>0</v>
      </c>
      <c r="O1548" s="60">
        <v>0</v>
      </c>
      <c r="P1548" s="60">
        <v>0</v>
      </c>
      <c r="Q1548" s="60">
        <v>0</v>
      </c>
      <c r="R1548" s="60">
        <v>0</v>
      </c>
      <c r="S1548" s="60">
        <v>0</v>
      </c>
      <c r="T1548" s="60">
        <v>0</v>
      </c>
      <c r="U1548" s="60">
        <v>0</v>
      </c>
      <c r="V1548" s="60">
        <v>0</v>
      </c>
      <c r="W1548" s="60">
        <v>0</v>
      </c>
      <c r="X1548" s="60">
        <v>0</v>
      </c>
      <c r="Y1548" s="60">
        <v>0</v>
      </c>
      <c r="Z1548" s="60">
        <v>0</v>
      </c>
      <c r="AA1548" s="60">
        <v>0</v>
      </c>
      <c r="AB1548" s="60">
        <v>0</v>
      </c>
      <c r="AC1548" s="60">
        <v>0</v>
      </c>
      <c r="AD1548" s="60">
        <v>0</v>
      </c>
      <c r="AE1548" s="60">
        <v>0</v>
      </c>
      <c r="AF1548" s="60">
        <v>0</v>
      </c>
      <c r="AG1548" s="60">
        <v>0</v>
      </c>
      <c r="AH1548" s="60">
        <v>0</v>
      </c>
      <c r="AI1548" s="60">
        <v>0</v>
      </c>
      <c r="AJ1548" s="60">
        <v>0</v>
      </c>
      <c r="AK1548" s="60">
        <v>0</v>
      </c>
      <c r="AL1548" s="60">
        <v>0</v>
      </c>
      <c r="AM1548" s="60">
        <v>0</v>
      </c>
      <c r="AN1548" s="60">
        <v>0</v>
      </c>
      <c r="AO1548" s="60">
        <v>0</v>
      </c>
      <c r="AP1548" s="60">
        <v>0</v>
      </c>
      <c r="AQ1548" s="60">
        <v>0</v>
      </c>
      <c r="AR1548" s="60">
        <v>0</v>
      </c>
      <c r="AS1548" s="60">
        <v>0</v>
      </c>
      <c r="AT1548" s="60">
        <v>0</v>
      </c>
      <c r="AU1548" s="60">
        <v>0</v>
      </c>
      <c r="AV1548" s="60">
        <v>0</v>
      </c>
      <c r="AW1548" s="60">
        <v>0</v>
      </c>
      <c r="AX1548" s="60">
        <v>0</v>
      </c>
      <c r="AY1548" s="60">
        <v>0</v>
      </c>
      <c r="AZ1548" s="60">
        <v>0</v>
      </c>
      <c r="BA1548" s="60">
        <v>0</v>
      </c>
      <c r="BB1548" s="60">
        <v>0</v>
      </c>
      <c r="BC1548" s="60">
        <v>0</v>
      </c>
      <c r="BD1548" s="60">
        <v>0</v>
      </c>
      <c r="BE1548" s="60">
        <v>0</v>
      </c>
      <c r="BF1548" s="60">
        <v>0</v>
      </c>
      <c r="BG1548" s="60">
        <v>0</v>
      </c>
      <c r="BH1548" s="60">
        <v>0</v>
      </c>
      <c r="BI1548" s="60">
        <v>41.196666666666665</v>
      </c>
      <c r="BJ1548" s="60">
        <v>82.393333333333331</v>
      </c>
      <c r="BK1548" s="60">
        <v>123.59</v>
      </c>
      <c r="BL1548" s="60">
        <v>164.78666666666666</v>
      </c>
      <c r="BM1548" s="60">
        <v>205.98333333333332</v>
      </c>
      <c r="BN1548" s="60">
        <v>247.17999999999998</v>
      </c>
      <c r="BO1548" s="60">
        <v>288.37666666666667</v>
      </c>
      <c r="BP1548" s="60">
        <v>329.57333333333332</v>
      </c>
      <c r="BQ1548" s="60">
        <v>370.77</v>
      </c>
      <c r="BR1548" s="60">
        <v>411.96666666666664</v>
      </c>
      <c r="BS1548" s="60">
        <v>453.1633333333333</v>
      </c>
      <c r="BT1548" s="60">
        <v>0</v>
      </c>
      <c r="BU1548" s="60">
        <v>0</v>
      </c>
      <c r="BV1548" s="60">
        <v>0</v>
      </c>
      <c r="BW1548" s="60">
        <v>0</v>
      </c>
      <c r="BX1548" s="60">
        <v>0</v>
      </c>
      <c r="BY1548" s="60">
        <v>0</v>
      </c>
      <c r="BZ1548" s="60">
        <v>0</v>
      </c>
      <c r="CA1548" s="60">
        <v>0</v>
      </c>
      <c r="CB1548" s="60">
        <v>0</v>
      </c>
      <c r="CC1548" s="60">
        <v>0</v>
      </c>
      <c r="CD1548" s="60">
        <v>0</v>
      </c>
      <c r="CE1548" s="60">
        <v>0</v>
      </c>
      <c r="CF1548" s="60">
        <v>0</v>
      </c>
      <c r="CG1548" s="60">
        <v>0</v>
      </c>
      <c r="CH1548" s="60">
        <v>0</v>
      </c>
    </row>
    <row r="1549" spans="1:86">
      <c r="A1549" s="57" t="s">
        <v>86</v>
      </c>
      <c r="B1549" s="58" t="s">
        <v>723</v>
      </c>
      <c r="C1549" s="59" t="s">
        <v>92</v>
      </c>
      <c r="D1549" s="58" t="s">
        <v>93</v>
      </c>
      <c r="E1549" s="58" t="str">
        <f>VLOOKUP(CONCATENATE($F$4,F1549),'REG FL  CWIP - 1 System Per Boo'!$A$29:$B$1161,2,FALSE)</f>
        <v>Distribution</v>
      </c>
      <c r="F1549" s="58" t="s">
        <v>227</v>
      </c>
      <c r="G1549" s="58" t="s">
        <v>142</v>
      </c>
      <c r="H1549" s="63">
        <v>365</v>
      </c>
      <c r="I1549" s="60">
        <v>0</v>
      </c>
      <c r="J1549" s="60">
        <v>0</v>
      </c>
      <c r="K1549" s="60">
        <v>0</v>
      </c>
      <c r="L1549" s="60">
        <v>0</v>
      </c>
      <c r="M1549" s="60">
        <v>0</v>
      </c>
      <c r="N1549" s="60">
        <v>0</v>
      </c>
      <c r="O1549" s="60">
        <v>0</v>
      </c>
      <c r="P1549" s="60">
        <v>0</v>
      </c>
      <c r="Q1549" s="60">
        <v>0</v>
      </c>
      <c r="R1549" s="60">
        <v>0</v>
      </c>
      <c r="S1549" s="60">
        <v>0</v>
      </c>
      <c r="T1549" s="60">
        <v>0</v>
      </c>
      <c r="U1549" s="60">
        <v>0</v>
      </c>
      <c r="V1549" s="60">
        <v>0</v>
      </c>
      <c r="W1549" s="60">
        <v>0</v>
      </c>
      <c r="X1549" s="60">
        <v>0</v>
      </c>
      <c r="Y1549" s="60">
        <v>0</v>
      </c>
      <c r="Z1549" s="60">
        <v>0</v>
      </c>
      <c r="AA1549" s="60">
        <v>0</v>
      </c>
      <c r="AB1549" s="60">
        <v>0</v>
      </c>
      <c r="AC1549" s="60">
        <v>0</v>
      </c>
      <c r="AD1549" s="60">
        <v>0</v>
      </c>
      <c r="AE1549" s="60">
        <v>0</v>
      </c>
      <c r="AF1549" s="60">
        <v>0</v>
      </c>
      <c r="AG1549" s="60">
        <v>0</v>
      </c>
      <c r="AH1549" s="60">
        <v>0</v>
      </c>
      <c r="AI1549" s="60">
        <v>0</v>
      </c>
      <c r="AJ1549" s="60">
        <v>0</v>
      </c>
      <c r="AK1549" s="60">
        <v>0</v>
      </c>
      <c r="AL1549" s="60">
        <v>0</v>
      </c>
      <c r="AM1549" s="60">
        <v>0</v>
      </c>
      <c r="AN1549" s="60">
        <v>0</v>
      </c>
      <c r="AO1549" s="60">
        <v>0</v>
      </c>
      <c r="AP1549" s="60">
        <v>0</v>
      </c>
      <c r="AQ1549" s="60">
        <v>0</v>
      </c>
      <c r="AR1549" s="60">
        <v>0</v>
      </c>
      <c r="AS1549" s="60">
        <v>0</v>
      </c>
      <c r="AT1549" s="60">
        <v>0</v>
      </c>
      <c r="AU1549" s="60">
        <v>0</v>
      </c>
      <c r="AV1549" s="60">
        <v>23.4375</v>
      </c>
      <c r="AW1549" s="60">
        <v>46.875</v>
      </c>
      <c r="AX1549" s="60">
        <v>70.3125</v>
      </c>
      <c r="AY1549" s="60">
        <v>93.75</v>
      </c>
      <c r="AZ1549" s="60">
        <v>117.1875</v>
      </c>
      <c r="BA1549" s="60">
        <v>140.625</v>
      </c>
      <c r="BB1549" s="60">
        <v>164.0625</v>
      </c>
      <c r="BC1549" s="60">
        <v>187.5</v>
      </c>
      <c r="BD1549" s="60">
        <v>210.9375</v>
      </c>
      <c r="BE1549" s="60">
        <v>234.375</v>
      </c>
      <c r="BF1549" s="60">
        <v>257.8125</v>
      </c>
      <c r="BG1549" s="60">
        <v>281.25</v>
      </c>
      <c r="BH1549" s="60">
        <v>281.25</v>
      </c>
      <c r="BI1549" s="60">
        <v>356.25</v>
      </c>
      <c r="BJ1549" s="60">
        <v>431.25</v>
      </c>
      <c r="BK1549" s="60">
        <v>506.25</v>
      </c>
      <c r="BL1549" s="60">
        <v>581.25</v>
      </c>
      <c r="BM1549" s="60">
        <v>656.25</v>
      </c>
      <c r="BN1549" s="60">
        <v>731.25</v>
      </c>
      <c r="BO1549" s="60">
        <v>806.25</v>
      </c>
      <c r="BP1549" s="60">
        <v>881.25</v>
      </c>
      <c r="BQ1549" s="60">
        <v>956.25</v>
      </c>
      <c r="BR1549" s="60">
        <v>1031.25</v>
      </c>
      <c r="BS1549" s="60">
        <v>1106.25</v>
      </c>
      <c r="BT1549" s="60">
        <v>1181.25</v>
      </c>
      <c r="BU1549" s="60">
        <v>1181.25</v>
      </c>
      <c r="BV1549" s="60">
        <v>1276.5625</v>
      </c>
      <c r="BW1549" s="60">
        <v>1371.875</v>
      </c>
      <c r="BX1549" s="60">
        <v>1467.1875</v>
      </c>
      <c r="BY1549" s="60">
        <v>1562.5</v>
      </c>
      <c r="BZ1549" s="60">
        <v>1657.8125</v>
      </c>
      <c r="CA1549" s="60">
        <v>1753.125</v>
      </c>
      <c r="CB1549" s="60">
        <v>1848.4375</v>
      </c>
      <c r="CC1549" s="60">
        <v>1943.75</v>
      </c>
      <c r="CD1549" s="60">
        <v>2039.0625</v>
      </c>
      <c r="CE1549" s="60">
        <v>2134.375</v>
      </c>
      <c r="CF1549" s="60">
        <v>2229.6875</v>
      </c>
      <c r="CG1549" s="60">
        <v>0</v>
      </c>
      <c r="CH1549" s="60">
        <v>0</v>
      </c>
    </row>
    <row r="1550" spans="1:86">
      <c r="A1550" s="57" t="s">
        <v>86</v>
      </c>
      <c r="B1550" s="58" t="s">
        <v>723</v>
      </c>
      <c r="C1550" s="59" t="s">
        <v>92</v>
      </c>
      <c r="D1550" s="58" t="s">
        <v>230</v>
      </c>
      <c r="E1550" s="58" t="str">
        <f>VLOOKUP(CONCATENATE($F$4,F1550),'REG FL  CWIP - 1 System Per Boo'!$A$29:$B$1161,2,FALSE)</f>
        <v>Distribution</v>
      </c>
      <c r="F1550" s="58" t="s">
        <v>236</v>
      </c>
      <c r="G1550" s="58" t="s">
        <v>237</v>
      </c>
      <c r="H1550" s="63">
        <v>365</v>
      </c>
      <c r="I1550" s="60">
        <v>0</v>
      </c>
      <c r="J1550" s="60">
        <v>0</v>
      </c>
      <c r="K1550" s="60">
        <v>0</v>
      </c>
      <c r="L1550" s="60">
        <v>0</v>
      </c>
      <c r="M1550" s="60">
        <v>0</v>
      </c>
      <c r="N1550" s="60">
        <v>0</v>
      </c>
      <c r="O1550" s="60">
        <v>0</v>
      </c>
      <c r="P1550" s="60">
        <v>0</v>
      </c>
      <c r="Q1550" s="60">
        <v>0</v>
      </c>
      <c r="R1550" s="60">
        <v>0</v>
      </c>
      <c r="S1550" s="60">
        <v>0</v>
      </c>
      <c r="T1550" s="60">
        <v>0</v>
      </c>
      <c r="U1550" s="60">
        <v>0</v>
      </c>
      <c r="V1550" s="60">
        <v>-15.231522395859884</v>
      </c>
      <c r="W1550" s="60">
        <v>-22.659899940639434</v>
      </c>
      <c r="X1550" s="60">
        <v>-1.8404399157494709</v>
      </c>
      <c r="Y1550" s="60">
        <v>41.487501580204025</v>
      </c>
      <c r="Z1550" s="60">
        <v>96.111210031712289</v>
      </c>
      <c r="AA1550" s="60">
        <v>152.9656488628566</v>
      </c>
      <c r="AB1550" s="60">
        <v>214.08767996792949</v>
      </c>
      <c r="AC1550" s="60">
        <v>278.32467058603424</v>
      </c>
      <c r="AD1550" s="60">
        <v>340.83102607107048</v>
      </c>
      <c r="AE1550" s="60">
        <v>401.23524499111454</v>
      </c>
      <c r="AF1550" s="60">
        <v>432.79310140214602</v>
      </c>
      <c r="AG1550" s="60">
        <v>469.25774088900152</v>
      </c>
      <c r="AH1550" s="60">
        <v>469.25774088900152</v>
      </c>
      <c r="AI1550" s="60">
        <v>467.57123032276149</v>
      </c>
      <c r="AJ1550" s="60">
        <v>465.93591902099649</v>
      </c>
      <c r="AK1550" s="60">
        <v>501.43300438533834</v>
      </c>
      <c r="AL1550" s="60">
        <v>538.77136930078336</v>
      </c>
      <c r="AM1550" s="60">
        <v>576.96295286290501</v>
      </c>
      <c r="AN1550" s="60">
        <v>615.4458120706131</v>
      </c>
      <c r="AO1550" s="60">
        <v>655.81527969897184</v>
      </c>
      <c r="AP1550" s="60">
        <v>696.10063959676177</v>
      </c>
      <c r="AQ1550" s="60">
        <v>734.63044311554495</v>
      </c>
      <c r="AR1550" s="60">
        <v>771.79760729501527</v>
      </c>
      <c r="AS1550" s="60">
        <v>782.23645959780106</v>
      </c>
      <c r="AT1550" s="60">
        <v>791.47642728682104</v>
      </c>
      <c r="AU1550" s="60">
        <v>791.47642728682104</v>
      </c>
      <c r="AV1550" s="60">
        <v>795.20858389492605</v>
      </c>
      <c r="AW1550" s="60">
        <v>798.71356603651157</v>
      </c>
      <c r="AX1550" s="60">
        <v>839.33232964676358</v>
      </c>
      <c r="AY1550" s="60">
        <v>880.05039463814933</v>
      </c>
      <c r="AZ1550" s="60">
        <v>921.01819084921294</v>
      </c>
      <c r="BA1550" s="60">
        <v>962.23791987591312</v>
      </c>
      <c r="BB1550" s="60">
        <v>1003.4655718867384</v>
      </c>
      <c r="BC1550" s="60">
        <v>1044.7506115213548</v>
      </c>
      <c r="BD1550" s="60">
        <v>1085.6030962845662</v>
      </c>
      <c r="BE1550" s="60">
        <v>1125.7428180108147</v>
      </c>
      <c r="BF1550" s="60">
        <v>1138.9348335488467</v>
      </c>
      <c r="BG1550" s="60">
        <v>1153.0912177519408</v>
      </c>
      <c r="BH1550" s="60">
        <v>1153.0912177519408</v>
      </c>
      <c r="BI1550" s="60">
        <v>1156.688395572331</v>
      </c>
      <c r="BJ1550" s="60">
        <v>1160.0666150160689</v>
      </c>
      <c r="BK1550" s="60">
        <v>1199.2163428793538</v>
      </c>
      <c r="BL1550" s="60">
        <v>1238.4617807471366</v>
      </c>
      <c r="BM1550" s="60">
        <v>1277.9479179474536</v>
      </c>
      <c r="BN1550" s="60">
        <v>1317.6768764523933</v>
      </c>
      <c r="BO1550" s="60">
        <v>1357.4134713953924</v>
      </c>
      <c r="BP1550" s="60">
        <v>1397.2053784565962</v>
      </c>
      <c r="BQ1550" s="60">
        <v>1436.5803746126835</v>
      </c>
      <c r="BR1550" s="60">
        <v>1475.2683858276278</v>
      </c>
      <c r="BS1550" s="60">
        <v>1487.9832932344063</v>
      </c>
      <c r="BT1550" s="60">
        <v>1501.6276915074682</v>
      </c>
      <c r="BU1550" s="60">
        <v>1501.6276915074682</v>
      </c>
      <c r="BV1550" s="60">
        <v>1505.0637991361837</v>
      </c>
      <c r="BW1550" s="60">
        <v>1508.2907526485467</v>
      </c>
      <c r="BX1550" s="60">
        <v>1545.6874801082342</v>
      </c>
      <c r="BY1550" s="60">
        <v>1583.1756319825658</v>
      </c>
      <c r="BZ1550" s="60">
        <v>1620.8937054382159</v>
      </c>
      <c r="CA1550" s="60">
        <v>1658.8437274321059</v>
      </c>
      <c r="CB1550" s="60">
        <v>1696.8010439286261</v>
      </c>
      <c r="CC1550" s="60">
        <v>1734.8111958424688</v>
      </c>
      <c r="CD1550" s="60">
        <v>1772.4231047966655</v>
      </c>
      <c r="CE1550" s="60">
        <v>1809.3787898122807</v>
      </c>
      <c r="CF1550" s="60">
        <v>1821.5243640708538</v>
      </c>
      <c r="CG1550" s="60">
        <v>1834.557809507912</v>
      </c>
      <c r="CH1550" s="60">
        <v>1834.557809507912</v>
      </c>
    </row>
    <row r="1551" spans="1:86">
      <c r="A1551" s="57" t="s">
        <v>86</v>
      </c>
      <c r="B1551" s="58" t="s">
        <v>723</v>
      </c>
      <c r="C1551" s="59" t="s">
        <v>92</v>
      </c>
      <c r="D1551" s="58" t="s">
        <v>230</v>
      </c>
      <c r="E1551" s="58" t="str">
        <f>VLOOKUP(CONCATENATE($F$4,F1551),'REG FL  CWIP - 1 System Per Boo'!$A$29:$B$1161,2,FALSE)</f>
        <v>Distribution</v>
      </c>
      <c r="F1551" s="58" t="s">
        <v>240</v>
      </c>
      <c r="G1551" s="58" t="s">
        <v>237</v>
      </c>
      <c r="H1551" s="63">
        <v>365</v>
      </c>
      <c r="I1551" s="60">
        <v>0</v>
      </c>
      <c r="J1551" s="60">
        <v>0</v>
      </c>
      <c r="K1551" s="60">
        <v>0</v>
      </c>
      <c r="L1551" s="60">
        <v>0</v>
      </c>
      <c r="M1551" s="60">
        <v>0</v>
      </c>
      <c r="N1551" s="60">
        <v>0</v>
      </c>
      <c r="O1551" s="60">
        <v>0</v>
      </c>
      <c r="P1551" s="60">
        <v>0</v>
      </c>
      <c r="Q1551" s="60">
        <v>0</v>
      </c>
      <c r="R1551" s="60">
        <v>0</v>
      </c>
      <c r="S1551" s="60">
        <v>0</v>
      </c>
      <c r="T1551" s="60">
        <v>0</v>
      </c>
      <c r="U1551" s="60">
        <v>0</v>
      </c>
      <c r="V1551" s="60">
        <v>308.907204136632</v>
      </c>
      <c r="W1551" s="60">
        <v>617.283217561264</v>
      </c>
      <c r="X1551" s="60">
        <v>931.35363141146399</v>
      </c>
      <c r="Y1551" s="60">
        <v>1263.2787468368879</v>
      </c>
      <c r="Z1551" s="60">
        <v>1595.3264742367119</v>
      </c>
      <c r="AA1551" s="60">
        <v>1939.1999474878478</v>
      </c>
      <c r="AB1551" s="60">
        <v>2278.6700475500957</v>
      </c>
      <c r="AC1551" s="60">
        <v>2611.7282911547195</v>
      </c>
      <c r="AD1551" s="60">
        <v>2925.3219904745197</v>
      </c>
      <c r="AE1551" s="60">
        <v>3230.3357186295516</v>
      </c>
      <c r="AF1551" s="60">
        <v>3485.1586604885515</v>
      </c>
      <c r="AG1551" s="60">
        <v>3794.6829613105756</v>
      </c>
      <c r="AH1551" s="60">
        <v>3794.6829613105756</v>
      </c>
      <c r="AI1551" s="60">
        <v>5218.0835015205057</v>
      </c>
      <c r="AJ1551" s="60">
        <v>6639.7034612564357</v>
      </c>
      <c r="AK1551" s="60">
        <v>8049.7137268217057</v>
      </c>
      <c r="AL1551" s="60">
        <v>9453.2422709640159</v>
      </c>
      <c r="AM1551" s="60">
        <v>10862.343394369325</v>
      </c>
      <c r="AN1551" s="60">
        <v>12256.326061499836</v>
      </c>
      <c r="AO1551" s="60">
        <v>13653.466822663506</v>
      </c>
      <c r="AP1551" s="60">
        <v>15062.676573905615</v>
      </c>
      <c r="AQ1551" s="60">
        <v>16469.852931121884</v>
      </c>
      <c r="AR1551" s="60">
        <v>17881.582923003214</v>
      </c>
      <c r="AS1551" s="60">
        <v>19306.287035902886</v>
      </c>
      <c r="AT1551" s="60">
        <v>20708.385090058935</v>
      </c>
      <c r="AU1551" s="60">
        <v>20708.385090058935</v>
      </c>
      <c r="AV1551" s="60">
        <v>23113.592655894063</v>
      </c>
      <c r="AW1551" s="60">
        <v>25757.778791938643</v>
      </c>
      <c r="AX1551" s="60">
        <v>28772.870734698834</v>
      </c>
      <c r="AY1551" s="60">
        <v>31671.131177292904</v>
      </c>
      <c r="AZ1551" s="60">
        <v>34411.998131790606</v>
      </c>
      <c r="BA1551" s="60">
        <v>37080.90515741823</v>
      </c>
      <c r="BB1551" s="60">
        <v>39713.153813049044</v>
      </c>
      <c r="BC1551" s="60">
        <v>42161.749569127613</v>
      </c>
      <c r="BD1551" s="60">
        <v>44574.701052726101</v>
      </c>
      <c r="BE1551" s="60">
        <v>47220.309575439467</v>
      </c>
      <c r="BF1551" s="60">
        <v>49625.167151269248</v>
      </c>
      <c r="BG1551" s="60">
        <v>0</v>
      </c>
      <c r="BH1551" s="60">
        <v>0</v>
      </c>
      <c r="BI1551" s="60">
        <v>0</v>
      </c>
      <c r="BJ1551" s="60">
        <v>0</v>
      </c>
      <c r="BK1551" s="60">
        <v>0</v>
      </c>
      <c r="BL1551" s="60">
        <v>0</v>
      </c>
      <c r="BM1551" s="60">
        <v>0</v>
      </c>
      <c r="BN1551" s="60">
        <v>0</v>
      </c>
      <c r="BO1551" s="60">
        <v>0</v>
      </c>
      <c r="BP1551" s="60">
        <v>0</v>
      </c>
      <c r="BQ1551" s="60">
        <v>0</v>
      </c>
      <c r="BR1551" s="60">
        <v>0</v>
      </c>
      <c r="BS1551" s="60">
        <v>0</v>
      </c>
      <c r="BT1551" s="60">
        <v>0</v>
      </c>
      <c r="BU1551" s="60">
        <v>0</v>
      </c>
      <c r="BV1551" s="60">
        <v>0</v>
      </c>
      <c r="BW1551" s="60">
        <v>0</v>
      </c>
      <c r="BX1551" s="60">
        <v>0</v>
      </c>
      <c r="BY1551" s="60">
        <v>0</v>
      </c>
      <c r="BZ1551" s="60">
        <v>0</v>
      </c>
      <c r="CA1551" s="60">
        <v>0</v>
      </c>
      <c r="CB1551" s="60">
        <v>0</v>
      </c>
      <c r="CC1551" s="60">
        <v>0</v>
      </c>
      <c r="CD1551" s="60">
        <v>0</v>
      </c>
      <c r="CE1551" s="60">
        <v>0</v>
      </c>
      <c r="CF1551" s="60">
        <v>0</v>
      </c>
      <c r="CG1551" s="60">
        <v>0</v>
      </c>
      <c r="CH1551" s="60">
        <v>0</v>
      </c>
    </row>
    <row r="1552" spans="1:86">
      <c r="A1552" s="57" t="s">
        <v>86</v>
      </c>
      <c r="B1552" s="58" t="s">
        <v>723</v>
      </c>
      <c r="C1552" s="59" t="s">
        <v>92</v>
      </c>
      <c r="D1552" s="58" t="s">
        <v>230</v>
      </c>
      <c r="E1552" s="58" t="str">
        <f>VLOOKUP(CONCATENATE($F$4,F1552),'REG FL  CWIP - 1 System Per Boo'!$A$29:$B$1161,2,FALSE)</f>
        <v>Distribution</v>
      </c>
      <c r="F1552" s="58" t="s">
        <v>243</v>
      </c>
      <c r="G1552" s="58" t="s">
        <v>237</v>
      </c>
      <c r="H1552" s="63">
        <v>365</v>
      </c>
      <c r="I1552" s="60">
        <v>0</v>
      </c>
      <c r="J1552" s="60">
        <v>0</v>
      </c>
      <c r="K1552" s="60">
        <v>0</v>
      </c>
      <c r="L1552" s="60">
        <v>0</v>
      </c>
      <c r="M1552" s="60">
        <v>0</v>
      </c>
      <c r="N1552" s="60">
        <v>0</v>
      </c>
      <c r="O1552" s="60">
        <v>0</v>
      </c>
      <c r="P1552" s="60">
        <v>0</v>
      </c>
      <c r="Q1552" s="60">
        <v>0</v>
      </c>
      <c r="R1552" s="60">
        <v>0</v>
      </c>
      <c r="S1552" s="60">
        <v>0</v>
      </c>
      <c r="T1552" s="60">
        <v>0</v>
      </c>
      <c r="U1552" s="60">
        <v>0</v>
      </c>
      <c r="V1552" s="60">
        <v>4863.4258358483403</v>
      </c>
      <c r="W1552" s="60">
        <v>9728.7914618722807</v>
      </c>
      <c r="X1552" s="60">
        <v>14594.130964221702</v>
      </c>
      <c r="Y1552" s="60">
        <v>19596.694392667123</v>
      </c>
      <c r="Z1552" s="60">
        <v>24596.549792128742</v>
      </c>
      <c r="AA1552" s="60">
        <v>29688.126590669504</v>
      </c>
      <c r="AB1552" s="60">
        <v>34727.062310252724</v>
      </c>
      <c r="AC1552" s="60">
        <v>39740.806300104137</v>
      </c>
      <c r="AD1552" s="60">
        <v>44598.096076596375</v>
      </c>
      <c r="AE1552" s="60">
        <v>49395.460496265703</v>
      </c>
      <c r="AF1552" s="60">
        <v>54324.942704562745</v>
      </c>
      <c r="AG1552" s="60">
        <v>0</v>
      </c>
      <c r="AH1552" s="60">
        <v>0</v>
      </c>
      <c r="AI1552" s="60">
        <v>0</v>
      </c>
      <c r="AJ1552" s="60">
        <v>0</v>
      </c>
      <c r="AK1552" s="60">
        <v>0</v>
      </c>
      <c r="AL1552" s="60">
        <v>0</v>
      </c>
      <c r="AM1552" s="60">
        <v>0</v>
      </c>
      <c r="AN1552" s="60">
        <v>0</v>
      </c>
      <c r="AO1552" s="60">
        <v>0</v>
      </c>
      <c r="AP1552" s="60">
        <v>0</v>
      </c>
      <c r="AQ1552" s="60">
        <v>0</v>
      </c>
      <c r="AR1552" s="60">
        <v>0</v>
      </c>
      <c r="AS1552" s="60">
        <v>0</v>
      </c>
      <c r="AT1552" s="60">
        <v>0</v>
      </c>
      <c r="AU1552" s="60">
        <v>0</v>
      </c>
      <c r="AV1552" s="60">
        <v>0</v>
      </c>
      <c r="AW1552" s="60">
        <v>0</v>
      </c>
      <c r="AX1552" s="60">
        <v>0</v>
      </c>
      <c r="AY1552" s="60">
        <v>0</v>
      </c>
      <c r="AZ1552" s="60">
        <v>0</v>
      </c>
      <c r="BA1552" s="60">
        <v>0</v>
      </c>
      <c r="BB1552" s="60">
        <v>0</v>
      </c>
      <c r="BC1552" s="60">
        <v>0</v>
      </c>
      <c r="BD1552" s="60">
        <v>0</v>
      </c>
      <c r="BE1552" s="60">
        <v>0</v>
      </c>
      <c r="BF1552" s="60">
        <v>0</v>
      </c>
      <c r="BG1552" s="60">
        <v>0</v>
      </c>
      <c r="BH1552" s="60">
        <v>0</v>
      </c>
      <c r="BI1552" s="60">
        <v>0</v>
      </c>
      <c r="BJ1552" s="60">
        <v>0</v>
      </c>
      <c r="BK1552" s="60">
        <v>0</v>
      </c>
      <c r="BL1552" s="60">
        <v>0</v>
      </c>
      <c r="BM1552" s="60">
        <v>0</v>
      </c>
      <c r="BN1552" s="60">
        <v>0</v>
      </c>
      <c r="BO1552" s="60">
        <v>0</v>
      </c>
      <c r="BP1552" s="60">
        <v>0</v>
      </c>
      <c r="BQ1552" s="60">
        <v>0</v>
      </c>
      <c r="BR1552" s="60">
        <v>0</v>
      </c>
      <c r="BS1552" s="60">
        <v>0</v>
      </c>
      <c r="BT1552" s="60">
        <v>0</v>
      </c>
      <c r="BU1552" s="60">
        <v>0</v>
      </c>
      <c r="BV1552" s="60">
        <v>0</v>
      </c>
      <c r="BW1552" s="60">
        <v>0</v>
      </c>
      <c r="BX1552" s="60">
        <v>0</v>
      </c>
      <c r="BY1552" s="60">
        <v>0</v>
      </c>
      <c r="BZ1552" s="60">
        <v>0</v>
      </c>
      <c r="CA1552" s="60">
        <v>0</v>
      </c>
      <c r="CB1552" s="60">
        <v>0</v>
      </c>
      <c r="CC1552" s="60">
        <v>0</v>
      </c>
      <c r="CD1552" s="60">
        <v>0</v>
      </c>
      <c r="CE1552" s="60">
        <v>0</v>
      </c>
      <c r="CF1552" s="60">
        <v>0</v>
      </c>
      <c r="CG1552" s="60">
        <v>0</v>
      </c>
      <c r="CH1552" s="60">
        <v>0</v>
      </c>
    </row>
    <row r="1553" spans="1:86">
      <c r="A1553" s="57" t="s">
        <v>86</v>
      </c>
      <c r="B1553" s="58" t="s">
        <v>723</v>
      </c>
      <c r="C1553" s="59" t="s">
        <v>92</v>
      </c>
      <c r="D1553" s="58" t="s">
        <v>230</v>
      </c>
      <c r="E1553" s="58" t="str">
        <f>VLOOKUP(CONCATENATE($F$4,F1553),'REG FL  CWIP - 1 System Per Boo'!$A$29:$B$1161,2,FALSE)</f>
        <v>Distribution</v>
      </c>
      <c r="F1553" s="58" t="s">
        <v>246</v>
      </c>
      <c r="G1553" s="58" t="s">
        <v>237</v>
      </c>
      <c r="H1553" s="63">
        <v>365</v>
      </c>
      <c r="I1553" s="60">
        <v>0</v>
      </c>
      <c r="J1553" s="60">
        <v>0</v>
      </c>
      <c r="K1553" s="60">
        <v>0</v>
      </c>
      <c r="L1553" s="60">
        <v>0</v>
      </c>
      <c r="M1553" s="60">
        <v>0</v>
      </c>
      <c r="N1553" s="60">
        <v>0</v>
      </c>
      <c r="O1553" s="60">
        <v>0</v>
      </c>
      <c r="P1553" s="60">
        <v>0</v>
      </c>
      <c r="Q1553" s="60">
        <v>0</v>
      </c>
      <c r="R1553" s="60">
        <v>0</v>
      </c>
      <c r="S1553" s="60">
        <v>0</v>
      </c>
      <c r="T1553" s="60">
        <v>0</v>
      </c>
      <c r="U1553" s="60">
        <v>0</v>
      </c>
      <c r="V1553" s="60">
        <v>4755.6369593503096</v>
      </c>
      <c r="W1553" s="60">
        <v>9883.0929277344185</v>
      </c>
      <c r="X1553" s="60">
        <v>15373.409620028859</v>
      </c>
      <c r="Y1553" s="60">
        <v>21388.7653191438</v>
      </c>
      <c r="Z1553" s="60">
        <v>27400.539721922742</v>
      </c>
      <c r="AA1553" s="60">
        <v>33512.088789409703</v>
      </c>
      <c r="AB1553" s="60">
        <v>39750.322109413071</v>
      </c>
      <c r="AC1553" s="60">
        <v>46239.695111510409</v>
      </c>
      <c r="AD1553" s="60">
        <v>52550.072399984252</v>
      </c>
      <c r="AE1553" s="60">
        <v>58793.047494333965</v>
      </c>
      <c r="AF1553" s="60">
        <v>64858.784679128192</v>
      </c>
      <c r="AG1553" s="60">
        <v>71014.705040576358</v>
      </c>
      <c r="AH1553" s="60">
        <v>71014.705040576358</v>
      </c>
      <c r="AI1553" s="60">
        <v>76441.451496876951</v>
      </c>
      <c r="AJ1553" s="60">
        <v>81871.403698712747</v>
      </c>
      <c r="AK1553" s="60">
        <v>87247.546114439363</v>
      </c>
      <c r="AL1553" s="60">
        <v>92608.881131560513</v>
      </c>
      <c r="AM1553" s="60">
        <v>97992.100225061266</v>
      </c>
      <c r="AN1553" s="60">
        <v>103316.22937769648</v>
      </c>
      <c r="AO1553" s="60">
        <v>108646.77689310111</v>
      </c>
      <c r="AP1553" s="60">
        <v>114025.74515173685</v>
      </c>
      <c r="AQ1553" s="60">
        <v>119390.317043113</v>
      </c>
      <c r="AR1553" s="60">
        <v>124769.64502288931</v>
      </c>
      <c r="AS1553" s="60">
        <v>130211.01126687086</v>
      </c>
      <c r="AT1553" s="60">
        <v>0</v>
      </c>
      <c r="AU1553" s="60">
        <v>0</v>
      </c>
      <c r="AV1553" s="60">
        <v>0</v>
      </c>
      <c r="AW1553" s="60">
        <v>0</v>
      </c>
      <c r="AX1553" s="60">
        <v>0</v>
      </c>
      <c r="AY1553" s="60">
        <v>0</v>
      </c>
      <c r="AZ1553" s="60">
        <v>0</v>
      </c>
      <c r="BA1553" s="60">
        <v>0</v>
      </c>
      <c r="BB1553" s="60">
        <v>0</v>
      </c>
      <c r="BC1553" s="60">
        <v>0</v>
      </c>
      <c r="BD1553" s="60">
        <v>0</v>
      </c>
      <c r="BE1553" s="60">
        <v>0</v>
      </c>
      <c r="BF1553" s="60">
        <v>0</v>
      </c>
      <c r="BG1553" s="60">
        <v>0</v>
      </c>
      <c r="BH1553" s="60">
        <v>0</v>
      </c>
      <c r="BI1553" s="60">
        <v>0</v>
      </c>
      <c r="BJ1553" s="60">
        <v>0</v>
      </c>
      <c r="BK1553" s="60">
        <v>0</v>
      </c>
      <c r="BL1553" s="60">
        <v>0</v>
      </c>
      <c r="BM1553" s="60">
        <v>0</v>
      </c>
      <c r="BN1553" s="60">
        <v>0</v>
      </c>
      <c r="BO1553" s="60">
        <v>0</v>
      </c>
      <c r="BP1553" s="60">
        <v>0</v>
      </c>
      <c r="BQ1553" s="60">
        <v>0</v>
      </c>
      <c r="BR1553" s="60">
        <v>0</v>
      </c>
      <c r="BS1553" s="60">
        <v>0</v>
      </c>
      <c r="BT1553" s="60">
        <v>0</v>
      </c>
      <c r="BU1553" s="60">
        <v>0</v>
      </c>
      <c r="BV1553" s="60">
        <v>0</v>
      </c>
      <c r="BW1553" s="60">
        <v>0</v>
      </c>
      <c r="BX1553" s="60">
        <v>0</v>
      </c>
      <c r="BY1553" s="60">
        <v>0</v>
      </c>
      <c r="BZ1553" s="60">
        <v>0</v>
      </c>
      <c r="CA1553" s="60">
        <v>0</v>
      </c>
      <c r="CB1553" s="60">
        <v>0</v>
      </c>
      <c r="CC1553" s="60">
        <v>0</v>
      </c>
      <c r="CD1553" s="60">
        <v>0</v>
      </c>
      <c r="CE1553" s="60">
        <v>0</v>
      </c>
      <c r="CF1553" s="60">
        <v>0</v>
      </c>
      <c r="CG1553" s="60">
        <v>0</v>
      </c>
      <c r="CH1553" s="60">
        <v>0</v>
      </c>
    </row>
    <row r="1554" spans="1:86">
      <c r="A1554" s="57" t="s">
        <v>86</v>
      </c>
      <c r="B1554" s="58" t="s">
        <v>723</v>
      </c>
      <c r="C1554" s="59" t="s">
        <v>92</v>
      </c>
      <c r="D1554" s="58" t="s">
        <v>230</v>
      </c>
      <c r="E1554" s="58" t="str">
        <f>VLOOKUP(CONCATENATE($F$4,F1554),'REG FL  CWIP - 1 System Per Boo'!$A$29:$B$1161,2,FALSE)</f>
        <v>Distribution</v>
      </c>
      <c r="F1554" s="58" t="s">
        <v>249</v>
      </c>
      <c r="G1554" s="58" t="s">
        <v>237</v>
      </c>
      <c r="H1554" s="63">
        <v>365</v>
      </c>
      <c r="I1554" s="60">
        <v>0</v>
      </c>
      <c r="J1554" s="60">
        <v>0</v>
      </c>
      <c r="K1554" s="60">
        <v>0</v>
      </c>
      <c r="L1554" s="60">
        <v>0</v>
      </c>
      <c r="M1554" s="60">
        <v>0</v>
      </c>
      <c r="N1554" s="60">
        <v>0</v>
      </c>
      <c r="O1554" s="60">
        <v>0</v>
      </c>
      <c r="P1554" s="60">
        <v>0</v>
      </c>
      <c r="Q1554" s="60">
        <v>0</v>
      </c>
      <c r="R1554" s="60">
        <v>0</v>
      </c>
      <c r="S1554" s="60">
        <v>0</v>
      </c>
      <c r="T1554" s="60">
        <v>0</v>
      </c>
      <c r="U1554" s="60">
        <v>0</v>
      </c>
      <c r="V1554" s="60">
        <v>190.692414649608</v>
      </c>
      <c r="W1554" s="60">
        <v>381.42632442481602</v>
      </c>
      <c r="X1554" s="60">
        <v>572.42178448196</v>
      </c>
      <c r="Y1554" s="60">
        <v>769.26765852376798</v>
      </c>
      <c r="Z1554" s="60">
        <v>966.021868608776</v>
      </c>
      <c r="AA1554" s="60">
        <v>1167.245634174056</v>
      </c>
      <c r="AB1554" s="60">
        <v>1365.7733426819441</v>
      </c>
      <c r="AC1554" s="60">
        <v>1563.0852071317522</v>
      </c>
      <c r="AD1554" s="60">
        <v>1753.7647554896962</v>
      </c>
      <c r="AE1554" s="60">
        <v>1941.8538046073043</v>
      </c>
      <c r="AF1554" s="60">
        <v>2118.1276703228482</v>
      </c>
      <c r="AG1554" s="60">
        <v>2308.7445303586401</v>
      </c>
      <c r="AH1554" s="60">
        <v>2308.7445303586401</v>
      </c>
      <c r="AI1554" s="60">
        <v>10040.48008796567</v>
      </c>
      <c r="AJ1554" s="60">
        <v>17776.43391347591</v>
      </c>
      <c r="AK1554" s="60">
        <v>25436.843872009391</v>
      </c>
      <c r="AL1554" s="60">
        <v>33064.627666903718</v>
      </c>
      <c r="AM1554" s="60">
        <v>40723.038744056452</v>
      </c>
      <c r="AN1554" s="60">
        <v>48298.19618346099</v>
      </c>
      <c r="AO1554" s="60">
        <v>55883.220110350019</v>
      </c>
      <c r="AP1554" s="60">
        <v>63535.938253198947</v>
      </c>
      <c r="AQ1554" s="60">
        <v>71168.797597251963</v>
      </c>
      <c r="AR1554" s="60">
        <v>78822.429689271288</v>
      </c>
      <c r="AS1554" s="60">
        <v>86562.324120367703</v>
      </c>
      <c r="AT1554" s="60">
        <v>94157.414500422659</v>
      </c>
      <c r="AU1554" s="60">
        <v>94157.414500422659</v>
      </c>
      <c r="AV1554" s="60">
        <v>103340.35688060378</v>
      </c>
      <c r="AW1554" s="60">
        <v>112664.70218525165</v>
      </c>
      <c r="AX1554" s="60">
        <v>122340.64088828576</v>
      </c>
      <c r="AY1554" s="60">
        <v>131833.75392775622</v>
      </c>
      <c r="AZ1554" s="60">
        <v>141304.66094968206</v>
      </c>
      <c r="BA1554" s="60">
        <v>150775.54170761802</v>
      </c>
      <c r="BB1554" s="60">
        <v>160312.81786924045</v>
      </c>
      <c r="BC1554" s="60">
        <v>169559.24720437583</v>
      </c>
      <c r="BD1554" s="60">
        <v>143447.42647637383</v>
      </c>
      <c r="BE1554" s="60">
        <v>152663.44478337228</v>
      </c>
      <c r="BF1554" s="60">
        <v>161613.89230073072</v>
      </c>
      <c r="BG1554" s="60">
        <v>0</v>
      </c>
      <c r="BH1554" s="60">
        <v>0</v>
      </c>
      <c r="BI1554" s="60">
        <v>0</v>
      </c>
      <c r="BJ1554" s="60">
        <v>0</v>
      </c>
      <c r="BK1554" s="60">
        <v>0</v>
      </c>
      <c r="BL1554" s="60">
        <v>0</v>
      </c>
      <c r="BM1554" s="60">
        <v>0</v>
      </c>
      <c r="BN1554" s="60">
        <v>0</v>
      </c>
      <c r="BO1554" s="60">
        <v>0</v>
      </c>
      <c r="BP1554" s="60">
        <v>0</v>
      </c>
      <c r="BQ1554" s="60">
        <v>0</v>
      </c>
      <c r="BR1554" s="60">
        <v>0</v>
      </c>
      <c r="BS1554" s="60">
        <v>0</v>
      </c>
      <c r="BT1554" s="60">
        <v>0</v>
      </c>
      <c r="BU1554" s="60">
        <v>0</v>
      </c>
      <c r="BV1554" s="60">
        <v>0</v>
      </c>
      <c r="BW1554" s="60">
        <v>0</v>
      </c>
      <c r="BX1554" s="60">
        <v>0</v>
      </c>
      <c r="BY1554" s="60">
        <v>0</v>
      </c>
      <c r="BZ1554" s="60">
        <v>0</v>
      </c>
      <c r="CA1554" s="60">
        <v>0</v>
      </c>
      <c r="CB1554" s="60">
        <v>0</v>
      </c>
      <c r="CC1554" s="60">
        <v>0</v>
      </c>
      <c r="CD1554" s="60">
        <v>0</v>
      </c>
      <c r="CE1554" s="60">
        <v>0</v>
      </c>
      <c r="CF1554" s="60">
        <v>0</v>
      </c>
      <c r="CG1554" s="60">
        <v>0</v>
      </c>
      <c r="CH1554" s="60">
        <v>0</v>
      </c>
    </row>
    <row r="1555" spans="1:86">
      <c r="A1555" s="57" t="s">
        <v>86</v>
      </c>
      <c r="B1555" s="58" t="s">
        <v>723</v>
      </c>
      <c r="C1555" s="59" t="s">
        <v>92</v>
      </c>
      <c r="D1555" s="58" t="s">
        <v>230</v>
      </c>
      <c r="E1555" s="58" t="str">
        <f>VLOOKUP(CONCATENATE($F$4,F1555),'REG FL  CWIP - 1 System Per Boo'!$A$29:$B$1161,2,FALSE)</f>
        <v>Distribution</v>
      </c>
      <c r="F1555" s="58" t="s">
        <v>252</v>
      </c>
      <c r="G1555" s="58" t="s">
        <v>237</v>
      </c>
      <c r="H1555" s="63">
        <v>365</v>
      </c>
      <c r="I1555" s="60">
        <v>0</v>
      </c>
      <c r="J1555" s="60">
        <v>0</v>
      </c>
      <c r="K1555" s="60">
        <v>0</v>
      </c>
      <c r="L1555" s="60">
        <v>0</v>
      </c>
      <c r="M1555" s="60">
        <v>0</v>
      </c>
      <c r="N1555" s="60">
        <v>0</v>
      </c>
      <c r="O1555" s="60">
        <v>0</v>
      </c>
      <c r="P1555" s="60">
        <v>0</v>
      </c>
      <c r="Q1555" s="60">
        <v>0</v>
      </c>
      <c r="R1555" s="60">
        <v>0</v>
      </c>
      <c r="S1555" s="60">
        <v>0</v>
      </c>
      <c r="T1555" s="60">
        <v>0</v>
      </c>
      <c r="U1555" s="60">
        <v>0</v>
      </c>
      <c r="V1555" s="60">
        <v>-19.333364960975999</v>
      </c>
      <c r="W1555" s="60">
        <v>-38.666729921951998</v>
      </c>
      <c r="X1555" s="60">
        <v>-58.000094882927996</v>
      </c>
      <c r="Y1555" s="60">
        <v>-77.333459843903995</v>
      </c>
      <c r="Z1555" s="60">
        <v>-96.666824804879994</v>
      </c>
      <c r="AA1555" s="60">
        <v>-116.00018976585599</v>
      </c>
      <c r="AB1555" s="60">
        <v>-135.33355472683201</v>
      </c>
      <c r="AC1555" s="60">
        <v>-154.66691968780799</v>
      </c>
      <c r="AD1555" s="60">
        <v>-174.00028464878397</v>
      </c>
      <c r="AE1555" s="60">
        <v>-193.33364960975996</v>
      </c>
      <c r="AF1555" s="60">
        <v>-193.33364960975996</v>
      </c>
      <c r="AG1555" s="60">
        <v>-193.33364960975996</v>
      </c>
      <c r="AH1555" s="60">
        <v>-193.33364960975996</v>
      </c>
      <c r="AI1555" s="60">
        <v>-196.78573575959996</v>
      </c>
      <c r="AJ1555" s="60">
        <v>-232.08696081503996</v>
      </c>
      <c r="AK1555" s="60">
        <v>-267.38818587047996</v>
      </c>
      <c r="AL1555" s="60">
        <v>-302.68941092591996</v>
      </c>
      <c r="AM1555" s="60">
        <v>-337.99063598135996</v>
      </c>
      <c r="AN1555" s="60">
        <v>-373.29186103679996</v>
      </c>
      <c r="AO1555" s="60">
        <v>-408.59308609223996</v>
      </c>
      <c r="AP1555" s="60">
        <v>-443.89431114767996</v>
      </c>
      <c r="AQ1555" s="60">
        <v>-479.19553620311996</v>
      </c>
      <c r="AR1555" s="60">
        <v>-514.4967612585599</v>
      </c>
      <c r="AS1555" s="60">
        <v>-549.7979863139999</v>
      </c>
      <c r="AT1555" s="60">
        <v>-585.0992113694399</v>
      </c>
      <c r="AU1555" s="60">
        <v>-585.0992113694399</v>
      </c>
      <c r="AV1555" s="60">
        <v>3813.5754068555598</v>
      </c>
      <c r="AW1555" s="60">
        <v>8212.2500250805606</v>
      </c>
      <c r="AX1555" s="60">
        <v>12610.92464330556</v>
      </c>
      <c r="AY1555" s="60">
        <v>17009.599261530559</v>
      </c>
      <c r="AZ1555" s="60">
        <v>21408.273879755558</v>
      </c>
      <c r="BA1555" s="60">
        <v>25806.948497980557</v>
      </c>
      <c r="BB1555" s="60">
        <v>30205.623116205556</v>
      </c>
      <c r="BC1555" s="60">
        <v>34604.297734430555</v>
      </c>
      <c r="BD1555" s="60">
        <v>39002.972352655554</v>
      </c>
      <c r="BE1555" s="60">
        <v>43401.646970880553</v>
      </c>
      <c r="BF1555" s="60">
        <v>47800.321589105552</v>
      </c>
      <c r="BG1555" s="60">
        <v>52198.996207330558</v>
      </c>
      <c r="BH1555" s="60">
        <v>52198.996207330558</v>
      </c>
      <c r="BI1555" s="60">
        <v>67980.014357330554</v>
      </c>
      <c r="BJ1555" s="60">
        <v>83761.032507330558</v>
      </c>
      <c r="BK1555" s="60">
        <v>99542.050657330561</v>
      </c>
      <c r="BL1555" s="60">
        <v>115323.06880733056</v>
      </c>
      <c r="BM1555" s="60">
        <v>131104.08695733055</v>
      </c>
      <c r="BN1555" s="60">
        <v>146885.10510733054</v>
      </c>
      <c r="BO1555" s="60">
        <v>162666.12325733053</v>
      </c>
      <c r="BP1555" s="60">
        <v>178447.14140733052</v>
      </c>
      <c r="BQ1555" s="60">
        <v>194228.15955733051</v>
      </c>
      <c r="BR1555" s="60">
        <v>210009.1777073305</v>
      </c>
      <c r="BS1555" s="60">
        <v>225790.19585733049</v>
      </c>
      <c r="BT1555" s="60">
        <v>180294.76210981107</v>
      </c>
      <c r="BU1555" s="60">
        <v>180294.76210981107</v>
      </c>
      <c r="BV1555" s="60">
        <v>195077.00109314441</v>
      </c>
      <c r="BW1555" s="60">
        <v>209859.24007647776</v>
      </c>
      <c r="BX1555" s="60">
        <v>224641.4790598111</v>
      </c>
      <c r="BY1555" s="60">
        <v>239423.71804314444</v>
      </c>
      <c r="BZ1555" s="60">
        <v>254205.95702647779</v>
      </c>
      <c r="CA1555" s="60">
        <v>268988.19600981113</v>
      </c>
      <c r="CB1555" s="60">
        <v>283770.43499314447</v>
      </c>
      <c r="CC1555" s="60">
        <v>298552.67397647782</v>
      </c>
      <c r="CD1555" s="60">
        <v>313334.91295981116</v>
      </c>
      <c r="CE1555" s="60">
        <v>328117.1519431445</v>
      </c>
      <c r="CF1555" s="60">
        <v>342899.39092647785</v>
      </c>
      <c r="CG1555" s="60">
        <v>357681.62990981119</v>
      </c>
      <c r="CH1555" s="60">
        <v>357681.62990981119</v>
      </c>
    </row>
    <row r="1556" spans="1:86">
      <c r="A1556" s="57" t="s">
        <v>86</v>
      </c>
      <c r="B1556" s="58" t="s">
        <v>723</v>
      </c>
      <c r="C1556" s="59" t="s">
        <v>92</v>
      </c>
      <c r="D1556" s="58" t="s">
        <v>271</v>
      </c>
      <c r="E1556" s="58" t="str">
        <f>VLOOKUP(CONCATENATE($F$4,F1556),'REG FL  CWIP - 1 System Per Boo'!$A$29:$B$1161,2,FALSE)</f>
        <v>Distribution</v>
      </c>
      <c r="F1556" s="58" t="s">
        <v>273</v>
      </c>
      <c r="G1556" s="58" t="s">
        <v>237</v>
      </c>
      <c r="H1556" s="63">
        <v>365</v>
      </c>
      <c r="I1556" s="60">
        <v>0</v>
      </c>
      <c r="J1556" s="60">
        <v>0</v>
      </c>
      <c r="K1556" s="60">
        <v>0</v>
      </c>
      <c r="L1556" s="60">
        <v>0</v>
      </c>
      <c r="M1556" s="60">
        <v>0</v>
      </c>
      <c r="N1556" s="60">
        <v>0</v>
      </c>
      <c r="O1556" s="60">
        <v>0</v>
      </c>
      <c r="P1556" s="60">
        <v>0</v>
      </c>
      <c r="Q1556" s="60">
        <v>0</v>
      </c>
      <c r="R1556" s="60">
        <v>0</v>
      </c>
      <c r="S1556" s="60">
        <v>0</v>
      </c>
      <c r="T1556" s="60">
        <v>0</v>
      </c>
      <c r="U1556" s="60">
        <v>0</v>
      </c>
      <c r="V1556" s="60">
        <v>0.88657358144011766</v>
      </c>
      <c r="W1556" s="60">
        <v>1.7731978332522402</v>
      </c>
      <c r="X1556" s="60">
        <v>3.3112040007113279</v>
      </c>
      <c r="Y1556" s="60">
        <v>4.6712109043024128</v>
      </c>
      <c r="Z1556" s="60">
        <v>6.2094013142494902</v>
      </c>
      <c r="AA1556" s="60">
        <v>7.2769818864591329</v>
      </c>
      <c r="AB1556" s="60">
        <v>8.3446087774367754</v>
      </c>
      <c r="AC1556" s="60">
        <v>9.8363320304250124</v>
      </c>
      <c r="AD1556" s="60">
        <v>11.053475813786775</v>
      </c>
      <c r="AE1556" s="60">
        <v>12.270615614324534</v>
      </c>
      <c r="AF1556" s="60">
        <v>13.762363944352785</v>
      </c>
      <c r="AG1556" s="60">
        <v>14.592779102593703</v>
      </c>
      <c r="AH1556" s="60">
        <v>14.592779102593703</v>
      </c>
      <c r="AI1556" s="60">
        <v>15.705266618727421</v>
      </c>
      <c r="AJ1556" s="60">
        <v>16.620138273108864</v>
      </c>
      <c r="AK1556" s="60">
        <v>18.02429645352602</v>
      </c>
      <c r="AL1556" s="60">
        <v>19.428501173979186</v>
      </c>
      <c r="AM1556" s="60">
        <v>21.016020563667425</v>
      </c>
      <c r="AN1556" s="60">
        <v>22.117454391991231</v>
      </c>
      <c r="AO1556" s="60">
        <v>23.462632982946758</v>
      </c>
      <c r="AP1556" s="60">
        <v>24.718052016936397</v>
      </c>
      <c r="AQ1556" s="60">
        <v>25.973467289370042</v>
      </c>
      <c r="AR1556" s="60">
        <v>27.51123344816709</v>
      </c>
      <c r="AS1556" s="60">
        <v>28.76666944603673</v>
      </c>
      <c r="AT1556" s="60">
        <v>29.624118065693693</v>
      </c>
      <c r="AU1556" s="60">
        <v>29.624118065693693</v>
      </c>
      <c r="AV1556" s="60">
        <v>30.66105496507582</v>
      </c>
      <c r="AW1556" s="60">
        <v>31.697992151175256</v>
      </c>
      <c r="AX1556" s="60">
        <v>32.968551802708561</v>
      </c>
      <c r="AY1556" s="60">
        <v>34.191742782849737</v>
      </c>
      <c r="AZ1556" s="60">
        <v>35.462323230945024</v>
      </c>
      <c r="BA1556" s="60">
        <v>36.522866552697685</v>
      </c>
      <c r="BB1556" s="60">
        <v>37.58341072504502</v>
      </c>
      <c r="BC1556" s="60">
        <v>38.727011038769675</v>
      </c>
      <c r="BD1556" s="60">
        <v>39.806935416084002</v>
      </c>
      <c r="BE1556" s="60">
        <v>40.886848362935034</v>
      </c>
      <c r="BF1556" s="60">
        <v>42.030444089182765</v>
      </c>
      <c r="BG1556" s="60">
        <v>43.032153081393687</v>
      </c>
      <c r="BH1556" s="60">
        <v>43.032153081393687</v>
      </c>
      <c r="BI1556" s="60">
        <v>44.100198091844625</v>
      </c>
      <c r="BJ1556" s="60">
        <v>45.168243397614404</v>
      </c>
      <c r="BK1556" s="60">
        <v>46.476919843701936</v>
      </c>
      <c r="BL1556" s="60">
        <v>47.736806558068864</v>
      </c>
      <c r="BM1556" s="60">
        <v>49.045504424615316</v>
      </c>
      <c r="BN1556" s="60">
        <v>50.137864050200953</v>
      </c>
      <c r="BO1556" s="60">
        <v>51.230224551899106</v>
      </c>
      <c r="BP1556" s="60">
        <v>52.408132879543274</v>
      </c>
      <c r="BQ1556" s="60">
        <v>53.520454992433827</v>
      </c>
      <c r="BR1556" s="60">
        <v>54.632765331947134</v>
      </c>
      <c r="BS1556" s="60">
        <v>55.810668934490067</v>
      </c>
      <c r="BT1556" s="60">
        <v>56.842429202881711</v>
      </c>
      <c r="BU1556" s="60">
        <v>56.842429202881711</v>
      </c>
      <c r="BV1556" s="60">
        <v>57.942515560565575</v>
      </c>
      <c r="BW1556" s="60">
        <v>59.042602222427831</v>
      </c>
      <c r="BX1556" s="60">
        <v>60.390538958123315</v>
      </c>
      <c r="BY1556" s="60">
        <v>61.688222270287298</v>
      </c>
      <c r="BZ1556" s="60">
        <v>63.036181069055417</v>
      </c>
      <c r="CA1556" s="60">
        <v>64.161311480257893</v>
      </c>
      <c r="CB1556" s="60">
        <v>65.286442793856239</v>
      </c>
      <c r="CC1556" s="60">
        <v>66.499688367932237</v>
      </c>
      <c r="CD1556" s="60">
        <v>67.645380141001183</v>
      </c>
      <c r="CE1556" s="60">
        <v>68.791059787491605</v>
      </c>
      <c r="CF1556" s="60">
        <v>70.004300494713334</v>
      </c>
      <c r="CG1556" s="60">
        <v>71.067013575561717</v>
      </c>
      <c r="CH1556" s="60">
        <v>71.067013575561717</v>
      </c>
    </row>
    <row r="1557" spans="1:86">
      <c r="A1557" s="57" t="s">
        <v>86</v>
      </c>
      <c r="B1557" s="58" t="s">
        <v>723</v>
      </c>
      <c r="C1557" s="59" t="s">
        <v>92</v>
      </c>
      <c r="D1557" s="58" t="s">
        <v>271</v>
      </c>
      <c r="E1557" s="58" t="str">
        <f>VLOOKUP(CONCATENATE($F$4,F1557),'REG FL  CWIP - 1 System Per Boo'!$A$29:$B$1161,2,FALSE)</f>
        <v>Distribution</v>
      </c>
      <c r="F1557" s="58" t="s">
        <v>276</v>
      </c>
      <c r="G1557" s="58" t="s">
        <v>237</v>
      </c>
      <c r="H1557" s="63">
        <v>365</v>
      </c>
      <c r="I1557" s="60">
        <v>0</v>
      </c>
      <c r="J1557" s="60">
        <v>0</v>
      </c>
      <c r="K1557" s="60">
        <v>0</v>
      </c>
      <c r="L1557" s="60">
        <v>0</v>
      </c>
      <c r="M1557" s="60">
        <v>0</v>
      </c>
      <c r="N1557" s="60">
        <v>0</v>
      </c>
      <c r="O1557" s="60">
        <v>0</v>
      </c>
      <c r="P1557" s="60">
        <v>0</v>
      </c>
      <c r="Q1557" s="60">
        <v>0</v>
      </c>
      <c r="R1557" s="60">
        <v>0</v>
      </c>
      <c r="S1557" s="60">
        <v>0</v>
      </c>
      <c r="T1557" s="60">
        <v>0</v>
      </c>
      <c r="U1557" s="60">
        <v>0</v>
      </c>
      <c r="V1557" s="60">
        <v>0</v>
      </c>
      <c r="W1557" s="60">
        <v>0</v>
      </c>
      <c r="X1557" s="60">
        <v>0</v>
      </c>
      <c r="Y1557" s="60">
        <v>0</v>
      </c>
      <c r="Z1557" s="60">
        <v>0</v>
      </c>
      <c r="AA1557" s="60">
        <v>0</v>
      </c>
      <c r="AB1557" s="60">
        <v>0</v>
      </c>
      <c r="AC1557" s="60">
        <v>0</v>
      </c>
      <c r="AD1557" s="60">
        <v>0</v>
      </c>
      <c r="AE1557" s="60">
        <v>0</v>
      </c>
      <c r="AF1557" s="60">
        <v>0</v>
      </c>
      <c r="AG1557" s="60">
        <v>0</v>
      </c>
      <c r="AH1557" s="60">
        <v>0</v>
      </c>
      <c r="AI1557" s="60">
        <v>0</v>
      </c>
      <c r="AJ1557" s="60">
        <v>0</v>
      </c>
      <c r="AK1557" s="60">
        <v>0</v>
      </c>
      <c r="AL1557" s="60">
        <v>0</v>
      </c>
      <c r="AM1557" s="60">
        <v>0</v>
      </c>
      <c r="AN1557" s="60">
        <v>0</v>
      </c>
      <c r="AO1557" s="60">
        <v>0</v>
      </c>
      <c r="AP1557" s="60">
        <v>0</v>
      </c>
      <c r="AQ1557" s="60">
        <v>0</v>
      </c>
      <c r="AR1557" s="60">
        <v>0</v>
      </c>
      <c r="AS1557" s="60">
        <v>0</v>
      </c>
      <c r="AT1557" s="60">
        <v>0</v>
      </c>
      <c r="AU1557" s="60">
        <v>0</v>
      </c>
      <c r="AV1557" s="60">
        <v>5.6674675940536439</v>
      </c>
      <c r="AW1557" s="60">
        <v>11.3422622308921</v>
      </c>
      <c r="AX1557" s="60">
        <v>27.82810849672363</v>
      </c>
      <c r="AY1557" s="60">
        <v>45.643813027998874</v>
      </c>
      <c r="AZ1557" s="60">
        <v>64.144596059654219</v>
      </c>
      <c r="BA1557" s="60">
        <v>69.910978731302848</v>
      </c>
      <c r="BB1557" s="60">
        <v>75.695679009913519</v>
      </c>
      <c r="BC1557" s="60">
        <v>81.927328898397846</v>
      </c>
      <c r="BD1557" s="60">
        <v>87.752327912324986</v>
      </c>
      <c r="BE1557" s="60">
        <v>93.306226343214007</v>
      </c>
      <c r="BF1557" s="60">
        <v>99.431634111318516</v>
      </c>
      <c r="BG1557" s="60">
        <v>104.7144319472</v>
      </c>
      <c r="BH1557" s="60">
        <v>104.7144319472</v>
      </c>
      <c r="BI1557" s="60">
        <v>110.55192362228341</v>
      </c>
      <c r="BJ1557" s="60">
        <v>116.39696215150397</v>
      </c>
      <c r="BK1557" s="60">
        <v>133.37738396008533</v>
      </c>
      <c r="BL1557" s="60">
        <v>151.72755979455889</v>
      </c>
      <c r="BM1557" s="60">
        <v>170.78336649085571</v>
      </c>
      <c r="BN1557" s="60">
        <v>176.72274069679062</v>
      </c>
      <c r="BO1557" s="60">
        <v>182.68098203806841</v>
      </c>
      <c r="BP1557" s="60">
        <v>189.09958148171216</v>
      </c>
      <c r="BQ1557" s="60">
        <v>195.09933052074425</v>
      </c>
      <c r="BR1557" s="60">
        <v>200.81984595670187</v>
      </c>
      <c r="BS1557" s="60">
        <v>207.129016015357</v>
      </c>
      <c r="BT1557" s="60">
        <v>212.57029788540001</v>
      </c>
      <c r="BU1557" s="60">
        <v>212.57029788540001</v>
      </c>
      <c r="BV1557" s="60">
        <v>218.58291429626462</v>
      </c>
      <c r="BW1557" s="60">
        <v>224.60330396687178</v>
      </c>
      <c r="BX1557" s="60">
        <v>242.09313838761565</v>
      </c>
      <c r="BY1557" s="60">
        <v>260.99381945163282</v>
      </c>
      <c r="BZ1557" s="60">
        <v>280.62130030157869</v>
      </c>
      <c r="CA1557" s="60">
        <v>286.73885571896778</v>
      </c>
      <c r="CB1557" s="60">
        <v>292.87584428571324</v>
      </c>
      <c r="CC1557" s="60">
        <v>299.48700169675442</v>
      </c>
      <c r="CD1557" s="60">
        <v>305.66674319208391</v>
      </c>
      <c r="CE1557" s="60">
        <v>311.55887407693893</v>
      </c>
      <c r="CF1557" s="60">
        <v>318.0573192217131</v>
      </c>
      <c r="CG1557" s="60">
        <v>323.66183954359997</v>
      </c>
      <c r="CH1557" s="60">
        <v>323.66183954359997</v>
      </c>
    </row>
    <row r="1558" spans="1:86">
      <c r="A1558" s="57" t="s">
        <v>86</v>
      </c>
      <c r="B1558" s="58" t="s">
        <v>723</v>
      </c>
      <c r="C1558" s="59" t="s">
        <v>98</v>
      </c>
      <c r="D1558" s="58" t="s">
        <v>93</v>
      </c>
      <c r="E1558" s="58" t="str">
        <f>VLOOKUP(CONCATENATE($F$4,F1558),'REG FL  CWIP - 1 System Per Boo'!$A$29:$B$1161,2,FALSE)</f>
        <v>Distribution</v>
      </c>
      <c r="F1558" s="58" t="s">
        <v>296</v>
      </c>
      <c r="G1558" s="58" t="s">
        <v>142</v>
      </c>
      <c r="H1558" s="63">
        <v>365</v>
      </c>
      <c r="I1558" s="60">
        <v>0</v>
      </c>
      <c r="J1558" s="60">
        <v>0</v>
      </c>
      <c r="K1558" s="60">
        <v>0</v>
      </c>
      <c r="L1558" s="60">
        <v>0</v>
      </c>
      <c r="M1558" s="60">
        <v>0</v>
      </c>
      <c r="N1558" s="60">
        <v>0</v>
      </c>
      <c r="O1558" s="60">
        <v>0</v>
      </c>
      <c r="P1558" s="60">
        <v>0</v>
      </c>
      <c r="Q1558" s="60">
        <v>0</v>
      </c>
      <c r="R1558" s="60">
        <v>0</v>
      </c>
      <c r="S1558" s="60">
        <v>0</v>
      </c>
      <c r="T1558" s="60">
        <v>0</v>
      </c>
      <c r="U1558" s="60">
        <v>0</v>
      </c>
      <c r="V1558" s="60">
        <v>424.55627959472002</v>
      </c>
      <c r="W1558" s="60">
        <v>842.99731561863996</v>
      </c>
      <c r="X1558" s="60">
        <v>1269.0366582681058</v>
      </c>
      <c r="Y1558" s="60">
        <v>1707.3664022369499</v>
      </c>
      <c r="Z1558" s="60">
        <v>2145.9269393319937</v>
      </c>
      <c r="AA1558" s="60">
        <v>53.897094207990449</v>
      </c>
      <c r="AB1558" s="60">
        <v>494.62502453813244</v>
      </c>
      <c r="AC1558" s="60">
        <v>931.92912690817639</v>
      </c>
      <c r="AD1558" s="60">
        <v>1356.5849330760425</v>
      </c>
      <c r="AE1558" s="60">
        <v>1775.5073999407625</v>
      </c>
      <c r="AF1558" s="60">
        <v>2200.7657929480283</v>
      </c>
      <c r="AG1558" s="60">
        <v>52.740467709998029</v>
      </c>
      <c r="AH1558" s="60">
        <v>52.740467709998029</v>
      </c>
      <c r="AI1558" s="60">
        <v>1216.2813518510879</v>
      </c>
      <c r="AJ1558" s="60">
        <v>2404.2487861583777</v>
      </c>
      <c r="AK1558" s="60">
        <v>3768.5771412347876</v>
      </c>
      <c r="AL1558" s="60">
        <v>4983.8176583610575</v>
      </c>
      <c r="AM1558" s="60">
        <v>6198.6828159755278</v>
      </c>
      <c r="AN1558" s="60">
        <v>154.60351101277502</v>
      </c>
      <c r="AO1558" s="60">
        <v>1376.0546341490151</v>
      </c>
      <c r="AP1558" s="60">
        <v>2573.0923555914851</v>
      </c>
      <c r="AQ1558" s="60">
        <v>3986.0885517806951</v>
      </c>
      <c r="AR1558" s="60">
        <v>5148.3988362605851</v>
      </c>
      <c r="AS1558" s="60">
        <v>6530.5395494641953</v>
      </c>
      <c r="AT1558" s="60">
        <v>156.15889468914884</v>
      </c>
      <c r="AU1558" s="60">
        <v>156.15889468914884</v>
      </c>
      <c r="AV1558" s="60">
        <v>1272.2422280224821</v>
      </c>
      <c r="AW1558" s="60">
        <v>2388.3255613558154</v>
      </c>
      <c r="AX1558" s="60">
        <v>3504.4088946891488</v>
      </c>
      <c r="AY1558" s="60">
        <v>4620.4922280224819</v>
      </c>
      <c r="AZ1558" s="60">
        <v>5736.5755613558149</v>
      </c>
      <c r="BA1558" s="60">
        <v>137.05317789378296</v>
      </c>
      <c r="BB1558" s="60">
        <v>1253.1365112271162</v>
      </c>
      <c r="BC1558" s="60">
        <v>2369.2198445604495</v>
      </c>
      <c r="BD1558" s="60">
        <v>3485.303177893783</v>
      </c>
      <c r="BE1558" s="60">
        <v>4601.386511227116</v>
      </c>
      <c r="BF1558" s="60">
        <v>5717.469844560449</v>
      </c>
      <c r="BG1558" s="60">
        <v>136.67106355787564</v>
      </c>
      <c r="BH1558" s="60">
        <v>136.67106355787564</v>
      </c>
      <c r="BI1558" s="60">
        <v>1357.5043968912089</v>
      </c>
      <c r="BJ1558" s="60">
        <v>2578.3377302245422</v>
      </c>
      <c r="BK1558" s="60">
        <v>3799.1710635578756</v>
      </c>
      <c r="BL1558" s="60">
        <v>5020.0043968912087</v>
      </c>
      <c r="BM1558" s="60">
        <v>6240.8377302245417</v>
      </c>
      <c r="BN1558" s="60">
        <v>149.23342127115757</v>
      </c>
      <c r="BO1558" s="60">
        <v>1370.0667546044908</v>
      </c>
      <c r="BP1558" s="60">
        <v>2590.9000879378241</v>
      </c>
      <c r="BQ1558" s="60">
        <v>3811.7334212711576</v>
      </c>
      <c r="BR1558" s="60">
        <v>5032.5667546044906</v>
      </c>
      <c r="BS1558" s="60">
        <v>6253.4000879378236</v>
      </c>
      <c r="BT1558" s="60">
        <v>149.48466842542348</v>
      </c>
      <c r="BU1558" s="60">
        <v>149.48466842542348</v>
      </c>
      <c r="BV1558" s="60">
        <v>1611.9013350920902</v>
      </c>
      <c r="BW1558" s="60">
        <v>3074.318001758757</v>
      </c>
      <c r="BX1558" s="60">
        <v>4536.7346684254235</v>
      </c>
      <c r="BY1558" s="60">
        <v>5999.1513350920904</v>
      </c>
      <c r="BZ1558" s="60">
        <v>7461.5680017587574</v>
      </c>
      <c r="CA1558" s="60">
        <v>178.47969336850838</v>
      </c>
      <c r="CB1558" s="60">
        <v>1640.8963600351751</v>
      </c>
      <c r="CC1558" s="60">
        <v>3103.3130267018419</v>
      </c>
      <c r="CD1558" s="60">
        <v>4565.7296933685084</v>
      </c>
      <c r="CE1558" s="60">
        <v>6028.1463600351753</v>
      </c>
      <c r="CF1558" s="60">
        <v>7490.5630267018423</v>
      </c>
      <c r="CG1558" s="60">
        <v>179.05959386737049</v>
      </c>
      <c r="CH1558" s="60">
        <v>179.05959386737049</v>
      </c>
    </row>
    <row r="1559" spans="1:86">
      <c r="A1559" s="57" t="s">
        <v>86</v>
      </c>
      <c r="B1559" s="58" t="s">
        <v>723</v>
      </c>
      <c r="C1559" s="59" t="s">
        <v>98</v>
      </c>
      <c r="D1559" s="58" t="s">
        <v>93</v>
      </c>
      <c r="E1559" s="58" t="str">
        <f>VLOOKUP(CONCATENATE($F$4,F1559),'REG FL  CWIP - 1 System Per Boo'!$A$29:$B$1161,2,FALSE)</f>
        <v>Distribution</v>
      </c>
      <c r="F1559" s="58" t="s">
        <v>303</v>
      </c>
      <c r="G1559" s="58" t="s">
        <v>237</v>
      </c>
      <c r="H1559" s="63">
        <v>365</v>
      </c>
      <c r="I1559" s="60">
        <v>0</v>
      </c>
      <c r="J1559" s="60">
        <v>0</v>
      </c>
      <c r="K1559" s="60">
        <v>0</v>
      </c>
      <c r="L1559" s="60">
        <v>0</v>
      </c>
      <c r="M1559" s="60">
        <v>0</v>
      </c>
      <c r="N1559" s="60">
        <v>0</v>
      </c>
      <c r="O1559" s="60">
        <v>0</v>
      </c>
      <c r="P1559" s="60">
        <v>0</v>
      </c>
      <c r="Q1559" s="60">
        <v>0</v>
      </c>
      <c r="R1559" s="60">
        <v>0</v>
      </c>
      <c r="S1559" s="60">
        <v>0</v>
      </c>
      <c r="T1559" s="60">
        <v>0</v>
      </c>
      <c r="U1559" s="60">
        <v>0</v>
      </c>
      <c r="V1559" s="60">
        <v>6.0074262000000059E-4</v>
      </c>
      <c r="W1559" s="60">
        <v>1.2014852400000012E-3</v>
      </c>
      <c r="X1559" s="60">
        <v>1.8022278600000018E-3</v>
      </c>
      <c r="Y1559" s="60">
        <v>2.4029704799999989E-3</v>
      </c>
      <c r="Z1559" s="60">
        <v>0.13099906418400042</v>
      </c>
      <c r="AA1559" s="60">
        <v>0.13058455546400041</v>
      </c>
      <c r="AB1559" s="60">
        <v>0.19375000518000052</v>
      </c>
      <c r="AC1559" s="60">
        <v>0.27052579708800062</v>
      </c>
      <c r="AD1559" s="60">
        <v>0.49726553346000024</v>
      </c>
      <c r="AE1559" s="60">
        <v>1.4593166706600016</v>
      </c>
      <c r="AF1559" s="60">
        <v>1.5221650433320018</v>
      </c>
      <c r="AG1559" s="60">
        <v>1.5968463123520014</v>
      </c>
      <c r="AH1559" s="60">
        <v>1.5968463123520014</v>
      </c>
      <c r="AI1559" s="60">
        <v>3.4568908369480056</v>
      </c>
      <c r="AJ1559" s="60">
        <v>7.241239137335981</v>
      </c>
      <c r="AK1559" s="60">
        <v>7.3114816227639805</v>
      </c>
      <c r="AL1559" s="60">
        <v>7.3827972579919798</v>
      </c>
      <c r="AM1559" s="60">
        <v>7.4537291407519799</v>
      </c>
      <c r="AN1559" s="60">
        <v>7.5246791674879798</v>
      </c>
      <c r="AO1559" s="60">
        <v>7.5947512027999808</v>
      </c>
      <c r="AP1559" s="60">
        <v>7.6645217973399813</v>
      </c>
      <c r="AQ1559" s="60">
        <v>7.7340832198639813</v>
      </c>
      <c r="AR1559" s="60">
        <v>7.8036000937639809</v>
      </c>
      <c r="AS1559" s="60">
        <v>7.8729342740519819</v>
      </c>
      <c r="AT1559" s="60">
        <v>7.9412995217679825</v>
      </c>
      <c r="AU1559" s="60">
        <v>7.9412995217679825</v>
      </c>
      <c r="AV1559" s="60">
        <v>8.8190344192157966</v>
      </c>
      <c r="AW1559" s="60">
        <v>9.588616304817144</v>
      </c>
      <c r="AX1559" s="60">
        <v>10.524504691831787</v>
      </c>
      <c r="AY1559" s="60">
        <v>11.490887194404522</v>
      </c>
      <c r="AZ1559" s="60">
        <v>12.518502912303688</v>
      </c>
      <c r="BA1559" s="60">
        <v>13.431892238310191</v>
      </c>
      <c r="BB1559" s="60">
        <v>14.627298604180552</v>
      </c>
      <c r="BC1559" s="60">
        <v>16.024240867753889</v>
      </c>
      <c r="BD1559" s="60">
        <v>17.497245517724011</v>
      </c>
      <c r="BE1559" s="60">
        <v>18.937087584358665</v>
      </c>
      <c r="BF1559" s="60">
        <v>20.728246660659721</v>
      </c>
      <c r="BG1559" s="60">
        <v>22.076824262008003</v>
      </c>
      <c r="BH1559" s="60">
        <v>22.076824262008003</v>
      </c>
      <c r="BI1559" s="60">
        <v>23.000586244151201</v>
      </c>
      <c r="BJ1559" s="60">
        <v>23.810523834796975</v>
      </c>
      <c r="BK1559" s="60">
        <v>24.795488787161595</v>
      </c>
      <c r="BL1559" s="60">
        <v>25.812546920181951</v>
      </c>
      <c r="BM1559" s="60">
        <v>26.894049245323885</v>
      </c>
      <c r="BN1559" s="60">
        <v>27.855335320098376</v>
      </c>
      <c r="BO1559" s="60">
        <v>29.113426979908049</v>
      </c>
      <c r="BP1559" s="60">
        <v>30.583622773752325</v>
      </c>
      <c r="BQ1559" s="60">
        <v>32.133869549993136</v>
      </c>
      <c r="BR1559" s="60">
        <v>33.64921474740413</v>
      </c>
      <c r="BS1559" s="60">
        <v>35.534299484798893</v>
      </c>
      <c r="BT1559" s="60">
        <v>36.953594442056001</v>
      </c>
      <c r="BU1559" s="60">
        <v>36.953594442056001</v>
      </c>
      <c r="BV1559" s="60">
        <v>36.953594442056001</v>
      </c>
      <c r="BW1559" s="60">
        <v>36.953594442056001</v>
      </c>
      <c r="BX1559" s="60">
        <v>36.953594442056001</v>
      </c>
      <c r="BY1559" s="60">
        <v>36.953594442056001</v>
      </c>
      <c r="BZ1559" s="60">
        <v>36.953594442056001</v>
      </c>
      <c r="CA1559" s="60">
        <v>36.953594442056001</v>
      </c>
      <c r="CB1559" s="60">
        <v>36.953594442056001</v>
      </c>
      <c r="CC1559" s="60">
        <v>36.953594442056001</v>
      </c>
      <c r="CD1559" s="60">
        <v>36.953594442056001</v>
      </c>
      <c r="CE1559" s="60">
        <v>36.953594442056001</v>
      </c>
      <c r="CF1559" s="60">
        <v>36.953594442056001</v>
      </c>
      <c r="CG1559" s="60">
        <v>36.953594442056001</v>
      </c>
      <c r="CH1559" s="60">
        <v>36.953594442056001</v>
      </c>
    </row>
    <row r="1560" spans="1:86">
      <c r="A1560" s="57" t="s">
        <v>86</v>
      </c>
      <c r="B1560" s="58" t="s">
        <v>132</v>
      </c>
      <c r="C1560" s="59" t="s">
        <v>92</v>
      </c>
      <c r="D1560" s="58" t="s">
        <v>93</v>
      </c>
      <c r="E1560" s="58" t="str">
        <f>VLOOKUP(CONCATENATE($F$4,F1560),'REG FL  CWIP - 1 System Per Boo'!$A$29:$B$1161,2,FALSE)</f>
        <v>Distribution</v>
      </c>
      <c r="F1560" s="58" t="s">
        <v>143</v>
      </c>
      <c r="G1560" s="58" t="s">
        <v>144</v>
      </c>
      <c r="H1560" s="63">
        <v>366</v>
      </c>
      <c r="I1560" s="60">
        <v>0</v>
      </c>
      <c r="J1560" s="60">
        <v>0</v>
      </c>
      <c r="K1560" s="60">
        <v>0</v>
      </c>
      <c r="L1560" s="60">
        <v>0</v>
      </c>
      <c r="M1560" s="60">
        <v>0</v>
      </c>
      <c r="N1560" s="60">
        <v>0</v>
      </c>
      <c r="O1560" s="60">
        <v>0</v>
      </c>
      <c r="P1560" s="60">
        <v>0</v>
      </c>
      <c r="Q1560" s="60">
        <v>0</v>
      </c>
      <c r="R1560" s="60">
        <v>0</v>
      </c>
      <c r="S1560" s="60">
        <v>0</v>
      </c>
      <c r="T1560" s="60">
        <v>0</v>
      </c>
      <c r="U1560" s="60">
        <v>0</v>
      </c>
      <c r="V1560" s="60">
        <v>0</v>
      </c>
      <c r="W1560" s="60">
        <v>0</v>
      </c>
      <c r="X1560" s="60">
        <v>0</v>
      </c>
      <c r="Y1560" s="60">
        <v>0</v>
      </c>
      <c r="Z1560" s="60">
        <v>0</v>
      </c>
      <c r="AA1560" s="60">
        <v>0</v>
      </c>
      <c r="AB1560" s="60">
        <v>0</v>
      </c>
      <c r="AC1560" s="60">
        <v>0</v>
      </c>
      <c r="AD1560" s="60">
        <v>0</v>
      </c>
      <c r="AE1560" s="60">
        <v>0</v>
      </c>
      <c r="AF1560" s="60">
        <v>0</v>
      </c>
      <c r="AG1560" s="60">
        <v>0</v>
      </c>
      <c r="AH1560" s="60">
        <v>0</v>
      </c>
      <c r="AI1560" s="60">
        <v>0</v>
      </c>
      <c r="AJ1560" s="60">
        <v>0</v>
      </c>
      <c r="AK1560" s="60">
        <v>0</v>
      </c>
      <c r="AL1560" s="60">
        <v>0</v>
      </c>
      <c r="AM1560" s="60">
        <v>0</v>
      </c>
      <c r="AN1560" s="60">
        <v>0</v>
      </c>
      <c r="AO1560" s="60">
        <v>0</v>
      </c>
      <c r="AP1560" s="60">
        <v>0</v>
      </c>
      <c r="AQ1560" s="60">
        <v>0</v>
      </c>
      <c r="AR1560" s="60">
        <v>0</v>
      </c>
      <c r="AS1560" s="60">
        <v>0</v>
      </c>
      <c r="AT1560" s="60">
        <v>0</v>
      </c>
      <c r="AU1560" s="60">
        <v>0</v>
      </c>
      <c r="AV1560" s="60">
        <v>0</v>
      </c>
      <c r="AW1560" s="60">
        <v>2.9133333333333455E-2</v>
      </c>
      <c r="AX1560" s="60">
        <v>5.8266666666666911E-2</v>
      </c>
      <c r="AY1560" s="60">
        <v>8.7400000000000366E-2</v>
      </c>
      <c r="AZ1560" s="60">
        <v>0.11653333333333382</v>
      </c>
      <c r="BA1560" s="60">
        <v>0.14566666666666728</v>
      </c>
      <c r="BB1560" s="60">
        <v>0.17480000000000073</v>
      </c>
      <c r="BC1560" s="60">
        <v>0.20393333333333419</v>
      </c>
      <c r="BD1560" s="60">
        <v>0.23306666666666764</v>
      </c>
      <c r="BE1560" s="60">
        <v>0.2622000000000011</v>
      </c>
      <c r="BF1560" s="60">
        <v>0.29133333333333455</v>
      </c>
      <c r="BG1560" s="60">
        <v>0.32046666666666801</v>
      </c>
      <c r="BH1560" s="60">
        <v>0</v>
      </c>
      <c r="BI1560" s="60">
        <v>0.34960000000000147</v>
      </c>
      <c r="BJ1560" s="60">
        <v>0.37946666666666817</v>
      </c>
      <c r="BK1560" s="60">
        <v>0.40933333333333488</v>
      </c>
      <c r="BL1560" s="60">
        <v>0.43920000000000159</v>
      </c>
      <c r="BM1560" s="60">
        <v>0.4690666666666683</v>
      </c>
      <c r="BN1560" s="60">
        <v>0.49893333333333501</v>
      </c>
      <c r="BO1560" s="60">
        <v>0.52880000000000171</v>
      </c>
      <c r="BP1560" s="60">
        <v>0.55866666666666864</v>
      </c>
      <c r="BQ1560" s="60">
        <v>0.58853333333333557</v>
      </c>
      <c r="BR1560" s="60">
        <v>0.6184000000000025</v>
      </c>
      <c r="BS1560" s="60">
        <v>0.64826666666666943</v>
      </c>
      <c r="BT1560" s="60">
        <v>0.67813333333333636</v>
      </c>
      <c r="BU1560" s="60">
        <v>0.34960000000000147</v>
      </c>
      <c r="BV1560" s="60">
        <v>0.70800000000000307</v>
      </c>
      <c r="BW1560" s="60">
        <v>0.73861666666666981</v>
      </c>
      <c r="BX1560" s="60">
        <v>0.76923333333333677</v>
      </c>
      <c r="BY1560" s="60">
        <v>0.79985000000000372</v>
      </c>
      <c r="BZ1560" s="60">
        <v>0.83046666666667068</v>
      </c>
      <c r="CA1560" s="60">
        <v>0.86108333333333764</v>
      </c>
      <c r="CB1560" s="60">
        <v>0.8917000000000046</v>
      </c>
      <c r="CC1560" s="60">
        <v>0.92231666666667156</v>
      </c>
      <c r="CD1560" s="60">
        <v>0.95293333333333852</v>
      </c>
      <c r="CE1560" s="60">
        <v>0.98355000000000548</v>
      </c>
      <c r="CF1560" s="60">
        <v>1.0141666666666724</v>
      </c>
      <c r="CG1560" s="60">
        <v>1.0447833333333394</v>
      </c>
      <c r="CH1560" s="60">
        <v>0.70800000000000307</v>
      </c>
    </row>
    <row r="1561" spans="1:86">
      <c r="A1561" s="57" t="s">
        <v>86</v>
      </c>
      <c r="B1561" s="58" t="s">
        <v>132</v>
      </c>
      <c r="C1561" s="59" t="s">
        <v>92</v>
      </c>
      <c r="D1561" s="58" t="s">
        <v>93</v>
      </c>
      <c r="E1561" s="58" t="str">
        <f>VLOOKUP(CONCATENATE($F$4,F1561),'REG FL  CWIP - 1 System Per Boo'!$A$29:$B$1161,2,FALSE)</f>
        <v>Distribution</v>
      </c>
      <c r="F1561" s="58" t="s">
        <v>156</v>
      </c>
      <c r="G1561" s="58" t="s">
        <v>144</v>
      </c>
      <c r="H1561" s="63">
        <v>366</v>
      </c>
      <c r="I1561" s="60">
        <v>0</v>
      </c>
      <c r="J1561" s="60">
        <v>0</v>
      </c>
      <c r="K1561" s="60">
        <v>0</v>
      </c>
      <c r="L1561" s="60">
        <v>0</v>
      </c>
      <c r="M1561" s="60">
        <v>0</v>
      </c>
      <c r="N1561" s="60">
        <v>0</v>
      </c>
      <c r="O1561" s="60">
        <v>0</v>
      </c>
      <c r="P1561" s="60">
        <v>0</v>
      </c>
      <c r="Q1561" s="60">
        <v>0</v>
      </c>
      <c r="R1561" s="60">
        <v>0</v>
      </c>
      <c r="S1561" s="60">
        <v>0</v>
      </c>
      <c r="T1561" s="60">
        <v>0</v>
      </c>
      <c r="U1561" s="60">
        <v>0</v>
      </c>
      <c r="V1561" s="60">
        <v>0</v>
      </c>
      <c r="W1561" s="60">
        <v>1.1756725891045576</v>
      </c>
      <c r="X1561" s="60">
        <v>2.3512622544531183</v>
      </c>
      <c r="Y1561" s="60">
        <v>3.5041736800796812</v>
      </c>
      <c r="Z1561" s="60">
        <v>4.6523690809982412</v>
      </c>
      <c r="AA1561" s="60">
        <v>5.7998361385668034</v>
      </c>
      <c r="AB1561" s="60">
        <v>7.5568045450498431</v>
      </c>
      <c r="AC1561" s="60">
        <v>8.6935080772484028</v>
      </c>
      <c r="AD1561" s="60">
        <v>9.845128044852963</v>
      </c>
      <c r="AE1561" s="60">
        <v>10.995637290365529</v>
      </c>
      <c r="AF1561" s="60">
        <v>12.151196536802082</v>
      </c>
      <c r="AG1561" s="60">
        <v>13.323368163556637</v>
      </c>
      <c r="AH1561" s="60">
        <v>0</v>
      </c>
      <c r="AI1561" s="60">
        <v>15.106761126566624</v>
      </c>
      <c r="AJ1561" s="60">
        <v>16.455358606922147</v>
      </c>
      <c r="AK1561" s="60">
        <v>17.804311953229671</v>
      </c>
      <c r="AL1561" s="60">
        <v>19.139216542203187</v>
      </c>
      <c r="AM1561" s="60">
        <v>20.47257956714671</v>
      </c>
      <c r="AN1561" s="60">
        <v>21.812744482825295</v>
      </c>
      <c r="AO1561" s="60">
        <v>23.744024161407211</v>
      </c>
      <c r="AP1561" s="60">
        <v>25.069656214528734</v>
      </c>
      <c r="AQ1561" s="60">
        <v>26.408509813802254</v>
      </c>
      <c r="AR1561" s="60">
        <v>27.739926496609769</v>
      </c>
      <c r="AS1561" s="60">
        <v>29.074239638021297</v>
      </c>
      <c r="AT1561" s="60">
        <v>30.428755386963871</v>
      </c>
      <c r="AU1561" s="60">
        <v>15.106761126566624</v>
      </c>
      <c r="AV1561" s="60">
        <v>32.357920124998657</v>
      </c>
      <c r="AW1561" s="60">
        <v>32.918101607734954</v>
      </c>
      <c r="AX1561" s="60">
        <v>33.478430910350454</v>
      </c>
      <c r="AY1561" s="60">
        <v>34.032924629088185</v>
      </c>
      <c r="AZ1561" s="60">
        <v>34.586778011745928</v>
      </c>
      <c r="BA1561" s="60">
        <v>35.143456769130282</v>
      </c>
      <c r="BB1561" s="60">
        <v>35.945673241936746</v>
      </c>
      <c r="BC1561" s="60">
        <v>36.496315327434786</v>
      </c>
      <c r="BD1561" s="60">
        <v>37.052449389178804</v>
      </c>
      <c r="BE1561" s="60">
        <v>37.605494298708322</v>
      </c>
      <c r="BF1561" s="60">
        <v>38.15974234149229</v>
      </c>
      <c r="BG1561" s="60">
        <v>38.722382159291961</v>
      </c>
      <c r="BH1561" s="60">
        <v>32.357920124998657</v>
      </c>
      <c r="BI1561" s="60">
        <v>39.523720124998668</v>
      </c>
      <c r="BJ1561" s="60">
        <v>40.097910444570431</v>
      </c>
      <c r="BK1561" s="60">
        <v>40.672252280652998</v>
      </c>
      <c r="BL1561" s="60">
        <v>41.240612598468843</v>
      </c>
      <c r="BM1561" s="60">
        <v>41.808316566887697</v>
      </c>
      <c r="BN1561" s="60">
        <v>42.378916566087966</v>
      </c>
      <c r="BO1561" s="60">
        <v>43.201194608261879</v>
      </c>
      <c r="BP1561" s="60">
        <v>43.765606972443194</v>
      </c>
      <c r="BQ1561" s="60">
        <v>44.335648654431218</v>
      </c>
      <c r="BR1561" s="60">
        <v>44.90252393168808</v>
      </c>
      <c r="BS1561" s="60">
        <v>45.470632429765587</v>
      </c>
      <c r="BT1561" s="60">
        <v>46.047342561646673</v>
      </c>
      <c r="BU1561" s="60">
        <v>39.523720124998668</v>
      </c>
      <c r="BV1561" s="60">
        <v>46.868720124998703</v>
      </c>
      <c r="BW1561" s="60">
        <v>47.457263247936289</v>
      </c>
      <c r="BX1561" s="60">
        <v>48.045961674781658</v>
      </c>
      <c r="BY1561" s="60">
        <v>48.628529065765562</v>
      </c>
      <c r="BZ1561" s="60">
        <v>49.210423700851841</v>
      </c>
      <c r="CA1561" s="60">
        <v>49.795286757630599</v>
      </c>
      <c r="CB1561" s="60">
        <v>50.638118951710368</v>
      </c>
      <c r="CC1561" s="60">
        <v>51.216639703658252</v>
      </c>
      <c r="CD1561" s="60">
        <v>51.800930487195046</v>
      </c>
      <c r="CE1561" s="60">
        <v>52.381975716661259</v>
      </c>
      <c r="CF1561" s="60">
        <v>52.964284993270596</v>
      </c>
      <c r="CG1561" s="60">
        <v>53.555410915247435</v>
      </c>
      <c r="CH1561" s="60">
        <v>46.868720124998703</v>
      </c>
    </row>
    <row r="1562" spans="1:86">
      <c r="A1562" s="57" t="s">
        <v>86</v>
      </c>
      <c r="B1562" s="58" t="s">
        <v>132</v>
      </c>
      <c r="C1562" s="59" t="s">
        <v>92</v>
      </c>
      <c r="D1562" s="58" t="s">
        <v>93</v>
      </c>
      <c r="E1562" s="58" t="str">
        <f>VLOOKUP(CONCATENATE($F$4,F1562),'REG FL  CWIP - 1 System Per Boo'!$A$29:$B$1161,2,FALSE)</f>
        <v>Distribution</v>
      </c>
      <c r="F1562" s="58" t="s">
        <v>169</v>
      </c>
      <c r="G1562" s="58" t="s">
        <v>144</v>
      </c>
      <c r="H1562" s="63">
        <v>366</v>
      </c>
      <c r="I1562" s="60">
        <v>0</v>
      </c>
      <c r="J1562" s="60">
        <v>0</v>
      </c>
      <c r="K1562" s="60">
        <v>0</v>
      </c>
      <c r="L1562" s="60">
        <v>0</v>
      </c>
      <c r="M1562" s="60">
        <v>0</v>
      </c>
      <c r="N1562" s="60">
        <v>0</v>
      </c>
      <c r="O1562" s="60">
        <v>0</v>
      </c>
      <c r="P1562" s="60">
        <v>0</v>
      </c>
      <c r="Q1562" s="60">
        <v>0</v>
      </c>
      <c r="R1562" s="60">
        <v>0</v>
      </c>
      <c r="S1562" s="60">
        <v>0</v>
      </c>
      <c r="T1562" s="60">
        <v>0</v>
      </c>
      <c r="U1562" s="60">
        <v>0</v>
      </c>
      <c r="V1562" s="60">
        <v>0</v>
      </c>
      <c r="W1562" s="60">
        <v>10.160677319948661</v>
      </c>
      <c r="X1562" s="60">
        <v>20.377116216058482</v>
      </c>
      <c r="Y1562" s="60">
        <v>30.530273657077714</v>
      </c>
      <c r="Z1562" s="60">
        <v>40.618357709539168</v>
      </c>
      <c r="AA1562" s="60">
        <v>50.699309766887609</v>
      </c>
      <c r="AB1562" s="60">
        <v>65.70940390793055</v>
      </c>
      <c r="AC1562" s="60">
        <v>75.735598137865679</v>
      </c>
      <c r="AD1562" s="60">
        <v>85.845793258980905</v>
      </c>
      <c r="AE1562" s="60">
        <v>95.971588282345124</v>
      </c>
      <c r="AF1562" s="60">
        <v>106.09615798041415</v>
      </c>
      <c r="AG1562" s="60">
        <v>116.29416895143095</v>
      </c>
      <c r="AH1562" s="60">
        <v>0</v>
      </c>
      <c r="AI1562" s="60">
        <v>131.42548703100658</v>
      </c>
      <c r="AJ1562" s="60">
        <v>141.9177161734915</v>
      </c>
      <c r="AK1562" s="60">
        <v>152.20242595438674</v>
      </c>
      <c r="AL1562" s="60">
        <v>162.47145394406448</v>
      </c>
      <c r="AM1562" s="60">
        <v>172.69273736721851</v>
      </c>
      <c r="AN1562" s="60">
        <v>183.18311737643899</v>
      </c>
      <c r="AO1562" s="60">
        <v>198.09266616325817</v>
      </c>
      <c r="AP1562" s="60">
        <v>208.27237281557035</v>
      </c>
      <c r="AQ1562" s="60">
        <v>218.52146957911668</v>
      </c>
      <c r="AR1562" s="60">
        <v>228.75715306147396</v>
      </c>
      <c r="AS1562" s="60">
        <v>238.97969638769763</v>
      </c>
      <c r="AT1562" s="60">
        <v>249.51652440562077</v>
      </c>
      <c r="AU1562" s="60">
        <v>131.42548703100658</v>
      </c>
      <c r="AV1562" s="60">
        <v>264.42766625717013</v>
      </c>
      <c r="AW1562" s="60">
        <v>282.7326930654242</v>
      </c>
      <c r="AX1562" s="60">
        <v>300.67567598142773</v>
      </c>
      <c r="AY1562" s="60">
        <v>318.59130002023369</v>
      </c>
      <c r="AZ1562" s="60">
        <v>336.42362759664877</v>
      </c>
      <c r="BA1562" s="60">
        <v>354.72542835698493</v>
      </c>
      <c r="BB1562" s="60">
        <v>380.7370305184927</v>
      </c>
      <c r="BC1562" s="60">
        <v>398.49682213572078</v>
      </c>
      <c r="BD1562" s="60">
        <v>416.3776736182183</v>
      </c>
      <c r="BE1562" s="60">
        <v>434.23512392748398</v>
      </c>
      <c r="BF1562" s="60">
        <v>452.06964956487832</v>
      </c>
      <c r="BG1562" s="60">
        <v>470.45248477775567</v>
      </c>
      <c r="BH1562" s="60">
        <v>264.42766625717013</v>
      </c>
      <c r="BI1562" s="60">
        <v>496.46686625717007</v>
      </c>
      <c r="BJ1562" s="60">
        <v>515.22952031654722</v>
      </c>
      <c r="BK1562" s="60">
        <v>533.6210793550996</v>
      </c>
      <c r="BL1562" s="60">
        <v>551.9845955421614</v>
      </c>
      <c r="BM1562" s="60">
        <v>570.26273284807849</v>
      </c>
      <c r="BN1562" s="60">
        <v>589.02208020806108</v>
      </c>
      <c r="BO1562" s="60">
        <v>615.68397467010323</v>
      </c>
      <c r="BP1562" s="60">
        <v>633.88776261158921</v>
      </c>
      <c r="BQ1562" s="60">
        <v>652.21563692543191</v>
      </c>
      <c r="BR1562" s="60">
        <v>670.51952503469079</v>
      </c>
      <c r="BS1562" s="60">
        <v>688.79991535330169</v>
      </c>
      <c r="BT1562" s="60">
        <v>707.64232303413735</v>
      </c>
      <c r="BU1562" s="60">
        <v>496.46686625717007</v>
      </c>
      <c r="BV1562" s="60">
        <v>734.30706625717016</v>
      </c>
      <c r="BW1562" s="60">
        <v>753.53878626932692</v>
      </c>
      <c r="BX1562" s="60">
        <v>772.3901338930242</v>
      </c>
      <c r="BY1562" s="60">
        <v>791.21273759453959</v>
      </c>
      <c r="BZ1562" s="60">
        <v>809.94782794469597</v>
      </c>
      <c r="CA1562" s="60">
        <v>829.17615859004377</v>
      </c>
      <c r="CB1562" s="60">
        <v>856.50459984707391</v>
      </c>
      <c r="CC1562" s="60">
        <v>875.1634821002682</v>
      </c>
      <c r="CD1562" s="60">
        <v>893.94955288249105</v>
      </c>
      <c r="CE1562" s="60">
        <v>912.71103780552539</v>
      </c>
      <c r="CF1562" s="60">
        <v>931.44843749364486</v>
      </c>
      <c r="CG1562" s="60">
        <v>950.76190496610195</v>
      </c>
      <c r="CH1562" s="60">
        <v>734.30706625717016</v>
      </c>
    </row>
    <row r="1563" spans="1:86">
      <c r="A1563" s="57" t="s">
        <v>86</v>
      </c>
      <c r="B1563" s="58" t="s">
        <v>132</v>
      </c>
      <c r="C1563" s="59" t="s">
        <v>92</v>
      </c>
      <c r="D1563" s="58" t="s">
        <v>93</v>
      </c>
      <c r="E1563" s="58" t="str">
        <f>VLOOKUP(CONCATENATE($F$4,F1563),'REG FL  CWIP - 1 System Per Boo'!$A$29:$B$1161,2,FALSE)</f>
        <v>Distribution</v>
      </c>
      <c r="F1563" s="58" t="s">
        <v>178</v>
      </c>
      <c r="G1563" s="58" t="s">
        <v>144</v>
      </c>
      <c r="H1563" s="63">
        <v>366</v>
      </c>
      <c r="I1563" s="60">
        <v>0</v>
      </c>
      <c r="J1563" s="60">
        <v>0</v>
      </c>
      <c r="K1563" s="60">
        <v>0</v>
      </c>
      <c r="L1563" s="60">
        <v>0</v>
      </c>
      <c r="M1563" s="60">
        <v>0</v>
      </c>
      <c r="N1563" s="60">
        <v>0</v>
      </c>
      <c r="O1563" s="60">
        <v>0</v>
      </c>
      <c r="P1563" s="60">
        <v>0</v>
      </c>
      <c r="Q1563" s="60">
        <v>0</v>
      </c>
      <c r="R1563" s="60">
        <v>0</v>
      </c>
      <c r="S1563" s="60">
        <v>0</v>
      </c>
      <c r="T1563" s="60">
        <v>0</v>
      </c>
      <c r="U1563" s="60">
        <v>0</v>
      </c>
      <c r="V1563" s="60">
        <v>0</v>
      </c>
      <c r="W1563" s="60">
        <v>75.686895631355995</v>
      </c>
      <c r="X1563" s="60">
        <v>145.817404543512</v>
      </c>
      <c r="Y1563" s="60">
        <v>4.4068704124975113</v>
      </c>
      <c r="Z1563" s="60">
        <v>82.486586281469513</v>
      </c>
      <c r="AA1563" s="60">
        <v>160.65962231764149</v>
      </c>
      <c r="AB1563" s="60">
        <v>4.8318261233828252</v>
      </c>
      <c r="AC1563" s="60">
        <v>84.390344266362831</v>
      </c>
      <c r="AD1563" s="60">
        <v>162.97886545013483</v>
      </c>
      <c r="AE1563" s="60">
        <v>4.7447188325979823</v>
      </c>
      <c r="AF1563" s="60">
        <v>77.421882543153984</v>
      </c>
      <c r="AG1563" s="60">
        <v>153.139552570918</v>
      </c>
      <c r="AH1563" s="60">
        <v>0</v>
      </c>
      <c r="AI1563" s="60">
        <v>4.5468019696639033</v>
      </c>
      <c r="AJ1563" s="60">
        <v>112.9941660158599</v>
      </c>
      <c r="AK1563" s="60">
        <v>213.22033493285591</v>
      </c>
      <c r="AL1563" s="60">
        <v>6.3112506374068289</v>
      </c>
      <c r="AM1563" s="60">
        <v>113.79514591346683</v>
      </c>
      <c r="AN1563" s="60">
        <v>222.01609432472682</v>
      </c>
      <c r="AO1563" s="60">
        <v>6.6709226684033638</v>
      </c>
      <c r="AP1563" s="60">
        <v>116.54469821095137</v>
      </c>
      <c r="AQ1563" s="60">
        <v>224.81413408621137</v>
      </c>
      <c r="AR1563" s="60">
        <v>6.5345584633219005</v>
      </c>
      <c r="AS1563" s="60">
        <v>106.07628241551789</v>
      </c>
      <c r="AT1563" s="60">
        <v>209.96353312140189</v>
      </c>
      <c r="AU1563" s="60">
        <v>4.5468019696639033</v>
      </c>
      <c r="AV1563" s="60">
        <v>6.2148767359617523</v>
      </c>
      <c r="AW1563" s="60">
        <v>113.13215632262408</v>
      </c>
      <c r="AX1563" s="60">
        <v>223.73249097676683</v>
      </c>
      <c r="AY1563" s="60">
        <v>6.7681931261749355</v>
      </c>
      <c r="AZ1563" s="60">
        <v>120.80896133679676</v>
      </c>
      <c r="BA1563" s="60">
        <v>231.9040947405401</v>
      </c>
      <c r="BB1563" s="60">
        <v>6.8322867374575367</v>
      </c>
      <c r="BC1563" s="60">
        <v>115.24386608940429</v>
      </c>
      <c r="BD1563" s="60">
        <v>222.67394904049155</v>
      </c>
      <c r="BE1563" s="60">
        <v>6.5990916508314399</v>
      </c>
      <c r="BF1563" s="60">
        <v>118.30919745689509</v>
      </c>
      <c r="BG1563" s="60">
        <v>227.56588312420558</v>
      </c>
      <c r="BH1563" s="60">
        <v>6.2148767359617523</v>
      </c>
      <c r="BI1563" s="60">
        <v>6.6755640799446496</v>
      </c>
      <c r="BJ1563" s="60">
        <v>130.06226297318329</v>
      </c>
      <c r="BK1563" s="60">
        <v>275.35149078098442</v>
      </c>
      <c r="BL1563" s="60">
        <v>8.8976629503219442</v>
      </c>
      <c r="BM1563" s="60">
        <v>174.64518788989585</v>
      </c>
      <c r="BN1563" s="60">
        <v>322.8763058446778</v>
      </c>
      <c r="BO1563" s="60">
        <v>9.2574498155285028</v>
      </c>
      <c r="BP1563" s="60">
        <v>141.53067474121386</v>
      </c>
      <c r="BQ1563" s="60">
        <v>267.96767192864229</v>
      </c>
      <c r="BR1563" s="60">
        <v>7.8703256441382905</v>
      </c>
      <c r="BS1563" s="60">
        <v>159.75931385950614</v>
      </c>
      <c r="BT1563" s="60">
        <v>297.05823142885606</v>
      </c>
      <c r="BU1563" s="60">
        <v>6.6755640799446496</v>
      </c>
      <c r="BV1563" s="60">
        <v>8.3250636598099845</v>
      </c>
      <c r="BW1563" s="60">
        <v>156.00706670126627</v>
      </c>
      <c r="BX1563" s="60">
        <v>308.77637603951825</v>
      </c>
      <c r="BY1563" s="60">
        <v>9.3435380696587913</v>
      </c>
      <c r="BZ1563" s="60">
        <v>166.86502704544108</v>
      </c>
      <c r="CA1563" s="60">
        <v>320.31778877535442</v>
      </c>
      <c r="CB1563" s="60">
        <v>9.4371527383373746</v>
      </c>
      <c r="CC1563" s="60">
        <v>159.18319241947179</v>
      </c>
      <c r="CD1563" s="60">
        <v>307.57351714959663</v>
      </c>
      <c r="CE1563" s="60">
        <v>9.1151482263510388</v>
      </c>
      <c r="CF1563" s="60">
        <v>163.41735502764089</v>
      </c>
      <c r="CG1563" s="60">
        <v>314.33071765150635</v>
      </c>
      <c r="CH1563" s="60">
        <v>8.3250636598099845</v>
      </c>
    </row>
    <row r="1564" spans="1:86">
      <c r="A1564" s="57" t="s">
        <v>86</v>
      </c>
      <c r="B1564" s="58" t="s">
        <v>132</v>
      </c>
      <c r="C1564" s="59" t="s">
        <v>92</v>
      </c>
      <c r="D1564" s="58" t="s">
        <v>93</v>
      </c>
      <c r="E1564" s="58" t="str">
        <f>VLOOKUP(CONCATENATE($F$4,F1564),'REG FL  CWIP - 1 System Per Boo'!$A$29:$B$1161,2,FALSE)</f>
        <v>Distribution</v>
      </c>
      <c r="F1564" s="58" t="s">
        <v>186</v>
      </c>
      <c r="G1564" s="58" t="s">
        <v>144</v>
      </c>
      <c r="H1564" s="63">
        <v>366</v>
      </c>
      <c r="I1564" s="60">
        <v>0</v>
      </c>
      <c r="J1564" s="60">
        <v>0</v>
      </c>
      <c r="K1564" s="60">
        <v>0</v>
      </c>
      <c r="L1564" s="60">
        <v>0</v>
      </c>
      <c r="M1564" s="60">
        <v>0</v>
      </c>
      <c r="N1564" s="60">
        <v>0</v>
      </c>
      <c r="O1564" s="60">
        <v>0</v>
      </c>
      <c r="P1564" s="60">
        <v>0</v>
      </c>
      <c r="Q1564" s="60">
        <v>0</v>
      </c>
      <c r="R1564" s="60">
        <v>0</v>
      </c>
      <c r="S1564" s="60">
        <v>0</v>
      </c>
      <c r="T1564" s="60">
        <v>0</v>
      </c>
      <c r="U1564" s="60">
        <v>0</v>
      </c>
      <c r="V1564" s="60">
        <v>0</v>
      </c>
      <c r="W1564" s="60">
        <v>8.7641293738928994</v>
      </c>
      <c r="X1564" s="60">
        <v>19.658401433855715</v>
      </c>
      <c r="Y1564" s="60">
        <v>33.176122071666327</v>
      </c>
      <c r="Z1564" s="60">
        <v>47.84008649094028</v>
      </c>
      <c r="AA1564" s="60">
        <v>64.116430499286594</v>
      </c>
      <c r="AB1564" s="60">
        <v>84.724105609297453</v>
      </c>
      <c r="AC1564" s="60">
        <v>98.567968000642736</v>
      </c>
      <c r="AD1564" s="60">
        <v>111.53185909133038</v>
      </c>
      <c r="AE1564" s="60">
        <v>120.41764968326635</v>
      </c>
      <c r="AF1564" s="60">
        <v>129.98638775394062</v>
      </c>
      <c r="AG1564" s="60">
        <v>137.60662849097469</v>
      </c>
      <c r="AH1564" s="60">
        <v>0</v>
      </c>
      <c r="AI1564" s="60">
        <v>145.15008399781317</v>
      </c>
      <c r="AJ1564" s="60">
        <v>154.65571554951759</v>
      </c>
      <c r="AK1564" s="60">
        <v>166.27870225235722</v>
      </c>
      <c r="AL1564" s="60">
        <v>179.93904606534488</v>
      </c>
      <c r="AM1564" s="60">
        <v>194.65247969478457</v>
      </c>
      <c r="AN1564" s="60">
        <v>211.76943812410025</v>
      </c>
      <c r="AO1564" s="60">
        <v>231.46257498970056</v>
      </c>
      <c r="AP1564" s="60">
        <v>244.81291089436115</v>
      </c>
      <c r="AQ1564" s="60">
        <v>257.06624467093513</v>
      </c>
      <c r="AR1564" s="60">
        <v>266.26540193908494</v>
      </c>
      <c r="AS1564" s="60">
        <v>276.30895838685575</v>
      </c>
      <c r="AT1564" s="60">
        <v>284.27459148116526</v>
      </c>
      <c r="AU1564" s="60">
        <v>145.15008399781317</v>
      </c>
      <c r="AV1564" s="60">
        <v>292.01170684613601</v>
      </c>
      <c r="AW1564" s="60">
        <v>301.8414306459689</v>
      </c>
      <c r="AX1564" s="60">
        <v>314.14966535810345</v>
      </c>
      <c r="AY1564" s="60">
        <v>327.3235500228227</v>
      </c>
      <c r="AZ1564" s="60">
        <v>341.70477577909833</v>
      </c>
      <c r="BA1564" s="60">
        <v>356.89219099011473</v>
      </c>
      <c r="BB1564" s="60">
        <v>373.36108514408591</v>
      </c>
      <c r="BC1564" s="60">
        <v>387.23861611363054</v>
      </c>
      <c r="BD1564" s="60">
        <v>399.96242440052345</v>
      </c>
      <c r="BE1564" s="60">
        <v>410.9756328948198</v>
      </c>
      <c r="BF1564" s="60">
        <v>421.40333211221451</v>
      </c>
      <c r="BG1564" s="60">
        <v>430.06325400177565</v>
      </c>
      <c r="BH1564" s="60">
        <v>292.01170684613601</v>
      </c>
      <c r="BI1564" s="60">
        <v>438.63432285307272</v>
      </c>
      <c r="BJ1564" s="60">
        <v>449.16380206859606</v>
      </c>
      <c r="BK1564" s="60">
        <v>462.34823168435059</v>
      </c>
      <c r="BL1564" s="60">
        <v>476.4599348806521</v>
      </c>
      <c r="BM1564" s="60">
        <v>491.86492700230542</v>
      </c>
      <c r="BN1564" s="60">
        <v>508.13349935065958</v>
      </c>
      <c r="BO1564" s="60">
        <v>525.77477617878765</v>
      </c>
      <c r="BP1564" s="60">
        <v>540.64021664101949</v>
      </c>
      <c r="BQ1564" s="60">
        <v>554.26980355793978</v>
      </c>
      <c r="BR1564" s="60">
        <v>566.06701701971474</v>
      </c>
      <c r="BS1564" s="60">
        <v>577.23704014662621</v>
      </c>
      <c r="BT1564" s="60">
        <v>586.51344194600733</v>
      </c>
      <c r="BU1564" s="60">
        <v>438.63432285307272</v>
      </c>
      <c r="BV1564" s="60">
        <v>595.69466544422653</v>
      </c>
      <c r="BW1564" s="60">
        <v>607.07210466616948</v>
      </c>
      <c r="BX1564" s="60">
        <v>621.31830275050424</v>
      </c>
      <c r="BY1564" s="60">
        <v>636.56644961016241</v>
      </c>
      <c r="BZ1564" s="60">
        <v>653.21203653721807</v>
      </c>
      <c r="CA1564" s="60">
        <v>670.79074953266218</v>
      </c>
      <c r="CB1564" s="60">
        <v>689.85271364325104</v>
      </c>
      <c r="CC1564" s="60">
        <v>705.91529773735408</v>
      </c>
      <c r="CD1564" s="60">
        <v>720.64250253005014</v>
      </c>
      <c r="CE1564" s="60">
        <v>733.38976917090633</v>
      </c>
      <c r="CF1564" s="60">
        <v>745.45933658567219</v>
      </c>
      <c r="CG1564" s="60">
        <v>755.48278556263426</v>
      </c>
      <c r="CH1564" s="60">
        <v>595.69466544422653</v>
      </c>
    </row>
    <row r="1565" spans="1:86">
      <c r="A1565" s="57" t="s">
        <v>86</v>
      </c>
      <c r="B1565" s="58" t="s">
        <v>132</v>
      </c>
      <c r="C1565" s="59" t="s">
        <v>92</v>
      </c>
      <c r="D1565" s="58" t="s">
        <v>93</v>
      </c>
      <c r="E1565" s="58" t="str">
        <f>VLOOKUP(CONCATENATE($F$4,F1565),'REG FL  CWIP - 1 System Per Boo'!$A$29:$B$1161,2,FALSE)</f>
        <v>Distribution</v>
      </c>
      <c r="F1565" s="58" t="s">
        <v>194</v>
      </c>
      <c r="G1565" s="58" t="s">
        <v>144</v>
      </c>
      <c r="H1565" s="63">
        <v>366</v>
      </c>
      <c r="I1565" s="60">
        <v>0</v>
      </c>
      <c r="J1565" s="60">
        <v>0</v>
      </c>
      <c r="K1565" s="60">
        <v>0</v>
      </c>
      <c r="L1565" s="60">
        <v>0</v>
      </c>
      <c r="M1565" s="60">
        <v>0</v>
      </c>
      <c r="N1565" s="60">
        <v>0</v>
      </c>
      <c r="O1565" s="60">
        <v>0</v>
      </c>
      <c r="P1565" s="60">
        <v>0</v>
      </c>
      <c r="Q1565" s="60">
        <v>0</v>
      </c>
      <c r="R1565" s="60">
        <v>0</v>
      </c>
      <c r="S1565" s="60">
        <v>0</v>
      </c>
      <c r="T1565" s="60">
        <v>0</v>
      </c>
      <c r="U1565" s="60">
        <v>0</v>
      </c>
      <c r="V1565" s="60">
        <v>0</v>
      </c>
      <c r="W1565" s="60">
        <v>5.1171373146099999</v>
      </c>
      <c r="X1565" s="60">
        <v>19.697005034096001</v>
      </c>
      <c r="Y1565" s="60">
        <v>27.390163635494002</v>
      </c>
      <c r="Z1565" s="60">
        <v>39.036324004058002</v>
      </c>
      <c r="AA1565" s="60">
        <v>62.580982252456003</v>
      </c>
      <c r="AB1565" s="60">
        <v>83.346438393298001</v>
      </c>
      <c r="AC1565" s="60">
        <v>96.202508647308008</v>
      </c>
      <c r="AD1565" s="60">
        <v>101.234173447084</v>
      </c>
      <c r="AE1565" s="60">
        <v>104.93644489981601</v>
      </c>
      <c r="AF1565" s="60">
        <v>113.97394836305801</v>
      </c>
      <c r="AG1565" s="60">
        <v>119.07990541006801</v>
      </c>
      <c r="AH1565" s="60">
        <v>0</v>
      </c>
      <c r="AI1565" s="60">
        <v>0</v>
      </c>
      <c r="AJ1565" s="60">
        <v>7.2027888550189996</v>
      </c>
      <c r="AK1565" s="60">
        <v>21.622496595923</v>
      </c>
      <c r="AL1565" s="60">
        <v>30.194804595179001</v>
      </c>
      <c r="AM1565" s="60">
        <v>41.619273143542998</v>
      </c>
      <c r="AN1565" s="60">
        <v>63.126136917829996</v>
      </c>
      <c r="AO1565" s="60">
        <v>83.008966086748998</v>
      </c>
      <c r="AP1565" s="60">
        <v>98.636043284256004</v>
      </c>
      <c r="AQ1565" s="60">
        <v>108.66205974174801</v>
      </c>
      <c r="AR1565" s="60">
        <v>112.93905106676002</v>
      </c>
      <c r="AS1565" s="60">
        <v>124.36376227085601</v>
      </c>
      <c r="AT1565" s="60">
        <v>128.70253871046802</v>
      </c>
      <c r="AU1565" s="60">
        <v>0</v>
      </c>
      <c r="AV1565" s="60">
        <v>0</v>
      </c>
      <c r="AW1565" s="60">
        <v>8.9395784226665107</v>
      </c>
      <c r="AX1565" s="60">
        <v>24.861043700977557</v>
      </c>
      <c r="AY1565" s="60">
        <v>34.576387313846155</v>
      </c>
      <c r="AZ1565" s="60">
        <v>48.170556967616299</v>
      </c>
      <c r="BA1565" s="60">
        <v>64.092022227949116</v>
      </c>
      <c r="BB1565" s="60">
        <v>82.340783100837371</v>
      </c>
      <c r="BC1565" s="60">
        <v>92.83189192787907</v>
      </c>
      <c r="BD1565" s="60">
        <v>100.21993992819222</v>
      </c>
      <c r="BE1565" s="60">
        <v>105.28069231594993</v>
      </c>
      <c r="BF1565" s="60">
        <v>117.32333154137396</v>
      </c>
      <c r="BG1565" s="60">
        <v>125.48714474986743</v>
      </c>
      <c r="BH1565" s="60">
        <v>0</v>
      </c>
      <c r="BI1565" s="60">
        <v>0</v>
      </c>
      <c r="BJ1565" s="60">
        <v>9.1630678791104323</v>
      </c>
      <c r="BK1565" s="60">
        <v>25.48256978203662</v>
      </c>
      <c r="BL1565" s="60">
        <v>35.440796980746427</v>
      </c>
      <c r="BM1565" s="60">
        <v>49.374820869591488</v>
      </c>
      <c r="BN1565" s="60">
        <v>65.694322754089981</v>
      </c>
      <c r="BO1565" s="60">
        <v>84.399302640384519</v>
      </c>
      <c r="BP1565" s="60">
        <v>95.152689183263988</v>
      </c>
      <c r="BQ1565" s="60">
        <v>102.72543838017776</v>
      </c>
      <c r="BR1565" s="60">
        <v>107.91270957529552</v>
      </c>
      <c r="BS1565" s="60">
        <v>120.25641477580135</v>
      </c>
      <c r="BT1565" s="60">
        <v>128.62432331074217</v>
      </c>
      <c r="BU1565" s="60">
        <v>0</v>
      </c>
      <c r="BV1565" s="60">
        <v>0</v>
      </c>
      <c r="BW1565" s="60">
        <v>9.4379599289368983</v>
      </c>
      <c r="BX1565" s="60">
        <v>26.247046912911049</v>
      </c>
      <c r="BY1565" s="60">
        <v>36.50402094220275</v>
      </c>
      <c r="BZ1565" s="60">
        <v>50.856065568171005</v>
      </c>
      <c r="CA1565" s="60">
        <v>67.665152533164644</v>
      </c>
      <c r="CB1565" s="60">
        <v>86.931281843510533</v>
      </c>
      <c r="CC1565" s="60">
        <v>98.007269998464423</v>
      </c>
      <c r="CD1565" s="60">
        <v>105.80720168240387</v>
      </c>
      <c r="CE1565" s="60">
        <v>111.15009102099107</v>
      </c>
      <c r="CF1565" s="60">
        <v>123.864107395635</v>
      </c>
      <c r="CG1565" s="60">
        <v>132.48305319890977</v>
      </c>
      <c r="CH1565" s="60">
        <v>0</v>
      </c>
    </row>
    <row r="1566" spans="1:86">
      <c r="A1566" s="57" t="s">
        <v>86</v>
      </c>
      <c r="B1566" s="58" t="s">
        <v>132</v>
      </c>
      <c r="C1566" s="59" t="s">
        <v>98</v>
      </c>
      <c r="D1566" s="58" t="s">
        <v>93</v>
      </c>
      <c r="E1566" s="58" t="str">
        <f>VLOOKUP(CONCATENATE($F$4,F1566),'REG FL  CWIP - 1 System Per Boo'!$A$29:$B$1161,2,FALSE)</f>
        <v>Distribution</v>
      </c>
      <c r="F1566" s="58" t="s">
        <v>297</v>
      </c>
      <c r="G1566" s="58" t="s">
        <v>144</v>
      </c>
      <c r="H1566" s="63">
        <v>366</v>
      </c>
      <c r="I1566" s="60">
        <v>0</v>
      </c>
      <c r="J1566" s="60">
        <v>0</v>
      </c>
      <c r="K1566" s="60">
        <v>0</v>
      </c>
      <c r="L1566" s="60">
        <v>0</v>
      </c>
      <c r="M1566" s="60">
        <v>0</v>
      </c>
      <c r="N1566" s="60">
        <v>0</v>
      </c>
      <c r="O1566" s="60">
        <v>0</v>
      </c>
      <c r="P1566" s="60">
        <v>0</v>
      </c>
      <c r="Q1566" s="60">
        <v>0</v>
      </c>
      <c r="R1566" s="60">
        <v>0</v>
      </c>
      <c r="S1566" s="60">
        <v>0</v>
      </c>
      <c r="T1566" s="60">
        <v>0</v>
      </c>
      <c r="U1566" s="60">
        <v>0</v>
      </c>
      <c r="V1566" s="60">
        <v>0</v>
      </c>
      <c r="W1566" s="60">
        <v>155.52366551751999</v>
      </c>
      <c r="X1566" s="60">
        <v>308.80719199724001</v>
      </c>
      <c r="Y1566" s="60">
        <v>464.87413390367101</v>
      </c>
      <c r="Z1566" s="60">
        <v>625.44330167682506</v>
      </c>
      <c r="AA1566" s="60">
        <v>786.09701370167909</v>
      </c>
      <c r="AB1566" s="60">
        <v>19.743610105052198</v>
      </c>
      <c r="AC1566" s="60">
        <v>181.19128268764919</v>
      </c>
      <c r="AD1566" s="60">
        <v>341.38473692500315</v>
      </c>
      <c r="AE1566" s="60">
        <v>496.94486106583417</v>
      </c>
      <c r="AF1566" s="60">
        <v>650.40474552835417</v>
      </c>
      <c r="AG1566" s="60">
        <v>806.18560957708519</v>
      </c>
      <c r="AH1566" s="60">
        <v>0</v>
      </c>
      <c r="AI1566" s="60">
        <v>19.319914116444693</v>
      </c>
      <c r="AJ1566" s="60">
        <v>445.54878406475967</v>
      </c>
      <c r="AK1566" s="60">
        <v>880.72559990477475</v>
      </c>
      <c r="AL1566" s="60">
        <v>1380.5070351329236</v>
      </c>
      <c r="AM1566" s="60">
        <v>1825.6745401084756</v>
      </c>
      <c r="AN1566" s="60">
        <v>2270.7045432027276</v>
      </c>
      <c r="AO1566" s="60">
        <v>56.634434326440442</v>
      </c>
      <c r="AP1566" s="60">
        <v>504.07701155549444</v>
      </c>
      <c r="AQ1566" s="60">
        <v>942.5764594477464</v>
      </c>
      <c r="AR1566" s="60">
        <v>1460.1859222106955</v>
      </c>
      <c r="AS1566" s="60">
        <v>1885.9639982848105</v>
      </c>
      <c r="AT1566" s="60">
        <v>2392.2704653181595</v>
      </c>
      <c r="AU1566" s="60">
        <v>19.319914116444693</v>
      </c>
      <c r="AV1566" s="60">
        <v>57.204203241098185</v>
      </c>
      <c r="AW1566" s="60">
        <v>466.0375365744315</v>
      </c>
      <c r="AX1566" s="60">
        <v>874.87086990776481</v>
      </c>
      <c r="AY1566" s="60">
        <v>1283.7042032410982</v>
      </c>
      <c r="AZ1566" s="60">
        <v>1692.5375365744314</v>
      </c>
      <c r="BA1566" s="60">
        <v>2101.3708699077647</v>
      </c>
      <c r="BB1566" s="60">
        <v>50.204084064821927</v>
      </c>
      <c r="BC1566" s="60">
        <v>459.03741739815524</v>
      </c>
      <c r="BD1566" s="60">
        <v>867.87075073148856</v>
      </c>
      <c r="BE1566" s="60">
        <v>1276.7040840648219</v>
      </c>
      <c r="BF1566" s="60">
        <v>1685.5374173981552</v>
      </c>
      <c r="BG1566" s="60">
        <v>2094.3707507314884</v>
      </c>
      <c r="BH1566" s="60">
        <v>57.204203241098185</v>
      </c>
      <c r="BI1566" s="60">
        <v>50.064081681296557</v>
      </c>
      <c r="BJ1566" s="60">
        <v>497.31408168129656</v>
      </c>
      <c r="BK1566" s="60">
        <v>944.56408168129656</v>
      </c>
      <c r="BL1566" s="60">
        <v>1391.8140816812966</v>
      </c>
      <c r="BM1566" s="60">
        <v>1839.0640816812966</v>
      </c>
      <c r="BN1566" s="60">
        <v>2286.3140816812966</v>
      </c>
      <c r="BO1566" s="60">
        <v>54.671281633626222</v>
      </c>
      <c r="BP1566" s="60">
        <v>501.92128163362622</v>
      </c>
      <c r="BQ1566" s="60">
        <v>949.17128163362622</v>
      </c>
      <c r="BR1566" s="60">
        <v>1396.4212816336262</v>
      </c>
      <c r="BS1566" s="60">
        <v>1843.6712816336262</v>
      </c>
      <c r="BT1566" s="60">
        <v>2290.9212816336262</v>
      </c>
      <c r="BU1566" s="60">
        <v>50.064081681296557</v>
      </c>
      <c r="BV1566" s="60">
        <v>54.763425632672806</v>
      </c>
      <c r="BW1566" s="60">
        <v>590.51342563267281</v>
      </c>
      <c r="BX1566" s="60">
        <v>1126.2634256326728</v>
      </c>
      <c r="BY1566" s="60">
        <v>1662.0134256326728</v>
      </c>
      <c r="BZ1566" s="60">
        <v>2197.7634256326728</v>
      </c>
      <c r="CA1566" s="60">
        <v>2733.5134256326728</v>
      </c>
      <c r="CB1566" s="60">
        <v>65.385268512653511</v>
      </c>
      <c r="CC1566" s="60">
        <v>601.13526851265351</v>
      </c>
      <c r="CD1566" s="60">
        <v>1136.8852685126535</v>
      </c>
      <c r="CE1566" s="60">
        <v>1672.6352685126535</v>
      </c>
      <c r="CF1566" s="60">
        <v>2208.3852685126535</v>
      </c>
      <c r="CG1566" s="60">
        <v>2744.1352685126535</v>
      </c>
      <c r="CH1566" s="60">
        <v>54.763425632672806</v>
      </c>
    </row>
    <row r="1567" spans="1:86">
      <c r="A1567" s="57" t="s">
        <v>86</v>
      </c>
      <c r="B1567" s="57" t="s">
        <v>701</v>
      </c>
      <c r="C1567" s="58" t="s">
        <v>92</v>
      </c>
      <c r="D1567" s="58" t="s">
        <v>93</v>
      </c>
      <c r="E1567" s="58" t="str">
        <f>VLOOKUP(CONCATENATE($F$4,F1567),'REG FL  CWIP - 1 System Per Boo'!$A$29:$B$1161,2,FALSE)</f>
        <v>Distribution</v>
      </c>
      <c r="F1567" s="58" t="s">
        <v>143</v>
      </c>
      <c r="G1567" s="58" t="s">
        <v>144</v>
      </c>
      <c r="H1567" s="63">
        <v>366</v>
      </c>
      <c r="I1567" s="60">
        <v>0</v>
      </c>
      <c r="J1567" s="60">
        <v>0</v>
      </c>
      <c r="K1567" s="60">
        <v>0</v>
      </c>
      <c r="L1567" s="60">
        <v>0</v>
      </c>
      <c r="M1567" s="60">
        <v>0</v>
      </c>
      <c r="N1567" s="60">
        <v>0</v>
      </c>
      <c r="O1567" s="60">
        <v>0</v>
      </c>
      <c r="P1567" s="60">
        <v>0</v>
      </c>
      <c r="Q1567" s="60">
        <v>0</v>
      </c>
      <c r="R1567" s="60">
        <v>0</v>
      </c>
      <c r="S1567" s="60">
        <v>0</v>
      </c>
      <c r="T1567" s="60">
        <v>0</v>
      </c>
      <c r="U1567" s="60">
        <v>0</v>
      </c>
      <c r="V1567" s="60">
        <v>0</v>
      </c>
      <c r="W1567" s="60">
        <v>0</v>
      </c>
      <c r="X1567" s="60">
        <v>0</v>
      </c>
      <c r="Y1567" s="60">
        <v>0</v>
      </c>
      <c r="Z1567" s="60">
        <v>0</v>
      </c>
      <c r="AA1567" s="60">
        <v>0</v>
      </c>
      <c r="AB1567" s="60">
        <v>0</v>
      </c>
      <c r="AC1567" s="60">
        <v>0</v>
      </c>
      <c r="AD1567" s="60">
        <v>0</v>
      </c>
      <c r="AE1567" s="60">
        <v>0</v>
      </c>
      <c r="AF1567" s="60">
        <v>0</v>
      </c>
      <c r="AG1567" s="60">
        <v>0</v>
      </c>
      <c r="AH1567" s="60">
        <v>0</v>
      </c>
      <c r="AI1567" s="60">
        <v>0</v>
      </c>
      <c r="AJ1567" s="60">
        <v>0</v>
      </c>
      <c r="AK1567" s="60">
        <v>0</v>
      </c>
      <c r="AL1567" s="60">
        <v>0</v>
      </c>
      <c r="AM1567" s="60">
        <v>0</v>
      </c>
      <c r="AN1567" s="60">
        <v>0</v>
      </c>
      <c r="AO1567" s="60">
        <v>0</v>
      </c>
      <c r="AP1567" s="60">
        <v>0</v>
      </c>
      <c r="AQ1567" s="60">
        <v>0</v>
      </c>
      <c r="AR1567" s="60">
        <v>0</v>
      </c>
      <c r="AS1567" s="60">
        <v>0</v>
      </c>
      <c r="AT1567" s="60">
        <v>0</v>
      </c>
      <c r="AU1567" s="60">
        <v>0</v>
      </c>
      <c r="AV1567" s="60">
        <v>1.4566666666666668</v>
      </c>
      <c r="AW1567" s="60">
        <v>1.4566666666666668</v>
      </c>
      <c r="AX1567" s="60">
        <v>1.4566666666666668</v>
      </c>
      <c r="AY1567" s="60">
        <v>1.4566666666666668</v>
      </c>
      <c r="AZ1567" s="60">
        <v>1.4566666666666668</v>
      </c>
      <c r="BA1567" s="60">
        <v>1.4566666666666668</v>
      </c>
      <c r="BB1567" s="60">
        <v>1.4566666666666668</v>
      </c>
      <c r="BC1567" s="60">
        <v>1.4566666666666668</v>
      </c>
      <c r="BD1567" s="60">
        <v>1.4566666666666668</v>
      </c>
      <c r="BE1567" s="60">
        <v>1.4566666666666668</v>
      </c>
      <c r="BF1567" s="60">
        <v>1.4566666666666668</v>
      </c>
      <c r="BG1567" s="60">
        <v>1.456666666666667</v>
      </c>
      <c r="BH1567" s="60">
        <v>17.48</v>
      </c>
      <c r="BI1567" s="60">
        <v>1.4933333333333334</v>
      </c>
      <c r="BJ1567" s="60">
        <v>1.4933333333333334</v>
      </c>
      <c r="BK1567" s="60">
        <v>1.4933333333333334</v>
      </c>
      <c r="BL1567" s="60">
        <v>1.4933333333333334</v>
      </c>
      <c r="BM1567" s="60">
        <v>1.4933333333333334</v>
      </c>
      <c r="BN1567" s="60">
        <v>1.4933333333333334</v>
      </c>
      <c r="BO1567" s="60">
        <v>1.4933333333333334</v>
      </c>
      <c r="BP1567" s="60">
        <v>1.4933333333333334</v>
      </c>
      <c r="BQ1567" s="60">
        <v>1.4933333333333334</v>
      </c>
      <c r="BR1567" s="60">
        <v>1.4933333333333334</v>
      </c>
      <c r="BS1567" s="60">
        <v>1.4933333333333334</v>
      </c>
      <c r="BT1567" s="60">
        <v>1.4933333333333323</v>
      </c>
      <c r="BU1567" s="60">
        <v>17.920000000000002</v>
      </c>
      <c r="BV1567" s="60">
        <v>1.5308333333333335</v>
      </c>
      <c r="BW1567" s="60">
        <v>1.5308333333333335</v>
      </c>
      <c r="BX1567" s="60">
        <v>1.5308333333333335</v>
      </c>
      <c r="BY1567" s="60">
        <v>1.5308333333333335</v>
      </c>
      <c r="BZ1567" s="60">
        <v>1.5308333333333335</v>
      </c>
      <c r="CA1567" s="60">
        <v>1.5308333333333335</v>
      </c>
      <c r="CB1567" s="60">
        <v>1.5308333333333335</v>
      </c>
      <c r="CC1567" s="60">
        <v>1.5308333333333335</v>
      </c>
      <c r="CD1567" s="60">
        <v>1.5308333333333335</v>
      </c>
      <c r="CE1567" s="60">
        <v>1.5308333333333335</v>
      </c>
      <c r="CF1567" s="60">
        <v>1.5308333333333335</v>
      </c>
      <c r="CG1567" s="60">
        <v>1.5308333333333337</v>
      </c>
      <c r="CH1567" s="60">
        <v>18.37</v>
      </c>
    </row>
    <row r="1568" spans="1:86">
      <c r="A1568" s="57" t="s">
        <v>86</v>
      </c>
      <c r="B1568" s="57" t="s">
        <v>701</v>
      </c>
      <c r="C1568" s="58" t="s">
        <v>92</v>
      </c>
      <c r="D1568" s="58" t="s">
        <v>93</v>
      </c>
      <c r="E1568" s="58" t="str">
        <f>VLOOKUP(CONCATENATE($F$4,F1568),'REG FL  CWIP - 1 System Per Boo'!$A$29:$B$1161,2,FALSE)</f>
        <v>Distribution</v>
      </c>
      <c r="F1568" s="58" t="s">
        <v>156</v>
      </c>
      <c r="G1568" s="58" t="s">
        <v>144</v>
      </c>
      <c r="H1568" s="63">
        <v>366</v>
      </c>
      <c r="I1568" s="60">
        <v>0</v>
      </c>
      <c r="J1568" s="60">
        <v>0</v>
      </c>
      <c r="K1568" s="60">
        <v>0</v>
      </c>
      <c r="L1568" s="60">
        <v>0</v>
      </c>
      <c r="M1568" s="60">
        <v>0</v>
      </c>
      <c r="N1568" s="60">
        <v>0</v>
      </c>
      <c r="O1568" s="60">
        <v>0</v>
      </c>
      <c r="P1568" s="60">
        <v>0</v>
      </c>
      <c r="Q1568" s="60">
        <v>0</v>
      </c>
      <c r="R1568" s="60">
        <v>0</v>
      </c>
      <c r="S1568" s="60">
        <v>0</v>
      </c>
      <c r="T1568" s="60">
        <v>0</v>
      </c>
      <c r="U1568" s="60">
        <v>0</v>
      </c>
      <c r="V1568" s="60">
        <v>58.783629455228002</v>
      </c>
      <c r="W1568" s="60">
        <v>58.779483267427999</v>
      </c>
      <c r="X1568" s="60">
        <v>57.645571281328003</v>
      </c>
      <c r="Y1568" s="60">
        <v>57.409770045927999</v>
      </c>
      <c r="Z1568" s="60">
        <v>57.373352878428001</v>
      </c>
      <c r="AA1568" s="60">
        <v>87.848420324152002</v>
      </c>
      <c r="AB1568" s="60">
        <v>56.835176609927998</v>
      </c>
      <c r="AC1568" s="60">
        <v>57.580998380228003</v>
      </c>
      <c r="AD1568" s="60">
        <v>57.525462275628001</v>
      </c>
      <c r="AE1568" s="60">
        <v>57.777962321827999</v>
      </c>
      <c r="AF1568" s="60">
        <v>58.608581337727998</v>
      </c>
      <c r="AG1568" s="60">
        <v>89.169648150499</v>
      </c>
      <c r="AH1568" s="60">
        <v>755.33805632833105</v>
      </c>
      <c r="AI1568" s="60">
        <v>67.429874017776001</v>
      </c>
      <c r="AJ1568" s="60">
        <v>67.447667315375995</v>
      </c>
      <c r="AK1568" s="60">
        <v>66.745229448676</v>
      </c>
      <c r="AL1568" s="60">
        <v>66.668151247175999</v>
      </c>
      <c r="AM1568" s="60">
        <v>67.008245783928999</v>
      </c>
      <c r="AN1568" s="60">
        <v>96.563983929095997</v>
      </c>
      <c r="AO1568" s="60">
        <v>66.281602656076004</v>
      </c>
      <c r="AP1568" s="60">
        <v>66.942679963675999</v>
      </c>
      <c r="AQ1568" s="60">
        <v>66.570834140375993</v>
      </c>
      <c r="AR1568" s="60">
        <v>66.715657070576</v>
      </c>
      <c r="AS1568" s="60">
        <v>67.725787447128994</v>
      </c>
      <c r="AT1568" s="60">
        <v>96.458236901738999</v>
      </c>
      <c r="AU1568" s="60">
        <v>862.55794992160088</v>
      </c>
      <c r="AV1568" s="60">
        <v>28.009074136814647</v>
      </c>
      <c r="AW1568" s="60">
        <v>28.01646513077506</v>
      </c>
      <c r="AX1568" s="60">
        <v>27.724685936886612</v>
      </c>
      <c r="AY1568" s="60">
        <v>27.692669132886998</v>
      </c>
      <c r="AZ1568" s="60">
        <v>27.833937869217859</v>
      </c>
      <c r="BA1568" s="60">
        <v>40.110823640323247</v>
      </c>
      <c r="BB1568" s="60">
        <v>27.532104274902139</v>
      </c>
      <c r="BC1568" s="60">
        <v>27.806703087200869</v>
      </c>
      <c r="BD1568" s="60">
        <v>27.652245476475851</v>
      </c>
      <c r="BE1568" s="60">
        <v>27.712402139197973</v>
      </c>
      <c r="BF1568" s="60">
        <v>28.131990889983165</v>
      </c>
      <c r="BG1568" s="60">
        <v>40.066898285335583</v>
      </c>
      <c r="BH1568" s="60">
        <v>358.29</v>
      </c>
      <c r="BI1568" s="60">
        <v>28.70951597858809</v>
      </c>
      <c r="BJ1568" s="60">
        <v>28.71709180412833</v>
      </c>
      <c r="BK1568" s="60">
        <v>28.418015890792461</v>
      </c>
      <c r="BL1568" s="60">
        <v>28.385198420942498</v>
      </c>
      <c r="BM1568" s="60">
        <v>28.529999960013544</v>
      </c>
      <c r="BN1568" s="60">
        <v>41.113902108695392</v>
      </c>
      <c r="BO1568" s="60">
        <v>28.220618209065481</v>
      </c>
      <c r="BP1568" s="60">
        <v>28.502084099400985</v>
      </c>
      <c r="BQ1568" s="60">
        <v>28.343763862842508</v>
      </c>
      <c r="BR1568" s="60">
        <v>28.405424903875254</v>
      </c>
      <c r="BS1568" s="60">
        <v>28.835506594054007</v>
      </c>
      <c r="BT1568" s="60">
        <v>41.06887816760144</v>
      </c>
      <c r="BU1568" s="60">
        <v>367.25</v>
      </c>
      <c r="BV1568" s="60">
        <v>29.427156146879138</v>
      </c>
      <c r="BW1568" s="60">
        <v>29.434921342268723</v>
      </c>
      <c r="BX1568" s="60">
        <v>29.128369549195341</v>
      </c>
      <c r="BY1568" s="60">
        <v>29.094731754314346</v>
      </c>
      <c r="BZ1568" s="60">
        <v>29.24315283893765</v>
      </c>
      <c r="CA1568" s="60">
        <v>42.141609703988571</v>
      </c>
      <c r="CB1568" s="60">
        <v>28.92603759739427</v>
      </c>
      <c r="CC1568" s="60">
        <v>29.214539176839239</v>
      </c>
      <c r="CD1568" s="60">
        <v>29.052261473310839</v>
      </c>
      <c r="CE1568" s="60">
        <v>29.115463830466666</v>
      </c>
      <c r="CF1568" s="60">
        <v>29.556296098842175</v>
      </c>
      <c r="CG1568" s="60">
        <v>42.095460487563003</v>
      </c>
      <c r="CH1568" s="60">
        <v>376.43</v>
      </c>
    </row>
    <row r="1569" spans="1:86">
      <c r="A1569" s="57" t="s">
        <v>86</v>
      </c>
      <c r="B1569" s="57" t="s">
        <v>701</v>
      </c>
      <c r="C1569" s="58" t="s">
        <v>92</v>
      </c>
      <c r="D1569" s="58" t="s">
        <v>93</v>
      </c>
      <c r="E1569" s="58" t="str">
        <f>VLOOKUP(CONCATENATE($F$4,F1569),'REG FL  CWIP - 1 System Per Boo'!$A$29:$B$1161,2,FALSE)</f>
        <v>Distribution</v>
      </c>
      <c r="F1569" s="58" t="s">
        <v>169</v>
      </c>
      <c r="G1569" s="58" t="s">
        <v>144</v>
      </c>
      <c r="H1569" s="63">
        <v>366</v>
      </c>
      <c r="I1569" s="60">
        <v>0</v>
      </c>
      <c r="J1569" s="60">
        <v>0</v>
      </c>
      <c r="K1569" s="60">
        <v>0</v>
      </c>
      <c r="L1569" s="60">
        <v>0</v>
      </c>
      <c r="M1569" s="60">
        <v>0</v>
      </c>
      <c r="N1569" s="60">
        <v>0</v>
      </c>
      <c r="O1569" s="60">
        <v>0</v>
      </c>
      <c r="P1569" s="60">
        <v>0</v>
      </c>
      <c r="Q1569" s="60">
        <v>0</v>
      </c>
      <c r="R1569" s="60">
        <v>0</v>
      </c>
      <c r="S1569" s="60">
        <v>0</v>
      </c>
      <c r="T1569" s="60">
        <v>0</v>
      </c>
      <c r="U1569" s="60">
        <v>0</v>
      </c>
      <c r="V1569" s="60">
        <v>508.03386599743197</v>
      </c>
      <c r="W1569" s="60">
        <v>510.82194480549202</v>
      </c>
      <c r="X1569" s="60">
        <v>507.65787205095899</v>
      </c>
      <c r="Y1569" s="60">
        <v>504.40420262306901</v>
      </c>
      <c r="Z1569" s="60">
        <v>504.04760286741902</v>
      </c>
      <c r="AA1569" s="60">
        <v>750.50470705214695</v>
      </c>
      <c r="AB1569" s="60">
        <v>501.30971149675901</v>
      </c>
      <c r="AC1569" s="60">
        <v>505.509756055759</v>
      </c>
      <c r="AD1569" s="60">
        <v>506.28975116821198</v>
      </c>
      <c r="AE1569" s="60">
        <v>506.228484903452</v>
      </c>
      <c r="AF1569" s="60">
        <v>509.90054855083901</v>
      </c>
      <c r="AG1569" s="60">
        <v>756.56590397878097</v>
      </c>
      <c r="AH1569" s="60">
        <v>6571.2743515503198</v>
      </c>
      <c r="AI1569" s="60">
        <v>524.61145712424297</v>
      </c>
      <c r="AJ1569" s="60">
        <v>514.23548904476297</v>
      </c>
      <c r="AK1569" s="60">
        <v>513.45139948388601</v>
      </c>
      <c r="AL1569" s="60">
        <v>511.06417115770103</v>
      </c>
      <c r="AM1569" s="60">
        <v>524.519000461019</v>
      </c>
      <c r="AN1569" s="60">
        <v>745.47743934095604</v>
      </c>
      <c r="AO1569" s="60">
        <v>508.98533261561198</v>
      </c>
      <c r="AP1569" s="60">
        <v>512.45483817731201</v>
      </c>
      <c r="AQ1569" s="60">
        <v>511.78417411786302</v>
      </c>
      <c r="AR1569" s="60">
        <v>511.12716631118298</v>
      </c>
      <c r="AS1569" s="60">
        <v>526.84140089616096</v>
      </c>
      <c r="AT1569" s="60">
        <v>745.55709257746696</v>
      </c>
      <c r="AU1569" s="60">
        <v>6650.1089613081667</v>
      </c>
      <c r="AV1569" s="60">
        <v>915.25134041270394</v>
      </c>
      <c r="AW1569" s="60">
        <v>897.14914580017864</v>
      </c>
      <c r="AX1569" s="60">
        <v>895.78120194029771</v>
      </c>
      <c r="AY1569" s="60">
        <v>891.61637882074751</v>
      </c>
      <c r="AZ1569" s="60">
        <v>915.0900380168132</v>
      </c>
      <c r="BA1569" s="60">
        <v>1300.5801080753984</v>
      </c>
      <c r="BB1569" s="60">
        <v>887.98958086139999</v>
      </c>
      <c r="BC1569" s="60">
        <v>894.04257412487573</v>
      </c>
      <c r="BD1569" s="60">
        <v>892.87251546328616</v>
      </c>
      <c r="BE1569" s="60">
        <v>891.72628186972008</v>
      </c>
      <c r="BF1569" s="60">
        <v>919.14176064386095</v>
      </c>
      <c r="BG1569" s="60">
        <v>1300.7190739707166</v>
      </c>
      <c r="BH1569" s="60">
        <v>11601.96</v>
      </c>
      <c r="BI1569" s="60">
        <v>938.13270296885287</v>
      </c>
      <c r="BJ1569" s="60">
        <v>919.57795192761546</v>
      </c>
      <c r="BK1569" s="60">
        <v>918.17580935309479</v>
      </c>
      <c r="BL1569" s="60">
        <v>913.90686529586014</v>
      </c>
      <c r="BM1569" s="60">
        <v>937.9673679991339</v>
      </c>
      <c r="BN1569" s="60">
        <v>1333.0947231020964</v>
      </c>
      <c r="BO1569" s="60">
        <v>910.1893970742999</v>
      </c>
      <c r="BP1569" s="60">
        <v>916.3937156921304</v>
      </c>
      <c r="BQ1569" s="60">
        <v>915.19440546294879</v>
      </c>
      <c r="BR1569" s="60">
        <v>914.01951593054889</v>
      </c>
      <c r="BS1569" s="60">
        <v>942.12038404178554</v>
      </c>
      <c r="BT1569" s="60">
        <v>1333.2371611516337</v>
      </c>
      <c r="BU1569" s="60">
        <v>11892.01</v>
      </c>
      <c r="BV1569" s="60">
        <v>961.58600060783874</v>
      </c>
      <c r="BW1569" s="60">
        <v>942.56738118485725</v>
      </c>
      <c r="BX1569" s="60">
        <v>941.13018507576896</v>
      </c>
      <c r="BY1569" s="60">
        <v>936.75451750781815</v>
      </c>
      <c r="BZ1569" s="60">
        <v>961.41653226739027</v>
      </c>
      <c r="CA1569" s="60">
        <v>1366.4220628515061</v>
      </c>
      <c r="CB1569" s="60">
        <v>932.94411265971485</v>
      </c>
      <c r="CC1569" s="60">
        <v>939.3035391111498</v>
      </c>
      <c r="CD1569" s="60">
        <v>938.07424615172386</v>
      </c>
      <c r="CE1569" s="60">
        <v>936.86998440598029</v>
      </c>
      <c r="CF1569" s="60">
        <v>965.67337362285696</v>
      </c>
      <c r="CG1569" s="60">
        <v>1366.5680645533939</v>
      </c>
      <c r="CH1569" s="60">
        <v>12189.31</v>
      </c>
    </row>
    <row r="1570" spans="1:86">
      <c r="A1570" s="57" t="s">
        <v>86</v>
      </c>
      <c r="B1570" s="57" t="s">
        <v>701</v>
      </c>
      <c r="C1570" s="58" t="s">
        <v>92</v>
      </c>
      <c r="D1570" s="58" t="s">
        <v>93</v>
      </c>
      <c r="E1570" s="58" t="str">
        <f>VLOOKUP(CONCATENATE($F$4,F1570),'REG FL  CWIP - 1 System Per Boo'!$A$29:$B$1161,2,FALSE)</f>
        <v>Distribution</v>
      </c>
      <c r="F1570" s="58" t="s">
        <v>178</v>
      </c>
      <c r="G1570" s="58" t="s">
        <v>144</v>
      </c>
      <c r="H1570" s="63">
        <v>366</v>
      </c>
      <c r="I1570" s="60">
        <v>0</v>
      </c>
      <c r="J1570" s="60">
        <v>0</v>
      </c>
      <c r="K1570" s="60">
        <v>0</v>
      </c>
      <c r="L1570" s="60">
        <v>0</v>
      </c>
      <c r="M1570" s="60">
        <v>0</v>
      </c>
      <c r="N1570" s="60">
        <v>0</v>
      </c>
      <c r="O1570" s="60">
        <v>0</v>
      </c>
      <c r="P1570" s="60">
        <v>0</v>
      </c>
      <c r="Q1570" s="60">
        <v>0</v>
      </c>
      <c r="R1570" s="60">
        <v>0</v>
      </c>
      <c r="S1570" s="60">
        <v>0</v>
      </c>
      <c r="T1570" s="60">
        <v>0</v>
      </c>
      <c r="U1570" s="60">
        <v>0</v>
      </c>
      <c r="V1570" s="60">
        <v>75.686895631355995</v>
      </c>
      <c r="W1570" s="60">
        <v>70.130508912156003</v>
      </c>
      <c r="X1570" s="60">
        <v>74.526116081363995</v>
      </c>
      <c r="Y1570" s="60">
        <v>78.079715868972002</v>
      </c>
      <c r="Z1570" s="60">
        <v>78.173036036171993</v>
      </c>
      <c r="AA1570" s="60">
        <v>80.931683851499997</v>
      </c>
      <c r="AB1570" s="60">
        <v>79.558518142980006</v>
      </c>
      <c r="AC1570" s="60">
        <v>78.588521183772002</v>
      </c>
      <c r="AD1570" s="60">
        <v>74.257076179763999</v>
      </c>
      <c r="AE1570" s="60">
        <v>72.677163710556002</v>
      </c>
      <c r="AF1570" s="60">
        <v>75.717670027764001</v>
      </c>
      <c r="AG1570" s="60">
        <v>74.200545912275999</v>
      </c>
      <c r="AH1570" s="60">
        <v>912.52745153863202</v>
      </c>
      <c r="AI1570" s="60">
        <v>108.447364046196</v>
      </c>
      <c r="AJ1570" s="60">
        <v>100.226168916996</v>
      </c>
      <c r="AK1570" s="60">
        <v>102.342196937484</v>
      </c>
      <c r="AL1570" s="60">
        <v>107.48389527606</v>
      </c>
      <c r="AM1570" s="60">
        <v>108.22094841126</v>
      </c>
      <c r="AN1570" s="60">
        <v>111.53003909544</v>
      </c>
      <c r="AO1570" s="60">
        <v>109.873775542548</v>
      </c>
      <c r="AP1570" s="60">
        <v>108.26943587526</v>
      </c>
      <c r="AQ1570" s="60">
        <v>101.913789079884</v>
      </c>
      <c r="AR1570" s="60">
        <v>99.541723952195994</v>
      </c>
      <c r="AS1570" s="60">
        <v>103.887250705884</v>
      </c>
      <c r="AT1570" s="60">
        <v>100.78030367668801</v>
      </c>
      <c r="AU1570" s="60">
        <v>1262.5168915158958</v>
      </c>
      <c r="AV1570" s="60">
        <v>106.91727958666233</v>
      </c>
      <c r="AW1570" s="60">
        <v>110.60033465414274</v>
      </c>
      <c r="AX1570" s="60">
        <v>114.6771653319807</v>
      </c>
      <c r="AY1570" s="60">
        <v>114.04076821062182</v>
      </c>
      <c r="AZ1570" s="60">
        <v>111.09513340374335</v>
      </c>
      <c r="BA1570" s="60">
        <v>109.71024213233628</v>
      </c>
      <c r="BB1570" s="60">
        <v>108.41157935194676</v>
      </c>
      <c r="BC1570" s="60">
        <v>107.43008295108726</v>
      </c>
      <c r="BD1570" s="60">
        <v>107.28063350107838</v>
      </c>
      <c r="BE1570" s="60">
        <v>111.71010580606365</v>
      </c>
      <c r="BF1570" s="60">
        <v>109.25668566731048</v>
      </c>
      <c r="BG1570" s="60">
        <v>106.21232087302656</v>
      </c>
      <c r="BH1570" s="60">
        <v>1317.3423314700001</v>
      </c>
      <c r="BI1570" s="60">
        <v>123.38669889323866</v>
      </c>
      <c r="BJ1570" s="60">
        <v>145.28922780780113</v>
      </c>
      <c r="BK1570" s="60">
        <v>169.53165673511091</v>
      </c>
      <c r="BL1570" s="60">
        <v>165.74752493957391</v>
      </c>
      <c r="BM1570" s="60">
        <v>148.23111795478195</v>
      </c>
      <c r="BN1570" s="60">
        <v>139.99618493174367</v>
      </c>
      <c r="BO1570" s="60">
        <v>132.27322492568535</v>
      </c>
      <c r="BP1570" s="60">
        <v>126.4369971874284</v>
      </c>
      <c r="BQ1570" s="60">
        <v>125.54861027827342</v>
      </c>
      <c r="BR1570" s="60">
        <v>151.88898821536785</v>
      </c>
      <c r="BS1570" s="60">
        <v>137.2989175693499</v>
      </c>
      <c r="BT1570" s="60">
        <v>119.19495156164476</v>
      </c>
      <c r="BU1570" s="60">
        <v>1684.8241009999999</v>
      </c>
      <c r="BV1570" s="60">
        <v>147.68200304145628</v>
      </c>
      <c r="BW1570" s="60">
        <v>152.76930933825199</v>
      </c>
      <c r="BX1570" s="60">
        <v>158.40052744342228</v>
      </c>
      <c r="BY1570" s="60">
        <v>157.52148897578229</v>
      </c>
      <c r="BZ1570" s="60">
        <v>153.45276172991331</v>
      </c>
      <c r="CA1570" s="60">
        <v>151.53984814151389</v>
      </c>
      <c r="CB1570" s="60">
        <v>149.74603968113442</v>
      </c>
      <c r="CC1570" s="60">
        <v>148.39032473012483</v>
      </c>
      <c r="CD1570" s="60">
        <v>148.18389416795489</v>
      </c>
      <c r="CE1570" s="60">
        <v>154.30220680128986</v>
      </c>
      <c r="CF1570" s="60">
        <v>150.91336262386545</v>
      </c>
      <c r="CG1570" s="60">
        <v>146.70826240529072</v>
      </c>
      <c r="CH1570" s="60">
        <v>1819.61002908</v>
      </c>
    </row>
    <row r="1571" spans="1:86">
      <c r="A1571" s="57" t="s">
        <v>86</v>
      </c>
      <c r="B1571" s="57" t="s">
        <v>701</v>
      </c>
      <c r="C1571" s="58" t="s">
        <v>92</v>
      </c>
      <c r="D1571" s="58" t="s">
        <v>93</v>
      </c>
      <c r="E1571" s="58" t="str">
        <f>VLOOKUP(CONCATENATE($F$4,F1571),'REG FL  CWIP - 1 System Per Boo'!$A$29:$B$1161,2,FALSE)</f>
        <v>Distribution</v>
      </c>
      <c r="F1571" s="58" t="s">
        <v>186</v>
      </c>
      <c r="G1571" s="58" t="s">
        <v>144</v>
      </c>
      <c r="H1571" s="63">
        <v>366</v>
      </c>
      <c r="I1571" s="60">
        <v>0</v>
      </c>
      <c r="J1571" s="60">
        <v>0</v>
      </c>
      <c r="K1571" s="60">
        <v>0</v>
      </c>
      <c r="L1571" s="60">
        <v>0</v>
      </c>
      <c r="M1571" s="60">
        <v>0</v>
      </c>
      <c r="N1571" s="60">
        <v>0</v>
      </c>
      <c r="O1571" s="60">
        <v>0</v>
      </c>
      <c r="P1571" s="60">
        <v>0</v>
      </c>
      <c r="Q1571" s="60">
        <v>0</v>
      </c>
      <c r="R1571" s="60">
        <v>0</v>
      </c>
      <c r="S1571" s="60">
        <v>0</v>
      </c>
      <c r="T1571" s="60">
        <v>0</v>
      </c>
      <c r="U1571" s="60">
        <v>0</v>
      </c>
      <c r="V1571" s="60">
        <v>438.20646869464503</v>
      </c>
      <c r="W1571" s="60">
        <v>544.713602998135</v>
      </c>
      <c r="X1571" s="60">
        <v>675.88603189053197</v>
      </c>
      <c r="Y1571" s="60">
        <v>733.19822096369603</v>
      </c>
      <c r="Z1571" s="60">
        <v>813.81720041731296</v>
      </c>
      <c r="AA1571" s="60">
        <v>1030.38375550055</v>
      </c>
      <c r="AB1571" s="60">
        <v>692.19311956726597</v>
      </c>
      <c r="AC1571" s="60">
        <v>648.19455453438195</v>
      </c>
      <c r="AD1571" s="60">
        <v>444.28952959679702</v>
      </c>
      <c r="AE1571" s="60">
        <v>478.43690353371699</v>
      </c>
      <c r="AF1571" s="60">
        <v>381.01203685170299</v>
      </c>
      <c r="AG1571" s="60">
        <v>377.17277534192499</v>
      </c>
      <c r="AH1571" s="60">
        <v>7257.5041998906599</v>
      </c>
      <c r="AI1571" s="60">
        <v>475.28157758521797</v>
      </c>
      <c r="AJ1571" s="60">
        <v>581.14933514198106</v>
      </c>
      <c r="AK1571" s="60">
        <v>683.01719064938095</v>
      </c>
      <c r="AL1571" s="60">
        <v>735.67168147198595</v>
      </c>
      <c r="AM1571" s="60">
        <v>855.84792146577502</v>
      </c>
      <c r="AN1571" s="60">
        <v>984.65684328001396</v>
      </c>
      <c r="AO1571" s="60">
        <v>667.51679523302903</v>
      </c>
      <c r="AP1571" s="60">
        <v>612.66668882869999</v>
      </c>
      <c r="AQ1571" s="60">
        <v>459.95786340749299</v>
      </c>
      <c r="AR1571" s="60">
        <v>502.17782238853903</v>
      </c>
      <c r="AS1571" s="60">
        <v>398.28165471547197</v>
      </c>
      <c r="AT1571" s="60">
        <v>386.85576824853803</v>
      </c>
      <c r="AU1571" s="60">
        <v>7343.0811424161266</v>
      </c>
      <c r="AV1571" s="60">
        <v>491.48618999164421</v>
      </c>
      <c r="AW1571" s="60">
        <v>615.41173560672507</v>
      </c>
      <c r="AX1571" s="60">
        <v>658.69423323596072</v>
      </c>
      <c r="AY1571" s="60">
        <v>719.06128781378152</v>
      </c>
      <c r="AZ1571" s="60">
        <v>759.37076055081604</v>
      </c>
      <c r="BA1571" s="60">
        <v>823.44470769855229</v>
      </c>
      <c r="BB1571" s="60">
        <v>693.87654847722456</v>
      </c>
      <c r="BC1571" s="60">
        <v>636.19041434464191</v>
      </c>
      <c r="BD1571" s="60">
        <v>550.66042471481444</v>
      </c>
      <c r="BE1571" s="60">
        <v>521.38496086973623</v>
      </c>
      <c r="BF1571" s="60">
        <v>432.99609447805244</v>
      </c>
      <c r="BG1571" s="60">
        <v>428.55344256485023</v>
      </c>
      <c r="BH1571" s="60">
        <v>7331.1308003468002</v>
      </c>
      <c r="BI1571" s="60">
        <v>526.47396077616759</v>
      </c>
      <c r="BJ1571" s="60">
        <v>659.22148078772364</v>
      </c>
      <c r="BK1571" s="60">
        <v>705.58515981507571</v>
      </c>
      <c r="BL1571" s="60">
        <v>770.24960608266406</v>
      </c>
      <c r="BM1571" s="60">
        <v>813.42861741770548</v>
      </c>
      <c r="BN1571" s="60">
        <v>882.06384140641001</v>
      </c>
      <c r="BO1571" s="60">
        <v>743.2720231115984</v>
      </c>
      <c r="BP1571" s="60">
        <v>681.47934584601273</v>
      </c>
      <c r="BQ1571" s="60">
        <v>589.86067308874692</v>
      </c>
      <c r="BR1571" s="60">
        <v>558.50115634558085</v>
      </c>
      <c r="BS1571" s="60">
        <v>463.82008996905392</v>
      </c>
      <c r="BT1571" s="60">
        <v>459.0611749109612</v>
      </c>
      <c r="BU1571" s="60">
        <v>7853.0171295577002</v>
      </c>
      <c r="BV1571" s="60">
        <v>568.87196109714569</v>
      </c>
      <c r="BW1571" s="60">
        <v>712.30990421673425</v>
      </c>
      <c r="BX1571" s="60">
        <v>762.40734298290681</v>
      </c>
      <c r="BY1571" s="60">
        <v>832.27934635278211</v>
      </c>
      <c r="BZ1571" s="60">
        <v>878.93564977221013</v>
      </c>
      <c r="CA1571" s="60">
        <v>953.09820552944768</v>
      </c>
      <c r="CB1571" s="60">
        <v>803.1292047051578</v>
      </c>
      <c r="CC1571" s="60">
        <v>736.36023963480022</v>
      </c>
      <c r="CD1571" s="60">
        <v>637.36333204281755</v>
      </c>
      <c r="CE1571" s="60">
        <v>603.47837073828646</v>
      </c>
      <c r="CF1571" s="60">
        <v>501.17244884809952</v>
      </c>
      <c r="CG1571" s="60">
        <v>496.03028633381109</v>
      </c>
      <c r="CH1571" s="60">
        <v>8485.4362922542005</v>
      </c>
    </row>
    <row r="1572" spans="1:86">
      <c r="A1572" s="57" t="s">
        <v>86</v>
      </c>
      <c r="B1572" s="57" t="s">
        <v>701</v>
      </c>
      <c r="C1572" s="58" t="s">
        <v>92</v>
      </c>
      <c r="D1572" s="58" t="s">
        <v>93</v>
      </c>
      <c r="E1572" s="58" t="str">
        <f>VLOOKUP(CONCATENATE($F$4,F1572),'REG FL  CWIP - 1 System Per Boo'!$A$29:$B$1161,2,FALSE)</f>
        <v>Distribution</v>
      </c>
      <c r="F1572" s="58" t="s">
        <v>194</v>
      </c>
      <c r="G1572" s="58" t="s">
        <v>144</v>
      </c>
      <c r="H1572" s="63">
        <v>366</v>
      </c>
      <c r="I1572" s="60">
        <v>0</v>
      </c>
      <c r="J1572" s="60">
        <v>0</v>
      </c>
      <c r="K1572" s="60">
        <v>0</v>
      </c>
      <c r="L1572" s="60">
        <v>0</v>
      </c>
      <c r="M1572" s="60">
        <v>0</v>
      </c>
      <c r="N1572" s="60">
        <v>0</v>
      </c>
      <c r="O1572" s="60">
        <v>0</v>
      </c>
      <c r="P1572" s="60">
        <v>0</v>
      </c>
      <c r="Q1572" s="60">
        <v>0</v>
      </c>
      <c r="R1572" s="60">
        <v>0</v>
      </c>
      <c r="S1572" s="60">
        <v>0</v>
      </c>
      <c r="T1572" s="60">
        <v>0</v>
      </c>
      <c r="U1572" s="60">
        <v>0</v>
      </c>
      <c r="V1572" s="60">
        <v>5.1171373146099999</v>
      </c>
      <c r="W1572" s="60">
        <v>14.579867719486</v>
      </c>
      <c r="X1572" s="60">
        <v>7.6931586013980002</v>
      </c>
      <c r="Y1572" s="60">
        <v>11.646160368564001</v>
      </c>
      <c r="Z1572" s="60">
        <v>23.544658248398001</v>
      </c>
      <c r="AA1572" s="60">
        <v>20.765456140842002</v>
      </c>
      <c r="AB1572" s="60">
        <v>12.85607025401</v>
      </c>
      <c r="AC1572" s="60">
        <v>5.0316647997760002</v>
      </c>
      <c r="AD1572" s="60">
        <v>3.702271452732</v>
      </c>
      <c r="AE1572" s="60">
        <v>9.0375034632420004</v>
      </c>
      <c r="AF1572" s="60">
        <v>5.1059570470100004</v>
      </c>
      <c r="AG1572" s="60">
        <v>9.0355122859760009</v>
      </c>
      <c r="AH1572" s="60">
        <v>128.11541769604401</v>
      </c>
      <c r="AI1572" s="60">
        <v>7.2027888550189996</v>
      </c>
      <c r="AJ1572" s="60">
        <v>14.419707740904</v>
      </c>
      <c r="AK1572" s="60">
        <v>8.5723079992559992</v>
      </c>
      <c r="AL1572" s="60">
        <v>11.424468548364</v>
      </c>
      <c r="AM1572" s="60">
        <v>21.506863774287002</v>
      </c>
      <c r="AN1572" s="60">
        <v>19.882829168918999</v>
      </c>
      <c r="AO1572" s="60">
        <v>15.627077197507001</v>
      </c>
      <c r="AP1572" s="60">
        <v>10.026016457492</v>
      </c>
      <c r="AQ1572" s="60">
        <v>4.2769913250120002</v>
      </c>
      <c r="AR1572" s="60">
        <v>11.424711204096001</v>
      </c>
      <c r="AS1572" s="60">
        <v>4.3387764396120003</v>
      </c>
      <c r="AT1572" s="60">
        <v>5.6711333948159997</v>
      </c>
      <c r="AU1572" s="60">
        <v>134.37367210528402</v>
      </c>
      <c r="AV1572" s="60">
        <v>8.9395784226665107</v>
      </c>
      <c r="AW1572" s="60">
        <v>15.921465278311047</v>
      </c>
      <c r="AX1572" s="60">
        <v>9.7153436128685993</v>
      </c>
      <c r="AY1572" s="60">
        <v>13.594169653770146</v>
      </c>
      <c r="AZ1572" s="60">
        <v>15.921465260332813</v>
      </c>
      <c r="BA1572" s="60">
        <v>18.248760872888258</v>
      </c>
      <c r="BB1572" s="60">
        <v>10.491108827041693</v>
      </c>
      <c r="BC1572" s="60">
        <v>7.3880480003131552</v>
      </c>
      <c r="BD1572" s="60">
        <v>5.060752387757721</v>
      </c>
      <c r="BE1572" s="60">
        <v>12.042639225424024</v>
      </c>
      <c r="BF1572" s="60">
        <v>8.1638132084934689</v>
      </c>
      <c r="BG1572" s="60">
        <v>9.7153435501325731</v>
      </c>
      <c r="BH1572" s="60">
        <v>135.2024883</v>
      </c>
      <c r="BI1572" s="60">
        <v>9.1630678791104323</v>
      </c>
      <c r="BJ1572" s="60">
        <v>16.319501902926188</v>
      </c>
      <c r="BK1572" s="60">
        <v>9.9582271987098085</v>
      </c>
      <c r="BL1572" s="60">
        <v>13.934023888845063</v>
      </c>
      <c r="BM1572" s="60">
        <v>16.319501884498496</v>
      </c>
      <c r="BN1572" s="60">
        <v>18.704979886294531</v>
      </c>
      <c r="BO1572" s="60">
        <v>10.753386542879463</v>
      </c>
      <c r="BP1572" s="60">
        <v>7.5727491969137759</v>
      </c>
      <c r="BQ1572" s="60">
        <v>5.1872711951177548</v>
      </c>
      <c r="BR1572" s="60">
        <v>12.34370520050582</v>
      </c>
      <c r="BS1572" s="60">
        <v>8.3679085349408311</v>
      </c>
      <c r="BT1572" s="60">
        <v>9.9582271967578322</v>
      </c>
      <c r="BU1572" s="60">
        <v>138.5825505075</v>
      </c>
      <c r="BV1572" s="60">
        <v>9.4379599289368983</v>
      </c>
      <c r="BW1572" s="60">
        <v>16.809086983974151</v>
      </c>
      <c r="BX1572" s="60">
        <v>10.256974029291703</v>
      </c>
      <c r="BY1572" s="60">
        <v>14.352044625968253</v>
      </c>
      <c r="BZ1572" s="60">
        <v>16.809086964993632</v>
      </c>
      <c r="CA1572" s="60">
        <v>19.266129310345885</v>
      </c>
      <c r="CB1572" s="60">
        <v>11.075988154953892</v>
      </c>
      <c r="CC1572" s="60">
        <v>7.7999316839394472</v>
      </c>
      <c r="CD1572" s="60">
        <v>5.3428893385872023</v>
      </c>
      <c r="CE1572" s="60">
        <v>12.714016374643936</v>
      </c>
      <c r="CF1572" s="60">
        <v>8.6189458032747606</v>
      </c>
      <c r="CG1572" s="60">
        <v>10.25697397549024</v>
      </c>
      <c r="CH1572" s="60">
        <v>142.74002717440001</v>
      </c>
    </row>
    <row r="1573" spans="1:86">
      <c r="A1573" s="57" t="s">
        <v>86</v>
      </c>
      <c r="B1573" s="57" t="s">
        <v>701</v>
      </c>
      <c r="C1573" s="58" t="s">
        <v>98</v>
      </c>
      <c r="D1573" s="58" t="s">
        <v>93</v>
      </c>
      <c r="E1573" s="58" t="str">
        <f>VLOOKUP(CONCATENATE($F$4,F1573),'REG FL  CWIP - 1 System Per Boo'!$A$29:$B$1161,2,FALSE)</f>
        <v>Distribution</v>
      </c>
      <c r="F1573" s="58" t="s">
        <v>297</v>
      </c>
      <c r="G1573" s="58" t="s">
        <v>144</v>
      </c>
      <c r="H1573" s="63">
        <v>366</v>
      </c>
      <c r="I1573" s="60">
        <v>0</v>
      </c>
      <c r="J1573" s="60">
        <v>0</v>
      </c>
      <c r="K1573" s="60">
        <v>0</v>
      </c>
      <c r="L1573" s="60">
        <v>0</v>
      </c>
      <c r="M1573" s="60">
        <v>0</v>
      </c>
      <c r="N1573" s="60">
        <v>0</v>
      </c>
      <c r="O1573" s="60">
        <v>0</v>
      </c>
      <c r="P1573" s="60">
        <v>0</v>
      </c>
      <c r="Q1573" s="60">
        <v>0</v>
      </c>
      <c r="R1573" s="60">
        <v>0</v>
      </c>
      <c r="S1573" s="60">
        <v>0</v>
      </c>
      <c r="T1573" s="60">
        <v>0</v>
      </c>
      <c r="U1573" s="60">
        <v>0</v>
      </c>
      <c r="V1573" s="60">
        <v>155.52366551751999</v>
      </c>
      <c r="W1573" s="60">
        <v>153.28352647972</v>
      </c>
      <c r="X1573" s="60">
        <v>156.066941906431</v>
      </c>
      <c r="Y1573" s="60">
        <v>160.56916777315399</v>
      </c>
      <c r="Z1573" s="60">
        <v>160.653712024854</v>
      </c>
      <c r="AA1573" s="60">
        <v>201.08349155092901</v>
      </c>
      <c r="AB1573" s="60">
        <v>161.44767258259699</v>
      </c>
      <c r="AC1573" s="60">
        <v>160.19345423735399</v>
      </c>
      <c r="AD1573" s="60">
        <v>155.56012414083099</v>
      </c>
      <c r="AE1573" s="60">
        <v>153.45988446251999</v>
      </c>
      <c r="AF1573" s="60">
        <v>155.78086404873099</v>
      </c>
      <c r="AG1573" s="60">
        <v>159.81009624515201</v>
      </c>
      <c r="AH1573" s="60">
        <v>1933.4326009697932</v>
      </c>
      <c r="AI1573" s="60">
        <v>426.22886994831498</v>
      </c>
      <c r="AJ1573" s="60">
        <v>435.17681584001502</v>
      </c>
      <c r="AK1573" s="60">
        <v>499.78143522814901</v>
      </c>
      <c r="AL1573" s="60">
        <v>445.16750497555199</v>
      </c>
      <c r="AM1573" s="60">
        <v>445.03000309425198</v>
      </c>
      <c r="AN1573" s="60">
        <v>561.01717311927405</v>
      </c>
      <c r="AO1573" s="60">
        <v>447.442577229054</v>
      </c>
      <c r="AP1573" s="60">
        <v>438.49944789225202</v>
      </c>
      <c r="AQ1573" s="60">
        <v>517.60946276294897</v>
      </c>
      <c r="AR1573" s="60">
        <v>425.77807607411501</v>
      </c>
      <c r="AS1573" s="60">
        <v>506.30646703334901</v>
      </c>
      <c r="AT1573" s="60">
        <v>467.93969673673502</v>
      </c>
      <c r="AU1573" s="60">
        <v>5615.9775299340108</v>
      </c>
      <c r="AV1573" s="60">
        <v>408.83333333333331</v>
      </c>
      <c r="AW1573" s="60">
        <v>408.83333333333331</v>
      </c>
      <c r="AX1573" s="60">
        <v>408.83333333333331</v>
      </c>
      <c r="AY1573" s="60">
        <v>408.83333333333331</v>
      </c>
      <c r="AZ1573" s="60">
        <v>408.83333333333331</v>
      </c>
      <c r="BA1573" s="60">
        <v>408.83333333333331</v>
      </c>
      <c r="BB1573" s="60">
        <v>408.83333333333331</v>
      </c>
      <c r="BC1573" s="60">
        <v>408.83333333333331</v>
      </c>
      <c r="BD1573" s="60">
        <v>408.83333333333331</v>
      </c>
      <c r="BE1573" s="60">
        <v>408.83333333333331</v>
      </c>
      <c r="BF1573" s="60">
        <v>408.83333333333331</v>
      </c>
      <c r="BG1573" s="60">
        <v>408.83333333333303</v>
      </c>
      <c r="BH1573" s="60">
        <v>4906</v>
      </c>
      <c r="BI1573" s="60">
        <v>447.25</v>
      </c>
      <c r="BJ1573" s="60">
        <v>447.25</v>
      </c>
      <c r="BK1573" s="60">
        <v>447.25</v>
      </c>
      <c r="BL1573" s="60">
        <v>447.25</v>
      </c>
      <c r="BM1573" s="60">
        <v>447.25</v>
      </c>
      <c r="BN1573" s="60">
        <v>447.25</v>
      </c>
      <c r="BO1573" s="60">
        <v>447.25</v>
      </c>
      <c r="BP1573" s="60">
        <v>447.25</v>
      </c>
      <c r="BQ1573" s="60">
        <v>447.25</v>
      </c>
      <c r="BR1573" s="60">
        <v>447.25</v>
      </c>
      <c r="BS1573" s="60">
        <v>447.25</v>
      </c>
      <c r="BT1573" s="60">
        <v>447.25</v>
      </c>
      <c r="BU1573" s="60">
        <v>5367</v>
      </c>
      <c r="BV1573" s="60">
        <v>535.75</v>
      </c>
      <c r="BW1573" s="60">
        <v>535.75</v>
      </c>
      <c r="BX1573" s="60">
        <v>535.75</v>
      </c>
      <c r="BY1573" s="60">
        <v>535.75</v>
      </c>
      <c r="BZ1573" s="60">
        <v>535.75</v>
      </c>
      <c r="CA1573" s="60">
        <v>535.75</v>
      </c>
      <c r="CB1573" s="60">
        <v>535.75</v>
      </c>
      <c r="CC1573" s="60">
        <v>535.75</v>
      </c>
      <c r="CD1573" s="60">
        <v>535.75</v>
      </c>
      <c r="CE1573" s="60">
        <v>535.75</v>
      </c>
      <c r="CF1573" s="60">
        <v>535.75</v>
      </c>
      <c r="CG1573" s="60">
        <v>535.75</v>
      </c>
      <c r="CH1573" s="60">
        <v>6429</v>
      </c>
    </row>
    <row r="1574" spans="1:86">
      <c r="A1574" s="57" t="s">
        <v>86</v>
      </c>
      <c r="B1574" s="58" t="s">
        <v>719</v>
      </c>
      <c r="C1574" s="59" t="s">
        <v>92</v>
      </c>
      <c r="D1574" s="58" t="s">
        <v>93</v>
      </c>
      <c r="E1574" s="58" t="str">
        <f>VLOOKUP(CONCATENATE($F$4,F1574),'REG FL  CWIP - 1 System Per Boo'!$A$29:$B$1161,2,FALSE)</f>
        <v>Distribution</v>
      </c>
      <c r="F1574" s="58" t="s">
        <v>186</v>
      </c>
      <c r="G1574" s="58" t="s">
        <v>144</v>
      </c>
      <c r="H1574" s="63">
        <v>366</v>
      </c>
      <c r="I1574" s="60">
        <v>0</v>
      </c>
      <c r="J1574" s="60">
        <v>0</v>
      </c>
      <c r="K1574" s="60">
        <v>0</v>
      </c>
      <c r="L1574" s="60">
        <v>0</v>
      </c>
      <c r="M1574" s="60">
        <v>0</v>
      </c>
      <c r="N1574" s="60">
        <v>0</v>
      </c>
      <c r="O1574" s="60">
        <v>0</v>
      </c>
      <c r="P1574" s="60">
        <v>0</v>
      </c>
      <c r="Q1574" s="60">
        <v>0</v>
      </c>
      <c r="R1574" s="60">
        <v>0</v>
      </c>
      <c r="S1574" s="60">
        <v>0</v>
      </c>
      <c r="T1574" s="60">
        <v>0</v>
      </c>
      <c r="U1574" s="60">
        <v>0</v>
      </c>
      <c r="V1574" s="60">
        <v>429.44233932075213</v>
      </c>
      <c r="W1574" s="60">
        <v>533.81933093817224</v>
      </c>
      <c r="X1574" s="60">
        <v>662.36831125272136</v>
      </c>
      <c r="Y1574" s="60">
        <v>718.53425654442208</v>
      </c>
      <c r="Z1574" s="60">
        <v>797.54085640896665</v>
      </c>
      <c r="AA1574" s="60">
        <v>1009.7760803905391</v>
      </c>
      <c r="AB1574" s="60">
        <v>678.34925717592068</v>
      </c>
      <c r="AC1574" s="60">
        <v>635.23066344369431</v>
      </c>
      <c r="AD1574" s="60">
        <v>435.40373900486105</v>
      </c>
      <c r="AE1574" s="60">
        <v>468.86816546304266</v>
      </c>
      <c r="AF1574" s="60">
        <v>373.39179611466892</v>
      </c>
      <c r="AG1574" s="60">
        <v>369.62931983508651</v>
      </c>
      <c r="AH1574" s="60">
        <v>7112.3541158928483</v>
      </c>
      <c r="AI1574" s="60">
        <v>465.77594603351361</v>
      </c>
      <c r="AJ1574" s="60">
        <v>569.52634843914143</v>
      </c>
      <c r="AK1574" s="60">
        <v>669.35684683639329</v>
      </c>
      <c r="AL1574" s="60">
        <v>720.95824784254626</v>
      </c>
      <c r="AM1574" s="60">
        <v>838.73096303645946</v>
      </c>
      <c r="AN1574" s="60">
        <v>964.96370641441365</v>
      </c>
      <c r="AO1574" s="60">
        <v>654.16645932836843</v>
      </c>
      <c r="AP1574" s="60">
        <v>600.41335505212601</v>
      </c>
      <c r="AQ1574" s="60">
        <v>450.75870613934313</v>
      </c>
      <c r="AR1574" s="60">
        <v>492.13426594076822</v>
      </c>
      <c r="AS1574" s="60">
        <v>390.31602162116252</v>
      </c>
      <c r="AT1574" s="60">
        <v>379.11865288356728</v>
      </c>
      <c r="AU1574" s="60">
        <v>7196.2195195678032</v>
      </c>
      <c r="AV1574" s="60">
        <v>481.65646619181132</v>
      </c>
      <c r="AW1574" s="60">
        <v>603.10350089459052</v>
      </c>
      <c r="AX1574" s="60">
        <v>645.52034857124147</v>
      </c>
      <c r="AY1574" s="60">
        <v>704.68006205750589</v>
      </c>
      <c r="AZ1574" s="60">
        <v>744.18334533979976</v>
      </c>
      <c r="BA1574" s="60">
        <v>806.97581354458123</v>
      </c>
      <c r="BB1574" s="60">
        <v>679.99901750768004</v>
      </c>
      <c r="BC1574" s="60">
        <v>623.466606057749</v>
      </c>
      <c r="BD1574" s="60">
        <v>539.64721622051809</v>
      </c>
      <c r="BE1574" s="60">
        <v>510.95726165234151</v>
      </c>
      <c r="BF1574" s="60">
        <v>424.33617258849137</v>
      </c>
      <c r="BG1574" s="60">
        <v>419.98237371355322</v>
      </c>
      <c r="BH1574" s="60">
        <v>7184.5081843398639</v>
      </c>
      <c r="BI1574" s="60">
        <v>515.94448156064425</v>
      </c>
      <c r="BJ1574" s="60">
        <v>646.0370511719691</v>
      </c>
      <c r="BK1574" s="60">
        <v>691.47345661877421</v>
      </c>
      <c r="BL1574" s="60">
        <v>754.84461396101074</v>
      </c>
      <c r="BM1574" s="60">
        <v>797.16004506935133</v>
      </c>
      <c r="BN1574" s="60">
        <v>864.42256457828182</v>
      </c>
      <c r="BO1574" s="60">
        <v>728.40658264936644</v>
      </c>
      <c r="BP1574" s="60">
        <v>667.84975892909245</v>
      </c>
      <c r="BQ1574" s="60">
        <v>578.06345962697196</v>
      </c>
      <c r="BR1574" s="60">
        <v>547.33113321866927</v>
      </c>
      <c r="BS1574" s="60">
        <v>454.54368816967286</v>
      </c>
      <c r="BT1574" s="60">
        <v>449.87995141274195</v>
      </c>
      <c r="BU1574" s="60">
        <v>7695.956786966547</v>
      </c>
      <c r="BV1574" s="60">
        <v>557.49452187520274</v>
      </c>
      <c r="BW1574" s="60">
        <v>698.0637061323996</v>
      </c>
      <c r="BX1574" s="60">
        <v>747.15919612324865</v>
      </c>
      <c r="BY1574" s="60">
        <v>815.63375942572645</v>
      </c>
      <c r="BZ1574" s="60">
        <v>861.35693677676591</v>
      </c>
      <c r="CA1574" s="60">
        <v>934.03624141885871</v>
      </c>
      <c r="CB1574" s="60">
        <v>787.06662061105465</v>
      </c>
      <c r="CC1574" s="60">
        <v>721.63303484210417</v>
      </c>
      <c r="CD1574" s="60">
        <v>624.61606540196124</v>
      </c>
      <c r="CE1574" s="60">
        <v>591.40880332352071</v>
      </c>
      <c r="CF1574" s="60">
        <v>491.14899987113751</v>
      </c>
      <c r="CG1574" s="60">
        <v>486.10968060713486</v>
      </c>
      <c r="CH1574" s="60">
        <v>8315.7275664091158</v>
      </c>
    </row>
    <row r="1575" spans="1:86">
      <c r="A1575" s="57" t="s">
        <v>86</v>
      </c>
      <c r="B1575" s="58" t="s">
        <v>719</v>
      </c>
      <c r="C1575" s="59" t="s">
        <v>92</v>
      </c>
      <c r="D1575" s="58" t="s">
        <v>93</v>
      </c>
      <c r="E1575" s="58" t="str">
        <f>VLOOKUP(CONCATENATE($F$4,F1575),'REG FL  CWIP - 1 System Per Boo'!$A$29:$B$1161,2,FALSE)</f>
        <v>Distribution</v>
      </c>
      <c r="F1575" s="58" t="s">
        <v>194</v>
      </c>
      <c r="G1575" s="58" t="s">
        <v>144</v>
      </c>
      <c r="H1575" s="63">
        <v>366</v>
      </c>
      <c r="I1575" s="60">
        <v>0</v>
      </c>
      <c r="J1575" s="60">
        <v>0</v>
      </c>
      <c r="K1575" s="60">
        <v>0</v>
      </c>
      <c r="L1575" s="60">
        <v>0</v>
      </c>
      <c r="M1575" s="60">
        <v>0</v>
      </c>
      <c r="N1575" s="60">
        <v>0</v>
      </c>
      <c r="O1575" s="60">
        <v>0</v>
      </c>
      <c r="P1575" s="60">
        <v>0</v>
      </c>
      <c r="Q1575" s="60">
        <v>0</v>
      </c>
      <c r="R1575" s="60">
        <v>0</v>
      </c>
      <c r="S1575" s="60">
        <v>0</v>
      </c>
      <c r="T1575" s="60">
        <v>0</v>
      </c>
      <c r="U1575" s="60">
        <v>0</v>
      </c>
      <c r="V1575" s="60">
        <v>0</v>
      </c>
      <c r="W1575" s="60">
        <v>0</v>
      </c>
      <c r="X1575" s="60">
        <v>0</v>
      </c>
      <c r="Y1575" s="60">
        <v>0</v>
      </c>
      <c r="Z1575" s="60">
        <v>0</v>
      </c>
      <c r="AA1575" s="60">
        <v>0</v>
      </c>
      <c r="AB1575" s="60">
        <v>0</v>
      </c>
      <c r="AC1575" s="60">
        <v>0</v>
      </c>
      <c r="AD1575" s="60">
        <v>0</v>
      </c>
      <c r="AE1575" s="60">
        <v>0</v>
      </c>
      <c r="AF1575" s="60">
        <v>0</v>
      </c>
      <c r="AG1575" s="60">
        <v>128.11541769604401</v>
      </c>
      <c r="AH1575" s="60">
        <v>128.11541769604401</v>
      </c>
      <c r="AI1575" s="60">
        <v>0</v>
      </c>
      <c r="AJ1575" s="60">
        <v>0</v>
      </c>
      <c r="AK1575" s="60">
        <v>0</v>
      </c>
      <c r="AL1575" s="60">
        <v>0</v>
      </c>
      <c r="AM1575" s="60">
        <v>0</v>
      </c>
      <c r="AN1575" s="60">
        <v>0</v>
      </c>
      <c r="AO1575" s="60">
        <v>0</v>
      </c>
      <c r="AP1575" s="60">
        <v>0</v>
      </c>
      <c r="AQ1575" s="60">
        <v>0</v>
      </c>
      <c r="AR1575" s="60">
        <v>0</v>
      </c>
      <c r="AS1575" s="60">
        <v>0</v>
      </c>
      <c r="AT1575" s="60">
        <v>134.37367210528402</v>
      </c>
      <c r="AU1575" s="60">
        <v>134.37367210528402</v>
      </c>
      <c r="AV1575" s="60">
        <v>0</v>
      </c>
      <c r="AW1575" s="60">
        <v>0</v>
      </c>
      <c r="AX1575" s="60">
        <v>0</v>
      </c>
      <c r="AY1575" s="60">
        <v>0</v>
      </c>
      <c r="AZ1575" s="60">
        <v>0</v>
      </c>
      <c r="BA1575" s="60">
        <v>0</v>
      </c>
      <c r="BB1575" s="60">
        <v>0</v>
      </c>
      <c r="BC1575" s="60">
        <v>0</v>
      </c>
      <c r="BD1575" s="60">
        <v>0</v>
      </c>
      <c r="BE1575" s="60">
        <v>0</v>
      </c>
      <c r="BF1575" s="60">
        <v>0</v>
      </c>
      <c r="BG1575" s="60">
        <v>135.2024883</v>
      </c>
      <c r="BH1575" s="60">
        <v>135.2024883</v>
      </c>
      <c r="BI1575" s="60">
        <v>0</v>
      </c>
      <c r="BJ1575" s="60">
        <v>0</v>
      </c>
      <c r="BK1575" s="60">
        <v>0</v>
      </c>
      <c r="BL1575" s="60">
        <v>0</v>
      </c>
      <c r="BM1575" s="60">
        <v>0</v>
      </c>
      <c r="BN1575" s="60">
        <v>0</v>
      </c>
      <c r="BO1575" s="60">
        <v>0</v>
      </c>
      <c r="BP1575" s="60">
        <v>0</v>
      </c>
      <c r="BQ1575" s="60">
        <v>0</v>
      </c>
      <c r="BR1575" s="60">
        <v>0</v>
      </c>
      <c r="BS1575" s="60">
        <v>0</v>
      </c>
      <c r="BT1575" s="60">
        <v>138.5825505075</v>
      </c>
      <c r="BU1575" s="60">
        <v>138.5825505075</v>
      </c>
      <c r="BV1575" s="60">
        <v>0</v>
      </c>
      <c r="BW1575" s="60">
        <v>0</v>
      </c>
      <c r="BX1575" s="60">
        <v>0</v>
      </c>
      <c r="BY1575" s="60">
        <v>0</v>
      </c>
      <c r="BZ1575" s="60">
        <v>0</v>
      </c>
      <c r="CA1575" s="60">
        <v>0</v>
      </c>
      <c r="CB1575" s="60">
        <v>0</v>
      </c>
      <c r="CC1575" s="60">
        <v>0</v>
      </c>
      <c r="CD1575" s="60">
        <v>0</v>
      </c>
      <c r="CE1575" s="60">
        <v>0</v>
      </c>
      <c r="CF1575" s="60">
        <v>0</v>
      </c>
      <c r="CG1575" s="60">
        <v>142.74002717440001</v>
      </c>
      <c r="CH1575" s="60">
        <v>142.74002717440001</v>
      </c>
    </row>
    <row r="1576" spans="1:86">
      <c r="A1576" s="57" t="s">
        <v>86</v>
      </c>
      <c r="B1576" s="58" t="s">
        <v>719</v>
      </c>
      <c r="C1576" s="59" t="s">
        <v>92</v>
      </c>
      <c r="D1576" s="58" t="s">
        <v>93</v>
      </c>
      <c r="E1576" s="58" t="str">
        <f>VLOOKUP(CONCATENATE($F$4,F1576),'REG FL  CWIP - 1 System Per Boo'!$A$29:$B$1161,2,FALSE)</f>
        <v>Distribution</v>
      </c>
      <c r="F1576" s="58" t="s">
        <v>178</v>
      </c>
      <c r="G1576" s="58" t="s">
        <v>144</v>
      </c>
      <c r="H1576" s="63">
        <v>366</v>
      </c>
      <c r="I1576" s="60">
        <v>0</v>
      </c>
      <c r="J1576" s="60">
        <v>0</v>
      </c>
      <c r="K1576" s="60">
        <v>0</v>
      </c>
      <c r="L1576" s="60">
        <v>0</v>
      </c>
      <c r="M1576" s="60">
        <v>0</v>
      </c>
      <c r="N1576" s="60">
        <v>0</v>
      </c>
      <c r="O1576" s="60">
        <v>0</v>
      </c>
      <c r="P1576" s="60">
        <v>0</v>
      </c>
      <c r="Q1576" s="60">
        <v>0</v>
      </c>
      <c r="R1576" s="60">
        <v>0</v>
      </c>
      <c r="S1576" s="60">
        <v>0</v>
      </c>
      <c r="T1576" s="60">
        <v>0</v>
      </c>
      <c r="U1576" s="60">
        <v>0</v>
      </c>
      <c r="V1576" s="60">
        <v>0</v>
      </c>
      <c r="W1576" s="60">
        <v>0</v>
      </c>
      <c r="X1576" s="60">
        <v>215.93665021237848</v>
      </c>
      <c r="Y1576" s="60">
        <v>0</v>
      </c>
      <c r="Z1576" s="60">
        <v>0</v>
      </c>
      <c r="AA1576" s="60">
        <v>236.75948004575866</v>
      </c>
      <c r="AB1576" s="60">
        <v>0</v>
      </c>
      <c r="AC1576" s="60">
        <v>0</v>
      </c>
      <c r="AD1576" s="60">
        <v>232.49122279730085</v>
      </c>
      <c r="AE1576" s="60">
        <v>0</v>
      </c>
      <c r="AF1576" s="60">
        <v>0</v>
      </c>
      <c r="AG1576" s="60">
        <v>222.79329651353009</v>
      </c>
      <c r="AH1576" s="60">
        <v>907.98064956896815</v>
      </c>
      <c r="AI1576" s="60">
        <v>0</v>
      </c>
      <c r="AJ1576" s="60">
        <v>0</v>
      </c>
      <c r="AK1576" s="60">
        <v>309.25128123293308</v>
      </c>
      <c r="AL1576" s="60">
        <v>0</v>
      </c>
      <c r="AM1576" s="60">
        <v>0</v>
      </c>
      <c r="AN1576" s="60">
        <v>326.87521075176346</v>
      </c>
      <c r="AO1576" s="60">
        <v>0</v>
      </c>
      <c r="AP1576" s="60">
        <v>0</v>
      </c>
      <c r="AQ1576" s="60">
        <v>320.19336470277347</v>
      </c>
      <c r="AR1576" s="60">
        <v>0</v>
      </c>
      <c r="AS1576" s="60">
        <v>0</v>
      </c>
      <c r="AT1576" s="60">
        <v>304.52896006212814</v>
      </c>
      <c r="AU1576" s="60">
        <v>1260.848816749598</v>
      </c>
      <c r="AV1576" s="60">
        <v>0</v>
      </c>
      <c r="AW1576" s="60">
        <v>0</v>
      </c>
      <c r="AX1576" s="60">
        <v>331.64146318257258</v>
      </c>
      <c r="AY1576" s="60">
        <v>0</v>
      </c>
      <c r="AZ1576" s="60">
        <v>0</v>
      </c>
      <c r="BA1576" s="60">
        <v>334.78205013541884</v>
      </c>
      <c r="BB1576" s="60">
        <v>0</v>
      </c>
      <c r="BC1576" s="60">
        <v>0</v>
      </c>
      <c r="BD1576" s="60">
        <v>323.35549089073851</v>
      </c>
      <c r="BE1576" s="60">
        <v>0</v>
      </c>
      <c r="BF1576" s="60">
        <v>0</v>
      </c>
      <c r="BG1576" s="60">
        <v>327.10263991728749</v>
      </c>
      <c r="BH1576" s="60">
        <v>1316.8816441260174</v>
      </c>
      <c r="BI1576" s="60">
        <v>0</v>
      </c>
      <c r="BJ1576" s="60">
        <v>0</v>
      </c>
      <c r="BK1576" s="60">
        <v>435.98548456577339</v>
      </c>
      <c r="BL1576" s="60">
        <v>0</v>
      </c>
      <c r="BM1576" s="60">
        <v>0</v>
      </c>
      <c r="BN1576" s="60">
        <v>453.615040960893</v>
      </c>
      <c r="BO1576" s="60">
        <v>0</v>
      </c>
      <c r="BP1576" s="60">
        <v>0</v>
      </c>
      <c r="BQ1576" s="60">
        <v>385.64595656277743</v>
      </c>
      <c r="BR1576" s="60">
        <v>0</v>
      </c>
      <c r="BS1576" s="60">
        <v>0</v>
      </c>
      <c r="BT1576" s="60">
        <v>407.92811933069083</v>
      </c>
      <c r="BU1576" s="60">
        <v>1683.1746014201346</v>
      </c>
      <c r="BV1576" s="60">
        <v>0</v>
      </c>
      <c r="BW1576" s="60">
        <v>0</v>
      </c>
      <c r="BX1576" s="60">
        <v>457.83336541328174</v>
      </c>
      <c r="BY1576" s="60">
        <v>0</v>
      </c>
      <c r="BZ1576" s="60">
        <v>0</v>
      </c>
      <c r="CA1576" s="60">
        <v>462.4204841785309</v>
      </c>
      <c r="CB1576" s="60">
        <v>0</v>
      </c>
      <c r="CC1576" s="60">
        <v>0</v>
      </c>
      <c r="CD1576" s="60">
        <v>446.64226309120045</v>
      </c>
      <c r="CE1576" s="60">
        <v>0</v>
      </c>
      <c r="CF1576" s="60">
        <v>0</v>
      </c>
      <c r="CG1576" s="60">
        <v>451.8182004556611</v>
      </c>
      <c r="CH1576" s="60">
        <v>1818.7143131386742</v>
      </c>
    </row>
    <row r="1577" spans="1:86">
      <c r="A1577" s="57" t="s">
        <v>86</v>
      </c>
      <c r="B1577" s="58" t="s">
        <v>719</v>
      </c>
      <c r="C1577" s="59" t="s">
        <v>92</v>
      </c>
      <c r="D1577" s="58" t="s">
        <v>93</v>
      </c>
      <c r="E1577" s="58" t="str">
        <f>VLOOKUP(CONCATENATE($F$4,F1577),'REG FL  CWIP - 1 System Per Boo'!$A$29:$B$1161,2,FALSE)</f>
        <v>Distribution</v>
      </c>
      <c r="F1577" s="58" t="s">
        <v>169</v>
      </c>
      <c r="G1577" s="58" t="s">
        <v>144</v>
      </c>
      <c r="H1577" s="63">
        <v>366</v>
      </c>
      <c r="I1577" s="60">
        <v>0</v>
      </c>
      <c r="J1577" s="60">
        <v>0</v>
      </c>
      <c r="K1577" s="60">
        <v>0</v>
      </c>
      <c r="L1577" s="60">
        <v>0</v>
      </c>
      <c r="M1577" s="60">
        <v>0</v>
      </c>
      <c r="N1577" s="60">
        <v>0</v>
      </c>
      <c r="O1577" s="60">
        <v>0</v>
      </c>
      <c r="P1577" s="60">
        <v>0</v>
      </c>
      <c r="Q1577" s="60">
        <v>0</v>
      </c>
      <c r="R1577" s="60">
        <v>0</v>
      </c>
      <c r="S1577" s="60">
        <v>0</v>
      </c>
      <c r="T1577" s="60">
        <v>0</v>
      </c>
      <c r="U1577" s="60">
        <v>0</v>
      </c>
      <c r="V1577" s="60">
        <v>497.87318867748331</v>
      </c>
      <c r="W1577" s="60">
        <v>500.6055059093822</v>
      </c>
      <c r="X1577" s="60">
        <v>497.50471460993981</v>
      </c>
      <c r="Y1577" s="60">
        <v>494.31611857060761</v>
      </c>
      <c r="Z1577" s="60">
        <v>493.96665081007063</v>
      </c>
      <c r="AA1577" s="60">
        <v>735.49461291110401</v>
      </c>
      <c r="AB1577" s="60">
        <v>491.28351726682382</v>
      </c>
      <c r="AC1577" s="60">
        <v>495.39956093464383</v>
      </c>
      <c r="AD1577" s="60">
        <v>496.1639561448477</v>
      </c>
      <c r="AE1577" s="60">
        <v>496.10391520538298</v>
      </c>
      <c r="AF1577" s="60">
        <v>499.70253757982221</v>
      </c>
      <c r="AG1577" s="60">
        <v>741.43458589920533</v>
      </c>
      <c r="AH1577" s="60">
        <v>6439.8488645193129</v>
      </c>
      <c r="AI1577" s="60">
        <v>514.11922798175806</v>
      </c>
      <c r="AJ1577" s="60">
        <v>503.95077926386773</v>
      </c>
      <c r="AK1577" s="60">
        <v>503.18237149420827</v>
      </c>
      <c r="AL1577" s="60">
        <v>500.84288773454699</v>
      </c>
      <c r="AM1577" s="60">
        <v>514.02862045179859</v>
      </c>
      <c r="AN1577" s="60">
        <v>730.56789055413685</v>
      </c>
      <c r="AO1577" s="60">
        <v>498.80562596329975</v>
      </c>
      <c r="AP1577" s="60">
        <v>502.20574141376574</v>
      </c>
      <c r="AQ1577" s="60">
        <v>501.54849063550574</v>
      </c>
      <c r="AR1577" s="60">
        <v>500.9046229849593</v>
      </c>
      <c r="AS1577" s="60">
        <v>516.30457287823776</v>
      </c>
      <c r="AT1577" s="60">
        <v>730.6459507259176</v>
      </c>
      <c r="AU1577" s="60">
        <v>6517.1067820820026</v>
      </c>
      <c r="AV1577" s="60">
        <v>896.94631360444987</v>
      </c>
      <c r="AW1577" s="60">
        <v>879.206162884175</v>
      </c>
      <c r="AX1577" s="60">
        <v>877.86557790149175</v>
      </c>
      <c r="AY1577" s="60">
        <v>873.78405124433255</v>
      </c>
      <c r="AZ1577" s="60">
        <v>896.78823725647692</v>
      </c>
      <c r="BA1577" s="60">
        <v>1274.5685059138905</v>
      </c>
      <c r="BB1577" s="60">
        <v>870.22978924417203</v>
      </c>
      <c r="BC1577" s="60">
        <v>876.16172264237821</v>
      </c>
      <c r="BD1577" s="60">
        <v>875.01506515402048</v>
      </c>
      <c r="BE1577" s="60">
        <v>873.89175623232563</v>
      </c>
      <c r="BF1577" s="60">
        <v>900.75892543098371</v>
      </c>
      <c r="BG1577" s="60">
        <v>1274.7046924913022</v>
      </c>
      <c r="BH1577" s="60">
        <v>11369.9208</v>
      </c>
      <c r="BI1577" s="60">
        <v>919.37004890947583</v>
      </c>
      <c r="BJ1577" s="60">
        <v>901.18639288906309</v>
      </c>
      <c r="BK1577" s="60">
        <v>899.81229316603287</v>
      </c>
      <c r="BL1577" s="60">
        <v>895.62872798994294</v>
      </c>
      <c r="BM1577" s="60">
        <v>919.20802063915119</v>
      </c>
      <c r="BN1577" s="60">
        <v>1306.4328286400544</v>
      </c>
      <c r="BO1577" s="60">
        <v>891.98560913281392</v>
      </c>
      <c r="BP1577" s="60">
        <v>898.06584137828781</v>
      </c>
      <c r="BQ1577" s="60">
        <v>896.8905173536898</v>
      </c>
      <c r="BR1577" s="60">
        <v>895.73912561193788</v>
      </c>
      <c r="BS1577" s="60">
        <v>923.27797636094976</v>
      </c>
      <c r="BT1577" s="60">
        <v>1306.572417928601</v>
      </c>
      <c r="BU1577" s="60">
        <v>11654.1698</v>
      </c>
      <c r="BV1577" s="60">
        <v>942.35428059568198</v>
      </c>
      <c r="BW1577" s="60">
        <v>923.71603356116009</v>
      </c>
      <c r="BX1577" s="60">
        <v>922.30758137425357</v>
      </c>
      <c r="BY1577" s="60">
        <v>918.01942715766177</v>
      </c>
      <c r="BZ1577" s="60">
        <v>942.18820162204247</v>
      </c>
      <c r="CA1577" s="60">
        <v>1339.093621594476</v>
      </c>
      <c r="CB1577" s="60">
        <v>914.28523040652055</v>
      </c>
      <c r="CC1577" s="60">
        <v>920.51746832892684</v>
      </c>
      <c r="CD1577" s="60">
        <v>919.3127612286894</v>
      </c>
      <c r="CE1577" s="60">
        <v>918.13258471786071</v>
      </c>
      <c r="CF1577" s="60">
        <v>946.35990615039975</v>
      </c>
      <c r="CG1577" s="60">
        <v>1339.236703262326</v>
      </c>
      <c r="CH1577" s="60">
        <v>11945.523799999999</v>
      </c>
    </row>
    <row r="1578" spans="1:86">
      <c r="A1578" s="57" t="s">
        <v>86</v>
      </c>
      <c r="B1578" s="58" t="s">
        <v>719</v>
      </c>
      <c r="C1578" s="59" t="s">
        <v>98</v>
      </c>
      <c r="D1578" s="58" t="s">
        <v>93</v>
      </c>
      <c r="E1578" s="58" t="str">
        <f>VLOOKUP(CONCATENATE($F$4,F1578),'REG FL  CWIP - 1 System Per Boo'!$A$29:$B$1161,2,FALSE)</f>
        <v>Distribution</v>
      </c>
      <c r="F1578" s="58" t="s">
        <v>297</v>
      </c>
      <c r="G1578" s="58" t="s">
        <v>144</v>
      </c>
      <c r="H1578" s="63">
        <v>366</v>
      </c>
      <c r="I1578" s="60">
        <v>0</v>
      </c>
      <c r="J1578" s="60">
        <v>0</v>
      </c>
      <c r="K1578" s="60">
        <v>0</v>
      </c>
      <c r="L1578" s="60">
        <v>0</v>
      </c>
      <c r="M1578" s="60">
        <v>0</v>
      </c>
      <c r="N1578" s="60">
        <v>0</v>
      </c>
      <c r="O1578" s="60">
        <v>0</v>
      </c>
      <c r="P1578" s="60">
        <v>0</v>
      </c>
      <c r="Q1578" s="60">
        <v>0</v>
      </c>
      <c r="R1578" s="60">
        <v>0</v>
      </c>
      <c r="S1578" s="60">
        <v>0</v>
      </c>
      <c r="T1578" s="60">
        <v>0</v>
      </c>
      <c r="U1578" s="60">
        <v>0</v>
      </c>
      <c r="V1578" s="60">
        <v>0</v>
      </c>
      <c r="W1578" s="60">
        <v>0</v>
      </c>
      <c r="X1578" s="60">
        <v>0</v>
      </c>
      <c r="Y1578" s="60">
        <v>0</v>
      </c>
      <c r="Z1578" s="60">
        <v>0</v>
      </c>
      <c r="AA1578" s="60">
        <v>967.4368951475559</v>
      </c>
      <c r="AB1578" s="60">
        <v>0</v>
      </c>
      <c r="AC1578" s="60">
        <v>0</v>
      </c>
      <c r="AD1578" s="60">
        <v>0</v>
      </c>
      <c r="AE1578" s="60">
        <v>0</v>
      </c>
      <c r="AF1578" s="60">
        <v>0</v>
      </c>
      <c r="AG1578" s="60">
        <v>946.67579170579245</v>
      </c>
      <c r="AH1578" s="60">
        <v>1914.1126868533484</v>
      </c>
      <c r="AI1578" s="60">
        <v>0</v>
      </c>
      <c r="AJ1578" s="60">
        <v>0</v>
      </c>
      <c r="AK1578" s="60">
        <v>0</v>
      </c>
      <c r="AL1578" s="60">
        <v>0</v>
      </c>
      <c r="AM1578" s="60">
        <v>0</v>
      </c>
      <c r="AN1578" s="60">
        <v>2775.0872819955612</v>
      </c>
      <c r="AO1578" s="60">
        <v>0</v>
      </c>
      <c r="AP1578" s="60">
        <v>0</v>
      </c>
      <c r="AQ1578" s="60">
        <v>0</v>
      </c>
      <c r="AR1578" s="60">
        <v>0</v>
      </c>
      <c r="AS1578" s="60">
        <v>0</v>
      </c>
      <c r="AT1578" s="60">
        <v>2803.0059588137965</v>
      </c>
      <c r="AU1578" s="60">
        <v>5578.0932408093577</v>
      </c>
      <c r="AV1578" s="60">
        <v>0</v>
      </c>
      <c r="AW1578" s="60">
        <v>0</v>
      </c>
      <c r="AX1578" s="60">
        <v>0</v>
      </c>
      <c r="AY1578" s="60">
        <v>0</v>
      </c>
      <c r="AZ1578" s="60">
        <v>0</v>
      </c>
      <c r="BA1578" s="60">
        <v>2460.0001191762763</v>
      </c>
      <c r="BB1578" s="60">
        <v>0</v>
      </c>
      <c r="BC1578" s="60">
        <v>0</v>
      </c>
      <c r="BD1578" s="60">
        <v>0</v>
      </c>
      <c r="BE1578" s="60">
        <v>0</v>
      </c>
      <c r="BF1578" s="60">
        <v>0</v>
      </c>
      <c r="BG1578" s="60">
        <v>2453.1400023835249</v>
      </c>
      <c r="BH1578" s="60">
        <v>4913.1401215598016</v>
      </c>
      <c r="BI1578" s="60">
        <v>0</v>
      </c>
      <c r="BJ1578" s="60">
        <v>0</v>
      </c>
      <c r="BK1578" s="60">
        <v>0</v>
      </c>
      <c r="BL1578" s="60">
        <v>0</v>
      </c>
      <c r="BM1578" s="60">
        <v>0</v>
      </c>
      <c r="BN1578" s="60">
        <v>2678.8928000476703</v>
      </c>
      <c r="BO1578" s="60">
        <v>0</v>
      </c>
      <c r="BP1578" s="60">
        <v>0</v>
      </c>
      <c r="BQ1578" s="60">
        <v>0</v>
      </c>
      <c r="BR1578" s="60">
        <v>0</v>
      </c>
      <c r="BS1578" s="60">
        <v>0</v>
      </c>
      <c r="BT1578" s="60">
        <v>2683.4078560009534</v>
      </c>
      <c r="BU1578" s="60">
        <v>5362.3006560486238</v>
      </c>
      <c r="BV1578" s="60">
        <v>0</v>
      </c>
      <c r="BW1578" s="60">
        <v>0</v>
      </c>
      <c r="BX1578" s="60">
        <v>0</v>
      </c>
      <c r="BY1578" s="60">
        <v>0</v>
      </c>
      <c r="BZ1578" s="60">
        <v>0</v>
      </c>
      <c r="CA1578" s="60">
        <v>3203.8781571200193</v>
      </c>
      <c r="CB1578" s="60">
        <v>0</v>
      </c>
      <c r="CC1578" s="60">
        <v>0</v>
      </c>
      <c r="CD1578" s="60">
        <v>0</v>
      </c>
      <c r="CE1578" s="60">
        <v>0</v>
      </c>
      <c r="CF1578" s="60">
        <v>0</v>
      </c>
      <c r="CG1578" s="60">
        <v>3214.2875631424004</v>
      </c>
      <c r="CH1578" s="60">
        <v>6418.1657202624192</v>
      </c>
    </row>
    <row r="1579" spans="1:86">
      <c r="A1579" s="57" t="s">
        <v>86</v>
      </c>
      <c r="B1579" s="58" t="s">
        <v>719</v>
      </c>
      <c r="C1579" s="59" t="s">
        <v>92</v>
      </c>
      <c r="D1579" s="58" t="s">
        <v>93</v>
      </c>
      <c r="E1579" s="58" t="str">
        <f>VLOOKUP(CONCATENATE($F$4,F1579),'REG FL  CWIP - 1 System Per Boo'!$A$29:$B$1161,2,FALSE)</f>
        <v>Distribution</v>
      </c>
      <c r="F1579" s="58" t="s">
        <v>156</v>
      </c>
      <c r="G1579" s="58" t="s">
        <v>144</v>
      </c>
      <c r="H1579" s="63">
        <v>366</v>
      </c>
      <c r="I1579" s="60">
        <v>0</v>
      </c>
      <c r="J1579" s="60">
        <v>0</v>
      </c>
      <c r="K1579" s="60">
        <v>0</v>
      </c>
      <c r="L1579" s="60">
        <v>0</v>
      </c>
      <c r="M1579" s="60">
        <v>0</v>
      </c>
      <c r="N1579" s="60">
        <v>0</v>
      </c>
      <c r="O1579" s="60">
        <v>0</v>
      </c>
      <c r="P1579" s="60">
        <v>0</v>
      </c>
      <c r="Q1579" s="60">
        <v>0</v>
      </c>
      <c r="R1579" s="60">
        <v>0</v>
      </c>
      <c r="S1579" s="60">
        <v>0</v>
      </c>
      <c r="T1579" s="60">
        <v>0</v>
      </c>
      <c r="U1579" s="60">
        <v>0</v>
      </c>
      <c r="V1579" s="60">
        <v>57.607956866123445</v>
      </c>
      <c r="W1579" s="60">
        <v>57.603893602079438</v>
      </c>
      <c r="X1579" s="60">
        <v>56.49265985570144</v>
      </c>
      <c r="Y1579" s="60">
        <v>56.261574645009439</v>
      </c>
      <c r="Z1579" s="60">
        <v>56.225885820859439</v>
      </c>
      <c r="AA1579" s="60">
        <v>86.091451917668962</v>
      </c>
      <c r="AB1579" s="60">
        <v>55.698473077729439</v>
      </c>
      <c r="AC1579" s="60">
        <v>56.429378412623443</v>
      </c>
      <c r="AD1579" s="60">
        <v>56.374953030115442</v>
      </c>
      <c r="AE1579" s="60">
        <v>56.622403075391439</v>
      </c>
      <c r="AF1579" s="60">
        <v>57.436409710973436</v>
      </c>
      <c r="AG1579" s="60">
        <v>87.386255187489013</v>
      </c>
      <c r="AH1579" s="60">
        <v>740.23129520176428</v>
      </c>
      <c r="AI1579" s="60">
        <v>66.081276537420479</v>
      </c>
      <c r="AJ1579" s="60">
        <v>66.09871396906847</v>
      </c>
      <c r="AK1579" s="60">
        <v>65.410324859702484</v>
      </c>
      <c r="AL1579" s="60">
        <v>65.334788222232476</v>
      </c>
      <c r="AM1579" s="60">
        <v>65.668080868250414</v>
      </c>
      <c r="AN1579" s="60">
        <v>94.632704250514081</v>
      </c>
      <c r="AO1579" s="60">
        <v>64.95597060295448</v>
      </c>
      <c r="AP1579" s="60">
        <v>65.603826364402479</v>
      </c>
      <c r="AQ1579" s="60">
        <v>65.239417457568479</v>
      </c>
      <c r="AR1579" s="60">
        <v>65.381343929164473</v>
      </c>
      <c r="AS1579" s="60">
        <v>66.371271698186419</v>
      </c>
      <c r="AT1579" s="60">
        <v>94.529072163704214</v>
      </c>
      <c r="AU1579" s="60">
        <v>845.30679092316893</v>
      </c>
      <c r="AV1579" s="60">
        <v>27.448892654078353</v>
      </c>
      <c r="AW1579" s="60">
        <v>27.45613582815956</v>
      </c>
      <c r="AX1579" s="60">
        <v>27.17019221814888</v>
      </c>
      <c r="AY1579" s="60">
        <v>27.138815750229256</v>
      </c>
      <c r="AZ1579" s="60">
        <v>27.277259111833501</v>
      </c>
      <c r="BA1579" s="60">
        <v>39.308607167516783</v>
      </c>
      <c r="BB1579" s="60">
        <v>26.981462189404095</v>
      </c>
      <c r="BC1579" s="60">
        <v>27.250569025456851</v>
      </c>
      <c r="BD1579" s="60">
        <v>27.099200566946333</v>
      </c>
      <c r="BE1579" s="60">
        <v>27.158154096414012</v>
      </c>
      <c r="BF1579" s="60">
        <v>27.569351072183501</v>
      </c>
      <c r="BG1579" s="60">
        <v>39.265560319628868</v>
      </c>
      <c r="BH1579" s="60">
        <v>351.12420000000003</v>
      </c>
      <c r="BI1579" s="60">
        <v>28.135325659016328</v>
      </c>
      <c r="BJ1579" s="60">
        <v>28.142749968045763</v>
      </c>
      <c r="BK1579" s="60">
        <v>27.849655572976612</v>
      </c>
      <c r="BL1579" s="60">
        <v>27.817494452523647</v>
      </c>
      <c r="BM1579" s="60">
        <v>27.959399960813272</v>
      </c>
      <c r="BN1579" s="60">
        <v>40.291624066521486</v>
      </c>
      <c r="BO1579" s="60">
        <v>27.65620584488417</v>
      </c>
      <c r="BP1579" s="60">
        <v>27.932042417412966</v>
      </c>
      <c r="BQ1579" s="60">
        <v>27.776888585585656</v>
      </c>
      <c r="BR1579" s="60">
        <v>27.837316405797747</v>
      </c>
      <c r="BS1579" s="60">
        <v>28.258796462172924</v>
      </c>
      <c r="BT1579" s="60">
        <v>40.24750060424941</v>
      </c>
      <c r="BU1579" s="60">
        <v>359.90500000000003</v>
      </c>
      <c r="BV1579" s="60">
        <v>28.838613023941555</v>
      </c>
      <c r="BW1579" s="60">
        <v>28.846222915423347</v>
      </c>
      <c r="BX1579" s="60">
        <v>28.545802158211433</v>
      </c>
      <c r="BY1579" s="60">
        <v>28.51283711922806</v>
      </c>
      <c r="BZ1579" s="60">
        <v>28.658289782158896</v>
      </c>
      <c r="CA1579" s="60">
        <v>41.298777509908803</v>
      </c>
      <c r="CB1579" s="60">
        <v>28.347516845446386</v>
      </c>
      <c r="CC1579" s="60">
        <v>28.630248393302452</v>
      </c>
      <c r="CD1579" s="60">
        <v>28.471216243844623</v>
      </c>
      <c r="CE1579" s="60">
        <v>28.533154553857333</v>
      </c>
      <c r="CF1579" s="60">
        <v>28.965170176865332</v>
      </c>
      <c r="CG1579" s="60">
        <v>41.253551277811745</v>
      </c>
      <c r="CH1579" s="60">
        <v>368.90140000000002</v>
      </c>
    </row>
    <row r="1580" spans="1:86">
      <c r="A1580" s="57" t="s">
        <v>86</v>
      </c>
      <c r="B1580" s="58" t="s">
        <v>719</v>
      </c>
      <c r="C1580" s="59" t="s">
        <v>92</v>
      </c>
      <c r="D1580" s="58" t="s">
        <v>93</v>
      </c>
      <c r="E1580" s="58" t="str">
        <f>VLOOKUP(CONCATENATE($F$4,F1580),'REG FL  CWIP - 1 System Per Boo'!$A$29:$B$1161,2,FALSE)</f>
        <v>Distribution</v>
      </c>
      <c r="F1580" s="58" t="s">
        <v>143</v>
      </c>
      <c r="G1580" s="58" t="s">
        <v>144</v>
      </c>
      <c r="H1580" s="63">
        <v>366</v>
      </c>
      <c r="I1580" s="60">
        <v>0</v>
      </c>
      <c r="J1580" s="60">
        <v>0</v>
      </c>
      <c r="K1580" s="60">
        <v>0</v>
      </c>
      <c r="L1580" s="60">
        <v>0</v>
      </c>
      <c r="M1580" s="60">
        <v>0</v>
      </c>
      <c r="N1580" s="60">
        <v>0</v>
      </c>
      <c r="O1580" s="60">
        <v>0</v>
      </c>
      <c r="P1580" s="60">
        <v>0</v>
      </c>
      <c r="Q1580" s="60">
        <v>0</v>
      </c>
      <c r="R1580" s="60">
        <v>0</v>
      </c>
      <c r="S1580" s="60">
        <v>0</v>
      </c>
      <c r="T1580" s="60">
        <v>0</v>
      </c>
      <c r="U1580" s="60">
        <v>0</v>
      </c>
      <c r="V1580" s="60">
        <v>0</v>
      </c>
      <c r="W1580" s="60">
        <v>0</v>
      </c>
      <c r="X1580" s="60">
        <v>0</v>
      </c>
      <c r="Y1580" s="60">
        <v>0</v>
      </c>
      <c r="Z1580" s="60">
        <v>0</v>
      </c>
      <c r="AA1580" s="60">
        <v>0</v>
      </c>
      <c r="AB1580" s="60">
        <v>0</v>
      </c>
      <c r="AC1580" s="60">
        <v>0</v>
      </c>
      <c r="AD1580" s="60">
        <v>0</v>
      </c>
      <c r="AE1580" s="60">
        <v>0</v>
      </c>
      <c r="AF1580" s="60">
        <v>0</v>
      </c>
      <c r="AG1580" s="60">
        <v>0</v>
      </c>
      <c r="AH1580" s="60">
        <v>0</v>
      </c>
      <c r="AI1580" s="60">
        <v>0</v>
      </c>
      <c r="AJ1580" s="60">
        <v>0</v>
      </c>
      <c r="AK1580" s="60">
        <v>0</v>
      </c>
      <c r="AL1580" s="60">
        <v>0</v>
      </c>
      <c r="AM1580" s="60">
        <v>0</v>
      </c>
      <c r="AN1580" s="60">
        <v>0</v>
      </c>
      <c r="AO1580" s="60">
        <v>0</v>
      </c>
      <c r="AP1580" s="60">
        <v>0</v>
      </c>
      <c r="AQ1580" s="60">
        <v>0</v>
      </c>
      <c r="AR1580" s="60">
        <v>0</v>
      </c>
      <c r="AS1580" s="60">
        <v>0</v>
      </c>
      <c r="AT1580" s="60">
        <v>0</v>
      </c>
      <c r="AU1580" s="60">
        <v>0</v>
      </c>
      <c r="AV1580" s="60">
        <v>1.4275333333333333</v>
      </c>
      <c r="AW1580" s="60">
        <v>1.4275333333333333</v>
      </c>
      <c r="AX1580" s="60">
        <v>1.4275333333333333</v>
      </c>
      <c r="AY1580" s="60">
        <v>1.4275333333333333</v>
      </c>
      <c r="AZ1580" s="60">
        <v>1.4275333333333333</v>
      </c>
      <c r="BA1580" s="60">
        <v>1.4275333333333333</v>
      </c>
      <c r="BB1580" s="60">
        <v>1.4275333333333333</v>
      </c>
      <c r="BC1580" s="60">
        <v>1.4275333333333333</v>
      </c>
      <c r="BD1580" s="60">
        <v>1.4275333333333333</v>
      </c>
      <c r="BE1580" s="60">
        <v>1.4275333333333333</v>
      </c>
      <c r="BF1580" s="60">
        <v>1.4275333333333333</v>
      </c>
      <c r="BG1580" s="60">
        <v>1.4275333333333335</v>
      </c>
      <c r="BH1580" s="60">
        <v>17.130399999999998</v>
      </c>
      <c r="BI1580" s="60">
        <v>1.4634666666666667</v>
      </c>
      <c r="BJ1580" s="60">
        <v>1.4634666666666667</v>
      </c>
      <c r="BK1580" s="60">
        <v>1.4634666666666667</v>
      </c>
      <c r="BL1580" s="60">
        <v>1.4634666666666667</v>
      </c>
      <c r="BM1580" s="60">
        <v>1.4634666666666667</v>
      </c>
      <c r="BN1580" s="60">
        <v>1.4634666666666667</v>
      </c>
      <c r="BO1580" s="60">
        <v>1.4634666666666667</v>
      </c>
      <c r="BP1580" s="60">
        <v>1.4634666666666667</v>
      </c>
      <c r="BQ1580" s="60">
        <v>1.4634666666666667</v>
      </c>
      <c r="BR1580" s="60">
        <v>1.4634666666666667</v>
      </c>
      <c r="BS1580" s="60">
        <v>1.4634666666666667</v>
      </c>
      <c r="BT1580" s="60">
        <v>1.4634666666666656</v>
      </c>
      <c r="BU1580" s="60">
        <v>17.561600000000002</v>
      </c>
      <c r="BV1580" s="60">
        <v>1.5002166666666668</v>
      </c>
      <c r="BW1580" s="60">
        <v>1.5002166666666668</v>
      </c>
      <c r="BX1580" s="60">
        <v>1.5002166666666668</v>
      </c>
      <c r="BY1580" s="60">
        <v>1.5002166666666668</v>
      </c>
      <c r="BZ1580" s="60">
        <v>1.5002166666666668</v>
      </c>
      <c r="CA1580" s="60">
        <v>1.5002166666666668</v>
      </c>
      <c r="CB1580" s="60">
        <v>1.5002166666666668</v>
      </c>
      <c r="CC1580" s="60">
        <v>1.5002166666666668</v>
      </c>
      <c r="CD1580" s="60">
        <v>1.5002166666666668</v>
      </c>
      <c r="CE1580" s="60">
        <v>1.5002166666666668</v>
      </c>
      <c r="CF1580" s="60">
        <v>1.5002166666666668</v>
      </c>
      <c r="CG1580" s="60">
        <v>1.500216666666667</v>
      </c>
      <c r="CH1580" s="60">
        <v>18.002600000000001</v>
      </c>
    </row>
    <row r="1581" spans="1:86">
      <c r="A1581" s="57" t="s">
        <v>86</v>
      </c>
      <c r="B1581" s="58" t="s">
        <v>723</v>
      </c>
      <c r="C1581" s="59" t="s">
        <v>92</v>
      </c>
      <c r="D1581" s="58" t="s">
        <v>93</v>
      </c>
      <c r="E1581" s="58" t="str">
        <f>VLOOKUP(CONCATENATE($F$4,F1581),'REG FL  CWIP - 1 System Per Boo'!$A$29:$B$1161,2,FALSE)</f>
        <v>Distribution</v>
      </c>
      <c r="F1581" s="58" t="s">
        <v>143</v>
      </c>
      <c r="G1581" s="58" t="s">
        <v>144</v>
      </c>
      <c r="H1581" s="63">
        <v>366</v>
      </c>
      <c r="I1581" s="60">
        <v>0</v>
      </c>
      <c r="J1581" s="60">
        <v>0</v>
      </c>
      <c r="K1581" s="60">
        <v>0</v>
      </c>
      <c r="L1581" s="60">
        <v>0</v>
      </c>
      <c r="M1581" s="60">
        <v>0</v>
      </c>
      <c r="N1581" s="60">
        <v>0</v>
      </c>
      <c r="O1581" s="60">
        <v>0</v>
      </c>
      <c r="P1581" s="60">
        <v>0</v>
      </c>
      <c r="Q1581" s="60">
        <v>0</v>
      </c>
      <c r="R1581" s="60">
        <v>0</v>
      </c>
      <c r="S1581" s="60">
        <v>0</v>
      </c>
      <c r="T1581" s="60">
        <v>0</v>
      </c>
      <c r="U1581" s="60">
        <v>0</v>
      </c>
      <c r="V1581" s="60">
        <v>0</v>
      </c>
      <c r="W1581" s="60">
        <v>0</v>
      </c>
      <c r="X1581" s="60">
        <v>0</v>
      </c>
      <c r="Y1581" s="60">
        <v>0</v>
      </c>
      <c r="Z1581" s="60">
        <v>0</v>
      </c>
      <c r="AA1581" s="60">
        <v>0</v>
      </c>
      <c r="AB1581" s="60">
        <v>0</v>
      </c>
      <c r="AC1581" s="60">
        <v>0</v>
      </c>
      <c r="AD1581" s="60">
        <v>0</v>
      </c>
      <c r="AE1581" s="60">
        <v>0</v>
      </c>
      <c r="AF1581" s="60">
        <v>0</v>
      </c>
      <c r="AG1581" s="60">
        <v>0</v>
      </c>
      <c r="AH1581" s="60">
        <v>0</v>
      </c>
      <c r="AI1581" s="60">
        <v>0</v>
      </c>
      <c r="AJ1581" s="60">
        <v>0</v>
      </c>
      <c r="AK1581" s="60">
        <v>0</v>
      </c>
      <c r="AL1581" s="60">
        <v>0</v>
      </c>
      <c r="AM1581" s="60">
        <v>0</v>
      </c>
      <c r="AN1581" s="60">
        <v>0</v>
      </c>
      <c r="AO1581" s="60">
        <v>0</v>
      </c>
      <c r="AP1581" s="60">
        <v>0</v>
      </c>
      <c r="AQ1581" s="60">
        <v>0</v>
      </c>
      <c r="AR1581" s="60">
        <v>0</v>
      </c>
      <c r="AS1581" s="60">
        <v>0</v>
      </c>
      <c r="AT1581" s="60">
        <v>0</v>
      </c>
      <c r="AU1581" s="60">
        <v>0</v>
      </c>
      <c r="AV1581" s="60">
        <v>2.9133333333333455E-2</v>
      </c>
      <c r="AW1581" s="60">
        <v>5.8266666666666911E-2</v>
      </c>
      <c r="AX1581" s="60">
        <v>8.7400000000000366E-2</v>
      </c>
      <c r="AY1581" s="60">
        <v>0.11653333333333382</v>
      </c>
      <c r="AZ1581" s="60">
        <v>0.14566666666666728</v>
      </c>
      <c r="BA1581" s="60">
        <v>0.17480000000000073</v>
      </c>
      <c r="BB1581" s="60">
        <v>0.20393333333333419</v>
      </c>
      <c r="BC1581" s="60">
        <v>0.23306666666666764</v>
      </c>
      <c r="BD1581" s="60">
        <v>0.2622000000000011</v>
      </c>
      <c r="BE1581" s="60">
        <v>0.29133333333333455</v>
      </c>
      <c r="BF1581" s="60">
        <v>0.32046666666666801</v>
      </c>
      <c r="BG1581" s="60">
        <v>0.34960000000000147</v>
      </c>
      <c r="BH1581" s="60">
        <v>0.34960000000000147</v>
      </c>
      <c r="BI1581" s="60">
        <v>0.37946666666666817</v>
      </c>
      <c r="BJ1581" s="60">
        <v>0.40933333333333488</v>
      </c>
      <c r="BK1581" s="60">
        <v>0.43920000000000159</v>
      </c>
      <c r="BL1581" s="60">
        <v>0.4690666666666683</v>
      </c>
      <c r="BM1581" s="60">
        <v>0.49893333333333501</v>
      </c>
      <c r="BN1581" s="60">
        <v>0.52880000000000171</v>
      </c>
      <c r="BO1581" s="60">
        <v>0.55866666666666864</v>
      </c>
      <c r="BP1581" s="60">
        <v>0.58853333333333557</v>
      </c>
      <c r="BQ1581" s="60">
        <v>0.6184000000000025</v>
      </c>
      <c r="BR1581" s="60">
        <v>0.64826666666666943</v>
      </c>
      <c r="BS1581" s="60">
        <v>0.67813333333333636</v>
      </c>
      <c r="BT1581" s="60">
        <v>0.70800000000000307</v>
      </c>
      <c r="BU1581" s="60">
        <v>0.70800000000000307</v>
      </c>
      <c r="BV1581" s="60">
        <v>0.73861666666666981</v>
      </c>
      <c r="BW1581" s="60">
        <v>0.76923333333333677</v>
      </c>
      <c r="BX1581" s="60">
        <v>0.79985000000000372</v>
      </c>
      <c r="BY1581" s="60">
        <v>0.83046666666667068</v>
      </c>
      <c r="BZ1581" s="60">
        <v>0.86108333333333764</v>
      </c>
      <c r="CA1581" s="60">
        <v>0.8917000000000046</v>
      </c>
      <c r="CB1581" s="60">
        <v>0.92231666666667156</v>
      </c>
      <c r="CC1581" s="60">
        <v>0.95293333333333852</v>
      </c>
      <c r="CD1581" s="60">
        <v>0.98355000000000548</v>
      </c>
      <c r="CE1581" s="60">
        <v>1.0141666666666724</v>
      </c>
      <c r="CF1581" s="60">
        <v>1.0447833333333394</v>
      </c>
      <c r="CG1581" s="60">
        <v>1.0754000000000061</v>
      </c>
      <c r="CH1581" s="60">
        <v>1.0754000000000061</v>
      </c>
    </row>
    <row r="1582" spans="1:86">
      <c r="A1582" s="57" t="s">
        <v>86</v>
      </c>
      <c r="B1582" s="58" t="s">
        <v>723</v>
      </c>
      <c r="C1582" s="59" t="s">
        <v>92</v>
      </c>
      <c r="D1582" s="58" t="s">
        <v>93</v>
      </c>
      <c r="E1582" s="58" t="str">
        <f>VLOOKUP(CONCATENATE($F$4,F1582),'REG FL  CWIP - 1 System Per Boo'!$A$29:$B$1161,2,FALSE)</f>
        <v>Distribution</v>
      </c>
      <c r="F1582" s="58" t="s">
        <v>156</v>
      </c>
      <c r="G1582" s="58" t="s">
        <v>144</v>
      </c>
      <c r="H1582" s="63">
        <v>366</v>
      </c>
      <c r="I1582" s="60">
        <v>0</v>
      </c>
      <c r="J1582" s="60">
        <v>0</v>
      </c>
      <c r="K1582" s="60">
        <v>0</v>
      </c>
      <c r="L1582" s="60">
        <v>0</v>
      </c>
      <c r="M1582" s="60">
        <v>0</v>
      </c>
      <c r="N1582" s="60">
        <v>0</v>
      </c>
      <c r="O1582" s="60">
        <v>0</v>
      </c>
      <c r="P1582" s="60">
        <v>0</v>
      </c>
      <c r="Q1582" s="60">
        <v>0</v>
      </c>
      <c r="R1582" s="60">
        <v>0</v>
      </c>
      <c r="S1582" s="60">
        <v>0</v>
      </c>
      <c r="T1582" s="60">
        <v>0</v>
      </c>
      <c r="U1582" s="60">
        <v>0</v>
      </c>
      <c r="V1582" s="60">
        <v>1.1756725891045576</v>
      </c>
      <c r="W1582" s="60">
        <v>2.3512622544531183</v>
      </c>
      <c r="X1582" s="60">
        <v>3.5041736800796812</v>
      </c>
      <c r="Y1582" s="60">
        <v>4.6523690809982412</v>
      </c>
      <c r="Z1582" s="60">
        <v>5.7998361385668034</v>
      </c>
      <c r="AA1582" s="60">
        <v>7.5568045450498431</v>
      </c>
      <c r="AB1582" s="60">
        <v>8.6935080772484028</v>
      </c>
      <c r="AC1582" s="60">
        <v>9.845128044852963</v>
      </c>
      <c r="AD1582" s="60">
        <v>10.995637290365529</v>
      </c>
      <c r="AE1582" s="60">
        <v>12.151196536802082</v>
      </c>
      <c r="AF1582" s="60">
        <v>13.323368163556637</v>
      </c>
      <c r="AG1582" s="60">
        <v>15.106761126566624</v>
      </c>
      <c r="AH1582" s="60">
        <v>15.106761126566624</v>
      </c>
      <c r="AI1582" s="60">
        <v>16.455358606922147</v>
      </c>
      <c r="AJ1582" s="60">
        <v>17.804311953229671</v>
      </c>
      <c r="AK1582" s="60">
        <v>19.139216542203187</v>
      </c>
      <c r="AL1582" s="60">
        <v>20.47257956714671</v>
      </c>
      <c r="AM1582" s="60">
        <v>21.812744482825295</v>
      </c>
      <c r="AN1582" s="60">
        <v>23.744024161407211</v>
      </c>
      <c r="AO1582" s="60">
        <v>25.069656214528734</v>
      </c>
      <c r="AP1582" s="60">
        <v>26.408509813802254</v>
      </c>
      <c r="AQ1582" s="60">
        <v>27.739926496609769</v>
      </c>
      <c r="AR1582" s="60">
        <v>29.074239638021297</v>
      </c>
      <c r="AS1582" s="60">
        <v>30.428755386963871</v>
      </c>
      <c r="AT1582" s="60">
        <v>32.357920124998657</v>
      </c>
      <c r="AU1582" s="60">
        <v>32.357920124998657</v>
      </c>
      <c r="AV1582" s="60">
        <v>32.918101607734954</v>
      </c>
      <c r="AW1582" s="60">
        <v>33.478430910350454</v>
      </c>
      <c r="AX1582" s="60">
        <v>34.032924629088185</v>
      </c>
      <c r="AY1582" s="60">
        <v>34.586778011745928</v>
      </c>
      <c r="AZ1582" s="60">
        <v>35.143456769130282</v>
      </c>
      <c r="BA1582" s="60">
        <v>35.945673241936746</v>
      </c>
      <c r="BB1582" s="60">
        <v>36.496315327434786</v>
      </c>
      <c r="BC1582" s="60">
        <v>37.052449389178804</v>
      </c>
      <c r="BD1582" s="60">
        <v>37.605494298708322</v>
      </c>
      <c r="BE1582" s="60">
        <v>38.15974234149229</v>
      </c>
      <c r="BF1582" s="60">
        <v>38.722382159291961</v>
      </c>
      <c r="BG1582" s="60">
        <v>39.523720124998668</v>
      </c>
      <c r="BH1582" s="60">
        <v>39.523720124998668</v>
      </c>
      <c r="BI1582" s="60">
        <v>40.097910444570431</v>
      </c>
      <c r="BJ1582" s="60">
        <v>40.672252280652998</v>
      </c>
      <c r="BK1582" s="60">
        <v>41.240612598468843</v>
      </c>
      <c r="BL1582" s="60">
        <v>41.808316566887697</v>
      </c>
      <c r="BM1582" s="60">
        <v>42.378916566087966</v>
      </c>
      <c r="BN1582" s="60">
        <v>43.201194608261879</v>
      </c>
      <c r="BO1582" s="60">
        <v>43.765606972443194</v>
      </c>
      <c r="BP1582" s="60">
        <v>44.335648654431218</v>
      </c>
      <c r="BQ1582" s="60">
        <v>44.90252393168808</v>
      </c>
      <c r="BR1582" s="60">
        <v>45.470632429765587</v>
      </c>
      <c r="BS1582" s="60">
        <v>46.047342561646673</v>
      </c>
      <c r="BT1582" s="60">
        <v>46.868720124998703</v>
      </c>
      <c r="BU1582" s="60">
        <v>46.868720124998703</v>
      </c>
      <c r="BV1582" s="60">
        <v>47.457263247936289</v>
      </c>
      <c r="BW1582" s="60">
        <v>48.045961674781658</v>
      </c>
      <c r="BX1582" s="60">
        <v>48.628529065765562</v>
      </c>
      <c r="BY1582" s="60">
        <v>49.210423700851841</v>
      </c>
      <c r="BZ1582" s="60">
        <v>49.795286757630599</v>
      </c>
      <c r="CA1582" s="60">
        <v>50.638118951710368</v>
      </c>
      <c r="CB1582" s="60">
        <v>51.216639703658252</v>
      </c>
      <c r="CC1582" s="60">
        <v>51.800930487195046</v>
      </c>
      <c r="CD1582" s="60">
        <v>52.381975716661259</v>
      </c>
      <c r="CE1582" s="60">
        <v>52.964284993270596</v>
      </c>
      <c r="CF1582" s="60">
        <v>53.555410915247435</v>
      </c>
      <c r="CG1582" s="60">
        <v>54.397320124998693</v>
      </c>
      <c r="CH1582" s="60">
        <v>54.397320124998693</v>
      </c>
    </row>
    <row r="1583" spans="1:86">
      <c r="A1583" s="57" t="s">
        <v>86</v>
      </c>
      <c r="B1583" s="58" t="s">
        <v>723</v>
      </c>
      <c r="C1583" s="59" t="s">
        <v>92</v>
      </c>
      <c r="D1583" s="58" t="s">
        <v>93</v>
      </c>
      <c r="E1583" s="58" t="str">
        <f>VLOOKUP(CONCATENATE($F$4,F1583),'REG FL  CWIP - 1 System Per Boo'!$A$29:$B$1161,2,FALSE)</f>
        <v>Distribution</v>
      </c>
      <c r="F1583" s="58" t="s">
        <v>169</v>
      </c>
      <c r="G1583" s="58" t="s">
        <v>144</v>
      </c>
      <c r="H1583" s="63">
        <v>366</v>
      </c>
      <c r="I1583" s="60">
        <v>0</v>
      </c>
      <c r="J1583" s="60">
        <v>0</v>
      </c>
      <c r="K1583" s="60">
        <v>0</v>
      </c>
      <c r="L1583" s="60">
        <v>0</v>
      </c>
      <c r="M1583" s="60">
        <v>0</v>
      </c>
      <c r="N1583" s="60">
        <v>0</v>
      </c>
      <c r="O1583" s="60">
        <v>0</v>
      </c>
      <c r="P1583" s="60">
        <v>0</v>
      </c>
      <c r="Q1583" s="60">
        <v>0</v>
      </c>
      <c r="R1583" s="60">
        <v>0</v>
      </c>
      <c r="S1583" s="60">
        <v>0</v>
      </c>
      <c r="T1583" s="60">
        <v>0</v>
      </c>
      <c r="U1583" s="60">
        <v>0</v>
      </c>
      <c r="V1583" s="60">
        <v>10.160677319948661</v>
      </c>
      <c r="W1583" s="60">
        <v>20.377116216058482</v>
      </c>
      <c r="X1583" s="60">
        <v>30.530273657077714</v>
      </c>
      <c r="Y1583" s="60">
        <v>40.618357709539168</v>
      </c>
      <c r="Z1583" s="60">
        <v>50.699309766887609</v>
      </c>
      <c r="AA1583" s="60">
        <v>65.70940390793055</v>
      </c>
      <c r="AB1583" s="60">
        <v>75.735598137865679</v>
      </c>
      <c r="AC1583" s="60">
        <v>85.845793258980905</v>
      </c>
      <c r="AD1583" s="60">
        <v>95.971588282345124</v>
      </c>
      <c r="AE1583" s="60">
        <v>106.09615798041415</v>
      </c>
      <c r="AF1583" s="60">
        <v>116.29416895143095</v>
      </c>
      <c r="AG1583" s="60">
        <v>131.42548703100658</v>
      </c>
      <c r="AH1583" s="60">
        <v>131.42548703100658</v>
      </c>
      <c r="AI1583" s="60">
        <v>141.9177161734915</v>
      </c>
      <c r="AJ1583" s="60">
        <v>152.20242595438674</v>
      </c>
      <c r="AK1583" s="60">
        <v>162.47145394406448</v>
      </c>
      <c r="AL1583" s="60">
        <v>172.69273736721851</v>
      </c>
      <c r="AM1583" s="60">
        <v>183.18311737643899</v>
      </c>
      <c r="AN1583" s="60">
        <v>198.09266616325817</v>
      </c>
      <c r="AO1583" s="60">
        <v>208.27237281557035</v>
      </c>
      <c r="AP1583" s="60">
        <v>218.52146957911668</v>
      </c>
      <c r="AQ1583" s="60">
        <v>228.75715306147396</v>
      </c>
      <c r="AR1583" s="60">
        <v>238.97969638769763</v>
      </c>
      <c r="AS1583" s="60">
        <v>249.51652440562077</v>
      </c>
      <c r="AT1583" s="60">
        <v>264.42766625717013</v>
      </c>
      <c r="AU1583" s="60">
        <v>264.42766625717013</v>
      </c>
      <c r="AV1583" s="60">
        <v>282.7326930654242</v>
      </c>
      <c r="AW1583" s="60">
        <v>300.67567598142773</v>
      </c>
      <c r="AX1583" s="60">
        <v>318.59130002023369</v>
      </c>
      <c r="AY1583" s="60">
        <v>336.42362759664877</v>
      </c>
      <c r="AZ1583" s="60">
        <v>354.72542835698493</v>
      </c>
      <c r="BA1583" s="60">
        <v>380.7370305184927</v>
      </c>
      <c r="BB1583" s="60">
        <v>398.49682213572078</v>
      </c>
      <c r="BC1583" s="60">
        <v>416.3776736182183</v>
      </c>
      <c r="BD1583" s="60">
        <v>434.23512392748398</v>
      </c>
      <c r="BE1583" s="60">
        <v>452.06964956487832</v>
      </c>
      <c r="BF1583" s="60">
        <v>470.45248477775567</v>
      </c>
      <c r="BG1583" s="60">
        <v>496.46686625717007</v>
      </c>
      <c r="BH1583" s="60">
        <v>496.46686625717007</v>
      </c>
      <c r="BI1583" s="60">
        <v>515.22952031654722</v>
      </c>
      <c r="BJ1583" s="60">
        <v>533.6210793550996</v>
      </c>
      <c r="BK1583" s="60">
        <v>551.9845955421614</v>
      </c>
      <c r="BL1583" s="60">
        <v>570.26273284807849</v>
      </c>
      <c r="BM1583" s="60">
        <v>589.02208020806108</v>
      </c>
      <c r="BN1583" s="60">
        <v>615.68397467010323</v>
      </c>
      <c r="BO1583" s="60">
        <v>633.88776261158921</v>
      </c>
      <c r="BP1583" s="60">
        <v>652.21563692543191</v>
      </c>
      <c r="BQ1583" s="60">
        <v>670.51952503469079</v>
      </c>
      <c r="BR1583" s="60">
        <v>688.79991535330169</v>
      </c>
      <c r="BS1583" s="60">
        <v>707.64232303413735</v>
      </c>
      <c r="BT1583" s="60">
        <v>734.30706625717016</v>
      </c>
      <c r="BU1583" s="60">
        <v>734.30706625717016</v>
      </c>
      <c r="BV1583" s="60">
        <v>753.53878626932692</v>
      </c>
      <c r="BW1583" s="60">
        <v>772.3901338930242</v>
      </c>
      <c r="BX1583" s="60">
        <v>791.21273759453959</v>
      </c>
      <c r="BY1583" s="60">
        <v>809.94782794469597</v>
      </c>
      <c r="BZ1583" s="60">
        <v>829.17615859004377</v>
      </c>
      <c r="CA1583" s="60">
        <v>856.50459984707391</v>
      </c>
      <c r="CB1583" s="60">
        <v>875.1634821002682</v>
      </c>
      <c r="CC1583" s="60">
        <v>893.94955288249105</v>
      </c>
      <c r="CD1583" s="60">
        <v>912.71103780552539</v>
      </c>
      <c r="CE1583" s="60">
        <v>931.44843749364486</v>
      </c>
      <c r="CF1583" s="60">
        <v>950.76190496610195</v>
      </c>
      <c r="CG1583" s="60">
        <v>978.09326625716994</v>
      </c>
      <c r="CH1583" s="60">
        <v>978.09326625716994</v>
      </c>
    </row>
    <row r="1584" spans="1:86">
      <c r="A1584" s="57" t="s">
        <v>86</v>
      </c>
      <c r="B1584" s="58" t="s">
        <v>723</v>
      </c>
      <c r="C1584" s="59" t="s">
        <v>92</v>
      </c>
      <c r="D1584" s="58" t="s">
        <v>93</v>
      </c>
      <c r="E1584" s="58" t="str">
        <f>VLOOKUP(CONCATENATE($F$4,F1584),'REG FL  CWIP - 1 System Per Boo'!$A$29:$B$1161,2,FALSE)</f>
        <v>Distribution</v>
      </c>
      <c r="F1584" s="58" t="s">
        <v>178</v>
      </c>
      <c r="G1584" s="58" t="s">
        <v>144</v>
      </c>
      <c r="H1584" s="63">
        <v>366</v>
      </c>
      <c r="I1584" s="60">
        <v>0</v>
      </c>
      <c r="J1584" s="60">
        <v>0</v>
      </c>
      <c r="K1584" s="60">
        <v>0</v>
      </c>
      <c r="L1584" s="60">
        <v>0</v>
      </c>
      <c r="M1584" s="60">
        <v>0</v>
      </c>
      <c r="N1584" s="60">
        <v>0</v>
      </c>
      <c r="O1584" s="60">
        <v>0</v>
      </c>
      <c r="P1584" s="60">
        <v>0</v>
      </c>
      <c r="Q1584" s="60">
        <v>0</v>
      </c>
      <c r="R1584" s="60">
        <v>0</v>
      </c>
      <c r="S1584" s="60">
        <v>0</v>
      </c>
      <c r="T1584" s="60">
        <v>0</v>
      </c>
      <c r="U1584" s="60">
        <v>0</v>
      </c>
      <c r="V1584" s="60">
        <v>75.686895631355995</v>
      </c>
      <c r="W1584" s="60">
        <v>145.817404543512</v>
      </c>
      <c r="X1584" s="60">
        <v>4.4068704124975113</v>
      </c>
      <c r="Y1584" s="60">
        <v>82.486586281469513</v>
      </c>
      <c r="Z1584" s="60">
        <v>160.65962231764149</v>
      </c>
      <c r="AA1584" s="60">
        <v>4.8318261233828252</v>
      </c>
      <c r="AB1584" s="60">
        <v>84.390344266362831</v>
      </c>
      <c r="AC1584" s="60">
        <v>162.97886545013483</v>
      </c>
      <c r="AD1584" s="60">
        <v>4.7447188325979823</v>
      </c>
      <c r="AE1584" s="60">
        <v>77.421882543153984</v>
      </c>
      <c r="AF1584" s="60">
        <v>153.139552570918</v>
      </c>
      <c r="AG1584" s="60">
        <v>4.5468019696639033</v>
      </c>
      <c r="AH1584" s="60">
        <v>4.5468019696639033</v>
      </c>
      <c r="AI1584" s="60">
        <v>112.9941660158599</v>
      </c>
      <c r="AJ1584" s="60">
        <v>213.22033493285591</v>
      </c>
      <c r="AK1584" s="60">
        <v>6.3112506374068289</v>
      </c>
      <c r="AL1584" s="60">
        <v>113.79514591346683</v>
      </c>
      <c r="AM1584" s="60">
        <v>222.01609432472682</v>
      </c>
      <c r="AN1584" s="60">
        <v>6.6709226684033638</v>
      </c>
      <c r="AO1584" s="60">
        <v>116.54469821095137</v>
      </c>
      <c r="AP1584" s="60">
        <v>224.81413408621137</v>
      </c>
      <c r="AQ1584" s="60">
        <v>6.5345584633219005</v>
      </c>
      <c r="AR1584" s="60">
        <v>106.07628241551789</v>
      </c>
      <c r="AS1584" s="60">
        <v>209.96353312140189</v>
      </c>
      <c r="AT1584" s="60">
        <v>6.2148767359617523</v>
      </c>
      <c r="AU1584" s="60">
        <v>6.2148767359617523</v>
      </c>
      <c r="AV1584" s="60">
        <v>113.13215632262408</v>
      </c>
      <c r="AW1584" s="60">
        <v>223.73249097676683</v>
      </c>
      <c r="AX1584" s="60">
        <v>6.7681931261749355</v>
      </c>
      <c r="AY1584" s="60">
        <v>120.80896133679676</v>
      </c>
      <c r="AZ1584" s="60">
        <v>231.9040947405401</v>
      </c>
      <c r="BA1584" s="60">
        <v>6.8322867374575367</v>
      </c>
      <c r="BB1584" s="60">
        <v>115.24386608940429</v>
      </c>
      <c r="BC1584" s="60">
        <v>222.67394904049155</v>
      </c>
      <c r="BD1584" s="60">
        <v>6.5990916508314399</v>
      </c>
      <c r="BE1584" s="60">
        <v>118.30919745689509</v>
      </c>
      <c r="BF1584" s="60">
        <v>227.56588312420558</v>
      </c>
      <c r="BG1584" s="60">
        <v>6.6755640799446496</v>
      </c>
      <c r="BH1584" s="60">
        <v>6.6755640799446496</v>
      </c>
      <c r="BI1584" s="60">
        <v>130.06226297318329</v>
      </c>
      <c r="BJ1584" s="60">
        <v>275.35149078098442</v>
      </c>
      <c r="BK1584" s="60">
        <v>8.8976629503219442</v>
      </c>
      <c r="BL1584" s="60">
        <v>174.64518788989585</v>
      </c>
      <c r="BM1584" s="60">
        <v>322.8763058446778</v>
      </c>
      <c r="BN1584" s="60">
        <v>9.2574498155285028</v>
      </c>
      <c r="BO1584" s="60">
        <v>141.53067474121386</v>
      </c>
      <c r="BP1584" s="60">
        <v>267.96767192864229</v>
      </c>
      <c r="BQ1584" s="60">
        <v>7.8703256441382905</v>
      </c>
      <c r="BR1584" s="60">
        <v>159.75931385950614</v>
      </c>
      <c r="BS1584" s="60">
        <v>297.05823142885606</v>
      </c>
      <c r="BT1584" s="60">
        <v>8.3250636598099845</v>
      </c>
      <c r="BU1584" s="60">
        <v>8.3250636598099845</v>
      </c>
      <c r="BV1584" s="60">
        <v>156.00706670126627</v>
      </c>
      <c r="BW1584" s="60">
        <v>308.77637603951825</v>
      </c>
      <c r="BX1584" s="60">
        <v>9.3435380696587913</v>
      </c>
      <c r="BY1584" s="60">
        <v>166.86502704544108</v>
      </c>
      <c r="BZ1584" s="60">
        <v>320.31778877535442</v>
      </c>
      <c r="CA1584" s="60">
        <v>9.4371527383373746</v>
      </c>
      <c r="CB1584" s="60">
        <v>159.18319241947179</v>
      </c>
      <c r="CC1584" s="60">
        <v>307.57351714959663</v>
      </c>
      <c r="CD1584" s="60">
        <v>9.1151482263510388</v>
      </c>
      <c r="CE1584" s="60">
        <v>163.41735502764089</v>
      </c>
      <c r="CF1584" s="60">
        <v>314.33071765150635</v>
      </c>
      <c r="CG1584" s="60">
        <v>9.2207796011359733</v>
      </c>
      <c r="CH1584" s="60">
        <v>9.2207796011359733</v>
      </c>
    </row>
    <row r="1585" spans="1:86">
      <c r="A1585" s="57" t="s">
        <v>86</v>
      </c>
      <c r="B1585" s="58" t="s">
        <v>723</v>
      </c>
      <c r="C1585" s="59" t="s">
        <v>92</v>
      </c>
      <c r="D1585" s="58" t="s">
        <v>93</v>
      </c>
      <c r="E1585" s="58" t="str">
        <f>VLOOKUP(CONCATENATE($F$4,F1585),'REG FL  CWIP - 1 System Per Boo'!$A$29:$B$1161,2,FALSE)</f>
        <v>Distribution</v>
      </c>
      <c r="F1585" s="58" t="s">
        <v>186</v>
      </c>
      <c r="G1585" s="58" t="s">
        <v>144</v>
      </c>
      <c r="H1585" s="63">
        <v>366</v>
      </c>
      <c r="I1585" s="60">
        <v>0</v>
      </c>
      <c r="J1585" s="60">
        <v>0</v>
      </c>
      <c r="K1585" s="60">
        <v>0</v>
      </c>
      <c r="L1585" s="60">
        <v>0</v>
      </c>
      <c r="M1585" s="60">
        <v>0</v>
      </c>
      <c r="N1585" s="60">
        <v>0</v>
      </c>
      <c r="O1585" s="60">
        <v>0</v>
      </c>
      <c r="P1585" s="60">
        <v>0</v>
      </c>
      <c r="Q1585" s="60">
        <v>0</v>
      </c>
      <c r="R1585" s="60">
        <v>0</v>
      </c>
      <c r="S1585" s="60">
        <v>0</v>
      </c>
      <c r="T1585" s="60">
        <v>0</v>
      </c>
      <c r="U1585" s="60">
        <v>0</v>
      </c>
      <c r="V1585" s="60">
        <v>8.7641293738928994</v>
      </c>
      <c r="W1585" s="60">
        <v>19.658401433855715</v>
      </c>
      <c r="X1585" s="60">
        <v>33.176122071666327</v>
      </c>
      <c r="Y1585" s="60">
        <v>47.84008649094028</v>
      </c>
      <c r="Z1585" s="60">
        <v>64.116430499286594</v>
      </c>
      <c r="AA1585" s="60">
        <v>84.724105609297453</v>
      </c>
      <c r="AB1585" s="60">
        <v>98.567968000642736</v>
      </c>
      <c r="AC1585" s="60">
        <v>111.53185909133038</v>
      </c>
      <c r="AD1585" s="60">
        <v>120.41764968326635</v>
      </c>
      <c r="AE1585" s="60">
        <v>129.98638775394062</v>
      </c>
      <c r="AF1585" s="60">
        <v>137.60662849097469</v>
      </c>
      <c r="AG1585" s="60">
        <v>145.15008399781317</v>
      </c>
      <c r="AH1585" s="60">
        <v>145.15008399781317</v>
      </c>
      <c r="AI1585" s="60">
        <v>154.65571554951759</v>
      </c>
      <c r="AJ1585" s="60">
        <v>166.27870225235722</v>
      </c>
      <c r="AK1585" s="60">
        <v>179.93904606534488</v>
      </c>
      <c r="AL1585" s="60">
        <v>194.65247969478457</v>
      </c>
      <c r="AM1585" s="60">
        <v>211.76943812410025</v>
      </c>
      <c r="AN1585" s="60">
        <v>231.46257498970056</v>
      </c>
      <c r="AO1585" s="60">
        <v>244.81291089436115</v>
      </c>
      <c r="AP1585" s="60">
        <v>257.06624467093513</v>
      </c>
      <c r="AQ1585" s="60">
        <v>266.26540193908494</v>
      </c>
      <c r="AR1585" s="60">
        <v>276.30895838685575</v>
      </c>
      <c r="AS1585" s="60">
        <v>284.27459148116526</v>
      </c>
      <c r="AT1585" s="60">
        <v>292.01170684613601</v>
      </c>
      <c r="AU1585" s="60">
        <v>292.01170684613601</v>
      </c>
      <c r="AV1585" s="60">
        <v>301.8414306459689</v>
      </c>
      <c r="AW1585" s="60">
        <v>314.14966535810345</v>
      </c>
      <c r="AX1585" s="60">
        <v>327.3235500228227</v>
      </c>
      <c r="AY1585" s="60">
        <v>341.70477577909833</v>
      </c>
      <c r="AZ1585" s="60">
        <v>356.89219099011473</v>
      </c>
      <c r="BA1585" s="60">
        <v>373.36108514408591</v>
      </c>
      <c r="BB1585" s="60">
        <v>387.23861611363054</v>
      </c>
      <c r="BC1585" s="60">
        <v>399.96242440052345</v>
      </c>
      <c r="BD1585" s="60">
        <v>410.9756328948198</v>
      </c>
      <c r="BE1585" s="60">
        <v>421.40333211221451</v>
      </c>
      <c r="BF1585" s="60">
        <v>430.06325400177565</v>
      </c>
      <c r="BG1585" s="60">
        <v>438.63432285307272</v>
      </c>
      <c r="BH1585" s="60">
        <v>438.63432285307272</v>
      </c>
      <c r="BI1585" s="60">
        <v>449.16380206859606</v>
      </c>
      <c r="BJ1585" s="60">
        <v>462.34823168435059</v>
      </c>
      <c r="BK1585" s="60">
        <v>476.4599348806521</v>
      </c>
      <c r="BL1585" s="60">
        <v>491.86492700230542</v>
      </c>
      <c r="BM1585" s="60">
        <v>508.13349935065958</v>
      </c>
      <c r="BN1585" s="60">
        <v>525.77477617878765</v>
      </c>
      <c r="BO1585" s="60">
        <v>540.64021664101949</v>
      </c>
      <c r="BP1585" s="60">
        <v>554.26980355793978</v>
      </c>
      <c r="BQ1585" s="60">
        <v>566.06701701971474</v>
      </c>
      <c r="BR1585" s="60">
        <v>577.23704014662621</v>
      </c>
      <c r="BS1585" s="60">
        <v>586.51344194600733</v>
      </c>
      <c r="BT1585" s="60">
        <v>595.69466544422653</v>
      </c>
      <c r="BU1585" s="60">
        <v>595.69466544422653</v>
      </c>
      <c r="BV1585" s="60">
        <v>607.07210466616948</v>
      </c>
      <c r="BW1585" s="60">
        <v>621.31830275050424</v>
      </c>
      <c r="BX1585" s="60">
        <v>636.56644961016241</v>
      </c>
      <c r="BY1585" s="60">
        <v>653.21203653721807</v>
      </c>
      <c r="BZ1585" s="60">
        <v>670.79074953266218</v>
      </c>
      <c r="CA1585" s="60">
        <v>689.85271364325104</v>
      </c>
      <c r="CB1585" s="60">
        <v>705.91529773735408</v>
      </c>
      <c r="CC1585" s="60">
        <v>720.64250253005014</v>
      </c>
      <c r="CD1585" s="60">
        <v>733.38976917090633</v>
      </c>
      <c r="CE1585" s="60">
        <v>745.45933658567219</v>
      </c>
      <c r="CF1585" s="60">
        <v>755.48278556263426</v>
      </c>
      <c r="CG1585" s="60">
        <v>765.40339128931055</v>
      </c>
      <c r="CH1585" s="60">
        <v>765.40339128931055</v>
      </c>
    </row>
    <row r="1586" spans="1:86">
      <c r="A1586" s="57" t="s">
        <v>86</v>
      </c>
      <c r="B1586" s="58" t="s">
        <v>723</v>
      </c>
      <c r="C1586" s="59" t="s">
        <v>92</v>
      </c>
      <c r="D1586" s="58" t="s">
        <v>93</v>
      </c>
      <c r="E1586" s="58" t="str">
        <f>VLOOKUP(CONCATENATE($F$4,F1586),'REG FL  CWIP - 1 System Per Boo'!$A$29:$B$1161,2,FALSE)</f>
        <v>Distribution</v>
      </c>
      <c r="F1586" s="58" t="s">
        <v>194</v>
      </c>
      <c r="G1586" s="58" t="s">
        <v>144</v>
      </c>
      <c r="H1586" s="63">
        <v>366</v>
      </c>
      <c r="I1586" s="60">
        <v>0</v>
      </c>
      <c r="J1586" s="60">
        <v>0</v>
      </c>
      <c r="K1586" s="60">
        <v>0</v>
      </c>
      <c r="L1586" s="60">
        <v>0</v>
      </c>
      <c r="M1586" s="60">
        <v>0</v>
      </c>
      <c r="N1586" s="60">
        <v>0</v>
      </c>
      <c r="O1586" s="60">
        <v>0</v>
      </c>
      <c r="P1586" s="60">
        <v>0</v>
      </c>
      <c r="Q1586" s="60">
        <v>0</v>
      </c>
      <c r="R1586" s="60">
        <v>0</v>
      </c>
      <c r="S1586" s="60">
        <v>0</v>
      </c>
      <c r="T1586" s="60">
        <v>0</v>
      </c>
      <c r="U1586" s="60">
        <v>0</v>
      </c>
      <c r="V1586" s="60">
        <v>5.1171373146099999</v>
      </c>
      <c r="W1586" s="60">
        <v>19.697005034096001</v>
      </c>
      <c r="X1586" s="60">
        <v>27.390163635494002</v>
      </c>
      <c r="Y1586" s="60">
        <v>39.036324004058002</v>
      </c>
      <c r="Z1586" s="60">
        <v>62.580982252456003</v>
      </c>
      <c r="AA1586" s="60">
        <v>83.346438393298001</v>
      </c>
      <c r="AB1586" s="60">
        <v>96.202508647308008</v>
      </c>
      <c r="AC1586" s="60">
        <v>101.234173447084</v>
      </c>
      <c r="AD1586" s="60">
        <v>104.93644489981601</v>
      </c>
      <c r="AE1586" s="60">
        <v>113.97394836305801</v>
      </c>
      <c r="AF1586" s="60">
        <v>119.07990541006801</v>
      </c>
      <c r="AG1586" s="60">
        <v>0</v>
      </c>
      <c r="AH1586" s="60">
        <v>0</v>
      </c>
      <c r="AI1586" s="60">
        <v>7.2027888550189996</v>
      </c>
      <c r="AJ1586" s="60">
        <v>21.622496595923</v>
      </c>
      <c r="AK1586" s="60">
        <v>30.194804595179001</v>
      </c>
      <c r="AL1586" s="60">
        <v>41.619273143542998</v>
      </c>
      <c r="AM1586" s="60">
        <v>63.126136917829996</v>
      </c>
      <c r="AN1586" s="60">
        <v>83.008966086748998</v>
      </c>
      <c r="AO1586" s="60">
        <v>98.636043284256004</v>
      </c>
      <c r="AP1586" s="60">
        <v>108.66205974174801</v>
      </c>
      <c r="AQ1586" s="60">
        <v>112.93905106676002</v>
      </c>
      <c r="AR1586" s="60">
        <v>124.36376227085601</v>
      </c>
      <c r="AS1586" s="60">
        <v>128.70253871046802</v>
      </c>
      <c r="AT1586" s="60">
        <v>0</v>
      </c>
      <c r="AU1586" s="60">
        <v>0</v>
      </c>
      <c r="AV1586" s="60">
        <v>8.9395784226665107</v>
      </c>
      <c r="AW1586" s="60">
        <v>24.861043700977557</v>
      </c>
      <c r="AX1586" s="60">
        <v>34.576387313846155</v>
      </c>
      <c r="AY1586" s="60">
        <v>48.170556967616299</v>
      </c>
      <c r="AZ1586" s="60">
        <v>64.092022227949116</v>
      </c>
      <c r="BA1586" s="60">
        <v>82.340783100837371</v>
      </c>
      <c r="BB1586" s="60">
        <v>92.83189192787907</v>
      </c>
      <c r="BC1586" s="60">
        <v>100.21993992819222</v>
      </c>
      <c r="BD1586" s="60">
        <v>105.28069231594993</v>
      </c>
      <c r="BE1586" s="60">
        <v>117.32333154137396</v>
      </c>
      <c r="BF1586" s="60">
        <v>125.48714474986743</v>
      </c>
      <c r="BG1586" s="60">
        <v>0</v>
      </c>
      <c r="BH1586" s="60">
        <v>0</v>
      </c>
      <c r="BI1586" s="60">
        <v>9.1630678791104323</v>
      </c>
      <c r="BJ1586" s="60">
        <v>25.48256978203662</v>
      </c>
      <c r="BK1586" s="60">
        <v>35.440796980746427</v>
      </c>
      <c r="BL1586" s="60">
        <v>49.374820869591488</v>
      </c>
      <c r="BM1586" s="60">
        <v>65.694322754089981</v>
      </c>
      <c r="BN1586" s="60">
        <v>84.399302640384519</v>
      </c>
      <c r="BO1586" s="60">
        <v>95.152689183263988</v>
      </c>
      <c r="BP1586" s="60">
        <v>102.72543838017776</v>
      </c>
      <c r="BQ1586" s="60">
        <v>107.91270957529552</v>
      </c>
      <c r="BR1586" s="60">
        <v>120.25641477580135</v>
      </c>
      <c r="BS1586" s="60">
        <v>128.62432331074217</v>
      </c>
      <c r="BT1586" s="60">
        <v>0</v>
      </c>
      <c r="BU1586" s="60">
        <v>0</v>
      </c>
      <c r="BV1586" s="60">
        <v>9.4379599289368983</v>
      </c>
      <c r="BW1586" s="60">
        <v>26.247046912911049</v>
      </c>
      <c r="BX1586" s="60">
        <v>36.50402094220275</v>
      </c>
      <c r="BY1586" s="60">
        <v>50.856065568171005</v>
      </c>
      <c r="BZ1586" s="60">
        <v>67.665152533164644</v>
      </c>
      <c r="CA1586" s="60">
        <v>86.931281843510533</v>
      </c>
      <c r="CB1586" s="60">
        <v>98.007269998464423</v>
      </c>
      <c r="CC1586" s="60">
        <v>105.80720168240387</v>
      </c>
      <c r="CD1586" s="60">
        <v>111.15009102099107</v>
      </c>
      <c r="CE1586" s="60">
        <v>123.864107395635</v>
      </c>
      <c r="CF1586" s="60">
        <v>132.48305319890977</v>
      </c>
      <c r="CG1586" s="60">
        <v>0</v>
      </c>
      <c r="CH1586" s="60">
        <v>0</v>
      </c>
    </row>
    <row r="1587" spans="1:86">
      <c r="A1587" s="57" t="s">
        <v>86</v>
      </c>
      <c r="B1587" s="58" t="s">
        <v>723</v>
      </c>
      <c r="C1587" s="59" t="s">
        <v>98</v>
      </c>
      <c r="D1587" s="58" t="s">
        <v>93</v>
      </c>
      <c r="E1587" s="58" t="str">
        <f>VLOOKUP(CONCATENATE($F$4,F1587),'REG FL  CWIP - 1 System Per Boo'!$A$29:$B$1161,2,FALSE)</f>
        <v>Distribution</v>
      </c>
      <c r="F1587" s="58" t="s">
        <v>297</v>
      </c>
      <c r="G1587" s="58" t="s">
        <v>144</v>
      </c>
      <c r="H1587" s="63">
        <v>366</v>
      </c>
      <c r="I1587" s="60">
        <v>0</v>
      </c>
      <c r="J1587" s="60">
        <v>0</v>
      </c>
      <c r="K1587" s="60">
        <v>0</v>
      </c>
      <c r="L1587" s="60">
        <v>0</v>
      </c>
      <c r="M1587" s="60">
        <v>0</v>
      </c>
      <c r="N1587" s="60">
        <v>0</v>
      </c>
      <c r="O1587" s="60">
        <v>0</v>
      </c>
      <c r="P1587" s="60">
        <v>0</v>
      </c>
      <c r="Q1587" s="60">
        <v>0</v>
      </c>
      <c r="R1587" s="60">
        <v>0</v>
      </c>
      <c r="S1587" s="60">
        <v>0</v>
      </c>
      <c r="T1587" s="60">
        <v>0</v>
      </c>
      <c r="U1587" s="60">
        <v>0</v>
      </c>
      <c r="V1587" s="60">
        <v>155.52366551751999</v>
      </c>
      <c r="W1587" s="60">
        <v>308.80719199724001</v>
      </c>
      <c r="X1587" s="60">
        <v>464.87413390367101</v>
      </c>
      <c r="Y1587" s="60">
        <v>625.44330167682506</v>
      </c>
      <c r="Z1587" s="60">
        <v>786.09701370167909</v>
      </c>
      <c r="AA1587" s="60">
        <v>19.743610105052198</v>
      </c>
      <c r="AB1587" s="60">
        <v>181.19128268764919</v>
      </c>
      <c r="AC1587" s="60">
        <v>341.38473692500315</v>
      </c>
      <c r="AD1587" s="60">
        <v>496.94486106583417</v>
      </c>
      <c r="AE1587" s="60">
        <v>650.40474552835417</v>
      </c>
      <c r="AF1587" s="60">
        <v>806.18560957708519</v>
      </c>
      <c r="AG1587" s="60">
        <v>19.319914116444693</v>
      </c>
      <c r="AH1587" s="60">
        <v>19.319914116444693</v>
      </c>
      <c r="AI1587" s="60">
        <v>445.54878406475967</v>
      </c>
      <c r="AJ1587" s="60">
        <v>880.72559990477475</v>
      </c>
      <c r="AK1587" s="60">
        <v>1380.5070351329236</v>
      </c>
      <c r="AL1587" s="60">
        <v>1825.6745401084756</v>
      </c>
      <c r="AM1587" s="60">
        <v>2270.7045432027276</v>
      </c>
      <c r="AN1587" s="60">
        <v>56.634434326440442</v>
      </c>
      <c r="AO1587" s="60">
        <v>504.07701155549444</v>
      </c>
      <c r="AP1587" s="60">
        <v>942.5764594477464</v>
      </c>
      <c r="AQ1587" s="60">
        <v>1460.1859222106955</v>
      </c>
      <c r="AR1587" s="60">
        <v>1885.9639982848105</v>
      </c>
      <c r="AS1587" s="60">
        <v>2392.2704653181595</v>
      </c>
      <c r="AT1587" s="60">
        <v>57.204203241098185</v>
      </c>
      <c r="AU1587" s="60">
        <v>57.204203241098185</v>
      </c>
      <c r="AV1587" s="60">
        <v>466.0375365744315</v>
      </c>
      <c r="AW1587" s="60">
        <v>874.87086990776481</v>
      </c>
      <c r="AX1587" s="60">
        <v>1283.7042032410982</v>
      </c>
      <c r="AY1587" s="60">
        <v>1692.5375365744314</v>
      </c>
      <c r="AZ1587" s="60">
        <v>2101.3708699077647</v>
      </c>
      <c r="BA1587" s="60">
        <v>50.204084064821927</v>
      </c>
      <c r="BB1587" s="60">
        <v>459.03741739815524</v>
      </c>
      <c r="BC1587" s="60">
        <v>867.87075073148856</v>
      </c>
      <c r="BD1587" s="60">
        <v>1276.7040840648219</v>
      </c>
      <c r="BE1587" s="60">
        <v>1685.5374173981552</v>
      </c>
      <c r="BF1587" s="60">
        <v>2094.3707507314884</v>
      </c>
      <c r="BG1587" s="60">
        <v>50.064081681296557</v>
      </c>
      <c r="BH1587" s="60">
        <v>50.064081681296557</v>
      </c>
      <c r="BI1587" s="60">
        <v>497.31408168129656</v>
      </c>
      <c r="BJ1587" s="60">
        <v>944.56408168129656</v>
      </c>
      <c r="BK1587" s="60">
        <v>1391.8140816812966</v>
      </c>
      <c r="BL1587" s="60">
        <v>1839.0640816812966</v>
      </c>
      <c r="BM1587" s="60">
        <v>2286.3140816812966</v>
      </c>
      <c r="BN1587" s="60">
        <v>54.671281633626222</v>
      </c>
      <c r="BO1587" s="60">
        <v>501.92128163362622</v>
      </c>
      <c r="BP1587" s="60">
        <v>949.17128163362622</v>
      </c>
      <c r="BQ1587" s="60">
        <v>1396.4212816336262</v>
      </c>
      <c r="BR1587" s="60">
        <v>1843.6712816336262</v>
      </c>
      <c r="BS1587" s="60">
        <v>2290.9212816336262</v>
      </c>
      <c r="BT1587" s="60">
        <v>54.763425632672806</v>
      </c>
      <c r="BU1587" s="60">
        <v>54.763425632672806</v>
      </c>
      <c r="BV1587" s="60">
        <v>590.51342563267281</v>
      </c>
      <c r="BW1587" s="60">
        <v>1126.2634256326728</v>
      </c>
      <c r="BX1587" s="60">
        <v>1662.0134256326728</v>
      </c>
      <c r="BY1587" s="60">
        <v>2197.7634256326728</v>
      </c>
      <c r="BZ1587" s="60">
        <v>2733.5134256326728</v>
      </c>
      <c r="CA1587" s="60">
        <v>65.385268512653511</v>
      </c>
      <c r="CB1587" s="60">
        <v>601.13526851265351</v>
      </c>
      <c r="CC1587" s="60">
        <v>1136.8852685126535</v>
      </c>
      <c r="CD1587" s="60">
        <v>1672.6352685126535</v>
      </c>
      <c r="CE1587" s="60">
        <v>2208.3852685126535</v>
      </c>
      <c r="CF1587" s="60">
        <v>2744.1352685126535</v>
      </c>
      <c r="CG1587" s="60">
        <v>65.597705370253152</v>
      </c>
      <c r="CH1587" s="60">
        <v>65.597705370253152</v>
      </c>
    </row>
    <row r="1588" spans="1:86">
      <c r="A1588" s="57" t="s">
        <v>86</v>
      </c>
      <c r="B1588" s="58" t="s">
        <v>132</v>
      </c>
      <c r="C1588" s="59" t="s">
        <v>92</v>
      </c>
      <c r="D1588" s="58" t="s">
        <v>93</v>
      </c>
      <c r="E1588" s="58" t="str">
        <f>VLOOKUP(CONCATENATE($F$4,F1588),'REG FL  CWIP - 1 System Per Boo'!$A$29:$B$1161,2,FALSE)</f>
        <v>Distribution</v>
      </c>
      <c r="F1588" s="58" t="s">
        <v>145</v>
      </c>
      <c r="G1588" s="58" t="s">
        <v>146</v>
      </c>
      <c r="H1588" s="63">
        <v>367</v>
      </c>
      <c r="I1588" s="60">
        <v>0</v>
      </c>
      <c r="J1588" s="60">
        <v>0</v>
      </c>
      <c r="K1588" s="60">
        <v>0</v>
      </c>
      <c r="L1588" s="60">
        <v>0</v>
      </c>
      <c r="M1588" s="60">
        <v>0</v>
      </c>
      <c r="N1588" s="60">
        <v>0</v>
      </c>
      <c r="O1588" s="60">
        <v>0</v>
      </c>
      <c r="P1588" s="60">
        <v>0</v>
      </c>
      <c r="Q1588" s="60">
        <v>0</v>
      </c>
      <c r="R1588" s="60">
        <v>0</v>
      </c>
      <c r="S1588" s="60">
        <v>0</v>
      </c>
      <c r="T1588" s="60">
        <v>0</v>
      </c>
      <c r="U1588" s="60">
        <v>0</v>
      </c>
      <c r="V1588" s="60">
        <v>0</v>
      </c>
      <c r="W1588" s="60">
        <v>0</v>
      </c>
      <c r="X1588" s="60">
        <v>0</v>
      </c>
      <c r="Y1588" s="60">
        <v>0</v>
      </c>
      <c r="Z1588" s="60">
        <v>0</v>
      </c>
      <c r="AA1588" s="60">
        <v>0</v>
      </c>
      <c r="AB1588" s="60">
        <v>0</v>
      </c>
      <c r="AC1588" s="60">
        <v>0</v>
      </c>
      <c r="AD1588" s="60">
        <v>0</v>
      </c>
      <c r="AE1588" s="60">
        <v>0</v>
      </c>
      <c r="AF1588" s="60">
        <v>0</v>
      </c>
      <c r="AG1588" s="60">
        <v>0</v>
      </c>
      <c r="AH1588" s="60">
        <v>0</v>
      </c>
      <c r="AI1588" s="60">
        <v>0</v>
      </c>
      <c r="AJ1588" s="60">
        <v>0</v>
      </c>
      <c r="AK1588" s="60">
        <v>0</v>
      </c>
      <c r="AL1588" s="60">
        <v>0</v>
      </c>
      <c r="AM1588" s="60">
        <v>0</v>
      </c>
      <c r="AN1588" s="60">
        <v>0</v>
      </c>
      <c r="AO1588" s="60">
        <v>0</v>
      </c>
      <c r="AP1588" s="60">
        <v>0</v>
      </c>
      <c r="AQ1588" s="60">
        <v>0</v>
      </c>
      <c r="AR1588" s="60">
        <v>0</v>
      </c>
      <c r="AS1588" s="60">
        <v>0</v>
      </c>
      <c r="AT1588" s="60">
        <v>0</v>
      </c>
      <c r="AU1588" s="60">
        <v>0</v>
      </c>
      <c r="AV1588" s="60">
        <v>0</v>
      </c>
      <c r="AW1588" s="60">
        <v>8.7966666666666526E-2</v>
      </c>
      <c r="AX1588" s="60">
        <v>0.17593333333333305</v>
      </c>
      <c r="AY1588" s="60">
        <v>0.26389999999999958</v>
      </c>
      <c r="AZ1588" s="60">
        <v>0.35186666666666611</v>
      </c>
      <c r="BA1588" s="60">
        <v>0.43983333333333263</v>
      </c>
      <c r="BB1588" s="60">
        <v>0.52779999999999916</v>
      </c>
      <c r="BC1588" s="60">
        <v>0.61576666666666569</v>
      </c>
      <c r="BD1588" s="60">
        <v>0.70373333333333221</v>
      </c>
      <c r="BE1588" s="60">
        <v>0.79169999999999874</v>
      </c>
      <c r="BF1588" s="60">
        <v>0.87966666666666526</v>
      </c>
      <c r="BG1588" s="60">
        <v>0.96763333333333179</v>
      </c>
      <c r="BH1588" s="60">
        <v>0</v>
      </c>
      <c r="BI1588" s="60">
        <v>1.0555999999999983</v>
      </c>
      <c r="BJ1588" s="60">
        <v>1.145766666666665</v>
      </c>
      <c r="BK1588" s="60">
        <v>1.2359333333333318</v>
      </c>
      <c r="BL1588" s="60">
        <v>1.3260999999999985</v>
      </c>
      <c r="BM1588" s="60">
        <v>1.4162666666666652</v>
      </c>
      <c r="BN1588" s="60">
        <v>1.506433333333332</v>
      </c>
      <c r="BO1588" s="60">
        <v>1.5965999999999987</v>
      </c>
      <c r="BP1588" s="60">
        <v>1.6867666666666654</v>
      </c>
      <c r="BQ1588" s="60">
        <v>1.7769333333333321</v>
      </c>
      <c r="BR1588" s="60">
        <v>1.8670999999999989</v>
      </c>
      <c r="BS1588" s="60">
        <v>1.9572666666666656</v>
      </c>
      <c r="BT1588" s="60">
        <v>2.0474333333333323</v>
      </c>
      <c r="BU1588" s="60">
        <v>1.0555999999999983</v>
      </c>
      <c r="BV1588" s="60">
        <v>2.1375999999999991</v>
      </c>
      <c r="BW1588" s="60">
        <v>2.2300166666666659</v>
      </c>
      <c r="BX1588" s="60">
        <v>2.3224333333333327</v>
      </c>
      <c r="BY1588" s="60">
        <v>2.4148499999999995</v>
      </c>
      <c r="BZ1588" s="60">
        <v>2.5072666666666663</v>
      </c>
      <c r="CA1588" s="60">
        <v>2.5996833333333331</v>
      </c>
      <c r="CB1588" s="60">
        <v>2.6920999999999999</v>
      </c>
      <c r="CC1588" s="60">
        <v>2.7845166666666668</v>
      </c>
      <c r="CD1588" s="60">
        <v>2.8769333333333336</v>
      </c>
      <c r="CE1588" s="60">
        <v>2.9693500000000004</v>
      </c>
      <c r="CF1588" s="60">
        <v>3.0617666666666672</v>
      </c>
      <c r="CG1588" s="60">
        <v>3.154183333333334</v>
      </c>
      <c r="CH1588" s="60">
        <v>2.1375999999999991</v>
      </c>
    </row>
    <row r="1589" spans="1:86">
      <c r="A1589" s="57" t="s">
        <v>86</v>
      </c>
      <c r="B1589" s="58" t="s">
        <v>132</v>
      </c>
      <c r="C1589" s="59" t="s">
        <v>92</v>
      </c>
      <c r="D1589" s="58" t="s">
        <v>93</v>
      </c>
      <c r="E1589" s="58" t="str">
        <f>VLOOKUP(CONCATENATE($F$4,F1589),'REG FL  CWIP - 1 System Per Boo'!$A$29:$B$1161,2,FALSE)</f>
        <v>Distribution</v>
      </c>
      <c r="F1589" s="58" t="s">
        <v>157</v>
      </c>
      <c r="G1589" s="58" t="s">
        <v>146</v>
      </c>
      <c r="H1589" s="63">
        <v>367</v>
      </c>
      <c r="I1589" s="60">
        <v>0</v>
      </c>
      <c r="J1589" s="60">
        <v>0</v>
      </c>
      <c r="K1589" s="60">
        <v>0</v>
      </c>
      <c r="L1589" s="60">
        <v>0</v>
      </c>
      <c r="M1589" s="60">
        <v>0</v>
      </c>
      <c r="N1589" s="60">
        <v>0</v>
      </c>
      <c r="O1589" s="60">
        <v>0</v>
      </c>
      <c r="P1589" s="60">
        <v>0</v>
      </c>
      <c r="Q1589" s="60">
        <v>0</v>
      </c>
      <c r="R1589" s="60">
        <v>0</v>
      </c>
      <c r="S1589" s="60">
        <v>0</v>
      </c>
      <c r="T1589" s="60">
        <v>0</v>
      </c>
      <c r="U1589" s="60">
        <v>0</v>
      </c>
      <c r="V1589" s="60">
        <v>0</v>
      </c>
      <c r="W1589" s="60">
        <v>3.5489150810715273</v>
      </c>
      <c r="X1589" s="60">
        <v>7.0975798463910564</v>
      </c>
      <c r="Y1589" s="60">
        <v>10.57778750238657</v>
      </c>
      <c r="Z1589" s="60">
        <v>14.04375924664609</v>
      </c>
      <c r="AA1589" s="60">
        <v>17.507532395205601</v>
      </c>
      <c r="AB1589" s="60">
        <v>22.811161766613282</v>
      </c>
      <c r="AC1589" s="60">
        <v>26.242443864632804</v>
      </c>
      <c r="AD1589" s="60">
        <v>29.718753092704333</v>
      </c>
      <c r="AE1589" s="60">
        <v>33.191709466911846</v>
      </c>
      <c r="AF1589" s="60">
        <v>36.679909901927374</v>
      </c>
      <c r="AG1589" s="60">
        <v>40.218256889298885</v>
      </c>
      <c r="AH1589" s="60">
        <v>0</v>
      </c>
      <c r="AI1589" s="60">
        <v>45.601652096908083</v>
      </c>
      <c r="AJ1589" s="60">
        <v>49.672562638399938</v>
      </c>
      <c r="AK1589" s="60">
        <v>53.744547405875778</v>
      </c>
      <c r="AL1589" s="60">
        <v>57.774124238323623</v>
      </c>
      <c r="AM1589" s="60">
        <v>61.799047666511456</v>
      </c>
      <c r="AN1589" s="60">
        <v>65.844503454501819</v>
      </c>
      <c r="AO1589" s="60">
        <v>71.674313250702482</v>
      </c>
      <c r="AP1589" s="60">
        <v>75.675899771366318</v>
      </c>
      <c r="AQ1589" s="60">
        <v>79.717397186414161</v>
      </c>
      <c r="AR1589" s="60">
        <v>83.73644533689</v>
      </c>
      <c r="AS1589" s="60">
        <v>87.764236810733848</v>
      </c>
      <c r="AT1589" s="60">
        <v>91.853012387812214</v>
      </c>
      <c r="AU1589" s="60">
        <v>45.601652096908083</v>
      </c>
      <c r="AV1589" s="60">
        <v>97.676437970862992</v>
      </c>
      <c r="AW1589" s="60">
        <v>99.36744214285288</v>
      </c>
      <c r="AX1589" s="60">
        <v>101.05889253457717</v>
      </c>
      <c r="AY1589" s="60">
        <v>102.7327272124883</v>
      </c>
      <c r="AZ1589" s="60">
        <v>104.40462892578688</v>
      </c>
      <c r="BA1589" s="60">
        <v>106.08505951873853</v>
      </c>
      <c r="BB1589" s="60">
        <v>108.50668794481298</v>
      </c>
      <c r="BC1589" s="60">
        <v>110.16889580520514</v>
      </c>
      <c r="BD1589" s="60">
        <v>111.84768214066406</v>
      </c>
      <c r="BE1589" s="60">
        <v>113.51714333874588</v>
      </c>
      <c r="BF1589" s="60">
        <v>115.19023640152766</v>
      </c>
      <c r="BG1589" s="60">
        <v>116.88866148080638</v>
      </c>
      <c r="BH1589" s="60">
        <v>97.676437970862992</v>
      </c>
      <c r="BI1589" s="60">
        <v>119.30763797086294</v>
      </c>
      <c r="BJ1589" s="60">
        <v>121.04091880936451</v>
      </c>
      <c r="BK1589" s="60">
        <v>122.77465702350607</v>
      </c>
      <c r="BL1589" s="60">
        <v>124.4903391147151</v>
      </c>
      <c r="BM1589" s="60">
        <v>126.2040399154105</v>
      </c>
      <c r="BN1589" s="60">
        <v>127.92648282562962</v>
      </c>
      <c r="BO1589" s="60">
        <v>130.40865419954542</v>
      </c>
      <c r="BP1589" s="60">
        <v>132.11241879205625</v>
      </c>
      <c r="BQ1589" s="60">
        <v>133.83317633682628</v>
      </c>
      <c r="BR1589" s="60">
        <v>135.54437560716988</v>
      </c>
      <c r="BS1589" s="60">
        <v>137.25929754218618</v>
      </c>
      <c r="BT1589" s="60">
        <v>139.00018481751448</v>
      </c>
      <c r="BU1589" s="60">
        <v>119.30763797086294</v>
      </c>
      <c r="BV1589" s="60">
        <v>141.47963797086294</v>
      </c>
      <c r="BW1589" s="60">
        <v>143.25624301478945</v>
      </c>
      <c r="BX1589" s="60">
        <v>145.0333168666846</v>
      </c>
      <c r="BY1589" s="60">
        <v>146.79188327399078</v>
      </c>
      <c r="BZ1589" s="60">
        <v>148.54841886745433</v>
      </c>
      <c r="CA1589" s="60">
        <v>150.31391508376061</v>
      </c>
      <c r="CB1589" s="60">
        <v>152.858129549664</v>
      </c>
      <c r="CC1589" s="60">
        <v>154.60448057454167</v>
      </c>
      <c r="CD1589" s="60">
        <v>156.36824929886217</v>
      </c>
      <c r="CE1589" s="60">
        <v>158.12222083499478</v>
      </c>
      <c r="CF1589" s="60">
        <v>159.880008085631</v>
      </c>
      <c r="CG1589" s="60">
        <v>161.66440969300675</v>
      </c>
      <c r="CH1589" s="60">
        <v>141.47963797086294</v>
      </c>
    </row>
    <row r="1590" spans="1:86">
      <c r="A1590" s="57" t="s">
        <v>86</v>
      </c>
      <c r="B1590" s="58" t="s">
        <v>132</v>
      </c>
      <c r="C1590" s="59" t="s">
        <v>92</v>
      </c>
      <c r="D1590" s="58" t="s">
        <v>93</v>
      </c>
      <c r="E1590" s="58" t="str">
        <f>VLOOKUP(CONCATENATE($F$4,F1590),'REG FL  CWIP - 1 System Per Boo'!$A$29:$B$1161,2,FALSE)</f>
        <v>Distribution</v>
      </c>
      <c r="F1590" s="58" t="s">
        <v>170</v>
      </c>
      <c r="G1590" s="58" t="s">
        <v>146</v>
      </c>
      <c r="H1590" s="63">
        <v>367</v>
      </c>
      <c r="I1590" s="60">
        <v>0</v>
      </c>
      <c r="J1590" s="60">
        <v>0</v>
      </c>
      <c r="K1590" s="60">
        <v>0</v>
      </c>
      <c r="L1590" s="60">
        <v>0</v>
      </c>
      <c r="M1590" s="60">
        <v>0</v>
      </c>
      <c r="N1590" s="60">
        <v>0</v>
      </c>
      <c r="O1590" s="60">
        <v>0</v>
      </c>
      <c r="P1590" s="60">
        <v>0</v>
      </c>
      <c r="Q1590" s="60">
        <v>0</v>
      </c>
      <c r="R1590" s="60">
        <v>0</v>
      </c>
      <c r="S1590" s="60">
        <v>0</v>
      </c>
      <c r="T1590" s="60">
        <v>0</v>
      </c>
      <c r="U1590" s="60">
        <v>0</v>
      </c>
      <c r="V1590" s="60">
        <v>0</v>
      </c>
      <c r="W1590" s="60">
        <v>30.671278133762826</v>
      </c>
      <c r="X1590" s="60">
        <v>61.51087957489608</v>
      </c>
      <c r="Y1590" s="60">
        <v>92.159458011491779</v>
      </c>
      <c r="Z1590" s="60">
        <v>122.61160426775973</v>
      </c>
      <c r="AA1590" s="60">
        <v>153.04222170278172</v>
      </c>
      <c r="AB1590" s="60">
        <v>198.35207238665498</v>
      </c>
      <c r="AC1590" s="60">
        <v>228.61739645572266</v>
      </c>
      <c r="AD1590" s="60">
        <v>259.13628774435028</v>
      </c>
      <c r="AE1590" s="60">
        <v>289.70226929336832</v>
      </c>
      <c r="AF1590" s="60">
        <v>320.26455204438798</v>
      </c>
      <c r="AG1590" s="60">
        <v>351.04852648368274</v>
      </c>
      <c r="AH1590" s="60">
        <v>0</v>
      </c>
      <c r="AI1590" s="60">
        <v>396.72430682146842</v>
      </c>
      <c r="AJ1590" s="60">
        <v>428.3964156916627</v>
      </c>
      <c r="AK1590" s="60">
        <v>459.44210135629373</v>
      </c>
      <c r="AL1590" s="60">
        <v>490.44044956841799</v>
      </c>
      <c r="AM1590" s="60">
        <v>521.29467482169684</v>
      </c>
      <c r="AN1590" s="60">
        <v>552.96120185134259</v>
      </c>
      <c r="AO1590" s="60">
        <v>597.96754378010564</v>
      </c>
      <c r="AP1590" s="60">
        <v>628.69626433893973</v>
      </c>
      <c r="AQ1590" s="60">
        <v>659.63444764660198</v>
      </c>
      <c r="AR1590" s="60">
        <v>690.53214128363697</v>
      </c>
      <c r="AS1590" s="60">
        <v>721.39016971226079</v>
      </c>
      <c r="AT1590" s="60">
        <v>753.19690587844616</v>
      </c>
      <c r="AU1590" s="60">
        <v>396.72430682146842</v>
      </c>
      <c r="AV1590" s="60">
        <v>798.20805667278819</v>
      </c>
      <c r="AW1590" s="60">
        <v>853.46407374647106</v>
      </c>
      <c r="AX1590" s="60">
        <v>907.62721596664142</v>
      </c>
      <c r="AY1590" s="60">
        <v>961.70777198787391</v>
      </c>
      <c r="AZ1590" s="60">
        <v>1015.5368872001818</v>
      </c>
      <c r="BA1590" s="60">
        <v>1070.7831660439952</v>
      </c>
      <c r="BB1590" s="60">
        <v>1149.3024464693058</v>
      </c>
      <c r="BC1590" s="60">
        <v>1202.9126027999209</v>
      </c>
      <c r="BD1590" s="60">
        <v>1256.8881935028721</v>
      </c>
      <c r="BE1590" s="60">
        <v>1310.7931448322138</v>
      </c>
      <c r="BF1590" s="60">
        <v>1364.628895167009</v>
      </c>
      <c r="BG1590" s="60">
        <v>1420.1197866595812</v>
      </c>
      <c r="BH1590" s="60">
        <v>798.20805667278819</v>
      </c>
      <c r="BI1590" s="60">
        <v>1498.6474566727893</v>
      </c>
      <c r="BJ1590" s="60">
        <v>1555.2848753570597</v>
      </c>
      <c r="BK1590" s="60">
        <v>1610.8020972930663</v>
      </c>
      <c r="BL1590" s="60">
        <v>1666.2346683733922</v>
      </c>
      <c r="BM1590" s="60">
        <v>1721.4095126191842</v>
      </c>
      <c r="BN1590" s="60">
        <v>1778.0369496176295</v>
      </c>
      <c r="BO1590" s="60">
        <v>1858.5192137356848</v>
      </c>
      <c r="BP1590" s="60">
        <v>1913.4696251230516</v>
      </c>
      <c r="BQ1590" s="60">
        <v>1968.7946067498906</v>
      </c>
      <c r="BR1590" s="60">
        <v>2024.0471830172673</v>
      </c>
      <c r="BS1590" s="60">
        <v>2079.2288282637514</v>
      </c>
      <c r="BT1590" s="60">
        <v>2136.1069932324135</v>
      </c>
      <c r="BU1590" s="60">
        <v>1498.6474566727893</v>
      </c>
      <c r="BV1590" s="60">
        <v>2216.5978566727886</v>
      </c>
      <c r="BW1590" s="60">
        <v>2274.6511982044144</v>
      </c>
      <c r="BX1590" s="60">
        <v>2331.5563383186677</v>
      </c>
      <c r="BY1590" s="60">
        <v>2388.3747113247105</v>
      </c>
      <c r="BZ1590" s="60">
        <v>2444.9289143827814</v>
      </c>
      <c r="CA1590" s="60">
        <v>2502.97202468866</v>
      </c>
      <c r="CB1590" s="60">
        <v>2585.46632747689</v>
      </c>
      <c r="CC1590" s="60">
        <v>2641.7904869050817</v>
      </c>
      <c r="CD1590" s="60">
        <v>2698.4985807452736</v>
      </c>
      <c r="CE1590" s="60">
        <v>2755.1324591081489</v>
      </c>
      <c r="CF1590" s="60">
        <v>2811.693633190413</v>
      </c>
      <c r="CG1590" s="60">
        <v>2869.9937396098985</v>
      </c>
      <c r="CH1590" s="60">
        <v>2216.5978566727886</v>
      </c>
    </row>
    <row r="1591" spans="1:86">
      <c r="A1591" s="57" t="s">
        <v>86</v>
      </c>
      <c r="B1591" s="58" t="s">
        <v>132</v>
      </c>
      <c r="C1591" s="59" t="s">
        <v>92</v>
      </c>
      <c r="D1591" s="58" t="s">
        <v>93</v>
      </c>
      <c r="E1591" s="58" t="str">
        <f>VLOOKUP(CONCATENATE($F$4,F1591),'REG FL  CWIP - 1 System Per Boo'!$A$29:$B$1161,2,FALSE)</f>
        <v>Distribution</v>
      </c>
      <c r="F1591" s="58" t="s">
        <v>179</v>
      </c>
      <c r="G1591" s="58" t="s">
        <v>146</v>
      </c>
      <c r="H1591" s="63">
        <v>367</v>
      </c>
      <c r="I1591" s="60">
        <v>0</v>
      </c>
      <c r="J1591" s="60">
        <v>0</v>
      </c>
      <c r="K1591" s="60">
        <v>0</v>
      </c>
      <c r="L1591" s="60">
        <v>0</v>
      </c>
      <c r="M1591" s="60">
        <v>0</v>
      </c>
      <c r="N1591" s="60">
        <v>0</v>
      </c>
      <c r="O1591" s="60">
        <v>0</v>
      </c>
      <c r="P1591" s="60">
        <v>0</v>
      </c>
      <c r="Q1591" s="60">
        <v>0</v>
      </c>
      <c r="R1591" s="60">
        <v>0</v>
      </c>
      <c r="S1591" s="60">
        <v>0</v>
      </c>
      <c r="T1591" s="60">
        <v>0</v>
      </c>
      <c r="U1591" s="60">
        <v>0</v>
      </c>
      <c r="V1591" s="60">
        <v>0</v>
      </c>
      <c r="W1591" s="60">
        <v>228.47038183495201</v>
      </c>
      <c r="X1591" s="60">
        <v>440.168113863504</v>
      </c>
      <c r="Y1591" s="60">
        <v>13.302690742455866</v>
      </c>
      <c r="Z1591" s="60">
        <v>248.99610040527986</v>
      </c>
      <c r="AA1591" s="60">
        <v>484.97120869050389</v>
      </c>
      <c r="AB1591" s="60">
        <v>14.585472824070052</v>
      </c>
      <c r="AC1591" s="60">
        <v>254.74283251923006</v>
      </c>
      <c r="AD1591" s="60">
        <v>491.97213480365406</v>
      </c>
      <c r="AE1591" s="60">
        <v>14.322528547914885</v>
      </c>
      <c r="AF1591" s="60">
        <v>233.70765730926689</v>
      </c>
      <c r="AG1591" s="60">
        <v>462.27093551735493</v>
      </c>
      <c r="AH1591" s="60">
        <v>0</v>
      </c>
      <c r="AI1591" s="60">
        <v>13.725091688218868</v>
      </c>
      <c r="AJ1591" s="60">
        <v>341.08705396645087</v>
      </c>
      <c r="AK1591" s="60">
        <v>643.63230821828279</v>
      </c>
      <c r="AL1591" s="60">
        <v>19.051301165892141</v>
      </c>
      <c r="AM1591" s="60">
        <v>343.50491219041214</v>
      </c>
      <c r="AN1591" s="60">
        <v>670.18341049333208</v>
      </c>
      <c r="AO1591" s="60">
        <v>20.13701627643627</v>
      </c>
      <c r="AP1591" s="60">
        <v>351.8047804574523</v>
      </c>
      <c r="AQ1591" s="60">
        <v>678.6296442483723</v>
      </c>
      <c r="AR1591" s="60">
        <v>19.72538383010999</v>
      </c>
      <c r="AS1591" s="60">
        <v>320.20455516034201</v>
      </c>
      <c r="AT1591" s="60">
        <v>633.80124370946999</v>
      </c>
      <c r="AU1591" s="60">
        <v>13.725091688218868</v>
      </c>
      <c r="AV1591" s="60">
        <v>18.760384463887362</v>
      </c>
      <c r="AW1591" s="60">
        <v>341.50359500453931</v>
      </c>
      <c r="AX1591" s="60">
        <v>675.36456893827381</v>
      </c>
      <c r="AY1591" s="60">
        <v>20.430639346096541</v>
      </c>
      <c r="AZ1591" s="60">
        <v>364.67699322928871</v>
      </c>
      <c r="BA1591" s="60">
        <v>700.03157921184152</v>
      </c>
      <c r="BB1591" s="60">
        <v>20.624113945903673</v>
      </c>
      <c r="BC1591" s="60">
        <v>347.87805563892493</v>
      </c>
      <c r="BD1591" s="60">
        <v>672.16922741512531</v>
      </c>
      <c r="BE1591" s="60">
        <v>19.920185345858954</v>
      </c>
      <c r="BF1591" s="60">
        <v>357.13114261176491</v>
      </c>
      <c r="BG1591" s="60">
        <v>686.93614365200301</v>
      </c>
      <c r="BH1591" s="60">
        <v>18.760384463887362</v>
      </c>
      <c r="BI1591" s="60">
        <v>20.151026958975763</v>
      </c>
      <c r="BJ1591" s="60">
        <v>392.60924412244583</v>
      </c>
      <c r="BK1591" s="60">
        <v>831.18299030211779</v>
      </c>
      <c r="BL1591" s="60">
        <v>26.858710939870662</v>
      </c>
      <c r="BM1591" s="60">
        <v>527.18839146457094</v>
      </c>
      <c r="BN1591" s="60">
        <v>974.64260181958605</v>
      </c>
      <c r="BO1591" s="60">
        <v>27.944772691872004</v>
      </c>
      <c r="BP1591" s="60">
        <v>427.22808261259092</v>
      </c>
      <c r="BQ1591" s="60">
        <v>808.89400753274322</v>
      </c>
      <c r="BR1591" s="60">
        <v>23.757564504161564</v>
      </c>
      <c r="BS1591" s="60">
        <v>482.25351475572694</v>
      </c>
      <c r="BT1591" s="60">
        <v>896.70750789320414</v>
      </c>
      <c r="BU1591" s="60">
        <v>20.151026958975763</v>
      </c>
      <c r="BV1591" s="60">
        <v>25.130248205993212</v>
      </c>
      <c r="BW1591" s="60">
        <v>470.92688636344047</v>
      </c>
      <c r="BX1591" s="60">
        <v>932.08019627290855</v>
      </c>
      <c r="BY1591" s="60">
        <v>28.204640878149121</v>
      </c>
      <c r="BZ1591" s="60">
        <v>503.70300071043448</v>
      </c>
      <c r="CA1591" s="60">
        <v>966.91939733506308</v>
      </c>
      <c r="CB1591" s="60">
        <v>28.48722849017804</v>
      </c>
      <c r="CC1591" s="60">
        <v>480.51441997201516</v>
      </c>
      <c r="CD1591" s="60">
        <v>928.44921593501169</v>
      </c>
      <c r="CE1591" s="60">
        <v>27.515217507399484</v>
      </c>
      <c r="CF1591" s="60">
        <v>493.29577055813701</v>
      </c>
      <c r="CG1591" s="60">
        <v>948.84667266683527</v>
      </c>
      <c r="CH1591" s="60">
        <v>25.130248205993212</v>
      </c>
    </row>
    <row r="1592" spans="1:86">
      <c r="A1592" s="57" t="s">
        <v>86</v>
      </c>
      <c r="B1592" s="58" t="s">
        <v>132</v>
      </c>
      <c r="C1592" s="59" t="s">
        <v>92</v>
      </c>
      <c r="D1592" s="58" t="s">
        <v>93</v>
      </c>
      <c r="E1592" s="58" t="str">
        <f>VLOOKUP(CONCATENATE($F$4,F1592),'REG FL  CWIP - 1 System Per Boo'!$A$29:$B$1161,2,FALSE)</f>
        <v>Distribution</v>
      </c>
      <c r="F1592" s="58" t="s">
        <v>187</v>
      </c>
      <c r="G1592" s="58" t="s">
        <v>146</v>
      </c>
      <c r="H1592" s="63">
        <v>367</v>
      </c>
      <c r="I1592" s="60">
        <v>0</v>
      </c>
      <c r="J1592" s="60">
        <v>0</v>
      </c>
      <c r="K1592" s="60">
        <v>0</v>
      </c>
      <c r="L1592" s="60">
        <v>0</v>
      </c>
      <c r="M1592" s="60">
        <v>0</v>
      </c>
      <c r="N1592" s="60">
        <v>0</v>
      </c>
      <c r="O1592" s="60">
        <v>0</v>
      </c>
      <c r="P1592" s="60">
        <v>0</v>
      </c>
      <c r="Q1592" s="60">
        <v>0</v>
      </c>
      <c r="R1592" s="60">
        <v>0</v>
      </c>
      <c r="S1592" s="60">
        <v>0</v>
      </c>
      <c r="T1592" s="60">
        <v>0</v>
      </c>
      <c r="U1592" s="60">
        <v>0</v>
      </c>
      <c r="V1592" s="60">
        <v>0</v>
      </c>
      <c r="W1592" s="60">
        <v>26.455623100951925</v>
      </c>
      <c r="X1592" s="60">
        <v>59.341348913735374</v>
      </c>
      <c r="Y1592" s="60">
        <v>100.14628310870194</v>
      </c>
      <c r="Z1592" s="60">
        <v>144.41129783996666</v>
      </c>
      <c r="AA1592" s="60">
        <v>193.5434824730396</v>
      </c>
      <c r="AB1592" s="60">
        <v>255.75033296994752</v>
      </c>
      <c r="AC1592" s="60">
        <v>297.53976692991091</v>
      </c>
      <c r="AD1592" s="60">
        <v>336.67289721421207</v>
      </c>
      <c r="AE1592" s="60">
        <v>363.49576995209145</v>
      </c>
      <c r="AF1592" s="60">
        <v>392.38020526218361</v>
      </c>
      <c r="AG1592" s="60">
        <v>415.3828571260442</v>
      </c>
      <c r="AH1592" s="60">
        <v>0</v>
      </c>
      <c r="AI1592" s="60">
        <v>438.1537231475113</v>
      </c>
      <c r="AJ1592" s="60">
        <v>466.8476635196746</v>
      </c>
      <c r="AK1592" s="60">
        <v>501.9331058265484</v>
      </c>
      <c r="AL1592" s="60">
        <v>543.16856595363834</v>
      </c>
      <c r="AM1592" s="60">
        <v>587.58290969676636</v>
      </c>
      <c r="AN1592" s="60">
        <v>639.25259433076735</v>
      </c>
      <c r="AO1592" s="60">
        <v>698.69879649931909</v>
      </c>
      <c r="AP1592" s="60">
        <v>738.99845889555354</v>
      </c>
      <c r="AQ1592" s="60">
        <v>775.98668285866188</v>
      </c>
      <c r="AR1592" s="60">
        <v>803.75549218928609</v>
      </c>
      <c r="AS1592" s="60">
        <v>834.07322628924885</v>
      </c>
      <c r="AT1592" s="60">
        <v>858.11848827856534</v>
      </c>
      <c r="AU1592" s="60">
        <v>438.1537231475113</v>
      </c>
      <c r="AV1592" s="60">
        <v>881.47394085711744</v>
      </c>
      <c r="AW1592" s="60">
        <v>911.14619430530274</v>
      </c>
      <c r="AX1592" s="60">
        <v>948.3001436242464</v>
      </c>
      <c r="AY1592" s="60">
        <v>988.06716583450975</v>
      </c>
      <c r="AZ1592" s="60">
        <v>1031.4786984701504</v>
      </c>
      <c r="BA1592" s="60">
        <v>1077.3238150309803</v>
      </c>
      <c r="BB1592" s="60">
        <v>1127.0372364148316</v>
      </c>
      <c r="BC1592" s="60">
        <v>1168.9283031984542</v>
      </c>
      <c r="BD1592" s="60">
        <v>1207.3367134450598</v>
      </c>
      <c r="BE1592" s="60">
        <v>1240.5814637935914</v>
      </c>
      <c r="BF1592" s="60">
        <v>1272.0587809960587</v>
      </c>
      <c r="BG1592" s="60">
        <v>1298.1998407431199</v>
      </c>
      <c r="BH1592" s="60">
        <v>881.47394085711744</v>
      </c>
      <c r="BI1592" s="60">
        <v>1324.0726864564303</v>
      </c>
      <c r="BJ1592" s="60">
        <v>1355.8572393413976</v>
      </c>
      <c r="BK1592" s="60">
        <v>1395.6560928081733</v>
      </c>
      <c r="BL1592" s="60">
        <v>1438.2540378118101</v>
      </c>
      <c r="BM1592" s="60">
        <v>1484.755937550719</v>
      </c>
      <c r="BN1592" s="60">
        <v>1533.864662453926</v>
      </c>
      <c r="BO1592" s="60">
        <v>1587.1170678981885</v>
      </c>
      <c r="BP1592" s="60">
        <v>1631.9902633201955</v>
      </c>
      <c r="BQ1592" s="60">
        <v>1673.1328799011214</v>
      </c>
      <c r="BR1592" s="60">
        <v>1708.7442475192106</v>
      </c>
      <c r="BS1592" s="60">
        <v>1742.4623624930459</v>
      </c>
      <c r="BT1592" s="60">
        <v>1770.4643441238131</v>
      </c>
      <c r="BU1592" s="60">
        <v>1324.0726864564303</v>
      </c>
      <c r="BV1592" s="60">
        <v>1798.1790181218989</v>
      </c>
      <c r="BW1592" s="60">
        <v>1832.5232445782469</v>
      </c>
      <c r="BX1592" s="60">
        <v>1875.5271792603808</v>
      </c>
      <c r="BY1592" s="60">
        <v>1921.5556219153627</v>
      </c>
      <c r="BZ1592" s="60">
        <v>1971.8024125832549</v>
      </c>
      <c r="CA1592" s="60">
        <v>2024.8659612561682</v>
      </c>
      <c r="CB1592" s="60">
        <v>2082.4068893460521</v>
      </c>
      <c r="CC1592" s="60">
        <v>2130.8938128831223</v>
      </c>
      <c r="CD1592" s="60">
        <v>2175.3497266087588</v>
      </c>
      <c r="CE1592" s="60">
        <v>2213.8289488373139</v>
      </c>
      <c r="CF1592" s="60">
        <v>2250.2624510021433</v>
      </c>
      <c r="CG1592" s="60">
        <v>2280.519488180993</v>
      </c>
      <c r="CH1592" s="60">
        <v>1798.1790181218989</v>
      </c>
    </row>
    <row r="1593" spans="1:86">
      <c r="A1593" s="57" t="s">
        <v>86</v>
      </c>
      <c r="B1593" s="58" t="s">
        <v>132</v>
      </c>
      <c r="C1593" s="59" t="s">
        <v>92</v>
      </c>
      <c r="D1593" s="58" t="s">
        <v>93</v>
      </c>
      <c r="E1593" s="58" t="str">
        <f>VLOOKUP(CONCATENATE($F$4,F1593),'REG FL  CWIP - 1 System Per Boo'!$A$29:$B$1161,2,FALSE)</f>
        <v>Distribution</v>
      </c>
      <c r="F1593" s="58" t="s">
        <v>195</v>
      </c>
      <c r="G1593" s="58" t="s">
        <v>146</v>
      </c>
      <c r="H1593" s="63">
        <v>367</v>
      </c>
      <c r="I1593" s="60">
        <v>0</v>
      </c>
      <c r="J1593" s="60">
        <v>0</v>
      </c>
      <c r="K1593" s="60">
        <v>0</v>
      </c>
      <c r="L1593" s="60">
        <v>0</v>
      </c>
      <c r="M1593" s="60">
        <v>0</v>
      </c>
      <c r="N1593" s="60">
        <v>0</v>
      </c>
      <c r="O1593" s="60">
        <v>0</v>
      </c>
      <c r="P1593" s="60">
        <v>0</v>
      </c>
      <c r="Q1593" s="60">
        <v>0</v>
      </c>
      <c r="R1593" s="60">
        <v>0</v>
      </c>
      <c r="S1593" s="60">
        <v>0</v>
      </c>
      <c r="T1593" s="60">
        <v>0</v>
      </c>
      <c r="U1593" s="60">
        <v>0</v>
      </c>
      <c r="V1593" s="60">
        <v>0</v>
      </c>
      <c r="W1593" s="60">
        <v>15.44672041862</v>
      </c>
      <c r="X1593" s="60">
        <v>59.457878720031999</v>
      </c>
      <c r="Y1593" s="60">
        <v>82.680642297747994</v>
      </c>
      <c r="Z1593" s="60">
        <v>117.83603721943599</v>
      </c>
      <c r="AA1593" s="60">
        <v>188.90853947115198</v>
      </c>
      <c r="AB1593" s="60">
        <v>251.59167178751599</v>
      </c>
      <c r="AC1593" s="60">
        <v>290.399331360936</v>
      </c>
      <c r="AD1593" s="60">
        <v>305.588042279528</v>
      </c>
      <c r="AE1593" s="60">
        <v>316.76381274027199</v>
      </c>
      <c r="AF1593" s="60">
        <v>344.04464979743597</v>
      </c>
      <c r="AG1593" s="60">
        <v>359.45762117685598</v>
      </c>
      <c r="AH1593" s="60">
        <v>0</v>
      </c>
      <c r="AI1593" s="60">
        <v>0</v>
      </c>
      <c r="AJ1593" s="60">
        <v>21.742521030298001</v>
      </c>
      <c r="AK1593" s="60">
        <v>65.270216360266005</v>
      </c>
      <c r="AL1593" s="60">
        <v>91.146802597018009</v>
      </c>
      <c r="AM1593" s="60">
        <v>125.63299297030601</v>
      </c>
      <c r="AN1593" s="60">
        <v>190.55415716386</v>
      </c>
      <c r="AO1593" s="60">
        <v>250.57296932795799</v>
      </c>
      <c r="AP1593" s="60">
        <v>297.74526070675199</v>
      </c>
      <c r="AQ1593" s="60">
        <v>328.010048147416</v>
      </c>
      <c r="AR1593" s="60">
        <v>340.92068258391998</v>
      </c>
      <c r="AS1593" s="60">
        <v>375.40760544395198</v>
      </c>
      <c r="AT1593" s="60">
        <v>388.504745993656</v>
      </c>
      <c r="AU1593" s="60">
        <v>0</v>
      </c>
      <c r="AV1593" s="60">
        <v>0</v>
      </c>
      <c r="AW1593" s="60">
        <v>26.985238047257994</v>
      </c>
      <c r="AX1593" s="60">
        <v>75.046176749580212</v>
      </c>
      <c r="AY1593" s="60">
        <v>104.37315926582806</v>
      </c>
      <c r="AZ1593" s="60">
        <v>145.40886439837237</v>
      </c>
      <c r="BA1593" s="60">
        <v>193.46980304642506</v>
      </c>
      <c r="BB1593" s="60">
        <v>248.55597522807597</v>
      </c>
      <c r="BC1593" s="60">
        <v>280.22470228567289</v>
      </c>
      <c r="BD1593" s="60">
        <v>302.52645126832249</v>
      </c>
      <c r="BE1593" s="60">
        <v>317.80296671737392</v>
      </c>
      <c r="BF1593" s="60">
        <v>354.15518276721991</v>
      </c>
      <c r="BG1593" s="60">
        <v>378.79867627312882</v>
      </c>
      <c r="BH1593" s="60">
        <v>0</v>
      </c>
      <c r="BI1593" s="60">
        <v>0</v>
      </c>
      <c r="BJ1593" s="60">
        <v>27.659868985994436</v>
      </c>
      <c r="BK1593" s="60">
        <v>76.922331133710031</v>
      </c>
      <c r="BL1593" s="60">
        <v>106.98248819933912</v>
      </c>
      <c r="BM1593" s="60">
        <v>149.04408594127224</v>
      </c>
      <c r="BN1593" s="60">
        <v>198.30654803336157</v>
      </c>
      <c r="BO1593" s="60">
        <v>254.76987449414921</v>
      </c>
      <c r="BP1593" s="60">
        <v>287.23031971358114</v>
      </c>
      <c r="BQ1593" s="60">
        <v>310.0896124105119</v>
      </c>
      <c r="BR1593" s="60">
        <v>325.74804073874446</v>
      </c>
      <c r="BS1593" s="60">
        <v>363.00906217307175</v>
      </c>
      <c r="BT1593" s="60">
        <v>388.26864300526336</v>
      </c>
      <c r="BU1593" s="60">
        <v>0</v>
      </c>
      <c r="BV1593" s="60">
        <v>0</v>
      </c>
      <c r="BW1593" s="60">
        <v>28.489665096184297</v>
      </c>
      <c r="BX1593" s="60">
        <v>79.230001180658178</v>
      </c>
      <c r="BY1593" s="60">
        <v>110.19196300239025</v>
      </c>
      <c r="BZ1593" s="60">
        <v>153.51540873833591</v>
      </c>
      <c r="CA1593" s="60">
        <v>204.25574476551469</v>
      </c>
      <c r="CB1593" s="60">
        <v>262.41297110302503</v>
      </c>
      <c r="CC1593" s="60">
        <v>295.84722972669812</v>
      </c>
      <c r="CD1593" s="60">
        <v>319.39230123809864</v>
      </c>
      <c r="CE1593" s="60">
        <v>335.52048243916772</v>
      </c>
      <c r="CF1593" s="60">
        <v>373.89933457123124</v>
      </c>
      <c r="CG1593" s="60">
        <v>399.91670286547452</v>
      </c>
      <c r="CH1593" s="60">
        <v>0</v>
      </c>
    </row>
    <row r="1594" spans="1:86">
      <c r="A1594" s="57" t="s">
        <v>86</v>
      </c>
      <c r="B1594" s="58" t="s">
        <v>132</v>
      </c>
      <c r="C1594" s="59" t="s">
        <v>92</v>
      </c>
      <c r="D1594" s="58" t="s">
        <v>93</v>
      </c>
      <c r="E1594" s="58" t="str">
        <f>VLOOKUP(CONCATENATE($F$4,F1594),'REG FL  CWIP - 1 System Per Boo'!$A$29:$B$1161,2,FALSE)</f>
        <v>Distribution</v>
      </c>
      <c r="F1594" s="58" t="s">
        <v>213</v>
      </c>
      <c r="G1594" s="58" t="s">
        <v>146</v>
      </c>
      <c r="H1594" s="63">
        <v>367</v>
      </c>
      <c r="I1594" s="60">
        <v>0</v>
      </c>
      <c r="J1594" s="60">
        <v>0</v>
      </c>
      <c r="K1594" s="60">
        <v>0</v>
      </c>
      <c r="L1594" s="60">
        <v>0</v>
      </c>
      <c r="M1594" s="60">
        <v>0</v>
      </c>
      <c r="N1594" s="60">
        <v>0</v>
      </c>
      <c r="O1594" s="60">
        <v>0</v>
      </c>
      <c r="P1594" s="60">
        <v>0</v>
      </c>
      <c r="Q1594" s="60">
        <v>0</v>
      </c>
      <c r="R1594" s="60">
        <v>0</v>
      </c>
      <c r="S1594" s="60">
        <v>0</v>
      </c>
      <c r="T1594" s="60">
        <v>0</v>
      </c>
      <c r="U1594" s="60">
        <v>0</v>
      </c>
      <c r="V1594" s="60">
        <v>0</v>
      </c>
      <c r="W1594" s="60">
        <v>0</v>
      </c>
      <c r="X1594" s="60">
        <v>0</v>
      </c>
      <c r="Y1594" s="60">
        <v>0</v>
      </c>
      <c r="Z1594" s="60">
        <v>0</v>
      </c>
      <c r="AA1594" s="60">
        <v>0</v>
      </c>
      <c r="AB1594" s="60">
        <v>0</v>
      </c>
      <c r="AC1594" s="60">
        <v>0</v>
      </c>
      <c r="AD1594" s="60">
        <v>0</v>
      </c>
      <c r="AE1594" s="60">
        <v>0</v>
      </c>
      <c r="AF1594" s="60">
        <v>0</v>
      </c>
      <c r="AG1594" s="60">
        <v>0</v>
      </c>
      <c r="AH1594" s="60">
        <v>0</v>
      </c>
      <c r="AI1594" s="60">
        <v>0</v>
      </c>
      <c r="AJ1594" s="60">
        <v>0</v>
      </c>
      <c r="AK1594" s="60">
        <v>0</v>
      </c>
      <c r="AL1594" s="60">
        <v>0</v>
      </c>
      <c r="AM1594" s="60">
        <v>0</v>
      </c>
      <c r="AN1594" s="60">
        <v>0</v>
      </c>
      <c r="AO1594" s="60">
        <v>0</v>
      </c>
      <c r="AP1594" s="60">
        <v>0</v>
      </c>
      <c r="AQ1594" s="60">
        <v>0</v>
      </c>
      <c r="AR1594" s="60">
        <v>0</v>
      </c>
      <c r="AS1594" s="60">
        <v>0</v>
      </c>
      <c r="AT1594" s="60">
        <v>0</v>
      </c>
      <c r="AU1594" s="60">
        <v>0</v>
      </c>
      <c r="AV1594" s="60">
        <v>0</v>
      </c>
      <c r="AW1594" s="60">
        <v>0.83333333333333337</v>
      </c>
      <c r="AX1594" s="60">
        <v>1.6666666666666667</v>
      </c>
      <c r="AY1594" s="60">
        <v>2.5</v>
      </c>
      <c r="AZ1594" s="60">
        <v>3.3333333333333335</v>
      </c>
      <c r="BA1594" s="60">
        <v>4.166666666666667</v>
      </c>
      <c r="BB1594" s="60">
        <v>0</v>
      </c>
      <c r="BC1594" s="60">
        <v>0</v>
      </c>
      <c r="BD1594" s="60">
        <v>0</v>
      </c>
      <c r="BE1594" s="60">
        <v>0</v>
      </c>
      <c r="BF1594" s="60">
        <v>0</v>
      </c>
      <c r="BG1594" s="60">
        <v>0</v>
      </c>
      <c r="BH1594" s="60">
        <v>0</v>
      </c>
      <c r="BI1594" s="60">
        <v>0</v>
      </c>
      <c r="BJ1594" s="60">
        <v>0</v>
      </c>
      <c r="BK1594" s="60">
        <v>0</v>
      </c>
      <c r="BL1594" s="60">
        <v>0</v>
      </c>
      <c r="BM1594" s="60">
        <v>0</v>
      </c>
      <c r="BN1594" s="60">
        <v>0</v>
      </c>
      <c r="BO1594" s="60">
        <v>0</v>
      </c>
      <c r="BP1594" s="60">
        <v>0</v>
      </c>
      <c r="BQ1594" s="60">
        <v>0</v>
      </c>
      <c r="BR1594" s="60">
        <v>0</v>
      </c>
      <c r="BS1594" s="60">
        <v>0</v>
      </c>
      <c r="BT1594" s="60">
        <v>0</v>
      </c>
      <c r="BU1594" s="60">
        <v>0</v>
      </c>
      <c r="BV1594" s="60">
        <v>0</v>
      </c>
      <c r="BW1594" s="60">
        <v>0</v>
      </c>
      <c r="BX1594" s="60">
        <v>0</v>
      </c>
      <c r="BY1594" s="60">
        <v>0</v>
      </c>
      <c r="BZ1594" s="60">
        <v>0</v>
      </c>
      <c r="CA1594" s="60">
        <v>0</v>
      </c>
      <c r="CB1594" s="60">
        <v>0</v>
      </c>
      <c r="CC1594" s="60">
        <v>0</v>
      </c>
      <c r="CD1594" s="60">
        <v>0</v>
      </c>
      <c r="CE1594" s="60">
        <v>0</v>
      </c>
      <c r="CF1594" s="60">
        <v>0</v>
      </c>
      <c r="CG1594" s="60">
        <v>0</v>
      </c>
      <c r="CH1594" s="60">
        <v>0</v>
      </c>
    </row>
    <row r="1595" spans="1:86">
      <c r="A1595" s="57" t="s">
        <v>86</v>
      </c>
      <c r="B1595" s="58" t="s">
        <v>132</v>
      </c>
      <c r="C1595" s="59" t="s">
        <v>92</v>
      </c>
      <c r="D1595" s="58" t="s">
        <v>93</v>
      </c>
      <c r="E1595" s="58" t="str">
        <f>VLOOKUP(CONCATENATE($F$4,F1595),'REG FL  CWIP - 1 System Per Boo'!$A$29:$B$1161,2,FALSE)</f>
        <v>Distribution</v>
      </c>
      <c r="F1595" s="58" t="s">
        <v>218</v>
      </c>
      <c r="G1595" s="58" t="s">
        <v>146</v>
      </c>
      <c r="H1595" s="63">
        <v>367</v>
      </c>
      <c r="I1595" s="60">
        <v>0</v>
      </c>
      <c r="J1595" s="60">
        <v>0</v>
      </c>
      <c r="K1595" s="60">
        <v>0</v>
      </c>
      <c r="L1595" s="60">
        <v>0</v>
      </c>
      <c r="M1595" s="60">
        <v>0</v>
      </c>
      <c r="N1595" s="60">
        <v>0</v>
      </c>
      <c r="O1595" s="60">
        <v>0</v>
      </c>
      <c r="P1595" s="60">
        <v>0</v>
      </c>
      <c r="Q1595" s="60">
        <v>0</v>
      </c>
      <c r="R1595" s="60">
        <v>0</v>
      </c>
      <c r="S1595" s="60">
        <v>0</v>
      </c>
      <c r="T1595" s="60">
        <v>0</v>
      </c>
      <c r="U1595" s="60">
        <v>0</v>
      </c>
      <c r="V1595" s="60">
        <v>0</v>
      </c>
      <c r="W1595" s="60">
        <v>0</v>
      </c>
      <c r="X1595" s="60">
        <v>0</v>
      </c>
      <c r="Y1595" s="60">
        <v>0</v>
      </c>
      <c r="Z1595" s="60">
        <v>0</v>
      </c>
      <c r="AA1595" s="60">
        <v>0</v>
      </c>
      <c r="AB1595" s="60">
        <v>0</v>
      </c>
      <c r="AC1595" s="60">
        <v>0</v>
      </c>
      <c r="AD1595" s="60">
        <v>0</v>
      </c>
      <c r="AE1595" s="60">
        <v>0</v>
      </c>
      <c r="AF1595" s="60">
        <v>0</v>
      </c>
      <c r="AG1595" s="60">
        <v>0</v>
      </c>
      <c r="AH1595" s="60">
        <v>0</v>
      </c>
      <c r="AI1595" s="60">
        <v>0</v>
      </c>
      <c r="AJ1595" s="60">
        <v>0</v>
      </c>
      <c r="AK1595" s="60">
        <v>0</v>
      </c>
      <c r="AL1595" s="60">
        <v>0</v>
      </c>
      <c r="AM1595" s="60">
        <v>0</v>
      </c>
      <c r="AN1595" s="60">
        <v>0</v>
      </c>
      <c r="AO1595" s="60">
        <v>0</v>
      </c>
      <c r="AP1595" s="60">
        <v>0</v>
      </c>
      <c r="AQ1595" s="60">
        <v>0</v>
      </c>
      <c r="AR1595" s="60">
        <v>0</v>
      </c>
      <c r="AS1595" s="60">
        <v>0</v>
      </c>
      <c r="AT1595" s="60">
        <v>0</v>
      </c>
      <c r="AU1595" s="60">
        <v>0</v>
      </c>
      <c r="AV1595" s="60">
        <v>0</v>
      </c>
      <c r="AW1595" s="60">
        <v>7.416666666666667</v>
      </c>
      <c r="AX1595" s="60">
        <v>14.833333333333334</v>
      </c>
      <c r="AY1595" s="60">
        <v>22.25</v>
      </c>
      <c r="AZ1595" s="60">
        <v>29.666666666666668</v>
      </c>
      <c r="BA1595" s="60">
        <v>37.083333333333336</v>
      </c>
      <c r="BB1595" s="60">
        <v>44.5</v>
      </c>
      <c r="BC1595" s="60">
        <v>51.916666666666664</v>
      </c>
      <c r="BD1595" s="60">
        <v>59.333333333333329</v>
      </c>
      <c r="BE1595" s="60">
        <v>66.75</v>
      </c>
      <c r="BF1595" s="60">
        <v>74.166666666666671</v>
      </c>
      <c r="BG1595" s="60">
        <v>81.583333333333343</v>
      </c>
      <c r="BH1595" s="60">
        <v>0</v>
      </c>
      <c r="BI1595" s="60">
        <v>0</v>
      </c>
      <c r="BJ1595" s="60">
        <v>0</v>
      </c>
      <c r="BK1595" s="60">
        <v>0</v>
      </c>
      <c r="BL1595" s="60">
        <v>0</v>
      </c>
      <c r="BM1595" s="60">
        <v>0</v>
      </c>
      <c r="BN1595" s="60">
        <v>0</v>
      </c>
      <c r="BO1595" s="60">
        <v>0</v>
      </c>
      <c r="BP1595" s="60">
        <v>0</v>
      </c>
      <c r="BQ1595" s="60">
        <v>0</v>
      </c>
      <c r="BR1595" s="60">
        <v>0</v>
      </c>
      <c r="BS1595" s="60">
        <v>0</v>
      </c>
      <c r="BT1595" s="60">
        <v>0</v>
      </c>
      <c r="BU1595" s="60">
        <v>0</v>
      </c>
      <c r="BV1595" s="60">
        <v>0</v>
      </c>
      <c r="BW1595" s="60">
        <v>0</v>
      </c>
      <c r="BX1595" s="60">
        <v>0</v>
      </c>
      <c r="BY1595" s="60">
        <v>0</v>
      </c>
      <c r="BZ1595" s="60">
        <v>0</v>
      </c>
      <c r="CA1595" s="60">
        <v>0</v>
      </c>
      <c r="CB1595" s="60">
        <v>0</v>
      </c>
      <c r="CC1595" s="60">
        <v>0</v>
      </c>
      <c r="CD1595" s="60">
        <v>0</v>
      </c>
      <c r="CE1595" s="60">
        <v>0</v>
      </c>
      <c r="CF1595" s="60">
        <v>0</v>
      </c>
      <c r="CG1595" s="60">
        <v>0</v>
      </c>
      <c r="CH1595" s="60">
        <v>0</v>
      </c>
    </row>
    <row r="1596" spans="1:86">
      <c r="A1596" s="57" t="s">
        <v>86</v>
      </c>
      <c r="B1596" s="58" t="s">
        <v>132</v>
      </c>
      <c r="C1596" s="59" t="s">
        <v>92</v>
      </c>
      <c r="D1596" s="58" t="s">
        <v>93</v>
      </c>
      <c r="E1596" s="58" t="str">
        <f>VLOOKUP(CONCATENATE($F$4,F1596),'REG FL  CWIP - 1 System Per Boo'!$A$29:$B$1161,2,FALSE)</f>
        <v>Distribution</v>
      </c>
      <c r="F1596" s="58" t="s">
        <v>223</v>
      </c>
      <c r="G1596" s="58" t="s">
        <v>146</v>
      </c>
      <c r="H1596" s="63">
        <v>367</v>
      </c>
      <c r="I1596" s="60">
        <v>0</v>
      </c>
      <c r="J1596" s="60">
        <v>0</v>
      </c>
      <c r="K1596" s="60">
        <v>0</v>
      </c>
      <c r="L1596" s="60">
        <v>0</v>
      </c>
      <c r="M1596" s="60">
        <v>0</v>
      </c>
      <c r="N1596" s="60">
        <v>0</v>
      </c>
      <c r="O1596" s="60">
        <v>0</v>
      </c>
      <c r="P1596" s="60">
        <v>0</v>
      </c>
      <c r="Q1596" s="60">
        <v>0</v>
      </c>
      <c r="R1596" s="60">
        <v>0</v>
      </c>
      <c r="S1596" s="60">
        <v>0</v>
      </c>
      <c r="T1596" s="60">
        <v>0</v>
      </c>
      <c r="U1596" s="60">
        <v>0</v>
      </c>
      <c r="V1596" s="60">
        <v>0</v>
      </c>
      <c r="W1596" s="60">
        <v>0</v>
      </c>
      <c r="X1596" s="60">
        <v>0</v>
      </c>
      <c r="Y1596" s="60">
        <v>0</v>
      </c>
      <c r="Z1596" s="60">
        <v>0</v>
      </c>
      <c r="AA1596" s="60">
        <v>0</v>
      </c>
      <c r="AB1596" s="60">
        <v>0</v>
      </c>
      <c r="AC1596" s="60">
        <v>0</v>
      </c>
      <c r="AD1596" s="60">
        <v>0</v>
      </c>
      <c r="AE1596" s="60">
        <v>0</v>
      </c>
      <c r="AF1596" s="60">
        <v>0</v>
      </c>
      <c r="AG1596" s="60">
        <v>0</v>
      </c>
      <c r="AH1596" s="60">
        <v>0</v>
      </c>
      <c r="AI1596" s="60">
        <v>0</v>
      </c>
      <c r="AJ1596" s="60">
        <v>0</v>
      </c>
      <c r="AK1596" s="60">
        <v>0</v>
      </c>
      <c r="AL1596" s="60">
        <v>0</v>
      </c>
      <c r="AM1596" s="60">
        <v>0</v>
      </c>
      <c r="AN1596" s="60">
        <v>0</v>
      </c>
      <c r="AO1596" s="60">
        <v>0</v>
      </c>
      <c r="AP1596" s="60">
        <v>0</v>
      </c>
      <c r="AQ1596" s="60">
        <v>0</v>
      </c>
      <c r="AR1596" s="60">
        <v>0</v>
      </c>
      <c r="AS1596" s="60">
        <v>0</v>
      </c>
      <c r="AT1596" s="60">
        <v>0</v>
      </c>
      <c r="AU1596" s="60">
        <v>0</v>
      </c>
      <c r="AV1596" s="60">
        <v>0</v>
      </c>
      <c r="AW1596" s="60">
        <v>0</v>
      </c>
      <c r="AX1596" s="60">
        <v>0</v>
      </c>
      <c r="AY1596" s="60">
        <v>0</v>
      </c>
      <c r="AZ1596" s="60">
        <v>0</v>
      </c>
      <c r="BA1596" s="60">
        <v>0</v>
      </c>
      <c r="BB1596" s="60">
        <v>0</v>
      </c>
      <c r="BC1596" s="60">
        <v>0</v>
      </c>
      <c r="BD1596" s="60">
        <v>0</v>
      </c>
      <c r="BE1596" s="60">
        <v>0</v>
      </c>
      <c r="BF1596" s="60">
        <v>0</v>
      </c>
      <c r="BG1596" s="60">
        <v>0</v>
      </c>
      <c r="BH1596" s="60">
        <v>0</v>
      </c>
      <c r="BI1596" s="60">
        <v>0</v>
      </c>
      <c r="BJ1596" s="60">
        <v>13.7325</v>
      </c>
      <c r="BK1596" s="60">
        <v>27.465</v>
      </c>
      <c r="BL1596" s="60">
        <v>41.197499999999998</v>
      </c>
      <c r="BM1596" s="60">
        <v>54.93</v>
      </c>
      <c r="BN1596" s="60">
        <v>68.662499999999994</v>
      </c>
      <c r="BO1596" s="60">
        <v>82.394999999999996</v>
      </c>
      <c r="BP1596" s="60">
        <v>96.127499999999998</v>
      </c>
      <c r="BQ1596" s="60">
        <v>109.86</v>
      </c>
      <c r="BR1596" s="60">
        <v>123.5925</v>
      </c>
      <c r="BS1596" s="60">
        <v>137.32499999999999</v>
      </c>
      <c r="BT1596" s="60">
        <v>151.05749999999998</v>
      </c>
      <c r="BU1596" s="60">
        <v>0</v>
      </c>
      <c r="BV1596" s="60">
        <v>0</v>
      </c>
      <c r="BW1596" s="60">
        <v>0</v>
      </c>
      <c r="BX1596" s="60">
        <v>0</v>
      </c>
      <c r="BY1596" s="60">
        <v>0</v>
      </c>
      <c r="BZ1596" s="60">
        <v>0</v>
      </c>
      <c r="CA1596" s="60">
        <v>0</v>
      </c>
      <c r="CB1596" s="60">
        <v>0</v>
      </c>
      <c r="CC1596" s="60">
        <v>0</v>
      </c>
      <c r="CD1596" s="60">
        <v>0</v>
      </c>
      <c r="CE1596" s="60">
        <v>0</v>
      </c>
      <c r="CF1596" s="60">
        <v>0</v>
      </c>
      <c r="CG1596" s="60">
        <v>0</v>
      </c>
      <c r="CH1596" s="60">
        <v>0</v>
      </c>
    </row>
    <row r="1597" spans="1:86">
      <c r="A1597" s="57" t="s">
        <v>86</v>
      </c>
      <c r="B1597" s="58" t="s">
        <v>132</v>
      </c>
      <c r="C1597" s="59" t="s">
        <v>92</v>
      </c>
      <c r="D1597" s="58" t="s">
        <v>93</v>
      </c>
      <c r="E1597" s="58" t="str">
        <f>VLOOKUP(CONCATENATE($F$4,F1597),'REG FL  CWIP - 1 System Per Boo'!$A$29:$B$1161,2,FALSE)</f>
        <v>Distribution</v>
      </c>
      <c r="F1597" s="58" t="s">
        <v>228</v>
      </c>
      <c r="G1597" s="58" t="s">
        <v>146</v>
      </c>
      <c r="H1597" s="63">
        <v>367</v>
      </c>
      <c r="I1597" s="60">
        <v>0</v>
      </c>
      <c r="J1597" s="60">
        <v>0</v>
      </c>
      <c r="K1597" s="60">
        <v>0</v>
      </c>
      <c r="L1597" s="60">
        <v>0</v>
      </c>
      <c r="M1597" s="60">
        <v>0</v>
      </c>
      <c r="N1597" s="60">
        <v>0</v>
      </c>
      <c r="O1597" s="60">
        <v>0</v>
      </c>
      <c r="P1597" s="60">
        <v>0</v>
      </c>
      <c r="Q1597" s="60">
        <v>0</v>
      </c>
      <c r="R1597" s="60">
        <v>0</v>
      </c>
      <c r="S1597" s="60">
        <v>0</v>
      </c>
      <c r="T1597" s="60">
        <v>0</v>
      </c>
      <c r="U1597" s="60">
        <v>0</v>
      </c>
      <c r="V1597" s="60">
        <v>0</v>
      </c>
      <c r="W1597" s="60">
        <v>0</v>
      </c>
      <c r="X1597" s="60">
        <v>0</v>
      </c>
      <c r="Y1597" s="60">
        <v>0</v>
      </c>
      <c r="Z1597" s="60">
        <v>0</v>
      </c>
      <c r="AA1597" s="60">
        <v>0</v>
      </c>
      <c r="AB1597" s="60">
        <v>0</v>
      </c>
      <c r="AC1597" s="60">
        <v>0</v>
      </c>
      <c r="AD1597" s="60">
        <v>0</v>
      </c>
      <c r="AE1597" s="60">
        <v>0</v>
      </c>
      <c r="AF1597" s="60">
        <v>0</v>
      </c>
      <c r="AG1597" s="60">
        <v>0</v>
      </c>
      <c r="AH1597" s="60">
        <v>0</v>
      </c>
      <c r="AI1597" s="60">
        <v>0</v>
      </c>
      <c r="AJ1597" s="60">
        <v>0</v>
      </c>
      <c r="AK1597" s="60">
        <v>0</v>
      </c>
      <c r="AL1597" s="60">
        <v>0</v>
      </c>
      <c r="AM1597" s="60">
        <v>0</v>
      </c>
      <c r="AN1597" s="60">
        <v>0</v>
      </c>
      <c r="AO1597" s="60">
        <v>0</v>
      </c>
      <c r="AP1597" s="60">
        <v>0</v>
      </c>
      <c r="AQ1597" s="60">
        <v>0</v>
      </c>
      <c r="AR1597" s="60">
        <v>0</v>
      </c>
      <c r="AS1597" s="60">
        <v>0</v>
      </c>
      <c r="AT1597" s="60">
        <v>0</v>
      </c>
      <c r="AU1597" s="60">
        <v>0</v>
      </c>
      <c r="AV1597" s="60">
        <v>0</v>
      </c>
      <c r="AW1597" s="60">
        <v>7.8125</v>
      </c>
      <c r="AX1597" s="60">
        <v>15.625</v>
      </c>
      <c r="AY1597" s="60">
        <v>23.4375</v>
      </c>
      <c r="AZ1597" s="60">
        <v>31.25</v>
      </c>
      <c r="BA1597" s="60">
        <v>39.0625</v>
      </c>
      <c r="BB1597" s="60">
        <v>46.875</v>
      </c>
      <c r="BC1597" s="60">
        <v>54.6875</v>
      </c>
      <c r="BD1597" s="60">
        <v>62.5</v>
      </c>
      <c r="BE1597" s="60">
        <v>70.3125</v>
      </c>
      <c r="BF1597" s="60">
        <v>78.125</v>
      </c>
      <c r="BG1597" s="60">
        <v>85.9375</v>
      </c>
      <c r="BH1597" s="60">
        <v>0</v>
      </c>
      <c r="BI1597" s="60">
        <v>93.75</v>
      </c>
      <c r="BJ1597" s="60">
        <v>118.75</v>
      </c>
      <c r="BK1597" s="60">
        <v>143.75</v>
      </c>
      <c r="BL1597" s="60">
        <v>168.75</v>
      </c>
      <c r="BM1597" s="60">
        <v>193.75</v>
      </c>
      <c r="BN1597" s="60">
        <v>218.75</v>
      </c>
      <c r="BO1597" s="60">
        <v>243.75</v>
      </c>
      <c r="BP1597" s="60">
        <v>268.75</v>
      </c>
      <c r="BQ1597" s="60">
        <v>293.75</v>
      </c>
      <c r="BR1597" s="60">
        <v>318.75</v>
      </c>
      <c r="BS1597" s="60">
        <v>343.75</v>
      </c>
      <c r="BT1597" s="60">
        <v>368.75</v>
      </c>
      <c r="BU1597" s="60">
        <v>93.75</v>
      </c>
      <c r="BV1597" s="60">
        <v>393.75</v>
      </c>
      <c r="BW1597" s="60">
        <v>425.52083333333331</v>
      </c>
      <c r="BX1597" s="60">
        <v>457.29166666666663</v>
      </c>
      <c r="BY1597" s="60">
        <v>489.06249999999994</v>
      </c>
      <c r="BZ1597" s="60">
        <v>520.83333333333326</v>
      </c>
      <c r="CA1597" s="60">
        <v>552.60416666666663</v>
      </c>
      <c r="CB1597" s="60">
        <v>584.375</v>
      </c>
      <c r="CC1597" s="60">
        <v>616.14583333333337</v>
      </c>
      <c r="CD1597" s="60">
        <v>647.91666666666674</v>
      </c>
      <c r="CE1597" s="60">
        <v>679.68750000000011</v>
      </c>
      <c r="CF1597" s="60">
        <v>711.45833333333348</v>
      </c>
      <c r="CG1597" s="60">
        <v>743.22916666666686</v>
      </c>
      <c r="CH1597" s="60">
        <v>393.75</v>
      </c>
    </row>
    <row r="1598" spans="1:86">
      <c r="A1598" s="57" t="s">
        <v>86</v>
      </c>
      <c r="B1598" s="58" t="s">
        <v>132</v>
      </c>
      <c r="C1598" s="59" t="s">
        <v>98</v>
      </c>
      <c r="D1598" s="58" t="s">
        <v>93</v>
      </c>
      <c r="E1598" s="58" t="str">
        <f>VLOOKUP(CONCATENATE($F$4,F1598),'REG FL  CWIP - 1 System Per Boo'!$A$29:$B$1161,2,FALSE)</f>
        <v>Distribution</v>
      </c>
      <c r="F1598" s="58" t="s">
        <v>298</v>
      </c>
      <c r="G1598" s="58" t="s">
        <v>146</v>
      </c>
      <c r="H1598" s="63">
        <v>367</v>
      </c>
      <c r="I1598" s="60">
        <v>0</v>
      </c>
      <c r="J1598" s="60">
        <v>0</v>
      </c>
      <c r="K1598" s="60">
        <v>0</v>
      </c>
      <c r="L1598" s="60">
        <v>0</v>
      </c>
      <c r="M1598" s="60">
        <v>0</v>
      </c>
      <c r="N1598" s="60">
        <v>0</v>
      </c>
      <c r="O1598" s="60">
        <v>0</v>
      </c>
      <c r="P1598" s="60">
        <v>0</v>
      </c>
      <c r="Q1598" s="60">
        <v>0</v>
      </c>
      <c r="R1598" s="60">
        <v>0</v>
      </c>
      <c r="S1598" s="60">
        <v>0</v>
      </c>
      <c r="T1598" s="60">
        <v>0</v>
      </c>
      <c r="U1598" s="60">
        <v>0</v>
      </c>
      <c r="V1598" s="60">
        <v>0</v>
      </c>
      <c r="W1598" s="60">
        <v>469.46767929584001</v>
      </c>
      <c r="X1598" s="60">
        <v>932.17321810407998</v>
      </c>
      <c r="Y1598" s="60">
        <v>1403.2808452796819</v>
      </c>
      <c r="Z1598" s="60">
        <v>1887.9790055891499</v>
      </c>
      <c r="AA1598" s="60">
        <v>2372.9323733200181</v>
      </c>
      <c r="AB1598" s="60">
        <v>59.59856196867031</v>
      </c>
      <c r="AC1598" s="60">
        <v>546.94859916624432</v>
      </c>
      <c r="AD1598" s="60">
        <v>1030.5126210721123</v>
      </c>
      <c r="AE1598" s="60">
        <v>1500.0903552925142</v>
      </c>
      <c r="AF1598" s="60">
        <v>1963.3282527783542</v>
      </c>
      <c r="AG1598" s="60">
        <v>2433.5723180805562</v>
      </c>
      <c r="AH1598" s="60">
        <v>0</v>
      </c>
      <c r="AI1598" s="60">
        <v>58.319582516659011</v>
      </c>
      <c r="AJ1598" s="60">
        <v>1344.944854353389</v>
      </c>
      <c r="AK1598" s="60">
        <v>2658.5806224915191</v>
      </c>
      <c r="AL1598" s="60">
        <v>4167.2335324582791</v>
      </c>
      <c r="AM1598" s="60">
        <v>5511.0274480874596</v>
      </c>
      <c r="AN1598" s="60">
        <v>6854.406297052039</v>
      </c>
      <c r="AO1598" s="60">
        <v>170.95813915517101</v>
      </c>
      <c r="AP1598" s="60">
        <v>1521.6196455624411</v>
      </c>
      <c r="AQ1598" s="60">
        <v>2845.2851950430213</v>
      </c>
      <c r="AR1598" s="60">
        <v>4407.7542408713816</v>
      </c>
      <c r="AS1598" s="60">
        <v>5693.0187348917116</v>
      </c>
      <c r="AT1598" s="60">
        <v>7221.3682712768714</v>
      </c>
      <c r="AU1598" s="60">
        <v>58.319582516659011</v>
      </c>
      <c r="AV1598" s="60">
        <v>172.67805804474483</v>
      </c>
      <c r="AW1598" s="60">
        <v>1406.7613913780781</v>
      </c>
      <c r="AX1598" s="60">
        <v>2640.8447247114113</v>
      </c>
      <c r="AY1598" s="60">
        <v>3874.9280580447448</v>
      </c>
      <c r="AZ1598" s="60">
        <v>5109.0113913780779</v>
      </c>
      <c r="BA1598" s="60">
        <v>6343.0947247114109</v>
      </c>
      <c r="BB1598" s="60">
        <v>151.54356116089457</v>
      </c>
      <c r="BC1598" s="60">
        <v>1385.6268944942278</v>
      </c>
      <c r="BD1598" s="60">
        <v>2619.7102278275611</v>
      </c>
      <c r="BE1598" s="60">
        <v>3853.7935611608946</v>
      </c>
      <c r="BF1598" s="60">
        <v>5087.8768944942276</v>
      </c>
      <c r="BG1598" s="60">
        <v>6321.9602278275606</v>
      </c>
      <c r="BH1598" s="60">
        <v>172.67805804474483</v>
      </c>
      <c r="BI1598" s="60">
        <v>151.12087122321736</v>
      </c>
      <c r="BJ1598" s="60">
        <v>1501.0375378898841</v>
      </c>
      <c r="BK1598" s="60">
        <v>2850.9542045565508</v>
      </c>
      <c r="BL1598" s="60">
        <v>4200.8708712232174</v>
      </c>
      <c r="BM1598" s="60">
        <v>5550.7875378898843</v>
      </c>
      <c r="BN1598" s="60">
        <v>6900.7042045565513</v>
      </c>
      <c r="BO1598" s="60">
        <v>165.01241742446473</v>
      </c>
      <c r="BP1598" s="60">
        <v>1514.9290840911315</v>
      </c>
      <c r="BQ1598" s="60">
        <v>2864.8457507577982</v>
      </c>
      <c r="BR1598" s="60">
        <v>4214.7624174244647</v>
      </c>
      <c r="BS1598" s="60">
        <v>5564.6790840911317</v>
      </c>
      <c r="BT1598" s="60">
        <v>6914.5957507577987</v>
      </c>
      <c r="BU1598" s="60">
        <v>151.12087122321736</v>
      </c>
      <c r="BV1598" s="60">
        <v>165.29024834849042</v>
      </c>
      <c r="BW1598" s="60">
        <v>1782.4569150151572</v>
      </c>
      <c r="BX1598" s="60">
        <v>3399.6235816818239</v>
      </c>
      <c r="BY1598" s="60">
        <v>5016.7902483484904</v>
      </c>
      <c r="BZ1598" s="60">
        <v>6633.9569150151574</v>
      </c>
      <c r="CA1598" s="60">
        <v>8251.1235816818244</v>
      </c>
      <c r="CB1598" s="60">
        <v>197.36580496697025</v>
      </c>
      <c r="CC1598" s="60">
        <v>1814.532471633637</v>
      </c>
      <c r="CD1598" s="60">
        <v>3431.6991383003037</v>
      </c>
      <c r="CE1598" s="60">
        <v>5048.8658049669702</v>
      </c>
      <c r="CF1598" s="60">
        <v>6666.0324716336372</v>
      </c>
      <c r="CG1598" s="60">
        <v>8283.1991383003042</v>
      </c>
      <c r="CH1598" s="60">
        <v>165.29024834849042</v>
      </c>
    </row>
    <row r="1599" spans="1:86">
      <c r="A1599" s="57" t="s">
        <v>86</v>
      </c>
      <c r="B1599" s="58" t="s">
        <v>132</v>
      </c>
      <c r="C1599" s="59" t="s">
        <v>98</v>
      </c>
      <c r="D1599" s="58" t="s">
        <v>93</v>
      </c>
      <c r="E1599" s="58" t="str">
        <f>VLOOKUP(CONCATENATE($F$4,F1599),'REG FL  CWIP - 1 System Per Boo'!$A$29:$B$1161,2,FALSE)</f>
        <v>Distribution</v>
      </c>
      <c r="F1599" s="58" t="s">
        <v>305</v>
      </c>
      <c r="G1599" s="58" t="s">
        <v>146</v>
      </c>
      <c r="H1599" s="63">
        <v>367</v>
      </c>
      <c r="I1599" s="60">
        <v>5166.6399999999994</v>
      </c>
      <c r="J1599" s="60">
        <v>3749.8799999999997</v>
      </c>
      <c r="K1599" s="60">
        <v>3185.69</v>
      </c>
      <c r="L1599" s="60">
        <v>3100.3900000000003</v>
      </c>
      <c r="M1599" s="60">
        <v>2755.4900000000002</v>
      </c>
      <c r="N1599" s="60">
        <v>1160.9100000000001</v>
      </c>
      <c r="O1599" s="60">
        <v>782.45</v>
      </c>
      <c r="P1599" s="60">
        <v>874.13</v>
      </c>
      <c r="Q1599" s="60">
        <v>1049.93</v>
      </c>
      <c r="R1599" s="60">
        <v>956.19</v>
      </c>
      <c r="S1599" s="60">
        <v>783.96</v>
      </c>
      <c r="T1599" s="60">
        <v>804.52</v>
      </c>
      <c r="U1599" s="60">
        <v>5166.6399999999994</v>
      </c>
      <c r="V1599" s="60">
        <v>404.88</v>
      </c>
      <c r="W1599" s="60">
        <v>404.88</v>
      </c>
      <c r="X1599" s="60">
        <v>404.88</v>
      </c>
      <c r="Y1599" s="60">
        <v>404.88</v>
      </c>
      <c r="Z1599" s="60">
        <v>404.88</v>
      </c>
      <c r="AA1599" s="60">
        <v>404.88</v>
      </c>
      <c r="AB1599" s="60">
        <v>404.88</v>
      </c>
      <c r="AC1599" s="60">
        <v>404.88</v>
      </c>
      <c r="AD1599" s="60">
        <v>404.88</v>
      </c>
      <c r="AE1599" s="60">
        <v>404.88</v>
      </c>
      <c r="AF1599" s="60">
        <v>404.88</v>
      </c>
      <c r="AG1599" s="60">
        <v>404.88</v>
      </c>
      <c r="AH1599" s="60">
        <v>404.88</v>
      </c>
      <c r="AI1599" s="60">
        <v>404.88</v>
      </c>
      <c r="AJ1599" s="60">
        <v>404.88</v>
      </c>
      <c r="AK1599" s="60">
        <v>404.88</v>
      </c>
      <c r="AL1599" s="60">
        <v>404.88</v>
      </c>
      <c r="AM1599" s="60">
        <v>404.88</v>
      </c>
      <c r="AN1599" s="60">
        <v>404.88</v>
      </c>
      <c r="AO1599" s="60">
        <v>404.88</v>
      </c>
      <c r="AP1599" s="60">
        <v>404.88</v>
      </c>
      <c r="AQ1599" s="60">
        <v>404.88</v>
      </c>
      <c r="AR1599" s="60">
        <v>404.88</v>
      </c>
      <c r="AS1599" s="60">
        <v>404.88</v>
      </c>
      <c r="AT1599" s="60">
        <v>404.88</v>
      </c>
      <c r="AU1599" s="60">
        <v>404.88</v>
      </c>
      <c r="AV1599" s="60">
        <v>404.88</v>
      </c>
      <c r="AW1599" s="60">
        <v>404.88</v>
      </c>
      <c r="AX1599" s="60">
        <v>404.88</v>
      </c>
      <c r="AY1599" s="60">
        <v>404.88</v>
      </c>
      <c r="AZ1599" s="60">
        <v>404.88</v>
      </c>
      <c r="BA1599" s="60">
        <v>404.88</v>
      </c>
      <c r="BB1599" s="60">
        <v>404.88</v>
      </c>
      <c r="BC1599" s="60">
        <v>404.88</v>
      </c>
      <c r="BD1599" s="60">
        <v>404.88</v>
      </c>
      <c r="BE1599" s="60">
        <v>404.88</v>
      </c>
      <c r="BF1599" s="60">
        <v>404.88</v>
      </c>
      <c r="BG1599" s="60">
        <v>404.88</v>
      </c>
      <c r="BH1599" s="60">
        <v>404.88</v>
      </c>
      <c r="BI1599" s="60">
        <v>404.88</v>
      </c>
      <c r="BJ1599" s="60">
        <v>404.88</v>
      </c>
      <c r="BK1599" s="60">
        <v>404.88</v>
      </c>
      <c r="BL1599" s="60">
        <v>404.88</v>
      </c>
      <c r="BM1599" s="60">
        <v>404.88</v>
      </c>
      <c r="BN1599" s="60">
        <v>404.88</v>
      </c>
      <c r="BO1599" s="60">
        <v>404.88</v>
      </c>
      <c r="BP1599" s="60">
        <v>404.88</v>
      </c>
      <c r="BQ1599" s="60">
        <v>404.88</v>
      </c>
      <c r="BR1599" s="60">
        <v>404.88</v>
      </c>
      <c r="BS1599" s="60">
        <v>404.88</v>
      </c>
      <c r="BT1599" s="60">
        <v>404.88</v>
      </c>
      <c r="BU1599" s="60">
        <v>404.88</v>
      </c>
      <c r="BV1599" s="60">
        <v>404.88</v>
      </c>
      <c r="BW1599" s="60">
        <v>404.88</v>
      </c>
      <c r="BX1599" s="60">
        <v>404.88</v>
      </c>
      <c r="BY1599" s="60">
        <v>404.88</v>
      </c>
      <c r="BZ1599" s="60">
        <v>404.88</v>
      </c>
      <c r="CA1599" s="60">
        <v>404.88</v>
      </c>
      <c r="CB1599" s="60">
        <v>404.88</v>
      </c>
      <c r="CC1599" s="60">
        <v>404.88</v>
      </c>
      <c r="CD1599" s="60">
        <v>404.88</v>
      </c>
      <c r="CE1599" s="60">
        <v>404.88</v>
      </c>
      <c r="CF1599" s="60">
        <v>404.88</v>
      </c>
      <c r="CG1599" s="60">
        <v>404.88</v>
      </c>
      <c r="CH1599" s="60">
        <v>404.88</v>
      </c>
    </row>
    <row r="1600" spans="1:86">
      <c r="A1600" s="57" t="s">
        <v>86</v>
      </c>
      <c r="B1600" s="58" t="s">
        <v>132</v>
      </c>
      <c r="C1600" s="59" t="s">
        <v>98</v>
      </c>
      <c r="D1600" s="58" t="s">
        <v>93</v>
      </c>
      <c r="E1600" s="58" t="str">
        <f>VLOOKUP(CONCATENATE($F$4,F1600),'REG FL  CWIP - 1 System Per Boo'!$A$29:$B$1161,2,FALSE)</f>
        <v>Distribution</v>
      </c>
      <c r="F1600" s="58" t="s">
        <v>310</v>
      </c>
      <c r="G1600" s="58" t="s">
        <v>146</v>
      </c>
      <c r="H1600" s="63">
        <v>367</v>
      </c>
      <c r="I1600" s="60">
        <v>17105.669999999998</v>
      </c>
      <c r="J1600" s="60">
        <v>17120.91</v>
      </c>
      <c r="K1600" s="60">
        <v>16535.29</v>
      </c>
      <c r="L1600" s="60">
        <v>15586.91</v>
      </c>
      <c r="M1600" s="60">
        <v>16457.52</v>
      </c>
      <c r="N1600" s="60">
        <v>14818.27</v>
      </c>
      <c r="O1600" s="60">
        <v>13072.93</v>
      </c>
      <c r="P1600" s="60">
        <v>11895.76</v>
      </c>
      <c r="Q1600" s="60">
        <v>11063.73</v>
      </c>
      <c r="R1600" s="60">
        <v>9948.7900000000009</v>
      </c>
      <c r="S1600" s="60">
        <v>8873.8700000000008</v>
      </c>
      <c r="T1600" s="60">
        <v>8450.74</v>
      </c>
      <c r="U1600" s="60">
        <v>17105.669999999998</v>
      </c>
      <c r="V1600" s="60">
        <v>8169.58</v>
      </c>
      <c r="W1600" s="60">
        <v>8169.58</v>
      </c>
      <c r="X1600" s="60">
        <v>8169.58</v>
      </c>
      <c r="Y1600" s="60">
        <v>8169.58</v>
      </c>
      <c r="Z1600" s="60">
        <v>8169.58</v>
      </c>
      <c r="AA1600" s="60">
        <v>8169.58</v>
      </c>
      <c r="AB1600" s="60">
        <v>8169.58</v>
      </c>
      <c r="AC1600" s="60">
        <v>8169.58</v>
      </c>
      <c r="AD1600" s="60">
        <v>8169.58</v>
      </c>
      <c r="AE1600" s="60">
        <v>8169.58</v>
      </c>
      <c r="AF1600" s="60">
        <v>8169.58</v>
      </c>
      <c r="AG1600" s="60">
        <v>8169.58</v>
      </c>
      <c r="AH1600" s="60">
        <v>8169.58</v>
      </c>
      <c r="AI1600" s="60">
        <v>8169.58</v>
      </c>
      <c r="AJ1600" s="60">
        <v>8169.58</v>
      </c>
      <c r="AK1600" s="60">
        <v>8169.58</v>
      </c>
      <c r="AL1600" s="60">
        <v>8169.58</v>
      </c>
      <c r="AM1600" s="60">
        <v>8169.58</v>
      </c>
      <c r="AN1600" s="60">
        <v>8169.58</v>
      </c>
      <c r="AO1600" s="60">
        <v>8169.58</v>
      </c>
      <c r="AP1600" s="60">
        <v>8169.58</v>
      </c>
      <c r="AQ1600" s="60">
        <v>8169.58</v>
      </c>
      <c r="AR1600" s="60">
        <v>8169.58</v>
      </c>
      <c r="AS1600" s="60">
        <v>8169.58</v>
      </c>
      <c r="AT1600" s="60">
        <v>8169.58</v>
      </c>
      <c r="AU1600" s="60">
        <v>8169.58</v>
      </c>
      <c r="AV1600" s="60">
        <v>8169.58</v>
      </c>
      <c r="AW1600" s="60">
        <v>8169.58</v>
      </c>
      <c r="AX1600" s="60">
        <v>8169.58</v>
      </c>
      <c r="AY1600" s="60">
        <v>8169.58</v>
      </c>
      <c r="AZ1600" s="60">
        <v>8169.58</v>
      </c>
      <c r="BA1600" s="60">
        <v>8169.58</v>
      </c>
      <c r="BB1600" s="60">
        <v>8169.58</v>
      </c>
      <c r="BC1600" s="60">
        <v>8169.58</v>
      </c>
      <c r="BD1600" s="60">
        <v>8169.58</v>
      </c>
      <c r="BE1600" s="60">
        <v>8169.58</v>
      </c>
      <c r="BF1600" s="60">
        <v>8169.58</v>
      </c>
      <c r="BG1600" s="60">
        <v>8169.58</v>
      </c>
      <c r="BH1600" s="60">
        <v>8169.58</v>
      </c>
      <c r="BI1600" s="60">
        <v>8169.58</v>
      </c>
      <c r="BJ1600" s="60">
        <v>8169.58</v>
      </c>
      <c r="BK1600" s="60">
        <v>8169.58</v>
      </c>
      <c r="BL1600" s="60">
        <v>8169.58</v>
      </c>
      <c r="BM1600" s="60">
        <v>8169.58</v>
      </c>
      <c r="BN1600" s="60">
        <v>8169.58</v>
      </c>
      <c r="BO1600" s="60">
        <v>8169.58</v>
      </c>
      <c r="BP1600" s="60">
        <v>8169.58</v>
      </c>
      <c r="BQ1600" s="60">
        <v>8169.58</v>
      </c>
      <c r="BR1600" s="60">
        <v>8169.58</v>
      </c>
      <c r="BS1600" s="60">
        <v>8169.58</v>
      </c>
      <c r="BT1600" s="60">
        <v>8169.58</v>
      </c>
      <c r="BU1600" s="60">
        <v>8169.58</v>
      </c>
      <c r="BV1600" s="60">
        <v>8169.58</v>
      </c>
      <c r="BW1600" s="60">
        <v>8169.58</v>
      </c>
      <c r="BX1600" s="60">
        <v>8169.58</v>
      </c>
      <c r="BY1600" s="60">
        <v>8169.58</v>
      </c>
      <c r="BZ1600" s="60">
        <v>8169.58</v>
      </c>
      <c r="CA1600" s="60">
        <v>8169.58</v>
      </c>
      <c r="CB1600" s="60">
        <v>8169.58</v>
      </c>
      <c r="CC1600" s="60">
        <v>8169.58</v>
      </c>
      <c r="CD1600" s="60">
        <v>8169.58</v>
      </c>
      <c r="CE1600" s="60">
        <v>8169.58</v>
      </c>
      <c r="CF1600" s="60">
        <v>8169.58</v>
      </c>
      <c r="CG1600" s="60">
        <v>8169.58</v>
      </c>
      <c r="CH1600" s="60">
        <v>8169.58</v>
      </c>
    </row>
    <row r="1601" spans="1:86">
      <c r="A1601" s="57" t="s">
        <v>86</v>
      </c>
      <c r="B1601" s="58" t="s">
        <v>132</v>
      </c>
      <c r="C1601" s="59" t="s">
        <v>98</v>
      </c>
      <c r="D1601" s="58" t="s">
        <v>93</v>
      </c>
      <c r="E1601" s="58" t="str">
        <f>VLOOKUP(CONCATENATE($F$4,F1601),'REG FL  CWIP - 1 System Per Boo'!$A$29:$B$1161,2,FALSE)</f>
        <v>Distribution</v>
      </c>
      <c r="F1601" s="58" t="s">
        <v>311</v>
      </c>
      <c r="G1601" s="58" t="s">
        <v>146</v>
      </c>
      <c r="H1601" s="63">
        <v>367</v>
      </c>
      <c r="I1601" s="60">
        <v>29853.809999999998</v>
      </c>
      <c r="J1601" s="60">
        <v>32793.620000000003</v>
      </c>
      <c r="K1601" s="60">
        <v>33666.829999999994</v>
      </c>
      <c r="L1601" s="60">
        <v>35599.589999999997</v>
      </c>
      <c r="M1601" s="60">
        <v>35836.36</v>
      </c>
      <c r="N1601" s="60">
        <v>39029.170000000006</v>
      </c>
      <c r="O1601" s="60">
        <v>40021.799999999996</v>
      </c>
      <c r="P1601" s="60">
        <v>38196.239999999998</v>
      </c>
      <c r="Q1601" s="60">
        <v>26491.84</v>
      </c>
      <c r="R1601" s="60">
        <v>26667.18</v>
      </c>
      <c r="S1601" s="60">
        <v>25053.96</v>
      </c>
      <c r="T1601" s="60">
        <v>22472.489999999998</v>
      </c>
      <c r="U1601" s="60">
        <v>29853.809999999998</v>
      </c>
      <c r="V1601" s="60">
        <v>14456.14</v>
      </c>
      <c r="W1601" s="60">
        <v>14456.14</v>
      </c>
      <c r="X1601" s="60">
        <v>14456.14</v>
      </c>
      <c r="Y1601" s="60">
        <v>14456.14</v>
      </c>
      <c r="Z1601" s="60">
        <v>14456.14</v>
      </c>
      <c r="AA1601" s="60">
        <v>14456.14</v>
      </c>
      <c r="AB1601" s="60">
        <v>14456.14</v>
      </c>
      <c r="AC1601" s="60">
        <v>14456.14</v>
      </c>
      <c r="AD1601" s="60">
        <v>14456.14</v>
      </c>
      <c r="AE1601" s="60">
        <v>14456.14</v>
      </c>
      <c r="AF1601" s="60">
        <v>14456.14</v>
      </c>
      <c r="AG1601" s="60">
        <v>14456.14</v>
      </c>
      <c r="AH1601" s="60">
        <v>14456.14</v>
      </c>
      <c r="AI1601" s="60">
        <v>14456.14</v>
      </c>
      <c r="AJ1601" s="60">
        <v>14456.14</v>
      </c>
      <c r="AK1601" s="60">
        <v>14456.14</v>
      </c>
      <c r="AL1601" s="60">
        <v>14456.14</v>
      </c>
      <c r="AM1601" s="60">
        <v>14456.14</v>
      </c>
      <c r="AN1601" s="60">
        <v>14456.14</v>
      </c>
      <c r="AO1601" s="60">
        <v>14456.14</v>
      </c>
      <c r="AP1601" s="60">
        <v>14456.14</v>
      </c>
      <c r="AQ1601" s="60">
        <v>14456.14</v>
      </c>
      <c r="AR1601" s="60">
        <v>14456.14</v>
      </c>
      <c r="AS1601" s="60">
        <v>14456.14</v>
      </c>
      <c r="AT1601" s="60">
        <v>14456.14</v>
      </c>
      <c r="AU1601" s="60">
        <v>14456.14</v>
      </c>
      <c r="AV1601" s="60">
        <v>14456.14</v>
      </c>
      <c r="AW1601" s="60">
        <v>14456.14</v>
      </c>
      <c r="AX1601" s="60">
        <v>14456.14</v>
      </c>
      <c r="AY1601" s="60">
        <v>14456.14</v>
      </c>
      <c r="AZ1601" s="60">
        <v>14456.14</v>
      </c>
      <c r="BA1601" s="60">
        <v>14456.14</v>
      </c>
      <c r="BB1601" s="60">
        <v>14456.14</v>
      </c>
      <c r="BC1601" s="60">
        <v>14456.14</v>
      </c>
      <c r="BD1601" s="60">
        <v>14456.14</v>
      </c>
      <c r="BE1601" s="60">
        <v>14456.14</v>
      </c>
      <c r="BF1601" s="60">
        <v>14456.14</v>
      </c>
      <c r="BG1601" s="60">
        <v>14456.14</v>
      </c>
      <c r="BH1601" s="60">
        <v>14456.14</v>
      </c>
      <c r="BI1601" s="60">
        <v>14456.14</v>
      </c>
      <c r="BJ1601" s="60">
        <v>14456.14</v>
      </c>
      <c r="BK1601" s="60">
        <v>14456.14</v>
      </c>
      <c r="BL1601" s="60">
        <v>14456.14</v>
      </c>
      <c r="BM1601" s="60">
        <v>14456.14</v>
      </c>
      <c r="BN1601" s="60">
        <v>14456.14</v>
      </c>
      <c r="BO1601" s="60">
        <v>14456.14</v>
      </c>
      <c r="BP1601" s="60">
        <v>14456.14</v>
      </c>
      <c r="BQ1601" s="60">
        <v>14456.14</v>
      </c>
      <c r="BR1601" s="60">
        <v>14456.14</v>
      </c>
      <c r="BS1601" s="60">
        <v>14456.14</v>
      </c>
      <c r="BT1601" s="60">
        <v>14456.14</v>
      </c>
      <c r="BU1601" s="60">
        <v>14456.14</v>
      </c>
      <c r="BV1601" s="60">
        <v>14456.14</v>
      </c>
      <c r="BW1601" s="60">
        <v>14456.14</v>
      </c>
      <c r="BX1601" s="60">
        <v>14456.14</v>
      </c>
      <c r="BY1601" s="60">
        <v>14456.14</v>
      </c>
      <c r="BZ1601" s="60">
        <v>14456.14</v>
      </c>
      <c r="CA1601" s="60">
        <v>14456.14</v>
      </c>
      <c r="CB1601" s="60">
        <v>14456.14</v>
      </c>
      <c r="CC1601" s="60">
        <v>14456.14</v>
      </c>
      <c r="CD1601" s="60">
        <v>14456.14</v>
      </c>
      <c r="CE1601" s="60">
        <v>14456.14</v>
      </c>
      <c r="CF1601" s="60">
        <v>14456.14</v>
      </c>
      <c r="CG1601" s="60">
        <v>14456.14</v>
      </c>
      <c r="CH1601" s="60">
        <v>14456.14</v>
      </c>
    </row>
    <row r="1602" spans="1:86">
      <c r="A1602" s="57" t="s">
        <v>86</v>
      </c>
      <c r="B1602" s="57" t="s">
        <v>701</v>
      </c>
      <c r="C1602" s="58" t="s">
        <v>92</v>
      </c>
      <c r="D1602" s="58" t="s">
        <v>93</v>
      </c>
      <c r="E1602" s="58" t="str">
        <f>VLOOKUP(CONCATENATE($F$4,F1602),'REG FL  CWIP - 1 System Per Boo'!$A$29:$B$1161,2,FALSE)</f>
        <v>Distribution</v>
      </c>
      <c r="F1602" s="58" t="s">
        <v>145</v>
      </c>
      <c r="G1602" s="58" t="s">
        <v>146</v>
      </c>
      <c r="H1602" s="63">
        <v>367</v>
      </c>
      <c r="I1602" s="60">
        <v>0</v>
      </c>
      <c r="J1602" s="60">
        <v>0</v>
      </c>
      <c r="K1602" s="60">
        <v>0</v>
      </c>
      <c r="L1602" s="60">
        <v>0</v>
      </c>
      <c r="M1602" s="60">
        <v>0</v>
      </c>
      <c r="N1602" s="60">
        <v>0</v>
      </c>
      <c r="O1602" s="60">
        <v>0</v>
      </c>
      <c r="P1602" s="60">
        <v>0</v>
      </c>
      <c r="Q1602" s="60">
        <v>0</v>
      </c>
      <c r="R1602" s="60">
        <v>0</v>
      </c>
      <c r="S1602" s="60">
        <v>0</v>
      </c>
      <c r="T1602" s="60">
        <v>0</v>
      </c>
      <c r="U1602" s="60">
        <v>0</v>
      </c>
      <c r="V1602" s="60">
        <v>0</v>
      </c>
      <c r="W1602" s="60">
        <v>0</v>
      </c>
      <c r="X1602" s="60">
        <v>0</v>
      </c>
      <c r="Y1602" s="60">
        <v>0</v>
      </c>
      <c r="Z1602" s="60">
        <v>0</v>
      </c>
      <c r="AA1602" s="60">
        <v>0</v>
      </c>
      <c r="AB1602" s="60">
        <v>0</v>
      </c>
      <c r="AC1602" s="60">
        <v>0</v>
      </c>
      <c r="AD1602" s="60">
        <v>0</v>
      </c>
      <c r="AE1602" s="60">
        <v>0</v>
      </c>
      <c r="AF1602" s="60">
        <v>0</v>
      </c>
      <c r="AG1602" s="60">
        <v>0</v>
      </c>
      <c r="AH1602" s="60">
        <v>0</v>
      </c>
      <c r="AI1602" s="60">
        <v>0</v>
      </c>
      <c r="AJ1602" s="60">
        <v>0</v>
      </c>
      <c r="AK1602" s="60">
        <v>0</v>
      </c>
      <c r="AL1602" s="60">
        <v>0</v>
      </c>
      <c r="AM1602" s="60">
        <v>0</v>
      </c>
      <c r="AN1602" s="60">
        <v>0</v>
      </c>
      <c r="AO1602" s="60">
        <v>0</v>
      </c>
      <c r="AP1602" s="60">
        <v>0</v>
      </c>
      <c r="AQ1602" s="60">
        <v>0</v>
      </c>
      <c r="AR1602" s="60">
        <v>0</v>
      </c>
      <c r="AS1602" s="60">
        <v>0</v>
      </c>
      <c r="AT1602" s="60">
        <v>0</v>
      </c>
      <c r="AU1602" s="60">
        <v>0</v>
      </c>
      <c r="AV1602" s="60">
        <v>4.3983333333333334</v>
      </c>
      <c r="AW1602" s="60">
        <v>4.3983333333333334</v>
      </c>
      <c r="AX1602" s="60">
        <v>4.3983333333333334</v>
      </c>
      <c r="AY1602" s="60">
        <v>4.3983333333333334</v>
      </c>
      <c r="AZ1602" s="60">
        <v>4.3983333333333334</v>
      </c>
      <c r="BA1602" s="60">
        <v>4.3983333333333334</v>
      </c>
      <c r="BB1602" s="60">
        <v>4.3983333333333334</v>
      </c>
      <c r="BC1602" s="60">
        <v>4.3983333333333334</v>
      </c>
      <c r="BD1602" s="60">
        <v>4.3983333333333334</v>
      </c>
      <c r="BE1602" s="60">
        <v>4.3983333333333334</v>
      </c>
      <c r="BF1602" s="60">
        <v>4.3983333333333334</v>
      </c>
      <c r="BG1602" s="60">
        <v>4.3983333333333334</v>
      </c>
      <c r="BH1602" s="60">
        <v>52.78</v>
      </c>
      <c r="BI1602" s="60">
        <v>4.5083333333333337</v>
      </c>
      <c r="BJ1602" s="60">
        <v>4.5083333333333337</v>
      </c>
      <c r="BK1602" s="60">
        <v>4.5083333333333337</v>
      </c>
      <c r="BL1602" s="60">
        <v>4.5083333333333337</v>
      </c>
      <c r="BM1602" s="60">
        <v>4.5083333333333337</v>
      </c>
      <c r="BN1602" s="60">
        <v>4.5083333333333337</v>
      </c>
      <c r="BO1602" s="60">
        <v>4.5083333333333337</v>
      </c>
      <c r="BP1602" s="60">
        <v>4.5083333333333337</v>
      </c>
      <c r="BQ1602" s="60">
        <v>4.5083333333333337</v>
      </c>
      <c r="BR1602" s="60">
        <v>4.5083333333333337</v>
      </c>
      <c r="BS1602" s="60">
        <v>4.5083333333333337</v>
      </c>
      <c r="BT1602" s="60">
        <v>4.5083333333333329</v>
      </c>
      <c r="BU1602" s="60">
        <v>54.1</v>
      </c>
      <c r="BV1602" s="60">
        <v>4.6208333333333336</v>
      </c>
      <c r="BW1602" s="60">
        <v>4.6208333333333336</v>
      </c>
      <c r="BX1602" s="60">
        <v>4.6208333333333336</v>
      </c>
      <c r="BY1602" s="60">
        <v>4.6208333333333336</v>
      </c>
      <c r="BZ1602" s="60">
        <v>4.6208333333333336</v>
      </c>
      <c r="CA1602" s="60">
        <v>4.6208333333333336</v>
      </c>
      <c r="CB1602" s="60">
        <v>4.6208333333333336</v>
      </c>
      <c r="CC1602" s="60">
        <v>4.6208333333333336</v>
      </c>
      <c r="CD1602" s="60">
        <v>4.6208333333333336</v>
      </c>
      <c r="CE1602" s="60">
        <v>4.6208333333333336</v>
      </c>
      <c r="CF1602" s="60">
        <v>4.6208333333333336</v>
      </c>
      <c r="CG1602" s="60">
        <v>4.6208333333333229</v>
      </c>
      <c r="CH1602" s="60">
        <v>55.45</v>
      </c>
    </row>
    <row r="1603" spans="1:86">
      <c r="A1603" s="57" t="s">
        <v>86</v>
      </c>
      <c r="B1603" s="57" t="s">
        <v>701</v>
      </c>
      <c r="C1603" s="58" t="s">
        <v>92</v>
      </c>
      <c r="D1603" s="58" t="s">
        <v>93</v>
      </c>
      <c r="E1603" s="58" t="str">
        <f>VLOOKUP(CONCATENATE($F$4,F1603),'REG FL  CWIP - 1 System Per Boo'!$A$29:$B$1161,2,FALSE)</f>
        <v>Distribution</v>
      </c>
      <c r="F1603" s="58" t="s">
        <v>157</v>
      </c>
      <c r="G1603" s="58" t="s">
        <v>146</v>
      </c>
      <c r="H1603" s="63">
        <v>367</v>
      </c>
      <c r="I1603" s="60">
        <v>0</v>
      </c>
      <c r="J1603" s="60">
        <v>0</v>
      </c>
      <c r="K1603" s="60">
        <v>0</v>
      </c>
      <c r="L1603" s="60">
        <v>0</v>
      </c>
      <c r="M1603" s="60">
        <v>0</v>
      </c>
      <c r="N1603" s="60">
        <v>0</v>
      </c>
      <c r="O1603" s="60">
        <v>0</v>
      </c>
      <c r="P1603" s="60">
        <v>0</v>
      </c>
      <c r="Q1603" s="60">
        <v>0</v>
      </c>
      <c r="R1603" s="60">
        <v>0</v>
      </c>
      <c r="S1603" s="60">
        <v>0</v>
      </c>
      <c r="T1603" s="60">
        <v>0</v>
      </c>
      <c r="U1603" s="60">
        <v>0</v>
      </c>
      <c r="V1603" s="60">
        <v>177.445754053576</v>
      </c>
      <c r="W1603" s="60">
        <v>177.433238265976</v>
      </c>
      <c r="X1603" s="60">
        <v>174.01038279977601</v>
      </c>
      <c r="Y1603" s="60">
        <v>173.298587212976</v>
      </c>
      <c r="Z1603" s="60">
        <v>173.18865742797601</v>
      </c>
      <c r="AA1603" s="60">
        <v>265.18146857038403</v>
      </c>
      <c r="AB1603" s="60">
        <v>171.56410490097599</v>
      </c>
      <c r="AC1603" s="60">
        <v>173.81546140357599</v>
      </c>
      <c r="AD1603" s="60">
        <v>173.64781871037599</v>
      </c>
      <c r="AE1603" s="60">
        <v>174.410021750776</v>
      </c>
      <c r="AF1603" s="60">
        <v>176.917349368576</v>
      </c>
      <c r="AG1603" s="60">
        <v>269.169760380458</v>
      </c>
      <c r="AH1603" s="60">
        <v>2280.0826048454019</v>
      </c>
      <c r="AI1603" s="60">
        <v>203.545527074592</v>
      </c>
      <c r="AJ1603" s="60">
        <v>203.59923837379199</v>
      </c>
      <c r="AK1603" s="60">
        <v>201.478841622392</v>
      </c>
      <c r="AL1603" s="60">
        <v>201.24617140939199</v>
      </c>
      <c r="AM1603" s="60">
        <v>202.27278939951799</v>
      </c>
      <c r="AN1603" s="60">
        <v>291.49048981003199</v>
      </c>
      <c r="AO1603" s="60">
        <v>200.07932603319199</v>
      </c>
      <c r="AP1603" s="60">
        <v>202.074870752392</v>
      </c>
      <c r="AQ1603" s="60">
        <v>200.952407523792</v>
      </c>
      <c r="AR1603" s="60">
        <v>201.38957369219199</v>
      </c>
      <c r="AS1603" s="60">
        <v>204.438778853918</v>
      </c>
      <c r="AT1603" s="60">
        <v>291.17127915253798</v>
      </c>
      <c r="AU1603" s="60">
        <v>2603.7392936977417</v>
      </c>
      <c r="AV1603" s="60">
        <v>84.550208599494226</v>
      </c>
      <c r="AW1603" s="60">
        <v>84.572519586214398</v>
      </c>
      <c r="AX1603" s="60">
        <v>83.691733895557292</v>
      </c>
      <c r="AY1603" s="60">
        <v>83.595085664929115</v>
      </c>
      <c r="AZ1603" s="60">
        <v>84.021529647583364</v>
      </c>
      <c r="BA1603" s="60">
        <v>121.08142130372262</v>
      </c>
      <c r="BB1603" s="60">
        <v>83.110393019607997</v>
      </c>
      <c r="BC1603" s="60">
        <v>83.939316772946711</v>
      </c>
      <c r="BD1603" s="60">
        <v>83.473059904090974</v>
      </c>
      <c r="BE1603" s="60">
        <v>83.654653139089035</v>
      </c>
      <c r="BF1603" s="60">
        <v>84.921253963935996</v>
      </c>
      <c r="BG1603" s="60">
        <v>120.9488245028283</v>
      </c>
      <c r="BH1603" s="60">
        <v>1081.56</v>
      </c>
      <c r="BI1603" s="60">
        <v>86.664041925077598</v>
      </c>
      <c r="BJ1603" s="60">
        <v>86.686910707077487</v>
      </c>
      <c r="BK1603" s="60">
        <v>85.784104560451695</v>
      </c>
      <c r="BL1603" s="60">
        <v>85.685040034770623</v>
      </c>
      <c r="BM1603" s="60">
        <v>86.122145510955875</v>
      </c>
      <c r="BN1603" s="60">
        <v>124.10856869579115</v>
      </c>
      <c r="BO1603" s="60">
        <v>85.188229625539563</v>
      </c>
      <c r="BP1603" s="60">
        <v>86.037877238502034</v>
      </c>
      <c r="BQ1603" s="60">
        <v>85.559963517179625</v>
      </c>
      <c r="BR1603" s="60">
        <v>85.74609675081517</v>
      </c>
      <c r="BS1603" s="60">
        <v>87.044363766415785</v>
      </c>
      <c r="BT1603" s="60">
        <v>123.97265766742339</v>
      </c>
      <c r="BU1603" s="60">
        <v>1108.5999999999999</v>
      </c>
      <c r="BV1603" s="60">
        <v>88.830252196324395</v>
      </c>
      <c r="BW1603" s="60">
        <v>88.853692594756623</v>
      </c>
      <c r="BX1603" s="60">
        <v>87.928320365308892</v>
      </c>
      <c r="BY1603" s="60">
        <v>87.826779673177697</v>
      </c>
      <c r="BZ1603" s="60">
        <v>88.274810815315035</v>
      </c>
      <c r="CA1603" s="60">
        <v>127.21072329516907</v>
      </c>
      <c r="CB1603" s="60">
        <v>87.317551243883955</v>
      </c>
      <c r="CC1603" s="60">
        <v>88.188436216023973</v>
      </c>
      <c r="CD1603" s="60">
        <v>87.698576806629532</v>
      </c>
      <c r="CE1603" s="60">
        <v>87.889362531812495</v>
      </c>
      <c r="CF1603" s="60">
        <v>89.220080368786597</v>
      </c>
      <c r="CG1603" s="60">
        <v>127.07141389281173</v>
      </c>
      <c r="CH1603" s="60">
        <v>1136.31</v>
      </c>
    </row>
    <row r="1604" spans="1:86">
      <c r="A1604" s="57" t="s">
        <v>86</v>
      </c>
      <c r="B1604" s="57" t="s">
        <v>701</v>
      </c>
      <c r="C1604" s="58" t="s">
        <v>92</v>
      </c>
      <c r="D1604" s="58" t="s">
        <v>93</v>
      </c>
      <c r="E1604" s="58" t="str">
        <f>VLOOKUP(CONCATENATE($F$4,F1604),'REG FL  CWIP - 1 System Per Boo'!$A$29:$B$1161,2,FALSE)</f>
        <v>Distribution</v>
      </c>
      <c r="F1604" s="58" t="s">
        <v>170</v>
      </c>
      <c r="G1604" s="58" t="s">
        <v>146</v>
      </c>
      <c r="H1604" s="63">
        <v>367</v>
      </c>
      <c r="I1604" s="60">
        <v>0</v>
      </c>
      <c r="J1604" s="60">
        <v>0</v>
      </c>
      <c r="K1604" s="60">
        <v>0</v>
      </c>
      <c r="L1604" s="60">
        <v>0</v>
      </c>
      <c r="M1604" s="60">
        <v>0</v>
      </c>
      <c r="N1604" s="60">
        <v>0</v>
      </c>
      <c r="O1604" s="60">
        <v>0</v>
      </c>
      <c r="P1604" s="60">
        <v>0</v>
      </c>
      <c r="Q1604" s="60">
        <v>0</v>
      </c>
      <c r="R1604" s="60">
        <v>0</v>
      </c>
      <c r="S1604" s="60">
        <v>0</v>
      </c>
      <c r="T1604" s="60">
        <v>0</v>
      </c>
      <c r="U1604" s="60">
        <v>0</v>
      </c>
      <c r="V1604" s="60">
        <v>1533.5639066881399</v>
      </c>
      <c r="W1604" s="60">
        <v>1541.98007205666</v>
      </c>
      <c r="X1604" s="60">
        <v>1532.4289218297799</v>
      </c>
      <c r="Y1604" s="60">
        <v>1522.6073128134001</v>
      </c>
      <c r="Z1604" s="60">
        <v>1521.5308717511</v>
      </c>
      <c r="AA1604" s="60">
        <v>2265.4925341936701</v>
      </c>
      <c r="AB1604" s="60">
        <v>1513.2662034533801</v>
      </c>
      <c r="AC1604" s="60">
        <v>1525.9445644313801</v>
      </c>
      <c r="AD1604" s="60">
        <v>1528.2990774509001</v>
      </c>
      <c r="AE1604" s="60">
        <v>1528.1141375509801</v>
      </c>
      <c r="AF1604" s="60">
        <v>1539.1987219647399</v>
      </c>
      <c r="AG1604" s="60">
        <v>2283.7890168893</v>
      </c>
      <c r="AH1604" s="60">
        <v>19836.215341073428</v>
      </c>
      <c r="AI1604" s="60">
        <v>1583.6054435097101</v>
      </c>
      <c r="AJ1604" s="60">
        <v>1552.28428323155</v>
      </c>
      <c r="AK1604" s="60">
        <v>1549.9174106062101</v>
      </c>
      <c r="AL1604" s="60">
        <v>1542.71126266394</v>
      </c>
      <c r="AM1604" s="60">
        <v>1583.3263514823</v>
      </c>
      <c r="AN1604" s="60">
        <v>2250.3170964381502</v>
      </c>
      <c r="AO1604" s="60">
        <v>1536.4360279417001</v>
      </c>
      <c r="AP1604" s="60">
        <v>1546.9091653830999</v>
      </c>
      <c r="AQ1604" s="60">
        <v>1544.88468185175</v>
      </c>
      <c r="AR1604" s="60">
        <v>1542.9014214311901</v>
      </c>
      <c r="AS1604" s="60">
        <v>1590.3368083092601</v>
      </c>
      <c r="AT1604" s="60">
        <v>2250.5575397171101</v>
      </c>
      <c r="AU1604" s="60">
        <v>20074.187492565969</v>
      </c>
      <c r="AV1604" s="60">
        <v>2762.8008536841508</v>
      </c>
      <c r="AW1604" s="60">
        <v>2708.1571110085165</v>
      </c>
      <c r="AX1604" s="60">
        <v>2704.0278010616157</v>
      </c>
      <c r="AY1604" s="60">
        <v>2691.455760615383</v>
      </c>
      <c r="AZ1604" s="60">
        <v>2762.3139421906694</v>
      </c>
      <c r="BA1604" s="60">
        <v>3925.9640212655277</v>
      </c>
      <c r="BB1604" s="60">
        <v>2680.507816530745</v>
      </c>
      <c r="BC1604" s="60">
        <v>2698.7795351475506</v>
      </c>
      <c r="BD1604" s="60">
        <v>2695.2475664670901</v>
      </c>
      <c r="BE1604" s="60">
        <v>2691.7875167397683</v>
      </c>
      <c r="BF1604" s="60">
        <v>2774.5445746285795</v>
      </c>
      <c r="BG1604" s="60">
        <v>3926.3835006604058</v>
      </c>
      <c r="BH1604" s="60">
        <v>35021.97</v>
      </c>
      <c r="BI1604" s="60">
        <v>2831.870934213508</v>
      </c>
      <c r="BJ1604" s="60">
        <v>2775.8610968003545</v>
      </c>
      <c r="BK1604" s="60">
        <v>2771.6285540163194</v>
      </c>
      <c r="BL1604" s="60">
        <v>2758.7422122896014</v>
      </c>
      <c r="BM1604" s="60">
        <v>2831.3718499222587</v>
      </c>
      <c r="BN1604" s="60">
        <v>4024.1132059027673</v>
      </c>
      <c r="BO1604" s="60">
        <v>2747.5205693683101</v>
      </c>
      <c r="BP1604" s="60">
        <v>2766.2490813419695</v>
      </c>
      <c r="BQ1604" s="60">
        <v>2762.6288133688322</v>
      </c>
      <c r="BR1604" s="60">
        <v>2759.0822623242029</v>
      </c>
      <c r="BS1604" s="60">
        <v>2843.908248433132</v>
      </c>
      <c r="BT1604" s="60">
        <v>4024.543172018748</v>
      </c>
      <c r="BU1604" s="60">
        <v>35897.519999999997</v>
      </c>
      <c r="BV1604" s="60">
        <v>2902.6670765812569</v>
      </c>
      <c r="BW1604" s="60">
        <v>2845.2570057126904</v>
      </c>
      <c r="BX1604" s="60">
        <v>2840.9186503021351</v>
      </c>
      <c r="BY1604" s="60">
        <v>2827.7101529035385</v>
      </c>
      <c r="BZ1604" s="60">
        <v>2902.1555152939304</v>
      </c>
      <c r="CA1604" s="60">
        <v>4124.7151394114899</v>
      </c>
      <c r="CB1604" s="60">
        <v>2816.2079714095826</v>
      </c>
      <c r="CC1604" s="60">
        <v>2835.404692009562</v>
      </c>
      <c r="CD1604" s="60">
        <v>2831.6939181437515</v>
      </c>
      <c r="CE1604" s="60">
        <v>2828.0587041132367</v>
      </c>
      <c r="CF1604" s="60">
        <v>2915.0053209742591</v>
      </c>
      <c r="CG1604" s="60">
        <v>4125.1558531445662</v>
      </c>
      <c r="CH1604" s="60">
        <v>36794.949999999997</v>
      </c>
    </row>
    <row r="1605" spans="1:86">
      <c r="A1605" s="57" t="s">
        <v>86</v>
      </c>
      <c r="B1605" s="57" t="s">
        <v>701</v>
      </c>
      <c r="C1605" s="58" t="s">
        <v>92</v>
      </c>
      <c r="D1605" s="58" t="s">
        <v>93</v>
      </c>
      <c r="E1605" s="58" t="str">
        <f>VLOOKUP(CONCATENATE($F$4,F1605),'REG FL  CWIP - 1 System Per Boo'!$A$29:$B$1161,2,FALSE)</f>
        <v>Distribution</v>
      </c>
      <c r="F1605" s="58" t="s">
        <v>179</v>
      </c>
      <c r="G1605" s="58" t="s">
        <v>146</v>
      </c>
      <c r="H1605" s="63">
        <v>367</v>
      </c>
      <c r="I1605" s="60">
        <v>0</v>
      </c>
      <c r="J1605" s="60">
        <v>0</v>
      </c>
      <c r="K1605" s="60">
        <v>0</v>
      </c>
      <c r="L1605" s="60">
        <v>0</v>
      </c>
      <c r="M1605" s="60">
        <v>0</v>
      </c>
      <c r="N1605" s="60">
        <v>0</v>
      </c>
      <c r="O1605" s="60">
        <v>0</v>
      </c>
      <c r="P1605" s="60">
        <v>0</v>
      </c>
      <c r="Q1605" s="60">
        <v>0</v>
      </c>
      <c r="R1605" s="60">
        <v>0</v>
      </c>
      <c r="S1605" s="60">
        <v>0</v>
      </c>
      <c r="T1605" s="60">
        <v>0</v>
      </c>
      <c r="U1605" s="60">
        <v>0</v>
      </c>
      <c r="V1605" s="60">
        <v>228.47038183495201</v>
      </c>
      <c r="W1605" s="60">
        <v>211.697732028552</v>
      </c>
      <c r="X1605" s="60">
        <v>224.96642325928801</v>
      </c>
      <c r="Y1605" s="60">
        <v>235.693409662824</v>
      </c>
      <c r="Z1605" s="60">
        <v>235.975108285224</v>
      </c>
      <c r="AA1605" s="60">
        <v>244.30243251300001</v>
      </c>
      <c r="AB1605" s="60">
        <v>240.15735969516001</v>
      </c>
      <c r="AC1605" s="60">
        <v>237.22930228442399</v>
      </c>
      <c r="AD1605" s="60">
        <v>224.15429259208801</v>
      </c>
      <c r="AE1605" s="60">
        <v>219.38512876135201</v>
      </c>
      <c r="AF1605" s="60">
        <v>228.56327820808801</v>
      </c>
      <c r="AG1605" s="60">
        <v>223.983648893592</v>
      </c>
      <c r="AH1605" s="60">
        <v>2754.578498018544</v>
      </c>
      <c r="AI1605" s="60">
        <v>327.361962278232</v>
      </c>
      <c r="AJ1605" s="60">
        <v>302.54525425183198</v>
      </c>
      <c r="AK1605" s="60">
        <v>308.93275007632798</v>
      </c>
      <c r="AL1605" s="60">
        <v>324.45361102452</v>
      </c>
      <c r="AM1605" s="60">
        <v>326.67849830291999</v>
      </c>
      <c r="AN1605" s="60">
        <v>336.66740332848002</v>
      </c>
      <c r="AO1605" s="60">
        <v>331.66776418101603</v>
      </c>
      <c r="AP1605" s="60">
        <v>326.82486379092001</v>
      </c>
      <c r="AQ1605" s="60">
        <v>307.63954725712802</v>
      </c>
      <c r="AR1605" s="60">
        <v>300.47917133023202</v>
      </c>
      <c r="AS1605" s="60">
        <v>313.59668854912798</v>
      </c>
      <c r="AT1605" s="60">
        <v>304.21797948489598</v>
      </c>
      <c r="AU1605" s="60">
        <v>3811.0654938556318</v>
      </c>
      <c r="AV1605" s="60">
        <v>322.74321054065194</v>
      </c>
      <c r="AW1605" s="60">
        <v>333.86097393373444</v>
      </c>
      <c r="AX1605" s="60">
        <v>346.16739836655523</v>
      </c>
      <c r="AY1605" s="60">
        <v>344.24635388319217</v>
      </c>
      <c r="AZ1605" s="60">
        <v>335.35458598255286</v>
      </c>
      <c r="BA1605" s="60">
        <v>331.17411808333708</v>
      </c>
      <c r="BB1605" s="60">
        <v>327.25394169302126</v>
      </c>
      <c r="BC1605" s="60">
        <v>324.29117177620037</v>
      </c>
      <c r="BD1605" s="60">
        <v>323.84003987782194</v>
      </c>
      <c r="BE1605" s="60">
        <v>337.21095726590596</v>
      </c>
      <c r="BF1605" s="60">
        <v>329.8050010402381</v>
      </c>
      <c r="BG1605" s="60">
        <v>320.61520429678876</v>
      </c>
      <c r="BH1605" s="60">
        <v>3976.5629567400001</v>
      </c>
      <c r="BI1605" s="60">
        <v>372.45821716347007</v>
      </c>
      <c r="BJ1605" s="60">
        <v>438.57374617967196</v>
      </c>
      <c r="BK1605" s="60">
        <v>511.75255669141603</v>
      </c>
      <c r="BL1605" s="60">
        <v>500.32968052470028</v>
      </c>
      <c r="BM1605" s="60">
        <v>447.45421035501511</v>
      </c>
      <c r="BN1605" s="60">
        <v>422.59603277401573</v>
      </c>
      <c r="BO1605" s="60">
        <v>399.28330992071892</v>
      </c>
      <c r="BP1605" s="60">
        <v>381.66592492015229</v>
      </c>
      <c r="BQ1605" s="60">
        <v>378.98421767534188</v>
      </c>
      <c r="BR1605" s="60">
        <v>458.49595025156538</v>
      </c>
      <c r="BS1605" s="60">
        <v>414.4539931374772</v>
      </c>
      <c r="BT1605" s="60">
        <v>359.80490240645486</v>
      </c>
      <c r="BU1605" s="60">
        <v>5085.852742</v>
      </c>
      <c r="BV1605" s="60">
        <v>445.79663815744726</v>
      </c>
      <c r="BW1605" s="60">
        <v>461.15330990946802</v>
      </c>
      <c r="BX1605" s="60">
        <v>478.15184763455255</v>
      </c>
      <c r="BY1605" s="60">
        <v>475.49835983228536</v>
      </c>
      <c r="BZ1605" s="60">
        <v>463.2163966246286</v>
      </c>
      <c r="CA1605" s="60">
        <v>457.44202717383956</v>
      </c>
      <c r="CB1605" s="60">
        <v>452.02719148183712</v>
      </c>
      <c r="CC1605" s="60">
        <v>447.93479596299653</v>
      </c>
      <c r="CD1605" s="60">
        <v>447.31165943496302</v>
      </c>
      <c r="CE1605" s="60">
        <v>465.78055305073752</v>
      </c>
      <c r="CF1605" s="60">
        <v>455.55090210869827</v>
      </c>
      <c r="CG1605" s="60">
        <v>442.857279988546</v>
      </c>
      <c r="CH1605" s="60">
        <v>5492.7209613599998</v>
      </c>
    </row>
    <row r="1606" spans="1:86">
      <c r="A1606" s="57" t="s">
        <v>86</v>
      </c>
      <c r="B1606" s="57" t="s">
        <v>701</v>
      </c>
      <c r="C1606" s="58" t="s">
        <v>92</v>
      </c>
      <c r="D1606" s="58" t="s">
        <v>93</v>
      </c>
      <c r="E1606" s="58" t="str">
        <f>VLOOKUP(CONCATENATE($F$4,F1606),'REG FL  CWIP - 1 System Per Boo'!$A$29:$B$1161,2,FALSE)</f>
        <v>Distribution</v>
      </c>
      <c r="F1606" s="58" t="s">
        <v>187</v>
      </c>
      <c r="G1606" s="58" t="s">
        <v>146</v>
      </c>
      <c r="H1606" s="63">
        <v>367</v>
      </c>
      <c r="I1606" s="60">
        <v>0</v>
      </c>
      <c r="J1606" s="60">
        <v>0</v>
      </c>
      <c r="K1606" s="60">
        <v>0</v>
      </c>
      <c r="L1606" s="60">
        <v>0</v>
      </c>
      <c r="M1606" s="60">
        <v>0</v>
      </c>
      <c r="N1606" s="60">
        <v>0</v>
      </c>
      <c r="O1606" s="60">
        <v>3.12</v>
      </c>
      <c r="P1606" s="60">
        <v>0</v>
      </c>
      <c r="Q1606" s="60">
        <v>0</v>
      </c>
      <c r="R1606" s="60">
        <v>0</v>
      </c>
      <c r="S1606" s="60">
        <v>0</v>
      </c>
      <c r="T1606" s="60">
        <v>0</v>
      </c>
      <c r="U1606" s="60">
        <v>3.12</v>
      </c>
      <c r="V1606" s="60">
        <v>1322.7811550475899</v>
      </c>
      <c r="W1606" s="60">
        <v>1644.2862906391699</v>
      </c>
      <c r="X1606" s="60">
        <v>2040.24670974834</v>
      </c>
      <c r="Y1606" s="60">
        <v>2213.25073656323</v>
      </c>
      <c r="Z1606" s="60">
        <v>2456.6092316536501</v>
      </c>
      <c r="AA1606" s="60">
        <v>3110.34252484539</v>
      </c>
      <c r="AB1606" s="60">
        <v>2089.4716979981699</v>
      </c>
      <c r="AC1606" s="60">
        <v>1956.65651421504</v>
      </c>
      <c r="AD1606" s="60">
        <v>1341.1436368939701</v>
      </c>
      <c r="AE1606" s="60">
        <v>1444.2217655046099</v>
      </c>
      <c r="AF1606" s="60">
        <v>1150.1325931930301</v>
      </c>
      <c r="AG1606" s="60">
        <v>1138.54330107335</v>
      </c>
      <c r="AH1606" s="60">
        <v>21907.686157375541</v>
      </c>
      <c r="AI1606" s="60">
        <v>1434.6970186081601</v>
      </c>
      <c r="AJ1606" s="60">
        <v>1754.2721153437001</v>
      </c>
      <c r="AK1606" s="60">
        <v>2061.7730063545</v>
      </c>
      <c r="AL1606" s="60">
        <v>2220.7171871564101</v>
      </c>
      <c r="AM1606" s="60">
        <v>2583.4842317000498</v>
      </c>
      <c r="AN1606" s="60">
        <v>2972.31010842759</v>
      </c>
      <c r="AO1606" s="60">
        <v>2014.9831198117199</v>
      </c>
      <c r="AP1606" s="60">
        <v>1849.4111981553999</v>
      </c>
      <c r="AQ1606" s="60">
        <v>1388.4404665312099</v>
      </c>
      <c r="AR1606" s="60">
        <v>1515.88670499814</v>
      </c>
      <c r="AS1606" s="60">
        <v>1202.26309946582</v>
      </c>
      <c r="AT1606" s="60">
        <v>1167.7726289276</v>
      </c>
      <c r="AU1606" s="60">
        <v>22166.010885480304</v>
      </c>
      <c r="AV1606" s="60">
        <v>1483.6126724092585</v>
      </c>
      <c r="AW1606" s="60">
        <v>1857.6974659471848</v>
      </c>
      <c r="AX1606" s="60">
        <v>1988.3511105131663</v>
      </c>
      <c r="AY1606" s="60">
        <v>2170.5766317820376</v>
      </c>
      <c r="AZ1606" s="60">
        <v>2292.2558280414819</v>
      </c>
      <c r="BA1606" s="60">
        <v>2485.6710691925609</v>
      </c>
      <c r="BB1606" s="60">
        <v>2094.5533391811255</v>
      </c>
      <c r="BC1606" s="60">
        <v>1920.4205123302741</v>
      </c>
      <c r="BD1606" s="60">
        <v>1662.2375174265921</v>
      </c>
      <c r="BE1606" s="60">
        <v>1573.8658601233476</v>
      </c>
      <c r="BF1606" s="60">
        <v>1307.052987353062</v>
      </c>
      <c r="BG1606" s="60">
        <v>1293.6422856655117</v>
      </c>
      <c r="BH1606" s="60">
        <v>22129.937279965601</v>
      </c>
      <c r="BI1606" s="60">
        <v>1589.2276442483487</v>
      </c>
      <c r="BJ1606" s="60">
        <v>1989.9426733387802</v>
      </c>
      <c r="BK1606" s="60">
        <v>2129.8972501818512</v>
      </c>
      <c r="BL1606" s="60">
        <v>2325.0949869454325</v>
      </c>
      <c r="BM1606" s="60">
        <v>2455.4362451603565</v>
      </c>
      <c r="BN1606" s="60">
        <v>2662.6202722131156</v>
      </c>
      <c r="BO1606" s="60">
        <v>2243.6597711003478</v>
      </c>
      <c r="BP1606" s="60">
        <v>2057.1308290462962</v>
      </c>
      <c r="BQ1606" s="60">
        <v>1780.568380904456</v>
      </c>
      <c r="BR1606" s="60">
        <v>1685.9057486917704</v>
      </c>
      <c r="BS1606" s="60">
        <v>1400.0990815383593</v>
      </c>
      <c r="BT1606" s="60">
        <v>1385.7336999042855</v>
      </c>
      <c r="BU1606" s="60">
        <v>23705.316583273401</v>
      </c>
      <c r="BV1606" s="60">
        <v>1717.211322817393</v>
      </c>
      <c r="BW1606" s="60">
        <v>2150.1967341066888</v>
      </c>
      <c r="BX1606" s="60">
        <v>2301.4221327491264</v>
      </c>
      <c r="BY1606" s="60">
        <v>2512.3395333945746</v>
      </c>
      <c r="BZ1606" s="60">
        <v>2653.1774336456706</v>
      </c>
      <c r="CA1606" s="60">
        <v>2877.046404494195</v>
      </c>
      <c r="CB1606" s="60">
        <v>2424.3461768535121</v>
      </c>
      <c r="CC1606" s="60">
        <v>2222.7956862818087</v>
      </c>
      <c r="CD1606" s="60">
        <v>1923.9611114277543</v>
      </c>
      <c r="CE1606" s="60">
        <v>1821.6751082414669</v>
      </c>
      <c r="CF1606" s="60">
        <v>1512.8518589424864</v>
      </c>
      <c r="CG1606" s="60">
        <v>1497.3295968217244</v>
      </c>
      <c r="CH1606" s="60">
        <v>25614.353099776399</v>
      </c>
    </row>
    <row r="1607" spans="1:86">
      <c r="A1607" s="57" t="s">
        <v>86</v>
      </c>
      <c r="B1607" s="57" t="s">
        <v>701</v>
      </c>
      <c r="C1607" s="58" t="s">
        <v>92</v>
      </c>
      <c r="D1607" s="58" t="s">
        <v>93</v>
      </c>
      <c r="E1607" s="58" t="str">
        <f>VLOOKUP(CONCATENATE($F$4,F1607),'REG FL  CWIP - 1 System Per Boo'!$A$29:$B$1161,2,FALSE)</f>
        <v>Distribution</v>
      </c>
      <c r="F1607" s="58" t="s">
        <v>195</v>
      </c>
      <c r="G1607" s="58" t="s">
        <v>146</v>
      </c>
      <c r="H1607" s="63">
        <v>367</v>
      </c>
      <c r="I1607" s="60">
        <v>0</v>
      </c>
      <c r="J1607" s="60">
        <v>0</v>
      </c>
      <c r="K1607" s="60">
        <v>0</v>
      </c>
      <c r="L1607" s="60">
        <v>0</v>
      </c>
      <c r="M1607" s="60">
        <v>0</v>
      </c>
      <c r="N1607" s="60">
        <v>0</v>
      </c>
      <c r="O1607" s="60">
        <v>0</v>
      </c>
      <c r="P1607" s="60">
        <v>0</v>
      </c>
      <c r="Q1607" s="60">
        <v>0</v>
      </c>
      <c r="R1607" s="60">
        <v>0</v>
      </c>
      <c r="S1607" s="60">
        <v>0</v>
      </c>
      <c r="T1607" s="60">
        <v>0</v>
      </c>
      <c r="U1607" s="60">
        <v>0</v>
      </c>
      <c r="V1607" s="60">
        <v>15.44672041862</v>
      </c>
      <c r="W1607" s="60">
        <v>44.011158301412003</v>
      </c>
      <c r="X1607" s="60">
        <v>23.222763577716002</v>
      </c>
      <c r="Y1607" s="60">
        <v>35.155394921688</v>
      </c>
      <c r="Z1607" s="60">
        <v>71.072502251716003</v>
      </c>
      <c r="AA1607" s="60">
        <v>62.683132316364002</v>
      </c>
      <c r="AB1607" s="60">
        <v>38.807659573419997</v>
      </c>
      <c r="AC1607" s="60">
        <v>15.188710918591999</v>
      </c>
      <c r="AD1607" s="60">
        <v>11.175770460743999</v>
      </c>
      <c r="AE1607" s="60">
        <v>27.280837057164</v>
      </c>
      <c r="AF1607" s="60">
        <v>15.41297137942</v>
      </c>
      <c r="AG1607" s="60">
        <v>27.274826438992001</v>
      </c>
      <c r="AH1607" s="60">
        <v>386.732447615848</v>
      </c>
      <c r="AI1607" s="60">
        <v>21.742521030298001</v>
      </c>
      <c r="AJ1607" s="60">
        <v>43.527695329967997</v>
      </c>
      <c r="AK1607" s="60">
        <v>25.876586236752001</v>
      </c>
      <c r="AL1607" s="60">
        <v>34.486190373287997</v>
      </c>
      <c r="AM1607" s="60">
        <v>64.921164193554006</v>
      </c>
      <c r="AN1607" s="60">
        <v>60.018812164098001</v>
      </c>
      <c r="AO1607" s="60">
        <v>47.172291378794</v>
      </c>
      <c r="AP1607" s="60">
        <v>30.264787440664001</v>
      </c>
      <c r="AQ1607" s="60">
        <v>12.910634436504001</v>
      </c>
      <c r="AR1607" s="60">
        <v>34.486922860032003</v>
      </c>
      <c r="AS1607" s="60">
        <v>13.097140549703999</v>
      </c>
      <c r="AT1607" s="60">
        <v>17.119027030272001</v>
      </c>
      <c r="AU1607" s="60">
        <v>405.62377302392798</v>
      </c>
      <c r="AV1607" s="60">
        <v>26.985238047257994</v>
      </c>
      <c r="AW1607" s="60">
        <v>48.060938702322211</v>
      </c>
      <c r="AX1607" s="60">
        <v>29.32698251624786</v>
      </c>
      <c r="AY1607" s="60">
        <v>41.035705132544294</v>
      </c>
      <c r="AZ1607" s="60">
        <v>48.060938648052669</v>
      </c>
      <c r="BA1607" s="60">
        <v>55.086172181650923</v>
      </c>
      <c r="BB1607" s="60">
        <v>31.668727057596946</v>
      </c>
      <c r="BC1607" s="60">
        <v>22.301748982649602</v>
      </c>
      <c r="BD1607" s="60">
        <v>15.276515449051447</v>
      </c>
      <c r="BE1607" s="60">
        <v>36.352216049846014</v>
      </c>
      <c r="BF1607" s="60">
        <v>24.643493505908907</v>
      </c>
      <c r="BG1607" s="60">
        <v>29.326982326871189</v>
      </c>
      <c r="BH1607" s="60">
        <v>408.12565860000001</v>
      </c>
      <c r="BI1607" s="60">
        <v>27.659868985994436</v>
      </c>
      <c r="BJ1607" s="60">
        <v>49.262462147715603</v>
      </c>
      <c r="BK1607" s="60">
        <v>30.060157065629088</v>
      </c>
      <c r="BL1607" s="60">
        <v>42.06159774193312</v>
      </c>
      <c r="BM1607" s="60">
        <v>49.262462092089315</v>
      </c>
      <c r="BN1607" s="60">
        <v>56.463326460787648</v>
      </c>
      <c r="BO1607" s="60">
        <v>32.460445219431939</v>
      </c>
      <c r="BP1607" s="60">
        <v>22.859292696930758</v>
      </c>
      <c r="BQ1607" s="60">
        <v>15.658428328232535</v>
      </c>
      <c r="BR1607" s="60">
        <v>37.261021434327311</v>
      </c>
      <c r="BS1607" s="60">
        <v>25.259580832191585</v>
      </c>
      <c r="BT1607" s="60">
        <v>30.060157059736639</v>
      </c>
      <c r="BU1607" s="60">
        <v>418.328800065</v>
      </c>
      <c r="BV1607" s="60">
        <v>28.489665096184297</v>
      </c>
      <c r="BW1607" s="60">
        <v>50.740336084473874</v>
      </c>
      <c r="BX1607" s="60">
        <v>30.961961821732071</v>
      </c>
      <c r="BY1607" s="60">
        <v>43.323445735945654</v>
      </c>
      <c r="BZ1607" s="60">
        <v>50.740336027178799</v>
      </c>
      <c r="CA1607" s="60">
        <v>58.157226337510338</v>
      </c>
      <c r="CB1607" s="60">
        <v>33.434258623673095</v>
      </c>
      <c r="CC1607" s="60">
        <v>23.545071511400533</v>
      </c>
      <c r="CD1607" s="60">
        <v>16.128181201069104</v>
      </c>
      <c r="CE1607" s="60">
        <v>38.3788521320635</v>
      </c>
      <c r="CF1607" s="60">
        <v>26.017368294243273</v>
      </c>
      <c r="CG1607" s="60">
        <v>30.961961659325482</v>
      </c>
      <c r="CH1607" s="60">
        <v>430.8786645248</v>
      </c>
    </row>
    <row r="1608" spans="1:86">
      <c r="A1608" s="57" t="s">
        <v>86</v>
      </c>
      <c r="B1608" s="57" t="s">
        <v>701</v>
      </c>
      <c r="C1608" s="58" t="s">
        <v>92</v>
      </c>
      <c r="D1608" s="58" t="s">
        <v>93</v>
      </c>
      <c r="E1608" s="58" t="str">
        <f>VLOOKUP(CONCATENATE($F$4,F1608),'REG FL  CWIP - 1 System Per Boo'!$A$29:$B$1161,2,FALSE)</f>
        <v>Distribution</v>
      </c>
      <c r="F1608" s="58" t="s">
        <v>213</v>
      </c>
      <c r="G1608" s="58" t="s">
        <v>146</v>
      </c>
      <c r="H1608" s="63">
        <v>367</v>
      </c>
      <c r="I1608" s="60">
        <v>0</v>
      </c>
      <c r="J1608" s="60">
        <v>0</v>
      </c>
      <c r="K1608" s="60">
        <v>0</v>
      </c>
      <c r="L1608" s="60">
        <v>0</v>
      </c>
      <c r="M1608" s="60">
        <v>0</v>
      </c>
      <c r="N1608" s="60">
        <v>0</v>
      </c>
      <c r="O1608" s="60">
        <v>0</v>
      </c>
      <c r="P1608" s="60">
        <v>0</v>
      </c>
      <c r="Q1608" s="60">
        <v>0</v>
      </c>
      <c r="R1608" s="60">
        <v>0</v>
      </c>
      <c r="S1608" s="60">
        <v>0</v>
      </c>
      <c r="T1608" s="60">
        <v>0</v>
      </c>
      <c r="U1608" s="60">
        <v>0</v>
      </c>
      <c r="V1608" s="60">
        <v>0</v>
      </c>
      <c r="W1608" s="60">
        <v>0</v>
      </c>
      <c r="X1608" s="60">
        <v>0</v>
      </c>
      <c r="Y1608" s="60">
        <v>0</v>
      </c>
      <c r="Z1608" s="60">
        <v>0</v>
      </c>
      <c r="AA1608" s="60">
        <v>0</v>
      </c>
      <c r="AB1608" s="60">
        <v>0</v>
      </c>
      <c r="AC1608" s="60">
        <v>0</v>
      </c>
      <c r="AD1608" s="60">
        <v>0</v>
      </c>
      <c r="AE1608" s="60">
        <v>0</v>
      </c>
      <c r="AF1608" s="60">
        <v>0</v>
      </c>
      <c r="AG1608" s="60">
        <v>0</v>
      </c>
      <c r="AH1608" s="60">
        <v>0</v>
      </c>
      <c r="AI1608" s="60">
        <v>0</v>
      </c>
      <c r="AJ1608" s="60">
        <v>0</v>
      </c>
      <c r="AK1608" s="60">
        <v>0</v>
      </c>
      <c r="AL1608" s="60">
        <v>0</v>
      </c>
      <c r="AM1608" s="60">
        <v>0</v>
      </c>
      <c r="AN1608" s="60">
        <v>0</v>
      </c>
      <c r="AO1608" s="60">
        <v>0</v>
      </c>
      <c r="AP1608" s="60">
        <v>0</v>
      </c>
      <c r="AQ1608" s="60">
        <v>0</v>
      </c>
      <c r="AR1608" s="60">
        <v>0</v>
      </c>
      <c r="AS1608" s="60">
        <v>0</v>
      </c>
      <c r="AT1608" s="60">
        <v>0</v>
      </c>
      <c r="AU1608" s="60">
        <v>0</v>
      </c>
      <c r="AV1608" s="60">
        <v>0.83333333333333337</v>
      </c>
      <c r="AW1608" s="60">
        <v>0.83333333333333337</v>
      </c>
      <c r="AX1608" s="60">
        <v>0.83333333333333337</v>
      </c>
      <c r="AY1608" s="60">
        <v>0.83333333333333337</v>
      </c>
      <c r="AZ1608" s="60">
        <v>0.83333333333333337</v>
      </c>
      <c r="BA1608" s="60">
        <v>0.83333333333333337</v>
      </c>
      <c r="BB1608" s="60">
        <v>0.83333333333333337</v>
      </c>
      <c r="BC1608" s="60">
        <v>0.83333333333333337</v>
      </c>
      <c r="BD1608" s="60">
        <v>0.83333333333333337</v>
      </c>
      <c r="BE1608" s="60">
        <v>0.83333333333333337</v>
      </c>
      <c r="BF1608" s="60">
        <v>0.83333333333333337</v>
      </c>
      <c r="BG1608" s="60">
        <v>0.83333333333333393</v>
      </c>
      <c r="BH1608" s="60">
        <v>10</v>
      </c>
      <c r="BI1608" s="60">
        <v>0</v>
      </c>
      <c r="BJ1608" s="60">
        <v>0</v>
      </c>
      <c r="BK1608" s="60">
        <v>0</v>
      </c>
      <c r="BL1608" s="60">
        <v>0</v>
      </c>
      <c r="BM1608" s="60">
        <v>0</v>
      </c>
      <c r="BN1608" s="60">
        <v>0</v>
      </c>
      <c r="BO1608" s="60">
        <v>0</v>
      </c>
      <c r="BP1608" s="60">
        <v>0</v>
      </c>
      <c r="BQ1608" s="60">
        <v>0</v>
      </c>
      <c r="BR1608" s="60">
        <v>0</v>
      </c>
      <c r="BS1608" s="60">
        <v>0</v>
      </c>
      <c r="BT1608" s="60">
        <v>0</v>
      </c>
      <c r="BU1608" s="60">
        <v>0</v>
      </c>
      <c r="BV1608" s="60">
        <v>0</v>
      </c>
      <c r="BW1608" s="60">
        <v>0</v>
      </c>
      <c r="BX1608" s="60">
        <v>0</v>
      </c>
      <c r="BY1608" s="60">
        <v>0</v>
      </c>
      <c r="BZ1608" s="60">
        <v>0</v>
      </c>
      <c r="CA1608" s="60">
        <v>0</v>
      </c>
      <c r="CB1608" s="60">
        <v>0</v>
      </c>
      <c r="CC1608" s="60">
        <v>0</v>
      </c>
      <c r="CD1608" s="60">
        <v>0</v>
      </c>
      <c r="CE1608" s="60">
        <v>0</v>
      </c>
      <c r="CF1608" s="60">
        <v>0</v>
      </c>
      <c r="CG1608" s="60">
        <v>0</v>
      </c>
      <c r="CH1608" s="60">
        <v>0</v>
      </c>
    </row>
    <row r="1609" spans="1:86">
      <c r="A1609" s="57" t="s">
        <v>86</v>
      </c>
      <c r="B1609" s="57" t="s">
        <v>701</v>
      </c>
      <c r="C1609" s="58" t="s">
        <v>92</v>
      </c>
      <c r="D1609" s="58" t="s">
        <v>93</v>
      </c>
      <c r="E1609" s="58" t="str">
        <f>VLOOKUP(CONCATENATE($F$4,F1609),'REG FL  CWIP - 1 System Per Boo'!$A$29:$B$1161,2,FALSE)</f>
        <v>Distribution</v>
      </c>
      <c r="F1609" s="58" t="s">
        <v>218</v>
      </c>
      <c r="G1609" s="58" t="s">
        <v>146</v>
      </c>
      <c r="H1609" s="63">
        <v>367</v>
      </c>
      <c r="I1609" s="60">
        <v>0</v>
      </c>
      <c r="J1609" s="60">
        <v>0</v>
      </c>
      <c r="K1609" s="60">
        <v>0</v>
      </c>
      <c r="L1609" s="60">
        <v>0</v>
      </c>
      <c r="M1609" s="60">
        <v>0</v>
      </c>
      <c r="N1609" s="60">
        <v>0</v>
      </c>
      <c r="O1609" s="60">
        <v>0</v>
      </c>
      <c r="P1609" s="60">
        <v>0</v>
      </c>
      <c r="Q1609" s="60">
        <v>0</v>
      </c>
      <c r="R1609" s="60">
        <v>0</v>
      </c>
      <c r="S1609" s="60">
        <v>0</v>
      </c>
      <c r="T1609" s="60">
        <v>0</v>
      </c>
      <c r="U1609" s="60">
        <v>0</v>
      </c>
      <c r="V1609" s="60">
        <v>0</v>
      </c>
      <c r="W1609" s="60">
        <v>0</v>
      </c>
      <c r="X1609" s="60">
        <v>0</v>
      </c>
      <c r="Y1609" s="60">
        <v>0</v>
      </c>
      <c r="Z1609" s="60">
        <v>0</v>
      </c>
      <c r="AA1609" s="60">
        <v>0</v>
      </c>
      <c r="AB1609" s="60">
        <v>0</v>
      </c>
      <c r="AC1609" s="60">
        <v>0</v>
      </c>
      <c r="AD1609" s="60">
        <v>0</v>
      </c>
      <c r="AE1609" s="60">
        <v>0</v>
      </c>
      <c r="AF1609" s="60">
        <v>0</v>
      </c>
      <c r="AG1609" s="60">
        <v>0</v>
      </c>
      <c r="AH1609" s="60">
        <v>0</v>
      </c>
      <c r="AI1609" s="60">
        <v>0</v>
      </c>
      <c r="AJ1609" s="60">
        <v>0</v>
      </c>
      <c r="AK1609" s="60">
        <v>0</v>
      </c>
      <c r="AL1609" s="60">
        <v>0</v>
      </c>
      <c r="AM1609" s="60">
        <v>0</v>
      </c>
      <c r="AN1609" s="60">
        <v>0</v>
      </c>
      <c r="AO1609" s="60">
        <v>0</v>
      </c>
      <c r="AP1609" s="60">
        <v>0</v>
      </c>
      <c r="AQ1609" s="60">
        <v>0</v>
      </c>
      <c r="AR1609" s="60">
        <v>0</v>
      </c>
      <c r="AS1609" s="60">
        <v>0</v>
      </c>
      <c r="AT1609" s="60">
        <v>0</v>
      </c>
      <c r="AU1609" s="60">
        <v>0</v>
      </c>
      <c r="AV1609" s="60">
        <v>7.416666666666667</v>
      </c>
      <c r="AW1609" s="60">
        <v>7.416666666666667</v>
      </c>
      <c r="AX1609" s="60">
        <v>7.416666666666667</v>
      </c>
      <c r="AY1609" s="60">
        <v>7.416666666666667</v>
      </c>
      <c r="AZ1609" s="60">
        <v>7.416666666666667</v>
      </c>
      <c r="BA1609" s="60">
        <v>7.416666666666667</v>
      </c>
      <c r="BB1609" s="60">
        <v>7.416666666666667</v>
      </c>
      <c r="BC1609" s="60">
        <v>7.416666666666667</v>
      </c>
      <c r="BD1609" s="60">
        <v>7.416666666666667</v>
      </c>
      <c r="BE1609" s="60">
        <v>7.416666666666667</v>
      </c>
      <c r="BF1609" s="60">
        <v>7.416666666666667</v>
      </c>
      <c r="BG1609" s="60">
        <v>7.4166666666666572</v>
      </c>
      <c r="BH1609" s="60">
        <v>89</v>
      </c>
      <c r="BI1609" s="60">
        <v>0</v>
      </c>
      <c r="BJ1609" s="60">
        <v>0</v>
      </c>
      <c r="BK1609" s="60">
        <v>0</v>
      </c>
      <c r="BL1609" s="60">
        <v>0</v>
      </c>
      <c r="BM1609" s="60">
        <v>0</v>
      </c>
      <c r="BN1609" s="60">
        <v>0</v>
      </c>
      <c r="BO1609" s="60">
        <v>0</v>
      </c>
      <c r="BP1609" s="60">
        <v>0</v>
      </c>
      <c r="BQ1609" s="60">
        <v>0</v>
      </c>
      <c r="BR1609" s="60">
        <v>0</v>
      </c>
      <c r="BS1609" s="60">
        <v>0</v>
      </c>
      <c r="BT1609" s="60">
        <v>0</v>
      </c>
      <c r="BU1609" s="60">
        <v>0</v>
      </c>
      <c r="BV1609" s="60">
        <v>0</v>
      </c>
      <c r="BW1609" s="60">
        <v>0</v>
      </c>
      <c r="BX1609" s="60">
        <v>0</v>
      </c>
      <c r="BY1609" s="60">
        <v>0</v>
      </c>
      <c r="BZ1609" s="60">
        <v>0</v>
      </c>
      <c r="CA1609" s="60">
        <v>0</v>
      </c>
      <c r="CB1609" s="60">
        <v>0</v>
      </c>
      <c r="CC1609" s="60">
        <v>0</v>
      </c>
      <c r="CD1609" s="60">
        <v>0</v>
      </c>
      <c r="CE1609" s="60">
        <v>0</v>
      </c>
      <c r="CF1609" s="60">
        <v>0</v>
      </c>
      <c r="CG1609" s="60">
        <v>0</v>
      </c>
      <c r="CH1609" s="60">
        <v>0</v>
      </c>
    </row>
    <row r="1610" spans="1:86">
      <c r="A1610" s="57" t="s">
        <v>86</v>
      </c>
      <c r="B1610" s="57" t="s">
        <v>701</v>
      </c>
      <c r="C1610" s="58" t="s">
        <v>92</v>
      </c>
      <c r="D1610" s="58" t="s">
        <v>93</v>
      </c>
      <c r="E1610" s="58" t="str">
        <f>VLOOKUP(CONCATENATE($F$4,F1610),'REG FL  CWIP - 1 System Per Boo'!$A$29:$B$1161,2,FALSE)</f>
        <v>Distribution</v>
      </c>
      <c r="F1610" s="58" t="s">
        <v>223</v>
      </c>
      <c r="G1610" s="58" t="s">
        <v>146</v>
      </c>
      <c r="H1610" s="63">
        <v>367</v>
      </c>
      <c r="I1610" s="60">
        <v>0</v>
      </c>
      <c r="J1610" s="60">
        <v>0</v>
      </c>
      <c r="K1610" s="60">
        <v>0</v>
      </c>
      <c r="L1610" s="60">
        <v>0</v>
      </c>
      <c r="M1610" s="60">
        <v>0</v>
      </c>
      <c r="N1610" s="60">
        <v>0</v>
      </c>
      <c r="O1610" s="60">
        <v>0</v>
      </c>
      <c r="P1610" s="60">
        <v>0</v>
      </c>
      <c r="Q1610" s="60">
        <v>0</v>
      </c>
      <c r="R1610" s="60">
        <v>0</v>
      </c>
      <c r="S1610" s="60">
        <v>0</v>
      </c>
      <c r="T1610" s="60">
        <v>0</v>
      </c>
      <c r="U1610" s="60">
        <v>0</v>
      </c>
      <c r="V1610" s="60">
        <v>0</v>
      </c>
      <c r="W1610" s="60">
        <v>0</v>
      </c>
      <c r="X1610" s="60">
        <v>0</v>
      </c>
      <c r="Y1610" s="60">
        <v>0</v>
      </c>
      <c r="Z1610" s="60">
        <v>0</v>
      </c>
      <c r="AA1610" s="60">
        <v>0</v>
      </c>
      <c r="AB1610" s="60">
        <v>0</v>
      </c>
      <c r="AC1610" s="60">
        <v>0</v>
      </c>
      <c r="AD1610" s="60">
        <v>0</v>
      </c>
      <c r="AE1610" s="60">
        <v>0</v>
      </c>
      <c r="AF1610" s="60">
        <v>0</v>
      </c>
      <c r="AG1610" s="60">
        <v>0</v>
      </c>
      <c r="AH1610" s="60">
        <v>0</v>
      </c>
      <c r="AI1610" s="60">
        <v>0</v>
      </c>
      <c r="AJ1610" s="60">
        <v>0</v>
      </c>
      <c r="AK1610" s="60">
        <v>0</v>
      </c>
      <c r="AL1610" s="60">
        <v>0</v>
      </c>
      <c r="AM1610" s="60">
        <v>0</v>
      </c>
      <c r="AN1610" s="60">
        <v>0</v>
      </c>
      <c r="AO1610" s="60">
        <v>0</v>
      </c>
      <c r="AP1610" s="60">
        <v>0</v>
      </c>
      <c r="AQ1610" s="60">
        <v>0</v>
      </c>
      <c r="AR1610" s="60">
        <v>0</v>
      </c>
      <c r="AS1610" s="60">
        <v>0</v>
      </c>
      <c r="AT1610" s="60">
        <v>0</v>
      </c>
      <c r="AU1610" s="60">
        <v>0</v>
      </c>
      <c r="AV1610" s="60">
        <v>0</v>
      </c>
      <c r="AW1610" s="60">
        <v>0</v>
      </c>
      <c r="AX1610" s="60">
        <v>0</v>
      </c>
      <c r="AY1610" s="60">
        <v>0</v>
      </c>
      <c r="AZ1610" s="60">
        <v>0</v>
      </c>
      <c r="BA1610" s="60">
        <v>0</v>
      </c>
      <c r="BB1610" s="60">
        <v>0</v>
      </c>
      <c r="BC1610" s="60">
        <v>0</v>
      </c>
      <c r="BD1610" s="60">
        <v>0</v>
      </c>
      <c r="BE1610" s="60">
        <v>0</v>
      </c>
      <c r="BF1610" s="60">
        <v>0</v>
      </c>
      <c r="BG1610" s="60">
        <v>0</v>
      </c>
      <c r="BH1610" s="60">
        <v>0</v>
      </c>
      <c r="BI1610" s="60">
        <v>13.7325</v>
      </c>
      <c r="BJ1610" s="60">
        <v>13.7325</v>
      </c>
      <c r="BK1610" s="60">
        <v>13.7325</v>
      </c>
      <c r="BL1610" s="60">
        <v>13.7325</v>
      </c>
      <c r="BM1610" s="60">
        <v>13.7325</v>
      </c>
      <c r="BN1610" s="60">
        <v>13.7325</v>
      </c>
      <c r="BO1610" s="60">
        <v>13.7325</v>
      </c>
      <c r="BP1610" s="60">
        <v>13.7325</v>
      </c>
      <c r="BQ1610" s="60">
        <v>13.7325</v>
      </c>
      <c r="BR1610" s="60">
        <v>13.7325</v>
      </c>
      <c r="BS1610" s="60">
        <v>13.7325</v>
      </c>
      <c r="BT1610" s="60">
        <v>13.732500000000016</v>
      </c>
      <c r="BU1610" s="60">
        <v>164.79</v>
      </c>
      <c r="BV1610" s="60">
        <v>0</v>
      </c>
      <c r="BW1610" s="60">
        <v>0</v>
      </c>
      <c r="BX1610" s="60">
        <v>0</v>
      </c>
      <c r="BY1610" s="60">
        <v>0</v>
      </c>
      <c r="BZ1610" s="60">
        <v>0</v>
      </c>
      <c r="CA1610" s="60">
        <v>0</v>
      </c>
      <c r="CB1610" s="60">
        <v>0</v>
      </c>
      <c r="CC1610" s="60">
        <v>0</v>
      </c>
      <c r="CD1610" s="60">
        <v>0</v>
      </c>
      <c r="CE1610" s="60">
        <v>0</v>
      </c>
      <c r="CF1610" s="60">
        <v>0</v>
      </c>
      <c r="CG1610" s="60">
        <v>0</v>
      </c>
      <c r="CH1610" s="60">
        <v>0</v>
      </c>
    </row>
    <row r="1611" spans="1:86">
      <c r="A1611" s="57" t="s">
        <v>86</v>
      </c>
      <c r="B1611" s="57" t="s">
        <v>701</v>
      </c>
      <c r="C1611" s="58" t="s">
        <v>92</v>
      </c>
      <c r="D1611" s="58" t="s">
        <v>93</v>
      </c>
      <c r="E1611" s="58" t="str">
        <f>VLOOKUP(CONCATENATE($F$4,F1611),'REG FL  CWIP - 1 System Per Boo'!$A$29:$B$1161,2,FALSE)</f>
        <v>Distribution</v>
      </c>
      <c r="F1611" s="58" t="s">
        <v>228</v>
      </c>
      <c r="G1611" s="58" t="s">
        <v>146</v>
      </c>
      <c r="H1611" s="63">
        <v>367</v>
      </c>
      <c r="I1611" s="60">
        <v>0</v>
      </c>
      <c r="J1611" s="60">
        <v>0</v>
      </c>
      <c r="K1611" s="60">
        <v>0</v>
      </c>
      <c r="L1611" s="60">
        <v>0</v>
      </c>
      <c r="M1611" s="60">
        <v>0</v>
      </c>
      <c r="N1611" s="60">
        <v>0</v>
      </c>
      <c r="O1611" s="60">
        <v>0</v>
      </c>
      <c r="P1611" s="60">
        <v>0</v>
      </c>
      <c r="Q1611" s="60">
        <v>0</v>
      </c>
      <c r="R1611" s="60">
        <v>0</v>
      </c>
      <c r="S1611" s="60">
        <v>0</v>
      </c>
      <c r="T1611" s="60">
        <v>0</v>
      </c>
      <c r="U1611" s="60">
        <v>0</v>
      </c>
      <c r="V1611" s="60">
        <v>0</v>
      </c>
      <c r="W1611" s="60">
        <v>0</v>
      </c>
      <c r="X1611" s="60">
        <v>0</v>
      </c>
      <c r="Y1611" s="60">
        <v>0</v>
      </c>
      <c r="Z1611" s="60">
        <v>0</v>
      </c>
      <c r="AA1611" s="60">
        <v>0</v>
      </c>
      <c r="AB1611" s="60">
        <v>0</v>
      </c>
      <c r="AC1611" s="60">
        <v>0</v>
      </c>
      <c r="AD1611" s="60">
        <v>0</v>
      </c>
      <c r="AE1611" s="60">
        <v>0</v>
      </c>
      <c r="AF1611" s="60">
        <v>0</v>
      </c>
      <c r="AG1611" s="60">
        <v>0</v>
      </c>
      <c r="AH1611" s="60">
        <v>0</v>
      </c>
      <c r="AI1611" s="60">
        <v>0</v>
      </c>
      <c r="AJ1611" s="60">
        <v>0</v>
      </c>
      <c r="AK1611" s="60">
        <v>0</v>
      </c>
      <c r="AL1611" s="60">
        <v>0</v>
      </c>
      <c r="AM1611" s="60">
        <v>0</v>
      </c>
      <c r="AN1611" s="60">
        <v>0</v>
      </c>
      <c r="AO1611" s="60">
        <v>0</v>
      </c>
      <c r="AP1611" s="60">
        <v>0</v>
      </c>
      <c r="AQ1611" s="60">
        <v>0</v>
      </c>
      <c r="AR1611" s="60">
        <v>0</v>
      </c>
      <c r="AS1611" s="60">
        <v>0</v>
      </c>
      <c r="AT1611" s="60">
        <v>0</v>
      </c>
      <c r="AU1611" s="60">
        <v>0</v>
      </c>
      <c r="AV1611" s="60">
        <v>7.8125</v>
      </c>
      <c r="AW1611" s="60">
        <v>7.8125</v>
      </c>
      <c r="AX1611" s="60">
        <v>7.8125</v>
      </c>
      <c r="AY1611" s="60">
        <v>7.8125</v>
      </c>
      <c r="AZ1611" s="60">
        <v>7.8125</v>
      </c>
      <c r="BA1611" s="60">
        <v>7.8125</v>
      </c>
      <c r="BB1611" s="60">
        <v>7.8125</v>
      </c>
      <c r="BC1611" s="60">
        <v>7.8125</v>
      </c>
      <c r="BD1611" s="60">
        <v>7.8125</v>
      </c>
      <c r="BE1611" s="60">
        <v>7.8125</v>
      </c>
      <c r="BF1611" s="60">
        <v>7.8125</v>
      </c>
      <c r="BG1611" s="60">
        <v>7.8125</v>
      </c>
      <c r="BH1611" s="60">
        <v>93.75</v>
      </c>
      <c r="BI1611" s="60">
        <v>25</v>
      </c>
      <c r="BJ1611" s="60">
        <v>25</v>
      </c>
      <c r="BK1611" s="60">
        <v>25</v>
      </c>
      <c r="BL1611" s="60">
        <v>25</v>
      </c>
      <c r="BM1611" s="60">
        <v>25</v>
      </c>
      <c r="BN1611" s="60">
        <v>25</v>
      </c>
      <c r="BO1611" s="60">
        <v>25</v>
      </c>
      <c r="BP1611" s="60">
        <v>25</v>
      </c>
      <c r="BQ1611" s="60">
        <v>25</v>
      </c>
      <c r="BR1611" s="60">
        <v>25</v>
      </c>
      <c r="BS1611" s="60">
        <v>25</v>
      </c>
      <c r="BT1611" s="60">
        <v>25</v>
      </c>
      <c r="BU1611" s="60">
        <v>300</v>
      </c>
      <c r="BV1611" s="60">
        <v>31.770833333333332</v>
      </c>
      <c r="BW1611" s="60">
        <v>31.770833333333332</v>
      </c>
      <c r="BX1611" s="60">
        <v>31.770833333333332</v>
      </c>
      <c r="BY1611" s="60">
        <v>31.770833333333332</v>
      </c>
      <c r="BZ1611" s="60">
        <v>31.770833333333332</v>
      </c>
      <c r="CA1611" s="60">
        <v>31.770833333333332</v>
      </c>
      <c r="CB1611" s="60">
        <v>31.770833333333332</v>
      </c>
      <c r="CC1611" s="60">
        <v>31.770833333333332</v>
      </c>
      <c r="CD1611" s="60">
        <v>31.770833333333332</v>
      </c>
      <c r="CE1611" s="60">
        <v>31.770833333333332</v>
      </c>
      <c r="CF1611" s="60">
        <v>31.770833333333332</v>
      </c>
      <c r="CG1611" s="60">
        <v>31.770833333333371</v>
      </c>
      <c r="CH1611" s="60">
        <v>381.25</v>
      </c>
    </row>
    <row r="1612" spans="1:86">
      <c r="A1612" s="57" t="s">
        <v>86</v>
      </c>
      <c r="B1612" s="57" t="s">
        <v>701</v>
      </c>
      <c r="C1612" s="58" t="s">
        <v>98</v>
      </c>
      <c r="D1612" s="58" t="s">
        <v>93</v>
      </c>
      <c r="E1612" s="58" t="str">
        <f>VLOOKUP(CONCATENATE($F$4,F1612),'REG FL  CWIP - 1 System Per Boo'!$A$29:$B$1161,2,FALSE)</f>
        <v>Distribution</v>
      </c>
      <c r="F1612" s="58" t="s">
        <v>298</v>
      </c>
      <c r="G1612" s="58" t="s">
        <v>146</v>
      </c>
      <c r="H1612" s="63">
        <v>367</v>
      </c>
      <c r="I1612" s="60">
        <v>0</v>
      </c>
      <c r="J1612" s="60">
        <v>0</v>
      </c>
      <c r="K1612" s="60">
        <v>0</v>
      </c>
      <c r="L1612" s="60">
        <v>0</v>
      </c>
      <c r="M1612" s="60">
        <v>0</v>
      </c>
      <c r="N1612" s="60">
        <v>0</v>
      </c>
      <c r="O1612" s="60">
        <v>0</v>
      </c>
      <c r="P1612" s="60">
        <v>0</v>
      </c>
      <c r="Q1612" s="60">
        <v>0</v>
      </c>
      <c r="R1612" s="60">
        <v>0</v>
      </c>
      <c r="S1612" s="60">
        <v>0</v>
      </c>
      <c r="T1612" s="60">
        <v>0</v>
      </c>
      <c r="U1612" s="60">
        <v>0</v>
      </c>
      <c r="V1612" s="60">
        <v>469.46767929584001</v>
      </c>
      <c r="W1612" s="60">
        <v>462.70553880824002</v>
      </c>
      <c r="X1612" s="60">
        <v>471.10762717560198</v>
      </c>
      <c r="Y1612" s="60">
        <v>484.69816030946799</v>
      </c>
      <c r="Z1612" s="60">
        <v>484.95336773086802</v>
      </c>
      <c r="AA1612" s="60">
        <v>606.99572511351801</v>
      </c>
      <c r="AB1612" s="60">
        <v>487.35003719757401</v>
      </c>
      <c r="AC1612" s="60">
        <v>483.564021905868</v>
      </c>
      <c r="AD1612" s="60">
        <v>469.57773422040202</v>
      </c>
      <c r="AE1612" s="60">
        <v>463.23789748583999</v>
      </c>
      <c r="AF1612" s="60">
        <v>470.24406530220199</v>
      </c>
      <c r="AG1612" s="60">
        <v>482.406807752384</v>
      </c>
      <c r="AH1612" s="60">
        <v>5836.3086622978062</v>
      </c>
      <c r="AI1612" s="60">
        <v>1286.62527183673</v>
      </c>
      <c r="AJ1612" s="60">
        <v>1313.6357681381301</v>
      </c>
      <c r="AK1612" s="60">
        <v>1508.65290996676</v>
      </c>
      <c r="AL1612" s="60">
        <v>1343.79391562918</v>
      </c>
      <c r="AM1612" s="60">
        <v>1343.3788489645799</v>
      </c>
      <c r="AN1612" s="60">
        <v>1693.50066070651</v>
      </c>
      <c r="AO1612" s="60">
        <v>1350.6615064072701</v>
      </c>
      <c r="AP1612" s="60">
        <v>1323.66554948058</v>
      </c>
      <c r="AQ1612" s="60">
        <v>1562.4690458283601</v>
      </c>
      <c r="AR1612" s="60">
        <v>1285.2644940203299</v>
      </c>
      <c r="AS1612" s="60">
        <v>1528.34953638516</v>
      </c>
      <c r="AT1612" s="60">
        <v>1412.5346309603699</v>
      </c>
      <c r="AU1612" s="60">
        <v>16952.532138323957</v>
      </c>
      <c r="AV1612" s="60">
        <v>1234.0833333333333</v>
      </c>
      <c r="AW1612" s="60">
        <v>1234.0833333333333</v>
      </c>
      <c r="AX1612" s="60">
        <v>1234.0833333333333</v>
      </c>
      <c r="AY1612" s="60">
        <v>1234.0833333333333</v>
      </c>
      <c r="AZ1612" s="60">
        <v>1234.0833333333333</v>
      </c>
      <c r="BA1612" s="60">
        <v>1234.0833333333333</v>
      </c>
      <c r="BB1612" s="60">
        <v>1234.0833333333333</v>
      </c>
      <c r="BC1612" s="60">
        <v>1234.0833333333333</v>
      </c>
      <c r="BD1612" s="60">
        <v>1234.0833333333333</v>
      </c>
      <c r="BE1612" s="60">
        <v>1234.0833333333333</v>
      </c>
      <c r="BF1612" s="60">
        <v>1234.0833333333333</v>
      </c>
      <c r="BG1612" s="60">
        <v>1234.0833333333321</v>
      </c>
      <c r="BH1612" s="60">
        <v>14809</v>
      </c>
      <c r="BI1612" s="60">
        <v>1349.9166666666667</v>
      </c>
      <c r="BJ1612" s="60">
        <v>1349.9166666666667</v>
      </c>
      <c r="BK1612" s="60">
        <v>1349.9166666666667</v>
      </c>
      <c r="BL1612" s="60">
        <v>1349.9166666666667</v>
      </c>
      <c r="BM1612" s="60">
        <v>1349.9166666666667</v>
      </c>
      <c r="BN1612" s="60">
        <v>1349.9166666666667</v>
      </c>
      <c r="BO1612" s="60">
        <v>1349.9166666666667</v>
      </c>
      <c r="BP1612" s="60">
        <v>1349.9166666666667</v>
      </c>
      <c r="BQ1612" s="60">
        <v>1349.9166666666667</v>
      </c>
      <c r="BR1612" s="60">
        <v>1349.9166666666667</v>
      </c>
      <c r="BS1612" s="60">
        <v>1349.9166666666667</v>
      </c>
      <c r="BT1612" s="60">
        <v>1349.9166666666679</v>
      </c>
      <c r="BU1612" s="60">
        <v>16199</v>
      </c>
      <c r="BV1612" s="60">
        <v>1617.1666666666667</v>
      </c>
      <c r="BW1612" s="60">
        <v>1617.1666666666667</v>
      </c>
      <c r="BX1612" s="60">
        <v>1617.1666666666667</v>
      </c>
      <c r="BY1612" s="60">
        <v>1617.1666666666667</v>
      </c>
      <c r="BZ1612" s="60">
        <v>1617.1666666666667</v>
      </c>
      <c r="CA1612" s="60">
        <v>1617.1666666666667</v>
      </c>
      <c r="CB1612" s="60">
        <v>1617.1666666666667</v>
      </c>
      <c r="CC1612" s="60">
        <v>1617.1666666666667</v>
      </c>
      <c r="CD1612" s="60">
        <v>1617.1666666666667</v>
      </c>
      <c r="CE1612" s="60">
        <v>1617.1666666666667</v>
      </c>
      <c r="CF1612" s="60">
        <v>1617.1666666666667</v>
      </c>
      <c r="CG1612" s="60">
        <v>1617.1666666666679</v>
      </c>
      <c r="CH1612" s="60">
        <v>19406</v>
      </c>
    </row>
    <row r="1613" spans="1:86">
      <c r="A1613" s="57" t="s">
        <v>86</v>
      </c>
      <c r="B1613" s="57" t="s">
        <v>701</v>
      </c>
      <c r="C1613" s="58" t="s">
        <v>98</v>
      </c>
      <c r="D1613" s="58" t="s">
        <v>93</v>
      </c>
      <c r="E1613" s="58" t="str">
        <f>VLOOKUP(CONCATENATE($F$4,F1613),'REG FL  CWIP - 1 System Per Boo'!$A$29:$B$1161,2,FALSE)</f>
        <v>Distribution</v>
      </c>
      <c r="F1613" s="58" t="s">
        <v>305</v>
      </c>
      <c r="G1613" s="58" t="s">
        <v>146</v>
      </c>
      <c r="H1613" s="63">
        <v>367</v>
      </c>
      <c r="I1613" s="60">
        <v>604.11</v>
      </c>
      <c r="J1613" s="60">
        <v>621.04000000000008</v>
      </c>
      <c r="K1613" s="60">
        <v>280.31</v>
      </c>
      <c r="L1613" s="60">
        <v>-198.06</v>
      </c>
      <c r="M1613" s="60">
        <v>-29.11</v>
      </c>
      <c r="N1613" s="60">
        <v>-27.78</v>
      </c>
      <c r="O1613" s="60">
        <v>207.92000000000002</v>
      </c>
      <c r="P1613" s="60">
        <v>516.41999999999996</v>
      </c>
      <c r="Q1613" s="60">
        <v>150.43</v>
      </c>
      <c r="R1613" s="60">
        <v>162.25</v>
      </c>
      <c r="S1613" s="60">
        <v>67.58</v>
      </c>
      <c r="T1613" s="60">
        <v>98.71</v>
      </c>
      <c r="U1613" s="60">
        <v>2453.8200000000002</v>
      </c>
      <c r="V1613" s="60">
        <v>0</v>
      </c>
      <c r="W1613" s="60">
        <v>0</v>
      </c>
      <c r="X1613" s="60">
        <v>0</v>
      </c>
      <c r="Y1613" s="60">
        <v>0</v>
      </c>
      <c r="Z1613" s="60">
        <v>0</v>
      </c>
      <c r="AA1613" s="60">
        <v>0</v>
      </c>
      <c r="AB1613" s="60">
        <v>0</v>
      </c>
      <c r="AC1613" s="60">
        <v>0</v>
      </c>
      <c r="AD1613" s="60">
        <v>0</v>
      </c>
      <c r="AE1613" s="60">
        <v>0</v>
      </c>
      <c r="AF1613" s="60">
        <v>0</v>
      </c>
      <c r="AG1613" s="60">
        <v>0</v>
      </c>
      <c r="AH1613" s="60">
        <v>0</v>
      </c>
      <c r="AI1613" s="60">
        <v>0</v>
      </c>
      <c r="AJ1613" s="60">
        <v>0</v>
      </c>
      <c r="AK1613" s="60">
        <v>0</v>
      </c>
      <c r="AL1613" s="60">
        <v>0</v>
      </c>
      <c r="AM1613" s="60">
        <v>0</v>
      </c>
      <c r="AN1613" s="60">
        <v>0</v>
      </c>
      <c r="AO1613" s="60">
        <v>0</v>
      </c>
      <c r="AP1613" s="60">
        <v>0</v>
      </c>
      <c r="AQ1613" s="60">
        <v>0</v>
      </c>
      <c r="AR1613" s="60">
        <v>0</v>
      </c>
      <c r="AS1613" s="60">
        <v>0</v>
      </c>
      <c r="AT1613" s="60">
        <v>0</v>
      </c>
      <c r="AU1613" s="60">
        <v>0</v>
      </c>
      <c r="AV1613" s="60">
        <v>0</v>
      </c>
      <c r="AW1613" s="60">
        <v>0</v>
      </c>
      <c r="AX1613" s="60">
        <v>0</v>
      </c>
      <c r="AY1613" s="60">
        <v>0</v>
      </c>
      <c r="AZ1613" s="60">
        <v>0</v>
      </c>
      <c r="BA1613" s="60">
        <v>0</v>
      </c>
      <c r="BB1613" s="60">
        <v>0</v>
      </c>
      <c r="BC1613" s="60">
        <v>0</v>
      </c>
      <c r="BD1613" s="60">
        <v>0</v>
      </c>
      <c r="BE1613" s="60">
        <v>0</v>
      </c>
      <c r="BF1613" s="60">
        <v>0</v>
      </c>
      <c r="BG1613" s="60">
        <v>0</v>
      </c>
      <c r="BH1613" s="60">
        <v>0</v>
      </c>
      <c r="BI1613" s="60">
        <v>0</v>
      </c>
      <c r="BJ1613" s="60">
        <v>0</v>
      </c>
      <c r="BK1613" s="60">
        <v>0</v>
      </c>
      <c r="BL1613" s="60">
        <v>0</v>
      </c>
      <c r="BM1613" s="60">
        <v>0</v>
      </c>
      <c r="BN1613" s="60">
        <v>0</v>
      </c>
      <c r="BO1613" s="60">
        <v>0</v>
      </c>
      <c r="BP1613" s="60">
        <v>0</v>
      </c>
      <c r="BQ1613" s="60">
        <v>0</v>
      </c>
      <c r="BR1613" s="60">
        <v>0</v>
      </c>
      <c r="BS1613" s="60">
        <v>0</v>
      </c>
      <c r="BT1613" s="60">
        <v>0</v>
      </c>
      <c r="BU1613" s="60">
        <v>0</v>
      </c>
      <c r="BV1613" s="60">
        <v>0</v>
      </c>
      <c r="BW1613" s="60">
        <v>0</v>
      </c>
      <c r="BX1613" s="60">
        <v>0</v>
      </c>
      <c r="BY1613" s="60">
        <v>0</v>
      </c>
      <c r="BZ1613" s="60">
        <v>0</v>
      </c>
      <c r="CA1613" s="60">
        <v>0</v>
      </c>
      <c r="CB1613" s="60">
        <v>0</v>
      </c>
      <c r="CC1613" s="60">
        <v>0</v>
      </c>
      <c r="CD1613" s="60">
        <v>0</v>
      </c>
      <c r="CE1613" s="60">
        <v>0</v>
      </c>
      <c r="CF1613" s="60">
        <v>0</v>
      </c>
      <c r="CG1613" s="60">
        <v>0</v>
      </c>
      <c r="CH1613" s="60">
        <v>0</v>
      </c>
    </row>
    <row r="1614" spans="1:86">
      <c r="A1614" s="57" t="s">
        <v>86</v>
      </c>
      <c r="B1614" s="57" t="s">
        <v>701</v>
      </c>
      <c r="C1614" s="58" t="s">
        <v>98</v>
      </c>
      <c r="D1614" s="58" t="s">
        <v>93</v>
      </c>
      <c r="E1614" s="58" t="s">
        <v>775</v>
      </c>
      <c r="F1614" s="58" t="s">
        <v>703</v>
      </c>
      <c r="G1614" s="58" t="s">
        <v>146</v>
      </c>
      <c r="H1614" s="63">
        <v>367</v>
      </c>
      <c r="I1614" s="60">
        <v>0</v>
      </c>
      <c r="J1614" s="60">
        <v>0</v>
      </c>
      <c r="K1614" s="60">
        <v>0</v>
      </c>
      <c r="L1614" s="60">
        <v>0</v>
      </c>
      <c r="M1614" s="60">
        <v>0</v>
      </c>
      <c r="N1614" s="60">
        <v>3.63</v>
      </c>
      <c r="O1614" s="60">
        <v>0.02</v>
      </c>
      <c r="P1614" s="60">
        <v>-0.04</v>
      </c>
      <c r="Q1614" s="60">
        <v>0</v>
      </c>
      <c r="R1614" s="60">
        <v>0</v>
      </c>
      <c r="S1614" s="60">
        <v>0</v>
      </c>
      <c r="T1614" s="60">
        <v>0</v>
      </c>
      <c r="U1614" s="60">
        <v>3.61</v>
      </c>
      <c r="V1614" s="60">
        <v>0</v>
      </c>
      <c r="W1614" s="60">
        <v>0</v>
      </c>
      <c r="X1614" s="60">
        <v>0</v>
      </c>
      <c r="Y1614" s="60">
        <v>0</v>
      </c>
      <c r="Z1614" s="60">
        <v>0</v>
      </c>
      <c r="AA1614" s="60">
        <v>0</v>
      </c>
      <c r="AB1614" s="60">
        <v>0</v>
      </c>
      <c r="AC1614" s="60">
        <v>0</v>
      </c>
      <c r="AD1614" s="60">
        <v>0</v>
      </c>
      <c r="AE1614" s="60">
        <v>0</v>
      </c>
      <c r="AF1614" s="60">
        <v>0</v>
      </c>
      <c r="AG1614" s="60">
        <v>0</v>
      </c>
      <c r="AH1614" s="60">
        <v>0</v>
      </c>
      <c r="AI1614" s="60">
        <v>0</v>
      </c>
      <c r="AJ1614" s="60">
        <v>0</v>
      </c>
      <c r="AK1614" s="60">
        <v>0</v>
      </c>
      <c r="AL1614" s="60">
        <v>0</v>
      </c>
      <c r="AM1614" s="60">
        <v>0</v>
      </c>
      <c r="AN1614" s="60">
        <v>0</v>
      </c>
      <c r="AO1614" s="60">
        <v>0</v>
      </c>
      <c r="AP1614" s="60">
        <v>0</v>
      </c>
      <c r="AQ1614" s="60">
        <v>0</v>
      </c>
      <c r="AR1614" s="60">
        <v>0</v>
      </c>
      <c r="AS1614" s="60">
        <v>0</v>
      </c>
      <c r="AT1614" s="60">
        <v>0</v>
      </c>
      <c r="AU1614" s="60">
        <v>0</v>
      </c>
      <c r="AV1614" s="60">
        <v>0</v>
      </c>
      <c r="AW1614" s="60">
        <v>0</v>
      </c>
      <c r="AX1614" s="60">
        <v>0</v>
      </c>
      <c r="AY1614" s="60">
        <v>0</v>
      </c>
      <c r="AZ1614" s="60">
        <v>0</v>
      </c>
      <c r="BA1614" s="60">
        <v>0</v>
      </c>
      <c r="BB1614" s="60">
        <v>0</v>
      </c>
      <c r="BC1614" s="60">
        <v>0</v>
      </c>
      <c r="BD1614" s="60">
        <v>0</v>
      </c>
      <c r="BE1614" s="60">
        <v>0</v>
      </c>
      <c r="BF1614" s="60">
        <v>0</v>
      </c>
      <c r="BG1614" s="60">
        <v>0</v>
      </c>
      <c r="BH1614" s="60">
        <v>0</v>
      </c>
      <c r="BI1614" s="60">
        <v>0</v>
      </c>
      <c r="BJ1614" s="60">
        <v>0</v>
      </c>
      <c r="BK1614" s="60">
        <v>0</v>
      </c>
      <c r="BL1614" s="60">
        <v>0</v>
      </c>
      <c r="BM1614" s="60">
        <v>0</v>
      </c>
      <c r="BN1614" s="60">
        <v>0</v>
      </c>
      <c r="BO1614" s="60">
        <v>0</v>
      </c>
      <c r="BP1614" s="60">
        <v>0</v>
      </c>
      <c r="BQ1614" s="60">
        <v>0</v>
      </c>
      <c r="BR1614" s="60">
        <v>0</v>
      </c>
      <c r="BS1614" s="60">
        <v>0</v>
      </c>
      <c r="BT1614" s="60">
        <v>0</v>
      </c>
      <c r="BU1614" s="60">
        <v>0</v>
      </c>
      <c r="BV1614" s="60">
        <v>0</v>
      </c>
      <c r="BW1614" s="60">
        <v>0</v>
      </c>
      <c r="BX1614" s="60">
        <v>0</v>
      </c>
      <c r="BY1614" s="60">
        <v>0</v>
      </c>
      <c r="BZ1614" s="60">
        <v>0</v>
      </c>
      <c r="CA1614" s="60">
        <v>0</v>
      </c>
      <c r="CB1614" s="60">
        <v>0</v>
      </c>
      <c r="CC1614" s="60">
        <v>0</v>
      </c>
      <c r="CD1614" s="60">
        <v>0</v>
      </c>
      <c r="CE1614" s="60">
        <v>0</v>
      </c>
      <c r="CF1614" s="60">
        <v>0</v>
      </c>
      <c r="CG1614" s="60">
        <v>0</v>
      </c>
      <c r="CH1614" s="60">
        <v>0</v>
      </c>
    </row>
    <row r="1615" spans="1:86">
      <c r="A1615" s="57" t="s">
        <v>86</v>
      </c>
      <c r="B1615" s="57" t="s">
        <v>701</v>
      </c>
      <c r="C1615" s="58" t="s">
        <v>98</v>
      </c>
      <c r="D1615" s="58" t="s">
        <v>93</v>
      </c>
      <c r="E1615" s="58" t="str">
        <f>VLOOKUP(CONCATENATE($F$4,F1615),'REG FL  CWIP - 1 System Per Boo'!$A$29:$B$1161,2,FALSE)</f>
        <v>Distribution</v>
      </c>
      <c r="F1615" s="58" t="s">
        <v>310</v>
      </c>
      <c r="G1615" s="58" t="s">
        <v>146</v>
      </c>
      <c r="H1615" s="63">
        <v>367</v>
      </c>
      <c r="I1615" s="60">
        <v>1282.18</v>
      </c>
      <c r="J1615" s="60">
        <v>1716.9</v>
      </c>
      <c r="K1615" s="60">
        <v>1132.94</v>
      </c>
      <c r="L1615" s="60">
        <v>1421.84</v>
      </c>
      <c r="M1615" s="60">
        <v>25.82</v>
      </c>
      <c r="N1615" s="60">
        <v>590.57000000000005</v>
      </c>
      <c r="O1615" s="60">
        <v>-121.39999999999998</v>
      </c>
      <c r="P1615" s="60">
        <v>290.36</v>
      </c>
      <c r="Q1615" s="60">
        <v>748.11</v>
      </c>
      <c r="R1615" s="60">
        <v>192.93</v>
      </c>
      <c r="S1615" s="60">
        <v>245.64999999999998</v>
      </c>
      <c r="T1615" s="60">
        <v>46.78</v>
      </c>
      <c r="U1615" s="60">
        <v>7572.6799999999994</v>
      </c>
      <c r="V1615" s="60">
        <v>0</v>
      </c>
      <c r="W1615" s="60">
        <v>0</v>
      </c>
      <c r="X1615" s="60">
        <v>0</v>
      </c>
      <c r="Y1615" s="60">
        <v>0</v>
      </c>
      <c r="Z1615" s="60">
        <v>0</v>
      </c>
      <c r="AA1615" s="60">
        <v>0</v>
      </c>
      <c r="AB1615" s="60">
        <v>0</v>
      </c>
      <c r="AC1615" s="60">
        <v>0</v>
      </c>
      <c r="AD1615" s="60">
        <v>0</v>
      </c>
      <c r="AE1615" s="60">
        <v>0</v>
      </c>
      <c r="AF1615" s="60">
        <v>0</v>
      </c>
      <c r="AG1615" s="60">
        <v>0</v>
      </c>
      <c r="AH1615" s="60">
        <v>0</v>
      </c>
      <c r="AI1615" s="60">
        <v>0</v>
      </c>
      <c r="AJ1615" s="60">
        <v>0</v>
      </c>
      <c r="AK1615" s="60">
        <v>0</v>
      </c>
      <c r="AL1615" s="60">
        <v>0</v>
      </c>
      <c r="AM1615" s="60">
        <v>0</v>
      </c>
      <c r="AN1615" s="60">
        <v>0</v>
      </c>
      <c r="AO1615" s="60">
        <v>0</v>
      </c>
      <c r="AP1615" s="60">
        <v>0</v>
      </c>
      <c r="AQ1615" s="60">
        <v>0</v>
      </c>
      <c r="AR1615" s="60">
        <v>0</v>
      </c>
      <c r="AS1615" s="60">
        <v>0</v>
      </c>
      <c r="AT1615" s="60">
        <v>0</v>
      </c>
      <c r="AU1615" s="60">
        <v>0</v>
      </c>
      <c r="AV1615" s="60">
        <v>0</v>
      </c>
      <c r="AW1615" s="60">
        <v>0</v>
      </c>
      <c r="AX1615" s="60">
        <v>0</v>
      </c>
      <c r="AY1615" s="60">
        <v>0</v>
      </c>
      <c r="AZ1615" s="60">
        <v>0</v>
      </c>
      <c r="BA1615" s="60">
        <v>0</v>
      </c>
      <c r="BB1615" s="60">
        <v>0</v>
      </c>
      <c r="BC1615" s="60">
        <v>0</v>
      </c>
      <c r="BD1615" s="60">
        <v>0</v>
      </c>
      <c r="BE1615" s="60">
        <v>0</v>
      </c>
      <c r="BF1615" s="60">
        <v>0</v>
      </c>
      <c r="BG1615" s="60">
        <v>0</v>
      </c>
      <c r="BH1615" s="60">
        <v>0</v>
      </c>
      <c r="BI1615" s="60">
        <v>0</v>
      </c>
      <c r="BJ1615" s="60">
        <v>0</v>
      </c>
      <c r="BK1615" s="60">
        <v>0</v>
      </c>
      <c r="BL1615" s="60">
        <v>0</v>
      </c>
      <c r="BM1615" s="60">
        <v>0</v>
      </c>
      <c r="BN1615" s="60">
        <v>0</v>
      </c>
      <c r="BO1615" s="60">
        <v>0</v>
      </c>
      <c r="BP1615" s="60">
        <v>0</v>
      </c>
      <c r="BQ1615" s="60">
        <v>0</v>
      </c>
      <c r="BR1615" s="60">
        <v>0</v>
      </c>
      <c r="BS1615" s="60">
        <v>0</v>
      </c>
      <c r="BT1615" s="60">
        <v>0</v>
      </c>
      <c r="BU1615" s="60">
        <v>0</v>
      </c>
      <c r="BV1615" s="60">
        <v>0</v>
      </c>
      <c r="BW1615" s="60">
        <v>0</v>
      </c>
      <c r="BX1615" s="60">
        <v>0</v>
      </c>
      <c r="BY1615" s="60">
        <v>0</v>
      </c>
      <c r="BZ1615" s="60">
        <v>0</v>
      </c>
      <c r="CA1615" s="60">
        <v>0</v>
      </c>
      <c r="CB1615" s="60">
        <v>0</v>
      </c>
      <c r="CC1615" s="60">
        <v>0</v>
      </c>
      <c r="CD1615" s="60">
        <v>0</v>
      </c>
      <c r="CE1615" s="60">
        <v>0</v>
      </c>
      <c r="CF1615" s="60">
        <v>0</v>
      </c>
      <c r="CG1615" s="60">
        <v>0</v>
      </c>
      <c r="CH1615" s="60">
        <v>0</v>
      </c>
    </row>
    <row r="1616" spans="1:86">
      <c r="A1616" s="57" t="s">
        <v>86</v>
      </c>
      <c r="B1616" s="57" t="s">
        <v>701</v>
      </c>
      <c r="C1616" s="58" t="s">
        <v>98</v>
      </c>
      <c r="D1616" s="58" t="s">
        <v>93</v>
      </c>
      <c r="E1616" s="58" t="str">
        <f>VLOOKUP(CONCATENATE($F$4,F1616),'REG FL  CWIP - 1 System Per Boo'!$A$29:$B$1161,2,FALSE)</f>
        <v>Distribution</v>
      </c>
      <c r="F1616" s="58" t="s">
        <v>311</v>
      </c>
      <c r="G1616" s="58" t="s">
        <v>146</v>
      </c>
      <c r="H1616" s="63">
        <v>367</v>
      </c>
      <c r="I1616" s="60">
        <v>8117.2400000000007</v>
      </c>
      <c r="J1616" s="60">
        <v>5130.84</v>
      </c>
      <c r="K1616" s="60">
        <v>8379.7199999999993</v>
      </c>
      <c r="L1616" s="60">
        <v>5504.79</v>
      </c>
      <c r="M1616" s="60">
        <v>5840.2</v>
      </c>
      <c r="N1616" s="60">
        <v>6251.6299999999992</v>
      </c>
      <c r="O1616" s="60">
        <v>3172.69</v>
      </c>
      <c r="P1616" s="60">
        <v>3101.4399999999996</v>
      </c>
      <c r="Q1616" s="60">
        <v>2974.44</v>
      </c>
      <c r="R1616" s="60">
        <v>1002.5899999999999</v>
      </c>
      <c r="S1616" s="60">
        <v>2293.0299999999997</v>
      </c>
      <c r="T1616" s="60">
        <v>-7135.97</v>
      </c>
      <c r="U1616" s="60">
        <v>44632.639999999999</v>
      </c>
      <c r="V1616" s="60">
        <v>0</v>
      </c>
      <c r="W1616" s="60">
        <v>0</v>
      </c>
      <c r="X1616" s="60">
        <v>0</v>
      </c>
      <c r="Y1616" s="60">
        <v>0</v>
      </c>
      <c r="Z1616" s="60">
        <v>0</v>
      </c>
      <c r="AA1616" s="60">
        <v>0</v>
      </c>
      <c r="AB1616" s="60">
        <v>0</v>
      </c>
      <c r="AC1616" s="60">
        <v>0</v>
      </c>
      <c r="AD1616" s="60">
        <v>0</v>
      </c>
      <c r="AE1616" s="60">
        <v>0</v>
      </c>
      <c r="AF1616" s="60">
        <v>0</v>
      </c>
      <c r="AG1616" s="60">
        <v>0</v>
      </c>
      <c r="AH1616" s="60">
        <v>0</v>
      </c>
      <c r="AI1616" s="60">
        <v>0</v>
      </c>
      <c r="AJ1616" s="60">
        <v>0</v>
      </c>
      <c r="AK1616" s="60">
        <v>0</v>
      </c>
      <c r="AL1616" s="60">
        <v>0</v>
      </c>
      <c r="AM1616" s="60">
        <v>0</v>
      </c>
      <c r="AN1616" s="60">
        <v>0</v>
      </c>
      <c r="AO1616" s="60">
        <v>0</v>
      </c>
      <c r="AP1616" s="60">
        <v>0</v>
      </c>
      <c r="AQ1616" s="60">
        <v>0</v>
      </c>
      <c r="AR1616" s="60">
        <v>0</v>
      </c>
      <c r="AS1616" s="60">
        <v>0</v>
      </c>
      <c r="AT1616" s="60">
        <v>0</v>
      </c>
      <c r="AU1616" s="60">
        <v>0</v>
      </c>
      <c r="AV1616" s="60">
        <v>0</v>
      </c>
      <c r="AW1616" s="60">
        <v>0</v>
      </c>
      <c r="AX1616" s="60">
        <v>0</v>
      </c>
      <c r="AY1616" s="60">
        <v>0</v>
      </c>
      <c r="AZ1616" s="60">
        <v>0</v>
      </c>
      <c r="BA1616" s="60">
        <v>0</v>
      </c>
      <c r="BB1616" s="60">
        <v>0</v>
      </c>
      <c r="BC1616" s="60">
        <v>0</v>
      </c>
      <c r="BD1616" s="60">
        <v>0</v>
      </c>
      <c r="BE1616" s="60">
        <v>0</v>
      </c>
      <c r="BF1616" s="60">
        <v>0</v>
      </c>
      <c r="BG1616" s="60">
        <v>0</v>
      </c>
      <c r="BH1616" s="60">
        <v>0</v>
      </c>
      <c r="BI1616" s="60">
        <v>0</v>
      </c>
      <c r="BJ1616" s="60">
        <v>0</v>
      </c>
      <c r="BK1616" s="60">
        <v>0</v>
      </c>
      <c r="BL1616" s="60">
        <v>0</v>
      </c>
      <c r="BM1616" s="60">
        <v>0</v>
      </c>
      <c r="BN1616" s="60">
        <v>0</v>
      </c>
      <c r="BO1616" s="60">
        <v>0</v>
      </c>
      <c r="BP1616" s="60">
        <v>0</v>
      </c>
      <c r="BQ1616" s="60">
        <v>0</v>
      </c>
      <c r="BR1616" s="60">
        <v>0</v>
      </c>
      <c r="BS1616" s="60">
        <v>0</v>
      </c>
      <c r="BT1616" s="60">
        <v>0</v>
      </c>
      <c r="BU1616" s="60">
        <v>0</v>
      </c>
      <c r="BV1616" s="60">
        <v>0</v>
      </c>
      <c r="BW1616" s="60">
        <v>0</v>
      </c>
      <c r="BX1616" s="60">
        <v>0</v>
      </c>
      <c r="BY1616" s="60">
        <v>0</v>
      </c>
      <c r="BZ1616" s="60">
        <v>0</v>
      </c>
      <c r="CA1616" s="60">
        <v>0</v>
      </c>
      <c r="CB1616" s="60">
        <v>0</v>
      </c>
      <c r="CC1616" s="60">
        <v>0</v>
      </c>
      <c r="CD1616" s="60">
        <v>0</v>
      </c>
      <c r="CE1616" s="60">
        <v>0</v>
      </c>
      <c r="CF1616" s="60">
        <v>0</v>
      </c>
      <c r="CG1616" s="60">
        <v>0</v>
      </c>
      <c r="CH1616" s="60">
        <v>0</v>
      </c>
    </row>
    <row r="1617" spans="1:86">
      <c r="A1617" s="57" t="s">
        <v>86</v>
      </c>
      <c r="B1617" s="58" t="s">
        <v>719</v>
      </c>
      <c r="C1617" s="59" t="s">
        <v>98</v>
      </c>
      <c r="D1617" s="58" t="s">
        <v>93</v>
      </c>
      <c r="E1617" s="58" t="str">
        <f>VLOOKUP(CONCATENATE($F$4,F1617),'REG FL  CWIP - 1 System Per Boo'!$A$29:$B$1161,2,FALSE)</f>
        <v>Distribution</v>
      </c>
      <c r="F1617" s="58" t="s">
        <v>311</v>
      </c>
      <c r="G1617" s="58" t="s">
        <v>146</v>
      </c>
      <c r="H1617" s="63">
        <v>367</v>
      </c>
      <c r="I1617" s="60">
        <v>5177.4399999999996</v>
      </c>
      <c r="J1617" s="60">
        <v>4257.62</v>
      </c>
      <c r="K1617" s="60">
        <v>6443.94</v>
      </c>
      <c r="L1617" s="60">
        <v>5271.04</v>
      </c>
      <c r="M1617" s="60">
        <v>2647.4</v>
      </c>
      <c r="N1617" s="60">
        <v>5259</v>
      </c>
      <c r="O1617" s="60">
        <v>4998.24</v>
      </c>
      <c r="P1617" s="60">
        <v>14805.83</v>
      </c>
      <c r="Q1617" s="60">
        <v>2723.21</v>
      </c>
      <c r="R1617" s="60">
        <v>2691.71</v>
      </c>
      <c r="S1617" s="60">
        <v>4874.49</v>
      </c>
      <c r="T1617" s="60">
        <v>880.39</v>
      </c>
      <c r="U1617" s="60">
        <v>60030.31</v>
      </c>
      <c r="V1617" s="60">
        <v>0</v>
      </c>
      <c r="W1617" s="60">
        <v>0</v>
      </c>
      <c r="X1617" s="60">
        <v>0</v>
      </c>
      <c r="Y1617" s="60">
        <v>0</v>
      </c>
      <c r="Z1617" s="60">
        <v>0</v>
      </c>
      <c r="AA1617" s="60">
        <v>0</v>
      </c>
      <c r="AB1617" s="60">
        <v>0</v>
      </c>
      <c r="AC1617" s="60">
        <v>0</v>
      </c>
      <c r="AD1617" s="60">
        <v>0</v>
      </c>
      <c r="AE1617" s="60">
        <v>0</v>
      </c>
      <c r="AF1617" s="60">
        <v>0</v>
      </c>
      <c r="AG1617" s="60">
        <v>0</v>
      </c>
      <c r="AH1617" s="60">
        <v>0</v>
      </c>
      <c r="AI1617" s="60">
        <v>0</v>
      </c>
      <c r="AJ1617" s="60">
        <v>0</v>
      </c>
      <c r="AK1617" s="60">
        <v>0</v>
      </c>
      <c r="AL1617" s="60">
        <v>0</v>
      </c>
      <c r="AM1617" s="60">
        <v>0</v>
      </c>
      <c r="AN1617" s="60">
        <v>0</v>
      </c>
      <c r="AO1617" s="60">
        <v>0</v>
      </c>
      <c r="AP1617" s="60">
        <v>0</v>
      </c>
      <c r="AQ1617" s="60">
        <v>0</v>
      </c>
      <c r="AR1617" s="60">
        <v>0</v>
      </c>
      <c r="AS1617" s="60">
        <v>0</v>
      </c>
      <c r="AT1617" s="60">
        <v>0</v>
      </c>
      <c r="AU1617" s="60">
        <v>0</v>
      </c>
      <c r="AV1617" s="60">
        <v>0</v>
      </c>
      <c r="AW1617" s="60">
        <v>0</v>
      </c>
      <c r="AX1617" s="60">
        <v>0</v>
      </c>
      <c r="AY1617" s="60">
        <v>0</v>
      </c>
      <c r="AZ1617" s="60">
        <v>0</v>
      </c>
      <c r="BA1617" s="60">
        <v>0</v>
      </c>
      <c r="BB1617" s="60">
        <v>0</v>
      </c>
      <c r="BC1617" s="60">
        <v>0</v>
      </c>
      <c r="BD1617" s="60">
        <v>0</v>
      </c>
      <c r="BE1617" s="60">
        <v>0</v>
      </c>
      <c r="BF1617" s="60">
        <v>0</v>
      </c>
      <c r="BG1617" s="60">
        <v>0</v>
      </c>
      <c r="BH1617" s="60">
        <v>0</v>
      </c>
      <c r="BI1617" s="60">
        <v>0</v>
      </c>
      <c r="BJ1617" s="60">
        <v>0</v>
      </c>
      <c r="BK1617" s="60">
        <v>0</v>
      </c>
      <c r="BL1617" s="60">
        <v>0</v>
      </c>
      <c r="BM1617" s="60">
        <v>0</v>
      </c>
      <c r="BN1617" s="60">
        <v>0</v>
      </c>
      <c r="BO1617" s="60">
        <v>0</v>
      </c>
      <c r="BP1617" s="60">
        <v>0</v>
      </c>
      <c r="BQ1617" s="60">
        <v>0</v>
      </c>
      <c r="BR1617" s="60">
        <v>0</v>
      </c>
      <c r="BS1617" s="60">
        <v>0</v>
      </c>
      <c r="BT1617" s="60">
        <v>0</v>
      </c>
      <c r="BU1617" s="60">
        <v>0</v>
      </c>
      <c r="BV1617" s="60">
        <v>0</v>
      </c>
      <c r="BW1617" s="60">
        <v>0</v>
      </c>
      <c r="BX1617" s="60">
        <v>0</v>
      </c>
      <c r="BY1617" s="60">
        <v>0</v>
      </c>
      <c r="BZ1617" s="60">
        <v>0</v>
      </c>
      <c r="CA1617" s="60">
        <v>0</v>
      </c>
      <c r="CB1617" s="60">
        <v>0</v>
      </c>
      <c r="CC1617" s="60">
        <v>0</v>
      </c>
      <c r="CD1617" s="60">
        <v>0</v>
      </c>
      <c r="CE1617" s="60">
        <v>0</v>
      </c>
      <c r="CF1617" s="60">
        <v>0</v>
      </c>
      <c r="CG1617" s="60">
        <v>0</v>
      </c>
      <c r="CH1617" s="60">
        <v>0</v>
      </c>
    </row>
    <row r="1618" spans="1:86">
      <c r="A1618" s="57" t="s">
        <v>86</v>
      </c>
      <c r="B1618" s="58" t="s">
        <v>719</v>
      </c>
      <c r="C1618" s="59" t="s">
        <v>98</v>
      </c>
      <c r="D1618" s="58" t="s">
        <v>93</v>
      </c>
      <c r="E1618" s="58" t="str">
        <f>VLOOKUP(CONCATENATE($F$4,F1618),'REG FL  CWIP - 1 System Per Boo'!$A$29:$B$1161,2,FALSE)</f>
        <v>Distribution</v>
      </c>
      <c r="F1618" s="58" t="s">
        <v>310</v>
      </c>
      <c r="G1618" s="58" t="s">
        <v>146</v>
      </c>
      <c r="H1618" s="63">
        <v>367</v>
      </c>
      <c r="I1618" s="60">
        <v>1266.94</v>
      </c>
      <c r="J1618" s="60">
        <v>2302.52</v>
      </c>
      <c r="K1618" s="60">
        <v>2081.33</v>
      </c>
      <c r="L1618" s="60">
        <v>570.51</v>
      </c>
      <c r="M1618" s="60">
        <v>1663.38</v>
      </c>
      <c r="N1618" s="60">
        <v>2336.41</v>
      </c>
      <c r="O1618" s="60">
        <v>1057.6300000000001</v>
      </c>
      <c r="P1618" s="60">
        <v>1122.3900000000001</v>
      </c>
      <c r="Q1618" s="60">
        <v>1862.28</v>
      </c>
      <c r="R1618" s="60">
        <v>1269.81</v>
      </c>
      <c r="S1618" s="60">
        <v>668.77</v>
      </c>
      <c r="T1618" s="60">
        <v>327.94</v>
      </c>
      <c r="U1618" s="60">
        <v>16529.91</v>
      </c>
      <c r="V1618" s="60">
        <v>0</v>
      </c>
      <c r="W1618" s="60">
        <v>0</v>
      </c>
      <c r="X1618" s="60">
        <v>0</v>
      </c>
      <c r="Y1618" s="60">
        <v>0</v>
      </c>
      <c r="Z1618" s="60">
        <v>0</v>
      </c>
      <c r="AA1618" s="60">
        <v>0</v>
      </c>
      <c r="AB1618" s="60">
        <v>0</v>
      </c>
      <c r="AC1618" s="60">
        <v>0</v>
      </c>
      <c r="AD1618" s="60">
        <v>0</v>
      </c>
      <c r="AE1618" s="60">
        <v>0</v>
      </c>
      <c r="AF1618" s="60">
        <v>0</v>
      </c>
      <c r="AG1618" s="60">
        <v>0</v>
      </c>
      <c r="AH1618" s="60">
        <v>0</v>
      </c>
      <c r="AI1618" s="60">
        <v>0</v>
      </c>
      <c r="AJ1618" s="60">
        <v>0</v>
      </c>
      <c r="AK1618" s="60">
        <v>0</v>
      </c>
      <c r="AL1618" s="60">
        <v>0</v>
      </c>
      <c r="AM1618" s="60">
        <v>0</v>
      </c>
      <c r="AN1618" s="60">
        <v>0</v>
      </c>
      <c r="AO1618" s="60">
        <v>0</v>
      </c>
      <c r="AP1618" s="60">
        <v>0</v>
      </c>
      <c r="AQ1618" s="60">
        <v>0</v>
      </c>
      <c r="AR1618" s="60">
        <v>0</v>
      </c>
      <c r="AS1618" s="60">
        <v>0</v>
      </c>
      <c r="AT1618" s="60">
        <v>0</v>
      </c>
      <c r="AU1618" s="60">
        <v>0</v>
      </c>
      <c r="AV1618" s="60">
        <v>0</v>
      </c>
      <c r="AW1618" s="60">
        <v>0</v>
      </c>
      <c r="AX1618" s="60">
        <v>0</v>
      </c>
      <c r="AY1618" s="60">
        <v>0</v>
      </c>
      <c r="AZ1618" s="60">
        <v>0</v>
      </c>
      <c r="BA1618" s="60">
        <v>0</v>
      </c>
      <c r="BB1618" s="60">
        <v>0</v>
      </c>
      <c r="BC1618" s="60">
        <v>0</v>
      </c>
      <c r="BD1618" s="60">
        <v>0</v>
      </c>
      <c r="BE1618" s="60">
        <v>0</v>
      </c>
      <c r="BF1618" s="60">
        <v>0</v>
      </c>
      <c r="BG1618" s="60">
        <v>0</v>
      </c>
      <c r="BH1618" s="60">
        <v>0</v>
      </c>
      <c r="BI1618" s="60">
        <v>0</v>
      </c>
      <c r="BJ1618" s="60">
        <v>0</v>
      </c>
      <c r="BK1618" s="60">
        <v>0</v>
      </c>
      <c r="BL1618" s="60">
        <v>0</v>
      </c>
      <c r="BM1618" s="60">
        <v>0</v>
      </c>
      <c r="BN1618" s="60">
        <v>0</v>
      </c>
      <c r="BO1618" s="60">
        <v>0</v>
      </c>
      <c r="BP1618" s="60">
        <v>0</v>
      </c>
      <c r="BQ1618" s="60">
        <v>0</v>
      </c>
      <c r="BR1618" s="60">
        <v>0</v>
      </c>
      <c r="BS1618" s="60">
        <v>0</v>
      </c>
      <c r="BT1618" s="60">
        <v>0</v>
      </c>
      <c r="BU1618" s="60">
        <v>0</v>
      </c>
      <c r="BV1618" s="60">
        <v>0</v>
      </c>
      <c r="BW1618" s="60">
        <v>0</v>
      </c>
      <c r="BX1618" s="60">
        <v>0</v>
      </c>
      <c r="BY1618" s="60">
        <v>0</v>
      </c>
      <c r="BZ1618" s="60">
        <v>0</v>
      </c>
      <c r="CA1618" s="60">
        <v>0</v>
      </c>
      <c r="CB1618" s="60">
        <v>0</v>
      </c>
      <c r="CC1618" s="60">
        <v>0</v>
      </c>
      <c r="CD1618" s="60">
        <v>0</v>
      </c>
      <c r="CE1618" s="60">
        <v>0</v>
      </c>
      <c r="CF1618" s="60">
        <v>0</v>
      </c>
      <c r="CG1618" s="60">
        <v>0</v>
      </c>
      <c r="CH1618" s="60">
        <v>0</v>
      </c>
    </row>
    <row r="1619" spans="1:86">
      <c r="A1619" s="57" t="s">
        <v>86</v>
      </c>
      <c r="B1619" s="58" t="s">
        <v>719</v>
      </c>
      <c r="C1619" s="59" t="s">
        <v>98</v>
      </c>
      <c r="D1619" s="58" t="s">
        <v>93</v>
      </c>
      <c r="E1619" s="58" t="s">
        <v>775</v>
      </c>
      <c r="F1619" s="58" t="s">
        <v>703</v>
      </c>
      <c r="G1619" s="58" t="s">
        <v>146</v>
      </c>
      <c r="H1619" s="63">
        <v>367</v>
      </c>
      <c r="I1619" s="60">
        <v>0</v>
      </c>
      <c r="J1619" s="60">
        <v>0</v>
      </c>
      <c r="K1619" s="60">
        <v>0</v>
      </c>
      <c r="L1619" s="60">
        <v>0</v>
      </c>
      <c r="M1619" s="60">
        <v>0</v>
      </c>
      <c r="N1619" s="60">
        <v>3.63</v>
      </c>
      <c r="O1619" s="60">
        <v>0.02</v>
      </c>
      <c r="P1619" s="60">
        <v>-0.04</v>
      </c>
      <c r="Q1619" s="60">
        <v>0</v>
      </c>
      <c r="R1619" s="60">
        <v>0</v>
      </c>
      <c r="S1619" s="60">
        <v>0</v>
      </c>
      <c r="T1619" s="60">
        <v>0</v>
      </c>
      <c r="U1619" s="60">
        <v>3.61</v>
      </c>
      <c r="V1619" s="60">
        <v>0</v>
      </c>
      <c r="W1619" s="60">
        <v>0</v>
      </c>
      <c r="X1619" s="60">
        <v>0</v>
      </c>
      <c r="Y1619" s="60">
        <v>0</v>
      </c>
      <c r="Z1619" s="60">
        <v>0</v>
      </c>
      <c r="AA1619" s="60">
        <v>0</v>
      </c>
      <c r="AB1619" s="60">
        <v>0</v>
      </c>
      <c r="AC1619" s="60">
        <v>0</v>
      </c>
      <c r="AD1619" s="60">
        <v>0</v>
      </c>
      <c r="AE1619" s="60">
        <v>0</v>
      </c>
      <c r="AF1619" s="60">
        <v>0</v>
      </c>
      <c r="AG1619" s="60">
        <v>0</v>
      </c>
      <c r="AH1619" s="60">
        <v>0</v>
      </c>
      <c r="AI1619" s="60">
        <v>0</v>
      </c>
      <c r="AJ1619" s="60">
        <v>0</v>
      </c>
      <c r="AK1619" s="60">
        <v>0</v>
      </c>
      <c r="AL1619" s="60">
        <v>0</v>
      </c>
      <c r="AM1619" s="60">
        <v>0</v>
      </c>
      <c r="AN1619" s="60">
        <v>0</v>
      </c>
      <c r="AO1619" s="60">
        <v>0</v>
      </c>
      <c r="AP1619" s="60">
        <v>0</v>
      </c>
      <c r="AQ1619" s="60">
        <v>0</v>
      </c>
      <c r="AR1619" s="60">
        <v>0</v>
      </c>
      <c r="AS1619" s="60">
        <v>0</v>
      </c>
      <c r="AT1619" s="60">
        <v>0</v>
      </c>
      <c r="AU1619" s="60">
        <v>0</v>
      </c>
      <c r="AV1619" s="60">
        <v>0</v>
      </c>
      <c r="AW1619" s="60">
        <v>0</v>
      </c>
      <c r="AX1619" s="60">
        <v>0</v>
      </c>
      <c r="AY1619" s="60">
        <v>0</v>
      </c>
      <c r="AZ1619" s="60">
        <v>0</v>
      </c>
      <c r="BA1619" s="60">
        <v>0</v>
      </c>
      <c r="BB1619" s="60">
        <v>0</v>
      </c>
      <c r="BC1619" s="60">
        <v>0</v>
      </c>
      <c r="BD1619" s="60">
        <v>0</v>
      </c>
      <c r="BE1619" s="60">
        <v>0</v>
      </c>
      <c r="BF1619" s="60">
        <v>0</v>
      </c>
      <c r="BG1619" s="60">
        <v>0</v>
      </c>
      <c r="BH1619" s="60">
        <v>0</v>
      </c>
      <c r="BI1619" s="60">
        <v>0</v>
      </c>
      <c r="BJ1619" s="60">
        <v>0</v>
      </c>
      <c r="BK1619" s="60">
        <v>0</v>
      </c>
      <c r="BL1619" s="60">
        <v>0</v>
      </c>
      <c r="BM1619" s="60">
        <v>0</v>
      </c>
      <c r="BN1619" s="60">
        <v>0</v>
      </c>
      <c r="BO1619" s="60">
        <v>0</v>
      </c>
      <c r="BP1619" s="60">
        <v>0</v>
      </c>
      <c r="BQ1619" s="60">
        <v>0</v>
      </c>
      <c r="BR1619" s="60">
        <v>0</v>
      </c>
      <c r="BS1619" s="60">
        <v>0</v>
      </c>
      <c r="BT1619" s="60">
        <v>0</v>
      </c>
      <c r="BU1619" s="60">
        <v>0</v>
      </c>
      <c r="BV1619" s="60">
        <v>0</v>
      </c>
      <c r="BW1619" s="60">
        <v>0</v>
      </c>
      <c r="BX1619" s="60">
        <v>0</v>
      </c>
      <c r="BY1619" s="60">
        <v>0</v>
      </c>
      <c r="BZ1619" s="60">
        <v>0</v>
      </c>
      <c r="CA1619" s="60">
        <v>0</v>
      </c>
      <c r="CB1619" s="60">
        <v>0</v>
      </c>
      <c r="CC1619" s="60">
        <v>0</v>
      </c>
      <c r="CD1619" s="60">
        <v>0</v>
      </c>
      <c r="CE1619" s="60">
        <v>0</v>
      </c>
      <c r="CF1619" s="60">
        <v>0</v>
      </c>
      <c r="CG1619" s="60">
        <v>0</v>
      </c>
      <c r="CH1619" s="60">
        <v>0</v>
      </c>
    </row>
    <row r="1620" spans="1:86">
      <c r="A1620" s="57" t="s">
        <v>86</v>
      </c>
      <c r="B1620" s="58" t="s">
        <v>719</v>
      </c>
      <c r="C1620" s="59" t="s">
        <v>98</v>
      </c>
      <c r="D1620" s="58" t="s">
        <v>93</v>
      </c>
      <c r="E1620" s="58" t="str">
        <f>VLOOKUP(CONCATENATE($F$4,F1620),'REG FL  CWIP - 1 System Per Boo'!$A$29:$B$1161,2,FALSE)</f>
        <v>Distribution</v>
      </c>
      <c r="F1620" s="58" t="s">
        <v>305</v>
      </c>
      <c r="G1620" s="58" t="s">
        <v>146</v>
      </c>
      <c r="H1620" s="63">
        <v>367</v>
      </c>
      <c r="I1620" s="60">
        <v>2020.86</v>
      </c>
      <c r="J1620" s="60">
        <v>1227.77</v>
      </c>
      <c r="K1620" s="60">
        <v>365.6</v>
      </c>
      <c r="L1620" s="60">
        <v>146.84</v>
      </c>
      <c r="M1620" s="60">
        <v>1565.46</v>
      </c>
      <c r="N1620" s="60">
        <v>350.69</v>
      </c>
      <c r="O1620" s="60">
        <v>116.24</v>
      </c>
      <c r="P1620" s="60">
        <v>340.62</v>
      </c>
      <c r="Q1620" s="60">
        <v>244.17000000000002</v>
      </c>
      <c r="R1620" s="60">
        <v>334.48</v>
      </c>
      <c r="S1620" s="60">
        <v>47.019999999999996</v>
      </c>
      <c r="T1620" s="60">
        <v>498.35</v>
      </c>
      <c r="U1620" s="60">
        <v>7258.1</v>
      </c>
      <c r="V1620" s="60">
        <v>0</v>
      </c>
      <c r="W1620" s="60">
        <v>0</v>
      </c>
      <c r="X1620" s="60">
        <v>0</v>
      </c>
      <c r="Y1620" s="60">
        <v>0</v>
      </c>
      <c r="Z1620" s="60">
        <v>0</v>
      </c>
      <c r="AA1620" s="60">
        <v>0</v>
      </c>
      <c r="AB1620" s="60">
        <v>0</v>
      </c>
      <c r="AC1620" s="60">
        <v>0</v>
      </c>
      <c r="AD1620" s="60">
        <v>0</v>
      </c>
      <c r="AE1620" s="60">
        <v>0</v>
      </c>
      <c r="AF1620" s="60">
        <v>0</v>
      </c>
      <c r="AG1620" s="60">
        <v>0</v>
      </c>
      <c r="AH1620" s="60">
        <v>0</v>
      </c>
      <c r="AI1620" s="60">
        <v>0</v>
      </c>
      <c r="AJ1620" s="60">
        <v>0</v>
      </c>
      <c r="AK1620" s="60">
        <v>0</v>
      </c>
      <c r="AL1620" s="60">
        <v>0</v>
      </c>
      <c r="AM1620" s="60">
        <v>0</v>
      </c>
      <c r="AN1620" s="60">
        <v>0</v>
      </c>
      <c r="AO1620" s="60">
        <v>0</v>
      </c>
      <c r="AP1620" s="60">
        <v>0</v>
      </c>
      <c r="AQ1620" s="60">
        <v>0</v>
      </c>
      <c r="AR1620" s="60">
        <v>0</v>
      </c>
      <c r="AS1620" s="60">
        <v>0</v>
      </c>
      <c r="AT1620" s="60">
        <v>0</v>
      </c>
      <c r="AU1620" s="60">
        <v>0</v>
      </c>
      <c r="AV1620" s="60">
        <v>0</v>
      </c>
      <c r="AW1620" s="60">
        <v>0</v>
      </c>
      <c r="AX1620" s="60">
        <v>0</v>
      </c>
      <c r="AY1620" s="60">
        <v>0</v>
      </c>
      <c r="AZ1620" s="60">
        <v>0</v>
      </c>
      <c r="BA1620" s="60">
        <v>0</v>
      </c>
      <c r="BB1620" s="60">
        <v>0</v>
      </c>
      <c r="BC1620" s="60">
        <v>0</v>
      </c>
      <c r="BD1620" s="60">
        <v>0</v>
      </c>
      <c r="BE1620" s="60">
        <v>0</v>
      </c>
      <c r="BF1620" s="60">
        <v>0</v>
      </c>
      <c r="BG1620" s="60">
        <v>0</v>
      </c>
      <c r="BH1620" s="60">
        <v>0</v>
      </c>
      <c r="BI1620" s="60">
        <v>0</v>
      </c>
      <c r="BJ1620" s="60">
        <v>0</v>
      </c>
      <c r="BK1620" s="60">
        <v>0</v>
      </c>
      <c r="BL1620" s="60">
        <v>0</v>
      </c>
      <c r="BM1620" s="60">
        <v>0</v>
      </c>
      <c r="BN1620" s="60">
        <v>0</v>
      </c>
      <c r="BO1620" s="60">
        <v>0</v>
      </c>
      <c r="BP1620" s="60">
        <v>0</v>
      </c>
      <c r="BQ1620" s="60">
        <v>0</v>
      </c>
      <c r="BR1620" s="60">
        <v>0</v>
      </c>
      <c r="BS1620" s="60">
        <v>0</v>
      </c>
      <c r="BT1620" s="60">
        <v>0</v>
      </c>
      <c r="BU1620" s="60">
        <v>0</v>
      </c>
      <c r="BV1620" s="60">
        <v>0</v>
      </c>
      <c r="BW1620" s="60">
        <v>0</v>
      </c>
      <c r="BX1620" s="60">
        <v>0</v>
      </c>
      <c r="BY1620" s="60">
        <v>0</v>
      </c>
      <c r="BZ1620" s="60">
        <v>0</v>
      </c>
      <c r="CA1620" s="60">
        <v>0</v>
      </c>
      <c r="CB1620" s="60">
        <v>0</v>
      </c>
      <c r="CC1620" s="60">
        <v>0</v>
      </c>
      <c r="CD1620" s="60">
        <v>0</v>
      </c>
      <c r="CE1620" s="60">
        <v>0</v>
      </c>
      <c r="CF1620" s="60">
        <v>0</v>
      </c>
      <c r="CG1620" s="60">
        <v>0</v>
      </c>
      <c r="CH1620" s="60">
        <v>0</v>
      </c>
    </row>
    <row r="1621" spans="1:86">
      <c r="A1621" s="57" t="s">
        <v>86</v>
      </c>
      <c r="B1621" s="58" t="s">
        <v>719</v>
      </c>
      <c r="C1621" s="59" t="s">
        <v>92</v>
      </c>
      <c r="D1621" s="58" t="s">
        <v>93</v>
      </c>
      <c r="E1621" s="58" t="str">
        <f>VLOOKUP(CONCATENATE($F$4,F1621),'REG FL  CWIP - 1 System Per Boo'!$A$29:$B$1161,2,FALSE)</f>
        <v>Distribution</v>
      </c>
      <c r="F1621" s="58" t="s">
        <v>187</v>
      </c>
      <c r="G1621" s="58" t="s">
        <v>146</v>
      </c>
      <c r="H1621" s="63">
        <v>367</v>
      </c>
      <c r="I1621" s="60">
        <v>0</v>
      </c>
      <c r="J1621" s="60">
        <v>0</v>
      </c>
      <c r="K1621" s="60">
        <v>0</v>
      </c>
      <c r="L1621" s="60">
        <v>0</v>
      </c>
      <c r="M1621" s="60">
        <v>0</v>
      </c>
      <c r="N1621" s="60">
        <v>0</v>
      </c>
      <c r="O1621" s="60">
        <v>3.12</v>
      </c>
      <c r="P1621" s="60">
        <v>0</v>
      </c>
      <c r="Q1621" s="60">
        <v>0</v>
      </c>
      <c r="R1621" s="60">
        <v>0</v>
      </c>
      <c r="S1621" s="60">
        <v>0</v>
      </c>
      <c r="T1621" s="60">
        <v>0</v>
      </c>
      <c r="U1621" s="60">
        <v>3.12</v>
      </c>
      <c r="V1621" s="60">
        <v>1296.325531946638</v>
      </c>
      <c r="W1621" s="60">
        <v>1611.4005648263865</v>
      </c>
      <c r="X1621" s="60">
        <v>1999.4417755533732</v>
      </c>
      <c r="Y1621" s="60">
        <v>2168.9857218319653</v>
      </c>
      <c r="Z1621" s="60">
        <v>2407.4770470205772</v>
      </c>
      <c r="AA1621" s="60">
        <v>3048.1356743484821</v>
      </c>
      <c r="AB1621" s="60">
        <v>2047.6822640382065</v>
      </c>
      <c r="AC1621" s="60">
        <v>1917.5233839307391</v>
      </c>
      <c r="AD1621" s="60">
        <v>1314.3207641560907</v>
      </c>
      <c r="AE1621" s="60">
        <v>1415.3373301945178</v>
      </c>
      <c r="AF1621" s="60">
        <v>1127.1299413291695</v>
      </c>
      <c r="AG1621" s="60">
        <v>1115.7724350518829</v>
      </c>
      <c r="AH1621" s="60">
        <v>21469.532434228029</v>
      </c>
      <c r="AI1621" s="60">
        <v>1406.0030782359968</v>
      </c>
      <c r="AJ1621" s="60">
        <v>1719.1866730368261</v>
      </c>
      <c r="AK1621" s="60">
        <v>2020.5375462274101</v>
      </c>
      <c r="AL1621" s="60">
        <v>2176.3028434132821</v>
      </c>
      <c r="AM1621" s="60">
        <v>2531.8145470660488</v>
      </c>
      <c r="AN1621" s="60">
        <v>2912.8639062590382</v>
      </c>
      <c r="AO1621" s="60">
        <v>1974.6834574154855</v>
      </c>
      <c r="AP1621" s="60">
        <v>1812.4229741922918</v>
      </c>
      <c r="AQ1621" s="60">
        <v>1360.6716572005857</v>
      </c>
      <c r="AR1621" s="60">
        <v>1485.5689708981772</v>
      </c>
      <c r="AS1621" s="60">
        <v>1178.2178374765035</v>
      </c>
      <c r="AT1621" s="60">
        <v>1144.4171763490478</v>
      </c>
      <c r="AU1621" s="60">
        <v>21722.690667770694</v>
      </c>
      <c r="AV1621" s="60">
        <v>1453.9404189610732</v>
      </c>
      <c r="AW1621" s="60">
        <v>1820.5435166282412</v>
      </c>
      <c r="AX1621" s="60">
        <v>1948.584088302903</v>
      </c>
      <c r="AY1621" s="60">
        <v>2127.1650991463966</v>
      </c>
      <c r="AZ1621" s="60">
        <v>2246.410711480652</v>
      </c>
      <c r="BA1621" s="60">
        <v>2435.9576478087097</v>
      </c>
      <c r="BB1621" s="60">
        <v>2052.6622723975029</v>
      </c>
      <c r="BC1621" s="60">
        <v>1882.0121020836684</v>
      </c>
      <c r="BD1621" s="60">
        <v>1628.9927670780603</v>
      </c>
      <c r="BE1621" s="60">
        <v>1542.3885429208806</v>
      </c>
      <c r="BF1621" s="60">
        <v>1280.9119276060007</v>
      </c>
      <c r="BG1621" s="60">
        <v>1267.7694399522015</v>
      </c>
      <c r="BH1621" s="60">
        <v>21687.338534366292</v>
      </c>
      <c r="BI1621" s="60">
        <v>1557.4430913633817</v>
      </c>
      <c r="BJ1621" s="60">
        <v>1950.1438198720045</v>
      </c>
      <c r="BK1621" s="60">
        <v>2087.2993051782141</v>
      </c>
      <c r="BL1621" s="60">
        <v>2278.5930872065237</v>
      </c>
      <c r="BM1621" s="60">
        <v>2406.3275202571494</v>
      </c>
      <c r="BN1621" s="60">
        <v>2609.3678667688532</v>
      </c>
      <c r="BO1621" s="60">
        <v>2198.7865756783408</v>
      </c>
      <c r="BP1621" s="60">
        <v>2015.9882124653702</v>
      </c>
      <c r="BQ1621" s="60">
        <v>1744.9570132863669</v>
      </c>
      <c r="BR1621" s="60">
        <v>1652.1876337179351</v>
      </c>
      <c r="BS1621" s="60">
        <v>1372.0970999075921</v>
      </c>
      <c r="BT1621" s="60">
        <v>1358.0190259061997</v>
      </c>
      <c r="BU1621" s="60">
        <v>23231.210251607929</v>
      </c>
      <c r="BV1621" s="60">
        <v>1682.867096361045</v>
      </c>
      <c r="BW1621" s="60">
        <v>2107.1927994245552</v>
      </c>
      <c r="BX1621" s="60">
        <v>2255.3936900941439</v>
      </c>
      <c r="BY1621" s="60">
        <v>2462.0927427266829</v>
      </c>
      <c r="BZ1621" s="60">
        <v>2600.1138849727572</v>
      </c>
      <c r="CA1621" s="60">
        <v>2819.5054764043111</v>
      </c>
      <c r="CB1621" s="60">
        <v>2375.8592533164419</v>
      </c>
      <c r="CC1621" s="60">
        <v>2178.3397725561726</v>
      </c>
      <c r="CD1621" s="60">
        <v>1885.4818891991993</v>
      </c>
      <c r="CE1621" s="60">
        <v>1785.2416060766375</v>
      </c>
      <c r="CF1621" s="60">
        <v>1482.5948217636367</v>
      </c>
      <c r="CG1621" s="60">
        <v>1467.3830048852899</v>
      </c>
      <c r="CH1621" s="60">
        <v>25102.066037780874</v>
      </c>
    </row>
    <row r="1622" spans="1:86">
      <c r="A1622" s="57" t="s">
        <v>86</v>
      </c>
      <c r="B1622" s="58" t="s">
        <v>719</v>
      </c>
      <c r="C1622" s="59" t="s">
        <v>92</v>
      </c>
      <c r="D1622" s="58" t="s">
        <v>93</v>
      </c>
      <c r="E1622" s="58" t="str">
        <f>VLOOKUP(CONCATENATE($F$4,F1622),'REG FL  CWIP - 1 System Per Boo'!$A$29:$B$1161,2,FALSE)</f>
        <v>Distribution</v>
      </c>
      <c r="F1622" s="58" t="s">
        <v>195</v>
      </c>
      <c r="G1622" s="58" t="s">
        <v>146</v>
      </c>
      <c r="H1622" s="63">
        <v>367</v>
      </c>
      <c r="I1622" s="60">
        <v>0</v>
      </c>
      <c r="J1622" s="60">
        <v>0</v>
      </c>
      <c r="K1622" s="60">
        <v>0</v>
      </c>
      <c r="L1622" s="60">
        <v>0</v>
      </c>
      <c r="M1622" s="60">
        <v>0</v>
      </c>
      <c r="N1622" s="60">
        <v>0</v>
      </c>
      <c r="O1622" s="60">
        <v>0</v>
      </c>
      <c r="P1622" s="60">
        <v>0</v>
      </c>
      <c r="Q1622" s="60">
        <v>0</v>
      </c>
      <c r="R1622" s="60">
        <v>0</v>
      </c>
      <c r="S1622" s="60">
        <v>0</v>
      </c>
      <c r="T1622" s="60">
        <v>0</v>
      </c>
      <c r="U1622" s="60">
        <v>0</v>
      </c>
      <c r="V1622" s="60">
        <v>0</v>
      </c>
      <c r="W1622" s="60">
        <v>0</v>
      </c>
      <c r="X1622" s="60">
        <v>0</v>
      </c>
      <c r="Y1622" s="60">
        <v>0</v>
      </c>
      <c r="Z1622" s="60">
        <v>0</v>
      </c>
      <c r="AA1622" s="60">
        <v>0</v>
      </c>
      <c r="AB1622" s="60">
        <v>0</v>
      </c>
      <c r="AC1622" s="60">
        <v>0</v>
      </c>
      <c r="AD1622" s="60">
        <v>0</v>
      </c>
      <c r="AE1622" s="60">
        <v>0</v>
      </c>
      <c r="AF1622" s="60">
        <v>0</v>
      </c>
      <c r="AG1622" s="60">
        <v>386.732447615848</v>
      </c>
      <c r="AH1622" s="60">
        <v>386.732447615848</v>
      </c>
      <c r="AI1622" s="60">
        <v>0</v>
      </c>
      <c r="AJ1622" s="60">
        <v>0</v>
      </c>
      <c r="AK1622" s="60">
        <v>0</v>
      </c>
      <c r="AL1622" s="60">
        <v>0</v>
      </c>
      <c r="AM1622" s="60">
        <v>0</v>
      </c>
      <c r="AN1622" s="60">
        <v>0</v>
      </c>
      <c r="AO1622" s="60">
        <v>0</v>
      </c>
      <c r="AP1622" s="60">
        <v>0</v>
      </c>
      <c r="AQ1622" s="60">
        <v>0</v>
      </c>
      <c r="AR1622" s="60">
        <v>0</v>
      </c>
      <c r="AS1622" s="60">
        <v>0</v>
      </c>
      <c r="AT1622" s="60">
        <v>405.62377302392798</v>
      </c>
      <c r="AU1622" s="60">
        <v>405.62377302392798</v>
      </c>
      <c r="AV1622" s="60">
        <v>0</v>
      </c>
      <c r="AW1622" s="60">
        <v>0</v>
      </c>
      <c r="AX1622" s="60">
        <v>0</v>
      </c>
      <c r="AY1622" s="60">
        <v>0</v>
      </c>
      <c r="AZ1622" s="60">
        <v>0</v>
      </c>
      <c r="BA1622" s="60">
        <v>0</v>
      </c>
      <c r="BB1622" s="60">
        <v>0</v>
      </c>
      <c r="BC1622" s="60">
        <v>0</v>
      </c>
      <c r="BD1622" s="60">
        <v>0</v>
      </c>
      <c r="BE1622" s="60">
        <v>0</v>
      </c>
      <c r="BF1622" s="60">
        <v>0</v>
      </c>
      <c r="BG1622" s="60">
        <v>408.12565860000001</v>
      </c>
      <c r="BH1622" s="60">
        <v>408.12565860000001</v>
      </c>
      <c r="BI1622" s="60">
        <v>0</v>
      </c>
      <c r="BJ1622" s="60">
        <v>0</v>
      </c>
      <c r="BK1622" s="60">
        <v>0</v>
      </c>
      <c r="BL1622" s="60">
        <v>0</v>
      </c>
      <c r="BM1622" s="60">
        <v>0</v>
      </c>
      <c r="BN1622" s="60">
        <v>0</v>
      </c>
      <c r="BO1622" s="60">
        <v>0</v>
      </c>
      <c r="BP1622" s="60">
        <v>0</v>
      </c>
      <c r="BQ1622" s="60">
        <v>0</v>
      </c>
      <c r="BR1622" s="60">
        <v>0</v>
      </c>
      <c r="BS1622" s="60">
        <v>0</v>
      </c>
      <c r="BT1622" s="60">
        <v>418.328800065</v>
      </c>
      <c r="BU1622" s="60">
        <v>418.328800065</v>
      </c>
      <c r="BV1622" s="60">
        <v>0</v>
      </c>
      <c r="BW1622" s="60">
        <v>0</v>
      </c>
      <c r="BX1622" s="60">
        <v>0</v>
      </c>
      <c r="BY1622" s="60">
        <v>0</v>
      </c>
      <c r="BZ1622" s="60">
        <v>0</v>
      </c>
      <c r="CA1622" s="60">
        <v>0</v>
      </c>
      <c r="CB1622" s="60">
        <v>0</v>
      </c>
      <c r="CC1622" s="60">
        <v>0</v>
      </c>
      <c r="CD1622" s="60">
        <v>0</v>
      </c>
      <c r="CE1622" s="60">
        <v>0</v>
      </c>
      <c r="CF1622" s="60">
        <v>0</v>
      </c>
      <c r="CG1622" s="60">
        <v>430.8786645248</v>
      </c>
      <c r="CH1622" s="60">
        <v>430.8786645248</v>
      </c>
    </row>
    <row r="1623" spans="1:86">
      <c r="A1623" s="57" t="s">
        <v>86</v>
      </c>
      <c r="B1623" s="58" t="s">
        <v>719</v>
      </c>
      <c r="C1623" s="59" t="s">
        <v>92</v>
      </c>
      <c r="D1623" s="58" t="s">
        <v>93</v>
      </c>
      <c r="E1623" s="58" t="str">
        <f>VLOOKUP(CONCATENATE($F$4,F1623),'REG FL  CWIP - 1 System Per Boo'!$A$29:$B$1161,2,FALSE)</f>
        <v>Distribution</v>
      </c>
      <c r="F1623" s="58" t="s">
        <v>179</v>
      </c>
      <c r="G1623" s="58" t="s">
        <v>146</v>
      </c>
      <c r="H1623" s="63">
        <v>367</v>
      </c>
      <c r="I1623" s="60">
        <v>0</v>
      </c>
      <c r="J1623" s="60">
        <v>0</v>
      </c>
      <c r="K1623" s="60">
        <v>0</v>
      </c>
      <c r="L1623" s="60">
        <v>0</v>
      </c>
      <c r="M1623" s="60">
        <v>0</v>
      </c>
      <c r="N1623" s="60">
        <v>0</v>
      </c>
      <c r="O1623" s="60">
        <v>0</v>
      </c>
      <c r="P1623" s="60">
        <v>0</v>
      </c>
      <c r="Q1623" s="60">
        <v>0</v>
      </c>
      <c r="R1623" s="60">
        <v>0</v>
      </c>
      <c r="S1623" s="60">
        <v>0</v>
      </c>
      <c r="T1623" s="60">
        <v>0</v>
      </c>
      <c r="U1623" s="60">
        <v>0</v>
      </c>
      <c r="V1623" s="60">
        <v>0</v>
      </c>
      <c r="W1623" s="60">
        <v>0</v>
      </c>
      <c r="X1623" s="60">
        <v>651.83184638033617</v>
      </c>
      <c r="Y1623" s="60">
        <v>0</v>
      </c>
      <c r="Z1623" s="60">
        <v>0</v>
      </c>
      <c r="AA1623" s="60">
        <v>714.68816837943382</v>
      </c>
      <c r="AB1623" s="60">
        <v>0</v>
      </c>
      <c r="AC1623" s="60">
        <v>0</v>
      </c>
      <c r="AD1623" s="60">
        <v>701.80389884782721</v>
      </c>
      <c r="AE1623" s="60">
        <v>0</v>
      </c>
      <c r="AF1623" s="60">
        <v>0</v>
      </c>
      <c r="AG1623" s="60">
        <v>672.52949272272804</v>
      </c>
      <c r="AH1623" s="60">
        <v>2740.853406330325</v>
      </c>
      <c r="AI1623" s="60">
        <v>0</v>
      </c>
      <c r="AJ1623" s="60">
        <v>0</v>
      </c>
      <c r="AK1623" s="60">
        <v>933.51375712871857</v>
      </c>
      <c r="AL1623" s="60">
        <v>0</v>
      </c>
      <c r="AM1623" s="60">
        <v>0</v>
      </c>
      <c r="AN1623" s="60">
        <v>986.71379754537588</v>
      </c>
      <c r="AO1623" s="60">
        <v>0</v>
      </c>
      <c r="AP1623" s="60">
        <v>0</v>
      </c>
      <c r="AQ1623" s="60">
        <v>966.54380767539033</v>
      </c>
      <c r="AR1623" s="60">
        <v>0</v>
      </c>
      <c r="AS1623" s="60">
        <v>0</v>
      </c>
      <c r="AT1623" s="60">
        <v>919.2588387304786</v>
      </c>
      <c r="AU1623" s="60">
        <v>3806.0302010799633</v>
      </c>
      <c r="AV1623" s="60">
        <v>0</v>
      </c>
      <c r="AW1623" s="60">
        <v>0</v>
      </c>
      <c r="AX1623" s="60">
        <v>1001.1013279587326</v>
      </c>
      <c r="AY1623" s="60">
        <v>0</v>
      </c>
      <c r="AZ1623" s="60">
        <v>0</v>
      </c>
      <c r="BA1623" s="60">
        <v>1010.581583349275</v>
      </c>
      <c r="BB1623" s="60">
        <v>0</v>
      </c>
      <c r="BC1623" s="60">
        <v>0</v>
      </c>
      <c r="BD1623" s="60">
        <v>976.08908194708829</v>
      </c>
      <c r="BE1623" s="60">
        <v>0</v>
      </c>
      <c r="BF1623" s="60">
        <v>0</v>
      </c>
      <c r="BG1623" s="60">
        <v>987.40032098981601</v>
      </c>
      <c r="BH1623" s="60">
        <v>3975.1723142449118</v>
      </c>
      <c r="BI1623" s="60">
        <v>0</v>
      </c>
      <c r="BJ1623" s="60">
        <v>0</v>
      </c>
      <c r="BK1623" s="60">
        <v>1316.0768360536631</v>
      </c>
      <c r="BL1623" s="60">
        <v>0</v>
      </c>
      <c r="BM1623" s="60">
        <v>0</v>
      </c>
      <c r="BN1623" s="60">
        <v>1369.2938619017298</v>
      </c>
      <c r="BO1623" s="60">
        <v>0</v>
      </c>
      <c r="BP1623" s="60">
        <v>0</v>
      </c>
      <c r="BQ1623" s="60">
        <v>1164.1206607039235</v>
      </c>
      <c r="BR1623" s="60">
        <v>0</v>
      </c>
      <c r="BS1623" s="60">
        <v>0</v>
      </c>
      <c r="BT1623" s="60">
        <v>1231.3821620936658</v>
      </c>
      <c r="BU1623" s="60">
        <v>5080.8735207529817</v>
      </c>
      <c r="BV1623" s="60">
        <v>0</v>
      </c>
      <c r="BW1623" s="60">
        <v>0</v>
      </c>
      <c r="BX1623" s="60">
        <v>1382.0274030293119</v>
      </c>
      <c r="BY1623" s="60">
        <v>0</v>
      </c>
      <c r="BZ1623" s="60">
        <v>0</v>
      </c>
      <c r="CA1623" s="60">
        <v>1395.8741960187247</v>
      </c>
      <c r="CB1623" s="60">
        <v>0</v>
      </c>
      <c r="CC1623" s="60">
        <v>0</v>
      </c>
      <c r="CD1623" s="60">
        <v>1348.2456578625752</v>
      </c>
      <c r="CE1623" s="60">
        <v>0</v>
      </c>
      <c r="CF1623" s="60">
        <v>0</v>
      </c>
      <c r="CG1623" s="60">
        <v>1363.8698736022736</v>
      </c>
      <c r="CH1623" s="60">
        <v>5490.0171305128852</v>
      </c>
    </row>
    <row r="1624" spans="1:86">
      <c r="A1624" s="57" t="s">
        <v>86</v>
      </c>
      <c r="B1624" s="58" t="s">
        <v>719</v>
      </c>
      <c r="C1624" s="59" t="s">
        <v>92</v>
      </c>
      <c r="D1624" s="58" t="s">
        <v>93</v>
      </c>
      <c r="E1624" s="58" t="str">
        <f>VLOOKUP(CONCATENATE($F$4,F1624),'REG FL  CWIP - 1 System Per Boo'!$A$29:$B$1161,2,FALSE)</f>
        <v>Distribution</v>
      </c>
      <c r="F1624" s="58" t="s">
        <v>170</v>
      </c>
      <c r="G1624" s="58" t="s">
        <v>146</v>
      </c>
      <c r="H1624" s="63">
        <v>367</v>
      </c>
      <c r="I1624" s="60">
        <v>0</v>
      </c>
      <c r="J1624" s="60">
        <v>0</v>
      </c>
      <c r="K1624" s="60">
        <v>0</v>
      </c>
      <c r="L1624" s="60">
        <v>0</v>
      </c>
      <c r="M1624" s="60">
        <v>0</v>
      </c>
      <c r="N1624" s="60">
        <v>0</v>
      </c>
      <c r="O1624" s="60">
        <v>0</v>
      </c>
      <c r="P1624" s="60">
        <v>0</v>
      </c>
      <c r="Q1624" s="60">
        <v>0</v>
      </c>
      <c r="R1624" s="60">
        <v>0</v>
      </c>
      <c r="S1624" s="60">
        <v>0</v>
      </c>
      <c r="T1624" s="60">
        <v>0</v>
      </c>
      <c r="U1624" s="60">
        <v>0</v>
      </c>
      <c r="V1624" s="60">
        <v>1502.8926285543771</v>
      </c>
      <c r="W1624" s="60">
        <v>1511.1404706155267</v>
      </c>
      <c r="X1624" s="60">
        <v>1501.7803433931842</v>
      </c>
      <c r="Y1624" s="60">
        <v>1492.1551665571321</v>
      </c>
      <c r="Z1624" s="60">
        <v>1491.100254316078</v>
      </c>
      <c r="AA1624" s="60">
        <v>2220.1826835097968</v>
      </c>
      <c r="AB1624" s="60">
        <v>1483.0008793843124</v>
      </c>
      <c r="AC1624" s="60">
        <v>1495.4256731427524</v>
      </c>
      <c r="AD1624" s="60">
        <v>1497.7330959018821</v>
      </c>
      <c r="AE1624" s="60">
        <v>1497.5518547999604</v>
      </c>
      <c r="AF1624" s="60">
        <v>1508.4147475254451</v>
      </c>
      <c r="AG1624" s="60">
        <v>2238.1132365515141</v>
      </c>
      <c r="AH1624" s="60">
        <v>19439.491034251962</v>
      </c>
      <c r="AI1624" s="60">
        <v>1551.9333346395158</v>
      </c>
      <c r="AJ1624" s="60">
        <v>1521.238597566919</v>
      </c>
      <c r="AK1624" s="60">
        <v>1518.9190623940858</v>
      </c>
      <c r="AL1624" s="60">
        <v>1511.8570374106612</v>
      </c>
      <c r="AM1624" s="60">
        <v>1551.659824452654</v>
      </c>
      <c r="AN1624" s="60">
        <v>2205.3107545093872</v>
      </c>
      <c r="AO1624" s="60">
        <v>1505.707307382866</v>
      </c>
      <c r="AP1624" s="60">
        <v>1515.9709820754379</v>
      </c>
      <c r="AQ1624" s="60">
        <v>1513.986988214715</v>
      </c>
      <c r="AR1624" s="60">
        <v>1512.0433930025663</v>
      </c>
      <c r="AS1624" s="60">
        <v>1558.5300721430749</v>
      </c>
      <c r="AT1624" s="60">
        <v>2205.5463889227681</v>
      </c>
      <c r="AU1624" s="60">
        <v>19672.70374271465</v>
      </c>
      <c r="AV1624" s="60">
        <v>2707.5448366104679</v>
      </c>
      <c r="AW1624" s="60">
        <v>2653.9939687883461</v>
      </c>
      <c r="AX1624" s="60">
        <v>2649.9472450403832</v>
      </c>
      <c r="AY1624" s="60">
        <v>2637.6266454030751</v>
      </c>
      <c r="AZ1624" s="60">
        <v>2707.0676633468561</v>
      </c>
      <c r="BA1624" s="60">
        <v>3847.444740840217</v>
      </c>
      <c r="BB1624" s="60">
        <v>2626.8976602001298</v>
      </c>
      <c r="BC1624" s="60">
        <v>2644.8039444445994</v>
      </c>
      <c r="BD1624" s="60">
        <v>2641.3426151377485</v>
      </c>
      <c r="BE1624" s="60">
        <v>2637.9517664049731</v>
      </c>
      <c r="BF1624" s="60">
        <v>2719.0536831360077</v>
      </c>
      <c r="BG1624" s="60">
        <v>3847.8558306471978</v>
      </c>
      <c r="BH1624" s="60">
        <v>34321.530600000006</v>
      </c>
      <c r="BI1624" s="60">
        <v>2775.2335155292376</v>
      </c>
      <c r="BJ1624" s="60">
        <v>2720.3438748643475</v>
      </c>
      <c r="BK1624" s="60">
        <v>2716.195982935993</v>
      </c>
      <c r="BL1624" s="60">
        <v>2703.5673680438094</v>
      </c>
      <c r="BM1624" s="60">
        <v>2774.7444129238133</v>
      </c>
      <c r="BN1624" s="60">
        <v>3943.6309417847119</v>
      </c>
      <c r="BO1624" s="60">
        <v>2692.5701579809438</v>
      </c>
      <c r="BP1624" s="60">
        <v>2710.9240997151301</v>
      </c>
      <c r="BQ1624" s="60">
        <v>2707.3762371014554</v>
      </c>
      <c r="BR1624" s="60">
        <v>2703.9006170777188</v>
      </c>
      <c r="BS1624" s="60">
        <v>2787.0300834644695</v>
      </c>
      <c r="BT1624" s="60">
        <v>3944.052308578373</v>
      </c>
      <c r="BU1624" s="60">
        <v>35179.569600000003</v>
      </c>
      <c r="BV1624" s="60">
        <v>2844.6137350496315</v>
      </c>
      <c r="BW1624" s="60">
        <v>2788.3518655984367</v>
      </c>
      <c r="BX1624" s="60">
        <v>2784.1002772960924</v>
      </c>
      <c r="BY1624" s="60">
        <v>2771.1559498454676</v>
      </c>
      <c r="BZ1624" s="60">
        <v>2844.1124049880518</v>
      </c>
      <c r="CA1624" s="60">
        <v>4042.2208366232599</v>
      </c>
      <c r="CB1624" s="60">
        <v>2759.8838119813909</v>
      </c>
      <c r="CC1624" s="60">
        <v>2778.6965981693706</v>
      </c>
      <c r="CD1624" s="60">
        <v>2775.0600397808762</v>
      </c>
      <c r="CE1624" s="60">
        <v>2771.497530030972</v>
      </c>
      <c r="CF1624" s="60">
        <v>2856.7052145547741</v>
      </c>
      <c r="CG1624" s="60">
        <v>4042.6527360816749</v>
      </c>
      <c r="CH1624" s="60">
        <v>36059.050999999999</v>
      </c>
    </row>
    <row r="1625" spans="1:86">
      <c r="A1625" s="57" t="s">
        <v>86</v>
      </c>
      <c r="B1625" s="58" t="s">
        <v>719</v>
      </c>
      <c r="C1625" s="59" t="s">
        <v>98</v>
      </c>
      <c r="D1625" s="58" t="s">
        <v>93</v>
      </c>
      <c r="E1625" s="58" t="str">
        <f>VLOOKUP(CONCATENATE($F$4,F1625),'REG FL  CWIP - 1 System Per Boo'!$A$29:$B$1161,2,FALSE)</f>
        <v>Distribution</v>
      </c>
      <c r="F1625" s="58" t="s">
        <v>298</v>
      </c>
      <c r="G1625" s="58" t="s">
        <v>146</v>
      </c>
      <c r="H1625" s="63">
        <v>367</v>
      </c>
      <c r="I1625" s="60">
        <v>0</v>
      </c>
      <c r="J1625" s="60">
        <v>0</v>
      </c>
      <c r="K1625" s="60">
        <v>0</v>
      </c>
      <c r="L1625" s="60">
        <v>0</v>
      </c>
      <c r="M1625" s="60">
        <v>0</v>
      </c>
      <c r="N1625" s="60">
        <v>0</v>
      </c>
      <c r="O1625" s="60">
        <v>0</v>
      </c>
      <c r="P1625" s="60">
        <v>0</v>
      </c>
      <c r="Q1625" s="60">
        <v>0</v>
      </c>
      <c r="R1625" s="60">
        <v>0</v>
      </c>
      <c r="S1625" s="60">
        <v>0</v>
      </c>
      <c r="T1625" s="60">
        <v>0</v>
      </c>
      <c r="U1625" s="60">
        <v>0</v>
      </c>
      <c r="V1625" s="60">
        <v>0</v>
      </c>
      <c r="W1625" s="60">
        <v>0</v>
      </c>
      <c r="X1625" s="60">
        <v>0</v>
      </c>
      <c r="Y1625" s="60">
        <v>0</v>
      </c>
      <c r="Z1625" s="60">
        <v>0</v>
      </c>
      <c r="AA1625" s="60">
        <v>2920.3295364648657</v>
      </c>
      <c r="AB1625" s="60">
        <v>0</v>
      </c>
      <c r="AC1625" s="60">
        <v>0</v>
      </c>
      <c r="AD1625" s="60">
        <v>0</v>
      </c>
      <c r="AE1625" s="60">
        <v>0</v>
      </c>
      <c r="AF1625" s="60">
        <v>0</v>
      </c>
      <c r="AG1625" s="60">
        <v>2857.6595433162811</v>
      </c>
      <c r="AH1625" s="60">
        <v>5777.9890797811468</v>
      </c>
      <c r="AI1625" s="60">
        <v>0</v>
      </c>
      <c r="AJ1625" s="60">
        <v>0</v>
      </c>
      <c r="AK1625" s="60">
        <v>0</v>
      </c>
      <c r="AL1625" s="60">
        <v>0</v>
      </c>
      <c r="AM1625" s="60">
        <v>0</v>
      </c>
      <c r="AN1625" s="60">
        <v>8376.9488186033777</v>
      </c>
      <c r="AO1625" s="60">
        <v>0</v>
      </c>
      <c r="AP1625" s="60">
        <v>0</v>
      </c>
      <c r="AQ1625" s="60">
        <v>0</v>
      </c>
      <c r="AR1625" s="60">
        <v>0</v>
      </c>
      <c r="AS1625" s="60">
        <v>0</v>
      </c>
      <c r="AT1625" s="60">
        <v>8461.2248441924967</v>
      </c>
      <c r="AU1625" s="60">
        <v>16838.173662795874</v>
      </c>
      <c r="AV1625" s="60">
        <v>0</v>
      </c>
      <c r="AW1625" s="60">
        <v>0</v>
      </c>
      <c r="AX1625" s="60">
        <v>0</v>
      </c>
      <c r="AY1625" s="60">
        <v>0</v>
      </c>
      <c r="AZ1625" s="60">
        <v>0</v>
      </c>
      <c r="BA1625" s="60">
        <v>7425.6344968838494</v>
      </c>
      <c r="BB1625" s="60">
        <v>0</v>
      </c>
      <c r="BC1625" s="60">
        <v>0</v>
      </c>
      <c r="BD1625" s="60">
        <v>0</v>
      </c>
      <c r="BE1625" s="60">
        <v>0</v>
      </c>
      <c r="BF1625" s="60">
        <v>0</v>
      </c>
      <c r="BG1625" s="60">
        <v>7404.9226899376754</v>
      </c>
      <c r="BH1625" s="60">
        <v>14830.557186821525</v>
      </c>
      <c r="BI1625" s="60">
        <v>0</v>
      </c>
      <c r="BJ1625" s="60">
        <v>0</v>
      </c>
      <c r="BK1625" s="60">
        <v>0</v>
      </c>
      <c r="BL1625" s="60">
        <v>0</v>
      </c>
      <c r="BM1625" s="60">
        <v>0</v>
      </c>
      <c r="BN1625" s="60">
        <v>8085.6084537987535</v>
      </c>
      <c r="BO1625" s="60">
        <v>0</v>
      </c>
      <c r="BP1625" s="60">
        <v>0</v>
      </c>
      <c r="BQ1625" s="60">
        <v>0</v>
      </c>
      <c r="BR1625" s="60">
        <v>0</v>
      </c>
      <c r="BS1625" s="60">
        <v>0</v>
      </c>
      <c r="BT1625" s="60">
        <v>8099.2221690759761</v>
      </c>
      <c r="BU1625" s="60">
        <v>16184.83062287473</v>
      </c>
      <c r="BV1625" s="60">
        <v>0</v>
      </c>
      <c r="BW1625" s="60">
        <v>0</v>
      </c>
      <c r="BX1625" s="60">
        <v>0</v>
      </c>
      <c r="BY1625" s="60">
        <v>0</v>
      </c>
      <c r="BZ1625" s="60">
        <v>0</v>
      </c>
      <c r="CA1625" s="60">
        <v>9670.9244433815202</v>
      </c>
      <c r="CB1625" s="60">
        <v>0</v>
      </c>
      <c r="CC1625" s="60">
        <v>0</v>
      </c>
      <c r="CD1625" s="60">
        <v>0</v>
      </c>
      <c r="CE1625" s="60">
        <v>0</v>
      </c>
      <c r="CF1625" s="60">
        <v>0</v>
      </c>
      <c r="CG1625" s="60">
        <v>9702.3584888676323</v>
      </c>
      <c r="CH1625" s="60">
        <v>19373.282932249153</v>
      </c>
    </row>
    <row r="1626" spans="1:86">
      <c r="A1626" s="57" t="s">
        <v>86</v>
      </c>
      <c r="B1626" s="58" t="s">
        <v>719</v>
      </c>
      <c r="C1626" s="59" t="s">
        <v>92</v>
      </c>
      <c r="D1626" s="58" t="s">
        <v>93</v>
      </c>
      <c r="E1626" s="58" t="str">
        <f>VLOOKUP(CONCATENATE($F$4,F1626),'REG FL  CWIP - 1 System Per Boo'!$A$29:$B$1161,2,FALSE)</f>
        <v>Distribution</v>
      </c>
      <c r="F1626" s="58" t="s">
        <v>228</v>
      </c>
      <c r="G1626" s="58" t="s">
        <v>146</v>
      </c>
      <c r="H1626" s="63">
        <v>367</v>
      </c>
      <c r="I1626" s="60">
        <v>0</v>
      </c>
      <c r="J1626" s="60">
        <v>0</v>
      </c>
      <c r="K1626" s="60">
        <v>0</v>
      </c>
      <c r="L1626" s="60">
        <v>0</v>
      </c>
      <c r="M1626" s="60">
        <v>0</v>
      </c>
      <c r="N1626" s="60">
        <v>0</v>
      </c>
      <c r="O1626" s="60">
        <v>0</v>
      </c>
      <c r="P1626" s="60">
        <v>0</v>
      </c>
      <c r="Q1626" s="60">
        <v>0</v>
      </c>
      <c r="R1626" s="60">
        <v>0</v>
      </c>
      <c r="S1626" s="60">
        <v>0</v>
      </c>
      <c r="T1626" s="60">
        <v>0</v>
      </c>
      <c r="U1626" s="60">
        <v>0</v>
      </c>
      <c r="V1626" s="60">
        <v>0</v>
      </c>
      <c r="W1626" s="60">
        <v>0</v>
      </c>
      <c r="X1626" s="60">
        <v>0</v>
      </c>
      <c r="Y1626" s="60">
        <v>0</v>
      </c>
      <c r="Z1626" s="60">
        <v>0</v>
      </c>
      <c r="AA1626" s="60">
        <v>0</v>
      </c>
      <c r="AB1626" s="60">
        <v>0</v>
      </c>
      <c r="AC1626" s="60">
        <v>0</v>
      </c>
      <c r="AD1626" s="60">
        <v>0</v>
      </c>
      <c r="AE1626" s="60">
        <v>0</v>
      </c>
      <c r="AF1626" s="60">
        <v>0</v>
      </c>
      <c r="AG1626" s="60">
        <v>0</v>
      </c>
      <c r="AH1626" s="60">
        <v>0</v>
      </c>
      <c r="AI1626" s="60">
        <v>0</v>
      </c>
      <c r="AJ1626" s="60">
        <v>0</v>
      </c>
      <c r="AK1626" s="60">
        <v>0</v>
      </c>
      <c r="AL1626" s="60">
        <v>0</v>
      </c>
      <c r="AM1626" s="60">
        <v>0</v>
      </c>
      <c r="AN1626" s="60">
        <v>0</v>
      </c>
      <c r="AO1626" s="60">
        <v>0</v>
      </c>
      <c r="AP1626" s="60">
        <v>0</v>
      </c>
      <c r="AQ1626" s="60">
        <v>0</v>
      </c>
      <c r="AR1626" s="60">
        <v>0</v>
      </c>
      <c r="AS1626" s="60">
        <v>0</v>
      </c>
      <c r="AT1626" s="60">
        <v>0</v>
      </c>
      <c r="AU1626" s="60">
        <v>0</v>
      </c>
      <c r="AV1626" s="60">
        <v>0</v>
      </c>
      <c r="AW1626" s="60">
        <v>0</v>
      </c>
      <c r="AX1626" s="60">
        <v>0</v>
      </c>
      <c r="AY1626" s="60">
        <v>0</v>
      </c>
      <c r="AZ1626" s="60">
        <v>0</v>
      </c>
      <c r="BA1626" s="60">
        <v>0</v>
      </c>
      <c r="BB1626" s="60">
        <v>0</v>
      </c>
      <c r="BC1626" s="60">
        <v>0</v>
      </c>
      <c r="BD1626" s="60">
        <v>0</v>
      </c>
      <c r="BE1626" s="60">
        <v>0</v>
      </c>
      <c r="BF1626" s="60">
        <v>0</v>
      </c>
      <c r="BG1626" s="60">
        <v>0</v>
      </c>
      <c r="BH1626" s="60">
        <v>0</v>
      </c>
      <c r="BI1626" s="60">
        <v>0</v>
      </c>
      <c r="BJ1626" s="60">
        <v>0</v>
      </c>
      <c r="BK1626" s="60">
        <v>0</v>
      </c>
      <c r="BL1626" s="60">
        <v>0</v>
      </c>
      <c r="BM1626" s="60">
        <v>0</v>
      </c>
      <c r="BN1626" s="60">
        <v>0</v>
      </c>
      <c r="BO1626" s="60">
        <v>0</v>
      </c>
      <c r="BP1626" s="60">
        <v>0</v>
      </c>
      <c r="BQ1626" s="60">
        <v>0</v>
      </c>
      <c r="BR1626" s="60">
        <v>0</v>
      </c>
      <c r="BS1626" s="60">
        <v>0</v>
      </c>
      <c r="BT1626" s="60">
        <v>0</v>
      </c>
      <c r="BU1626" s="60">
        <v>0</v>
      </c>
      <c r="BV1626" s="60">
        <v>0</v>
      </c>
      <c r="BW1626" s="60">
        <v>0</v>
      </c>
      <c r="BX1626" s="60">
        <v>0</v>
      </c>
      <c r="BY1626" s="60">
        <v>0</v>
      </c>
      <c r="BZ1626" s="60">
        <v>0</v>
      </c>
      <c r="CA1626" s="60">
        <v>0</v>
      </c>
      <c r="CB1626" s="60">
        <v>0</v>
      </c>
      <c r="CC1626" s="60">
        <v>0</v>
      </c>
      <c r="CD1626" s="60">
        <v>0</v>
      </c>
      <c r="CE1626" s="60">
        <v>0</v>
      </c>
      <c r="CF1626" s="60">
        <v>0</v>
      </c>
      <c r="CG1626" s="60">
        <v>775.00000000000023</v>
      </c>
      <c r="CH1626" s="60">
        <v>775.00000000000023</v>
      </c>
    </row>
    <row r="1627" spans="1:86">
      <c r="A1627" s="57" t="s">
        <v>86</v>
      </c>
      <c r="B1627" s="58" t="s">
        <v>719</v>
      </c>
      <c r="C1627" s="59" t="s">
        <v>92</v>
      </c>
      <c r="D1627" s="58" t="s">
        <v>93</v>
      </c>
      <c r="E1627" s="58" t="str">
        <f>VLOOKUP(CONCATENATE($F$4,F1627),'REG FL  CWIP - 1 System Per Boo'!$A$29:$B$1161,2,FALSE)</f>
        <v>Distribution</v>
      </c>
      <c r="F1627" s="58" t="s">
        <v>223</v>
      </c>
      <c r="G1627" s="58" t="s">
        <v>146</v>
      </c>
      <c r="H1627" s="63">
        <v>367</v>
      </c>
      <c r="I1627" s="60">
        <v>0</v>
      </c>
      <c r="J1627" s="60">
        <v>0</v>
      </c>
      <c r="K1627" s="60">
        <v>0</v>
      </c>
      <c r="L1627" s="60">
        <v>0</v>
      </c>
      <c r="M1627" s="60">
        <v>0</v>
      </c>
      <c r="N1627" s="60">
        <v>0</v>
      </c>
      <c r="O1627" s="60">
        <v>0</v>
      </c>
      <c r="P1627" s="60">
        <v>0</v>
      </c>
      <c r="Q1627" s="60">
        <v>0</v>
      </c>
      <c r="R1627" s="60">
        <v>0</v>
      </c>
      <c r="S1627" s="60">
        <v>0</v>
      </c>
      <c r="T1627" s="60">
        <v>0</v>
      </c>
      <c r="U1627" s="60">
        <v>0</v>
      </c>
      <c r="V1627" s="60">
        <v>0</v>
      </c>
      <c r="W1627" s="60">
        <v>0</v>
      </c>
      <c r="X1627" s="60">
        <v>0</v>
      </c>
      <c r="Y1627" s="60">
        <v>0</v>
      </c>
      <c r="Z1627" s="60">
        <v>0</v>
      </c>
      <c r="AA1627" s="60">
        <v>0</v>
      </c>
      <c r="AB1627" s="60">
        <v>0</v>
      </c>
      <c r="AC1627" s="60">
        <v>0</v>
      </c>
      <c r="AD1627" s="60">
        <v>0</v>
      </c>
      <c r="AE1627" s="60">
        <v>0</v>
      </c>
      <c r="AF1627" s="60">
        <v>0</v>
      </c>
      <c r="AG1627" s="60">
        <v>0</v>
      </c>
      <c r="AH1627" s="60">
        <v>0</v>
      </c>
      <c r="AI1627" s="60">
        <v>0</v>
      </c>
      <c r="AJ1627" s="60">
        <v>0</v>
      </c>
      <c r="AK1627" s="60">
        <v>0</v>
      </c>
      <c r="AL1627" s="60">
        <v>0</v>
      </c>
      <c r="AM1627" s="60">
        <v>0</v>
      </c>
      <c r="AN1627" s="60">
        <v>0</v>
      </c>
      <c r="AO1627" s="60">
        <v>0</v>
      </c>
      <c r="AP1627" s="60">
        <v>0</v>
      </c>
      <c r="AQ1627" s="60">
        <v>0</v>
      </c>
      <c r="AR1627" s="60">
        <v>0</v>
      </c>
      <c r="AS1627" s="60">
        <v>0</v>
      </c>
      <c r="AT1627" s="60">
        <v>0</v>
      </c>
      <c r="AU1627" s="60">
        <v>0</v>
      </c>
      <c r="AV1627" s="60">
        <v>0</v>
      </c>
      <c r="AW1627" s="60">
        <v>0</v>
      </c>
      <c r="AX1627" s="60">
        <v>0</v>
      </c>
      <c r="AY1627" s="60">
        <v>0</v>
      </c>
      <c r="AZ1627" s="60">
        <v>0</v>
      </c>
      <c r="BA1627" s="60">
        <v>0</v>
      </c>
      <c r="BB1627" s="60">
        <v>0</v>
      </c>
      <c r="BC1627" s="60">
        <v>0</v>
      </c>
      <c r="BD1627" s="60">
        <v>0</v>
      </c>
      <c r="BE1627" s="60">
        <v>0</v>
      </c>
      <c r="BF1627" s="60">
        <v>0</v>
      </c>
      <c r="BG1627" s="60">
        <v>0</v>
      </c>
      <c r="BH1627" s="60">
        <v>0</v>
      </c>
      <c r="BI1627" s="60">
        <v>0</v>
      </c>
      <c r="BJ1627" s="60">
        <v>0</v>
      </c>
      <c r="BK1627" s="60">
        <v>0</v>
      </c>
      <c r="BL1627" s="60">
        <v>0</v>
      </c>
      <c r="BM1627" s="60">
        <v>0</v>
      </c>
      <c r="BN1627" s="60">
        <v>0</v>
      </c>
      <c r="BO1627" s="60">
        <v>0</v>
      </c>
      <c r="BP1627" s="60">
        <v>0</v>
      </c>
      <c r="BQ1627" s="60">
        <v>0</v>
      </c>
      <c r="BR1627" s="60">
        <v>0</v>
      </c>
      <c r="BS1627" s="60">
        <v>0</v>
      </c>
      <c r="BT1627" s="60">
        <v>164.79</v>
      </c>
      <c r="BU1627" s="60">
        <v>164.79</v>
      </c>
      <c r="BV1627" s="60">
        <v>0</v>
      </c>
      <c r="BW1627" s="60">
        <v>0</v>
      </c>
      <c r="BX1627" s="60">
        <v>0</v>
      </c>
      <c r="BY1627" s="60">
        <v>0</v>
      </c>
      <c r="BZ1627" s="60">
        <v>0</v>
      </c>
      <c r="CA1627" s="60">
        <v>0</v>
      </c>
      <c r="CB1627" s="60">
        <v>0</v>
      </c>
      <c r="CC1627" s="60">
        <v>0</v>
      </c>
      <c r="CD1627" s="60">
        <v>0</v>
      </c>
      <c r="CE1627" s="60">
        <v>0</v>
      </c>
      <c r="CF1627" s="60">
        <v>0</v>
      </c>
      <c r="CG1627" s="60">
        <v>0</v>
      </c>
      <c r="CH1627" s="60">
        <v>0</v>
      </c>
    </row>
    <row r="1628" spans="1:86">
      <c r="A1628" s="57" t="s">
        <v>86</v>
      </c>
      <c r="B1628" s="58" t="s">
        <v>719</v>
      </c>
      <c r="C1628" s="59" t="s">
        <v>92</v>
      </c>
      <c r="D1628" s="58" t="s">
        <v>93</v>
      </c>
      <c r="E1628" s="58" t="str">
        <f>VLOOKUP(CONCATENATE($F$4,F1628),'REG FL  CWIP - 1 System Per Boo'!$A$29:$B$1161,2,FALSE)</f>
        <v>Distribution</v>
      </c>
      <c r="F1628" s="58" t="s">
        <v>213</v>
      </c>
      <c r="G1628" s="58" t="s">
        <v>146</v>
      </c>
      <c r="H1628" s="63">
        <v>367</v>
      </c>
      <c r="I1628" s="60">
        <v>0</v>
      </c>
      <c r="J1628" s="60">
        <v>0</v>
      </c>
      <c r="K1628" s="60">
        <v>0</v>
      </c>
      <c r="L1628" s="60">
        <v>0</v>
      </c>
      <c r="M1628" s="60">
        <v>0</v>
      </c>
      <c r="N1628" s="60">
        <v>0</v>
      </c>
      <c r="O1628" s="60">
        <v>0</v>
      </c>
      <c r="P1628" s="60">
        <v>0</v>
      </c>
      <c r="Q1628" s="60">
        <v>0</v>
      </c>
      <c r="R1628" s="60">
        <v>0</v>
      </c>
      <c r="S1628" s="60">
        <v>0</v>
      </c>
      <c r="T1628" s="60">
        <v>0</v>
      </c>
      <c r="U1628" s="60">
        <v>0</v>
      </c>
      <c r="V1628" s="60">
        <v>0</v>
      </c>
      <c r="W1628" s="60">
        <v>0</v>
      </c>
      <c r="X1628" s="60">
        <v>0</v>
      </c>
      <c r="Y1628" s="60">
        <v>0</v>
      </c>
      <c r="Z1628" s="60">
        <v>0</v>
      </c>
      <c r="AA1628" s="60">
        <v>0</v>
      </c>
      <c r="AB1628" s="60">
        <v>0</v>
      </c>
      <c r="AC1628" s="60">
        <v>0</v>
      </c>
      <c r="AD1628" s="60">
        <v>0</v>
      </c>
      <c r="AE1628" s="60">
        <v>0</v>
      </c>
      <c r="AF1628" s="60">
        <v>0</v>
      </c>
      <c r="AG1628" s="60">
        <v>0</v>
      </c>
      <c r="AH1628" s="60">
        <v>0</v>
      </c>
      <c r="AI1628" s="60">
        <v>0</v>
      </c>
      <c r="AJ1628" s="60">
        <v>0</v>
      </c>
      <c r="AK1628" s="60">
        <v>0</v>
      </c>
      <c r="AL1628" s="60">
        <v>0</v>
      </c>
      <c r="AM1628" s="60">
        <v>0</v>
      </c>
      <c r="AN1628" s="60">
        <v>0</v>
      </c>
      <c r="AO1628" s="60">
        <v>0</v>
      </c>
      <c r="AP1628" s="60">
        <v>0</v>
      </c>
      <c r="AQ1628" s="60">
        <v>0</v>
      </c>
      <c r="AR1628" s="60">
        <v>0</v>
      </c>
      <c r="AS1628" s="60">
        <v>0</v>
      </c>
      <c r="AT1628" s="60">
        <v>0</v>
      </c>
      <c r="AU1628" s="60">
        <v>0</v>
      </c>
      <c r="AV1628" s="60">
        <v>0</v>
      </c>
      <c r="AW1628" s="60">
        <v>0</v>
      </c>
      <c r="AX1628" s="60">
        <v>0</v>
      </c>
      <c r="AY1628" s="60">
        <v>0</v>
      </c>
      <c r="AZ1628" s="60">
        <v>0</v>
      </c>
      <c r="BA1628" s="60">
        <v>5</v>
      </c>
      <c r="BB1628" s="60">
        <v>0.83333333333333337</v>
      </c>
      <c r="BC1628" s="60">
        <v>0.83333333333333337</v>
      </c>
      <c r="BD1628" s="60">
        <v>0.83333333333333337</v>
      </c>
      <c r="BE1628" s="60">
        <v>0.83333333333333337</v>
      </c>
      <c r="BF1628" s="60">
        <v>0.83333333333333337</v>
      </c>
      <c r="BG1628" s="60">
        <v>0.83333333333333393</v>
      </c>
      <c r="BH1628" s="60">
        <v>10</v>
      </c>
      <c r="BI1628" s="60">
        <v>0</v>
      </c>
      <c r="BJ1628" s="60">
        <v>0</v>
      </c>
      <c r="BK1628" s="60">
        <v>0</v>
      </c>
      <c r="BL1628" s="60">
        <v>0</v>
      </c>
      <c r="BM1628" s="60">
        <v>0</v>
      </c>
      <c r="BN1628" s="60">
        <v>0</v>
      </c>
      <c r="BO1628" s="60">
        <v>0</v>
      </c>
      <c r="BP1628" s="60">
        <v>0</v>
      </c>
      <c r="BQ1628" s="60">
        <v>0</v>
      </c>
      <c r="BR1628" s="60">
        <v>0</v>
      </c>
      <c r="BS1628" s="60">
        <v>0</v>
      </c>
      <c r="BT1628" s="60">
        <v>0</v>
      </c>
      <c r="BU1628" s="60">
        <v>0</v>
      </c>
      <c r="BV1628" s="60">
        <v>0</v>
      </c>
      <c r="BW1628" s="60">
        <v>0</v>
      </c>
      <c r="BX1628" s="60">
        <v>0</v>
      </c>
      <c r="BY1628" s="60">
        <v>0</v>
      </c>
      <c r="BZ1628" s="60">
        <v>0</v>
      </c>
      <c r="CA1628" s="60">
        <v>0</v>
      </c>
      <c r="CB1628" s="60">
        <v>0</v>
      </c>
      <c r="CC1628" s="60">
        <v>0</v>
      </c>
      <c r="CD1628" s="60">
        <v>0</v>
      </c>
      <c r="CE1628" s="60">
        <v>0</v>
      </c>
      <c r="CF1628" s="60">
        <v>0</v>
      </c>
      <c r="CG1628" s="60">
        <v>0</v>
      </c>
      <c r="CH1628" s="60">
        <v>0</v>
      </c>
    </row>
    <row r="1629" spans="1:86">
      <c r="A1629" s="57" t="s">
        <v>86</v>
      </c>
      <c r="B1629" s="58" t="s">
        <v>719</v>
      </c>
      <c r="C1629" s="59" t="s">
        <v>92</v>
      </c>
      <c r="D1629" s="58" t="s">
        <v>93</v>
      </c>
      <c r="E1629" s="58" t="str">
        <f>VLOOKUP(CONCATENATE($F$4,F1629),'REG FL  CWIP - 1 System Per Boo'!$A$29:$B$1161,2,FALSE)</f>
        <v>Distribution</v>
      </c>
      <c r="F1629" s="58" t="s">
        <v>218</v>
      </c>
      <c r="G1629" s="58" t="s">
        <v>146</v>
      </c>
      <c r="H1629" s="63">
        <v>367</v>
      </c>
      <c r="I1629" s="60">
        <v>0</v>
      </c>
      <c r="J1629" s="60">
        <v>0</v>
      </c>
      <c r="K1629" s="60">
        <v>0</v>
      </c>
      <c r="L1629" s="60">
        <v>0</v>
      </c>
      <c r="M1629" s="60">
        <v>0</v>
      </c>
      <c r="N1629" s="60">
        <v>0</v>
      </c>
      <c r="O1629" s="60">
        <v>0</v>
      </c>
      <c r="P1629" s="60">
        <v>0</v>
      </c>
      <c r="Q1629" s="60">
        <v>0</v>
      </c>
      <c r="R1629" s="60">
        <v>0</v>
      </c>
      <c r="S1629" s="60">
        <v>0</v>
      </c>
      <c r="T1629" s="60">
        <v>0</v>
      </c>
      <c r="U1629" s="60">
        <v>0</v>
      </c>
      <c r="V1629" s="60">
        <v>0</v>
      </c>
      <c r="W1629" s="60">
        <v>0</v>
      </c>
      <c r="X1629" s="60">
        <v>0</v>
      </c>
      <c r="Y1629" s="60">
        <v>0</v>
      </c>
      <c r="Z1629" s="60">
        <v>0</v>
      </c>
      <c r="AA1629" s="60">
        <v>0</v>
      </c>
      <c r="AB1629" s="60">
        <v>0</v>
      </c>
      <c r="AC1629" s="60">
        <v>0</v>
      </c>
      <c r="AD1629" s="60">
        <v>0</v>
      </c>
      <c r="AE1629" s="60">
        <v>0</v>
      </c>
      <c r="AF1629" s="60">
        <v>0</v>
      </c>
      <c r="AG1629" s="60">
        <v>0</v>
      </c>
      <c r="AH1629" s="60">
        <v>0</v>
      </c>
      <c r="AI1629" s="60">
        <v>0</v>
      </c>
      <c r="AJ1629" s="60">
        <v>0</v>
      </c>
      <c r="AK1629" s="60">
        <v>0</v>
      </c>
      <c r="AL1629" s="60">
        <v>0</v>
      </c>
      <c r="AM1629" s="60">
        <v>0</v>
      </c>
      <c r="AN1629" s="60">
        <v>0</v>
      </c>
      <c r="AO1629" s="60">
        <v>0</v>
      </c>
      <c r="AP1629" s="60">
        <v>0</v>
      </c>
      <c r="AQ1629" s="60">
        <v>0</v>
      </c>
      <c r="AR1629" s="60">
        <v>0</v>
      </c>
      <c r="AS1629" s="60">
        <v>0</v>
      </c>
      <c r="AT1629" s="60">
        <v>0</v>
      </c>
      <c r="AU1629" s="60">
        <v>0</v>
      </c>
      <c r="AV1629" s="60">
        <v>0</v>
      </c>
      <c r="AW1629" s="60">
        <v>0</v>
      </c>
      <c r="AX1629" s="60">
        <v>0</v>
      </c>
      <c r="AY1629" s="60">
        <v>0</v>
      </c>
      <c r="AZ1629" s="60">
        <v>0</v>
      </c>
      <c r="BA1629" s="60">
        <v>0</v>
      </c>
      <c r="BB1629" s="60">
        <v>0</v>
      </c>
      <c r="BC1629" s="60">
        <v>0</v>
      </c>
      <c r="BD1629" s="60">
        <v>0</v>
      </c>
      <c r="BE1629" s="60">
        <v>0</v>
      </c>
      <c r="BF1629" s="60">
        <v>0</v>
      </c>
      <c r="BG1629" s="60">
        <v>89</v>
      </c>
      <c r="BH1629" s="60">
        <v>89</v>
      </c>
      <c r="BI1629" s="60">
        <v>0</v>
      </c>
      <c r="BJ1629" s="60">
        <v>0</v>
      </c>
      <c r="BK1629" s="60">
        <v>0</v>
      </c>
      <c r="BL1629" s="60">
        <v>0</v>
      </c>
      <c r="BM1629" s="60">
        <v>0</v>
      </c>
      <c r="BN1629" s="60">
        <v>0</v>
      </c>
      <c r="BO1629" s="60">
        <v>0</v>
      </c>
      <c r="BP1629" s="60">
        <v>0</v>
      </c>
      <c r="BQ1629" s="60">
        <v>0</v>
      </c>
      <c r="BR1629" s="60">
        <v>0</v>
      </c>
      <c r="BS1629" s="60">
        <v>0</v>
      </c>
      <c r="BT1629" s="60">
        <v>0</v>
      </c>
      <c r="BU1629" s="60">
        <v>0</v>
      </c>
      <c r="BV1629" s="60">
        <v>0</v>
      </c>
      <c r="BW1629" s="60">
        <v>0</v>
      </c>
      <c r="BX1629" s="60">
        <v>0</v>
      </c>
      <c r="BY1629" s="60">
        <v>0</v>
      </c>
      <c r="BZ1629" s="60">
        <v>0</v>
      </c>
      <c r="CA1629" s="60">
        <v>0</v>
      </c>
      <c r="CB1629" s="60">
        <v>0</v>
      </c>
      <c r="CC1629" s="60">
        <v>0</v>
      </c>
      <c r="CD1629" s="60">
        <v>0</v>
      </c>
      <c r="CE1629" s="60">
        <v>0</v>
      </c>
      <c r="CF1629" s="60">
        <v>0</v>
      </c>
      <c r="CG1629" s="60">
        <v>0</v>
      </c>
      <c r="CH1629" s="60">
        <v>0</v>
      </c>
    </row>
    <row r="1630" spans="1:86">
      <c r="A1630" s="57" t="s">
        <v>86</v>
      </c>
      <c r="B1630" s="58" t="s">
        <v>719</v>
      </c>
      <c r="C1630" s="59" t="s">
        <v>92</v>
      </c>
      <c r="D1630" s="58" t="s">
        <v>93</v>
      </c>
      <c r="E1630" s="58" t="str">
        <f>VLOOKUP(CONCATENATE($F$4,F1630),'REG FL  CWIP - 1 System Per Boo'!$A$29:$B$1161,2,FALSE)</f>
        <v>Distribution</v>
      </c>
      <c r="F1630" s="58" t="s">
        <v>157</v>
      </c>
      <c r="G1630" s="58" t="s">
        <v>146</v>
      </c>
      <c r="H1630" s="63">
        <v>367</v>
      </c>
      <c r="I1630" s="60">
        <v>0</v>
      </c>
      <c r="J1630" s="60">
        <v>0</v>
      </c>
      <c r="K1630" s="60">
        <v>0</v>
      </c>
      <c r="L1630" s="60">
        <v>0</v>
      </c>
      <c r="M1630" s="60">
        <v>0</v>
      </c>
      <c r="N1630" s="60">
        <v>0</v>
      </c>
      <c r="O1630" s="60">
        <v>0</v>
      </c>
      <c r="P1630" s="60">
        <v>0</v>
      </c>
      <c r="Q1630" s="60">
        <v>0</v>
      </c>
      <c r="R1630" s="60">
        <v>0</v>
      </c>
      <c r="S1630" s="60">
        <v>0</v>
      </c>
      <c r="T1630" s="60">
        <v>0</v>
      </c>
      <c r="U1630" s="60">
        <v>0</v>
      </c>
      <c r="V1630" s="60">
        <v>173.89683897250447</v>
      </c>
      <c r="W1630" s="60">
        <v>173.88457350065647</v>
      </c>
      <c r="X1630" s="60">
        <v>170.5301751437805</v>
      </c>
      <c r="Y1630" s="60">
        <v>169.83261546871648</v>
      </c>
      <c r="Z1630" s="60">
        <v>169.7248842794165</v>
      </c>
      <c r="AA1630" s="60">
        <v>259.87783919897635</v>
      </c>
      <c r="AB1630" s="60">
        <v>168.13282280295647</v>
      </c>
      <c r="AC1630" s="60">
        <v>170.33915217550447</v>
      </c>
      <c r="AD1630" s="60">
        <v>170.17486233616847</v>
      </c>
      <c r="AE1630" s="60">
        <v>170.92182131576047</v>
      </c>
      <c r="AF1630" s="60">
        <v>173.37900238120449</v>
      </c>
      <c r="AG1630" s="60">
        <v>263.78636517284883</v>
      </c>
      <c r="AH1630" s="60">
        <v>2234.480952748494</v>
      </c>
      <c r="AI1630" s="60">
        <v>199.47461653310015</v>
      </c>
      <c r="AJ1630" s="60">
        <v>199.52725360631615</v>
      </c>
      <c r="AK1630" s="60">
        <v>197.44926478994415</v>
      </c>
      <c r="AL1630" s="60">
        <v>197.22124798120416</v>
      </c>
      <c r="AM1630" s="60">
        <v>198.22733361152763</v>
      </c>
      <c r="AN1630" s="60">
        <v>285.66068001383132</v>
      </c>
      <c r="AO1630" s="60">
        <v>196.07773951252815</v>
      </c>
      <c r="AP1630" s="60">
        <v>198.03337333734416</v>
      </c>
      <c r="AQ1630" s="60">
        <v>196.93335937331616</v>
      </c>
      <c r="AR1630" s="60">
        <v>197.36178221834814</v>
      </c>
      <c r="AS1630" s="60">
        <v>200.35000327683963</v>
      </c>
      <c r="AT1630" s="60">
        <v>285.3478535694872</v>
      </c>
      <c r="AU1630" s="60">
        <v>2551.6645078237871</v>
      </c>
      <c r="AV1630" s="60">
        <v>82.859204427504338</v>
      </c>
      <c r="AW1630" s="60">
        <v>82.881069194490109</v>
      </c>
      <c r="AX1630" s="60">
        <v>82.017899217646146</v>
      </c>
      <c r="AY1630" s="60">
        <v>81.923183951630534</v>
      </c>
      <c r="AZ1630" s="60">
        <v>82.341099054631698</v>
      </c>
      <c r="BA1630" s="60">
        <v>118.65979287764817</v>
      </c>
      <c r="BB1630" s="60">
        <v>81.448185159215839</v>
      </c>
      <c r="BC1630" s="60">
        <v>82.260530437487773</v>
      </c>
      <c r="BD1630" s="60">
        <v>81.803598706009154</v>
      </c>
      <c r="BE1630" s="60">
        <v>81.981560076307247</v>
      </c>
      <c r="BF1630" s="60">
        <v>83.222828884657275</v>
      </c>
      <c r="BG1630" s="60">
        <v>118.52984801277174</v>
      </c>
      <c r="BH1630" s="60">
        <v>1059.9287999999999</v>
      </c>
      <c r="BI1630" s="60">
        <v>84.930761086576041</v>
      </c>
      <c r="BJ1630" s="60">
        <v>84.953172492935934</v>
      </c>
      <c r="BK1630" s="60">
        <v>84.068422469242662</v>
      </c>
      <c r="BL1630" s="60">
        <v>83.971339234075202</v>
      </c>
      <c r="BM1630" s="60">
        <v>84.399702600736759</v>
      </c>
      <c r="BN1630" s="60">
        <v>121.62639732187533</v>
      </c>
      <c r="BO1630" s="60">
        <v>83.484465033028769</v>
      </c>
      <c r="BP1630" s="60">
        <v>84.317119693731996</v>
      </c>
      <c r="BQ1630" s="60">
        <v>83.848764246836026</v>
      </c>
      <c r="BR1630" s="60">
        <v>84.031174815798863</v>
      </c>
      <c r="BS1630" s="60">
        <v>85.303476491087466</v>
      </c>
      <c r="BT1630" s="60">
        <v>121.49320451407492</v>
      </c>
      <c r="BU1630" s="60">
        <v>1086.4279999999999</v>
      </c>
      <c r="BV1630" s="60">
        <v>87.0536471523979</v>
      </c>
      <c r="BW1630" s="60">
        <v>87.076618742861484</v>
      </c>
      <c r="BX1630" s="60">
        <v>86.169753958002715</v>
      </c>
      <c r="BY1630" s="60">
        <v>86.070244079714143</v>
      </c>
      <c r="BZ1630" s="60">
        <v>86.509314599008732</v>
      </c>
      <c r="CA1630" s="60">
        <v>124.66650882926569</v>
      </c>
      <c r="CB1630" s="60">
        <v>85.571200219006272</v>
      </c>
      <c r="CC1630" s="60">
        <v>86.424667491703488</v>
      </c>
      <c r="CD1630" s="60">
        <v>85.944605270496936</v>
      </c>
      <c r="CE1630" s="60">
        <v>86.131575281176239</v>
      </c>
      <c r="CF1630" s="60">
        <v>87.43567876141087</v>
      </c>
      <c r="CG1630" s="60">
        <v>124.52998561495549</v>
      </c>
      <c r="CH1630" s="60">
        <v>1113.5837999999999</v>
      </c>
    </row>
    <row r="1631" spans="1:86">
      <c r="A1631" s="57" t="s">
        <v>86</v>
      </c>
      <c r="B1631" s="58" t="s">
        <v>719</v>
      </c>
      <c r="C1631" s="59" t="s">
        <v>92</v>
      </c>
      <c r="D1631" s="58" t="s">
        <v>93</v>
      </c>
      <c r="E1631" s="58" t="str">
        <f>VLOOKUP(CONCATENATE($F$4,F1631),'REG FL  CWIP - 1 System Per Boo'!$A$29:$B$1161,2,FALSE)</f>
        <v>Distribution</v>
      </c>
      <c r="F1631" s="58" t="s">
        <v>145</v>
      </c>
      <c r="G1631" s="58" t="s">
        <v>146</v>
      </c>
      <c r="H1631" s="63">
        <v>367</v>
      </c>
      <c r="I1631" s="60">
        <v>0</v>
      </c>
      <c r="J1631" s="60">
        <v>0</v>
      </c>
      <c r="K1631" s="60">
        <v>0</v>
      </c>
      <c r="L1631" s="60">
        <v>0</v>
      </c>
      <c r="M1631" s="60">
        <v>0</v>
      </c>
      <c r="N1631" s="60">
        <v>0</v>
      </c>
      <c r="O1631" s="60">
        <v>0</v>
      </c>
      <c r="P1631" s="60">
        <v>0</v>
      </c>
      <c r="Q1631" s="60">
        <v>0</v>
      </c>
      <c r="R1631" s="60">
        <v>0</v>
      </c>
      <c r="S1631" s="60">
        <v>0</v>
      </c>
      <c r="T1631" s="60">
        <v>0</v>
      </c>
      <c r="U1631" s="60">
        <v>0</v>
      </c>
      <c r="V1631" s="60">
        <v>0</v>
      </c>
      <c r="W1631" s="60">
        <v>0</v>
      </c>
      <c r="X1631" s="60">
        <v>0</v>
      </c>
      <c r="Y1631" s="60">
        <v>0</v>
      </c>
      <c r="Z1631" s="60">
        <v>0</v>
      </c>
      <c r="AA1631" s="60">
        <v>0</v>
      </c>
      <c r="AB1631" s="60">
        <v>0</v>
      </c>
      <c r="AC1631" s="60">
        <v>0</v>
      </c>
      <c r="AD1631" s="60">
        <v>0</v>
      </c>
      <c r="AE1631" s="60">
        <v>0</v>
      </c>
      <c r="AF1631" s="60">
        <v>0</v>
      </c>
      <c r="AG1631" s="60">
        <v>0</v>
      </c>
      <c r="AH1631" s="60">
        <v>0</v>
      </c>
      <c r="AI1631" s="60">
        <v>0</v>
      </c>
      <c r="AJ1631" s="60">
        <v>0</v>
      </c>
      <c r="AK1631" s="60">
        <v>0</v>
      </c>
      <c r="AL1631" s="60">
        <v>0</v>
      </c>
      <c r="AM1631" s="60">
        <v>0</v>
      </c>
      <c r="AN1631" s="60">
        <v>0</v>
      </c>
      <c r="AO1631" s="60">
        <v>0</v>
      </c>
      <c r="AP1631" s="60">
        <v>0</v>
      </c>
      <c r="AQ1631" s="60">
        <v>0</v>
      </c>
      <c r="AR1631" s="60">
        <v>0</v>
      </c>
      <c r="AS1631" s="60">
        <v>0</v>
      </c>
      <c r="AT1631" s="60">
        <v>0</v>
      </c>
      <c r="AU1631" s="60">
        <v>0</v>
      </c>
      <c r="AV1631" s="60">
        <v>4.3103666666666669</v>
      </c>
      <c r="AW1631" s="60">
        <v>4.3103666666666669</v>
      </c>
      <c r="AX1631" s="60">
        <v>4.3103666666666669</v>
      </c>
      <c r="AY1631" s="60">
        <v>4.3103666666666669</v>
      </c>
      <c r="AZ1631" s="60">
        <v>4.3103666666666669</v>
      </c>
      <c r="BA1631" s="60">
        <v>4.3103666666666669</v>
      </c>
      <c r="BB1631" s="60">
        <v>4.3103666666666669</v>
      </c>
      <c r="BC1631" s="60">
        <v>4.3103666666666669</v>
      </c>
      <c r="BD1631" s="60">
        <v>4.3103666666666669</v>
      </c>
      <c r="BE1631" s="60">
        <v>4.3103666666666669</v>
      </c>
      <c r="BF1631" s="60">
        <v>4.3103666666666669</v>
      </c>
      <c r="BG1631" s="60">
        <v>4.3103666666666669</v>
      </c>
      <c r="BH1631" s="60">
        <v>51.724400000000003</v>
      </c>
      <c r="BI1631" s="60">
        <v>4.418166666666667</v>
      </c>
      <c r="BJ1631" s="60">
        <v>4.418166666666667</v>
      </c>
      <c r="BK1631" s="60">
        <v>4.418166666666667</v>
      </c>
      <c r="BL1631" s="60">
        <v>4.418166666666667</v>
      </c>
      <c r="BM1631" s="60">
        <v>4.418166666666667</v>
      </c>
      <c r="BN1631" s="60">
        <v>4.418166666666667</v>
      </c>
      <c r="BO1631" s="60">
        <v>4.418166666666667</v>
      </c>
      <c r="BP1631" s="60">
        <v>4.418166666666667</v>
      </c>
      <c r="BQ1631" s="60">
        <v>4.418166666666667</v>
      </c>
      <c r="BR1631" s="60">
        <v>4.418166666666667</v>
      </c>
      <c r="BS1631" s="60">
        <v>4.418166666666667</v>
      </c>
      <c r="BT1631" s="60">
        <v>4.4181666666666661</v>
      </c>
      <c r="BU1631" s="60">
        <v>53.017999999999994</v>
      </c>
      <c r="BV1631" s="60">
        <v>4.5284166666666668</v>
      </c>
      <c r="BW1631" s="60">
        <v>4.5284166666666668</v>
      </c>
      <c r="BX1631" s="60">
        <v>4.5284166666666668</v>
      </c>
      <c r="BY1631" s="60">
        <v>4.5284166666666668</v>
      </c>
      <c r="BZ1631" s="60">
        <v>4.5284166666666668</v>
      </c>
      <c r="CA1631" s="60">
        <v>4.5284166666666668</v>
      </c>
      <c r="CB1631" s="60">
        <v>4.5284166666666668</v>
      </c>
      <c r="CC1631" s="60">
        <v>4.5284166666666668</v>
      </c>
      <c r="CD1631" s="60">
        <v>4.5284166666666668</v>
      </c>
      <c r="CE1631" s="60">
        <v>4.5284166666666668</v>
      </c>
      <c r="CF1631" s="60">
        <v>4.5284166666666668</v>
      </c>
      <c r="CG1631" s="60">
        <v>4.5284166666666561</v>
      </c>
      <c r="CH1631" s="60">
        <v>54.34099999999998</v>
      </c>
    </row>
    <row r="1632" spans="1:86">
      <c r="A1632" s="57" t="s">
        <v>86</v>
      </c>
      <c r="B1632" s="58" t="s">
        <v>723</v>
      </c>
      <c r="C1632" s="59" t="s">
        <v>92</v>
      </c>
      <c r="D1632" s="58" t="s">
        <v>93</v>
      </c>
      <c r="E1632" s="58" t="str">
        <f>VLOOKUP(CONCATENATE($F$4,F1632),'REG FL  CWIP - 1 System Per Boo'!$A$29:$B$1161,2,FALSE)</f>
        <v>Distribution</v>
      </c>
      <c r="F1632" s="58" t="s">
        <v>145</v>
      </c>
      <c r="G1632" s="58" t="s">
        <v>146</v>
      </c>
      <c r="H1632" s="63">
        <v>367</v>
      </c>
      <c r="I1632" s="60">
        <v>0</v>
      </c>
      <c r="J1632" s="60">
        <v>0</v>
      </c>
      <c r="K1632" s="60">
        <v>0</v>
      </c>
      <c r="L1632" s="60">
        <v>0</v>
      </c>
      <c r="M1632" s="60">
        <v>0</v>
      </c>
      <c r="N1632" s="60">
        <v>0</v>
      </c>
      <c r="O1632" s="60">
        <v>0</v>
      </c>
      <c r="P1632" s="60">
        <v>0</v>
      </c>
      <c r="Q1632" s="60">
        <v>0</v>
      </c>
      <c r="R1632" s="60">
        <v>0</v>
      </c>
      <c r="S1632" s="60">
        <v>0</v>
      </c>
      <c r="T1632" s="60">
        <v>0</v>
      </c>
      <c r="U1632" s="60">
        <v>0</v>
      </c>
      <c r="V1632" s="60">
        <v>0</v>
      </c>
      <c r="W1632" s="60">
        <v>0</v>
      </c>
      <c r="X1632" s="60">
        <v>0</v>
      </c>
      <c r="Y1632" s="60">
        <v>0</v>
      </c>
      <c r="Z1632" s="60">
        <v>0</v>
      </c>
      <c r="AA1632" s="60">
        <v>0</v>
      </c>
      <c r="AB1632" s="60">
        <v>0</v>
      </c>
      <c r="AC1632" s="60">
        <v>0</v>
      </c>
      <c r="AD1632" s="60">
        <v>0</v>
      </c>
      <c r="AE1632" s="60">
        <v>0</v>
      </c>
      <c r="AF1632" s="60">
        <v>0</v>
      </c>
      <c r="AG1632" s="60">
        <v>0</v>
      </c>
      <c r="AH1632" s="60">
        <v>0</v>
      </c>
      <c r="AI1632" s="60">
        <v>0</v>
      </c>
      <c r="AJ1632" s="60">
        <v>0</v>
      </c>
      <c r="AK1632" s="60">
        <v>0</v>
      </c>
      <c r="AL1632" s="60">
        <v>0</v>
      </c>
      <c r="AM1632" s="60">
        <v>0</v>
      </c>
      <c r="AN1632" s="60">
        <v>0</v>
      </c>
      <c r="AO1632" s="60">
        <v>0</v>
      </c>
      <c r="AP1632" s="60">
        <v>0</v>
      </c>
      <c r="AQ1632" s="60">
        <v>0</v>
      </c>
      <c r="AR1632" s="60">
        <v>0</v>
      </c>
      <c r="AS1632" s="60">
        <v>0</v>
      </c>
      <c r="AT1632" s="60">
        <v>0</v>
      </c>
      <c r="AU1632" s="60">
        <v>0</v>
      </c>
      <c r="AV1632" s="60">
        <v>8.7966666666666526E-2</v>
      </c>
      <c r="AW1632" s="60">
        <v>0.17593333333333305</v>
      </c>
      <c r="AX1632" s="60">
        <v>0.26389999999999958</v>
      </c>
      <c r="AY1632" s="60">
        <v>0.35186666666666611</v>
      </c>
      <c r="AZ1632" s="60">
        <v>0.43983333333333263</v>
      </c>
      <c r="BA1632" s="60">
        <v>0.52779999999999916</v>
      </c>
      <c r="BB1632" s="60">
        <v>0.61576666666666569</v>
      </c>
      <c r="BC1632" s="60">
        <v>0.70373333333333221</v>
      </c>
      <c r="BD1632" s="60">
        <v>0.79169999999999874</v>
      </c>
      <c r="BE1632" s="60">
        <v>0.87966666666666526</v>
      </c>
      <c r="BF1632" s="60">
        <v>0.96763333333333179</v>
      </c>
      <c r="BG1632" s="60">
        <v>1.0555999999999983</v>
      </c>
      <c r="BH1632" s="60">
        <v>1.0555999999999983</v>
      </c>
      <c r="BI1632" s="60">
        <v>1.145766666666665</v>
      </c>
      <c r="BJ1632" s="60">
        <v>1.2359333333333318</v>
      </c>
      <c r="BK1632" s="60">
        <v>1.3260999999999985</v>
      </c>
      <c r="BL1632" s="60">
        <v>1.4162666666666652</v>
      </c>
      <c r="BM1632" s="60">
        <v>1.506433333333332</v>
      </c>
      <c r="BN1632" s="60">
        <v>1.5965999999999987</v>
      </c>
      <c r="BO1632" s="60">
        <v>1.6867666666666654</v>
      </c>
      <c r="BP1632" s="60">
        <v>1.7769333333333321</v>
      </c>
      <c r="BQ1632" s="60">
        <v>1.8670999999999989</v>
      </c>
      <c r="BR1632" s="60">
        <v>1.9572666666666656</v>
      </c>
      <c r="BS1632" s="60">
        <v>2.0474333333333323</v>
      </c>
      <c r="BT1632" s="60">
        <v>2.1375999999999991</v>
      </c>
      <c r="BU1632" s="60">
        <v>2.1375999999999991</v>
      </c>
      <c r="BV1632" s="60">
        <v>2.2300166666666659</v>
      </c>
      <c r="BW1632" s="60">
        <v>2.3224333333333327</v>
      </c>
      <c r="BX1632" s="60">
        <v>2.4148499999999995</v>
      </c>
      <c r="BY1632" s="60">
        <v>2.5072666666666663</v>
      </c>
      <c r="BZ1632" s="60">
        <v>2.5996833333333331</v>
      </c>
      <c r="CA1632" s="60">
        <v>2.6920999999999999</v>
      </c>
      <c r="CB1632" s="60">
        <v>2.7845166666666668</v>
      </c>
      <c r="CC1632" s="60">
        <v>2.8769333333333336</v>
      </c>
      <c r="CD1632" s="60">
        <v>2.9693500000000004</v>
      </c>
      <c r="CE1632" s="60">
        <v>3.0617666666666672</v>
      </c>
      <c r="CF1632" s="60">
        <v>3.154183333333334</v>
      </c>
      <c r="CG1632" s="60">
        <v>3.2466000000000008</v>
      </c>
      <c r="CH1632" s="60">
        <v>3.2466000000000008</v>
      </c>
    </row>
    <row r="1633" spans="1:86">
      <c r="A1633" s="57" t="s">
        <v>86</v>
      </c>
      <c r="B1633" s="58" t="s">
        <v>723</v>
      </c>
      <c r="C1633" s="59" t="s">
        <v>92</v>
      </c>
      <c r="D1633" s="58" t="s">
        <v>93</v>
      </c>
      <c r="E1633" s="58" t="str">
        <f>VLOOKUP(CONCATENATE($F$4,F1633),'REG FL  CWIP - 1 System Per Boo'!$A$29:$B$1161,2,FALSE)</f>
        <v>Distribution</v>
      </c>
      <c r="F1633" s="58" t="s">
        <v>157</v>
      </c>
      <c r="G1633" s="58" t="s">
        <v>146</v>
      </c>
      <c r="H1633" s="63">
        <v>367</v>
      </c>
      <c r="I1633" s="60">
        <v>0</v>
      </c>
      <c r="J1633" s="60">
        <v>0</v>
      </c>
      <c r="K1633" s="60">
        <v>0</v>
      </c>
      <c r="L1633" s="60">
        <v>0</v>
      </c>
      <c r="M1633" s="60">
        <v>0</v>
      </c>
      <c r="N1633" s="60">
        <v>0</v>
      </c>
      <c r="O1633" s="60">
        <v>0</v>
      </c>
      <c r="P1633" s="60">
        <v>0</v>
      </c>
      <c r="Q1633" s="60">
        <v>0</v>
      </c>
      <c r="R1633" s="60">
        <v>0</v>
      </c>
      <c r="S1633" s="60">
        <v>0</v>
      </c>
      <c r="T1633" s="60">
        <v>0</v>
      </c>
      <c r="U1633" s="60">
        <v>0</v>
      </c>
      <c r="V1633" s="60">
        <v>3.5489150810715273</v>
      </c>
      <c r="W1633" s="60">
        <v>7.0975798463910564</v>
      </c>
      <c r="X1633" s="60">
        <v>10.57778750238657</v>
      </c>
      <c r="Y1633" s="60">
        <v>14.04375924664609</v>
      </c>
      <c r="Z1633" s="60">
        <v>17.507532395205601</v>
      </c>
      <c r="AA1633" s="60">
        <v>22.811161766613282</v>
      </c>
      <c r="AB1633" s="60">
        <v>26.242443864632804</v>
      </c>
      <c r="AC1633" s="60">
        <v>29.718753092704333</v>
      </c>
      <c r="AD1633" s="60">
        <v>33.191709466911846</v>
      </c>
      <c r="AE1633" s="60">
        <v>36.679909901927374</v>
      </c>
      <c r="AF1633" s="60">
        <v>40.218256889298885</v>
      </c>
      <c r="AG1633" s="60">
        <v>45.601652096908083</v>
      </c>
      <c r="AH1633" s="60">
        <v>45.601652096908083</v>
      </c>
      <c r="AI1633" s="60">
        <v>49.672562638399938</v>
      </c>
      <c r="AJ1633" s="60">
        <v>53.744547405875778</v>
      </c>
      <c r="AK1633" s="60">
        <v>57.774124238323623</v>
      </c>
      <c r="AL1633" s="60">
        <v>61.799047666511456</v>
      </c>
      <c r="AM1633" s="60">
        <v>65.844503454501819</v>
      </c>
      <c r="AN1633" s="60">
        <v>71.674313250702482</v>
      </c>
      <c r="AO1633" s="60">
        <v>75.675899771366318</v>
      </c>
      <c r="AP1633" s="60">
        <v>79.717397186414161</v>
      </c>
      <c r="AQ1633" s="60">
        <v>83.73644533689</v>
      </c>
      <c r="AR1633" s="60">
        <v>87.764236810733848</v>
      </c>
      <c r="AS1633" s="60">
        <v>91.853012387812214</v>
      </c>
      <c r="AT1633" s="60">
        <v>97.676437970862992</v>
      </c>
      <c r="AU1633" s="60">
        <v>97.676437970862992</v>
      </c>
      <c r="AV1633" s="60">
        <v>99.36744214285288</v>
      </c>
      <c r="AW1633" s="60">
        <v>101.05889253457717</v>
      </c>
      <c r="AX1633" s="60">
        <v>102.7327272124883</v>
      </c>
      <c r="AY1633" s="60">
        <v>104.40462892578688</v>
      </c>
      <c r="AZ1633" s="60">
        <v>106.08505951873853</v>
      </c>
      <c r="BA1633" s="60">
        <v>108.50668794481298</v>
      </c>
      <c r="BB1633" s="60">
        <v>110.16889580520514</v>
      </c>
      <c r="BC1633" s="60">
        <v>111.84768214066406</v>
      </c>
      <c r="BD1633" s="60">
        <v>113.51714333874588</v>
      </c>
      <c r="BE1633" s="60">
        <v>115.19023640152766</v>
      </c>
      <c r="BF1633" s="60">
        <v>116.88866148080638</v>
      </c>
      <c r="BG1633" s="60">
        <v>119.30763797086294</v>
      </c>
      <c r="BH1633" s="60">
        <v>119.30763797086294</v>
      </c>
      <c r="BI1633" s="60">
        <v>121.04091880936451</v>
      </c>
      <c r="BJ1633" s="60">
        <v>122.77465702350607</v>
      </c>
      <c r="BK1633" s="60">
        <v>124.4903391147151</v>
      </c>
      <c r="BL1633" s="60">
        <v>126.2040399154105</v>
      </c>
      <c r="BM1633" s="60">
        <v>127.92648282562962</v>
      </c>
      <c r="BN1633" s="60">
        <v>130.40865419954542</v>
      </c>
      <c r="BO1633" s="60">
        <v>132.11241879205625</v>
      </c>
      <c r="BP1633" s="60">
        <v>133.83317633682628</v>
      </c>
      <c r="BQ1633" s="60">
        <v>135.54437560716988</v>
      </c>
      <c r="BR1633" s="60">
        <v>137.25929754218618</v>
      </c>
      <c r="BS1633" s="60">
        <v>139.00018481751448</v>
      </c>
      <c r="BT1633" s="60">
        <v>141.47963797086294</v>
      </c>
      <c r="BU1633" s="60">
        <v>141.47963797086294</v>
      </c>
      <c r="BV1633" s="60">
        <v>143.25624301478945</v>
      </c>
      <c r="BW1633" s="60">
        <v>145.0333168666846</v>
      </c>
      <c r="BX1633" s="60">
        <v>146.79188327399078</v>
      </c>
      <c r="BY1633" s="60">
        <v>148.54841886745433</v>
      </c>
      <c r="BZ1633" s="60">
        <v>150.31391508376061</v>
      </c>
      <c r="CA1633" s="60">
        <v>152.858129549664</v>
      </c>
      <c r="CB1633" s="60">
        <v>154.60448057454167</v>
      </c>
      <c r="CC1633" s="60">
        <v>156.36824929886217</v>
      </c>
      <c r="CD1633" s="60">
        <v>158.12222083499478</v>
      </c>
      <c r="CE1633" s="60">
        <v>159.880008085631</v>
      </c>
      <c r="CF1633" s="60">
        <v>161.66440969300675</v>
      </c>
      <c r="CG1633" s="60">
        <v>164.205837970863</v>
      </c>
      <c r="CH1633" s="60">
        <v>164.205837970863</v>
      </c>
    </row>
    <row r="1634" spans="1:86">
      <c r="A1634" s="57" t="s">
        <v>86</v>
      </c>
      <c r="B1634" s="58" t="s">
        <v>723</v>
      </c>
      <c r="C1634" s="59" t="s">
        <v>92</v>
      </c>
      <c r="D1634" s="58" t="s">
        <v>93</v>
      </c>
      <c r="E1634" s="58" t="str">
        <f>VLOOKUP(CONCATENATE($F$4,F1634),'REG FL  CWIP - 1 System Per Boo'!$A$29:$B$1161,2,FALSE)</f>
        <v>Distribution</v>
      </c>
      <c r="F1634" s="58" t="s">
        <v>170</v>
      </c>
      <c r="G1634" s="58" t="s">
        <v>146</v>
      </c>
      <c r="H1634" s="63">
        <v>367</v>
      </c>
      <c r="I1634" s="60">
        <v>0</v>
      </c>
      <c r="J1634" s="60">
        <v>0</v>
      </c>
      <c r="K1634" s="60">
        <v>0</v>
      </c>
      <c r="L1634" s="60">
        <v>0</v>
      </c>
      <c r="M1634" s="60">
        <v>0</v>
      </c>
      <c r="N1634" s="60">
        <v>0</v>
      </c>
      <c r="O1634" s="60">
        <v>0</v>
      </c>
      <c r="P1634" s="60">
        <v>0</v>
      </c>
      <c r="Q1634" s="60">
        <v>0</v>
      </c>
      <c r="R1634" s="60">
        <v>0</v>
      </c>
      <c r="S1634" s="60">
        <v>0</v>
      </c>
      <c r="T1634" s="60">
        <v>0</v>
      </c>
      <c r="U1634" s="60">
        <v>0</v>
      </c>
      <c r="V1634" s="60">
        <v>30.671278133762826</v>
      </c>
      <c r="W1634" s="60">
        <v>61.51087957489608</v>
      </c>
      <c r="X1634" s="60">
        <v>92.159458011491779</v>
      </c>
      <c r="Y1634" s="60">
        <v>122.61160426775973</v>
      </c>
      <c r="Z1634" s="60">
        <v>153.04222170278172</v>
      </c>
      <c r="AA1634" s="60">
        <v>198.35207238665498</v>
      </c>
      <c r="AB1634" s="60">
        <v>228.61739645572266</v>
      </c>
      <c r="AC1634" s="60">
        <v>259.13628774435028</v>
      </c>
      <c r="AD1634" s="60">
        <v>289.70226929336832</v>
      </c>
      <c r="AE1634" s="60">
        <v>320.26455204438798</v>
      </c>
      <c r="AF1634" s="60">
        <v>351.04852648368274</v>
      </c>
      <c r="AG1634" s="60">
        <v>396.72430682146842</v>
      </c>
      <c r="AH1634" s="60">
        <v>396.72430682146842</v>
      </c>
      <c r="AI1634" s="60">
        <v>428.3964156916627</v>
      </c>
      <c r="AJ1634" s="60">
        <v>459.44210135629373</v>
      </c>
      <c r="AK1634" s="60">
        <v>490.44044956841799</v>
      </c>
      <c r="AL1634" s="60">
        <v>521.29467482169684</v>
      </c>
      <c r="AM1634" s="60">
        <v>552.96120185134259</v>
      </c>
      <c r="AN1634" s="60">
        <v>597.96754378010564</v>
      </c>
      <c r="AO1634" s="60">
        <v>628.69626433893973</v>
      </c>
      <c r="AP1634" s="60">
        <v>659.63444764660198</v>
      </c>
      <c r="AQ1634" s="60">
        <v>690.53214128363697</v>
      </c>
      <c r="AR1634" s="60">
        <v>721.39016971226079</v>
      </c>
      <c r="AS1634" s="60">
        <v>753.19690587844616</v>
      </c>
      <c r="AT1634" s="60">
        <v>798.20805667278819</v>
      </c>
      <c r="AU1634" s="60">
        <v>798.20805667278819</v>
      </c>
      <c r="AV1634" s="60">
        <v>853.46407374647106</v>
      </c>
      <c r="AW1634" s="60">
        <v>907.62721596664142</v>
      </c>
      <c r="AX1634" s="60">
        <v>961.70777198787391</v>
      </c>
      <c r="AY1634" s="60">
        <v>1015.5368872001818</v>
      </c>
      <c r="AZ1634" s="60">
        <v>1070.7831660439952</v>
      </c>
      <c r="BA1634" s="60">
        <v>1149.3024464693058</v>
      </c>
      <c r="BB1634" s="60">
        <v>1202.9126027999209</v>
      </c>
      <c r="BC1634" s="60">
        <v>1256.8881935028721</v>
      </c>
      <c r="BD1634" s="60">
        <v>1310.7931448322138</v>
      </c>
      <c r="BE1634" s="60">
        <v>1364.628895167009</v>
      </c>
      <c r="BF1634" s="60">
        <v>1420.1197866595812</v>
      </c>
      <c r="BG1634" s="60">
        <v>1498.6474566727893</v>
      </c>
      <c r="BH1634" s="60">
        <v>1498.6474566727893</v>
      </c>
      <c r="BI1634" s="60">
        <v>1555.2848753570597</v>
      </c>
      <c r="BJ1634" s="60">
        <v>1610.8020972930663</v>
      </c>
      <c r="BK1634" s="60">
        <v>1666.2346683733922</v>
      </c>
      <c r="BL1634" s="60">
        <v>1721.4095126191842</v>
      </c>
      <c r="BM1634" s="60">
        <v>1778.0369496176295</v>
      </c>
      <c r="BN1634" s="60">
        <v>1858.5192137356848</v>
      </c>
      <c r="BO1634" s="60">
        <v>1913.4696251230516</v>
      </c>
      <c r="BP1634" s="60">
        <v>1968.7946067498906</v>
      </c>
      <c r="BQ1634" s="60">
        <v>2024.0471830172673</v>
      </c>
      <c r="BR1634" s="60">
        <v>2079.2288282637514</v>
      </c>
      <c r="BS1634" s="60">
        <v>2136.1069932324135</v>
      </c>
      <c r="BT1634" s="60">
        <v>2216.5978566727886</v>
      </c>
      <c r="BU1634" s="60">
        <v>2216.5978566727886</v>
      </c>
      <c r="BV1634" s="60">
        <v>2274.6511982044144</v>
      </c>
      <c r="BW1634" s="60">
        <v>2331.5563383186677</v>
      </c>
      <c r="BX1634" s="60">
        <v>2388.3747113247105</v>
      </c>
      <c r="BY1634" s="60">
        <v>2444.9289143827814</v>
      </c>
      <c r="BZ1634" s="60">
        <v>2502.97202468866</v>
      </c>
      <c r="CA1634" s="60">
        <v>2585.46632747689</v>
      </c>
      <c r="CB1634" s="60">
        <v>2641.7904869050817</v>
      </c>
      <c r="CC1634" s="60">
        <v>2698.4985807452736</v>
      </c>
      <c r="CD1634" s="60">
        <v>2755.1324591081489</v>
      </c>
      <c r="CE1634" s="60">
        <v>2811.693633190413</v>
      </c>
      <c r="CF1634" s="60">
        <v>2869.9937396098985</v>
      </c>
      <c r="CG1634" s="60">
        <v>2952.4968566727898</v>
      </c>
      <c r="CH1634" s="60">
        <v>2952.4968566727898</v>
      </c>
    </row>
    <row r="1635" spans="1:86">
      <c r="A1635" s="57" t="s">
        <v>86</v>
      </c>
      <c r="B1635" s="58" t="s">
        <v>723</v>
      </c>
      <c r="C1635" s="59" t="s">
        <v>92</v>
      </c>
      <c r="D1635" s="58" t="s">
        <v>93</v>
      </c>
      <c r="E1635" s="58" t="str">
        <f>VLOOKUP(CONCATENATE($F$4,F1635),'REG FL  CWIP - 1 System Per Boo'!$A$29:$B$1161,2,FALSE)</f>
        <v>Distribution</v>
      </c>
      <c r="F1635" s="58" t="s">
        <v>179</v>
      </c>
      <c r="G1635" s="58" t="s">
        <v>146</v>
      </c>
      <c r="H1635" s="63">
        <v>367</v>
      </c>
      <c r="I1635" s="60">
        <v>0</v>
      </c>
      <c r="J1635" s="60">
        <v>0</v>
      </c>
      <c r="K1635" s="60">
        <v>0</v>
      </c>
      <c r="L1635" s="60">
        <v>0</v>
      </c>
      <c r="M1635" s="60">
        <v>0</v>
      </c>
      <c r="N1635" s="60">
        <v>0</v>
      </c>
      <c r="O1635" s="60">
        <v>0</v>
      </c>
      <c r="P1635" s="60">
        <v>0</v>
      </c>
      <c r="Q1635" s="60">
        <v>0</v>
      </c>
      <c r="R1635" s="60">
        <v>0</v>
      </c>
      <c r="S1635" s="60">
        <v>0</v>
      </c>
      <c r="T1635" s="60">
        <v>0</v>
      </c>
      <c r="U1635" s="60">
        <v>0</v>
      </c>
      <c r="V1635" s="60">
        <v>228.47038183495201</v>
      </c>
      <c r="W1635" s="60">
        <v>440.168113863504</v>
      </c>
      <c r="X1635" s="60">
        <v>13.302690742455866</v>
      </c>
      <c r="Y1635" s="60">
        <v>248.99610040527986</v>
      </c>
      <c r="Z1635" s="60">
        <v>484.97120869050389</v>
      </c>
      <c r="AA1635" s="60">
        <v>14.585472824070052</v>
      </c>
      <c r="AB1635" s="60">
        <v>254.74283251923006</v>
      </c>
      <c r="AC1635" s="60">
        <v>491.97213480365406</v>
      </c>
      <c r="AD1635" s="60">
        <v>14.322528547914885</v>
      </c>
      <c r="AE1635" s="60">
        <v>233.70765730926689</v>
      </c>
      <c r="AF1635" s="60">
        <v>462.27093551735493</v>
      </c>
      <c r="AG1635" s="60">
        <v>13.725091688218868</v>
      </c>
      <c r="AH1635" s="60">
        <v>13.725091688218868</v>
      </c>
      <c r="AI1635" s="60">
        <v>341.08705396645087</v>
      </c>
      <c r="AJ1635" s="60">
        <v>643.63230821828279</v>
      </c>
      <c r="AK1635" s="60">
        <v>19.051301165892141</v>
      </c>
      <c r="AL1635" s="60">
        <v>343.50491219041214</v>
      </c>
      <c r="AM1635" s="60">
        <v>670.18341049333208</v>
      </c>
      <c r="AN1635" s="60">
        <v>20.13701627643627</v>
      </c>
      <c r="AO1635" s="60">
        <v>351.8047804574523</v>
      </c>
      <c r="AP1635" s="60">
        <v>678.6296442483723</v>
      </c>
      <c r="AQ1635" s="60">
        <v>19.72538383010999</v>
      </c>
      <c r="AR1635" s="60">
        <v>320.20455516034201</v>
      </c>
      <c r="AS1635" s="60">
        <v>633.80124370946999</v>
      </c>
      <c r="AT1635" s="60">
        <v>18.760384463887362</v>
      </c>
      <c r="AU1635" s="60">
        <v>18.760384463887362</v>
      </c>
      <c r="AV1635" s="60">
        <v>341.50359500453931</v>
      </c>
      <c r="AW1635" s="60">
        <v>675.36456893827381</v>
      </c>
      <c r="AX1635" s="60">
        <v>20.430639346096541</v>
      </c>
      <c r="AY1635" s="60">
        <v>364.67699322928871</v>
      </c>
      <c r="AZ1635" s="60">
        <v>700.03157921184152</v>
      </c>
      <c r="BA1635" s="60">
        <v>20.624113945903673</v>
      </c>
      <c r="BB1635" s="60">
        <v>347.87805563892493</v>
      </c>
      <c r="BC1635" s="60">
        <v>672.16922741512531</v>
      </c>
      <c r="BD1635" s="60">
        <v>19.920185345858954</v>
      </c>
      <c r="BE1635" s="60">
        <v>357.13114261176491</v>
      </c>
      <c r="BF1635" s="60">
        <v>686.93614365200301</v>
      </c>
      <c r="BG1635" s="60">
        <v>20.151026958975763</v>
      </c>
      <c r="BH1635" s="60">
        <v>20.151026958975763</v>
      </c>
      <c r="BI1635" s="60">
        <v>392.60924412244583</v>
      </c>
      <c r="BJ1635" s="60">
        <v>831.18299030211779</v>
      </c>
      <c r="BK1635" s="60">
        <v>26.858710939870662</v>
      </c>
      <c r="BL1635" s="60">
        <v>527.18839146457094</v>
      </c>
      <c r="BM1635" s="60">
        <v>974.64260181958605</v>
      </c>
      <c r="BN1635" s="60">
        <v>27.944772691872004</v>
      </c>
      <c r="BO1635" s="60">
        <v>427.22808261259092</v>
      </c>
      <c r="BP1635" s="60">
        <v>808.89400753274322</v>
      </c>
      <c r="BQ1635" s="60">
        <v>23.757564504161564</v>
      </c>
      <c r="BR1635" s="60">
        <v>482.25351475572694</v>
      </c>
      <c r="BS1635" s="60">
        <v>896.70750789320414</v>
      </c>
      <c r="BT1635" s="60">
        <v>25.130248205993212</v>
      </c>
      <c r="BU1635" s="60">
        <v>25.130248205993212</v>
      </c>
      <c r="BV1635" s="60">
        <v>470.92688636344047</v>
      </c>
      <c r="BW1635" s="60">
        <v>932.08019627290855</v>
      </c>
      <c r="BX1635" s="60">
        <v>28.204640878149121</v>
      </c>
      <c r="BY1635" s="60">
        <v>503.70300071043448</v>
      </c>
      <c r="BZ1635" s="60">
        <v>966.91939733506308</v>
      </c>
      <c r="CA1635" s="60">
        <v>28.48722849017804</v>
      </c>
      <c r="CB1635" s="60">
        <v>480.51441997201516</v>
      </c>
      <c r="CC1635" s="60">
        <v>928.44921593501169</v>
      </c>
      <c r="CD1635" s="60">
        <v>27.515217507399484</v>
      </c>
      <c r="CE1635" s="60">
        <v>493.29577055813701</v>
      </c>
      <c r="CF1635" s="60">
        <v>948.84667266683527</v>
      </c>
      <c r="CG1635" s="60">
        <v>27.834079053107644</v>
      </c>
      <c r="CH1635" s="60">
        <v>27.834079053107644</v>
      </c>
    </row>
    <row r="1636" spans="1:86">
      <c r="A1636" s="57" t="s">
        <v>86</v>
      </c>
      <c r="B1636" s="58" t="s">
        <v>723</v>
      </c>
      <c r="C1636" s="59" t="s">
        <v>92</v>
      </c>
      <c r="D1636" s="58" t="s">
        <v>93</v>
      </c>
      <c r="E1636" s="58" t="str">
        <f>VLOOKUP(CONCATENATE($F$4,F1636),'REG FL  CWIP - 1 System Per Boo'!$A$29:$B$1161,2,FALSE)</f>
        <v>Distribution</v>
      </c>
      <c r="F1636" s="58" t="s">
        <v>187</v>
      </c>
      <c r="G1636" s="58" t="s">
        <v>146</v>
      </c>
      <c r="H1636" s="63">
        <v>367</v>
      </c>
      <c r="I1636" s="60">
        <v>0</v>
      </c>
      <c r="J1636" s="60">
        <v>0</v>
      </c>
      <c r="K1636" s="60">
        <v>0</v>
      </c>
      <c r="L1636" s="60">
        <v>0</v>
      </c>
      <c r="M1636" s="60">
        <v>0</v>
      </c>
      <c r="N1636" s="60">
        <v>0</v>
      </c>
      <c r="O1636" s="60">
        <v>0</v>
      </c>
      <c r="P1636" s="60">
        <v>0</v>
      </c>
      <c r="Q1636" s="60">
        <v>0</v>
      </c>
      <c r="R1636" s="60">
        <v>0</v>
      </c>
      <c r="S1636" s="60">
        <v>0</v>
      </c>
      <c r="T1636" s="60">
        <v>0</v>
      </c>
      <c r="U1636" s="60">
        <v>0</v>
      </c>
      <c r="V1636" s="60">
        <v>26.455623100951925</v>
      </c>
      <c r="W1636" s="60">
        <v>59.341348913735374</v>
      </c>
      <c r="X1636" s="60">
        <v>100.14628310870194</v>
      </c>
      <c r="Y1636" s="60">
        <v>144.41129783996666</v>
      </c>
      <c r="Z1636" s="60">
        <v>193.5434824730396</v>
      </c>
      <c r="AA1636" s="60">
        <v>255.75033296994752</v>
      </c>
      <c r="AB1636" s="60">
        <v>297.53976692991091</v>
      </c>
      <c r="AC1636" s="60">
        <v>336.67289721421207</v>
      </c>
      <c r="AD1636" s="60">
        <v>363.49576995209145</v>
      </c>
      <c r="AE1636" s="60">
        <v>392.38020526218361</v>
      </c>
      <c r="AF1636" s="60">
        <v>415.3828571260442</v>
      </c>
      <c r="AG1636" s="60">
        <v>438.1537231475113</v>
      </c>
      <c r="AH1636" s="60">
        <v>438.1537231475113</v>
      </c>
      <c r="AI1636" s="60">
        <v>466.8476635196746</v>
      </c>
      <c r="AJ1636" s="60">
        <v>501.9331058265484</v>
      </c>
      <c r="AK1636" s="60">
        <v>543.16856595363834</v>
      </c>
      <c r="AL1636" s="60">
        <v>587.58290969676636</v>
      </c>
      <c r="AM1636" s="60">
        <v>639.25259433076735</v>
      </c>
      <c r="AN1636" s="60">
        <v>698.69879649931909</v>
      </c>
      <c r="AO1636" s="60">
        <v>738.99845889555354</v>
      </c>
      <c r="AP1636" s="60">
        <v>775.98668285866188</v>
      </c>
      <c r="AQ1636" s="60">
        <v>803.75549218928609</v>
      </c>
      <c r="AR1636" s="60">
        <v>834.07322628924885</v>
      </c>
      <c r="AS1636" s="60">
        <v>858.11848827856534</v>
      </c>
      <c r="AT1636" s="60">
        <v>881.47394085711744</v>
      </c>
      <c r="AU1636" s="60">
        <v>881.47394085711744</v>
      </c>
      <c r="AV1636" s="60">
        <v>911.14619430530274</v>
      </c>
      <c r="AW1636" s="60">
        <v>948.3001436242464</v>
      </c>
      <c r="AX1636" s="60">
        <v>988.06716583450975</v>
      </c>
      <c r="AY1636" s="60">
        <v>1031.4786984701504</v>
      </c>
      <c r="AZ1636" s="60">
        <v>1077.3238150309803</v>
      </c>
      <c r="BA1636" s="60">
        <v>1127.0372364148316</v>
      </c>
      <c r="BB1636" s="60">
        <v>1168.9283031984542</v>
      </c>
      <c r="BC1636" s="60">
        <v>1207.3367134450598</v>
      </c>
      <c r="BD1636" s="60">
        <v>1240.5814637935914</v>
      </c>
      <c r="BE1636" s="60">
        <v>1272.0587809960587</v>
      </c>
      <c r="BF1636" s="60">
        <v>1298.1998407431199</v>
      </c>
      <c r="BG1636" s="60">
        <v>1324.0726864564303</v>
      </c>
      <c r="BH1636" s="60">
        <v>1324.0726864564303</v>
      </c>
      <c r="BI1636" s="60">
        <v>1355.8572393413976</v>
      </c>
      <c r="BJ1636" s="60">
        <v>1395.6560928081733</v>
      </c>
      <c r="BK1636" s="60">
        <v>1438.2540378118101</v>
      </c>
      <c r="BL1636" s="60">
        <v>1484.755937550719</v>
      </c>
      <c r="BM1636" s="60">
        <v>1533.864662453926</v>
      </c>
      <c r="BN1636" s="60">
        <v>1587.1170678981885</v>
      </c>
      <c r="BO1636" s="60">
        <v>1631.9902633201955</v>
      </c>
      <c r="BP1636" s="60">
        <v>1673.1328799011214</v>
      </c>
      <c r="BQ1636" s="60">
        <v>1708.7442475192106</v>
      </c>
      <c r="BR1636" s="60">
        <v>1742.4623624930459</v>
      </c>
      <c r="BS1636" s="60">
        <v>1770.4643441238131</v>
      </c>
      <c r="BT1636" s="60">
        <v>1798.1790181218989</v>
      </c>
      <c r="BU1636" s="60">
        <v>1798.1790181218989</v>
      </c>
      <c r="BV1636" s="60">
        <v>1832.5232445782469</v>
      </c>
      <c r="BW1636" s="60">
        <v>1875.5271792603808</v>
      </c>
      <c r="BX1636" s="60">
        <v>1921.5556219153627</v>
      </c>
      <c r="BY1636" s="60">
        <v>1971.8024125832549</v>
      </c>
      <c r="BZ1636" s="60">
        <v>2024.8659612561682</v>
      </c>
      <c r="CA1636" s="60">
        <v>2082.4068893460521</v>
      </c>
      <c r="CB1636" s="60">
        <v>2130.8938128831223</v>
      </c>
      <c r="CC1636" s="60">
        <v>2175.3497266087588</v>
      </c>
      <c r="CD1636" s="60">
        <v>2213.8289488373139</v>
      </c>
      <c r="CE1636" s="60">
        <v>2250.2624510021433</v>
      </c>
      <c r="CF1636" s="60">
        <v>2280.519488180993</v>
      </c>
      <c r="CG1636" s="60">
        <v>2310.4660801174277</v>
      </c>
      <c r="CH1636" s="60">
        <v>2310.4660801174277</v>
      </c>
    </row>
    <row r="1637" spans="1:86">
      <c r="A1637" s="57" t="s">
        <v>86</v>
      </c>
      <c r="B1637" s="58" t="s">
        <v>723</v>
      </c>
      <c r="C1637" s="59" t="s">
        <v>92</v>
      </c>
      <c r="D1637" s="58" t="s">
        <v>93</v>
      </c>
      <c r="E1637" s="58" t="str">
        <f>VLOOKUP(CONCATENATE($F$4,F1637),'REG FL  CWIP - 1 System Per Boo'!$A$29:$B$1161,2,FALSE)</f>
        <v>Distribution</v>
      </c>
      <c r="F1637" s="58" t="s">
        <v>195</v>
      </c>
      <c r="G1637" s="58" t="s">
        <v>146</v>
      </c>
      <c r="H1637" s="63">
        <v>367</v>
      </c>
      <c r="I1637" s="60">
        <v>0</v>
      </c>
      <c r="J1637" s="60">
        <v>0</v>
      </c>
      <c r="K1637" s="60">
        <v>0</v>
      </c>
      <c r="L1637" s="60">
        <v>0</v>
      </c>
      <c r="M1637" s="60">
        <v>0</v>
      </c>
      <c r="N1637" s="60">
        <v>0</v>
      </c>
      <c r="O1637" s="60">
        <v>0</v>
      </c>
      <c r="P1637" s="60">
        <v>0</v>
      </c>
      <c r="Q1637" s="60">
        <v>0</v>
      </c>
      <c r="R1637" s="60">
        <v>0</v>
      </c>
      <c r="S1637" s="60">
        <v>0</v>
      </c>
      <c r="T1637" s="60">
        <v>0</v>
      </c>
      <c r="U1637" s="60">
        <v>0</v>
      </c>
      <c r="V1637" s="60">
        <v>15.44672041862</v>
      </c>
      <c r="W1637" s="60">
        <v>59.457878720031999</v>
      </c>
      <c r="X1637" s="60">
        <v>82.680642297747994</v>
      </c>
      <c r="Y1637" s="60">
        <v>117.83603721943599</v>
      </c>
      <c r="Z1637" s="60">
        <v>188.90853947115198</v>
      </c>
      <c r="AA1637" s="60">
        <v>251.59167178751599</v>
      </c>
      <c r="AB1637" s="60">
        <v>290.399331360936</v>
      </c>
      <c r="AC1637" s="60">
        <v>305.588042279528</v>
      </c>
      <c r="AD1637" s="60">
        <v>316.76381274027199</v>
      </c>
      <c r="AE1637" s="60">
        <v>344.04464979743597</v>
      </c>
      <c r="AF1637" s="60">
        <v>359.45762117685598</v>
      </c>
      <c r="AG1637" s="60">
        <v>0</v>
      </c>
      <c r="AH1637" s="60">
        <v>0</v>
      </c>
      <c r="AI1637" s="60">
        <v>21.742521030298001</v>
      </c>
      <c r="AJ1637" s="60">
        <v>65.270216360266005</v>
      </c>
      <c r="AK1637" s="60">
        <v>91.146802597018009</v>
      </c>
      <c r="AL1637" s="60">
        <v>125.63299297030601</v>
      </c>
      <c r="AM1637" s="60">
        <v>190.55415716386</v>
      </c>
      <c r="AN1637" s="60">
        <v>250.57296932795799</v>
      </c>
      <c r="AO1637" s="60">
        <v>297.74526070675199</v>
      </c>
      <c r="AP1637" s="60">
        <v>328.010048147416</v>
      </c>
      <c r="AQ1637" s="60">
        <v>340.92068258391998</v>
      </c>
      <c r="AR1637" s="60">
        <v>375.40760544395198</v>
      </c>
      <c r="AS1637" s="60">
        <v>388.504745993656</v>
      </c>
      <c r="AT1637" s="60">
        <v>0</v>
      </c>
      <c r="AU1637" s="60">
        <v>0</v>
      </c>
      <c r="AV1637" s="60">
        <v>26.985238047257994</v>
      </c>
      <c r="AW1637" s="60">
        <v>75.046176749580212</v>
      </c>
      <c r="AX1637" s="60">
        <v>104.37315926582806</v>
      </c>
      <c r="AY1637" s="60">
        <v>145.40886439837237</v>
      </c>
      <c r="AZ1637" s="60">
        <v>193.46980304642506</v>
      </c>
      <c r="BA1637" s="60">
        <v>248.55597522807597</v>
      </c>
      <c r="BB1637" s="60">
        <v>280.22470228567289</v>
      </c>
      <c r="BC1637" s="60">
        <v>302.52645126832249</v>
      </c>
      <c r="BD1637" s="60">
        <v>317.80296671737392</v>
      </c>
      <c r="BE1637" s="60">
        <v>354.15518276721991</v>
      </c>
      <c r="BF1637" s="60">
        <v>378.79867627312882</v>
      </c>
      <c r="BG1637" s="60">
        <v>0</v>
      </c>
      <c r="BH1637" s="60">
        <v>0</v>
      </c>
      <c r="BI1637" s="60">
        <v>27.659868985994436</v>
      </c>
      <c r="BJ1637" s="60">
        <v>76.922331133710031</v>
      </c>
      <c r="BK1637" s="60">
        <v>106.98248819933912</v>
      </c>
      <c r="BL1637" s="60">
        <v>149.04408594127224</v>
      </c>
      <c r="BM1637" s="60">
        <v>198.30654803336157</v>
      </c>
      <c r="BN1637" s="60">
        <v>254.76987449414921</v>
      </c>
      <c r="BO1637" s="60">
        <v>287.23031971358114</v>
      </c>
      <c r="BP1637" s="60">
        <v>310.0896124105119</v>
      </c>
      <c r="BQ1637" s="60">
        <v>325.74804073874446</v>
      </c>
      <c r="BR1637" s="60">
        <v>363.00906217307175</v>
      </c>
      <c r="BS1637" s="60">
        <v>388.26864300526336</v>
      </c>
      <c r="BT1637" s="60">
        <v>0</v>
      </c>
      <c r="BU1637" s="60">
        <v>0</v>
      </c>
      <c r="BV1637" s="60">
        <v>28.489665096184297</v>
      </c>
      <c r="BW1637" s="60">
        <v>79.230001180658178</v>
      </c>
      <c r="BX1637" s="60">
        <v>110.19196300239025</v>
      </c>
      <c r="BY1637" s="60">
        <v>153.51540873833591</v>
      </c>
      <c r="BZ1637" s="60">
        <v>204.25574476551469</v>
      </c>
      <c r="CA1637" s="60">
        <v>262.41297110302503</v>
      </c>
      <c r="CB1637" s="60">
        <v>295.84722972669812</v>
      </c>
      <c r="CC1637" s="60">
        <v>319.39230123809864</v>
      </c>
      <c r="CD1637" s="60">
        <v>335.52048243916772</v>
      </c>
      <c r="CE1637" s="60">
        <v>373.89933457123124</v>
      </c>
      <c r="CF1637" s="60">
        <v>399.91670286547452</v>
      </c>
      <c r="CG1637" s="60">
        <v>0</v>
      </c>
      <c r="CH1637" s="60">
        <v>0</v>
      </c>
    </row>
    <row r="1638" spans="1:86">
      <c r="A1638" s="57" t="s">
        <v>86</v>
      </c>
      <c r="B1638" s="58" t="s">
        <v>723</v>
      </c>
      <c r="C1638" s="59" t="s">
        <v>92</v>
      </c>
      <c r="D1638" s="58" t="s">
        <v>93</v>
      </c>
      <c r="E1638" s="58" t="str">
        <f>VLOOKUP(CONCATENATE($F$4,F1638),'REG FL  CWIP - 1 System Per Boo'!$A$29:$B$1161,2,FALSE)</f>
        <v>Distribution</v>
      </c>
      <c r="F1638" s="58" t="s">
        <v>213</v>
      </c>
      <c r="G1638" s="58" t="s">
        <v>146</v>
      </c>
      <c r="H1638" s="63">
        <v>367</v>
      </c>
      <c r="I1638" s="60">
        <v>0</v>
      </c>
      <c r="J1638" s="60">
        <v>0</v>
      </c>
      <c r="K1638" s="60">
        <v>0</v>
      </c>
      <c r="L1638" s="60">
        <v>0</v>
      </c>
      <c r="M1638" s="60">
        <v>0</v>
      </c>
      <c r="N1638" s="60">
        <v>0</v>
      </c>
      <c r="O1638" s="60">
        <v>0</v>
      </c>
      <c r="P1638" s="60">
        <v>0</v>
      </c>
      <c r="Q1638" s="60">
        <v>0</v>
      </c>
      <c r="R1638" s="60">
        <v>0</v>
      </c>
      <c r="S1638" s="60">
        <v>0</v>
      </c>
      <c r="T1638" s="60">
        <v>0</v>
      </c>
      <c r="U1638" s="60">
        <v>0</v>
      </c>
      <c r="V1638" s="60">
        <v>0</v>
      </c>
      <c r="W1638" s="60">
        <v>0</v>
      </c>
      <c r="X1638" s="60">
        <v>0</v>
      </c>
      <c r="Y1638" s="60">
        <v>0</v>
      </c>
      <c r="Z1638" s="60">
        <v>0</v>
      </c>
      <c r="AA1638" s="60">
        <v>0</v>
      </c>
      <c r="AB1638" s="60">
        <v>0</v>
      </c>
      <c r="AC1638" s="60">
        <v>0</v>
      </c>
      <c r="AD1638" s="60">
        <v>0</v>
      </c>
      <c r="AE1638" s="60">
        <v>0</v>
      </c>
      <c r="AF1638" s="60">
        <v>0</v>
      </c>
      <c r="AG1638" s="60">
        <v>0</v>
      </c>
      <c r="AH1638" s="60">
        <v>0</v>
      </c>
      <c r="AI1638" s="60">
        <v>0</v>
      </c>
      <c r="AJ1638" s="60">
        <v>0</v>
      </c>
      <c r="AK1638" s="60">
        <v>0</v>
      </c>
      <c r="AL1638" s="60">
        <v>0</v>
      </c>
      <c r="AM1638" s="60">
        <v>0</v>
      </c>
      <c r="AN1638" s="60">
        <v>0</v>
      </c>
      <c r="AO1638" s="60">
        <v>0</v>
      </c>
      <c r="AP1638" s="60">
        <v>0</v>
      </c>
      <c r="AQ1638" s="60">
        <v>0</v>
      </c>
      <c r="AR1638" s="60">
        <v>0</v>
      </c>
      <c r="AS1638" s="60">
        <v>0</v>
      </c>
      <c r="AT1638" s="60">
        <v>0</v>
      </c>
      <c r="AU1638" s="60">
        <v>0</v>
      </c>
      <c r="AV1638" s="60">
        <v>0.83333333333333337</v>
      </c>
      <c r="AW1638" s="60">
        <v>1.6666666666666667</v>
      </c>
      <c r="AX1638" s="60">
        <v>2.5</v>
      </c>
      <c r="AY1638" s="60">
        <v>3.3333333333333335</v>
      </c>
      <c r="AZ1638" s="60">
        <v>4.166666666666667</v>
      </c>
      <c r="BA1638" s="60">
        <v>0</v>
      </c>
      <c r="BB1638" s="60">
        <v>0</v>
      </c>
      <c r="BC1638" s="60">
        <v>0</v>
      </c>
      <c r="BD1638" s="60">
        <v>0</v>
      </c>
      <c r="BE1638" s="60">
        <v>0</v>
      </c>
      <c r="BF1638" s="60">
        <v>0</v>
      </c>
      <c r="BG1638" s="60">
        <v>0</v>
      </c>
      <c r="BH1638" s="60">
        <v>0</v>
      </c>
      <c r="BI1638" s="60">
        <v>0</v>
      </c>
      <c r="BJ1638" s="60">
        <v>0</v>
      </c>
      <c r="BK1638" s="60">
        <v>0</v>
      </c>
      <c r="BL1638" s="60">
        <v>0</v>
      </c>
      <c r="BM1638" s="60">
        <v>0</v>
      </c>
      <c r="BN1638" s="60">
        <v>0</v>
      </c>
      <c r="BO1638" s="60">
        <v>0</v>
      </c>
      <c r="BP1638" s="60">
        <v>0</v>
      </c>
      <c r="BQ1638" s="60">
        <v>0</v>
      </c>
      <c r="BR1638" s="60">
        <v>0</v>
      </c>
      <c r="BS1638" s="60">
        <v>0</v>
      </c>
      <c r="BT1638" s="60">
        <v>0</v>
      </c>
      <c r="BU1638" s="60">
        <v>0</v>
      </c>
      <c r="BV1638" s="60">
        <v>0</v>
      </c>
      <c r="BW1638" s="60">
        <v>0</v>
      </c>
      <c r="BX1638" s="60">
        <v>0</v>
      </c>
      <c r="BY1638" s="60">
        <v>0</v>
      </c>
      <c r="BZ1638" s="60">
        <v>0</v>
      </c>
      <c r="CA1638" s="60">
        <v>0</v>
      </c>
      <c r="CB1638" s="60">
        <v>0</v>
      </c>
      <c r="CC1638" s="60">
        <v>0</v>
      </c>
      <c r="CD1638" s="60">
        <v>0</v>
      </c>
      <c r="CE1638" s="60">
        <v>0</v>
      </c>
      <c r="CF1638" s="60">
        <v>0</v>
      </c>
      <c r="CG1638" s="60">
        <v>0</v>
      </c>
      <c r="CH1638" s="60">
        <v>0</v>
      </c>
    </row>
    <row r="1639" spans="1:86">
      <c r="A1639" s="57" t="s">
        <v>86</v>
      </c>
      <c r="B1639" s="58" t="s">
        <v>723</v>
      </c>
      <c r="C1639" s="59" t="s">
        <v>92</v>
      </c>
      <c r="D1639" s="58" t="s">
        <v>93</v>
      </c>
      <c r="E1639" s="58" t="str">
        <f>VLOOKUP(CONCATENATE($F$4,F1639),'REG FL  CWIP - 1 System Per Boo'!$A$29:$B$1161,2,FALSE)</f>
        <v>Distribution</v>
      </c>
      <c r="F1639" s="58" t="s">
        <v>218</v>
      </c>
      <c r="G1639" s="58" t="s">
        <v>146</v>
      </c>
      <c r="H1639" s="63">
        <v>367</v>
      </c>
      <c r="I1639" s="60">
        <v>0</v>
      </c>
      <c r="J1639" s="60">
        <v>0</v>
      </c>
      <c r="K1639" s="60">
        <v>0</v>
      </c>
      <c r="L1639" s="60">
        <v>0</v>
      </c>
      <c r="M1639" s="60">
        <v>0</v>
      </c>
      <c r="N1639" s="60">
        <v>0</v>
      </c>
      <c r="O1639" s="60">
        <v>0</v>
      </c>
      <c r="P1639" s="60">
        <v>0</v>
      </c>
      <c r="Q1639" s="60">
        <v>0</v>
      </c>
      <c r="R1639" s="60">
        <v>0</v>
      </c>
      <c r="S1639" s="60">
        <v>0</v>
      </c>
      <c r="T1639" s="60">
        <v>0</v>
      </c>
      <c r="U1639" s="60">
        <v>0</v>
      </c>
      <c r="V1639" s="60">
        <v>0</v>
      </c>
      <c r="W1639" s="60">
        <v>0</v>
      </c>
      <c r="X1639" s="60">
        <v>0</v>
      </c>
      <c r="Y1639" s="60">
        <v>0</v>
      </c>
      <c r="Z1639" s="60">
        <v>0</v>
      </c>
      <c r="AA1639" s="60">
        <v>0</v>
      </c>
      <c r="AB1639" s="60">
        <v>0</v>
      </c>
      <c r="AC1639" s="60">
        <v>0</v>
      </c>
      <c r="AD1639" s="60">
        <v>0</v>
      </c>
      <c r="AE1639" s="60">
        <v>0</v>
      </c>
      <c r="AF1639" s="60">
        <v>0</v>
      </c>
      <c r="AG1639" s="60">
        <v>0</v>
      </c>
      <c r="AH1639" s="60">
        <v>0</v>
      </c>
      <c r="AI1639" s="60">
        <v>0</v>
      </c>
      <c r="AJ1639" s="60">
        <v>0</v>
      </c>
      <c r="AK1639" s="60">
        <v>0</v>
      </c>
      <c r="AL1639" s="60">
        <v>0</v>
      </c>
      <c r="AM1639" s="60">
        <v>0</v>
      </c>
      <c r="AN1639" s="60">
        <v>0</v>
      </c>
      <c r="AO1639" s="60">
        <v>0</v>
      </c>
      <c r="AP1639" s="60">
        <v>0</v>
      </c>
      <c r="AQ1639" s="60">
        <v>0</v>
      </c>
      <c r="AR1639" s="60">
        <v>0</v>
      </c>
      <c r="AS1639" s="60">
        <v>0</v>
      </c>
      <c r="AT1639" s="60">
        <v>0</v>
      </c>
      <c r="AU1639" s="60">
        <v>0</v>
      </c>
      <c r="AV1639" s="60">
        <v>7.416666666666667</v>
      </c>
      <c r="AW1639" s="60">
        <v>14.833333333333334</v>
      </c>
      <c r="AX1639" s="60">
        <v>22.25</v>
      </c>
      <c r="AY1639" s="60">
        <v>29.666666666666668</v>
      </c>
      <c r="AZ1639" s="60">
        <v>37.083333333333336</v>
      </c>
      <c r="BA1639" s="60">
        <v>44.5</v>
      </c>
      <c r="BB1639" s="60">
        <v>51.916666666666664</v>
      </c>
      <c r="BC1639" s="60">
        <v>59.333333333333329</v>
      </c>
      <c r="BD1639" s="60">
        <v>66.75</v>
      </c>
      <c r="BE1639" s="60">
        <v>74.166666666666671</v>
      </c>
      <c r="BF1639" s="60">
        <v>81.583333333333343</v>
      </c>
      <c r="BG1639" s="60">
        <v>0</v>
      </c>
      <c r="BH1639" s="60">
        <v>0</v>
      </c>
      <c r="BI1639" s="60">
        <v>0</v>
      </c>
      <c r="BJ1639" s="60">
        <v>0</v>
      </c>
      <c r="BK1639" s="60">
        <v>0</v>
      </c>
      <c r="BL1639" s="60">
        <v>0</v>
      </c>
      <c r="BM1639" s="60">
        <v>0</v>
      </c>
      <c r="BN1639" s="60">
        <v>0</v>
      </c>
      <c r="BO1639" s="60">
        <v>0</v>
      </c>
      <c r="BP1639" s="60">
        <v>0</v>
      </c>
      <c r="BQ1639" s="60">
        <v>0</v>
      </c>
      <c r="BR1639" s="60">
        <v>0</v>
      </c>
      <c r="BS1639" s="60">
        <v>0</v>
      </c>
      <c r="BT1639" s="60">
        <v>0</v>
      </c>
      <c r="BU1639" s="60">
        <v>0</v>
      </c>
      <c r="BV1639" s="60">
        <v>0</v>
      </c>
      <c r="BW1639" s="60">
        <v>0</v>
      </c>
      <c r="BX1639" s="60">
        <v>0</v>
      </c>
      <c r="BY1639" s="60">
        <v>0</v>
      </c>
      <c r="BZ1639" s="60">
        <v>0</v>
      </c>
      <c r="CA1639" s="60">
        <v>0</v>
      </c>
      <c r="CB1639" s="60">
        <v>0</v>
      </c>
      <c r="CC1639" s="60">
        <v>0</v>
      </c>
      <c r="CD1639" s="60">
        <v>0</v>
      </c>
      <c r="CE1639" s="60">
        <v>0</v>
      </c>
      <c r="CF1639" s="60">
        <v>0</v>
      </c>
      <c r="CG1639" s="60">
        <v>0</v>
      </c>
      <c r="CH1639" s="60">
        <v>0</v>
      </c>
    </row>
    <row r="1640" spans="1:86">
      <c r="A1640" s="57" t="s">
        <v>86</v>
      </c>
      <c r="B1640" s="58" t="s">
        <v>723</v>
      </c>
      <c r="C1640" s="59" t="s">
        <v>92</v>
      </c>
      <c r="D1640" s="58" t="s">
        <v>93</v>
      </c>
      <c r="E1640" s="58" t="str">
        <f>VLOOKUP(CONCATENATE($F$4,F1640),'REG FL  CWIP - 1 System Per Boo'!$A$29:$B$1161,2,FALSE)</f>
        <v>Distribution</v>
      </c>
      <c r="F1640" s="58" t="s">
        <v>223</v>
      </c>
      <c r="G1640" s="58" t="s">
        <v>146</v>
      </c>
      <c r="H1640" s="63">
        <v>367</v>
      </c>
      <c r="I1640" s="60">
        <v>0</v>
      </c>
      <c r="J1640" s="60">
        <v>0</v>
      </c>
      <c r="K1640" s="60">
        <v>0</v>
      </c>
      <c r="L1640" s="60">
        <v>0</v>
      </c>
      <c r="M1640" s="60">
        <v>0</v>
      </c>
      <c r="N1640" s="60">
        <v>0</v>
      </c>
      <c r="O1640" s="60">
        <v>0</v>
      </c>
      <c r="P1640" s="60">
        <v>0</v>
      </c>
      <c r="Q1640" s="60">
        <v>0</v>
      </c>
      <c r="R1640" s="60">
        <v>0</v>
      </c>
      <c r="S1640" s="60">
        <v>0</v>
      </c>
      <c r="T1640" s="60">
        <v>0</v>
      </c>
      <c r="U1640" s="60">
        <v>0</v>
      </c>
      <c r="V1640" s="60">
        <v>0</v>
      </c>
      <c r="W1640" s="60">
        <v>0</v>
      </c>
      <c r="X1640" s="60">
        <v>0</v>
      </c>
      <c r="Y1640" s="60">
        <v>0</v>
      </c>
      <c r="Z1640" s="60">
        <v>0</v>
      </c>
      <c r="AA1640" s="60">
        <v>0</v>
      </c>
      <c r="AB1640" s="60">
        <v>0</v>
      </c>
      <c r="AC1640" s="60">
        <v>0</v>
      </c>
      <c r="AD1640" s="60">
        <v>0</v>
      </c>
      <c r="AE1640" s="60">
        <v>0</v>
      </c>
      <c r="AF1640" s="60">
        <v>0</v>
      </c>
      <c r="AG1640" s="60">
        <v>0</v>
      </c>
      <c r="AH1640" s="60">
        <v>0</v>
      </c>
      <c r="AI1640" s="60">
        <v>0</v>
      </c>
      <c r="AJ1640" s="60">
        <v>0</v>
      </c>
      <c r="AK1640" s="60">
        <v>0</v>
      </c>
      <c r="AL1640" s="60">
        <v>0</v>
      </c>
      <c r="AM1640" s="60">
        <v>0</v>
      </c>
      <c r="AN1640" s="60">
        <v>0</v>
      </c>
      <c r="AO1640" s="60">
        <v>0</v>
      </c>
      <c r="AP1640" s="60">
        <v>0</v>
      </c>
      <c r="AQ1640" s="60">
        <v>0</v>
      </c>
      <c r="AR1640" s="60">
        <v>0</v>
      </c>
      <c r="AS1640" s="60">
        <v>0</v>
      </c>
      <c r="AT1640" s="60">
        <v>0</v>
      </c>
      <c r="AU1640" s="60">
        <v>0</v>
      </c>
      <c r="AV1640" s="60">
        <v>0</v>
      </c>
      <c r="AW1640" s="60">
        <v>0</v>
      </c>
      <c r="AX1640" s="60">
        <v>0</v>
      </c>
      <c r="AY1640" s="60">
        <v>0</v>
      </c>
      <c r="AZ1640" s="60">
        <v>0</v>
      </c>
      <c r="BA1640" s="60">
        <v>0</v>
      </c>
      <c r="BB1640" s="60">
        <v>0</v>
      </c>
      <c r="BC1640" s="60">
        <v>0</v>
      </c>
      <c r="BD1640" s="60">
        <v>0</v>
      </c>
      <c r="BE1640" s="60">
        <v>0</v>
      </c>
      <c r="BF1640" s="60">
        <v>0</v>
      </c>
      <c r="BG1640" s="60">
        <v>0</v>
      </c>
      <c r="BH1640" s="60">
        <v>0</v>
      </c>
      <c r="BI1640" s="60">
        <v>13.7325</v>
      </c>
      <c r="BJ1640" s="60">
        <v>27.465</v>
      </c>
      <c r="BK1640" s="60">
        <v>41.197499999999998</v>
      </c>
      <c r="BL1640" s="60">
        <v>54.93</v>
      </c>
      <c r="BM1640" s="60">
        <v>68.662499999999994</v>
      </c>
      <c r="BN1640" s="60">
        <v>82.394999999999996</v>
      </c>
      <c r="BO1640" s="60">
        <v>96.127499999999998</v>
      </c>
      <c r="BP1640" s="60">
        <v>109.86</v>
      </c>
      <c r="BQ1640" s="60">
        <v>123.5925</v>
      </c>
      <c r="BR1640" s="60">
        <v>137.32499999999999</v>
      </c>
      <c r="BS1640" s="60">
        <v>151.05749999999998</v>
      </c>
      <c r="BT1640" s="60">
        <v>0</v>
      </c>
      <c r="BU1640" s="60">
        <v>0</v>
      </c>
      <c r="BV1640" s="60">
        <v>0</v>
      </c>
      <c r="BW1640" s="60">
        <v>0</v>
      </c>
      <c r="BX1640" s="60">
        <v>0</v>
      </c>
      <c r="BY1640" s="60">
        <v>0</v>
      </c>
      <c r="BZ1640" s="60">
        <v>0</v>
      </c>
      <c r="CA1640" s="60">
        <v>0</v>
      </c>
      <c r="CB1640" s="60">
        <v>0</v>
      </c>
      <c r="CC1640" s="60">
        <v>0</v>
      </c>
      <c r="CD1640" s="60">
        <v>0</v>
      </c>
      <c r="CE1640" s="60">
        <v>0</v>
      </c>
      <c r="CF1640" s="60">
        <v>0</v>
      </c>
      <c r="CG1640" s="60">
        <v>0</v>
      </c>
      <c r="CH1640" s="60">
        <v>0</v>
      </c>
    </row>
    <row r="1641" spans="1:86">
      <c r="A1641" s="57" t="s">
        <v>86</v>
      </c>
      <c r="B1641" s="58" t="s">
        <v>723</v>
      </c>
      <c r="C1641" s="59" t="s">
        <v>92</v>
      </c>
      <c r="D1641" s="58" t="s">
        <v>93</v>
      </c>
      <c r="E1641" s="58" t="str">
        <f>VLOOKUP(CONCATENATE($F$4,F1641),'REG FL  CWIP - 1 System Per Boo'!$A$29:$B$1161,2,FALSE)</f>
        <v>Distribution</v>
      </c>
      <c r="F1641" s="58" t="s">
        <v>228</v>
      </c>
      <c r="G1641" s="58" t="s">
        <v>146</v>
      </c>
      <c r="H1641" s="63">
        <v>367</v>
      </c>
      <c r="I1641" s="60">
        <v>0</v>
      </c>
      <c r="J1641" s="60">
        <v>0</v>
      </c>
      <c r="K1641" s="60">
        <v>0</v>
      </c>
      <c r="L1641" s="60">
        <v>0</v>
      </c>
      <c r="M1641" s="60">
        <v>0</v>
      </c>
      <c r="N1641" s="60">
        <v>0</v>
      </c>
      <c r="O1641" s="60">
        <v>0</v>
      </c>
      <c r="P1641" s="60">
        <v>0</v>
      </c>
      <c r="Q1641" s="60">
        <v>0</v>
      </c>
      <c r="R1641" s="60">
        <v>0</v>
      </c>
      <c r="S1641" s="60">
        <v>0</v>
      </c>
      <c r="T1641" s="60">
        <v>0</v>
      </c>
      <c r="U1641" s="60">
        <v>0</v>
      </c>
      <c r="V1641" s="60">
        <v>0</v>
      </c>
      <c r="W1641" s="60">
        <v>0</v>
      </c>
      <c r="X1641" s="60">
        <v>0</v>
      </c>
      <c r="Y1641" s="60">
        <v>0</v>
      </c>
      <c r="Z1641" s="60">
        <v>0</v>
      </c>
      <c r="AA1641" s="60">
        <v>0</v>
      </c>
      <c r="AB1641" s="60">
        <v>0</v>
      </c>
      <c r="AC1641" s="60">
        <v>0</v>
      </c>
      <c r="AD1641" s="60">
        <v>0</v>
      </c>
      <c r="AE1641" s="60">
        <v>0</v>
      </c>
      <c r="AF1641" s="60">
        <v>0</v>
      </c>
      <c r="AG1641" s="60">
        <v>0</v>
      </c>
      <c r="AH1641" s="60">
        <v>0</v>
      </c>
      <c r="AI1641" s="60">
        <v>0</v>
      </c>
      <c r="AJ1641" s="60">
        <v>0</v>
      </c>
      <c r="AK1641" s="60">
        <v>0</v>
      </c>
      <c r="AL1641" s="60">
        <v>0</v>
      </c>
      <c r="AM1641" s="60">
        <v>0</v>
      </c>
      <c r="AN1641" s="60">
        <v>0</v>
      </c>
      <c r="AO1641" s="60">
        <v>0</v>
      </c>
      <c r="AP1641" s="60">
        <v>0</v>
      </c>
      <c r="AQ1641" s="60">
        <v>0</v>
      </c>
      <c r="AR1641" s="60">
        <v>0</v>
      </c>
      <c r="AS1641" s="60">
        <v>0</v>
      </c>
      <c r="AT1641" s="60">
        <v>0</v>
      </c>
      <c r="AU1641" s="60">
        <v>0</v>
      </c>
      <c r="AV1641" s="60">
        <v>7.8125</v>
      </c>
      <c r="AW1641" s="60">
        <v>15.625</v>
      </c>
      <c r="AX1641" s="60">
        <v>23.4375</v>
      </c>
      <c r="AY1641" s="60">
        <v>31.25</v>
      </c>
      <c r="AZ1641" s="60">
        <v>39.0625</v>
      </c>
      <c r="BA1641" s="60">
        <v>46.875</v>
      </c>
      <c r="BB1641" s="60">
        <v>54.6875</v>
      </c>
      <c r="BC1641" s="60">
        <v>62.5</v>
      </c>
      <c r="BD1641" s="60">
        <v>70.3125</v>
      </c>
      <c r="BE1641" s="60">
        <v>78.125</v>
      </c>
      <c r="BF1641" s="60">
        <v>85.9375</v>
      </c>
      <c r="BG1641" s="60">
        <v>93.75</v>
      </c>
      <c r="BH1641" s="60">
        <v>93.75</v>
      </c>
      <c r="BI1641" s="60">
        <v>118.75</v>
      </c>
      <c r="BJ1641" s="60">
        <v>143.75</v>
      </c>
      <c r="BK1641" s="60">
        <v>168.75</v>
      </c>
      <c r="BL1641" s="60">
        <v>193.75</v>
      </c>
      <c r="BM1641" s="60">
        <v>218.75</v>
      </c>
      <c r="BN1641" s="60">
        <v>243.75</v>
      </c>
      <c r="BO1641" s="60">
        <v>268.75</v>
      </c>
      <c r="BP1641" s="60">
        <v>293.75</v>
      </c>
      <c r="BQ1641" s="60">
        <v>318.75</v>
      </c>
      <c r="BR1641" s="60">
        <v>343.75</v>
      </c>
      <c r="BS1641" s="60">
        <v>368.75</v>
      </c>
      <c r="BT1641" s="60">
        <v>393.75</v>
      </c>
      <c r="BU1641" s="60">
        <v>393.75</v>
      </c>
      <c r="BV1641" s="60">
        <v>425.52083333333331</v>
      </c>
      <c r="BW1641" s="60">
        <v>457.29166666666663</v>
      </c>
      <c r="BX1641" s="60">
        <v>489.06249999999994</v>
      </c>
      <c r="BY1641" s="60">
        <v>520.83333333333326</v>
      </c>
      <c r="BZ1641" s="60">
        <v>552.60416666666663</v>
      </c>
      <c r="CA1641" s="60">
        <v>584.375</v>
      </c>
      <c r="CB1641" s="60">
        <v>616.14583333333337</v>
      </c>
      <c r="CC1641" s="60">
        <v>647.91666666666674</v>
      </c>
      <c r="CD1641" s="60">
        <v>679.68750000000011</v>
      </c>
      <c r="CE1641" s="60">
        <v>711.45833333333348</v>
      </c>
      <c r="CF1641" s="60">
        <v>743.22916666666686</v>
      </c>
      <c r="CG1641" s="60">
        <v>0</v>
      </c>
      <c r="CH1641" s="60">
        <v>0</v>
      </c>
    </row>
    <row r="1642" spans="1:86">
      <c r="A1642" s="57" t="s">
        <v>86</v>
      </c>
      <c r="B1642" s="58" t="s">
        <v>723</v>
      </c>
      <c r="C1642" s="59" t="s">
        <v>98</v>
      </c>
      <c r="D1642" s="58" t="s">
        <v>93</v>
      </c>
      <c r="E1642" s="58" t="str">
        <f>VLOOKUP(CONCATENATE($F$4,F1642),'REG FL  CWIP - 1 System Per Boo'!$A$29:$B$1161,2,FALSE)</f>
        <v>Distribution</v>
      </c>
      <c r="F1642" s="58" t="s">
        <v>298</v>
      </c>
      <c r="G1642" s="58" t="s">
        <v>146</v>
      </c>
      <c r="H1642" s="63">
        <v>367</v>
      </c>
      <c r="I1642" s="60">
        <v>0</v>
      </c>
      <c r="J1642" s="60">
        <v>0</v>
      </c>
      <c r="K1642" s="60">
        <v>0</v>
      </c>
      <c r="L1642" s="60">
        <v>0</v>
      </c>
      <c r="M1642" s="60">
        <v>0</v>
      </c>
      <c r="N1642" s="60">
        <v>0</v>
      </c>
      <c r="O1642" s="60">
        <v>0</v>
      </c>
      <c r="P1642" s="60">
        <v>0</v>
      </c>
      <c r="Q1642" s="60">
        <v>0</v>
      </c>
      <c r="R1642" s="60">
        <v>0</v>
      </c>
      <c r="S1642" s="60">
        <v>0</v>
      </c>
      <c r="T1642" s="60">
        <v>0</v>
      </c>
      <c r="U1642" s="60">
        <v>0</v>
      </c>
      <c r="V1642" s="60">
        <v>469.46767929584001</v>
      </c>
      <c r="W1642" s="60">
        <v>932.17321810407998</v>
      </c>
      <c r="X1642" s="60">
        <v>1403.2808452796819</v>
      </c>
      <c r="Y1642" s="60">
        <v>1887.9790055891499</v>
      </c>
      <c r="Z1642" s="60">
        <v>2372.9323733200181</v>
      </c>
      <c r="AA1642" s="60">
        <v>59.59856196867031</v>
      </c>
      <c r="AB1642" s="60">
        <v>546.94859916624432</v>
      </c>
      <c r="AC1642" s="60">
        <v>1030.5126210721123</v>
      </c>
      <c r="AD1642" s="60">
        <v>1500.0903552925142</v>
      </c>
      <c r="AE1642" s="60">
        <v>1963.3282527783542</v>
      </c>
      <c r="AF1642" s="60">
        <v>2433.5723180805562</v>
      </c>
      <c r="AG1642" s="60">
        <v>58.319582516659011</v>
      </c>
      <c r="AH1642" s="60">
        <v>58.319582516659011</v>
      </c>
      <c r="AI1642" s="60">
        <v>1344.944854353389</v>
      </c>
      <c r="AJ1642" s="60">
        <v>2658.5806224915191</v>
      </c>
      <c r="AK1642" s="60">
        <v>4167.2335324582791</v>
      </c>
      <c r="AL1642" s="60">
        <v>5511.0274480874596</v>
      </c>
      <c r="AM1642" s="60">
        <v>6854.406297052039</v>
      </c>
      <c r="AN1642" s="60">
        <v>170.95813915517101</v>
      </c>
      <c r="AO1642" s="60">
        <v>1521.6196455624411</v>
      </c>
      <c r="AP1642" s="60">
        <v>2845.2851950430213</v>
      </c>
      <c r="AQ1642" s="60">
        <v>4407.7542408713816</v>
      </c>
      <c r="AR1642" s="60">
        <v>5693.0187348917116</v>
      </c>
      <c r="AS1642" s="60">
        <v>7221.3682712768714</v>
      </c>
      <c r="AT1642" s="60">
        <v>172.67805804474483</v>
      </c>
      <c r="AU1642" s="60">
        <v>172.67805804474483</v>
      </c>
      <c r="AV1642" s="60">
        <v>1406.7613913780781</v>
      </c>
      <c r="AW1642" s="60">
        <v>2640.8447247114113</v>
      </c>
      <c r="AX1642" s="60">
        <v>3874.9280580447448</v>
      </c>
      <c r="AY1642" s="60">
        <v>5109.0113913780779</v>
      </c>
      <c r="AZ1642" s="60">
        <v>6343.0947247114109</v>
      </c>
      <c r="BA1642" s="60">
        <v>151.54356116089457</v>
      </c>
      <c r="BB1642" s="60">
        <v>1385.6268944942278</v>
      </c>
      <c r="BC1642" s="60">
        <v>2619.7102278275611</v>
      </c>
      <c r="BD1642" s="60">
        <v>3853.7935611608946</v>
      </c>
      <c r="BE1642" s="60">
        <v>5087.8768944942276</v>
      </c>
      <c r="BF1642" s="60">
        <v>6321.9602278275606</v>
      </c>
      <c r="BG1642" s="60">
        <v>151.12087122321736</v>
      </c>
      <c r="BH1642" s="60">
        <v>151.12087122321736</v>
      </c>
      <c r="BI1642" s="60">
        <v>1501.0375378898841</v>
      </c>
      <c r="BJ1642" s="60">
        <v>2850.9542045565508</v>
      </c>
      <c r="BK1642" s="60">
        <v>4200.8708712232174</v>
      </c>
      <c r="BL1642" s="60">
        <v>5550.7875378898843</v>
      </c>
      <c r="BM1642" s="60">
        <v>6900.7042045565513</v>
      </c>
      <c r="BN1642" s="60">
        <v>165.01241742446473</v>
      </c>
      <c r="BO1642" s="60">
        <v>1514.9290840911315</v>
      </c>
      <c r="BP1642" s="60">
        <v>2864.8457507577982</v>
      </c>
      <c r="BQ1642" s="60">
        <v>4214.7624174244647</v>
      </c>
      <c r="BR1642" s="60">
        <v>5564.6790840911317</v>
      </c>
      <c r="BS1642" s="60">
        <v>6914.5957507577987</v>
      </c>
      <c r="BT1642" s="60">
        <v>165.29024834849042</v>
      </c>
      <c r="BU1642" s="60">
        <v>165.29024834849042</v>
      </c>
      <c r="BV1642" s="60">
        <v>1782.4569150151572</v>
      </c>
      <c r="BW1642" s="60">
        <v>3399.6235816818239</v>
      </c>
      <c r="BX1642" s="60">
        <v>5016.7902483484904</v>
      </c>
      <c r="BY1642" s="60">
        <v>6633.9569150151574</v>
      </c>
      <c r="BZ1642" s="60">
        <v>8251.1235816818244</v>
      </c>
      <c r="CA1642" s="60">
        <v>197.36580496697025</v>
      </c>
      <c r="CB1642" s="60">
        <v>1814.532471633637</v>
      </c>
      <c r="CC1642" s="60">
        <v>3431.6991383003037</v>
      </c>
      <c r="CD1642" s="60">
        <v>5048.8658049669702</v>
      </c>
      <c r="CE1642" s="60">
        <v>6666.0324716336372</v>
      </c>
      <c r="CF1642" s="60">
        <v>8283.1991383003042</v>
      </c>
      <c r="CG1642" s="60">
        <v>198.00731609933973</v>
      </c>
      <c r="CH1642" s="60">
        <v>198.00731609933973</v>
      </c>
    </row>
    <row r="1643" spans="1:86">
      <c r="A1643" s="57" t="s">
        <v>86</v>
      </c>
      <c r="B1643" s="58" t="s">
        <v>723</v>
      </c>
      <c r="C1643" s="59" t="s">
        <v>98</v>
      </c>
      <c r="D1643" s="58" t="s">
        <v>93</v>
      </c>
      <c r="E1643" s="58" t="str">
        <f>VLOOKUP(CONCATENATE($F$4,F1643),'REG FL  CWIP - 1 System Per Boo'!$A$29:$B$1161,2,FALSE)</f>
        <v>Distribution</v>
      </c>
      <c r="F1643" s="58" t="s">
        <v>305</v>
      </c>
      <c r="G1643" s="58" t="s">
        <v>146</v>
      </c>
      <c r="H1643" s="63">
        <v>367</v>
      </c>
      <c r="I1643" s="60">
        <v>3749.8799999999997</v>
      </c>
      <c r="J1643" s="60">
        <v>3185.69</v>
      </c>
      <c r="K1643" s="60">
        <v>3100.3900000000003</v>
      </c>
      <c r="L1643" s="60">
        <v>2755.4900000000002</v>
      </c>
      <c r="M1643" s="60">
        <v>1160.9100000000001</v>
      </c>
      <c r="N1643" s="60">
        <v>782.45</v>
      </c>
      <c r="O1643" s="60">
        <v>874.13</v>
      </c>
      <c r="P1643" s="60">
        <v>1049.93</v>
      </c>
      <c r="Q1643" s="60">
        <v>956.19</v>
      </c>
      <c r="R1643" s="60">
        <v>783.96</v>
      </c>
      <c r="S1643" s="60">
        <v>804.52</v>
      </c>
      <c r="T1643" s="60">
        <v>404.88</v>
      </c>
      <c r="U1643" s="60">
        <v>404.88</v>
      </c>
      <c r="V1643" s="60">
        <v>404.88</v>
      </c>
      <c r="W1643" s="60">
        <v>404.88</v>
      </c>
      <c r="X1643" s="60">
        <v>404.88</v>
      </c>
      <c r="Y1643" s="60">
        <v>404.88</v>
      </c>
      <c r="Z1643" s="60">
        <v>404.88</v>
      </c>
      <c r="AA1643" s="60">
        <v>404.88</v>
      </c>
      <c r="AB1643" s="60">
        <v>404.88</v>
      </c>
      <c r="AC1643" s="60">
        <v>404.88</v>
      </c>
      <c r="AD1643" s="60">
        <v>404.88</v>
      </c>
      <c r="AE1643" s="60">
        <v>404.88</v>
      </c>
      <c r="AF1643" s="60">
        <v>404.88</v>
      </c>
      <c r="AG1643" s="60">
        <v>404.88</v>
      </c>
      <c r="AH1643" s="60">
        <v>404.88</v>
      </c>
      <c r="AI1643" s="60">
        <v>404.88</v>
      </c>
      <c r="AJ1643" s="60">
        <v>404.88</v>
      </c>
      <c r="AK1643" s="60">
        <v>404.88</v>
      </c>
      <c r="AL1643" s="60">
        <v>404.88</v>
      </c>
      <c r="AM1643" s="60">
        <v>404.88</v>
      </c>
      <c r="AN1643" s="60">
        <v>404.88</v>
      </c>
      <c r="AO1643" s="60">
        <v>404.88</v>
      </c>
      <c r="AP1643" s="60">
        <v>404.88</v>
      </c>
      <c r="AQ1643" s="60">
        <v>404.88</v>
      </c>
      <c r="AR1643" s="60">
        <v>404.88</v>
      </c>
      <c r="AS1643" s="60">
        <v>404.88</v>
      </c>
      <c r="AT1643" s="60">
        <v>404.88</v>
      </c>
      <c r="AU1643" s="60">
        <v>404.88</v>
      </c>
      <c r="AV1643" s="60">
        <v>404.88</v>
      </c>
      <c r="AW1643" s="60">
        <v>404.88</v>
      </c>
      <c r="AX1643" s="60">
        <v>404.88</v>
      </c>
      <c r="AY1643" s="60">
        <v>404.88</v>
      </c>
      <c r="AZ1643" s="60">
        <v>404.88</v>
      </c>
      <c r="BA1643" s="60">
        <v>404.88</v>
      </c>
      <c r="BB1643" s="60">
        <v>404.88</v>
      </c>
      <c r="BC1643" s="60">
        <v>404.88</v>
      </c>
      <c r="BD1643" s="60">
        <v>404.88</v>
      </c>
      <c r="BE1643" s="60">
        <v>404.88</v>
      </c>
      <c r="BF1643" s="60">
        <v>404.88</v>
      </c>
      <c r="BG1643" s="60">
        <v>404.88</v>
      </c>
      <c r="BH1643" s="60">
        <v>404.88</v>
      </c>
      <c r="BI1643" s="60">
        <v>404.88</v>
      </c>
      <c r="BJ1643" s="60">
        <v>404.88</v>
      </c>
      <c r="BK1643" s="60">
        <v>404.88</v>
      </c>
      <c r="BL1643" s="60">
        <v>404.88</v>
      </c>
      <c r="BM1643" s="60">
        <v>404.88</v>
      </c>
      <c r="BN1643" s="60">
        <v>404.88</v>
      </c>
      <c r="BO1643" s="60">
        <v>404.88</v>
      </c>
      <c r="BP1643" s="60">
        <v>404.88</v>
      </c>
      <c r="BQ1643" s="60">
        <v>404.88</v>
      </c>
      <c r="BR1643" s="60">
        <v>404.88</v>
      </c>
      <c r="BS1643" s="60">
        <v>404.88</v>
      </c>
      <c r="BT1643" s="60">
        <v>404.88</v>
      </c>
      <c r="BU1643" s="60">
        <v>404.88</v>
      </c>
      <c r="BV1643" s="60">
        <v>404.88</v>
      </c>
      <c r="BW1643" s="60">
        <v>404.88</v>
      </c>
      <c r="BX1643" s="60">
        <v>404.88</v>
      </c>
      <c r="BY1643" s="60">
        <v>404.88</v>
      </c>
      <c r="BZ1643" s="60">
        <v>404.88</v>
      </c>
      <c r="CA1643" s="60">
        <v>404.88</v>
      </c>
      <c r="CB1643" s="60">
        <v>404.88</v>
      </c>
      <c r="CC1643" s="60">
        <v>404.88</v>
      </c>
      <c r="CD1643" s="60">
        <v>404.88</v>
      </c>
      <c r="CE1643" s="60">
        <v>404.88</v>
      </c>
      <c r="CF1643" s="60">
        <v>404.88</v>
      </c>
      <c r="CG1643" s="60">
        <v>404.88</v>
      </c>
      <c r="CH1643" s="60">
        <v>404.88</v>
      </c>
    </row>
    <row r="1644" spans="1:86">
      <c r="A1644" s="57" t="s">
        <v>86</v>
      </c>
      <c r="B1644" s="58" t="s">
        <v>723</v>
      </c>
      <c r="C1644" s="59" t="s">
        <v>98</v>
      </c>
      <c r="D1644" s="58" t="s">
        <v>93</v>
      </c>
      <c r="E1644" s="58" t="str">
        <f>VLOOKUP(CONCATENATE($F$4,F1644),'REG FL  CWIP - 1 System Per Boo'!$A$29:$B$1161,2,FALSE)</f>
        <v>Distribution</v>
      </c>
      <c r="F1644" s="58" t="s">
        <v>310</v>
      </c>
      <c r="G1644" s="58" t="s">
        <v>146</v>
      </c>
      <c r="H1644" s="63">
        <v>367</v>
      </c>
      <c r="I1644" s="60">
        <v>17120.91</v>
      </c>
      <c r="J1644" s="60">
        <v>16535.29</v>
      </c>
      <c r="K1644" s="60">
        <v>15586.91</v>
      </c>
      <c r="L1644" s="60">
        <v>16457.52</v>
      </c>
      <c r="M1644" s="60">
        <v>14818.27</v>
      </c>
      <c r="N1644" s="60">
        <v>13072.93</v>
      </c>
      <c r="O1644" s="60">
        <v>11895.76</v>
      </c>
      <c r="P1644" s="60">
        <v>11063.73</v>
      </c>
      <c r="Q1644" s="60">
        <v>9948.7900000000009</v>
      </c>
      <c r="R1644" s="60">
        <v>8873.8700000000008</v>
      </c>
      <c r="S1644" s="60">
        <v>8450.74</v>
      </c>
      <c r="T1644" s="60">
        <v>8169.58</v>
      </c>
      <c r="U1644" s="60">
        <v>8169.58</v>
      </c>
      <c r="V1644" s="60">
        <v>8169.58</v>
      </c>
      <c r="W1644" s="60">
        <v>8169.58</v>
      </c>
      <c r="X1644" s="60">
        <v>8169.58</v>
      </c>
      <c r="Y1644" s="60">
        <v>8169.58</v>
      </c>
      <c r="Z1644" s="60">
        <v>8169.58</v>
      </c>
      <c r="AA1644" s="60">
        <v>8169.58</v>
      </c>
      <c r="AB1644" s="60">
        <v>8169.58</v>
      </c>
      <c r="AC1644" s="60">
        <v>8169.58</v>
      </c>
      <c r="AD1644" s="60">
        <v>8169.58</v>
      </c>
      <c r="AE1644" s="60">
        <v>8169.58</v>
      </c>
      <c r="AF1644" s="60">
        <v>8169.58</v>
      </c>
      <c r="AG1644" s="60">
        <v>8169.58</v>
      </c>
      <c r="AH1644" s="60">
        <v>8169.58</v>
      </c>
      <c r="AI1644" s="60">
        <v>8169.58</v>
      </c>
      <c r="AJ1644" s="60">
        <v>8169.58</v>
      </c>
      <c r="AK1644" s="60">
        <v>8169.58</v>
      </c>
      <c r="AL1644" s="60">
        <v>8169.58</v>
      </c>
      <c r="AM1644" s="60">
        <v>8169.58</v>
      </c>
      <c r="AN1644" s="60">
        <v>8169.58</v>
      </c>
      <c r="AO1644" s="60">
        <v>8169.58</v>
      </c>
      <c r="AP1644" s="60">
        <v>8169.58</v>
      </c>
      <c r="AQ1644" s="60">
        <v>8169.58</v>
      </c>
      <c r="AR1644" s="60">
        <v>8169.58</v>
      </c>
      <c r="AS1644" s="60">
        <v>8169.58</v>
      </c>
      <c r="AT1644" s="60">
        <v>8169.58</v>
      </c>
      <c r="AU1644" s="60">
        <v>8169.58</v>
      </c>
      <c r="AV1644" s="60">
        <v>8169.58</v>
      </c>
      <c r="AW1644" s="60">
        <v>8169.58</v>
      </c>
      <c r="AX1644" s="60">
        <v>8169.58</v>
      </c>
      <c r="AY1644" s="60">
        <v>8169.58</v>
      </c>
      <c r="AZ1644" s="60">
        <v>8169.58</v>
      </c>
      <c r="BA1644" s="60">
        <v>8169.58</v>
      </c>
      <c r="BB1644" s="60">
        <v>8169.58</v>
      </c>
      <c r="BC1644" s="60">
        <v>8169.58</v>
      </c>
      <c r="BD1644" s="60">
        <v>8169.58</v>
      </c>
      <c r="BE1644" s="60">
        <v>8169.58</v>
      </c>
      <c r="BF1644" s="60">
        <v>8169.58</v>
      </c>
      <c r="BG1644" s="60">
        <v>8169.58</v>
      </c>
      <c r="BH1644" s="60">
        <v>8169.58</v>
      </c>
      <c r="BI1644" s="60">
        <v>8169.58</v>
      </c>
      <c r="BJ1644" s="60">
        <v>8169.58</v>
      </c>
      <c r="BK1644" s="60">
        <v>8169.58</v>
      </c>
      <c r="BL1644" s="60">
        <v>8169.58</v>
      </c>
      <c r="BM1644" s="60">
        <v>8169.58</v>
      </c>
      <c r="BN1644" s="60">
        <v>8169.58</v>
      </c>
      <c r="BO1644" s="60">
        <v>8169.58</v>
      </c>
      <c r="BP1644" s="60">
        <v>8169.58</v>
      </c>
      <c r="BQ1644" s="60">
        <v>8169.58</v>
      </c>
      <c r="BR1644" s="60">
        <v>8169.58</v>
      </c>
      <c r="BS1644" s="60">
        <v>8169.58</v>
      </c>
      <c r="BT1644" s="60">
        <v>8169.58</v>
      </c>
      <c r="BU1644" s="60">
        <v>8169.58</v>
      </c>
      <c r="BV1644" s="60">
        <v>8169.58</v>
      </c>
      <c r="BW1644" s="60">
        <v>8169.58</v>
      </c>
      <c r="BX1644" s="60">
        <v>8169.58</v>
      </c>
      <c r="BY1644" s="60">
        <v>8169.58</v>
      </c>
      <c r="BZ1644" s="60">
        <v>8169.58</v>
      </c>
      <c r="CA1644" s="60">
        <v>8169.58</v>
      </c>
      <c r="CB1644" s="60">
        <v>8169.58</v>
      </c>
      <c r="CC1644" s="60">
        <v>8169.58</v>
      </c>
      <c r="CD1644" s="60">
        <v>8169.58</v>
      </c>
      <c r="CE1644" s="60">
        <v>8169.58</v>
      </c>
      <c r="CF1644" s="60">
        <v>8169.58</v>
      </c>
      <c r="CG1644" s="60">
        <v>8169.58</v>
      </c>
      <c r="CH1644" s="60">
        <v>8169.58</v>
      </c>
    </row>
    <row r="1645" spans="1:86">
      <c r="A1645" s="57" t="s">
        <v>86</v>
      </c>
      <c r="B1645" s="58" t="s">
        <v>723</v>
      </c>
      <c r="C1645" s="59" t="s">
        <v>98</v>
      </c>
      <c r="D1645" s="58" t="s">
        <v>93</v>
      </c>
      <c r="E1645" s="58" t="str">
        <f>VLOOKUP(CONCATENATE($F$4,F1645),'REG FL  CWIP - 1 System Per Boo'!$A$29:$B$1161,2,FALSE)</f>
        <v>Distribution</v>
      </c>
      <c r="F1645" s="58" t="s">
        <v>311</v>
      </c>
      <c r="G1645" s="58" t="s">
        <v>146</v>
      </c>
      <c r="H1645" s="63">
        <v>367</v>
      </c>
      <c r="I1645" s="60">
        <v>32793.620000000003</v>
      </c>
      <c r="J1645" s="60">
        <v>33666.829999999994</v>
      </c>
      <c r="K1645" s="60">
        <v>35599.589999999997</v>
      </c>
      <c r="L1645" s="60">
        <v>35836.36</v>
      </c>
      <c r="M1645" s="60">
        <v>39029.170000000006</v>
      </c>
      <c r="N1645" s="60">
        <v>40021.799999999996</v>
      </c>
      <c r="O1645" s="60">
        <v>38196.239999999998</v>
      </c>
      <c r="P1645" s="60">
        <v>26491.84</v>
      </c>
      <c r="Q1645" s="60">
        <v>26667.18</v>
      </c>
      <c r="R1645" s="60">
        <v>25053.96</v>
      </c>
      <c r="S1645" s="60">
        <v>22472.489999999998</v>
      </c>
      <c r="T1645" s="60">
        <v>14456.14</v>
      </c>
      <c r="U1645" s="60">
        <v>14456.14</v>
      </c>
      <c r="V1645" s="60">
        <v>14456.14</v>
      </c>
      <c r="W1645" s="60">
        <v>14456.14</v>
      </c>
      <c r="X1645" s="60">
        <v>14456.14</v>
      </c>
      <c r="Y1645" s="60">
        <v>14456.14</v>
      </c>
      <c r="Z1645" s="60">
        <v>14456.14</v>
      </c>
      <c r="AA1645" s="60">
        <v>14456.14</v>
      </c>
      <c r="AB1645" s="60">
        <v>14456.14</v>
      </c>
      <c r="AC1645" s="60">
        <v>14456.14</v>
      </c>
      <c r="AD1645" s="60">
        <v>14456.14</v>
      </c>
      <c r="AE1645" s="60">
        <v>14456.14</v>
      </c>
      <c r="AF1645" s="60">
        <v>14456.14</v>
      </c>
      <c r="AG1645" s="60">
        <v>14456.14</v>
      </c>
      <c r="AH1645" s="60">
        <v>14456.14</v>
      </c>
      <c r="AI1645" s="60">
        <v>14456.14</v>
      </c>
      <c r="AJ1645" s="60">
        <v>14456.14</v>
      </c>
      <c r="AK1645" s="60">
        <v>14456.14</v>
      </c>
      <c r="AL1645" s="60">
        <v>14456.14</v>
      </c>
      <c r="AM1645" s="60">
        <v>14456.14</v>
      </c>
      <c r="AN1645" s="60">
        <v>14456.14</v>
      </c>
      <c r="AO1645" s="60">
        <v>14456.14</v>
      </c>
      <c r="AP1645" s="60">
        <v>14456.14</v>
      </c>
      <c r="AQ1645" s="60">
        <v>14456.14</v>
      </c>
      <c r="AR1645" s="60">
        <v>14456.14</v>
      </c>
      <c r="AS1645" s="60">
        <v>14456.14</v>
      </c>
      <c r="AT1645" s="60">
        <v>14456.14</v>
      </c>
      <c r="AU1645" s="60">
        <v>14456.14</v>
      </c>
      <c r="AV1645" s="60">
        <v>14456.14</v>
      </c>
      <c r="AW1645" s="60">
        <v>14456.14</v>
      </c>
      <c r="AX1645" s="60">
        <v>14456.14</v>
      </c>
      <c r="AY1645" s="60">
        <v>14456.14</v>
      </c>
      <c r="AZ1645" s="60">
        <v>14456.14</v>
      </c>
      <c r="BA1645" s="60">
        <v>14456.14</v>
      </c>
      <c r="BB1645" s="60">
        <v>14456.14</v>
      </c>
      <c r="BC1645" s="60">
        <v>14456.14</v>
      </c>
      <c r="BD1645" s="60">
        <v>14456.14</v>
      </c>
      <c r="BE1645" s="60">
        <v>14456.14</v>
      </c>
      <c r="BF1645" s="60">
        <v>14456.14</v>
      </c>
      <c r="BG1645" s="60">
        <v>14456.14</v>
      </c>
      <c r="BH1645" s="60">
        <v>14456.14</v>
      </c>
      <c r="BI1645" s="60">
        <v>14456.14</v>
      </c>
      <c r="BJ1645" s="60">
        <v>14456.14</v>
      </c>
      <c r="BK1645" s="60">
        <v>14456.14</v>
      </c>
      <c r="BL1645" s="60">
        <v>14456.14</v>
      </c>
      <c r="BM1645" s="60">
        <v>14456.14</v>
      </c>
      <c r="BN1645" s="60">
        <v>14456.14</v>
      </c>
      <c r="BO1645" s="60">
        <v>14456.14</v>
      </c>
      <c r="BP1645" s="60">
        <v>14456.14</v>
      </c>
      <c r="BQ1645" s="60">
        <v>14456.14</v>
      </c>
      <c r="BR1645" s="60">
        <v>14456.14</v>
      </c>
      <c r="BS1645" s="60">
        <v>14456.14</v>
      </c>
      <c r="BT1645" s="60">
        <v>14456.14</v>
      </c>
      <c r="BU1645" s="60">
        <v>14456.14</v>
      </c>
      <c r="BV1645" s="60">
        <v>14456.14</v>
      </c>
      <c r="BW1645" s="60">
        <v>14456.14</v>
      </c>
      <c r="BX1645" s="60">
        <v>14456.14</v>
      </c>
      <c r="BY1645" s="60">
        <v>14456.14</v>
      </c>
      <c r="BZ1645" s="60">
        <v>14456.14</v>
      </c>
      <c r="CA1645" s="60">
        <v>14456.14</v>
      </c>
      <c r="CB1645" s="60">
        <v>14456.14</v>
      </c>
      <c r="CC1645" s="60">
        <v>14456.14</v>
      </c>
      <c r="CD1645" s="60">
        <v>14456.14</v>
      </c>
      <c r="CE1645" s="60">
        <v>14456.14</v>
      </c>
      <c r="CF1645" s="60">
        <v>14456.14</v>
      </c>
      <c r="CG1645" s="60">
        <v>14456.14</v>
      </c>
      <c r="CH1645" s="60">
        <v>14456.14</v>
      </c>
    </row>
    <row r="1646" spans="1:86">
      <c r="A1646" s="57" t="s">
        <v>86</v>
      </c>
      <c r="B1646" s="58" t="s">
        <v>132</v>
      </c>
      <c r="C1646" s="59" t="s">
        <v>92</v>
      </c>
      <c r="D1646" s="58" t="s">
        <v>93</v>
      </c>
      <c r="E1646" s="58" t="str">
        <f>VLOOKUP(CONCATENATE($F$4,F1646),'REG FL  CWIP - 1 System Per Boo'!$A$29:$B$1161,2,FALSE)</f>
        <v>Distribution</v>
      </c>
      <c r="F1646" s="58" t="s">
        <v>147</v>
      </c>
      <c r="G1646" s="58" t="s">
        <v>148</v>
      </c>
      <c r="H1646" s="63">
        <v>368</v>
      </c>
      <c r="I1646" s="60">
        <v>0</v>
      </c>
      <c r="J1646" s="60">
        <v>0</v>
      </c>
      <c r="K1646" s="60">
        <v>0</v>
      </c>
      <c r="L1646" s="60">
        <v>0</v>
      </c>
      <c r="M1646" s="60">
        <v>0</v>
      </c>
      <c r="N1646" s="60">
        <v>0</v>
      </c>
      <c r="O1646" s="60">
        <v>0</v>
      </c>
      <c r="P1646" s="60">
        <v>0</v>
      </c>
      <c r="Q1646" s="60">
        <v>0</v>
      </c>
      <c r="R1646" s="60">
        <v>0</v>
      </c>
      <c r="S1646" s="60">
        <v>0</v>
      </c>
      <c r="T1646" s="60">
        <v>0</v>
      </c>
      <c r="U1646" s="60">
        <v>0</v>
      </c>
      <c r="V1646" s="60">
        <v>0</v>
      </c>
      <c r="W1646" s="60">
        <v>0</v>
      </c>
      <c r="X1646" s="60">
        <v>0</v>
      </c>
      <c r="Y1646" s="60">
        <v>0</v>
      </c>
      <c r="Z1646" s="60">
        <v>0</v>
      </c>
      <c r="AA1646" s="60">
        <v>0</v>
      </c>
      <c r="AB1646" s="60">
        <v>0</v>
      </c>
      <c r="AC1646" s="60">
        <v>0</v>
      </c>
      <c r="AD1646" s="60">
        <v>0</v>
      </c>
      <c r="AE1646" s="60">
        <v>0</v>
      </c>
      <c r="AF1646" s="60">
        <v>0</v>
      </c>
      <c r="AG1646" s="60">
        <v>0</v>
      </c>
      <c r="AH1646" s="60">
        <v>0</v>
      </c>
      <c r="AI1646" s="60">
        <v>0</v>
      </c>
      <c r="AJ1646" s="60">
        <v>0</v>
      </c>
      <c r="AK1646" s="60">
        <v>0</v>
      </c>
      <c r="AL1646" s="60">
        <v>0</v>
      </c>
      <c r="AM1646" s="60">
        <v>0</v>
      </c>
      <c r="AN1646" s="60">
        <v>0</v>
      </c>
      <c r="AO1646" s="60">
        <v>0</v>
      </c>
      <c r="AP1646" s="60">
        <v>0</v>
      </c>
      <c r="AQ1646" s="60">
        <v>0</v>
      </c>
      <c r="AR1646" s="60">
        <v>0</v>
      </c>
      <c r="AS1646" s="60">
        <v>0</v>
      </c>
      <c r="AT1646" s="60">
        <v>0</v>
      </c>
      <c r="AU1646" s="60">
        <v>0</v>
      </c>
      <c r="AV1646" s="60">
        <v>0</v>
      </c>
      <c r="AW1646" s="60">
        <v>6.6433333333333344E-2</v>
      </c>
      <c r="AX1646" s="60">
        <v>0.13286666666666669</v>
      </c>
      <c r="AY1646" s="60">
        <v>0.19930000000000003</v>
      </c>
      <c r="AZ1646" s="60">
        <v>0.26573333333333338</v>
      </c>
      <c r="BA1646" s="60">
        <v>0.33216666666666672</v>
      </c>
      <c r="BB1646" s="60">
        <v>0.39860000000000007</v>
      </c>
      <c r="BC1646" s="60">
        <v>0.46503333333333341</v>
      </c>
      <c r="BD1646" s="60">
        <v>0.53146666666666675</v>
      </c>
      <c r="BE1646" s="60">
        <v>0.5979000000000001</v>
      </c>
      <c r="BF1646" s="60">
        <v>0.66433333333333344</v>
      </c>
      <c r="BG1646" s="60">
        <v>0.73076666666666679</v>
      </c>
      <c r="BH1646" s="60">
        <v>0</v>
      </c>
      <c r="BI1646" s="60">
        <v>0.79720000000000013</v>
      </c>
      <c r="BJ1646" s="60">
        <v>0.86529999999999996</v>
      </c>
      <c r="BK1646" s="60">
        <v>0.93340000000000023</v>
      </c>
      <c r="BL1646" s="60">
        <v>1.0015000000000005</v>
      </c>
      <c r="BM1646" s="60">
        <v>1.0696000000000008</v>
      </c>
      <c r="BN1646" s="60">
        <v>1.137700000000001</v>
      </c>
      <c r="BO1646" s="60">
        <v>1.2058000000000013</v>
      </c>
      <c r="BP1646" s="60">
        <v>1.2739000000000016</v>
      </c>
      <c r="BQ1646" s="60">
        <v>1.3420000000000019</v>
      </c>
      <c r="BR1646" s="60">
        <v>1.4101000000000021</v>
      </c>
      <c r="BS1646" s="60">
        <v>1.4782000000000024</v>
      </c>
      <c r="BT1646" s="60">
        <v>1.5463000000000027</v>
      </c>
      <c r="BU1646" s="60">
        <v>0.79720000000000013</v>
      </c>
      <c r="BV1646" s="60">
        <v>1.6144000000000021</v>
      </c>
      <c r="BW1646" s="60">
        <v>1.6842000000000015</v>
      </c>
      <c r="BX1646" s="60">
        <v>1.7540000000000013</v>
      </c>
      <c r="BY1646" s="60">
        <v>1.8238000000000012</v>
      </c>
      <c r="BZ1646" s="60">
        <v>1.8936000000000011</v>
      </c>
      <c r="CA1646" s="60">
        <v>1.9634000000000009</v>
      </c>
      <c r="CB1646" s="60">
        <v>2.0332000000000008</v>
      </c>
      <c r="CC1646" s="60">
        <v>2.1030000000000006</v>
      </c>
      <c r="CD1646" s="60">
        <v>2.1728000000000005</v>
      </c>
      <c r="CE1646" s="60">
        <v>2.2426000000000004</v>
      </c>
      <c r="CF1646" s="60">
        <v>2.3124000000000002</v>
      </c>
      <c r="CG1646" s="60">
        <v>2.3822000000000001</v>
      </c>
      <c r="CH1646" s="60">
        <v>1.6144000000000021</v>
      </c>
    </row>
    <row r="1647" spans="1:86">
      <c r="A1647" s="57" t="s">
        <v>86</v>
      </c>
      <c r="B1647" s="58" t="s">
        <v>132</v>
      </c>
      <c r="C1647" s="59" t="s">
        <v>92</v>
      </c>
      <c r="D1647" s="58" t="s">
        <v>93</v>
      </c>
      <c r="E1647" s="58" t="str">
        <f>VLOOKUP(CONCATENATE($F$4,F1647),'REG FL  CWIP - 1 System Per Boo'!$A$29:$B$1161,2,FALSE)</f>
        <v>Distribution</v>
      </c>
      <c r="F1647" s="58" t="s">
        <v>158</v>
      </c>
      <c r="G1647" s="58" t="s">
        <v>148</v>
      </c>
      <c r="H1647" s="63">
        <v>368</v>
      </c>
      <c r="I1647" s="60">
        <v>0</v>
      </c>
      <c r="J1647" s="60">
        <v>0</v>
      </c>
      <c r="K1647" s="60">
        <v>0</v>
      </c>
      <c r="L1647" s="60">
        <v>0</v>
      </c>
      <c r="M1647" s="60">
        <v>0</v>
      </c>
      <c r="N1647" s="60">
        <v>0</v>
      </c>
      <c r="O1647" s="60">
        <v>0</v>
      </c>
      <c r="P1647" s="60">
        <v>0</v>
      </c>
      <c r="Q1647" s="60">
        <v>0</v>
      </c>
      <c r="R1647" s="60">
        <v>0</v>
      </c>
      <c r="S1647" s="60">
        <v>0</v>
      </c>
      <c r="T1647" s="60">
        <v>0</v>
      </c>
      <c r="U1647" s="60">
        <v>0</v>
      </c>
      <c r="V1647" s="60">
        <v>0</v>
      </c>
      <c r="W1647" s="60">
        <v>2.6803862291897644</v>
      </c>
      <c r="X1647" s="60">
        <v>5.3605834026035382</v>
      </c>
      <c r="Y1647" s="60">
        <v>7.9890770303053102</v>
      </c>
      <c r="Z1647" s="60">
        <v>10.606818712439065</v>
      </c>
      <c r="AA1647" s="60">
        <v>13.222899862972838</v>
      </c>
      <c r="AB1647" s="60">
        <v>17.228567738112673</v>
      </c>
      <c r="AC1647" s="60">
        <v>19.820109399126437</v>
      </c>
      <c r="AD1647" s="60">
        <v>22.445658664316198</v>
      </c>
      <c r="AE1647" s="60">
        <v>25.068675622273958</v>
      </c>
      <c r="AF1647" s="60">
        <v>27.703205949735718</v>
      </c>
      <c r="AG1647" s="60">
        <v>30.375610423325469</v>
      </c>
      <c r="AH1647" s="60">
        <v>0</v>
      </c>
      <c r="AI1647" s="60">
        <v>34.441522977199554</v>
      </c>
      <c r="AJ1647" s="60">
        <v>37.516156296513486</v>
      </c>
      <c r="AK1647" s="60">
        <v>40.591600945619405</v>
      </c>
      <c r="AL1647" s="60">
        <v>43.635016187861339</v>
      </c>
      <c r="AM1647" s="60">
        <v>46.674916857223252</v>
      </c>
      <c r="AN1647" s="60">
        <v>49.730324985402945</v>
      </c>
      <c r="AO1647" s="60">
        <v>54.133400725331256</v>
      </c>
      <c r="AP1647" s="60">
        <v>57.155675747381167</v>
      </c>
      <c r="AQ1647" s="60">
        <v>60.208094238423087</v>
      </c>
      <c r="AR1647" s="60">
        <v>63.243557491529003</v>
      </c>
      <c r="AS1647" s="60">
        <v>66.285624307418914</v>
      </c>
      <c r="AT1647" s="60">
        <v>69.373750537742609</v>
      </c>
      <c r="AU1647" s="60">
        <v>34.441522977199554</v>
      </c>
      <c r="AV1647" s="60">
        <v>73.772004478157498</v>
      </c>
      <c r="AW1647" s="60">
        <v>75.049169476294537</v>
      </c>
      <c r="AX1647" s="60">
        <v>76.326671490883541</v>
      </c>
      <c r="AY1647" s="60">
        <v>77.590868882413616</v>
      </c>
      <c r="AZ1647" s="60">
        <v>78.853606363443959</v>
      </c>
      <c r="BA1647" s="60">
        <v>80.122785452807776</v>
      </c>
      <c r="BB1647" s="60">
        <v>81.951769151077727</v>
      </c>
      <c r="BC1647" s="60">
        <v>83.20718515423458</v>
      </c>
      <c r="BD1647" s="60">
        <v>84.475122384972366</v>
      </c>
      <c r="BE1647" s="60">
        <v>85.736016617674949</v>
      </c>
      <c r="BF1647" s="60">
        <v>86.999653889424735</v>
      </c>
      <c r="BG1647" s="60">
        <v>88.282423677426124</v>
      </c>
      <c r="BH1647" s="60">
        <v>73.772004478157498</v>
      </c>
      <c r="BI1647" s="60">
        <v>90.109404478157529</v>
      </c>
      <c r="BJ1647" s="60">
        <v>91.418495866054201</v>
      </c>
      <c r="BK1647" s="60">
        <v>92.727932695092363</v>
      </c>
      <c r="BL1647" s="60">
        <v>94.023732313988518</v>
      </c>
      <c r="BM1647" s="60">
        <v>95.318035527748975</v>
      </c>
      <c r="BN1647" s="60">
        <v>96.618941376255819</v>
      </c>
      <c r="BO1647" s="60">
        <v>98.493645750006351</v>
      </c>
      <c r="BP1647" s="60">
        <v>99.780444464626299</v>
      </c>
      <c r="BQ1647" s="60">
        <v>101.08007741070102</v>
      </c>
      <c r="BR1647" s="60">
        <v>102.37249129887304</v>
      </c>
      <c r="BS1647" s="60">
        <v>103.66771679619394</v>
      </c>
      <c r="BT1647" s="60">
        <v>104.98255308169827</v>
      </c>
      <c r="BU1647" s="60">
        <v>90.109404478157529</v>
      </c>
      <c r="BV1647" s="60">
        <v>106.85520447815759</v>
      </c>
      <c r="BW1647" s="60">
        <v>108.19701963429354</v>
      </c>
      <c r="BX1647" s="60">
        <v>109.53918886667159</v>
      </c>
      <c r="BY1647" s="60">
        <v>110.86737999528613</v>
      </c>
      <c r="BZ1647" s="60">
        <v>112.19403731265621</v>
      </c>
      <c r="CA1647" s="60">
        <v>113.52746231290543</v>
      </c>
      <c r="CB1647" s="60">
        <v>115.449029260202</v>
      </c>
      <c r="CC1647" s="60">
        <v>116.76799448611148</v>
      </c>
      <c r="CD1647" s="60">
        <v>118.10011476478708</v>
      </c>
      <c r="CE1647" s="60">
        <v>119.42483552850408</v>
      </c>
      <c r="CF1647" s="60">
        <v>120.75243818404618</v>
      </c>
      <c r="CG1647" s="60">
        <v>122.10014184479816</v>
      </c>
      <c r="CH1647" s="60">
        <v>106.85520447815759</v>
      </c>
    </row>
    <row r="1648" spans="1:86">
      <c r="A1648" s="57" t="s">
        <v>86</v>
      </c>
      <c r="B1648" s="58" t="s">
        <v>132</v>
      </c>
      <c r="C1648" s="59" t="s">
        <v>92</v>
      </c>
      <c r="D1648" s="58" t="s">
        <v>93</v>
      </c>
      <c r="E1648" s="58" t="str">
        <f>VLOOKUP(CONCATENATE($F$4,F1648),'REG FL  CWIP - 1 System Per Boo'!$A$29:$B$1161,2,FALSE)</f>
        <v>Distribution</v>
      </c>
      <c r="F1648" s="58" t="s">
        <v>171</v>
      </c>
      <c r="G1648" s="58" t="s">
        <v>148</v>
      </c>
      <c r="H1648" s="63">
        <v>368</v>
      </c>
      <c r="I1648" s="60">
        <v>0</v>
      </c>
      <c r="J1648" s="60">
        <v>0</v>
      </c>
      <c r="K1648" s="60">
        <v>0</v>
      </c>
      <c r="L1648" s="60">
        <v>0</v>
      </c>
      <c r="M1648" s="60">
        <v>0</v>
      </c>
      <c r="N1648" s="60">
        <v>0</v>
      </c>
      <c r="O1648" s="60">
        <v>0</v>
      </c>
      <c r="P1648" s="60">
        <v>0</v>
      </c>
      <c r="Q1648" s="60">
        <v>0</v>
      </c>
      <c r="R1648" s="60">
        <v>0</v>
      </c>
      <c r="S1648" s="60">
        <v>0</v>
      </c>
      <c r="T1648" s="60">
        <v>0</v>
      </c>
      <c r="U1648" s="60">
        <v>0</v>
      </c>
      <c r="V1648" s="60">
        <v>0</v>
      </c>
      <c r="W1648" s="60">
        <v>23.165071483357451</v>
      </c>
      <c r="X1648" s="60">
        <v>46.457272375230104</v>
      </c>
      <c r="Y1648" s="60">
        <v>69.605199476627376</v>
      </c>
      <c r="Z1648" s="60">
        <v>92.604767403715869</v>
      </c>
      <c r="AA1648" s="60">
        <v>115.58807527535623</v>
      </c>
      <c r="AB1648" s="60">
        <v>149.8092096348264</v>
      </c>
      <c r="AC1648" s="60">
        <v>172.6676765193597</v>
      </c>
      <c r="AD1648" s="60">
        <v>195.71765491317296</v>
      </c>
      <c r="AE1648" s="60">
        <v>218.8031991299481</v>
      </c>
      <c r="AF1648" s="60">
        <v>241.88594975854403</v>
      </c>
      <c r="AG1648" s="60">
        <v>265.13613728963082</v>
      </c>
      <c r="AH1648" s="60">
        <v>0</v>
      </c>
      <c r="AI1648" s="60">
        <v>299.63364704349442</v>
      </c>
      <c r="AJ1648" s="60">
        <v>323.55461514945296</v>
      </c>
      <c r="AK1648" s="60">
        <v>347.00246510649004</v>
      </c>
      <c r="AL1648" s="60">
        <v>370.41456254397531</v>
      </c>
      <c r="AM1648" s="60">
        <v>393.71780835064533</v>
      </c>
      <c r="AN1648" s="60">
        <v>417.63456066439767</v>
      </c>
      <c r="AO1648" s="60">
        <v>451.62646421133741</v>
      </c>
      <c r="AP1648" s="60">
        <v>474.83492018872039</v>
      </c>
      <c r="AQ1648" s="60">
        <v>498.20157692736734</v>
      </c>
      <c r="AR1648" s="60">
        <v>521.53765306515629</v>
      </c>
      <c r="AS1648" s="60">
        <v>544.84377129299969</v>
      </c>
      <c r="AT1648" s="60">
        <v>568.86641924815285</v>
      </c>
      <c r="AU1648" s="60">
        <v>299.63364704349442</v>
      </c>
      <c r="AV1648" s="60">
        <v>602.86195478311743</v>
      </c>
      <c r="AW1648" s="60">
        <v>644.59511428709516</v>
      </c>
      <c r="AX1648" s="60">
        <v>685.5028592390488</v>
      </c>
      <c r="AY1648" s="60">
        <v>726.34822939101446</v>
      </c>
      <c r="AZ1648" s="60">
        <v>767.00369408217443</v>
      </c>
      <c r="BA1648" s="60">
        <v>808.72949860253289</v>
      </c>
      <c r="BB1648" s="60">
        <v>868.03268091039718</v>
      </c>
      <c r="BC1648" s="60">
        <v>908.52277273506343</v>
      </c>
      <c r="BD1648" s="60">
        <v>949.28886583084181</v>
      </c>
      <c r="BE1648" s="60">
        <v>990.00160719404516</v>
      </c>
      <c r="BF1648" s="60">
        <v>1030.6620831878606</v>
      </c>
      <c r="BG1648" s="60">
        <v>1072.572636070985</v>
      </c>
      <c r="BH1648" s="60">
        <v>602.86195478311743</v>
      </c>
      <c r="BI1648" s="60">
        <v>1131.8821547831167</v>
      </c>
      <c r="BJ1648" s="60">
        <v>1174.6586507535849</v>
      </c>
      <c r="BK1648" s="60">
        <v>1216.5890966603074</v>
      </c>
      <c r="BL1648" s="60">
        <v>1258.4556083858647</v>
      </c>
      <c r="BM1648" s="60">
        <v>1300.1274669800637</v>
      </c>
      <c r="BN1648" s="60">
        <v>1342.8964240910041</v>
      </c>
      <c r="BO1648" s="60">
        <v>1403.6821965841332</v>
      </c>
      <c r="BP1648" s="60">
        <v>1445.1845479605399</v>
      </c>
      <c r="BQ1648" s="60">
        <v>1486.9698006892982</v>
      </c>
      <c r="BR1648" s="60">
        <v>1528.7003678826056</v>
      </c>
      <c r="BS1648" s="60">
        <v>1570.3773630629248</v>
      </c>
      <c r="BT1648" s="60">
        <v>1613.3356872788086</v>
      </c>
      <c r="BU1648" s="60">
        <v>1131.8821547831167</v>
      </c>
      <c r="BV1648" s="60">
        <v>1674.1279547831168</v>
      </c>
      <c r="BW1648" s="60">
        <v>1717.9738517222122</v>
      </c>
      <c r="BX1648" s="60">
        <v>1760.9525475720479</v>
      </c>
      <c r="BY1648" s="60">
        <v>1803.8657109032733</v>
      </c>
      <c r="BZ1648" s="60">
        <v>1846.5793548268712</v>
      </c>
      <c r="CA1648" s="60">
        <v>1890.4175244369649</v>
      </c>
      <c r="CB1648" s="60">
        <v>1952.722924999392</v>
      </c>
      <c r="CC1648" s="60">
        <v>1995.2628240700483</v>
      </c>
      <c r="CD1648" s="60">
        <v>2038.0926969512684</v>
      </c>
      <c r="CE1648" s="60">
        <v>2080.8665171732641</v>
      </c>
      <c r="CF1648" s="60">
        <v>2123.5854260962628</v>
      </c>
      <c r="CG1648" s="60">
        <v>2167.6176969383214</v>
      </c>
      <c r="CH1648" s="60">
        <v>1674.1279547831168</v>
      </c>
    </row>
    <row r="1649" spans="1:86">
      <c r="A1649" s="57" t="s">
        <v>86</v>
      </c>
      <c r="B1649" s="58" t="s">
        <v>132</v>
      </c>
      <c r="C1649" s="59" t="s">
        <v>92</v>
      </c>
      <c r="D1649" s="58" t="s">
        <v>93</v>
      </c>
      <c r="E1649" s="58" t="str">
        <f>VLOOKUP(CONCATENATE($F$4,F1649),'REG FL  CWIP - 1 System Per Boo'!$A$29:$B$1161,2,FALSE)</f>
        <v>Distribution</v>
      </c>
      <c r="F1649" s="58" t="s">
        <v>180</v>
      </c>
      <c r="G1649" s="58" t="s">
        <v>148</v>
      </c>
      <c r="H1649" s="63">
        <v>368</v>
      </c>
      <c r="I1649" s="60">
        <v>0</v>
      </c>
      <c r="J1649" s="60">
        <v>0</v>
      </c>
      <c r="K1649" s="60">
        <v>0</v>
      </c>
      <c r="L1649" s="60">
        <v>0</v>
      </c>
      <c r="M1649" s="60">
        <v>0</v>
      </c>
      <c r="N1649" s="60">
        <v>0</v>
      </c>
      <c r="O1649" s="60">
        <v>0</v>
      </c>
      <c r="P1649" s="60">
        <v>0</v>
      </c>
      <c r="Q1649" s="60">
        <v>0</v>
      </c>
      <c r="R1649" s="60">
        <v>0</v>
      </c>
      <c r="S1649" s="60">
        <v>0</v>
      </c>
      <c r="T1649" s="60">
        <v>0</v>
      </c>
      <c r="U1649" s="60">
        <v>0</v>
      </c>
      <c r="V1649" s="60">
        <v>0</v>
      </c>
      <c r="W1649" s="60">
        <v>172.55664090537601</v>
      </c>
      <c r="X1649" s="60">
        <v>332.44541612755199</v>
      </c>
      <c r="Y1649" s="60">
        <v>10.047112501345907</v>
      </c>
      <c r="Z1649" s="60">
        <v>188.0590838050579</v>
      </c>
      <c r="AA1649" s="60">
        <v>366.28381339996986</v>
      </c>
      <c r="AB1649" s="60">
        <v>11.015958288879347</v>
      </c>
      <c r="AC1649" s="60">
        <v>192.39941353095935</v>
      </c>
      <c r="AD1649" s="60">
        <v>371.57139721547139</v>
      </c>
      <c r="AE1649" s="60">
        <v>10.817364577632247</v>
      </c>
      <c r="AF1649" s="60">
        <v>176.51219372620824</v>
      </c>
      <c r="AG1649" s="60">
        <v>349.1389964003522</v>
      </c>
      <c r="AH1649" s="60">
        <v>0</v>
      </c>
      <c r="AI1649" s="60">
        <v>10.366138922761024</v>
      </c>
      <c r="AJ1649" s="60">
        <v>257.61254398077699</v>
      </c>
      <c r="AK1649" s="60">
        <v>486.11565399559299</v>
      </c>
      <c r="AL1649" s="60">
        <v>14.388860856537121</v>
      </c>
      <c r="AM1649" s="60">
        <v>259.43867781029712</v>
      </c>
      <c r="AN1649" s="60">
        <v>506.16888358325713</v>
      </c>
      <c r="AO1649" s="60">
        <v>15.208868031869997</v>
      </c>
      <c r="AP1649" s="60">
        <v>265.70731261807799</v>
      </c>
      <c r="AQ1649" s="60">
        <v>512.548063735038</v>
      </c>
      <c r="AR1649" s="60">
        <v>14.897974726334155</v>
      </c>
      <c r="AS1649" s="60">
        <v>241.84063596035014</v>
      </c>
      <c r="AT1649" s="60">
        <v>478.69055383801413</v>
      </c>
      <c r="AU1649" s="60">
        <v>10.366138922761024</v>
      </c>
      <c r="AV1649" s="60">
        <v>14.169140433793359</v>
      </c>
      <c r="AW1649" s="60">
        <v>257.92714459445176</v>
      </c>
      <c r="AX1649" s="60">
        <v>510.08205294060383</v>
      </c>
      <c r="AY1649" s="60">
        <v>15.43063249072884</v>
      </c>
      <c r="AZ1649" s="60">
        <v>275.4292983699649</v>
      </c>
      <c r="BA1649" s="60">
        <v>528.71228588283316</v>
      </c>
      <c r="BB1649" s="60">
        <v>15.576757895584819</v>
      </c>
      <c r="BC1649" s="60">
        <v>262.74157833338461</v>
      </c>
      <c r="BD1649" s="60">
        <v>507.66870992716014</v>
      </c>
      <c r="BE1649" s="60">
        <v>15.045102309922527</v>
      </c>
      <c r="BF1649" s="60">
        <v>269.73014986381611</v>
      </c>
      <c r="BG1649" s="60">
        <v>518.82170683599918</v>
      </c>
      <c r="BH1649" s="60">
        <v>14.169140433793359</v>
      </c>
      <c r="BI1649" s="60">
        <v>15.219449868764514</v>
      </c>
      <c r="BJ1649" s="60">
        <v>296.52566695979419</v>
      </c>
      <c r="BK1649" s="60">
        <v>627.76690629348559</v>
      </c>
      <c r="BL1649" s="60">
        <v>20.285556935693648</v>
      </c>
      <c r="BM1649" s="60">
        <v>398.16915096308549</v>
      </c>
      <c r="BN1649" s="60">
        <v>736.11753130766169</v>
      </c>
      <c r="BO1649" s="60">
        <v>21.105825918639994</v>
      </c>
      <c r="BP1649" s="60">
        <v>322.67220916770543</v>
      </c>
      <c r="BQ1649" s="60">
        <v>610.93272426520161</v>
      </c>
      <c r="BR1649" s="60">
        <v>17.943356569922685</v>
      </c>
      <c r="BS1649" s="60">
        <v>364.23122289511934</v>
      </c>
      <c r="BT1649" s="60">
        <v>677.2555558140657</v>
      </c>
      <c r="BU1649" s="60">
        <v>15.219449868764514</v>
      </c>
      <c r="BV1649" s="60">
        <v>18.980102281604104</v>
      </c>
      <c r="BW1649" s="60">
        <v>355.67656941023859</v>
      </c>
      <c r="BX1649" s="60">
        <v>703.97145761968386</v>
      </c>
      <c r="BY1649" s="60">
        <v>21.302096353967499</v>
      </c>
      <c r="BZ1649" s="60">
        <v>380.43135884169232</v>
      </c>
      <c r="CA1649" s="60">
        <v>730.28443288951701</v>
      </c>
      <c r="CB1649" s="60">
        <v>21.515526071646946</v>
      </c>
      <c r="CC1649" s="60">
        <v>362.91773818133152</v>
      </c>
      <c r="CD1649" s="60">
        <v>701.22909003019959</v>
      </c>
      <c r="CE1649" s="60">
        <v>20.781396121128637</v>
      </c>
      <c r="CF1649" s="60">
        <v>372.57109852354188</v>
      </c>
      <c r="CG1649" s="60">
        <v>716.63466071462506</v>
      </c>
      <c r="CH1649" s="60">
        <v>18.980102281604104</v>
      </c>
    </row>
    <row r="1650" spans="1:86">
      <c r="A1650" s="57" t="s">
        <v>86</v>
      </c>
      <c r="B1650" s="58" t="s">
        <v>132</v>
      </c>
      <c r="C1650" s="59" t="s">
        <v>92</v>
      </c>
      <c r="D1650" s="58" t="s">
        <v>93</v>
      </c>
      <c r="E1650" s="58" t="str">
        <f>VLOOKUP(CONCATENATE($F$4,F1650),'REG FL  CWIP - 1 System Per Boo'!$A$29:$B$1161,2,FALSE)</f>
        <v>Distribution</v>
      </c>
      <c r="F1650" s="58" t="s">
        <v>188</v>
      </c>
      <c r="G1650" s="58" t="s">
        <v>148</v>
      </c>
      <c r="H1650" s="63">
        <v>368</v>
      </c>
      <c r="I1650" s="60">
        <v>0</v>
      </c>
      <c r="J1650" s="60">
        <v>0</v>
      </c>
      <c r="K1650" s="60">
        <v>0</v>
      </c>
      <c r="L1650" s="60">
        <v>0</v>
      </c>
      <c r="M1650" s="60">
        <v>0</v>
      </c>
      <c r="N1650" s="60">
        <v>0</v>
      </c>
      <c r="O1650" s="60">
        <v>0</v>
      </c>
      <c r="P1650" s="60">
        <v>0</v>
      </c>
      <c r="Q1650" s="60">
        <v>0</v>
      </c>
      <c r="R1650" s="60">
        <v>0</v>
      </c>
      <c r="S1650" s="60">
        <v>0</v>
      </c>
      <c r="T1650" s="60">
        <v>0</v>
      </c>
      <c r="U1650" s="60">
        <v>0</v>
      </c>
      <c r="V1650" s="60">
        <v>0</v>
      </c>
      <c r="W1650" s="60">
        <v>19.981117108898388</v>
      </c>
      <c r="X1650" s="60">
        <v>44.818692703657689</v>
      </c>
      <c r="Y1650" s="60">
        <v>75.637402422167042</v>
      </c>
      <c r="Z1650" s="60">
        <v>109.06940437492744</v>
      </c>
      <c r="AA1650" s="60">
        <v>146.17742981146057</v>
      </c>
      <c r="AB1650" s="60">
        <v>193.16034758328715</v>
      </c>
      <c r="AC1650" s="60">
        <v>224.72261964478207</v>
      </c>
      <c r="AD1650" s="60">
        <v>254.27866737288355</v>
      </c>
      <c r="AE1650" s="60">
        <v>274.53715681868175</v>
      </c>
      <c r="AF1650" s="60">
        <v>296.35268096464642</v>
      </c>
      <c r="AG1650" s="60">
        <v>313.72587527396831</v>
      </c>
      <c r="AH1650" s="60">
        <v>0</v>
      </c>
      <c r="AI1650" s="60">
        <v>330.92400887716417</v>
      </c>
      <c r="AJ1650" s="60">
        <v>352.59565806509477</v>
      </c>
      <c r="AK1650" s="60">
        <v>379.09461176110244</v>
      </c>
      <c r="AL1650" s="60">
        <v>410.2384844529181</v>
      </c>
      <c r="AM1650" s="60">
        <v>443.78327000795525</v>
      </c>
      <c r="AN1650" s="60">
        <v>482.80779102234328</v>
      </c>
      <c r="AO1650" s="60">
        <v>527.70567615914615</v>
      </c>
      <c r="AP1650" s="60">
        <v>558.1427696539979</v>
      </c>
      <c r="AQ1650" s="60">
        <v>586.07883571590196</v>
      </c>
      <c r="AR1650" s="60">
        <v>607.05176192870067</v>
      </c>
      <c r="AS1650" s="60">
        <v>629.94981249497141</v>
      </c>
      <c r="AT1650" s="60">
        <v>648.11045811232566</v>
      </c>
      <c r="AU1650" s="60">
        <v>330.92400887716417</v>
      </c>
      <c r="AV1650" s="60">
        <v>665.75011193271064</v>
      </c>
      <c r="AW1650" s="60">
        <v>688.16065084803745</v>
      </c>
      <c r="AX1650" s="60">
        <v>716.2218841656977</v>
      </c>
      <c r="AY1650" s="60">
        <v>746.25669093714919</v>
      </c>
      <c r="AZ1650" s="60">
        <v>779.04408415633588</v>
      </c>
      <c r="BA1650" s="60">
        <v>813.66948834271739</v>
      </c>
      <c r="BB1650" s="60">
        <v>851.21650399093323</v>
      </c>
      <c r="BC1650" s="60">
        <v>882.85553619313168</v>
      </c>
      <c r="BD1650" s="60">
        <v>911.86422520323572</v>
      </c>
      <c r="BE1650" s="60">
        <v>936.97296096936498</v>
      </c>
      <c r="BF1650" s="60">
        <v>960.74680892964261</v>
      </c>
      <c r="BG1650" s="60">
        <v>980.49034602811116</v>
      </c>
      <c r="BH1650" s="60">
        <v>665.75011193271064</v>
      </c>
      <c r="BI1650" s="60">
        <v>1000.0313093297661</v>
      </c>
      <c r="BJ1650" s="60">
        <v>1024.0372029360162</v>
      </c>
      <c r="BK1650" s="60">
        <v>1054.0960508748849</v>
      </c>
      <c r="BL1650" s="60">
        <v>1086.2689664198401</v>
      </c>
      <c r="BM1650" s="60">
        <v>1121.3904187070841</v>
      </c>
      <c r="BN1650" s="60">
        <v>1158.4807257323744</v>
      </c>
      <c r="BO1650" s="60">
        <v>1198.7006270158206</v>
      </c>
      <c r="BP1650" s="60">
        <v>1232.591969108056</v>
      </c>
      <c r="BQ1650" s="60">
        <v>1263.6657199296881</v>
      </c>
      <c r="BR1650" s="60">
        <v>1290.5618888110578</v>
      </c>
      <c r="BS1650" s="60">
        <v>1316.0281422957194</v>
      </c>
      <c r="BT1650" s="60">
        <v>1337.1771763634692</v>
      </c>
      <c r="BU1650" s="60">
        <v>1000.0313093297661</v>
      </c>
      <c r="BV1650" s="60">
        <v>1358.1092158273507</v>
      </c>
      <c r="BW1650" s="60">
        <v>1384.0483520261168</v>
      </c>
      <c r="BX1650" s="60">
        <v>1416.527899067903</v>
      </c>
      <c r="BY1650" s="60">
        <v>1451.2917638054655</v>
      </c>
      <c r="BZ1650" s="60">
        <v>1489.2416168423924</v>
      </c>
      <c r="CA1650" s="60">
        <v>1529.3188804245558</v>
      </c>
      <c r="CB1650" s="60">
        <v>1572.7777707455816</v>
      </c>
      <c r="CC1650" s="60">
        <v>1609.3984503548836</v>
      </c>
      <c r="CD1650" s="60">
        <v>1642.974632437061</v>
      </c>
      <c r="CE1650" s="60">
        <v>1672.0368035556248</v>
      </c>
      <c r="CF1650" s="60">
        <v>1699.5539053326215</v>
      </c>
      <c r="CG1650" s="60">
        <v>1722.4061133842679</v>
      </c>
      <c r="CH1650" s="60">
        <v>1358.1092158273507</v>
      </c>
    </row>
    <row r="1651" spans="1:86">
      <c r="A1651" s="57" t="s">
        <v>86</v>
      </c>
      <c r="B1651" s="58" t="s">
        <v>132</v>
      </c>
      <c r="C1651" s="59" t="s">
        <v>92</v>
      </c>
      <c r="D1651" s="58" t="s">
        <v>93</v>
      </c>
      <c r="E1651" s="58" t="str">
        <f>VLOOKUP(CONCATENATE($F$4,F1651),'REG FL  CWIP - 1 System Per Boo'!$A$29:$B$1161,2,FALSE)</f>
        <v>Distribution</v>
      </c>
      <c r="F1651" s="58" t="s">
        <v>196</v>
      </c>
      <c r="G1651" s="58" t="s">
        <v>148</v>
      </c>
      <c r="H1651" s="63">
        <v>368</v>
      </c>
      <c r="I1651" s="60">
        <v>0</v>
      </c>
      <c r="J1651" s="60">
        <v>0</v>
      </c>
      <c r="K1651" s="60">
        <v>0</v>
      </c>
      <c r="L1651" s="60">
        <v>0</v>
      </c>
      <c r="M1651" s="60">
        <v>0</v>
      </c>
      <c r="N1651" s="60">
        <v>0</v>
      </c>
      <c r="O1651" s="60">
        <v>0</v>
      </c>
      <c r="P1651" s="60">
        <v>0</v>
      </c>
      <c r="Q1651" s="60">
        <v>0</v>
      </c>
      <c r="R1651" s="60">
        <v>0</v>
      </c>
      <c r="S1651" s="60">
        <v>0</v>
      </c>
      <c r="T1651" s="60">
        <v>0</v>
      </c>
      <c r="U1651" s="60">
        <v>0</v>
      </c>
      <c r="V1651" s="60">
        <v>0</v>
      </c>
      <c r="W1651" s="60">
        <v>11.66643206456</v>
      </c>
      <c r="X1651" s="60">
        <v>44.906704076415998</v>
      </c>
      <c r="Y1651" s="60">
        <v>62.446141982223999</v>
      </c>
      <c r="Z1651" s="60">
        <v>88.997928733167996</v>
      </c>
      <c r="AA1651" s="60">
        <v>142.67680015097599</v>
      </c>
      <c r="AB1651" s="60">
        <v>190.019438908208</v>
      </c>
      <c r="AC1651" s="60">
        <v>219.32966863516799</v>
      </c>
      <c r="AD1651" s="60">
        <v>230.80123407286399</v>
      </c>
      <c r="AE1651" s="60">
        <v>239.24194920953599</v>
      </c>
      <c r="AF1651" s="60">
        <v>259.84632499716798</v>
      </c>
      <c r="AG1651" s="60">
        <v>271.48726745212798</v>
      </c>
      <c r="AH1651" s="60">
        <v>0</v>
      </c>
      <c r="AI1651" s="60">
        <v>0</v>
      </c>
      <c r="AJ1651" s="60">
        <v>16.421456311623999</v>
      </c>
      <c r="AK1651" s="60">
        <v>49.296583635208002</v>
      </c>
      <c r="AL1651" s="60">
        <v>68.840372038984</v>
      </c>
      <c r="AM1651" s="60">
        <v>94.886729210727992</v>
      </c>
      <c r="AN1651" s="60">
        <v>143.91968449768001</v>
      </c>
      <c r="AO1651" s="60">
        <v>189.250044323704</v>
      </c>
      <c r="AP1651" s="60">
        <v>224.87782276377601</v>
      </c>
      <c r="AQ1651" s="60">
        <v>247.73588434940802</v>
      </c>
      <c r="AR1651" s="60">
        <v>257.48688880096</v>
      </c>
      <c r="AS1651" s="60">
        <v>283.53379919737603</v>
      </c>
      <c r="AT1651" s="60">
        <v>293.42566597052803</v>
      </c>
      <c r="AU1651" s="60">
        <v>0</v>
      </c>
      <c r="AV1651" s="60">
        <v>0</v>
      </c>
      <c r="AW1651" s="60">
        <v>20.381118961978423</v>
      </c>
      <c r="AX1651" s="60">
        <v>56.680065348923975</v>
      </c>
      <c r="AY1651" s="60">
        <v>78.829831766131619</v>
      </c>
      <c r="AZ1651" s="60">
        <v>109.82283566442547</v>
      </c>
      <c r="BA1651" s="60">
        <v>146.12178201038296</v>
      </c>
      <c r="BB1651" s="60">
        <v>187.72667081766673</v>
      </c>
      <c r="BC1651" s="60">
        <v>211.64508474475423</v>
      </c>
      <c r="BD1651" s="60">
        <v>228.48890870063548</v>
      </c>
      <c r="BE1651" s="60">
        <v>240.02679019519036</v>
      </c>
      <c r="BF1651" s="60">
        <v>267.48249907372428</v>
      </c>
      <c r="BG1651" s="60">
        <v>286.09497052582276</v>
      </c>
      <c r="BH1651" s="60">
        <v>0</v>
      </c>
      <c r="BI1651" s="60">
        <v>0</v>
      </c>
      <c r="BJ1651" s="60">
        <v>20.890646926628552</v>
      </c>
      <c r="BK1651" s="60">
        <v>58.097066956507462</v>
      </c>
      <c r="BL1651" s="60">
        <v>80.800577523930315</v>
      </c>
      <c r="BM1651" s="60">
        <v>112.56840650538821</v>
      </c>
      <c r="BN1651" s="60">
        <v>149.77482649325435</v>
      </c>
      <c r="BO1651" s="60">
        <v>192.41983750153292</v>
      </c>
      <c r="BP1651" s="60">
        <v>216.93621176576696</v>
      </c>
      <c r="BQ1651" s="60">
        <v>234.20113131277725</v>
      </c>
      <c r="BR1651" s="60">
        <v>246.02745983937498</v>
      </c>
      <c r="BS1651" s="60">
        <v>274.16956142721028</v>
      </c>
      <c r="BT1651" s="60">
        <v>293.24734465702755</v>
      </c>
      <c r="BU1651" s="60">
        <v>0</v>
      </c>
      <c r="BV1651" s="60">
        <v>0</v>
      </c>
      <c r="BW1651" s="60">
        <v>21.517366365098908</v>
      </c>
      <c r="BX1651" s="60">
        <v>59.839979050500382</v>
      </c>
      <c r="BY1651" s="60">
        <v>83.22459496827905</v>
      </c>
      <c r="BZ1651" s="60">
        <v>115.94545886582199</v>
      </c>
      <c r="CA1651" s="60">
        <v>154.26807150795031</v>
      </c>
      <c r="CB1651" s="60">
        <v>198.19243290908835</v>
      </c>
      <c r="CC1651" s="60">
        <v>223.44429843724419</v>
      </c>
      <c r="CD1651" s="60">
        <v>241.22716559601301</v>
      </c>
      <c r="CE1651" s="60">
        <v>253.408283995772</v>
      </c>
      <c r="CF1651" s="60">
        <v>282.39464867256038</v>
      </c>
      <c r="CG1651" s="60">
        <v>302.04476542728202</v>
      </c>
      <c r="CH1651" s="60">
        <v>0</v>
      </c>
    </row>
    <row r="1652" spans="1:86">
      <c r="A1652" s="57" t="s">
        <v>86</v>
      </c>
      <c r="B1652" s="58" t="s">
        <v>132</v>
      </c>
      <c r="C1652" s="59" t="s">
        <v>92</v>
      </c>
      <c r="D1652" s="58" t="s">
        <v>93</v>
      </c>
      <c r="E1652" s="58" t="str">
        <f>VLOOKUP(CONCATENATE($F$4,F1652),'REG FL  CWIP - 1 System Per Boo'!$A$29:$B$1161,2,FALSE)</f>
        <v>Distribution</v>
      </c>
      <c r="F1652" s="58" t="s">
        <v>203</v>
      </c>
      <c r="G1652" s="58" t="s">
        <v>148</v>
      </c>
      <c r="H1652" s="63">
        <v>368</v>
      </c>
      <c r="I1652" s="60">
        <v>0</v>
      </c>
      <c r="J1652" s="60">
        <v>0</v>
      </c>
      <c r="K1652" s="60">
        <v>0</v>
      </c>
      <c r="L1652" s="60">
        <v>0</v>
      </c>
      <c r="M1652" s="60">
        <v>0</v>
      </c>
      <c r="N1652" s="60">
        <v>0</v>
      </c>
      <c r="O1652" s="60">
        <v>0</v>
      </c>
      <c r="P1652" s="60">
        <v>0</v>
      </c>
      <c r="Q1652" s="60">
        <v>0</v>
      </c>
      <c r="R1652" s="60">
        <v>0</v>
      </c>
      <c r="S1652" s="60">
        <v>0</v>
      </c>
      <c r="T1652" s="60">
        <v>0</v>
      </c>
      <c r="U1652" s="60">
        <v>0</v>
      </c>
      <c r="V1652" s="60">
        <v>0</v>
      </c>
      <c r="W1652" s="60">
        <v>1294.5112687395499</v>
      </c>
      <c r="X1652" s="60">
        <v>2586.4626364762198</v>
      </c>
      <c r="Y1652" s="60">
        <v>3886.0802913873099</v>
      </c>
      <c r="Z1652" s="60">
        <v>5230.5162619068697</v>
      </c>
      <c r="AA1652" s="60">
        <v>6574.4890953210297</v>
      </c>
      <c r="AB1652" s="60">
        <v>7950.4124001836799</v>
      </c>
      <c r="AC1652" s="60">
        <v>9306.8382345576392</v>
      </c>
      <c r="AD1652" s="60">
        <v>10654.613540246399</v>
      </c>
      <c r="AE1652" s="60">
        <v>11952.132573951989</v>
      </c>
      <c r="AF1652" s="60">
        <v>13226.675534522868</v>
      </c>
      <c r="AG1652" s="60">
        <v>14543.039528746558</v>
      </c>
      <c r="AH1652" s="60">
        <v>0</v>
      </c>
      <c r="AI1652" s="60">
        <v>0</v>
      </c>
      <c r="AJ1652" s="60">
        <v>0</v>
      </c>
      <c r="AK1652" s="60">
        <v>0</v>
      </c>
      <c r="AL1652" s="60">
        <v>0</v>
      </c>
      <c r="AM1652" s="60">
        <v>0</v>
      </c>
      <c r="AN1652" s="60">
        <v>0</v>
      </c>
      <c r="AO1652" s="60">
        <v>36.642650235875998</v>
      </c>
      <c r="AP1652" s="60">
        <v>72.814559916022006</v>
      </c>
      <c r="AQ1652" s="60">
        <v>108.62668061257801</v>
      </c>
      <c r="AR1652" s="60">
        <v>143.00348909265102</v>
      </c>
      <c r="AS1652" s="60">
        <v>176.79932869203103</v>
      </c>
      <c r="AT1652" s="60">
        <v>211.64134815070403</v>
      </c>
      <c r="AU1652" s="60">
        <v>0</v>
      </c>
      <c r="AV1652" s="60">
        <v>245.71724790221404</v>
      </c>
      <c r="AW1652" s="60">
        <v>245.71724790221404</v>
      </c>
      <c r="AX1652" s="60">
        <v>245.71724790221404</v>
      </c>
      <c r="AY1652" s="60">
        <v>245.71724790221404</v>
      </c>
      <c r="AZ1652" s="60">
        <v>245.71724790221404</v>
      </c>
      <c r="BA1652" s="60">
        <v>245.71724790221404</v>
      </c>
      <c r="BB1652" s="60">
        <v>245.71724790221404</v>
      </c>
      <c r="BC1652" s="60">
        <v>245.71724790221404</v>
      </c>
      <c r="BD1652" s="60">
        <v>245.71724790221404</v>
      </c>
      <c r="BE1652" s="60">
        <v>245.71724790221404</v>
      </c>
      <c r="BF1652" s="60">
        <v>245.71724790221404</v>
      </c>
      <c r="BG1652" s="60">
        <v>245.71724790221404</v>
      </c>
      <c r="BH1652" s="60">
        <v>245.71724790221404</v>
      </c>
      <c r="BI1652" s="60">
        <v>245.71724790221404</v>
      </c>
      <c r="BJ1652" s="60">
        <v>245.71724790221404</v>
      </c>
      <c r="BK1652" s="60">
        <v>245.71724790221404</v>
      </c>
      <c r="BL1652" s="60">
        <v>245.71724790221404</v>
      </c>
      <c r="BM1652" s="60">
        <v>245.71724790221404</v>
      </c>
      <c r="BN1652" s="60">
        <v>245.71724790221404</v>
      </c>
      <c r="BO1652" s="60">
        <v>245.71724790221404</v>
      </c>
      <c r="BP1652" s="60">
        <v>245.71724790221404</v>
      </c>
      <c r="BQ1652" s="60">
        <v>245.71724790221404</v>
      </c>
      <c r="BR1652" s="60">
        <v>245.71724790221404</v>
      </c>
      <c r="BS1652" s="60">
        <v>245.71724790221404</v>
      </c>
      <c r="BT1652" s="60">
        <v>245.71724790221404</v>
      </c>
      <c r="BU1652" s="60">
        <v>245.71724790221404</v>
      </c>
      <c r="BV1652" s="60">
        <v>245.71724790221404</v>
      </c>
      <c r="BW1652" s="60">
        <v>245.71724790221404</v>
      </c>
      <c r="BX1652" s="60">
        <v>245.71724790221404</v>
      </c>
      <c r="BY1652" s="60">
        <v>245.71724790221404</v>
      </c>
      <c r="BZ1652" s="60">
        <v>245.71724790221404</v>
      </c>
      <c r="CA1652" s="60">
        <v>245.71724790221404</v>
      </c>
      <c r="CB1652" s="60">
        <v>245.71724790221404</v>
      </c>
      <c r="CC1652" s="60">
        <v>245.71724790221404</v>
      </c>
      <c r="CD1652" s="60">
        <v>245.71724790221404</v>
      </c>
      <c r="CE1652" s="60">
        <v>245.71724790221404</v>
      </c>
      <c r="CF1652" s="60">
        <v>245.71724790221404</v>
      </c>
      <c r="CG1652" s="60">
        <v>245.71724790221404</v>
      </c>
      <c r="CH1652" s="60">
        <v>245.71724790221404</v>
      </c>
    </row>
    <row r="1653" spans="1:86">
      <c r="A1653" s="57" t="s">
        <v>86</v>
      </c>
      <c r="B1653" s="58" t="s">
        <v>132</v>
      </c>
      <c r="C1653" s="59" t="s">
        <v>92</v>
      </c>
      <c r="D1653" s="58" t="s">
        <v>93</v>
      </c>
      <c r="E1653" s="58" t="str">
        <f>VLOOKUP(CONCATENATE($F$4,F1653),'REG FL  CWIP - 1 System Per Boo'!$A$29:$B$1161,2,FALSE)</f>
        <v>Distribution</v>
      </c>
      <c r="F1653" s="58" t="s">
        <v>206</v>
      </c>
      <c r="G1653" s="58" t="s">
        <v>148</v>
      </c>
      <c r="H1653" s="63">
        <v>368</v>
      </c>
      <c r="I1653" s="60">
        <v>0</v>
      </c>
      <c r="J1653" s="60">
        <v>0</v>
      </c>
      <c r="K1653" s="60">
        <v>0</v>
      </c>
      <c r="L1653" s="60">
        <v>0</v>
      </c>
      <c r="M1653" s="60">
        <v>0</v>
      </c>
      <c r="N1653" s="60">
        <v>0</v>
      </c>
      <c r="O1653" s="60">
        <v>0</v>
      </c>
      <c r="P1653" s="60">
        <v>0</v>
      </c>
      <c r="Q1653" s="60">
        <v>0</v>
      </c>
      <c r="R1653" s="60">
        <v>0</v>
      </c>
      <c r="S1653" s="60">
        <v>0</v>
      </c>
      <c r="T1653" s="60">
        <v>0</v>
      </c>
      <c r="U1653" s="60">
        <v>0</v>
      </c>
      <c r="V1653" s="60">
        <v>0</v>
      </c>
      <c r="W1653" s="60">
        <v>150.12637421466599</v>
      </c>
      <c r="X1653" s="60">
        <v>329.906252344569</v>
      </c>
      <c r="Y1653" s="60">
        <v>742.40364209636198</v>
      </c>
      <c r="Z1653" s="60">
        <v>1153.361328905534</v>
      </c>
      <c r="AA1653" s="60">
        <v>1603.3898703375289</v>
      </c>
      <c r="AB1653" s="60">
        <v>2060.8863053421887</v>
      </c>
      <c r="AC1653" s="60">
        <v>2495.2460312736489</v>
      </c>
      <c r="AD1653" s="60">
        <v>2879.5485983353219</v>
      </c>
      <c r="AE1653" s="60">
        <v>3133.416043609956</v>
      </c>
      <c r="AF1653" s="60">
        <v>3293.7952893111069</v>
      </c>
      <c r="AG1653" s="60">
        <v>3451.2675448906998</v>
      </c>
      <c r="AH1653" s="60">
        <v>0</v>
      </c>
      <c r="AI1653" s="60">
        <v>3554.9942773716998</v>
      </c>
      <c r="AJ1653" s="60">
        <v>4458.4253516294302</v>
      </c>
      <c r="AK1653" s="60">
        <v>5395.2008261208903</v>
      </c>
      <c r="AL1653" s="60">
        <v>6606.7858748688504</v>
      </c>
      <c r="AM1653" s="60">
        <v>7835.1539523547599</v>
      </c>
      <c r="AN1653" s="60">
        <v>9092.9791594110593</v>
      </c>
      <c r="AO1653" s="60">
        <v>10352.709326205349</v>
      </c>
      <c r="AP1653" s="60">
        <v>11565.60017774942</v>
      </c>
      <c r="AQ1653" s="60">
        <v>12726.62528051403</v>
      </c>
      <c r="AR1653" s="60">
        <v>13796.49731475609</v>
      </c>
      <c r="AS1653" s="60">
        <v>14767.537916113473</v>
      </c>
      <c r="AT1653" s="60">
        <v>15759.765520222321</v>
      </c>
      <c r="AU1653" s="60">
        <v>3554.9942773716998</v>
      </c>
      <c r="AV1653" s="60">
        <v>16662.043640840417</v>
      </c>
      <c r="AW1653" s="60">
        <v>17356.16847871869</v>
      </c>
      <c r="AX1653" s="60">
        <v>18181.445974590541</v>
      </c>
      <c r="AY1653" s="60">
        <v>19228.652463430433</v>
      </c>
      <c r="AZ1653" s="60">
        <v>20235.524183978923</v>
      </c>
      <c r="BA1653" s="60">
        <v>21280.457431098817</v>
      </c>
      <c r="BB1653" s="60">
        <v>22338.772983112278</v>
      </c>
      <c r="BC1653" s="60">
        <v>23318.882622270725</v>
      </c>
      <c r="BD1653" s="60">
        <v>24213.662276019091</v>
      </c>
      <c r="BE1653" s="60">
        <v>24990.633086518978</v>
      </c>
      <c r="BF1653" s="60">
        <v>25753.508475474406</v>
      </c>
      <c r="BG1653" s="60">
        <v>26495.66225243716</v>
      </c>
      <c r="BH1653" s="60">
        <v>16662.043640840417</v>
      </c>
      <c r="BI1653" s="60">
        <v>0</v>
      </c>
      <c r="BJ1653" s="60">
        <v>0</v>
      </c>
      <c r="BK1653" s="60">
        <v>0</v>
      </c>
      <c r="BL1653" s="60">
        <v>0</v>
      </c>
      <c r="BM1653" s="60">
        <v>0</v>
      </c>
      <c r="BN1653" s="60">
        <v>0</v>
      </c>
      <c r="BO1653" s="60">
        <v>0</v>
      </c>
      <c r="BP1653" s="60">
        <v>0</v>
      </c>
      <c r="BQ1653" s="60">
        <v>0</v>
      </c>
      <c r="BR1653" s="60">
        <v>0</v>
      </c>
      <c r="BS1653" s="60">
        <v>0</v>
      </c>
      <c r="BT1653" s="60">
        <v>0</v>
      </c>
      <c r="BU1653" s="60">
        <v>0</v>
      </c>
      <c r="BV1653" s="60">
        <v>0</v>
      </c>
      <c r="BW1653" s="60">
        <v>1.2582155223893099</v>
      </c>
      <c r="BX1653" s="60">
        <v>2.7541668252681122</v>
      </c>
      <c r="BY1653" s="60">
        <v>4.6524009576652343</v>
      </c>
      <c r="BZ1653" s="60">
        <v>6.4775216833856231</v>
      </c>
      <c r="CA1653" s="60">
        <v>8.3716351909870834</v>
      </c>
      <c r="CB1653" s="60">
        <v>10.290006328950691</v>
      </c>
      <c r="CC1653" s="60">
        <v>12.066616377082703</v>
      </c>
      <c r="CD1653" s="60">
        <v>13.688551781246641</v>
      </c>
      <c r="CE1653" s="60">
        <v>15.096939265553599</v>
      </c>
      <c r="CF1653" s="60">
        <v>16.479776478188867</v>
      </c>
      <c r="CG1653" s="60">
        <v>17.825052358286598</v>
      </c>
      <c r="CH1653" s="60">
        <v>0</v>
      </c>
    </row>
    <row r="1654" spans="1:86">
      <c r="A1654" s="57" t="s">
        <v>86</v>
      </c>
      <c r="B1654" s="58" t="s">
        <v>132</v>
      </c>
      <c r="C1654" s="59" t="s">
        <v>92</v>
      </c>
      <c r="D1654" s="58" t="s">
        <v>93</v>
      </c>
      <c r="E1654" s="58" t="str">
        <f>VLOOKUP(CONCATENATE($F$4,F1654),'REG FL  CWIP - 1 System Per Boo'!$A$29:$B$1161,2,FALSE)</f>
        <v>Distribution</v>
      </c>
      <c r="F1654" s="58" t="s">
        <v>209</v>
      </c>
      <c r="G1654" s="58" t="s">
        <v>148</v>
      </c>
      <c r="H1654" s="63">
        <v>368</v>
      </c>
      <c r="I1654" s="60">
        <v>0</v>
      </c>
      <c r="J1654" s="60">
        <v>0</v>
      </c>
      <c r="K1654" s="60">
        <v>0</v>
      </c>
      <c r="L1654" s="60">
        <v>0</v>
      </c>
      <c r="M1654" s="60">
        <v>0</v>
      </c>
      <c r="N1654" s="60">
        <v>0</v>
      </c>
      <c r="O1654" s="60">
        <v>0</v>
      </c>
      <c r="P1654" s="60">
        <v>0</v>
      </c>
      <c r="Q1654" s="60">
        <v>4.1100000000000003</v>
      </c>
      <c r="R1654" s="60">
        <v>4.1100000000000003</v>
      </c>
      <c r="S1654" s="60">
        <v>21.82</v>
      </c>
      <c r="T1654" s="60">
        <v>72.36</v>
      </c>
      <c r="U1654" s="60">
        <v>0</v>
      </c>
      <c r="V1654" s="60">
        <v>126.35</v>
      </c>
      <c r="W1654" s="60">
        <v>930.39122415665304</v>
      </c>
      <c r="X1654" s="60">
        <v>1736.889409013163</v>
      </c>
      <c r="Y1654" s="60">
        <v>2545.424451041496</v>
      </c>
      <c r="Z1654" s="60">
        <v>3383.4799956645929</v>
      </c>
      <c r="AA1654" s="60">
        <v>4221.2435846693897</v>
      </c>
      <c r="AB1654" s="60">
        <v>5081.1114849026126</v>
      </c>
      <c r="AC1654" s="60">
        <v>5928.2675989680629</v>
      </c>
      <c r="AD1654" s="60">
        <v>6768.4312099365598</v>
      </c>
      <c r="AE1654" s="60">
        <v>7571.3599854191816</v>
      </c>
      <c r="AF1654" s="60">
        <v>8366.9951000826914</v>
      </c>
      <c r="AG1654" s="60">
        <v>9197.285529036204</v>
      </c>
      <c r="AH1654" s="60">
        <v>126.35</v>
      </c>
      <c r="AI1654" s="60">
        <v>10015.653602926574</v>
      </c>
      <c r="AJ1654" s="60">
        <v>11488.318619572523</v>
      </c>
      <c r="AK1654" s="60">
        <v>12950.918619708773</v>
      </c>
      <c r="AL1654" s="60">
        <v>14429.256282396884</v>
      </c>
      <c r="AM1654" s="60">
        <v>15961.210784319324</v>
      </c>
      <c r="AN1654" s="60">
        <v>17499.370120961903</v>
      </c>
      <c r="AO1654" s="60">
        <v>19072.658474739772</v>
      </c>
      <c r="AP1654" s="60">
        <v>20625.570739234481</v>
      </c>
      <c r="AQ1654" s="60">
        <v>22162.943138282921</v>
      </c>
      <c r="AR1654" s="60">
        <v>23638.171771996931</v>
      </c>
      <c r="AS1654" s="60">
        <v>25088.261476626281</v>
      </c>
      <c r="AT1654" s="60">
        <v>26583.706058162032</v>
      </c>
      <c r="AU1654" s="60">
        <v>10015.653602926574</v>
      </c>
      <c r="AV1654" s="60">
        <v>279.43509240085768</v>
      </c>
      <c r="AW1654" s="60">
        <v>379.32538061639463</v>
      </c>
      <c r="AX1654" s="60">
        <v>485.62287057201149</v>
      </c>
      <c r="AY1654" s="60">
        <v>602.7571785717488</v>
      </c>
      <c r="AZ1654" s="60">
        <v>719.5917399661339</v>
      </c>
      <c r="BA1654" s="60">
        <v>842.28514285380334</v>
      </c>
      <c r="BB1654" s="60">
        <v>964.14985240170131</v>
      </c>
      <c r="BC1654" s="60">
        <v>1075.4560839483331</v>
      </c>
      <c r="BD1654" s="60">
        <v>1178.4035580629961</v>
      </c>
      <c r="BE1654" s="60">
        <v>1272.8798975117611</v>
      </c>
      <c r="BF1654" s="60">
        <v>1364.9571414274992</v>
      </c>
      <c r="BG1654" s="60">
        <v>1454.1900951933185</v>
      </c>
      <c r="BH1654" s="60">
        <v>279.43509240085768</v>
      </c>
      <c r="BI1654" s="60">
        <v>1540.8417378108575</v>
      </c>
      <c r="BJ1654" s="60">
        <v>1540.8417378108575</v>
      </c>
      <c r="BK1654" s="60">
        <v>1540.8417378108575</v>
      </c>
      <c r="BL1654" s="60">
        <v>1540.8417378108575</v>
      </c>
      <c r="BM1654" s="60">
        <v>1540.8417378108575</v>
      </c>
      <c r="BN1654" s="60">
        <v>1540.8417378108575</v>
      </c>
      <c r="BO1654" s="60">
        <v>1540.8417378108575</v>
      </c>
      <c r="BP1654" s="60">
        <v>1540.8417378108575</v>
      </c>
      <c r="BQ1654" s="60">
        <v>1540.8417378108575</v>
      </c>
      <c r="BR1654" s="60">
        <v>1540.8417378108575</v>
      </c>
      <c r="BS1654" s="60">
        <v>1540.8417378108575</v>
      </c>
      <c r="BT1654" s="60">
        <v>1540.8417378108575</v>
      </c>
      <c r="BU1654" s="60">
        <v>1540.8417378108575</v>
      </c>
      <c r="BV1654" s="60">
        <v>245.05737243319913</v>
      </c>
      <c r="BW1654" s="60">
        <v>247.88803086403814</v>
      </c>
      <c r="BX1654" s="60">
        <v>250.90025448952861</v>
      </c>
      <c r="BY1654" s="60">
        <v>254.21956833277744</v>
      </c>
      <c r="BZ1654" s="60">
        <v>257.53038805441832</v>
      </c>
      <c r="CA1654" s="60">
        <v>261.0072337167606</v>
      </c>
      <c r="CB1654" s="60">
        <v>264.46059613733121</v>
      </c>
      <c r="CC1654" s="60">
        <v>267.61475584956025</v>
      </c>
      <c r="CD1654" s="60">
        <v>270.53204781799934</v>
      </c>
      <c r="CE1654" s="60">
        <v>273.20928753321982</v>
      </c>
      <c r="CF1654" s="60">
        <v>275.8185424611475</v>
      </c>
      <c r="CG1654" s="60">
        <v>278.34719682182833</v>
      </c>
      <c r="CH1654" s="60">
        <v>245.05737243319913</v>
      </c>
    </row>
    <row r="1655" spans="1:86">
      <c r="A1655" s="57" t="s">
        <v>86</v>
      </c>
      <c r="B1655" s="58" t="s">
        <v>132</v>
      </c>
      <c r="C1655" s="59" t="s">
        <v>92</v>
      </c>
      <c r="D1655" s="58" t="s">
        <v>93</v>
      </c>
      <c r="E1655" s="58" t="str">
        <f>VLOOKUP(CONCATENATE($F$4,F1655),'REG FL  CWIP - 1 System Per Boo'!$A$29:$B$1161,2,FALSE)</f>
        <v>Distribution</v>
      </c>
      <c r="F1655" s="58" t="s">
        <v>214</v>
      </c>
      <c r="G1655" s="58" t="s">
        <v>148</v>
      </c>
      <c r="H1655" s="63">
        <v>368</v>
      </c>
      <c r="I1655" s="60">
        <v>0</v>
      </c>
      <c r="J1655" s="60">
        <v>0</v>
      </c>
      <c r="K1655" s="60">
        <v>0</v>
      </c>
      <c r="L1655" s="60">
        <v>0</v>
      </c>
      <c r="M1655" s="60">
        <v>0</v>
      </c>
      <c r="N1655" s="60">
        <v>0</v>
      </c>
      <c r="O1655" s="60">
        <v>0</v>
      </c>
      <c r="P1655" s="60">
        <v>0</v>
      </c>
      <c r="Q1655" s="60">
        <v>0</v>
      </c>
      <c r="R1655" s="60">
        <v>0</v>
      </c>
      <c r="S1655" s="60">
        <v>0</v>
      </c>
      <c r="T1655" s="60">
        <v>0</v>
      </c>
      <c r="U1655" s="60">
        <v>0</v>
      </c>
      <c r="V1655" s="60">
        <v>0</v>
      </c>
      <c r="W1655" s="60">
        <v>0</v>
      </c>
      <c r="X1655" s="60">
        <v>0</v>
      </c>
      <c r="Y1655" s="60">
        <v>0</v>
      </c>
      <c r="Z1655" s="60">
        <v>0</v>
      </c>
      <c r="AA1655" s="60">
        <v>0</v>
      </c>
      <c r="AB1655" s="60">
        <v>0</v>
      </c>
      <c r="AC1655" s="60">
        <v>0</v>
      </c>
      <c r="AD1655" s="60">
        <v>0</v>
      </c>
      <c r="AE1655" s="60">
        <v>0</v>
      </c>
      <c r="AF1655" s="60">
        <v>0</v>
      </c>
      <c r="AG1655" s="60">
        <v>0</v>
      </c>
      <c r="AH1655" s="60">
        <v>0</v>
      </c>
      <c r="AI1655" s="60">
        <v>0</v>
      </c>
      <c r="AJ1655" s="60">
        <v>0</v>
      </c>
      <c r="AK1655" s="60">
        <v>0</v>
      </c>
      <c r="AL1655" s="60">
        <v>0</v>
      </c>
      <c r="AM1655" s="60">
        <v>0</v>
      </c>
      <c r="AN1655" s="60">
        <v>0</v>
      </c>
      <c r="AO1655" s="60">
        <v>0</v>
      </c>
      <c r="AP1655" s="60">
        <v>0</v>
      </c>
      <c r="AQ1655" s="60">
        <v>0</v>
      </c>
      <c r="AR1655" s="60">
        <v>0</v>
      </c>
      <c r="AS1655" s="60">
        <v>0</v>
      </c>
      <c r="AT1655" s="60">
        <v>0</v>
      </c>
      <c r="AU1655" s="60">
        <v>0</v>
      </c>
      <c r="AV1655" s="60">
        <v>0</v>
      </c>
      <c r="AW1655" s="60">
        <v>10</v>
      </c>
      <c r="AX1655" s="60">
        <v>20</v>
      </c>
      <c r="AY1655" s="60">
        <v>30</v>
      </c>
      <c r="AZ1655" s="60">
        <v>40</v>
      </c>
      <c r="BA1655" s="60">
        <v>50</v>
      </c>
      <c r="BB1655" s="60">
        <v>0</v>
      </c>
      <c r="BC1655" s="60">
        <v>0</v>
      </c>
      <c r="BD1655" s="60">
        <v>0</v>
      </c>
      <c r="BE1655" s="60">
        <v>0</v>
      </c>
      <c r="BF1655" s="60">
        <v>0</v>
      </c>
      <c r="BG1655" s="60">
        <v>0</v>
      </c>
      <c r="BH1655" s="60">
        <v>0</v>
      </c>
      <c r="BI1655" s="60">
        <v>0</v>
      </c>
      <c r="BJ1655" s="60">
        <v>0</v>
      </c>
      <c r="BK1655" s="60">
        <v>0</v>
      </c>
      <c r="BL1655" s="60">
        <v>0</v>
      </c>
      <c r="BM1655" s="60">
        <v>0</v>
      </c>
      <c r="BN1655" s="60">
        <v>0</v>
      </c>
      <c r="BO1655" s="60">
        <v>0</v>
      </c>
      <c r="BP1655" s="60">
        <v>0</v>
      </c>
      <c r="BQ1655" s="60">
        <v>0</v>
      </c>
      <c r="BR1655" s="60">
        <v>0</v>
      </c>
      <c r="BS1655" s="60">
        <v>0</v>
      </c>
      <c r="BT1655" s="60">
        <v>0</v>
      </c>
      <c r="BU1655" s="60">
        <v>0</v>
      </c>
      <c r="BV1655" s="60">
        <v>0</v>
      </c>
      <c r="BW1655" s="60">
        <v>0</v>
      </c>
      <c r="BX1655" s="60">
        <v>0</v>
      </c>
      <c r="BY1655" s="60">
        <v>0</v>
      </c>
      <c r="BZ1655" s="60">
        <v>0</v>
      </c>
      <c r="CA1655" s="60">
        <v>0</v>
      </c>
      <c r="CB1655" s="60">
        <v>0</v>
      </c>
      <c r="CC1655" s="60">
        <v>0</v>
      </c>
      <c r="CD1655" s="60">
        <v>0</v>
      </c>
      <c r="CE1655" s="60">
        <v>0</v>
      </c>
      <c r="CF1655" s="60">
        <v>0</v>
      </c>
      <c r="CG1655" s="60">
        <v>0</v>
      </c>
      <c r="CH1655" s="60">
        <v>0</v>
      </c>
    </row>
    <row r="1656" spans="1:86">
      <c r="A1656" s="57" t="s">
        <v>86</v>
      </c>
      <c r="B1656" s="58" t="s">
        <v>132</v>
      </c>
      <c r="C1656" s="59" t="s">
        <v>92</v>
      </c>
      <c r="D1656" s="58" t="s">
        <v>93</v>
      </c>
      <c r="E1656" s="58" t="str">
        <f>VLOOKUP(CONCATENATE($F$4,F1656),'REG FL  CWIP - 1 System Per Boo'!$A$29:$B$1161,2,FALSE)</f>
        <v>Distribution</v>
      </c>
      <c r="F1656" s="58" t="s">
        <v>219</v>
      </c>
      <c r="G1656" s="58" t="s">
        <v>148</v>
      </c>
      <c r="H1656" s="63">
        <v>368</v>
      </c>
      <c r="I1656" s="60">
        <v>0</v>
      </c>
      <c r="J1656" s="60">
        <v>0</v>
      </c>
      <c r="K1656" s="60">
        <v>0</v>
      </c>
      <c r="L1656" s="60">
        <v>0</v>
      </c>
      <c r="M1656" s="60">
        <v>0</v>
      </c>
      <c r="N1656" s="60">
        <v>0</v>
      </c>
      <c r="O1656" s="60">
        <v>0</v>
      </c>
      <c r="P1656" s="60">
        <v>0</v>
      </c>
      <c r="Q1656" s="60">
        <v>0</v>
      </c>
      <c r="R1656" s="60">
        <v>0</v>
      </c>
      <c r="S1656" s="60">
        <v>0</v>
      </c>
      <c r="T1656" s="60">
        <v>0</v>
      </c>
      <c r="U1656" s="60">
        <v>0</v>
      </c>
      <c r="V1656" s="60">
        <v>0</v>
      </c>
      <c r="W1656" s="60">
        <v>0</v>
      </c>
      <c r="X1656" s="60">
        <v>0</v>
      </c>
      <c r="Y1656" s="60">
        <v>0</v>
      </c>
      <c r="Z1656" s="60">
        <v>0</v>
      </c>
      <c r="AA1656" s="60">
        <v>0</v>
      </c>
      <c r="AB1656" s="60">
        <v>0</v>
      </c>
      <c r="AC1656" s="60">
        <v>0</v>
      </c>
      <c r="AD1656" s="60">
        <v>0</v>
      </c>
      <c r="AE1656" s="60">
        <v>0</v>
      </c>
      <c r="AF1656" s="60">
        <v>0</v>
      </c>
      <c r="AG1656" s="60">
        <v>0</v>
      </c>
      <c r="AH1656" s="60">
        <v>0</v>
      </c>
      <c r="AI1656" s="60">
        <v>0</v>
      </c>
      <c r="AJ1656" s="60">
        <v>0</v>
      </c>
      <c r="AK1656" s="60">
        <v>0</v>
      </c>
      <c r="AL1656" s="60">
        <v>0</v>
      </c>
      <c r="AM1656" s="60">
        <v>0</v>
      </c>
      <c r="AN1656" s="60">
        <v>0</v>
      </c>
      <c r="AO1656" s="60">
        <v>0</v>
      </c>
      <c r="AP1656" s="60">
        <v>0</v>
      </c>
      <c r="AQ1656" s="60">
        <v>0</v>
      </c>
      <c r="AR1656" s="60">
        <v>0</v>
      </c>
      <c r="AS1656" s="60">
        <v>0</v>
      </c>
      <c r="AT1656" s="60">
        <v>0</v>
      </c>
      <c r="AU1656" s="60">
        <v>0</v>
      </c>
      <c r="AV1656" s="60">
        <v>0</v>
      </c>
      <c r="AW1656" s="60">
        <v>89</v>
      </c>
      <c r="AX1656" s="60">
        <v>178</v>
      </c>
      <c r="AY1656" s="60">
        <v>267</v>
      </c>
      <c r="AZ1656" s="60">
        <v>356</v>
      </c>
      <c r="BA1656" s="60">
        <v>445</v>
      </c>
      <c r="BB1656" s="60">
        <v>534</v>
      </c>
      <c r="BC1656" s="60">
        <v>623</v>
      </c>
      <c r="BD1656" s="60">
        <v>712</v>
      </c>
      <c r="BE1656" s="60">
        <v>801</v>
      </c>
      <c r="BF1656" s="60">
        <v>890</v>
      </c>
      <c r="BG1656" s="60">
        <v>979</v>
      </c>
      <c r="BH1656" s="60">
        <v>0</v>
      </c>
      <c r="BI1656" s="60">
        <v>0</v>
      </c>
      <c r="BJ1656" s="60">
        <v>0</v>
      </c>
      <c r="BK1656" s="60">
        <v>0</v>
      </c>
      <c r="BL1656" s="60">
        <v>0</v>
      </c>
      <c r="BM1656" s="60">
        <v>0</v>
      </c>
      <c r="BN1656" s="60">
        <v>0</v>
      </c>
      <c r="BO1656" s="60">
        <v>0</v>
      </c>
      <c r="BP1656" s="60">
        <v>0</v>
      </c>
      <c r="BQ1656" s="60">
        <v>0</v>
      </c>
      <c r="BR1656" s="60">
        <v>0</v>
      </c>
      <c r="BS1656" s="60">
        <v>0</v>
      </c>
      <c r="BT1656" s="60">
        <v>0</v>
      </c>
      <c r="BU1656" s="60">
        <v>0</v>
      </c>
      <c r="BV1656" s="60">
        <v>0</v>
      </c>
      <c r="BW1656" s="60">
        <v>0</v>
      </c>
      <c r="BX1656" s="60">
        <v>0</v>
      </c>
      <c r="BY1656" s="60">
        <v>0</v>
      </c>
      <c r="BZ1656" s="60">
        <v>0</v>
      </c>
      <c r="CA1656" s="60">
        <v>0</v>
      </c>
      <c r="CB1656" s="60">
        <v>0</v>
      </c>
      <c r="CC1656" s="60">
        <v>0</v>
      </c>
      <c r="CD1656" s="60">
        <v>0</v>
      </c>
      <c r="CE1656" s="60">
        <v>0</v>
      </c>
      <c r="CF1656" s="60">
        <v>0</v>
      </c>
      <c r="CG1656" s="60">
        <v>0</v>
      </c>
      <c r="CH1656" s="60">
        <v>0</v>
      </c>
    </row>
    <row r="1657" spans="1:86">
      <c r="A1657" s="57" t="s">
        <v>86</v>
      </c>
      <c r="B1657" s="58" t="s">
        <v>132</v>
      </c>
      <c r="C1657" s="59" t="s">
        <v>92</v>
      </c>
      <c r="D1657" s="58" t="s">
        <v>93</v>
      </c>
      <c r="E1657" s="58" t="str">
        <f>VLOOKUP(CONCATENATE($F$4,F1657),'REG FL  CWIP - 1 System Per Boo'!$A$29:$B$1161,2,FALSE)</f>
        <v>Distribution</v>
      </c>
      <c r="F1657" s="58" t="s">
        <v>224</v>
      </c>
      <c r="G1657" s="58" t="s">
        <v>148</v>
      </c>
      <c r="H1657" s="63">
        <v>368</v>
      </c>
      <c r="I1657" s="60">
        <v>0</v>
      </c>
      <c r="J1657" s="60">
        <v>0</v>
      </c>
      <c r="K1657" s="60">
        <v>0</v>
      </c>
      <c r="L1657" s="60">
        <v>0</v>
      </c>
      <c r="M1657" s="60">
        <v>0</v>
      </c>
      <c r="N1657" s="60">
        <v>0</v>
      </c>
      <c r="O1657" s="60">
        <v>0</v>
      </c>
      <c r="P1657" s="60">
        <v>0</v>
      </c>
      <c r="Q1657" s="60">
        <v>0</v>
      </c>
      <c r="R1657" s="60">
        <v>0</v>
      </c>
      <c r="S1657" s="60">
        <v>0</v>
      </c>
      <c r="T1657" s="60">
        <v>0</v>
      </c>
      <c r="U1657" s="60">
        <v>0</v>
      </c>
      <c r="V1657" s="60">
        <v>0</v>
      </c>
      <c r="W1657" s="60">
        <v>0</v>
      </c>
      <c r="X1657" s="60">
        <v>0</v>
      </c>
      <c r="Y1657" s="60">
        <v>0</v>
      </c>
      <c r="Z1657" s="60">
        <v>0</v>
      </c>
      <c r="AA1657" s="60">
        <v>0</v>
      </c>
      <c r="AB1657" s="60">
        <v>0</v>
      </c>
      <c r="AC1657" s="60">
        <v>0</v>
      </c>
      <c r="AD1657" s="60">
        <v>0</v>
      </c>
      <c r="AE1657" s="60">
        <v>0</v>
      </c>
      <c r="AF1657" s="60">
        <v>0</v>
      </c>
      <c r="AG1657" s="60">
        <v>0</v>
      </c>
      <c r="AH1657" s="60">
        <v>0</v>
      </c>
      <c r="AI1657" s="60">
        <v>0</v>
      </c>
      <c r="AJ1657" s="60">
        <v>0</v>
      </c>
      <c r="AK1657" s="60">
        <v>0</v>
      </c>
      <c r="AL1657" s="60">
        <v>0</v>
      </c>
      <c r="AM1657" s="60">
        <v>0</v>
      </c>
      <c r="AN1657" s="60">
        <v>0</v>
      </c>
      <c r="AO1657" s="60">
        <v>0</v>
      </c>
      <c r="AP1657" s="60">
        <v>0</v>
      </c>
      <c r="AQ1657" s="60">
        <v>0</v>
      </c>
      <c r="AR1657" s="60">
        <v>0</v>
      </c>
      <c r="AS1657" s="60">
        <v>0</v>
      </c>
      <c r="AT1657" s="60">
        <v>0</v>
      </c>
      <c r="AU1657" s="60">
        <v>0</v>
      </c>
      <c r="AV1657" s="60">
        <v>0</v>
      </c>
      <c r="AW1657" s="60">
        <v>0</v>
      </c>
      <c r="AX1657" s="60">
        <v>0</v>
      </c>
      <c r="AY1657" s="60">
        <v>0</v>
      </c>
      <c r="AZ1657" s="60">
        <v>0</v>
      </c>
      <c r="BA1657" s="60">
        <v>0</v>
      </c>
      <c r="BB1657" s="60">
        <v>0</v>
      </c>
      <c r="BC1657" s="60">
        <v>0</v>
      </c>
      <c r="BD1657" s="60">
        <v>0</v>
      </c>
      <c r="BE1657" s="60">
        <v>0</v>
      </c>
      <c r="BF1657" s="60">
        <v>0</v>
      </c>
      <c r="BG1657" s="60">
        <v>0</v>
      </c>
      <c r="BH1657" s="60">
        <v>0</v>
      </c>
      <c r="BI1657" s="60">
        <v>0</v>
      </c>
      <c r="BJ1657" s="60">
        <v>164.785</v>
      </c>
      <c r="BK1657" s="60">
        <v>329.57</v>
      </c>
      <c r="BL1657" s="60">
        <v>494.35500000000002</v>
      </c>
      <c r="BM1657" s="60">
        <v>659.14</v>
      </c>
      <c r="BN1657" s="60">
        <v>823.92499999999995</v>
      </c>
      <c r="BO1657" s="60">
        <v>988.70999999999992</v>
      </c>
      <c r="BP1657" s="60">
        <v>1153.4949999999999</v>
      </c>
      <c r="BQ1657" s="60">
        <v>1318.28</v>
      </c>
      <c r="BR1657" s="60">
        <v>1483.0650000000001</v>
      </c>
      <c r="BS1657" s="60">
        <v>1647.8500000000001</v>
      </c>
      <c r="BT1657" s="60">
        <v>1812.6350000000002</v>
      </c>
      <c r="BU1657" s="60">
        <v>0</v>
      </c>
      <c r="BV1657" s="60">
        <v>0</v>
      </c>
      <c r="BW1657" s="60">
        <v>0</v>
      </c>
      <c r="BX1657" s="60">
        <v>0</v>
      </c>
      <c r="BY1657" s="60">
        <v>0</v>
      </c>
      <c r="BZ1657" s="60">
        <v>0</v>
      </c>
      <c r="CA1657" s="60">
        <v>0</v>
      </c>
      <c r="CB1657" s="60">
        <v>0</v>
      </c>
      <c r="CC1657" s="60">
        <v>0</v>
      </c>
      <c r="CD1657" s="60">
        <v>0</v>
      </c>
      <c r="CE1657" s="60">
        <v>0</v>
      </c>
      <c r="CF1657" s="60">
        <v>0</v>
      </c>
      <c r="CG1657" s="60">
        <v>0</v>
      </c>
      <c r="CH1657" s="60">
        <v>0</v>
      </c>
    </row>
    <row r="1658" spans="1:86">
      <c r="A1658" s="57" t="s">
        <v>86</v>
      </c>
      <c r="B1658" s="58" t="s">
        <v>132</v>
      </c>
      <c r="C1658" s="59" t="s">
        <v>92</v>
      </c>
      <c r="D1658" s="58" t="s">
        <v>93</v>
      </c>
      <c r="E1658" s="58" t="str">
        <f>VLOOKUP(CONCATENATE($F$4,F1658),'REG FL  CWIP - 1 System Per Boo'!$A$29:$B$1161,2,FALSE)</f>
        <v>Distribution</v>
      </c>
      <c r="F1658" s="58" t="s">
        <v>229</v>
      </c>
      <c r="G1658" s="58" t="s">
        <v>148</v>
      </c>
      <c r="H1658" s="63">
        <v>368</v>
      </c>
      <c r="I1658" s="60">
        <v>0</v>
      </c>
      <c r="J1658" s="60">
        <v>0</v>
      </c>
      <c r="K1658" s="60">
        <v>0</v>
      </c>
      <c r="L1658" s="60">
        <v>0</v>
      </c>
      <c r="M1658" s="60">
        <v>0</v>
      </c>
      <c r="N1658" s="60">
        <v>0</v>
      </c>
      <c r="O1658" s="60">
        <v>0</v>
      </c>
      <c r="P1658" s="60">
        <v>0</v>
      </c>
      <c r="Q1658" s="60">
        <v>0</v>
      </c>
      <c r="R1658" s="60">
        <v>0</v>
      </c>
      <c r="S1658" s="60">
        <v>0</v>
      </c>
      <c r="T1658" s="60">
        <v>0</v>
      </c>
      <c r="U1658" s="60">
        <v>0</v>
      </c>
      <c r="V1658" s="60">
        <v>0</v>
      </c>
      <c r="W1658" s="60">
        <v>0</v>
      </c>
      <c r="X1658" s="60">
        <v>0</v>
      </c>
      <c r="Y1658" s="60">
        <v>0</v>
      </c>
      <c r="Z1658" s="60">
        <v>0</v>
      </c>
      <c r="AA1658" s="60">
        <v>0</v>
      </c>
      <c r="AB1658" s="60">
        <v>0</v>
      </c>
      <c r="AC1658" s="60">
        <v>0</v>
      </c>
      <c r="AD1658" s="60">
        <v>0</v>
      </c>
      <c r="AE1658" s="60">
        <v>0</v>
      </c>
      <c r="AF1658" s="60">
        <v>0</v>
      </c>
      <c r="AG1658" s="60">
        <v>0</v>
      </c>
      <c r="AH1658" s="60">
        <v>0</v>
      </c>
      <c r="AI1658" s="60">
        <v>0</v>
      </c>
      <c r="AJ1658" s="60">
        <v>0</v>
      </c>
      <c r="AK1658" s="60">
        <v>0</v>
      </c>
      <c r="AL1658" s="60">
        <v>0</v>
      </c>
      <c r="AM1658" s="60">
        <v>0</v>
      </c>
      <c r="AN1658" s="60">
        <v>0</v>
      </c>
      <c r="AO1658" s="60">
        <v>0</v>
      </c>
      <c r="AP1658" s="60">
        <v>0</v>
      </c>
      <c r="AQ1658" s="60">
        <v>0</v>
      </c>
      <c r="AR1658" s="60">
        <v>0</v>
      </c>
      <c r="AS1658" s="60">
        <v>0</v>
      </c>
      <c r="AT1658" s="60">
        <v>0</v>
      </c>
      <c r="AU1658" s="60">
        <v>0</v>
      </c>
      <c r="AV1658" s="60">
        <v>0</v>
      </c>
      <c r="AW1658" s="60">
        <v>93.75</v>
      </c>
      <c r="AX1658" s="60">
        <v>187.5</v>
      </c>
      <c r="AY1658" s="60">
        <v>281.25</v>
      </c>
      <c r="AZ1658" s="60">
        <v>375</v>
      </c>
      <c r="BA1658" s="60">
        <v>468.75</v>
      </c>
      <c r="BB1658" s="60">
        <v>562.5</v>
      </c>
      <c r="BC1658" s="60">
        <v>656.25</v>
      </c>
      <c r="BD1658" s="60">
        <v>750</v>
      </c>
      <c r="BE1658" s="60">
        <v>843.75</v>
      </c>
      <c r="BF1658" s="60">
        <v>937.5</v>
      </c>
      <c r="BG1658" s="60">
        <v>1031.25</v>
      </c>
      <c r="BH1658" s="60">
        <v>0</v>
      </c>
      <c r="BI1658" s="60">
        <v>1125</v>
      </c>
      <c r="BJ1658" s="60">
        <v>1425</v>
      </c>
      <c r="BK1658" s="60">
        <v>1725</v>
      </c>
      <c r="BL1658" s="60">
        <v>2025</v>
      </c>
      <c r="BM1658" s="60">
        <v>2325</v>
      </c>
      <c r="BN1658" s="60">
        <v>2625</v>
      </c>
      <c r="BO1658" s="60">
        <v>2925</v>
      </c>
      <c r="BP1658" s="60">
        <v>3225</v>
      </c>
      <c r="BQ1658" s="60">
        <v>3525</v>
      </c>
      <c r="BR1658" s="60">
        <v>3825</v>
      </c>
      <c r="BS1658" s="60">
        <v>4125</v>
      </c>
      <c r="BT1658" s="60">
        <v>4425</v>
      </c>
      <c r="BU1658" s="60">
        <v>1125</v>
      </c>
      <c r="BV1658" s="60">
        <v>4725</v>
      </c>
      <c r="BW1658" s="60">
        <v>5106.25</v>
      </c>
      <c r="BX1658" s="60">
        <v>5487.5</v>
      </c>
      <c r="BY1658" s="60">
        <v>5868.75</v>
      </c>
      <c r="BZ1658" s="60">
        <v>6250</v>
      </c>
      <c r="CA1658" s="60">
        <v>6631.25</v>
      </c>
      <c r="CB1658" s="60">
        <v>7012.5</v>
      </c>
      <c r="CC1658" s="60">
        <v>7393.75</v>
      </c>
      <c r="CD1658" s="60">
        <v>7775</v>
      </c>
      <c r="CE1658" s="60">
        <v>8156.25</v>
      </c>
      <c r="CF1658" s="60">
        <v>8537.5</v>
      </c>
      <c r="CG1658" s="60">
        <v>8918.75</v>
      </c>
      <c r="CH1658" s="60">
        <v>4725</v>
      </c>
    </row>
    <row r="1659" spans="1:86">
      <c r="A1659" s="57" t="s">
        <v>86</v>
      </c>
      <c r="B1659" s="58" t="s">
        <v>132</v>
      </c>
      <c r="C1659" s="59" t="s">
        <v>92</v>
      </c>
      <c r="D1659" s="58" t="s">
        <v>230</v>
      </c>
      <c r="E1659" s="58" t="str">
        <f>VLOOKUP(CONCATENATE($F$4,F1659),'REG FL  CWIP - 1 System Per Boo'!$A$29:$B$1161,2,FALSE)</f>
        <v>Distribution</v>
      </c>
      <c r="F1659" s="58" t="s">
        <v>233</v>
      </c>
      <c r="G1659" s="58" t="s">
        <v>234</v>
      </c>
      <c r="H1659" s="63">
        <v>368</v>
      </c>
      <c r="I1659" s="60">
        <v>0</v>
      </c>
      <c r="J1659" s="60">
        <v>0</v>
      </c>
      <c r="K1659" s="60">
        <v>0</v>
      </c>
      <c r="L1659" s="60">
        <v>0</v>
      </c>
      <c r="M1659" s="60">
        <v>0</v>
      </c>
      <c r="N1659" s="60">
        <v>0</v>
      </c>
      <c r="O1659" s="60">
        <v>93.69</v>
      </c>
      <c r="P1659" s="60">
        <v>491.40999999999997</v>
      </c>
      <c r="Q1659" s="60">
        <v>2256.4299999999994</v>
      </c>
      <c r="R1659" s="60">
        <v>3884.03</v>
      </c>
      <c r="S1659" s="60">
        <v>1531.8599999999997</v>
      </c>
      <c r="T1659" s="60">
        <v>2776.9700000000003</v>
      </c>
      <c r="U1659" s="60">
        <v>0</v>
      </c>
      <c r="V1659" s="60">
        <v>2233.5299999999997</v>
      </c>
      <c r="W1659" s="60">
        <v>2233.5299999999997</v>
      </c>
      <c r="X1659" s="60">
        <v>2233.5299999999997</v>
      </c>
      <c r="Y1659" s="60">
        <v>2233.5299999999997</v>
      </c>
      <c r="Z1659" s="60">
        <v>2233.5299999999997</v>
      </c>
      <c r="AA1659" s="60">
        <v>2233.5299999999997</v>
      </c>
      <c r="AB1659" s="60">
        <v>2233.5299999999997</v>
      </c>
      <c r="AC1659" s="60">
        <v>2233.5299999999997</v>
      </c>
      <c r="AD1659" s="60">
        <v>2233.5299999999997</v>
      </c>
      <c r="AE1659" s="60">
        <v>2233.5299999999997</v>
      </c>
      <c r="AF1659" s="60">
        <v>2233.5299999999997</v>
      </c>
      <c r="AG1659" s="60">
        <v>2233.5299999999997</v>
      </c>
      <c r="AH1659" s="60">
        <v>2233.5299999999997</v>
      </c>
      <c r="AI1659" s="60">
        <v>2233.5299999999997</v>
      </c>
      <c r="AJ1659" s="60">
        <v>2233.5299999999997</v>
      </c>
      <c r="AK1659" s="60">
        <v>2233.5299999999997</v>
      </c>
      <c r="AL1659" s="60">
        <v>2233.5299999999997</v>
      </c>
      <c r="AM1659" s="60">
        <v>2233.5299999999997</v>
      </c>
      <c r="AN1659" s="60">
        <v>2233.5299999999997</v>
      </c>
      <c r="AO1659" s="60">
        <v>2233.5299999999997</v>
      </c>
      <c r="AP1659" s="60">
        <v>2233.5299999999997</v>
      </c>
      <c r="AQ1659" s="60">
        <v>2233.5299999999997</v>
      </c>
      <c r="AR1659" s="60">
        <v>2233.5299999999997</v>
      </c>
      <c r="AS1659" s="60">
        <v>2233.5299999999997</v>
      </c>
      <c r="AT1659" s="60">
        <v>2233.5299999999997</v>
      </c>
      <c r="AU1659" s="60">
        <v>2233.5299999999997</v>
      </c>
      <c r="AV1659" s="60">
        <v>2233.5299999999997</v>
      </c>
      <c r="AW1659" s="60">
        <v>2233.5299999999997</v>
      </c>
      <c r="AX1659" s="60">
        <v>2233.5299999999997</v>
      </c>
      <c r="AY1659" s="60">
        <v>2233.5299999999997</v>
      </c>
      <c r="AZ1659" s="60">
        <v>2233.5299999999997</v>
      </c>
      <c r="BA1659" s="60">
        <v>2233.5299999999997</v>
      </c>
      <c r="BB1659" s="60">
        <v>2233.5299999999997</v>
      </c>
      <c r="BC1659" s="60">
        <v>2233.5299999999997</v>
      </c>
      <c r="BD1659" s="60">
        <v>2233.5299999999997</v>
      </c>
      <c r="BE1659" s="60">
        <v>2233.5299999999997</v>
      </c>
      <c r="BF1659" s="60">
        <v>2233.5299999999997</v>
      </c>
      <c r="BG1659" s="60">
        <v>2233.5299999999997</v>
      </c>
      <c r="BH1659" s="60">
        <v>2233.5299999999997</v>
      </c>
      <c r="BI1659" s="60">
        <v>2233.5299999999997</v>
      </c>
      <c r="BJ1659" s="60">
        <v>2233.5299999999997</v>
      </c>
      <c r="BK1659" s="60">
        <v>2233.5299999999997</v>
      </c>
      <c r="BL1659" s="60">
        <v>2233.5299999999997</v>
      </c>
      <c r="BM1659" s="60">
        <v>2233.5299999999997</v>
      </c>
      <c r="BN1659" s="60">
        <v>2233.5299999999997</v>
      </c>
      <c r="BO1659" s="60">
        <v>2233.5299999999997</v>
      </c>
      <c r="BP1659" s="60">
        <v>2233.5299999999997</v>
      </c>
      <c r="BQ1659" s="60">
        <v>2233.5299999999997</v>
      </c>
      <c r="BR1659" s="60">
        <v>2233.5299999999997</v>
      </c>
      <c r="BS1659" s="60">
        <v>2233.5299999999997</v>
      </c>
      <c r="BT1659" s="60">
        <v>2233.5299999999997</v>
      </c>
      <c r="BU1659" s="60">
        <v>2233.5299999999997</v>
      </c>
      <c r="BV1659" s="60">
        <v>2233.5299999999997</v>
      </c>
      <c r="BW1659" s="60">
        <v>2233.5299999999997</v>
      </c>
      <c r="BX1659" s="60">
        <v>2233.5299999999997</v>
      </c>
      <c r="BY1659" s="60">
        <v>2233.5299999999997</v>
      </c>
      <c r="BZ1659" s="60">
        <v>2233.5299999999997</v>
      </c>
      <c r="CA1659" s="60">
        <v>2233.5299999999997</v>
      </c>
      <c r="CB1659" s="60">
        <v>2233.5299999999997</v>
      </c>
      <c r="CC1659" s="60">
        <v>2233.5299999999997</v>
      </c>
      <c r="CD1659" s="60">
        <v>2233.5299999999997</v>
      </c>
      <c r="CE1659" s="60">
        <v>2233.5299999999997</v>
      </c>
      <c r="CF1659" s="60">
        <v>2233.5299999999997</v>
      </c>
      <c r="CG1659" s="60">
        <v>2233.5299999999997</v>
      </c>
      <c r="CH1659" s="60">
        <v>2233.5299999999997</v>
      </c>
    </row>
    <row r="1660" spans="1:86">
      <c r="A1660" s="57" t="s">
        <v>86</v>
      </c>
      <c r="B1660" s="58" t="s">
        <v>132</v>
      </c>
      <c r="C1660" s="59" t="s">
        <v>92</v>
      </c>
      <c r="D1660" s="58" t="s">
        <v>230</v>
      </c>
      <c r="E1660" s="58" t="str">
        <f>VLOOKUP(CONCATENATE($F$4,F1660),'REG FL  CWIP - 1 System Per Boo'!$A$29:$B$1161,2,FALSE)</f>
        <v>Distribution</v>
      </c>
      <c r="F1660" s="58" t="s">
        <v>238</v>
      </c>
      <c r="G1660" s="58" t="s">
        <v>234</v>
      </c>
      <c r="H1660" s="63">
        <v>368</v>
      </c>
      <c r="I1660" s="60">
        <v>0</v>
      </c>
      <c r="J1660" s="60">
        <v>0</v>
      </c>
      <c r="K1660" s="60">
        <v>0</v>
      </c>
      <c r="L1660" s="60">
        <v>0</v>
      </c>
      <c r="M1660" s="60">
        <v>0</v>
      </c>
      <c r="N1660" s="60">
        <v>0</v>
      </c>
      <c r="O1660" s="60">
        <v>6.8</v>
      </c>
      <c r="P1660" s="60">
        <v>17.100000000000001</v>
      </c>
      <c r="Q1660" s="60">
        <v>20.010000000000002</v>
      </c>
      <c r="R1660" s="60">
        <v>28.21</v>
      </c>
      <c r="S1660" s="60">
        <v>30.57</v>
      </c>
      <c r="T1660" s="60">
        <v>35.61</v>
      </c>
      <c r="U1660" s="60">
        <v>0</v>
      </c>
      <c r="V1660" s="60">
        <v>39.049999999999997</v>
      </c>
      <c r="W1660" s="60">
        <v>25.74936776089055</v>
      </c>
      <c r="X1660" s="60">
        <v>19.262680791029481</v>
      </c>
      <c r="Y1660" s="60">
        <v>37.442871451627525</v>
      </c>
      <c r="Z1660" s="60">
        <v>75.278158072219412</v>
      </c>
      <c r="AA1660" s="60">
        <v>122.97725464101177</v>
      </c>
      <c r="AB1660" s="60">
        <v>172.62429335459001</v>
      </c>
      <c r="AC1660" s="60">
        <v>225.9979244537999</v>
      </c>
      <c r="AD1660" s="60">
        <v>282.09163368084137</v>
      </c>
      <c r="AE1660" s="60">
        <v>336.67409926153005</v>
      </c>
      <c r="AF1660" s="60">
        <v>389.42091475809093</v>
      </c>
      <c r="AG1660" s="60">
        <v>416.97820230091997</v>
      </c>
      <c r="AH1660" s="60">
        <v>39.049999999999997</v>
      </c>
      <c r="AI1660" s="60">
        <v>448.8202432303417</v>
      </c>
      <c r="AJ1660" s="60">
        <v>447.34753050826816</v>
      </c>
      <c r="AK1660" s="60">
        <v>445.91952655331568</v>
      </c>
      <c r="AL1660" s="60">
        <v>476.91666956508152</v>
      </c>
      <c r="AM1660" s="60">
        <v>509.52167432054762</v>
      </c>
      <c r="AN1660" s="60">
        <v>542.87173575150928</v>
      </c>
      <c r="AO1660" s="60">
        <v>576.4761480045006</v>
      </c>
      <c r="AP1660" s="60">
        <v>611.72800455952074</v>
      </c>
      <c r="AQ1660" s="60">
        <v>646.9064156661027</v>
      </c>
      <c r="AR1660" s="60">
        <v>680.55182113048158</v>
      </c>
      <c r="AS1660" s="60">
        <v>713.00732815557694</v>
      </c>
      <c r="AT1660" s="60">
        <v>722.12285396247034</v>
      </c>
      <c r="AU1660" s="60">
        <v>448.8202432303417</v>
      </c>
      <c r="AV1660" s="60">
        <v>730.19147697590677</v>
      </c>
      <c r="AW1660" s="60">
        <v>733.45051052574149</v>
      </c>
      <c r="AX1660" s="60">
        <v>736.51116836796393</v>
      </c>
      <c r="AY1660" s="60">
        <v>771.98071781589897</v>
      </c>
      <c r="AZ1660" s="60">
        <v>807.53698027366795</v>
      </c>
      <c r="BA1660" s="60">
        <v>843.31131568732553</v>
      </c>
      <c r="BB1660" s="60">
        <v>879.30564655794819</v>
      </c>
      <c r="BC1660" s="60">
        <v>915.30689602116786</v>
      </c>
      <c r="BD1660" s="60">
        <v>951.35825811655104</v>
      </c>
      <c r="BE1660" s="60">
        <v>987.03190003936879</v>
      </c>
      <c r="BF1660" s="60">
        <v>1022.083135430398</v>
      </c>
      <c r="BG1660" s="60">
        <v>1033.6028077654285</v>
      </c>
      <c r="BH1660" s="60">
        <v>730.19147697590677</v>
      </c>
      <c r="BI1660" s="60">
        <v>1045.9645963790258</v>
      </c>
      <c r="BJ1660" s="60">
        <v>1049.1057623140011</v>
      </c>
      <c r="BK1660" s="60">
        <v>1052.0557270828795</v>
      </c>
      <c r="BL1660" s="60">
        <v>1086.2424694870599</v>
      </c>
      <c r="BM1660" s="60">
        <v>1120.512788800911</v>
      </c>
      <c r="BN1660" s="60">
        <v>1154.9932941499483</v>
      </c>
      <c r="BO1660" s="60">
        <v>1189.6858385052435</v>
      </c>
      <c r="BP1660" s="60">
        <v>1224.3850512323277</v>
      </c>
      <c r="BQ1660" s="60">
        <v>1259.1325641964781</v>
      </c>
      <c r="BR1660" s="60">
        <v>1293.5160177789523</v>
      </c>
      <c r="BS1660" s="60">
        <v>1327.2995750530683</v>
      </c>
      <c r="BT1660" s="60">
        <v>1338.4026219433686</v>
      </c>
      <c r="BU1660" s="60">
        <v>1045.9645963790258</v>
      </c>
      <c r="BV1660" s="60">
        <v>1350.3173287492532</v>
      </c>
      <c r="BW1660" s="60">
        <v>1353.3178432556667</v>
      </c>
      <c r="BX1660" s="60">
        <v>1356.1357179766014</v>
      </c>
      <c r="BY1660" s="60">
        <v>1388.7916866946537</v>
      </c>
      <c r="BZ1660" s="60">
        <v>1421.5274900139525</v>
      </c>
      <c r="CA1660" s="60">
        <v>1454.4640679057115</v>
      </c>
      <c r="CB1660" s="60">
        <v>1487.6031903708463</v>
      </c>
      <c r="CC1660" s="60">
        <v>1520.7486826192724</v>
      </c>
      <c r="CD1660" s="60">
        <v>1553.9403123736377</v>
      </c>
      <c r="CE1660" s="60">
        <v>1586.7841841685288</v>
      </c>
      <c r="CF1660" s="60">
        <v>1619.0550211053978</v>
      </c>
      <c r="CG1660" s="60">
        <v>1629.6609088392458</v>
      </c>
      <c r="CH1660" s="60">
        <v>1350.3173287492532</v>
      </c>
    </row>
    <row r="1661" spans="1:86">
      <c r="A1661" s="57" t="s">
        <v>86</v>
      </c>
      <c r="B1661" s="58" t="s">
        <v>132</v>
      </c>
      <c r="C1661" s="59" t="s">
        <v>92</v>
      </c>
      <c r="D1661" s="58" t="s">
        <v>230</v>
      </c>
      <c r="E1661" s="58" t="str">
        <f>VLOOKUP(CONCATENATE($F$4,F1661),'REG FL  CWIP - 1 System Per Boo'!$A$29:$B$1161,2,FALSE)</f>
        <v>Distribution</v>
      </c>
      <c r="F1661" s="58" t="s">
        <v>241</v>
      </c>
      <c r="G1661" s="58" t="s">
        <v>234</v>
      </c>
      <c r="H1661" s="63">
        <v>368</v>
      </c>
      <c r="I1661" s="60">
        <v>0</v>
      </c>
      <c r="J1661" s="60">
        <v>0</v>
      </c>
      <c r="K1661" s="60">
        <v>0</v>
      </c>
      <c r="L1661" s="60">
        <v>0</v>
      </c>
      <c r="M1661" s="60">
        <v>0</v>
      </c>
      <c r="N1661" s="60">
        <v>0</v>
      </c>
      <c r="O1661" s="60">
        <v>0</v>
      </c>
      <c r="P1661" s="60">
        <v>0</v>
      </c>
      <c r="Q1661" s="60">
        <v>0</v>
      </c>
      <c r="R1661" s="60">
        <v>0</v>
      </c>
      <c r="S1661" s="60">
        <v>0</v>
      </c>
      <c r="T1661" s="60">
        <v>0</v>
      </c>
      <c r="U1661" s="60">
        <v>0</v>
      </c>
      <c r="V1661" s="60">
        <v>0</v>
      </c>
      <c r="W1661" s="60">
        <v>269.74723940593202</v>
      </c>
      <c r="X1661" s="60">
        <v>539.03062679986397</v>
      </c>
      <c r="Y1661" s="60">
        <v>813.28653919256396</v>
      </c>
      <c r="Z1661" s="60">
        <v>1103.1337242905879</v>
      </c>
      <c r="AA1661" s="60">
        <v>1393.087977923012</v>
      </c>
      <c r="AB1661" s="60">
        <v>1693.368835320548</v>
      </c>
      <c r="AC1661" s="60">
        <v>1989.8045322754961</v>
      </c>
      <c r="AD1661" s="60">
        <v>2280.6411996327201</v>
      </c>
      <c r="AE1661" s="60">
        <v>2554.4808302850201</v>
      </c>
      <c r="AF1661" s="60">
        <v>2820.8281671193522</v>
      </c>
      <c r="AG1661" s="60">
        <v>3043.3473708908523</v>
      </c>
      <c r="AH1661" s="60">
        <v>0</v>
      </c>
      <c r="AI1661" s="60">
        <v>3313.6334780379761</v>
      </c>
      <c r="AJ1661" s="60">
        <v>4556.5904604226062</v>
      </c>
      <c r="AK1661" s="60">
        <v>5797.9925853582363</v>
      </c>
      <c r="AL1661" s="60">
        <v>7029.2567694788067</v>
      </c>
      <c r="AM1661" s="60">
        <v>8254.8609157723877</v>
      </c>
      <c r="AN1661" s="60">
        <v>9485.3312090914678</v>
      </c>
      <c r="AO1661" s="60">
        <v>10702.599602974098</v>
      </c>
      <c r="AP1661" s="60">
        <v>11922.625741369719</v>
      </c>
      <c r="AQ1661" s="60">
        <v>13153.190891845599</v>
      </c>
      <c r="AR1661" s="60">
        <v>14381.98042032967</v>
      </c>
      <c r="AS1661" s="60">
        <v>15614.7463221832</v>
      </c>
      <c r="AT1661" s="60">
        <v>16858.841624198169</v>
      </c>
      <c r="AU1661" s="60">
        <v>3313.6334780379761</v>
      </c>
      <c r="AV1661" s="60">
        <v>18083.196622787767</v>
      </c>
      <c r="AW1661" s="60">
        <v>20183.497594711094</v>
      </c>
      <c r="AX1661" s="60">
        <v>22492.481979413173</v>
      </c>
      <c r="AY1661" s="60">
        <v>25125.352683700468</v>
      </c>
      <c r="AZ1661" s="60">
        <v>27656.202540874303</v>
      </c>
      <c r="BA1661" s="60">
        <v>30049.611579750865</v>
      </c>
      <c r="BB1661" s="60">
        <v>32380.183002991995</v>
      </c>
      <c r="BC1661" s="60">
        <v>34678.743213884103</v>
      </c>
      <c r="BD1661" s="60">
        <v>36816.932083481108</v>
      </c>
      <c r="BE1661" s="60">
        <v>38923.995281765245</v>
      </c>
      <c r="BF1661" s="60">
        <v>41234.22173810612</v>
      </c>
      <c r="BG1661" s="60">
        <v>43334.217088028745</v>
      </c>
      <c r="BH1661" s="60">
        <v>18083.196622787767</v>
      </c>
      <c r="BI1661" s="60">
        <v>0</v>
      </c>
      <c r="BJ1661" s="60">
        <v>0</v>
      </c>
      <c r="BK1661" s="60">
        <v>0</v>
      </c>
      <c r="BL1661" s="60">
        <v>0</v>
      </c>
      <c r="BM1661" s="60">
        <v>0</v>
      </c>
      <c r="BN1661" s="60">
        <v>0</v>
      </c>
      <c r="BO1661" s="60">
        <v>0</v>
      </c>
      <c r="BP1661" s="60">
        <v>0</v>
      </c>
      <c r="BQ1661" s="60">
        <v>0</v>
      </c>
      <c r="BR1661" s="60">
        <v>0</v>
      </c>
      <c r="BS1661" s="60">
        <v>0</v>
      </c>
      <c r="BT1661" s="60">
        <v>0</v>
      </c>
      <c r="BU1661" s="60">
        <v>0</v>
      </c>
      <c r="BV1661" s="60">
        <v>0</v>
      </c>
      <c r="BW1661" s="60">
        <v>0</v>
      </c>
      <c r="BX1661" s="60">
        <v>0</v>
      </c>
      <c r="BY1661" s="60">
        <v>0</v>
      </c>
      <c r="BZ1661" s="60">
        <v>0</v>
      </c>
      <c r="CA1661" s="60">
        <v>0</v>
      </c>
      <c r="CB1661" s="60">
        <v>0</v>
      </c>
      <c r="CC1661" s="60">
        <v>0</v>
      </c>
      <c r="CD1661" s="60">
        <v>0</v>
      </c>
      <c r="CE1661" s="60">
        <v>0</v>
      </c>
      <c r="CF1661" s="60">
        <v>0</v>
      </c>
      <c r="CG1661" s="60">
        <v>0</v>
      </c>
      <c r="CH1661" s="60">
        <v>0</v>
      </c>
    </row>
    <row r="1662" spans="1:86">
      <c r="A1662" s="57" t="s">
        <v>86</v>
      </c>
      <c r="B1662" s="58" t="s">
        <v>132</v>
      </c>
      <c r="C1662" s="59" t="s">
        <v>92</v>
      </c>
      <c r="D1662" s="58" t="s">
        <v>230</v>
      </c>
      <c r="E1662" s="58" t="str">
        <f>VLOOKUP(CONCATENATE($F$4,F1662),'REG FL  CWIP - 1 System Per Boo'!$A$29:$B$1161,2,FALSE)</f>
        <v>Distribution</v>
      </c>
      <c r="F1662" s="58" t="s">
        <v>244</v>
      </c>
      <c r="G1662" s="58" t="s">
        <v>234</v>
      </c>
      <c r="H1662" s="63">
        <v>368</v>
      </c>
      <c r="I1662" s="60">
        <v>0</v>
      </c>
      <c r="J1662" s="60">
        <v>0</v>
      </c>
      <c r="K1662" s="60">
        <v>0</v>
      </c>
      <c r="L1662" s="60">
        <v>0</v>
      </c>
      <c r="M1662" s="60">
        <v>0</v>
      </c>
      <c r="N1662" s="60">
        <v>0</v>
      </c>
      <c r="O1662" s="60">
        <v>0</v>
      </c>
      <c r="P1662" s="60">
        <v>0</v>
      </c>
      <c r="Q1662" s="60">
        <v>0</v>
      </c>
      <c r="R1662" s="60">
        <v>0</v>
      </c>
      <c r="S1662" s="60">
        <v>0</v>
      </c>
      <c r="T1662" s="60">
        <v>0</v>
      </c>
      <c r="U1662" s="60">
        <v>0</v>
      </c>
      <c r="V1662" s="60">
        <v>0</v>
      </c>
      <c r="W1662" s="60">
        <v>4246.8925156414098</v>
      </c>
      <c r="X1662" s="60">
        <v>8495.4789155234193</v>
      </c>
      <c r="Y1662" s="60">
        <v>12744.042503412089</v>
      </c>
      <c r="Z1662" s="60">
        <v>17112.434229813407</v>
      </c>
      <c r="AA1662" s="60">
        <v>21478.461222298429</v>
      </c>
      <c r="AB1662" s="60">
        <v>25924.582151942341</v>
      </c>
      <c r="AC1662" s="60">
        <v>30324.735277863991</v>
      </c>
      <c r="AD1662" s="60">
        <v>34702.890213196311</v>
      </c>
      <c r="AE1662" s="60">
        <v>38944.4245337229</v>
      </c>
      <c r="AF1662" s="60">
        <v>43133.630195814432</v>
      </c>
      <c r="AG1662" s="60">
        <v>47438.205160665821</v>
      </c>
      <c r="AH1662" s="60">
        <v>0</v>
      </c>
      <c r="AI1662" s="60">
        <v>0</v>
      </c>
      <c r="AJ1662" s="60">
        <v>0</v>
      </c>
      <c r="AK1662" s="60">
        <v>0</v>
      </c>
      <c r="AL1662" s="60">
        <v>0</v>
      </c>
      <c r="AM1662" s="60">
        <v>0</v>
      </c>
      <c r="AN1662" s="60">
        <v>0</v>
      </c>
      <c r="AO1662" s="60">
        <v>0</v>
      </c>
      <c r="AP1662" s="60">
        <v>0</v>
      </c>
      <c r="AQ1662" s="60">
        <v>0</v>
      </c>
      <c r="AR1662" s="60">
        <v>0</v>
      </c>
      <c r="AS1662" s="60">
        <v>0</v>
      </c>
      <c r="AT1662" s="60">
        <v>0</v>
      </c>
      <c r="AU1662" s="60">
        <v>0</v>
      </c>
      <c r="AV1662" s="60">
        <v>0</v>
      </c>
      <c r="AW1662" s="60">
        <v>0</v>
      </c>
      <c r="AX1662" s="60">
        <v>0</v>
      </c>
      <c r="AY1662" s="60">
        <v>0</v>
      </c>
      <c r="AZ1662" s="60">
        <v>0</v>
      </c>
      <c r="BA1662" s="60">
        <v>0</v>
      </c>
      <c r="BB1662" s="60">
        <v>0</v>
      </c>
      <c r="BC1662" s="60">
        <v>0</v>
      </c>
      <c r="BD1662" s="60">
        <v>0</v>
      </c>
      <c r="BE1662" s="60">
        <v>0</v>
      </c>
      <c r="BF1662" s="60">
        <v>0</v>
      </c>
      <c r="BG1662" s="60">
        <v>0</v>
      </c>
      <c r="BH1662" s="60">
        <v>0</v>
      </c>
      <c r="BI1662" s="60">
        <v>0</v>
      </c>
      <c r="BJ1662" s="60">
        <v>0</v>
      </c>
      <c r="BK1662" s="60">
        <v>0</v>
      </c>
      <c r="BL1662" s="60">
        <v>0</v>
      </c>
      <c r="BM1662" s="60">
        <v>0</v>
      </c>
      <c r="BN1662" s="60">
        <v>0</v>
      </c>
      <c r="BO1662" s="60">
        <v>0</v>
      </c>
      <c r="BP1662" s="60">
        <v>0</v>
      </c>
      <c r="BQ1662" s="60">
        <v>0</v>
      </c>
      <c r="BR1662" s="60">
        <v>0</v>
      </c>
      <c r="BS1662" s="60">
        <v>0</v>
      </c>
      <c r="BT1662" s="60">
        <v>0</v>
      </c>
      <c r="BU1662" s="60">
        <v>0</v>
      </c>
      <c r="BV1662" s="60">
        <v>0</v>
      </c>
      <c r="BW1662" s="60">
        <v>0</v>
      </c>
      <c r="BX1662" s="60">
        <v>0</v>
      </c>
      <c r="BY1662" s="60">
        <v>0</v>
      </c>
      <c r="BZ1662" s="60">
        <v>0</v>
      </c>
      <c r="CA1662" s="60">
        <v>0</v>
      </c>
      <c r="CB1662" s="60">
        <v>0</v>
      </c>
      <c r="CC1662" s="60">
        <v>0</v>
      </c>
      <c r="CD1662" s="60">
        <v>0</v>
      </c>
      <c r="CE1662" s="60">
        <v>0</v>
      </c>
      <c r="CF1662" s="60">
        <v>0</v>
      </c>
      <c r="CG1662" s="60">
        <v>0</v>
      </c>
      <c r="CH1662" s="60">
        <v>0</v>
      </c>
    </row>
    <row r="1663" spans="1:86">
      <c r="A1663" s="57" t="s">
        <v>86</v>
      </c>
      <c r="B1663" s="58" t="s">
        <v>132</v>
      </c>
      <c r="C1663" s="59" t="s">
        <v>92</v>
      </c>
      <c r="D1663" s="58" t="s">
        <v>230</v>
      </c>
      <c r="E1663" s="58" t="str">
        <f>VLOOKUP(CONCATENATE($F$4,F1663),'REG FL  CWIP - 1 System Per Boo'!$A$29:$B$1161,2,FALSE)</f>
        <v>Distribution</v>
      </c>
      <c r="F1663" s="58" t="s">
        <v>247</v>
      </c>
      <c r="G1663" s="58" t="s">
        <v>234</v>
      </c>
      <c r="H1663" s="63">
        <v>368</v>
      </c>
      <c r="I1663" s="60">
        <v>0</v>
      </c>
      <c r="J1663" s="60">
        <v>0</v>
      </c>
      <c r="K1663" s="60">
        <v>0</v>
      </c>
      <c r="L1663" s="60">
        <v>0</v>
      </c>
      <c r="M1663" s="60">
        <v>0</v>
      </c>
      <c r="N1663" s="60">
        <v>0</v>
      </c>
      <c r="O1663" s="60">
        <v>0</v>
      </c>
      <c r="P1663" s="60">
        <v>0</v>
      </c>
      <c r="Q1663" s="60">
        <v>0</v>
      </c>
      <c r="R1663" s="60">
        <v>0</v>
      </c>
      <c r="S1663" s="60">
        <v>0</v>
      </c>
      <c r="T1663" s="60">
        <v>0</v>
      </c>
      <c r="U1663" s="60">
        <v>0</v>
      </c>
      <c r="V1663" s="60">
        <v>0</v>
      </c>
      <c r="W1663" s="60">
        <v>4152.7679646932602</v>
      </c>
      <c r="X1663" s="60">
        <v>8630.2196852278212</v>
      </c>
      <c r="Y1663" s="60">
        <v>13424.532512440732</v>
      </c>
      <c r="Z1663" s="60">
        <v>18677.325494126242</v>
      </c>
      <c r="AA1663" s="60">
        <v>23926.991178075754</v>
      </c>
      <c r="AB1663" s="60">
        <v>29263.783157583392</v>
      </c>
      <c r="AC1663" s="60">
        <v>34711.19970956746</v>
      </c>
      <c r="AD1663" s="60">
        <v>40377.919129995367</v>
      </c>
      <c r="AE1663" s="60">
        <v>45888.334006635181</v>
      </c>
      <c r="AF1663" s="60">
        <v>51339.891221325342</v>
      </c>
      <c r="AG1663" s="60">
        <v>56636.678860620552</v>
      </c>
      <c r="AH1663" s="60">
        <v>0</v>
      </c>
      <c r="AI1663" s="60">
        <v>62012.217214102711</v>
      </c>
      <c r="AJ1663" s="60">
        <v>66751.018562664132</v>
      </c>
      <c r="AK1663" s="60">
        <v>71492.619266490758</v>
      </c>
      <c r="AL1663" s="60">
        <v>76187.2316156866</v>
      </c>
      <c r="AM1663" s="60">
        <v>80868.91369053752</v>
      </c>
      <c r="AN1663" s="60">
        <v>85569.705611683035</v>
      </c>
      <c r="AO1663" s="60">
        <v>90218.898385214998</v>
      </c>
      <c r="AP1663" s="60">
        <v>94873.695869855583</v>
      </c>
      <c r="AQ1663" s="60">
        <v>99570.7758316986</v>
      </c>
      <c r="AR1663" s="60">
        <v>104255.28444436702</v>
      </c>
      <c r="AS1663" s="60">
        <v>108952.67852573631</v>
      </c>
      <c r="AT1663" s="60">
        <v>113704.24632103262</v>
      </c>
      <c r="AU1663" s="60">
        <v>62012.217214102711</v>
      </c>
      <c r="AV1663" s="60">
        <v>0</v>
      </c>
      <c r="AW1663" s="60">
        <v>0</v>
      </c>
      <c r="AX1663" s="60">
        <v>0</v>
      </c>
      <c r="AY1663" s="60">
        <v>0</v>
      </c>
      <c r="AZ1663" s="60">
        <v>0</v>
      </c>
      <c r="BA1663" s="60">
        <v>0</v>
      </c>
      <c r="BB1663" s="60">
        <v>0</v>
      </c>
      <c r="BC1663" s="60">
        <v>0</v>
      </c>
      <c r="BD1663" s="60">
        <v>0</v>
      </c>
      <c r="BE1663" s="60">
        <v>0</v>
      </c>
      <c r="BF1663" s="60">
        <v>0</v>
      </c>
      <c r="BG1663" s="60">
        <v>0</v>
      </c>
      <c r="BH1663" s="60">
        <v>0</v>
      </c>
      <c r="BI1663" s="60">
        <v>0</v>
      </c>
      <c r="BJ1663" s="60">
        <v>0</v>
      </c>
      <c r="BK1663" s="60">
        <v>0</v>
      </c>
      <c r="BL1663" s="60">
        <v>0</v>
      </c>
      <c r="BM1663" s="60">
        <v>0</v>
      </c>
      <c r="BN1663" s="60">
        <v>0</v>
      </c>
      <c r="BO1663" s="60">
        <v>0</v>
      </c>
      <c r="BP1663" s="60">
        <v>0</v>
      </c>
      <c r="BQ1663" s="60">
        <v>0</v>
      </c>
      <c r="BR1663" s="60">
        <v>0</v>
      </c>
      <c r="BS1663" s="60">
        <v>0</v>
      </c>
      <c r="BT1663" s="60">
        <v>0</v>
      </c>
      <c r="BU1663" s="60">
        <v>0</v>
      </c>
      <c r="BV1663" s="60">
        <v>0</v>
      </c>
      <c r="BW1663" s="60">
        <v>0</v>
      </c>
      <c r="BX1663" s="60">
        <v>0</v>
      </c>
      <c r="BY1663" s="60">
        <v>0</v>
      </c>
      <c r="BZ1663" s="60">
        <v>0</v>
      </c>
      <c r="CA1663" s="60">
        <v>0</v>
      </c>
      <c r="CB1663" s="60">
        <v>0</v>
      </c>
      <c r="CC1663" s="60">
        <v>0</v>
      </c>
      <c r="CD1663" s="60">
        <v>0</v>
      </c>
      <c r="CE1663" s="60">
        <v>0</v>
      </c>
      <c r="CF1663" s="60">
        <v>0</v>
      </c>
      <c r="CG1663" s="60">
        <v>0</v>
      </c>
      <c r="CH1663" s="60">
        <v>0</v>
      </c>
    </row>
    <row r="1664" spans="1:86">
      <c r="A1664" s="57" t="s">
        <v>86</v>
      </c>
      <c r="B1664" s="58" t="s">
        <v>132</v>
      </c>
      <c r="C1664" s="59" t="s">
        <v>92</v>
      </c>
      <c r="D1664" s="58" t="s">
        <v>230</v>
      </c>
      <c r="E1664" s="58" t="str">
        <f>VLOOKUP(CONCATENATE($F$4,F1664),'REG FL  CWIP - 1 System Per Boo'!$A$29:$B$1161,2,FALSE)</f>
        <v>Distribution</v>
      </c>
      <c r="F1664" s="58" t="s">
        <v>250</v>
      </c>
      <c r="G1664" s="58" t="s">
        <v>234</v>
      </c>
      <c r="H1664" s="63">
        <v>368</v>
      </c>
      <c r="I1664" s="60">
        <v>0</v>
      </c>
      <c r="J1664" s="60">
        <v>0</v>
      </c>
      <c r="K1664" s="60">
        <v>0</v>
      </c>
      <c r="L1664" s="60">
        <v>0</v>
      </c>
      <c r="M1664" s="60">
        <v>0</v>
      </c>
      <c r="N1664" s="60">
        <v>0</v>
      </c>
      <c r="O1664" s="60">
        <v>0</v>
      </c>
      <c r="P1664" s="60">
        <v>0</v>
      </c>
      <c r="Q1664" s="60">
        <v>0</v>
      </c>
      <c r="R1664" s="60">
        <v>0</v>
      </c>
      <c r="S1664" s="60">
        <v>0</v>
      </c>
      <c r="T1664" s="60">
        <v>0</v>
      </c>
      <c r="U1664" s="60">
        <v>0</v>
      </c>
      <c r="V1664" s="60">
        <v>0</v>
      </c>
      <c r="W1664" s="60">
        <v>166.51846165630801</v>
      </c>
      <c r="X1664" s="60">
        <v>333.07315812821599</v>
      </c>
      <c r="Y1664" s="60">
        <v>499.85624832346002</v>
      </c>
      <c r="Z1664" s="60">
        <v>671.74809933946801</v>
      </c>
      <c r="AA1664" s="60">
        <v>843.55990657867596</v>
      </c>
      <c r="AB1664" s="60">
        <v>1019.2746666659559</v>
      </c>
      <c r="AC1664" s="60">
        <v>1192.635147090044</v>
      </c>
      <c r="AD1664" s="60">
        <v>1364.9339152140519</v>
      </c>
      <c r="AE1664" s="60">
        <v>1531.4411416300959</v>
      </c>
      <c r="AF1664" s="60">
        <v>1695.6862647044038</v>
      </c>
      <c r="AG1664" s="60">
        <v>1849.6140074680479</v>
      </c>
      <c r="AH1664" s="60">
        <v>0</v>
      </c>
      <c r="AI1664" s="60">
        <v>2016.06649251964</v>
      </c>
      <c r="AJ1664" s="60">
        <v>8767.6549778393201</v>
      </c>
      <c r="AK1664" s="60">
        <v>15522.926983992209</v>
      </c>
      <c r="AL1664" s="60">
        <v>22212.231769898539</v>
      </c>
      <c r="AM1664" s="60">
        <v>28873.046389644249</v>
      </c>
      <c r="AN1664" s="60">
        <v>35560.60569105835</v>
      </c>
      <c r="AO1664" s="60">
        <v>42175.465364065138</v>
      </c>
      <c r="AP1664" s="60">
        <v>48798.940756375116</v>
      </c>
      <c r="AQ1664" s="60">
        <v>55481.528813052915</v>
      </c>
      <c r="AR1664" s="60">
        <v>62146.775557901863</v>
      </c>
      <c r="AS1664" s="60">
        <v>68830.161703010002</v>
      </c>
      <c r="AT1664" s="60">
        <v>75588.874766749854</v>
      </c>
      <c r="AU1664" s="60">
        <v>2016.06649251964</v>
      </c>
      <c r="AV1664" s="60">
        <v>82221.140494525491</v>
      </c>
      <c r="AW1664" s="60">
        <v>90239.967260320089</v>
      </c>
      <c r="AX1664" s="60">
        <v>98382.271394101073</v>
      </c>
      <c r="AY1664" s="60">
        <v>106831.59766054197</v>
      </c>
      <c r="AZ1664" s="60">
        <v>115121.27495350978</v>
      </c>
      <c r="BA1664" s="60">
        <v>123391.56127128945</v>
      </c>
      <c r="BB1664" s="60">
        <v>131661.82465454808</v>
      </c>
      <c r="BC1664" s="60">
        <v>139990.06653948562</v>
      </c>
      <c r="BD1664" s="60">
        <v>148064.33206037513</v>
      </c>
      <c r="BE1664" s="60">
        <v>125262.68981014876</v>
      </c>
      <c r="BF1664" s="60">
        <v>133310.39948909747</v>
      </c>
      <c r="BG1664" s="60">
        <v>141126.20461414475</v>
      </c>
      <c r="BH1664" s="60">
        <v>82221.140494525491</v>
      </c>
      <c r="BI1664" s="60">
        <v>0</v>
      </c>
      <c r="BJ1664" s="60">
        <v>0</v>
      </c>
      <c r="BK1664" s="60">
        <v>0</v>
      </c>
      <c r="BL1664" s="60">
        <v>0</v>
      </c>
      <c r="BM1664" s="60">
        <v>0</v>
      </c>
      <c r="BN1664" s="60">
        <v>0</v>
      </c>
      <c r="BO1664" s="60">
        <v>0</v>
      </c>
      <c r="BP1664" s="60">
        <v>0</v>
      </c>
      <c r="BQ1664" s="60">
        <v>0</v>
      </c>
      <c r="BR1664" s="60">
        <v>0</v>
      </c>
      <c r="BS1664" s="60">
        <v>0</v>
      </c>
      <c r="BT1664" s="60">
        <v>0</v>
      </c>
      <c r="BU1664" s="60">
        <v>0</v>
      </c>
      <c r="BV1664" s="60">
        <v>0</v>
      </c>
      <c r="BW1664" s="60">
        <v>0</v>
      </c>
      <c r="BX1664" s="60">
        <v>0</v>
      </c>
      <c r="BY1664" s="60">
        <v>0</v>
      </c>
      <c r="BZ1664" s="60">
        <v>0</v>
      </c>
      <c r="CA1664" s="60">
        <v>0</v>
      </c>
      <c r="CB1664" s="60">
        <v>0</v>
      </c>
      <c r="CC1664" s="60">
        <v>0</v>
      </c>
      <c r="CD1664" s="60">
        <v>0</v>
      </c>
      <c r="CE1664" s="60">
        <v>0</v>
      </c>
      <c r="CF1664" s="60">
        <v>0</v>
      </c>
      <c r="CG1664" s="60">
        <v>0</v>
      </c>
      <c r="CH1664" s="60">
        <v>0</v>
      </c>
    </row>
    <row r="1665" spans="1:86">
      <c r="A1665" s="57" t="s">
        <v>86</v>
      </c>
      <c r="B1665" s="58" t="s">
        <v>132</v>
      </c>
      <c r="C1665" s="59" t="s">
        <v>92</v>
      </c>
      <c r="D1665" s="58" t="s">
        <v>230</v>
      </c>
      <c r="E1665" s="58" t="str">
        <f>VLOOKUP(CONCATENATE($F$4,F1665),'REG FL  CWIP - 1 System Per Boo'!$A$29:$B$1161,2,FALSE)</f>
        <v>Distribution</v>
      </c>
      <c r="F1665" s="58" t="s">
        <v>253</v>
      </c>
      <c r="G1665" s="58" t="s">
        <v>234</v>
      </c>
      <c r="H1665" s="63">
        <v>368</v>
      </c>
      <c r="I1665" s="60">
        <v>0</v>
      </c>
      <c r="J1665" s="60">
        <v>0</v>
      </c>
      <c r="K1665" s="60">
        <v>0</v>
      </c>
      <c r="L1665" s="60">
        <v>0</v>
      </c>
      <c r="M1665" s="60">
        <v>0</v>
      </c>
      <c r="N1665" s="60">
        <v>0</v>
      </c>
      <c r="O1665" s="60">
        <v>0</v>
      </c>
      <c r="P1665" s="60">
        <v>0</v>
      </c>
      <c r="Q1665" s="60">
        <v>0</v>
      </c>
      <c r="R1665" s="60">
        <v>0</v>
      </c>
      <c r="S1665" s="60">
        <v>0</v>
      </c>
      <c r="T1665" s="60">
        <v>0</v>
      </c>
      <c r="U1665" s="60">
        <v>0</v>
      </c>
      <c r="V1665" s="60">
        <v>0</v>
      </c>
      <c r="W1665" s="60">
        <v>-16.882486898376001</v>
      </c>
      <c r="X1665" s="60">
        <v>-33.764973796752002</v>
      </c>
      <c r="Y1665" s="60">
        <v>-50.647460695128004</v>
      </c>
      <c r="Z1665" s="60">
        <v>-67.529947593504005</v>
      </c>
      <c r="AA1665" s="60">
        <v>-84.412434491880006</v>
      </c>
      <c r="AB1665" s="60">
        <v>-101.29492139025601</v>
      </c>
      <c r="AC1665" s="60">
        <v>-118.17740828863201</v>
      </c>
      <c r="AD1665" s="60">
        <v>-135.05989518700801</v>
      </c>
      <c r="AE1665" s="60">
        <v>-151.942382085384</v>
      </c>
      <c r="AF1665" s="60">
        <v>-168.82486898375998</v>
      </c>
      <c r="AG1665" s="60">
        <v>-168.82486898375998</v>
      </c>
      <c r="AH1665" s="60">
        <v>0</v>
      </c>
      <c r="AI1665" s="60">
        <v>-168.82486898375998</v>
      </c>
      <c r="AJ1665" s="60">
        <v>-171.83933642459999</v>
      </c>
      <c r="AK1665" s="60">
        <v>-202.66544821104</v>
      </c>
      <c r="AL1665" s="60">
        <v>-233.49155999748001</v>
      </c>
      <c r="AM1665" s="60">
        <v>-264.31767178391999</v>
      </c>
      <c r="AN1665" s="60">
        <v>-295.14378357035997</v>
      </c>
      <c r="AO1665" s="60">
        <v>-325.96989535679995</v>
      </c>
      <c r="AP1665" s="60">
        <v>-356.79600714323993</v>
      </c>
      <c r="AQ1665" s="60">
        <v>-387.62211892967991</v>
      </c>
      <c r="AR1665" s="60">
        <v>-418.44823071611989</v>
      </c>
      <c r="AS1665" s="60">
        <v>-449.27434250255988</v>
      </c>
      <c r="AT1665" s="60">
        <v>-480.10045428899986</v>
      </c>
      <c r="AU1665" s="60">
        <v>-168.82486898375998</v>
      </c>
      <c r="AV1665" s="60">
        <v>-510.92656607543984</v>
      </c>
      <c r="AW1665" s="60">
        <v>3330.1309405870602</v>
      </c>
      <c r="AX1665" s="60">
        <v>7171.1884472495603</v>
      </c>
      <c r="AY1665" s="60">
        <v>11012.245953912061</v>
      </c>
      <c r="AZ1665" s="60">
        <v>14853.303460574562</v>
      </c>
      <c r="BA1665" s="60">
        <v>18694.360967237062</v>
      </c>
      <c r="BB1665" s="60">
        <v>22535.418473899561</v>
      </c>
      <c r="BC1665" s="60">
        <v>26376.47598056206</v>
      </c>
      <c r="BD1665" s="60">
        <v>30217.533487224558</v>
      </c>
      <c r="BE1665" s="60">
        <v>34058.590993887061</v>
      </c>
      <c r="BF1665" s="60">
        <v>37899.648500549563</v>
      </c>
      <c r="BG1665" s="60">
        <v>41740.706007212066</v>
      </c>
      <c r="BH1665" s="60">
        <v>-510.92656607543984</v>
      </c>
      <c r="BI1665" s="60">
        <v>45581.763513874561</v>
      </c>
      <c r="BJ1665" s="60">
        <v>59362.232288874562</v>
      </c>
      <c r="BK1665" s="60">
        <v>73142.701063874556</v>
      </c>
      <c r="BL1665" s="60">
        <v>86923.169838874557</v>
      </c>
      <c r="BM1665" s="60">
        <v>100703.63861387456</v>
      </c>
      <c r="BN1665" s="60">
        <v>114484.10738887456</v>
      </c>
      <c r="BO1665" s="60">
        <v>128264.57616387456</v>
      </c>
      <c r="BP1665" s="60">
        <v>142045.04493887455</v>
      </c>
      <c r="BQ1665" s="60">
        <v>155825.51371387456</v>
      </c>
      <c r="BR1665" s="60">
        <v>169605.98248887458</v>
      </c>
      <c r="BS1665" s="60">
        <v>183386.45126387459</v>
      </c>
      <c r="BT1665" s="60">
        <v>197166.92003887461</v>
      </c>
      <c r="BU1665" s="60">
        <v>45581.763513874561</v>
      </c>
      <c r="BV1665" s="60">
        <v>157438.91274532917</v>
      </c>
      <c r="BW1665" s="60">
        <v>170347.21693699583</v>
      </c>
      <c r="BX1665" s="60">
        <v>183255.52112866248</v>
      </c>
      <c r="BY1665" s="60">
        <v>196163.82532032914</v>
      </c>
      <c r="BZ1665" s="60">
        <v>209072.12951199579</v>
      </c>
      <c r="CA1665" s="60">
        <v>221980.43370366245</v>
      </c>
      <c r="CB1665" s="60">
        <v>234888.7378953291</v>
      </c>
      <c r="CC1665" s="60">
        <v>247797.04208699576</v>
      </c>
      <c r="CD1665" s="60">
        <v>260705.34627866241</v>
      </c>
      <c r="CE1665" s="60">
        <v>273613.6504703291</v>
      </c>
      <c r="CF1665" s="60">
        <v>286521.95466199575</v>
      </c>
      <c r="CG1665" s="60">
        <v>299430.25885366241</v>
      </c>
      <c r="CH1665" s="60">
        <v>157438.91274532917</v>
      </c>
    </row>
    <row r="1666" spans="1:86">
      <c r="A1666" s="57" t="s">
        <v>86</v>
      </c>
      <c r="B1666" s="58" t="s">
        <v>132</v>
      </c>
      <c r="C1666" s="59" t="s">
        <v>92</v>
      </c>
      <c r="D1666" s="58" t="s">
        <v>271</v>
      </c>
      <c r="E1666" s="58" t="str">
        <f>VLOOKUP(CONCATENATE($F$4,F1666),'REG FL  CWIP - 1 System Per Boo'!$A$29:$B$1161,2,FALSE)</f>
        <v>Distribution</v>
      </c>
      <c r="F1666" s="58" t="s">
        <v>274</v>
      </c>
      <c r="G1666" s="58" t="s">
        <v>234</v>
      </c>
      <c r="H1666" s="63">
        <v>368</v>
      </c>
      <c r="I1666" s="60">
        <v>0</v>
      </c>
      <c r="J1666" s="60">
        <v>0</v>
      </c>
      <c r="K1666" s="60">
        <v>0</v>
      </c>
      <c r="L1666" s="60">
        <v>0</v>
      </c>
      <c r="M1666" s="60">
        <v>0</v>
      </c>
      <c r="N1666" s="60">
        <v>0</v>
      </c>
      <c r="O1666" s="60">
        <v>0</v>
      </c>
      <c r="P1666" s="60">
        <v>0</v>
      </c>
      <c r="Q1666" s="60">
        <v>0</v>
      </c>
      <c r="R1666" s="60">
        <v>0</v>
      </c>
      <c r="S1666" s="60">
        <v>0</v>
      </c>
      <c r="T1666" s="60">
        <v>0</v>
      </c>
      <c r="U1666" s="60">
        <v>0</v>
      </c>
      <c r="V1666" s="60">
        <v>0</v>
      </c>
      <c r="W1666" s="60">
        <v>0.77418322694062169</v>
      </c>
      <c r="X1666" s="60">
        <v>1.5484107008032453</v>
      </c>
      <c r="Y1666" s="60">
        <v>2.8914448298418307</v>
      </c>
      <c r="Z1666" s="60">
        <v>4.0790445455624109</v>
      </c>
      <c r="AA1666" s="60">
        <v>5.422239560788995</v>
      </c>
      <c r="AB1666" s="60">
        <v>6.3544836403721376</v>
      </c>
      <c r="AC1666" s="60">
        <v>7.2867681669232809</v>
      </c>
      <c r="AD1666" s="60">
        <v>8.5893866363625193</v>
      </c>
      <c r="AE1666" s="60">
        <v>9.652233896398279</v>
      </c>
      <c r="AF1666" s="60">
        <v>10.715077678510042</v>
      </c>
      <c r="AG1666" s="60">
        <v>12.017718045989284</v>
      </c>
      <c r="AH1666" s="60">
        <v>0</v>
      </c>
      <c r="AI1666" s="60">
        <v>12.742862016400707</v>
      </c>
      <c r="AJ1666" s="60">
        <v>13.714320215924928</v>
      </c>
      <c r="AK1666" s="60">
        <v>14.513214187562369</v>
      </c>
      <c r="AL1666" s="60">
        <v>15.73936815155102</v>
      </c>
      <c r="AM1666" s="60">
        <v>16.965562755725678</v>
      </c>
      <c r="AN1666" s="60">
        <v>18.351833348114909</v>
      </c>
      <c r="AO1666" s="60">
        <v>19.313639128621212</v>
      </c>
      <c r="AP1666" s="60">
        <v>20.488290307224737</v>
      </c>
      <c r="AQ1666" s="60">
        <v>21.584560689337877</v>
      </c>
      <c r="AR1666" s="60">
        <v>22.68082778674502</v>
      </c>
      <c r="AS1666" s="60">
        <v>24.023652332863051</v>
      </c>
      <c r="AT1666" s="60">
        <v>25.119937528356189</v>
      </c>
      <c r="AU1666" s="60">
        <v>12.742862016400707</v>
      </c>
      <c r="AV1666" s="60">
        <v>25.868687945917152</v>
      </c>
      <c r="AW1666" s="60">
        <v>26.774173031084537</v>
      </c>
      <c r="AX1666" s="60">
        <v>27.679658366622256</v>
      </c>
      <c r="AY1666" s="60">
        <v>28.78915000007111</v>
      </c>
      <c r="AZ1666" s="60">
        <v>29.857277857695877</v>
      </c>
      <c r="BA1666" s="60">
        <v>30.966787651340127</v>
      </c>
      <c r="BB1666" s="60">
        <v>31.892886588115466</v>
      </c>
      <c r="BC1666" s="60">
        <v>32.818986267656157</v>
      </c>
      <c r="BD1666" s="60">
        <v>33.817613115719361</v>
      </c>
      <c r="BE1666" s="60">
        <v>34.760636184287442</v>
      </c>
      <c r="BF1666" s="60">
        <v>35.703649271424588</v>
      </c>
      <c r="BG1666" s="60">
        <v>36.702272113562337</v>
      </c>
      <c r="BH1666" s="60">
        <v>25.868687945917152</v>
      </c>
      <c r="BI1666" s="60">
        <v>37.576995110367172</v>
      </c>
      <c r="BJ1666" s="60">
        <v>38.509644751658776</v>
      </c>
      <c r="BK1666" s="60">
        <v>39.442294650831833</v>
      </c>
      <c r="BL1666" s="60">
        <v>40.585071037657485</v>
      </c>
      <c r="BM1666" s="60">
        <v>41.685242735221294</v>
      </c>
      <c r="BN1666" s="60">
        <v>42.828037827048284</v>
      </c>
      <c r="BO1666" s="60">
        <v>43.781919735577333</v>
      </c>
      <c r="BP1666" s="60">
        <v>44.73580240915468</v>
      </c>
      <c r="BQ1666" s="60">
        <v>45.764388066596112</v>
      </c>
      <c r="BR1666" s="60">
        <v>46.735701830938382</v>
      </c>
      <c r="BS1666" s="60">
        <v>47.707005314406764</v>
      </c>
      <c r="BT1666" s="60">
        <v>48.735586845744962</v>
      </c>
      <c r="BU1666" s="60">
        <v>37.576995110367172</v>
      </c>
      <c r="BV1666" s="60">
        <v>49.63655153805518</v>
      </c>
      <c r="BW1666" s="60">
        <v>50.597180665895443</v>
      </c>
      <c r="BX1666" s="60">
        <v>51.557810059353606</v>
      </c>
      <c r="BY1666" s="60">
        <v>52.734869734487873</v>
      </c>
      <c r="BZ1666" s="60">
        <v>53.868046579805331</v>
      </c>
      <c r="CA1666" s="60">
        <v>55.045125521090917</v>
      </c>
      <c r="CB1666" s="60">
        <v>56.027623884124516</v>
      </c>
      <c r="CC1666" s="60">
        <v>57.010123035157868</v>
      </c>
      <c r="CD1666" s="60">
        <v>58.069566259355746</v>
      </c>
      <c r="CE1666" s="60">
        <v>59.070019433826694</v>
      </c>
      <c r="CF1666" s="60">
        <v>60.07046201899756</v>
      </c>
      <c r="CG1666" s="60">
        <v>61.129900993309121</v>
      </c>
      <c r="CH1666" s="60">
        <v>49.63655153805518</v>
      </c>
    </row>
    <row r="1667" spans="1:86">
      <c r="A1667" s="57" t="s">
        <v>86</v>
      </c>
      <c r="B1667" s="58" t="s">
        <v>132</v>
      </c>
      <c r="C1667" s="59" t="s">
        <v>92</v>
      </c>
      <c r="D1667" s="58" t="s">
        <v>271</v>
      </c>
      <c r="E1667" s="58" t="str">
        <f>VLOOKUP(CONCATENATE($F$4,F1667),'REG FL  CWIP - 1 System Per Boo'!$A$29:$B$1161,2,FALSE)</f>
        <v>Distribution</v>
      </c>
      <c r="F1667" s="58" t="s">
        <v>277</v>
      </c>
      <c r="G1667" s="58" t="s">
        <v>234</v>
      </c>
      <c r="H1667" s="63">
        <v>368</v>
      </c>
      <c r="I1667" s="60">
        <v>0</v>
      </c>
      <c r="J1667" s="60">
        <v>0</v>
      </c>
      <c r="K1667" s="60">
        <v>0</v>
      </c>
      <c r="L1667" s="60">
        <v>0</v>
      </c>
      <c r="M1667" s="60">
        <v>0</v>
      </c>
      <c r="N1667" s="60">
        <v>0</v>
      </c>
      <c r="O1667" s="60">
        <v>0</v>
      </c>
      <c r="P1667" s="60">
        <v>0</v>
      </c>
      <c r="Q1667" s="60">
        <v>0</v>
      </c>
      <c r="R1667" s="60">
        <v>0</v>
      </c>
      <c r="S1667" s="60">
        <v>0</v>
      </c>
      <c r="T1667" s="60">
        <v>0</v>
      </c>
      <c r="U1667" s="60">
        <v>0</v>
      </c>
      <c r="V1667" s="60">
        <v>0</v>
      </c>
      <c r="W1667" s="60">
        <v>0</v>
      </c>
      <c r="X1667" s="60">
        <v>0</v>
      </c>
      <c r="Y1667" s="60">
        <v>0</v>
      </c>
      <c r="Z1667" s="60">
        <v>0</v>
      </c>
      <c r="AA1667" s="60">
        <v>0</v>
      </c>
      <c r="AB1667" s="60">
        <v>0</v>
      </c>
      <c r="AC1667" s="60">
        <v>0</v>
      </c>
      <c r="AD1667" s="60">
        <v>0</v>
      </c>
      <c r="AE1667" s="60">
        <v>0</v>
      </c>
      <c r="AF1667" s="60">
        <v>0</v>
      </c>
      <c r="AG1667" s="60">
        <v>0</v>
      </c>
      <c r="AH1667" s="60">
        <v>0</v>
      </c>
      <c r="AI1667" s="60">
        <v>0</v>
      </c>
      <c r="AJ1667" s="60">
        <v>0</v>
      </c>
      <c r="AK1667" s="60">
        <v>0</v>
      </c>
      <c r="AL1667" s="60">
        <v>0</v>
      </c>
      <c r="AM1667" s="60">
        <v>0</v>
      </c>
      <c r="AN1667" s="60">
        <v>0</v>
      </c>
      <c r="AO1667" s="60">
        <v>0</v>
      </c>
      <c r="AP1667" s="60">
        <v>0</v>
      </c>
      <c r="AQ1667" s="60">
        <v>0</v>
      </c>
      <c r="AR1667" s="60">
        <v>0</v>
      </c>
      <c r="AS1667" s="60">
        <v>0</v>
      </c>
      <c r="AT1667" s="60">
        <v>0</v>
      </c>
      <c r="AU1667" s="60">
        <v>0</v>
      </c>
      <c r="AV1667" s="60">
        <v>0</v>
      </c>
      <c r="AW1667" s="60">
        <v>4.949006424733156</v>
      </c>
      <c r="AX1667" s="60">
        <v>9.9044110478176179</v>
      </c>
      <c r="AY1667" s="60">
        <v>24.30035733825023</v>
      </c>
      <c r="AZ1667" s="60">
        <v>39.857576629444338</v>
      </c>
      <c r="BA1667" s="60">
        <v>56.013027466485397</v>
      </c>
      <c r="BB1667" s="60">
        <v>61.048409568961148</v>
      </c>
      <c r="BC1667" s="60">
        <v>66.099787167315156</v>
      </c>
      <c r="BD1667" s="60">
        <v>71.541454865098672</v>
      </c>
      <c r="BE1667" s="60">
        <v>76.628022554384842</v>
      </c>
      <c r="BF1667" s="60">
        <v>81.477856904672791</v>
      </c>
      <c r="BG1667" s="60">
        <v>86.826750726362405</v>
      </c>
      <c r="BH1667" s="60">
        <v>0</v>
      </c>
      <c r="BI1667" s="60">
        <v>91.439851727199994</v>
      </c>
      <c r="BJ1667" s="60">
        <v>96.537328391138146</v>
      </c>
      <c r="BK1667" s="60">
        <v>101.64139519943821</v>
      </c>
      <c r="BL1667" s="60">
        <v>116.46922001373798</v>
      </c>
      <c r="BM1667" s="60">
        <v>132.49315602972453</v>
      </c>
      <c r="BN1667" s="60">
        <v>149.13327054354983</v>
      </c>
      <c r="BO1667" s="60">
        <v>154.31971415637378</v>
      </c>
      <c r="BP1667" s="60">
        <v>159.52263313010249</v>
      </c>
      <c r="BQ1667" s="60">
        <v>165.1275509099078</v>
      </c>
      <c r="BR1667" s="60">
        <v>170.36671567762704</v>
      </c>
      <c r="BS1667" s="60">
        <v>175.36204510395558</v>
      </c>
      <c r="BT1667" s="60">
        <v>180.87140579051317</v>
      </c>
      <c r="BU1667" s="60">
        <v>91.439851727199994</v>
      </c>
      <c r="BV1667" s="60">
        <v>185.62289990790001</v>
      </c>
      <c r="BW1667" s="60">
        <v>190.87330085911952</v>
      </c>
      <c r="BX1667" s="60">
        <v>196.13048965901547</v>
      </c>
      <c r="BY1667" s="60">
        <v>211.40314918098565</v>
      </c>
      <c r="BZ1667" s="60">
        <v>227.90780323772802</v>
      </c>
      <c r="CA1667" s="60">
        <v>245.0471211457168</v>
      </c>
      <c r="CB1667" s="60">
        <v>250.38915805406813</v>
      </c>
      <c r="CC1667" s="60">
        <v>255.74816458411055</v>
      </c>
      <c r="CD1667" s="60">
        <v>261.52122988341529</v>
      </c>
      <c r="CE1667" s="60">
        <v>266.91756958117804</v>
      </c>
      <c r="CF1667" s="60">
        <v>272.06275887791287</v>
      </c>
      <c r="CG1667" s="60">
        <v>277.73740037140931</v>
      </c>
      <c r="CH1667" s="60">
        <v>185.62289990790001</v>
      </c>
    </row>
    <row r="1668" spans="1:86">
      <c r="A1668" s="57" t="s">
        <v>86</v>
      </c>
      <c r="B1668" s="58" t="s">
        <v>132</v>
      </c>
      <c r="C1668" s="59" t="s">
        <v>98</v>
      </c>
      <c r="D1668" s="58" t="s">
        <v>93</v>
      </c>
      <c r="E1668" s="58" t="str">
        <f>VLOOKUP(CONCATENATE($F$4,F1668),'REG FL  CWIP - 1 System Per Boo'!$A$29:$B$1161,2,FALSE)</f>
        <v>Distribution</v>
      </c>
      <c r="F1668" s="58" t="s">
        <v>299</v>
      </c>
      <c r="G1668" s="58" t="s">
        <v>148</v>
      </c>
      <c r="H1668" s="63">
        <v>368</v>
      </c>
      <c r="I1668" s="60">
        <v>0</v>
      </c>
      <c r="J1668" s="60">
        <v>0</v>
      </c>
      <c r="K1668" s="60">
        <v>0</v>
      </c>
      <c r="L1668" s="60">
        <v>0</v>
      </c>
      <c r="M1668" s="60">
        <v>0</v>
      </c>
      <c r="N1668" s="60">
        <v>0</v>
      </c>
      <c r="O1668" s="60">
        <v>0</v>
      </c>
      <c r="P1668" s="60">
        <v>0</v>
      </c>
      <c r="Q1668" s="60">
        <v>0</v>
      </c>
      <c r="R1668" s="60">
        <v>0</v>
      </c>
      <c r="S1668" s="60">
        <v>0</v>
      </c>
      <c r="T1668" s="60">
        <v>0</v>
      </c>
      <c r="U1668" s="60">
        <v>0</v>
      </c>
      <c r="V1668" s="60">
        <v>0</v>
      </c>
      <c r="W1668" s="60">
        <v>354.57447526592</v>
      </c>
      <c r="X1668" s="60">
        <v>704.04171414304005</v>
      </c>
      <c r="Y1668" s="60">
        <v>1059.8547915206161</v>
      </c>
      <c r="Z1668" s="60">
        <v>1425.9323798902001</v>
      </c>
      <c r="AA1668" s="60">
        <v>1792.202718562984</v>
      </c>
      <c r="AB1668" s="60">
        <v>45.012957800079221</v>
      </c>
      <c r="AC1668" s="60">
        <v>413.09342708679122</v>
      </c>
      <c r="AD1668" s="60">
        <v>778.31443565957522</v>
      </c>
      <c r="AE1668" s="60">
        <v>1132.9720320195513</v>
      </c>
      <c r="AF1668" s="60">
        <v>1482.8413450054713</v>
      </c>
      <c r="AG1668" s="60">
        <v>1838.0022007038474</v>
      </c>
      <c r="AH1668" s="60">
        <v>0</v>
      </c>
      <c r="AI1668" s="60">
        <v>44.0469840215369</v>
      </c>
      <c r="AJ1668" s="60">
        <v>1015.7954147327769</v>
      </c>
      <c r="AK1668" s="60">
        <v>2007.944041187217</v>
      </c>
      <c r="AL1668" s="60">
        <v>3147.383106965317</v>
      </c>
      <c r="AM1668" s="60">
        <v>4162.3092531367074</v>
      </c>
      <c r="AN1668" s="60">
        <v>5176.9219122432969</v>
      </c>
      <c r="AO1668" s="60">
        <v>129.11941579088852</v>
      </c>
      <c r="AP1668" s="60">
        <v>1149.2324417068685</v>
      </c>
      <c r="AQ1668" s="60">
        <v>2148.9562530214607</v>
      </c>
      <c r="AR1668" s="60">
        <v>3329.0409883003608</v>
      </c>
      <c r="AS1668" s="60">
        <v>4299.7616654484009</v>
      </c>
      <c r="AT1668" s="60">
        <v>5454.0769863657006</v>
      </c>
      <c r="AU1668" s="60">
        <v>44.0469840215369</v>
      </c>
      <c r="AV1668" s="60">
        <v>130.41841754258621</v>
      </c>
      <c r="AW1668" s="60">
        <v>1062.5017508759197</v>
      </c>
      <c r="AX1668" s="60">
        <v>1994.5850842092532</v>
      </c>
      <c r="AY1668" s="60">
        <v>2926.6684175425867</v>
      </c>
      <c r="AZ1668" s="60">
        <v>3858.7517508759202</v>
      </c>
      <c r="BA1668" s="60">
        <v>4790.8350842092532</v>
      </c>
      <c r="BB1668" s="60">
        <v>114.45836835085174</v>
      </c>
      <c r="BC1668" s="60">
        <v>1046.5417016841852</v>
      </c>
      <c r="BD1668" s="60">
        <v>1978.6250350175187</v>
      </c>
      <c r="BE1668" s="60">
        <v>2910.7083683508522</v>
      </c>
      <c r="BF1668" s="60">
        <v>3842.7917016841857</v>
      </c>
      <c r="BG1668" s="60">
        <v>4774.8750350175187</v>
      </c>
      <c r="BH1668" s="60">
        <v>130.41841754258621</v>
      </c>
      <c r="BI1668" s="60">
        <v>114.13916736701685</v>
      </c>
      <c r="BJ1668" s="60">
        <v>1133.7225007003503</v>
      </c>
      <c r="BK1668" s="60">
        <v>2153.3058340336838</v>
      </c>
      <c r="BL1668" s="60">
        <v>3172.8891673670173</v>
      </c>
      <c r="BM1668" s="60">
        <v>4192.4725007003508</v>
      </c>
      <c r="BN1668" s="60">
        <v>5212.0558340336838</v>
      </c>
      <c r="BO1668" s="60">
        <v>124.63278334734059</v>
      </c>
      <c r="BP1668" s="60">
        <v>1144.2161166806741</v>
      </c>
      <c r="BQ1668" s="60">
        <v>2163.7994500140076</v>
      </c>
      <c r="BR1668" s="60">
        <v>3183.382783347341</v>
      </c>
      <c r="BS1668" s="60">
        <v>4202.9661166806745</v>
      </c>
      <c r="BT1668" s="60">
        <v>5222.5494500140076</v>
      </c>
      <c r="BU1668" s="60">
        <v>114.13916736701685</v>
      </c>
      <c r="BV1668" s="60">
        <v>124.84265566694648</v>
      </c>
      <c r="BW1668" s="60">
        <v>1346.2593223336132</v>
      </c>
      <c r="BX1668" s="60">
        <v>2567.67598900028</v>
      </c>
      <c r="BY1668" s="60">
        <v>3789.0926556669465</v>
      </c>
      <c r="BZ1668" s="60">
        <v>5010.5093223336135</v>
      </c>
      <c r="CA1668" s="60">
        <v>6231.9259890002804</v>
      </c>
      <c r="CB1668" s="60">
        <v>149.06685311333877</v>
      </c>
      <c r="CC1668" s="60">
        <v>1370.4835197800055</v>
      </c>
      <c r="CD1668" s="60">
        <v>2591.9001864466723</v>
      </c>
      <c r="CE1668" s="60">
        <v>3813.3168531133388</v>
      </c>
      <c r="CF1668" s="60">
        <v>5034.7335197800057</v>
      </c>
      <c r="CG1668" s="60">
        <v>6256.1501864466727</v>
      </c>
      <c r="CH1668" s="60">
        <v>124.84265566694648</v>
      </c>
    </row>
    <row r="1669" spans="1:86">
      <c r="A1669" s="57" t="s">
        <v>86</v>
      </c>
      <c r="B1669" s="58" t="s">
        <v>132</v>
      </c>
      <c r="C1669" s="59" t="s">
        <v>98</v>
      </c>
      <c r="D1669" s="58" t="s">
        <v>93</v>
      </c>
      <c r="E1669" s="58" t="str">
        <f>VLOOKUP(CONCATENATE($F$4,F1669),'REG FL  CWIP - 1 System Per Boo'!$A$29:$B$1161,2,FALSE)</f>
        <v>Distribution</v>
      </c>
      <c r="F1669" s="58" t="s">
        <v>304</v>
      </c>
      <c r="G1669" s="58" t="s">
        <v>234</v>
      </c>
      <c r="H1669" s="63">
        <v>368</v>
      </c>
      <c r="I1669" s="60">
        <v>0</v>
      </c>
      <c r="J1669" s="60">
        <v>0</v>
      </c>
      <c r="K1669" s="60">
        <v>0</v>
      </c>
      <c r="L1669" s="60">
        <v>0</v>
      </c>
      <c r="M1669" s="60">
        <v>0</v>
      </c>
      <c r="N1669" s="60">
        <v>0</v>
      </c>
      <c r="O1669" s="60">
        <v>0</v>
      </c>
      <c r="P1669" s="60">
        <v>0</v>
      </c>
      <c r="Q1669" s="60">
        <v>0</v>
      </c>
      <c r="R1669" s="60">
        <v>0</v>
      </c>
      <c r="S1669" s="60">
        <v>0</v>
      </c>
      <c r="T1669" s="60">
        <v>0</v>
      </c>
      <c r="U1669" s="60">
        <v>0</v>
      </c>
      <c r="V1669" s="60">
        <v>0</v>
      </c>
      <c r="W1669" s="60">
        <v>5.2458686999999962E-4</v>
      </c>
      <c r="X1669" s="60">
        <v>1.0491737399999992E-3</v>
      </c>
      <c r="Y1669" s="60">
        <v>1.5737606099999989E-3</v>
      </c>
      <c r="Z1669" s="60">
        <v>2.0983474799999985E-3</v>
      </c>
      <c r="AA1669" s="60">
        <v>0.11439239828400005</v>
      </c>
      <c r="AB1669" s="60">
        <v>0.11403043656400005</v>
      </c>
      <c r="AC1669" s="60">
        <v>0.16918844343000039</v>
      </c>
      <c r="AD1669" s="60">
        <v>0.23623141828800032</v>
      </c>
      <c r="AE1669" s="60">
        <v>0.43422750621000006</v>
      </c>
      <c r="AF1669" s="60">
        <v>1.2743200484100043</v>
      </c>
      <c r="AG1669" s="60">
        <v>1.3292011738820042</v>
      </c>
      <c r="AH1669" s="60">
        <v>0</v>
      </c>
      <c r="AI1669" s="60">
        <v>1.3944151471520048</v>
      </c>
      <c r="AJ1669" s="60">
        <v>3.0186630408980051</v>
      </c>
      <c r="AK1669" s="60">
        <v>6.3232719762359864</v>
      </c>
      <c r="AL1669" s="60">
        <v>6.3846098676139871</v>
      </c>
      <c r="AM1669" s="60">
        <v>6.4468848662919864</v>
      </c>
      <c r="AN1669" s="60">
        <v>6.5088247605519856</v>
      </c>
      <c r="AO1669" s="60">
        <v>6.5707804986879861</v>
      </c>
      <c r="AP1669" s="60">
        <v>6.6319695477999865</v>
      </c>
      <c r="AQ1669" s="60">
        <v>6.6928953695899871</v>
      </c>
      <c r="AR1669" s="60">
        <v>6.7536385359639866</v>
      </c>
      <c r="AS1669" s="60">
        <v>6.8143428011139875</v>
      </c>
      <c r="AT1669" s="60">
        <v>6.8748875326019876</v>
      </c>
      <c r="AU1669" s="60">
        <v>1.3944151471520048</v>
      </c>
      <c r="AV1669" s="60">
        <v>6.9345861624679879</v>
      </c>
      <c r="AW1669" s="60">
        <v>7.7010511796194621</v>
      </c>
      <c r="AX1669" s="60">
        <v>8.373073671674895</v>
      </c>
      <c r="AY1669" s="60">
        <v>9.1903200984613989</v>
      </c>
      <c r="AZ1669" s="60">
        <v>10.034194921671713</v>
      </c>
      <c r="BA1669" s="60">
        <v>10.931540465451384</v>
      </c>
      <c r="BB1669" s="60">
        <v>11.729140022514869</v>
      </c>
      <c r="BC1669" s="60">
        <v>12.773005503292659</v>
      </c>
      <c r="BD1669" s="60">
        <v>13.992858307507973</v>
      </c>
      <c r="BE1669" s="60">
        <v>15.27913111902128</v>
      </c>
      <c r="BF1669" s="60">
        <v>16.536445346252584</v>
      </c>
      <c r="BG1669" s="60">
        <v>18.10054035504163</v>
      </c>
      <c r="BH1669" s="60">
        <v>6.9345861624679879</v>
      </c>
      <c r="BI1669" s="60">
        <v>19.278159653708002</v>
      </c>
      <c r="BJ1669" s="60">
        <v>20.08481693205708</v>
      </c>
      <c r="BK1669" s="60">
        <v>20.79207926275739</v>
      </c>
      <c r="BL1669" s="60">
        <v>21.652180850723049</v>
      </c>
      <c r="BM1669" s="60">
        <v>22.540307187771013</v>
      </c>
      <c r="BN1669" s="60">
        <v>23.484708168750082</v>
      </c>
      <c r="BO1669" s="60">
        <v>24.324132634989112</v>
      </c>
      <c r="BP1669" s="60">
        <v>25.42273683589076</v>
      </c>
      <c r="BQ1669" s="60">
        <v>26.706556868136737</v>
      </c>
      <c r="BR1669" s="60">
        <v>28.060279871967836</v>
      </c>
      <c r="BS1669" s="60">
        <v>29.383525747346823</v>
      </c>
      <c r="BT1669" s="60">
        <v>31.029639522451859</v>
      </c>
      <c r="BU1669" s="60">
        <v>19.278159653708002</v>
      </c>
      <c r="BV1669" s="60">
        <v>32.26901138395602</v>
      </c>
      <c r="BW1669" s="60">
        <v>32.26901138395602</v>
      </c>
      <c r="BX1669" s="60">
        <v>32.26901138395602</v>
      </c>
      <c r="BY1669" s="60">
        <v>32.26901138395602</v>
      </c>
      <c r="BZ1669" s="60">
        <v>32.26901138395602</v>
      </c>
      <c r="CA1669" s="60">
        <v>32.26901138395602</v>
      </c>
      <c r="CB1669" s="60">
        <v>32.26901138395602</v>
      </c>
      <c r="CC1669" s="60">
        <v>32.26901138395602</v>
      </c>
      <c r="CD1669" s="60">
        <v>32.26901138395602</v>
      </c>
      <c r="CE1669" s="60">
        <v>32.26901138395602</v>
      </c>
      <c r="CF1669" s="60">
        <v>32.26901138395602</v>
      </c>
      <c r="CG1669" s="60">
        <v>32.26901138395602</v>
      </c>
      <c r="CH1669" s="60">
        <v>32.26901138395602</v>
      </c>
    </row>
    <row r="1670" spans="1:86">
      <c r="A1670" s="57" t="s">
        <v>86</v>
      </c>
      <c r="B1670" s="57" t="s">
        <v>701</v>
      </c>
      <c r="C1670" s="58" t="s">
        <v>92</v>
      </c>
      <c r="D1670" s="58" t="s">
        <v>93</v>
      </c>
      <c r="E1670" s="58" t="str">
        <f>VLOOKUP(CONCATENATE($F$4,F1670),'REG FL  CWIP - 1 System Per Boo'!$A$29:$B$1161,2,FALSE)</f>
        <v>Distribution</v>
      </c>
      <c r="F1670" s="58" t="s">
        <v>147</v>
      </c>
      <c r="G1670" s="58" t="s">
        <v>148</v>
      </c>
      <c r="H1670" s="63">
        <v>368</v>
      </c>
      <c r="I1670" s="60">
        <v>0</v>
      </c>
      <c r="J1670" s="60">
        <v>0</v>
      </c>
      <c r="K1670" s="60">
        <v>0</v>
      </c>
      <c r="L1670" s="60">
        <v>0</v>
      </c>
      <c r="M1670" s="60">
        <v>0</v>
      </c>
      <c r="N1670" s="60">
        <v>0</v>
      </c>
      <c r="O1670" s="60">
        <v>0</v>
      </c>
      <c r="P1670" s="60">
        <v>0</v>
      </c>
      <c r="Q1670" s="60">
        <v>0</v>
      </c>
      <c r="R1670" s="60">
        <v>0</v>
      </c>
      <c r="S1670" s="60">
        <v>0</v>
      </c>
      <c r="T1670" s="60">
        <v>0</v>
      </c>
      <c r="U1670" s="60">
        <v>0</v>
      </c>
      <c r="V1670" s="60">
        <v>0</v>
      </c>
      <c r="W1670" s="60">
        <v>0</v>
      </c>
      <c r="X1670" s="60">
        <v>0</v>
      </c>
      <c r="Y1670" s="60">
        <v>0</v>
      </c>
      <c r="Z1670" s="60">
        <v>0</v>
      </c>
      <c r="AA1670" s="60">
        <v>0</v>
      </c>
      <c r="AB1670" s="60">
        <v>0</v>
      </c>
      <c r="AC1670" s="60">
        <v>0</v>
      </c>
      <c r="AD1670" s="60">
        <v>0</v>
      </c>
      <c r="AE1670" s="60">
        <v>0</v>
      </c>
      <c r="AF1670" s="60">
        <v>0</v>
      </c>
      <c r="AG1670" s="60">
        <v>0</v>
      </c>
      <c r="AH1670" s="60">
        <v>0</v>
      </c>
      <c r="AI1670" s="60">
        <v>0</v>
      </c>
      <c r="AJ1670" s="60">
        <v>0</v>
      </c>
      <c r="AK1670" s="60">
        <v>0</v>
      </c>
      <c r="AL1670" s="60">
        <v>0</v>
      </c>
      <c r="AM1670" s="60">
        <v>0</v>
      </c>
      <c r="AN1670" s="60">
        <v>0</v>
      </c>
      <c r="AO1670" s="60">
        <v>0</v>
      </c>
      <c r="AP1670" s="60">
        <v>0</v>
      </c>
      <c r="AQ1670" s="60">
        <v>0</v>
      </c>
      <c r="AR1670" s="60">
        <v>0</v>
      </c>
      <c r="AS1670" s="60">
        <v>0</v>
      </c>
      <c r="AT1670" s="60">
        <v>0</v>
      </c>
      <c r="AU1670" s="60">
        <v>0</v>
      </c>
      <c r="AV1670" s="60">
        <v>3.3216666666666668</v>
      </c>
      <c r="AW1670" s="60">
        <v>3.3216666666666668</v>
      </c>
      <c r="AX1670" s="60">
        <v>3.3216666666666668</v>
      </c>
      <c r="AY1670" s="60">
        <v>3.3216666666666668</v>
      </c>
      <c r="AZ1670" s="60">
        <v>3.3216666666666668</v>
      </c>
      <c r="BA1670" s="60">
        <v>3.3216666666666668</v>
      </c>
      <c r="BB1670" s="60">
        <v>3.3216666666666668</v>
      </c>
      <c r="BC1670" s="60">
        <v>3.3216666666666668</v>
      </c>
      <c r="BD1670" s="60">
        <v>3.3216666666666668</v>
      </c>
      <c r="BE1670" s="60">
        <v>3.3216666666666668</v>
      </c>
      <c r="BF1670" s="60">
        <v>3.3216666666666668</v>
      </c>
      <c r="BG1670" s="60">
        <v>3.3216666666666725</v>
      </c>
      <c r="BH1670" s="60">
        <v>39.86</v>
      </c>
      <c r="BI1670" s="60">
        <v>3.4049999999999998</v>
      </c>
      <c r="BJ1670" s="60">
        <v>3.4049999999999998</v>
      </c>
      <c r="BK1670" s="60">
        <v>3.4049999999999998</v>
      </c>
      <c r="BL1670" s="60">
        <v>3.4049999999999998</v>
      </c>
      <c r="BM1670" s="60">
        <v>3.4049999999999998</v>
      </c>
      <c r="BN1670" s="60">
        <v>3.4049999999999998</v>
      </c>
      <c r="BO1670" s="60">
        <v>3.4049999999999998</v>
      </c>
      <c r="BP1670" s="60">
        <v>3.4049999999999998</v>
      </c>
      <c r="BQ1670" s="60">
        <v>3.4049999999999998</v>
      </c>
      <c r="BR1670" s="60">
        <v>3.4049999999999998</v>
      </c>
      <c r="BS1670" s="60">
        <v>3.4049999999999998</v>
      </c>
      <c r="BT1670" s="60">
        <v>3.404999999999994</v>
      </c>
      <c r="BU1670" s="60">
        <v>40.86</v>
      </c>
      <c r="BV1670" s="60">
        <v>3.49</v>
      </c>
      <c r="BW1670" s="60">
        <v>3.49</v>
      </c>
      <c r="BX1670" s="60">
        <v>3.49</v>
      </c>
      <c r="BY1670" s="60">
        <v>3.49</v>
      </c>
      <c r="BZ1670" s="60">
        <v>3.49</v>
      </c>
      <c r="CA1670" s="60">
        <v>3.49</v>
      </c>
      <c r="CB1670" s="60">
        <v>3.49</v>
      </c>
      <c r="CC1670" s="60">
        <v>3.49</v>
      </c>
      <c r="CD1670" s="60">
        <v>3.49</v>
      </c>
      <c r="CE1670" s="60">
        <v>3.49</v>
      </c>
      <c r="CF1670" s="60">
        <v>3.49</v>
      </c>
      <c r="CG1670" s="60">
        <v>3.4899999999999878</v>
      </c>
      <c r="CH1670" s="60">
        <v>41.88</v>
      </c>
    </row>
    <row r="1671" spans="1:86">
      <c r="A1671" s="57" t="s">
        <v>86</v>
      </c>
      <c r="B1671" s="57" t="s">
        <v>701</v>
      </c>
      <c r="C1671" s="58" t="s">
        <v>92</v>
      </c>
      <c r="D1671" s="58" t="s">
        <v>93</v>
      </c>
      <c r="E1671" s="58" t="str">
        <f>VLOOKUP(CONCATENATE($F$4,F1671),'REG FL  CWIP - 1 System Per Boo'!$A$29:$B$1161,2,FALSE)</f>
        <v>Distribution</v>
      </c>
      <c r="F1671" s="58" t="s">
        <v>158</v>
      </c>
      <c r="G1671" s="58" t="s">
        <v>148</v>
      </c>
      <c r="H1671" s="63">
        <v>368</v>
      </c>
      <c r="I1671" s="60">
        <v>0</v>
      </c>
      <c r="J1671" s="60">
        <v>0</v>
      </c>
      <c r="K1671" s="60">
        <v>0</v>
      </c>
      <c r="L1671" s="60">
        <v>0</v>
      </c>
      <c r="M1671" s="60">
        <v>0</v>
      </c>
      <c r="N1671" s="60">
        <v>0</v>
      </c>
      <c r="O1671" s="60">
        <v>0</v>
      </c>
      <c r="P1671" s="60">
        <v>0</v>
      </c>
      <c r="Q1671" s="60">
        <v>0</v>
      </c>
      <c r="R1671" s="60">
        <v>0</v>
      </c>
      <c r="S1671" s="60">
        <v>0</v>
      </c>
      <c r="T1671" s="60">
        <v>0</v>
      </c>
      <c r="U1671" s="60">
        <v>0</v>
      </c>
      <c r="V1671" s="60">
        <v>134.01931145948799</v>
      </c>
      <c r="W1671" s="60">
        <v>134.009858670688</v>
      </c>
      <c r="X1671" s="60">
        <v>131.42468138508801</v>
      </c>
      <c r="Y1671" s="60">
        <v>130.88708410668801</v>
      </c>
      <c r="Z1671" s="60">
        <v>130.80405752668801</v>
      </c>
      <c r="AA1671" s="60">
        <v>200.28339375699201</v>
      </c>
      <c r="AB1671" s="60">
        <v>129.577083050688</v>
      </c>
      <c r="AC1671" s="60">
        <v>131.277463259488</v>
      </c>
      <c r="AD1671" s="60">
        <v>131.15084789788801</v>
      </c>
      <c r="AE1671" s="60">
        <v>131.726516373088</v>
      </c>
      <c r="AF1671" s="60">
        <v>133.62022367948799</v>
      </c>
      <c r="AG1671" s="60">
        <v>203.29562769370401</v>
      </c>
      <c r="AH1671" s="60">
        <v>1722.0761488599762</v>
      </c>
      <c r="AI1671" s="60">
        <v>153.73166596569601</v>
      </c>
      <c r="AJ1671" s="60">
        <v>153.77223245529601</v>
      </c>
      <c r="AK1671" s="60">
        <v>152.17076211209601</v>
      </c>
      <c r="AL1671" s="60">
        <v>151.99503346809601</v>
      </c>
      <c r="AM1671" s="60">
        <v>152.770406408984</v>
      </c>
      <c r="AN1671" s="60">
        <v>220.15378699641599</v>
      </c>
      <c r="AO1671" s="60">
        <v>151.113751102496</v>
      </c>
      <c r="AP1671" s="60">
        <v>152.620924552096</v>
      </c>
      <c r="AQ1671" s="60">
        <v>151.77316265529601</v>
      </c>
      <c r="AR1671" s="60">
        <v>152.10334079449601</v>
      </c>
      <c r="AS1671" s="60">
        <v>154.40631151618399</v>
      </c>
      <c r="AT1671" s="60">
        <v>219.91269702074399</v>
      </c>
      <c r="AU1671" s="60">
        <v>1966.5240750478961</v>
      </c>
      <c r="AV1671" s="60">
        <v>63.858249906852045</v>
      </c>
      <c r="AW1671" s="60">
        <v>63.875100729448988</v>
      </c>
      <c r="AX1671" s="60">
        <v>63.209869576504232</v>
      </c>
      <c r="AY1671" s="60">
        <v>63.136874051516891</v>
      </c>
      <c r="AZ1671" s="60">
        <v>63.458954468191003</v>
      </c>
      <c r="BA1671" s="60">
        <v>91.449184913497774</v>
      </c>
      <c r="BB1671" s="60">
        <v>62.770800157843325</v>
      </c>
      <c r="BC1671" s="60">
        <v>63.396861536889368</v>
      </c>
      <c r="BD1671" s="60">
        <v>63.044711635128458</v>
      </c>
      <c r="BE1671" s="60">
        <v>63.181863587488863</v>
      </c>
      <c r="BF1671" s="60">
        <v>64.138489400068892</v>
      </c>
      <c r="BG1671" s="60">
        <v>91.349040036570045</v>
      </c>
      <c r="BH1671" s="60">
        <v>816.87</v>
      </c>
      <c r="BI1671" s="60">
        <v>65.4545693948333</v>
      </c>
      <c r="BJ1671" s="60">
        <v>65.471841451907224</v>
      </c>
      <c r="BK1671" s="60">
        <v>64.789980944806857</v>
      </c>
      <c r="BL1671" s="60">
        <v>64.715160688023047</v>
      </c>
      <c r="BM1671" s="60">
        <v>65.04529242534224</v>
      </c>
      <c r="BN1671" s="60">
        <v>93.735218687526313</v>
      </c>
      <c r="BO1671" s="60">
        <v>64.33993573099643</v>
      </c>
      <c r="BP1671" s="60">
        <v>64.98164730373712</v>
      </c>
      <c r="BQ1671" s="60">
        <v>64.620694408601167</v>
      </c>
      <c r="BR1671" s="60">
        <v>64.761274866044118</v>
      </c>
      <c r="BS1671" s="60">
        <v>65.741814275215887</v>
      </c>
      <c r="BT1671" s="60">
        <v>93.632569822966275</v>
      </c>
      <c r="BU1671" s="60">
        <v>837.29</v>
      </c>
      <c r="BV1671" s="60">
        <v>67.090757806797768</v>
      </c>
      <c r="BW1671" s="60">
        <v>67.108461618902638</v>
      </c>
      <c r="BX1671" s="60">
        <v>66.409556430726411</v>
      </c>
      <c r="BY1671" s="60">
        <v>66.332865868503845</v>
      </c>
      <c r="BZ1671" s="60">
        <v>66.671250012461982</v>
      </c>
      <c r="CA1671" s="60">
        <v>96.078347364828275</v>
      </c>
      <c r="CB1671" s="60">
        <v>65.948261295474197</v>
      </c>
      <c r="CC1671" s="60">
        <v>66.606013933779138</v>
      </c>
      <c r="CD1671" s="60">
        <v>66.236038185850063</v>
      </c>
      <c r="CE1671" s="60">
        <v>66.38013277710435</v>
      </c>
      <c r="CF1671" s="60">
        <v>67.385183037597798</v>
      </c>
      <c r="CG1671" s="60">
        <v>95.973131667973576</v>
      </c>
      <c r="CH1671" s="60">
        <v>858.22</v>
      </c>
    </row>
    <row r="1672" spans="1:86">
      <c r="A1672" s="57" t="s">
        <v>86</v>
      </c>
      <c r="B1672" s="57" t="s">
        <v>701</v>
      </c>
      <c r="C1672" s="58" t="s">
        <v>92</v>
      </c>
      <c r="D1672" s="58" t="s">
        <v>93</v>
      </c>
      <c r="E1672" s="58" t="str">
        <f>VLOOKUP(CONCATENATE($F$4,F1672),'REG FL  CWIP - 1 System Per Boo'!$A$29:$B$1161,2,FALSE)</f>
        <v>Distribution</v>
      </c>
      <c r="F1672" s="58" t="s">
        <v>171</v>
      </c>
      <c r="G1672" s="58" t="s">
        <v>148</v>
      </c>
      <c r="H1672" s="63">
        <v>368</v>
      </c>
      <c r="I1672" s="60">
        <v>0</v>
      </c>
      <c r="J1672" s="60">
        <v>0</v>
      </c>
      <c r="K1672" s="60">
        <v>0</v>
      </c>
      <c r="L1672" s="60">
        <v>0</v>
      </c>
      <c r="M1672" s="60">
        <v>0</v>
      </c>
      <c r="N1672" s="60">
        <v>0</v>
      </c>
      <c r="O1672" s="60">
        <v>0</v>
      </c>
      <c r="P1672" s="60">
        <v>0</v>
      </c>
      <c r="Q1672" s="60">
        <v>0</v>
      </c>
      <c r="R1672" s="60">
        <v>0</v>
      </c>
      <c r="S1672" s="60">
        <v>0</v>
      </c>
      <c r="T1672" s="60">
        <v>0</v>
      </c>
      <c r="U1672" s="60">
        <v>0</v>
      </c>
      <c r="V1672" s="60">
        <v>1158.2535741678701</v>
      </c>
      <c r="W1672" s="60">
        <v>1164.6100445936299</v>
      </c>
      <c r="X1672" s="60">
        <v>1157.39635506986</v>
      </c>
      <c r="Y1672" s="60">
        <v>1149.9783963544201</v>
      </c>
      <c r="Z1672" s="60">
        <v>1149.16539358202</v>
      </c>
      <c r="AA1672" s="60">
        <v>1711.0567179735101</v>
      </c>
      <c r="AB1672" s="60">
        <v>1142.92334422666</v>
      </c>
      <c r="AC1672" s="60">
        <v>1152.4989196906599</v>
      </c>
      <c r="AD1672" s="60">
        <v>1154.2772108387501</v>
      </c>
      <c r="AE1672" s="60">
        <v>1154.13753142979</v>
      </c>
      <c r="AF1672" s="60">
        <v>1162.50937655434</v>
      </c>
      <c r="AG1672" s="60">
        <v>1724.87548769318</v>
      </c>
      <c r="AH1672" s="60">
        <v>14981.68235217469</v>
      </c>
      <c r="AI1672" s="60">
        <v>1196.04840529793</v>
      </c>
      <c r="AJ1672" s="60">
        <v>1172.3924978518501</v>
      </c>
      <c r="AK1672" s="60">
        <v>1170.60487187426</v>
      </c>
      <c r="AL1672" s="60">
        <v>1165.1622903335001</v>
      </c>
      <c r="AM1672" s="60">
        <v>1195.83761568762</v>
      </c>
      <c r="AN1672" s="60">
        <v>1699.5951773469801</v>
      </c>
      <c r="AO1672" s="60">
        <v>1160.42279886915</v>
      </c>
      <c r="AP1672" s="60">
        <v>1168.3328369323499</v>
      </c>
      <c r="AQ1672" s="60">
        <v>1166.80380688945</v>
      </c>
      <c r="AR1672" s="60">
        <v>1165.3059113921699</v>
      </c>
      <c r="AS1672" s="60">
        <v>1201.1323977576601</v>
      </c>
      <c r="AT1672" s="60">
        <v>1699.7767767482301</v>
      </c>
      <c r="AU1672" s="60">
        <v>15161.415386981149</v>
      </c>
      <c r="AV1672" s="60">
        <v>2086.6579751988997</v>
      </c>
      <c r="AW1672" s="60">
        <v>2045.3872475976752</v>
      </c>
      <c r="AX1672" s="60">
        <v>2042.2685075982838</v>
      </c>
      <c r="AY1672" s="60">
        <v>2032.7732345580023</v>
      </c>
      <c r="AZ1672" s="60">
        <v>2086.2902260179349</v>
      </c>
      <c r="BA1672" s="60">
        <v>2965.1591153932054</v>
      </c>
      <c r="BB1672" s="60">
        <v>2024.5045912333121</v>
      </c>
      <c r="BC1672" s="60">
        <v>2038.3046547889269</v>
      </c>
      <c r="BD1672" s="60">
        <v>2035.6370681601556</v>
      </c>
      <c r="BE1672" s="60">
        <v>2033.0237996907786</v>
      </c>
      <c r="BF1672" s="60">
        <v>2095.5276441562396</v>
      </c>
      <c r="BG1672" s="60">
        <v>2965.4759356065879</v>
      </c>
      <c r="BH1672" s="60">
        <v>26451.01</v>
      </c>
      <c r="BI1672" s="60">
        <v>2138.8247985234061</v>
      </c>
      <c r="BJ1672" s="60">
        <v>2096.5222953361317</v>
      </c>
      <c r="BK1672" s="60">
        <v>2093.3255862778542</v>
      </c>
      <c r="BL1672" s="60">
        <v>2083.5929297099424</v>
      </c>
      <c r="BM1672" s="60">
        <v>2138.4478555470141</v>
      </c>
      <c r="BN1672" s="60">
        <v>3039.2886246564676</v>
      </c>
      <c r="BO1672" s="60">
        <v>2075.117568820333</v>
      </c>
      <c r="BP1672" s="60">
        <v>2089.2626364379116</v>
      </c>
      <c r="BQ1672" s="60">
        <v>2086.5283596653699</v>
      </c>
      <c r="BR1672" s="60">
        <v>2083.8497590159413</v>
      </c>
      <c r="BS1672" s="60">
        <v>2147.9162107941897</v>
      </c>
      <c r="BT1672" s="60">
        <v>3039.6133752154383</v>
      </c>
      <c r="BU1672" s="60">
        <v>27112.29</v>
      </c>
      <c r="BV1672" s="60">
        <v>2192.2948469547609</v>
      </c>
      <c r="BW1672" s="60">
        <v>2148.9347924917797</v>
      </c>
      <c r="BX1672" s="60">
        <v>2145.6581665612625</v>
      </c>
      <c r="BY1672" s="60">
        <v>2135.6821961798905</v>
      </c>
      <c r="BZ1672" s="60">
        <v>2191.9084805046846</v>
      </c>
      <c r="CA1672" s="60">
        <v>3115.2700281213238</v>
      </c>
      <c r="CB1672" s="60">
        <v>2126.9949535328069</v>
      </c>
      <c r="CC1672" s="60">
        <v>2141.4936440610131</v>
      </c>
      <c r="CD1672" s="60">
        <v>2138.6910110998047</v>
      </c>
      <c r="CE1672" s="60">
        <v>2135.9454461499099</v>
      </c>
      <c r="CF1672" s="60">
        <v>2201.613542102928</v>
      </c>
      <c r="CG1672" s="60">
        <v>3115.6028922398327</v>
      </c>
      <c r="CH1672" s="60">
        <v>27790.09</v>
      </c>
    </row>
    <row r="1673" spans="1:86">
      <c r="A1673" s="57" t="s">
        <v>86</v>
      </c>
      <c r="B1673" s="57" t="s">
        <v>701</v>
      </c>
      <c r="C1673" s="58" t="s">
        <v>92</v>
      </c>
      <c r="D1673" s="58" t="s">
        <v>93</v>
      </c>
      <c r="E1673" s="58" t="str">
        <f>VLOOKUP(CONCATENATE($F$4,F1673),'REG FL  CWIP - 1 System Per Boo'!$A$29:$B$1161,2,FALSE)</f>
        <v>Distribution</v>
      </c>
      <c r="F1673" s="58" t="s">
        <v>180</v>
      </c>
      <c r="G1673" s="58" t="s">
        <v>148</v>
      </c>
      <c r="H1673" s="63">
        <v>368</v>
      </c>
      <c r="I1673" s="60">
        <v>0</v>
      </c>
      <c r="J1673" s="60">
        <v>0</v>
      </c>
      <c r="K1673" s="60">
        <v>0</v>
      </c>
      <c r="L1673" s="60">
        <v>0</v>
      </c>
      <c r="M1673" s="60">
        <v>0</v>
      </c>
      <c r="N1673" s="60">
        <v>0</v>
      </c>
      <c r="O1673" s="60">
        <v>0</v>
      </c>
      <c r="P1673" s="60">
        <v>0</v>
      </c>
      <c r="Q1673" s="60">
        <v>0</v>
      </c>
      <c r="R1673" s="60">
        <v>0</v>
      </c>
      <c r="S1673" s="60">
        <v>0</v>
      </c>
      <c r="T1673" s="60">
        <v>0</v>
      </c>
      <c r="U1673" s="60">
        <v>0</v>
      </c>
      <c r="V1673" s="60">
        <v>172.55664090537601</v>
      </c>
      <c r="W1673" s="60">
        <v>159.88877522217601</v>
      </c>
      <c r="X1673" s="60">
        <v>169.910208939744</v>
      </c>
      <c r="Y1673" s="60">
        <v>178.01197130371199</v>
      </c>
      <c r="Z1673" s="60">
        <v>178.22472959491199</v>
      </c>
      <c r="AA1673" s="60">
        <v>184.514101044</v>
      </c>
      <c r="AB1673" s="60">
        <v>181.38345524208</v>
      </c>
      <c r="AC1673" s="60">
        <v>179.17198368451201</v>
      </c>
      <c r="AD1673" s="60">
        <v>169.29683166614399</v>
      </c>
      <c r="AE1673" s="60">
        <v>165.69482914857599</v>
      </c>
      <c r="AF1673" s="60">
        <v>172.62680267414399</v>
      </c>
      <c r="AG1673" s="60">
        <v>169.16794973769601</v>
      </c>
      <c r="AH1673" s="60">
        <v>2080.4482791630721</v>
      </c>
      <c r="AI1673" s="60">
        <v>247.24640505801599</v>
      </c>
      <c r="AJ1673" s="60">
        <v>228.503110014816</v>
      </c>
      <c r="AK1673" s="60">
        <v>233.32738883126399</v>
      </c>
      <c r="AL1673" s="60">
        <v>245.04981695376</v>
      </c>
      <c r="AM1673" s="60">
        <v>246.73020577296001</v>
      </c>
      <c r="AN1673" s="60">
        <v>254.27451801024</v>
      </c>
      <c r="AO1673" s="60">
        <v>250.498444586208</v>
      </c>
      <c r="AP1673" s="60">
        <v>246.84075111696001</v>
      </c>
      <c r="AQ1673" s="60">
        <v>232.35067258166401</v>
      </c>
      <c r="AR1673" s="60">
        <v>226.94266123401599</v>
      </c>
      <c r="AS1673" s="60">
        <v>236.84991787766401</v>
      </c>
      <c r="AT1673" s="60">
        <v>229.766467851648</v>
      </c>
      <c r="AU1673" s="60">
        <v>2878.3803598892164</v>
      </c>
      <c r="AV1673" s="60">
        <v>243.75800416065843</v>
      </c>
      <c r="AW1673" s="60">
        <v>252.15490834615204</v>
      </c>
      <c r="AX1673" s="60">
        <v>261.44957159583873</v>
      </c>
      <c r="AY1673" s="60">
        <v>259.99866587923606</v>
      </c>
      <c r="AZ1673" s="60">
        <v>253.28298751286829</v>
      </c>
      <c r="BA1673" s="60">
        <v>250.12560889640221</v>
      </c>
      <c r="BB1673" s="60">
        <v>247.16482043779976</v>
      </c>
      <c r="BC1673" s="60">
        <v>244.92713159377553</v>
      </c>
      <c r="BD1673" s="60">
        <v>244.58640556896574</v>
      </c>
      <c r="BE1673" s="60">
        <v>254.68504755389358</v>
      </c>
      <c r="BF1673" s="60">
        <v>249.09155697218307</v>
      </c>
      <c r="BG1673" s="60">
        <v>242.15078660222662</v>
      </c>
      <c r="BH1673" s="60">
        <v>3003.3754951199999</v>
      </c>
      <c r="BI1673" s="60">
        <v>281.30621709102968</v>
      </c>
      <c r="BJ1673" s="60">
        <v>331.24123933369134</v>
      </c>
      <c r="BK1673" s="60">
        <v>386.51094049119069</v>
      </c>
      <c r="BL1673" s="60">
        <v>377.88359402739184</v>
      </c>
      <c r="BM1673" s="60">
        <v>337.94838034457621</v>
      </c>
      <c r="BN1673" s="60">
        <v>319.17376462434123</v>
      </c>
      <c r="BO1673" s="60">
        <v>301.56638324906544</v>
      </c>
      <c r="BP1673" s="60">
        <v>288.26051509749624</v>
      </c>
      <c r="BQ1673" s="60">
        <v>286.23510423093421</v>
      </c>
      <c r="BR1673" s="60">
        <v>346.28786632519666</v>
      </c>
      <c r="BS1673" s="60">
        <v>313.02433291894641</v>
      </c>
      <c r="BT1673" s="60">
        <v>271.7495582661395</v>
      </c>
      <c r="BU1673" s="60">
        <v>3841.1878959999999</v>
      </c>
      <c r="BV1673" s="60">
        <v>336.69646712863448</v>
      </c>
      <c r="BW1673" s="60">
        <v>348.29488820944528</v>
      </c>
      <c r="BX1673" s="60">
        <v>361.13336007869003</v>
      </c>
      <c r="BY1673" s="60">
        <v>359.12926248772482</v>
      </c>
      <c r="BZ1673" s="60">
        <v>349.85307404782469</v>
      </c>
      <c r="CA1673" s="60">
        <v>345.49187069283266</v>
      </c>
      <c r="CB1673" s="60">
        <v>341.40221210968457</v>
      </c>
      <c r="CC1673" s="60">
        <v>338.31135184886813</v>
      </c>
      <c r="CD1673" s="60">
        <v>337.8407160262322</v>
      </c>
      <c r="CE1673" s="60">
        <v>351.78970240241324</v>
      </c>
      <c r="CF1673" s="60">
        <v>344.06356219108318</v>
      </c>
      <c r="CG1673" s="60">
        <v>334.47646045656666</v>
      </c>
      <c r="CH1673" s="60">
        <v>4148.4829276800001</v>
      </c>
    </row>
    <row r="1674" spans="1:86">
      <c r="A1674" s="57" t="s">
        <v>86</v>
      </c>
      <c r="B1674" s="57" t="s">
        <v>701</v>
      </c>
      <c r="C1674" s="58" t="s">
        <v>92</v>
      </c>
      <c r="D1674" s="58" t="s">
        <v>93</v>
      </c>
      <c r="E1674" s="58" t="str">
        <f>VLOOKUP(CONCATENATE($F$4,F1674),'REG FL  CWIP - 1 System Per Boo'!$A$29:$B$1161,2,FALSE)</f>
        <v>Distribution</v>
      </c>
      <c r="F1674" s="58" t="s">
        <v>188</v>
      </c>
      <c r="G1674" s="58" t="s">
        <v>148</v>
      </c>
      <c r="H1674" s="63">
        <v>368</v>
      </c>
      <c r="I1674" s="60">
        <v>0</v>
      </c>
      <c r="J1674" s="60">
        <v>0</v>
      </c>
      <c r="K1674" s="60">
        <v>0</v>
      </c>
      <c r="L1674" s="60">
        <v>0</v>
      </c>
      <c r="M1674" s="60">
        <v>0</v>
      </c>
      <c r="N1674" s="60">
        <v>0</v>
      </c>
      <c r="O1674" s="60">
        <v>0</v>
      </c>
      <c r="P1674" s="60">
        <v>0</v>
      </c>
      <c r="Q1674" s="60">
        <v>0</v>
      </c>
      <c r="R1674" s="60">
        <v>0</v>
      </c>
      <c r="S1674" s="60">
        <v>0</v>
      </c>
      <c r="T1674" s="60">
        <v>0</v>
      </c>
      <c r="U1674" s="60">
        <v>0</v>
      </c>
      <c r="V1674" s="60">
        <v>999.05585544491998</v>
      </c>
      <c r="W1674" s="60">
        <v>1241.87877973796</v>
      </c>
      <c r="X1674" s="60">
        <v>1540.9354859254699</v>
      </c>
      <c r="Y1674" s="60">
        <v>1671.6000976380201</v>
      </c>
      <c r="Z1674" s="60">
        <v>1855.4012718266499</v>
      </c>
      <c r="AA1674" s="60">
        <v>2349.1458885913198</v>
      </c>
      <c r="AB1674" s="60">
        <v>1578.11360307474</v>
      </c>
      <c r="AC1674" s="60">
        <v>1477.8023864050699</v>
      </c>
      <c r="AD1674" s="60">
        <v>1012.92447228991</v>
      </c>
      <c r="AE1674" s="60">
        <v>1090.77620729823</v>
      </c>
      <c r="AF1674" s="60">
        <v>868.65971546608796</v>
      </c>
      <c r="AG1674" s="60">
        <v>859.90668015979998</v>
      </c>
      <c r="AH1674" s="60">
        <v>16546.200443858175</v>
      </c>
      <c r="AI1674" s="60">
        <v>1083.5824593965301</v>
      </c>
      <c r="AJ1674" s="60">
        <v>1324.9476848003801</v>
      </c>
      <c r="AK1674" s="60">
        <v>1557.19363459078</v>
      </c>
      <c r="AL1674" s="60">
        <v>1677.2392777518601</v>
      </c>
      <c r="AM1674" s="60">
        <v>1951.2260507194001</v>
      </c>
      <c r="AN1674" s="60">
        <v>2244.8942568401399</v>
      </c>
      <c r="AO1674" s="60">
        <v>1521.8546747425801</v>
      </c>
      <c r="AP1674" s="60">
        <v>1396.8033030951999</v>
      </c>
      <c r="AQ1674" s="60">
        <v>1048.6463106399301</v>
      </c>
      <c r="AR1674" s="60">
        <v>1144.90252831354</v>
      </c>
      <c r="AS1674" s="60">
        <v>908.03228086771196</v>
      </c>
      <c r="AT1674" s="60">
        <v>881.98269101924802</v>
      </c>
      <c r="AU1674" s="60">
        <v>16741.305152777299</v>
      </c>
      <c r="AV1674" s="60">
        <v>1120.5269457663451</v>
      </c>
      <c r="AW1674" s="60">
        <v>1403.0616658830088</v>
      </c>
      <c r="AX1674" s="60">
        <v>1501.740338572572</v>
      </c>
      <c r="AY1674" s="60">
        <v>1639.3696609593278</v>
      </c>
      <c r="AZ1674" s="60">
        <v>1731.270209319084</v>
      </c>
      <c r="BA1674" s="60">
        <v>1877.3507824108065</v>
      </c>
      <c r="BB1674" s="60">
        <v>1581.9516101099318</v>
      </c>
      <c r="BC1674" s="60">
        <v>1450.4344505052027</v>
      </c>
      <c r="BD1674" s="60">
        <v>1255.4367883064663</v>
      </c>
      <c r="BE1674" s="60">
        <v>1188.6923980138813</v>
      </c>
      <c r="BF1674" s="60">
        <v>987.17685492342525</v>
      </c>
      <c r="BG1674" s="60">
        <v>977.0481650827478</v>
      </c>
      <c r="BH1674" s="60">
        <v>16714.059869852801</v>
      </c>
      <c r="BI1674" s="60">
        <v>1200.2946803125008</v>
      </c>
      <c r="BJ1674" s="60">
        <v>1502.9423969434295</v>
      </c>
      <c r="BK1674" s="60">
        <v>1608.6457772477522</v>
      </c>
      <c r="BL1674" s="60">
        <v>1756.0726143621932</v>
      </c>
      <c r="BM1674" s="60">
        <v>1854.5153512644961</v>
      </c>
      <c r="BN1674" s="60">
        <v>2010.9950641723176</v>
      </c>
      <c r="BO1674" s="60">
        <v>1694.5671046117711</v>
      </c>
      <c r="BP1674" s="60">
        <v>1553.6875410815928</v>
      </c>
      <c r="BQ1674" s="60">
        <v>1344.8084440684961</v>
      </c>
      <c r="BR1674" s="60">
        <v>1273.3126742330812</v>
      </c>
      <c r="BS1674" s="60">
        <v>1057.4517033874984</v>
      </c>
      <c r="BT1674" s="60">
        <v>1046.6019731940723</v>
      </c>
      <c r="BU1674" s="60">
        <v>17903.895324879199</v>
      </c>
      <c r="BV1674" s="60">
        <v>1296.9568099383071</v>
      </c>
      <c r="BW1674" s="60">
        <v>1623.9773520893127</v>
      </c>
      <c r="BX1674" s="60">
        <v>1738.1932368781195</v>
      </c>
      <c r="BY1674" s="60">
        <v>1897.4926518463328</v>
      </c>
      <c r="BZ1674" s="60">
        <v>2003.8631791081596</v>
      </c>
      <c r="CA1674" s="60">
        <v>2172.9445160513114</v>
      </c>
      <c r="CB1674" s="60">
        <v>1831.0339804650944</v>
      </c>
      <c r="CC1674" s="60">
        <v>1678.8091041088728</v>
      </c>
      <c r="CD1674" s="60">
        <v>1453.1085559281805</v>
      </c>
      <c r="CE1674" s="60">
        <v>1375.8550888498451</v>
      </c>
      <c r="CF1674" s="60">
        <v>1142.6104025823161</v>
      </c>
      <c r="CG1674" s="60">
        <v>1130.8869161973525</v>
      </c>
      <c r="CH1674" s="60">
        <v>19345.7317940432</v>
      </c>
    </row>
    <row r="1675" spans="1:86">
      <c r="A1675" s="57" t="s">
        <v>86</v>
      </c>
      <c r="B1675" s="57" t="s">
        <v>701</v>
      </c>
      <c r="C1675" s="58" t="s">
        <v>92</v>
      </c>
      <c r="D1675" s="58" t="s">
        <v>93</v>
      </c>
      <c r="E1675" s="58" t="str">
        <f>VLOOKUP(CONCATENATE($F$4,F1675),'REG FL  CWIP - 1 System Per Boo'!$A$29:$B$1161,2,FALSE)</f>
        <v>Distribution</v>
      </c>
      <c r="F1675" s="58" t="s">
        <v>196</v>
      </c>
      <c r="G1675" s="58" t="s">
        <v>148</v>
      </c>
      <c r="H1675" s="63">
        <v>368</v>
      </c>
      <c r="I1675" s="60">
        <v>0</v>
      </c>
      <c r="J1675" s="60">
        <v>0</v>
      </c>
      <c r="K1675" s="60">
        <v>0</v>
      </c>
      <c r="L1675" s="60">
        <v>0</v>
      </c>
      <c r="M1675" s="60">
        <v>0</v>
      </c>
      <c r="N1675" s="60">
        <v>0</v>
      </c>
      <c r="O1675" s="60">
        <v>0</v>
      </c>
      <c r="P1675" s="60">
        <v>0</v>
      </c>
      <c r="Q1675" s="60">
        <v>0</v>
      </c>
      <c r="R1675" s="60">
        <v>0</v>
      </c>
      <c r="S1675" s="60">
        <v>0</v>
      </c>
      <c r="T1675" s="60">
        <v>0</v>
      </c>
      <c r="U1675" s="60">
        <v>0</v>
      </c>
      <c r="V1675" s="60">
        <v>11.66643206456</v>
      </c>
      <c r="W1675" s="60">
        <v>33.240272011856</v>
      </c>
      <c r="X1675" s="60">
        <v>17.539437905808001</v>
      </c>
      <c r="Y1675" s="60">
        <v>26.551786750944</v>
      </c>
      <c r="Z1675" s="60">
        <v>53.678871417807997</v>
      </c>
      <c r="AA1675" s="60">
        <v>47.342638757232002</v>
      </c>
      <c r="AB1675" s="60">
        <v>29.310229726959999</v>
      </c>
      <c r="AC1675" s="60">
        <v>11.471565437696</v>
      </c>
      <c r="AD1675" s="60">
        <v>8.4407151366720008</v>
      </c>
      <c r="AE1675" s="60">
        <v>20.604375787632002</v>
      </c>
      <c r="AF1675" s="60">
        <v>11.640942454959999</v>
      </c>
      <c r="AG1675" s="60">
        <v>20.599836152896</v>
      </c>
      <c r="AH1675" s="60">
        <v>292.08710360502397</v>
      </c>
      <c r="AI1675" s="60">
        <v>16.421456311623999</v>
      </c>
      <c r="AJ1675" s="60">
        <v>32.875127323584003</v>
      </c>
      <c r="AK1675" s="60">
        <v>19.543788403775999</v>
      </c>
      <c r="AL1675" s="60">
        <v>26.046357171743999</v>
      </c>
      <c r="AM1675" s="60">
        <v>49.032955286952003</v>
      </c>
      <c r="AN1675" s="60">
        <v>45.330359826024001</v>
      </c>
      <c r="AO1675" s="60">
        <v>35.627778440071999</v>
      </c>
      <c r="AP1675" s="60">
        <v>22.858061585632001</v>
      </c>
      <c r="AQ1675" s="60">
        <v>9.7510044515519994</v>
      </c>
      <c r="AR1675" s="60">
        <v>26.046910396415999</v>
      </c>
      <c r="AS1675" s="60">
        <v>9.8918667731519996</v>
      </c>
      <c r="AT1675" s="60">
        <v>12.929473729535999</v>
      </c>
      <c r="AU1675" s="60">
        <v>306.355139700064</v>
      </c>
      <c r="AV1675" s="60">
        <v>20.381118961978423</v>
      </c>
      <c r="AW1675" s="60">
        <v>36.298946386945552</v>
      </c>
      <c r="AX1675" s="60">
        <v>22.149766417207648</v>
      </c>
      <c r="AY1675" s="60">
        <v>30.99300389829385</v>
      </c>
      <c r="AZ1675" s="60">
        <v>36.298946345957475</v>
      </c>
      <c r="BA1675" s="60">
        <v>41.604888807283757</v>
      </c>
      <c r="BB1675" s="60">
        <v>23.918413927087506</v>
      </c>
      <c r="BC1675" s="60">
        <v>16.843823955881263</v>
      </c>
      <c r="BD1675" s="60">
        <v>11.537881494554876</v>
      </c>
      <c r="BE1675" s="60">
        <v>27.45570887853393</v>
      </c>
      <c r="BF1675" s="60">
        <v>18.612471452098461</v>
      </c>
      <c r="BG1675" s="60">
        <v>22.149766274177239</v>
      </c>
      <c r="BH1675" s="60">
        <v>308.2447368</v>
      </c>
      <c r="BI1675" s="60">
        <v>20.890646926628552</v>
      </c>
      <c r="BJ1675" s="60">
        <v>37.206420029878906</v>
      </c>
      <c r="BK1675" s="60">
        <v>22.703510567422846</v>
      </c>
      <c r="BL1675" s="60">
        <v>31.767828981457896</v>
      </c>
      <c r="BM1675" s="60">
        <v>37.206419987866127</v>
      </c>
      <c r="BN1675" s="60">
        <v>42.64501100827858</v>
      </c>
      <c r="BO1675" s="60">
        <v>24.516374264234038</v>
      </c>
      <c r="BP1675" s="60">
        <v>17.264919547010287</v>
      </c>
      <c r="BQ1675" s="60">
        <v>11.826328526597726</v>
      </c>
      <c r="BR1675" s="60">
        <v>28.142101587835299</v>
      </c>
      <c r="BS1675" s="60">
        <v>19.077783229817253</v>
      </c>
      <c r="BT1675" s="60">
        <v>22.70351056297244</v>
      </c>
      <c r="BU1675" s="60">
        <v>315.95085521999999</v>
      </c>
      <c r="BV1675" s="60">
        <v>21.517366365098908</v>
      </c>
      <c r="BW1675" s="60">
        <v>38.322612685401474</v>
      </c>
      <c r="BX1675" s="60">
        <v>23.384615917778664</v>
      </c>
      <c r="BY1675" s="60">
        <v>32.720863897542934</v>
      </c>
      <c r="BZ1675" s="60">
        <v>38.322612642128313</v>
      </c>
      <c r="CA1675" s="60">
        <v>43.924361401138043</v>
      </c>
      <c r="CB1675" s="60">
        <v>25.251865528155829</v>
      </c>
      <c r="CC1675" s="60">
        <v>17.782867158768827</v>
      </c>
      <c r="CD1675" s="60">
        <v>12.18111839975899</v>
      </c>
      <c r="CE1675" s="60">
        <v>28.986364676788394</v>
      </c>
      <c r="CF1675" s="60">
        <v>19.650116754721637</v>
      </c>
      <c r="CG1675" s="60">
        <v>23.384615795118009</v>
      </c>
      <c r="CH1675" s="60">
        <v>325.42938122240002</v>
      </c>
    </row>
    <row r="1676" spans="1:86">
      <c r="A1676" s="57" t="s">
        <v>86</v>
      </c>
      <c r="B1676" s="57" t="s">
        <v>701</v>
      </c>
      <c r="C1676" s="58" t="s">
        <v>92</v>
      </c>
      <c r="D1676" s="58" t="s">
        <v>93</v>
      </c>
      <c r="E1676" s="58" t="str">
        <f>VLOOKUP(CONCATENATE($F$4,F1676),'REG FL  CWIP - 1 System Per Boo'!$A$29:$B$1161,2,FALSE)</f>
        <v>Distribution</v>
      </c>
      <c r="F1676" s="58" t="s">
        <v>203</v>
      </c>
      <c r="G1676" s="58" t="s">
        <v>148</v>
      </c>
      <c r="H1676" s="63">
        <v>368</v>
      </c>
      <c r="I1676" s="60">
        <v>0</v>
      </c>
      <c r="J1676" s="60">
        <v>0</v>
      </c>
      <c r="K1676" s="60">
        <v>0</v>
      </c>
      <c r="L1676" s="60">
        <v>0</v>
      </c>
      <c r="M1676" s="60">
        <v>0</v>
      </c>
      <c r="N1676" s="60">
        <v>0</v>
      </c>
      <c r="O1676" s="60">
        <v>0</v>
      </c>
      <c r="P1676" s="60">
        <v>0</v>
      </c>
      <c r="Q1676" s="60">
        <v>0</v>
      </c>
      <c r="R1676" s="60">
        <v>0</v>
      </c>
      <c r="S1676" s="60">
        <v>0</v>
      </c>
      <c r="T1676" s="60">
        <v>0</v>
      </c>
      <c r="U1676" s="60">
        <v>0</v>
      </c>
      <c r="V1676" s="60">
        <v>1294.5112687395499</v>
      </c>
      <c r="W1676" s="60">
        <v>1291.9513677366699</v>
      </c>
      <c r="X1676" s="60">
        <v>1299.6176549110901</v>
      </c>
      <c r="Y1676" s="60">
        <v>1344.43597051956</v>
      </c>
      <c r="Z1676" s="60">
        <v>1343.97283341416</v>
      </c>
      <c r="AA1676" s="60">
        <v>1375.92330486265</v>
      </c>
      <c r="AB1676" s="60">
        <v>1356.42583437396</v>
      </c>
      <c r="AC1676" s="60">
        <v>1347.77530568876</v>
      </c>
      <c r="AD1676" s="60">
        <v>1297.5190337055899</v>
      </c>
      <c r="AE1676" s="60">
        <v>1274.54296057088</v>
      </c>
      <c r="AF1676" s="60">
        <v>1316.36399422369</v>
      </c>
      <c r="AG1676" s="60">
        <v>1291.54394777883</v>
      </c>
      <c r="AH1676" s="60">
        <v>15834.583476525388</v>
      </c>
      <c r="AI1676" s="60">
        <v>33.907466339617997</v>
      </c>
      <c r="AJ1676" s="60">
        <v>34.083863231380001</v>
      </c>
      <c r="AK1676" s="60">
        <v>34.448450494173002</v>
      </c>
      <c r="AL1676" s="60">
        <v>35.687140853556002</v>
      </c>
      <c r="AM1676" s="60">
        <v>35.829719636055998</v>
      </c>
      <c r="AN1676" s="60">
        <v>36.642650235875998</v>
      </c>
      <c r="AO1676" s="60">
        <v>36.171909680146001</v>
      </c>
      <c r="AP1676" s="60">
        <v>35.812120696556001</v>
      </c>
      <c r="AQ1676" s="60">
        <v>34.376808480073002</v>
      </c>
      <c r="AR1676" s="60">
        <v>33.795839599380002</v>
      </c>
      <c r="AS1676" s="60">
        <v>34.842019458673001</v>
      </c>
      <c r="AT1676" s="60">
        <v>34.075899751510001</v>
      </c>
      <c r="AU1676" s="60">
        <v>419.67388845699708</v>
      </c>
      <c r="AV1676" s="60">
        <v>0</v>
      </c>
      <c r="AW1676" s="60">
        <v>0</v>
      </c>
      <c r="AX1676" s="60">
        <v>0</v>
      </c>
      <c r="AY1676" s="60">
        <v>0</v>
      </c>
      <c r="AZ1676" s="60">
        <v>0</v>
      </c>
      <c r="BA1676" s="60">
        <v>0</v>
      </c>
      <c r="BB1676" s="60">
        <v>0</v>
      </c>
      <c r="BC1676" s="60">
        <v>0</v>
      </c>
      <c r="BD1676" s="60">
        <v>0</v>
      </c>
      <c r="BE1676" s="60">
        <v>0</v>
      </c>
      <c r="BF1676" s="60">
        <v>0</v>
      </c>
      <c r="BG1676" s="60">
        <v>0</v>
      </c>
      <c r="BH1676" s="60">
        <v>0</v>
      </c>
      <c r="BI1676" s="60">
        <v>0</v>
      </c>
      <c r="BJ1676" s="60">
        <v>0</v>
      </c>
      <c r="BK1676" s="60">
        <v>0</v>
      </c>
      <c r="BL1676" s="60">
        <v>0</v>
      </c>
      <c r="BM1676" s="60">
        <v>0</v>
      </c>
      <c r="BN1676" s="60">
        <v>0</v>
      </c>
      <c r="BO1676" s="60">
        <v>0</v>
      </c>
      <c r="BP1676" s="60">
        <v>0</v>
      </c>
      <c r="BQ1676" s="60">
        <v>0</v>
      </c>
      <c r="BR1676" s="60">
        <v>0</v>
      </c>
      <c r="BS1676" s="60">
        <v>0</v>
      </c>
      <c r="BT1676" s="60">
        <v>0</v>
      </c>
      <c r="BU1676" s="60">
        <v>0</v>
      </c>
      <c r="BV1676" s="60">
        <v>0</v>
      </c>
      <c r="BW1676" s="60">
        <v>0</v>
      </c>
      <c r="BX1676" s="60">
        <v>0</v>
      </c>
      <c r="BY1676" s="60">
        <v>0</v>
      </c>
      <c r="BZ1676" s="60">
        <v>0</v>
      </c>
      <c r="CA1676" s="60">
        <v>0</v>
      </c>
      <c r="CB1676" s="60">
        <v>0</v>
      </c>
      <c r="CC1676" s="60">
        <v>0</v>
      </c>
      <c r="CD1676" s="60">
        <v>0</v>
      </c>
      <c r="CE1676" s="60">
        <v>0</v>
      </c>
      <c r="CF1676" s="60">
        <v>0</v>
      </c>
      <c r="CG1676" s="60">
        <v>0</v>
      </c>
      <c r="CH1676" s="60">
        <v>0</v>
      </c>
    </row>
    <row r="1677" spans="1:86">
      <c r="A1677" s="57" t="s">
        <v>86</v>
      </c>
      <c r="B1677" s="57" t="s">
        <v>701</v>
      </c>
      <c r="C1677" s="58" t="s">
        <v>92</v>
      </c>
      <c r="D1677" s="58" t="s">
        <v>93</v>
      </c>
      <c r="E1677" s="58" t="str">
        <f>VLOOKUP(CONCATENATE($F$4,F1677),'REG FL  CWIP - 1 System Per Boo'!$A$29:$B$1161,2,FALSE)</f>
        <v>Distribution</v>
      </c>
      <c r="F1677" s="58" t="s">
        <v>206</v>
      </c>
      <c r="G1677" s="58" t="s">
        <v>148</v>
      </c>
      <c r="H1677" s="63">
        <v>368</v>
      </c>
      <c r="I1677" s="60">
        <v>0</v>
      </c>
      <c r="J1677" s="60">
        <v>0</v>
      </c>
      <c r="K1677" s="60">
        <v>0</v>
      </c>
      <c r="L1677" s="60">
        <v>0</v>
      </c>
      <c r="M1677" s="60">
        <v>0</v>
      </c>
      <c r="N1677" s="60">
        <v>0</v>
      </c>
      <c r="O1677" s="60">
        <v>0</v>
      </c>
      <c r="P1677" s="60">
        <v>0</v>
      </c>
      <c r="Q1677" s="60">
        <v>0</v>
      </c>
      <c r="R1677" s="60">
        <v>0</v>
      </c>
      <c r="S1677" s="60">
        <v>0</v>
      </c>
      <c r="T1677" s="60">
        <v>0</v>
      </c>
      <c r="U1677" s="60">
        <v>0</v>
      </c>
      <c r="V1677" s="60">
        <v>150.12637421466599</v>
      </c>
      <c r="W1677" s="60">
        <v>179.77987812990301</v>
      </c>
      <c r="X1677" s="60">
        <v>412.49738975179298</v>
      </c>
      <c r="Y1677" s="60">
        <v>410.957686809172</v>
      </c>
      <c r="Z1677" s="60">
        <v>450.028541431995</v>
      </c>
      <c r="AA1677" s="60">
        <v>457.49643500465999</v>
      </c>
      <c r="AB1677" s="60">
        <v>434.35972593145999</v>
      </c>
      <c r="AC1677" s="60">
        <v>384.30256706167302</v>
      </c>
      <c r="AD1677" s="60">
        <v>253.86744527463401</v>
      </c>
      <c r="AE1677" s="60">
        <v>160.37924570115101</v>
      </c>
      <c r="AF1677" s="60">
        <v>157.472255579593</v>
      </c>
      <c r="AG1677" s="60">
        <v>103.726732481</v>
      </c>
      <c r="AH1677" s="60">
        <v>3554.9942773716998</v>
      </c>
      <c r="AI1677" s="60">
        <v>903.43107425772996</v>
      </c>
      <c r="AJ1677" s="60">
        <v>936.77547449146005</v>
      </c>
      <c r="AK1677" s="60">
        <v>1211.5850487479599</v>
      </c>
      <c r="AL1677" s="60">
        <v>1228.3680774859099</v>
      </c>
      <c r="AM1677" s="60">
        <v>1257.8252070563001</v>
      </c>
      <c r="AN1677" s="60">
        <v>1259.73016679429</v>
      </c>
      <c r="AO1677" s="60">
        <v>1212.8908515440701</v>
      </c>
      <c r="AP1677" s="60">
        <v>1161.02510276461</v>
      </c>
      <c r="AQ1677" s="60">
        <v>1069.87203424206</v>
      </c>
      <c r="AR1677" s="60">
        <v>971.04060135738303</v>
      </c>
      <c r="AS1677" s="60">
        <v>992.22760410884803</v>
      </c>
      <c r="AT1677" s="60">
        <v>902.27812061809595</v>
      </c>
      <c r="AU1677" s="60">
        <v>13107.049363468717</v>
      </c>
      <c r="AV1677" s="60">
        <v>694.12483787827409</v>
      </c>
      <c r="AW1677" s="60">
        <v>825.27749587185042</v>
      </c>
      <c r="AX1677" s="60">
        <v>1047.2064888398913</v>
      </c>
      <c r="AY1677" s="60">
        <v>1006.8717205484912</v>
      </c>
      <c r="AZ1677" s="60">
        <v>1044.9332471198923</v>
      </c>
      <c r="BA1677" s="60">
        <v>1058.3155520134624</v>
      </c>
      <c r="BB1677" s="60">
        <v>980.10963915844854</v>
      </c>
      <c r="BC1677" s="60">
        <v>894.77965374836685</v>
      </c>
      <c r="BD1677" s="60">
        <v>776.97081049988469</v>
      </c>
      <c r="BE1677" s="60">
        <v>762.87538895542718</v>
      </c>
      <c r="BF1677" s="60">
        <v>742.15377696275311</v>
      </c>
      <c r="BG1677" s="60">
        <v>683.59490373325934</v>
      </c>
      <c r="BH1677" s="60">
        <v>10517.213515330001</v>
      </c>
      <c r="BI1677" s="60">
        <v>0</v>
      </c>
      <c r="BJ1677" s="60">
        <v>0</v>
      </c>
      <c r="BK1677" s="60">
        <v>0</v>
      </c>
      <c r="BL1677" s="60">
        <v>0</v>
      </c>
      <c r="BM1677" s="60">
        <v>0</v>
      </c>
      <c r="BN1677" s="60">
        <v>0</v>
      </c>
      <c r="BO1677" s="60">
        <v>0</v>
      </c>
      <c r="BP1677" s="60">
        <v>0</v>
      </c>
      <c r="BQ1677" s="60">
        <v>0</v>
      </c>
      <c r="BR1677" s="60">
        <v>0</v>
      </c>
      <c r="BS1677" s="60">
        <v>0</v>
      </c>
      <c r="BT1677" s="60">
        <v>0</v>
      </c>
      <c r="BU1677" s="60">
        <v>0</v>
      </c>
      <c r="BV1677" s="60">
        <v>1.2582155223893099</v>
      </c>
      <c r="BW1677" s="60">
        <v>1.4959513028788025</v>
      </c>
      <c r="BX1677" s="60">
        <v>1.8982341323971224</v>
      </c>
      <c r="BY1677" s="60">
        <v>1.8251207257203892</v>
      </c>
      <c r="BZ1677" s="60">
        <v>1.894113507601461</v>
      </c>
      <c r="CA1677" s="60">
        <v>1.9183711379636075</v>
      </c>
      <c r="CB1677" s="60">
        <v>1.7766100481320117</v>
      </c>
      <c r="CC1677" s="60">
        <v>1.6219354041639391</v>
      </c>
      <c r="CD1677" s="60">
        <v>1.4083874843069586</v>
      </c>
      <c r="CE1677" s="60">
        <v>1.3828372126352693</v>
      </c>
      <c r="CF1677" s="60">
        <v>1.3452758800977307</v>
      </c>
      <c r="CG1677" s="60">
        <v>1.2391236417134017</v>
      </c>
      <c r="CH1677" s="60">
        <v>19.064176</v>
      </c>
    </row>
    <row r="1678" spans="1:86">
      <c r="A1678" s="57" t="s">
        <v>86</v>
      </c>
      <c r="B1678" s="57" t="s">
        <v>701</v>
      </c>
      <c r="C1678" s="58" t="s">
        <v>92</v>
      </c>
      <c r="D1678" s="58" t="s">
        <v>93</v>
      </c>
      <c r="E1678" s="58" t="str">
        <f>VLOOKUP(CONCATENATE($F$4,F1678),'REG FL  CWIP - 1 System Per Boo'!$A$29:$B$1161,2,FALSE)</f>
        <v>Distribution</v>
      </c>
      <c r="F1678" s="58" t="s">
        <v>209</v>
      </c>
      <c r="G1678" s="58" t="s">
        <v>148</v>
      </c>
      <c r="H1678" s="63">
        <v>368</v>
      </c>
      <c r="I1678" s="60">
        <v>0</v>
      </c>
      <c r="J1678" s="60">
        <v>0</v>
      </c>
      <c r="K1678" s="60">
        <v>0</v>
      </c>
      <c r="L1678" s="60">
        <v>0</v>
      </c>
      <c r="M1678" s="60">
        <v>0</v>
      </c>
      <c r="N1678" s="60">
        <v>0</v>
      </c>
      <c r="O1678" s="60">
        <v>0</v>
      </c>
      <c r="P1678" s="60">
        <v>4.1100000000000003</v>
      </c>
      <c r="Q1678" s="60">
        <v>0</v>
      </c>
      <c r="R1678" s="60">
        <v>17.71</v>
      </c>
      <c r="S1678" s="60">
        <v>50.54</v>
      </c>
      <c r="T1678" s="60">
        <v>53.99</v>
      </c>
      <c r="U1678" s="60">
        <v>126.35</v>
      </c>
      <c r="V1678" s="60">
        <v>804.04122415665302</v>
      </c>
      <c r="W1678" s="60">
        <v>806.49818485650997</v>
      </c>
      <c r="X1678" s="60">
        <v>808.53504202833301</v>
      </c>
      <c r="Y1678" s="60">
        <v>838.05554462309703</v>
      </c>
      <c r="Z1678" s="60">
        <v>837.76358900479704</v>
      </c>
      <c r="AA1678" s="60">
        <v>859.86790023322305</v>
      </c>
      <c r="AB1678" s="60">
        <v>847.15611406544997</v>
      </c>
      <c r="AC1678" s="60">
        <v>840.16361096849698</v>
      </c>
      <c r="AD1678" s="60">
        <v>802.92877548262197</v>
      </c>
      <c r="AE1678" s="60">
        <v>795.63511466350997</v>
      </c>
      <c r="AF1678" s="60">
        <v>830.29042895351199</v>
      </c>
      <c r="AG1678" s="60">
        <v>818.36807389036903</v>
      </c>
      <c r="AH1678" s="60">
        <v>9889.303602926575</v>
      </c>
      <c r="AI1678" s="60">
        <v>1472.6650166459499</v>
      </c>
      <c r="AJ1678" s="60">
        <v>1462.6000001362499</v>
      </c>
      <c r="AK1678" s="60">
        <v>1478.33766268811</v>
      </c>
      <c r="AL1678" s="60">
        <v>1531.9545019224399</v>
      </c>
      <c r="AM1678" s="60">
        <v>1538.15933664258</v>
      </c>
      <c r="AN1678" s="60">
        <v>1573.28835377787</v>
      </c>
      <c r="AO1678" s="60">
        <v>1552.9122644947099</v>
      </c>
      <c r="AP1678" s="60">
        <v>1537.37239904844</v>
      </c>
      <c r="AQ1678" s="60">
        <v>1475.2286337140099</v>
      </c>
      <c r="AR1678" s="60">
        <v>1450.0897046293501</v>
      </c>
      <c r="AS1678" s="60">
        <v>1495.4445815357501</v>
      </c>
      <c r="AT1678" s="60">
        <v>1461.3390162196199</v>
      </c>
      <c r="AU1678" s="60">
        <v>18029.391471455077</v>
      </c>
      <c r="AV1678" s="60">
        <v>99.890288215536941</v>
      </c>
      <c r="AW1678" s="60">
        <v>106.29748995561688</v>
      </c>
      <c r="AX1678" s="60">
        <v>117.13430799973729</v>
      </c>
      <c r="AY1678" s="60">
        <v>116.83456139438508</v>
      </c>
      <c r="AZ1678" s="60">
        <v>122.69340288766948</v>
      </c>
      <c r="BA1678" s="60">
        <v>121.86470954789796</v>
      </c>
      <c r="BB1678" s="60">
        <v>111.30623154663191</v>
      </c>
      <c r="BC1678" s="60">
        <v>102.94747411466298</v>
      </c>
      <c r="BD1678" s="60">
        <v>94.476339448765074</v>
      </c>
      <c r="BE1678" s="60">
        <v>92.077243915738094</v>
      </c>
      <c r="BF1678" s="60">
        <v>89.232953765819261</v>
      </c>
      <c r="BG1678" s="60">
        <v>86.651642617538982</v>
      </c>
      <c r="BH1678" s="60">
        <v>1261.40664541</v>
      </c>
      <c r="BI1678" s="60">
        <v>0</v>
      </c>
      <c r="BJ1678" s="60">
        <v>0</v>
      </c>
      <c r="BK1678" s="60">
        <v>0</v>
      </c>
      <c r="BL1678" s="60">
        <v>0</v>
      </c>
      <c r="BM1678" s="60">
        <v>0</v>
      </c>
      <c r="BN1678" s="60">
        <v>0</v>
      </c>
      <c r="BO1678" s="60">
        <v>0</v>
      </c>
      <c r="BP1678" s="60">
        <v>0</v>
      </c>
      <c r="BQ1678" s="60">
        <v>0</v>
      </c>
      <c r="BR1678" s="60">
        <v>0</v>
      </c>
      <c r="BS1678" s="60">
        <v>0</v>
      </c>
      <c r="BT1678" s="60">
        <v>0</v>
      </c>
      <c r="BU1678" s="60">
        <v>0</v>
      </c>
      <c r="BV1678" s="60">
        <v>2.830658430839001</v>
      </c>
      <c r="BW1678" s="60">
        <v>3.0122236254904529</v>
      </c>
      <c r="BX1678" s="60">
        <v>3.3193138432488434</v>
      </c>
      <c r="BY1678" s="60">
        <v>3.3108197216408972</v>
      </c>
      <c r="BZ1678" s="60">
        <v>3.4768456623422606</v>
      </c>
      <c r="CA1678" s="60">
        <v>3.4533624205706195</v>
      </c>
      <c r="CB1678" s="60">
        <v>3.1541597122290175</v>
      </c>
      <c r="CC1678" s="60">
        <v>2.9172919684390779</v>
      </c>
      <c r="CD1678" s="60">
        <v>2.6772397152204634</v>
      </c>
      <c r="CE1678" s="60">
        <v>2.6092549279276516</v>
      </c>
      <c r="CF1678" s="60">
        <v>2.5286543606808367</v>
      </c>
      <c r="CG1678" s="60">
        <v>2.4555056113708815</v>
      </c>
      <c r="CH1678" s="60">
        <v>35.745330000000003</v>
      </c>
    </row>
    <row r="1679" spans="1:86">
      <c r="A1679" s="57" t="s">
        <v>86</v>
      </c>
      <c r="B1679" s="57" t="s">
        <v>701</v>
      </c>
      <c r="C1679" s="58" t="s">
        <v>92</v>
      </c>
      <c r="D1679" s="58" t="s">
        <v>93</v>
      </c>
      <c r="E1679" s="58" t="str">
        <f>VLOOKUP(CONCATENATE($F$4,F1679),'REG FL  CWIP - 1 System Per Boo'!$A$29:$B$1161,2,FALSE)</f>
        <v>Distribution</v>
      </c>
      <c r="F1679" s="58" t="s">
        <v>214</v>
      </c>
      <c r="G1679" s="58" t="s">
        <v>148</v>
      </c>
      <c r="H1679" s="63">
        <v>368</v>
      </c>
      <c r="I1679" s="60">
        <v>0</v>
      </c>
      <c r="J1679" s="60">
        <v>0</v>
      </c>
      <c r="K1679" s="60">
        <v>0</v>
      </c>
      <c r="L1679" s="60">
        <v>0</v>
      </c>
      <c r="M1679" s="60">
        <v>0</v>
      </c>
      <c r="N1679" s="60">
        <v>0</v>
      </c>
      <c r="O1679" s="60">
        <v>0</v>
      </c>
      <c r="P1679" s="60">
        <v>0</v>
      </c>
      <c r="Q1679" s="60">
        <v>0</v>
      </c>
      <c r="R1679" s="60">
        <v>0</v>
      </c>
      <c r="S1679" s="60">
        <v>0</v>
      </c>
      <c r="T1679" s="60">
        <v>0</v>
      </c>
      <c r="U1679" s="60">
        <v>0</v>
      </c>
      <c r="V1679" s="60">
        <v>0</v>
      </c>
      <c r="W1679" s="60">
        <v>0</v>
      </c>
      <c r="X1679" s="60">
        <v>0</v>
      </c>
      <c r="Y1679" s="60">
        <v>0</v>
      </c>
      <c r="Z1679" s="60">
        <v>0</v>
      </c>
      <c r="AA1679" s="60">
        <v>0</v>
      </c>
      <c r="AB1679" s="60">
        <v>0</v>
      </c>
      <c r="AC1679" s="60">
        <v>0</v>
      </c>
      <c r="AD1679" s="60">
        <v>0</v>
      </c>
      <c r="AE1679" s="60">
        <v>0</v>
      </c>
      <c r="AF1679" s="60">
        <v>0</v>
      </c>
      <c r="AG1679" s="60">
        <v>0</v>
      </c>
      <c r="AH1679" s="60">
        <v>0</v>
      </c>
      <c r="AI1679" s="60">
        <v>0</v>
      </c>
      <c r="AJ1679" s="60">
        <v>0</v>
      </c>
      <c r="AK1679" s="60">
        <v>0</v>
      </c>
      <c r="AL1679" s="60">
        <v>0</v>
      </c>
      <c r="AM1679" s="60">
        <v>0</v>
      </c>
      <c r="AN1679" s="60">
        <v>0</v>
      </c>
      <c r="AO1679" s="60">
        <v>0</v>
      </c>
      <c r="AP1679" s="60">
        <v>0</v>
      </c>
      <c r="AQ1679" s="60">
        <v>0</v>
      </c>
      <c r="AR1679" s="60">
        <v>0</v>
      </c>
      <c r="AS1679" s="60">
        <v>0</v>
      </c>
      <c r="AT1679" s="60">
        <v>0</v>
      </c>
      <c r="AU1679" s="60">
        <v>0</v>
      </c>
      <c r="AV1679" s="60">
        <v>10</v>
      </c>
      <c r="AW1679" s="60">
        <v>10</v>
      </c>
      <c r="AX1679" s="60">
        <v>10</v>
      </c>
      <c r="AY1679" s="60">
        <v>10</v>
      </c>
      <c r="AZ1679" s="60">
        <v>10</v>
      </c>
      <c r="BA1679" s="60">
        <v>10</v>
      </c>
      <c r="BB1679" s="60">
        <v>10</v>
      </c>
      <c r="BC1679" s="60">
        <v>10</v>
      </c>
      <c r="BD1679" s="60">
        <v>10</v>
      </c>
      <c r="BE1679" s="60">
        <v>10</v>
      </c>
      <c r="BF1679" s="60">
        <v>10</v>
      </c>
      <c r="BG1679" s="60">
        <v>10</v>
      </c>
      <c r="BH1679" s="60">
        <v>120</v>
      </c>
      <c r="BI1679" s="60">
        <v>0</v>
      </c>
      <c r="BJ1679" s="60">
        <v>0</v>
      </c>
      <c r="BK1679" s="60">
        <v>0</v>
      </c>
      <c r="BL1679" s="60">
        <v>0</v>
      </c>
      <c r="BM1679" s="60">
        <v>0</v>
      </c>
      <c r="BN1679" s="60">
        <v>0</v>
      </c>
      <c r="BO1679" s="60">
        <v>0</v>
      </c>
      <c r="BP1679" s="60">
        <v>0</v>
      </c>
      <c r="BQ1679" s="60">
        <v>0</v>
      </c>
      <c r="BR1679" s="60">
        <v>0</v>
      </c>
      <c r="BS1679" s="60">
        <v>0</v>
      </c>
      <c r="BT1679" s="60">
        <v>0</v>
      </c>
      <c r="BU1679" s="60">
        <v>0</v>
      </c>
      <c r="BV1679" s="60">
        <v>0</v>
      </c>
      <c r="BW1679" s="60">
        <v>0</v>
      </c>
      <c r="BX1679" s="60">
        <v>0</v>
      </c>
      <c r="BY1679" s="60">
        <v>0</v>
      </c>
      <c r="BZ1679" s="60">
        <v>0</v>
      </c>
      <c r="CA1679" s="60">
        <v>0</v>
      </c>
      <c r="CB1679" s="60">
        <v>0</v>
      </c>
      <c r="CC1679" s="60">
        <v>0</v>
      </c>
      <c r="CD1679" s="60">
        <v>0</v>
      </c>
      <c r="CE1679" s="60">
        <v>0</v>
      </c>
      <c r="CF1679" s="60">
        <v>0</v>
      </c>
      <c r="CG1679" s="60">
        <v>0</v>
      </c>
      <c r="CH1679" s="60">
        <v>0</v>
      </c>
    </row>
    <row r="1680" spans="1:86">
      <c r="A1680" s="57" t="s">
        <v>86</v>
      </c>
      <c r="B1680" s="57" t="s">
        <v>701</v>
      </c>
      <c r="C1680" s="58" t="s">
        <v>92</v>
      </c>
      <c r="D1680" s="58" t="s">
        <v>93</v>
      </c>
      <c r="E1680" s="58" t="str">
        <f>VLOOKUP(CONCATENATE($F$4,F1680),'REG FL  CWIP - 1 System Per Boo'!$A$29:$B$1161,2,FALSE)</f>
        <v>Distribution</v>
      </c>
      <c r="F1680" s="58" t="s">
        <v>219</v>
      </c>
      <c r="G1680" s="58" t="s">
        <v>148</v>
      </c>
      <c r="H1680" s="63">
        <v>368</v>
      </c>
      <c r="I1680" s="60">
        <v>0</v>
      </c>
      <c r="J1680" s="60">
        <v>0</v>
      </c>
      <c r="K1680" s="60">
        <v>0</v>
      </c>
      <c r="L1680" s="60">
        <v>0</v>
      </c>
      <c r="M1680" s="60">
        <v>0</v>
      </c>
      <c r="N1680" s="60">
        <v>0</v>
      </c>
      <c r="O1680" s="60">
        <v>0</v>
      </c>
      <c r="P1680" s="60">
        <v>0</v>
      </c>
      <c r="Q1680" s="60">
        <v>0</v>
      </c>
      <c r="R1680" s="60">
        <v>0</v>
      </c>
      <c r="S1680" s="60">
        <v>0</v>
      </c>
      <c r="T1680" s="60">
        <v>0</v>
      </c>
      <c r="U1680" s="60">
        <v>0</v>
      </c>
      <c r="V1680" s="60">
        <v>0</v>
      </c>
      <c r="W1680" s="60">
        <v>0</v>
      </c>
      <c r="X1680" s="60">
        <v>0</v>
      </c>
      <c r="Y1680" s="60">
        <v>0</v>
      </c>
      <c r="Z1680" s="60">
        <v>0</v>
      </c>
      <c r="AA1680" s="60">
        <v>0</v>
      </c>
      <c r="AB1680" s="60">
        <v>0</v>
      </c>
      <c r="AC1680" s="60">
        <v>0</v>
      </c>
      <c r="AD1680" s="60">
        <v>0</v>
      </c>
      <c r="AE1680" s="60">
        <v>0</v>
      </c>
      <c r="AF1680" s="60">
        <v>0</v>
      </c>
      <c r="AG1680" s="60">
        <v>0</v>
      </c>
      <c r="AH1680" s="60">
        <v>0</v>
      </c>
      <c r="AI1680" s="60">
        <v>0</v>
      </c>
      <c r="AJ1680" s="60">
        <v>0</v>
      </c>
      <c r="AK1680" s="60">
        <v>0</v>
      </c>
      <c r="AL1680" s="60">
        <v>0</v>
      </c>
      <c r="AM1680" s="60">
        <v>0</v>
      </c>
      <c r="AN1680" s="60">
        <v>0</v>
      </c>
      <c r="AO1680" s="60">
        <v>0</v>
      </c>
      <c r="AP1680" s="60">
        <v>0</v>
      </c>
      <c r="AQ1680" s="60">
        <v>0</v>
      </c>
      <c r="AR1680" s="60">
        <v>0</v>
      </c>
      <c r="AS1680" s="60">
        <v>0</v>
      </c>
      <c r="AT1680" s="60">
        <v>0</v>
      </c>
      <c r="AU1680" s="60">
        <v>0</v>
      </c>
      <c r="AV1680" s="60">
        <v>89</v>
      </c>
      <c r="AW1680" s="60">
        <v>89</v>
      </c>
      <c r="AX1680" s="60">
        <v>89</v>
      </c>
      <c r="AY1680" s="60">
        <v>89</v>
      </c>
      <c r="AZ1680" s="60">
        <v>89</v>
      </c>
      <c r="BA1680" s="60">
        <v>89</v>
      </c>
      <c r="BB1680" s="60">
        <v>89</v>
      </c>
      <c r="BC1680" s="60">
        <v>89</v>
      </c>
      <c r="BD1680" s="60">
        <v>89</v>
      </c>
      <c r="BE1680" s="60">
        <v>89</v>
      </c>
      <c r="BF1680" s="60">
        <v>89</v>
      </c>
      <c r="BG1680" s="60">
        <v>89</v>
      </c>
      <c r="BH1680" s="60">
        <v>1068</v>
      </c>
      <c r="BI1680" s="60">
        <v>0</v>
      </c>
      <c r="BJ1680" s="60">
        <v>0</v>
      </c>
      <c r="BK1680" s="60">
        <v>0</v>
      </c>
      <c r="BL1680" s="60">
        <v>0</v>
      </c>
      <c r="BM1680" s="60">
        <v>0</v>
      </c>
      <c r="BN1680" s="60">
        <v>0</v>
      </c>
      <c r="BO1680" s="60">
        <v>0</v>
      </c>
      <c r="BP1680" s="60">
        <v>0</v>
      </c>
      <c r="BQ1680" s="60">
        <v>0</v>
      </c>
      <c r="BR1680" s="60">
        <v>0</v>
      </c>
      <c r="BS1680" s="60">
        <v>0</v>
      </c>
      <c r="BT1680" s="60">
        <v>0</v>
      </c>
      <c r="BU1680" s="60">
        <v>0</v>
      </c>
      <c r="BV1680" s="60">
        <v>0</v>
      </c>
      <c r="BW1680" s="60">
        <v>0</v>
      </c>
      <c r="BX1680" s="60">
        <v>0</v>
      </c>
      <c r="BY1680" s="60">
        <v>0</v>
      </c>
      <c r="BZ1680" s="60">
        <v>0</v>
      </c>
      <c r="CA1680" s="60">
        <v>0</v>
      </c>
      <c r="CB1680" s="60">
        <v>0</v>
      </c>
      <c r="CC1680" s="60">
        <v>0</v>
      </c>
      <c r="CD1680" s="60">
        <v>0</v>
      </c>
      <c r="CE1680" s="60">
        <v>0</v>
      </c>
      <c r="CF1680" s="60">
        <v>0</v>
      </c>
      <c r="CG1680" s="60">
        <v>0</v>
      </c>
      <c r="CH1680" s="60">
        <v>0</v>
      </c>
    </row>
    <row r="1681" spans="1:86">
      <c r="A1681" s="57" t="s">
        <v>86</v>
      </c>
      <c r="B1681" s="57" t="s">
        <v>701</v>
      </c>
      <c r="C1681" s="58" t="s">
        <v>92</v>
      </c>
      <c r="D1681" s="58" t="s">
        <v>93</v>
      </c>
      <c r="E1681" s="58" t="str">
        <f>VLOOKUP(CONCATENATE($F$4,F1681),'REG FL  CWIP - 1 System Per Boo'!$A$29:$B$1161,2,FALSE)</f>
        <v>Distribution</v>
      </c>
      <c r="F1681" s="58" t="s">
        <v>224</v>
      </c>
      <c r="G1681" s="58" t="s">
        <v>148</v>
      </c>
      <c r="H1681" s="63">
        <v>368</v>
      </c>
      <c r="I1681" s="60">
        <v>0</v>
      </c>
      <c r="J1681" s="60">
        <v>0</v>
      </c>
      <c r="K1681" s="60">
        <v>0</v>
      </c>
      <c r="L1681" s="60">
        <v>0</v>
      </c>
      <c r="M1681" s="60">
        <v>0</v>
      </c>
      <c r="N1681" s="60">
        <v>0</v>
      </c>
      <c r="O1681" s="60">
        <v>0</v>
      </c>
      <c r="P1681" s="60">
        <v>0</v>
      </c>
      <c r="Q1681" s="60">
        <v>0</v>
      </c>
      <c r="R1681" s="60">
        <v>0</v>
      </c>
      <c r="S1681" s="60">
        <v>0</v>
      </c>
      <c r="T1681" s="60">
        <v>0</v>
      </c>
      <c r="U1681" s="60">
        <v>0</v>
      </c>
      <c r="V1681" s="60">
        <v>0</v>
      </c>
      <c r="W1681" s="60">
        <v>0</v>
      </c>
      <c r="X1681" s="60">
        <v>0</v>
      </c>
      <c r="Y1681" s="60">
        <v>0</v>
      </c>
      <c r="Z1681" s="60">
        <v>0</v>
      </c>
      <c r="AA1681" s="60">
        <v>0</v>
      </c>
      <c r="AB1681" s="60">
        <v>0</v>
      </c>
      <c r="AC1681" s="60">
        <v>0</v>
      </c>
      <c r="AD1681" s="60">
        <v>0</v>
      </c>
      <c r="AE1681" s="60">
        <v>0</v>
      </c>
      <c r="AF1681" s="60">
        <v>0</v>
      </c>
      <c r="AG1681" s="60">
        <v>0</v>
      </c>
      <c r="AH1681" s="60">
        <v>0</v>
      </c>
      <c r="AI1681" s="60">
        <v>0</v>
      </c>
      <c r="AJ1681" s="60">
        <v>0</v>
      </c>
      <c r="AK1681" s="60">
        <v>0</v>
      </c>
      <c r="AL1681" s="60">
        <v>0</v>
      </c>
      <c r="AM1681" s="60">
        <v>0</v>
      </c>
      <c r="AN1681" s="60">
        <v>0</v>
      </c>
      <c r="AO1681" s="60">
        <v>0</v>
      </c>
      <c r="AP1681" s="60">
        <v>0</v>
      </c>
      <c r="AQ1681" s="60">
        <v>0</v>
      </c>
      <c r="AR1681" s="60">
        <v>0</v>
      </c>
      <c r="AS1681" s="60">
        <v>0</v>
      </c>
      <c r="AT1681" s="60">
        <v>0</v>
      </c>
      <c r="AU1681" s="60">
        <v>0</v>
      </c>
      <c r="AV1681" s="60">
        <v>0</v>
      </c>
      <c r="AW1681" s="60">
        <v>0</v>
      </c>
      <c r="AX1681" s="60">
        <v>0</v>
      </c>
      <c r="AY1681" s="60">
        <v>0</v>
      </c>
      <c r="AZ1681" s="60">
        <v>0</v>
      </c>
      <c r="BA1681" s="60">
        <v>0</v>
      </c>
      <c r="BB1681" s="60">
        <v>0</v>
      </c>
      <c r="BC1681" s="60">
        <v>0</v>
      </c>
      <c r="BD1681" s="60">
        <v>0</v>
      </c>
      <c r="BE1681" s="60">
        <v>0</v>
      </c>
      <c r="BF1681" s="60">
        <v>0</v>
      </c>
      <c r="BG1681" s="60">
        <v>0</v>
      </c>
      <c r="BH1681" s="60">
        <v>0</v>
      </c>
      <c r="BI1681" s="60">
        <v>164.785</v>
      </c>
      <c r="BJ1681" s="60">
        <v>164.785</v>
      </c>
      <c r="BK1681" s="60">
        <v>164.785</v>
      </c>
      <c r="BL1681" s="60">
        <v>164.785</v>
      </c>
      <c r="BM1681" s="60">
        <v>164.785</v>
      </c>
      <c r="BN1681" s="60">
        <v>164.785</v>
      </c>
      <c r="BO1681" s="60">
        <v>164.785</v>
      </c>
      <c r="BP1681" s="60">
        <v>164.785</v>
      </c>
      <c r="BQ1681" s="60">
        <v>164.785</v>
      </c>
      <c r="BR1681" s="60">
        <v>164.785</v>
      </c>
      <c r="BS1681" s="60">
        <v>164.785</v>
      </c>
      <c r="BT1681" s="60">
        <v>164.78499999999985</v>
      </c>
      <c r="BU1681" s="60">
        <v>1977.42</v>
      </c>
      <c r="BV1681" s="60">
        <v>0</v>
      </c>
      <c r="BW1681" s="60">
        <v>0</v>
      </c>
      <c r="BX1681" s="60">
        <v>0</v>
      </c>
      <c r="BY1681" s="60">
        <v>0</v>
      </c>
      <c r="BZ1681" s="60">
        <v>0</v>
      </c>
      <c r="CA1681" s="60">
        <v>0</v>
      </c>
      <c r="CB1681" s="60">
        <v>0</v>
      </c>
      <c r="CC1681" s="60">
        <v>0</v>
      </c>
      <c r="CD1681" s="60">
        <v>0</v>
      </c>
      <c r="CE1681" s="60">
        <v>0</v>
      </c>
      <c r="CF1681" s="60">
        <v>0</v>
      </c>
      <c r="CG1681" s="60">
        <v>0</v>
      </c>
      <c r="CH1681" s="60">
        <v>0</v>
      </c>
    </row>
    <row r="1682" spans="1:86">
      <c r="A1682" s="57" t="s">
        <v>86</v>
      </c>
      <c r="B1682" s="57" t="s">
        <v>701</v>
      </c>
      <c r="C1682" s="58" t="s">
        <v>92</v>
      </c>
      <c r="D1682" s="58" t="s">
        <v>93</v>
      </c>
      <c r="E1682" s="58" t="str">
        <f>VLOOKUP(CONCATENATE($F$4,F1682),'REG FL  CWIP - 1 System Per Boo'!$A$29:$B$1161,2,FALSE)</f>
        <v>Distribution</v>
      </c>
      <c r="F1682" s="58" t="s">
        <v>229</v>
      </c>
      <c r="G1682" s="58" t="s">
        <v>148</v>
      </c>
      <c r="H1682" s="63">
        <v>368</v>
      </c>
      <c r="I1682" s="60">
        <v>0</v>
      </c>
      <c r="J1682" s="60">
        <v>0</v>
      </c>
      <c r="K1682" s="60">
        <v>0</v>
      </c>
      <c r="L1682" s="60">
        <v>0</v>
      </c>
      <c r="M1682" s="60">
        <v>0</v>
      </c>
      <c r="N1682" s="60">
        <v>0</v>
      </c>
      <c r="O1682" s="60">
        <v>0</v>
      </c>
      <c r="P1682" s="60">
        <v>0</v>
      </c>
      <c r="Q1682" s="60">
        <v>0</v>
      </c>
      <c r="R1682" s="60">
        <v>0</v>
      </c>
      <c r="S1682" s="60">
        <v>0</v>
      </c>
      <c r="T1682" s="60">
        <v>0</v>
      </c>
      <c r="U1682" s="60">
        <v>0</v>
      </c>
      <c r="V1682" s="60">
        <v>0</v>
      </c>
      <c r="W1682" s="60">
        <v>0</v>
      </c>
      <c r="X1682" s="60">
        <v>0</v>
      </c>
      <c r="Y1682" s="60">
        <v>0</v>
      </c>
      <c r="Z1682" s="60">
        <v>0</v>
      </c>
      <c r="AA1682" s="60">
        <v>0</v>
      </c>
      <c r="AB1682" s="60">
        <v>0</v>
      </c>
      <c r="AC1682" s="60">
        <v>0</v>
      </c>
      <c r="AD1682" s="60">
        <v>0</v>
      </c>
      <c r="AE1682" s="60">
        <v>0</v>
      </c>
      <c r="AF1682" s="60">
        <v>0</v>
      </c>
      <c r="AG1682" s="60">
        <v>0</v>
      </c>
      <c r="AH1682" s="60">
        <v>0</v>
      </c>
      <c r="AI1682" s="60">
        <v>0</v>
      </c>
      <c r="AJ1682" s="60">
        <v>0</v>
      </c>
      <c r="AK1682" s="60">
        <v>0</v>
      </c>
      <c r="AL1682" s="60">
        <v>0</v>
      </c>
      <c r="AM1682" s="60">
        <v>0</v>
      </c>
      <c r="AN1682" s="60">
        <v>0</v>
      </c>
      <c r="AO1682" s="60">
        <v>0</v>
      </c>
      <c r="AP1682" s="60">
        <v>0</v>
      </c>
      <c r="AQ1682" s="60">
        <v>0</v>
      </c>
      <c r="AR1682" s="60">
        <v>0</v>
      </c>
      <c r="AS1682" s="60">
        <v>0</v>
      </c>
      <c r="AT1682" s="60">
        <v>0</v>
      </c>
      <c r="AU1682" s="60">
        <v>0</v>
      </c>
      <c r="AV1682" s="60">
        <v>93.75</v>
      </c>
      <c r="AW1682" s="60">
        <v>93.75</v>
      </c>
      <c r="AX1682" s="60">
        <v>93.75</v>
      </c>
      <c r="AY1682" s="60">
        <v>93.75</v>
      </c>
      <c r="AZ1682" s="60">
        <v>93.75</v>
      </c>
      <c r="BA1682" s="60">
        <v>93.75</v>
      </c>
      <c r="BB1682" s="60">
        <v>93.75</v>
      </c>
      <c r="BC1682" s="60">
        <v>93.75</v>
      </c>
      <c r="BD1682" s="60">
        <v>93.75</v>
      </c>
      <c r="BE1682" s="60">
        <v>93.75</v>
      </c>
      <c r="BF1682" s="60">
        <v>93.75</v>
      </c>
      <c r="BG1682" s="60">
        <v>93.75</v>
      </c>
      <c r="BH1682" s="60">
        <v>1125</v>
      </c>
      <c r="BI1682" s="60">
        <v>300</v>
      </c>
      <c r="BJ1682" s="60">
        <v>300</v>
      </c>
      <c r="BK1682" s="60">
        <v>300</v>
      </c>
      <c r="BL1682" s="60">
        <v>300</v>
      </c>
      <c r="BM1682" s="60">
        <v>300</v>
      </c>
      <c r="BN1682" s="60">
        <v>300</v>
      </c>
      <c r="BO1682" s="60">
        <v>300</v>
      </c>
      <c r="BP1682" s="60">
        <v>300</v>
      </c>
      <c r="BQ1682" s="60">
        <v>300</v>
      </c>
      <c r="BR1682" s="60">
        <v>300</v>
      </c>
      <c r="BS1682" s="60">
        <v>300</v>
      </c>
      <c r="BT1682" s="60">
        <v>300</v>
      </c>
      <c r="BU1682" s="60">
        <v>3600</v>
      </c>
      <c r="BV1682" s="60">
        <v>381.25</v>
      </c>
      <c r="BW1682" s="60">
        <v>381.25</v>
      </c>
      <c r="BX1682" s="60">
        <v>381.25</v>
      </c>
      <c r="BY1682" s="60">
        <v>381.25</v>
      </c>
      <c r="BZ1682" s="60">
        <v>381.25</v>
      </c>
      <c r="CA1682" s="60">
        <v>381.25</v>
      </c>
      <c r="CB1682" s="60">
        <v>381.25</v>
      </c>
      <c r="CC1682" s="60">
        <v>381.25</v>
      </c>
      <c r="CD1682" s="60">
        <v>381.25</v>
      </c>
      <c r="CE1682" s="60">
        <v>381.25</v>
      </c>
      <c r="CF1682" s="60">
        <v>381.25</v>
      </c>
      <c r="CG1682" s="60">
        <v>381.25</v>
      </c>
      <c r="CH1682" s="60">
        <v>4575</v>
      </c>
    </row>
    <row r="1683" spans="1:86">
      <c r="A1683" s="57" t="s">
        <v>86</v>
      </c>
      <c r="B1683" s="57" t="s">
        <v>701</v>
      </c>
      <c r="C1683" s="58" t="s">
        <v>92</v>
      </c>
      <c r="D1683" s="58" t="s">
        <v>230</v>
      </c>
      <c r="E1683" s="58" t="str">
        <f>VLOOKUP(CONCATENATE($F$4,F1683),'REG FL  CWIP - 1 System Per Boo'!$A$29:$B$1161,2,FALSE)</f>
        <v>Distribution</v>
      </c>
      <c r="F1683" s="58" t="s">
        <v>233</v>
      </c>
      <c r="G1683" s="58" t="s">
        <v>234</v>
      </c>
      <c r="H1683" s="63">
        <v>368</v>
      </c>
      <c r="I1683" s="60">
        <v>0</v>
      </c>
      <c r="J1683" s="60">
        <v>0</v>
      </c>
      <c r="K1683" s="60">
        <v>0</v>
      </c>
      <c r="L1683" s="60">
        <v>0</v>
      </c>
      <c r="M1683" s="60">
        <v>0</v>
      </c>
      <c r="N1683" s="60">
        <v>93.689999999999984</v>
      </c>
      <c r="O1683" s="60">
        <v>397.68999999999994</v>
      </c>
      <c r="P1683" s="60">
        <v>2124.0699999999997</v>
      </c>
      <c r="Q1683" s="60">
        <v>2724.26</v>
      </c>
      <c r="R1683" s="60">
        <v>943.42000000000007</v>
      </c>
      <c r="S1683" s="60">
        <v>1520.12</v>
      </c>
      <c r="T1683" s="60">
        <v>1696.6799999999998</v>
      </c>
      <c r="U1683" s="60">
        <v>9499.93</v>
      </c>
      <c r="V1683" s="60">
        <v>0</v>
      </c>
      <c r="W1683" s="60">
        <v>0</v>
      </c>
      <c r="X1683" s="60">
        <v>0</v>
      </c>
      <c r="Y1683" s="60">
        <v>0</v>
      </c>
      <c r="Z1683" s="60">
        <v>0</v>
      </c>
      <c r="AA1683" s="60">
        <v>0</v>
      </c>
      <c r="AB1683" s="60">
        <v>0</v>
      </c>
      <c r="AC1683" s="60">
        <v>0</v>
      </c>
      <c r="AD1683" s="60">
        <v>0</v>
      </c>
      <c r="AE1683" s="60">
        <v>0</v>
      </c>
      <c r="AF1683" s="60">
        <v>0</v>
      </c>
      <c r="AG1683" s="60">
        <v>0</v>
      </c>
      <c r="AH1683" s="60">
        <v>0</v>
      </c>
      <c r="AI1683" s="60">
        <v>0</v>
      </c>
      <c r="AJ1683" s="60">
        <v>0</v>
      </c>
      <c r="AK1683" s="60">
        <v>0</v>
      </c>
      <c r="AL1683" s="60">
        <v>0</v>
      </c>
      <c r="AM1683" s="60">
        <v>0</v>
      </c>
      <c r="AN1683" s="60">
        <v>0</v>
      </c>
      <c r="AO1683" s="60">
        <v>0</v>
      </c>
      <c r="AP1683" s="60">
        <v>0</v>
      </c>
      <c r="AQ1683" s="60">
        <v>0</v>
      </c>
      <c r="AR1683" s="60">
        <v>0</v>
      </c>
      <c r="AS1683" s="60">
        <v>0</v>
      </c>
      <c r="AT1683" s="60">
        <v>0</v>
      </c>
      <c r="AU1683" s="60">
        <v>0</v>
      </c>
      <c r="AV1683" s="60">
        <v>0</v>
      </c>
      <c r="AW1683" s="60">
        <v>0</v>
      </c>
      <c r="AX1683" s="60">
        <v>0</v>
      </c>
      <c r="AY1683" s="60">
        <v>0</v>
      </c>
      <c r="AZ1683" s="60">
        <v>0</v>
      </c>
      <c r="BA1683" s="60">
        <v>0</v>
      </c>
      <c r="BB1683" s="60">
        <v>0</v>
      </c>
      <c r="BC1683" s="60">
        <v>0</v>
      </c>
      <c r="BD1683" s="60">
        <v>0</v>
      </c>
      <c r="BE1683" s="60">
        <v>0</v>
      </c>
      <c r="BF1683" s="60">
        <v>0</v>
      </c>
      <c r="BG1683" s="60">
        <v>0</v>
      </c>
      <c r="BH1683" s="60">
        <v>0</v>
      </c>
      <c r="BI1683" s="60">
        <v>0</v>
      </c>
      <c r="BJ1683" s="60">
        <v>0</v>
      </c>
      <c r="BK1683" s="60">
        <v>0</v>
      </c>
      <c r="BL1683" s="60">
        <v>0</v>
      </c>
      <c r="BM1683" s="60">
        <v>0</v>
      </c>
      <c r="BN1683" s="60">
        <v>0</v>
      </c>
      <c r="BO1683" s="60">
        <v>0</v>
      </c>
      <c r="BP1683" s="60">
        <v>0</v>
      </c>
      <c r="BQ1683" s="60">
        <v>0</v>
      </c>
      <c r="BR1683" s="60">
        <v>0</v>
      </c>
      <c r="BS1683" s="60">
        <v>0</v>
      </c>
      <c r="BT1683" s="60">
        <v>0</v>
      </c>
      <c r="BU1683" s="60">
        <v>0</v>
      </c>
      <c r="BV1683" s="60">
        <v>0</v>
      </c>
      <c r="BW1683" s="60">
        <v>0</v>
      </c>
      <c r="BX1683" s="60">
        <v>0</v>
      </c>
      <c r="BY1683" s="60">
        <v>0</v>
      </c>
      <c r="BZ1683" s="60">
        <v>0</v>
      </c>
      <c r="CA1683" s="60">
        <v>0</v>
      </c>
      <c r="CB1683" s="60">
        <v>0</v>
      </c>
      <c r="CC1683" s="60">
        <v>0</v>
      </c>
      <c r="CD1683" s="60">
        <v>0</v>
      </c>
      <c r="CE1683" s="60">
        <v>0</v>
      </c>
      <c r="CF1683" s="60">
        <v>0</v>
      </c>
      <c r="CG1683" s="60">
        <v>0</v>
      </c>
      <c r="CH1683" s="60">
        <v>0</v>
      </c>
    </row>
    <row r="1684" spans="1:86">
      <c r="A1684" s="57" t="s">
        <v>86</v>
      </c>
      <c r="B1684" s="57" t="s">
        <v>701</v>
      </c>
      <c r="C1684" s="58" t="s">
        <v>92</v>
      </c>
      <c r="D1684" s="58" t="s">
        <v>230</v>
      </c>
      <c r="E1684" s="58" t="str">
        <f>VLOOKUP(CONCATENATE($F$4,F1684),'REG FL  CWIP - 1 System Per Boo'!$A$29:$B$1161,2,FALSE)</f>
        <v>Distribution</v>
      </c>
      <c r="F1684" s="58" t="s">
        <v>238</v>
      </c>
      <c r="G1684" s="58" t="s">
        <v>234</v>
      </c>
      <c r="H1684" s="63">
        <v>368</v>
      </c>
      <c r="I1684" s="60">
        <v>0</v>
      </c>
      <c r="J1684" s="60">
        <v>0</v>
      </c>
      <c r="K1684" s="60">
        <v>0</v>
      </c>
      <c r="L1684" s="60">
        <v>0</v>
      </c>
      <c r="M1684" s="60">
        <v>0</v>
      </c>
      <c r="N1684" s="60">
        <v>6.8</v>
      </c>
      <c r="O1684" s="60">
        <v>10.29</v>
      </c>
      <c r="P1684" s="60">
        <v>2.92</v>
      </c>
      <c r="Q1684" s="60">
        <v>8.1999999999999993</v>
      </c>
      <c r="R1684" s="60">
        <v>2.36</v>
      </c>
      <c r="S1684" s="60">
        <v>5.04</v>
      </c>
      <c r="T1684" s="60">
        <v>3.43</v>
      </c>
      <c r="U1684" s="60">
        <v>39.04</v>
      </c>
      <c r="V1684" s="60">
        <v>-665.03161195546897</v>
      </c>
      <c r="W1684" s="60">
        <v>-324.33434849305303</v>
      </c>
      <c r="X1684" s="60">
        <v>909.00953302989603</v>
      </c>
      <c r="Y1684" s="60">
        <v>1891.76433102959</v>
      </c>
      <c r="Z1684" s="60">
        <v>2384.9548284396101</v>
      </c>
      <c r="AA1684" s="60">
        <v>2482.3519356789102</v>
      </c>
      <c r="AB1684" s="60">
        <v>2668.6815549604898</v>
      </c>
      <c r="AC1684" s="60">
        <v>2804.68546135206</v>
      </c>
      <c r="AD1684" s="60">
        <v>2729.1232790344202</v>
      </c>
      <c r="AE1684" s="60">
        <v>2637.3407748280501</v>
      </c>
      <c r="AF1684" s="60">
        <v>1377.8643771414499</v>
      </c>
      <c r="AG1684" s="60">
        <v>1592.10204647109</v>
      </c>
      <c r="AH1684" s="60">
        <v>20488.512161517043</v>
      </c>
      <c r="AI1684" s="60">
        <v>-73.635636103677001</v>
      </c>
      <c r="AJ1684" s="60">
        <v>-71.400197747625</v>
      </c>
      <c r="AK1684" s="60">
        <v>1549.8571505882901</v>
      </c>
      <c r="AL1684" s="60">
        <v>1630.2502377732999</v>
      </c>
      <c r="AM1684" s="60">
        <v>1667.50307154808</v>
      </c>
      <c r="AN1684" s="60">
        <v>1680.2206126495801</v>
      </c>
      <c r="AO1684" s="60">
        <v>1762.59282775101</v>
      </c>
      <c r="AP1684" s="60">
        <v>1758.9205553290999</v>
      </c>
      <c r="AQ1684" s="60">
        <v>1682.27027321895</v>
      </c>
      <c r="AR1684" s="60">
        <v>1622.7753512547799</v>
      </c>
      <c r="AS1684" s="60">
        <v>455.77629034466497</v>
      </c>
      <c r="AT1684" s="60">
        <v>403.43115067182299</v>
      </c>
      <c r="AU1684" s="60">
        <v>14068.561687278278</v>
      </c>
      <c r="AV1684" s="60">
        <v>162.95167749173578</v>
      </c>
      <c r="AW1684" s="60">
        <v>153.03289211112411</v>
      </c>
      <c r="AX1684" s="60">
        <v>1773.4774723967544</v>
      </c>
      <c r="AY1684" s="60">
        <v>1777.8131228884463</v>
      </c>
      <c r="AZ1684" s="60">
        <v>1788.7167706828932</v>
      </c>
      <c r="BA1684" s="60">
        <v>1799.7165435311433</v>
      </c>
      <c r="BB1684" s="60">
        <v>1800.0624731609826</v>
      </c>
      <c r="BC1684" s="60">
        <v>1802.5681047691687</v>
      </c>
      <c r="BD1684" s="60">
        <v>1783.6820961408996</v>
      </c>
      <c r="BE1684" s="60">
        <v>1752.5617695514593</v>
      </c>
      <c r="BF1684" s="60">
        <v>575.98361675151875</v>
      </c>
      <c r="BG1684" s="60">
        <v>618.08943067987457</v>
      </c>
      <c r="BH1684" s="60">
        <v>15788.655970156</v>
      </c>
      <c r="BI1684" s="60">
        <v>157.05829674877265</v>
      </c>
      <c r="BJ1684" s="60">
        <v>147.49823844391415</v>
      </c>
      <c r="BK1684" s="60">
        <v>1709.3371202090207</v>
      </c>
      <c r="BL1684" s="60">
        <v>1713.5159656925698</v>
      </c>
      <c r="BM1684" s="60">
        <v>1724.0252674518672</v>
      </c>
      <c r="BN1684" s="60">
        <v>1734.6272177647579</v>
      </c>
      <c r="BO1684" s="60">
        <v>1734.9606363542059</v>
      </c>
      <c r="BP1684" s="60">
        <v>1737.37564820753</v>
      </c>
      <c r="BQ1684" s="60">
        <v>1719.1726791237106</v>
      </c>
      <c r="BR1684" s="60">
        <v>1689.177863705803</v>
      </c>
      <c r="BS1684" s="60">
        <v>555.15234451501294</v>
      </c>
      <c r="BT1684" s="60">
        <v>595.73534029423718</v>
      </c>
      <c r="BU1684" s="60">
        <v>15217.6366185114</v>
      </c>
      <c r="BV1684" s="60">
        <v>150.02572532068106</v>
      </c>
      <c r="BW1684" s="60">
        <v>140.89373604673264</v>
      </c>
      <c r="BX1684" s="60">
        <v>1632.7984359026007</v>
      </c>
      <c r="BY1684" s="60">
        <v>1636.790165964944</v>
      </c>
      <c r="BZ1684" s="60">
        <v>1646.8288945879503</v>
      </c>
      <c r="CA1684" s="60">
        <v>1656.9561232567385</v>
      </c>
      <c r="CB1684" s="60">
        <v>1657.2746124212897</v>
      </c>
      <c r="CC1684" s="60">
        <v>1659.5814877182538</v>
      </c>
      <c r="CD1684" s="60">
        <v>1642.1935897445589</v>
      </c>
      <c r="CE1684" s="60">
        <v>1613.5418468434525</v>
      </c>
      <c r="CF1684" s="60">
        <v>530.29438669238766</v>
      </c>
      <c r="CG1684" s="60">
        <v>569.06020311511384</v>
      </c>
      <c r="CH1684" s="60">
        <v>14536.239207614701</v>
      </c>
    </row>
    <row r="1685" spans="1:86">
      <c r="A1685" s="57" t="s">
        <v>86</v>
      </c>
      <c r="B1685" s="57" t="s">
        <v>701</v>
      </c>
      <c r="C1685" s="58" t="s">
        <v>92</v>
      </c>
      <c r="D1685" s="58" t="s">
        <v>230</v>
      </c>
      <c r="E1685" s="58" t="str">
        <f>VLOOKUP(CONCATENATE($F$4,F1685),'REG FL  CWIP - 1 System Per Boo'!$A$29:$B$1161,2,FALSE)</f>
        <v>Distribution</v>
      </c>
      <c r="F1685" s="58" t="s">
        <v>241</v>
      </c>
      <c r="G1685" s="58" t="s">
        <v>234</v>
      </c>
      <c r="H1685" s="63">
        <v>368</v>
      </c>
      <c r="I1685" s="60">
        <v>0</v>
      </c>
      <c r="J1685" s="60">
        <v>0</v>
      </c>
      <c r="K1685" s="60">
        <v>0</v>
      </c>
      <c r="L1685" s="60">
        <v>0</v>
      </c>
      <c r="M1685" s="60">
        <v>0</v>
      </c>
      <c r="N1685" s="60">
        <v>0</v>
      </c>
      <c r="O1685" s="60">
        <v>0</v>
      </c>
      <c r="P1685" s="60">
        <v>0</v>
      </c>
      <c r="Q1685" s="60">
        <v>0</v>
      </c>
      <c r="R1685" s="60">
        <v>0</v>
      </c>
      <c r="S1685" s="60">
        <v>0</v>
      </c>
      <c r="T1685" s="60">
        <v>0</v>
      </c>
      <c r="U1685" s="60">
        <v>0</v>
      </c>
      <c r="V1685" s="60">
        <v>269.74723940593202</v>
      </c>
      <c r="W1685" s="60">
        <v>269.283387393932</v>
      </c>
      <c r="X1685" s="60">
        <v>274.2559123927</v>
      </c>
      <c r="Y1685" s="60">
        <v>289.847185098024</v>
      </c>
      <c r="Z1685" s="60">
        <v>289.95425363242401</v>
      </c>
      <c r="AA1685" s="60">
        <v>300.28085739753601</v>
      </c>
      <c r="AB1685" s="60">
        <v>296.43569695494801</v>
      </c>
      <c r="AC1685" s="60">
        <v>290.83666735722397</v>
      </c>
      <c r="AD1685" s="60">
        <v>273.8396306523</v>
      </c>
      <c r="AE1685" s="60">
        <v>266.347336834332</v>
      </c>
      <c r="AF1685" s="60">
        <v>222.5192037715</v>
      </c>
      <c r="AG1685" s="60">
        <v>270.28610714712403</v>
      </c>
      <c r="AH1685" s="60">
        <v>3313.6334780379761</v>
      </c>
      <c r="AI1685" s="60">
        <v>1242.95698238463</v>
      </c>
      <c r="AJ1685" s="60">
        <v>1241.4021249356299</v>
      </c>
      <c r="AK1685" s="60">
        <v>1231.26418412057</v>
      </c>
      <c r="AL1685" s="60">
        <v>1225.60414629358</v>
      </c>
      <c r="AM1685" s="60">
        <v>1230.4702933190799</v>
      </c>
      <c r="AN1685" s="60">
        <v>1217.2683938826301</v>
      </c>
      <c r="AO1685" s="60">
        <v>1220.0261383956199</v>
      </c>
      <c r="AP1685" s="60">
        <v>1230.56515047588</v>
      </c>
      <c r="AQ1685" s="60">
        <v>1228.7895284840699</v>
      </c>
      <c r="AR1685" s="60">
        <v>1232.7659018535301</v>
      </c>
      <c r="AS1685" s="60">
        <v>1244.09530201497</v>
      </c>
      <c r="AT1685" s="60">
        <v>1224.3549985896</v>
      </c>
      <c r="AU1685" s="60">
        <v>14769.563144749793</v>
      </c>
      <c r="AV1685" s="60">
        <v>2100.3009719233282</v>
      </c>
      <c r="AW1685" s="60">
        <v>2308.9843847020798</v>
      </c>
      <c r="AX1685" s="60">
        <v>2632.8707042872975</v>
      </c>
      <c r="AY1685" s="60">
        <v>2530.8498571738355</v>
      </c>
      <c r="AZ1685" s="60">
        <v>2393.4090388765612</v>
      </c>
      <c r="BA1685" s="60">
        <v>2330.571423241131</v>
      </c>
      <c r="BB1685" s="60">
        <v>2298.5602108921094</v>
      </c>
      <c r="BC1685" s="60">
        <v>2138.1888695970015</v>
      </c>
      <c r="BD1685" s="60">
        <v>2107.0631982841346</v>
      </c>
      <c r="BE1685" s="60">
        <v>2310.2264563408717</v>
      </c>
      <c r="BF1685" s="60">
        <v>2099.9953499226281</v>
      </c>
      <c r="BG1685" s="60">
        <v>1960.5145347590224</v>
      </c>
      <c r="BH1685" s="60">
        <v>27211.535</v>
      </c>
      <c r="BI1685" s="60">
        <v>0</v>
      </c>
      <c r="BJ1685" s="60">
        <v>0</v>
      </c>
      <c r="BK1685" s="60">
        <v>0</v>
      </c>
      <c r="BL1685" s="60">
        <v>0</v>
      </c>
      <c r="BM1685" s="60">
        <v>0</v>
      </c>
      <c r="BN1685" s="60">
        <v>0</v>
      </c>
      <c r="BO1685" s="60">
        <v>0</v>
      </c>
      <c r="BP1685" s="60">
        <v>0</v>
      </c>
      <c r="BQ1685" s="60">
        <v>0</v>
      </c>
      <c r="BR1685" s="60">
        <v>0</v>
      </c>
      <c r="BS1685" s="60">
        <v>0</v>
      </c>
      <c r="BT1685" s="60">
        <v>0</v>
      </c>
      <c r="BU1685" s="60">
        <v>0</v>
      </c>
      <c r="BV1685" s="60">
        <v>0</v>
      </c>
      <c r="BW1685" s="60">
        <v>0</v>
      </c>
      <c r="BX1685" s="60">
        <v>0</v>
      </c>
      <c r="BY1685" s="60">
        <v>0</v>
      </c>
      <c r="BZ1685" s="60">
        <v>0</v>
      </c>
      <c r="CA1685" s="60">
        <v>0</v>
      </c>
      <c r="CB1685" s="60">
        <v>0</v>
      </c>
      <c r="CC1685" s="60">
        <v>0</v>
      </c>
      <c r="CD1685" s="60">
        <v>0</v>
      </c>
      <c r="CE1685" s="60">
        <v>0</v>
      </c>
      <c r="CF1685" s="60">
        <v>0</v>
      </c>
      <c r="CG1685" s="60">
        <v>0</v>
      </c>
      <c r="CH1685" s="60">
        <v>0</v>
      </c>
    </row>
    <row r="1686" spans="1:86">
      <c r="A1686" s="57" t="s">
        <v>86</v>
      </c>
      <c r="B1686" s="57" t="s">
        <v>701</v>
      </c>
      <c r="C1686" s="58" t="s">
        <v>92</v>
      </c>
      <c r="D1686" s="58" t="s">
        <v>230</v>
      </c>
      <c r="E1686" s="58" t="str">
        <f>VLOOKUP(CONCATENATE($F$4,F1686),'REG FL  CWIP - 1 System Per Boo'!$A$29:$B$1161,2,FALSE)</f>
        <v>Distribution</v>
      </c>
      <c r="F1686" s="58" t="s">
        <v>244</v>
      </c>
      <c r="G1686" s="58" t="s">
        <v>234</v>
      </c>
      <c r="H1686" s="63">
        <v>368</v>
      </c>
      <c r="I1686" s="60">
        <v>0</v>
      </c>
      <c r="J1686" s="60">
        <v>0</v>
      </c>
      <c r="K1686" s="60">
        <v>0</v>
      </c>
      <c r="L1686" s="60">
        <v>0</v>
      </c>
      <c r="M1686" s="60">
        <v>0</v>
      </c>
      <c r="N1686" s="60">
        <v>0</v>
      </c>
      <c r="O1686" s="60">
        <v>0</v>
      </c>
      <c r="P1686" s="60">
        <v>0</v>
      </c>
      <c r="Q1686" s="60">
        <v>0</v>
      </c>
      <c r="R1686" s="60">
        <v>0</v>
      </c>
      <c r="S1686" s="60">
        <v>0</v>
      </c>
      <c r="T1686" s="60">
        <v>0</v>
      </c>
      <c r="U1686" s="60">
        <v>0</v>
      </c>
      <c r="V1686" s="60">
        <v>4246.8925156414098</v>
      </c>
      <c r="W1686" s="60">
        <v>4248.5863998820096</v>
      </c>
      <c r="X1686" s="60">
        <v>4248.5635878886696</v>
      </c>
      <c r="Y1686" s="60">
        <v>4368.3917264013198</v>
      </c>
      <c r="Z1686" s="60">
        <v>4366.0269924850199</v>
      </c>
      <c r="AA1686" s="60">
        <v>4446.1209296439101</v>
      </c>
      <c r="AB1686" s="60">
        <v>4400.1531259216499</v>
      </c>
      <c r="AC1686" s="60">
        <v>4378.1549353323198</v>
      </c>
      <c r="AD1686" s="60">
        <v>4241.5343205265899</v>
      </c>
      <c r="AE1686" s="60">
        <v>4189.20566209153</v>
      </c>
      <c r="AF1686" s="60">
        <v>4304.5749648513902</v>
      </c>
      <c r="AG1686" s="60">
        <v>4230.8524264403804</v>
      </c>
      <c r="AH1686" s="60">
        <v>51669.057587106203</v>
      </c>
      <c r="AI1686" s="60">
        <v>0</v>
      </c>
      <c r="AJ1686" s="60">
        <v>0</v>
      </c>
      <c r="AK1686" s="60">
        <v>0</v>
      </c>
      <c r="AL1686" s="60">
        <v>0</v>
      </c>
      <c r="AM1686" s="60">
        <v>0</v>
      </c>
      <c r="AN1686" s="60">
        <v>0</v>
      </c>
      <c r="AO1686" s="60">
        <v>0</v>
      </c>
      <c r="AP1686" s="60">
        <v>0</v>
      </c>
      <c r="AQ1686" s="60">
        <v>0</v>
      </c>
      <c r="AR1686" s="60">
        <v>0</v>
      </c>
      <c r="AS1686" s="60">
        <v>0</v>
      </c>
      <c r="AT1686" s="60">
        <v>0</v>
      </c>
      <c r="AU1686" s="60">
        <v>0</v>
      </c>
      <c r="AV1686" s="60">
        <v>0</v>
      </c>
      <c r="AW1686" s="60">
        <v>0</v>
      </c>
      <c r="AX1686" s="60">
        <v>0</v>
      </c>
      <c r="AY1686" s="60">
        <v>0</v>
      </c>
      <c r="AZ1686" s="60">
        <v>0</v>
      </c>
      <c r="BA1686" s="60">
        <v>0</v>
      </c>
      <c r="BB1686" s="60">
        <v>0</v>
      </c>
      <c r="BC1686" s="60">
        <v>0</v>
      </c>
      <c r="BD1686" s="60">
        <v>0</v>
      </c>
      <c r="BE1686" s="60">
        <v>0</v>
      </c>
      <c r="BF1686" s="60">
        <v>0</v>
      </c>
      <c r="BG1686" s="60">
        <v>0</v>
      </c>
      <c r="BH1686" s="60">
        <v>0</v>
      </c>
      <c r="BI1686" s="60">
        <v>0</v>
      </c>
      <c r="BJ1686" s="60">
        <v>0</v>
      </c>
      <c r="BK1686" s="60">
        <v>0</v>
      </c>
      <c r="BL1686" s="60">
        <v>0</v>
      </c>
      <c r="BM1686" s="60">
        <v>0</v>
      </c>
      <c r="BN1686" s="60">
        <v>0</v>
      </c>
      <c r="BO1686" s="60">
        <v>0</v>
      </c>
      <c r="BP1686" s="60">
        <v>0</v>
      </c>
      <c r="BQ1686" s="60">
        <v>0</v>
      </c>
      <c r="BR1686" s="60">
        <v>0</v>
      </c>
      <c r="BS1686" s="60">
        <v>0</v>
      </c>
      <c r="BT1686" s="60">
        <v>0</v>
      </c>
      <c r="BU1686" s="60">
        <v>0</v>
      </c>
      <c r="BV1686" s="60">
        <v>0</v>
      </c>
      <c r="BW1686" s="60">
        <v>0</v>
      </c>
      <c r="BX1686" s="60">
        <v>0</v>
      </c>
      <c r="BY1686" s="60">
        <v>0</v>
      </c>
      <c r="BZ1686" s="60">
        <v>0</v>
      </c>
      <c r="CA1686" s="60">
        <v>0</v>
      </c>
      <c r="CB1686" s="60">
        <v>0</v>
      </c>
      <c r="CC1686" s="60">
        <v>0</v>
      </c>
      <c r="CD1686" s="60">
        <v>0</v>
      </c>
      <c r="CE1686" s="60">
        <v>0</v>
      </c>
      <c r="CF1686" s="60">
        <v>0</v>
      </c>
      <c r="CG1686" s="60">
        <v>0</v>
      </c>
      <c r="CH1686" s="60">
        <v>0</v>
      </c>
    </row>
    <row r="1687" spans="1:86">
      <c r="A1687" s="57" t="s">
        <v>86</v>
      </c>
      <c r="B1687" s="57" t="s">
        <v>701</v>
      </c>
      <c r="C1687" s="58" t="s">
        <v>92</v>
      </c>
      <c r="D1687" s="58" t="s">
        <v>230</v>
      </c>
      <c r="E1687" s="58" t="str">
        <f>VLOOKUP(CONCATENATE($F$4,F1687),'REG FL  CWIP - 1 System Per Boo'!$A$29:$B$1161,2,FALSE)</f>
        <v>Distribution</v>
      </c>
      <c r="F1687" s="58" t="s">
        <v>247</v>
      </c>
      <c r="G1687" s="58" t="s">
        <v>234</v>
      </c>
      <c r="H1687" s="63">
        <v>368</v>
      </c>
      <c r="I1687" s="60">
        <v>0</v>
      </c>
      <c r="J1687" s="60">
        <v>0</v>
      </c>
      <c r="K1687" s="60">
        <v>0</v>
      </c>
      <c r="L1687" s="60">
        <v>0</v>
      </c>
      <c r="M1687" s="60">
        <v>0</v>
      </c>
      <c r="N1687" s="60">
        <v>0</v>
      </c>
      <c r="O1687" s="60">
        <v>0</v>
      </c>
      <c r="P1687" s="60">
        <v>0</v>
      </c>
      <c r="Q1687" s="60">
        <v>0</v>
      </c>
      <c r="R1687" s="60">
        <v>0</v>
      </c>
      <c r="S1687" s="60">
        <v>0</v>
      </c>
      <c r="T1687" s="60">
        <v>0</v>
      </c>
      <c r="U1687" s="60">
        <v>0</v>
      </c>
      <c r="V1687" s="60">
        <v>4152.7679646932602</v>
      </c>
      <c r="W1687" s="60">
        <v>4477.4517205345601</v>
      </c>
      <c r="X1687" s="60">
        <v>4794.3128272129097</v>
      </c>
      <c r="Y1687" s="60">
        <v>5252.7929816855103</v>
      </c>
      <c r="Z1687" s="60">
        <v>5249.6656839495099</v>
      </c>
      <c r="AA1687" s="60">
        <v>5336.7919795076396</v>
      </c>
      <c r="AB1687" s="60">
        <v>5447.4165519840699</v>
      </c>
      <c r="AC1687" s="60">
        <v>5666.7194204279103</v>
      </c>
      <c r="AD1687" s="60">
        <v>5510.4148766398102</v>
      </c>
      <c r="AE1687" s="60">
        <v>5451.5572146901604</v>
      </c>
      <c r="AF1687" s="60">
        <v>5296.7876392952103</v>
      </c>
      <c r="AG1687" s="60">
        <v>5375.5383534821603</v>
      </c>
      <c r="AH1687" s="60">
        <v>62012.217214102711</v>
      </c>
      <c r="AI1687" s="60">
        <v>4738.8013485614201</v>
      </c>
      <c r="AJ1687" s="60">
        <v>4741.6007038266198</v>
      </c>
      <c r="AK1687" s="60">
        <v>4694.6123491958397</v>
      </c>
      <c r="AL1687" s="60">
        <v>4681.6820748509199</v>
      </c>
      <c r="AM1687" s="60">
        <v>4700.7919211455201</v>
      </c>
      <c r="AN1687" s="60">
        <v>4649.1927735319696</v>
      </c>
      <c r="AO1687" s="60">
        <v>4654.7974846405796</v>
      </c>
      <c r="AP1687" s="60">
        <v>4697.0799618430201</v>
      </c>
      <c r="AQ1687" s="60">
        <v>4684.50861266842</v>
      </c>
      <c r="AR1687" s="60">
        <v>4697.3940813692898</v>
      </c>
      <c r="AS1687" s="60">
        <v>4751.5677952963197</v>
      </c>
      <c r="AT1687" s="60">
        <v>4661.0950150199496</v>
      </c>
      <c r="AU1687" s="60">
        <v>56353.124121949862</v>
      </c>
      <c r="AV1687" s="60">
        <v>0</v>
      </c>
      <c r="AW1687" s="60">
        <v>0</v>
      </c>
      <c r="AX1687" s="60">
        <v>0</v>
      </c>
      <c r="AY1687" s="60">
        <v>0</v>
      </c>
      <c r="AZ1687" s="60">
        <v>0</v>
      </c>
      <c r="BA1687" s="60">
        <v>0</v>
      </c>
      <c r="BB1687" s="60">
        <v>0</v>
      </c>
      <c r="BC1687" s="60">
        <v>0</v>
      </c>
      <c r="BD1687" s="60">
        <v>0</v>
      </c>
      <c r="BE1687" s="60">
        <v>0</v>
      </c>
      <c r="BF1687" s="60">
        <v>0</v>
      </c>
      <c r="BG1687" s="60">
        <v>0</v>
      </c>
      <c r="BH1687" s="60">
        <v>0</v>
      </c>
      <c r="BI1687" s="60">
        <v>0</v>
      </c>
      <c r="BJ1687" s="60">
        <v>0</v>
      </c>
      <c r="BK1687" s="60">
        <v>0</v>
      </c>
      <c r="BL1687" s="60">
        <v>0</v>
      </c>
      <c r="BM1687" s="60">
        <v>0</v>
      </c>
      <c r="BN1687" s="60">
        <v>0</v>
      </c>
      <c r="BO1687" s="60">
        <v>0</v>
      </c>
      <c r="BP1687" s="60">
        <v>0</v>
      </c>
      <c r="BQ1687" s="60">
        <v>0</v>
      </c>
      <c r="BR1687" s="60">
        <v>0</v>
      </c>
      <c r="BS1687" s="60">
        <v>0</v>
      </c>
      <c r="BT1687" s="60">
        <v>0</v>
      </c>
      <c r="BU1687" s="60">
        <v>0</v>
      </c>
      <c r="BV1687" s="60">
        <v>0</v>
      </c>
      <c r="BW1687" s="60">
        <v>0</v>
      </c>
      <c r="BX1687" s="60">
        <v>0</v>
      </c>
      <c r="BY1687" s="60">
        <v>0</v>
      </c>
      <c r="BZ1687" s="60">
        <v>0</v>
      </c>
      <c r="CA1687" s="60">
        <v>0</v>
      </c>
      <c r="CB1687" s="60">
        <v>0</v>
      </c>
      <c r="CC1687" s="60">
        <v>0</v>
      </c>
      <c r="CD1687" s="60">
        <v>0</v>
      </c>
      <c r="CE1687" s="60">
        <v>0</v>
      </c>
      <c r="CF1687" s="60">
        <v>0</v>
      </c>
      <c r="CG1687" s="60">
        <v>0</v>
      </c>
      <c r="CH1687" s="60">
        <v>0</v>
      </c>
    </row>
    <row r="1688" spans="1:86">
      <c r="A1688" s="57" t="s">
        <v>86</v>
      </c>
      <c r="B1688" s="57" t="s">
        <v>701</v>
      </c>
      <c r="C1688" s="58" t="s">
        <v>92</v>
      </c>
      <c r="D1688" s="58" t="s">
        <v>230</v>
      </c>
      <c r="E1688" s="58" t="str">
        <f>VLOOKUP(CONCATENATE($F$4,F1688),'REG FL  CWIP - 1 System Per Boo'!$A$29:$B$1161,2,FALSE)</f>
        <v>Distribution</v>
      </c>
      <c r="F1688" s="58" t="s">
        <v>250</v>
      </c>
      <c r="G1688" s="58" t="s">
        <v>234</v>
      </c>
      <c r="H1688" s="63">
        <v>368</v>
      </c>
      <c r="I1688" s="60">
        <v>0</v>
      </c>
      <c r="J1688" s="60">
        <v>0</v>
      </c>
      <c r="K1688" s="60">
        <v>0</v>
      </c>
      <c r="L1688" s="60">
        <v>0</v>
      </c>
      <c r="M1688" s="60">
        <v>0</v>
      </c>
      <c r="N1688" s="60">
        <v>0</v>
      </c>
      <c r="O1688" s="60">
        <v>0</v>
      </c>
      <c r="P1688" s="60">
        <v>0</v>
      </c>
      <c r="Q1688" s="60">
        <v>0</v>
      </c>
      <c r="R1688" s="60">
        <v>0</v>
      </c>
      <c r="S1688" s="60">
        <v>0</v>
      </c>
      <c r="T1688" s="60">
        <v>0</v>
      </c>
      <c r="U1688" s="60">
        <v>0</v>
      </c>
      <c r="V1688" s="60">
        <v>166.51846165630801</v>
      </c>
      <c r="W1688" s="60">
        <v>166.55469647190799</v>
      </c>
      <c r="X1688" s="60">
        <v>166.783090195244</v>
      </c>
      <c r="Y1688" s="60">
        <v>171.89185101600799</v>
      </c>
      <c r="Z1688" s="60">
        <v>171.81180723920801</v>
      </c>
      <c r="AA1688" s="60">
        <v>175.71476008728001</v>
      </c>
      <c r="AB1688" s="60">
        <v>173.360480424088</v>
      </c>
      <c r="AC1688" s="60">
        <v>172.29876812400801</v>
      </c>
      <c r="AD1688" s="60">
        <v>166.50722641604401</v>
      </c>
      <c r="AE1688" s="60">
        <v>164.245123074308</v>
      </c>
      <c r="AF1688" s="60">
        <v>153.92774276364401</v>
      </c>
      <c r="AG1688" s="60">
        <v>166.45248505159199</v>
      </c>
      <c r="AH1688" s="60">
        <v>2016.06649251964</v>
      </c>
      <c r="AI1688" s="60">
        <v>6751.5884853196803</v>
      </c>
      <c r="AJ1688" s="60">
        <v>6755.2720061528898</v>
      </c>
      <c r="AK1688" s="60">
        <v>6689.3047859063299</v>
      </c>
      <c r="AL1688" s="60">
        <v>6660.8146197457099</v>
      </c>
      <c r="AM1688" s="60">
        <v>6687.5593014141004</v>
      </c>
      <c r="AN1688" s="60">
        <v>6614.8596730067902</v>
      </c>
      <c r="AO1688" s="60">
        <v>6623.4753923099797</v>
      </c>
      <c r="AP1688" s="60">
        <v>6682.5880566777996</v>
      </c>
      <c r="AQ1688" s="60">
        <v>6665.2467448489497</v>
      </c>
      <c r="AR1688" s="60">
        <v>6683.3861451081402</v>
      </c>
      <c r="AS1688" s="60">
        <v>6758.7130637398504</v>
      </c>
      <c r="AT1688" s="60">
        <v>6632.2657277756398</v>
      </c>
      <c r="AU1688" s="60">
        <v>80205.074002005858</v>
      </c>
      <c r="AV1688" s="60">
        <v>8018.8267657945908</v>
      </c>
      <c r="AW1688" s="60">
        <v>8142.3041337809791</v>
      </c>
      <c r="AX1688" s="60">
        <v>8449.3262664409049</v>
      </c>
      <c r="AY1688" s="60">
        <v>8289.6772929678064</v>
      </c>
      <c r="AZ1688" s="60">
        <v>8270.2863177796626</v>
      </c>
      <c r="BA1688" s="60">
        <v>8270.2633832586325</v>
      </c>
      <c r="BB1688" s="60">
        <v>8328.2418849375463</v>
      </c>
      <c r="BC1688" s="60">
        <v>8074.2655208895294</v>
      </c>
      <c r="BD1688" s="60">
        <v>8026.350018290339</v>
      </c>
      <c r="BE1688" s="60">
        <v>8047.7096789487259</v>
      </c>
      <c r="BF1688" s="60">
        <v>7815.8051250472754</v>
      </c>
      <c r="BG1688" s="60">
        <v>7814.8269073140109</v>
      </c>
      <c r="BH1688" s="60">
        <v>97547.883295449996</v>
      </c>
      <c r="BI1688" s="60">
        <v>0</v>
      </c>
      <c r="BJ1688" s="60">
        <v>0</v>
      </c>
      <c r="BK1688" s="60">
        <v>0</v>
      </c>
      <c r="BL1688" s="60">
        <v>0</v>
      </c>
      <c r="BM1688" s="60">
        <v>0</v>
      </c>
      <c r="BN1688" s="60">
        <v>0</v>
      </c>
      <c r="BO1688" s="60">
        <v>0</v>
      </c>
      <c r="BP1688" s="60">
        <v>0</v>
      </c>
      <c r="BQ1688" s="60">
        <v>0</v>
      </c>
      <c r="BR1688" s="60">
        <v>0</v>
      </c>
      <c r="BS1688" s="60">
        <v>0</v>
      </c>
      <c r="BT1688" s="60">
        <v>0</v>
      </c>
      <c r="BU1688" s="60">
        <v>0</v>
      </c>
      <c r="BV1688" s="60">
        <v>0</v>
      </c>
      <c r="BW1688" s="60">
        <v>0</v>
      </c>
      <c r="BX1688" s="60">
        <v>0</v>
      </c>
      <c r="BY1688" s="60">
        <v>0</v>
      </c>
      <c r="BZ1688" s="60">
        <v>0</v>
      </c>
      <c r="CA1688" s="60">
        <v>0</v>
      </c>
      <c r="CB1688" s="60">
        <v>0</v>
      </c>
      <c r="CC1688" s="60">
        <v>0</v>
      </c>
      <c r="CD1688" s="60">
        <v>0</v>
      </c>
      <c r="CE1688" s="60">
        <v>0</v>
      </c>
      <c r="CF1688" s="60">
        <v>0</v>
      </c>
      <c r="CG1688" s="60">
        <v>0</v>
      </c>
      <c r="CH1688" s="60">
        <v>0</v>
      </c>
    </row>
    <row r="1689" spans="1:86">
      <c r="A1689" s="57" t="s">
        <v>86</v>
      </c>
      <c r="B1689" s="57" t="s">
        <v>701</v>
      </c>
      <c r="C1689" s="58" t="s">
        <v>92</v>
      </c>
      <c r="D1689" s="58" t="s">
        <v>230</v>
      </c>
      <c r="E1689" s="58" t="str">
        <f>VLOOKUP(CONCATENATE($F$4,F1689),'REG FL  CWIP - 1 System Per Boo'!$A$29:$B$1161,2,FALSE)</f>
        <v>Distribution</v>
      </c>
      <c r="F1689" s="58" t="s">
        <v>253</v>
      </c>
      <c r="G1689" s="58" t="s">
        <v>234</v>
      </c>
      <c r="H1689" s="63">
        <v>368</v>
      </c>
      <c r="I1689" s="60">
        <v>0</v>
      </c>
      <c r="J1689" s="60">
        <v>0</v>
      </c>
      <c r="K1689" s="60">
        <v>0</v>
      </c>
      <c r="L1689" s="60">
        <v>0</v>
      </c>
      <c r="M1689" s="60">
        <v>0</v>
      </c>
      <c r="N1689" s="60">
        <v>0</v>
      </c>
      <c r="O1689" s="60">
        <v>0</v>
      </c>
      <c r="P1689" s="60">
        <v>0</v>
      </c>
      <c r="Q1689" s="60">
        <v>0</v>
      </c>
      <c r="R1689" s="60">
        <v>0</v>
      </c>
      <c r="S1689" s="60">
        <v>0</v>
      </c>
      <c r="T1689" s="60">
        <v>0</v>
      </c>
      <c r="U1689" s="60">
        <v>0</v>
      </c>
      <c r="V1689" s="60">
        <v>-16.882486898376001</v>
      </c>
      <c r="W1689" s="60">
        <v>-16.882486898376001</v>
      </c>
      <c r="X1689" s="60">
        <v>-16.882486898376001</v>
      </c>
      <c r="Y1689" s="60">
        <v>-16.882486898376001</v>
      </c>
      <c r="Z1689" s="60">
        <v>-16.882486898376001</v>
      </c>
      <c r="AA1689" s="60">
        <v>-16.882486898376001</v>
      </c>
      <c r="AB1689" s="60">
        <v>-16.882486898376001</v>
      </c>
      <c r="AC1689" s="60">
        <v>-16.882486898376001</v>
      </c>
      <c r="AD1689" s="60">
        <v>-16.882486898376001</v>
      </c>
      <c r="AE1689" s="60">
        <v>-16.882486898376001</v>
      </c>
      <c r="AF1689" s="60">
        <v>0</v>
      </c>
      <c r="AG1689" s="60">
        <v>0</v>
      </c>
      <c r="AH1689" s="60">
        <v>-168.82486898375998</v>
      </c>
      <c r="AI1689" s="60">
        <v>-3.0144674408399998</v>
      </c>
      <c r="AJ1689" s="60">
        <v>-30.826111786439998</v>
      </c>
      <c r="AK1689" s="60">
        <v>-30.826111786439998</v>
      </c>
      <c r="AL1689" s="60">
        <v>-30.826111786439998</v>
      </c>
      <c r="AM1689" s="60">
        <v>-30.826111786439998</v>
      </c>
      <c r="AN1689" s="60">
        <v>-30.826111786439998</v>
      </c>
      <c r="AO1689" s="60">
        <v>-30.826111786439998</v>
      </c>
      <c r="AP1689" s="60">
        <v>-30.826111786439998</v>
      </c>
      <c r="AQ1689" s="60">
        <v>-30.826111786439998</v>
      </c>
      <c r="AR1689" s="60">
        <v>-30.826111786439998</v>
      </c>
      <c r="AS1689" s="60">
        <v>-30.826111786439998</v>
      </c>
      <c r="AT1689" s="60">
        <v>-30.826111786439998</v>
      </c>
      <c r="AU1689" s="60">
        <v>-342.10169709167997</v>
      </c>
      <c r="AV1689" s="60">
        <v>3841.0575066625001</v>
      </c>
      <c r="AW1689" s="60">
        <v>3841.0575066625001</v>
      </c>
      <c r="AX1689" s="60">
        <v>3841.0575066625001</v>
      </c>
      <c r="AY1689" s="60">
        <v>3841.0575066625001</v>
      </c>
      <c r="AZ1689" s="60">
        <v>3841.0575066625001</v>
      </c>
      <c r="BA1689" s="60">
        <v>3841.0575066625001</v>
      </c>
      <c r="BB1689" s="60">
        <v>3841.0575066625001</v>
      </c>
      <c r="BC1689" s="60">
        <v>3841.0575066625001</v>
      </c>
      <c r="BD1689" s="60">
        <v>3841.0575066625001</v>
      </c>
      <c r="BE1689" s="60">
        <v>3841.0575066625001</v>
      </c>
      <c r="BF1689" s="60">
        <v>3841.0575066625001</v>
      </c>
      <c r="BG1689" s="60">
        <v>3841.0575066624951</v>
      </c>
      <c r="BH1689" s="60">
        <v>46092.69007995</v>
      </c>
      <c r="BI1689" s="60">
        <v>13780.468775000001</v>
      </c>
      <c r="BJ1689" s="60">
        <v>13780.468775000001</v>
      </c>
      <c r="BK1689" s="60">
        <v>13780.468775000001</v>
      </c>
      <c r="BL1689" s="60">
        <v>13780.468775000001</v>
      </c>
      <c r="BM1689" s="60">
        <v>13780.468775000001</v>
      </c>
      <c r="BN1689" s="60">
        <v>13780.468775000001</v>
      </c>
      <c r="BO1689" s="60">
        <v>13780.468775000001</v>
      </c>
      <c r="BP1689" s="60">
        <v>13780.468775000001</v>
      </c>
      <c r="BQ1689" s="60">
        <v>13780.468775000001</v>
      </c>
      <c r="BR1689" s="60">
        <v>13780.468775000001</v>
      </c>
      <c r="BS1689" s="60">
        <v>13780.468775000001</v>
      </c>
      <c r="BT1689" s="60">
        <v>13780.468775000016</v>
      </c>
      <c r="BU1689" s="60">
        <v>165365.62530000001</v>
      </c>
      <c r="BV1689" s="60">
        <v>12908.304191666668</v>
      </c>
      <c r="BW1689" s="60">
        <v>12908.304191666668</v>
      </c>
      <c r="BX1689" s="60">
        <v>12908.304191666668</v>
      </c>
      <c r="BY1689" s="60">
        <v>12908.304191666668</v>
      </c>
      <c r="BZ1689" s="60">
        <v>12908.304191666668</v>
      </c>
      <c r="CA1689" s="60">
        <v>12908.304191666668</v>
      </c>
      <c r="CB1689" s="60">
        <v>12908.304191666668</v>
      </c>
      <c r="CC1689" s="60">
        <v>12908.304191666668</v>
      </c>
      <c r="CD1689" s="60">
        <v>12908.304191666668</v>
      </c>
      <c r="CE1689" s="60">
        <v>12908.304191666668</v>
      </c>
      <c r="CF1689" s="60">
        <v>12908.304191666668</v>
      </c>
      <c r="CG1689" s="60">
        <v>12908.304191666655</v>
      </c>
      <c r="CH1689" s="60">
        <v>154899.65030000001</v>
      </c>
    </row>
    <row r="1690" spans="1:86">
      <c r="A1690" s="57" t="s">
        <v>86</v>
      </c>
      <c r="B1690" s="57" t="s">
        <v>701</v>
      </c>
      <c r="C1690" s="58" t="s">
        <v>92</v>
      </c>
      <c r="D1690" s="58" t="s">
        <v>271</v>
      </c>
      <c r="E1690" s="58" t="str">
        <f>VLOOKUP(CONCATENATE($F$4,F1690),'REG FL  CWIP - 1 System Per Boo'!$A$29:$B$1161,2,FALSE)</f>
        <v>Distribution</v>
      </c>
      <c r="F1690" s="58" t="s">
        <v>274</v>
      </c>
      <c r="G1690" s="58" t="s">
        <v>234</v>
      </c>
      <c r="H1690" s="63">
        <v>368</v>
      </c>
      <c r="I1690" s="60">
        <v>0</v>
      </c>
      <c r="J1690" s="60">
        <v>0</v>
      </c>
      <c r="K1690" s="60">
        <v>0</v>
      </c>
      <c r="L1690" s="60">
        <v>0</v>
      </c>
      <c r="M1690" s="60">
        <v>0</v>
      </c>
      <c r="N1690" s="60">
        <v>0</v>
      </c>
      <c r="O1690" s="60">
        <v>0</v>
      </c>
      <c r="P1690" s="60">
        <v>0</v>
      </c>
      <c r="Q1690" s="60">
        <v>0</v>
      </c>
      <c r="R1690" s="60">
        <v>0</v>
      </c>
      <c r="S1690" s="60">
        <v>0</v>
      </c>
      <c r="T1690" s="60">
        <v>0</v>
      </c>
      <c r="U1690" s="60">
        <v>0</v>
      </c>
      <c r="V1690" s="60">
        <v>38.709161347030999</v>
      </c>
      <c r="W1690" s="60">
        <v>38.711373693131002</v>
      </c>
      <c r="X1690" s="60">
        <v>67.151706451929002</v>
      </c>
      <c r="Y1690" s="60">
        <v>59.379985786029003</v>
      </c>
      <c r="Z1690" s="60">
        <v>67.159750761328993</v>
      </c>
      <c r="AA1690" s="60">
        <v>46.612203979157002</v>
      </c>
      <c r="AB1690" s="60">
        <v>46.614226327556999</v>
      </c>
      <c r="AC1690" s="60">
        <v>65.130923471962006</v>
      </c>
      <c r="AD1690" s="60">
        <v>53.142363001787999</v>
      </c>
      <c r="AE1690" s="60">
        <v>53.142189105588002</v>
      </c>
      <c r="AF1690" s="60">
        <v>65.132018373961998</v>
      </c>
      <c r="AG1690" s="60">
        <v>36.257198520571002</v>
      </c>
      <c r="AH1690" s="60">
        <v>637.14310082003408</v>
      </c>
      <c r="AI1690" s="60">
        <v>48.572909976211001</v>
      </c>
      <c r="AJ1690" s="60">
        <v>39.944698581871997</v>
      </c>
      <c r="AK1690" s="60">
        <v>61.307698199432998</v>
      </c>
      <c r="AL1690" s="60">
        <v>61.309730208733001</v>
      </c>
      <c r="AM1690" s="60">
        <v>69.313529619462003</v>
      </c>
      <c r="AN1690" s="60">
        <v>48.090289025315002</v>
      </c>
      <c r="AO1690" s="60">
        <v>58.732558930175998</v>
      </c>
      <c r="AP1690" s="60">
        <v>54.813519105657001</v>
      </c>
      <c r="AQ1690" s="60">
        <v>54.813354870357003</v>
      </c>
      <c r="AR1690" s="60">
        <v>67.141227305902007</v>
      </c>
      <c r="AS1690" s="60">
        <v>54.814259774657003</v>
      </c>
      <c r="AT1690" s="60">
        <v>37.437520878047998</v>
      </c>
      <c r="AU1690" s="60">
        <v>656.29129647582283</v>
      </c>
      <c r="AV1690" s="60">
        <v>45.274254258369375</v>
      </c>
      <c r="AW1690" s="60">
        <v>45.27426677688635</v>
      </c>
      <c r="AX1690" s="60">
        <v>55.474581672442817</v>
      </c>
      <c r="AY1690" s="60">
        <v>53.406392881238574</v>
      </c>
      <c r="AZ1690" s="60">
        <v>55.475489682212498</v>
      </c>
      <c r="BA1690" s="60">
        <v>46.30494683876681</v>
      </c>
      <c r="BB1690" s="60">
        <v>46.304983977034041</v>
      </c>
      <c r="BC1690" s="60">
        <v>49.931342403160002</v>
      </c>
      <c r="BD1690" s="60">
        <v>47.15115342840356</v>
      </c>
      <c r="BE1690" s="60">
        <v>47.150654356857352</v>
      </c>
      <c r="BF1690" s="60">
        <v>49.931142106887258</v>
      </c>
      <c r="BG1690" s="60">
        <v>43.736149840241296</v>
      </c>
      <c r="BH1690" s="60">
        <v>585.4153582225</v>
      </c>
      <c r="BI1690" s="60">
        <v>46.632482064580138</v>
      </c>
      <c r="BJ1690" s="60">
        <v>46.632494958652678</v>
      </c>
      <c r="BK1690" s="60">
        <v>57.138819341282897</v>
      </c>
      <c r="BL1690" s="60">
        <v>55.008584878190248</v>
      </c>
      <c r="BM1690" s="60">
        <v>57.139754591349252</v>
      </c>
      <c r="BN1690" s="60">
        <v>47.694095426452229</v>
      </c>
      <c r="BO1690" s="60">
        <v>47.694133678867622</v>
      </c>
      <c r="BP1690" s="60">
        <v>51.429282872071546</v>
      </c>
      <c r="BQ1690" s="60">
        <v>48.565688217113617</v>
      </c>
      <c r="BR1690" s="60">
        <v>48.565174173419052</v>
      </c>
      <c r="BS1690" s="60">
        <v>51.429076566909835</v>
      </c>
      <c r="BT1690" s="60">
        <v>45.048234615510864</v>
      </c>
      <c r="BU1690" s="60">
        <v>602.97782138440004</v>
      </c>
      <c r="BV1690" s="60">
        <v>48.031456392013453</v>
      </c>
      <c r="BW1690" s="60">
        <v>48.031469672908123</v>
      </c>
      <c r="BX1690" s="60">
        <v>58.852983756713407</v>
      </c>
      <c r="BY1690" s="60">
        <v>56.658842265872302</v>
      </c>
      <c r="BZ1690" s="60">
        <v>58.853947064279055</v>
      </c>
      <c r="CA1690" s="60">
        <v>49.124918151679637</v>
      </c>
      <c r="CB1690" s="60">
        <v>49.124957551667386</v>
      </c>
      <c r="CC1690" s="60">
        <v>52.972161209893976</v>
      </c>
      <c r="CD1690" s="60">
        <v>50.022658723546897</v>
      </c>
      <c r="CE1690" s="60">
        <v>50.022129258542975</v>
      </c>
      <c r="CF1690" s="60">
        <v>52.971948715578009</v>
      </c>
      <c r="CG1690" s="60">
        <v>46.399681846304816</v>
      </c>
      <c r="CH1690" s="60">
        <v>621.067154609</v>
      </c>
    </row>
    <row r="1691" spans="1:86">
      <c r="A1691" s="57" t="s">
        <v>86</v>
      </c>
      <c r="B1691" s="57" t="s">
        <v>701</v>
      </c>
      <c r="C1691" s="58" t="s">
        <v>92</v>
      </c>
      <c r="D1691" s="58" t="s">
        <v>271</v>
      </c>
      <c r="E1691" s="58" t="str">
        <f>VLOOKUP(CONCATENATE($F$4,F1691),'REG FL  CWIP - 1 System Per Boo'!$A$29:$B$1161,2,FALSE)</f>
        <v>Distribution</v>
      </c>
      <c r="F1691" s="58" t="s">
        <v>277</v>
      </c>
      <c r="G1691" s="58" t="s">
        <v>234</v>
      </c>
      <c r="H1691" s="63">
        <v>368</v>
      </c>
      <c r="I1691" s="60">
        <v>0</v>
      </c>
      <c r="J1691" s="60">
        <v>0</v>
      </c>
      <c r="K1691" s="60">
        <v>0</v>
      </c>
      <c r="L1691" s="60">
        <v>0</v>
      </c>
      <c r="M1691" s="60">
        <v>0</v>
      </c>
      <c r="N1691" s="60">
        <v>0</v>
      </c>
      <c r="O1691" s="60">
        <v>0</v>
      </c>
      <c r="P1691" s="60">
        <v>0</v>
      </c>
      <c r="Q1691" s="60">
        <v>0</v>
      </c>
      <c r="R1691" s="60">
        <v>0</v>
      </c>
      <c r="S1691" s="60">
        <v>0</v>
      </c>
      <c r="T1691" s="60">
        <v>0</v>
      </c>
      <c r="U1691" s="60">
        <v>0</v>
      </c>
      <c r="V1691" s="60">
        <v>0</v>
      </c>
      <c r="W1691" s="60">
        <v>0</v>
      </c>
      <c r="X1691" s="60">
        <v>0</v>
      </c>
      <c r="Y1691" s="60">
        <v>0</v>
      </c>
      <c r="Z1691" s="60">
        <v>0</v>
      </c>
      <c r="AA1691" s="60">
        <v>0</v>
      </c>
      <c r="AB1691" s="60">
        <v>0</v>
      </c>
      <c r="AC1691" s="60">
        <v>0</v>
      </c>
      <c r="AD1691" s="60">
        <v>0</v>
      </c>
      <c r="AE1691" s="60">
        <v>0</v>
      </c>
      <c r="AF1691" s="60">
        <v>0</v>
      </c>
      <c r="AG1691" s="60">
        <v>0</v>
      </c>
      <c r="AH1691" s="60">
        <v>0</v>
      </c>
      <c r="AI1691" s="60">
        <v>0</v>
      </c>
      <c r="AJ1691" s="60">
        <v>0</v>
      </c>
      <c r="AK1691" s="60">
        <v>0</v>
      </c>
      <c r="AL1691" s="60">
        <v>0</v>
      </c>
      <c r="AM1691" s="60">
        <v>0</v>
      </c>
      <c r="AN1691" s="60">
        <v>0</v>
      </c>
      <c r="AO1691" s="60">
        <v>0</v>
      </c>
      <c r="AP1691" s="60">
        <v>0</v>
      </c>
      <c r="AQ1691" s="60">
        <v>0</v>
      </c>
      <c r="AR1691" s="60">
        <v>0</v>
      </c>
      <c r="AS1691" s="60">
        <v>0</v>
      </c>
      <c r="AT1691" s="60">
        <v>0</v>
      </c>
      <c r="AU1691" s="60">
        <v>0</v>
      </c>
      <c r="AV1691" s="60">
        <v>4.949006424733156</v>
      </c>
      <c r="AW1691" s="60">
        <v>4.9554046230844619</v>
      </c>
      <c r="AX1691" s="60">
        <v>14.395946290432613</v>
      </c>
      <c r="AY1691" s="60">
        <v>15.557219291194109</v>
      </c>
      <c r="AZ1691" s="60">
        <v>16.155450837041055</v>
      </c>
      <c r="BA1691" s="60">
        <v>5.0353821024757517</v>
      </c>
      <c r="BB1691" s="60">
        <v>5.0513775983540059</v>
      </c>
      <c r="BC1691" s="60">
        <v>5.4416676977835179</v>
      </c>
      <c r="BD1691" s="60">
        <v>5.0865676892861762</v>
      </c>
      <c r="BE1691" s="60">
        <v>4.8498343502879493</v>
      </c>
      <c r="BF1691" s="60">
        <v>5.3488938216896162</v>
      </c>
      <c r="BG1691" s="60">
        <v>4.6131010008375881</v>
      </c>
      <c r="BH1691" s="60">
        <v>91.439851727199994</v>
      </c>
      <c r="BI1691" s="60">
        <v>5.0974766639381528</v>
      </c>
      <c r="BJ1691" s="60">
        <v>5.1040668083000655</v>
      </c>
      <c r="BK1691" s="60">
        <v>14.827824814299767</v>
      </c>
      <c r="BL1691" s="60">
        <v>16.023936015986543</v>
      </c>
      <c r="BM1691" s="60">
        <v>16.640114513825306</v>
      </c>
      <c r="BN1691" s="60">
        <v>5.1864436128239513</v>
      </c>
      <c r="BO1691" s="60">
        <v>5.2029189737287238</v>
      </c>
      <c r="BP1691" s="60">
        <v>5.6049177798053007</v>
      </c>
      <c r="BQ1691" s="60">
        <v>5.2391647677192363</v>
      </c>
      <c r="BR1691" s="60">
        <v>4.9953294263285271</v>
      </c>
      <c r="BS1691" s="60">
        <v>5.5093606865575895</v>
      </c>
      <c r="BT1691" s="60">
        <v>4.7514941173868408</v>
      </c>
      <c r="BU1691" s="60">
        <v>94.183048180699998</v>
      </c>
      <c r="BV1691" s="60">
        <v>5.2504009512195138</v>
      </c>
      <c r="BW1691" s="60">
        <v>5.257188799895947</v>
      </c>
      <c r="BX1691" s="60">
        <v>15.272659521970178</v>
      </c>
      <c r="BY1691" s="60">
        <v>16.504654056742368</v>
      </c>
      <c r="BZ1691" s="60">
        <v>17.139317907988769</v>
      </c>
      <c r="CA1691" s="60">
        <v>5.3420369083513348</v>
      </c>
      <c r="CB1691" s="60">
        <v>5.3590065300424081</v>
      </c>
      <c r="CC1691" s="60">
        <v>5.7730652993047169</v>
      </c>
      <c r="CD1691" s="60">
        <v>5.396339697762782</v>
      </c>
      <c r="CE1691" s="60">
        <v>5.1451892967348254</v>
      </c>
      <c r="CF1691" s="60">
        <v>5.6746414934964617</v>
      </c>
      <c r="CG1691" s="60">
        <v>4.8940389371906861</v>
      </c>
      <c r="CH1691" s="60">
        <v>97.008539400700002</v>
      </c>
    </row>
    <row r="1692" spans="1:86">
      <c r="A1692" s="57" t="s">
        <v>86</v>
      </c>
      <c r="B1692" s="57" t="s">
        <v>701</v>
      </c>
      <c r="C1692" s="58" t="s">
        <v>98</v>
      </c>
      <c r="D1692" s="58" t="s">
        <v>93</v>
      </c>
      <c r="E1692" s="58" t="str">
        <f>VLOOKUP(CONCATENATE($F$4,F1692),'REG FL  CWIP - 1 System Per Boo'!$A$29:$B$1161,2,FALSE)</f>
        <v>Distribution</v>
      </c>
      <c r="F1692" s="58" t="s">
        <v>299</v>
      </c>
      <c r="G1692" s="58" t="s">
        <v>148</v>
      </c>
      <c r="H1692" s="63">
        <v>368</v>
      </c>
      <c r="I1692" s="60">
        <v>0</v>
      </c>
      <c r="J1692" s="60">
        <v>0</v>
      </c>
      <c r="K1692" s="60">
        <v>0</v>
      </c>
      <c r="L1692" s="60">
        <v>0</v>
      </c>
      <c r="M1692" s="60">
        <v>0</v>
      </c>
      <c r="N1692" s="60">
        <v>0</v>
      </c>
      <c r="O1692" s="60">
        <v>0</v>
      </c>
      <c r="P1692" s="60">
        <v>0</v>
      </c>
      <c r="Q1692" s="60">
        <v>0</v>
      </c>
      <c r="R1692" s="60">
        <v>0</v>
      </c>
      <c r="S1692" s="60">
        <v>0</v>
      </c>
      <c r="T1692" s="60">
        <v>0</v>
      </c>
      <c r="U1692" s="60">
        <v>0</v>
      </c>
      <c r="V1692" s="60">
        <v>354.57447526592</v>
      </c>
      <c r="W1692" s="60">
        <v>349.46723887712</v>
      </c>
      <c r="X1692" s="60">
        <v>355.81307737757601</v>
      </c>
      <c r="Y1692" s="60">
        <v>366.07758836958402</v>
      </c>
      <c r="Z1692" s="60">
        <v>366.27033867278402</v>
      </c>
      <c r="AA1692" s="60">
        <v>458.44517144098398</v>
      </c>
      <c r="AB1692" s="60">
        <v>368.080469286712</v>
      </c>
      <c r="AC1692" s="60">
        <v>365.221008572784</v>
      </c>
      <c r="AD1692" s="60">
        <v>354.65759635997603</v>
      </c>
      <c r="AE1692" s="60">
        <v>349.86931298591998</v>
      </c>
      <c r="AF1692" s="60">
        <v>355.160855698376</v>
      </c>
      <c r="AG1692" s="60">
        <v>364.347000372992</v>
      </c>
      <c r="AH1692" s="60">
        <v>4407.9841332807273</v>
      </c>
      <c r="AI1692" s="60">
        <v>971.74843071123996</v>
      </c>
      <c r="AJ1692" s="60">
        <v>992.14862645443998</v>
      </c>
      <c r="AK1692" s="60">
        <v>1139.4390657781</v>
      </c>
      <c r="AL1692" s="60">
        <v>1014.92614617139</v>
      </c>
      <c r="AM1692" s="60">
        <v>1014.6126591065899</v>
      </c>
      <c r="AN1692" s="60">
        <v>1279.0488773011</v>
      </c>
      <c r="AO1692" s="60">
        <v>1020.11302591598</v>
      </c>
      <c r="AP1692" s="60">
        <v>999.72381131459201</v>
      </c>
      <c r="AQ1692" s="60">
        <v>1180.0847352789001</v>
      </c>
      <c r="AR1692" s="60">
        <v>970.72067714803995</v>
      </c>
      <c r="AS1692" s="60">
        <v>1154.3153209172999</v>
      </c>
      <c r="AT1692" s="60">
        <v>1066.84389076356</v>
      </c>
      <c r="AU1692" s="60">
        <v>12803.725266861231</v>
      </c>
      <c r="AV1692" s="60">
        <v>932.08333333333337</v>
      </c>
      <c r="AW1692" s="60">
        <v>932.08333333333337</v>
      </c>
      <c r="AX1692" s="60">
        <v>932.08333333333337</v>
      </c>
      <c r="AY1692" s="60">
        <v>932.08333333333337</v>
      </c>
      <c r="AZ1692" s="60">
        <v>932.08333333333337</v>
      </c>
      <c r="BA1692" s="60">
        <v>932.08333333333337</v>
      </c>
      <c r="BB1692" s="60">
        <v>932.08333333333337</v>
      </c>
      <c r="BC1692" s="60">
        <v>932.08333333333337</v>
      </c>
      <c r="BD1692" s="60">
        <v>932.08333333333337</v>
      </c>
      <c r="BE1692" s="60">
        <v>932.08333333333337</v>
      </c>
      <c r="BF1692" s="60">
        <v>932.08333333333337</v>
      </c>
      <c r="BG1692" s="60">
        <v>932.08333333333212</v>
      </c>
      <c r="BH1692" s="60">
        <v>11185</v>
      </c>
      <c r="BI1692" s="60">
        <v>1019.5833333333334</v>
      </c>
      <c r="BJ1692" s="60">
        <v>1019.5833333333334</v>
      </c>
      <c r="BK1692" s="60">
        <v>1019.5833333333334</v>
      </c>
      <c r="BL1692" s="60">
        <v>1019.5833333333334</v>
      </c>
      <c r="BM1692" s="60">
        <v>1019.5833333333334</v>
      </c>
      <c r="BN1692" s="60">
        <v>1019.5833333333334</v>
      </c>
      <c r="BO1692" s="60">
        <v>1019.5833333333334</v>
      </c>
      <c r="BP1692" s="60">
        <v>1019.5833333333334</v>
      </c>
      <c r="BQ1692" s="60">
        <v>1019.5833333333334</v>
      </c>
      <c r="BR1692" s="60">
        <v>1019.5833333333334</v>
      </c>
      <c r="BS1692" s="60">
        <v>1019.5833333333334</v>
      </c>
      <c r="BT1692" s="60">
        <v>1019.5833333333321</v>
      </c>
      <c r="BU1692" s="60">
        <v>12235</v>
      </c>
      <c r="BV1692" s="60">
        <v>1221.4166666666667</v>
      </c>
      <c r="BW1692" s="60">
        <v>1221.4166666666667</v>
      </c>
      <c r="BX1692" s="60">
        <v>1221.4166666666667</v>
      </c>
      <c r="BY1692" s="60">
        <v>1221.4166666666667</v>
      </c>
      <c r="BZ1692" s="60">
        <v>1221.4166666666667</v>
      </c>
      <c r="CA1692" s="60">
        <v>1221.4166666666667</v>
      </c>
      <c r="CB1692" s="60">
        <v>1221.4166666666667</v>
      </c>
      <c r="CC1692" s="60">
        <v>1221.4166666666667</v>
      </c>
      <c r="CD1692" s="60">
        <v>1221.4166666666667</v>
      </c>
      <c r="CE1692" s="60">
        <v>1221.4166666666667</v>
      </c>
      <c r="CF1692" s="60">
        <v>1221.4166666666667</v>
      </c>
      <c r="CG1692" s="60">
        <v>1221.4166666666679</v>
      </c>
      <c r="CH1692" s="60">
        <v>14657</v>
      </c>
    </row>
    <row r="1693" spans="1:86">
      <c r="A1693" s="57" t="s">
        <v>86</v>
      </c>
      <c r="B1693" s="57" t="s">
        <v>701</v>
      </c>
      <c r="C1693" s="58" t="s">
        <v>98</v>
      </c>
      <c r="D1693" s="58" t="s">
        <v>93</v>
      </c>
      <c r="E1693" s="58" t="str">
        <f>VLOOKUP(CONCATENATE($F$4,F1693),'REG FL  CWIP - 1 System Per Boo'!$A$29:$B$1161,2,FALSE)</f>
        <v>Distribution</v>
      </c>
      <c r="F1693" s="58" t="s">
        <v>304</v>
      </c>
      <c r="G1693" s="58" t="s">
        <v>234</v>
      </c>
      <c r="H1693" s="63">
        <v>368</v>
      </c>
      <c r="I1693" s="60">
        <v>0</v>
      </c>
      <c r="J1693" s="60">
        <v>0</v>
      </c>
      <c r="K1693" s="60">
        <v>0</v>
      </c>
      <c r="L1693" s="60">
        <v>0</v>
      </c>
      <c r="M1693" s="60">
        <v>0</v>
      </c>
      <c r="N1693" s="60">
        <v>0</v>
      </c>
      <c r="O1693" s="60">
        <v>0</v>
      </c>
      <c r="P1693" s="60">
        <v>0</v>
      </c>
      <c r="Q1693" s="60">
        <v>0</v>
      </c>
      <c r="R1693" s="60">
        <v>0</v>
      </c>
      <c r="S1693" s="60">
        <v>0</v>
      </c>
      <c r="T1693" s="60">
        <v>0</v>
      </c>
      <c r="U1693" s="60">
        <v>0</v>
      </c>
      <c r="V1693" s="60">
        <v>2.6229343499999998E-2</v>
      </c>
      <c r="W1693" s="60">
        <v>2.6229343499999998E-2</v>
      </c>
      <c r="X1693" s="60">
        <v>2.6229343499999998E-2</v>
      </c>
      <c r="Y1693" s="60">
        <v>2.6229343499999998E-2</v>
      </c>
      <c r="Z1693" s="60">
        <v>5.6147025401999997</v>
      </c>
      <c r="AA1693" s="60">
        <v>-1.8098085999999999E-2</v>
      </c>
      <c r="AB1693" s="60">
        <v>2.7579003432999998</v>
      </c>
      <c r="AC1693" s="60">
        <v>3.3521487428999999</v>
      </c>
      <c r="AD1693" s="60">
        <v>9.8998043961000004</v>
      </c>
      <c r="AE1693" s="60">
        <v>42.004627110000001</v>
      </c>
      <c r="AF1693" s="60">
        <v>2.7440562736</v>
      </c>
      <c r="AG1693" s="60">
        <v>3.2606986634999999</v>
      </c>
      <c r="AH1693" s="60">
        <v>69.720757357599993</v>
      </c>
      <c r="AI1693" s="60">
        <v>81.212394687300005</v>
      </c>
      <c r="AJ1693" s="60">
        <v>165.2304467669</v>
      </c>
      <c r="AK1693" s="60">
        <v>3.0668945689</v>
      </c>
      <c r="AL1693" s="60">
        <v>3.1137499338999999</v>
      </c>
      <c r="AM1693" s="60">
        <v>3.096994713</v>
      </c>
      <c r="AN1693" s="60">
        <v>3.0977869068000001</v>
      </c>
      <c r="AO1693" s="60">
        <v>3.0594524555999998</v>
      </c>
      <c r="AP1693" s="60">
        <v>3.0462910894999999</v>
      </c>
      <c r="AQ1693" s="60">
        <v>3.0371583187</v>
      </c>
      <c r="AR1693" s="60">
        <v>3.0352132575000002</v>
      </c>
      <c r="AS1693" s="60">
        <v>3.0272365743999998</v>
      </c>
      <c r="AT1693" s="60">
        <v>2.9849314933</v>
      </c>
      <c r="AU1693" s="60">
        <v>277.00855076580001</v>
      </c>
      <c r="AV1693" s="60">
        <v>38.323250857573655</v>
      </c>
      <c r="AW1693" s="60">
        <v>33.601124602771606</v>
      </c>
      <c r="AX1693" s="60">
        <v>40.862321339325057</v>
      </c>
      <c r="AY1693" s="60">
        <v>42.193741160515522</v>
      </c>
      <c r="AZ1693" s="60">
        <v>44.867277188983657</v>
      </c>
      <c r="BA1693" s="60">
        <v>39.879977853174303</v>
      </c>
      <c r="BB1693" s="60">
        <v>52.193274038889314</v>
      </c>
      <c r="BC1693" s="60">
        <v>60.992640210765551</v>
      </c>
      <c r="BD1693" s="60">
        <v>64.313640575665147</v>
      </c>
      <c r="BE1693" s="60">
        <v>62.86571136156482</v>
      </c>
      <c r="BF1693" s="60">
        <v>78.20475043945288</v>
      </c>
      <c r="BG1693" s="60">
        <v>58.88096493331841</v>
      </c>
      <c r="BH1693" s="60">
        <v>617.17867456199997</v>
      </c>
      <c r="BI1693" s="60">
        <v>40.33286391745397</v>
      </c>
      <c r="BJ1693" s="60">
        <v>35.363116535015287</v>
      </c>
      <c r="BK1693" s="60">
        <v>43.005079398283016</v>
      </c>
      <c r="BL1693" s="60">
        <v>44.406316852397993</v>
      </c>
      <c r="BM1693" s="60">
        <v>47.220049048953172</v>
      </c>
      <c r="BN1693" s="60">
        <v>41.971223311951412</v>
      </c>
      <c r="BO1693" s="60">
        <v>54.930210045082418</v>
      </c>
      <c r="BP1693" s="60">
        <v>64.191001612298692</v>
      </c>
      <c r="BQ1693" s="60">
        <v>67.686150191554447</v>
      </c>
      <c r="BR1693" s="60">
        <v>66.162293768949496</v>
      </c>
      <c r="BS1693" s="60">
        <v>82.305688755251992</v>
      </c>
      <c r="BT1693" s="60">
        <v>61.968593075208105</v>
      </c>
      <c r="BU1693" s="60">
        <v>649.54258651240002</v>
      </c>
      <c r="BV1693" s="60">
        <v>0</v>
      </c>
      <c r="BW1693" s="60">
        <v>0</v>
      </c>
      <c r="BX1693" s="60">
        <v>0</v>
      </c>
      <c r="BY1693" s="60">
        <v>0</v>
      </c>
      <c r="BZ1693" s="60">
        <v>0</v>
      </c>
      <c r="CA1693" s="60">
        <v>0</v>
      </c>
      <c r="CB1693" s="60">
        <v>0</v>
      </c>
      <c r="CC1693" s="60">
        <v>0</v>
      </c>
      <c r="CD1693" s="60">
        <v>0</v>
      </c>
      <c r="CE1693" s="60">
        <v>0</v>
      </c>
      <c r="CF1693" s="60">
        <v>0</v>
      </c>
      <c r="CG1693" s="60">
        <v>0</v>
      </c>
      <c r="CH1693" s="60">
        <v>0</v>
      </c>
    </row>
    <row r="1694" spans="1:86">
      <c r="A1694" s="57" t="s">
        <v>86</v>
      </c>
      <c r="B1694" s="58" t="s">
        <v>719</v>
      </c>
      <c r="C1694" s="59" t="s">
        <v>98</v>
      </c>
      <c r="D1694" s="58" t="s">
        <v>93</v>
      </c>
      <c r="E1694" s="58" t="str">
        <f>VLOOKUP(CONCATENATE($F$4,F1694),'REG FL  CWIP - 1 System Per Boo'!$A$29:$B$1161,2,FALSE)</f>
        <v>Distribution</v>
      </c>
      <c r="F1694" s="58" t="s">
        <v>304</v>
      </c>
      <c r="G1694" s="58" t="s">
        <v>234</v>
      </c>
      <c r="H1694" s="63">
        <v>368</v>
      </c>
      <c r="I1694" s="60">
        <v>0</v>
      </c>
      <c r="J1694" s="60">
        <v>0</v>
      </c>
      <c r="K1694" s="60">
        <v>0</v>
      </c>
      <c r="L1694" s="60">
        <v>0</v>
      </c>
      <c r="M1694" s="60">
        <v>0</v>
      </c>
      <c r="N1694" s="60">
        <v>0</v>
      </c>
      <c r="O1694" s="60">
        <v>0</v>
      </c>
      <c r="P1694" s="60">
        <v>0</v>
      </c>
      <c r="Q1694" s="60">
        <v>0</v>
      </c>
      <c r="R1694" s="60">
        <v>0</v>
      </c>
      <c r="S1694" s="60">
        <v>0</v>
      </c>
      <c r="T1694" s="60">
        <v>0</v>
      </c>
      <c r="U1694" s="60">
        <v>0</v>
      </c>
      <c r="V1694" s="60">
        <v>2.5704756629999999E-2</v>
      </c>
      <c r="W1694" s="60">
        <v>2.5704756629999999E-2</v>
      </c>
      <c r="X1694" s="60">
        <v>2.5704756629999999E-2</v>
      </c>
      <c r="Y1694" s="60">
        <v>2.5704756629999999E-2</v>
      </c>
      <c r="Z1694" s="60">
        <v>5.5024084893959992</v>
      </c>
      <c r="AA1694" s="60">
        <v>-1.7736124279999998E-2</v>
      </c>
      <c r="AB1694" s="60">
        <v>2.7027423364339995</v>
      </c>
      <c r="AC1694" s="60">
        <v>3.2851057680419999</v>
      </c>
      <c r="AD1694" s="60">
        <v>9.7018083081780002</v>
      </c>
      <c r="AE1694" s="60">
        <v>41.164534567799997</v>
      </c>
      <c r="AF1694" s="60">
        <v>2.6891751481280002</v>
      </c>
      <c r="AG1694" s="60">
        <v>3.1954846902299998</v>
      </c>
      <c r="AH1694" s="60">
        <v>68.326342210448004</v>
      </c>
      <c r="AI1694" s="60">
        <v>79.588146793554003</v>
      </c>
      <c r="AJ1694" s="60">
        <v>161.92583783156201</v>
      </c>
      <c r="AK1694" s="60">
        <v>3.0055566775219997</v>
      </c>
      <c r="AL1694" s="60">
        <v>3.0514749352219996</v>
      </c>
      <c r="AM1694" s="60">
        <v>3.0350548187399999</v>
      </c>
      <c r="AN1694" s="60">
        <v>3.035831168664</v>
      </c>
      <c r="AO1694" s="60">
        <v>2.9982634064879998</v>
      </c>
      <c r="AP1694" s="60">
        <v>2.9853652677099998</v>
      </c>
      <c r="AQ1694" s="60">
        <v>2.9764151523260001</v>
      </c>
      <c r="AR1694" s="60">
        <v>2.9745089923500001</v>
      </c>
      <c r="AS1694" s="60">
        <v>2.9666918429119997</v>
      </c>
      <c r="AT1694" s="60">
        <v>2.9252328634340001</v>
      </c>
      <c r="AU1694" s="60">
        <v>271.46837975048402</v>
      </c>
      <c r="AV1694" s="60">
        <v>37.556785840422179</v>
      </c>
      <c r="AW1694" s="60">
        <v>32.929102110716173</v>
      </c>
      <c r="AX1694" s="60">
        <v>40.045074912538553</v>
      </c>
      <c r="AY1694" s="60">
        <v>41.349866337305208</v>
      </c>
      <c r="AZ1694" s="60">
        <v>43.969931645203985</v>
      </c>
      <c r="BA1694" s="60">
        <v>39.082378296110818</v>
      </c>
      <c r="BB1694" s="60">
        <v>51.149408558111524</v>
      </c>
      <c r="BC1694" s="60">
        <v>59.772787406550236</v>
      </c>
      <c r="BD1694" s="60">
        <v>63.02736776415184</v>
      </c>
      <c r="BE1694" s="60">
        <v>61.608397134333522</v>
      </c>
      <c r="BF1694" s="60">
        <v>76.640655430663827</v>
      </c>
      <c r="BG1694" s="60">
        <v>57.703345634652038</v>
      </c>
      <c r="BH1694" s="60">
        <v>604.83510107075995</v>
      </c>
      <c r="BI1694" s="60">
        <v>39.526206639104892</v>
      </c>
      <c r="BJ1694" s="60">
        <v>34.655854204314977</v>
      </c>
      <c r="BK1694" s="60">
        <v>42.144977810317357</v>
      </c>
      <c r="BL1694" s="60">
        <v>43.518190515350035</v>
      </c>
      <c r="BM1694" s="60">
        <v>46.27564806797411</v>
      </c>
      <c r="BN1694" s="60">
        <v>41.131798845712382</v>
      </c>
      <c r="BO1694" s="60">
        <v>53.831605844180771</v>
      </c>
      <c r="BP1694" s="60">
        <v>62.907181580052715</v>
      </c>
      <c r="BQ1694" s="60">
        <v>66.332427187723354</v>
      </c>
      <c r="BR1694" s="60">
        <v>64.839047893570509</v>
      </c>
      <c r="BS1694" s="60">
        <v>80.659574980146957</v>
      </c>
      <c r="BT1694" s="60">
        <v>60.729221213703944</v>
      </c>
      <c r="BU1694" s="60">
        <v>636.55173478215204</v>
      </c>
      <c r="BV1694" s="60">
        <v>0</v>
      </c>
      <c r="BW1694" s="60">
        <v>0</v>
      </c>
      <c r="BX1694" s="60">
        <v>0</v>
      </c>
      <c r="BY1694" s="60">
        <v>0</v>
      </c>
      <c r="BZ1694" s="60">
        <v>0</v>
      </c>
      <c r="CA1694" s="60">
        <v>0</v>
      </c>
      <c r="CB1694" s="60">
        <v>0</v>
      </c>
      <c r="CC1694" s="60">
        <v>0</v>
      </c>
      <c r="CD1694" s="60">
        <v>0</v>
      </c>
      <c r="CE1694" s="60">
        <v>0</v>
      </c>
      <c r="CF1694" s="60">
        <v>0</v>
      </c>
      <c r="CG1694" s="60">
        <v>0</v>
      </c>
      <c r="CH1694" s="60">
        <v>0</v>
      </c>
    </row>
    <row r="1695" spans="1:86">
      <c r="A1695" s="57" t="s">
        <v>86</v>
      </c>
      <c r="B1695" s="58" t="s">
        <v>719</v>
      </c>
      <c r="C1695" s="59" t="s">
        <v>92</v>
      </c>
      <c r="D1695" s="58" t="s">
        <v>271</v>
      </c>
      <c r="E1695" s="58" t="str">
        <f>VLOOKUP(CONCATENATE($F$4,F1695),'REG FL  CWIP - 1 System Per Boo'!$A$29:$B$1161,2,FALSE)</f>
        <v>Distribution</v>
      </c>
      <c r="F1695" s="58" t="s">
        <v>274</v>
      </c>
      <c r="G1695" s="58" t="s">
        <v>234</v>
      </c>
      <c r="H1695" s="63">
        <v>368</v>
      </c>
      <c r="I1695" s="60">
        <v>0</v>
      </c>
      <c r="J1695" s="60">
        <v>0</v>
      </c>
      <c r="K1695" s="60">
        <v>0</v>
      </c>
      <c r="L1695" s="60">
        <v>0</v>
      </c>
      <c r="M1695" s="60">
        <v>0</v>
      </c>
      <c r="N1695" s="60">
        <v>0</v>
      </c>
      <c r="O1695" s="60">
        <v>0</v>
      </c>
      <c r="P1695" s="60">
        <v>0</v>
      </c>
      <c r="Q1695" s="60">
        <v>0</v>
      </c>
      <c r="R1695" s="60">
        <v>0</v>
      </c>
      <c r="S1695" s="60">
        <v>0</v>
      </c>
      <c r="T1695" s="60">
        <v>0</v>
      </c>
      <c r="U1695" s="60">
        <v>0</v>
      </c>
      <c r="V1695" s="60">
        <v>37.934978120090378</v>
      </c>
      <c r="W1695" s="60">
        <v>37.937146219268378</v>
      </c>
      <c r="X1695" s="60">
        <v>65.808672322890416</v>
      </c>
      <c r="Y1695" s="60">
        <v>58.192386070308423</v>
      </c>
      <c r="Z1695" s="60">
        <v>65.816555746102409</v>
      </c>
      <c r="AA1695" s="60">
        <v>45.679959899573859</v>
      </c>
      <c r="AB1695" s="60">
        <v>45.681941801005856</v>
      </c>
      <c r="AC1695" s="60">
        <v>63.828305002522768</v>
      </c>
      <c r="AD1695" s="60">
        <v>52.079515741752239</v>
      </c>
      <c r="AE1695" s="60">
        <v>52.07934532347624</v>
      </c>
      <c r="AF1695" s="60">
        <v>63.829378006482756</v>
      </c>
      <c r="AG1695" s="60">
        <v>35.532054550159579</v>
      </c>
      <c r="AH1695" s="60">
        <v>624.40023880363344</v>
      </c>
      <c r="AI1695" s="60">
        <v>47.60145177668678</v>
      </c>
      <c r="AJ1695" s="60">
        <v>39.145804610234556</v>
      </c>
      <c r="AK1695" s="60">
        <v>60.081544235444341</v>
      </c>
      <c r="AL1695" s="60">
        <v>60.083535604558342</v>
      </c>
      <c r="AM1695" s="60">
        <v>67.927259027072765</v>
      </c>
      <c r="AN1695" s="60">
        <v>47.128483244808699</v>
      </c>
      <c r="AO1695" s="60">
        <v>57.557907751572479</v>
      </c>
      <c r="AP1695" s="60">
        <v>53.717248723543861</v>
      </c>
      <c r="AQ1695" s="60">
        <v>53.71708777294986</v>
      </c>
      <c r="AR1695" s="60">
        <v>65.798402759783968</v>
      </c>
      <c r="AS1695" s="60">
        <v>53.717974579163865</v>
      </c>
      <c r="AT1695" s="60">
        <v>36.688770460487035</v>
      </c>
      <c r="AU1695" s="60">
        <v>643.16547054630655</v>
      </c>
      <c r="AV1695" s="60">
        <v>44.36876917320199</v>
      </c>
      <c r="AW1695" s="60">
        <v>44.368781441348624</v>
      </c>
      <c r="AX1695" s="60">
        <v>54.365090038993962</v>
      </c>
      <c r="AY1695" s="60">
        <v>52.338265023613801</v>
      </c>
      <c r="AZ1695" s="60">
        <v>54.365979888568248</v>
      </c>
      <c r="BA1695" s="60">
        <v>45.37884790199147</v>
      </c>
      <c r="BB1695" s="60">
        <v>45.378884297493357</v>
      </c>
      <c r="BC1695" s="60">
        <v>48.932715555096799</v>
      </c>
      <c r="BD1695" s="60">
        <v>46.208130359835486</v>
      </c>
      <c r="BE1695" s="60">
        <v>46.207641269720206</v>
      </c>
      <c r="BF1695" s="60">
        <v>48.932519264749509</v>
      </c>
      <c r="BG1695" s="60">
        <v>42.861426843436469</v>
      </c>
      <c r="BH1695" s="60">
        <v>573.70705105804996</v>
      </c>
      <c r="BI1695" s="60">
        <v>45.699832423288534</v>
      </c>
      <c r="BJ1695" s="60">
        <v>45.699845059479621</v>
      </c>
      <c r="BK1695" s="60">
        <v>55.996042954457238</v>
      </c>
      <c r="BL1695" s="60">
        <v>53.908413180626439</v>
      </c>
      <c r="BM1695" s="60">
        <v>55.996959499522269</v>
      </c>
      <c r="BN1695" s="60">
        <v>46.740213517923181</v>
      </c>
      <c r="BO1695" s="60">
        <v>46.740251005290268</v>
      </c>
      <c r="BP1695" s="60">
        <v>50.400697214630114</v>
      </c>
      <c r="BQ1695" s="60">
        <v>47.594374452771348</v>
      </c>
      <c r="BR1695" s="60">
        <v>47.59387068995067</v>
      </c>
      <c r="BS1695" s="60">
        <v>50.400495035571637</v>
      </c>
      <c r="BT1695" s="60">
        <v>44.147269923200646</v>
      </c>
      <c r="BU1695" s="60">
        <v>590.91826495671194</v>
      </c>
      <c r="BV1695" s="60">
        <v>47.070827264173182</v>
      </c>
      <c r="BW1695" s="60">
        <v>47.070840279449961</v>
      </c>
      <c r="BX1695" s="60">
        <v>57.67592408157914</v>
      </c>
      <c r="BY1695" s="60">
        <v>55.525665420554851</v>
      </c>
      <c r="BZ1695" s="60">
        <v>57.676868122993476</v>
      </c>
      <c r="CA1695" s="60">
        <v>48.142419788646045</v>
      </c>
      <c r="CB1695" s="60">
        <v>48.142458400634034</v>
      </c>
      <c r="CC1695" s="60">
        <v>51.912717985696098</v>
      </c>
      <c r="CD1695" s="60">
        <v>49.022205549075956</v>
      </c>
      <c r="CE1695" s="60">
        <v>49.021686673372116</v>
      </c>
      <c r="CF1695" s="60">
        <v>51.912509741266447</v>
      </c>
      <c r="CG1695" s="60">
        <v>45.471688209378719</v>
      </c>
      <c r="CH1695" s="60">
        <v>608.64581151682012</v>
      </c>
    </row>
    <row r="1696" spans="1:86">
      <c r="A1696" s="57" t="s">
        <v>86</v>
      </c>
      <c r="B1696" s="58" t="s">
        <v>719</v>
      </c>
      <c r="C1696" s="59" t="s">
        <v>92</v>
      </c>
      <c r="D1696" s="58" t="s">
        <v>271</v>
      </c>
      <c r="E1696" s="58" t="str">
        <f>VLOOKUP(CONCATENATE($F$4,F1696),'REG FL  CWIP - 1 System Per Boo'!$A$29:$B$1161,2,FALSE)</f>
        <v>Distribution</v>
      </c>
      <c r="F1696" s="58" t="s">
        <v>277</v>
      </c>
      <c r="G1696" s="58" t="s">
        <v>234</v>
      </c>
      <c r="H1696" s="63">
        <v>368</v>
      </c>
      <c r="I1696" s="60">
        <v>0</v>
      </c>
      <c r="J1696" s="60">
        <v>0</v>
      </c>
      <c r="K1696" s="60">
        <v>0</v>
      </c>
      <c r="L1696" s="60">
        <v>0</v>
      </c>
      <c r="M1696" s="60">
        <v>0</v>
      </c>
      <c r="N1696" s="60">
        <v>0</v>
      </c>
      <c r="O1696" s="60">
        <v>0</v>
      </c>
      <c r="P1696" s="60">
        <v>0</v>
      </c>
      <c r="Q1696" s="60">
        <v>0</v>
      </c>
      <c r="R1696" s="60">
        <v>0</v>
      </c>
      <c r="S1696" s="60">
        <v>0</v>
      </c>
      <c r="T1696" s="60">
        <v>0</v>
      </c>
      <c r="U1696" s="60">
        <v>0</v>
      </c>
      <c r="V1696" s="60">
        <v>0</v>
      </c>
      <c r="W1696" s="60">
        <v>0</v>
      </c>
      <c r="X1696" s="60">
        <v>0</v>
      </c>
      <c r="Y1696" s="60">
        <v>0</v>
      </c>
      <c r="Z1696" s="60">
        <v>0</v>
      </c>
      <c r="AA1696" s="60">
        <v>0</v>
      </c>
      <c r="AB1696" s="60">
        <v>0</v>
      </c>
      <c r="AC1696" s="60">
        <v>0</v>
      </c>
      <c r="AD1696" s="60">
        <v>0</v>
      </c>
      <c r="AE1696" s="60">
        <v>0</v>
      </c>
      <c r="AF1696" s="60">
        <v>0</v>
      </c>
      <c r="AG1696" s="60">
        <v>0</v>
      </c>
      <c r="AH1696" s="60">
        <v>0</v>
      </c>
      <c r="AI1696" s="60">
        <v>0</v>
      </c>
      <c r="AJ1696" s="60">
        <v>0</v>
      </c>
      <c r="AK1696" s="60">
        <v>0</v>
      </c>
      <c r="AL1696" s="60">
        <v>0</v>
      </c>
      <c r="AM1696" s="60">
        <v>0</v>
      </c>
      <c r="AN1696" s="60">
        <v>0</v>
      </c>
      <c r="AO1696" s="60">
        <v>0</v>
      </c>
      <c r="AP1696" s="60">
        <v>0</v>
      </c>
      <c r="AQ1696" s="60">
        <v>0</v>
      </c>
      <c r="AR1696" s="60">
        <v>0</v>
      </c>
      <c r="AS1696" s="60">
        <v>0</v>
      </c>
      <c r="AT1696" s="60">
        <v>0</v>
      </c>
      <c r="AU1696" s="60">
        <v>0</v>
      </c>
      <c r="AV1696" s="60">
        <v>0</v>
      </c>
      <c r="AW1696" s="60">
        <v>0</v>
      </c>
      <c r="AX1696" s="60">
        <v>0</v>
      </c>
      <c r="AY1696" s="60">
        <v>0</v>
      </c>
      <c r="AZ1696" s="60">
        <v>0</v>
      </c>
      <c r="BA1696" s="60">
        <v>0</v>
      </c>
      <c r="BB1696" s="60">
        <v>0</v>
      </c>
      <c r="BC1696" s="60">
        <v>0</v>
      </c>
      <c r="BD1696" s="60">
        <v>0</v>
      </c>
      <c r="BE1696" s="60">
        <v>0</v>
      </c>
      <c r="BF1696" s="60">
        <v>0</v>
      </c>
      <c r="BG1696" s="60">
        <v>0</v>
      </c>
      <c r="BH1696" s="60">
        <v>0</v>
      </c>
      <c r="BI1696" s="60">
        <v>0</v>
      </c>
      <c r="BJ1696" s="60">
        <v>0</v>
      </c>
      <c r="BK1696" s="60">
        <v>0</v>
      </c>
      <c r="BL1696" s="60">
        <v>0</v>
      </c>
      <c r="BM1696" s="60">
        <v>0</v>
      </c>
      <c r="BN1696" s="60">
        <v>0</v>
      </c>
      <c r="BO1696" s="60">
        <v>0</v>
      </c>
      <c r="BP1696" s="60">
        <v>0</v>
      </c>
      <c r="BQ1696" s="60">
        <v>0</v>
      </c>
      <c r="BR1696" s="60">
        <v>0</v>
      </c>
      <c r="BS1696" s="60">
        <v>0</v>
      </c>
      <c r="BT1696" s="60">
        <v>0</v>
      </c>
      <c r="BU1696" s="60">
        <v>0</v>
      </c>
      <c r="BV1696" s="60">
        <v>0</v>
      </c>
      <c r="BW1696" s="60">
        <v>0</v>
      </c>
      <c r="BX1696" s="60">
        <v>0</v>
      </c>
      <c r="BY1696" s="60">
        <v>0</v>
      </c>
      <c r="BZ1696" s="60">
        <v>0</v>
      </c>
      <c r="CA1696" s="60">
        <v>0</v>
      </c>
      <c r="CB1696" s="60">
        <v>0</v>
      </c>
      <c r="CC1696" s="60">
        <v>0</v>
      </c>
      <c r="CD1696" s="60">
        <v>0</v>
      </c>
      <c r="CE1696" s="60">
        <v>0</v>
      </c>
      <c r="CF1696" s="60">
        <v>0</v>
      </c>
      <c r="CG1696" s="60">
        <v>0</v>
      </c>
      <c r="CH1696" s="60">
        <v>0</v>
      </c>
    </row>
    <row r="1697" spans="1:86">
      <c r="A1697" s="57" t="s">
        <v>86</v>
      </c>
      <c r="B1697" s="58" t="s">
        <v>719</v>
      </c>
      <c r="C1697" s="59" t="s">
        <v>92</v>
      </c>
      <c r="D1697" s="58" t="s">
        <v>230</v>
      </c>
      <c r="E1697" s="58" t="str">
        <f>VLOOKUP(CONCATENATE($F$4,F1697),'REG FL  CWIP - 1 System Per Boo'!$A$29:$B$1161,2,FALSE)</f>
        <v>Distribution</v>
      </c>
      <c r="F1697" s="58" t="s">
        <v>253</v>
      </c>
      <c r="G1697" s="58" t="s">
        <v>234</v>
      </c>
      <c r="H1697" s="63">
        <v>368</v>
      </c>
      <c r="I1697" s="60">
        <v>0</v>
      </c>
      <c r="J1697" s="60">
        <v>0</v>
      </c>
      <c r="K1697" s="60">
        <v>0</v>
      </c>
      <c r="L1697" s="60">
        <v>0</v>
      </c>
      <c r="M1697" s="60">
        <v>0</v>
      </c>
      <c r="N1697" s="60">
        <v>0</v>
      </c>
      <c r="O1697" s="60">
        <v>0</v>
      </c>
      <c r="P1697" s="60">
        <v>0</v>
      </c>
      <c r="Q1697" s="60">
        <v>0</v>
      </c>
      <c r="R1697" s="60">
        <v>0</v>
      </c>
      <c r="S1697" s="60">
        <v>0</v>
      </c>
      <c r="T1697" s="60">
        <v>0</v>
      </c>
      <c r="U1697" s="60">
        <v>0</v>
      </c>
      <c r="V1697" s="60">
        <v>0</v>
      </c>
      <c r="W1697" s="60">
        <v>0</v>
      </c>
      <c r="X1697" s="60">
        <v>0</v>
      </c>
      <c r="Y1697" s="60">
        <v>0</v>
      </c>
      <c r="Z1697" s="60">
        <v>0</v>
      </c>
      <c r="AA1697" s="60">
        <v>0</v>
      </c>
      <c r="AB1697" s="60">
        <v>0</v>
      </c>
      <c r="AC1697" s="60">
        <v>0</v>
      </c>
      <c r="AD1697" s="60">
        <v>0</v>
      </c>
      <c r="AE1697" s="60">
        <v>0</v>
      </c>
      <c r="AF1697" s="60">
        <v>0</v>
      </c>
      <c r="AG1697" s="60">
        <v>0</v>
      </c>
      <c r="AH1697" s="60">
        <v>0</v>
      </c>
      <c r="AI1697" s="60">
        <v>0</v>
      </c>
      <c r="AJ1697" s="60">
        <v>0</v>
      </c>
      <c r="AK1697" s="60">
        <v>0</v>
      </c>
      <c r="AL1697" s="60">
        <v>0</v>
      </c>
      <c r="AM1697" s="60">
        <v>0</v>
      </c>
      <c r="AN1697" s="60">
        <v>0</v>
      </c>
      <c r="AO1697" s="60">
        <v>0</v>
      </c>
      <c r="AP1697" s="60">
        <v>0</v>
      </c>
      <c r="AQ1697" s="60">
        <v>0</v>
      </c>
      <c r="AR1697" s="60">
        <v>0</v>
      </c>
      <c r="AS1697" s="60">
        <v>0</v>
      </c>
      <c r="AT1697" s="60">
        <v>0</v>
      </c>
      <c r="AU1697" s="60">
        <v>0</v>
      </c>
      <c r="AV1697" s="60">
        <v>0</v>
      </c>
      <c r="AW1697" s="60">
        <v>0</v>
      </c>
      <c r="AX1697" s="60">
        <v>0</v>
      </c>
      <c r="AY1697" s="60">
        <v>0</v>
      </c>
      <c r="AZ1697" s="60">
        <v>0</v>
      </c>
      <c r="BA1697" s="60">
        <v>0</v>
      </c>
      <c r="BB1697" s="60">
        <v>0</v>
      </c>
      <c r="BC1697" s="60">
        <v>0</v>
      </c>
      <c r="BD1697" s="60">
        <v>0</v>
      </c>
      <c r="BE1697" s="60">
        <v>0</v>
      </c>
      <c r="BF1697" s="60">
        <v>0</v>
      </c>
      <c r="BG1697" s="60">
        <v>0</v>
      </c>
      <c r="BH1697" s="60">
        <v>0</v>
      </c>
      <c r="BI1697" s="60">
        <v>0</v>
      </c>
      <c r="BJ1697" s="60">
        <v>0</v>
      </c>
      <c r="BK1697" s="60">
        <v>0</v>
      </c>
      <c r="BL1697" s="60">
        <v>0</v>
      </c>
      <c r="BM1697" s="60">
        <v>0</v>
      </c>
      <c r="BN1697" s="60">
        <v>0</v>
      </c>
      <c r="BO1697" s="60">
        <v>0</v>
      </c>
      <c r="BP1697" s="60">
        <v>0</v>
      </c>
      <c r="BQ1697" s="60">
        <v>0</v>
      </c>
      <c r="BR1697" s="60">
        <v>0</v>
      </c>
      <c r="BS1697" s="60">
        <v>0</v>
      </c>
      <c r="BT1697" s="60">
        <v>53508.47606854546</v>
      </c>
      <c r="BU1697" s="60">
        <v>53508.47606854546</v>
      </c>
      <c r="BV1697" s="60">
        <v>0</v>
      </c>
      <c r="BW1697" s="60">
        <v>0</v>
      </c>
      <c r="BX1697" s="60">
        <v>0</v>
      </c>
      <c r="BY1697" s="60">
        <v>0</v>
      </c>
      <c r="BZ1697" s="60">
        <v>0</v>
      </c>
      <c r="CA1697" s="60">
        <v>0</v>
      </c>
      <c r="CB1697" s="60">
        <v>0</v>
      </c>
      <c r="CC1697" s="60">
        <v>0</v>
      </c>
      <c r="CD1697" s="60">
        <v>0</v>
      </c>
      <c r="CE1697" s="60">
        <v>0</v>
      </c>
      <c r="CF1697" s="60">
        <v>0</v>
      </c>
      <c r="CG1697" s="60">
        <v>0</v>
      </c>
      <c r="CH1697" s="60">
        <v>0</v>
      </c>
    </row>
    <row r="1698" spans="1:86">
      <c r="A1698" s="57" t="s">
        <v>86</v>
      </c>
      <c r="B1698" s="58" t="s">
        <v>719</v>
      </c>
      <c r="C1698" s="59" t="s">
        <v>92</v>
      </c>
      <c r="D1698" s="58" t="s">
        <v>230</v>
      </c>
      <c r="E1698" s="58" t="str">
        <f>VLOOKUP(CONCATENATE($F$4,F1698),'REG FL  CWIP - 1 System Per Boo'!$A$29:$B$1161,2,FALSE)</f>
        <v>Distribution</v>
      </c>
      <c r="F1698" s="58" t="s">
        <v>250</v>
      </c>
      <c r="G1698" s="58" t="s">
        <v>234</v>
      </c>
      <c r="H1698" s="63">
        <v>368</v>
      </c>
      <c r="I1698" s="60">
        <v>0</v>
      </c>
      <c r="J1698" s="60">
        <v>0</v>
      </c>
      <c r="K1698" s="60">
        <v>0</v>
      </c>
      <c r="L1698" s="60">
        <v>0</v>
      </c>
      <c r="M1698" s="60">
        <v>0</v>
      </c>
      <c r="N1698" s="60">
        <v>0</v>
      </c>
      <c r="O1698" s="60">
        <v>0</v>
      </c>
      <c r="P1698" s="60">
        <v>0</v>
      </c>
      <c r="Q1698" s="60">
        <v>0</v>
      </c>
      <c r="R1698" s="60">
        <v>0</v>
      </c>
      <c r="S1698" s="60">
        <v>0</v>
      </c>
      <c r="T1698" s="60">
        <v>0</v>
      </c>
      <c r="U1698" s="60">
        <v>0</v>
      </c>
      <c r="V1698" s="60">
        <v>0</v>
      </c>
      <c r="W1698" s="60">
        <v>0</v>
      </c>
      <c r="X1698" s="60">
        <v>0</v>
      </c>
      <c r="Y1698" s="60">
        <v>0</v>
      </c>
      <c r="Z1698" s="60">
        <v>0</v>
      </c>
      <c r="AA1698" s="60">
        <v>0</v>
      </c>
      <c r="AB1698" s="60">
        <v>0</v>
      </c>
      <c r="AC1698" s="60">
        <v>0</v>
      </c>
      <c r="AD1698" s="60">
        <v>0</v>
      </c>
      <c r="AE1698" s="60">
        <v>0</v>
      </c>
      <c r="AF1698" s="60">
        <v>0</v>
      </c>
      <c r="AG1698" s="60">
        <v>0</v>
      </c>
      <c r="AH1698" s="60">
        <v>0</v>
      </c>
      <c r="AI1698" s="60">
        <v>0</v>
      </c>
      <c r="AJ1698" s="60">
        <v>0</v>
      </c>
      <c r="AK1698" s="60">
        <v>0</v>
      </c>
      <c r="AL1698" s="60">
        <v>0</v>
      </c>
      <c r="AM1698" s="60">
        <v>0</v>
      </c>
      <c r="AN1698" s="60">
        <v>0</v>
      </c>
      <c r="AO1698" s="60">
        <v>0</v>
      </c>
      <c r="AP1698" s="60">
        <v>0</v>
      </c>
      <c r="AQ1698" s="60">
        <v>0</v>
      </c>
      <c r="AR1698" s="60">
        <v>0</v>
      </c>
      <c r="AS1698" s="60">
        <v>0</v>
      </c>
      <c r="AT1698" s="60">
        <v>0</v>
      </c>
      <c r="AU1698" s="60">
        <v>0</v>
      </c>
      <c r="AV1698" s="60">
        <v>0</v>
      </c>
      <c r="AW1698" s="60">
        <v>0</v>
      </c>
      <c r="AX1698" s="60">
        <v>0</v>
      </c>
      <c r="AY1698" s="60">
        <v>0</v>
      </c>
      <c r="AZ1698" s="60">
        <v>0</v>
      </c>
      <c r="BA1698" s="60">
        <v>0</v>
      </c>
      <c r="BB1698" s="60">
        <v>0</v>
      </c>
      <c r="BC1698" s="60">
        <v>0</v>
      </c>
      <c r="BD1698" s="60">
        <v>30827.992268516711</v>
      </c>
      <c r="BE1698" s="60">
        <v>0</v>
      </c>
      <c r="BF1698" s="60">
        <v>0</v>
      </c>
      <c r="BG1698" s="60">
        <v>148941.03152145876</v>
      </c>
      <c r="BH1698" s="60">
        <v>179769.02378997547</v>
      </c>
      <c r="BI1698" s="60">
        <v>0</v>
      </c>
      <c r="BJ1698" s="60">
        <v>0</v>
      </c>
      <c r="BK1698" s="60">
        <v>0</v>
      </c>
      <c r="BL1698" s="60">
        <v>0</v>
      </c>
      <c r="BM1698" s="60">
        <v>0</v>
      </c>
      <c r="BN1698" s="60">
        <v>0</v>
      </c>
      <c r="BO1698" s="60">
        <v>0</v>
      </c>
      <c r="BP1698" s="60">
        <v>0</v>
      </c>
      <c r="BQ1698" s="60">
        <v>0</v>
      </c>
      <c r="BR1698" s="60">
        <v>0</v>
      </c>
      <c r="BS1698" s="60">
        <v>0</v>
      </c>
      <c r="BT1698" s="60">
        <v>0</v>
      </c>
      <c r="BU1698" s="60">
        <v>0</v>
      </c>
      <c r="BV1698" s="60">
        <v>0</v>
      </c>
      <c r="BW1698" s="60">
        <v>0</v>
      </c>
      <c r="BX1698" s="60">
        <v>0</v>
      </c>
      <c r="BY1698" s="60">
        <v>0</v>
      </c>
      <c r="BZ1698" s="60">
        <v>0</v>
      </c>
      <c r="CA1698" s="60">
        <v>0</v>
      </c>
      <c r="CB1698" s="60">
        <v>0</v>
      </c>
      <c r="CC1698" s="60">
        <v>0</v>
      </c>
      <c r="CD1698" s="60">
        <v>0</v>
      </c>
      <c r="CE1698" s="60">
        <v>0</v>
      </c>
      <c r="CF1698" s="60">
        <v>0</v>
      </c>
      <c r="CG1698" s="60">
        <v>0</v>
      </c>
      <c r="CH1698" s="60">
        <v>0</v>
      </c>
    </row>
    <row r="1699" spans="1:86">
      <c r="A1699" s="57" t="s">
        <v>86</v>
      </c>
      <c r="B1699" s="58" t="s">
        <v>719</v>
      </c>
      <c r="C1699" s="59" t="s">
        <v>92</v>
      </c>
      <c r="D1699" s="58" t="s">
        <v>230</v>
      </c>
      <c r="E1699" s="58" t="str">
        <f>VLOOKUP(CONCATENATE($F$4,F1699),'REG FL  CWIP - 1 System Per Boo'!$A$29:$B$1161,2,FALSE)</f>
        <v>Distribution</v>
      </c>
      <c r="F1699" s="58" t="s">
        <v>247</v>
      </c>
      <c r="G1699" s="58" t="s">
        <v>234</v>
      </c>
      <c r="H1699" s="63">
        <v>368</v>
      </c>
      <c r="I1699" s="60">
        <v>0</v>
      </c>
      <c r="J1699" s="60">
        <v>0</v>
      </c>
      <c r="K1699" s="60">
        <v>0</v>
      </c>
      <c r="L1699" s="60">
        <v>0</v>
      </c>
      <c r="M1699" s="60">
        <v>0</v>
      </c>
      <c r="N1699" s="60">
        <v>0</v>
      </c>
      <c r="O1699" s="60">
        <v>0</v>
      </c>
      <c r="P1699" s="60">
        <v>0</v>
      </c>
      <c r="Q1699" s="60">
        <v>0</v>
      </c>
      <c r="R1699" s="60">
        <v>0</v>
      </c>
      <c r="S1699" s="60">
        <v>0</v>
      </c>
      <c r="T1699" s="60">
        <v>0</v>
      </c>
      <c r="U1699" s="60">
        <v>0</v>
      </c>
      <c r="V1699" s="60">
        <v>0</v>
      </c>
      <c r="W1699" s="60">
        <v>0</v>
      </c>
      <c r="X1699" s="60">
        <v>0</v>
      </c>
      <c r="Y1699" s="60">
        <v>0</v>
      </c>
      <c r="Z1699" s="60">
        <v>0</v>
      </c>
      <c r="AA1699" s="60">
        <v>0</v>
      </c>
      <c r="AB1699" s="60">
        <v>0</v>
      </c>
      <c r="AC1699" s="60">
        <v>0</v>
      </c>
      <c r="AD1699" s="60">
        <v>0</v>
      </c>
      <c r="AE1699" s="60">
        <v>0</v>
      </c>
      <c r="AF1699" s="60">
        <v>0</v>
      </c>
      <c r="AG1699" s="60">
        <v>0</v>
      </c>
      <c r="AH1699" s="60">
        <v>0</v>
      </c>
      <c r="AI1699" s="60">
        <v>0</v>
      </c>
      <c r="AJ1699" s="60">
        <v>0</v>
      </c>
      <c r="AK1699" s="60">
        <v>0</v>
      </c>
      <c r="AL1699" s="60">
        <v>0</v>
      </c>
      <c r="AM1699" s="60">
        <v>0</v>
      </c>
      <c r="AN1699" s="60">
        <v>0</v>
      </c>
      <c r="AO1699" s="60">
        <v>0</v>
      </c>
      <c r="AP1699" s="60">
        <v>0</v>
      </c>
      <c r="AQ1699" s="60">
        <v>0</v>
      </c>
      <c r="AR1699" s="60">
        <v>0</v>
      </c>
      <c r="AS1699" s="60">
        <v>0</v>
      </c>
      <c r="AT1699" s="60">
        <v>118365.34133605257</v>
      </c>
      <c r="AU1699" s="60">
        <v>118365.34133605257</v>
      </c>
      <c r="AV1699" s="60">
        <v>0</v>
      </c>
      <c r="AW1699" s="60">
        <v>0</v>
      </c>
      <c r="AX1699" s="60">
        <v>0</v>
      </c>
      <c r="AY1699" s="60">
        <v>0</v>
      </c>
      <c r="AZ1699" s="60">
        <v>0</v>
      </c>
      <c r="BA1699" s="60">
        <v>0</v>
      </c>
      <c r="BB1699" s="60">
        <v>0</v>
      </c>
      <c r="BC1699" s="60">
        <v>0</v>
      </c>
      <c r="BD1699" s="60">
        <v>0</v>
      </c>
      <c r="BE1699" s="60">
        <v>0</v>
      </c>
      <c r="BF1699" s="60">
        <v>0</v>
      </c>
      <c r="BG1699" s="60">
        <v>0</v>
      </c>
      <c r="BH1699" s="60">
        <v>0</v>
      </c>
      <c r="BI1699" s="60">
        <v>0</v>
      </c>
      <c r="BJ1699" s="60">
        <v>0</v>
      </c>
      <c r="BK1699" s="60">
        <v>0</v>
      </c>
      <c r="BL1699" s="60">
        <v>0</v>
      </c>
      <c r="BM1699" s="60">
        <v>0</v>
      </c>
      <c r="BN1699" s="60">
        <v>0</v>
      </c>
      <c r="BO1699" s="60">
        <v>0</v>
      </c>
      <c r="BP1699" s="60">
        <v>0</v>
      </c>
      <c r="BQ1699" s="60">
        <v>0</v>
      </c>
      <c r="BR1699" s="60">
        <v>0</v>
      </c>
      <c r="BS1699" s="60">
        <v>0</v>
      </c>
      <c r="BT1699" s="60">
        <v>0</v>
      </c>
      <c r="BU1699" s="60">
        <v>0</v>
      </c>
      <c r="BV1699" s="60">
        <v>0</v>
      </c>
      <c r="BW1699" s="60">
        <v>0</v>
      </c>
      <c r="BX1699" s="60">
        <v>0</v>
      </c>
      <c r="BY1699" s="60">
        <v>0</v>
      </c>
      <c r="BZ1699" s="60">
        <v>0</v>
      </c>
      <c r="CA1699" s="60">
        <v>0</v>
      </c>
      <c r="CB1699" s="60">
        <v>0</v>
      </c>
      <c r="CC1699" s="60">
        <v>0</v>
      </c>
      <c r="CD1699" s="60">
        <v>0</v>
      </c>
      <c r="CE1699" s="60">
        <v>0</v>
      </c>
      <c r="CF1699" s="60">
        <v>0</v>
      </c>
      <c r="CG1699" s="60">
        <v>0</v>
      </c>
      <c r="CH1699" s="60">
        <v>0</v>
      </c>
    </row>
    <row r="1700" spans="1:86">
      <c r="A1700" s="57" t="s">
        <v>86</v>
      </c>
      <c r="B1700" s="58" t="s">
        <v>719</v>
      </c>
      <c r="C1700" s="59" t="s">
        <v>92</v>
      </c>
      <c r="D1700" s="58" t="s">
        <v>230</v>
      </c>
      <c r="E1700" s="58" t="str">
        <f>VLOOKUP(CONCATENATE($F$4,F1700),'REG FL  CWIP - 1 System Per Boo'!$A$29:$B$1161,2,FALSE)</f>
        <v>Distribution</v>
      </c>
      <c r="F1700" s="58" t="s">
        <v>244</v>
      </c>
      <c r="G1700" s="58" t="s">
        <v>234</v>
      </c>
      <c r="H1700" s="63">
        <v>368</v>
      </c>
      <c r="I1700" s="60">
        <v>0</v>
      </c>
      <c r="J1700" s="60">
        <v>0</v>
      </c>
      <c r="K1700" s="60">
        <v>0</v>
      </c>
      <c r="L1700" s="60">
        <v>0</v>
      </c>
      <c r="M1700" s="60">
        <v>0</v>
      </c>
      <c r="N1700" s="60">
        <v>0</v>
      </c>
      <c r="O1700" s="60">
        <v>0</v>
      </c>
      <c r="P1700" s="60">
        <v>0</v>
      </c>
      <c r="Q1700" s="60">
        <v>0</v>
      </c>
      <c r="R1700" s="60">
        <v>0</v>
      </c>
      <c r="S1700" s="60">
        <v>0</v>
      </c>
      <c r="T1700" s="60">
        <v>0</v>
      </c>
      <c r="U1700" s="60">
        <v>0</v>
      </c>
      <c r="V1700" s="60">
        <v>0</v>
      </c>
      <c r="W1700" s="60">
        <v>0</v>
      </c>
      <c r="X1700" s="60">
        <v>0</v>
      </c>
      <c r="Y1700" s="60">
        <v>0</v>
      </c>
      <c r="Z1700" s="60">
        <v>0</v>
      </c>
      <c r="AA1700" s="60">
        <v>0</v>
      </c>
      <c r="AB1700" s="60">
        <v>0</v>
      </c>
      <c r="AC1700" s="60">
        <v>0</v>
      </c>
      <c r="AD1700" s="60">
        <v>0</v>
      </c>
      <c r="AE1700" s="60">
        <v>0</v>
      </c>
      <c r="AF1700" s="60">
        <v>0</v>
      </c>
      <c r="AG1700" s="60">
        <v>51669.057587106203</v>
      </c>
      <c r="AH1700" s="60">
        <v>51669.057587106203</v>
      </c>
      <c r="AI1700" s="60">
        <v>0</v>
      </c>
      <c r="AJ1700" s="60">
        <v>0</v>
      </c>
      <c r="AK1700" s="60">
        <v>0</v>
      </c>
      <c r="AL1700" s="60">
        <v>0</v>
      </c>
      <c r="AM1700" s="60">
        <v>0</v>
      </c>
      <c r="AN1700" s="60">
        <v>0</v>
      </c>
      <c r="AO1700" s="60">
        <v>0</v>
      </c>
      <c r="AP1700" s="60">
        <v>0</v>
      </c>
      <c r="AQ1700" s="60">
        <v>0</v>
      </c>
      <c r="AR1700" s="60">
        <v>0</v>
      </c>
      <c r="AS1700" s="60">
        <v>0</v>
      </c>
      <c r="AT1700" s="60">
        <v>0</v>
      </c>
      <c r="AU1700" s="60">
        <v>0</v>
      </c>
      <c r="AV1700" s="60">
        <v>0</v>
      </c>
      <c r="AW1700" s="60">
        <v>0</v>
      </c>
      <c r="AX1700" s="60">
        <v>0</v>
      </c>
      <c r="AY1700" s="60">
        <v>0</v>
      </c>
      <c r="AZ1700" s="60">
        <v>0</v>
      </c>
      <c r="BA1700" s="60">
        <v>0</v>
      </c>
      <c r="BB1700" s="60">
        <v>0</v>
      </c>
      <c r="BC1700" s="60">
        <v>0</v>
      </c>
      <c r="BD1700" s="60">
        <v>0</v>
      </c>
      <c r="BE1700" s="60">
        <v>0</v>
      </c>
      <c r="BF1700" s="60">
        <v>0</v>
      </c>
      <c r="BG1700" s="60">
        <v>0</v>
      </c>
      <c r="BH1700" s="60">
        <v>0</v>
      </c>
      <c r="BI1700" s="60">
        <v>0</v>
      </c>
      <c r="BJ1700" s="60">
        <v>0</v>
      </c>
      <c r="BK1700" s="60">
        <v>0</v>
      </c>
      <c r="BL1700" s="60">
        <v>0</v>
      </c>
      <c r="BM1700" s="60">
        <v>0</v>
      </c>
      <c r="BN1700" s="60">
        <v>0</v>
      </c>
      <c r="BO1700" s="60">
        <v>0</v>
      </c>
      <c r="BP1700" s="60">
        <v>0</v>
      </c>
      <c r="BQ1700" s="60">
        <v>0</v>
      </c>
      <c r="BR1700" s="60">
        <v>0</v>
      </c>
      <c r="BS1700" s="60">
        <v>0</v>
      </c>
      <c r="BT1700" s="60">
        <v>0</v>
      </c>
      <c r="BU1700" s="60">
        <v>0</v>
      </c>
      <c r="BV1700" s="60">
        <v>0</v>
      </c>
      <c r="BW1700" s="60">
        <v>0</v>
      </c>
      <c r="BX1700" s="60">
        <v>0</v>
      </c>
      <c r="BY1700" s="60">
        <v>0</v>
      </c>
      <c r="BZ1700" s="60">
        <v>0</v>
      </c>
      <c r="CA1700" s="60">
        <v>0</v>
      </c>
      <c r="CB1700" s="60">
        <v>0</v>
      </c>
      <c r="CC1700" s="60">
        <v>0</v>
      </c>
      <c r="CD1700" s="60">
        <v>0</v>
      </c>
      <c r="CE1700" s="60">
        <v>0</v>
      </c>
      <c r="CF1700" s="60">
        <v>0</v>
      </c>
      <c r="CG1700" s="60">
        <v>0</v>
      </c>
      <c r="CH1700" s="60">
        <v>0</v>
      </c>
    </row>
    <row r="1701" spans="1:86">
      <c r="A1701" s="57" t="s">
        <v>86</v>
      </c>
      <c r="B1701" s="58" t="s">
        <v>719</v>
      </c>
      <c r="C1701" s="59" t="s">
        <v>92</v>
      </c>
      <c r="D1701" s="58" t="s">
        <v>230</v>
      </c>
      <c r="E1701" s="58" t="str">
        <f>VLOOKUP(CONCATENATE($F$4,F1701),'REG FL  CWIP - 1 System Per Boo'!$A$29:$B$1161,2,FALSE)</f>
        <v>Distribution</v>
      </c>
      <c r="F1701" s="58" t="s">
        <v>241</v>
      </c>
      <c r="G1701" s="58" t="s">
        <v>234</v>
      </c>
      <c r="H1701" s="63">
        <v>368</v>
      </c>
      <c r="I1701" s="60">
        <v>0</v>
      </c>
      <c r="J1701" s="60">
        <v>0</v>
      </c>
      <c r="K1701" s="60">
        <v>0</v>
      </c>
      <c r="L1701" s="60">
        <v>0</v>
      </c>
      <c r="M1701" s="60">
        <v>0</v>
      </c>
      <c r="N1701" s="60">
        <v>0</v>
      </c>
      <c r="O1701" s="60">
        <v>0</v>
      </c>
      <c r="P1701" s="60">
        <v>0</v>
      </c>
      <c r="Q1701" s="60">
        <v>0</v>
      </c>
      <c r="R1701" s="60">
        <v>0</v>
      </c>
      <c r="S1701" s="60">
        <v>0</v>
      </c>
      <c r="T1701" s="60">
        <v>0</v>
      </c>
      <c r="U1701" s="60">
        <v>0</v>
      </c>
      <c r="V1701" s="60">
        <v>0</v>
      </c>
      <c r="W1701" s="60">
        <v>0</v>
      </c>
      <c r="X1701" s="60">
        <v>0</v>
      </c>
      <c r="Y1701" s="60">
        <v>0</v>
      </c>
      <c r="Z1701" s="60">
        <v>0</v>
      </c>
      <c r="AA1701" s="60">
        <v>0</v>
      </c>
      <c r="AB1701" s="60">
        <v>0</v>
      </c>
      <c r="AC1701" s="60">
        <v>0</v>
      </c>
      <c r="AD1701" s="60">
        <v>0</v>
      </c>
      <c r="AE1701" s="60">
        <v>0</v>
      </c>
      <c r="AF1701" s="60">
        <v>0</v>
      </c>
      <c r="AG1701" s="60">
        <v>0</v>
      </c>
      <c r="AH1701" s="60">
        <v>0</v>
      </c>
      <c r="AI1701" s="60">
        <v>0</v>
      </c>
      <c r="AJ1701" s="60">
        <v>0</v>
      </c>
      <c r="AK1701" s="60">
        <v>0</v>
      </c>
      <c r="AL1701" s="60">
        <v>0</v>
      </c>
      <c r="AM1701" s="60">
        <v>0</v>
      </c>
      <c r="AN1701" s="60">
        <v>0</v>
      </c>
      <c r="AO1701" s="60">
        <v>0</v>
      </c>
      <c r="AP1701" s="60">
        <v>0</v>
      </c>
      <c r="AQ1701" s="60">
        <v>0</v>
      </c>
      <c r="AR1701" s="60">
        <v>0</v>
      </c>
      <c r="AS1701" s="60">
        <v>0</v>
      </c>
      <c r="AT1701" s="60">
        <v>0</v>
      </c>
      <c r="AU1701" s="60">
        <v>0</v>
      </c>
      <c r="AV1701" s="60">
        <v>0</v>
      </c>
      <c r="AW1701" s="60">
        <v>0</v>
      </c>
      <c r="AX1701" s="60">
        <v>0</v>
      </c>
      <c r="AY1701" s="60">
        <v>0</v>
      </c>
      <c r="AZ1701" s="60">
        <v>0</v>
      </c>
      <c r="BA1701" s="60">
        <v>0</v>
      </c>
      <c r="BB1701" s="60">
        <v>0</v>
      </c>
      <c r="BC1701" s="60">
        <v>0</v>
      </c>
      <c r="BD1701" s="60">
        <v>0</v>
      </c>
      <c r="BE1701" s="60">
        <v>0</v>
      </c>
      <c r="BF1701" s="60">
        <v>0</v>
      </c>
      <c r="BG1701" s="60">
        <v>45294.731622787767</v>
      </c>
      <c r="BH1701" s="60">
        <v>45294.731622787767</v>
      </c>
      <c r="BI1701" s="60">
        <v>0</v>
      </c>
      <c r="BJ1701" s="60">
        <v>0</v>
      </c>
      <c r="BK1701" s="60">
        <v>0</v>
      </c>
      <c r="BL1701" s="60">
        <v>0</v>
      </c>
      <c r="BM1701" s="60">
        <v>0</v>
      </c>
      <c r="BN1701" s="60">
        <v>0</v>
      </c>
      <c r="BO1701" s="60">
        <v>0</v>
      </c>
      <c r="BP1701" s="60">
        <v>0</v>
      </c>
      <c r="BQ1701" s="60">
        <v>0</v>
      </c>
      <c r="BR1701" s="60">
        <v>0</v>
      </c>
      <c r="BS1701" s="60">
        <v>0</v>
      </c>
      <c r="BT1701" s="60">
        <v>0</v>
      </c>
      <c r="BU1701" s="60">
        <v>0</v>
      </c>
      <c r="BV1701" s="60">
        <v>0</v>
      </c>
      <c r="BW1701" s="60">
        <v>0</v>
      </c>
      <c r="BX1701" s="60">
        <v>0</v>
      </c>
      <c r="BY1701" s="60">
        <v>0</v>
      </c>
      <c r="BZ1701" s="60">
        <v>0</v>
      </c>
      <c r="CA1701" s="60">
        <v>0</v>
      </c>
      <c r="CB1701" s="60">
        <v>0</v>
      </c>
      <c r="CC1701" s="60">
        <v>0</v>
      </c>
      <c r="CD1701" s="60">
        <v>0</v>
      </c>
      <c r="CE1701" s="60">
        <v>0</v>
      </c>
      <c r="CF1701" s="60">
        <v>0</v>
      </c>
      <c r="CG1701" s="60">
        <v>0</v>
      </c>
      <c r="CH1701" s="60">
        <v>0</v>
      </c>
    </row>
    <row r="1702" spans="1:86">
      <c r="A1702" s="57" t="s">
        <v>86</v>
      </c>
      <c r="B1702" s="58" t="s">
        <v>719</v>
      </c>
      <c r="C1702" s="59" t="s">
        <v>92</v>
      </c>
      <c r="D1702" s="58" t="s">
        <v>93</v>
      </c>
      <c r="E1702" s="58" t="str">
        <f>VLOOKUP(CONCATENATE($F$4,F1702),'REG FL  CWIP - 1 System Per Boo'!$A$29:$B$1161,2,FALSE)</f>
        <v>Distribution</v>
      </c>
      <c r="F1702" s="58" t="s">
        <v>209</v>
      </c>
      <c r="G1702" s="58" t="s">
        <v>148</v>
      </c>
      <c r="H1702" s="63">
        <v>368</v>
      </c>
      <c r="I1702" s="60">
        <v>0</v>
      </c>
      <c r="J1702" s="60">
        <v>0</v>
      </c>
      <c r="K1702" s="60">
        <v>0</v>
      </c>
      <c r="L1702" s="60">
        <v>0</v>
      </c>
      <c r="M1702" s="60">
        <v>0</v>
      </c>
      <c r="N1702" s="60">
        <v>0</v>
      </c>
      <c r="O1702" s="60">
        <v>0</v>
      </c>
      <c r="P1702" s="60">
        <v>0</v>
      </c>
      <c r="Q1702" s="60">
        <v>0</v>
      </c>
      <c r="R1702" s="60">
        <v>0</v>
      </c>
      <c r="S1702" s="60">
        <v>0</v>
      </c>
      <c r="T1702" s="60">
        <v>0</v>
      </c>
      <c r="U1702" s="60">
        <v>0</v>
      </c>
      <c r="V1702" s="60">
        <v>0</v>
      </c>
      <c r="W1702" s="60">
        <v>0</v>
      </c>
      <c r="X1702" s="60">
        <v>0</v>
      </c>
      <c r="Y1702" s="60">
        <v>0</v>
      </c>
      <c r="Z1702" s="60">
        <v>0</v>
      </c>
      <c r="AA1702" s="60">
        <v>0</v>
      </c>
      <c r="AB1702" s="60">
        <v>0</v>
      </c>
      <c r="AC1702" s="60">
        <v>0</v>
      </c>
      <c r="AD1702" s="60">
        <v>0</v>
      </c>
      <c r="AE1702" s="60">
        <v>0</v>
      </c>
      <c r="AF1702" s="60">
        <v>0</v>
      </c>
      <c r="AG1702" s="60">
        <v>0</v>
      </c>
      <c r="AH1702" s="60">
        <v>0</v>
      </c>
      <c r="AI1702" s="60">
        <v>0</v>
      </c>
      <c r="AJ1702" s="60">
        <v>0</v>
      </c>
      <c r="AK1702" s="60">
        <v>0</v>
      </c>
      <c r="AL1702" s="60">
        <v>0</v>
      </c>
      <c r="AM1702" s="60">
        <v>0</v>
      </c>
      <c r="AN1702" s="60">
        <v>0</v>
      </c>
      <c r="AO1702" s="60">
        <v>0</v>
      </c>
      <c r="AP1702" s="60">
        <v>0</v>
      </c>
      <c r="AQ1702" s="60">
        <v>0</v>
      </c>
      <c r="AR1702" s="60">
        <v>0</v>
      </c>
      <c r="AS1702" s="60">
        <v>0</v>
      </c>
      <c r="AT1702" s="60">
        <v>27765.609981980793</v>
      </c>
      <c r="AU1702" s="60">
        <v>27765.609981980793</v>
      </c>
      <c r="AV1702" s="60">
        <v>0</v>
      </c>
      <c r="AW1702" s="60">
        <v>0</v>
      </c>
      <c r="AX1702" s="60">
        <v>0</v>
      </c>
      <c r="AY1702" s="60">
        <v>0</v>
      </c>
      <c r="AZ1702" s="60">
        <v>0</v>
      </c>
      <c r="BA1702" s="60">
        <v>0</v>
      </c>
      <c r="BB1702" s="60">
        <v>0</v>
      </c>
      <c r="BC1702" s="60">
        <v>0</v>
      </c>
      <c r="BD1702" s="60">
        <v>0</v>
      </c>
      <c r="BE1702" s="60">
        <v>0</v>
      </c>
      <c r="BF1702" s="60">
        <v>0</v>
      </c>
      <c r="BG1702" s="60">
        <v>0</v>
      </c>
      <c r="BH1702" s="60">
        <v>0</v>
      </c>
      <c r="BI1702" s="60">
        <v>0</v>
      </c>
      <c r="BJ1702" s="60">
        <v>0</v>
      </c>
      <c r="BK1702" s="60">
        <v>0</v>
      </c>
      <c r="BL1702" s="60">
        <v>0</v>
      </c>
      <c r="BM1702" s="60">
        <v>0</v>
      </c>
      <c r="BN1702" s="60">
        <v>0</v>
      </c>
      <c r="BO1702" s="60">
        <v>0</v>
      </c>
      <c r="BP1702" s="60">
        <v>0</v>
      </c>
      <c r="BQ1702" s="60">
        <v>0</v>
      </c>
      <c r="BR1702" s="60">
        <v>0</v>
      </c>
      <c r="BS1702" s="60">
        <v>0</v>
      </c>
      <c r="BT1702" s="60">
        <v>1295.7843653776583</v>
      </c>
      <c r="BU1702" s="60">
        <v>1295.7843653776583</v>
      </c>
      <c r="BV1702" s="60">
        <v>0</v>
      </c>
      <c r="BW1702" s="60">
        <v>0</v>
      </c>
      <c r="BX1702" s="60">
        <v>0</v>
      </c>
      <c r="BY1702" s="60">
        <v>0</v>
      </c>
      <c r="BZ1702" s="60">
        <v>0</v>
      </c>
      <c r="CA1702" s="60">
        <v>0</v>
      </c>
      <c r="CB1702" s="60">
        <v>0</v>
      </c>
      <c r="CC1702" s="60">
        <v>0</v>
      </c>
      <c r="CD1702" s="60">
        <v>0</v>
      </c>
      <c r="CE1702" s="60">
        <v>0</v>
      </c>
      <c r="CF1702" s="60">
        <v>0</v>
      </c>
      <c r="CG1702" s="60">
        <v>0</v>
      </c>
      <c r="CH1702" s="60">
        <v>0</v>
      </c>
    </row>
    <row r="1703" spans="1:86">
      <c r="A1703" s="57" t="s">
        <v>86</v>
      </c>
      <c r="B1703" s="58" t="s">
        <v>719</v>
      </c>
      <c r="C1703" s="59" t="s">
        <v>92</v>
      </c>
      <c r="D1703" s="58" t="s">
        <v>93</v>
      </c>
      <c r="E1703" s="58" t="str">
        <f>VLOOKUP(CONCATENATE($F$4,F1703),'REG FL  CWIP - 1 System Per Boo'!$A$29:$B$1161,2,FALSE)</f>
        <v>Distribution</v>
      </c>
      <c r="F1703" s="58" t="s">
        <v>206</v>
      </c>
      <c r="G1703" s="58" t="s">
        <v>148</v>
      </c>
      <c r="H1703" s="63">
        <v>368</v>
      </c>
      <c r="I1703" s="60">
        <v>0</v>
      </c>
      <c r="J1703" s="60">
        <v>0</v>
      </c>
      <c r="K1703" s="60">
        <v>0</v>
      </c>
      <c r="L1703" s="60">
        <v>0</v>
      </c>
      <c r="M1703" s="60">
        <v>0</v>
      </c>
      <c r="N1703" s="60">
        <v>0</v>
      </c>
      <c r="O1703" s="60">
        <v>0</v>
      </c>
      <c r="P1703" s="60">
        <v>0</v>
      </c>
      <c r="Q1703" s="60">
        <v>0</v>
      </c>
      <c r="R1703" s="60">
        <v>0</v>
      </c>
      <c r="S1703" s="60">
        <v>0</v>
      </c>
      <c r="T1703" s="60">
        <v>0</v>
      </c>
      <c r="U1703" s="60">
        <v>0</v>
      </c>
      <c r="V1703" s="60">
        <v>0</v>
      </c>
      <c r="W1703" s="60">
        <v>0</v>
      </c>
      <c r="X1703" s="60">
        <v>0</v>
      </c>
      <c r="Y1703" s="60">
        <v>0</v>
      </c>
      <c r="Z1703" s="60">
        <v>0</v>
      </c>
      <c r="AA1703" s="60">
        <v>0</v>
      </c>
      <c r="AB1703" s="60">
        <v>0</v>
      </c>
      <c r="AC1703" s="60">
        <v>0</v>
      </c>
      <c r="AD1703" s="60">
        <v>0</v>
      </c>
      <c r="AE1703" s="60">
        <v>0</v>
      </c>
      <c r="AF1703" s="60">
        <v>0</v>
      </c>
      <c r="AG1703" s="60">
        <v>0</v>
      </c>
      <c r="AH1703" s="60">
        <v>0</v>
      </c>
      <c r="AI1703" s="60">
        <v>0</v>
      </c>
      <c r="AJ1703" s="60">
        <v>0</v>
      </c>
      <c r="AK1703" s="60">
        <v>0</v>
      </c>
      <c r="AL1703" s="60">
        <v>0</v>
      </c>
      <c r="AM1703" s="60">
        <v>0</v>
      </c>
      <c r="AN1703" s="60">
        <v>0</v>
      </c>
      <c r="AO1703" s="60">
        <v>0</v>
      </c>
      <c r="AP1703" s="60">
        <v>0</v>
      </c>
      <c r="AQ1703" s="60">
        <v>0</v>
      </c>
      <c r="AR1703" s="60">
        <v>0</v>
      </c>
      <c r="AS1703" s="60">
        <v>0</v>
      </c>
      <c r="AT1703" s="60">
        <v>0</v>
      </c>
      <c r="AU1703" s="60">
        <v>0</v>
      </c>
      <c r="AV1703" s="60">
        <v>0</v>
      </c>
      <c r="AW1703" s="60">
        <v>0</v>
      </c>
      <c r="AX1703" s="60">
        <v>0</v>
      </c>
      <c r="AY1703" s="60">
        <v>0</v>
      </c>
      <c r="AZ1703" s="60">
        <v>0</v>
      </c>
      <c r="BA1703" s="60">
        <v>0</v>
      </c>
      <c r="BB1703" s="60">
        <v>0</v>
      </c>
      <c r="BC1703" s="60">
        <v>0</v>
      </c>
      <c r="BD1703" s="60">
        <v>0</v>
      </c>
      <c r="BE1703" s="60">
        <v>0</v>
      </c>
      <c r="BF1703" s="60">
        <v>0</v>
      </c>
      <c r="BG1703" s="60">
        <v>27179.257156170417</v>
      </c>
      <c r="BH1703" s="60">
        <v>27179.257156170417</v>
      </c>
      <c r="BI1703" s="60">
        <v>0</v>
      </c>
      <c r="BJ1703" s="60">
        <v>0</v>
      </c>
      <c r="BK1703" s="60">
        <v>0</v>
      </c>
      <c r="BL1703" s="60">
        <v>0</v>
      </c>
      <c r="BM1703" s="60">
        <v>0</v>
      </c>
      <c r="BN1703" s="60">
        <v>0</v>
      </c>
      <c r="BO1703" s="60">
        <v>0</v>
      </c>
      <c r="BP1703" s="60">
        <v>0</v>
      </c>
      <c r="BQ1703" s="60">
        <v>0</v>
      </c>
      <c r="BR1703" s="60">
        <v>0</v>
      </c>
      <c r="BS1703" s="60">
        <v>0</v>
      </c>
      <c r="BT1703" s="60">
        <v>0</v>
      </c>
      <c r="BU1703" s="60">
        <v>0</v>
      </c>
      <c r="BV1703" s="60">
        <v>0</v>
      </c>
      <c r="BW1703" s="60">
        <v>0</v>
      </c>
      <c r="BX1703" s="60">
        <v>0</v>
      </c>
      <c r="BY1703" s="60">
        <v>0</v>
      </c>
      <c r="BZ1703" s="60">
        <v>0</v>
      </c>
      <c r="CA1703" s="60">
        <v>0</v>
      </c>
      <c r="CB1703" s="60">
        <v>0</v>
      </c>
      <c r="CC1703" s="60">
        <v>0</v>
      </c>
      <c r="CD1703" s="60">
        <v>0</v>
      </c>
      <c r="CE1703" s="60">
        <v>0</v>
      </c>
      <c r="CF1703" s="60">
        <v>0</v>
      </c>
      <c r="CG1703" s="60">
        <v>0</v>
      </c>
      <c r="CH1703" s="60">
        <v>0</v>
      </c>
    </row>
    <row r="1704" spans="1:86">
      <c r="A1704" s="57" t="s">
        <v>86</v>
      </c>
      <c r="B1704" s="58" t="s">
        <v>719</v>
      </c>
      <c r="C1704" s="59" t="s">
        <v>92</v>
      </c>
      <c r="D1704" s="58" t="s">
        <v>93</v>
      </c>
      <c r="E1704" s="58" t="str">
        <f>VLOOKUP(CONCATENATE($F$4,F1704),'REG FL  CWIP - 1 System Per Boo'!$A$29:$B$1161,2,FALSE)</f>
        <v>Distribution</v>
      </c>
      <c r="F1704" s="58" t="s">
        <v>203</v>
      </c>
      <c r="G1704" s="58" t="s">
        <v>148</v>
      </c>
      <c r="H1704" s="63">
        <v>368</v>
      </c>
      <c r="I1704" s="60">
        <v>0</v>
      </c>
      <c r="J1704" s="60">
        <v>0</v>
      </c>
      <c r="K1704" s="60">
        <v>0</v>
      </c>
      <c r="L1704" s="60">
        <v>0</v>
      </c>
      <c r="M1704" s="60">
        <v>0</v>
      </c>
      <c r="N1704" s="60">
        <v>0</v>
      </c>
      <c r="O1704" s="60">
        <v>0</v>
      </c>
      <c r="P1704" s="60">
        <v>0</v>
      </c>
      <c r="Q1704" s="60">
        <v>0</v>
      </c>
      <c r="R1704" s="60">
        <v>0</v>
      </c>
      <c r="S1704" s="60">
        <v>0</v>
      </c>
      <c r="T1704" s="60">
        <v>0</v>
      </c>
      <c r="U1704" s="60">
        <v>0</v>
      </c>
      <c r="V1704" s="60">
        <v>0</v>
      </c>
      <c r="W1704" s="60">
        <v>0</v>
      </c>
      <c r="X1704" s="60">
        <v>0</v>
      </c>
      <c r="Y1704" s="60">
        <v>0</v>
      </c>
      <c r="Z1704" s="60">
        <v>0</v>
      </c>
      <c r="AA1704" s="60">
        <v>0</v>
      </c>
      <c r="AB1704" s="60">
        <v>0</v>
      </c>
      <c r="AC1704" s="60">
        <v>0</v>
      </c>
      <c r="AD1704" s="60">
        <v>0</v>
      </c>
      <c r="AE1704" s="60">
        <v>0</v>
      </c>
      <c r="AF1704" s="60">
        <v>0</v>
      </c>
      <c r="AG1704" s="60">
        <v>15834.583476525388</v>
      </c>
      <c r="AH1704" s="60">
        <v>15834.583476525388</v>
      </c>
      <c r="AI1704" s="60">
        <v>33.907466339617997</v>
      </c>
      <c r="AJ1704" s="60">
        <v>34.083863231380001</v>
      </c>
      <c r="AK1704" s="60">
        <v>34.448450494173002</v>
      </c>
      <c r="AL1704" s="60">
        <v>35.687140853556002</v>
      </c>
      <c r="AM1704" s="60">
        <v>35.829719636055998</v>
      </c>
      <c r="AN1704" s="60">
        <v>0</v>
      </c>
      <c r="AO1704" s="60">
        <v>0</v>
      </c>
      <c r="AP1704" s="60">
        <v>0</v>
      </c>
      <c r="AQ1704" s="60">
        <v>0</v>
      </c>
      <c r="AR1704" s="60">
        <v>0</v>
      </c>
      <c r="AS1704" s="60">
        <v>0</v>
      </c>
      <c r="AT1704" s="60">
        <v>0</v>
      </c>
      <c r="AU1704" s="60">
        <v>173.95664055478301</v>
      </c>
      <c r="AV1704" s="60">
        <v>0</v>
      </c>
      <c r="AW1704" s="60">
        <v>0</v>
      </c>
      <c r="AX1704" s="60">
        <v>0</v>
      </c>
      <c r="AY1704" s="60">
        <v>0</v>
      </c>
      <c r="AZ1704" s="60">
        <v>0</v>
      </c>
      <c r="BA1704" s="60">
        <v>0</v>
      </c>
      <c r="BB1704" s="60">
        <v>0</v>
      </c>
      <c r="BC1704" s="60">
        <v>0</v>
      </c>
      <c r="BD1704" s="60">
        <v>0</v>
      </c>
      <c r="BE1704" s="60">
        <v>0</v>
      </c>
      <c r="BF1704" s="60">
        <v>0</v>
      </c>
      <c r="BG1704" s="60">
        <v>0</v>
      </c>
      <c r="BH1704" s="60">
        <v>0</v>
      </c>
      <c r="BI1704" s="60">
        <v>0</v>
      </c>
      <c r="BJ1704" s="60">
        <v>0</v>
      </c>
      <c r="BK1704" s="60">
        <v>0</v>
      </c>
      <c r="BL1704" s="60">
        <v>0</v>
      </c>
      <c r="BM1704" s="60">
        <v>0</v>
      </c>
      <c r="BN1704" s="60">
        <v>0</v>
      </c>
      <c r="BO1704" s="60">
        <v>0</v>
      </c>
      <c r="BP1704" s="60">
        <v>0</v>
      </c>
      <c r="BQ1704" s="60">
        <v>0</v>
      </c>
      <c r="BR1704" s="60">
        <v>0</v>
      </c>
      <c r="BS1704" s="60">
        <v>0</v>
      </c>
      <c r="BT1704" s="60">
        <v>0</v>
      </c>
      <c r="BU1704" s="60">
        <v>0</v>
      </c>
      <c r="BV1704" s="60">
        <v>0</v>
      </c>
      <c r="BW1704" s="60">
        <v>0</v>
      </c>
      <c r="BX1704" s="60">
        <v>0</v>
      </c>
      <c r="BY1704" s="60">
        <v>0</v>
      </c>
      <c r="BZ1704" s="60">
        <v>0</v>
      </c>
      <c r="CA1704" s="60">
        <v>0</v>
      </c>
      <c r="CB1704" s="60">
        <v>0</v>
      </c>
      <c r="CC1704" s="60">
        <v>0</v>
      </c>
      <c r="CD1704" s="60">
        <v>0</v>
      </c>
      <c r="CE1704" s="60">
        <v>0</v>
      </c>
      <c r="CF1704" s="60">
        <v>0</v>
      </c>
      <c r="CG1704" s="60">
        <v>0</v>
      </c>
      <c r="CH1704" s="60">
        <v>0</v>
      </c>
    </row>
    <row r="1705" spans="1:86">
      <c r="A1705" s="57" t="s">
        <v>86</v>
      </c>
      <c r="B1705" s="58" t="s">
        <v>719</v>
      </c>
      <c r="C1705" s="59" t="s">
        <v>92</v>
      </c>
      <c r="D1705" s="58" t="s">
        <v>230</v>
      </c>
      <c r="E1705" s="58" t="str">
        <f>VLOOKUP(CONCATENATE($F$4,F1705),'REG FL  CWIP - 1 System Per Boo'!$A$29:$B$1161,2,FALSE)</f>
        <v>Distribution</v>
      </c>
      <c r="F1705" s="58" t="s">
        <v>238</v>
      </c>
      <c r="G1705" s="58" t="s">
        <v>234</v>
      </c>
      <c r="H1705" s="63">
        <v>368</v>
      </c>
      <c r="I1705" s="60">
        <v>0</v>
      </c>
      <c r="J1705" s="60">
        <v>0</v>
      </c>
      <c r="K1705" s="60">
        <v>0</v>
      </c>
      <c r="L1705" s="60">
        <v>0</v>
      </c>
      <c r="M1705" s="60">
        <v>0</v>
      </c>
      <c r="N1705" s="60">
        <v>0</v>
      </c>
      <c r="O1705" s="60">
        <v>0</v>
      </c>
      <c r="P1705" s="60">
        <v>0</v>
      </c>
      <c r="Q1705" s="60">
        <v>0</v>
      </c>
      <c r="R1705" s="60">
        <v>0</v>
      </c>
      <c r="S1705" s="60">
        <v>0</v>
      </c>
      <c r="T1705" s="60">
        <v>0</v>
      </c>
      <c r="U1705" s="60">
        <v>0</v>
      </c>
      <c r="V1705" s="60">
        <v>-651.73097971635957</v>
      </c>
      <c r="W1705" s="60">
        <v>-317.84766152319196</v>
      </c>
      <c r="X1705" s="60">
        <v>890.82934236929805</v>
      </c>
      <c r="Y1705" s="60">
        <v>1853.9290444089982</v>
      </c>
      <c r="Z1705" s="60">
        <v>2337.2557318708177</v>
      </c>
      <c r="AA1705" s="60">
        <v>2432.704896965332</v>
      </c>
      <c r="AB1705" s="60">
        <v>2615.30792386128</v>
      </c>
      <c r="AC1705" s="60">
        <v>2748.5917521250185</v>
      </c>
      <c r="AD1705" s="60">
        <v>2674.5408134537315</v>
      </c>
      <c r="AE1705" s="60">
        <v>2584.5939593314893</v>
      </c>
      <c r="AF1705" s="60">
        <v>1350.3070895986209</v>
      </c>
      <c r="AG1705" s="60">
        <v>1560.2600055416683</v>
      </c>
      <c r="AH1705" s="60">
        <v>20078.741918286705</v>
      </c>
      <c r="AI1705" s="60">
        <v>-72.162923381603463</v>
      </c>
      <c r="AJ1705" s="60">
        <v>-69.972193792672499</v>
      </c>
      <c r="AK1705" s="60">
        <v>1518.8600075765244</v>
      </c>
      <c r="AL1705" s="60">
        <v>1597.6452330178338</v>
      </c>
      <c r="AM1705" s="60">
        <v>1634.1530101171184</v>
      </c>
      <c r="AN1705" s="60">
        <v>1646.6162003965885</v>
      </c>
      <c r="AO1705" s="60">
        <v>1727.3409711959898</v>
      </c>
      <c r="AP1705" s="60">
        <v>1723.7421442225179</v>
      </c>
      <c r="AQ1705" s="60">
        <v>1648.6248677545709</v>
      </c>
      <c r="AR1705" s="60">
        <v>1590.3198442296843</v>
      </c>
      <c r="AS1705" s="60">
        <v>446.66076453777168</v>
      </c>
      <c r="AT1705" s="60">
        <v>395.36252765838651</v>
      </c>
      <c r="AU1705" s="60">
        <v>13787.190453532712</v>
      </c>
      <c r="AV1705" s="60">
        <v>159.69264394190105</v>
      </c>
      <c r="AW1705" s="60">
        <v>149.97223426890162</v>
      </c>
      <c r="AX1705" s="60">
        <v>1738.0079229488192</v>
      </c>
      <c r="AY1705" s="60">
        <v>1742.2568604306773</v>
      </c>
      <c r="AZ1705" s="60">
        <v>1752.9424352692354</v>
      </c>
      <c r="BA1705" s="60">
        <v>1763.7222126605204</v>
      </c>
      <c r="BB1705" s="60">
        <v>1764.0612236977629</v>
      </c>
      <c r="BC1705" s="60">
        <v>1766.5167426737853</v>
      </c>
      <c r="BD1705" s="60">
        <v>1748.0084542180816</v>
      </c>
      <c r="BE1705" s="60">
        <v>1717.5105341604301</v>
      </c>
      <c r="BF1705" s="60">
        <v>564.4639444164884</v>
      </c>
      <c r="BG1705" s="60">
        <v>605.7276420662771</v>
      </c>
      <c r="BH1705" s="60">
        <v>15472.88285075288</v>
      </c>
      <c r="BI1705" s="60">
        <v>153.9171308137972</v>
      </c>
      <c r="BJ1705" s="60">
        <v>144.54827367503586</v>
      </c>
      <c r="BK1705" s="60">
        <v>1675.1503778048402</v>
      </c>
      <c r="BL1705" s="60">
        <v>1679.2456463787184</v>
      </c>
      <c r="BM1705" s="60">
        <v>1689.5447621028297</v>
      </c>
      <c r="BN1705" s="60">
        <v>1699.9346734094627</v>
      </c>
      <c r="BO1705" s="60">
        <v>1700.2614236271218</v>
      </c>
      <c r="BP1705" s="60">
        <v>1702.6281352433793</v>
      </c>
      <c r="BQ1705" s="60">
        <v>1684.7892255412364</v>
      </c>
      <c r="BR1705" s="60">
        <v>1655.394306431687</v>
      </c>
      <c r="BS1705" s="60">
        <v>544.04929762471272</v>
      </c>
      <c r="BT1705" s="60">
        <v>583.82063348835243</v>
      </c>
      <c r="BU1705" s="60">
        <v>14913.283886141175</v>
      </c>
      <c r="BV1705" s="60">
        <v>147.02521081426744</v>
      </c>
      <c r="BW1705" s="60">
        <v>138.07586132579797</v>
      </c>
      <c r="BX1705" s="60">
        <v>1600.1424671845487</v>
      </c>
      <c r="BY1705" s="60">
        <v>1604.0543626456451</v>
      </c>
      <c r="BZ1705" s="60">
        <v>1613.8923166961913</v>
      </c>
      <c r="CA1705" s="60">
        <v>1623.8170007916037</v>
      </c>
      <c r="CB1705" s="60">
        <v>1624.1291201728638</v>
      </c>
      <c r="CC1705" s="60">
        <v>1626.3898579638887</v>
      </c>
      <c r="CD1705" s="60">
        <v>1609.3497179496678</v>
      </c>
      <c r="CE1705" s="60">
        <v>1581.2710099065835</v>
      </c>
      <c r="CF1705" s="60">
        <v>519.68849895853987</v>
      </c>
      <c r="CG1705" s="60">
        <v>557.6789990528116</v>
      </c>
      <c r="CH1705" s="60">
        <v>14245.514423462408</v>
      </c>
    </row>
    <row r="1706" spans="1:86">
      <c r="A1706" s="57" t="s">
        <v>86</v>
      </c>
      <c r="B1706" s="58" t="s">
        <v>719</v>
      </c>
      <c r="C1706" s="59" t="s">
        <v>92</v>
      </c>
      <c r="D1706" s="58" t="s">
        <v>230</v>
      </c>
      <c r="E1706" s="58" t="str">
        <f>VLOOKUP(CONCATENATE($F$4,F1706),'REG FL  CWIP - 1 System Per Boo'!$A$29:$B$1161,2,FALSE)</f>
        <v>Distribution</v>
      </c>
      <c r="F1706" s="58" t="s">
        <v>233</v>
      </c>
      <c r="G1706" s="58" t="s">
        <v>234</v>
      </c>
      <c r="H1706" s="63">
        <v>368</v>
      </c>
      <c r="I1706" s="60">
        <v>0</v>
      </c>
      <c r="J1706" s="60">
        <v>0</v>
      </c>
      <c r="K1706" s="60">
        <v>0</v>
      </c>
      <c r="L1706" s="60">
        <v>0</v>
      </c>
      <c r="M1706" s="60">
        <v>0</v>
      </c>
      <c r="N1706" s="60">
        <v>0</v>
      </c>
      <c r="O1706" s="60">
        <v>0</v>
      </c>
      <c r="P1706" s="60">
        <v>359.06</v>
      </c>
      <c r="Q1706" s="60">
        <v>1096.6599999999999</v>
      </c>
      <c r="R1706" s="60">
        <v>3295.5699999999997</v>
      </c>
      <c r="S1706" s="60">
        <v>275.01000000000005</v>
      </c>
      <c r="T1706" s="60">
        <v>2240.13</v>
      </c>
      <c r="U1706" s="60">
        <v>7266.4299999999994</v>
      </c>
      <c r="V1706" s="60">
        <v>0</v>
      </c>
      <c r="W1706" s="60">
        <v>0</v>
      </c>
      <c r="X1706" s="60">
        <v>0</v>
      </c>
      <c r="Y1706" s="60">
        <v>0</v>
      </c>
      <c r="Z1706" s="60">
        <v>0</v>
      </c>
      <c r="AA1706" s="60">
        <v>0</v>
      </c>
      <c r="AB1706" s="60">
        <v>0</v>
      </c>
      <c r="AC1706" s="60">
        <v>0</v>
      </c>
      <c r="AD1706" s="60">
        <v>0</v>
      </c>
      <c r="AE1706" s="60">
        <v>0</v>
      </c>
      <c r="AF1706" s="60">
        <v>0</v>
      </c>
      <c r="AG1706" s="60">
        <v>0</v>
      </c>
      <c r="AH1706" s="60">
        <v>0</v>
      </c>
      <c r="AI1706" s="60">
        <v>0</v>
      </c>
      <c r="AJ1706" s="60">
        <v>0</v>
      </c>
      <c r="AK1706" s="60">
        <v>0</v>
      </c>
      <c r="AL1706" s="60">
        <v>0</v>
      </c>
      <c r="AM1706" s="60">
        <v>0</v>
      </c>
      <c r="AN1706" s="60">
        <v>0</v>
      </c>
      <c r="AO1706" s="60">
        <v>0</v>
      </c>
      <c r="AP1706" s="60">
        <v>0</v>
      </c>
      <c r="AQ1706" s="60">
        <v>0</v>
      </c>
      <c r="AR1706" s="60">
        <v>0</v>
      </c>
      <c r="AS1706" s="60">
        <v>0</v>
      </c>
      <c r="AT1706" s="60">
        <v>0</v>
      </c>
      <c r="AU1706" s="60">
        <v>0</v>
      </c>
      <c r="AV1706" s="60">
        <v>0</v>
      </c>
      <c r="AW1706" s="60">
        <v>0</v>
      </c>
      <c r="AX1706" s="60">
        <v>0</v>
      </c>
      <c r="AY1706" s="60">
        <v>0</v>
      </c>
      <c r="AZ1706" s="60">
        <v>0</v>
      </c>
      <c r="BA1706" s="60">
        <v>0</v>
      </c>
      <c r="BB1706" s="60">
        <v>0</v>
      </c>
      <c r="BC1706" s="60">
        <v>0</v>
      </c>
      <c r="BD1706" s="60">
        <v>0</v>
      </c>
      <c r="BE1706" s="60">
        <v>0</v>
      </c>
      <c r="BF1706" s="60">
        <v>0</v>
      </c>
      <c r="BG1706" s="60">
        <v>0</v>
      </c>
      <c r="BH1706" s="60">
        <v>0</v>
      </c>
      <c r="BI1706" s="60">
        <v>0</v>
      </c>
      <c r="BJ1706" s="60">
        <v>0</v>
      </c>
      <c r="BK1706" s="60">
        <v>0</v>
      </c>
      <c r="BL1706" s="60">
        <v>0</v>
      </c>
      <c r="BM1706" s="60">
        <v>0</v>
      </c>
      <c r="BN1706" s="60">
        <v>0</v>
      </c>
      <c r="BO1706" s="60">
        <v>0</v>
      </c>
      <c r="BP1706" s="60">
        <v>0</v>
      </c>
      <c r="BQ1706" s="60">
        <v>0</v>
      </c>
      <c r="BR1706" s="60">
        <v>0</v>
      </c>
      <c r="BS1706" s="60">
        <v>0</v>
      </c>
      <c r="BT1706" s="60">
        <v>0</v>
      </c>
      <c r="BU1706" s="60">
        <v>0</v>
      </c>
      <c r="BV1706" s="60">
        <v>0</v>
      </c>
      <c r="BW1706" s="60">
        <v>0</v>
      </c>
      <c r="BX1706" s="60">
        <v>0</v>
      </c>
      <c r="BY1706" s="60">
        <v>0</v>
      </c>
      <c r="BZ1706" s="60">
        <v>0</v>
      </c>
      <c r="CA1706" s="60">
        <v>0</v>
      </c>
      <c r="CB1706" s="60">
        <v>0</v>
      </c>
      <c r="CC1706" s="60">
        <v>0</v>
      </c>
      <c r="CD1706" s="60">
        <v>0</v>
      </c>
      <c r="CE1706" s="60">
        <v>0</v>
      </c>
      <c r="CF1706" s="60">
        <v>0</v>
      </c>
      <c r="CG1706" s="60">
        <v>0</v>
      </c>
      <c r="CH1706" s="60">
        <v>0</v>
      </c>
    </row>
    <row r="1707" spans="1:86">
      <c r="A1707" s="57" t="s">
        <v>86</v>
      </c>
      <c r="B1707" s="58" t="s">
        <v>719</v>
      </c>
      <c r="C1707" s="59" t="s">
        <v>92</v>
      </c>
      <c r="D1707" s="58" t="s">
        <v>93</v>
      </c>
      <c r="E1707" s="58" t="str">
        <f>VLOOKUP(CONCATENATE($F$4,F1707),'REG FL  CWIP - 1 System Per Boo'!$A$29:$B$1161,2,FALSE)</f>
        <v>Distribution</v>
      </c>
      <c r="F1707" s="58" t="s">
        <v>188</v>
      </c>
      <c r="G1707" s="58" t="s">
        <v>148</v>
      </c>
      <c r="H1707" s="63">
        <v>368</v>
      </c>
      <c r="I1707" s="60">
        <v>0</v>
      </c>
      <c r="J1707" s="60">
        <v>0</v>
      </c>
      <c r="K1707" s="60">
        <v>0</v>
      </c>
      <c r="L1707" s="60">
        <v>0</v>
      </c>
      <c r="M1707" s="60">
        <v>0</v>
      </c>
      <c r="N1707" s="60">
        <v>0</v>
      </c>
      <c r="O1707" s="60">
        <v>0</v>
      </c>
      <c r="P1707" s="60">
        <v>0</v>
      </c>
      <c r="Q1707" s="60">
        <v>0</v>
      </c>
      <c r="R1707" s="60">
        <v>0</v>
      </c>
      <c r="S1707" s="60">
        <v>0</v>
      </c>
      <c r="T1707" s="60">
        <v>0</v>
      </c>
      <c r="U1707" s="60">
        <v>0</v>
      </c>
      <c r="V1707" s="60">
        <v>979.0747383360216</v>
      </c>
      <c r="W1707" s="60">
        <v>1217.0412041432007</v>
      </c>
      <c r="X1707" s="60">
        <v>1510.1167762069606</v>
      </c>
      <c r="Y1707" s="60">
        <v>1638.1680956852597</v>
      </c>
      <c r="Z1707" s="60">
        <v>1818.2932463901168</v>
      </c>
      <c r="AA1707" s="60">
        <v>2302.1629708194932</v>
      </c>
      <c r="AB1707" s="60">
        <v>1546.5513310132451</v>
      </c>
      <c r="AC1707" s="60">
        <v>1448.2463386769684</v>
      </c>
      <c r="AD1707" s="60">
        <v>992.6659828441118</v>
      </c>
      <c r="AE1707" s="60">
        <v>1068.9606831522653</v>
      </c>
      <c r="AF1707" s="60">
        <v>851.28652115676618</v>
      </c>
      <c r="AG1707" s="60">
        <v>842.70854655660401</v>
      </c>
      <c r="AH1707" s="60">
        <v>16215.276434981013</v>
      </c>
      <c r="AI1707" s="60">
        <v>1061.9108102085995</v>
      </c>
      <c r="AJ1707" s="60">
        <v>1298.4487311043724</v>
      </c>
      <c r="AK1707" s="60">
        <v>1526.0497618989643</v>
      </c>
      <c r="AL1707" s="60">
        <v>1643.6944921968229</v>
      </c>
      <c r="AM1707" s="60">
        <v>1912.201529705012</v>
      </c>
      <c r="AN1707" s="60">
        <v>2199.996371703337</v>
      </c>
      <c r="AO1707" s="60">
        <v>1491.4175812477285</v>
      </c>
      <c r="AP1707" s="60">
        <v>1368.8672370332959</v>
      </c>
      <c r="AQ1707" s="60">
        <v>1027.6733844271314</v>
      </c>
      <c r="AR1707" s="60">
        <v>1122.0044777472692</v>
      </c>
      <c r="AS1707" s="60">
        <v>889.87163525035771</v>
      </c>
      <c r="AT1707" s="60">
        <v>864.34303719886304</v>
      </c>
      <c r="AU1707" s="60">
        <v>16406.479049721751</v>
      </c>
      <c r="AV1707" s="60">
        <v>1098.1164068510182</v>
      </c>
      <c r="AW1707" s="60">
        <v>1375.0004325653485</v>
      </c>
      <c r="AX1707" s="60">
        <v>1471.7055318011205</v>
      </c>
      <c r="AY1707" s="60">
        <v>1606.5822677401411</v>
      </c>
      <c r="AZ1707" s="60">
        <v>1696.6448051327022</v>
      </c>
      <c r="BA1707" s="60">
        <v>1839.8037667625904</v>
      </c>
      <c r="BB1707" s="60">
        <v>1550.3125779077332</v>
      </c>
      <c r="BC1707" s="60">
        <v>1421.4257614950986</v>
      </c>
      <c r="BD1707" s="60">
        <v>1230.328052540337</v>
      </c>
      <c r="BE1707" s="60">
        <v>1164.9185500536037</v>
      </c>
      <c r="BF1707" s="60">
        <v>967.4333178249567</v>
      </c>
      <c r="BG1707" s="60">
        <v>957.50720178109282</v>
      </c>
      <c r="BH1707" s="60">
        <v>16379.778672455743</v>
      </c>
      <c r="BI1707" s="60">
        <v>1176.2887867062507</v>
      </c>
      <c r="BJ1707" s="60">
        <v>1472.8835490045608</v>
      </c>
      <c r="BK1707" s="60">
        <v>1576.4728617027972</v>
      </c>
      <c r="BL1707" s="60">
        <v>1720.9511620749493</v>
      </c>
      <c r="BM1707" s="60">
        <v>1817.425044239206</v>
      </c>
      <c r="BN1707" s="60">
        <v>1970.7751628888711</v>
      </c>
      <c r="BO1707" s="60">
        <v>1660.6757625195357</v>
      </c>
      <c r="BP1707" s="60">
        <v>1522.613790259961</v>
      </c>
      <c r="BQ1707" s="60">
        <v>1317.9122751871262</v>
      </c>
      <c r="BR1707" s="60">
        <v>1247.8464207484196</v>
      </c>
      <c r="BS1707" s="60">
        <v>1036.3026693197485</v>
      </c>
      <c r="BT1707" s="60">
        <v>1025.6699337301909</v>
      </c>
      <c r="BU1707" s="60">
        <v>17545.817418381615</v>
      </c>
      <c r="BV1707" s="60">
        <v>1271.0176737395409</v>
      </c>
      <c r="BW1707" s="60">
        <v>1591.4978050475265</v>
      </c>
      <c r="BX1707" s="60">
        <v>1703.429372140557</v>
      </c>
      <c r="BY1707" s="60">
        <v>1859.5427988094061</v>
      </c>
      <c r="BZ1707" s="60">
        <v>1963.7859155259964</v>
      </c>
      <c r="CA1707" s="60">
        <v>2129.4856257302854</v>
      </c>
      <c r="CB1707" s="60">
        <v>1794.4133008557924</v>
      </c>
      <c r="CC1707" s="60">
        <v>1645.2329220266954</v>
      </c>
      <c r="CD1707" s="60">
        <v>1424.0463848096169</v>
      </c>
      <c r="CE1707" s="60">
        <v>1348.3379870728481</v>
      </c>
      <c r="CF1707" s="60">
        <v>1119.7581945306697</v>
      </c>
      <c r="CG1707" s="60">
        <v>1108.2691778734054</v>
      </c>
      <c r="CH1707" s="60">
        <v>18958.817158162339</v>
      </c>
    </row>
    <row r="1708" spans="1:86">
      <c r="A1708" s="57" t="s">
        <v>86</v>
      </c>
      <c r="B1708" s="58" t="s">
        <v>719</v>
      </c>
      <c r="C1708" s="59" t="s">
        <v>92</v>
      </c>
      <c r="D1708" s="58" t="s">
        <v>93</v>
      </c>
      <c r="E1708" s="58" t="str">
        <f>VLOOKUP(CONCATENATE($F$4,F1708),'REG FL  CWIP - 1 System Per Boo'!$A$29:$B$1161,2,FALSE)</f>
        <v>Distribution</v>
      </c>
      <c r="F1708" s="58" t="s">
        <v>196</v>
      </c>
      <c r="G1708" s="58" t="s">
        <v>148</v>
      </c>
      <c r="H1708" s="63">
        <v>368</v>
      </c>
      <c r="I1708" s="60">
        <v>0</v>
      </c>
      <c r="J1708" s="60">
        <v>0</v>
      </c>
      <c r="K1708" s="60">
        <v>0</v>
      </c>
      <c r="L1708" s="60">
        <v>0</v>
      </c>
      <c r="M1708" s="60">
        <v>0</v>
      </c>
      <c r="N1708" s="60">
        <v>0</v>
      </c>
      <c r="O1708" s="60">
        <v>0</v>
      </c>
      <c r="P1708" s="60">
        <v>0</v>
      </c>
      <c r="Q1708" s="60">
        <v>0</v>
      </c>
      <c r="R1708" s="60">
        <v>0</v>
      </c>
      <c r="S1708" s="60">
        <v>0</v>
      </c>
      <c r="T1708" s="60">
        <v>0</v>
      </c>
      <c r="U1708" s="60">
        <v>0</v>
      </c>
      <c r="V1708" s="60">
        <v>0</v>
      </c>
      <c r="W1708" s="60">
        <v>0</v>
      </c>
      <c r="X1708" s="60">
        <v>0</v>
      </c>
      <c r="Y1708" s="60">
        <v>0</v>
      </c>
      <c r="Z1708" s="60">
        <v>0</v>
      </c>
      <c r="AA1708" s="60">
        <v>0</v>
      </c>
      <c r="AB1708" s="60">
        <v>0</v>
      </c>
      <c r="AC1708" s="60">
        <v>0</v>
      </c>
      <c r="AD1708" s="60">
        <v>0</v>
      </c>
      <c r="AE1708" s="60">
        <v>0</v>
      </c>
      <c r="AF1708" s="60">
        <v>0</v>
      </c>
      <c r="AG1708" s="60">
        <v>292.08710360502397</v>
      </c>
      <c r="AH1708" s="60">
        <v>292.08710360502397</v>
      </c>
      <c r="AI1708" s="60">
        <v>0</v>
      </c>
      <c r="AJ1708" s="60">
        <v>0</v>
      </c>
      <c r="AK1708" s="60">
        <v>0</v>
      </c>
      <c r="AL1708" s="60">
        <v>0</v>
      </c>
      <c r="AM1708" s="60">
        <v>0</v>
      </c>
      <c r="AN1708" s="60">
        <v>0</v>
      </c>
      <c r="AO1708" s="60">
        <v>0</v>
      </c>
      <c r="AP1708" s="60">
        <v>0</v>
      </c>
      <c r="AQ1708" s="60">
        <v>0</v>
      </c>
      <c r="AR1708" s="60">
        <v>0</v>
      </c>
      <c r="AS1708" s="60">
        <v>0</v>
      </c>
      <c r="AT1708" s="60">
        <v>306.355139700064</v>
      </c>
      <c r="AU1708" s="60">
        <v>306.355139700064</v>
      </c>
      <c r="AV1708" s="60">
        <v>0</v>
      </c>
      <c r="AW1708" s="60">
        <v>0</v>
      </c>
      <c r="AX1708" s="60">
        <v>0</v>
      </c>
      <c r="AY1708" s="60">
        <v>0</v>
      </c>
      <c r="AZ1708" s="60">
        <v>0</v>
      </c>
      <c r="BA1708" s="60">
        <v>0</v>
      </c>
      <c r="BB1708" s="60">
        <v>0</v>
      </c>
      <c r="BC1708" s="60">
        <v>0</v>
      </c>
      <c r="BD1708" s="60">
        <v>0</v>
      </c>
      <c r="BE1708" s="60">
        <v>0</v>
      </c>
      <c r="BF1708" s="60">
        <v>0</v>
      </c>
      <c r="BG1708" s="60">
        <v>308.2447368</v>
      </c>
      <c r="BH1708" s="60">
        <v>308.2447368</v>
      </c>
      <c r="BI1708" s="60">
        <v>0</v>
      </c>
      <c r="BJ1708" s="60">
        <v>0</v>
      </c>
      <c r="BK1708" s="60">
        <v>0</v>
      </c>
      <c r="BL1708" s="60">
        <v>0</v>
      </c>
      <c r="BM1708" s="60">
        <v>0</v>
      </c>
      <c r="BN1708" s="60">
        <v>0</v>
      </c>
      <c r="BO1708" s="60">
        <v>0</v>
      </c>
      <c r="BP1708" s="60">
        <v>0</v>
      </c>
      <c r="BQ1708" s="60">
        <v>0</v>
      </c>
      <c r="BR1708" s="60">
        <v>0</v>
      </c>
      <c r="BS1708" s="60">
        <v>0</v>
      </c>
      <c r="BT1708" s="60">
        <v>315.95085521999999</v>
      </c>
      <c r="BU1708" s="60">
        <v>315.95085521999999</v>
      </c>
      <c r="BV1708" s="60">
        <v>0</v>
      </c>
      <c r="BW1708" s="60">
        <v>0</v>
      </c>
      <c r="BX1708" s="60">
        <v>0</v>
      </c>
      <c r="BY1708" s="60">
        <v>0</v>
      </c>
      <c r="BZ1708" s="60">
        <v>0</v>
      </c>
      <c r="CA1708" s="60">
        <v>0</v>
      </c>
      <c r="CB1708" s="60">
        <v>0</v>
      </c>
      <c r="CC1708" s="60">
        <v>0</v>
      </c>
      <c r="CD1708" s="60">
        <v>0</v>
      </c>
      <c r="CE1708" s="60">
        <v>0</v>
      </c>
      <c r="CF1708" s="60">
        <v>0</v>
      </c>
      <c r="CG1708" s="60">
        <v>325.42938122240002</v>
      </c>
      <c r="CH1708" s="60">
        <v>325.42938122240002</v>
      </c>
    </row>
    <row r="1709" spans="1:86">
      <c r="A1709" s="57" t="s">
        <v>86</v>
      </c>
      <c r="B1709" s="58" t="s">
        <v>719</v>
      </c>
      <c r="C1709" s="59" t="s">
        <v>92</v>
      </c>
      <c r="D1709" s="58" t="s">
        <v>93</v>
      </c>
      <c r="E1709" s="58" t="str">
        <f>VLOOKUP(CONCATENATE($F$4,F1709),'REG FL  CWIP - 1 System Per Boo'!$A$29:$B$1161,2,FALSE)</f>
        <v>Distribution</v>
      </c>
      <c r="F1709" s="58" t="s">
        <v>180</v>
      </c>
      <c r="G1709" s="58" t="s">
        <v>148</v>
      </c>
      <c r="H1709" s="63">
        <v>368</v>
      </c>
      <c r="I1709" s="60">
        <v>0</v>
      </c>
      <c r="J1709" s="60">
        <v>0</v>
      </c>
      <c r="K1709" s="60">
        <v>0</v>
      </c>
      <c r="L1709" s="60">
        <v>0</v>
      </c>
      <c r="M1709" s="60">
        <v>0</v>
      </c>
      <c r="N1709" s="60">
        <v>0</v>
      </c>
      <c r="O1709" s="60">
        <v>0</v>
      </c>
      <c r="P1709" s="60">
        <v>0</v>
      </c>
      <c r="Q1709" s="60">
        <v>0</v>
      </c>
      <c r="R1709" s="60">
        <v>0</v>
      </c>
      <c r="S1709" s="60">
        <v>0</v>
      </c>
      <c r="T1709" s="60">
        <v>0</v>
      </c>
      <c r="U1709" s="60">
        <v>0</v>
      </c>
      <c r="V1709" s="60">
        <v>0</v>
      </c>
      <c r="W1709" s="60">
        <v>0</v>
      </c>
      <c r="X1709" s="60">
        <v>492.30851256595008</v>
      </c>
      <c r="Y1709" s="60">
        <v>0</v>
      </c>
      <c r="Z1709" s="60">
        <v>0</v>
      </c>
      <c r="AA1709" s="60">
        <v>539.78195615509048</v>
      </c>
      <c r="AB1709" s="60">
        <v>0</v>
      </c>
      <c r="AC1709" s="60">
        <v>0</v>
      </c>
      <c r="AD1709" s="60">
        <v>530.05086430398308</v>
      </c>
      <c r="AE1709" s="60">
        <v>0</v>
      </c>
      <c r="AF1709" s="60">
        <v>0</v>
      </c>
      <c r="AG1709" s="60">
        <v>507.94080721528724</v>
      </c>
      <c r="AH1709" s="60">
        <v>2070.0821402403108</v>
      </c>
      <c r="AI1709" s="60">
        <v>0</v>
      </c>
      <c r="AJ1709" s="60">
        <v>0</v>
      </c>
      <c r="AK1709" s="60">
        <v>705.05418197031986</v>
      </c>
      <c r="AL1709" s="60">
        <v>0</v>
      </c>
      <c r="AM1709" s="60">
        <v>0</v>
      </c>
      <c r="AN1709" s="60">
        <v>745.23453356162713</v>
      </c>
      <c r="AO1709" s="60">
        <v>0</v>
      </c>
      <c r="AP1709" s="60">
        <v>0</v>
      </c>
      <c r="AQ1709" s="60">
        <v>730.00076159036792</v>
      </c>
      <c r="AR1709" s="60">
        <v>0</v>
      </c>
      <c r="AS1709" s="60">
        <v>0</v>
      </c>
      <c r="AT1709" s="60">
        <v>694.2878812558688</v>
      </c>
      <c r="AU1709" s="60">
        <v>2874.5773583781838</v>
      </c>
      <c r="AV1709" s="60">
        <v>0</v>
      </c>
      <c r="AW1709" s="60">
        <v>0</v>
      </c>
      <c r="AX1709" s="60">
        <v>756.10099204571372</v>
      </c>
      <c r="AY1709" s="60">
        <v>0</v>
      </c>
      <c r="AZ1709" s="60">
        <v>0</v>
      </c>
      <c r="BA1709" s="60">
        <v>763.26113688365058</v>
      </c>
      <c r="BB1709" s="60">
        <v>0</v>
      </c>
      <c r="BC1709" s="60">
        <v>0</v>
      </c>
      <c r="BD1709" s="60">
        <v>737.21001318620335</v>
      </c>
      <c r="BE1709" s="60">
        <v>0</v>
      </c>
      <c r="BF1709" s="60">
        <v>0</v>
      </c>
      <c r="BG1709" s="60">
        <v>745.75304356946128</v>
      </c>
      <c r="BH1709" s="60">
        <v>3002.3251856850288</v>
      </c>
      <c r="BI1709" s="60">
        <v>0</v>
      </c>
      <c r="BJ1709" s="60">
        <v>0</v>
      </c>
      <c r="BK1709" s="60">
        <v>993.99228984898264</v>
      </c>
      <c r="BL1709" s="60">
        <v>0</v>
      </c>
      <c r="BM1709" s="60">
        <v>0</v>
      </c>
      <c r="BN1709" s="60">
        <v>1034.1854700133629</v>
      </c>
      <c r="BO1709" s="60">
        <v>0</v>
      </c>
      <c r="BP1709" s="60">
        <v>0</v>
      </c>
      <c r="BQ1709" s="60">
        <v>879.22447192621314</v>
      </c>
      <c r="BR1709" s="60">
        <v>0</v>
      </c>
      <c r="BS1709" s="60">
        <v>0</v>
      </c>
      <c r="BT1709" s="60">
        <v>930.0250117986011</v>
      </c>
      <c r="BU1709" s="60">
        <v>3837.4272435871599</v>
      </c>
      <c r="BV1709" s="60">
        <v>0</v>
      </c>
      <c r="BW1709" s="60">
        <v>0</v>
      </c>
      <c r="BX1709" s="60">
        <v>1043.8027213444063</v>
      </c>
      <c r="BY1709" s="60">
        <v>0</v>
      </c>
      <c r="BZ1709" s="60">
        <v>0</v>
      </c>
      <c r="CA1709" s="60">
        <v>1054.2607775107026</v>
      </c>
      <c r="CB1709" s="60">
        <v>0</v>
      </c>
      <c r="CC1709" s="60">
        <v>0</v>
      </c>
      <c r="CD1709" s="60">
        <v>1018.2884099353032</v>
      </c>
      <c r="CE1709" s="60">
        <v>0</v>
      </c>
      <c r="CF1709" s="60">
        <v>0</v>
      </c>
      <c r="CG1709" s="60">
        <v>1030.0888987477679</v>
      </c>
      <c r="CH1709" s="60">
        <v>4146.4408075381798</v>
      </c>
    </row>
    <row r="1710" spans="1:86">
      <c r="A1710" s="57" t="s">
        <v>86</v>
      </c>
      <c r="B1710" s="58" t="s">
        <v>719</v>
      </c>
      <c r="C1710" s="59" t="s">
        <v>92</v>
      </c>
      <c r="D1710" s="58" t="s">
        <v>93</v>
      </c>
      <c r="E1710" s="58" t="str">
        <f>VLOOKUP(CONCATENATE($F$4,F1710),'REG FL  CWIP - 1 System Per Boo'!$A$29:$B$1161,2,FALSE)</f>
        <v>Distribution</v>
      </c>
      <c r="F1710" s="58" t="s">
        <v>171</v>
      </c>
      <c r="G1710" s="58" t="s">
        <v>148</v>
      </c>
      <c r="H1710" s="63">
        <v>368</v>
      </c>
      <c r="I1710" s="60">
        <v>0</v>
      </c>
      <c r="J1710" s="60">
        <v>0</v>
      </c>
      <c r="K1710" s="60">
        <v>0</v>
      </c>
      <c r="L1710" s="60">
        <v>0</v>
      </c>
      <c r="M1710" s="60">
        <v>0</v>
      </c>
      <c r="N1710" s="60">
        <v>0</v>
      </c>
      <c r="O1710" s="60">
        <v>0</v>
      </c>
      <c r="P1710" s="60">
        <v>0</v>
      </c>
      <c r="Q1710" s="60">
        <v>0</v>
      </c>
      <c r="R1710" s="60">
        <v>0</v>
      </c>
      <c r="S1710" s="60">
        <v>0</v>
      </c>
      <c r="T1710" s="60">
        <v>0</v>
      </c>
      <c r="U1710" s="60">
        <v>0</v>
      </c>
      <c r="V1710" s="60">
        <v>1135.0885026845126</v>
      </c>
      <c r="W1710" s="60">
        <v>1141.3178437017573</v>
      </c>
      <c r="X1710" s="60">
        <v>1134.2484279684627</v>
      </c>
      <c r="Y1710" s="60">
        <v>1126.9788284273316</v>
      </c>
      <c r="Z1710" s="60">
        <v>1126.1820857103796</v>
      </c>
      <c r="AA1710" s="60">
        <v>1676.8355836140399</v>
      </c>
      <c r="AB1710" s="60">
        <v>1120.0648773421267</v>
      </c>
      <c r="AC1710" s="60">
        <v>1129.4489412968467</v>
      </c>
      <c r="AD1710" s="60">
        <v>1131.1916666219749</v>
      </c>
      <c r="AE1710" s="60">
        <v>1131.0547808011941</v>
      </c>
      <c r="AF1710" s="60">
        <v>1139.2591890232532</v>
      </c>
      <c r="AG1710" s="60">
        <v>1690.3779779393165</v>
      </c>
      <c r="AH1710" s="60">
        <v>14682.048705131196</v>
      </c>
      <c r="AI1710" s="60">
        <v>1172.1274371919715</v>
      </c>
      <c r="AJ1710" s="60">
        <v>1148.944647894813</v>
      </c>
      <c r="AK1710" s="60">
        <v>1147.1927744367747</v>
      </c>
      <c r="AL1710" s="60">
        <v>1141.8590445268301</v>
      </c>
      <c r="AM1710" s="60">
        <v>1171.9208633738676</v>
      </c>
      <c r="AN1710" s="60">
        <v>1665.6032738000404</v>
      </c>
      <c r="AO1710" s="60">
        <v>1137.214342891767</v>
      </c>
      <c r="AP1710" s="60">
        <v>1144.9661801937029</v>
      </c>
      <c r="AQ1710" s="60">
        <v>1143.4677307516611</v>
      </c>
      <c r="AR1710" s="60">
        <v>1141.9997931643265</v>
      </c>
      <c r="AS1710" s="60">
        <v>1177.1097498025069</v>
      </c>
      <c r="AT1710" s="60">
        <v>1665.7812412132655</v>
      </c>
      <c r="AU1710" s="60">
        <v>14858.187079241528</v>
      </c>
      <c r="AV1710" s="60">
        <v>2044.9248156949218</v>
      </c>
      <c r="AW1710" s="60">
        <v>2004.4795026457216</v>
      </c>
      <c r="AX1710" s="60">
        <v>2001.4231374463182</v>
      </c>
      <c r="AY1710" s="60">
        <v>1992.1177698668423</v>
      </c>
      <c r="AZ1710" s="60">
        <v>2044.5644214975762</v>
      </c>
      <c r="BA1710" s="60">
        <v>2905.8559330853413</v>
      </c>
      <c r="BB1710" s="60">
        <v>1984.0144994086459</v>
      </c>
      <c r="BC1710" s="60">
        <v>1997.5385616931483</v>
      </c>
      <c r="BD1710" s="60">
        <v>1994.9243267969525</v>
      </c>
      <c r="BE1710" s="60">
        <v>1992.3633236969629</v>
      </c>
      <c r="BF1710" s="60">
        <v>2053.617091273115</v>
      </c>
      <c r="BG1710" s="60">
        <v>2906.1664168944562</v>
      </c>
      <c r="BH1710" s="60">
        <v>25921.989799999999</v>
      </c>
      <c r="BI1710" s="60">
        <v>2096.0483025529379</v>
      </c>
      <c r="BJ1710" s="60">
        <v>2054.5918494294092</v>
      </c>
      <c r="BK1710" s="60">
        <v>2051.4590745522969</v>
      </c>
      <c r="BL1710" s="60">
        <v>2041.9210711157434</v>
      </c>
      <c r="BM1710" s="60">
        <v>2095.6788984360737</v>
      </c>
      <c r="BN1710" s="60">
        <v>2978.502852163338</v>
      </c>
      <c r="BO1710" s="60">
        <v>2033.6152174439262</v>
      </c>
      <c r="BP1710" s="60">
        <v>2047.4773837091534</v>
      </c>
      <c r="BQ1710" s="60">
        <v>2044.7977924720624</v>
      </c>
      <c r="BR1710" s="60">
        <v>2042.1727638356224</v>
      </c>
      <c r="BS1710" s="60">
        <v>2104.957886578306</v>
      </c>
      <c r="BT1710" s="60">
        <v>2978.8211077111296</v>
      </c>
      <c r="BU1710" s="60">
        <v>26570.044199999993</v>
      </c>
      <c r="BV1710" s="60">
        <v>2148.4489500156656</v>
      </c>
      <c r="BW1710" s="60">
        <v>2105.956096641944</v>
      </c>
      <c r="BX1710" s="60">
        <v>2102.7450032300371</v>
      </c>
      <c r="BY1710" s="60">
        <v>2092.9685522562927</v>
      </c>
      <c r="BZ1710" s="60">
        <v>2148.0703108945909</v>
      </c>
      <c r="CA1710" s="60">
        <v>3052.9646275588971</v>
      </c>
      <c r="CB1710" s="60">
        <v>2084.4550544621507</v>
      </c>
      <c r="CC1710" s="60">
        <v>2098.663771179793</v>
      </c>
      <c r="CD1710" s="60">
        <v>2095.9171908778085</v>
      </c>
      <c r="CE1710" s="60">
        <v>2093.2265372269117</v>
      </c>
      <c r="CF1710" s="60">
        <v>2157.5812712608695</v>
      </c>
      <c r="CG1710" s="60">
        <v>3053.2908343950362</v>
      </c>
      <c r="CH1710" s="60">
        <v>27234.288199999992</v>
      </c>
    </row>
    <row r="1711" spans="1:86">
      <c r="A1711" s="57" t="s">
        <v>86</v>
      </c>
      <c r="B1711" s="58" t="s">
        <v>719</v>
      </c>
      <c r="C1711" s="59" t="s">
        <v>98</v>
      </c>
      <c r="D1711" s="58" t="s">
        <v>93</v>
      </c>
      <c r="E1711" s="58" t="str">
        <f>VLOOKUP(CONCATENATE($F$4,F1711),'REG FL  CWIP - 1 System Per Boo'!$A$29:$B$1161,2,FALSE)</f>
        <v>Distribution</v>
      </c>
      <c r="F1711" s="58" t="s">
        <v>299</v>
      </c>
      <c r="G1711" s="58" t="s">
        <v>148</v>
      </c>
      <c r="H1711" s="63">
        <v>368</v>
      </c>
      <c r="I1711" s="60">
        <v>0</v>
      </c>
      <c r="J1711" s="60">
        <v>0</v>
      </c>
      <c r="K1711" s="60">
        <v>0</v>
      </c>
      <c r="L1711" s="60">
        <v>0</v>
      </c>
      <c r="M1711" s="60">
        <v>0</v>
      </c>
      <c r="N1711" s="60">
        <v>0</v>
      </c>
      <c r="O1711" s="60">
        <v>0</v>
      </c>
      <c r="P1711" s="60">
        <v>0</v>
      </c>
      <c r="Q1711" s="60">
        <v>0</v>
      </c>
      <c r="R1711" s="60">
        <v>0</v>
      </c>
      <c r="S1711" s="60">
        <v>0</v>
      </c>
      <c r="T1711" s="60">
        <v>0</v>
      </c>
      <c r="U1711" s="60">
        <v>0</v>
      </c>
      <c r="V1711" s="60">
        <v>0</v>
      </c>
      <c r="W1711" s="60">
        <v>0</v>
      </c>
      <c r="X1711" s="60">
        <v>0</v>
      </c>
      <c r="Y1711" s="60">
        <v>0</v>
      </c>
      <c r="Z1711" s="60">
        <v>0</v>
      </c>
      <c r="AA1711" s="60">
        <v>2205.6349322038886</v>
      </c>
      <c r="AB1711" s="60">
        <v>0</v>
      </c>
      <c r="AC1711" s="60">
        <v>0</v>
      </c>
      <c r="AD1711" s="60">
        <v>0</v>
      </c>
      <c r="AE1711" s="60">
        <v>0</v>
      </c>
      <c r="AF1711" s="60">
        <v>0</v>
      </c>
      <c r="AG1711" s="60">
        <v>2158.3022170553027</v>
      </c>
      <c r="AH1711" s="60">
        <v>4363.9371492591908</v>
      </c>
      <c r="AI1711" s="60">
        <v>0</v>
      </c>
      <c r="AJ1711" s="60">
        <v>0</v>
      </c>
      <c r="AK1711" s="60">
        <v>0</v>
      </c>
      <c r="AL1711" s="60">
        <v>0</v>
      </c>
      <c r="AM1711" s="60">
        <v>0</v>
      </c>
      <c r="AN1711" s="60">
        <v>6326.8513737535086</v>
      </c>
      <c r="AO1711" s="60">
        <v>0</v>
      </c>
      <c r="AP1711" s="60">
        <v>0</v>
      </c>
      <c r="AQ1711" s="60">
        <v>0</v>
      </c>
      <c r="AR1711" s="60">
        <v>0</v>
      </c>
      <c r="AS1711" s="60">
        <v>0</v>
      </c>
      <c r="AT1711" s="60">
        <v>6390.5024595866744</v>
      </c>
      <c r="AU1711" s="60">
        <v>12717.353833340183</v>
      </c>
      <c r="AV1711" s="60">
        <v>0</v>
      </c>
      <c r="AW1711" s="60">
        <v>0</v>
      </c>
      <c r="AX1711" s="60">
        <v>0</v>
      </c>
      <c r="AY1711" s="60">
        <v>0</v>
      </c>
      <c r="AZ1711" s="60">
        <v>0</v>
      </c>
      <c r="BA1711" s="60">
        <v>5608.4600491917345</v>
      </c>
      <c r="BB1711" s="60">
        <v>0</v>
      </c>
      <c r="BC1711" s="60">
        <v>0</v>
      </c>
      <c r="BD1711" s="60">
        <v>0</v>
      </c>
      <c r="BE1711" s="60">
        <v>0</v>
      </c>
      <c r="BF1711" s="60">
        <v>0</v>
      </c>
      <c r="BG1711" s="60">
        <v>5592.819200983834</v>
      </c>
      <c r="BH1711" s="60">
        <v>11201.279250175568</v>
      </c>
      <c r="BI1711" s="60">
        <v>0</v>
      </c>
      <c r="BJ1711" s="60">
        <v>0</v>
      </c>
      <c r="BK1711" s="60">
        <v>0</v>
      </c>
      <c r="BL1711" s="60">
        <v>0</v>
      </c>
      <c r="BM1711" s="60">
        <v>0</v>
      </c>
      <c r="BN1711" s="60">
        <v>6107.0063840196763</v>
      </c>
      <c r="BO1711" s="60">
        <v>0</v>
      </c>
      <c r="BP1711" s="60">
        <v>0</v>
      </c>
      <c r="BQ1711" s="60">
        <v>0</v>
      </c>
      <c r="BR1711" s="60">
        <v>0</v>
      </c>
      <c r="BS1711" s="60">
        <v>0</v>
      </c>
      <c r="BT1711" s="60">
        <v>6117.2901276803932</v>
      </c>
      <c r="BU1711" s="60">
        <v>12224.296511700069</v>
      </c>
      <c r="BV1711" s="60">
        <v>0</v>
      </c>
      <c r="BW1711" s="60">
        <v>0</v>
      </c>
      <c r="BX1711" s="60">
        <v>0</v>
      </c>
      <c r="BY1711" s="60">
        <v>0</v>
      </c>
      <c r="BZ1711" s="60">
        <v>0</v>
      </c>
      <c r="CA1711" s="60">
        <v>7304.2758025536086</v>
      </c>
      <c r="CB1711" s="60">
        <v>0</v>
      </c>
      <c r="CC1711" s="60">
        <v>0</v>
      </c>
      <c r="CD1711" s="60">
        <v>0</v>
      </c>
      <c r="CE1711" s="60">
        <v>0</v>
      </c>
      <c r="CF1711" s="60">
        <v>0</v>
      </c>
      <c r="CG1711" s="60">
        <v>7328.015516051074</v>
      </c>
      <c r="CH1711" s="60">
        <v>14632.291318604683</v>
      </c>
    </row>
    <row r="1712" spans="1:86">
      <c r="A1712" s="57" t="s">
        <v>86</v>
      </c>
      <c r="B1712" s="58" t="s">
        <v>719</v>
      </c>
      <c r="C1712" s="59" t="s">
        <v>92</v>
      </c>
      <c r="D1712" s="58" t="s">
        <v>93</v>
      </c>
      <c r="E1712" s="58" t="str">
        <f>VLOOKUP(CONCATENATE($F$4,F1712),'REG FL  CWIP - 1 System Per Boo'!$A$29:$B$1161,2,FALSE)</f>
        <v>Distribution</v>
      </c>
      <c r="F1712" s="58" t="s">
        <v>229</v>
      </c>
      <c r="G1712" s="58" t="s">
        <v>148</v>
      </c>
      <c r="H1712" s="63">
        <v>368</v>
      </c>
      <c r="I1712" s="60">
        <v>0</v>
      </c>
      <c r="J1712" s="60">
        <v>0</v>
      </c>
      <c r="K1712" s="60">
        <v>0</v>
      </c>
      <c r="L1712" s="60">
        <v>0</v>
      </c>
      <c r="M1712" s="60">
        <v>0</v>
      </c>
      <c r="N1712" s="60">
        <v>0</v>
      </c>
      <c r="O1712" s="60">
        <v>0</v>
      </c>
      <c r="P1712" s="60">
        <v>0</v>
      </c>
      <c r="Q1712" s="60">
        <v>0</v>
      </c>
      <c r="R1712" s="60">
        <v>0</v>
      </c>
      <c r="S1712" s="60">
        <v>0</v>
      </c>
      <c r="T1712" s="60">
        <v>0</v>
      </c>
      <c r="U1712" s="60">
        <v>0</v>
      </c>
      <c r="V1712" s="60">
        <v>0</v>
      </c>
      <c r="W1712" s="60">
        <v>0</v>
      </c>
      <c r="X1712" s="60">
        <v>0</v>
      </c>
      <c r="Y1712" s="60">
        <v>0</v>
      </c>
      <c r="Z1712" s="60">
        <v>0</v>
      </c>
      <c r="AA1712" s="60">
        <v>0</v>
      </c>
      <c r="AB1712" s="60">
        <v>0</v>
      </c>
      <c r="AC1712" s="60">
        <v>0</v>
      </c>
      <c r="AD1712" s="60">
        <v>0</v>
      </c>
      <c r="AE1712" s="60">
        <v>0</v>
      </c>
      <c r="AF1712" s="60">
        <v>0</v>
      </c>
      <c r="AG1712" s="60">
        <v>0</v>
      </c>
      <c r="AH1712" s="60">
        <v>0</v>
      </c>
      <c r="AI1712" s="60">
        <v>0</v>
      </c>
      <c r="AJ1712" s="60">
        <v>0</v>
      </c>
      <c r="AK1712" s="60">
        <v>0</v>
      </c>
      <c r="AL1712" s="60">
        <v>0</v>
      </c>
      <c r="AM1712" s="60">
        <v>0</v>
      </c>
      <c r="AN1712" s="60">
        <v>0</v>
      </c>
      <c r="AO1712" s="60">
        <v>0</v>
      </c>
      <c r="AP1712" s="60">
        <v>0</v>
      </c>
      <c r="AQ1712" s="60">
        <v>0</v>
      </c>
      <c r="AR1712" s="60">
        <v>0</v>
      </c>
      <c r="AS1712" s="60">
        <v>0</v>
      </c>
      <c r="AT1712" s="60">
        <v>0</v>
      </c>
      <c r="AU1712" s="60">
        <v>0</v>
      </c>
      <c r="AV1712" s="60">
        <v>0</v>
      </c>
      <c r="AW1712" s="60">
        <v>0</v>
      </c>
      <c r="AX1712" s="60">
        <v>0</v>
      </c>
      <c r="AY1712" s="60">
        <v>0</v>
      </c>
      <c r="AZ1712" s="60">
        <v>0</v>
      </c>
      <c r="BA1712" s="60">
        <v>0</v>
      </c>
      <c r="BB1712" s="60">
        <v>0</v>
      </c>
      <c r="BC1712" s="60">
        <v>0</v>
      </c>
      <c r="BD1712" s="60">
        <v>0</v>
      </c>
      <c r="BE1712" s="60">
        <v>0</v>
      </c>
      <c r="BF1712" s="60">
        <v>0</v>
      </c>
      <c r="BG1712" s="60">
        <v>0</v>
      </c>
      <c r="BH1712" s="60">
        <v>0</v>
      </c>
      <c r="BI1712" s="60">
        <v>0</v>
      </c>
      <c r="BJ1712" s="60">
        <v>0</v>
      </c>
      <c r="BK1712" s="60">
        <v>0</v>
      </c>
      <c r="BL1712" s="60">
        <v>0</v>
      </c>
      <c r="BM1712" s="60">
        <v>0</v>
      </c>
      <c r="BN1712" s="60">
        <v>0</v>
      </c>
      <c r="BO1712" s="60">
        <v>0</v>
      </c>
      <c r="BP1712" s="60">
        <v>0</v>
      </c>
      <c r="BQ1712" s="60">
        <v>0</v>
      </c>
      <c r="BR1712" s="60">
        <v>0</v>
      </c>
      <c r="BS1712" s="60">
        <v>0</v>
      </c>
      <c r="BT1712" s="60">
        <v>0</v>
      </c>
      <c r="BU1712" s="60">
        <v>0</v>
      </c>
      <c r="BV1712" s="60">
        <v>0</v>
      </c>
      <c r="BW1712" s="60">
        <v>0</v>
      </c>
      <c r="BX1712" s="60">
        <v>0</v>
      </c>
      <c r="BY1712" s="60">
        <v>0</v>
      </c>
      <c r="BZ1712" s="60">
        <v>0</v>
      </c>
      <c r="CA1712" s="60">
        <v>0</v>
      </c>
      <c r="CB1712" s="60">
        <v>0</v>
      </c>
      <c r="CC1712" s="60">
        <v>0</v>
      </c>
      <c r="CD1712" s="60">
        <v>0</v>
      </c>
      <c r="CE1712" s="60">
        <v>0</v>
      </c>
      <c r="CF1712" s="60">
        <v>0</v>
      </c>
      <c r="CG1712" s="60">
        <v>9300</v>
      </c>
      <c r="CH1712" s="60">
        <v>9300</v>
      </c>
    </row>
    <row r="1713" spans="1:86">
      <c r="A1713" s="57" t="s">
        <v>86</v>
      </c>
      <c r="B1713" s="58" t="s">
        <v>719</v>
      </c>
      <c r="C1713" s="59" t="s">
        <v>92</v>
      </c>
      <c r="D1713" s="58" t="s">
        <v>93</v>
      </c>
      <c r="E1713" s="58" t="str">
        <f>VLOOKUP(CONCATENATE($F$4,F1713),'REG FL  CWIP - 1 System Per Boo'!$A$29:$B$1161,2,FALSE)</f>
        <v>Distribution</v>
      </c>
      <c r="F1713" s="58" t="s">
        <v>224</v>
      </c>
      <c r="G1713" s="58" t="s">
        <v>148</v>
      </c>
      <c r="H1713" s="63">
        <v>368</v>
      </c>
      <c r="I1713" s="60">
        <v>0</v>
      </c>
      <c r="J1713" s="60">
        <v>0</v>
      </c>
      <c r="K1713" s="60">
        <v>0</v>
      </c>
      <c r="L1713" s="60">
        <v>0</v>
      </c>
      <c r="M1713" s="60">
        <v>0</v>
      </c>
      <c r="N1713" s="60">
        <v>0</v>
      </c>
      <c r="O1713" s="60">
        <v>0</v>
      </c>
      <c r="P1713" s="60">
        <v>0</v>
      </c>
      <c r="Q1713" s="60">
        <v>0</v>
      </c>
      <c r="R1713" s="60">
        <v>0</v>
      </c>
      <c r="S1713" s="60">
        <v>0</v>
      </c>
      <c r="T1713" s="60">
        <v>0</v>
      </c>
      <c r="U1713" s="60">
        <v>0</v>
      </c>
      <c r="V1713" s="60">
        <v>0</v>
      </c>
      <c r="W1713" s="60">
        <v>0</v>
      </c>
      <c r="X1713" s="60">
        <v>0</v>
      </c>
      <c r="Y1713" s="60">
        <v>0</v>
      </c>
      <c r="Z1713" s="60">
        <v>0</v>
      </c>
      <c r="AA1713" s="60">
        <v>0</v>
      </c>
      <c r="AB1713" s="60">
        <v>0</v>
      </c>
      <c r="AC1713" s="60">
        <v>0</v>
      </c>
      <c r="AD1713" s="60">
        <v>0</v>
      </c>
      <c r="AE1713" s="60">
        <v>0</v>
      </c>
      <c r="AF1713" s="60">
        <v>0</v>
      </c>
      <c r="AG1713" s="60">
        <v>0</v>
      </c>
      <c r="AH1713" s="60">
        <v>0</v>
      </c>
      <c r="AI1713" s="60">
        <v>0</v>
      </c>
      <c r="AJ1713" s="60">
        <v>0</v>
      </c>
      <c r="AK1713" s="60">
        <v>0</v>
      </c>
      <c r="AL1713" s="60">
        <v>0</v>
      </c>
      <c r="AM1713" s="60">
        <v>0</v>
      </c>
      <c r="AN1713" s="60">
        <v>0</v>
      </c>
      <c r="AO1713" s="60">
        <v>0</v>
      </c>
      <c r="AP1713" s="60">
        <v>0</v>
      </c>
      <c r="AQ1713" s="60">
        <v>0</v>
      </c>
      <c r="AR1713" s="60">
        <v>0</v>
      </c>
      <c r="AS1713" s="60">
        <v>0</v>
      </c>
      <c r="AT1713" s="60">
        <v>0</v>
      </c>
      <c r="AU1713" s="60">
        <v>0</v>
      </c>
      <c r="AV1713" s="60">
        <v>0</v>
      </c>
      <c r="AW1713" s="60">
        <v>0</v>
      </c>
      <c r="AX1713" s="60">
        <v>0</v>
      </c>
      <c r="AY1713" s="60">
        <v>0</v>
      </c>
      <c r="AZ1713" s="60">
        <v>0</v>
      </c>
      <c r="BA1713" s="60">
        <v>0</v>
      </c>
      <c r="BB1713" s="60">
        <v>0</v>
      </c>
      <c r="BC1713" s="60">
        <v>0</v>
      </c>
      <c r="BD1713" s="60">
        <v>0</v>
      </c>
      <c r="BE1713" s="60">
        <v>0</v>
      </c>
      <c r="BF1713" s="60">
        <v>0</v>
      </c>
      <c r="BG1713" s="60">
        <v>0</v>
      </c>
      <c r="BH1713" s="60">
        <v>0</v>
      </c>
      <c r="BI1713" s="60">
        <v>0</v>
      </c>
      <c r="BJ1713" s="60">
        <v>0</v>
      </c>
      <c r="BK1713" s="60">
        <v>0</v>
      </c>
      <c r="BL1713" s="60">
        <v>0</v>
      </c>
      <c r="BM1713" s="60">
        <v>0</v>
      </c>
      <c r="BN1713" s="60">
        <v>0</v>
      </c>
      <c r="BO1713" s="60">
        <v>0</v>
      </c>
      <c r="BP1713" s="60">
        <v>0</v>
      </c>
      <c r="BQ1713" s="60">
        <v>0</v>
      </c>
      <c r="BR1713" s="60">
        <v>0</v>
      </c>
      <c r="BS1713" s="60">
        <v>0</v>
      </c>
      <c r="BT1713" s="60">
        <v>1977.42</v>
      </c>
      <c r="BU1713" s="60">
        <v>1977.42</v>
      </c>
      <c r="BV1713" s="60">
        <v>0</v>
      </c>
      <c r="BW1713" s="60">
        <v>0</v>
      </c>
      <c r="BX1713" s="60">
        <v>0</v>
      </c>
      <c r="BY1713" s="60">
        <v>0</v>
      </c>
      <c r="BZ1713" s="60">
        <v>0</v>
      </c>
      <c r="CA1713" s="60">
        <v>0</v>
      </c>
      <c r="CB1713" s="60">
        <v>0</v>
      </c>
      <c r="CC1713" s="60">
        <v>0</v>
      </c>
      <c r="CD1713" s="60">
        <v>0</v>
      </c>
      <c r="CE1713" s="60">
        <v>0</v>
      </c>
      <c r="CF1713" s="60">
        <v>0</v>
      </c>
      <c r="CG1713" s="60">
        <v>0</v>
      </c>
      <c r="CH1713" s="60">
        <v>0</v>
      </c>
    </row>
    <row r="1714" spans="1:86">
      <c r="A1714" s="57" t="s">
        <v>86</v>
      </c>
      <c r="B1714" s="58" t="s">
        <v>719</v>
      </c>
      <c r="C1714" s="59" t="s">
        <v>92</v>
      </c>
      <c r="D1714" s="58" t="s">
        <v>93</v>
      </c>
      <c r="E1714" s="58" t="str">
        <f>VLOOKUP(CONCATENATE($F$4,F1714),'REG FL  CWIP - 1 System Per Boo'!$A$29:$B$1161,2,FALSE)</f>
        <v>Distribution</v>
      </c>
      <c r="F1714" s="58" t="s">
        <v>214</v>
      </c>
      <c r="G1714" s="58" t="s">
        <v>148</v>
      </c>
      <c r="H1714" s="63">
        <v>368</v>
      </c>
      <c r="I1714" s="60">
        <v>0</v>
      </c>
      <c r="J1714" s="60">
        <v>0</v>
      </c>
      <c r="K1714" s="60">
        <v>0</v>
      </c>
      <c r="L1714" s="60">
        <v>0</v>
      </c>
      <c r="M1714" s="60">
        <v>0</v>
      </c>
      <c r="N1714" s="60">
        <v>0</v>
      </c>
      <c r="O1714" s="60">
        <v>0</v>
      </c>
      <c r="P1714" s="60">
        <v>0</v>
      </c>
      <c r="Q1714" s="60">
        <v>0</v>
      </c>
      <c r="R1714" s="60">
        <v>0</v>
      </c>
      <c r="S1714" s="60">
        <v>0</v>
      </c>
      <c r="T1714" s="60">
        <v>0</v>
      </c>
      <c r="U1714" s="60">
        <v>0</v>
      </c>
      <c r="V1714" s="60">
        <v>0</v>
      </c>
      <c r="W1714" s="60">
        <v>0</v>
      </c>
      <c r="X1714" s="60">
        <v>0</v>
      </c>
      <c r="Y1714" s="60">
        <v>0</v>
      </c>
      <c r="Z1714" s="60">
        <v>0</v>
      </c>
      <c r="AA1714" s="60">
        <v>0</v>
      </c>
      <c r="AB1714" s="60">
        <v>0</v>
      </c>
      <c r="AC1714" s="60">
        <v>0</v>
      </c>
      <c r="AD1714" s="60">
        <v>0</v>
      </c>
      <c r="AE1714" s="60">
        <v>0</v>
      </c>
      <c r="AF1714" s="60">
        <v>0</v>
      </c>
      <c r="AG1714" s="60">
        <v>0</v>
      </c>
      <c r="AH1714" s="60">
        <v>0</v>
      </c>
      <c r="AI1714" s="60">
        <v>0</v>
      </c>
      <c r="AJ1714" s="60">
        <v>0</v>
      </c>
      <c r="AK1714" s="60">
        <v>0</v>
      </c>
      <c r="AL1714" s="60">
        <v>0</v>
      </c>
      <c r="AM1714" s="60">
        <v>0</v>
      </c>
      <c r="AN1714" s="60">
        <v>0</v>
      </c>
      <c r="AO1714" s="60">
        <v>0</v>
      </c>
      <c r="AP1714" s="60">
        <v>0</v>
      </c>
      <c r="AQ1714" s="60">
        <v>0</v>
      </c>
      <c r="AR1714" s="60">
        <v>0</v>
      </c>
      <c r="AS1714" s="60">
        <v>0</v>
      </c>
      <c r="AT1714" s="60">
        <v>0</v>
      </c>
      <c r="AU1714" s="60">
        <v>0</v>
      </c>
      <c r="AV1714" s="60">
        <v>0</v>
      </c>
      <c r="AW1714" s="60">
        <v>0</v>
      </c>
      <c r="AX1714" s="60">
        <v>0</v>
      </c>
      <c r="AY1714" s="60">
        <v>0</v>
      </c>
      <c r="AZ1714" s="60">
        <v>0</v>
      </c>
      <c r="BA1714" s="60">
        <v>60</v>
      </c>
      <c r="BB1714" s="60">
        <v>10</v>
      </c>
      <c r="BC1714" s="60">
        <v>10</v>
      </c>
      <c r="BD1714" s="60">
        <v>10</v>
      </c>
      <c r="BE1714" s="60">
        <v>10</v>
      </c>
      <c r="BF1714" s="60">
        <v>10</v>
      </c>
      <c r="BG1714" s="60">
        <v>10</v>
      </c>
      <c r="BH1714" s="60">
        <v>120</v>
      </c>
      <c r="BI1714" s="60">
        <v>0</v>
      </c>
      <c r="BJ1714" s="60">
        <v>0</v>
      </c>
      <c r="BK1714" s="60">
        <v>0</v>
      </c>
      <c r="BL1714" s="60">
        <v>0</v>
      </c>
      <c r="BM1714" s="60">
        <v>0</v>
      </c>
      <c r="BN1714" s="60">
        <v>0</v>
      </c>
      <c r="BO1714" s="60">
        <v>0</v>
      </c>
      <c r="BP1714" s="60">
        <v>0</v>
      </c>
      <c r="BQ1714" s="60">
        <v>0</v>
      </c>
      <c r="BR1714" s="60">
        <v>0</v>
      </c>
      <c r="BS1714" s="60">
        <v>0</v>
      </c>
      <c r="BT1714" s="60">
        <v>0</v>
      </c>
      <c r="BU1714" s="60">
        <v>0</v>
      </c>
      <c r="BV1714" s="60">
        <v>0</v>
      </c>
      <c r="BW1714" s="60">
        <v>0</v>
      </c>
      <c r="BX1714" s="60">
        <v>0</v>
      </c>
      <c r="BY1714" s="60">
        <v>0</v>
      </c>
      <c r="BZ1714" s="60">
        <v>0</v>
      </c>
      <c r="CA1714" s="60">
        <v>0</v>
      </c>
      <c r="CB1714" s="60">
        <v>0</v>
      </c>
      <c r="CC1714" s="60">
        <v>0</v>
      </c>
      <c r="CD1714" s="60">
        <v>0</v>
      </c>
      <c r="CE1714" s="60">
        <v>0</v>
      </c>
      <c r="CF1714" s="60">
        <v>0</v>
      </c>
      <c r="CG1714" s="60">
        <v>0</v>
      </c>
      <c r="CH1714" s="60">
        <v>0</v>
      </c>
    </row>
    <row r="1715" spans="1:86">
      <c r="A1715" s="57" t="s">
        <v>86</v>
      </c>
      <c r="B1715" s="58" t="s">
        <v>719</v>
      </c>
      <c r="C1715" s="59" t="s">
        <v>92</v>
      </c>
      <c r="D1715" s="58" t="s">
        <v>93</v>
      </c>
      <c r="E1715" s="58" t="str">
        <f>VLOOKUP(CONCATENATE($F$4,F1715),'REG FL  CWIP - 1 System Per Boo'!$A$29:$B$1161,2,FALSE)</f>
        <v>Distribution</v>
      </c>
      <c r="F1715" s="58" t="s">
        <v>219</v>
      </c>
      <c r="G1715" s="58" t="s">
        <v>148</v>
      </c>
      <c r="H1715" s="63">
        <v>368</v>
      </c>
      <c r="I1715" s="60">
        <v>0</v>
      </c>
      <c r="J1715" s="60">
        <v>0</v>
      </c>
      <c r="K1715" s="60">
        <v>0</v>
      </c>
      <c r="L1715" s="60">
        <v>0</v>
      </c>
      <c r="M1715" s="60">
        <v>0</v>
      </c>
      <c r="N1715" s="60">
        <v>0</v>
      </c>
      <c r="O1715" s="60">
        <v>0</v>
      </c>
      <c r="P1715" s="60">
        <v>0</v>
      </c>
      <c r="Q1715" s="60">
        <v>0</v>
      </c>
      <c r="R1715" s="60">
        <v>0</v>
      </c>
      <c r="S1715" s="60">
        <v>0</v>
      </c>
      <c r="T1715" s="60">
        <v>0</v>
      </c>
      <c r="U1715" s="60">
        <v>0</v>
      </c>
      <c r="V1715" s="60">
        <v>0</v>
      </c>
      <c r="W1715" s="60">
        <v>0</v>
      </c>
      <c r="X1715" s="60">
        <v>0</v>
      </c>
      <c r="Y1715" s="60">
        <v>0</v>
      </c>
      <c r="Z1715" s="60">
        <v>0</v>
      </c>
      <c r="AA1715" s="60">
        <v>0</v>
      </c>
      <c r="AB1715" s="60">
        <v>0</v>
      </c>
      <c r="AC1715" s="60">
        <v>0</v>
      </c>
      <c r="AD1715" s="60">
        <v>0</v>
      </c>
      <c r="AE1715" s="60">
        <v>0</v>
      </c>
      <c r="AF1715" s="60">
        <v>0</v>
      </c>
      <c r="AG1715" s="60">
        <v>0</v>
      </c>
      <c r="AH1715" s="60">
        <v>0</v>
      </c>
      <c r="AI1715" s="60">
        <v>0</v>
      </c>
      <c r="AJ1715" s="60">
        <v>0</v>
      </c>
      <c r="AK1715" s="60">
        <v>0</v>
      </c>
      <c r="AL1715" s="60">
        <v>0</v>
      </c>
      <c r="AM1715" s="60">
        <v>0</v>
      </c>
      <c r="AN1715" s="60">
        <v>0</v>
      </c>
      <c r="AO1715" s="60">
        <v>0</v>
      </c>
      <c r="AP1715" s="60">
        <v>0</v>
      </c>
      <c r="AQ1715" s="60">
        <v>0</v>
      </c>
      <c r="AR1715" s="60">
        <v>0</v>
      </c>
      <c r="AS1715" s="60">
        <v>0</v>
      </c>
      <c r="AT1715" s="60">
        <v>0</v>
      </c>
      <c r="AU1715" s="60">
        <v>0</v>
      </c>
      <c r="AV1715" s="60">
        <v>0</v>
      </c>
      <c r="AW1715" s="60">
        <v>0</v>
      </c>
      <c r="AX1715" s="60">
        <v>0</v>
      </c>
      <c r="AY1715" s="60">
        <v>0</v>
      </c>
      <c r="AZ1715" s="60">
        <v>0</v>
      </c>
      <c r="BA1715" s="60">
        <v>0</v>
      </c>
      <c r="BB1715" s="60">
        <v>0</v>
      </c>
      <c r="BC1715" s="60">
        <v>0</v>
      </c>
      <c r="BD1715" s="60">
        <v>0</v>
      </c>
      <c r="BE1715" s="60">
        <v>0</v>
      </c>
      <c r="BF1715" s="60">
        <v>0</v>
      </c>
      <c r="BG1715" s="60">
        <v>1068</v>
      </c>
      <c r="BH1715" s="60">
        <v>1068</v>
      </c>
      <c r="BI1715" s="60">
        <v>0</v>
      </c>
      <c r="BJ1715" s="60">
        <v>0</v>
      </c>
      <c r="BK1715" s="60">
        <v>0</v>
      </c>
      <c r="BL1715" s="60">
        <v>0</v>
      </c>
      <c r="BM1715" s="60">
        <v>0</v>
      </c>
      <c r="BN1715" s="60">
        <v>0</v>
      </c>
      <c r="BO1715" s="60">
        <v>0</v>
      </c>
      <c r="BP1715" s="60">
        <v>0</v>
      </c>
      <c r="BQ1715" s="60">
        <v>0</v>
      </c>
      <c r="BR1715" s="60">
        <v>0</v>
      </c>
      <c r="BS1715" s="60">
        <v>0</v>
      </c>
      <c r="BT1715" s="60">
        <v>0</v>
      </c>
      <c r="BU1715" s="60">
        <v>0</v>
      </c>
      <c r="BV1715" s="60">
        <v>0</v>
      </c>
      <c r="BW1715" s="60">
        <v>0</v>
      </c>
      <c r="BX1715" s="60">
        <v>0</v>
      </c>
      <c r="BY1715" s="60">
        <v>0</v>
      </c>
      <c r="BZ1715" s="60">
        <v>0</v>
      </c>
      <c r="CA1715" s="60">
        <v>0</v>
      </c>
      <c r="CB1715" s="60">
        <v>0</v>
      </c>
      <c r="CC1715" s="60">
        <v>0</v>
      </c>
      <c r="CD1715" s="60">
        <v>0</v>
      </c>
      <c r="CE1715" s="60">
        <v>0</v>
      </c>
      <c r="CF1715" s="60">
        <v>0</v>
      </c>
      <c r="CG1715" s="60">
        <v>0</v>
      </c>
      <c r="CH1715" s="60">
        <v>0</v>
      </c>
    </row>
    <row r="1716" spans="1:86">
      <c r="A1716" s="57" t="s">
        <v>86</v>
      </c>
      <c r="B1716" s="58" t="s">
        <v>719</v>
      </c>
      <c r="C1716" s="59" t="s">
        <v>92</v>
      </c>
      <c r="D1716" s="58" t="s">
        <v>93</v>
      </c>
      <c r="E1716" s="58" t="str">
        <f>VLOOKUP(CONCATENATE($F$4,F1716),'REG FL  CWIP - 1 System Per Boo'!$A$29:$B$1161,2,FALSE)</f>
        <v>Distribution</v>
      </c>
      <c r="F1716" s="58" t="s">
        <v>158</v>
      </c>
      <c r="G1716" s="58" t="s">
        <v>148</v>
      </c>
      <c r="H1716" s="63">
        <v>368</v>
      </c>
      <c r="I1716" s="60">
        <v>0</v>
      </c>
      <c r="J1716" s="60">
        <v>0</v>
      </c>
      <c r="K1716" s="60">
        <v>0</v>
      </c>
      <c r="L1716" s="60">
        <v>0</v>
      </c>
      <c r="M1716" s="60">
        <v>0</v>
      </c>
      <c r="N1716" s="60">
        <v>0</v>
      </c>
      <c r="O1716" s="60">
        <v>0</v>
      </c>
      <c r="P1716" s="60">
        <v>0</v>
      </c>
      <c r="Q1716" s="60">
        <v>0</v>
      </c>
      <c r="R1716" s="60">
        <v>0</v>
      </c>
      <c r="S1716" s="60">
        <v>0</v>
      </c>
      <c r="T1716" s="60">
        <v>0</v>
      </c>
      <c r="U1716" s="60">
        <v>0</v>
      </c>
      <c r="V1716" s="60">
        <v>131.33892523029823</v>
      </c>
      <c r="W1716" s="60">
        <v>131.32966149727423</v>
      </c>
      <c r="X1716" s="60">
        <v>128.79618775738624</v>
      </c>
      <c r="Y1716" s="60">
        <v>128.26934242455425</v>
      </c>
      <c r="Z1716" s="60">
        <v>128.18797637615424</v>
      </c>
      <c r="AA1716" s="60">
        <v>196.27772588185218</v>
      </c>
      <c r="AB1716" s="60">
        <v>126.98554138967424</v>
      </c>
      <c r="AC1716" s="60">
        <v>128.65191399429824</v>
      </c>
      <c r="AD1716" s="60">
        <v>128.52783093993025</v>
      </c>
      <c r="AE1716" s="60">
        <v>129.09198604562624</v>
      </c>
      <c r="AF1716" s="60">
        <v>130.94781920589824</v>
      </c>
      <c r="AG1716" s="60">
        <v>199.22971513982992</v>
      </c>
      <c r="AH1716" s="60">
        <v>1687.6346258827766</v>
      </c>
      <c r="AI1716" s="60">
        <v>150.65703264638208</v>
      </c>
      <c r="AJ1716" s="60">
        <v>150.69678780619009</v>
      </c>
      <c r="AK1716" s="60">
        <v>149.12734686985408</v>
      </c>
      <c r="AL1716" s="60">
        <v>148.9551327987341</v>
      </c>
      <c r="AM1716" s="60">
        <v>149.71499828080431</v>
      </c>
      <c r="AN1716" s="60">
        <v>215.75071125648768</v>
      </c>
      <c r="AO1716" s="60">
        <v>148.09147608044609</v>
      </c>
      <c r="AP1716" s="60">
        <v>149.56850606105408</v>
      </c>
      <c r="AQ1716" s="60">
        <v>148.73769940219009</v>
      </c>
      <c r="AR1716" s="60">
        <v>149.0612739786061</v>
      </c>
      <c r="AS1716" s="60">
        <v>151.3181852858603</v>
      </c>
      <c r="AT1716" s="60">
        <v>215.5144430803291</v>
      </c>
      <c r="AU1716" s="60">
        <v>1927.193593546938</v>
      </c>
      <c r="AV1716" s="60">
        <v>62.581084908715006</v>
      </c>
      <c r="AW1716" s="60">
        <v>62.597598714860005</v>
      </c>
      <c r="AX1716" s="60">
        <v>61.94567218497415</v>
      </c>
      <c r="AY1716" s="60">
        <v>61.874136570486549</v>
      </c>
      <c r="AZ1716" s="60">
        <v>62.189775378827179</v>
      </c>
      <c r="BA1716" s="60">
        <v>89.620201215227823</v>
      </c>
      <c r="BB1716" s="60">
        <v>61.515384154686458</v>
      </c>
      <c r="BC1716" s="60">
        <v>62.128924306151582</v>
      </c>
      <c r="BD1716" s="60">
        <v>61.783817402425889</v>
      </c>
      <c r="BE1716" s="60">
        <v>61.918226315739084</v>
      </c>
      <c r="BF1716" s="60">
        <v>62.85571961206751</v>
      </c>
      <c r="BG1716" s="60">
        <v>89.52205923583864</v>
      </c>
      <c r="BH1716" s="60">
        <v>800.5326</v>
      </c>
      <c r="BI1716" s="60">
        <v>64.145478006936628</v>
      </c>
      <c r="BJ1716" s="60">
        <v>64.162404622869076</v>
      </c>
      <c r="BK1716" s="60">
        <v>63.494181325910716</v>
      </c>
      <c r="BL1716" s="60">
        <v>63.420857474262583</v>
      </c>
      <c r="BM1716" s="60">
        <v>63.744386576835396</v>
      </c>
      <c r="BN1716" s="60">
        <v>91.860514313775781</v>
      </c>
      <c r="BO1716" s="60">
        <v>63.053137016376503</v>
      </c>
      <c r="BP1716" s="60">
        <v>63.682014357662375</v>
      </c>
      <c r="BQ1716" s="60">
        <v>63.328280520429146</v>
      </c>
      <c r="BR1716" s="60">
        <v>63.466049368723233</v>
      </c>
      <c r="BS1716" s="60">
        <v>64.426977989711574</v>
      </c>
      <c r="BT1716" s="60">
        <v>91.759918426506943</v>
      </c>
      <c r="BU1716" s="60">
        <v>820.54419999999993</v>
      </c>
      <c r="BV1716" s="60">
        <v>65.748942650661817</v>
      </c>
      <c r="BW1716" s="60">
        <v>65.766292386524583</v>
      </c>
      <c r="BX1716" s="60">
        <v>65.081365302111877</v>
      </c>
      <c r="BY1716" s="60">
        <v>65.006208551133767</v>
      </c>
      <c r="BZ1716" s="60">
        <v>65.337825012212747</v>
      </c>
      <c r="CA1716" s="60">
        <v>94.156780417531706</v>
      </c>
      <c r="CB1716" s="60">
        <v>64.629296069564717</v>
      </c>
      <c r="CC1716" s="60">
        <v>65.273893655103549</v>
      </c>
      <c r="CD1716" s="60">
        <v>64.911317422133067</v>
      </c>
      <c r="CE1716" s="60">
        <v>65.052530121562256</v>
      </c>
      <c r="CF1716" s="60">
        <v>66.037479376845837</v>
      </c>
      <c r="CG1716" s="60">
        <v>94.053669034614103</v>
      </c>
      <c r="CH1716" s="60">
        <v>841.05559999999991</v>
      </c>
    </row>
    <row r="1717" spans="1:86">
      <c r="A1717" s="57" t="s">
        <v>86</v>
      </c>
      <c r="B1717" s="58" t="s">
        <v>719</v>
      </c>
      <c r="C1717" s="59" t="s">
        <v>92</v>
      </c>
      <c r="D1717" s="58" t="s">
        <v>93</v>
      </c>
      <c r="E1717" s="58" t="str">
        <f>VLOOKUP(CONCATENATE($F$4,F1717),'REG FL  CWIP - 1 System Per Boo'!$A$29:$B$1161,2,FALSE)</f>
        <v>Distribution</v>
      </c>
      <c r="F1717" s="58" t="s">
        <v>147</v>
      </c>
      <c r="G1717" s="58" t="s">
        <v>148</v>
      </c>
      <c r="H1717" s="63">
        <v>368</v>
      </c>
      <c r="I1717" s="60">
        <v>0</v>
      </c>
      <c r="J1717" s="60">
        <v>0</v>
      </c>
      <c r="K1717" s="60">
        <v>0</v>
      </c>
      <c r="L1717" s="60">
        <v>0</v>
      </c>
      <c r="M1717" s="60">
        <v>0</v>
      </c>
      <c r="N1717" s="60">
        <v>0</v>
      </c>
      <c r="O1717" s="60">
        <v>0</v>
      </c>
      <c r="P1717" s="60">
        <v>0</v>
      </c>
      <c r="Q1717" s="60">
        <v>0</v>
      </c>
      <c r="R1717" s="60">
        <v>0</v>
      </c>
      <c r="S1717" s="60">
        <v>0</v>
      </c>
      <c r="T1717" s="60">
        <v>0</v>
      </c>
      <c r="U1717" s="60">
        <v>0</v>
      </c>
      <c r="V1717" s="60">
        <v>0</v>
      </c>
      <c r="W1717" s="60">
        <v>0</v>
      </c>
      <c r="X1717" s="60">
        <v>0</v>
      </c>
      <c r="Y1717" s="60">
        <v>0</v>
      </c>
      <c r="Z1717" s="60">
        <v>0</v>
      </c>
      <c r="AA1717" s="60">
        <v>0</v>
      </c>
      <c r="AB1717" s="60">
        <v>0</v>
      </c>
      <c r="AC1717" s="60">
        <v>0</v>
      </c>
      <c r="AD1717" s="60">
        <v>0</v>
      </c>
      <c r="AE1717" s="60">
        <v>0</v>
      </c>
      <c r="AF1717" s="60">
        <v>0</v>
      </c>
      <c r="AG1717" s="60">
        <v>0</v>
      </c>
      <c r="AH1717" s="60">
        <v>0</v>
      </c>
      <c r="AI1717" s="60">
        <v>0</v>
      </c>
      <c r="AJ1717" s="60">
        <v>0</v>
      </c>
      <c r="AK1717" s="60">
        <v>0</v>
      </c>
      <c r="AL1717" s="60">
        <v>0</v>
      </c>
      <c r="AM1717" s="60">
        <v>0</v>
      </c>
      <c r="AN1717" s="60">
        <v>0</v>
      </c>
      <c r="AO1717" s="60">
        <v>0</v>
      </c>
      <c r="AP1717" s="60">
        <v>0</v>
      </c>
      <c r="AQ1717" s="60">
        <v>0</v>
      </c>
      <c r="AR1717" s="60">
        <v>0</v>
      </c>
      <c r="AS1717" s="60">
        <v>0</v>
      </c>
      <c r="AT1717" s="60">
        <v>0</v>
      </c>
      <c r="AU1717" s="60">
        <v>0</v>
      </c>
      <c r="AV1717" s="60">
        <v>3.2552333333333334</v>
      </c>
      <c r="AW1717" s="60">
        <v>3.2552333333333334</v>
      </c>
      <c r="AX1717" s="60">
        <v>3.2552333333333334</v>
      </c>
      <c r="AY1717" s="60">
        <v>3.2552333333333334</v>
      </c>
      <c r="AZ1717" s="60">
        <v>3.2552333333333334</v>
      </c>
      <c r="BA1717" s="60">
        <v>3.2552333333333334</v>
      </c>
      <c r="BB1717" s="60">
        <v>3.2552333333333334</v>
      </c>
      <c r="BC1717" s="60">
        <v>3.2552333333333334</v>
      </c>
      <c r="BD1717" s="60">
        <v>3.2552333333333334</v>
      </c>
      <c r="BE1717" s="60">
        <v>3.2552333333333334</v>
      </c>
      <c r="BF1717" s="60">
        <v>3.2552333333333334</v>
      </c>
      <c r="BG1717" s="60">
        <v>3.2552333333333392</v>
      </c>
      <c r="BH1717" s="60">
        <v>39.06280000000001</v>
      </c>
      <c r="BI1717" s="60">
        <v>3.3368999999999995</v>
      </c>
      <c r="BJ1717" s="60">
        <v>3.3368999999999995</v>
      </c>
      <c r="BK1717" s="60">
        <v>3.3368999999999995</v>
      </c>
      <c r="BL1717" s="60">
        <v>3.3368999999999995</v>
      </c>
      <c r="BM1717" s="60">
        <v>3.3368999999999995</v>
      </c>
      <c r="BN1717" s="60">
        <v>3.3368999999999995</v>
      </c>
      <c r="BO1717" s="60">
        <v>3.3368999999999995</v>
      </c>
      <c r="BP1717" s="60">
        <v>3.3368999999999995</v>
      </c>
      <c r="BQ1717" s="60">
        <v>3.3368999999999995</v>
      </c>
      <c r="BR1717" s="60">
        <v>3.3368999999999995</v>
      </c>
      <c r="BS1717" s="60">
        <v>3.3368999999999995</v>
      </c>
      <c r="BT1717" s="60">
        <v>3.3368999999999942</v>
      </c>
      <c r="BU1717" s="60">
        <v>40.042799999999986</v>
      </c>
      <c r="BV1717" s="60">
        <v>3.4202000000000004</v>
      </c>
      <c r="BW1717" s="60">
        <v>3.4202000000000004</v>
      </c>
      <c r="BX1717" s="60">
        <v>3.4202000000000004</v>
      </c>
      <c r="BY1717" s="60">
        <v>3.4202000000000004</v>
      </c>
      <c r="BZ1717" s="60">
        <v>3.4202000000000004</v>
      </c>
      <c r="CA1717" s="60">
        <v>3.4202000000000004</v>
      </c>
      <c r="CB1717" s="60">
        <v>3.4202000000000004</v>
      </c>
      <c r="CC1717" s="60">
        <v>3.4202000000000004</v>
      </c>
      <c r="CD1717" s="60">
        <v>3.4202000000000004</v>
      </c>
      <c r="CE1717" s="60">
        <v>3.4202000000000004</v>
      </c>
      <c r="CF1717" s="60">
        <v>3.4202000000000004</v>
      </c>
      <c r="CG1717" s="60">
        <v>3.4201999999999879</v>
      </c>
      <c r="CH1717" s="60">
        <v>41.042399999999994</v>
      </c>
    </row>
    <row r="1718" spans="1:86">
      <c r="A1718" s="57" t="s">
        <v>86</v>
      </c>
      <c r="B1718" s="58" t="s">
        <v>723</v>
      </c>
      <c r="C1718" s="59" t="s">
        <v>92</v>
      </c>
      <c r="D1718" s="58" t="s">
        <v>93</v>
      </c>
      <c r="E1718" s="58" t="str">
        <f>VLOOKUP(CONCATENATE($F$4,F1718),'REG FL  CWIP - 1 System Per Boo'!$A$29:$B$1161,2,FALSE)</f>
        <v>Distribution</v>
      </c>
      <c r="F1718" s="58" t="s">
        <v>147</v>
      </c>
      <c r="G1718" s="58" t="s">
        <v>148</v>
      </c>
      <c r="H1718" s="63">
        <v>368</v>
      </c>
      <c r="I1718" s="60">
        <v>0</v>
      </c>
      <c r="J1718" s="60">
        <v>0</v>
      </c>
      <c r="K1718" s="60">
        <v>0</v>
      </c>
      <c r="L1718" s="60">
        <v>0</v>
      </c>
      <c r="M1718" s="60">
        <v>0</v>
      </c>
      <c r="N1718" s="60">
        <v>0</v>
      </c>
      <c r="O1718" s="60">
        <v>0</v>
      </c>
      <c r="P1718" s="60">
        <v>0</v>
      </c>
      <c r="Q1718" s="60">
        <v>0</v>
      </c>
      <c r="R1718" s="60">
        <v>0</v>
      </c>
      <c r="S1718" s="60">
        <v>0</v>
      </c>
      <c r="T1718" s="60">
        <v>0</v>
      </c>
      <c r="U1718" s="60">
        <v>0</v>
      </c>
      <c r="V1718" s="60">
        <v>0</v>
      </c>
      <c r="W1718" s="60">
        <v>0</v>
      </c>
      <c r="X1718" s="60">
        <v>0</v>
      </c>
      <c r="Y1718" s="60">
        <v>0</v>
      </c>
      <c r="Z1718" s="60">
        <v>0</v>
      </c>
      <c r="AA1718" s="60">
        <v>0</v>
      </c>
      <c r="AB1718" s="60">
        <v>0</v>
      </c>
      <c r="AC1718" s="60">
        <v>0</v>
      </c>
      <c r="AD1718" s="60">
        <v>0</v>
      </c>
      <c r="AE1718" s="60">
        <v>0</v>
      </c>
      <c r="AF1718" s="60">
        <v>0</v>
      </c>
      <c r="AG1718" s="60">
        <v>0</v>
      </c>
      <c r="AH1718" s="60">
        <v>0</v>
      </c>
      <c r="AI1718" s="60">
        <v>0</v>
      </c>
      <c r="AJ1718" s="60">
        <v>0</v>
      </c>
      <c r="AK1718" s="60">
        <v>0</v>
      </c>
      <c r="AL1718" s="60">
        <v>0</v>
      </c>
      <c r="AM1718" s="60">
        <v>0</v>
      </c>
      <c r="AN1718" s="60">
        <v>0</v>
      </c>
      <c r="AO1718" s="60">
        <v>0</v>
      </c>
      <c r="AP1718" s="60">
        <v>0</v>
      </c>
      <c r="AQ1718" s="60">
        <v>0</v>
      </c>
      <c r="AR1718" s="60">
        <v>0</v>
      </c>
      <c r="AS1718" s="60">
        <v>0</v>
      </c>
      <c r="AT1718" s="60">
        <v>0</v>
      </c>
      <c r="AU1718" s="60">
        <v>0</v>
      </c>
      <c r="AV1718" s="60">
        <v>6.6433333333333344E-2</v>
      </c>
      <c r="AW1718" s="60">
        <v>0.13286666666666669</v>
      </c>
      <c r="AX1718" s="60">
        <v>0.19930000000000003</v>
      </c>
      <c r="AY1718" s="60">
        <v>0.26573333333333338</v>
      </c>
      <c r="AZ1718" s="60">
        <v>0.33216666666666672</v>
      </c>
      <c r="BA1718" s="60">
        <v>0.39860000000000007</v>
      </c>
      <c r="BB1718" s="60">
        <v>0.46503333333333341</v>
      </c>
      <c r="BC1718" s="60">
        <v>0.53146666666666675</v>
      </c>
      <c r="BD1718" s="60">
        <v>0.5979000000000001</v>
      </c>
      <c r="BE1718" s="60">
        <v>0.66433333333333344</v>
      </c>
      <c r="BF1718" s="60">
        <v>0.73076666666666679</v>
      </c>
      <c r="BG1718" s="60">
        <v>0.79720000000000013</v>
      </c>
      <c r="BH1718" s="60">
        <v>0.79720000000000013</v>
      </c>
      <c r="BI1718" s="60">
        <v>0.86529999999999996</v>
      </c>
      <c r="BJ1718" s="60">
        <v>0.93340000000000023</v>
      </c>
      <c r="BK1718" s="60">
        <v>1.0015000000000005</v>
      </c>
      <c r="BL1718" s="60">
        <v>1.0696000000000008</v>
      </c>
      <c r="BM1718" s="60">
        <v>1.137700000000001</v>
      </c>
      <c r="BN1718" s="60">
        <v>1.2058000000000013</v>
      </c>
      <c r="BO1718" s="60">
        <v>1.2739000000000016</v>
      </c>
      <c r="BP1718" s="60">
        <v>1.3420000000000019</v>
      </c>
      <c r="BQ1718" s="60">
        <v>1.4101000000000021</v>
      </c>
      <c r="BR1718" s="60">
        <v>1.4782000000000024</v>
      </c>
      <c r="BS1718" s="60">
        <v>1.5463000000000027</v>
      </c>
      <c r="BT1718" s="60">
        <v>1.6144000000000021</v>
      </c>
      <c r="BU1718" s="60">
        <v>1.6144000000000021</v>
      </c>
      <c r="BV1718" s="60">
        <v>1.6842000000000015</v>
      </c>
      <c r="BW1718" s="60">
        <v>1.7540000000000013</v>
      </c>
      <c r="BX1718" s="60">
        <v>1.8238000000000012</v>
      </c>
      <c r="BY1718" s="60">
        <v>1.8936000000000011</v>
      </c>
      <c r="BZ1718" s="60">
        <v>1.9634000000000009</v>
      </c>
      <c r="CA1718" s="60">
        <v>2.0332000000000008</v>
      </c>
      <c r="CB1718" s="60">
        <v>2.1030000000000006</v>
      </c>
      <c r="CC1718" s="60">
        <v>2.1728000000000005</v>
      </c>
      <c r="CD1718" s="60">
        <v>2.2426000000000004</v>
      </c>
      <c r="CE1718" s="60">
        <v>2.3124000000000002</v>
      </c>
      <c r="CF1718" s="60">
        <v>2.3822000000000001</v>
      </c>
      <c r="CG1718" s="60">
        <v>2.452</v>
      </c>
      <c r="CH1718" s="60">
        <v>2.452</v>
      </c>
    </row>
    <row r="1719" spans="1:86">
      <c r="A1719" s="57" t="s">
        <v>86</v>
      </c>
      <c r="B1719" s="58" t="s">
        <v>723</v>
      </c>
      <c r="C1719" s="59" t="s">
        <v>92</v>
      </c>
      <c r="D1719" s="58" t="s">
        <v>93</v>
      </c>
      <c r="E1719" s="58" t="str">
        <f>VLOOKUP(CONCATENATE($F$4,F1719),'REG FL  CWIP - 1 System Per Boo'!$A$29:$B$1161,2,FALSE)</f>
        <v>Distribution</v>
      </c>
      <c r="F1719" s="58" t="s">
        <v>158</v>
      </c>
      <c r="G1719" s="58" t="s">
        <v>148</v>
      </c>
      <c r="H1719" s="63">
        <v>368</v>
      </c>
      <c r="I1719" s="60">
        <v>0</v>
      </c>
      <c r="J1719" s="60">
        <v>0</v>
      </c>
      <c r="K1719" s="60">
        <v>0</v>
      </c>
      <c r="L1719" s="60">
        <v>0</v>
      </c>
      <c r="M1719" s="60">
        <v>0</v>
      </c>
      <c r="N1719" s="60">
        <v>0</v>
      </c>
      <c r="O1719" s="60">
        <v>0</v>
      </c>
      <c r="P1719" s="60">
        <v>0</v>
      </c>
      <c r="Q1719" s="60">
        <v>0</v>
      </c>
      <c r="R1719" s="60">
        <v>0</v>
      </c>
      <c r="S1719" s="60">
        <v>0</v>
      </c>
      <c r="T1719" s="60">
        <v>0</v>
      </c>
      <c r="U1719" s="60">
        <v>0</v>
      </c>
      <c r="V1719" s="60">
        <v>2.6803862291897644</v>
      </c>
      <c r="W1719" s="60">
        <v>5.3605834026035382</v>
      </c>
      <c r="X1719" s="60">
        <v>7.9890770303053102</v>
      </c>
      <c r="Y1719" s="60">
        <v>10.606818712439065</v>
      </c>
      <c r="Z1719" s="60">
        <v>13.222899862972838</v>
      </c>
      <c r="AA1719" s="60">
        <v>17.228567738112673</v>
      </c>
      <c r="AB1719" s="60">
        <v>19.820109399126437</v>
      </c>
      <c r="AC1719" s="60">
        <v>22.445658664316198</v>
      </c>
      <c r="AD1719" s="60">
        <v>25.068675622273958</v>
      </c>
      <c r="AE1719" s="60">
        <v>27.703205949735718</v>
      </c>
      <c r="AF1719" s="60">
        <v>30.375610423325469</v>
      </c>
      <c r="AG1719" s="60">
        <v>34.441522977199554</v>
      </c>
      <c r="AH1719" s="60">
        <v>34.441522977199554</v>
      </c>
      <c r="AI1719" s="60">
        <v>37.516156296513486</v>
      </c>
      <c r="AJ1719" s="60">
        <v>40.591600945619405</v>
      </c>
      <c r="AK1719" s="60">
        <v>43.635016187861339</v>
      </c>
      <c r="AL1719" s="60">
        <v>46.674916857223252</v>
      </c>
      <c r="AM1719" s="60">
        <v>49.730324985402945</v>
      </c>
      <c r="AN1719" s="60">
        <v>54.133400725331256</v>
      </c>
      <c r="AO1719" s="60">
        <v>57.155675747381167</v>
      </c>
      <c r="AP1719" s="60">
        <v>60.208094238423087</v>
      </c>
      <c r="AQ1719" s="60">
        <v>63.243557491529003</v>
      </c>
      <c r="AR1719" s="60">
        <v>66.285624307418914</v>
      </c>
      <c r="AS1719" s="60">
        <v>69.373750537742609</v>
      </c>
      <c r="AT1719" s="60">
        <v>73.772004478157498</v>
      </c>
      <c r="AU1719" s="60">
        <v>73.772004478157498</v>
      </c>
      <c r="AV1719" s="60">
        <v>75.049169476294537</v>
      </c>
      <c r="AW1719" s="60">
        <v>76.326671490883541</v>
      </c>
      <c r="AX1719" s="60">
        <v>77.590868882413616</v>
      </c>
      <c r="AY1719" s="60">
        <v>78.853606363443959</v>
      </c>
      <c r="AZ1719" s="60">
        <v>80.122785452807776</v>
      </c>
      <c r="BA1719" s="60">
        <v>81.951769151077727</v>
      </c>
      <c r="BB1719" s="60">
        <v>83.20718515423458</v>
      </c>
      <c r="BC1719" s="60">
        <v>84.475122384972366</v>
      </c>
      <c r="BD1719" s="60">
        <v>85.736016617674949</v>
      </c>
      <c r="BE1719" s="60">
        <v>86.999653889424735</v>
      </c>
      <c r="BF1719" s="60">
        <v>88.282423677426124</v>
      </c>
      <c r="BG1719" s="60">
        <v>90.109404478157529</v>
      </c>
      <c r="BH1719" s="60">
        <v>90.109404478157529</v>
      </c>
      <c r="BI1719" s="60">
        <v>91.418495866054201</v>
      </c>
      <c r="BJ1719" s="60">
        <v>92.727932695092363</v>
      </c>
      <c r="BK1719" s="60">
        <v>94.023732313988518</v>
      </c>
      <c r="BL1719" s="60">
        <v>95.318035527748975</v>
      </c>
      <c r="BM1719" s="60">
        <v>96.618941376255819</v>
      </c>
      <c r="BN1719" s="60">
        <v>98.493645750006351</v>
      </c>
      <c r="BO1719" s="60">
        <v>99.780444464626299</v>
      </c>
      <c r="BP1719" s="60">
        <v>101.08007741070102</v>
      </c>
      <c r="BQ1719" s="60">
        <v>102.37249129887304</v>
      </c>
      <c r="BR1719" s="60">
        <v>103.66771679619394</v>
      </c>
      <c r="BS1719" s="60">
        <v>104.98255308169827</v>
      </c>
      <c r="BT1719" s="60">
        <v>106.85520447815759</v>
      </c>
      <c r="BU1719" s="60">
        <v>106.85520447815759</v>
      </c>
      <c r="BV1719" s="60">
        <v>108.19701963429354</v>
      </c>
      <c r="BW1719" s="60">
        <v>109.53918886667159</v>
      </c>
      <c r="BX1719" s="60">
        <v>110.86737999528613</v>
      </c>
      <c r="BY1719" s="60">
        <v>112.19403731265621</v>
      </c>
      <c r="BZ1719" s="60">
        <v>113.52746231290543</v>
      </c>
      <c r="CA1719" s="60">
        <v>115.449029260202</v>
      </c>
      <c r="CB1719" s="60">
        <v>116.76799448611148</v>
      </c>
      <c r="CC1719" s="60">
        <v>118.10011476478708</v>
      </c>
      <c r="CD1719" s="60">
        <v>119.42483552850408</v>
      </c>
      <c r="CE1719" s="60">
        <v>120.75243818404618</v>
      </c>
      <c r="CF1719" s="60">
        <v>122.10014184479816</v>
      </c>
      <c r="CG1719" s="60">
        <v>124.01960447815762</v>
      </c>
      <c r="CH1719" s="60">
        <v>124.01960447815762</v>
      </c>
    </row>
    <row r="1720" spans="1:86">
      <c r="A1720" s="57" t="s">
        <v>86</v>
      </c>
      <c r="B1720" s="58" t="s">
        <v>723</v>
      </c>
      <c r="C1720" s="59" t="s">
        <v>92</v>
      </c>
      <c r="D1720" s="58" t="s">
        <v>93</v>
      </c>
      <c r="E1720" s="58" t="str">
        <f>VLOOKUP(CONCATENATE($F$4,F1720),'REG FL  CWIP - 1 System Per Boo'!$A$29:$B$1161,2,FALSE)</f>
        <v>Distribution</v>
      </c>
      <c r="F1720" s="58" t="s">
        <v>171</v>
      </c>
      <c r="G1720" s="58" t="s">
        <v>148</v>
      </c>
      <c r="H1720" s="63">
        <v>368</v>
      </c>
      <c r="I1720" s="60">
        <v>0</v>
      </c>
      <c r="J1720" s="60">
        <v>0</v>
      </c>
      <c r="K1720" s="60">
        <v>0</v>
      </c>
      <c r="L1720" s="60">
        <v>0</v>
      </c>
      <c r="M1720" s="60">
        <v>0</v>
      </c>
      <c r="N1720" s="60">
        <v>0</v>
      </c>
      <c r="O1720" s="60">
        <v>0</v>
      </c>
      <c r="P1720" s="60">
        <v>0</v>
      </c>
      <c r="Q1720" s="60">
        <v>0</v>
      </c>
      <c r="R1720" s="60">
        <v>0</v>
      </c>
      <c r="S1720" s="60">
        <v>0</v>
      </c>
      <c r="T1720" s="60">
        <v>0</v>
      </c>
      <c r="U1720" s="60">
        <v>0</v>
      </c>
      <c r="V1720" s="60">
        <v>23.165071483357451</v>
      </c>
      <c r="W1720" s="60">
        <v>46.457272375230104</v>
      </c>
      <c r="X1720" s="60">
        <v>69.605199476627376</v>
      </c>
      <c r="Y1720" s="60">
        <v>92.604767403715869</v>
      </c>
      <c r="Z1720" s="60">
        <v>115.58807527535623</v>
      </c>
      <c r="AA1720" s="60">
        <v>149.8092096348264</v>
      </c>
      <c r="AB1720" s="60">
        <v>172.6676765193597</v>
      </c>
      <c r="AC1720" s="60">
        <v>195.71765491317296</v>
      </c>
      <c r="AD1720" s="60">
        <v>218.8031991299481</v>
      </c>
      <c r="AE1720" s="60">
        <v>241.88594975854403</v>
      </c>
      <c r="AF1720" s="60">
        <v>265.13613728963082</v>
      </c>
      <c r="AG1720" s="60">
        <v>299.63364704349442</v>
      </c>
      <c r="AH1720" s="60">
        <v>299.63364704349442</v>
      </c>
      <c r="AI1720" s="60">
        <v>323.55461514945296</v>
      </c>
      <c r="AJ1720" s="60">
        <v>347.00246510649004</v>
      </c>
      <c r="AK1720" s="60">
        <v>370.41456254397531</v>
      </c>
      <c r="AL1720" s="60">
        <v>393.71780835064533</v>
      </c>
      <c r="AM1720" s="60">
        <v>417.63456066439767</v>
      </c>
      <c r="AN1720" s="60">
        <v>451.62646421133741</v>
      </c>
      <c r="AO1720" s="60">
        <v>474.83492018872039</v>
      </c>
      <c r="AP1720" s="60">
        <v>498.20157692736734</v>
      </c>
      <c r="AQ1720" s="60">
        <v>521.53765306515629</v>
      </c>
      <c r="AR1720" s="60">
        <v>544.84377129299969</v>
      </c>
      <c r="AS1720" s="60">
        <v>568.86641924815285</v>
      </c>
      <c r="AT1720" s="60">
        <v>602.86195478311743</v>
      </c>
      <c r="AU1720" s="60">
        <v>602.86195478311743</v>
      </c>
      <c r="AV1720" s="60">
        <v>644.59511428709516</v>
      </c>
      <c r="AW1720" s="60">
        <v>685.5028592390488</v>
      </c>
      <c r="AX1720" s="60">
        <v>726.34822939101446</v>
      </c>
      <c r="AY1720" s="60">
        <v>767.00369408217443</v>
      </c>
      <c r="AZ1720" s="60">
        <v>808.72949860253289</v>
      </c>
      <c r="BA1720" s="60">
        <v>868.03268091039718</v>
      </c>
      <c r="BB1720" s="60">
        <v>908.52277273506343</v>
      </c>
      <c r="BC1720" s="60">
        <v>949.28886583084181</v>
      </c>
      <c r="BD1720" s="60">
        <v>990.00160719404516</v>
      </c>
      <c r="BE1720" s="60">
        <v>1030.6620831878606</v>
      </c>
      <c r="BF1720" s="60">
        <v>1072.572636070985</v>
      </c>
      <c r="BG1720" s="60">
        <v>1131.8821547831167</v>
      </c>
      <c r="BH1720" s="60">
        <v>1131.8821547831167</v>
      </c>
      <c r="BI1720" s="60">
        <v>1174.6586507535849</v>
      </c>
      <c r="BJ1720" s="60">
        <v>1216.5890966603074</v>
      </c>
      <c r="BK1720" s="60">
        <v>1258.4556083858647</v>
      </c>
      <c r="BL1720" s="60">
        <v>1300.1274669800637</v>
      </c>
      <c r="BM1720" s="60">
        <v>1342.8964240910041</v>
      </c>
      <c r="BN1720" s="60">
        <v>1403.6821965841332</v>
      </c>
      <c r="BO1720" s="60">
        <v>1445.1845479605399</v>
      </c>
      <c r="BP1720" s="60">
        <v>1486.9698006892982</v>
      </c>
      <c r="BQ1720" s="60">
        <v>1528.7003678826056</v>
      </c>
      <c r="BR1720" s="60">
        <v>1570.3773630629248</v>
      </c>
      <c r="BS1720" s="60">
        <v>1613.3356872788086</v>
      </c>
      <c r="BT1720" s="60">
        <v>1674.1279547831168</v>
      </c>
      <c r="BU1720" s="60">
        <v>1674.1279547831168</v>
      </c>
      <c r="BV1720" s="60">
        <v>1717.9738517222122</v>
      </c>
      <c r="BW1720" s="60">
        <v>1760.9525475720479</v>
      </c>
      <c r="BX1720" s="60">
        <v>1803.8657109032733</v>
      </c>
      <c r="BY1720" s="60">
        <v>1846.5793548268712</v>
      </c>
      <c r="BZ1720" s="60">
        <v>1890.4175244369649</v>
      </c>
      <c r="CA1720" s="60">
        <v>1952.722924999392</v>
      </c>
      <c r="CB1720" s="60">
        <v>1995.2628240700483</v>
      </c>
      <c r="CC1720" s="60">
        <v>2038.0926969512684</v>
      </c>
      <c r="CD1720" s="60">
        <v>2080.8665171732641</v>
      </c>
      <c r="CE1720" s="60">
        <v>2123.5854260962628</v>
      </c>
      <c r="CF1720" s="60">
        <v>2167.6176969383214</v>
      </c>
      <c r="CG1720" s="60">
        <v>2229.9297547831179</v>
      </c>
      <c r="CH1720" s="60">
        <v>2229.9297547831179</v>
      </c>
    </row>
    <row r="1721" spans="1:86">
      <c r="A1721" s="57" t="s">
        <v>86</v>
      </c>
      <c r="B1721" s="58" t="s">
        <v>723</v>
      </c>
      <c r="C1721" s="59" t="s">
        <v>92</v>
      </c>
      <c r="D1721" s="58" t="s">
        <v>93</v>
      </c>
      <c r="E1721" s="58" t="str">
        <f>VLOOKUP(CONCATENATE($F$4,F1721),'REG FL  CWIP - 1 System Per Boo'!$A$29:$B$1161,2,FALSE)</f>
        <v>Distribution</v>
      </c>
      <c r="F1721" s="58" t="s">
        <v>180</v>
      </c>
      <c r="G1721" s="58" t="s">
        <v>148</v>
      </c>
      <c r="H1721" s="63">
        <v>368</v>
      </c>
      <c r="I1721" s="60">
        <v>0</v>
      </c>
      <c r="J1721" s="60">
        <v>0</v>
      </c>
      <c r="K1721" s="60">
        <v>0</v>
      </c>
      <c r="L1721" s="60">
        <v>0</v>
      </c>
      <c r="M1721" s="60">
        <v>0</v>
      </c>
      <c r="N1721" s="60">
        <v>0</v>
      </c>
      <c r="O1721" s="60">
        <v>0</v>
      </c>
      <c r="P1721" s="60">
        <v>0</v>
      </c>
      <c r="Q1721" s="60">
        <v>0</v>
      </c>
      <c r="R1721" s="60">
        <v>0</v>
      </c>
      <c r="S1721" s="60">
        <v>0</v>
      </c>
      <c r="T1721" s="60">
        <v>0</v>
      </c>
      <c r="U1721" s="60">
        <v>0</v>
      </c>
      <c r="V1721" s="60">
        <v>172.55664090537601</v>
      </c>
      <c r="W1721" s="60">
        <v>332.44541612755199</v>
      </c>
      <c r="X1721" s="60">
        <v>10.047112501345907</v>
      </c>
      <c r="Y1721" s="60">
        <v>188.0590838050579</v>
      </c>
      <c r="Z1721" s="60">
        <v>366.28381339996986</v>
      </c>
      <c r="AA1721" s="60">
        <v>11.015958288879347</v>
      </c>
      <c r="AB1721" s="60">
        <v>192.39941353095935</v>
      </c>
      <c r="AC1721" s="60">
        <v>371.57139721547139</v>
      </c>
      <c r="AD1721" s="60">
        <v>10.817364577632247</v>
      </c>
      <c r="AE1721" s="60">
        <v>176.51219372620824</v>
      </c>
      <c r="AF1721" s="60">
        <v>349.1389964003522</v>
      </c>
      <c r="AG1721" s="60">
        <v>10.366138922761024</v>
      </c>
      <c r="AH1721" s="60">
        <v>10.366138922761024</v>
      </c>
      <c r="AI1721" s="60">
        <v>257.61254398077699</v>
      </c>
      <c r="AJ1721" s="60">
        <v>486.11565399559299</v>
      </c>
      <c r="AK1721" s="60">
        <v>14.388860856537121</v>
      </c>
      <c r="AL1721" s="60">
        <v>259.43867781029712</v>
      </c>
      <c r="AM1721" s="60">
        <v>506.16888358325713</v>
      </c>
      <c r="AN1721" s="60">
        <v>15.208868031869997</v>
      </c>
      <c r="AO1721" s="60">
        <v>265.70731261807799</v>
      </c>
      <c r="AP1721" s="60">
        <v>512.548063735038</v>
      </c>
      <c r="AQ1721" s="60">
        <v>14.897974726334155</v>
      </c>
      <c r="AR1721" s="60">
        <v>241.84063596035014</v>
      </c>
      <c r="AS1721" s="60">
        <v>478.69055383801413</v>
      </c>
      <c r="AT1721" s="60">
        <v>14.169140433793359</v>
      </c>
      <c r="AU1721" s="60">
        <v>14.169140433793359</v>
      </c>
      <c r="AV1721" s="60">
        <v>257.92714459445176</v>
      </c>
      <c r="AW1721" s="60">
        <v>510.08205294060383</v>
      </c>
      <c r="AX1721" s="60">
        <v>15.43063249072884</v>
      </c>
      <c r="AY1721" s="60">
        <v>275.4292983699649</v>
      </c>
      <c r="AZ1721" s="60">
        <v>528.71228588283316</v>
      </c>
      <c r="BA1721" s="60">
        <v>15.576757895584819</v>
      </c>
      <c r="BB1721" s="60">
        <v>262.74157833338461</v>
      </c>
      <c r="BC1721" s="60">
        <v>507.66870992716014</v>
      </c>
      <c r="BD1721" s="60">
        <v>15.045102309922527</v>
      </c>
      <c r="BE1721" s="60">
        <v>269.73014986381611</v>
      </c>
      <c r="BF1721" s="60">
        <v>518.82170683599918</v>
      </c>
      <c r="BG1721" s="60">
        <v>15.219449868764514</v>
      </c>
      <c r="BH1721" s="60">
        <v>15.219449868764514</v>
      </c>
      <c r="BI1721" s="60">
        <v>296.52566695979419</v>
      </c>
      <c r="BJ1721" s="60">
        <v>627.76690629348559</v>
      </c>
      <c r="BK1721" s="60">
        <v>20.285556935693648</v>
      </c>
      <c r="BL1721" s="60">
        <v>398.16915096308549</v>
      </c>
      <c r="BM1721" s="60">
        <v>736.11753130766169</v>
      </c>
      <c r="BN1721" s="60">
        <v>21.105825918639994</v>
      </c>
      <c r="BO1721" s="60">
        <v>322.67220916770543</v>
      </c>
      <c r="BP1721" s="60">
        <v>610.93272426520161</v>
      </c>
      <c r="BQ1721" s="60">
        <v>17.943356569922685</v>
      </c>
      <c r="BR1721" s="60">
        <v>364.23122289511934</v>
      </c>
      <c r="BS1721" s="60">
        <v>677.2555558140657</v>
      </c>
      <c r="BT1721" s="60">
        <v>18.980102281604104</v>
      </c>
      <c r="BU1721" s="60">
        <v>18.980102281604104</v>
      </c>
      <c r="BV1721" s="60">
        <v>355.67656941023859</v>
      </c>
      <c r="BW1721" s="60">
        <v>703.97145761968386</v>
      </c>
      <c r="BX1721" s="60">
        <v>21.302096353967499</v>
      </c>
      <c r="BY1721" s="60">
        <v>380.43135884169232</v>
      </c>
      <c r="BZ1721" s="60">
        <v>730.28443288951701</v>
      </c>
      <c r="CA1721" s="60">
        <v>21.515526071646946</v>
      </c>
      <c r="CB1721" s="60">
        <v>362.91773818133152</v>
      </c>
      <c r="CC1721" s="60">
        <v>701.22909003019959</v>
      </c>
      <c r="CD1721" s="60">
        <v>20.781396121128637</v>
      </c>
      <c r="CE1721" s="60">
        <v>372.57109852354188</v>
      </c>
      <c r="CF1721" s="60">
        <v>716.63466071462506</v>
      </c>
      <c r="CG1721" s="60">
        <v>21.022222423423955</v>
      </c>
      <c r="CH1721" s="60">
        <v>21.022222423423955</v>
      </c>
    </row>
    <row r="1722" spans="1:86">
      <c r="A1722" s="57" t="s">
        <v>86</v>
      </c>
      <c r="B1722" s="58" t="s">
        <v>723</v>
      </c>
      <c r="C1722" s="59" t="s">
        <v>92</v>
      </c>
      <c r="D1722" s="58" t="s">
        <v>93</v>
      </c>
      <c r="E1722" s="58" t="str">
        <f>VLOOKUP(CONCATENATE($F$4,F1722),'REG FL  CWIP - 1 System Per Boo'!$A$29:$B$1161,2,FALSE)</f>
        <v>Distribution</v>
      </c>
      <c r="F1722" s="58" t="s">
        <v>188</v>
      </c>
      <c r="G1722" s="58" t="s">
        <v>148</v>
      </c>
      <c r="H1722" s="63">
        <v>368</v>
      </c>
      <c r="I1722" s="60">
        <v>0</v>
      </c>
      <c r="J1722" s="60">
        <v>0</v>
      </c>
      <c r="K1722" s="60">
        <v>0</v>
      </c>
      <c r="L1722" s="60">
        <v>0</v>
      </c>
      <c r="M1722" s="60">
        <v>0</v>
      </c>
      <c r="N1722" s="60">
        <v>0</v>
      </c>
      <c r="O1722" s="60">
        <v>0</v>
      </c>
      <c r="P1722" s="60">
        <v>0</v>
      </c>
      <c r="Q1722" s="60">
        <v>0</v>
      </c>
      <c r="R1722" s="60">
        <v>0</v>
      </c>
      <c r="S1722" s="60">
        <v>0</v>
      </c>
      <c r="T1722" s="60">
        <v>0</v>
      </c>
      <c r="U1722" s="60">
        <v>0</v>
      </c>
      <c r="V1722" s="60">
        <v>19.981117108898388</v>
      </c>
      <c r="W1722" s="60">
        <v>44.818692703657689</v>
      </c>
      <c r="X1722" s="60">
        <v>75.637402422167042</v>
      </c>
      <c r="Y1722" s="60">
        <v>109.06940437492744</v>
      </c>
      <c r="Z1722" s="60">
        <v>146.17742981146057</v>
      </c>
      <c r="AA1722" s="60">
        <v>193.16034758328715</v>
      </c>
      <c r="AB1722" s="60">
        <v>224.72261964478207</v>
      </c>
      <c r="AC1722" s="60">
        <v>254.27866737288355</v>
      </c>
      <c r="AD1722" s="60">
        <v>274.53715681868175</v>
      </c>
      <c r="AE1722" s="60">
        <v>296.35268096464642</v>
      </c>
      <c r="AF1722" s="60">
        <v>313.72587527396831</v>
      </c>
      <c r="AG1722" s="60">
        <v>330.92400887716417</v>
      </c>
      <c r="AH1722" s="60">
        <v>330.92400887716417</v>
      </c>
      <c r="AI1722" s="60">
        <v>352.59565806509477</v>
      </c>
      <c r="AJ1722" s="60">
        <v>379.09461176110244</v>
      </c>
      <c r="AK1722" s="60">
        <v>410.2384844529181</v>
      </c>
      <c r="AL1722" s="60">
        <v>443.78327000795525</v>
      </c>
      <c r="AM1722" s="60">
        <v>482.80779102234328</v>
      </c>
      <c r="AN1722" s="60">
        <v>527.70567615914615</v>
      </c>
      <c r="AO1722" s="60">
        <v>558.1427696539979</v>
      </c>
      <c r="AP1722" s="60">
        <v>586.07883571590196</v>
      </c>
      <c r="AQ1722" s="60">
        <v>607.05176192870067</v>
      </c>
      <c r="AR1722" s="60">
        <v>629.94981249497141</v>
      </c>
      <c r="AS1722" s="60">
        <v>648.11045811232566</v>
      </c>
      <c r="AT1722" s="60">
        <v>665.75011193271064</v>
      </c>
      <c r="AU1722" s="60">
        <v>665.75011193271064</v>
      </c>
      <c r="AV1722" s="60">
        <v>688.16065084803745</v>
      </c>
      <c r="AW1722" s="60">
        <v>716.2218841656977</v>
      </c>
      <c r="AX1722" s="60">
        <v>746.25669093714919</v>
      </c>
      <c r="AY1722" s="60">
        <v>779.04408415633588</v>
      </c>
      <c r="AZ1722" s="60">
        <v>813.66948834271739</v>
      </c>
      <c r="BA1722" s="60">
        <v>851.21650399093323</v>
      </c>
      <c r="BB1722" s="60">
        <v>882.85553619313168</v>
      </c>
      <c r="BC1722" s="60">
        <v>911.86422520323572</v>
      </c>
      <c r="BD1722" s="60">
        <v>936.97296096936498</v>
      </c>
      <c r="BE1722" s="60">
        <v>960.74680892964261</v>
      </c>
      <c r="BF1722" s="60">
        <v>980.49034602811116</v>
      </c>
      <c r="BG1722" s="60">
        <v>1000.0313093297661</v>
      </c>
      <c r="BH1722" s="60">
        <v>1000.0313093297661</v>
      </c>
      <c r="BI1722" s="60">
        <v>1024.0372029360162</v>
      </c>
      <c r="BJ1722" s="60">
        <v>1054.0960508748849</v>
      </c>
      <c r="BK1722" s="60">
        <v>1086.2689664198401</v>
      </c>
      <c r="BL1722" s="60">
        <v>1121.3904187070841</v>
      </c>
      <c r="BM1722" s="60">
        <v>1158.4807257323744</v>
      </c>
      <c r="BN1722" s="60">
        <v>1198.7006270158206</v>
      </c>
      <c r="BO1722" s="60">
        <v>1232.591969108056</v>
      </c>
      <c r="BP1722" s="60">
        <v>1263.6657199296881</v>
      </c>
      <c r="BQ1722" s="60">
        <v>1290.5618888110578</v>
      </c>
      <c r="BR1722" s="60">
        <v>1316.0281422957194</v>
      </c>
      <c r="BS1722" s="60">
        <v>1337.1771763634692</v>
      </c>
      <c r="BT1722" s="60">
        <v>1358.1092158273507</v>
      </c>
      <c r="BU1722" s="60">
        <v>1358.1092158273507</v>
      </c>
      <c r="BV1722" s="60">
        <v>1384.0483520261168</v>
      </c>
      <c r="BW1722" s="60">
        <v>1416.527899067903</v>
      </c>
      <c r="BX1722" s="60">
        <v>1451.2917638054655</v>
      </c>
      <c r="BY1722" s="60">
        <v>1489.2416168423924</v>
      </c>
      <c r="BZ1722" s="60">
        <v>1529.3188804245558</v>
      </c>
      <c r="CA1722" s="60">
        <v>1572.7777707455816</v>
      </c>
      <c r="CB1722" s="60">
        <v>1609.3984503548836</v>
      </c>
      <c r="CC1722" s="60">
        <v>1642.974632437061</v>
      </c>
      <c r="CD1722" s="60">
        <v>1672.0368035556248</v>
      </c>
      <c r="CE1722" s="60">
        <v>1699.5539053326215</v>
      </c>
      <c r="CF1722" s="60">
        <v>1722.4061133842679</v>
      </c>
      <c r="CG1722" s="60">
        <v>1745.023851708215</v>
      </c>
      <c r="CH1722" s="60">
        <v>1745.023851708215</v>
      </c>
    </row>
    <row r="1723" spans="1:86">
      <c r="A1723" s="57" t="s">
        <v>86</v>
      </c>
      <c r="B1723" s="58" t="s">
        <v>723</v>
      </c>
      <c r="C1723" s="59" t="s">
        <v>92</v>
      </c>
      <c r="D1723" s="58" t="s">
        <v>93</v>
      </c>
      <c r="E1723" s="58" t="str">
        <f>VLOOKUP(CONCATENATE($F$4,F1723),'REG FL  CWIP - 1 System Per Boo'!$A$29:$B$1161,2,FALSE)</f>
        <v>Distribution</v>
      </c>
      <c r="F1723" s="58" t="s">
        <v>196</v>
      </c>
      <c r="G1723" s="58" t="s">
        <v>148</v>
      </c>
      <c r="H1723" s="63">
        <v>368</v>
      </c>
      <c r="I1723" s="60">
        <v>0</v>
      </c>
      <c r="J1723" s="60">
        <v>0</v>
      </c>
      <c r="K1723" s="60">
        <v>0</v>
      </c>
      <c r="L1723" s="60">
        <v>0</v>
      </c>
      <c r="M1723" s="60">
        <v>0</v>
      </c>
      <c r="N1723" s="60">
        <v>0</v>
      </c>
      <c r="O1723" s="60">
        <v>0</v>
      </c>
      <c r="P1723" s="60">
        <v>0</v>
      </c>
      <c r="Q1723" s="60">
        <v>0</v>
      </c>
      <c r="R1723" s="60">
        <v>0</v>
      </c>
      <c r="S1723" s="60">
        <v>0</v>
      </c>
      <c r="T1723" s="60">
        <v>0</v>
      </c>
      <c r="U1723" s="60">
        <v>0</v>
      </c>
      <c r="V1723" s="60">
        <v>11.66643206456</v>
      </c>
      <c r="W1723" s="60">
        <v>44.906704076415998</v>
      </c>
      <c r="X1723" s="60">
        <v>62.446141982223999</v>
      </c>
      <c r="Y1723" s="60">
        <v>88.997928733167996</v>
      </c>
      <c r="Z1723" s="60">
        <v>142.67680015097599</v>
      </c>
      <c r="AA1723" s="60">
        <v>190.019438908208</v>
      </c>
      <c r="AB1723" s="60">
        <v>219.32966863516799</v>
      </c>
      <c r="AC1723" s="60">
        <v>230.80123407286399</v>
      </c>
      <c r="AD1723" s="60">
        <v>239.24194920953599</v>
      </c>
      <c r="AE1723" s="60">
        <v>259.84632499716798</v>
      </c>
      <c r="AF1723" s="60">
        <v>271.48726745212798</v>
      </c>
      <c r="AG1723" s="60">
        <v>0</v>
      </c>
      <c r="AH1723" s="60">
        <v>0</v>
      </c>
      <c r="AI1723" s="60">
        <v>16.421456311623999</v>
      </c>
      <c r="AJ1723" s="60">
        <v>49.296583635208002</v>
      </c>
      <c r="AK1723" s="60">
        <v>68.840372038984</v>
      </c>
      <c r="AL1723" s="60">
        <v>94.886729210727992</v>
      </c>
      <c r="AM1723" s="60">
        <v>143.91968449768001</v>
      </c>
      <c r="AN1723" s="60">
        <v>189.250044323704</v>
      </c>
      <c r="AO1723" s="60">
        <v>224.87782276377601</v>
      </c>
      <c r="AP1723" s="60">
        <v>247.73588434940802</v>
      </c>
      <c r="AQ1723" s="60">
        <v>257.48688880096</v>
      </c>
      <c r="AR1723" s="60">
        <v>283.53379919737603</v>
      </c>
      <c r="AS1723" s="60">
        <v>293.42566597052803</v>
      </c>
      <c r="AT1723" s="60">
        <v>0</v>
      </c>
      <c r="AU1723" s="60">
        <v>0</v>
      </c>
      <c r="AV1723" s="60">
        <v>20.381118961978423</v>
      </c>
      <c r="AW1723" s="60">
        <v>56.680065348923975</v>
      </c>
      <c r="AX1723" s="60">
        <v>78.829831766131619</v>
      </c>
      <c r="AY1723" s="60">
        <v>109.82283566442547</v>
      </c>
      <c r="AZ1723" s="60">
        <v>146.12178201038296</v>
      </c>
      <c r="BA1723" s="60">
        <v>187.72667081766673</v>
      </c>
      <c r="BB1723" s="60">
        <v>211.64508474475423</v>
      </c>
      <c r="BC1723" s="60">
        <v>228.48890870063548</v>
      </c>
      <c r="BD1723" s="60">
        <v>240.02679019519036</v>
      </c>
      <c r="BE1723" s="60">
        <v>267.48249907372428</v>
      </c>
      <c r="BF1723" s="60">
        <v>286.09497052582276</v>
      </c>
      <c r="BG1723" s="60">
        <v>0</v>
      </c>
      <c r="BH1723" s="60">
        <v>0</v>
      </c>
      <c r="BI1723" s="60">
        <v>20.890646926628552</v>
      </c>
      <c r="BJ1723" s="60">
        <v>58.097066956507462</v>
      </c>
      <c r="BK1723" s="60">
        <v>80.800577523930315</v>
      </c>
      <c r="BL1723" s="60">
        <v>112.56840650538821</v>
      </c>
      <c r="BM1723" s="60">
        <v>149.77482649325435</v>
      </c>
      <c r="BN1723" s="60">
        <v>192.41983750153292</v>
      </c>
      <c r="BO1723" s="60">
        <v>216.93621176576696</v>
      </c>
      <c r="BP1723" s="60">
        <v>234.20113131277725</v>
      </c>
      <c r="BQ1723" s="60">
        <v>246.02745983937498</v>
      </c>
      <c r="BR1723" s="60">
        <v>274.16956142721028</v>
      </c>
      <c r="BS1723" s="60">
        <v>293.24734465702755</v>
      </c>
      <c r="BT1723" s="60">
        <v>0</v>
      </c>
      <c r="BU1723" s="60">
        <v>0</v>
      </c>
      <c r="BV1723" s="60">
        <v>21.517366365098908</v>
      </c>
      <c r="BW1723" s="60">
        <v>59.839979050500382</v>
      </c>
      <c r="BX1723" s="60">
        <v>83.22459496827905</v>
      </c>
      <c r="BY1723" s="60">
        <v>115.94545886582199</v>
      </c>
      <c r="BZ1723" s="60">
        <v>154.26807150795031</v>
      </c>
      <c r="CA1723" s="60">
        <v>198.19243290908835</v>
      </c>
      <c r="CB1723" s="60">
        <v>223.44429843724419</v>
      </c>
      <c r="CC1723" s="60">
        <v>241.22716559601301</v>
      </c>
      <c r="CD1723" s="60">
        <v>253.408283995772</v>
      </c>
      <c r="CE1723" s="60">
        <v>282.39464867256038</v>
      </c>
      <c r="CF1723" s="60">
        <v>302.04476542728202</v>
      </c>
      <c r="CG1723" s="60">
        <v>0</v>
      </c>
      <c r="CH1723" s="60">
        <v>0</v>
      </c>
    </row>
    <row r="1724" spans="1:86">
      <c r="A1724" s="57" t="s">
        <v>86</v>
      </c>
      <c r="B1724" s="58" t="s">
        <v>723</v>
      </c>
      <c r="C1724" s="59" t="s">
        <v>92</v>
      </c>
      <c r="D1724" s="58" t="s">
        <v>93</v>
      </c>
      <c r="E1724" s="58" t="str">
        <f>VLOOKUP(CONCATENATE($F$4,F1724),'REG FL  CWIP - 1 System Per Boo'!$A$29:$B$1161,2,FALSE)</f>
        <v>Distribution</v>
      </c>
      <c r="F1724" s="58" t="s">
        <v>203</v>
      </c>
      <c r="G1724" s="58" t="s">
        <v>148</v>
      </c>
      <c r="H1724" s="63">
        <v>368</v>
      </c>
      <c r="I1724" s="60">
        <v>0</v>
      </c>
      <c r="J1724" s="60">
        <v>0</v>
      </c>
      <c r="K1724" s="60">
        <v>0</v>
      </c>
      <c r="L1724" s="60">
        <v>0</v>
      </c>
      <c r="M1724" s="60">
        <v>0</v>
      </c>
      <c r="N1724" s="60">
        <v>0</v>
      </c>
      <c r="O1724" s="60">
        <v>0</v>
      </c>
      <c r="P1724" s="60">
        <v>0</v>
      </c>
      <c r="Q1724" s="60">
        <v>0</v>
      </c>
      <c r="R1724" s="60">
        <v>0</v>
      </c>
      <c r="S1724" s="60">
        <v>0</v>
      </c>
      <c r="T1724" s="60">
        <v>0</v>
      </c>
      <c r="U1724" s="60">
        <v>0</v>
      </c>
      <c r="V1724" s="60">
        <v>1294.5112687395499</v>
      </c>
      <c r="W1724" s="60">
        <v>2586.4626364762198</v>
      </c>
      <c r="X1724" s="60">
        <v>3886.0802913873099</v>
      </c>
      <c r="Y1724" s="60">
        <v>5230.5162619068697</v>
      </c>
      <c r="Z1724" s="60">
        <v>6574.4890953210297</v>
      </c>
      <c r="AA1724" s="60">
        <v>7950.4124001836799</v>
      </c>
      <c r="AB1724" s="60">
        <v>9306.8382345576392</v>
      </c>
      <c r="AC1724" s="60">
        <v>10654.613540246399</v>
      </c>
      <c r="AD1724" s="60">
        <v>11952.132573951989</v>
      </c>
      <c r="AE1724" s="60">
        <v>13226.675534522868</v>
      </c>
      <c r="AF1724" s="60">
        <v>14543.039528746558</v>
      </c>
      <c r="AG1724" s="60">
        <v>0</v>
      </c>
      <c r="AH1724" s="60">
        <v>0</v>
      </c>
      <c r="AI1724" s="60">
        <v>0</v>
      </c>
      <c r="AJ1724" s="60">
        <v>0</v>
      </c>
      <c r="AK1724" s="60">
        <v>0</v>
      </c>
      <c r="AL1724" s="60">
        <v>0</v>
      </c>
      <c r="AM1724" s="60">
        <v>0</v>
      </c>
      <c r="AN1724" s="60">
        <v>36.642650235875998</v>
      </c>
      <c r="AO1724" s="60">
        <v>72.814559916022006</v>
      </c>
      <c r="AP1724" s="60">
        <v>108.62668061257801</v>
      </c>
      <c r="AQ1724" s="60">
        <v>143.00348909265102</v>
      </c>
      <c r="AR1724" s="60">
        <v>176.79932869203103</v>
      </c>
      <c r="AS1724" s="60">
        <v>211.64134815070403</v>
      </c>
      <c r="AT1724" s="60">
        <v>245.71724790221404</v>
      </c>
      <c r="AU1724" s="60">
        <v>245.71724790221404</v>
      </c>
      <c r="AV1724" s="60">
        <v>245.71724790221404</v>
      </c>
      <c r="AW1724" s="60">
        <v>245.71724790221404</v>
      </c>
      <c r="AX1724" s="60">
        <v>245.71724790221404</v>
      </c>
      <c r="AY1724" s="60">
        <v>245.71724790221404</v>
      </c>
      <c r="AZ1724" s="60">
        <v>245.71724790221404</v>
      </c>
      <c r="BA1724" s="60">
        <v>245.71724790221404</v>
      </c>
      <c r="BB1724" s="60">
        <v>245.71724790221404</v>
      </c>
      <c r="BC1724" s="60">
        <v>245.71724790221404</v>
      </c>
      <c r="BD1724" s="60">
        <v>245.71724790221404</v>
      </c>
      <c r="BE1724" s="60">
        <v>245.71724790221404</v>
      </c>
      <c r="BF1724" s="60">
        <v>245.71724790221404</v>
      </c>
      <c r="BG1724" s="60">
        <v>245.71724790221404</v>
      </c>
      <c r="BH1724" s="60">
        <v>245.71724790221404</v>
      </c>
      <c r="BI1724" s="60">
        <v>245.71724790221404</v>
      </c>
      <c r="BJ1724" s="60">
        <v>245.71724790221404</v>
      </c>
      <c r="BK1724" s="60">
        <v>245.71724790221404</v>
      </c>
      <c r="BL1724" s="60">
        <v>245.71724790221404</v>
      </c>
      <c r="BM1724" s="60">
        <v>245.71724790221404</v>
      </c>
      <c r="BN1724" s="60">
        <v>245.71724790221404</v>
      </c>
      <c r="BO1724" s="60">
        <v>245.71724790221404</v>
      </c>
      <c r="BP1724" s="60">
        <v>245.71724790221404</v>
      </c>
      <c r="BQ1724" s="60">
        <v>245.71724790221404</v>
      </c>
      <c r="BR1724" s="60">
        <v>245.71724790221404</v>
      </c>
      <c r="BS1724" s="60">
        <v>245.71724790221404</v>
      </c>
      <c r="BT1724" s="60">
        <v>245.71724790221404</v>
      </c>
      <c r="BU1724" s="60">
        <v>245.71724790221404</v>
      </c>
      <c r="BV1724" s="60">
        <v>245.71724790221404</v>
      </c>
      <c r="BW1724" s="60">
        <v>245.71724790221404</v>
      </c>
      <c r="BX1724" s="60">
        <v>245.71724790221404</v>
      </c>
      <c r="BY1724" s="60">
        <v>245.71724790221404</v>
      </c>
      <c r="BZ1724" s="60">
        <v>245.71724790221404</v>
      </c>
      <c r="CA1724" s="60">
        <v>245.71724790221404</v>
      </c>
      <c r="CB1724" s="60">
        <v>245.71724790221404</v>
      </c>
      <c r="CC1724" s="60">
        <v>245.71724790221404</v>
      </c>
      <c r="CD1724" s="60">
        <v>245.71724790221404</v>
      </c>
      <c r="CE1724" s="60">
        <v>245.71724790221404</v>
      </c>
      <c r="CF1724" s="60">
        <v>245.71724790221404</v>
      </c>
      <c r="CG1724" s="60">
        <v>245.71724790221404</v>
      </c>
      <c r="CH1724" s="60">
        <v>245.71724790221404</v>
      </c>
    </row>
    <row r="1725" spans="1:86">
      <c r="A1725" s="57" t="s">
        <v>86</v>
      </c>
      <c r="B1725" s="58" t="s">
        <v>723</v>
      </c>
      <c r="C1725" s="59" t="s">
        <v>92</v>
      </c>
      <c r="D1725" s="58" t="s">
        <v>93</v>
      </c>
      <c r="E1725" s="58" t="str">
        <f>VLOOKUP(CONCATENATE($F$4,F1725),'REG FL  CWIP - 1 System Per Boo'!$A$29:$B$1161,2,FALSE)</f>
        <v>Distribution</v>
      </c>
      <c r="F1725" s="58" t="s">
        <v>206</v>
      </c>
      <c r="G1725" s="58" t="s">
        <v>148</v>
      </c>
      <c r="H1725" s="63">
        <v>368</v>
      </c>
      <c r="I1725" s="60">
        <v>0</v>
      </c>
      <c r="J1725" s="60">
        <v>0</v>
      </c>
      <c r="K1725" s="60">
        <v>0</v>
      </c>
      <c r="L1725" s="60">
        <v>0</v>
      </c>
      <c r="M1725" s="60">
        <v>0</v>
      </c>
      <c r="N1725" s="60">
        <v>0</v>
      </c>
      <c r="O1725" s="60">
        <v>0</v>
      </c>
      <c r="P1725" s="60">
        <v>0</v>
      </c>
      <c r="Q1725" s="60">
        <v>0</v>
      </c>
      <c r="R1725" s="60">
        <v>0</v>
      </c>
      <c r="S1725" s="60">
        <v>0</v>
      </c>
      <c r="T1725" s="60">
        <v>0</v>
      </c>
      <c r="U1725" s="60">
        <v>0</v>
      </c>
      <c r="V1725" s="60">
        <v>150.12637421466599</v>
      </c>
      <c r="W1725" s="60">
        <v>329.906252344569</v>
      </c>
      <c r="X1725" s="60">
        <v>742.40364209636198</v>
      </c>
      <c r="Y1725" s="60">
        <v>1153.361328905534</v>
      </c>
      <c r="Z1725" s="60">
        <v>1603.3898703375289</v>
      </c>
      <c r="AA1725" s="60">
        <v>2060.8863053421887</v>
      </c>
      <c r="AB1725" s="60">
        <v>2495.2460312736489</v>
      </c>
      <c r="AC1725" s="60">
        <v>2879.5485983353219</v>
      </c>
      <c r="AD1725" s="60">
        <v>3133.416043609956</v>
      </c>
      <c r="AE1725" s="60">
        <v>3293.7952893111069</v>
      </c>
      <c r="AF1725" s="60">
        <v>3451.2675448906998</v>
      </c>
      <c r="AG1725" s="60">
        <v>3554.9942773716998</v>
      </c>
      <c r="AH1725" s="60">
        <v>3554.9942773716998</v>
      </c>
      <c r="AI1725" s="60">
        <v>4458.4253516294302</v>
      </c>
      <c r="AJ1725" s="60">
        <v>5395.2008261208903</v>
      </c>
      <c r="AK1725" s="60">
        <v>6606.7858748688504</v>
      </c>
      <c r="AL1725" s="60">
        <v>7835.1539523547599</v>
      </c>
      <c r="AM1725" s="60">
        <v>9092.9791594110593</v>
      </c>
      <c r="AN1725" s="60">
        <v>10352.709326205349</v>
      </c>
      <c r="AO1725" s="60">
        <v>11565.60017774942</v>
      </c>
      <c r="AP1725" s="60">
        <v>12726.62528051403</v>
      </c>
      <c r="AQ1725" s="60">
        <v>13796.49731475609</v>
      </c>
      <c r="AR1725" s="60">
        <v>14767.537916113473</v>
      </c>
      <c r="AS1725" s="60">
        <v>15759.765520222321</v>
      </c>
      <c r="AT1725" s="60">
        <v>16662.043640840417</v>
      </c>
      <c r="AU1725" s="60">
        <v>16662.043640840417</v>
      </c>
      <c r="AV1725" s="60">
        <v>17356.16847871869</v>
      </c>
      <c r="AW1725" s="60">
        <v>18181.445974590541</v>
      </c>
      <c r="AX1725" s="60">
        <v>19228.652463430433</v>
      </c>
      <c r="AY1725" s="60">
        <v>20235.524183978923</v>
      </c>
      <c r="AZ1725" s="60">
        <v>21280.457431098817</v>
      </c>
      <c r="BA1725" s="60">
        <v>22338.772983112278</v>
      </c>
      <c r="BB1725" s="60">
        <v>23318.882622270725</v>
      </c>
      <c r="BC1725" s="60">
        <v>24213.662276019091</v>
      </c>
      <c r="BD1725" s="60">
        <v>24990.633086518978</v>
      </c>
      <c r="BE1725" s="60">
        <v>25753.508475474406</v>
      </c>
      <c r="BF1725" s="60">
        <v>26495.66225243716</v>
      </c>
      <c r="BG1725" s="60">
        <v>0</v>
      </c>
      <c r="BH1725" s="60">
        <v>0</v>
      </c>
      <c r="BI1725" s="60">
        <v>0</v>
      </c>
      <c r="BJ1725" s="60">
        <v>0</v>
      </c>
      <c r="BK1725" s="60">
        <v>0</v>
      </c>
      <c r="BL1725" s="60">
        <v>0</v>
      </c>
      <c r="BM1725" s="60">
        <v>0</v>
      </c>
      <c r="BN1725" s="60">
        <v>0</v>
      </c>
      <c r="BO1725" s="60">
        <v>0</v>
      </c>
      <c r="BP1725" s="60">
        <v>0</v>
      </c>
      <c r="BQ1725" s="60">
        <v>0</v>
      </c>
      <c r="BR1725" s="60">
        <v>0</v>
      </c>
      <c r="BS1725" s="60">
        <v>0</v>
      </c>
      <c r="BT1725" s="60">
        <v>0</v>
      </c>
      <c r="BU1725" s="60">
        <v>0</v>
      </c>
      <c r="BV1725" s="60">
        <v>1.2582155223893099</v>
      </c>
      <c r="BW1725" s="60">
        <v>2.7541668252681122</v>
      </c>
      <c r="BX1725" s="60">
        <v>4.6524009576652343</v>
      </c>
      <c r="BY1725" s="60">
        <v>6.4775216833856231</v>
      </c>
      <c r="BZ1725" s="60">
        <v>8.3716351909870834</v>
      </c>
      <c r="CA1725" s="60">
        <v>10.290006328950691</v>
      </c>
      <c r="CB1725" s="60">
        <v>12.066616377082703</v>
      </c>
      <c r="CC1725" s="60">
        <v>13.688551781246641</v>
      </c>
      <c r="CD1725" s="60">
        <v>15.096939265553599</v>
      </c>
      <c r="CE1725" s="60">
        <v>16.479776478188867</v>
      </c>
      <c r="CF1725" s="60">
        <v>17.825052358286598</v>
      </c>
      <c r="CG1725" s="60">
        <v>19.064176</v>
      </c>
      <c r="CH1725" s="60">
        <v>19.064176</v>
      </c>
    </row>
    <row r="1726" spans="1:86">
      <c r="A1726" s="57" t="s">
        <v>86</v>
      </c>
      <c r="B1726" s="58" t="s">
        <v>723</v>
      </c>
      <c r="C1726" s="59" t="s">
        <v>92</v>
      </c>
      <c r="D1726" s="58" t="s">
        <v>93</v>
      </c>
      <c r="E1726" s="58" t="str">
        <f>VLOOKUP(CONCATENATE($F$4,F1726),'REG FL  CWIP - 1 System Per Boo'!$A$29:$B$1161,2,FALSE)</f>
        <v>Distribution</v>
      </c>
      <c r="F1726" s="58" t="s">
        <v>209</v>
      </c>
      <c r="G1726" s="58" t="s">
        <v>148</v>
      </c>
      <c r="H1726" s="63">
        <v>368</v>
      </c>
      <c r="I1726" s="60">
        <v>0</v>
      </c>
      <c r="J1726" s="60">
        <v>0</v>
      </c>
      <c r="K1726" s="60">
        <v>0</v>
      </c>
      <c r="L1726" s="60">
        <v>0</v>
      </c>
      <c r="M1726" s="60">
        <v>0</v>
      </c>
      <c r="N1726" s="60">
        <v>0</v>
      </c>
      <c r="O1726" s="60">
        <v>0</v>
      </c>
      <c r="P1726" s="60">
        <v>4.1100000000000003</v>
      </c>
      <c r="Q1726" s="60">
        <v>4.1100000000000003</v>
      </c>
      <c r="R1726" s="60">
        <v>21.82</v>
      </c>
      <c r="S1726" s="60">
        <v>72.36</v>
      </c>
      <c r="T1726" s="60">
        <v>126.35</v>
      </c>
      <c r="U1726" s="60">
        <v>126.35</v>
      </c>
      <c r="V1726" s="60">
        <v>930.39122415665304</v>
      </c>
      <c r="W1726" s="60">
        <v>1736.889409013163</v>
      </c>
      <c r="X1726" s="60">
        <v>2545.424451041496</v>
      </c>
      <c r="Y1726" s="60">
        <v>3383.4799956645929</v>
      </c>
      <c r="Z1726" s="60">
        <v>4221.2435846693897</v>
      </c>
      <c r="AA1726" s="60">
        <v>5081.1114849026126</v>
      </c>
      <c r="AB1726" s="60">
        <v>5928.2675989680629</v>
      </c>
      <c r="AC1726" s="60">
        <v>6768.4312099365598</v>
      </c>
      <c r="AD1726" s="60">
        <v>7571.3599854191816</v>
      </c>
      <c r="AE1726" s="60">
        <v>8366.9951000826914</v>
      </c>
      <c r="AF1726" s="60">
        <v>9197.285529036204</v>
      </c>
      <c r="AG1726" s="60">
        <v>10015.653602926574</v>
      </c>
      <c r="AH1726" s="60">
        <v>10015.653602926574</v>
      </c>
      <c r="AI1726" s="60">
        <v>11488.318619572523</v>
      </c>
      <c r="AJ1726" s="60">
        <v>12950.918619708773</v>
      </c>
      <c r="AK1726" s="60">
        <v>14429.256282396884</v>
      </c>
      <c r="AL1726" s="60">
        <v>15961.210784319324</v>
      </c>
      <c r="AM1726" s="60">
        <v>17499.370120961903</v>
      </c>
      <c r="AN1726" s="60">
        <v>19072.658474739772</v>
      </c>
      <c r="AO1726" s="60">
        <v>20625.570739234481</v>
      </c>
      <c r="AP1726" s="60">
        <v>22162.943138282921</v>
      </c>
      <c r="AQ1726" s="60">
        <v>23638.171771996931</v>
      </c>
      <c r="AR1726" s="60">
        <v>25088.261476626281</v>
      </c>
      <c r="AS1726" s="60">
        <v>26583.706058162032</v>
      </c>
      <c r="AT1726" s="60">
        <v>279.43509240085768</v>
      </c>
      <c r="AU1726" s="60">
        <v>279.43509240085768</v>
      </c>
      <c r="AV1726" s="60">
        <v>379.32538061639463</v>
      </c>
      <c r="AW1726" s="60">
        <v>485.62287057201149</v>
      </c>
      <c r="AX1726" s="60">
        <v>602.7571785717488</v>
      </c>
      <c r="AY1726" s="60">
        <v>719.5917399661339</v>
      </c>
      <c r="AZ1726" s="60">
        <v>842.28514285380334</v>
      </c>
      <c r="BA1726" s="60">
        <v>964.14985240170131</v>
      </c>
      <c r="BB1726" s="60">
        <v>1075.4560839483331</v>
      </c>
      <c r="BC1726" s="60">
        <v>1178.4035580629961</v>
      </c>
      <c r="BD1726" s="60">
        <v>1272.8798975117611</v>
      </c>
      <c r="BE1726" s="60">
        <v>1364.9571414274992</v>
      </c>
      <c r="BF1726" s="60">
        <v>1454.1900951933185</v>
      </c>
      <c r="BG1726" s="60">
        <v>1540.8417378108575</v>
      </c>
      <c r="BH1726" s="60">
        <v>1540.8417378108575</v>
      </c>
      <c r="BI1726" s="60">
        <v>1540.8417378108575</v>
      </c>
      <c r="BJ1726" s="60">
        <v>1540.8417378108575</v>
      </c>
      <c r="BK1726" s="60">
        <v>1540.8417378108575</v>
      </c>
      <c r="BL1726" s="60">
        <v>1540.8417378108575</v>
      </c>
      <c r="BM1726" s="60">
        <v>1540.8417378108575</v>
      </c>
      <c r="BN1726" s="60">
        <v>1540.8417378108575</v>
      </c>
      <c r="BO1726" s="60">
        <v>1540.8417378108575</v>
      </c>
      <c r="BP1726" s="60">
        <v>1540.8417378108575</v>
      </c>
      <c r="BQ1726" s="60">
        <v>1540.8417378108575</v>
      </c>
      <c r="BR1726" s="60">
        <v>1540.8417378108575</v>
      </c>
      <c r="BS1726" s="60">
        <v>1540.8417378108575</v>
      </c>
      <c r="BT1726" s="60">
        <v>245.05737243319913</v>
      </c>
      <c r="BU1726" s="60">
        <v>245.05737243319913</v>
      </c>
      <c r="BV1726" s="60">
        <v>247.88803086403814</v>
      </c>
      <c r="BW1726" s="60">
        <v>250.90025448952861</v>
      </c>
      <c r="BX1726" s="60">
        <v>254.21956833277744</v>
      </c>
      <c r="BY1726" s="60">
        <v>257.53038805441832</v>
      </c>
      <c r="BZ1726" s="60">
        <v>261.0072337167606</v>
      </c>
      <c r="CA1726" s="60">
        <v>264.46059613733121</v>
      </c>
      <c r="CB1726" s="60">
        <v>267.61475584956025</v>
      </c>
      <c r="CC1726" s="60">
        <v>270.53204781799934</v>
      </c>
      <c r="CD1726" s="60">
        <v>273.20928753321982</v>
      </c>
      <c r="CE1726" s="60">
        <v>275.8185424611475</v>
      </c>
      <c r="CF1726" s="60">
        <v>278.34719682182833</v>
      </c>
      <c r="CG1726" s="60">
        <v>280.80270243319922</v>
      </c>
      <c r="CH1726" s="60">
        <v>280.80270243319922</v>
      </c>
    </row>
    <row r="1727" spans="1:86">
      <c r="A1727" s="57" t="s">
        <v>86</v>
      </c>
      <c r="B1727" s="58" t="s">
        <v>723</v>
      </c>
      <c r="C1727" s="59" t="s">
        <v>92</v>
      </c>
      <c r="D1727" s="58" t="s">
        <v>93</v>
      </c>
      <c r="E1727" s="58" t="str">
        <f>VLOOKUP(CONCATENATE($F$4,F1727),'REG FL  CWIP - 1 System Per Boo'!$A$29:$B$1161,2,FALSE)</f>
        <v>Distribution</v>
      </c>
      <c r="F1727" s="58" t="s">
        <v>214</v>
      </c>
      <c r="G1727" s="58" t="s">
        <v>148</v>
      </c>
      <c r="H1727" s="63">
        <v>368</v>
      </c>
      <c r="I1727" s="60">
        <v>0</v>
      </c>
      <c r="J1727" s="60">
        <v>0</v>
      </c>
      <c r="K1727" s="60">
        <v>0</v>
      </c>
      <c r="L1727" s="60">
        <v>0</v>
      </c>
      <c r="M1727" s="60">
        <v>0</v>
      </c>
      <c r="N1727" s="60">
        <v>0</v>
      </c>
      <c r="O1727" s="60">
        <v>0</v>
      </c>
      <c r="P1727" s="60">
        <v>0</v>
      </c>
      <c r="Q1727" s="60">
        <v>0</v>
      </c>
      <c r="R1727" s="60">
        <v>0</v>
      </c>
      <c r="S1727" s="60">
        <v>0</v>
      </c>
      <c r="T1727" s="60">
        <v>0</v>
      </c>
      <c r="U1727" s="60">
        <v>0</v>
      </c>
      <c r="V1727" s="60">
        <v>0</v>
      </c>
      <c r="W1727" s="60">
        <v>0</v>
      </c>
      <c r="X1727" s="60">
        <v>0</v>
      </c>
      <c r="Y1727" s="60">
        <v>0</v>
      </c>
      <c r="Z1727" s="60">
        <v>0</v>
      </c>
      <c r="AA1727" s="60">
        <v>0</v>
      </c>
      <c r="AB1727" s="60">
        <v>0</v>
      </c>
      <c r="AC1727" s="60">
        <v>0</v>
      </c>
      <c r="AD1727" s="60">
        <v>0</v>
      </c>
      <c r="AE1727" s="60">
        <v>0</v>
      </c>
      <c r="AF1727" s="60">
        <v>0</v>
      </c>
      <c r="AG1727" s="60">
        <v>0</v>
      </c>
      <c r="AH1727" s="60">
        <v>0</v>
      </c>
      <c r="AI1727" s="60">
        <v>0</v>
      </c>
      <c r="AJ1727" s="60">
        <v>0</v>
      </c>
      <c r="AK1727" s="60">
        <v>0</v>
      </c>
      <c r="AL1727" s="60">
        <v>0</v>
      </c>
      <c r="AM1727" s="60">
        <v>0</v>
      </c>
      <c r="AN1727" s="60">
        <v>0</v>
      </c>
      <c r="AO1727" s="60">
        <v>0</v>
      </c>
      <c r="AP1727" s="60">
        <v>0</v>
      </c>
      <c r="AQ1727" s="60">
        <v>0</v>
      </c>
      <c r="AR1727" s="60">
        <v>0</v>
      </c>
      <c r="AS1727" s="60">
        <v>0</v>
      </c>
      <c r="AT1727" s="60">
        <v>0</v>
      </c>
      <c r="AU1727" s="60">
        <v>0</v>
      </c>
      <c r="AV1727" s="60">
        <v>10</v>
      </c>
      <c r="AW1727" s="60">
        <v>20</v>
      </c>
      <c r="AX1727" s="60">
        <v>30</v>
      </c>
      <c r="AY1727" s="60">
        <v>40</v>
      </c>
      <c r="AZ1727" s="60">
        <v>50</v>
      </c>
      <c r="BA1727" s="60">
        <v>0</v>
      </c>
      <c r="BB1727" s="60">
        <v>0</v>
      </c>
      <c r="BC1727" s="60">
        <v>0</v>
      </c>
      <c r="BD1727" s="60">
        <v>0</v>
      </c>
      <c r="BE1727" s="60">
        <v>0</v>
      </c>
      <c r="BF1727" s="60">
        <v>0</v>
      </c>
      <c r="BG1727" s="60">
        <v>0</v>
      </c>
      <c r="BH1727" s="60">
        <v>0</v>
      </c>
      <c r="BI1727" s="60">
        <v>0</v>
      </c>
      <c r="BJ1727" s="60">
        <v>0</v>
      </c>
      <c r="BK1727" s="60">
        <v>0</v>
      </c>
      <c r="BL1727" s="60">
        <v>0</v>
      </c>
      <c r="BM1727" s="60">
        <v>0</v>
      </c>
      <c r="BN1727" s="60">
        <v>0</v>
      </c>
      <c r="BO1727" s="60">
        <v>0</v>
      </c>
      <c r="BP1727" s="60">
        <v>0</v>
      </c>
      <c r="BQ1727" s="60">
        <v>0</v>
      </c>
      <c r="BR1727" s="60">
        <v>0</v>
      </c>
      <c r="BS1727" s="60">
        <v>0</v>
      </c>
      <c r="BT1727" s="60">
        <v>0</v>
      </c>
      <c r="BU1727" s="60">
        <v>0</v>
      </c>
      <c r="BV1727" s="60">
        <v>0</v>
      </c>
      <c r="BW1727" s="60">
        <v>0</v>
      </c>
      <c r="BX1727" s="60">
        <v>0</v>
      </c>
      <c r="BY1727" s="60">
        <v>0</v>
      </c>
      <c r="BZ1727" s="60">
        <v>0</v>
      </c>
      <c r="CA1727" s="60">
        <v>0</v>
      </c>
      <c r="CB1727" s="60">
        <v>0</v>
      </c>
      <c r="CC1727" s="60">
        <v>0</v>
      </c>
      <c r="CD1727" s="60">
        <v>0</v>
      </c>
      <c r="CE1727" s="60">
        <v>0</v>
      </c>
      <c r="CF1727" s="60">
        <v>0</v>
      </c>
      <c r="CG1727" s="60">
        <v>0</v>
      </c>
      <c r="CH1727" s="60">
        <v>0</v>
      </c>
    </row>
    <row r="1728" spans="1:86">
      <c r="A1728" s="57" t="s">
        <v>86</v>
      </c>
      <c r="B1728" s="58" t="s">
        <v>723</v>
      </c>
      <c r="C1728" s="59" t="s">
        <v>92</v>
      </c>
      <c r="D1728" s="58" t="s">
        <v>93</v>
      </c>
      <c r="E1728" s="58" t="str">
        <f>VLOOKUP(CONCATENATE($F$4,F1728),'REG FL  CWIP - 1 System Per Boo'!$A$29:$B$1161,2,FALSE)</f>
        <v>Distribution</v>
      </c>
      <c r="F1728" s="58" t="s">
        <v>219</v>
      </c>
      <c r="G1728" s="58" t="s">
        <v>148</v>
      </c>
      <c r="H1728" s="63">
        <v>368</v>
      </c>
      <c r="I1728" s="60">
        <v>0</v>
      </c>
      <c r="J1728" s="60">
        <v>0</v>
      </c>
      <c r="K1728" s="60">
        <v>0</v>
      </c>
      <c r="L1728" s="60">
        <v>0</v>
      </c>
      <c r="M1728" s="60">
        <v>0</v>
      </c>
      <c r="N1728" s="60">
        <v>0</v>
      </c>
      <c r="O1728" s="60">
        <v>0</v>
      </c>
      <c r="P1728" s="60">
        <v>0</v>
      </c>
      <c r="Q1728" s="60">
        <v>0</v>
      </c>
      <c r="R1728" s="60">
        <v>0</v>
      </c>
      <c r="S1728" s="60">
        <v>0</v>
      </c>
      <c r="T1728" s="60">
        <v>0</v>
      </c>
      <c r="U1728" s="60">
        <v>0</v>
      </c>
      <c r="V1728" s="60">
        <v>0</v>
      </c>
      <c r="W1728" s="60">
        <v>0</v>
      </c>
      <c r="X1728" s="60">
        <v>0</v>
      </c>
      <c r="Y1728" s="60">
        <v>0</v>
      </c>
      <c r="Z1728" s="60">
        <v>0</v>
      </c>
      <c r="AA1728" s="60">
        <v>0</v>
      </c>
      <c r="AB1728" s="60">
        <v>0</v>
      </c>
      <c r="AC1728" s="60">
        <v>0</v>
      </c>
      <c r="AD1728" s="60">
        <v>0</v>
      </c>
      <c r="AE1728" s="60">
        <v>0</v>
      </c>
      <c r="AF1728" s="60">
        <v>0</v>
      </c>
      <c r="AG1728" s="60">
        <v>0</v>
      </c>
      <c r="AH1728" s="60">
        <v>0</v>
      </c>
      <c r="AI1728" s="60">
        <v>0</v>
      </c>
      <c r="AJ1728" s="60">
        <v>0</v>
      </c>
      <c r="AK1728" s="60">
        <v>0</v>
      </c>
      <c r="AL1728" s="60">
        <v>0</v>
      </c>
      <c r="AM1728" s="60">
        <v>0</v>
      </c>
      <c r="AN1728" s="60">
        <v>0</v>
      </c>
      <c r="AO1728" s="60">
        <v>0</v>
      </c>
      <c r="AP1728" s="60">
        <v>0</v>
      </c>
      <c r="AQ1728" s="60">
        <v>0</v>
      </c>
      <c r="AR1728" s="60">
        <v>0</v>
      </c>
      <c r="AS1728" s="60">
        <v>0</v>
      </c>
      <c r="AT1728" s="60">
        <v>0</v>
      </c>
      <c r="AU1728" s="60">
        <v>0</v>
      </c>
      <c r="AV1728" s="60">
        <v>89</v>
      </c>
      <c r="AW1728" s="60">
        <v>178</v>
      </c>
      <c r="AX1728" s="60">
        <v>267</v>
      </c>
      <c r="AY1728" s="60">
        <v>356</v>
      </c>
      <c r="AZ1728" s="60">
        <v>445</v>
      </c>
      <c r="BA1728" s="60">
        <v>534</v>
      </c>
      <c r="BB1728" s="60">
        <v>623</v>
      </c>
      <c r="BC1728" s="60">
        <v>712</v>
      </c>
      <c r="BD1728" s="60">
        <v>801</v>
      </c>
      <c r="BE1728" s="60">
        <v>890</v>
      </c>
      <c r="BF1728" s="60">
        <v>979</v>
      </c>
      <c r="BG1728" s="60">
        <v>0</v>
      </c>
      <c r="BH1728" s="60">
        <v>0</v>
      </c>
      <c r="BI1728" s="60">
        <v>0</v>
      </c>
      <c r="BJ1728" s="60">
        <v>0</v>
      </c>
      <c r="BK1728" s="60">
        <v>0</v>
      </c>
      <c r="BL1728" s="60">
        <v>0</v>
      </c>
      <c r="BM1728" s="60">
        <v>0</v>
      </c>
      <c r="BN1728" s="60">
        <v>0</v>
      </c>
      <c r="BO1728" s="60">
        <v>0</v>
      </c>
      <c r="BP1728" s="60">
        <v>0</v>
      </c>
      <c r="BQ1728" s="60">
        <v>0</v>
      </c>
      <c r="BR1728" s="60">
        <v>0</v>
      </c>
      <c r="BS1728" s="60">
        <v>0</v>
      </c>
      <c r="BT1728" s="60">
        <v>0</v>
      </c>
      <c r="BU1728" s="60">
        <v>0</v>
      </c>
      <c r="BV1728" s="60">
        <v>0</v>
      </c>
      <c r="BW1728" s="60">
        <v>0</v>
      </c>
      <c r="BX1728" s="60">
        <v>0</v>
      </c>
      <c r="BY1728" s="60">
        <v>0</v>
      </c>
      <c r="BZ1728" s="60">
        <v>0</v>
      </c>
      <c r="CA1728" s="60">
        <v>0</v>
      </c>
      <c r="CB1728" s="60">
        <v>0</v>
      </c>
      <c r="CC1728" s="60">
        <v>0</v>
      </c>
      <c r="CD1728" s="60">
        <v>0</v>
      </c>
      <c r="CE1728" s="60">
        <v>0</v>
      </c>
      <c r="CF1728" s="60">
        <v>0</v>
      </c>
      <c r="CG1728" s="60">
        <v>0</v>
      </c>
      <c r="CH1728" s="60">
        <v>0</v>
      </c>
    </row>
    <row r="1729" spans="1:86">
      <c r="A1729" s="57" t="s">
        <v>86</v>
      </c>
      <c r="B1729" s="58" t="s">
        <v>723</v>
      </c>
      <c r="C1729" s="59" t="s">
        <v>92</v>
      </c>
      <c r="D1729" s="58" t="s">
        <v>93</v>
      </c>
      <c r="E1729" s="58" t="str">
        <f>VLOOKUP(CONCATENATE($F$4,F1729),'REG FL  CWIP - 1 System Per Boo'!$A$29:$B$1161,2,FALSE)</f>
        <v>Distribution</v>
      </c>
      <c r="F1729" s="58" t="s">
        <v>224</v>
      </c>
      <c r="G1729" s="58" t="s">
        <v>148</v>
      </c>
      <c r="H1729" s="63">
        <v>368</v>
      </c>
      <c r="I1729" s="60">
        <v>0</v>
      </c>
      <c r="J1729" s="60">
        <v>0</v>
      </c>
      <c r="K1729" s="60">
        <v>0</v>
      </c>
      <c r="L1729" s="60">
        <v>0</v>
      </c>
      <c r="M1729" s="60">
        <v>0</v>
      </c>
      <c r="N1729" s="60">
        <v>0</v>
      </c>
      <c r="O1729" s="60">
        <v>0</v>
      </c>
      <c r="P1729" s="60">
        <v>0</v>
      </c>
      <c r="Q1729" s="60">
        <v>0</v>
      </c>
      <c r="R1729" s="60">
        <v>0</v>
      </c>
      <c r="S1729" s="60">
        <v>0</v>
      </c>
      <c r="T1729" s="60">
        <v>0</v>
      </c>
      <c r="U1729" s="60">
        <v>0</v>
      </c>
      <c r="V1729" s="60">
        <v>0</v>
      </c>
      <c r="W1729" s="60">
        <v>0</v>
      </c>
      <c r="X1729" s="60">
        <v>0</v>
      </c>
      <c r="Y1729" s="60">
        <v>0</v>
      </c>
      <c r="Z1729" s="60">
        <v>0</v>
      </c>
      <c r="AA1729" s="60">
        <v>0</v>
      </c>
      <c r="AB1729" s="60">
        <v>0</v>
      </c>
      <c r="AC1729" s="60">
        <v>0</v>
      </c>
      <c r="AD1729" s="60">
        <v>0</v>
      </c>
      <c r="AE1729" s="60">
        <v>0</v>
      </c>
      <c r="AF1729" s="60">
        <v>0</v>
      </c>
      <c r="AG1729" s="60">
        <v>0</v>
      </c>
      <c r="AH1729" s="60">
        <v>0</v>
      </c>
      <c r="AI1729" s="60">
        <v>0</v>
      </c>
      <c r="AJ1729" s="60">
        <v>0</v>
      </c>
      <c r="AK1729" s="60">
        <v>0</v>
      </c>
      <c r="AL1729" s="60">
        <v>0</v>
      </c>
      <c r="AM1729" s="60">
        <v>0</v>
      </c>
      <c r="AN1729" s="60">
        <v>0</v>
      </c>
      <c r="AO1729" s="60">
        <v>0</v>
      </c>
      <c r="AP1729" s="60">
        <v>0</v>
      </c>
      <c r="AQ1729" s="60">
        <v>0</v>
      </c>
      <c r="AR1729" s="60">
        <v>0</v>
      </c>
      <c r="AS1729" s="60">
        <v>0</v>
      </c>
      <c r="AT1729" s="60">
        <v>0</v>
      </c>
      <c r="AU1729" s="60">
        <v>0</v>
      </c>
      <c r="AV1729" s="60">
        <v>0</v>
      </c>
      <c r="AW1729" s="60">
        <v>0</v>
      </c>
      <c r="AX1729" s="60">
        <v>0</v>
      </c>
      <c r="AY1729" s="60">
        <v>0</v>
      </c>
      <c r="AZ1729" s="60">
        <v>0</v>
      </c>
      <c r="BA1729" s="60">
        <v>0</v>
      </c>
      <c r="BB1729" s="60">
        <v>0</v>
      </c>
      <c r="BC1729" s="60">
        <v>0</v>
      </c>
      <c r="BD1729" s="60">
        <v>0</v>
      </c>
      <c r="BE1729" s="60">
        <v>0</v>
      </c>
      <c r="BF1729" s="60">
        <v>0</v>
      </c>
      <c r="BG1729" s="60">
        <v>0</v>
      </c>
      <c r="BH1729" s="60">
        <v>0</v>
      </c>
      <c r="BI1729" s="60">
        <v>164.785</v>
      </c>
      <c r="BJ1729" s="60">
        <v>329.57</v>
      </c>
      <c r="BK1729" s="60">
        <v>494.35500000000002</v>
      </c>
      <c r="BL1729" s="60">
        <v>659.14</v>
      </c>
      <c r="BM1729" s="60">
        <v>823.92499999999995</v>
      </c>
      <c r="BN1729" s="60">
        <v>988.70999999999992</v>
      </c>
      <c r="BO1729" s="60">
        <v>1153.4949999999999</v>
      </c>
      <c r="BP1729" s="60">
        <v>1318.28</v>
      </c>
      <c r="BQ1729" s="60">
        <v>1483.0650000000001</v>
      </c>
      <c r="BR1729" s="60">
        <v>1647.8500000000001</v>
      </c>
      <c r="BS1729" s="60">
        <v>1812.6350000000002</v>
      </c>
      <c r="BT1729" s="60">
        <v>0</v>
      </c>
      <c r="BU1729" s="60">
        <v>0</v>
      </c>
      <c r="BV1729" s="60">
        <v>0</v>
      </c>
      <c r="BW1729" s="60">
        <v>0</v>
      </c>
      <c r="BX1729" s="60">
        <v>0</v>
      </c>
      <c r="BY1729" s="60">
        <v>0</v>
      </c>
      <c r="BZ1729" s="60">
        <v>0</v>
      </c>
      <c r="CA1729" s="60">
        <v>0</v>
      </c>
      <c r="CB1729" s="60">
        <v>0</v>
      </c>
      <c r="CC1729" s="60">
        <v>0</v>
      </c>
      <c r="CD1729" s="60">
        <v>0</v>
      </c>
      <c r="CE1729" s="60">
        <v>0</v>
      </c>
      <c r="CF1729" s="60">
        <v>0</v>
      </c>
      <c r="CG1729" s="60">
        <v>0</v>
      </c>
      <c r="CH1729" s="60">
        <v>0</v>
      </c>
    </row>
    <row r="1730" spans="1:86">
      <c r="A1730" s="57" t="s">
        <v>86</v>
      </c>
      <c r="B1730" s="58" t="s">
        <v>723</v>
      </c>
      <c r="C1730" s="59" t="s">
        <v>92</v>
      </c>
      <c r="D1730" s="58" t="s">
        <v>93</v>
      </c>
      <c r="E1730" s="58" t="str">
        <f>VLOOKUP(CONCATENATE($F$4,F1730),'REG FL  CWIP - 1 System Per Boo'!$A$29:$B$1161,2,FALSE)</f>
        <v>Distribution</v>
      </c>
      <c r="F1730" s="58" t="s">
        <v>229</v>
      </c>
      <c r="G1730" s="58" t="s">
        <v>148</v>
      </c>
      <c r="H1730" s="63">
        <v>368</v>
      </c>
      <c r="I1730" s="60">
        <v>0</v>
      </c>
      <c r="J1730" s="60">
        <v>0</v>
      </c>
      <c r="K1730" s="60">
        <v>0</v>
      </c>
      <c r="L1730" s="60">
        <v>0</v>
      </c>
      <c r="M1730" s="60">
        <v>0</v>
      </c>
      <c r="N1730" s="60">
        <v>0</v>
      </c>
      <c r="O1730" s="60">
        <v>0</v>
      </c>
      <c r="P1730" s="60">
        <v>0</v>
      </c>
      <c r="Q1730" s="60">
        <v>0</v>
      </c>
      <c r="R1730" s="60">
        <v>0</v>
      </c>
      <c r="S1730" s="60">
        <v>0</v>
      </c>
      <c r="T1730" s="60">
        <v>0</v>
      </c>
      <c r="U1730" s="60">
        <v>0</v>
      </c>
      <c r="V1730" s="60">
        <v>0</v>
      </c>
      <c r="W1730" s="60">
        <v>0</v>
      </c>
      <c r="X1730" s="60">
        <v>0</v>
      </c>
      <c r="Y1730" s="60">
        <v>0</v>
      </c>
      <c r="Z1730" s="60">
        <v>0</v>
      </c>
      <c r="AA1730" s="60">
        <v>0</v>
      </c>
      <c r="AB1730" s="60">
        <v>0</v>
      </c>
      <c r="AC1730" s="60">
        <v>0</v>
      </c>
      <c r="AD1730" s="60">
        <v>0</v>
      </c>
      <c r="AE1730" s="60">
        <v>0</v>
      </c>
      <c r="AF1730" s="60">
        <v>0</v>
      </c>
      <c r="AG1730" s="60">
        <v>0</v>
      </c>
      <c r="AH1730" s="60">
        <v>0</v>
      </c>
      <c r="AI1730" s="60">
        <v>0</v>
      </c>
      <c r="AJ1730" s="60">
        <v>0</v>
      </c>
      <c r="AK1730" s="60">
        <v>0</v>
      </c>
      <c r="AL1730" s="60">
        <v>0</v>
      </c>
      <c r="AM1730" s="60">
        <v>0</v>
      </c>
      <c r="AN1730" s="60">
        <v>0</v>
      </c>
      <c r="AO1730" s="60">
        <v>0</v>
      </c>
      <c r="AP1730" s="60">
        <v>0</v>
      </c>
      <c r="AQ1730" s="60">
        <v>0</v>
      </c>
      <c r="AR1730" s="60">
        <v>0</v>
      </c>
      <c r="AS1730" s="60">
        <v>0</v>
      </c>
      <c r="AT1730" s="60">
        <v>0</v>
      </c>
      <c r="AU1730" s="60">
        <v>0</v>
      </c>
      <c r="AV1730" s="60">
        <v>93.75</v>
      </c>
      <c r="AW1730" s="60">
        <v>187.5</v>
      </c>
      <c r="AX1730" s="60">
        <v>281.25</v>
      </c>
      <c r="AY1730" s="60">
        <v>375</v>
      </c>
      <c r="AZ1730" s="60">
        <v>468.75</v>
      </c>
      <c r="BA1730" s="60">
        <v>562.5</v>
      </c>
      <c r="BB1730" s="60">
        <v>656.25</v>
      </c>
      <c r="BC1730" s="60">
        <v>750</v>
      </c>
      <c r="BD1730" s="60">
        <v>843.75</v>
      </c>
      <c r="BE1730" s="60">
        <v>937.5</v>
      </c>
      <c r="BF1730" s="60">
        <v>1031.25</v>
      </c>
      <c r="BG1730" s="60">
        <v>1125</v>
      </c>
      <c r="BH1730" s="60">
        <v>1125</v>
      </c>
      <c r="BI1730" s="60">
        <v>1425</v>
      </c>
      <c r="BJ1730" s="60">
        <v>1725</v>
      </c>
      <c r="BK1730" s="60">
        <v>2025</v>
      </c>
      <c r="BL1730" s="60">
        <v>2325</v>
      </c>
      <c r="BM1730" s="60">
        <v>2625</v>
      </c>
      <c r="BN1730" s="60">
        <v>2925</v>
      </c>
      <c r="BO1730" s="60">
        <v>3225</v>
      </c>
      <c r="BP1730" s="60">
        <v>3525</v>
      </c>
      <c r="BQ1730" s="60">
        <v>3825</v>
      </c>
      <c r="BR1730" s="60">
        <v>4125</v>
      </c>
      <c r="BS1730" s="60">
        <v>4425</v>
      </c>
      <c r="BT1730" s="60">
        <v>4725</v>
      </c>
      <c r="BU1730" s="60">
        <v>4725</v>
      </c>
      <c r="BV1730" s="60">
        <v>5106.25</v>
      </c>
      <c r="BW1730" s="60">
        <v>5487.5</v>
      </c>
      <c r="BX1730" s="60">
        <v>5868.75</v>
      </c>
      <c r="BY1730" s="60">
        <v>6250</v>
      </c>
      <c r="BZ1730" s="60">
        <v>6631.25</v>
      </c>
      <c r="CA1730" s="60">
        <v>7012.5</v>
      </c>
      <c r="CB1730" s="60">
        <v>7393.75</v>
      </c>
      <c r="CC1730" s="60">
        <v>7775</v>
      </c>
      <c r="CD1730" s="60">
        <v>8156.25</v>
      </c>
      <c r="CE1730" s="60">
        <v>8537.5</v>
      </c>
      <c r="CF1730" s="60">
        <v>8918.75</v>
      </c>
      <c r="CG1730" s="60">
        <v>0</v>
      </c>
      <c r="CH1730" s="60">
        <v>0</v>
      </c>
    </row>
    <row r="1731" spans="1:86">
      <c r="A1731" s="57" t="s">
        <v>86</v>
      </c>
      <c r="B1731" s="58" t="s">
        <v>723</v>
      </c>
      <c r="C1731" s="59" t="s">
        <v>92</v>
      </c>
      <c r="D1731" s="58" t="s">
        <v>230</v>
      </c>
      <c r="E1731" s="58" t="str">
        <f>VLOOKUP(CONCATENATE($F$4,F1731),'REG FL  CWIP - 1 System Per Boo'!$A$29:$B$1161,2,FALSE)</f>
        <v>Distribution</v>
      </c>
      <c r="F1731" s="58" t="s">
        <v>233</v>
      </c>
      <c r="G1731" s="58" t="s">
        <v>234</v>
      </c>
      <c r="H1731" s="63">
        <v>368</v>
      </c>
      <c r="I1731" s="60">
        <v>0</v>
      </c>
      <c r="J1731" s="60">
        <v>0</v>
      </c>
      <c r="K1731" s="60">
        <v>0</v>
      </c>
      <c r="L1731" s="60">
        <v>0</v>
      </c>
      <c r="M1731" s="60">
        <v>0</v>
      </c>
      <c r="N1731" s="60">
        <v>93.69</v>
      </c>
      <c r="O1731" s="60">
        <v>491.40999999999997</v>
      </c>
      <c r="P1731" s="60">
        <v>2256.4299999999994</v>
      </c>
      <c r="Q1731" s="60">
        <v>3884.03</v>
      </c>
      <c r="R1731" s="60">
        <v>1531.8599999999997</v>
      </c>
      <c r="S1731" s="60">
        <v>2776.9700000000003</v>
      </c>
      <c r="T1731" s="60">
        <v>2233.5299999999997</v>
      </c>
      <c r="U1731" s="60">
        <v>2233.5299999999997</v>
      </c>
      <c r="V1731" s="60">
        <v>2233.5299999999997</v>
      </c>
      <c r="W1731" s="60">
        <v>2233.5299999999997</v>
      </c>
      <c r="X1731" s="60">
        <v>2233.5299999999997</v>
      </c>
      <c r="Y1731" s="60">
        <v>2233.5299999999997</v>
      </c>
      <c r="Z1731" s="60">
        <v>2233.5299999999997</v>
      </c>
      <c r="AA1731" s="60">
        <v>2233.5299999999997</v>
      </c>
      <c r="AB1731" s="60">
        <v>2233.5299999999997</v>
      </c>
      <c r="AC1731" s="60">
        <v>2233.5299999999997</v>
      </c>
      <c r="AD1731" s="60">
        <v>2233.5299999999997</v>
      </c>
      <c r="AE1731" s="60">
        <v>2233.5299999999997</v>
      </c>
      <c r="AF1731" s="60">
        <v>2233.5299999999997</v>
      </c>
      <c r="AG1731" s="60">
        <v>2233.5299999999997</v>
      </c>
      <c r="AH1731" s="60">
        <v>2233.5299999999997</v>
      </c>
      <c r="AI1731" s="60">
        <v>2233.5299999999997</v>
      </c>
      <c r="AJ1731" s="60">
        <v>2233.5299999999997</v>
      </c>
      <c r="AK1731" s="60">
        <v>2233.5299999999997</v>
      </c>
      <c r="AL1731" s="60">
        <v>2233.5299999999997</v>
      </c>
      <c r="AM1731" s="60">
        <v>2233.5299999999997</v>
      </c>
      <c r="AN1731" s="60">
        <v>2233.5299999999997</v>
      </c>
      <c r="AO1731" s="60">
        <v>2233.5299999999997</v>
      </c>
      <c r="AP1731" s="60">
        <v>2233.5299999999997</v>
      </c>
      <c r="AQ1731" s="60">
        <v>2233.5299999999997</v>
      </c>
      <c r="AR1731" s="60">
        <v>2233.5299999999997</v>
      </c>
      <c r="AS1731" s="60">
        <v>2233.5299999999997</v>
      </c>
      <c r="AT1731" s="60">
        <v>2233.5299999999997</v>
      </c>
      <c r="AU1731" s="60">
        <v>2233.5299999999997</v>
      </c>
      <c r="AV1731" s="60">
        <v>2233.5299999999997</v>
      </c>
      <c r="AW1731" s="60">
        <v>2233.5299999999997</v>
      </c>
      <c r="AX1731" s="60">
        <v>2233.5299999999997</v>
      </c>
      <c r="AY1731" s="60">
        <v>2233.5299999999997</v>
      </c>
      <c r="AZ1731" s="60">
        <v>2233.5299999999997</v>
      </c>
      <c r="BA1731" s="60">
        <v>2233.5299999999997</v>
      </c>
      <c r="BB1731" s="60">
        <v>2233.5299999999997</v>
      </c>
      <c r="BC1731" s="60">
        <v>2233.5299999999997</v>
      </c>
      <c r="BD1731" s="60">
        <v>2233.5299999999997</v>
      </c>
      <c r="BE1731" s="60">
        <v>2233.5299999999997</v>
      </c>
      <c r="BF1731" s="60">
        <v>2233.5299999999997</v>
      </c>
      <c r="BG1731" s="60">
        <v>2233.5299999999997</v>
      </c>
      <c r="BH1731" s="60">
        <v>2233.5299999999997</v>
      </c>
      <c r="BI1731" s="60">
        <v>2233.5299999999997</v>
      </c>
      <c r="BJ1731" s="60">
        <v>2233.5299999999997</v>
      </c>
      <c r="BK1731" s="60">
        <v>2233.5299999999997</v>
      </c>
      <c r="BL1731" s="60">
        <v>2233.5299999999997</v>
      </c>
      <c r="BM1731" s="60">
        <v>2233.5299999999997</v>
      </c>
      <c r="BN1731" s="60">
        <v>2233.5299999999997</v>
      </c>
      <c r="BO1731" s="60">
        <v>2233.5299999999997</v>
      </c>
      <c r="BP1731" s="60">
        <v>2233.5299999999997</v>
      </c>
      <c r="BQ1731" s="60">
        <v>2233.5299999999997</v>
      </c>
      <c r="BR1731" s="60">
        <v>2233.5299999999997</v>
      </c>
      <c r="BS1731" s="60">
        <v>2233.5299999999997</v>
      </c>
      <c r="BT1731" s="60">
        <v>2233.5299999999997</v>
      </c>
      <c r="BU1731" s="60">
        <v>2233.5299999999997</v>
      </c>
      <c r="BV1731" s="60">
        <v>2233.5299999999997</v>
      </c>
      <c r="BW1731" s="60">
        <v>2233.5299999999997</v>
      </c>
      <c r="BX1731" s="60">
        <v>2233.5299999999997</v>
      </c>
      <c r="BY1731" s="60">
        <v>2233.5299999999997</v>
      </c>
      <c r="BZ1731" s="60">
        <v>2233.5299999999997</v>
      </c>
      <c r="CA1731" s="60">
        <v>2233.5299999999997</v>
      </c>
      <c r="CB1731" s="60">
        <v>2233.5299999999997</v>
      </c>
      <c r="CC1731" s="60">
        <v>2233.5299999999997</v>
      </c>
      <c r="CD1731" s="60">
        <v>2233.5299999999997</v>
      </c>
      <c r="CE1731" s="60">
        <v>2233.5299999999997</v>
      </c>
      <c r="CF1731" s="60">
        <v>2233.5299999999997</v>
      </c>
      <c r="CG1731" s="60">
        <v>2233.5299999999997</v>
      </c>
      <c r="CH1731" s="60">
        <v>2233.5299999999997</v>
      </c>
    </row>
    <row r="1732" spans="1:86">
      <c r="A1732" s="57" t="s">
        <v>86</v>
      </c>
      <c r="B1732" s="58" t="s">
        <v>723</v>
      </c>
      <c r="C1732" s="59" t="s">
        <v>92</v>
      </c>
      <c r="D1732" s="58" t="s">
        <v>230</v>
      </c>
      <c r="E1732" s="58" t="str">
        <f>VLOOKUP(CONCATENATE($F$4,F1732),'REG FL  CWIP - 1 System Per Boo'!$A$29:$B$1161,2,FALSE)</f>
        <v>Distribution</v>
      </c>
      <c r="F1732" s="58" t="s">
        <v>238</v>
      </c>
      <c r="G1732" s="58" t="s">
        <v>234</v>
      </c>
      <c r="H1732" s="63">
        <v>368</v>
      </c>
      <c r="I1732" s="60">
        <v>0</v>
      </c>
      <c r="J1732" s="60">
        <v>0</v>
      </c>
      <c r="K1732" s="60">
        <v>0</v>
      </c>
      <c r="L1732" s="60">
        <v>0</v>
      </c>
      <c r="M1732" s="60">
        <v>0</v>
      </c>
      <c r="N1732" s="60">
        <v>6.8</v>
      </c>
      <c r="O1732" s="60">
        <v>17.100000000000001</v>
      </c>
      <c r="P1732" s="60">
        <v>20.010000000000002</v>
      </c>
      <c r="Q1732" s="60">
        <v>28.21</v>
      </c>
      <c r="R1732" s="60">
        <v>30.57</v>
      </c>
      <c r="S1732" s="60">
        <v>35.61</v>
      </c>
      <c r="T1732" s="60">
        <v>39.049999999999997</v>
      </c>
      <c r="U1732" s="60">
        <v>39.049999999999997</v>
      </c>
      <c r="V1732" s="60">
        <v>25.74936776089055</v>
      </c>
      <c r="W1732" s="60">
        <v>19.262680791029481</v>
      </c>
      <c r="X1732" s="60">
        <v>37.442871451627525</v>
      </c>
      <c r="Y1732" s="60">
        <v>75.278158072219412</v>
      </c>
      <c r="Z1732" s="60">
        <v>122.97725464101177</v>
      </c>
      <c r="AA1732" s="60">
        <v>172.62429335459001</v>
      </c>
      <c r="AB1732" s="60">
        <v>225.9979244537999</v>
      </c>
      <c r="AC1732" s="60">
        <v>282.09163368084137</v>
      </c>
      <c r="AD1732" s="60">
        <v>336.67409926153005</v>
      </c>
      <c r="AE1732" s="60">
        <v>389.42091475809093</v>
      </c>
      <c r="AF1732" s="60">
        <v>416.97820230091997</v>
      </c>
      <c r="AG1732" s="60">
        <v>448.8202432303417</v>
      </c>
      <c r="AH1732" s="60">
        <v>448.8202432303417</v>
      </c>
      <c r="AI1732" s="60">
        <v>447.34753050826816</v>
      </c>
      <c r="AJ1732" s="60">
        <v>445.91952655331568</v>
      </c>
      <c r="AK1732" s="60">
        <v>476.91666956508152</v>
      </c>
      <c r="AL1732" s="60">
        <v>509.52167432054762</v>
      </c>
      <c r="AM1732" s="60">
        <v>542.87173575150928</v>
      </c>
      <c r="AN1732" s="60">
        <v>576.4761480045006</v>
      </c>
      <c r="AO1732" s="60">
        <v>611.72800455952074</v>
      </c>
      <c r="AP1732" s="60">
        <v>646.9064156661027</v>
      </c>
      <c r="AQ1732" s="60">
        <v>680.55182113048158</v>
      </c>
      <c r="AR1732" s="60">
        <v>713.00732815557694</v>
      </c>
      <c r="AS1732" s="60">
        <v>722.12285396247034</v>
      </c>
      <c r="AT1732" s="60">
        <v>730.19147697590677</v>
      </c>
      <c r="AU1732" s="60">
        <v>730.19147697590677</v>
      </c>
      <c r="AV1732" s="60">
        <v>733.45051052574149</v>
      </c>
      <c r="AW1732" s="60">
        <v>736.51116836796393</v>
      </c>
      <c r="AX1732" s="60">
        <v>771.98071781589897</v>
      </c>
      <c r="AY1732" s="60">
        <v>807.53698027366795</v>
      </c>
      <c r="AZ1732" s="60">
        <v>843.31131568732553</v>
      </c>
      <c r="BA1732" s="60">
        <v>879.30564655794819</v>
      </c>
      <c r="BB1732" s="60">
        <v>915.30689602116786</v>
      </c>
      <c r="BC1732" s="60">
        <v>951.35825811655104</v>
      </c>
      <c r="BD1732" s="60">
        <v>987.03190003936879</v>
      </c>
      <c r="BE1732" s="60">
        <v>1022.083135430398</v>
      </c>
      <c r="BF1732" s="60">
        <v>1033.6028077654285</v>
      </c>
      <c r="BG1732" s="60">
        <v>1045.9645963790258</v>
      </c>
      <c r="BH1732" s="60">
        <v>1045.9645963790258</v>
      </c>
      <c r="BI1732" s="60">
        <v>1049.1057623140011</v>
      </c>
      <c r="BJ1732" s="60">
        <v>1052.0557270828795</v>
      </c>
      <c r="BK1732" s="60">
        <v>1086.2424694870599</v>
      </c>
      <c r="BL1732" s="60">
        <v>1120.512788800911</v>
      </c>
      <c r="BM1732" s="60">
        <v>1154.9932941499483</v>
      </c>
      <c r="BN1732" s="60">
        <v>1189.6858385052435</v>
      </c>
      <c r="BO1732" s="60">
        <v>1224.3850512323277</v>
      </c>
      <c r="BP1732" s="60">
        <v>1259.1325641964781</v>
      </c>
      <c r="BQ1732" s="60">
        <v>1293.5160177789523</v>
      </c>
      <c r="BR1732" s="60">
        <v>1327.2995750530683</v>
      </c>
      <c r="BS1732" s="60">
        <v>1338.4026219433686</v>
      </c>
      <c r="BT1732" s="60">
        <v>1350.3173287492532</v>
      </c>
      <c r="BU1732" s="60">
        <v>1350.3173287492532</v>
      </c>
      <c r="BV1732" s="60">
        <v>1353.3178432556667</v>
      </c>
      <c r="BW1732" s="60">
        <v>1356.1357179766014</v>
      </c>
      <c r="BX1732" s="60">
        <v>1388.7916866946537</v>
      </c>
      <c r="BY1732" s="60">
        <v>1421.5274900139525</v>
      </c>
      <c r="BZ1732" s="60">
        <v>1454.4640679057115</v>
      </c>
      <c r="CA1732" s="60">
        <v>1487.6031903708463</v>
      </c>
      <c r="CB1732" s="60">
        <v>1520.7486826192724</v>
      </c>
      <c r="CC1732" s="60">
        <v>1553.9403123736377</v>
      </c>
      <c r="CD1732" s="60">
        <v>1586.7841841685288</v>
      </c>
      <c r="CE1732" s="60">
        <v>1619.0550211053978</v>
      </c>
      <c r="CF1732" s="60">
        <v>1629.6609088392458</v>
      </c>
      <c r="CG1732" s="60">
        <v>1641.0421129015483</v>
      </c>
      <c r="CH1732" s="60">
        <v>1641.0421129015483</v>
      </c>
    </row>
    <row r="1733" spans="1:86">
      <c r="A1733" s="57" t="s">
        <v>86</v>
      </c>
      <c r="B1733" s="58" t="s">
        <v>723</v>
      </c>
      <c r="C1733" s="59" t="s">
        <v>92</v>
      </c>
      <c r="D1733" s="58" t="s">
        <v>230</v>
      </c>
      <c r="E1733" s="58" t="str">
        <f>VLOOKUP(CONCATENATE($F$4,F1733),'REG FL  CWIP - 1 System Per Boo'!$A$29:$B$1161,2,FALSE)</f>
        <v>Distribution</v>
      </c>
      <c r="F1733" s="58" t="s">
        <v>241</v>
      </c>
      <c r="G1733" s="58" t="s">
        <v>234</v>
      </c>
      <c r="H1733" s="63">
        <v>368</v>
      </c>
      <c r="I1733" s="60">
        <v>0</v>
      </c>
      <c r="J1733" s="60">
        <v>0</v>
      </c>
      <c r="K1733" s="60">
        <v>0</v>
      </c>
      <c r="L1733" s="60">
        <v>0</v>
      </c>
      <c r="M1733" s="60">
        <v>0</v>
      </c>
      <c r="N1733" s="60">
        <v>0</v>
      </c>
      <c r="O1733" s="60">
        <v>0</v>
      </c>
      <c r="P1733" s="60">
        <v>0</v>
      </c>
      <c r="Q1733" s="60">
        <v>0</v>
      </c>
      <c r="R1733" s="60">
        <v>0</v>
      </c>
      <c r="S1733" s="60">
        <v>0</v>
      </c>
      <c r="T1733" s="60">
        <v>0</v>
      </c>
      <c r="U1733" s="60">
        <v>0</v>
      </c>
      <c r="V1733" s="60">
        <v>269.74723940593202</v>
      </c>
      <c r="W1733" s="60">
        <v>539.03062679986397</v>
      </c>
      <c r="X1733" s="60">
        <v>813.28653919256396</v>
      </c>
      <c r="Y1733" s="60">
        <v>1103.1337242905879</v>
      </c>
      <c r="Z1733" s="60">
        <v>1393.087977923012</v>
      </c>
      <c r="AA1733" s="60">
        <v>1693.368835320548</v>
      </c>
      <c r="AB1733" s="60">
        <v>1989.8045322754961</v>
      </c>
      <c r="AC1733" s="60">
        <v>2280.6411996327201</v>
      </c>
      <c r="AD1733" s="60">
        <v>2554.4808302850201</v>
      </c>
      <c r="AE1733" s="60">
        <v>2820.8281671193522</v>
      </c>
      <c r="AF1733" s="60">
        <v>3043.3473708908523</v>
      </c>
      <c r="AG1733" s="60">
        <v>3313.6334780379761</v>
      </c>
      <c r="AH1733" s="60">
        <v>3313.6334780379761</v>
      </c>
      <c r="AI1733" s="60">
        <v>4556.5904604226062</v>
      </c>
      <c r="AJ1733" s="60">
        <v>5797.9925853582363</v>
      </c>
      <c r="AK1733" s="60">
        <v>7029.2567694788067</v>
      </c>
      <c r="AL1733" s="60">
        <v>8254.8609157723877</v>
      </c>
      <c r="AM1733" s="60">
        <v>9485.3312090914678</v>
      </c>
      <c r="AN1733" s="60">
        <v>10702.599602974098</v>
      </c>
      <c r="AO1733" s="60">
        <v>11922.625741369719</v>
      </c>
      <c r="AP1733" s="60">
        <v>13153.190891845599</v>
      </c>
      <c r="AQ1733" s="60">
        <v>14381.98042032967</v>
      </c>
      <c r="AR1733" s="60">
        <v>15614.7463221832</v>
      </c>
      <c r="AS1733" s="60">
        <v>16858.841624198169</v>
      </c>
      <c r="AT1733" s="60">
        <v>18083.196622787767</v>
      </c>
      <c r="AU1733" s="60">
        <v>18083.196622787767</v>
      </c>
      <c r="AV1733" s="60">
        <v>20183.497594711094</v>
      </c>
      <c r="AW1733" s="60">
        <v>22492.481979413173</v>
      </c>
      <c r="AX1733" s="60">
        <v>25125.352683700468</v>
      </c>
      <c r="AY1733" s="60">
        <v>27656.202540874303</v>
      </c>
      <c r="AZ1733" s="60">
        <v>30049.611579750865</v>
      </c>
      <c r="BA1733" s="60">
        <v>32380.183002991995</v>
      </c>
      <c r="BB1733" s="60">
        <v>34678.743213884103</v>
      </c>
      <c r="BC1733" s="60">
        <v>36816.932083481108</v>
      </c>
      <c r="BD1733" s="60">
        <v>38923.995281765245</v>
      </c>
      <c r="BE1733" s="60">
        <v>41234.22173810612</v>
      </c>
      <c r="BF1733" s="60">
        <v>43334.217088028745</v>
      </c>
      <c r="BG1733" s="60">
        <v>0</v>
      </c>
      <c r="BH1733" s="60">
        <v>0</v>
      </c>
      <c r="BI1733" s="60">
        <v>0</v>
      </c>
      <c r="BJ1733" s="60">
        <v>0</v>
      </c>
      <c r="BK1733" s="60">
        <v>0</v>
      </c>
      <c r="BL1733" s="60">
        <v>0</v>
      </c>
      <c r="BM1733" s="60">
        <v>0</v>
      </c>
      <c r="BN1733" s="60">
        <v>0</v>
      </c>
      <c r="BO1733" s="60">
        <v>0</v>
      </c>
      <c r="BP1733" s="60">
        <v>0</v>
      </c>
      <c r="BQ1733" s="60">
        <v>0</v>
      </c>
      <c r="BR1733" s="60">
        <v>0</v>
      </c>
      <c r="BS1733" s="60">
        <v>0</v>
      </c>
      <c r="BT1733" s="60">
        <v>0</v>
      </c>
      <c r="BU1733" s="60">
        <v>0</v>
      </c>
      <c r="BV1733" s="60">
        <v>0</v>
      </c>
      <c r="BW1733" s="60">
        <v>0</v>
      </c>
      <c r="BX1733" s="60">
        <v>0</v>
      </c>
      <c r="BY1733" s="60">
        <v>0</v>
      </c>
      <c r="BZ1733" s="60">
        <v>0</v>
      </c>
      <c r="CA1733" s="60">
        <v>0</v>
      </c>
      <c r="CB1733" s="60">
        <v>0</v>
      </c>
      <c r="CC1733" s="60">
        <v>0</v>
      </c>
      <c r="CD1733" s="60">
        <v>0</v>
      </c>
      <c r="CE1733" s="60">
        <v>0</v>
      </c>
      <c r="CF1733" s="60">
        <v>0</v>
      </c>
      <c r="CG1733" s="60">
        <v>0</v>
      </c>
      <c r="CH1733" s="60">
        <v>0</v>
      </c>
    </row>
    <row r="1734" spans="1:86">
      <c r="A1734" s="57" t="s">
        <v>86</v>
      </c>
      <c r="B1734" s="58" t="s">
        <v>723</v>
      </c>
      <c r="C1734" s="59" t="s">
        <v>92</v>
      </c>
      <c r="D1734" s="58" t="s">
        <v>230</v>
      </c>
      <c r="E1734" s="58" t="str">
        <f>VLOOKUP(CONCATENATE($F$4,F1734),'REG FL  CWIP - 1 System Per Boo'!$A$29:$B$1161,2,FALSE)</f>
        <v>Distribution</v>
      </c>
      <c r="F1734" s="58" t="s">
        <v>244</v>
      </c>
      <c r="G1734" s="58" t="s">
        <v>234</v>
      </c>
      <c r="H1734" s="63">
        <v>368</v>
      </c>
      <c r="I1734" s="60">
        <v>0</v>
      </c>
      <c r="J1734" s="60">
        <v>0</v>
      </c>
      <c r="K1734" s="60">
        <v>0</v>
      </c>
      <c r="L1734" s="60">
        <v>0</v>
      </c>
      <c r="M1734" s="60">
        <v>0</v>
      </c>
      <c r="N1734" s="60">
        <v>0</v>
      </c>
      <c r="O1734" s="60">
        <v>0</v>
      </c>
      <c r="P1734" s="60">
        <v>0</v>
      </c>
      <c r="Q1734" s="60">
        <v>0</v>
      </c>
      <c r="R1734" s="60">
        <v>0</v>
      </c>
      <c r="S1734" s="60">
        <v>0</v>
      </c>
      <c r="T1734" s="60">
        <v>0</v>
      </c>
      <c r="U1734" s="60">
        <v>0</v>
      </c>
      <c r="V1734" s="60">
        <v>4246.8925156414098</v>
      </c>
      <c r="W1734" s="60">
        <v>8495.4789155234193</v>
      </c>
      <c r="X1734" s="60">
        <v>12744.042503412089</v>
      </c>
      <c r="Y1734" s="60">
        <v>17112.434229813407</v>
      </c>
      <c r="Z1734" s="60">
        <v>21478.461222298429</v>
      </c>
      <c r="AA1734" s="60">
        <v>25924.582151942341</v>
      </c>
      <c r="AB1734" s="60">
        <v>30324.735277863991</v>
      </c>
      <c r="AC1734" s="60">
        <v>34702.890213196311</v>
      </c>
      <c r="AD1734" s="60">
        <v>38944.4245337229</v>
      </c>
      <c r="AE1734" s="60">
        <v>43133.630195814432</v>
      </c>
      <c r="AF1734" s="60">
        <v>47438.205160665821</v>
      </c>
      <c r="AG1734" s="60">
        <v>0</v>
      </c>
      <c r="AH1734" s="60">
        <v>0</v>
      </c>
      <c r="AI1734" s="60">
        <v>0</v>
      </c>
      <c r="AJ1734" s="60">
        <v>0</v>
      </c>
      <c r="AK1734" s="60">
        <v>0</v>
      </c>
      <c r="AL1734" s="60">
        <v>0</v>
      </c>
      <c r="AM1734" s="60">
        <v>0</v>
      </c>
      <c r="AN1734" s="60">
        <v>0</v>
      </c>
      <c r="AO1734" s="60">
        <v>0</v>
      </c>
      <c r="AP1734" s="60">
        <v>0</v>
      </c>
      <c r="AQ1734" s="60">
        <v>0</v>
      </c>
      <c r="AR1734" s="60">
        <v>0</v>
      </c>
      <c r="AS1734" s="60">
        <v>0</v>
      </c>
      <c r="AT1734" s="60">
        <v>0</v>
      </c>
      <c r="AU1734" s="60">
        <v>0</v>
      </c>
      <c r="AV1734" s="60">
        <v>0</v>
      </c>
      <c r="AW1734" s="60">
        <v>0</v>
      </c>
      <c r="AX1734" s="60">
        <v>0</v>
      </c>
      <c r="AY1734" s="60">
        <v>0</v>
      </c>
      <c r="AZ1734" s="60">
        <v>0</v>
      </c>
      <c r="BA1734" s="60">
        <v>0</v>
      </c>
      <c r="BB1734" s="60">
        <v>0</v>
      </c>
      <c r="BC1734" s="60">
        <v>0</v>
      </c>
      <c r="BD1734" s="60">
        <v>0</v>
      </c>
      <c r="BE1734" s="60">
        <v>0</v>
      </c>
      <c r="BF1734" s="60">
        <v>0</v>
      </c>
      <c r="BG1734" s="60">
        <v>0</v>
      </c>
      <c r="BH1734" s="60">
        <v>0</v>
      </c>
      <c r="BI1734" s="60">
        <v>0</v>
      </c>
      <c r="BJ1734" s="60">
        <v>0</v>
      </c>
      <c r="BK1734" s="60">
        <v>0</v>
      </c>
      <c r="BL1734" s="60">
        <v>0</v>
      </c>
      <c r="BM1734" s="60">
        <v>0</v>
      </c>
      <c r="BN1734" s="60">
        <v>0</v>
      </c>
      <c r="BO1734" s="60">
        <v>0</v>
      </c>
      <c r="BP1734" s="60">
        <v>0</v>
      </c>
      <c r="BQ1734" s="60">
        <v>0</v>
      </c>
      <c r="BR1734" s="60">
        <v>0</v>
      </c>
      <c r="BS1734" s="60">
        <v>0</v>
      </c>
      <c r="BT1734" s="60">
        <v>0</v>
      </c>
      <c r="BU1734" s="60">
        <v>0</v>
      </c>
      <c r="BV1734" s="60">
        <v>0</v>
      </c>
      <c r="BW1734" s="60">
        <v>0</v>
      </c>
      <c r="BX1734" s="60">
        <v>0</v>
      </c>
      <c r="BY1734" s="60">
        <v>0</v>
      </c>
      <c r="BZ1734" s="60">
        <v>0</v>
      </c>
      <c r="CA1734" s="60">
        <v>0</v>
      </c>
      <c r="CB1734" s="60">
        <v>0</v>
      </c>
      <c r="CC1734" s="60">
        <v>0</v>
      </c>
      <c r="CD1734" s="60">
        <v>0</v>
      </c>
      <c r="CE1734" s="60">
        <v>0</v>
      </c>
      <c r="CF1734" s="60">
        <v>0</v>
      </c>
      <c r="CG1734" s="60">
        <v>0</v>
      </c>
      <c r="CH1734" s="60">
        <v>0</v>
      </c>
    </row>
    <row r="1735" spans="1:86">
      <c r="A1735" s="57" t="s">
        <v>86</v>
      </c>
      <c r="B1735" s="58" t="s">
        <v>723</v>
      </c>
      <c r="C1735" s="59" t="s">
        <v>92</v>
      </c>
      <c r="D1735" s="58" t="s">
        <v>230</v>
      </c>
      <c r="E1735" s="58" t="str">
        <f>VLOOKUP(CONCATENATE($F$4,F1735),'REG FL  CWIP - 1 System Per Boo'!$A$29:$B$1161,2,FALSE)</f>
        <v>Distribution</v>
      </c>
      <c r="F1735" s="58" t="s">
        <v>247</v>
      </c>
      <c r="G1735" s="58" t="s">
        <v>234</v>
      </c>
      <c r="H1735" s="63">
        <v>368</v>
      </c>
      <c r="I1735" s="60">
        <v>0</v>
      </c>
      <c r="J1735" s="60">
        <v>0</v>
      </c>
      <c r="K1735" s="60">
        <v>0</v>
      </c>
      <c r="L1735" s="60">
        <v>0</v>
      </c>
      <c r="M1735" s="60">
        <v>0</v>
      </c>
      <c r="N1735" s="60">
        <v>0</v>
      </c>
      <c r="O1735" s="60">
        <v>0</v>
      </c>
      <c r="P1735" s="60">
        <v>0</v>
      </c>
      <c r="Q1735" s="60">
        <v>0</v>
      </c>
      <c r="R1735" s="60">
        <v>0</v>
      </c>
      <c r="S1735" s="60">
        <v>0</v>
      </c>
      <c r="T1735" s="60">
        <v>0</v>
      </c>
      <c r="U1735" s="60">
        <v>0</v>
      </c>
      <c r="V1735" s="60">
        <v>4152.7679646932602</v>
      </c>
      <c r="W1735" s="60">
        <v>8630.2196852278212</v>
      </c>
      <c r="X1735" s="60">
        <v>13424.532512440732</v>
      </c>
      <c r="Y1735" s="60">
        <v>18677.325494126242</v>
      </c>
      <c r="Z1735" s="60">
        <v>23926.991178075754</v>
      </c>
      <c r="AA1735" s="60">
        <v>29263.783157583392</v>
      </c>
      <c r="AB1735" s="60">
        <v>34711.19970956746</v>
      </c>
      <c r="AC1735" s="60">
        <v>40377.919129995367</v>
      </c>
      <c r="AD1735" s="60">
        <v>45888.334006635181</v>
      </c>
      <c r="AE1735" s="60">
        <v>51339.891221325342</v>
      </c>
      <c r="AF1735" s="60">
        <v>56636.678860620552</v>
      </c>
      <c r="AG1735" s="60">
        <v>62012.217214102711</v>
      </c>
      <c r="AH1735" s="60">
        <v>62012.217214102711</v>
      </c>
      <c r="AI1735" s="60">
        <v>66751.018562664132</v>
      </c>
      <c r="AJ1735" s="60">
        <v>71492.619266490758</v>
      </c>
      <c r="AK1735" s="60">
        <v>76187.2316156866</v>
      </c>
      <c r="AL1735" s="60">
        <v>80868.91369053752</v>
      </c>
      <c r="AM1735" s="60">
        <v>85569.705611683035</v>
      </c>
      <c r="AN1735" s="60">
        <v>90218.898385214998</v>
      </c>
      <c r="AO1735" s="60">
        <v>94873.695869855583</v>
      </c>
      <c r="AP1735" s="60">
        <v>99570.7758316986</v>
      </c>
      <c r="AQ1735" s="60">
        <v>104255.28444436702</v>
      </c>
      <c r="AR1735" s="60">
        <v>108952.67852573631</v>
      </c>
      <c r="AS1735" s="60">
        <v>113704.24632103262</v>
      </c>
      <c r="AT1735" s="60">
        <v>0</v>
      </c>
      <c r="AU1735" s="60">
        <v>0</v>
      </c>
      <c r="AV1735" s="60">
        <v>0</v>
      </c>
      <c r="AW1735" s="60">
        <v>0</v>
      </c>
      <c r="AX1735" s="60">
        <v>0</v>
      </c>
      <c r="AY1735" s="60">
        <v>0</v>
      </c>
      <c r="AZ1735" s="60">
        <v>0</v>
      </c>
      <c r="BA1735" s="60">
        <v>0</v>
      </c>
      <c r="BB1735" s="60">
        <v>0</v>
      </c>
      <c r="BC1735" s="60">
        <v>0</v>
      </c>
      <c r="BD1735" s="60">
        <v>0</v>
      </c>
      <c r="BE1735" s="60">
        <v>0</v>
      </c>
      <c r="BF1735" s="60">
        <v>0</v>
      </c>
      <c r="BG1735" s="60">
        <v>0</v>
      </c>
      <c r="BH1735" s="60">
        <v>0</v>
      </c>
      <c r="BI1735" s="60">
        <v>0</v>
      </c>
      <c r="BJ1735" s="60">
        <v>0</v>
      </c>
      <c r="BK1735" s="60">
        <v>0</v>
      </c>
      <c r="BL1735" s="60">
        <v>0</v>
      </c>
      <c r="BM1735" s="60">
        <v>0</v>
      </c>
      <c r="BN1735" s="60">
        <v>0</v>
      </c>
      <c r="BO1735" s="60">
        <v>0</v>
      </c>
      <c r="BP1735" s="60">
        <v>0</v>
      </c>
      <c r="BQ1735" s="60">
        <v>0</v>
      </c>
      <c r="BR1735" s="60">
        <v>0</v>
      </c>
      <c r="BS1735" s="60">
        <v>0</v>
      </c>
      <c r="BT1735" s="60">
        <v>0</v>
      </c>
      <c r="BU1735" s="60">
        <v>0</v>
      </c>
      <c r="BV1735" s="60">
        <v>0</v>
      </c>
      <c r="BW1735" s="60">
        <v>0</v>
      </c>
      <c r="BX1735" s="60">
        <v>0</v>
      </c>
      <c r="BY1735" s="60">
        <v>0</v>
      </c>
      <c r="BZ1735" s="60">
        <v>0</v>
      </c>
      <c r="CA1735" s="60">
        <v>0</v>
      </c>
      <c r="CB1735" s="60">
        <v>0</v>
      </c>
      <c r="CC1735" s="60">
        <v>0</v>
      </c>
      <c r="CD1735" s="60">
        <v>0</v>
      </c>
      <c r="CE1735" s="60">
        <v>0</v>
      </c>
      <c r="CF1735" s="60">
        <v>0</v>
      </c>
      <c r="CG1735" s="60">
        <v>0</v>
      </c>
      <c r="CH1735" s="60">
        <v>0</v>
      </c>
    </row>
    <row r="1736" spans="1:86">
      <c r="A1736" s="57" t="s">
        <v>86</v>
      </c>
      <c r="B1736" s="58" t="s">
        <v>723</v>
      </c>
      <c r="C1736" s="59" t="s">
        <v>92</v>
      </c>
      <c r="D1736" s="58" t="s">
        <v>230</v>
      </c>
      <c r="E1736" s="58" t="str">
        <f>VLOOKUP(CONCATENATE($F$4,F1736),'REG FL  CWIP - 1 System Per Boo'!$A$29:$B$1161,2,FALSE)</f>
        <v>Distribution</v>
      </c>
      <c r="F1736" s="58" t="s">
        <v>250</v>
      </c>
      <c r="G1736" s="58" t="s">
        <v>234</v>
      </c>
      <c r="H1736" s="63">
        <v>368</v>
      </c>
      <c r="I1736" s="60">
        <v>0</v>
      </c>
      <c r="J1736" s="60">
        <v>0</v>
      </c>
      <c r="K1736" s="60">
        <v>0</v>
      </c>
      <c r="L1736" s="60">
        <v>0</v>
      </c>
      <c r="M1736" s="60">
        <v>0</v>
      </c>
      <c r="N1736" s="60">
        <v>0</v>
      </c>
      <c r="O1736" s="60">
        <v>0</v>
      </c>
      <c r="P1736" s="60">
        <v>0</v>
      </c>
      <c r="Q1736" s="60">
        <v>0</v>
      </c>
      <c r="R1736" s="60">
        <v>0</v>
      </c>
      <c r="S1736" s="60">
        <v>0</v>
      </c>
      <c r="T1736" s="60">
        <v>0</v>
      </c>
      <c r="U1736" s="60">
        <v>0</v>
      </c>
      <c r="V1736" s="60">
        <v>166.51846165630801</v>
      </c>
      <c r="W1736" s="60">
        <v>333.07315812821599</v>
      </c>
      <c r="X1736" s="60">
        <v>499.85624832346002</v>
      </c>
      <c r="Y1736" s="60">
        <v>671.74809933946801</v>
      </c>
      <c r="Z1736" s="60">
        <v>843.55990657867596</v>
      </c>
      <c r="AA1736" s="60">
        <v>1019.2746666659559</v>
      </c>
      <c r="AB1736" s="60">
        <v>1192.635147090044</v>
      </c>
      <c r="AC1736" s="60">
        <v>1364.9339152140519</v>
      </c>
      <c r="AD1736" s="60">
        <v>1531.4411416300959</v>
      </c>
      <c r="AE1736" s="60">
        <v>1695.6862647044038</v>
      </c>
      <c r="AF1736" s="60">
        <v>1849.6140074680479</v>
      </c>
      <c r="AG1736" s="60">
        <v>2016.06649251964</v>
      </c>
      <c r="AH1736" s="60">
        <v>2016.06649251964</v>
      </c>
      <c r="AI1736" s="60">
        <v>8767.6549778393201</v>
      </c>
      <c r="AJ1736" s="60">
        <v>15522.926983992209</v>
      </c>
      <c r="AK1736" s="60">
        <v>22212.231769898539</v>
      </c>
      <c r="AL1736" s="60">
        <v>28873.046389644249</v>
      </c>
      <c r="AM1736" s="60">
        <v>35560.60569105835</v>
      </c>
      <c r="AN1736" s="60">
        <v>42175.465364065138</v>
      </c>
      <c r="AO1736" s="60">
        <v>48798.940756375116</v>
      </c>
      <c r="AP1736" s="60">
        <v>55481.528813052915</v>
      </c>
      <c r="AQ1736" s="60">
        <v>62146.775557901863</v>
      </c>
      <c r="AR1736" s="60">
        <v>68830.161703010002</v>
      </c>
      <c r="AS1736" s="60">
        <v>75588.874766749854</v>
      </c>
      <c r="AT1736" s="60">
        <v>82221.140494525491</v>
      </c>
      <c r="AU1736" s="60">
        <v>82221.140494525491</v>
      </c>
      <c r="AV1736" s="60">
        <v>90239.967260320089</v>
      </c>
      <c r="AW1736" s="60">
        <v>98382.271394101073</v>
      </c>
      <c r="AX1736" s="60">
        <v>106831.59766054197</v>
      </c>
      <c r="AY1736" s="60">
        <v>115121.27495350978</v>
      </c>
      <c r="AZ1736" s="60">
        <v>123391.56127128945</v>
      </c>
      <c r="BA1736" s="60">
        <v>131661.82465454808</v>
      </c>
      <c r="BB1736" s="60">
        <v>139990.06653948562</v>
      </c>
      <c r="BC1736" s="60">
        <v>148064.33206037513</v>
      </c>
      <c r="BD1736" s="60">
        <v>125262.68981014876</v>
      </c>
      <c r="BE1736" s="60">
        <v>133310.39948909747</v>
      </c>
      <c r="BF1736" s="60">
        <v>141126.20461414475</v>
      </c>
      <c r="BG1736" s="60">
        <v>0</v>
      </c>
      <c r="BH1736" s="60">
        <v>0</v>
      </c>
      <c r="BI1736" s="60">
        <v>0</v>
      </c>
      <c r="BJ1736" s="60">
        <v>0</v>
      </c>
      <c r="BK1736" s="60">
        <v>0</v>
      </c>
      <c r="BL1736" s="60">
        <v>0</v>
      </c>
      <c r="BM1736" s="60">
        <v>0</v>
      </c>
      <c r="BN1736" s="60">
        <v>0</v>
      </c>
      <c r="BO1736" s="60">
        <v>0</v>
      </c>
      <c r="BP1736" s="60">
        <v>0</v>
      </c>
      <c r="BQ1736" s="60">
        <v>0</v>
      </c>
      <c r="BR1736" s="60">
        <v>0</v>
      </c>
      <c r="BS1736" s="60">
        <v>0</v>
      </c>
      <c r="BT1736" s="60">
        <v>0</v>
      </c>
      <c r="BU1736" s="60">
        <v>0</v>
      </c>
      <c r="BV1736" s="60">
        <v>0</v>
      </c>
      <c r="BW1736" s="60">
        <v>0</v>
      </c>
      <c r="BX1736" s="60">
        <v>0</v>
      </c>
      <c r="BY1736" s="60">
        <v>0</v>
      </c>
      <c r="BZ1736" s="60">
        <v>0</v>
      </c>
      <c r="CA1736" s="60">
        <v>0</v>
      </c>
      <c r="CB1736" s="60">
        <v>0</v>
      </c>
      <c r="CC1736" s="60">
        <v>0</v>
      </c>
      <c r="CD1736" s="60">
        <v>0</v>
      </c>
      <c r="CE1736" s="60">
        <v>0</v>
      </c>
      <c r="CF1736" s="60">
        <v>0</v>
      </c>
      <c r="CG1736" s="60">
        <v>0</v>
      </c>
      <c r="CH1736" s="60">
        <v>0</v>
      </c>
    </row>
    <row r="1737" spans="1:86">
      <c r="A1737" s="57" t="s">
        <v>86</v>
      </c>
      <c r="B1737" s="58" t="s">
        <v>723</v>
      </c>
      <c r="C1737" s="59" t="s">
        <v>92</v>
      </c>
      <c r="D1737" s="58" t="s">
        <v>230</v>
      </c>
      <c r="E1737" s="58" t="str">
        <f>VLOOKUP(CONCATENATE($F$4,F1737),'REG FL  CWIP - 1 System Per Boo'!$A$29:$B$1161,2,FALSE)</f>
        <v>Distribution</v>
      </c>
      <c r="F1737" s="58" t="s">
        <v>253</v>
      </c>
      <c r="G1737" s="58" t="s">
        <v>234</v>
      </c>
      <c r="H1737" s="63">
        <v>368</v>
      </c>
      <c r="I1737" s="60">
        <v>0</v>
      </c>
      <c r="J1737" s="60">
        <v>0</v>
      </c>
      <c r="K1737" s="60">
        <v>0</v>
      </c>
      <c r="L1737" s="60">
        <v>0</v>
      </c>
      <c r="M1737" s="60">
        <v>0</v>
      </c>
      <c r="N1737" s="60">
        <v>0</v>
      </c>
      <c r="O1737" s="60">
        <v>0</v>
      </c>
      <c r="P1737" s="60">
        <v>0</v>
      </c>
      <c r="Q1737" s="60">
        <v>0</v>
      </c>
      <c r="R1737" s="60">
        <v>0</v>
      </c>
      <c r="S1737" s="60">
        <v>0</v>
      </c>
      <c r="T1737" s="60">
        <v>0</v>
      </c>
      <c r="U1737" s="60">
        <v>0</v>
      </c>
      <c r="V1737" s="60">
        <v>-16.882486898376001</v>
      </c>
      <c r="W1737" s="60">
        <v>-33.764973796752002</v>
      </c>
      <c r="X1737" s="60">
        <v>-50.647460695128004</v>
      </c>
      <c r="Y1737" s="60">
        <v>-67.529947593504005</v>
      </c>
      <c r="Z1737" s="60">
        <v>-84.412434491880006</v>
      </c>
      <c r="AA1737" s="60">
        <v>-101.29492139025601</v>
      </c>
      <c r="AB1737" s="60">
        <v>-118.17740828863201</v>
      </c>
      <c r="AC1737" s="60">
        <v>-135.05989518700801</v>
      </c>
      <c r="AD1737" s="60">
        <v>-151.942382085384</v>
      </c>
      <c r="AE1737" s="60">
        <v>-168.82486898375998</v>
      </c>
      <c r="AF1737" s="60">
        <v>-168.82486898375998</v>
      </c>
      <c r="AG1737" s="60">
        <v>-168.82486898375998</v>
      </c>
      <c r="AH1737" s="60">
        <v>-168.82486898375998</v>
      </c>
      <c r="AI1737" s="60">
        <v>-171.83933642459999</v>
      </c>
      <c r="AJ1737" s="60">
        <v>-202.66544821104</v>
      </c>
      <c r="AK1737" s="60">
        <v>-233.49155999748001</v>
      </c>
      <c r="AL1737" s="60">
        <v>-264.31767178391999</v>
      </c>
      <c r="AM1737" s="60">
        <v>-295.14378357035997</v>
      </c>
      <c r="AN1737" s="60">
        <v>-325.96989535679995</v>
      </c>
      <c r="AO1737" s="60">
        <v>-356.79600714323993</v>
      </c>
      <c r="AP1737" s="60">
        <v>-387.62211892967991</v>
      </c>
      <c r="AQ1737" s="60">
        <v>-418.44823071611989</v>
      </c>
      <c r="AR1737" s="60">
        <v>-449.27434250255988</v>
      </c>
      <c r="AS1737" s="60">
        <v>-480.10045428899986</v>
      </c>
      <c r="AT1737" s="60">
        <v>-510.92656607543984</v>
      </c>
      <c r="AU1737" s="60">
        <v>-510.92656607543984</v>
      </c>
      <c r="AV1737" s="60">
        <v>3330.1309405870602</v>
      </c>
      <c r="AW1737" s="60">
        <v>7171.1884472495603</v>
      </c>
      <c r="AX1737" s="60">
        <v>11012.245953912061</v>
      </c>
      <c r="AY1737" s="60">
        <v>14853.303460574562</v>
      </c>
      <c r="AZ1737" s="60">
        <v>18694.360967237062</v>
      </c>
      <c r="BA1737" s="60">
        <v>22535.418473899561</v>
      </c>
      <c r="BB1737" s="60">
        <v>26376.47598056206</v>
      </c>
      <c r="BC1737" s="60">
        <v>30217.533487224558</v>
      </c>
      <c r="BD1737" s="60">
        <v>34058.590993887061</v>
      </c>
      <c r="BE1737" s="60">
        <v>37899.648500549563</v>
      </c>
      <c r="BF1737" s="60">
        <v>41740.706007212066</v>
      </c>
      <c r="BG1737" s="60">
        <v>45581.763513874561</v>
      </c>
      <c r="BH1737" s="60">
        <v>45581.763513874561</v>
      </c>
      <c r="BI1737" s="60">
        <v>59362.232288874562</v>
      </c>
      <c r="BJ1737" s="60">
        <v>73142.701063874556</v>
      </c>
      <c r="BK1737" s="60">
        <v>86923.169838874557</v>
      </c>
      <c r="BL1737" s="60">
        <v>100703.63861387456</v>
      </c>
      <c r="BM1737" s="60">
        <v>114484.10738887456</v>
      </c>
      <c r="BN1737" s="60">
        <v>128264.57616387456</v>
      </c>
      <c r="BO1737" s="60">
        <v>142045.04493887455</v>
      </c>
      <c r="BP1737" s="60">
        <v>155825.51371387456</v>
      </c>
      <c r="BQ1737" s="60">
        <v>169605.98248887458</v>
      </c>
      <c r="BR1737" s="60">
        <v>183386.45126387459</v>
      </c>
      <c r="BS1737" s="60">
        <v>197166.92003887461</v>
      </c>
      <c r="BT1737" s="60">
        <v>157438.91274532917</v>
      </c>
      <c r="BU1737" s="60">
        <v>157438.91274532917</v>
      </c>
      <c r="BV1737" s="60">
        <v>170347.21693699583</v>
      </c>
      <c r="BW1737" s="60">
        <v>183255.52112866248</v>
      </c>
      <c r="BX1737" s="60">
        <v>196163.82532032914</v>
      </c>
      <c r="BY1737" s="60">
        <v>209072.12951199579</v>
      </c>
      <c r="BZ1737" s="60">
        <v>221980.43370366245</v>
      </c>
      <c r="CA1737" s="60">
        <v>234888.7378953291</v>
      </c>
      <c r="CB1737" s="60">
        <v>247797.04208699576</v>
      </c>
      <c r="CC1737" s="60">
        <v>260705.34627866241</v>
      </c>
      <c r="CD1737" s="60">
        <v>273613.6504703291</v>
      </c>
      <c r="CE1737" s="60">
        <v>286521.95466199575</v>
      </c>
      <c r="CF1737" s="60">
        <v>299430.25885366241</v>
      </c>
      <c r="CG1737" s="60">
        <v>312338.56304532907</v>
      </c>
      <c r="CH1737" s="60">
        <v>312338.56304532907</v>
      </c>
    </row>
    <row r="1738" spans="1:86">
      <c r="A1738" s="57" t="s">
        <v>86</v>
      </c>
      <c r="B1738" s="58" t="s">
        <v>723</v>
      </c>
      <c r="C1738" s="59" t="s">
        <v>92</v>
      </c>
      <c r="D1738" s="58" t="s">
        <v>271</v>
      </c>
      <c r="E1738" s="58" t="str">
        <f>VLOOKUP(CONCATENATE($F$4,F1738),'REG FL  CWIP - 1 System Per Boo'!$A$29:$B$1161,2,FALSE)</f>
        <v>Distribution</v>
      </c>
      <c r="F1738" s="58" t="s">
        <v>274</v>
      </c>
      <c r="G1738" s="58" t="s">
        <v>234</v>
      </c>
      <c r="H1738" s="63">
        <v>368</v>
      </c>
      <c r="I1738" s="60">
        <v>0</v>
      </c>
      <c r="J1738" s="60">
        <v>0</v>
      </c>
      <c r="K1738" s="60">
        <v>0</v>
      </c>
      <c r="L1738" s="60">
        <v>0</v>
      </c>
      <c r="M1738" s="60">
        <v>0</v>
      </c>
      <c r="N1738" s="60">
        <v>0</v>
      </c>
      <c r="O1738" s="60">
        <v>0</v>
      </c>
      <c r="P1738" s="60">
        <v>0</v>
      </c>
      <c r="Q1738" s="60">
        <v>0</v>
      </c>
      <c r="R1738" s="60">
        <v>0</v>
      </c>
      <c r="S1738" s="60">
        <v>0</v>
      </c>
      <c r="T1738" s="60">
        <v>0</v>
      </c>
      <c r="U1738" s="60">
        <v>0</v>
      </c>
      <c r="V1738" s="60">
        <v>0.77418322694062169</v>
      </c>
      <c r="W1738" s="60">
        <v>1.5484107008032453</v>
      </c>
      <c r="X1738" s="60">
        <v>2.8914448298418307</v>
      </c>
      <c r="Y1738" s="60">
        <v>4.0790445455624109</v>
      </c>
      <c r="Z1738" s="60">
        <v>5.422239560788995</v>
      </c>
      <c r="AA1738" s="60">
        <v>6.3544836403721376</v>
      </c>
      <c r="AB1738" s="60">
        <v>7.2867681669232809</v>
      </c>
      <c r="AC1738" s="60">
        <v>8.5893866363625193</v>
      </c>
      <c r="AD1738" s="60">
        <v>9.652233896398279</v>
      </c>
      <c r="AE1738" s="60">
        <v>10.715077678510042</v>
      </c>
      <c r="AF1738" s="60">
        <v>12.017718045989284</v>
      </c>
      <c r="AG1738" s="60">
        <v>12.742862016400707</v>
      </c>
      <c r="AH1738" s="60">
        <v>12.742862016400707</v>
      </c>
      <c r="AI1738" s="60">
        <v>13.714320215924928</v>
      </c>
      <c r="AJ1738" s="60">
        <v>14.513214187562369</v>
      </c>
      <c r="AK1738" s="60">
        <v>15.73936815155102</v>
      </c>
      <c r="AL1738" s="60">
        <v>16.965562755725678</v>
      </c>
      <c r="AM1738" s="60">
        <v>18.351833348114909</v>
      </c>
      <c r="AN1738" s="60">
        <v>19.313639128621212</v>
      </c>
      <c r="AO1738" s="60">
        <v>20.488290307224737</v>
      </c>
      <c r="AP1738" s="60">
        <v>21.584560689337877</v>
      </c>
      <c r="AQ1738" s="60">
        <v>22.68082778674502</v>
      </c>
      <c r="AR1738" s="60">
        <v>24.023652332863051</v>
      </c>
      <c r="AS1738" s="60">
        <v>25.119937528356189</v>
      </c>
      <c r="AT1738" s="60">
        <v>25.868687945917152</v>
      </c>
      <c r="AU1738" s="60">
        <v>25.868687945917152</v>
      </c>
      <c r="AV1738" s="60">
        <v>26.774173031084537</v>
      </c>
      <c r="AW1738" s="60">
        <v>27.679658366622256</v>
      </c>
      <c r="AX1738" s="60">
        <v>28.78915000007111</v>
      </c>
      <c r="AY1738" s="60">
        <v>29.857277857695877</v>
      </c>
      <c r="AZ1738" s="60">
        <v>30.966787651340127</v>
      </c>
      <c r="BA1738" s="60">
        <v>31.892886588115466</v>
      </c>
      <c r="BB1738" s="60">
        <v>32.818986267656157</v>
      </c>
      <c r="BC1738" s="60">
        <v>33.817613115719361</v>
      </c>
      <c r="BD1738" s="60">
        <v>34.760636184287442</v>
      </c>
      <c r="BE1738" s="60">
        <v>35.703649271424588</v>
      </c>
      <c r="BF1738" s="60">
        <v>36.702272113562337</v>
      </c>
      <c r="BG1738" s="60">
        <v>37.576995110367172</v>
      </c>
      <c r="BH1738" s="60">
        <v>37.576995110367172</v>
      </c>
      <c r="BI1738" s="60">
        <v>38.509644751658776</v>
      </c>
      <c r="BJ1738" s="60">
        <v>39.442294650831833</v>
      </c>
      <c r="BK1738" s="60">
        <v>40.585071037657485</v>
      </c>
      <c r="BL1738" s="60">
        <v>41.685242735221294</v>
      </c>
      <c r="BM1738" s="60">
        <v>42.828037827048284</v>
      </c>
      <c r="BN1738" s="60">
        <v>43.781919735577333</v>
      </c>
      <c r="BO1738" s="60">
        <v>44.73580240915468</v>
      </c>
      <c r="BP1738" s="60">
        <v>45.764388066596112</v>
      </c>
      <c r="BQ1738" s="60">
        <v>46.735701830938382</v>
      </c>
      <c r="BR1738" s="60">
        <v>47.707005314406764</v>
      </c>
      <c r="BS1738" s="60">
        <v>48.735586845744962</v>
      </c>
      <c r="BT1738" s="60">
        <v>49.63655153805518</v>
      </c>
      <c r="BU1738" s="60">
        <v>49.63655153805518</v>
      </c>
      <c r="BV1738" s="60">
        <v>50.597180665895443</v>
      </c>
      <c r="BW1738" s="60">
        <v>51.557810059353606</v>
      </c>
      <c r="BX1738" s="60">
        <v>52.734869734487873</v>
      </c>
      <c r="BY1738" s="60">
        <v>53.868046579805331</v>
      </c>
      <c r="BZ1738" s="60">
        <v>55.045125521090917</v>
      </c>
      <c r="CA1738" s="60">
        <v>56.027623884124516</v>
      </c>
      <c r="CB1738" s="60">
        <v>57.010123035157868</v>
      </c>
      <c r="CC1738" s="60">
        <v>58.069566259355746</v>
      </c>
      <c r="CD1738" s="60">
        <v>59.070019433826694</v>
      </c>
      <c r="CE1738" s="60">
        <v>60.07046201899756</v>
      </c>
      <c r="CF1738" s="60">
        <v>61.129900993309121</v>
      </c>
      <c r="CG1738" s="60">
        <v>62.057894630235218</v>
      </c>
      <c r="CH1738" s="60">
        <v>62.057894630235218</v>
      </c>
    </row>
    <row r="1739" spans="1:86">
      <c r="A1739" s="57" t="s">
        <v>86</v>
      </c>
      <c r="B1739" s="58" t="s">
        <v>723</v>
      </c>
      <c r="C1739" s="59" t="s">
        <v>92</v>
      </c>
      <c r="D1739" s="58" t="s">
        <v>271</v>
      </c>
      <c r="E1739" s="58" t="str">
        <f>VLOOKUP(CONCATENATE($F$4,F1739),'REG FL  CWIP - 1 System Per Boo'!$A$29:$B$1161,2,FALSE)</f>
        <v>Distribution</v>
      </c>
      <c r="F1739" s="58" t="s">
        <v>277</v>
      </c>
      <c r="G1739" s="58" t="s">
        <v>234</v>
      </c>
      <c r="H1739" s="63">
        <v>368</v>
      </c>
      <c r="I1739" s="60">
        <v>0</v>
      </c>
      <c r="J1739" s="60">
        <v>0</v>
      </c>
      <c r="K1739" s="60">
        <v>0</v>
      </c>
      <c r="L1739" s="60">
        <v>0</v>
      </c>
      <c r="M1739" s="60">
        <v>0</v>
      </c>
      <c r="N1739" s="60">
        <v>0</v>
      </c>
      <c r="O1739" s="60">
        <v>0</v>
      </c>
      <c r="P1739" s="60">
        <v>0</v>
      </c>
      <c r="Q1739" s="60">
        <v>0</v>
      </c>
      <c r="R1739" s="60">
        <v>0</v>
      </c>
      <c r="S1739" s="60">
        <v>0</v>
      </c>
      <c r="T1739" s="60">
        <v>0</v>
      </c>
      <c r="U1739" s="60">
        <v>0</v>
      </c>
      <c r="V1739" s="60">
        <v>0</v>
      </c>
      <c r="W1739" s="60">
        <v>0</v>
      </c>
      <c r="X1739" s="60">
        <v>0</v>
      </c>
      <c r="Y1739" s="60">
        <v>0</v>
      </c>
      <c r="Z1739" s="60">
        <v>0</v>
      </c>
      <c r="AA1739" s="60">
        <v>0</v>
      </c>
      <c r="AB1739" s="60">
        <v>0</v>
      </c>
      <c r="AC1739" s="60">
        <v>0</v>
      </c>
      <c r="AD1739" s="60">
        <v>0</v>
      </c>
      <c r="AE1739" s="60">
        <v>0</v>
      </c>
      <c r="AF1739" s="60">
        <v>0</v>
      </c>
      <c r="AG1739" s="60">
        <v>0</v>
      </c>
      <c r="AH1739" s="60">
        <v>0</v>
      </c>
      <c r="AI1739" s="60">
        <v>0</v>
      </c>
      <c r="AJ1739" s="60">
        <v>0</v>
      </c>
      <c r="AK1739" s="60">
        <v>0</v>
      </c>
      <c r="AL1739" s="60">
        <v>0</v>
      </c>
      <c r="AM1739" s="60">
        <v>0</v>
      </c>
      <c r="AN1739" s="60">
        <v>0</v>
      </c>
      <c r="AO1739" s="60">
        <v>0</v>
      </c>
      <c r="AP1739" s="60">
        <v>0</v>
      </c>
      <c r="AQ1739" s="60">
        <v>0</v>
      </c>
      <c r="AR1739" s="60">
        <v>0</v>
      </c>
      <c r="AS1739" s="60">
        <v>0</v>
      </c>
      <c r="AT1739" s="60">
        <v>0</v>
      </c>
      <c r="AU1739" s="60">
        <v>0</v>
      </c>
      <c r="AV1739" s="60">
        <v>4.949006424733156</v>
      </c>
      <c r="AW1739" s="60">
        <v>9.9044110478176179</v>
      </c>
      <c r="AX1739" s="60">
        <v>24.30035733825023</v>
      </c>
      <c r="AY1739" s="60">
        <v>39.857576629444338</v>
      </c>
      <c r="AZ1739" s="60">
        <v>56.013027466485397</v>
      </c>
      <c r="BA1739" s="60">
        <v>61.048409568961148</v>
      </c>
      <c r="BB1739" s="60">
        <v>66.099787167315156</v>
      </c>
      <c r="BC1739" s="60">
        <v>71.541454865098672</v>
      </c>
      <c r="BD1739" s="60">
        <v>76.628022554384842</v>
      </c>
      <c r="BE1739" s="60">
        <v>81.477856904672791</v>
      </c>
      <c r="BF1739" s="60">
        <v>86.826750726362405</v>
      </c>
      <c r="BG1739" s="60">
        <v>91.439851727199994</v>
      </c>
      <c r="BH1739" s="60">
        <v>91.439851727199994</v>
      </c>
      <c r="BI1739" s="60">
        <v>96.537328391138146</v>
      </c>
      <c r="BJ1739" s="60">
        <v>101.64139519943821</v>
      </c>
      <c r="BK1739" s="60">
        <v>116.46922001373798</v>
      </c>
      <c r="BL1739" s="60">
        <v>132.49315602972453</v>
      </c>
      <c r="BM1739" s="60">
        <v>149.13327054354983</v>
      </c>
      <c r="BN1739" s="60">
        <v>154.31971415637378</v>
      </c>
      <c r="BO1739" s="60">
        <v>159.52263313010249</v>
      </c>
      <c r="BP1739" s="60">
        <v>165.1275509099078</v>
      </c>
      <c r="BQ1739" s="60">
        <v>170.36671567762704</v>
      </c>
      <c r="BR1739" s="60">
        <v>175.36204510395558</v>
      </c>
      <c r="BS1739" s="60">
        <v>180.87140579051317</v>
      </c>
      <c r="BT1739" s="60">
        <v>185.62289990790001</v>
      </c>
      <c r="BU1739" s="60">
        <v>185.62289990790001</v>
      </c>
      <c r="BV1739" s="60">
        <v>190.87330085911952</v>
      </c>
      <c r="BW1739" s="60">
        <v>196.13048965901547</v>
      </c>
      <c r="BX1739" s="60">
        <v>211.40314918098565</v>
      </c>
      <c r="BY1739" s="60">
        <v>227.90780323772802</v>
      </c>
      <c r="BZ1739" s="60">
        <v>245.0471211457168</v>
      </c>
      <c r="CA1739" s="60">
        <v>250.38915805406813</v>
      </c>
      <c r="CB1739" s="60">
        <v>255.74816458411055</v>
      </c>
      <c r="CC1739" s="60">
        <v>261.52122988341529</v>
      </c>
      <c r="CD1739" s="60">
        <v>266.91756958117804</v>
      </c>
      <c r="CE1739" s="60">
        <v>272.06275887791287</v>
      </c>
      <c r="CF1739" s="60">
        <v>277.73740037140931</v>
      </c>
      <c r="CG1739" s="60">
        <v>282.63143930859997</v>
      </c>
      <c r="CH1739" s="60">
        <v>282.63143930859997</v>
      </c>
    </row>
    <row r="1740" spans="1:86">
      <c r="A1740" s="57" t="s">
        <v>86</v>
      </c>
      <c r="B1740" s="58" t="s">
        <v>723</v>
      </c>
      <c r="C1740" s="59" t="s">
        <v>98</v>
      </c>
      <c r="D1740" s="58" t="s">
        <v>93</v>
      </c>
      <c r="E1740" s="58" t="str">
        <f>VLOOKUP(CONCATENATE($F$4,F1740),'REG FL  CWIP - 1 System Per Boo'!$A$29:$B$1161,2,FALSE)</f>
        <v>Distribution</v>
      </c>
      <c r="F1740" s="58" t="s">
        <v>299</v>
      </c>
      <c r="G1740" s="58" t="s">
        <v>148</v>
      </c>
      <c r="H1740" s="63">
        <v>368</v>
      </c>
      <c r="I1740" s="60">
        <v>0</v>
      </c>
      <c r="J1740" s="60">
        <v>0</v>
      </c>
      <c r="K1740" s="60">
        <v>0</v>
      </c>
      <c r="L1740" s="60">
        <v>0</v>
      </c>
      <c r="M1740" s="60">
        <v>0</v>
      </c>
      <c r="N1740" s="60">
        <v>0</v>
      </c>
      <c r="O1740" s="60">
        <v>0</v>
      </c>
      <c r="P1740" s="60">
        <v>0</v>
      </c>
      <c r="Q1740" s="60">
        <v>0</v>
      </c>
      <c r="R1740" s="60">
        <v>0</v>
      </c>
      <c r="S1740" s="60">
        <v>0</v>
      </c>
      <c r="T1740" s="60">
        <v>0</v>
      </c>
      <c r="U1740" s="60">
        <v>0</v>
      </c>
      <c r="V1740" s="60">
        <v>354.57447526592</v>
      </c>
      <c r="W1740" s="60">
        <v>704.04171414304005</v>
      </c>
      <c r="X1740" s="60">
        <v>1059.8547915206161</v>
      </c>
      <c r="Y1740" s="60">
        <v>1425.9323798902001</v>
      </c>
      <c r="Z1740" s="60">
        <v>1792.202718562984</v>
      </c>
      <c r="AA1740" s="60">
        <v>45.012957800079221</v>
      </c>
      <c r="AB1740" s="60">
        <v>413.09342708679122</v>
      </c>
      <c r="AC1740" s="60">
        <v>778.31443565957522</v>
      </c>
      <c r="AD1740" s="60">
        <v>1132.9720320195513</v>
      </c>
      <c r="AE1740" s="60">
        <v>1482.8413450054713</v>
      </c>
      <c r="AF1740" s="60">
        <v>1838.0022007038474</v>
      </c>
      <c r="AG1740" s="60">
        <v>44.0469840215369</v>
      </c>
      <c r="AH1740" s="60">
        <v>44.0469840215369</v>
      </c>
      <c r="AI1740" s="60">
        <v>1015.7954147327769</v>
      </c>
      <c r="AJ1740" s="60">
        <v>2007.944041187217</v>
      </c>
      <c r="AK1740" s="60">
        <v>3147.383106965317</v>
      </c>
      <c r="AL1740" s="60">
        <v>4162.3092531367074</v>
      </c>
      <c r="AM1740" s="60">
        <v>5176.9219122432969</v>
      </c>
      <c r="AN1740" s="60">
        <v>129.11941579088852</v>
      </c>
      <c r="AO1740" s="60">
        <v>1149.2324417068685</v>
      </c>
      <c r="AP1740" s="60">
        <v>2148.9562530214607</v>
      </c>
      <c r="AQ1740" s="60">
        <v>3329.0409883003608</v>
      </c>
      <c r="AR1740" s="60">
        <v>4299.7616654484009</v>
      </c>
      <c r="AS1740" s="60">
        <v>5454.0769863657006</v>
      </c>
      <c r="AT1740" s="60">
        <v>130.41841754258621</v>
      </c>
      <c r="AU1740" s="60">
        <v>130.41841754258621</v>
      </c>
      <c r="AV1740" s="60">
        <v>1062.5017508759197</v>
      </c>
      <c r="AW1740" s="60">
        <v>1994.5850842092532</v>
      </c>
      <c r="AX1740" s="60">
        <v>2926.6684175425867</v>
      </c>
      <c r="AY1740" s="60">
        <v>3858.7517508759202</v>
      </c>
      <c r="AZ1740" s="60">
        <v>4790.8350842092532</v>
      </c>
      <c r="BA1740" s="60">
        <v>114.45836835085174</v>
      </c>
      <c r="BB1740" s="60">
        <v>1046.5417016841852</v>
      </c>
      <c r="BC1740" s="60">
        <v>1978.6250350175187</v>
      </c>
      <c r="BD1740" s="60">
        <v>2910.7083683508522</v>
      </c>
      <c r="BE1740" s="60">
        <v>3842.7917016841857</v>
      </c>
      <c r="BF1740" s="60">
        <v>4774.8750350175187</v>
      </c>
      <c r="BG1740" s="60">
        <v>114.13916736701685</v>
      </c>
      <c r="BH1740" s="60">
        <v>114.13916736701685</v>
      </c>
      <c r="BI1740" s="60">
        <v>1133.7225007003503</v>
      </c>
      <c r="BJ1740" s="60">
        <v>2153.3058340336838</v>
      </c>
      <c r="BK1740" s="60">
        <v>3172.8891673670173</v>
      </c>
      <c r="BL1740" s="60">
        <v>4192.4725007003508</v>
      </c>
      <c r="BM1740" s="60">
        <v>5212.0558340336838</v>
      </c>
      <c r="BN1740" s="60">
        <v>124.63278334734059</v>
      </c>
      <c r="BO1740" s="60">
        <v>1144.2161166806741</v>
      </c>
      <c r="BP1740" s="60">
        <v>2163.7994500140076</v>
      </c>
      <c r="BQ1740" s="60">
        <v>3183.382783347341</v>
      </c>
      <c r="BR1740" s="60">
        <v>4202.9661166806745</v>
      </c>
      <c r="BS1740" s="60">
        <v>5222.5494500140076</v>
      </c>
      <c r="BT1740" s="60">
        <v>124.84265566694648</v>
      </c>
      <c r="BU1740" s="60">
        <v>124.84265566694648</v>
      </c>
      <c r="BV1740" s="60">
        <v>1346.2593223336132</v>
      </c>
      <c r="BW1740" s="60">
        <v>2567.67598900028</v>
      </c>
      <c r="BX1740" s="60">
        <v>3789.0926556669465</v>
      </c>
      <c r="BY1740" s="60">
        <v>5010.5093223336135</v>
      </c>
      <c r="BZ1740" s="60">
        <v>6231.9259890002804</v>
      </c>
      <c r="CA1740" s="60">
        <v>149.06685311333877</v>
      </c>
      <c r="CB1740" s="60">
        <v>1370.4835197800055</v>
      </c>
      <c r="CC1740" s="60">
        <v>2591.9001864466723</v>
      </c>
      <c r="CD1740" s="60">
        <v>3813.3168531133388</v>
      </c>
      <c r="CE1740" s="60">
        <v>5034.7335197800057</v>
      </c>
      <c r="CF1740" s="60">
        <v>6256.1501864466727</v>
      </c>
      <c r="CG1740" s="60">
        <v>149.55133706226661</v>
      </c>
      <c r="CH1740" s="60">
        <v>149.55133706226661</v>
      </c>
    </row>
    <row r="1741" spans="1:86">
      <c r="A1741" s="57" t="s">
        <v>86</v>
      </c>
      <c r="B1741" s="58" t="s">
        <v>723</v>
      </c>
      <c r="C1741" s="59" t="s">
        <v>98</v>
      </c>
      <c r="D1741" s="58" t="s">
        <v>93</v>
      </c>
      <c r="E1741" s="58" t="str">
        <f>VLOOKUP(CONCATENATE($F$4,F1741),'REG FL  CWIP - 1 System Per Boo'!$A$29:$B$1161,2,FALSE)</f>
        <v>Distribution</v>
      </c>
      <c r="F1741" s="58" t="s">
        <v>304</v>
      </c>
      <c r="G1741" s="58" t="s">
        <v>234</v>
      </c>
      <c r="H1741" s="63">
        <v>368</v>
      </c>
      <c r="I1741" s="60">
        <v>0</v>
      </c>
      <c r="J1741" s="60">
        <v>0</v>
      </c>
      <c r="K1741" s="60">
        <v>0</v>
      </c>
      <c r="L1741" s="60">
        <v>0</v>
      </c>
      <c r="M1741" s="60">
        <v>0</v>
      </c>
      <c r="N1741" s="60">
        <v>0</v>
      </c>
      <c r="O1741" s="60">
        <v>0</v>
      </c>
      <c r="P1741" s="60">
        <v>0</v>
      </c>
      <c r="Q1741" s="60">
        <v>0</v>
      </c>
      <c r="R1741" s="60">
        <v>0</v>
      </c>
      <c r="S1741" s="60">
        <v>0</v>
      </c>
      <c r="T1741" s="60">
        <v>0</v>
      </c>
      <c r="U1741" s="60">
        <v>0</v>
      </c>
      <c r="V1741" s="60">
        <v>5.2458686999999962E-4</v>
      </c>
      <c r="W1741" s="60">
        <v>1.0491737399999992E-3</v>
      </c>
      <c r="X1741" s="60">
        <v>1.5737606099999989E-3</v>
      </c>
      <c r="Y1741" s="60">
        <v>2.0983474799999985E-3</v>
      </c>
      <c r="Z1741" s="60">
        <v>0.11439239828400005</v>
      </c>
      <c r="AA1741" s="60">
        <v>0.11403043656400005</v>
      </c>
      <c r="AB1741" s="60">
        <v>0.16918844343000039</v>
      </c>
      <c r="AC1741" s="60">
        <v>0.23623141828800032</v>
      </c>
      <c r="AD1741" s="60">
        <v>0.43422750621000006</v>
      </c>
      <c r="AE1741" s="60">
        <v>1.2743200484100043</v>
      </c>
      <c r="AF1741" s="60">
        <v>1.3292011738820042</v>
      </c>
      <c r="AG1741" s="60">
        <v>1.3944151471520048</v>
      </c>
      <c r="AH1741" s="60">
        <v>1.3944151471520048</v>
      </c>
      <c r="AI1741" s="60">
        <v>3.0186630408980051</v>
      </c>
      <c r="AJ1741" s="60">
        <v>6.3232719762359864</v>
      </c>
      <c r="AK1741" s="60">
        <v>6.3846098676139871</v>
      </c>
      <c r="AL1741" s="60">
        <v>6.4468848662919864</v>
      </c>
      <c r="AM1741" s="60">
        <v>6.5088247605519856</v>
      </c>
      <c r="AN1741" s="60">
        <v>6.5707804986879861</v>
      </c>
      <c r="AO1741" s="60">
        <v>6.6319695477999865</v>
      </c>
      <c r="AP1741" s="60">
        <v>6.6928953695899871</v>
      </c>
      <c r="AQ1741" s="60">
        <v>6.7536385359639866</v>
      </c>
      <c r="AR1741" s="60">
        <v>6.8143428011139875</v>
      </c>
      <c r="AS1741" s="60">
        <v>6.8748875326019876</v>
      </c>
      <c r="AT1741" s="60">
        <v>6.9345861624679879</v>
      </c>
      <c r="AU1741" s="60">
        <v>6.9345861624679879</v>
      </c>
      <c r="AV1741" s="60">
        <v>7.7010511796194621</v>
      </c>
      <c r="AW1741" s="60">
        <v>8.373073671674895</v>
      </c>
      <c r="AX1741" s="60">
        <v>9.1903200984613989</v>
      </c>
      <c r="AY1741" s="60">
        <v>10.034194921671713</v>
      </c>
      <c r="AZ1741" s="60">
        <v>10.931540465451384</v>
      </c>
      <c r="BA1741" s="60">
        <v>11.729140022514869</v>
      </c>
      <c r="BB1741" s="60">
        <v>12.773005503292659</v>
      </c>
      <c r="BC1741" s="60">
        <v>13.992858307507973</v>
      </c>
      <c r="BD1741" s="60">
        <v>15.27913111902128</v>
      </c>
      <c r="BE1741" s="60">
        <v>16.536445346252584</v>
      </c>
      <c r="BF1741" s="60">
        <v>18.10054035504163</v>
      </c>
      <c r="BG1741" s="60">
        <v>19.278159653708002</v>
      </c>
      <c r="BH1741" s="60">
        <v>19.278159653708002</v>
      </c>
      <c r="BI1741" s="60">
        <v>20.08481693205708</v>
      </c>
      <c r="BJ1741" s="60">
        <v>20.79207926275739</v>
      </c>
      <c r="BK1741" s="60">
        <v>21.652180850723049</v>
      </c>
      <c r="BL1741" s="60">
        <v>22.540307187771013</v>
      </c>
      <c r="BM1741" s="60">
        <v>23.484708168750082</v>
      </c>
      <c r="BN1741" s="60">
        <v>24.324132634989112</v>
      </c>
      <c r="BO1741" s="60">
        <v>25.42273683589076</v>
      </c>
      <c r="BP1741" s="60">
        <v>26.706556868136737</v>
      </c>
      <c r="BQ1741" s="60">
        <v>28.060279871967836</v>
      </c>
      <c r="BR1741" s="60">
        <v>29.383525747346823</v>
      </c>
      <c r="BS1741" s="60">
        <v>31.029639522451859</v>
      </c>
      <c r="BT1741" s="60">
        <v>32.26901138395602</v>
      </c>
      <c r="BU1741" s="60">
        <v>32.26901138395602</v>
      </c>
      <c r="BV1741" s="60">
        <v>32.26901138395602</v>
      </c>
      <c r="BW1741" s="60">
        <v>32.26901138395602</v>
      </c>
      <c r="BX1741" s="60">
        <v>32.26901138395602</v>
      </c>
      <c r="BY1741" s="60">
        <v>32.26901138395602</v>
      </c>
      <c r="BZ1741" s="60">
        <v>32.26901138395602</v>
      </c>
      <c r="CA1741" s="60">
        <v>32.26901138395602</v>
      </c>
      <c r="CB1741" s="60">
        <v>32.26901138395602</v>
      </c>
      <c r="CC1741" s="60">
        <v>32.26901138395602</v>
      </c>
      <c r="CD1741" s="60">
        <v>32.26901138395602</v>
      </c>
      <c r="CE1741" s="60">
        <v>32.26901138395602</v>
      </c>
      <c r="CF1741" s="60">
        <v>32.26901138395602</v>
      </c>
      <c r="CG1741" s="60">
        <v>32.26901138395602</v>
      </c>
      <c r="CH1741" s="60">
        <v>32.26901138395602</v>
      </c>
    </row>
    <row r="1742" spans="1:86">
      <c r="A1742" s="57" t="s">
        <v>86</v>
      </c>
      <c r="B1742" s="58" t="s">
        <v>132</v>
      </c>
      <c r="C1742" s="59" t="s">
        <v>92</v>
      </c>
      <c r="D1742" s="58" t="s">
        <v>93</v>
      </c>
      <c r="E1742" s="58" t="str">
        <f>VLOOKUP(CONCATENATE($F$4,F1742),'REG FL  CWIP - 1 System Per Boo'!$A$29:$B$1161,2,FALSE)</f>
        <v>Distribution</v>
      </c>
      <c r="F1742" s="58" t="s">
        <v>149</v>
      </c>
      <c r="G1742" s="58" t="s">
        <v>150</v>
      </c>
      <c r="H1742" s="63">
        <v>369</v>
      </c>
      <c r="I1742" s="60">
        <v>0</v>
      </c>
      <c r="J1742" s="60">
        <v>0</v>
      </c>
      <c r="K1742" s="60">
        <v>0</v>
      </c>
      <c r="L1742" s="60">
        <v>0</v>
      </c>
      <c r="M1742" s="60">
        <v>0</v>
      </c>
      <c r="N1742" s="60">
        <v>0</v>
      </c>
      <c r="O1742" s="60">
        <v>0</v>
      </c>
      <c r="P1742" s="60">
        <v>0</v>
      </c>
      <c r="Q1742" s="60">
        <v>0</v>
      </c>
      <c r="R1742" s="60">
        <v>0</v>
      </c>
      <c r="S1742" s="60">
        <v>0</v>
      </c>
      <c r="T1742" s="60">
        <v>0</v>
      </c>
      <c r="U1742" s="60">
        <v>0</v>
      </c>
      <c r="V1742" s="60">
        <v>0</v>
      </c>
      <c r="W1742" s="60">
        <v>0</v>
      </c>
      <c r="X1742" s="60">
        <v>0</v>
      </c>
      <c r="Y1742" s="60">
        <v>0</v>
      </c>
      <c r="Z1742" s="60">
        <v>0</v>
      </c>
      <c r="AA1742" s="60">
        <v>0</v>
      </c>
      <c r="AB1742" s="60">
        <v>0</v>
      </c>
      <c r="AC1742" s="60">
        <v>0</v>
      </c>
      <c r="AD1742" s="60">
        <v>0</v>
      </c>
      <c r="AE1742" s="60">
        <v>0</v>
      </c>
      <c r="AF1742" s="60">
        <v>0</v>
      </c>
      <c r="AG1742" s="60">
        <v>0</v>
      </c>
      <c r="AH1742" s="60">
        <v>0</v>
      </c>
      <c r="AI1742" s="60">
        <v>0</v>
      </c>
      <c r="AJ1742" s="60">
        <v>0</v>
      </c>
      <c r="AK1742" s="60">
        <v>0</v>
      </c>
      <c r="AL1742" s="60">
        <v>0</v>
      </c>
      <c r="AM1742" s="60">
        <v>0</v>
      </c>
      <c r="AN1742" s="60">
        <v>0</v>
      </c>
      <c r="AO1742" s="60">
        <v>0</v>
      </c>
      <c r="AP1742" s="60">
        <v>0</v>
      </c>
      <c r="AQ1742" s="60">
        <v>0</v>
      </c>
      <c r="AR1742" s="60">
        <v>0</v>
      </c>
      <c r="AS1742" s="60">
        <v>0</v>
      </c>
      <c r="AT1742" s="60">
        <v>0</v>
      </c>
      <c r="AU1742" s="60">
        <v>0</v>
      </c>
      <c r="AV1742" s="60">
        <v>0</v>
      </c>
      <c r="AW1742" s="60">
        <v>4.0966666666666818E-2</v>
      </c>
      <c r="AX1742" s="60">
        <v>8.1933333333333636E-2</v>
      </c>
      <c r="AY1742" s="60">
        <v>0.12290000000000045</v>
      </c>
      <c r="AZ1742" s="60">
        <v>0.16386666666666727</v>
      </c>
      <c r="BA1742" s="60">
        <v>0.20483333333333409</v>
      </c>
      <c r="BB1742" s="60">
        <v>0.24580000000000091</v>
      </c>
      <c r="BC1742" s="60">
        <v>0.28676666666666772</v>
      </c>
      <c r="BD1742" s="60">
        <v>0.32773333333333454</v>
      </c>
      <c r="BE1742" s="60">
        <v>0.36870000000000136</v>
      </c>
      <c r="BF1742" s="60">
        <v>0.40966666666666818</v>
      </c>
      <c r="BG1742" s="60">
        <v>0.450633333333335</v>
      </c>
      <c r="BH1742" s="60">
        <v>0</v>
      </c>
      <c r="BI1742" s="60">
        <v>0.49160000000000181</v>
      </c>
      <c r="BJ1742" s="60">
        <v>0.5335833333333353</v>
      </c>
      <c r="BK1742" s="60">
        <v>0.57556666666666878</v>
      </c>
      <c r="BL1742" s="60">
        <v>0.61755000000000226</v>
      </c>
      <c r="BM1742" s="60">
        <v>0.65953333333333575</v>
      </c>
      <c r="BN1742" s="60">
        <v>0.70151666666666923</v>
      </c>
      <c r="BO1742" s="60">
        <v>0.74350000000000271</v>
      </c>
      <c r="BP1742" s="60">
        <v>0.7854833333333362</v>
      </c>
      <c r="BQ1742" s="60">
        <v>0.82746666666666968</v>
      </c>
      <c r="BR1742" s="60">
        <v>0.86945000000000316</v>
      </c>
      <c r="BS1742" s="60">
        <v>0.91143333333333665</v>
      </c>
      <c r="BT1742" s="60">
        <v>0.95341666666667013</v>
      </c>
      <c r="BU1742" s="60">
        <v>0.49160000000000181</v>
      </c>
      <c r="BV1742" s="60">
        <v>0.99540000000000362</v>
      </c>
      <c r="BW1742" s="60">
        <v>1.0384333333333369</v>
      </c>
      <c r="BX1742" s="60">
        <v>1.0814666666666701</v>
      </c>
      <c r="BY1742" s="60">
        <v>1.1245000000000034</v>
      </c>
      <c r="BZ1742" s="60">
        <v>1.1675333333333366</v>
      </c>
      <c r="CA1742" s="60">
        <v>1.2105666666666699</v>
      </c>
      <c r="CB1742" s="60">
        <v>1.2536000000000032</v>
      </c>
      <c r="CC1742" s="60">
        <v>1.2966333333333364</v>
      </c>
      <c r="CD1742" s="60">
        <v>1.3396666666666697</v>
      </c>
      <c r="CE1742" s="60">
        <v>1.3827000000000029</v>
      </c>
      <c r="CF1742" s="60">
        <v>1.4257333333333362</v>
      </c>
      <c r="CG1742" s="60">
        <v>1.4687666666666694</v>
      </c>
      <c r="CH1742" s="60">
        <v>0.99540000000000362</v>
      </c>
    </row>
    <row r="1743" spans="1:86">
      <c r="A1743" s="57" t="s">
        <v>86</v>
      </c>
      <c r="B1743" s="58" t="s">
        <v>132</v>
      </c>
      <c r="C1743" s="59" t="s">
        <v>92</v>
      </c>
      <c r="D1743" s="58" t="s">
        <v>93</v>
      </c>
      <c r="E1743" s="58" t="str">
        <f>VLOOKUP(CONCATENATE($F$4,F1743),'REG FL  CWIP - 1 System Per Boo'!$A$29:$B$1161,2,FALSE)</f>
        <v>Distribution</v>
      </c>
      <c r="F1743" s="58" t="s">
        <v>159</v>
      </c>
      <c r="G1743" s="58" t="s">
        <v>150</v>
      </c>
      <c r="H1743" s="63">
        <v>369</v>
      </c>
      <c r="I1743" s="60">
        <v>0</v>
      </c>
      <c r="J1743" s="60">
        <v>0</v>
      </c>
      <c r="K1743" s="60">
        <v>0</v>
      </c>
      <c r="L1743" s="60">
        <v>0</v>
      </c>
      <c r="M1743" s="60">
        <v>0</v>
      </c>
      <c r="N1743" s="60">
        <v>0</v>
      </c>
      <c r="O1743" s="60">
        <v>0</v>
      </c>
      <c r="P1743" s="60">
        <v>0</v>
      </c>
      <c r="Q1743" s="60">
        <v>0</v>
      </c>
      <c r="R1743" s="60">
        <v>0</v>
      </c>
      <c r="S1743" s="60">
        <v>0</v>
      </c>
      <c r="T1743" s="60">
        <v>0</v>
      </c>
      <c r="U1743" s="60">
        <v>0</v>
      </c>
      <c r="V1743" s="60">
        <v>0</v>
      </c>
      <c r="W1743" s="60">
        <v>1.6525689533350345</v>
      </c>
      <c r="X1743" s="60">
        <v>3.3050213459660824</v>
      </c>
      <c r="Y1743" s="60">
        <v>4.9255963645491221</v>
      </c>
      <c r="Z1743" s="60">
        <v>6.5395423640601678</v>
      </c>
      <c r="AA1743" s="60">
        <v>8.1524645771712159</v>
      </c>
      <c r="AB1743" s="60">
        <v>10.622124470114599</v>
      </c>
      <c r="AC1743" s="60">
        <v>12.219917073145638</v>
      </c>
      <c r="AD1743" s="60">
        <v>13.838676770480674</v>
      </c>
      <c r="AE1743" s="60">
        <v>15.45587519568771</v>
      </c>
      <c r="AF1743" s="60">
        <v>17.08017208931075</v>
      </c>
      <c r="AG1743" s="60">
        <v>18.727819960245796</v>
      </c>
      <c r="AH1743" s="60">
        <v>0</v>
      </c>
      <c r="AI1743" s="60">
        <v>21.234623188950124</v>
      </c>
      <c r="AJ1743" s="60">
        <v>23.130261776797809</v>
      </c>
      <c r="AK1743" s="60">
        <v>25.026400583013498</v>
      </c>
      <c r="AL1743" s="60">
        <v>26.902791935373173</v>
      </c>
      <c r="AM1743" s="60">
        <v>28.777016408212859</v>
      </c>
      <c r="AN1743" s="60">
        <v>30.660801870699586</v>
      </c>
      <c r="AO1743" s="60">
        <v>33.375480146444858</v>
      </c>
      <c r="AP1743" s="60">
        <v>35.238837678836546</v>
      </c>
      <c r="AQ1743" s="60">
        <v>37.120779906396209</v>
      </c>
      <c r="AR1743" s="60">
        <v>38.992268528611888</v>
      </c>
      <c r="AS1743" s="60">
        <v>40.867828520363574</v>
      </c>
      <c r="AT1743" s="60">
        <v>42.771786045826289</v>
      </c>
      <c r="AU1743" s="60">
        <v>21.234623188950124</v>
      </c>
      <c r="AV1743" s="60">
        <v>45.483491482773815</v>
      </c>
      <c r="AW1743" s="60">
        <v>46.270910055091626</v>
      </c>
      <c r="AX1743" s="60">
        <v>47.058536410283089</v>
      </c>
      <c r="AY1743" s="60">
        <v>47.837959982506383</v>
      </c>
      <c r="AZ1743" s="60">
        <v>48.616483466923398</v>
      </c>
      <c r="BA1743" s="60">
        <v>49.398978436657323</v>
      </c>
      <c r="BB1743" s="60">
        <v>50.526613264252049</v>
      </c>
      <c r="BC1743" s="60">
        <v>51.300622791848454</v>
      </c>
      <c r="BD1743" s="60">
        <v>52.082352110669817</v>
      </c>
      <c r="BE1743" s="60">
        <v>52.859739165597453</v>
      </c>
      <c r="BF1743" s="60">
        <v>53.638817403648275</v>
      </c>
      <c r="BG1743" s="60">
        <v>54.429691532326906</v>
      </c>
      <c r="BH1743" s="60">
        <v>45.483491482773815</v>
      </c>
      <c r="BI1743" s="60">
        <v>55.556091482773859</v>
      </c>
      <c r="BJ1743" s="60">
        <v>56.363194345335856</v>
      </c>
      <c r="BK1743" s="60">
        <v>57.170510185033528</v>
      </c>
      <c r="BL1743" s="60">
        <v>57.969418184419411</v>
      </c>
      <c r="BM1743" s="60">
        <v>58.767403595145929</v>
      </c>
      <c r="BN1743" s="60">
        <v>59.569459772400677</v>
      </c>
      <c r="BO1743" s="60">
        <v>60.72528378934927</v>
      </c>
      <c r="BP1743" s="60">
        <v>61.518642401065094</v>
      </c>
      <c r="BQ1743" s="60">
        <v>62.319913787276057</v>
      </c>
      <c r="BR1743" s="60">
        <v>63.116734359470406</v>
      </c>
      <c r="BS1743" s="60">
        <v>63.915288391844413</v>
      </c>
      <c r="BT1743" s="60">
        <v>64.725933194523918</v>
      </c>
      <c r="BU1743" s="60">
        <v>55.556091482773859</v>
      </c>
      <c r="BV1743" s="60">
        <v>65.880491482773863</v>
      </c>
      <c r="BW1743" s="60">
        <v>66.707778953368177</v>
      </c>
      <c r="BX1743" s="60">
        <v>67.535284727383328</v>
      </c>
      <c r="BY1743" s="60">
        <v>68.354172391777837</v>
      </c>
      <c r="BZ1743" s="60">
        <v>69.17211439475318</v>
      </c>
      <c r="CA1743" s="60">
        <v>69.994228968909653</v>
      </c>
      <c r="CB1743" s="60">
        <v>71.178958662964135</v>
      </c>
      <c r="CC1743" s="60">
        <v>71.992158156616256</v>
      </c>
      <c r="CD1743" s="60">
        <v>72.813468313110889</v>
      </c>
      <c r="CE1743" s="60">
        <v>73.630216346435503</v>
      </c>
      <c r="CF1743" s="60">
        <v>74.448741191556877</v>
      </c>
      <c r="CG1743" s="60">
        <v>75.279659181650885</v>
      </c>
      <c r="CH1743" s="60">
        <v>65.880491482773863</v>
      </c>
    </row>
    <row r="1744" spans="1:86">
      <c r="A1744" s="57" t="s">
        <v>86</v>
      </c>
      <c r="B1744" s="58" t="s">
        <v>132</v>
      </c>
      <c r="C1744" s="59" t="s">
        <v>92</v>
      </c>
      <c r="D1744" s="58" t="s">
        <v>93</v>
      </c>
      <c r="E1744" s="58" t="str">
        <f>VLOOKUP(CONCATENATE($F$4,F1744),'REG FL  CWIP - 1 System Per Boo'!$A$29:$B$1161,2,FALSE)</f>
        <v>Distribution</v>
      </c>
      <c r="F1744" s="58" t="s">
        <v>181</v>
      </c>
      <c r="G1744" s="58" t="s">
        <v>150</v>
      </c>
      <c r="H1744" s="63">
        <v>369</v>
      </c>
      <c r="I1744" s="60">
        <v>0</v>
      </c>
      <c r="J1744" s="60">
        <v>0</v>
      </c>
      <c r="K1744" s="60">
        <v>0</v>
      </c>
      <c r="L1744" s="60">
        <v>0</v>
      </c>
      <c r="M1744" s="60">
        <v>0</v>
      </c>
      <c r="N1744" s="60">
        <v>0</v>
      </c>
      <c r="O1744" s="60">
        <v>0</v>
      </c>
      <c r="P1744" s="60">
        <v>0</v>
      </c>
      <c r="Q1744" s="60">
        <v>0</v>
      </c>
      <c r="R1744" s="60">
        <v>0</v>
      </c>
      <c r="S1744" s="60">
        <v>0</v>
      </c>
      <c r="T1744" s="60">
        <v>0</v>
      </c>
      <c r="U1744" s="60">
        <v>0</v>
      </c>
      <c r="V1744" s="60">
        <v>0</v>
      </c>
      <c r="W1744" s="60">
        <v>106.388304919104</v>
      </c>
      <c r="X1744" s="60">
        <v>204.96634678540801</v>
      </c>
      <c r="Y1744" s="60">
        <v>6.1944603391756914</v>
      </c>
      <c r="Z1744" s="60">
        <v>115.94620204522369</v>
      </c>
      <c r="AA1744" s="60">
        <v>225.82911803607169</v>
      </c>
      <c r="AB1744" s="60">
        <v>6.791793832241467</v>
      </c>
      <c r="AC1744" s="60">
        <v>118.62219480856147</v>
      </c>
      <c r="AD1744" s="60">
        <v>229.08913211780947</v>
      </c>
      <c r="AE1744" s="60">
        <v>6.6693525967357346</v>
      </c>
      <c r="AF1744" s="60">
        <v>108.82706680863973</v>
      </c>
      <c r="AG1744" s="60">
        <v>215.25862935961572</v>
      </c>
      <c r="AH1744" s="60">
        <v>0</v>
      </c>
      <c r="AI1744" s="60">
        <v>6.3911533208000151</v>
      </c>
      <c r="AJ1744" s="60">
        <v>158.82878651446401</v>
      </c>
      <c r="AK1744" s="60">
        <v>299.71040321532803</v>
      </c>
      <c r="AL1744" s="60">
        <v>8.8713277461356483</v>
      </c>
      <c r="AM1744" s="60">
        <v>159.95467353717564</v>
      </c>
      <c r="AN1744" s="60">
        <v>312.07404852501566</v>
      </c>
      <c r="AO1744" s="60">
        <v>9.3768960797995078</v>
      </c>
      <c r="AP1744" s="60">
        <v>163.81954612543151</v>
      </c>
      <c r="AQ1744" s="60">
        <v>316.0070768892715</v>
      </c>
      <c r="AR1744" s="60">
        <v>9.1852175004465266</v>
      </c>
      <c r="AS1744" s="60">
        <v>149.10475299811051</v>
      </c>
      <c r="AT1744" s="60">
        <v>295.13252191516654</v>
      </c>
      <c r="AU1744" s="60">
        <v>6.3911533208000151</v>
      </c>
      <c r="AV1744" s="60">
        <v>8.7358610193311961</v>
      </c>
      <c r="AW1744" s="60">
        <v>159.02275080259437</v>
      </c>
      <c r="AX1744" s="60">
        <v>314.48667925661306</v>
      </c>
      <c r="AY1744" s="60">
        <v>9.5136230393966912</v>
      </c>
      <c r="AZ1744" s="60">
        <v>169.81355237847413</v>
      </c>
      <c r="BA1744" s="60">
        <v>325.97298828866371</v>
      </c>
      <c r="BB1744" s="60">
        <v>9.6037153942702957</v>
      </c>
      <c r="BC1744" s="60">
        <v>161.99104829577149</v>
      </c>
      <c r="BD1744" s="60">
        <v>312.99875348892579</v>
      </c>
      <c r="BE1744" s="60">
        <v>9.2759277399522944</v>
      </c>
      <c r="BF1744" s="60">
        <v>166.29979164536047</v>
      </c>
      <c r="BG1744" s="60">
        <v>319.87503729738381</v>
      </c>
      <c r="BH1744" s="60">
        <v>8.7358610193311961</v>
      </c>
      <c r="BI1744" s="60">
        <v>9.3834202198398202</v>
      </c>
      <c r="BJ1744" s="60">
        <v>182.82033602032431</v>
      </c>
      <c r="BK1744" s="60">
        <v>387.04425801553248</v>
      </c>
      <c r="BL1744" s="60">
        <v>12.506884727269721</v>
      </c>
      <c r="BM1744" s="60">
        <v>245.48774721032333</v>
      </c>
      <c r="BN1744" s="60">
        <v>453.84689900171622</v>
      </c>
      <c r="BO1744" s="60">
        <v>13.012614476154113</v>
      </c>
      <c r="BP1744" s="60">
        <v>198.94076053948768</v>
      </c>
      <c r="BQ1744" s="60">
        <v>376.66528864471093</v>
      </c>
      <c r="BR1744" s="60">
        <v>11.062821343862083</v>
      </c>
      <c r="BS1744" s="60">
        <v>224.56361110826904</v>
      </c>
      <c r="BT1744" s="60">
        <v>417.55605696807061</v>
      </c>
      <c r="BU1744" s="60">
        <v>9.3834202198398202</v>
      </c>
      <c r="BV1744" s="60">
        <v>11.702017948056664</v>
      </c>
      <c r="BW1744" s="60">
        <v>219.28931347097426</v>
      </c>
      <c r="BX1744" s="60">
        <v>434.02751522416628</v>
      </c>
      <c r="BY1744" s="60">
        <v>13.133623315979889</v>
      </c>
      <c r="BZ1744" s="60">
        <v>234.55166484976451</v>
      </c>
      <c r="CA1744" s="60">
        <v>450.25055260857391</v>
      </c>
      <c r="CB1744" s="60">
        <v>13.265211562970308</v>
      </c>
      <c r="CC1744" s="60">
        <v>223.75379346518267</v>
      </c>
      <c r="CD1744" s="60">
        <v>432.33673219907052</v>
      </c>
      <c r="CE1744" s="60">
        <v>12.812590089718356</v>
      </c>
      <c r="CF1744" s="60">
        <v>229.7054893152665</v>
      </c>
      <c r="CG1744" s="60">
        <v>441.83490359849168</v>
      </c>
      <c r="CH1744" s="60">
        <v>11.702017948056664</v>
      </c>
    </row>
    <row r="1745" spans="1:86">
      <c r="A1745" s="57" t="s">
        <v>86</v>
      </c>
      <c r="B1745" s="58" t="s">
        <v>132</v>
      </c>
      <c r="C1745" s="59" t="s">
        <v>92</v>
      </c>
      <c r="D1745" s="58" t="s">
        <v>93</v>
      </c>
      <c r="E1745" s="58" t="str">
        <f>VLOOKUP(CONCATENATE($F$4,F1745),'REG FL  CWIP - 1 System Per Boo'!$A$29:$B$1161,2,FALSE)</f>
        <v>Distribution</v>
      </c>
      <c r="F1745" s="58" t="s">
        <v>189</v>
      </c>
      <c r="G1745" s="58" t="s">
        <v>150</v>
      </c>
      <c r="H1745" s="63">
        <v>369</v>
      </c>
      <c r="I1745" s="60">
        <v>1525.36</v>
      </c>
      <c r="J1745" s="60">
        <v>1947.5</v>
      </c>
      <c r="K1745" s="60">
        <v>1994.28</v>
      </c>
      <c r="L1745" s="60">
        <v>2048.1999999999998</v>
      </c>
      <c r="M1745" s="60">
        <v>2254.0300000000002</v>
      </c>
      <c r="N1745" s="60">
        <v>2475.86</v>
      </c>
      <c r="O1745" s="60">
        <v>98.54</v>
      </c>
      <c r="P1745" s="60">
        <v>98.54</v>
      </c>
      <c r="Q1745" s="60">
        <v>98.54</v>
      </c>
      <c r="R1745" s="60">
        <v>98.54</v>
      </c>
      <c r="S1745" s="60">
        <v>98.54</v>
      </c>
      <c r="T1745" s="60">
        <v>0</v>
      </c>
      <c r="U1745" s="60">
        <v>1525.36</v>
      </c>
      <c r="V1745" s="60">
        <v>0</v>
      </c>
      <c r="W1745" s="60">
        <v>12.319184984433605</v>
      </c>
      <c r="X1745" s="60">
        <v>27.632577456390436</v>
      </c>
      <c r="Y1745" s="60">
        <v>46.633586455772161</v>
      </c>
      <c r="Z1745" s="60">
        <v>67.245798186045477</v>
      </c>
      <c r="AA1745" s="60">
        <v>90.124430410073273</v>
      </c>
      <c r="AB1745" s="60">
        <v>119.09134211901892</v>
      </c>
      <c r="AC1745" s="60">
        <v>138.55078805166966</v>
      </c>
      <c r="AD1745" s="60">
        <v>156.77331371861953</v>
      </c>
      <c r="AE1745" s="60">
        <v>169.26351021903645</v>
      </c>
      <c r="AF1745" s="60">
        <v>182.71368300075903</v>
      </c>
      <c r="AG1745" s="60">
        <v>193.42497573282208</v>
      </c>
      <c r="AH1745" s="60">
        <v>0</v>
      </c>
      <c r="AI1745" s="60">
        <v>204.02833630020609</v>
      </c>
      <c r="AJ1745" s="60">
        <v>217.38980422058432</v>
      </c>
      <c r="AK1745" s="60">
        <v>233.72750499556639</v>
      </c>
      <c r="AL1745" s="60">
        <v>252.92899041458065</v>
      </c>
      <c r="AM1745" s="60">
        <v>273.61073789964098</v>
      </c>
      <c r="AN1745" s="60">
        <v>297.6709689009931</v>
      </c>
      <c r="AO1745" s="60">
        <v>325.35237176729265</v>
      </c>
      <c r="AP1745" s="60">
        <v>344.11809858366746</v>
      </c>
      <c r="AQ1745" s="60">
        <v>361.3418385616834</v>
      </c>
      <c r="AR1745" s="60">
        <v>374.27251487333365</v>
      </c>
      <c r="AS1745" s="60">
        <v>388.39010995930516</v>
      </c>
      <c r="AT1745" s="60">
        <v>399.58689898654609</v>
      </c>
      <c r="AU1745" s="60">
        <v>204.02833630020609</v>
      </c>
      <c r="AV1745" s="60">
        <v>410.46247502618189</v>
      </c>
      <c r="AW1745" s="60">
        <v>424.27949901909039</v>
      </c>
      <c r="AX1745" s="60">
        <v>441.58040978636961</v>
      </c>
      <c r="AY1745" s="60">
        <v>460.09811020185089</v>
      </c>
      <c r="AZ1745" s="60">
        <v>480.31289399112381</v>
      </c>
      <c r="BA1745" s="60">
        <v>501.66088754964471</v>
      </c>
      <c r="BB1745" s="60">
        <v>524.81017539290588</v>
      </c>
      <c r="BC1745" s="60">
        <v>544.31694712659214</v>
      </c>
      <c r="BD1745" s="60">
        <v>562.20200350876144</v>
      </c>
      <c r="BE1745" s="60">
        <v>577.68257743975846</v>
      </c>
      <c r="BF1745" s="60">
        <v>592.34013783632065</v>
      </c>
      <c r="BG1745" s="60">
        <v>604.51284491958711</v>
      </c>
      <c r="BH1745" s="60">
        <v>410.46247502618189</v>
      </c>
      <c r="BI1745" s="60">
        <v>616.56065688000615</v>
      </c>
      <c r="BJ1745" s="60">
        <v>631.36128301318297</v>
      </c>
      <c r="BK1745" s="60">
        <v>649.89380580256068</v>
      </c>
      <c r="BL1745" s="60">
        <v>669.72973869493887</v>
      </c>
      <c r="BM1745" s="60">
        <v>691.38356642090889</v>
      </c>
      <c r="BN1745" s="60">
        <v>714.25127451168919</v>
      </c>
      <c r="BO1745" s="60">
        <v>739.04850688193437</v>
      </c>
      <c r="BP1745" s="60">
        <v>759.94392080346302</v>
      </c>
      <c r="BQ1745" s="60">
        <v>779.1021731897323</v>
      </c>
      <c r="BR1745" s="60">
        <v>795.68477355268215</v>
      </c>
      <c r="BS1745" s="60">
        <v>811.3857719417216</v>
      </c>
      <c r="BT1745" s="60">
        <v>824.42502602860509</v>
      </c>
      <c r="BU1745" s="60">
        <v>616.56065688000615</v>
      </c>
      <c r="BV1745" s="60">
        <v>837.33049396874253</v>
      </c>
      <c r="BW1745" s="60">
        <v>853.32304410632776</v>
      </c>
      <c r="BX1745" s="60">
        <v>873.34802799675242</v>
      </c>
      <c r="BY1745" s="60">
        <v>894.78138821088874</v>
      </c>
      <c r="BZ1745" s="60">
        <v>918.17904196297854</v>
      </c>
      <c r="CA1745" s="60">
        <v>942.88833229183092</v>
      </c>
      <c r="CB1745" s="60">
        <v>969.68253534689984</v>
      </c>
      <c r="CC1745" s="60">
        <v>992.26069871504092</v>
      </c>
      <c r="CD1745" s="60">
        <v>1012.9618034574361</v>
      </c>
      <c r="CE1745" s="60">
        <v>1030.8798337711369</v>
      </c>
      <c r="CF1745" s="60">
        <v>1047.8452649419169</v>
      </c>
      <c r="CG1745" s="60">
        <v>1061.934596221879</v>
      </c>
      <c r="CH1745" s="60">
        <v>837.33049396874253</v>
      </c>
    </row>
    <row r="1746" spans="1:86">
      <c r="A1746" s="57" t="s">
        <v>86</v>
      </c>
      <c r="B1746" s="58" t="s">
        <v>132</v>
      </c>
      <c r="C1746" s="59" t="s">
        <v>92</v>
      </c>
      <c r="D1746" s="58" t="s">
        <v>93</v>
      </c>
      <c r="E1746" s="58" t="str">
        <f>VLOOKUP(CONCATENATE($F$4,F1746),'REG FL  CWIP - 1 System Per Boo'!$A$29:$B$1161,2,FALSE)</f>
        <v>Distribution</v>
      </c>
      <c r="F1746" s="58" t="s">
        <v>197</v>
      </c>
      <c r="G1746" s="58" t="s">
        <v>150</v>
      </c>
      <c r="H1746" s="63">
        <v>369</v>
      </c>
      <c r="I1746" s="60">
        <v>0</v>
      </c>
      <c r="J1746" s="60">
        <v>0</v>
      </c>
      <c r="K1746" s="60">
        <v>0</v>
      </c>
      <c r="L1746" s="60">
        <v>0</v>
      </c>
      <c r="M1746" s="60">
        <v>0</v>
      </c>
      <c r="N1746" s="60">
        <v>0</v>
      </c>
      <c r="O1746" s="60">
        <v>0</v>
      </c>
      <c r="P1746" s="60">
        <v>0</v>
      </c>
      <c r="Q1746" s="60">
        <v>0</v>
      </c>
      <c r="R1746" s="60">
        <v>0</v>
      </c>
      <c r="S1746" s="60">
        <v>0</v>
      </c>
      <c r="T1746" s="60">
        <v>0</v>
      </c>
      <c r="U1746" s="60">
        <v>0</v>
      </c>
      <c r="V1746" s="60">
        <v>0</v>
      </c>
      <c r="W1746" s="60">
        <v>7.1928378142399998</v>
      </c>
      <c r="X1746" s="60">
        <v>27.686840107264</v>
      </c>
      <c r="Y1746" s="60">
        <v>38.500628891296003</v>
      </c>
      <c r="Z1746" s="60">
        <v>54.870903429472008</v>
      </c>
      <c r="AA1746" s="60">
        <v>87.966147461504008</v>
      </c>
      <c r="AB1746" s="60">
        <v>117.15484203363201</v>
      </c>
      <c r="AC1746" s="60">
        <v>135.22581073747202</v>
      </c>
      <c r="AD1746" s="60">
        <v>142.29850521785602</v>
      </c>
      <c r="AE1746" s="60">
        <v>147.50255515174402</v>
      </c>
      <c r="AF1746" s="60">
        <v>160.20600488547203</v>
      </c>
      <c r="AG1746" s="60">
        <v>167.38312730131202</v>
      </c>
      <c r="AH1746" s="60">
        <v>0</v>
      </c>
      <c r="AI1746" s="60">
        <v>0</v>
      </c>
      <c r="AJ1746" s="60">
        <v>10.124506898896</v>
      </c>
      <c r="AK1746" s="60">
        <v>30.393382391632002</v>
      </c>
      <c r="AL1746" s="60">
        <v>42.442936144336002</v>
      </c>
      <c r="AM1746" s="60">
        <v>58.501592445712006</v>
      </c>
      <c r="AN1746" s="60">
        <v>88.732437058720009</v>
      </c>
      <c r="AO1746" s="60">
        <v>116.680478455216</v>
      </c>
      <c r="AP1746" s="60">
        <v>138.646477192704</v>
      </c>
      <c r="AQ1746" s="60">
        <v>152.739417418432</v>
      </c>
      <c r="AR1746" s="60">
        <v>158.75131489984</v>
      </c>
      <c r="AS1746" s="60">
        <v>174.81031228710401</v>
      </c>
      <c r="AT1746" s="60">
        <v>180.90905721491202</v>
      </c>
      <c r="AU1746" s="60">
        <v>0</v>
      </c>
      <c r="AV1746" s="60">
        <v>0</v>
      </c>
      <c r="AW1746" s="60">
        <v>12.565802668287501</v>
      </c>
      <c r="AX1746" s="60">
        <v>34.945604200088567</v>
      </c>
      <c r="AY1746" s="60">
        <v>48.601851164081253</v>
      </c>
      <c r="AZ1746" s="60">
        <v>67.710319732954162</v>
      </c>
      <c r="BA1746" s="60">
        <v>90.09012123948429</v>
      </c>
      <c r="BB1746" s="60">
        <v>115.74125569209536</v>
      </c>
      <c r="BC1746" s="60">
        <v>130.4879469854877</v>
      </c>
      <c r="BD1746" s="60">
        <v>140.87286100339944</v>
      </c>
      <c r="BE1746" s="60">
        <v>147.98644207523029</v>
      </c>
      <c r="BF1746" s="60">
        <v>164.9140219853038</v>
      </c>
      <c r="BG1746" s="60">
        <v>176.38938032419156</v>
      </c>
      <c r="BH1746" s="60">
        <v>0</v>
      </c>
      <c r="BI1746" s="60">
        <v>0</v>
      </c>
      <c r="BJ1746" s="60">
        <v>12.879947729199612</v>
      </c>
      <c r="BK1746" s="60">
        <v>35.81924428897463</v>
      </c>
      <c r="BL1746" s="60">
        <v>49.816897420769166</v>
      </c>
      <c r="BM1746" s="60">
        <v>69.403077695051479</v>
      </c>
      <c r="BN1746" s="60">
        <v>92.342374228923774</v>
      </c>
      <c r="BO1746" s="60">
        <v>118.63478703102038</v>
      </c>
      <c r="BP1746" s="60">
        <v>133.75014559994665</v>
      </c>
      <c r="BQ1746" s="60">
        <v>144.39468246351689</v>
      </c>
      <c r="BR1746" s="60">
        <v>151.6861030588629</v>
      </c>
      <c r="BS1746" s="60">
        <v>169.03687245888165</v>
      </c>
      <c r="BT1746" s="60">
        <v>180.79911475094943</v>
      </c>
      <c r="BU1746" s="60">
        <v>0</v>
      </c>
      <c r="BV1746" s="60">
        <v>0</v>
      </c>
      <c r="BW1746" s="60">
        <v>13.266346179985851</v>
      </c>
      <c r="BX1746" s="60">
        <v>36.893821670233429</v>
      </c>
      <c r="BY1746" s="60">
        <v>51.311404416533058</v>
      </c>
      <c r="BZ1746" s="60">
        <v>71.485170127800131</v>
      </c>
      <c r="CA1746" s="60">
        <v>95.112645591367922</v>
      </c>
      <c r="CB1746" s="60">
        <v>122.19383081612976</v>
      </c>
      <c r="CC1746" s="60">
        <v>137.76265016431609</v>
      </c>
      <c r="CD1746" s="60">
        <v>148.72652314942167</v>
      </c>
      <c r="CE1746" s="60">
        <v>156.23668637333327</v>
      </c>
      <c r="CF1746" s="60">
        <v>174.10797888082683</v>
      </c>
      <c r="CG1746" s="60">
        <v>186.22308845892587</v>
      </c>
      <c r="CH1746" s="60">
        <v>0</v>
      </c>
    </row>
    <row r="1747" spans="1:86">
      <c r="A1747" s="57" t="s">
        <v>86</v>
      </c>
      <c r="B1747" s="58" t="s">
        <v>132</v>
      </c>
      <c r="C1747" s="59" t="s">
        <v>98</v>
      </c>
      <c r="D1747" s="58" t="s">
        <v>93</v>
      </c>
      <c r="E1747" s="58" t="str">
        <f>VLOOKUP(CONCATENATE($F$4,F1747),'REG FL  CWIP - 1 System Per Boo'!$A$29:$B$1161,2,FALSE)</f>
        <v>Distribution</v>
      </c>
      <c r="F1747" s="58" t="s">
        <v>300</v>
      </c>
      <c r="G1747" s="58" t="s">
        <v>150</v>
      </c>
      <c r="H1747" s="63">
        <v>369</v>
      </c>
      <c r="I1747" s="60">
        <v>0</v>
      </c>
      <c r="J1747" s="60">
        <v>0</v>
      </c>
      <c r="K1747" s="60">
        <v>0</v>
      </c>
      <c r="L1747" s="60">
        <v>0</v>
      </c>
      <c r="M1747" s="60">
        <v>0</v>
      </c>
      <c r="N1747" s="60">
        <v>0</v>
      </c>
      <c r="O1747" s="60">
        <v>0</v>
      </c>
      <c r="P1747" s="60">
        <v>0</v>
      </c>
      <c r="Q1747" s="60">
        <v>0</v>
      </c>
      <c r="R1747" s="60">
        <v>0</v>
      </c>
      <c r="S1747" s="60">
        <v>0</v>
      </c>
      <c r="T1747" s="60">
        <v>0</v>
      </c>
      <c r="U1747" s="60">
        <v>0</v>
      </c>
      <c r="V1747" s="60">
        <v>0</v>
      </c>
      <c r="W1747" s="60">
        <v>218.60982685568001</v>
      </c>
      <c r="X1747" s="60">
        <v>434.07083127615999</v>
      </c>
      <c r="Y1747" s="60">
        <v>653.44430755406393</v>
      </c>
      <c r="Z1747" s="60">
        <v>879.14627933079987</v>
      </c>
      <c r="AA1747" s="60">
        <v>1104.9670896403359</v>
      </c>
      <c r="AB1747" s="60">
        <v>27.752349921853465</v>
      </c>
      <c r="AC1747" s="60">
        <v>254.68918060990146</v>
      </c>
      <c r="AD1747" s="60">
        <v>479.86303551943746</v>
      </c>
      <c r="AE1747" s="60">
        <v>698.52410996694152</v>
      </c>
      <c r="AF1747" s="60">
        <v>914.23300970262153</v>
      </c>
      <c r="AG1747" s="60">
        <v>1133.2043643437255</v>
      </c>
      <c r="AH1747" s="60">
        <v>0</v>
      </c>
      <c r="AI1747" s="60">
        <v>27.156787141097993</v>
      </c>
      <c r="AJ1747" s="60">
        <v>626.27987976005795</v>
      </c>
      <c r="AK1747" s="60">
        <v>1237.9805366718178</v>
      </c>
      <c r="AL1747" s="60">
        <v>1940.4918403846339</v>
      </c>
      <c r="AM1747" s="60">
        <v>2566.235780129402</v>
      </c>
      <c r="AN1747" s="60">
        <v>3191.78644213497</v>
      </c>
      <c r="AO1747" s="60">
        <v>79.607459359795939</v>
      </c>
      <c r="AP1747" s="60">
        <v>708.54932496213189</v>
      </c>
      <c r="AQ1747" s="60">
        <v>1324.9203965996999</v>
      </c>
      <c r="AR1747" s="60">
        <v>2052.4914363957159</v>
      </c>
      <c r="AS1747" s="60">
        <v>2650.9808764418758</v>
      </c>
      <c r="AT1747" s="60">
        <v>3362.6640066314917</v>
      </c>
      <c r="AU1747" s="60">
        <v>27.156787141097993</v>
      </c>
      <c r="AV1747" s="60">
        <v>80.408347657834838</v>
      </c>
      <c r="AW1747" s="60">
        <v>655.07501432450147</v>
      </c>
      <c r="AX1747" s="60">
        <v>1229.7416809911681</v>
      </c>
      <c r="AY1747" s="60">
        <v>1804.4083476578348</v>
      </c>
      <c r="AZ1747" s="60">
        <v>2379.0750143245014</v>
      </c>
      <c r="BA1747" s="60">
        <v>2953.7416809911679</v>
      </c>
      <c r="BB1747" s="60">
        <v>70.568166953156833</v>
      </c>
      <c r="BC1747" s="60">
        <v>645.23483361982346</v>
      </c>
      <c r="BD1747" s="60">
        <v>1219.9015002864901</v>
      </c>
      <c r="BE1747" s="60">
        <v>1794.5681669531568</v>
      </c>
      <c r="BF1747" s="60">
        <v>2369.2348336198233</v>
      </c>
      <c r="BG1747" s="60">
        <v>2943.9015002864899</v>
      </c>
      <c r="BH1747" s="60">
        <v>80.408347657834838</v>
      </c>
      <c r="BI1747" s="60">
        <v>70.371363339063009</v>
      </c>
      <c r="BJ1747" s="60">
        <v>698.95469667239638</v>
      </c>
      <c r="BK1747" s="60">
        <v>1327.5380300057298</v>
      </c>
      <c r="BL1747" s="60">
        <v>1956.121363339063</v>
      </c>
      <c r="BM1747" s="60">
        <v>2584.7046966723965</v>
      </c>
      <c r="BN1747" s="60">
        <v>3213.28803000573</v>
      </c>
      <c r="BO1747" s="60">
        <v>76.83742726678156</v>
      </c>
      <c r="BP1747" s="60">
        <v>705.42076060011493</v>
      </c>
      <c r="BQ1747" s="60">
        <v>1334.0040939334483</v>
      </c>
      <c r="BR1747" s="60">
        <v>1962.5874272667816</v>
      </c>
      <c r="BS1747" s="60">
        <v>2591.170760600115</v>
      </c>
      <c r="BT1747" s="60">
        <v>3219.7540939334485</v>
      </c>
      <c r="BU1747" s="60">
        <v>70.371363339063009</v>
      </c>
      <c r="BV1747" s="60">
        <v>76.966748545335577</v>
      </c>
      <c r="BW1747" s="60">
        <v>829.96674854533558</v>
      </c>
      <c r="BX1747" s="60">
        <v>1582.9667485453356</v>
      </c>
      <c r="BY1747" s="60">
        <v>2335.9667485453356</v>
      </c>
      <c r="BZ1747" s="60">
        <v>3088.9667485453356</v>
      </c>
      <c r="CA1747" s="60">
        <v>3841.9667485453356</v>
      </c>
      <c r="CB1747" s="60">
        <v>91.899334970907148</v>
      </c>
      <c r="CC1747" s="60">
        <v>844.89933497090715</v>
      </c>
      <c r="CD1747" s="60">
        <v>1597.8993349709071</v>
      </c>
      <c r="CE1747" s="60">
        <v>2350.8993349709071</v>
      </c>
      <c r="CF1747" s="60">
        <v>3103.8993349709071</v>
      </c>
      <c r="CG1747" s="60">
        <v>3856.8993349709071</v>
      </c>
      <c r="CH1747" s="60">
        <v>76.966748545335577</v>
      </c>
    </row>
    <row r="1748" spans="1:86">
      <c r="A1748" s="57" t="s">
        <v>86</v>
      </c>
      <c r="B1748" s="57" t="s">
        <v>701</v>
      </c>
      <c r="C1748" s="58" t="s">
        <v>92</v>
      </c>
      <c r="D1748" s="58" t="s">
        <v>93</v>
      </c>
      <c r="E1748" s="58" t="str">
        <f>VLOOKUP(CONCATENATE($F$4,F1748),'REG FL  CWIP - 1 System Per Boo'!$A$29:$B$1161,2,FALSE)</f>
        <v>Distribution</v>
      </c>
      <c r="F1748" s="58" t="s">
        <v>149</v>
      </c>
      <c r="G1748" s="58" t="s">
        <v>150</v>
      </c>
      <c r="H1748" s="63">
        <v>369</v>
      </c>
      <c r="I1748" s="60">
        <v>0</v>
      </c>
      <c r="J1748" s="60">
        <v>0</v>
      </c>
      <c r="K1748" s="60">
        <v>0</v>
      </c>
      <c r="L1748" s="60">
        <v>0</v>
      </c>
      <c r="M1748" s="60">
        <v>0</v>
      </c>
      <c r="N1748" s="60">
        <v>0</v>
      </c>
      <c r="O1748" s="60">
        <v>0</v>
      </c>
      <c r="P1748" s="60">
        <v>0</v>
      </c>
      <c r="Q1748" s="60">
        <v>0</v>
      </c>
      <c r="R1748" s="60">
        <v>0</v>
      </c>
      <c r="S1748" s="60">
        <v>0</v>
      </c>
      <c r="T1748" s="60">
        <v>0</v>
      </c>
      <c r="U1748" s="60">
        <v>0</v>
      </c>
      <c r="V1748" s="60">
        <v>0</v>
      </c>
      <c r="W1748" s="60">
        <v>0</v>
      </c>
      <c r="X1748" s="60">
        <v>0</v>
      </c>
      <c r="Y1748" s="60">
        <v>0</v>
      </c>
      <c r="Z1748" s="60">
        <v>0</v>
      </c>
      <c r="AA1748" s="60">
        <v>0</v>
      </c>
      <c r="AB1748" s="60">
        <v>0</v>
      </c>
      <c r="AC1748" s="60">
        <v>0</v>
      </c>
      <c r="AD1748" s="60">
        <v>0</v>
      </c>
      <c r="AE1748" s="60">
        <v>0</v>
      </c>
      <c r="AF1748" s="60">
        <v>0</v>
      </c>
      <c r="AG1748" s="60">
        <v>0</v>
      </c>
      <c r="AH1748" s="60">
        <v>0</v>
      </c>
      <c r="AI1748" s="60">
        <v>0</v>
      </c>
      <c r="AJ1748" s="60">
        <v>0</v>
      </c>
      <c r="AK1748" s="60">
        <v>0</v>
      </c>
      <c r="AL1748" s="60">
        <v>0</v>
      </c>
      <c r="AM1748" s="60">
        <v>0</v>
      </c>
      <c r="AN1748" s="60">
        <v>0</v>
      </c>
      <c r="AO1748" s="60">
        <v>0</v>
      </c>
      <c r="AP1748" s="60">
        <v>0</v>
      </c>
      <c r="AQ1748" s="60">
        <v>0</v>
      </c>
      <c r="AR1748" s="60">
        <v>0</v>
      </c>
      <c r="AS1748" s="60">
        <v>0</v>
      </c>
      <c r="AT1748" s="60">
        <v>0</v>
      </c>
      <c r="AU1748" s="60">
        <v>0</v>
      </c>
      <c r="AV1748" s="60">
        <v>2.0483333333333333</v>
      </c>
      <c r="AW1748" s="60">
        <v>2.0483333333333333</v>
      </c>
      <c r="AX1748" s="60">
        <v>2.0483333333333333</v>
      </c>
      <c r="AY1748" s="60">
        <v>2.0483333333333333</v>
      </c>
      <c r="AZ1748" s="60">
        <v>2.0483333333333333</v>
      </c>
      <c r="BA1748" s="60">
        <v>2.0483333333333333</v>
      </c>
      <c r="BB1748" s="60">
        <v>2.0483333333333333</v>
      </c>
      <c r="BC1748" s="60">
        <v>2.0483333333333333</v>
      </c>
      <c r="BD1748" s="60">
        <v>2.0483333333333333</v>
      </c>
      <c r="BE1748" s="60">
        <v>2.0483333333333333</v>
      </c>
      <c r="BF1748" s="60">
        <v>2.0483333333333333</v>
      </c>
      <c r="BG1748" s="60">
        <v>2.0483333333333356</v>
      </c>
      <c r="BH1748" s="60">
        <v>24.58</v>
      </c>
      <c r="BI1748" s="60">
        <v>2.0991666666666666</v>
      </c>
      <c r="BJ1748" s="60">
        <v>2.0991666666666666</v>
      </c>
      <c r="BK1748" s="60">
        <v>2.0991666666666666</v>
      </c>
      <c r="BL1748" s="60">
        <v>2.0991666666666666</v>
      </c>
      <c r="BM1748" s="60">
        <v>2.0991666666666666</v>
      </c>
      <c r="BN1748" s="60">
        <v>2.0991666666666666</v>
      </c>
      <c r="BO1748" s="60">
        <v>2.0991666666666666</v>
      </c>
      <c r="BP1748" s="60">
        <v>2.0991666666666666</v>
      </c>
      <c r="BQ1748" s="60">
        <v>2.0991666666666666</v>
      </c>
      <c r="BR1748" s="60">
        <v>2.0991666666666666</v>
      </c>
      <c r="BS1748" s="60">
        <v>2.0991666666666666</v>
      </c>
      <c r="BT1748" s="60">
        <v>2.0991666666666724</v>
      </c>
      <c r="BU1748" s="60">
        <v>25.19</v>
      </c>
      <c r="BV1748" s="60">
        <v>2.1516666666666668</v>
      </c>
      <c r="BW1748" s="60">
        <v>2.1516666666666668</v>
      </c>
      <c r="BX1748" s="60">
        <v>2.1516666666666668</v>
      </c>
      <c r="BY1748" s="60">
        <v>2.1516666666666668</v>
      </c>
      <c r="BZ1748" s="60">
        <v>2.1516666666666668</v>
      </c>
      <c r="CA1748" s="60">
        <v>2.1516666666666668</v>
      </c>
      <c r="CB1748" s="60">
        <v>2.1516666666666668</v>
      </c>
      <c r="CC1748" s="60">
        <v>2.1516666666666668</v>
      </c>
      <c r="CD1748" s="60">
        <v>2.1516666666666668</v>
      </c>
      <c r="CE1748" s="60">
        <v>2.1516666666666668</v>
      </c>
      <c r="CF1748" s="60">
        <v>2.1516666666666668</v>
      </c>
      <c r="CG1748" s="60">
        <v>2.1516666666666637</v>
      </c>
      <c r="CH1748" s="60">
        <v>25.82</v>
      </c>
    </row>
    <row r="1749" spans="1:86">
      <c r="A1749" s="57" t="s">
        <v>86</v>
      </c>
      <c r="B1749" s="57" t="s">
        <v>701</v>
      </c>
      <c r="C1749" s="58" t="s">
        <v>92</v>
      </c>
      <c r="D1749" s="58" t="s">
        <v>93</v>
      </c>
      <c r="E1749" s="58" t="str">
        <f>VLOOKUP(CONCATENATE($F$4,F1749),'REG FL  CWIP - 1 System Per Boo'!$A$29:$B$1161,2,FALSE)</f>
        <v>Distribution</v>
      </c>
      <c r="F1749" s="58" t="s">
        <v>159</v>
      </c>
      <c r="G1749" s="58" t="s">
        <v>150</v>
      </c>
      <c r="H1749" s="63">
        <v>369</v>
      </c>
      <c r="I1749" s="60">
        <v>0</v>
      </c>
      <c r="J1749" s="60">
        <v>0</v>
      </c>
      <c r="K1749" s="60">
        <v>0</v>
      </c>
      <c r="L1749" s="60">
        <v>0</v>
      </c>
      <c r="M1749" s="60">
        <v>0</v>
      </c>
      <c r="N1749" s="60">
        <v>0</v>
      </c>
      <c r="O1749" s="60">
        <v>0</v>
      </c>
      <c r="P1749" s="60">
        <v>0</v>
      </c>
      <c r="Q1749" s="60">
        <v>0</v>
      </c>
      <c r="R1749" s="60">
        <v>0</v>
      </c>
      <c r="S1749" s="60">
        <v>0</v>
      </c>
      <c r="T1749" s="60">
        <v>0</v>
      </c>
      <c r="U1749" s="60">
        <v>0</v>
      </c>
      <c r="V1749" s="60">
        <v>82.628447666751995</v>
      </c>
      <c r="W1749" s="60">
        <v>82.622619631551999</v>
      </c>
      <c r="X1749" s="60">
        <v>81.028750929151997</v>
      </c>
      <c r="Y1749" s="60">
        <v>80.697299975551999</v>
      </c>
      <c r="Z1749" s="60">
        <v>80.646110655551993</v>
      </c>
      <c r="AA1749" s="60">
        <v>123.482994647168</v>
      </c>
      <c r="AB1749" s="60">
        <v>79.889630151551998</v>
      </c>
      <c r="AC1749" s="60">
        <v>80.937984866752004</v>
      </c>
      <c r="AD1749" s="60">
        <v>80.859921260351996</v>
      </c>
      <c r="AE1749" s="60">
        <v>81.214844681152002</v>
      </c>
      <c r="AF1749" s="60">
        <v>82.382393546751999</v>
      </c>
      <c r="AG1749" s="60">
        <v>125.340161435216</v>
      </c>
      <c r="AH1749" s="60">
        <v>1061.7311594475038</v>
      </c>
      <c r="AI1749" s="60">
        <v>94.781929392384001</v>
      </c>
      <c r="AJ1749" s="60">
        <v>94.806940310784</v>
      </c>
      <c r="AK1749" s="60">
        <v>93.819567617984006</v>
      </c>
      <c r="AL1749" s="60">
        <v>93.711223641984006</v>
      </c>
      <c r="AM1749" s="60">
        <v>94.189273124335998</v>
      </c>
      <c r="AN1749" s="60">
        <v>135.73391378726399</v>
      </c>
      <c r="AO1749" s="60">
        <v>93.167876619584007</v>
      </c>
      <c r="AP1749" s="60">
        <v>94.097111377984007</v>
      </c>
      <c r="AQ1749" s="60">
        <v>93.574431110784005</v>
      </c>
      <c r="AR1749" s="60">
        <v>93.777999587584006</v>
      </c>
      <c r="AS1749" s="60">
        <v>95.197876273136004</v>
      </c>
      <c r="AT1749" s="60">
        <v>135.58527184737599</v>
      </c>
      <c r="AU1749" s="60">
        <v>1212.443414691184</v>
      </c>
      <c r="AV1749" s="60">
        <v>39.370928615890449</v>
      </c>
      <c r="AW1749" s="60">
        <v>39.381317759572767</v>
      </c>
      <c r="AX1749" s="60">
        <v>38.971178611164248</v>
      </c>
      <c r="AY1749" s="60">
        <v>38.926174220850577</v>
      </c>
      <c r="AZ1749" s="60">
        <v>39.124748486696411</v>
      </c>
      <c r="BA1749" s="60">
        <v>56.381741379736077</v>
      </c>
      <c r="BB1749" s="60">
        <v>38.700476379820074</v>
      </c>
      <c r="BC1749" s="60">
        <v>39.086465941067708</v>
      </c>
      <c r="BD1749" s="60">
        <v>38.869352746381892</v>
      </c>
      <c r="BE1749" s="60">
        <v>38.953911902540852</v>
      </c>
      <c r="BF1749" s="60">
        <v>39.543706433931</v>
      </c>
      <c r="BG1749" s="60">
        <v>56.31999752234799</v>
      </c>
      <c r="BH1749" s="60">
        <v>503.63</v>
      </c>
      <c r="BI1749" s="60">
        <v>40.355143128099748</v>
      </c>
      <c r="BJ1749" s="60">
        <v>40.3657919848836</v>
      </c>
      <c r="BK1749" s="60">
        <v>39.945399969294151</v>
      </c>
      <c r="BL1749" s="60">
        <v>39.899270536325481</v>
      </c>
      <c r="BM1749" s="60">
        <v>40.102808862737511</v>
      </c>
      <c r="BN1749" s="60">
        <v>57.79120084742997</v>
      </c>
      <c r="BO1749" s="60">
        <v>39.66793058579119</v>
      </c>
      <c r="BP1749" s="60">
        <v>40.063569310548466</v>
      </c>
      <c r="BQ1749" s="60">
        <v>39.841028609717533</v>
      </c>
      <c r="BR1749" s="60">
        <v>39.927701618700333</v>
      </c>
      <c r="BS1749" s="60">
        <v>40.532240133974604</v>
      </c>
      <c r="BT1749" s="60">
        <v>57.727914412497512</v>
      </c>
      <c r="BU1749" s="60">
        <v>516.22</v>
      </c>
      <c r="BV1749" s="60">
        <v>41.3643735297155</v>
      </c>
      <c r="BW1749" s="60">
        <v>41.375288700757608</v>
      </c>
      <c r="BX1749" s="60">
        <v>40.944383219725033</v>
      </c>
      <c r="BY1749" s="60">
        <v>40.897100148767436</v>
      </c>
      <c r="BZ1749" s="60">
        <v>41.105728707823587</v>
      </c>
      <c r="CA1749" s="60">
        <v>59.236484702723658</v>
      </c>
      <c r="CB1749" s="60">
        <v>40.659974682606389</v>
      </c>
      <c r="CC1749" s="60">
        <v>41.065507824732329</v>
      </c>
      <c r="CD1749" s="60">
        <v>40.837401666230669</v>
      </c>
      <c r="CE1749" s="60">
        <v>40.92624225606896</v>
      </c>
      <c r="CF1749" s="60">
        <v>41.545899504700856</v>
      </c>
      <c r="CG1749" s="60">
        <v>59.171615056147971</v>
      </c>
      <c r="CH1749" s="60">
        <v>529.13</v>
      </c>
    </row>
    <row r="1750" spans="1:86">
      <c r="A1750" s="57" t="s">
        <v>86</v>
      </c>
      <c r="B1750" s="57" t="s">
        <v>701</v>
      </c>
      <c r="C1750" s="58" t="s">
        <v>92</v>
      </c>
      <c r="D1750" s="58" t="s">
        <v>93</v>
      </c>
      <c r="E1750" s="58" t="str">
        <f>VLOOKUP(CONCATENATE($F$4,F1750),'REG FL  CWIP - 1 System Per Boo'!$A$29:$B$1161,2,FALSE)</f>
        <v>Distribution</v>
      </c>
      <c r="F1750" s="58" t="s">
        <v>181</v>
      </c>
      <c r="G1750" s="58" t="s">
        <v>150</v>
      </c>
      <c r="H1750" s="63">
        <v>369</v>
      </c>
      <c r="I1750" s="60">
        <v>0</v>
      </c>
      <c r="J1750" s="60">
        <v>0</v>
      </c>
      <c r="K1750" s="60">
        <v>0</v>
      </c>
      <c r="L1750" s="60">
        <v>0</v>
      </c>
      <c r="M1750" s="60">
        <v>0</v>
      </c>
      <c r="N1750" s="60">
        <v>0</v>
      </c>
      <c r="O1750" s="60">
        <v>0</v>
      </c>
      <c r="P1750" s="60">
        <v>0</v>
      </c>
      <c r="Q1750" s="60">
        <v>0</v>
      </c>
      <c r="R1750" s="60">
        <v>0</v>
      </c>
      <c r="S1750" s="60">
        <v>0</v>
      </c>
      <c r="T1750" s="60">
        <v>0</v>
      </c>
      <c r="U1750" s="60">
        <v>0</v>
      </c>
      <c r="V1750" s="60">
        <v>106.388304919104</v>
      </c>
      <c r="W1750" s="60">
        <v>98.578041866304005</v>
      </c>
      <c r="X1750" s="60">
        <v>104.75667017337599</v>
      </c>
      <c r="Y1750" s="60">
        <v>109.75174170604799</v>
      </c>
      <c r="Z1750" s="60">
        <v>109.88291599084801</v>
      </c>
      <c r="AA1750" s="60">
        <v>113.760573576</v>
      </c>
      <c r="AB1750" s="60">
        <v>111.83040097632001</v>
      </c>
      <c r="AC1750" s="60">
        <v>110.466937309248</v>
      </c>
      <c r="AD1750" s="60">
        <v>104.37849771897601</v>
      </c>
      <c r="AE1750" s="60">
        <v>102.15771421190399</v>
      </c>
      <c r="AF1750" s="60">
        <v>106.431562550976</v>
      </c>
      <c r="AG1750" s="60">
        <v>104.29903668038401</v>
      </c>
      <c r="AH1750" s="60">
        <v>1282.6823976794881</v>
      </c>
      <c r="AI1750" s="60">
        <v>152.437633193664</v>
      </c>
      <c r="AJ1750" s="60">
        <v>140.88161670086399</v>
      </c>
      <c r="AK1750" s="60">
        <v>143.85598409145601</v>
      </c>
      <c r="AL1750" s="60">
        <v>151.08334579103999</v>
      </c>
      <c r="AM1750" s="60">
        <v>152.11937498783999</v>
      </c>
      <c r="AN1750" s="60">
        <v>156.77075546495999</v>
      </c>
      <c r="AO1750" s="60">
        <v>154.44265004563201</v>
      </c>
      <c r="AP1750" s="60">
        <v>152.18753076383999</v>
      </c>
      <c r="AQ1750" s="60">
        <v>143.25379813305599</v>
      </c>
      <c r="AR1750" s="60">
        <v>139.91953549766399</v>
      </c>
      <c r="AS1750" s="60">
        <v>146.02776891705599</v>
      </c>
      <c r="AT1750" s="60">
        <v>141.66052905139199</v>
      </c>
      <c r="AU1750" s="60">
        <v>1774.6405226384636</v>
      </c>
      <c r="AV1750" s="60">
        <v>150.28688978326318</v>
      </c>
      <c r="AW1750" s="60">
        <v>155.46392845401868</v>
      </c>
      <c r="AX1750" s="60">
        <v>161.1944727132236</v>
      </c>
      <c r="AY1750" s="60">
        <v>160.29992933907744</v>
      </c>
      <c r="AZ1750" s="60">
        <v>156.15943591018961</v>
      </c>
      <c r="BA1750" s="60">
        <v>154.21278142484988</v>
      </c>
      <c r="BB1750" s="60">
        <v>152.3873329015012</v>
      </c>
      <c r="BC1750" s="60">
        <v>151.00770519315432</v>
      </c>
      <c r="BD1750" s="60">
        <v>150.79763350868538</v>
      </c>
      <c r="BE1750" s="60">
        <v>157.02386390540818</v>
      </c>
      <c r="BF1750" s="60">
        <v>153.57524565202334</v>
      </c>
      <c r="BG1750" s="60">
        <v>149.29597369460521</v>
      </c>
      <c r="BH1750" s="60">
        <v>1851.7051924800001</v>
      </c>
      <c r="BI1750" s="60">
        <v>173.43691580048448</v>
      </c>
      <c r="BJ1750" s="60">
        <v>204.22392199520817</v>
      </c>
      <c r="BK1750" s="60">
        <v>238.29997834795216</v>
      </c>
      <c r="BL1750" s="60">
        <v>232.98086248305361</v>
      </c>
      <c r="BM1750" s="60">
        <v>208.35915179139286</v>
      </c>
      <c r="BN1750" s="60">
        <v>196.78382480598481</v>
      </c>
      <c r="BO1750" s="60">
        <v>185.92814606333357</v>
      </c>
      <c r="BP1750" s="60">
        <v>177.72452810522324</v>
      </c>
      <c r="BQ1750" s="60">
        <v>176.47577854839551</v>
      </c>
      <c r="BR1750" s="60">
        <v>213.50078976440696</v>
      </c>
      <c r="BS1750" s="60">
        <v>192.99244585980153</v>
      </c>
      <c r="BT1750" s="60">
        <v>167.5448404347635</v>
      </c>
      <c r="BU1750" s="60">
        <v>2368.2511840000002</v>
      </c>
      <c r="BV1750" s="60">
        <v>207.5872955229176</v>
      </c>
      <c r="BW1750" s="60">
        <v>214.73820175319202</v>
      </c>
      <c r="BX1750" s="60">
        <v>222.65365057483106</v>
      </c>
      <c r="BY1750" s="60">
        <v>221.41804153378462</v>
      </c>
      <c r="BZ1750" s="60">
        <v>215.69888775880938</v>
      </c>
      <c r="CA1750" s="60">
        <v>213.01002553994249</v>
      </c>
      <c r="CB1750" s="60">
        <v>210.48858190221236</v>
      </c>
      <c r="CC1750" s="60">
        <v>208.58293873388789</v>
      </c>
      <c r="CD1750" s="60">
        <v>208.29277228684956</v>
      </c>
      <c r="CE1750" s="60">
        <v>216.89289922554815</v>
      </c>
      <c r="CF1750" s="60">
        <v>212.12941428322517</v>
      </c>
      <c r="CG1750" s="60">
        <v>206.21856960479954</v>
      </c>
      <c r="CH1750" s="60">
        <v>2557.7112787199999</v>
      </c>
    </row>
    <row r="1751" spans="1:86">
      <c r="A1751" s="57" t="s">
        <v>86</v>
      </c>
      <c r="B1751" s="57" t="s">
        <v>701</v>
      </c>
      <c r="C1751" s="58" t="s">
        <v>92</v>
      </c>
      <c r="D1751" s="58" t="s">
        <v>93</v>
      </c>
      <c r="E1751" s="58" t="str">
        <f>VLOOKUP(CONCATENATE($F$4,F1751),'REG FL  CWIP - 1 System Per Boo'!$A$29:$B$1161,2,FALSE)</f>
        <v>Distribution</v>
      </c>
      <c r="F1751" s="58" t="s">
        <v>189</v>
      </c>
      <c r="G1751" s="58" t="s">
        <v>150</v>
      </c>
      <c r="H1751" s="63">
        <v>369</v>
      </c>
      <c r="I1751" s="60">
        <v>422.14</v>
      </c>
      <c r="J1751" s="60">
        <v>46.78</v>
      </c>
      <c r="K1751" s="60">
        <v>53.92</v>
      </c>
      <c r="L1751" s="60">
        <v>205.83</v>
      </c>
      <c r="M1751" s="60">
        <v>221.83</v>
      </c>
      <c r="N1751" s="60">
        <v>-110.98</v>
      </c>
      <c r="O1751" s="60">
        <v>0</v>
      </c>
      <c r="P1751" s="60">
        <v>0</v>
      </c>
      <c r="Q1751" s="60">
        <v>2.14</v>
      </c>
      <c r="R1751" s="60">
        <v>0.64</v>
      </c>
      <c r="S1751" s="60">
        <v>-98.54</v>
      </c>
      <c r="T1751" s="60">
        <v>112.39</v>
      </c>
      <c r="U1751" s="60">
        <v>856.15</v>
      </c>
      <c r="V1751" s="60">
        <v>615.95924922168001</v>
      </c>
      <c r="W1751" s="60">
        <v>765.66962359783997</v>
      </c>
      <c r="X1751" s="60">
        <v>950.05044996908805</v>
      </c>
      <c r="Y1751" s="60">
        <v>1030.6105865136601</v>
      </c>
      <c r="Z1751" s="60">
        <v>1143.9316112013901</v>
      </c>
      <c r="AA1751" s="60">
        <v>1448.34558544728</v>
      </c>
      <c r="AB1751" s="60">
        <v>972.97229663254404</v>
      </c>
      <c r="AC1751" s="60">
        <v>911.12628334748797</v>
      </c>
      <c r="AD1751" s="60">
        <v>624.50982502084798</v>
      </c>
      <c r="AE1751" s="60">
        <v>672.50863908612803</v>
      </c>
      <c r="AF1751" s="60">
        <v>535.56463660315205</v>
      </c>
      <c r="AG1751" s="60">
        <v>530.16802836919999</v>
      </c>
      <c r="AH1751" s="60">
        <v>10201.416815010301</v>
      </c>
      <c r="AI1751" s="60">
        <v>668.07339601891204</v>
      </c>
      <c r="AJ1751" s="60">
        <v>816.88503874910396</v>
      </c>
      <c r="AK1751" s="60">
        <v>960.07427095070398</v>
      </c>
      <c r="AL1751" s="60">
        <v>1034.08737425302</v>
      </c>
      <c r="AM1751" s="60">
        <v>1203.0115500676</v>
      </c>
      <c r="AN1751" s="60">
        <v>1384.07014331498</v>
      </c>
      <c r="AO1751" s="60">
        <v>938.28634081873599</v>
      </c>
      <c r="AP1751" s="60">
        <v>861.18699890079995</v>
      </c>
      <c r="AQ1751" s="60">
        <v>646.53381558251203</v>
      </c>
      <c r="AR1751" s="60">
        <v>705.87975429857602</v>
      </c>
      <c r="AS1751" s="60">
        <v>559.83945136204795</v>
      </c>
      <c r="AT1751" s="60">
        <v>543.77880198179196</v>
      </c>
      <c r="AU1751" s="60">
        <v>10321.706936298784</v>
      </c>
      <c r="AV1751" s="60">
        <v>690.85119964541616</v>
      </c>
      <c r="AW1751" s="60">
        <v>865.0455383639611</v>
      </c>
      <c r="AX1751" s="60">
        <v>925.88502077406815</v>
      </c>
      <c r="AY1751" s="60">
        <v>1010.7391894636402</v>
      </c>
      <c r="AZ1751" s="60">
        <v>1067.3996779260513</v>
      </c>
      <c r="BA1751" s="60">
        <v>1157.4643921630579</v>
      </c>
      <c r="BB1751" s="60">
        <v>975.33858668431924</v>
      </c>
      <c r="BC1751" s="60">
        <v>894.25281910847241</v>
      </c>
      <c r="BD1751" s="60">
        <v>774.02869654984988</v>
      </c>
      <c r="BE1751" s="60">
        <v>732.87801982810458</v>
      </c>
      <c r="BF1751" s="60">
        <v>608.63535416331456</v>
      </c>
      <c r="BG1751" s="60">
        <v>602.39059802094562</v>
      </c>
      <c r="BH1751" s="60">
        <v>10304.909092691199</v>
      </c>
      <c r="BI1751" s="60">
        <v>740.03130665883555</v>
      </c>
      <c r="BJ1751" s="60">
        <v>926.62613946888212</v>
      </c>
      <c r="BK1751" s="60">
        <v>991.79664461891616</v>
      </c>
      <c r="BL1751" s="60">
        <v>1082.6913862984893</v>
      </c>
      <c r="BM1751" s="60">
        <v>1143.3854045390119</v>
      </c>
      <c r="BN1751" s="60">
        <v>1239.8616185122605</v>
      </c>
      <c r="BO1751" s="60">
        <v>1044.7706960764308</v>
      </c>
      <c r="BP1751" s="60">
        <v>957.91261931346503</v>
      </c>
      <c r="BQ1751" s="60">
        <v>829.13001814749225</v>
      </c>
      <c r="BR1751" s="60">
        <v>785.04991945197207</v>
      </c>
      <c r="BS1751" s="60">
        <v>651.96270434417181</v>
      </c>
      <c r="BT1751" s="60">
        <v>645.27339700687116</v>
      </c>
      <c r="BU1751" s="60">
        <v>11038.491854436799</v>
      </c>
      <c r="BV1751" s="60">
        <v>799.62750687925757</v>
      </c>
      <c r="BW1751" s="60">
        <v>1001.2491945212313</v>
      </c>
      <c r="BX1751" s="60">
        <v>1071.6680107068119</v>
      </c>
      <c r="BY1751" s="60">
        <v>1169.8826876044996</v>
      </c>
      <c r="BZ1751" s="60">
        <v>1235.4645164426242</v>
      </c>
      <c r="CA1751" s="60">
        <v>1339.7101527534451</v>
      </c>
      <c r="CB1751" s="60">
        <v>1128.9081684070511</v>
      </c>
      <c r="CC1751" s="60">
        <v>1035.055237119758</v>
      </c>
      <c r="CD1751" s="60">
        <v>895.901515685042</v>
      </c>
      <c r="CE1751" s="60">
        <v>848.2715585389991</v>
      </c>
      <c r="CF1751" s="60">
        <v>704.46656399811957</v>
      </c>
      <c r="CG1751" s="60">
        <v>697.23854983596175</v>
      </c>
      <c r="CH1751" s="60">
        <v>11927.4436624928</v>
      </c>
    </row>
    <row r="1752" spans="1:86">
      <c r="A1752" s="57" t="s">
        <v>86</v>
      </c>
      <c r="B1752" s="57" t="s">
        <v>701</v>
      </c>
      <c r="C1752" s="58" t="s">
        <v>92</v>
      </c>
      <c r="D1752" s="58" t="s">
        <v>93</v>
      </c>
      <c r="E1752" s="58" t="str">
        <f>VLOOKUP(CONCATENATE($F$4,F1752),'REG FL  CWIP - 1 System Per Boo'!$A$29:$B$1161,2,FALSE)</f>
        <v>Distribution</v>
      </c>
      <c r="F1752" s="58" t="s">
        <v>197</v>
      </c>
      <c r="G1752" s="58" t="s">
        <v>150</v>
      </c>
      <c r="H1752" s="63">
        <v>369</v>
      </c>
      <c r="I1752" s="60">
        <v>0</v>
      </c>
      <c r="J1752" s="60">
        <v>0</v>
      </c>
      <c r="K1752" s="60">
        <v>0</v>
      </c>
      <c r="L1752" s="60">
        <v>0</v>
      </c>
      <c r="M1752" s="60">
        <v>0</v>
      </c>
      <c r="N1752" s="60">
        <v>0</v>
      </c>
      <c r="O1752" s="60">
        <v>0</v>
      </c>
      <c r="P1752" s="60">
        <v>0</v>
      </c>
      <c r="Q1752" s="60">
        <v>0</v>
      </c>
      <c r="R1752" s="60">
        <v>0</v>
      </c>
      <c r="S1752" s="60">
        <v>0</v>
      </c>
      <c r="T1752" s="60">
        <v>0</v>
      </c>
      <c r="U1752" s="60">
        <v>0</v>
      </c>
      <c r="V1752" s="60">
        <v>7.1928378142399998</v>
      </c>
      <c r="W1752" s="60">
        <v>20.494002293024</v>
      </c>
      <c r="X1752" s="60">
        <v>10.813788784032001</v>
      </c>
      <c r="Y1752" s="60">
        <v>16.370274538176002</v>
      </c>
      <c r="Z1752" s="60">
        <v>33.095244032031999</v>
      </c>
      <c r="AA1752" s="60">
        <v>29.188694572128</v>
      </c>
      <c r="AB1752" s="60">
        <v>18.070968703839998</v>
      </c>
      <c r="AC1752" s="60">
        <v>7.0726944803840004</v>
      </c>
      <c r="AD1752" s="60">
        <v>5.2040499338880002</v>
      </c>
      <c r="AE1752" s="60">
        <v>12.703449733728</v>
      </c>
      <c r="AF1752" s="60">
        <v>7.1771224158400004</v>
      </c>
      <c r="AG1752" s="60">
        <v>12.700650861184</v>
      </c>
      <c r="AH1752" s="60">
        <v>180.083778162496</v>
      </c>
      <c r="AI1752" s="60">
        <v>10.124506898896</v>
      </c>
      <c r="AJ1752" s="60">
        <v>20.268875492736001</v>
      </c>
      <c r="AK1752" s="60">
        <v>12.049553752704</v>
      </c>
      <c r="AL1752" s="60">
        <v>16.058656301376001</v>
      </c>
      <c r="AM1752" s="60">
        <v>30.230844613007999</v>
      </c>
      <c r="AN1752" s="60">
        <v>27.948041396495999</v>
      </c>
      <c r="AO1752" s="60">
        <v>21.965998737488</v>
      </c>
      <c r="AP1752" s="60">
        <v>14.092940225728</v>
      </c>
      <c r="AQ1752" s="60">
        <v>6.011897481408</v>
      </c>
      <c r="AR1752" s="60">
        <v>16.058997387264</v>
      </c>
      <c r="AS1752" s="60">
        <v>6.0987449278080001</v>
      </c>
      <c r="AT1752" s="60">
        <v>7.9715552317440004</v>
      </c>
      <c r="AU1752" s="60">
        <v>188.88061244665602</v>
      </c>
      <c r="AV1752" s="60">
        <v>12.565802668287501</v>
      </c>
      <c r="AW1752" s="60">
        <v>22.379801531801068</v>
      </c>
      <c r="AX1752" s="60">
        <v>13.656246963992688</v>
      </c>
      <c r="AY1752" s="60">
        <v>19.108468568872901</v>
      </c>
      <c r="AZ1752" s="60">
        <v>22.379801506530129</v>
      </c>
      <c r="BA1752" s="60">
        <v>25.651134452611075</v>
      </c>
      <c r="BB1752" s="60">
        <v>14.746691293392322</v>
      </c>
      <c r="BC1752" s="60">
        <v>10.384914017911743</v>
      </c>
      <c r="BD1752" s="60">
        <v>7.1135810718308603</v>
      </c>
      <c r="BE1752" s="60">
        <v>16.927579910073529</v>
      </c>
      <c r="BF1752" s="60">
        <v>11.475358338887766</v>
      </c>
      <c r="BG1752" s="60">
        <v>13.656246875808449</v>
      </c>
      <c r="BH1752" s="60">
        <v>190.04562720000001</v>
      </c>
      <c r="BI1752" s="60">
        <v>12.879947729199612</v>
      </c>
      <c r="BJ1752" s="60">
        <v>22.939296559775016</v>
      </c>
      <c r="BK1752" s="60">
        <v>13.997653131794539</v>
      </c>
      <c r="BL1752" s="60">
        <v>19.586180274282309</v>
      </c>
      <c r="BM1752" s="60">
        <v>22.939296533872302</v>
      </c>
      <c r="BN1752" s="60">
        <v>26.292412802096603</v>
      </c>
      <c r="BO1752" s="60">
        <v>15.115358568926275</v>
      </c>
      <c r="BP1752" s="60">
        <v>10.64453686357024</v>
      </c>
      <c r="BQ1752" s="60">
        <v>7.2914205953460023</v>
      </c>
      <c r="BR1752" s="60">
        <v>17.350769400018734</v>
      </c>
      <c r="BS1752" s="60">
        <v>11.762242292067771</v>
      </c>
      <c r="BT1752" s="60">
        <v>13.997653129050576</v>
      </c>
      <c r="BU1752" s="60">
        <v>194.79676788</v>
      </c>
      <c r="BV1752" s="60">
        <v>13.266346179985851</v>
      </c>
      <c r="BW1752" s="60">
        <v>23.62747549024758</v>
      </c>
      <c r="BX1752" s="60">
        <v>14.417582746299631</v>
      </c>
      <c r="BY1752" s="60">
        <v>20.173765711267073</v>
      </c>
      <c r="BZ1752" s="60">
        <v>23.627475463567787</v>
      </c>
      <c r="CA1752" s="60">
        <v>27.081185224761839</v>
      </c>
      <c r="CB1752" s="60">
        <v>15.568819348186327</v>
      </c>
      <c r="CC1752" s="60">
        <v>10.963872985105581</v>
      </c>
      <c r="CD1752" s="60">
        <v>7.5101632239115945</v>
      </c>
      <c r="CE1752" s="60">
        <v>17.871292507493575</v>
      </c>
      <c r="CF1752" s="60">
        <v>12.115109578099046</v>
      </c>
      <c r="CG1752" s="60">
        <v>14.417582670674136</v>
      </c>
      <c r="CH1752" s="60">
        <v>200.64067112960001</v>
      </c>
    </row>
    <row r="1753" spans="1:86">
      <c r="A1753" s="57" t="s">
        <v>86</v>
      </c>
      <c r="B1753" s="57" t="s">
        <v>701</v>
      </c>
      <c r="C1753" s="58" t="s">
        <v>98</v>
      </c>
      <c r="D1753" s="58" t="s">
        <v>93</v>
      </c>
      <c r="E1753" s="58" t="str">
        <f>VLOOKUP(CONCATENATE($F$4,F1753),'REG FL  CWIP - 1 System Per Boo'!$A$29:$B$1161,2,FALSE)</f>
        <v>Distribution</v>
      </c>
      <c r="F1753" s="58" t="s">
        <v>300</v>
      </c>
      <c r="G1753" s="58" t="s">
        <v>150</v>
      </c>
      <c r="H1753" s="63">
        <v>369</v>
      </c>
      <c r="I1753" s="60">
        <v>0</v>
      </c>
      <c r="J1753" s="60">
        <v>0</v>
      </c>
      <c r="K1753" s="60">
        <v>0</v>
      </c>
      <c r="L1753" s="60">
        <v>0</v>
      </c>
      <c r="M1753" s="60">
        <v>0</v>
      </c>
      <c r="N1753" s="60">
        <v>0</v>
      </c>
      <c r="O1753" s="60">
        <v>0</v>
      </c>
      <c r="P1753" s="60">
        <v>0</v>
      </c>
      <c r="Q1753" s="60">
        <v>0</v>
      </c>
      <c r="R1753" s="60">
        <v>0</v>
      </c>
      <c r="S1753" s="60">
        <v>0</v>
      </c>
      <c r="T1753" s="60">
        <v>0</v>
      </c>
      <c r="U1753" s="60">
        <v>0</v>
      </c>
      <c r="V1753" s="60">
        <v>218.60982685568001</v>
      </c>
      <c r="W1753" s="60">
        <v>215.46100442048001</v>
      </c>
      <c r="X1753" s="60">
        <v>219.37347627790399</v>
      </c>
      <c r="Y1753" s="60">
        <v>225.701971776736</v>
      </c>
      <c r="Z1753" s="60">
        <v>225.820810309536</v>
      </c>
      <c r="AA1753" s="60">
        <v>282.65040645233597</v>
      </c>
      <c r="AB1753" s="60">
        <v>226.93683068804799</v>
      </c>
      <c r="AC1753" s="60">
        <v>225.173854909536</v>
      </c>
      <c r="AD1753" s="60">
        <v>218.66107444750401</v>
      </c>
      <c r="AE1753" s="60">
        <v>215.70889973568001</v>
      </c>
      <c r="AF1753" s="60">
        <v>218.971354641104</v>
      </c>
      <c r="AG1753" s="60">
        <v>224.634992711168</v>
      </c>
      <c r="AH1753" s="60">
        <v>2717.7045032257115</v>
      </c>
      <c r="AI1753" s="60">
        <v>599.12309261895996</v>
      </c>
      <c r="AJ1753" s="60">
        <v>611.70065691176001</v>
      </c>
      <c r="AK1753" s="60">
        <v>702.51130371281602</v>
      </c>
      <c r="AL1753" s="60">
        <v>625.743939744768</v>
      </c>
      <c r="AM1753" s="60">
        <v>625.55066200556803</v>
      </c>
      <c r="AN1753" s="60">
        <v>788.58652585481605</v>
      </c>
      <c r="AO1753" s="60">
        <v>628.94186560233595</v>
      </c>
      <c r="AP1753" s="60">
        <v>616.37107163756798</v>
      </c>
      <c r="AQ1753" s="60">
        <v>727.57103979601595</v>
      </c>
      <c r="AR1753" s="60">
        <v>598.48944004615998</v>
      </c>
      <c r="AS1753" s="60">
        <v>711.68313018961601</v>
      </c>
      <c r="AT1753" s="60">
        <v>657.75337626023997</v>
      </c>
      <c r="AU1753" s="60">
        <v>7894.026104380624</v>
      </c>
      <c r="AV1753" s="60">
        <v>574.66666666666663</v>
      </c>
      <c r="AW1753" s="60">
        <v>574.66666666666663</v>
      </c>
      <c r="AX1753" s="60">
        <v>574.66666666666663</v>
      </c>
      <c r="AY1753" s="60">
        <v>574.66666666666663</v>
      </c>
      <c r="AZ1753" s="60">
        <v>574.66666666666663</v>
      </c>
      <c r="BA1753" s="60">
        <v>574.66666666666663</v>
      </c>
      <c r="BB1753" s="60">
        <v>574.66666666666663</v>
      </c>
      <c r="BC1753" s="60">
        <v>574.66666666666663</v>
      </c>
      <c r="BD1753" s="60">
        <v>574.66666666666663</v>
      </c>
      <c r="BE1753" s="60">
        <v>574.66666666666663</v>
      </c>
      <c r="BF1753" s="60">
        <v>574.66666666666663</v>
      </c>
      <c r="BG1753" s="60">
        <v>574.66666666666606</v>
      </c>
      <c r="BH1753" s="60">
        <v>6896</v>
      </c>
      <c r="BI1753" s="60">
        <v>628.58333333333337</v>
      </c>
      <c r="BJ1753" s="60">
        <v>628.58333333333337</v>
      </c>
      <c r="BK1753" s="60">
        <v>628.58333333333337</v>
      </c>
      <c r="BL1753" s="60">
        <v>628.58333333333337</v>
      </c>
      <c r="BM1753" s="60">
        <v>628.58333333333337</v>
      </c>
      <c r="BN1753" s="60">
        <v>628.58333333333337</v>
      </c>
      <c r="BO1753" s="60">
        <v>628.58333333333337</v>
      </c>
      <c r="BP1753" s="60">
        <v>628.58333333333337</v>
      </c>
      <c r="BQ1753" s="60">
        <v>628.58333333333337</v>
      </c>
      <c r="BR1753" s="60">
        <v>628.58333333333337</v>
      </c>
      <c r="BS1753" s="60">
        <v>628.58333333333337</v>
      </c>
      <c r="BT1753" s="60">
        <v>628.58333333333394</v>
      </c>
      <c r="BU1753" s="60">
        <v>7543</v>
      </c>
      <c r="BV1753" s="60">
        <v>753</v>
      </c>
      <c r="BW1753" s="60">
        <v>753</v>
      </c>
      <c r="BX1753" s="60">
        <v>753</v>
      </c>
      <c r="BY1753" s="60">
        <v>753</v>
      </c>
      <c r="BZ1753" s="60">
        <v>753</v>
      </c>
      <c r="CA1753" s="60">
        <v>753</v>
      </c>
      <c r="CB1753" s="60">
        <v>753</v>
      </c>
      <c r="CC1753" s="60">
        <v>753</v>
      </c>
      <c r="CD1753" s="60">
        <v>753</v>
      </c>
      <c r="CE1753" s="60">
        <v>753</v>
      </c>
      <c r="CF1753" s="60">
        <v>753</v>
      </c>
      <c r="CG1753" s="60">
        <v>753</v>
      </c>
      <c r="CH1753" s="60">
        <v>9036</v>
      </c>
    </row>
    <row r="1754" spans="1:86">
      <c r="A1754" s="57" t="s">
        <v>86</v>
      </c>
      <c r="B1754" s="58" t="s">
        <v>719</v>
      </c>
      <c r="C1754" s="59" t="s">
        <v>92</v>
      </c>
      <c r="D1754" s="58" t="s">
        <v>93</v>
      </c>
      <c r="E1754" s="58" t="str">
        <f>VLOOKUP(CONCATENATE($F$4,F1754),'REG FL  CWIP - 1 System Per Boo'!$A$29:$B$1161,2,FALSE)</f>
        <v>Distribution</v>
      </c>
      <c r="F1754" s="58" t="s">
        <v>189</v>
      </c>
      <c r="G1754" s="58" t="s">
        <v>150</v>
      </c>
      <c r="H1754" s="63">
        <v>369</v>
      </c>
      <c r="I1754" s="60">
        <v>0</v>
      </c>
      <c r="J1754" s="60">
        <v>0</v>
      </c>
      <c r="K1754" s="60">
        <v>0</v>
      </c>
      <c r="L1754" s="60">
        <v>0</v>
      </c>
      <c r="M1754" s="60">
        <v>0</v>
      </c>
      <c r="N1754" s="60">
        <v>2266.34</v>
      </c>
      <c r="O1754" s="60">
        <v>0</v>
      </c>
      <c r="P1754" s="60">
        <v>0</v>
      </c>
      <c r="Q1754" s="60">
        <v>2.14</v>
      </c>
      <c r="R1754" s="60">
        <v>0.64</v>
      </c>
      <c r="S1754" s="60">
        <v>0</v>
      </c>
      <c r="T1754" s="60">
        <v>112.39</v>
      </c>
      <c r="U1754" s="60">
        <v>2381.5099999999998</v>
      </c>
      <c r="V1754" s="60">
        <v>603.64006423724641</v>
      </c>
      <c r="W1754" s="60">
        <v>750.35623112588314</v>
      </c>
      <c r="X1754" s="60">
        <v>931.04944096970632</v>
      </c>
      <c r="Y1754" s="60">
        <v>1009.9983747833869</v>
      </c>
      <c r="Z1754" s="60">
        <v>1121.0529789773623</v>
      </c>
      <c r="AA1754" s="60">
        <v>1419.3786737383343</v>
      </c>
      <c r="AB1754" s="60">
        <v>953.51285069989319</v>
      </c>
      <c r="AC1754" s="60">
        <v>892.90375768053821</v>
      </c>
      <c r="AD1754" s="60">
        <v>612.01962852043107</v>
      </c>
      <c r="AE1754" s="60">
        <v>659.05846630440544</v>
      </c>
      <c r="AF1754" s="60">
        <v>524.85334387108901</v>
      </c>
      <c r="AG1754" s="60">
        <v>519.56466780181597</v>
      </c>
      <c r="AH1754" s="60">
        <v>9997.3884787100924</v>
      </c>
      <c r="AI1754" s="60">
        <v>654.7119280985338</v>
      </c>
      <c r="AJ1754" s="60">
        <v>800.54733797412189</v>
      </c>
      <c r="AK1754" s="60">
        <v>940.87278553168983</v>
      </c>
      <c r="AL1754" s="60">
        <v>1013.4056267679596</v>
      </c>
      <c r="AM1754" s="60">
        <v>1178.9513190662478</v>
      </c>
      <c r="AN1754" s="60">
        <v>1356.3887404486804</v>
      </c>
      <c r="AO1754" s="60">
        <v>919.5206140023613</v>
      </c>
      <c r="AP1754" s="60">
        <v>843.96325892278389</v>
      </c>
      <c r="AQ1754" s="60">
        <v>633.60313927086179</v>
      </c>
      <c r="AR1754" s="60">
        <v>691.7621592126045</v>
      </c>
      <c r="AS1754" s="60">
        <v>548.64266233480703</v>
      </c>
      <c r="AT1754" s="60">
        <v>532.90322594215615</v>
      </c>
      <c r="AU1754" s="60">
        <v>10115.272797572808</v>
      </c>
      <c r="AV1754" s="60">
        <v>677.03417565250777</v>
      </c>
      <c r="AW1754" s="60">
        <v>847.74462759668188</v>
      </c>
      <c r="AX1754" s="60">
        <v>907.36732035858677</v>
      </c>
      <c r="AY1754" s="60">
        <v>990.52440567436736</v>
      </c>
      <c r="AZ1754" s="60">
        <v>1046.0516843675302</v>
      </c>
      <c r="BA1754" s="60">
        <v>1134.3151043197968</v>
      </c>
      <c r="BB1754" s="60">
        <v>955.83181495063286</v>
      </c>
      <c r="BC1754" s="60">
        <v>876.367762726303</v>
      </c>
      <c r="BD1754" s="60">
        <v>758.54812261885286</v>
      </c>
      <c r="BE1754" s="60">
        <v>718.22045943154251</v>
      </c>
      <c r="BF1754" s="60">
        <v>596.46264708004821</v>
      </c>
      <c r="BG1754" s="60">
        <v>590.34278606052669</v>
      </c>
      <c r="BH1754" s="60">
        <v>10098.810910837377</v>
      </c>
      <c r="BI1754" s="60">
        <v>725.23068052565884</v>
      </c>
      <c r="BJ1754" s="60">
        <v>908.09361667950441</v>
      </c>
      <c r="BK1754" s="60">
        <v>971.96071172653785</v>
      </c>
      <c r="BL1754" s="60">
        <v>1061.0375585725194</v>
      </c>
      <c r="BM1754" s="60">
        <v>1120.5176964482316</v>
      </c>
      <c r="BN1754" s="60">
        <v>1215.0643861420153</v>
      </c>
      <c r="BO1754" s="60">
        <v>1023.8752821549022</v>
      </c>
      <c r="BP1754" s="60">
        <v>938.75436692719575</v>
      </c>
      <c r="BQ1754" s="60">
        <v>812.5474177845424</v>
      </c>
      <c r="BR1754" s="60">
        <v>769.34892106293262</v>
      </c>
      <c r="BS1754" s="60">
        <v>638.92345025728832</v>
      </c>
      <c r="BT1754" s="60">
        <v>632.36792906673372</v>
      </c>
      <c r="BU1754" s="60">
        <v>10817.722017348062</v>
      </c>
      <c r="BV1754" s="60">
        <v>783.63495674167245</v>
      </c>
      <c r="BW1754" s="60">
        <v>981.22421063080662</v>
      </c>
      <c r="BX1754" s="60">
        <v>1050.2346504926757</v>
      </c>
      <c r="BY1754" s="60">
        <v>1146.4850338524095</v>
      </c>
      <c r="BZ1754" s="60">
        <v>1210.7552261137716</v>
      </c>
      <c r="CA1754" s="60">
        <v>1312.9159496983762</v>
      </c>
      <c r="CB1754" s="60">
        <v>1106.33000503891</v>
      </c>
      <c r="CC1754" s="60">
        <v>1014.3541323773628</v>
      </c>
      <c r="CD1754" s="60">
        <v>877.98348537134109</v>
      </c>
      <c r="CE1754" s="60">
        <v>831.30612736821911</v>
      </c>
      <c r="CF1754" s="60">
        <v>690.37723271815719</v>
      </c>
      <c r="CG1754" s="60">
        <v>683.29377883924246</v>
      </c>
      <c r="CH1754" s="60">
        <v>11688.894789242946</v>
      </c>
    </row>
    <row r="1755" spans="1:86">
      <c r="A1755" s="57" t="s">
        <v>86</v>
      </c>
      <c r="B1755" s="58" t="s">
        <v>719</v>
      </c>
      <c r="C1755" s="59" t="s">
        <v>92</v>
      </c>
      <c r="D1755" s="58" t="s">
        <v>93</v>
      </c>
      <c r="E1755" s="58" t="str">
        <f>VLOOKUP(CONCATENATE($F$4,F1755),'REG FL  CWIP - 1 System Per Boo'!$A$29:$B$1161,2,FALSE)</f>
        <v>Distribution</v>
      </c>
      <c r="F1755" s="58" t="s">
        <v>197</v>
      </c>
      <c r="G1755" s="58" t="s">
        <v>150</v>
      </c>
      <c r="H1755" s="63">
        <v>369</v>
      </c>
      <c r="I1755" s="60">
        <v>0</v>
      </c>
      <c r="J1755" s="60">
        <v>0</v>
      </c>
      <c r="K1755" s="60">
        <v>0</v>
      </c>
      <c r="L1755" s="60">
        <v>0</v>
      </c>
      <c r="M1755" s="60">
        <v>0</v>
      </c>
      <c r="N1755" s="60">
        <v>0</v>
      </c>
      <c r="O1755" s="60">
        <v>0</v>
      </c>
      <c r="P1755" s="60">
        <v>0</v>
      </c>
      <c r="Q1755" s="60">
        <v>0</v>
      </c>
      <c r="R1755" s="60">
        <v>0</v>
      </c>
      <c r="S1755" s="60">
        <v>0</v>
      </c>
      <c r="T1755" s="60">
        <v>0</v>
      </c>
      <c r="U1755" s="60">
        <v>0</v>
      </c>
      <c r="V1755" s="60">
        <v>0</v>
      </c>
      <c r="W1755" s="60">
        <v>0</v>
      </c>
      <c r="X1755" s="60">
        <v>0</v>
      </c>
      <c r="Y1755" s="60">
        <v>0</v>
      </c>
      <c r="Z1755" s="60">
        <v>0</v>
      </c>
      <c r="AA1755" s="60">
        <v>0</v>
      </c>
      <c r="AB1755" s="60">
        <v>0</v>
      </c>
      <c r="AC1755" s="60">
        <v>0</v>
      </c>
      <c r="AD1755" s="60">
        <v>0</v>
      </c>
      <c r="AE1755" s="60">
        <v>0</v>
      </c>
      <c r="AF1755" s="60">
        <v>0</v>
      </c>
      <c r="AG1755" s="60">
        <v>180.083778162496</v>
      </c>
      <c r="AH1755" s="60">
        <v>180.083778162496</v>
      </c>
      <c r="AI1755" s="60">
        <v>0</v>
      </c>
      <c r="AJ1755" s="60">
        <v>0</v>
      </c>
      <c r="AK1755" s="60">
        <v>0</v>
      </c>
      <c r="AL1755" s="60">
        <v>0</v>
      </c>
      <c r="AM1755" s="60">
        <v>0</v>
      </c>
      <c r="AN1755" s="60">
        <v>0</v>
      </c>
      <c r="AO1755" s="60">
        <v>0</v>
      </c>
      <c r="AP1755" s="60">
        <v>0</v>
      </c>
      <c r="AQ1755" s="60">
        <v>0</v>
      </c>
      <c r="AR1755" s="60">
        <v>0</v>
      </c>
      <c r="AS1755" s="60">
        <v>0</v>
      </c>
      <c r="AT1755" s="60">
        <v>188.88061244665602</v>
      </c>
      <c r="AU1755" s="60">
        <v>188.88061244665602</v>
      </c>
      <c r="AV1755" s="60">
        <v>0</v>
      </c>
      <c r="AW1755" s="60">
        <v>0</v>
      </c>
      <c r="AX1755" s="60">
        <v>0</v>
      </c>
      <c r="AY1755" s="60">
        <v>0</v>
      </c>
      <c r="AZ1755" s="60">
        <v>0</v>
      </c>
      <c r="BA1755" s="60">
        <v>0</v>
      </c>
      <c r="BB1755" s="60">
        <v>0</v>
      </c>
      <c r="BC1755" s="60">
        <v>0</v>
      </c>
      <c r="BD1755" s="60">
        <v>0</v>
      </c>
      <c r="BE1755" s="60">
        <v>0</v>
      </c>
      <c r="BF1755" s="60">
        <v>0</v>
      </c>
      <c r="BG1755" s="60">
        <v>190.04562720000001</v>
      </c>
      <c r="BH1755" s="60">
        <v>190.04562720000001</v>
      </c>
      <c r="BI1755" s="60">
        <v>0</v>
      </c>
      <c r="BJ1755" s="60">
        <v>0</v>
      </c>
      <c r="BK1755" s="60">
        <v>0</v>
      </c>
      <c r="BL1755" s="60">
        <v>0</v>
      </c>
      <c r="BM1755" s="60">
        <v>0</v>
      </c>
      <c r="BN1755" s="60">
        <v>0</v>
      </c>
      <c r="BO1755" s="60">
        <v>0</v>
      </c>
      <c r="BP1755" s="60">
        <v>0</v>
      </c>
      <c r="BQ1755" s="60">
        <v>0</v>
      </c>
      <c r="BR1755" s="60">
        <v>0</v>
      </c>
      <c r="BS1755" s="60">
        <v>0</v>
      </c>
      <c r="BT1755" s="60">
        <v>194.79676788</v>
      </c>
      <c r="BU1755" s="60">
        <v>194.79676788</v>
      </c>
      <c r="BV1755" s="60">
        <v>0</v>
      </c>
      <c r="BW1755" s="60">
        <v>0</v>
      </c>
      <c r="BX1755" s="60">
        <v>0</v>
      </c>
      <c r="BY1755" s="60">
        <v>0</v>
      </c>
      <c r="BZ1755" s="60">
        <v>0</v>
      </c>
      <c r="CA1755" s="60">
        <v>0</v>
      </c>
      <c r="CB1755" s="60">
        <v>0</v>
      </c>
      <c r="CC1755" s="60">
        <v>0</v>
      </c>
      <c r="CD1755" s="60">
        <v>0</v>
      </c>
      <c r="CE1755" s="60">
        <v>0</v>
      </c>
      <c r="CF1755" s="60">
        <v>0</v>
      </c>
      <c r="CG1755" s="60">
        <v>200.64067112960001</v>
      </c>
      <c r="CH1755" s="60">
        <v>200.64067112960001</v>
      </c>
    </row>
    <row r="1756" spans="1:86">
      <c r="A1756" s="57" t="s">
        <v>86</v>
      </c>
      <c r="B1756" s="58" t="s">
        <v>719</v>
      </c>
      <c r="C1756" s="59" t="s">
        <v>92</v>
      </c>
      <c r="D1756" s="58" t="s">
        <v>93</v>
      </c>
      <c r="E1756" s="58" t="str">
        <f>VLOOKUP(CONCATENATE($F$4,F1756),'REG FL  CWIP - 1 System Per Boo'!$A$29:$B$1161,2,FALSE)</f>
        <v>Distribution</v>
      </c>
      <c r="F1756" s="58" t="s">
        <v>181</v>
      </c>
      <c r="G1756" s="58" t="s">
        <v>150</v>
      </c>
      <c r="H1756" s="63">
        <v>369</v>
      </c>
      <c r="I1756" s="60">
        <v>0</v>
      </c>
      <c r="J1756" s="60">
        <v>0</v>
      </c>
      <c r="K1756" s="60">
        <v>0</v>
      </c>
      <c r="L1756" s="60">
        <v>0</v>
      </c>
      <c r="M1756" s="60">
        <v>0</v>
      </c>
      <c r="N1756" s="60">
        <v>0</v>
      </c>
      <c r="O1756" s="60">
        <v>0</v>
      </c>
      <c r="P1756" s="60">
        <v>0</v>
      </c>
      <c r="Q1756" s="60">
        <v>0</v>
      </c>
      <c r="R1756" s="60">
        <v>0</v>
      </c>
      <c r="S1756" s="60">
        <v>0</v>
      </c>
      <c r="T1756" s="60">
        <v>0</v>
      </c>
      <c r="U1756" s="60">
        <v>0</v>
      </c>
      <c r="V1756" s="60">
        <v>0</v>
      </c>
      <c r="W1756" s="60">
        <v>0</v>
      </c>
      <c r="X1756" s="60">
        <v>303.52855661960831</v>
      </c>
      <c r="Y1756" s="60">
        <v>0</v>
      </c>
      <c r="Z1756" s="60">
        <v>0</v>
      </c>
      <c r="AA1756" s="60">
        <v>332.79789777983024</v>
      </c>
      <c r="AB1756" s="60">
        <v>0</v>
      </c>
      <c r="AC1756" s="60">
        <v>0</v>
      </c>
      <c r="AD1756" s="60">
        <v>326.79827724004974</v>
      </c>
      <c r="AE1756" s="60">
        <v>0</v>
      </c>
      <c r="AF1756" s="60">
        <v>0</v>
      </c>
      <c r="AG1756" s="60">
        <v>313.16651271919972</v>
      </c>
      <c r="AH1756" s="60">
        <v>1276.2912443586879</v>
      </c>
      <c r="AI1756" s="60">
        <v>0</v>
      </c>
      <c r="AJ1756" s="60">
        <v>0</v>
      </c>
      <c r="AK1756" s="60">
        <v>434.69505956064836</v>
      </c>
      <c r="AL1756" s="60">
        <v>0</v>
      </c>
      <c r="AM1756" s="60">
        <v>0</v>
      </c>
      <c r="AN1756" s="60">
        <v>459.46790791017611</v>
      </c>
      <c r="AO1756" s="60">
        <v>0</v>
      </c>
      <c r="AP1756" s="60">
        <v>0</v>
      </c>
      <c r="AQ1756" s="60">
        <v>450.07565752188094</v>
      </c>
      <c r="AR1756" s="60">
        <v>0</v>
      </c>
      <c r="AS1756" s="60">
        <v>0</v>
      </c>
      <c r="AT1756" s="60">
        <v>428.05718994722736</v>
      </c>
      <c r="AU1756" s="60">
        <v>1772.2958149399328</v>
      </c>
      <c r="AV1756" s="60">
        <v>0</v>
      </c>
      <c r="AW1756" s="60">
        <v>0</v>
      </c>
      <c r="AX1756" s="60">
        <v>466.16752893043997</v>
      </c>
      <c r="AY1756" s="60">
        <v>0</v>
      </c>
      <c r="AZ1756" s="60">
        <v>0</v>
      </c>
      <c r="BA1756" s="60">
        <v>470.5820543192433</v>
      </c>
      <c r="BB1756" s="60">
        <v>0</v>
      </c>
      <c r="BC1756" s="60">
        <v>0</v>
      </c>
      <c r="BD1756" s="60">
        <v>454.5204592576589</v>
      </c>
      <c r="BE1756" s="60">
        <v>0</v>
      </c>
      <c r="BF1756" s="60">
        <v>0</v>
      </c>
      <c r="BG1756" s="60">
        <v>459.7875907721492</v>
      </c>
      <c r="BH1756" s="60">
        <v>1851.0576332794913</v>
      </c>
      <c r="BI1756" s="60">
        <v>0</v>
      </c>
      <c r="BJ1756" s="60">
        <v>0</v>
      </c>
      <c r="BK1756" s="60">
        <v>612.83735163621498</v>
      </c>
      <c r="BL1756" s="60">
        <v>0</v>
      </c>
      <c r="BM1756" s="60">
        <v>0</v>
      </c>
      <c r="BN1756" s="60">
        <v>637.61810933154698</v>
      </c>
      <c r="BO1756" s="60">
        <v>0</v>
      </c>
      <c r="BP1756" s="60">
        <v>0</v>
      </c>
      <c r="BQ1756" s="60">
        <v>542.07824584924435</v>
      </c>
      <c r="BR1756" s="60">
        <v>0</v>
      </c>
      <c r="BS1756" s="60">
        <v>0</v>
      </c>
      <c r="BT1756" s="60">
        <v>573.39887945477744</v>
      </c>
      <c r="BU1756" s="60">
        <v>2365.9325862717842</v>
      </c>
      <c r="BV1756" s="60">
        <v>0</v>
      </c>
      <c r="BW1756" s="60">
        <v>0</v>
      </c>
      <c r="BX1756" s="60">
        <v>643.54754248301742</v>
      </c>
      <c r="BY1756" s="60">
        <v>0</v>
      </c>
      <c r="BZ1756" s="60">
        <v>0</v>
      </c>
      <c r="CA1756" s="60">
        <v>649.99536658554609</v>
      </c>
      <c r="CB1756" s="60">
        <v>0</v>
      </c>
      <c r="CC1756" s="60">
        <v>0</v>
      </c>
      <c r="CD1756" s="60">
        <v>627.8169143962017</v>
      </c>
      <c r="CE1756" s="60">
        <v>0</v>
      </c>
      <c r="CF1756" s="60">
        <v>0</v>
      </c>
      <c r="CG1756" s="60">
        <v>635.09240373922535</v>
      </c>
      <c r="CH1756" s="60">
        <v>2556.4522272039903</v>
      </c>
    </row>
    <row r="1757" spans="1:86">
      <c r="A1757" s="57" t="s">
        <v>86</v>
      </c>
      <c r="B1757" s="58" t="s">
        <v>719</v>
      </c>
      <c r="C1757" s="59" t="s">
        <v>98</v>
      </c>
      <c r="D1757" s="58" t="s">
        <v>93</v>
      </c>
      <c r="E1757" s="58" t="str">
        <f>VLOOKUP(CONCATENATE($F$4,F1757),'REG FL  CWIP - 1 System Per Boo'!$A$29:$B$1161,2,FALSE)</f>
        <v>Distribution</v>
      </c>
      <c r="F1757" s="58" t="s">
        <v>300</v>
      </c>
      <c r="G1757" s="58" t="s">
        <v>150</v>
      </c>
      <c r="H1757" s="63">
        <v>369</v>
      </c>
      <c r="I1757" s="60">
        <v>0</v>
      </c>
      <c r="J1757" s="60">
        <v>0</v>
      </c>
      <c r="K1757" s="60">
        <v>0</v>
      </c>
      <c r="L1757" s="60">
        <v>0</v>
      </c>
      <c r="M1757" s="60">
        <v>0</v>
      </c>
      <c r="N1757" s="60">
        <v>0</v>
      </c>
      <c r="O1757" s="60">
        <v>0</v>
      </c>
      <c r="P1757" s="60">
        <v>0</v>
      </c>
      <c r="Q1757" s="60">
        <v>0</v>
      </c>
      <c r="R1757" s="60">
        <v>0</v>
      </c>
      <c r="S1757" s="60">
        <v>0</v>
      </c>
      <c r="T1757" s="60">
        <v>0</v>
      </c>
      <c r="U1757" s="60">
        <v>0</v>
      </c>
      <c r="V1757" s="60">
        <v>0</v>
      </c>
      <c r="W1757" s="60">
        <v>0</v>
      </c>
      <c r="X1757" s="60">
        <v>0</v>
      </c>
      <c r="Y1757" s="60">
        <v>0</v>
      </c>
      <c r="Z1757" s="60">
        <v>0</v>
      </c>
      <c r="AA1757" s="60">
        <v>1359.8651461708184</v>
      </c>
      <c r="AB1757" s="60">
        <v>0</v>
      </c>
      <c r="AC1757" s="60">
        <v>0</v>
      </c>
      <c r="AD1757" s="60">
        <v>0</v>
      </c>
      <c r="AE1757" s="60">
        <v>0</v>
      </c>
      <c r="AF1757" s="60">
        <v>0</v>
      </c>
      <c r="AG1757" s="60">
        <v>1330.6825699137955</v>
      </c>
      <c r="AH1757" s="60">
        <v>2690.547716084614</v>
      </c>
      <c r="AI1757" s="60">
        <v>0</v>
      </c>
      <c r="AJ1757" s="60">
        <v>0</v>
      </c>
      <c r="AK1757" s="60">
        <v>0</v>
      </c>
      <c r="AL1757" s="60">
        <v>0</v>
      </c>
      <c r="AM1757" s="60">
        <v>0</v>
      </c>
      <c r="AN1757" s="60">
        <v>3900.7655086299901</v>
      </c>
      <c r="AO1757" s="60">
        <v>0</v>
      </c>
      <c r="AP1757" s="60">
        <v>0</v>
      </c>
      <c r="AQ1757" s="60">
        <v>0</v>
      </c>
      <c r="AR1757" s="60">
        <v>0</v>
      </c>
      <c r="AS1757" s="60">
        <v>0</v>
      </c>
      <c r="AT1757" s="60">
        <v>3940.0090352338971</v>
      </c>
      <c r="AU1757" s="60">
        <v>7840.7745438638867</v>
      </c>
      <c r="AV1757" s="60">
        <v>0</v>
      </c>
      <c r="AW1757" s="60">
        <v>0</v>
      </c>
      <c r="AX1757" s="60">
        <v>0</v>
      </c>
      <c r="AY1757" s="60">
        <v>0</v>
      </c>
      <c r="AZ1757" s="60">
        <v>0</v>
      </c>
      <c r="BA1757" s="60">
        <v>3457.8401807046776</v>
      </c>
      <c r="BB1757" s="60">
        <v>0</v>
      </c>
      <c r="BC1757" s="60">
        <v>0</v>
      </c>
      <c r="BD1757" s="60">
        <v>0</v>
      </c>
      <c r="BE1757" s="60">
        <v>0</v>
      </c>
      <c r="BF1757" s="60">
        <v>0</v>
      </c>
      <c r="BG1757" s="60">
        <v>3448.1968036140929</v>
      </c>
      <c r="BH1757" s="60">
        <v>6906.0369843187709</v>
      </c>
      <c r="BI1757" s="60">
        <v>0</v>
      </c>
      <c r="BJ1757" s="60">
        <v>0</v>
      </c>
      <c r="BK1757" s="60">
        <v>0</v>
      </c>
      <c r="BL1757" s="60">
        <v>0</v>
      </c>
      <c r="BM1757" s="60">
        <v>0</v>
      </c>
      <c r="BN1757" s="60">
        <v>3765.0339360722819</v>
      </c>
      <c r="BO1757" s="60">
        <v>0</v>
      </c>
      <c r="BP1757" s="60">
        <v>0</v>
      </c>
      <c r="BQ1757" s="60">
        <v>0</v>
      </c>
      <c r="BR1757" s="60">
        <v>0</v>
      </c>
      <c r="BS1757" s="60">
        <v>0</v>
      </c>
      <c r="BT1757" s="60">
        <v>3771.3706787214469</v>
      </c>
      <c r="BU1757" s="60">
        <v>7536.4046147937288</v>
      </c>
      <c r="BV1757" s="60">
        <v>0</v>
      </c>
      <c r="BW1757" s="60">
        <v>0</v>
      </c>
      <c r="BX1757" s="60">
        <v>0</v>
      </c>
      <c r="BY1757" s="60">
        <v>0</v>
      </c>
      <c r="BZ1757" s="60">
        <v>0</v>
      </c>
      <c r="CA1757" s="60">
        <v>4503.0674135744284</v>
      </c>
      <c r="CB1757" s="60">
        <v>0</v>
      </c>
      <c r="CC1757" s="60">
        <v>0</v>
      </c>
      <c r="CD1757" s="60">
        <v>0</v>
      </c>
      <c r="CE1757" s="60">
        <v>0</v>
      </c>
      <c r="CF1757" s="60">
        <v>0</v>
      </c>
      <c r="CG1757" s="60">
        <v>4517.7013482714883</v>
      </c>
      <c r="CH1757" s="60">
        <v>9020.7687618459167</v>
      </c>
    </row>
    <row r="1758" spans="1:86">
      <c r="A1758" s="57" t="s">
        <v>86</v>
      </c>
      <c r="B1758" s="58" t="s">
        <v>719</v>
      </c>
      <c r="C1758" s="59" t="s">
        <v>92</v>
      </c>
      <c r="D1758" s="58" t="s">
        <v>93</v>
      </c>
      <c r="E1758" s="58" t="str">
        <f>VLOOKUP(CONCATENATE($F$4,F1758),'REG FL  CWIP - 1 System Per Boo'!$A$29:$B$1161,2,FALSE)</f>
        <v>Distribution</v>
      </c>
      <c r="F1758" s="58" t="s">
        <v>159</v>
      </c>
      <c r="G1758" s="58" t="s">
        <v>150</v>
      </c>
      <c r="H1758" s="63">
        <v>369</v>
      </c>
      <c r="I1758" s="60">
        <v>0</v>
      </c>
      <c r="J1758" s="60">
        <v>0</v>
      </c>
      <c r="K1758" s="60">
        <v>0</v>
      </c>
      <c r="L1758" s="60">
        <v>0</v>
      </c>
      <c r="M1758" s="60">
        <v>0</v>
      </c>
      <c r="N1758" s="60">
        <v>0</v>
      </c>
      <c r="O1758" s="60">
        <v>0</v>
      </c>
      <c r="P1758" s="60">
        <v>0</v>
      </c>
      <c r="Q1758" s="60">
        <v>0</v>
      </c>
      <c r="R1758" s="60">
        <v>0</v>
      </c>
      <c r="S1758" s="60">
        <v>0</v>
      </c>
      <c r="T1758" s="60">
        <v>0</v>
      </c>
      <c r="U1758" s="60">
        <v>0</v>
      </c>
      <c r="V1758" s="60">
        <v>80.975878713416961</v>
      </c>
      <c r="W1758" s="60">
        <v>80.970167238920951</v>
      </c>
      <c r="X1758" s="60">
        <v>79.408175910568957</v>
      </c>
      <c r="Y1758" s="60">
        <v>79.083353976040954</v>
      </c>
      <c r="Z1758" s="60">
        <v>79.033188442440945</v>
      </c>
      <c r="AA1758" s="60">
        <v>121.01333475422463</v>
      </c>
      <c r="AB1758" s="60">
        <v>78.291837548520959</v>
      </c>
      <c r="AC1758" s="60">
        <v>79.319225169416967</v>
      </c>
      <c r="AD1758" s="60">
        <v>79.24272283514496</v>
      </c>
      <c r="AE1758" s="60">
        <v>79.590547787528962</v>
      </c>
      <c r="AF1758" s="60">
        <v>80.734745675816953</v>
      </c>
      <c r="AG1758" s="60">
        <v>122.83335820651168</v>
      </c>
      <c r="AH1758" s="60">
        <v>1040.496536258554</v>
      </c>
      <c r="AI1758" s="60">
        <v>92.886290804536316</v>
      </c>
      <c r="AJ1758" s="60">
        <v>92.910801504568312</v>
      </c>
      <c r="AK1758" s="60">
        <v>91.943176265624331</v>
      </c>
      <c r="AL1758" s="60">
        <v>91.83699916914432</v>
      </c>
      <c r="AM1758" s="60">
        <v>92.30548766184927</v>
      </c>
      <c r="AN1758" s="60">
        <v>133.0192355115187</v>
      </c>
      <c r="AO1758" s="60">
        <v>91.304519087192318</v>
      </c>
      <c r="AP1758" s="60">
        <v>92.21516915042433</v>
      </c>
      <c r="AQ1758" s="60">
        <v>91.702942488568326</v>
      </c>
      <c r="AR1758" s="60">
        <v>91.90243959583232</v>
      </c>
      <c r="AS1758" s="60">
        <v>93.293918747673288</v>
      </c>
      <c r="AT1758" s="60">
        <v>132.87356641042848</v>
      </c>
      <c r="AU1758" s="60">
        <v>1188.1945463973605</v>
      </c>
      <c r="AV1758" s="60">
        <v>38.583510043572637</v>
      </c>
      <c r="AW1758" s="60">
        <v>38.59369140438131</v>
      </c>
      <c r="AX1758" s="60">
        <v>38.191755038940961</v>
      </c>
      <c r="AY1758" s="60">
        <v>38.147650736433562</v>
      </c>
      <c r="AZ1758" s="60">
        <v>38.342253516962479</v>
      </c>
      <c r="BA1758" s="60">
        <v>55.254106552141351</v>
      </c>
      <c r="BB1758" s="60">
        <v>37.926466852223669</v>
      </c>
      <c r="BC1758" s="60">
        <v>38.304736622246352</v>
      </c>
      <c r="BD1758" s="60">
        <v>38.091965691454256</v>
      </c>
      <c r="BE1758" s="60">
        <v>38.174833664490038</v>
      </c>
      <c r="BF1758" s="60">
        <v>38.752832305252376</v>
      </c>
      <c r="BG1758" s="60">
        <v>55.19359757190103</v>
      </c>
      <c r="BH1758" s="60">
        <v>493.55740000000003</v>
      </c>
      <c r="BI1758" s="60">
        <v>39.54804026553775</v>
      </c>
      <c r="BJ1758" s="60">
        <v>39.558476145185928</v>
      </c>
      <c r="BK1758" s="60">
        <v>39.146491969908269</v>
      </c>
      <c r="BL1758" s="60">
        <v>39.10128512559897</v>
      </c>
      <c r="BM1758" s="60">
        <v>39.300752685482763</v>
      </c>
      <c r="BN1758" s="60">
        <v>56.63537683048137</v>
      </c>
      <c r="BO1758" s="60">
        <v>38.874571974075366</v>
      </c>
      <c r="BP1758" s="60">
        <v>39.262297924337496</v>
      </c>
      <c r="BQ1758" s="60">
        <v>39.044208037523184</v>
      </c>
      <c r="BR1758" s="60">
        <v>39.129147586326326</v>
      </c>
      <c r="BS1758" s="60">
        <v>39.721595331295113</v>
      </c>
      <c r="BT1758" s="60">
        <v>56.57335612424756</v>
      </c>
      <c r="BU1758" s="60">
        <v>505.89560000000006</v>
      </c>
      <c r="BV1758" s="60">
        <v>40.537086059121187</v>
      </c>
      <c r="BW1758" s="60">
        <v>40.547782926742457</v>
      </c>
      <c r="BX1758" s="60">
        <v>40.125495555330531</v>
      </c>
      <c r="BY1758" s="60">
        <v>40.079158145792086</v>
      </c>
      <c r="BZ1758" s="60">
        <v>40.283614133667115</v>
      </c>
      <c r="CA1758" s="60">
        <v>58.051755008669183</v>
      </c>
      <c r="CB1758" s="60">
        <v>39.846775188954261</v>
      </c>
      <c r="CC1758" s="60">
        <v>40.244197668237682</v>
      </c>
      <c r="CD1758" s="60">
        <v>40.020653632906054</v>
      </c>
      <c r="CE1758" s="60">
        <v>40.107717410947579</v>
      </c>
      <c r="CF1758" s="60">
        <v>40.714981514606841</v>
      </c>
      <c r="CG1758" s="60">
        <v>57.988182755025008</v>
      </c>
      <c r="CH1758" s="60">
        <v>518.54740000000004</v>
      </c>
    </row>
    <row r="1759" spans="1:86">
      <c r="A1759" s="57" t="s">
        <v>86</v>
      </c>
      <c r="B1759" s="58" t="s">
        <v>719</v>
      </c>
      <c r="C1759" s="59" t="s">
        <v>92</v>
      </c>
      <c r="D1759" s="58" t="s">
        <v>93</v>
      </c>
      <c r="E1759" s="58" t="str">
        <f>VLOOKUP(CONCATENATE($F$4,F1759),'REG FL  CWIP - 1 System Per Boo'!$A$29:$B$1161,2,FALSE)</f>
        <v>Distribution</v>
      </c>
      <c r="F1759" s="58" t="s">
        <v>149</v>
      </c>
      <c r="G1759" s="58" t="s">
        <v>150</v>
      </c>
      <c r="H1759" s="63">
        <v>369</v>
      </c>
      <c r="I1759" s="60">
        <v>0</v>
      </c>
      <c r="J1759" s="60">
        <v>0</v>
      </c>
      <c r="K1759" s="60">
        <v>0</v>
      </c>
      <c r="L1759" s="60">
        <v>0</v>
      </c>
      <c r="M1759" s="60">
        <v>0</v>
      </c>
      <c r="N1759" s="60">
        <v>0</v>
      </c>
      <c r="O1759" s="60">
        <v>0</v>
      </c>
      <c r="P1759" s="60">
        <v>0</v>
      </c>
      <c r="Q1759" s="60">
        <v>0</v>
      </c>
      <c r="R1759" s="60">
        <v>0</v>
      </c>
      <c r="S1759" s="60">
        <v>0</v>
      </c>
      <c r="T1759" s="60">
        <v>0</v>
      </c>
      <c r="U1759" s="60">
        <v>0</v>
      </c>
      <c r="V1759" s="60">
        <v>0</v>
      </c>
      <c r="W1759" s="60">
        <v>0</v>
      </c>
      <c r="X1759" s="60">
        <v>0</v>
      </c>
      <c r="Y1759" s="60">
        <v>0</v>
      </c>
      <c r="Z1759" s="60">
        <v>0</v>
      </c>
      <c r="AA1759" s="60">
        <v>0</v>
      </c>
      <c r="AB1759" s="60">
        <v>0</v>
      </c>
      <c r="AC1759" s="60">
        <v>0</v>
      </c>
      <c r="AD1759" s="60">
        <v>0</v>
      </c>
      <c r="AE1759" s="60">
        <v>0</v>
      </c>
      <c r="AF1759" s="60">
        <v>0</v>
      </c>
      <c r="AG1759" s="60">
        <v>0</v>
      </c>
      <c r="AH1759" s="60">
        <v>0</v>
      </c>
      <c r="AI1759" s="60">
        <v>0</v>
      </c>
      <c r="AJ1759" s="60">
        <v>0</v>
      </c>
      <c r="AK1759" s="60">
        <v>0</v>
      </c>
      <c r="AL1759" s="60">
        <v>0</v>
      </c>
      <c r="AM1759" s="60">
        <v>0</v>
      </c>
      <c r="AN1759" s="60">
        <v>0</v>
      </c>
      <c r="AO1759" s="60">
        <v>0</v>
      </c>
      <c r="AP1759" s="60">
        <v>0</v>
      </c>
      <c r="AQ1759" s="60">
        <v>0</v>
      </c>
      <c r="AR1759" s="60">
        <v>0</v>
      </c>
      <c r="AS1759" s="60">
        <v>0</v>
      </c>
      <c r="AT1759" s="60">
        <v>0</v>
      </c>
      <c r="AU1759" s="60">
        <v>0</v>
      </c>
      <c r="AV1759" s="60">
        <v>2.0073666666666665</v>
      </c>
      <c r="AW1759" s="60">
        <v>2.0073666666666665</v>
      </c>
      <c r="AX1759" s="60">
        <v>2.0073666666666665</v>
      </c>
      <c r="AY1759" s="60">
        <v>2.0073666666666665</v>
      </c>
      <c r="AZ1759" s="60">
        <v>2.0073666666666665</v>
      </c>
      <c r="BA1759" s="60">
        <v>2.0073666666666665</v>
      </c>
      <c r="BB1759" s="60">
        <v>2.0073666666666665</v>
      </c>
      <c r="BC1759" s="60">
        <v>2.0073666666666665</v>
      </c>
      <c r="BD1759" s="60">
        <v>2.0073666666666665</v>
      </c>
      <c r="BE1759" s="60">
        <v>2.0073666666666665</v>
      </c>
      <c r="BF1759" s="60">
        <v>2.0073666666666665</v>
      </c>
      <c r="BG1759" s="60">
        <v>2.0073666666666687</v>
      </c>
      <c r="BH1759" s="60">
        <v>24.0884</v>
      </c>
      <c r="BI1759" s="60">
        <v>2.0571833333333331</v>
      </c>
      <c r="BJ1759" s="60">
        <v>2.0571833333333331</v>
      </c>
      <c r="BK1759" s="60">
        <v>2.0571833333333331</v>
      </c>
      <c r="BL1759" s="60">
        <v>2.0571833333333331</v>
      </c>
      <c r="BM1759" s="60">
        <v>2.0571833333333331</v>
      </c>
      <c r="BN1759" s="60">
        <v>2.0571833333333331</v>
      </c>
      <c r="BO1759" s="60">
        <v>2.0571833333333331</v>
      </c>
      <c r="BP1759" s="60">
        <v>2.0571833333333331</v>
      </c>
      <c r="BQ1759" s="60">
        <v>2.0571833333333331</v>
      </c>
      <c r="BR1759" s="60">
        <v>2.0571833333333331</v>
      </c>
      <c r="BS1759" s="60">
        <v>2.0571833333333331</v>
      </c>
      <c r="BT1759" s="60">
        <v>2.0571833333333389</v>
      </c>
      <c r="BU1759" s="60">
        <v>24.686200000000007</v>
      </c>
      <c r="BV1759" s="60">
        <v>2.1086333333333336</v>
      </c>
      <c r="BW1759" s="60">
        <v>2.1086333333333336</v>
      </c>
      <c r="BX1759" s="60">
        <v>2.1086333333333336</v>
      </c>
      <c r="BY1759" s="60">
        <v>2.1086333333333336</v>
      </c>
      <c r="BZ1759" s="60">
        <v>2.1086333333333336</v>
      </c>
      <c r="CA1759" s="60">
        <v>2.1086333333333336</v>
      </c>
      <c r="CB1759" s="60">
        <v>2.1086333333333336</v>
      </c>
      <c r="CC1759" s="60">
        <v>2.1086333333333336</v>
      </c>
      <c r="CD1759" s="60">
        <v>2.1086333333333336</v>
      </c>
      <c r="CE1759" s="60">
        <v>2.1086333333333336</v>
      </c>
      <c r="CF1759" s="60">
        <v>2.1086333333333336</v>
      </c>
      <c r="CG1759" s="60">
        <v>2.1086333333333305</v>
      </c>
      <c r="CH1759" s="60">
        <v>25.303599999999999</v>
      </c>
    </row>
    <row r="1760" spans="1:86">
      <c r="A1760" s="57" t="s">
        <v>86</v>
      </c>
      <c r="B1760" s="58" t="s">
        <v>723</v>
      </c>
      <c r="C1760" s="59" t="s">
        <v>92</v>
      </c>
      <c r="D1760" s="58" t="s">
        <v>93</v>
      </c>
      <c r="E1760" s="58" t="str">
        <f>VLOOKUP(CONCATENATE($F$4,F1760),'REG FL  CWIP - 1 System Per Boo'!$A$29:$B$1161,2,FALSE)</f>
        <v>Distribution</v>
      </c>
      <c r="F1760" s="58" t="s">
        <v>149</v>
      </c>
      <c r="G1760" s="58" t="s">
        <v>150</v>
      </c>
      <c r="H1760" s="63">
        <v>369</v>
      </c>
      <c r="I1760" s="60">
        <v>0</v>
      </c>
      <c r="J1760" s="60">
        <v>0</v>
      </c>
      <c r="K1760" s="60">
        <v>0</v>
      </c>
      <c r="L1760" s="60">
        <v>0</v>
      </c>
      <c r="M1760" s="60">
        <v>0</v>
      </c>
      <c r="N1760" s="60">
        <v>0</v>
      </c>
      <c r="O1760" s="60">
        <v>0</v>
      </c>
      <c r="P1760" s="60">
        <v>0</v>
      </c>
      <c r="Q1760" s="60">
        <v>0</v>
      </c>
      <c r="R1760" s="60">
        <v>0</v>
      </c>
      <c r="S1760" s="60">
        <v>0</v>
      </c>
      <c r="T1760" s="60">
        <v>0</v>
      </c>
      <c r="U1760" s="60">
        <v>0</v>
      </c>
      <c r="V1760" s="60">
        <v>0</v>
      </c>
      <c r="W1760" s="60">
        <v>0</v>
      </c>
      <c r="X1760" s="60">
        <v>0</v>
      </c>
      <c r="Y1760" s="60">
        <v>0</v>
      </c>
      <c r="Z1760" s="60">
        <v>0</v>
      </c>
      <c r="AA1760" s="60">
        <v>0</v>
      </c>
      <c r="AB1760" s="60">
        <v>0</v>
      </c>
      <c r="AC1760" s="60">
        <v>0</v>
      </c>
      <c r="AD1760" s="60">
        <v>0</v>
      </c>
      <c r="AE1760" s="60">
        <v>0</v>
      </c>
      <c r="AF1760" s="60">
        <v>0</v>
      </c>
      <c r="AG1760" s="60">
        <v>0</v>
      </c>
      <c r="AH1760" s="60">
        <v>0</v>
      </c>
      <c r="AI1760" s="60">
        <v>0</v>
      </c>
      <c r="AJ1760" s="60">
        <v>0</v>
      </c>
      <c r="AK1760" s="60">
        <v>0</v>
      </c>
      <c r="AL1760" s="60">
        <v>0</v>
      </c>
      <c r="AM1760" s="60">
        <v>0</v>
      </c>
      <c r="AN1760" s="60">
        <v>0</v>
      </c>
      <c r="AO1760" s="60">
        <v>0</v>
      </c>
      <c r="AP1760" s="60">
        <v>0</v>
      </c>
      <c r="AQ1760" s="60">
        <v>0</v>
      </c>
      <c r="AR1760" s="60">
        <v>0</v>
      </c>
      <c r="AS1760" s="60">
        <v>0</v>
      </c>
      <c r="AT1760" s="60">
        <v>0</v>
      </c>
      <c r="AU1760" s="60">
        <v>0</v>
      </c>
      <c r="AV1760" s="60">
        <v>4.0966666666666818E-2</v>
      </c>
      <c r="AW1760" s="60">
        <v>8.1933333333333636E-2</v>
      </c>
      <c r="AX1760" s="60">
        <v>0.12290000000000045</v>
      </c>
      <c r="AY1760" s="60">
        <v>0.16386666666666727</v>
      </c>
      <c r="AZ1760" s="60">
        <v>0.20483333333333409</v>
      </c>
      <c r="BA1760" s="60">
        <v>0.24580000000000091</v>
      </c>
      <c r="BB1760" s="60">
        <v>0.28676666666666772</v>
      </c>
      <c r="BC1760" s="60">
        <v>0.32773333333333454</v>
      </c>
      <c r="BD1760" s="60">
        <v>0.36870000000000136</v>
      </c>
      <c r="BE1760" s="60">
        <v>0.40966666666666818</v>
      </c>
      <c r="BF1760" s="60">
        <v>0.450633333333335</v>
      </c>
      <c r="BG1760" s="60">
        <v>0.49160000000000181</v>
      </c>
      <c r="BH1760" s="60">
        <v>0.49160000000000181</v>
      </c>
      <c r="BI1760" s="60">
        <v>0.5335833333333353</v>
      </c>
      <c r="BJ1760" s="60">
        <v>0.57556666666666878</v>
      </c>
      <c r="BK1760" s="60">
        <v>0.61755000000000226</v>
      </c>
      <c r="BL1760" s="60">
        <v>0.65953333333333575</v>
      </c>
      <c r="BM1760" s="60">
        <v>0.70151666666666923</v>
      </c>
      <c r="BN1760" s="60">
        <v>0.74350000000000271</v>
      </c>
      <c r="BO1760" s="60">
        <v>0.7854833333333362</v>
      </c>
      <c r="BP1760" s="60">
        <v>0.82746666666666968</v>
      </c>
      <c r="BQ1760" s="60">
        <v>0.86945000000000316</v>
      </c>
      <c r="BR1760" s="60">
        <v>0.91143333333333665</v>
      </c>
      <c r="BS1760" s="60">
        <v>0.95341666666667013</v>
      </c>
      <c r="BT1760" s="60">
        <v>0.99540000000000362</v>
      </c>
      <c r="BU1760" s="60">
        <v>0.99540000000000362</v>
      </c>
      <c r="BV1760" s="60">
        <v>1.0384333333333369</v>
      </c>
      <c r="BW1760" s="60">
        <v>1.0814666666666701</v>
      </c>
      <c r="BX1760" s="60">
        <v>1.1245000000000034</v>
      </c>
      <c r="BY1760" s="60">
        <v>1.1675333333333366</v>
      </c>
      <c r="BZ1760" s="60">
        <v>1.2105666666666699</v>
      </c>
      <c r="CA1760" s="60">
        <v>1.2536000000000032</v>
      </c>
      <c r="CB1760" s="60">
        <v>1.2966333333333364</v>
      </c>
      <c r="CC1760" s="60">
        <v>1.3396666666666697</v>
      </c>
      <c r="CD1760" s="60">
        <v>1.3827000000000029</v>
      </c>
      <c r="CE1760" s="60">
        <v>1.4257333333333362</v>
      </c>
      <c r="CF1760" s="60">
        <v>1.4687666666666694</v>
      </c>
      <c r="CG1760" s="60">
        <v>1.5118000000000027</v>
      </c>
      <c r="CH1760" s="60">
        <v>1.5118000000000027</v>
      </c>
    </row>
    <row r="1761" spans="1:86">
      <c r="A1761" s="57" t="s">
        <v>86</v>
      </c>
      <c r="B1761" s="58" t="s">
        <v>723</v>
      </c>
      <c r="C1761" s="59" t="s">
        <v>92</v>
      </c>
      <c r="D1761" s="58" t="s">
        <v>93</v>
      </c>
      <c r="E1761" s="58" t="str">
        <f>VLOOKUP(CONCATENATE($F$4,F1761),'REG FL  CWIP - 1 System Per Boo'!$A$29:$B$1161,2,FALSE)</f>
        <v>Distribution</v>
      </c>
      <c r="F1761" s="58" t="s">
        <v>159</v>
      </c>
      <c r="G1761" s="58" t="s">
        <v>150</v>
      </c>
      <c r="H1761" s="63">
        <v>369</v>
      </c>
      <c r="I1761" s="60">
        <v>0</v>
      </c>
      <c r="J1761" s="60">
        <v>0</v>
      </c>
      <c r="K1761" s="60">
        <v>0</v>
      </c>
      <c r="L1761" s="60">
        <v>0</v>
      </c>
      <c r="M1761" s="60">
        <v>0</v>
      </c>
      <c r="N1761" s="60">
        <v>0</v>
      </c>
      <c r="O1761" s="60">
        <v>0</v>
      </c>
      <c r="P1761" s="60">
        <v>0</v>
      </c>
      <c r="Q1761" s="60">
        <v>0</v>
      </c>
      <c r="R1761" s="60">
        <v>0</v>
      </c>
      <c r="S1761" s="60">
        <v>0</v>
      </c>
      <c r="T1761" s="60">
        <v>0</v>
      </c>
      <c r="U1761" s="60">
        <v>0</v>
      </c>
      <c r="V1761" s="60">
        <v>1.6525689533350345</v>
      </c>
      <c r="W1761" s="60">
        <v>3.3050213459660824</v>
      </c>
      <c r="X1761" s="60">
        <v>4.9255963645491221</v>
      </c>
      <c r="Y1761" s="60">
        <v>6.5395423640601678</v>
      </c>
      <c r="Z1761" s="60">
        <v>8.1524645771712159</v>
      </c>
      <c r="AA1761" s="60">
        <v>10.622124470114599</v>
      </c>
      <c r="AB1761" s="60">
        <v>12.219917073145638</v>
      </c>
      <c r="AC1761" s="60">
        <v>13.838676770480674</v>
      </c>
      <c r="AD1761" s="60">
        <v>15.45587519568771</v>
      </c>
      <c r="AE1761" s="60">
        <v>17.08017208931075</v>
      </c>
      <c r="AF1761" s="60">
        <v>18.727819960245796</v>
      </c>
      <c r="AG1761" s="60">
        <v>21.234623188950124</v>
      </c>
      <c r="AH1761" s="60">
        <v>21.234623188950124</v>
      </c>
      <c r="AI1761" s="60">
        <v>23.130261776797809</v>
      </c>
      <c r="AJ1761" s="60">
        <v>25.026400583013498</v>
      </c>
      <c r="AK1761" s="60">
        <v>26.902791935373173</v>
      </c>
      <c r="AL1761" s="60">
        <v>28.777016408212859</v>
      </c>
      <c r="AM1761" s="60">
        <v>30.660801870699586</v>
      </c>
      <c r="AN1761" s="60">
        <v>33.375480146444858</v>
      </c>
      <c r="AO1761" s="60">
        <v>35.238837678836546</v>
      </c>
      <c r="AP1761" s="60">
        <v>37.120779906396209</v>
      </c>
      <c r="AQ1761" s="60">
        <v>38.992268528611888</v>
      </c>
      <c r="AR1761" s="60">
        <v>40.867828520363574</v>
      </c>
      <c r="AS1761" s="60">
        <v>42.771786045826289</v>
      </c>
      <c r="AT1761" s="60">
        <v>45.483491482773815</v>
      </c>
      <c r="AU1761" s="60">
        <v>45.483491482773815</v>
      </c>
      <c r="AV1761" s="60">
        <v>46.270910055091626</v>
      </c>
      <c r="AW1761" s="60">
        <v>47.058536410283089</v>
      </c>
      <c r="AX1761" s="60">
        <v>47.837959982506383</v>
      </c>
      <c r="AY1761" s="60">
        <v>48.616483466923398</v>
      </c>
      <c r="AZ1761" s="60">
        <v>49.398978436657323</v>
      </c>
      <c r="BA1761" s="60">
        <v>50.526613264252049</v>
      </c>
      <c r="BB1761" s="60">
        <v>51.300622791848454</v>
      </c>
      <c r="BC1761" s="60">
        <v>52.082352110669817</v>
      </c>
      <c r="BD1761" s="60">
        <v>52.859739165597453</v>
      </c>
      <c r="BE1761" s="60">
        <v>53.638817403648275</v>
      </c>
      <c r="BF1761" s="60">
        <v>54.429691532326906</v>
      </c>
      <c r="BG1761" s="60">
        <v>55.556091482773859</v>
      </c>
      <c r="BH1761" s="60">
        <v>55.556091482773859</v>
      </c>
      <c r="BI1761" s="60">
        <v>56.363194345335856</v>
      </c>
      <c r="BJ1761" s="60">
        <v>57.170510185033528</v>
      </c>
      <c r="BK1761" s="60">
        <v>57.969418184419411</v>
      </c>
      <c r="BL1761" s="60">
        <v>58.767403595145929</v>
      </c>
      <c r="BM1761" s="60">
        <v>59.569459772400677</v>
      </c>
      <c r="BN1761" s="60">
        <v>60.72528378934927</v>
      </c>
      <c r="BO1761" s="60">
        <v>61.518642401065094</v>
      </c>
      <c r="BP1761" s="60">
        <v>62.319913787276057</v>
      </c>
      <c r="BQ1761" s="60">
        <v>63.116734359470406</v>
      </c>
      <c r="BR1761" s="60">
        <v>63.915288391844413</v>
      </c>
      <c r="BS1761" s="60">
        <v>64.725933194523918</v>
      </c>
      <c r="BT1761" s="60">
        <v>65.880491482773863</v>
      </c>
      <c r="BU1761" s="60">
        <v>65.880491482773863</v>
      </c>
      <c r="BV1761" s="60">
        <v>66.707778953368177</v>
      </c>
      <c r="BW1761" s="60">
        <v>67.535284727383328</v>
      </c>
      <c r="BX1761" s="60">
        <v>68.354172391777837</v>
      </c>
      <c r="BY1761" s="60">
        <v>69.17211439475318</v>
      </c>
      <c r="BZ1761" s="60">
        <v>69.994228968909653</v>
      </c>
      <c r="CA1761" s="60">
        <v>71.178958662964135</v>
      </c>
      <c r="CB1761" s="60">
        <v>71.992158156616256</v>
      </c>
      <c r="CC1761" s="60">
        <v>72.813468313110889</v>
      </c>
      <c r="CD1761" s="60">
        <v>73.630216346435503</v>
      </c>
      <c r="CE1761" s="60">
        <v>74.448741191556877</v>
      </c>
      <c r="CF1761" s="60">
        <v>75.279659181650885</v>
      </c>
      <c r="CG1761" s="60">
        <v>76.463091482773848</v>
      </c>
      <c r="CH1761" s="60">
        <v>76.463091482773848</v>
      </c>
    </row>
    <row r="1762" spans="1:86">
      <c r="A1762" s="57" t="s">
        <v>86</v>
      </c>
      <c r="B1762" s="58" t="s">
        <v>723</v>
      </c>
      <c r="C1762" s="59" t="s">
        <v>92</v>
      </c>
      <c r="D1762" s="58" t="s">
        <v>93</v>
      </c>
      <c r="E1762" s="58" t="str">
        <f>VLOOKUP(CONCATENATE($F$4,F1762),'REG FL  CWIP - 1 System Per Boo'!$A$29:$B$1161,2,FALSE)</f>
        <v>Distribution</v>
      </c>
      <c r="F1762" s="58" t="s">
        <v>181</v>
      </c>
      <c r="G1762" s="58" t="s">
        <v>150</v>
      </c>
      <c r="H1762" s="63">
        <v>369</v>
      </c>
      <c r="I1762" s="60">
        <v>0</v>
      </c>
      <c r="J1762" s="60">
        <v>0</v>
      </c>
      <c r="K1762" s="60">
        <v>0</v>
      </c>
      <c r="L1762" s="60">
        <v>0</v>
      </c>
      <c r="M1762" s="60">
        <v>0</v>
      </c>
      <c r="N1762" s="60">
        <v>0</v>
      </c>
      <c r="O1762" s="60">
        <v>0</v>
      </c>
      <c r="P1762" s="60">
        <v>0</v>
      </c>
      <c r="Q1762" s="60">
        <v>0</v>
      </c>
      <c r="R1762" s="60">
        <v>0</v>
      </c>
      <c r="S1762" s="60">
        <v>0</v>
      </c>
      <c r="T1762" s="60">
        <v>0</v>
      </c>
      <c r="U1762" s="60">
        <v>0</v>
      </c>
      <c r="V1762" s="60">
        <v>106.388304919104</v>
      </c>
      <c r="W1762" s="60">
        <v>204.96634678540801</v>
      </c>
      <c r="X1762" s="60">
        <v>6.1944603391756914</v>
      </c>
      <c r="Y1762" s="60">
        <v>115.94620204522369</v>
      </c>
      <c r="Z1762" s="60">
        <v>225.82911803607169</v>
      </c>
      <c r="AA1762" s="60">
        <v>6.791793832241467</v>
      </c>
      <c r="AB1762" s="60">
        <v>118.62219480856147</v>
      </c>
      <c r="AC1762" s="60">
        <v>229.08913211780947</v>
      </c>
      <c r="AD1762" s="60">
        <v>6.6693525967357346</v>
      </c>
      <c r="AE1762" s="60">
        <v>108.82706680863973</v>
      </c>
      <c r="AF1762" s="60">
        <v>215.25862935961572</v>
      </c>
      <c r="AG1762" s="60">
        <v>6.3911533208000151</v>
      </c>
      <c r="AH1762" s="60">
        <v>6.3911533208000151</v>
      </c>
      <c r="AI1762" s="60">
        <v>158.82878651446401</v>
      </c>
      <c r="AJ1762" s="60">
        <v>299.71040321532803</v>
      </c>
      <c r="AK1762" s="60">
        <v>8.8713277461356483</v>
      </c>
      <c r="AL1762" s="60">
        <v>159.95467353717564</v>
      </c>
      <c r="AM1762" s="60">
        <v>312.07404852501566</v>
      </c>
      <c r="AN1762" s="60">
        <v>9.3768960797995078</v>
      </c>
      <c r="AO1762" s="60">
        <v>163.81954612543151</v>
      </c>
      <c r="AP1762" s="60">
        <v>316.0070768892715</v>
      </c>
      <c r="AQ1762" s="60">
        <v>9.1852175004465266</v>
      </c>
      <c r="AR1762" s="60">
        <v>149.10475299811051</v>
      </c>
      <c r="AS1762" s="60">
        <v>295.13252191516654</v>
      </c>
      <c r="AT1762" s="60">
        <v>8.7358610193311961</v>
      </c>
      <c r="AU1762" s="60">
        <v>8.7358610193311961</v>
      </c>
      <c r="AV1762" s="60">
        <v>159.02275080259437</v>
      </c>
      <c r="AW1762" s="60">
        <v>314.48667925661306</v>
      </c>
      <c r="AX1762" s="60">
        <v>9.5136230393966912</v>
      </c>
      <c r="AY1762" s="60">
        <v>169.81355237847413</v>
      </c>
      <c r="AZ1762" s="60">
        <v>325.97298828866371</v>
      </c>
      <c r="BA1762" s="60">
        <v>9.6037153942702957</v>
      </c>
      <c r="BB1762" s="60">
        <v>161.99104829577149</v>
      </c>
      <c r="BC1762" s="60">
        <v>312.99875348892579</v>
      </c>
      <c r="BD1762" s="60">
        <v>9.2759277399522944</v>
      </c>
      <c r="BE1762" s="60">
        <v>166.29979164536047</v>
      </c>
      <c r="BF1762" s="60">
        <v>319.87503729738381</v>
      </c>
      <c r="BG1762" s="60">
        <v>9.3834202198398202</v>
      </c>
      <c r="BH1762" s="60">
        <v>9.3834202198398202</v>
      </c>
      <c r="BI1762" s="60">
        <v>182.82033602032431</v>
      </c>
      <c r="BJ1762" s="60">
        <v>387.04425801553248</v>
      </c>
      <c r="BK1762" s="60">
        <v>12.506884727269721</v>
      </c>
      <c r="BL1762" s="60">
        <v>245.48774721032333</v>
      </c>
      <c r="BM1762" s="60">
        <v>453.84689900171622</v>
      </c>
      <c r="BN1762" s="60">
        <v>13.012614476154113</v>
      </c>
      <c r="BO1762" s="60">
        <v>198.94076053948768</v>
      </c>
      <c r="BP1762" s="60">
        <v>376.66528864471093</v>
      </c>
      <c r="BQ1762" s="60">
        <v>11.062821343862083</v>
      </c>
      <c r="BR1762" s="60">
        <v>224.56361110826904</v>
      </c>
      <c r="BS1762" s="60">
        <v>417.55605696807061</v>
      </c>
      <c r="BT1762" s="60">
        <v>11.702017948056664</v>
      </c>
      <c r="BU1762" s="60">
        <v>11.702017948056664</v>
      </c>
      <c r="BV1762" s="60">
        <v>219.28931347097426</v>
      </c>
      <c r="BW1762" s="60">
        <v>434.02751522416628</v>
      </c>
      <c r="BX1762" s="60">
        <v>13.133623315979889</v>
      </c>
      <c r="BY1762" s="60">
        <v>234.55166484976451</v>
      </c>
      <c r="BZ1762" s="60">
        <v>450.25055260857391</v>
      </c>
      <c r="CA1762" s="60">
        <v>13.265211562970308</v>
      </c>
      <c r="CB1762" s="60">
        <v>223.75379346518267</v>
      </c>
      <c r="CC1762" s="60">
        <v>432.33673219907052</v>
      </c>
      <c r="CD1762" s="60">
        <v>12.812590089718356</v>
      </c>
      <c r="CE1762" s="60">
        <v>229.7054893152665</v>
      </c>
      <c r="CF1762" s="60">
        <v>441.83490359849168</v>
      </c>
      <c r="CG1762" s="60">
        <v>12.961069464065872</v>
      </c>
      <c r="CH1762" s="60">
        <v>12.961069464065872</v>
      </c>
    </row>
    <row r="1763" spans="1:86">
      <c r="A1763" s="57" t="s">
        <v>86</v>
      </c>
      <c r="B1763" s="58" t="s">
        <v>723</v>
      </c>
      <c r="C1763" s="59" t="s">
        <v>92</v>
      </c>
      <c r="D1763" s="58" t="s">
        <v>93</v>
      </c>
      <c r="E1763" s="58" t="str">
        <f>VLOOKUP(CONCATENATE($F$4,F1763),'REG FL  CWIP - 1 System Per Boo'!$A$29:$B$1161,2,FALSE)</f>
        <v>Distribution</v>
      </c>
      <c r="F1763" s="58" t="s">
        <v>189</v>
      </c>
      <c r="G1763" s="58" t="s">
        <v>150</v>
      </c>
      <c r="H1763" s="63">
        <v>369</v>
      </c>
      <c r="I1763" s="60">
        <v>1947.5</v>
      </c>
      <c r="J1763" s="60">
        <v>1994.28</v>
      </c>
      <c r="K1763" s="60">
        <v>2048.1999999999998</v>
      </c>
      <c r="L1763" s="60">
        <v>2254.0300000000002</v>
      </c>
      <c r="M1763" s="60">
        <v>2475.86</v>
      </c>
      <c r="N1763" s="60">
        <v>98.54</v>
      </c>
      <c r="O1763" s="60">
        <v>98.54</v>
      </c>
      <c r="P1763" s="60">
        <v>98.54</v>
      </c>
      <c r="Q1763" s="60">
        <v>98.54</v>
      </c>
      <c r="R1763" s="60">
        <v>98.54</v>
      </c>
      <c r="S1763" s="60">
        <v>0</v>
      </c>
      <c r="T1763" s="60">
        <v>0</v>
      </c>
      <c r="U1763" s="60">
        <v>0</v>
      </c>
      <c r="V1763" s="60">
        <v>12.319184984433605</v>
      </c>
      <c r="W1763" s="60">
        <v>27.632577456390436</v>
      </c>
      <c r="X1763" s="60">
        <v>46.633586455772161</v>
      </c>
      <c r="Y1763" s="60">
        <v>67.245798186045477</v>
      </c>
      <c r="Z1763" s="60">
        <v>90.124430410073273</v>
      </c>
      <c r="AA1763" s="60">
        <v>119.09134211901892</v>
      </c>
      <c r="AB1763" s="60">
        <v>138.55078805166966</v>
      </c>
      <c r="AC1763" s="60">
        <v>156.77331371861953</v>
      </c>
      <c r="AD1763" s="60">
        <v>169.26351021903645</v>
      </c>
      <c r="AE1763" s="60">
        <v>182.71368300075903</v>
      </c>
      <c r="AF1763" s="60">
        <v>193.42497573282208</v>
      </c>
      <c r="AG1763" s="60">
        <v>204.02833630020609</v>
      </c>
      <c r="AH1763" s="60">
        <v>204.02833630020609</v>
      </c>
      <c r="AI1763" s="60">
        <v>217.38980422058432</v>
      </c>
      <c r="AJ1763" s="60">
        <v>233.72750499556639</v>
      </c>
      <c r="AK1763" s="60">
        <v>252.92899041458065</v>
      </c>
      <c r="AL1763" s="60">
        <v>273.61073789964098</v>
      </c>
      <c r="AM1763" s="60">
        <v>297.6709689009931</v>
      </c>
      <c r="AN1763" s="60">
        <v>325.35237176729265</v>
      </c>
      <c r="AO1763" s="60">
        <v>344.11809858366746</v>
      </c>
      <c r="AP1763" s="60">
        <v>361.3418385616834</v>
      </c>
      <c r="AQ1763" s="60">
        <v>374.27251487333365</v>
      </c>
      <c r="AR1763" s="60">
        <v>388.39010995930516</v>
      </c>
      <c r="AS1763" s="60">
        <v>399.58689898654609</v>
      </c>
      <c r="AT1763" s="60">
        <v>410.46247502618189</v>
      </c>
      <c r="AU1763" s="60">
        <v>410.46247502618189</v>
      </c>
      <c r="AV1763" s="60">
        <v>424.27949901909039</v>
      </c>
      <c r="AW1763" s="60">
        <v>441.58040978636961</v>
      </c>
      <c r="AX1763" s="60">
        <v>460.09811020185089</v>
      </c>
      <c r="AY1763" s="60">
        <v>480.31289399112381</v>
      </c>
      <c r="AZ1763" s="60">
        <v>501.66088754964471</v>
      </c>
      <c r="BA1763" s="60">
        <v>524.81017539290588</v>
      </c>
      <c r="BB1763" s="60">
        <v>544.31694712659214</v>
      </c>
      <c r="BC1763" s="60">
        <v>562.20200350876144</v>
      </c>
      <c r="BD1763" s="60">
        <v>577.68257743975846</v>
      </c>
      <c r="BE1763" s="60">
        <v>592.34013783632065</v>
      </c>
      <c r="BF1763" s="60">
        <v>604.51284491958711</v>
      </c>
      <c r="BG1763" s="60">
        <v>616.56065688000615</v>
      </c>
      <c r="BH1763" s="60">
        <v>616.56065688000615</v>
      </c>
      <c r="BI1763" s="60">
        <v>631.36128301318297</v>
      </c>
      <c r="BJ1763" s="60">
        <v>649.89380580256068</v>
      </c>
      <c r="BK1763" s="60">
        <v>669.72973869493887</v>
      </c>
      <c r="BL1763" s="60">
        <v>691.38356642090889</v>
      </c>
      <c r="BM1763" s="60">
        <v>714.25127451168919</v>
      </c>
      <c r="BN1763" s="60">
        <v>739.04850688193437</v>
      </c>
      <c r="BO1763" s="60">
        <v>759.94392080346302</v>
      </c>
      <c r="BP1763" s="60">
        <v>779.1021731897323</v>
      </c>
      <c r="BQ1763" s="60">
        <v>795.68477355268215</v>
      </c>
      <c r="BR1763" s="60">
        <v>811.3857719417216</v>
      </c>
      <c r="BS1763" s="60">
        <v>824.42502602860509</v>
      </c>
      <c r="BT1763" s="60">
        <v>837.33049396874253</v>
      </c>
      <c r="BU1763" s="60">
        <v>837.33049396874253</v>
      </c>
      <c r="BV1763" s="60">
        <v>853.32304410632776</v>
      </c>
      <c r="BW1763" s="60">
        <v>873.34802799675242</v>
      </c>
      <c r="BX1763" s="60">
        <v>894.78138821088874</v>
      </c>
      <c r="BY1763" s="60">
        <v>918.17904196297854</v>
      </c>
      <c r="BZ1763" s="60">
        <v>942.88833229183092</v>
      </c>
      <c r="CA1763" s="60">
        <v>969.68253534689984</v>
      </c>
      <c r="CB1763" s="60">
        <v>992.26069871504092</v>
      </c>
      <c r="CC1763" s="60">
        <v>1012.9618034574361</v>
      </c>
      <c r="CD1763" s="60">
        <v>1030.8798337711369</v>
      </c>
      <c r="CE1763" s="60">
        <v>1047.8452649419169</v>
      </c>
      <c r="CF1763" s="60">
        <v>1061.934596221879</v>
      </c>
      <c r="CG1763" s="60">
        <v>1075.8793672185984</v>
      </c>
      <c r="CH1763" s="60">
        <v>1075.8793672185984</v>
      </c>
    </row>
    <row r="1764" spans="1:86">
      <c r="A1764" s="57" t="s">
        <v>86</v>
      </c>
      <c r="B1764" s="58" t="s">
        <v>723</v>
      </c>
      <c r="C1764" s="59" t="s">
        <v>92</v>
      </c>
      <c r="D1764" s="58" t="s">
        <v>93</v>
      </c>
      <c r="E1764" s="58" t="str">
        <f>VLOOKUP(CONCATENATE($F$4,F1764),'REG FL  CWIP - 1 System Per Boo'!$A$29:$B$1161,2,FALSE)</f>
        <v>Distribution</v>
      </c>
      <c r="F1764" s="58" t="s">
        <v>197</v>
      </c>
      <c r="G1764" s="58" t="s">
        <v>150</v>
      </c>
      <c r="H1764" s="63">
        <v>369</v>
      </c>
      <c r="I1764" s="60">
        <v>0</v>
      </c>
      <c r="J1764" s="60">
        <v>0</v>
      </c>
      <c r="K1764" s="60">
        <v>0</v>
      </c>
      <c r="L1764" s="60">
        <v>0</v>
      </c>
      <c r="M1764" s="60">
        <v>0</v>
      </c>
      <c r="N1764" s="60">
        <v>0</v>
      </c>
      <c r="O1764" s="60">
        <v>0</v>
      </c>
      <c r="P1764" s="60">
        <v>0</v>
      </c>
      <c r="Q1764" s="60">
        <v>0</v>
      </c>
      <c r="R1764" s="60">
        <v>0</v>
      </c>
      <c r="S1764" s="60">
        <v>0</v>
      </c>
      <c r="T1764" s="60">
        <v>0</v>
      </c>
      <c r="U1764" s="60">
        <v>0</v>
      </c>
      <c r="V1764" s="60">
        <v>7.1928378142399998</v>
      </c>
      <c r="W1764" s="60">
        <v>27.686840107264</v>
      </c>
      <c r="X1764" s="60">
        <v>38.500628891296003</v>
      </c>
      <c r="Y1764" s="60">
        <v>54.870903429472008</v>
      </c>
      <c r="Z1764" s="60">
        <v>87.966147461504008</v>
      </c>
      <c r="AA1764" s="60">
        <v>117.15484203363201</v>
      </c>
      <c r="AB1764" s="60">
        <v>135.22581073747202</v>
      </c>
      <c r="AC1764" s="60">
        <v>142.29850521785602</v>
      </c>
      <c r="AD1764" s="60">
        <v>147.50255515174402</v>
      </c>
      <c r="AE1764" s="60">
        <v>160.20600488547203</v>
      </c>
      <c r="AF1764" s="60">
        <v>167.38312730131202</v>
      </c>
      <c r="AG1764" s="60">
        <v>0</v>
      </c>
      <c r="AH1764" s="60">
        <v>0</v>
      </c>
      <c r="AI1764" s="60">
        <v>10.124506898896</v>
      </c>
      <c r="AJ1764" s="60">
        <v>30.393382391632002</v>
      </c>
      <c r="AK1764" s="60">
        <v>42.442936144336002</v>
      </c>
      <c r="AL1764" s="60">
        <v>58.501592445712006</v>
      </c>
      <c r="AM1764" s="60">
        <v>88.732437058720009</v>
      </c>
      <c r="AN1764" s="60">
        <v>116.680478455216</v>
      </c>
      <c r="AO1764" s="60">
        <v>138.646477192704</v>
      </c>
      <c r="AP1764" s="60">
        <v>152.739417418432</v>
      </c>
      <c r="AQ1764" s="60">
        <v>158.75131489984</v>
      </c>
      <c r="AR1764" s="60">
        <v>174.81031228710401</v>
      </c>
      <c r="AS1764" s="60">
        <v>180.90905721491202</v>
      </c>
      <c r="AT1764" s="60">
        <v>0</v>
      </c>
      <c r="AU1764" s="60">
        <v>0</v>
      </c>
      <c r="AV1764" s="60">
        <v>12.565802668287501</v>
      </c>
      <c r="AW1764" s="60">
        <v>34.945604200088567</v>
      </c>
      <c r="AX1764" s="60">
        <v>48.601851164081253</v>
      </c>
      <c r="AY1764" s="60">
        <v>67.710319732954162</v>
      </c>
      <c r="AZ1764" s="60">
        <v>90.09012123948429</v>
      </c>
      <c r="BA1764" s="60">
        <v>115.74125569209536</v>
      </c>
      <c r="BB1764" s="60">
        <v>130.4879469854877</v>
      </c>
      <c r="BC1764" s="60">
        <v>140.87286100339944</v>
      </c>
      <c r="BD1764" s="60">
        <v>147.98644207523029</v>
      </c>
      <c r="BE1764" s="60">
        <v>164.9140219853038</v>
      </c>
      <c r="BF1764" s="60">
        <v>176.38938032419156</v>
      </c>
      <c r="BG1764" s="60">
        <v>0</v>
      </c>
      <c r="BH1764" s="60">
        <v>0</v>
      </c>
      <c r="BI1764" s="60">
        <v>12.879947729199612</v>
      </c>
      <c r="BJ1764" s="60">
        <v>35.81924428897463</v>
      </c>
      <c r="BK1764" s="60">
        <v>49.816897420769166</v>
      </c>
      <c r="BL1764" s="60">
        <v>69.403077695051479</v>
      </c>
      <c r="BM1764" s="60">
        <v>92.342374228923774</v>
      </c>
      <c r="BN1764" s="60">
        <v>118.63478703102038</v>
      </c>
      <c r="BO1764" s="60">
        <v>133.75014559994665</v>
      </c>
      <c r="BP1764" s="60">
        <v>144.39468246351689</v>
      </c>
      <c r="BQ1764" s="60">
        <v>151.6861030588629</v>
      </c>
      <c r="BR1764" s="60">
        <v>169.03687245888165</v>
      </c>
      <c r="BS1764" s="60">
        <v>180.79911475094943</v>
      </c>
      <c r="BT1764" s="60">
        <v>0</v>
      </c>
      <c r="BU1764" s="60">
        <v>0</v>
      </c>
      <c r="BV1764" s="60">
        <v>13.266346179985851</v>
      </c>
      <c r="BW1764" s="60">
        <v>36.893821670233429</v>
      </c>
      <c r="BX1764" s="60">
        <v>51.311404416533058</v>
      </c>
      <c r="BY1764" s="60">
        <v>71.485170127800131</v>
      </c>
      <c r="BZ1764" s="60">
        <v>95.112645591367922</v>
      </c>
      <c r="CA1764" s="60">
        <v>122.19383081612976</v>
      </c>
      <c r="CB1764" s="60">
        <v>137.76265016431609</v>
      </c>
      <c r="CC1764" s="60">
        <v>148.72652314942167</v>
      </c>
      <c r="CD1764" s="60">
        <v>156.23668637333327</v>
      </c>
      <c r="CE1764" s="60">
        <v>174.10797888082683</v>
      </c>
      <c r="CF1764" s="60">
        <v>186.22308845892587</v>
      </c>
      <c r="CG1764" s="60">
        <v>0</v>
      </c>
      <c r="CH1764" s="60">
        <v>0</v>
      </c>
    </row>
    <row r="1765" spans="1:86">
      <c r="A1765" s="57" t="s">
        <v>86</v>
      </c>
      <c r="B1765" s="58" t="s">
        <v>723</v>
      </c>
      <c r="C1765" s="59" t="s">
        <v>98</v>
      </c>
      <c r="D1765" s="58" t="s">
        <v>93</v>
      </c>
      <c r="E1765" s="58" t="str">
        <f>VLOOKUP(CONCATENATE($F$4,F1765),'REG FL  CWIP - 1 System Per Boo'!$A$29:$B$1161,2,FALSE)</f>
        <v>Distribution</v>
      </c>
      <c r="F1765" s="58" t="s">
        <v>300</v>
      </c>
      <c r="G1765" s="58" t="s">
        <v>150</v>
      </c>
      <c r="H1765" s="63">
        <v>369</v>
      </c>
      <c r="I1765" s="60">
        <v>0</v>
      </c>
      <c r="J1765" s="60">
        <v>0</v>
      </c>
      <c r="K1765" s="60">
        <v>0</v>
      </c>
      <c r="L1765" s="60">
        <v>0</v>
      </c>
      <c r="M1765" s="60">
        <v>0</v>
      </c>
      <c r="N1765" s="60">
        <v>0</v>
      </c>
      <c r="O1765" s="60">
        <v>0</v>
      </c>
      <c r="P1765" s="60">
        <v>0</v>
      </c>
      <c r="Q1765" s="60">
        <v>0</v>
      </c>
      <c r="R1765" s="60">
        <v>0</v>
      </c>
      <c r="S1765" s="60">
        <v>0</v>
      </c>
      <c r="T1765" s="60">
        <v>0</v>
      </c>
      <c r="U1765" s="60">
        <v>0</v>
      </c>
      <c r="V1765" s="60">
        <v>218.60982685568001</v>
      </c>
      <c r="W1765" s="60">
        <v>434.07083127615999</v>
      </c>
      <c r="X1765" s="60">
        <v>653.44430755406393</v>
      </c>
      <c r="Y1765" s="60">
        <v>879.14627933079987</v>
      </c>
      <c r="Z1765" s="60">
        <v>1104.9670896403359</v>
      </c>
      <c r="AA1765" s="60">
        <v>27.752349921853465</v>
      </c>
      <c r="AB1765" s="60">
        <v>254.68918060990146</v>
      </c>
      <c r="AC1765" s="60">
        <v>479.86303551943746</v>
      </c>
      <c r="AD1765" s="60">
        <v>698.52410996694152</v>
      </c>
      <c r="AE1765" s="60">
        <v>914.23300970262153</v>
      </c>
      <c r="AF1765" s="60">
        <v>1133.2043643437255</v>
      </c>
      <c r="AG1765" s="60">
        <v>27.156787141097993</v>
      </c>
      <c r="AH1765" s="60">
        <v>27.156787141097993</v>
      </c>
      <c r="AI1765" s="60">
        <v>626.27987976005795</v>
      </c>
      <c r="AJ1765" s="60">
        <v>1237.9805366718178</v>
      </c>
      <c r="AK1765" s="60">
        <v>1940.4918403846339</v>
      </c>
      <c r="AL1765" s="60">
        <v>2566.235780129402</v>
      </c>
      <c r="AM1765" s="60">
        <v>3191.78644213497</v>
      </c>
      <c r="AN1765" s="60">
        <v>79.607459359795939</v>
      </c>
      <c r="AO1765" s="60">
        <v>708.54932496213189</v>
      </c>
      <c r="AP1765" s="60">
        <v>1324.9203965996999</v>
      </c>
      <c r="AQ1765" s="60">
        <v>2052.4914363957159</v>
      </c>
      <c r="AR1765" s="60">
        <v>2650.9808764418758</v>
      </c>
      <c r="AS1765" s="60">
        <v>3362.6640066314917</v>
      </c>
      <c r="AT1765" s="60">
        <v>80.408347657834838</v>
      </c>
      <c r="AU1765" s="60">
        <v>80.408347657834838</v>
      </c>
      <c r="AV1765" s="60">
        <v>655.07501432450147</v>
      </c>
      <c r="AW1765" s="60">
        <v>1229.7416809911681</v>
      </c>
      <c r="AX1765" s="60">
        <v>1804.4083476578348</v>
      </c>
      <c r="AY1765" s="60">
        <v>2379.0750143245014</v>
      </c>
      <c r="AZ1765" s="60">
        <v>2953.7416809911679</v>
      </c>
      <c r="BA1765" s="60">
        <v>70.568166953156833</v>
      </c>
      <c r="BB1765" s="60">
        <v>645.23483361982346</v>
      </c>
      <c r="BC1765" s="60">
        <v>1219.9015002864901</v>
      </c>
      <c r="BD1765" s="60">
        <v>1794.5681669531568</v>
      </c>
      <c r="BE1765" s="60">
        <v>2369.2348336198233</v>
      </c>
      <c r="BF1765" s="60">
        <v>2943.9015002864899</v>
      </c>
      <c r="BG1765" s="60">
        <v>70.371363339063009</v>
      </c>
      <c r="BH1765" s="60">
        <v>70.371363339063009</v>
      </c>
      <c r="BI1765" s="60">
        <v>698.95469667239638</v>
      </c>
      <c r="BJ1765" s="60">
        <v>1327.5380300057298</v>
      </c>
      <c r="BK1765" s="60">
        <v>1956.121363339063</v>
      </c>
      <c r="BL1765" s="60">
        <v>2584.7046966723965</v>
      </c>
      <c r="BM1765" s="60">
        <v>3213.28803000573</v>
      </c>
      <c r="BN1765" s="60">
        <v>76.83742726678156</v>
      </c>
      <c r="BO1765" s="60">
        <v>705.42076060011493</v>
      </c>
      <c r="BP1765" s="60">
        <v>1334.0040939334483</v>
      </c>
      <c r="BQ1765" s="60">
        <v>1962.5874272667816</v>
      </c>
      <c r="BR1765" s="60">
        <v>2591.170760600115</v>
      </c>
      <c r="BS1765" s="60">
        <v>3219.7540939334485</v>
      </c>
      <c r="BT1765" s="60">
        <v>76.966748545335577</v>
      </c>
      <c r="BU1765" s="60">
        <v>76.966748545335577</v>
      </c>
      <c r="BV1765" s="60">
        <v>829.96674854533558</v>
      </c>
      <c r="BW1765" s="60">
        <v>1582.9667485453356</v>
      </c>
      <c r="BX1765" s="60">
        <v>2335.9667485453356</v>
      </c>
      <c r="BY1765" s="60">
        <v>3088.9667485453356</v>
      </c>
      <c r="BZ1765" s="60">
        <v>3841.9667485453356</v>
      </c>
      <c r="CA1765" s="60">
        <v>91.899334970907148</v>
      </c>
      <c r="CB1765" s="60">
        <v>844.89933497090715</v>
      </c>
      <c r="CC1765" s="60">
        <v>1597.8993349709071</v>
      </c>
      <c r="CD1765" s="60">
        <v>2350.8993349709071</v>
      </c>
      <c r="CE1765" s="60">
        <v>3103.8993349709071</v>
      </c>
      <c r="CF1765" s="60">
        <v>3856.8993349709071</v>
      </c>
      <c r="CG1765" s="60">
        <v>92.197986699418834</v>
      </c>
      <c r="CH1765" s="60">
        <v>92.197986699418834</v>
      </c>
    </row>
    <row r="1766" spans="1:86">
      <c r="A1766" s="57" t="s">
        <v>86</v>
      </c>
      <c r="B1766" s="58" t="s">
        <v>132</v>
      </c>
      <c r="C1766" s="59" t="s">
        <v>92</v>
      </c>
      <c r="D1766" s="58" t="s">
        <v>93</v>
      </c>
      <c r="E1766" s="58" t="str">
        <f>VLOOKUP(CONCATENATE($F$4,F1766),'REG FL  CWIP - 1 System Per Boo'!$A$29:$B$1161,2,FALSE)</f>
        <v>Distribution</v>
      </c>
      <c r="F1766" s="58" t="s">
        <v>172</v>
      </c>
      <c r="G1766" s="58" t="s">
        <v>173</v>
      </c>
      <c r="H1766" s="63">
        <v>369</v>
      </c>
      <c r="I1766" s="60">
        <v>0</v>
      </c>
      <c r="J1766" s="60">
        <v>0</v>
      </c>
      <c r="K1766" s="60">
        <v>0</v>
      </c>
      <c r="L1766" s="60">
        <v>0</v>
      </c>
      <c r="M1766" s="60">
        <v>0</v>
      </c>
      <c r="N1766" s="60">
        <v>0</v>
      </c>
      <c r="O1766" s="60">
        <v>0</v>
      </c>
      <c r="P1766" s="60">
        <v>0</v>
      </c>
      <c r="Q1766" s="60">
        <v>0</v>
      </c>
      <c r="R1766" s="60">
        <v>0</v>
      </c>
      <c r="S1766" s="60">
        <v>0</v>
      </c>
      <c r="T1766" s="60">
        <v>0</v>
      </c>
      <c r="U1766" s="60">
        <v>0</v>
      </c>
      <c r="V1766" s="60">
        <v>0</v>
      </c>
      <c r="W1766" s="60">
        <v>14.282224523573746</v>
      </c>
      <c r="X1766" s="60">
        <v>28.642829584728361</v>
      </c>
      <c r="Y1766" s="60">
        <v>42.914483887845449</v>
      </c>
      <c r="Z1766" s="60">
        <v>57.094668624847372</v>
      </c>
      <c r="AA1766" s="60">
        <v>71.264828365257358</v>
      </c>
      <c r="AB1766" s="60">
        <v>92.363572857562303</v>
      </c>
      <c r="AC1766" s="60">
        <v>106.45676296682348</v>
      </c>
      <c r="AD1766" s="60">
        <v>120.66802784120466</v>
      </c>
      <c r="AE1766" s="60">
        <v>134.90122051620881</v>
      </c>
      <c r="AF1766" s="60">
        <v>149.13269082857619</v>
      </c>
      <c r="AG1766" s="60">
        <v>163.46739291541166</v>
      </c>
      <c r="AH1766" s="60">
        <v>0</v>
      </c>
      <c r="AI1766" s="60">
        <v>184.73653426741771</v>
      </c>
      <c r="AJ1766" s="60">
        <v>199.48480031770794</v>
      </c>
      <c r="AK1766" s="60">
        <v>213.94136946415176</v>
      </c>
      <c r="AL1766" s="60">
        <v>228.3758957038043</v>
      </c>
      <c r="AM1766" s="60">
        <v>242.74331041167602</v>
      </c>
      <c r="AN1766" s="60">
        <v>257.4889772517339</v>
      </c>
      <c r="AO1766" s="60">
        <v>278.44639146864392</v>
      </c>
      <c r="AP1766" s="60">
        <v>292.75536432688011</v>
      </c>
      <c r="AQ1766" s="60">
        <v>307.1618744965723</v>
      </c>
      <c r="AR1766" s="60">
        <v>321.54953046122398</v>
      </c>
      <c r="AS1766" s="60">
        <v>335.91871613553349</v>
      </c>
      <c r="AT1766" s="60">
        <v>350.729672017658</v>
      </c>
      <c r="AU1766" s="60">
        <v>184.73653426741771</v>
      </c>
      <c r="AV1766" s="60">
        <v>371.68932550538057</v>
      </c>
      <c r="AW1766" s="60">
        <v>397.41954177245998</v>
      </c>
      <c r="AX1766" s="60">
        <v>422.6408558814951</v>
      </c>
      <c r="AY1766" s="60">
        <v>447.82371335047765</v>
      </c>
      <c r="AZ1766" s="60">
        <v>472.88948626044498</v>
      </c>
      <c r="BA1766" s="60">
        <v>498.61516787638834</v>
      </c>
      <c r="BB1766" s="60">
        <v>535.17802878228122</v>
      </c>
      <c r="BC1766" s="60">
        <v>560.14184249073696</v>
      </c>
      <c r="BD1766" s="60">
        <v>585.27582238071636</v>
      </c>
      <c r="BE1766" s="60">
        <v>610.37690872432358</v>
      </c>
      <c r="BF1766" s="60">
        <v>635.44577130932726</v>
      </c>
      <c r="BG1766" s="60">
        <v>661.28535792037405</v>
      </c>
      <c r="BH1766" s="60">
        <v>371.68932550538057</v>
      </c>
      <c r="BI1766" s="60">
        <v>697.85212550538085</v>
      </c>
      <c r="BJ1766" s="60">
        <v>724.22560743913732</v>
      </c>
      <c r="BK1766" s="60">
        <v>750.07746445797216</v>
      </c>
      <c r="BL1766" s="60">
        <v>775.88990340541818</v>
      </c>
      <c r="BM1766" s="60">
        <v>801.58233063318607</v>
      </c>
      <c r="BN1766" s="60">
        <v>827.95116454771983</v>
      </c>
      <c r="BO1766" s="60">
        <v>865.42811155580921</v>
      </c>
      <c r="BP1766" s="60">
        <v>891.01603056137105</v>
      </c>
      <c r="BQ1766" s="60">
        <v>916.77836997084864</v>
      </c>
      <c r="BR1766" s="60">
        <v>942.50699348217881</v>
      </c>
      <c r="BS1766" s="60">
        <v>968.20258762809112</v>
      </c>
      <c r="BT1766" s="60">
        <v>994.68817420802588</v>
      </c>
      <c r="BU1766" s="60">
        <v>697.85212550538085</v>
      </c>
      <c r="BV1766" s="60">
        <v>1032.169125505382</v>
      </c>
      <c r="BW1766" s="60">
        <v>1059.201934616468</v>
      </c>
      <c r="BX1766" s="60">
        <v>1085.7000783849919</v>
      </c>
      <c r="BY1766" s="60">
        <v>1112.1578186450959</v>
      </c>
      <c r="BZ1766" s="60">
        <v>1138.4925469374475</v>
      </c>
      <c r="CA1766" s="60">
        <v>1165.5205918305699</v>
      </c>
      <c r="CB1766" s="60">
        <v>1203.9344484870637</v>
      </c>
      <c r="CC1766" s="60">
        <v>1230.1620558907689</v>
      </c>
      <c r="CD1766" s="60">
        <v>1256.5684441432065</v>
      </c>
      <c r="CE1766" s="60">
        <v>1282.9402736126619</v>
      </c>
      <c r="CF1766" s="60">
        <v>1309.2782479949258</v>
      </c>
      <c r="CG1766" s="60">
        <v>1336.4259643263858</v>
      </c>
      <c r="CH1766" s="60">
        <v>1032.169125505382</v>
      </c>
    </row>
    <row r="1767" spans="1:86">
      <c r="A1767" s="57" t="s">
        <v>86</v>
      </c>
      <c r="B1767" s="57" t="s">
        <v>701</v>
      </c>
      <c r="C1767" s="58" t="s">
        <v>92</v>
      </c>
      <c r="D1767" s="58" t="s">
        <v>93</v>
      </c>
      <c r="E1767" s="58" t="str">
        <f>VLOOKUP(CONCATENATE($F$4,F1767),'REG FL  CWIP - 1 System Per Boo'!$A$29:$B$1161,2,FALSE)</f>
        <v>Distribution</v>
      </c>
      <c r="F1767" s="58" t="s">
        <v>172</v>
      </c>
      <c r="G1767" s="58" t="s">
        <v>173</v>
      </c>
      <c r="H1767" s="63">
        <v>369</v>
      </c>
      <c r="I1767" s="60">
        <v>0</v>
      </c>
      <c r="J1767" s="60">
        <v>0</v>
      </c>
      <c r="K1767" s="60">
        <v>0</v>
      </c>
      <c r="L1767" s="60">
        <v>0</v>
      </c>
      <c r="M1767" s="60">
        <v>0</v>
      </c>
      <c r="N1767" s="60">
        <v>0</v>
      </c>
      <c r="O1767" s="60">
        <v>0</v>
      </c>
      <c r="P1767" s="60">
        <v>0</v>
      </c>
      <c r="Q1767" s="60">
        <v>0</v>
      </c>
      <c r="R1767" s="60">
        <v>0</v>
      </c>
      <c r="S1767" s="60">
        <v>0</v>
      </c>
      <c r="T1767" s="60">
        <v>0</v>
      </c>
      <c r="U1767" s="60">
        <v>0</v>
      </c>
      <c r="V1767" s="60">
        <v>714.11122617868796</v>
      </c>
      <c r="W1767" s="60">
        <v>718.03025305772803</v>
      </c>
      <c r="X1767" s="60">
        <v>713.58271515585602</v>
      </c>
      <c r="Y1767" s="60">
        <v>709.00923685009604</v>
      </c>
      <c r="Z1767" s="60">
        <v>708.50798702049599</v>
      </c>
      <c r="AA1767" s="60">
        <v>1054.93722461525</v>
      </c>
      <c r="AB1767" s="60">
        <v>704.65950546305601</v>
      </c>
      <c r="AC1767" s="60">
        <v>710.563243719056</v>
      </c>
      <c r="AD1767" s="60">
        <v>711.65963375020795</v>
      </c>
      <c r="AE1767" s="60">
        <v>711.57351561836799</v>
      </c>
      <c r="AF1767" s="60">
        <v>716.73510434177604</v>
      </c>
      <c r="AG1767" s="60">
        <v>1063.4570676003</v>
      </c>
      <c r="AH1767" s="60">
        <v>9236.8267133708778</v>
      </c>
      <c r="AI1767" s="60">
        <v>737.413302514512</v>
      </c>
      <c r="AJ1767" s="60">
        <v>722.82845732219198</v>
      </c>
      <c r="AK1767" s="60">
        <v>721.726311982624</v>
      </c>
      <c r="AL1767" s="60">
        <v>718.37073539358403</v>
      </c>
      <c r="AM1767" s="60">
        <v>737.28334200289601</v>
      </c>
      <c r="AN1767" s="60">
        <v>1047.8707108455001</v>
      </c>
      <c r="AO1767" s="60">
        <v>715.44864291180795</v>
      </c>
      <c r="AP1767" s="60">
        <v>720.32550848460801</v>
      </c>
      <c r="AQ1767" s="60">
        <v>719.38279823259199</v>
      </c>
      <c r="AR1767" s="60">
        <v>718.459283715472</v>
      </c>
      <c r="AS1767" s="60">
        <v>740.54779410622405</v>
      </c>
      <c r="AT1767" s="60">
        <v>1047.9826743861299</v>
      </c>
      <c r="AU1767" s="60">
        <v>9347.6395618981423</v>
      </c>
      <c r="AV1767" s="60">
        <v>1286.5108133539732</v>
      </c>
      <c r="AW1767" s="60">
        <v>1261.0657054517542</v>
      </c>
      <c r="AX1767" s="60">
        <v>1259.1428734491217</v>
      </c>
      <c r="AY1767" s="60">
        <v>1253.2886454983689</v>
      </c>
      <c r="AZ1767" s="60">
        <v>1286.2840807971656</v>
      </c>
      <c r="BA1767" s="60">
        <v>1828.1430452946302</v>
      </c>
      <c r="BB1767" s="60">
        <v>1248.1906854227825</v>
      </c>
      <c r="BC1767" s="60">
        <v>1256.6989944989637</v>
      </c>
      <c r="BD1767" s="60">
        <v>1255.0543171803656</v>
      </c>
      <c r="BE1767" s="60">
        <v>1253.4431292501872</v>
      </c>
      <c r="BF1767" s="60">
        <v>1291.9793305523394</v>
      </c>
      <c r="BG1767" s="60">
        <v>1828.3383792503482</v>
      </c>
      <c r="BH1767" s="60">
        <v>16308.14</v>
      </c>
      <c r="BI1767" s="60">
        <v>1318.6740966878217</v>
      </c>
      <c r="BJ1767" s="60">
        <v>1292.5928509417352</v>
      </c>
      <c r="BK1767" s="60">
        <v>1290.6219473723017</v>
      </c>
      <c r="BL1767" s="60">
        <v>1284.6213613883895</v>
      </c>
      <c r="BM1767" s="60">
        <v>1318.4416957266837</v>
      </c>
      <c r="BN1767" s="60">
        <v>1873.8473504044528</v>
      </c>
      <c r="BO1767" s="60">
        <v>1279.3959502780867</v>
      </c>
      <c r="BP1767" s="60">
        <v>1288.1169704738859</v>
      </c>
      <c r="BQ1767" s="60">
        <v>1286.4311755665028</v>
      </c>
      <c r="BR1767" s="60">
        <v>1284.7797072956041</v>
      </c>
      <c r="BS1767" s="60">
        <v>1324.2793289967346</v>
      </c>
      <c r="BT1767" s="60">
        <v>1874.0475648678002</v>
      </c>
      <c r="BU1767" s="60">
        <v>16715.849999999999</v>
      </c>
      <c r="BV1767" s="60">
        <v>1351.640455554294</v>
      </c>
      <c r="BW1767" s="60">
        <v>1324.9071884261921</v>
      </c>
      <c r="BX1767" s="60">
        <v>1322.8870130051887</v>
      </c>
      <c r="BY1767" s="60">
        <v>1316.736414617566</v>
      </c>
      <c r="BZ1767" s="60">
        <v>1351.40224465611</v>
      </c>
      <c r="CA1767" s="60">
        <v>1920.6928328246972</v>
      </c>
      <c r="CB1767" s="60">
        <v>1311.3803701852623</v>
      </c>
      <c r="CC1767" s="60">
        <v>1320.3194126218702</v>
      </c>
      <c r="CD1767" s="60">
        <v>1318.5914734727585</v>
      </c>
      <c r="CE1767" s="60">
        <v>1316.8987191131957</v>
      </c>
      <c r="CF1767" s="60">
        <v>1357.3858165730144</v>
      </c>
      <c r="CG1767" s="60">
        <v>1920.8980589498515</v>
      </c>
      <c r="CH1767" s="60">
        <v>17133.740000000002</v>
      </c>
    </row>
    <row r="1768" spans="1:86">
      <c r="A1768" s="57" t="s">
        <v>86</v>
      </c>
      <c r="B1768" s="58" t="s">
        <v>719</v>
      </c>
      <c r="C1768" s="59" t="s">
        <v>92</v>
      </c>
      <c r="D1768" s="58" t="s">
        <v>93</v>
      </c>
      <c r="E1768" s="58" t="str">
        <f>VLOOKUP(CONCATENATE($F$4,F1768),'REG FL  CWIP - 1 System Per Boo'!$A$29:$B$1161,2,FALSE)</f>
        <v>Distribution</v>
      </c>
      <c r="F1768" s="58" t="s">
        <v>172</v>
      </c>
      <c r="G1768" s="58" t="s">
        <v>173</v>
      </c>
      <c r="H1768" s="63">
        <v>369</v>
      </c>
      <c r="I1768" s="60">
        <v>0</v>
      </c>
      <c r="J1768" s="60">
        <v>0</v>
      </c>
      <c r="K1768" s="60">
        <v>0</v>
      </c>
      <c r="L1768" s="60">
        <v>0</v>
      </c>
      <c r="M1768" s="60">
        <v>0</v>
      </c>
      <c r="N1768" s="60">
        <v>0</v>
      </c>
      <c r="O1768" s="60">
        <v>0</v>
      </c>
      <c r="P1768" s="60">
        <v>0</v>
      </c>
      <c r="Q1768" s="60">
        <v>0</v>
      </c>
      <c r="R1768" s="60">
        <v>0</v>
      </c>
      <c r="S1768" s="60">
        <v>0</v>
      </c>
      <c r="T1768" s="60">
        <v>0</v>
      </c>
      <c r="U1768" s="60">
        <v>0</v>
      </c>
      <c r="V1768" s="60">
        <v>699.82900165511421</v>
      </c>
      <c r="W1768" s="60">
        <v>703.66964799657342</v>
      </c>
      <c r="X1768" s="60">
        <v>699.31106085273893</v>
      </c>
      <c r="Y1768" s="60">
        <v>694.82905211309412</v>
      </c>
      <c r="Z1768" s="60">
        <v>694.337827280086</v>
      </c>
      <c r="AA1768" s="60">
        <v>1033.8384801229449</v>
      </c>
      <c r="AB1768" s="60">
        <v>690.56631535379483</v>
      </c>
      <c r="AC1768" s="60">
        <v>696.35197884467482</v>
      </c>
      <c r="AD1768" s="60">
        <v>697.4264410752038</v>
      </c>
      <c r="AE1768" s="60">
        <v>697.34204530600061</v>
      </c>
      <c r="AF1768" s="60">
        <v>702.40040225494056</v>
      </c>
      <c r="AG1768" s="60">
        <v>1042.1879262482939</v>
      </c>
      <c r="AH1768" s="60">
        <v>9052.0901791034612</v>
      </c>
      <c r="AI1768" s="60">
        <v>722.66503646422177</v>
      </c>
      <c r="AJ1768" s="60">
        <v>708.37188817574815</v>
      </c>
      <c r="AK1768" s="60">
        <v>707.29178574297146</v>
      </c>
      <c r="AL1768" s="60">
        <v>704.00332068571231</v>
      </c>
      <c r="AM1768" s="60">
        <v>722.53767516283813</v>
      </c>
      <c r="AN1768" s="60">
        <v>1026.9132966285902</v>
      </c>
      <c r="AO1768" s="60">
        <v>701.13967005357176</v>
      </c>
      <c r="AP1768" s="60">
        <v>705.91899831491583</v>
      </c>
      <c r="AQ1768" s="60">
        <v>704.9951422679402</v>
      </c>
      <c r="AR1768" s="60">
        <v>704.09009804116249</v>
      </c>
      <c r="AS1768" s="60">
        <v>725.73683822409953</v>
      </c>
      <c r="AT1768" s="60">
        <v>1027.0230208984074</v>
      </c>
      <c r="AU1768" s="60">
        <v>9160.6867706601788</v>
      </c>
      <c r="AV1768" s="60">
        <v>1260.7805970868937</v>
      </c>
      <c r="AW1768" s="60">
        <v>1235.8443913427191</v>
      </c>
      <c r="AX1768" s="60">
        <v>1233.9600159801391</v>
      </c>
      <c r="AY1768" s="60">
        <v>1228.2228725884015</v>
      </c>
      <c r="AZ1768" s="60">
        <v>1260.5583991812223</v>
      </c>
      <c r="BA1768" s="60">
        <v>1791.5801843887375</v>
      </c>
      <c r="BB1768" s="60">
        <v>1223.2268717143268</v>
      </c>
      <c r="BC1768" s="60">
        <v>1231.5650146089843</v>
      </c>
      <c r="BD1768" s="60">
        <v>1229.9532308367584</v>
      </c>
      <c r="BE1768" s="60">
        <v>1228.3742666651835</v>
      </c>
      <c r="BF1768" s="60">
        <v>1266.1397439412926</v>
      </c>
      <c r="BG1768" s="60">
        <v>1791.7716116653412</v>
      </c>
      <c r="BH1768" s="60">
        <v>15981.977199999999</v>
      </c>
      <c r="BI1768" s="60">
        <v>1292.3006147540652</v>
      </c>
      <c r="BJ1768" s="60">
        <v>1266.7409939229003</v>
      </c>
      <c r="BK1768" s="60">
        <v>1264.8095084248557</v>
      </c>
      <c r="BL1768" s="60">
        <v>1258.9289341606216</v>
      </c>
      <c r="BM1768" s="60">
        <v>1292.07286181215</v>
      </c>
      <c r="BN1768" s="60">
        <v>1836.3704033963636</v>
      </c>
      <c r="BO1768" s="60">
        <v>1253.8080312725249</v>
      </c>
      <c r="BP1768" s="60">
        <v>1262.3546310644081</v>
      </c>
      <c r="BQ1768" s="60">
        <v>1260.7025520551726</v>
      </c>
      <c r="BR1768" s="60">
        <v>1259.084113149692</v>
      </c>
      <c r="BS1768" s="60">
        <v>1297.7937424167999</v>
      </c>
      <c r="BT1768" s="60">
        <v>1836.5666135704441</v>
      </c>
      <c r="BU1768" s="60">
        <v>16381.532999999999</v>
      </c>
      <c r="BV1768" s="60">
        <v>1324.6076464432081</v>
      </c>
      <c r="BW1768" s="60">
        <v>1298.4090446576681</v>
      </c>
      <c r="BX1768" s="60">
        <v>1296.429272745085</v>
      </c>
      <c r="BY1768" s="60">
        <v>1290.4016863252145</v>
      </c>
      <c r="BZ1768" s="60">
        <v>1324.3741997629879</v>
      </c>
      <c r="CA1768" s="60">
        <v>1882.2789761682031</v>
      </c>
      <c r="CB1768" s="60">
        <v>1285.1527627815572</v>
      </c>
      <c r="CC1768" s="60">
        <v>1293.9130243694328</v>
      </c>
      <c r="CD1768" s="60">
        <v>1292.2196440033033</v>
      </c>
      <c r="CE1768" s="60">
        <v>1290.5607447309319</v>
      </c>
      <c r="CF1768" s="60">
        <v>1330.2381002415541</v>
      </c>
      <c r="CG1768" s="60">
        <v>1882.4800977708544</v>
      </c>
      <c r="CH1768" s="60">
        <v>16791.065200000001</v>
      </c>
    </row>
    <row r="1769" spans="1:86">
      <c r="A1769" s="57" t="s">
        <v>86</v>
      </c>
      <c r="B1769" s="58" t="s">
        <v>723</v>
      </c>
      <c r="C1769" s="59" t="s">
        <v>92</v>
      </c>
      <c r="D1769" s="58" t="s">
        <v>93</v>
      </c>
      <c r="E1769" s="58" t="str">
        <f>VLOOKUP(CONCATENATE($F$4,F1769),'REG FL  CWIP - 1 System Per Boo'!$A$29:$B$1161,2,FALSE)</f>
        <v>Distribution</v>
      </c>
      <c r="F1769" s="58" t="s">
        <v>172</v>
      </c>
      <c r="G1769" s="58" t="s">
        <v>173</v>
      </c>
      <c r="H1769" s="63">
        <v>369</v>
      </c>
      <c r="I1769" s="60">
        <v>0</v>
      </c>
      <c r="J1769" s="60">
        <v>0</v>
      </c>
      <c r="K1769" s="60">
        <v>0</v>
      </c>
      <c r="L1769" s="60">
        <v>0</v>
      </c>
      <c r="M1769" s="60">
        <v>0</v>
      </c>
      <c r="N1769" s="60">
        <v>0</v>
      </c>
      <c r="O1769" s="60">
        <v>0</v>
      </c>
      <c r="P1769" s="60">
        <v>0</v>
      </c>
      <c r="Q1769" s="60">
        <v>0</v>
      </c>
      <c r="R1769" s="60">
        <v>0</v>
      </c>
      <c r="S1769" s="60">
        <v>0</v>
      </c>
      <c r="T1769" s="60">
        <v>0</v>
      </c>
      <c r="U1769" s="60">
        <v>0</v>
      </c>
      <c r="V1769" s="60">
        <v>14.282224523573746</v>
      </c>
      <c r="W1769" s="60">
        <v>28.642829584728361</v>
      </c>
      <c r="X1769" s="60">
        <v>42.914483887845449</v>
      </c>
      <c r="Y1769" s="60">
        <v>57.094668624847372</v>
      </c>
      <c r="Z1769" s="60">
        <v>71.264828365257358</v>
      </c>
      <c r="AA1769" s="60">
        <v>92.363572857562303</v>
      </c>
      <c r="AB1769" s="60">
        <v>106.45676296682348</v>
      </c>
      <c r="AC1769" s="60">
        <v>120.66802784120466</v>
      </c>
      <c r="AD1769" s="60">
        <v>134.90122051620881</v>
      </c>
      <c r="AE1769" s="60">
        <v>149.13269082857619</v>
      </c>
      <c r="AF1769" s="60">
        <v>163.46739291541166</v>
      </c>
      <c r="AG1769" s="60">
        <v>184.73653426741771</v>
      </c>
      <c r="AH1769" s="60">
        <v>184.73653426741771</v>
      </c>
      <c r="AI1769" s="60">
        <v>199.48480031770794</v>
      </c>
      <c r="AJ1769" s="60">
        <v>213.94136946415176</v>
      </c>
      <c r="AK1769" s="60">
        <v>228.3758957038043</v>
      </c>
      <c r="AL1769" s="60">
        <v>242.74331041167602</v>
      </c>
      <c r="AM1769" s="60">
        <v>257.4889772517339</v>
      </c>
      <c r="AN1769" s="60">
        <v>278.44639146864392</v>
      </c>
      <c r="AO1769" s="60">
        <v>292.75536432688011</v>
      </c>
      <c r="AP1769" s="60">
        <v>307.1618744965723</v>
      </c>
      <c r="AQ1769" s="60">
        <v>321.54953046122398</v>
      </c>
      <c r="AR1769" s="60">
        <v>335.91871613553349</v>
      </c>
      <c r="AS1769" s="60">
        <v>350.729672017658</v>
      </c>
      <c r="AT1769" s="60">
        <v>371.68932550538057</v>
      </c>
      <c r="AU1769" s="60">
        <v>371.68932550538057</v>
      </c>
      <c r="AV1769" s="60">
        <v>397.41954177245998</v>
      </c>
      <c r="AW1769" s="60">
        <v>422.6408558814951</v>
      </c>
      <c r="AX1769" s="60">
        <v>447.82371335047765</v>
      </c>
      <c r="AY1769" s="60">
        <v>472.88948626044498</v>
      </c>
      <c r="AZ1769" s="60">
        <v>498.61516787638834</v>
      </c>
      <c r="BA1769" s="60">
        <v>535.17802878228122</v>
      </c>
      <c r="BB1769" s="60">
        <v>560.14184249073696</v>
      </c>
      <c r="BC1769" s="60">
        <v>585.27582238071636</v>
      </c>
      <c r="BD1769" s="60">
        <v>610.37690872432358</v>
      </c>
      <c r="BE1769" s="60">
        <v>635.44577130932726</v>
      </c>
      <c r="BF1769" s="60">
        <v>661.28535792037405</v>
      </c>
      <c r="BG1769" s="60">
        <v>697.85212550538085</v>
      </c>
      <c r="BH1769" s="60">
        <v>697.85212550538085</v>
      </c>
      <c r="BI1769" s="60">
        <v>724.22560743913732</v>
      </c>
      <c r="BJ1769" s="60">
        <v>750.07746445797216</v>
      </c>
      <c r="BK1769" s="60">
        <v>775.88990340541818</v>
      </c>
      <c r="BL1769" s="60">
        <v>801.58233063318607</v>
      </c>
      <c r="BM1769" s="60">
        <v>827.95116454771983</v>
      </c>
      <c r="BN1769" s="60">
        <v>865.42811155580921</v>
      </c>
      <c r="BO1769" s="60">
        <v>891.01603056137105</v>
      </c>
      <c r="BP1769" s="60">
        <v>916.77836997084864</v>
      </c>
      <c r="BQ1769" s="60">
        <v>942.50699348217881</v>
      </c>
      <c r="BR1769" s="60">
        <v>968.20258762809112</v>
      </c>
      <c r="BS1769" s="60">
        <v>994.68817420802588</v>
      </c>
      <c r="BT1769" s="60">
        <v>1032.169125505382</v>
      </c>
      <c r="BU1769" s="60">
        <v>1032.169125505382</v>
      </c>
      <c r="BV1769" s="60">
        <v>1059.201934616468</v>
      </c>
      <c r="BW1769" s="60">
        <v>1085.7000783849919</v>
      </c>
      <c r="BX1769" s="60">
        <v>1112.1578186450959</v>
      </c>
      <c r="BY1769" s="60">
        <v>1138.4925469374475</v>
      </c>
      <c r="BZ1769" s="60">
        <v>1165.5205918305699</v>
      </c>
      <c r="CA1769" s="60">
        <v>1203.9344484870637</v>
      </c>
      <c r="CB1769" s="60">
        <v>1230.1620558907689</v>
      </c>
      <c r="CC1769" s="60">
        <v>1256.5684441432065</v>
      </c>
      <c r="CD1769" s="60">
        <v>1282.9402736126619</v>
      </c>
      <c r="CE1769" s="60">
        <v>1309.2782479949258</v>
      </c>
      <c r="CF1769" s="60">
        <v>1336.4259643263858</v>
      </c>
      <c r="CG1769" s="60">
        <v>1374.8439255053829</v>
      </c>
      <c r="CH1769" s="60">
        <v>1374.8439255053829</v>
      </c>
    </row>
    <row r="1770" spans="1:86">
      <c r="A1770" s="57" t="s">
        <v>86</v>
      </c>
      <c r="B1770" s="58" t="s">
        <v>132</v>
      </c>
      <c r="C1770" s="59" t="s">
        <v>278</v>
      </c>
      <c r="D1770" s="58" t="s">
        <v>113</v>
      </c>
      <c r="E1770" s="58" t="str">
        <f>VLOOKUP(CONCATENATE($F$4,F1770),'REG FL  CWIP - 1 System Per Boo'!$A$29:$B$1161,2,FALSE)</f>
        <v>General</v>
      </c>
      <c r="F1770" s="58" t="s">
        <v>282</v>
      </c>
      <c r="G1770" s="58" t="s">
        <v>283</v>
      </c>
      <c r="H1770" s="63">
        <v>370</v>
      </c>
      <c r="I1770" s="60">
        <v>79.809999999999988</v>
      </c>
      <c r="J1770" s="60">
        <v>78.73</v>
      </c>
      <c r="K1770" s="60">
        <v>166.38</v>
      </c>
      <c r="L1770" s="60">
        <v>245.53</v>
      </c>
      <c r="M1770" s="60">
        <v>334.87</v>
      </c>
      <c r="N1770" s="60">
        <v>456.03</v>
      </c>
      <c r="O1770" s="60">
        <v>578.92999999999995</v>
      </c>
      <c r="P1770" s="60">
        <v>686.23</v>
      </c>
      <c r="Q1770" s="60">
        <v>800.93</v>
      </c>
      <c r="R1770" s="60">
        <v>863.36</v>
      </c>
      <c r="S1770" s="60">
        <v>894.1</v>
      </c>
      <c r="T1770" s="60">
        <v>927.74</v>
      </c>
      <c r="U1770" s="60">
        <v>79.809999999999988</v>
      </c>
      <c r="V1770" s="60">
        <v>959.64</v>
      </c>
      <c r="W1770" s="60">
        <v>2631.64</v>
      </c>
      <c r="X1770" s="60">
        <v>4303.6399999999994</v>
      </c>
      <c r="Y1770" s="60">
        <v>0</v>
      </c>
      <c r="Z1770" s="60">
        <v>1674</v>
      </c>
      <c r="AA1770" s="60">
        <v>3348</v>
      </c>
      <c r="AB1770" s="60">
        <v>0</v>
      </c>
      <c r="AC1770" s="60">
        <v>1674</v>
      </c>
      <c r="AD1770" s="60">
        <v>3348</v>
      </c>
      <c r="AE1770" s="60">
        <v>0</v>
      </c>
      <c r="AF1770" s="60">
        <v>1674</v>
      </c>
      <c r="AG1770" s="60">
        <v>3348</v>
      </c>
      <c r="AH1770" s="60">
        <v>959.64</v>
      </c>
      <c r="AI1770" s="60">
        <v>0</v>
      </c>
      <c r="AJ1770" s="60">
        <v>780</v>
      </c>
      <c r="AK1770" s="60">
        <v>1560</v>
      </c>
      <c r="AL1770" s="60">
        <v>0</v>
      </c>
      <c r="AM1770" s="60">
        <v>781</v>
      </c>
      <c r="AN1770" s="60">
        <v>1606</v>
      </c>
      <c r="AO1770" s="60">
        <v>0</v>
      </c>
      <c r="AP1770" s="60">
        <v>780</v>
      </c>
      <c r="AQ1770" s="60">
        <v>1560</v>
      </c>
      <c r="AR1770" s="60">
        <v>0</v>
      </c>
      <c r="AS1770" s="60">
        <v>780</v>
      </c>
      <c r="AT1770" s="60">
        <v>1605</v>
      </c>
      <c r="AU1770" s="60">
        <v>0</v>
      </c>
      <c r="AV1770" s="60">
        <v>0</v>
      </c>
      <c r="AW1770" s="60">
        <v>1588</v>
      </c>
      <c r="AX1770" s="60">
        <v>3176</v>
      </c>
      <c r="AY1770" s="60">
        <v>0</v>
      </c>
      <c r="AZ1770" s="60">
        <v>1589</v>
      </c>
      <c r="BA1770" s="60">
        <v>3210</v>
      </c>
      <c r="BB1770" s="60">
        <v>0</v>
      </c>
      <c r="BC1770" s="60">
        <v>1589</v>
      </c>
      <c r="BD1770" s="60">
        <v>3178</v>
      </c>
      <c r="BE1770" s="60">
        <v>0</v>
      </c>
      <c r="BF1770" s="60">
        <v>1589</v>
      </c>
      <c r="BG1770" s="60">
        <v>3210</v>
      </c>
      <c r="BH1770" s="60">
        <v>0</v>
      </c>
      <c r="BI1770" s="60">
        <v>0</v>
      </c>
      <c r="BJ1770" s="60">
        <v>1588</v>
      </c>
      <c r="BK1770" s="60">
        <v>3176</v>
      </c>
      <c r="BL1770" s="60">
        <v>0</v>
      </c>
      <c r="BM1770" s="60">
        <v>1589</v>
      </c>
      <c r="BN1770" s="60">
        <v>3210</v>
      </c>
      <c r="BO1770" s="60">
        <v>0</v>
      </c>
      <c r="BP1770" s="60">
        <v>1589</v>
      </c>
      <c r="BQ1770" s="60">
        <v>3178</v>
      </c>
      <c r="BR1770" s="60">
        <v>0</v>
      </c>
      <c r="BS1770" s="60">
        <v>1589</v>
      </c>
      <c r="BT1770" s="60">
        <v>3210</v>
      </c>
      <c r="BU1770" s="60">
        <v>0</v>
      </c>
      <c r="BV1770" s="60">
        <v>0</v>
      </c>
      <c r="BW1770" s="60">
        <v>1588</v>
      </c>
      <c r="BX1770" s="60">
        <v>3176</v>
      </c>
      <c r="BY1770" s="60">
        <v>0</v>
      </c>
      <c r="BZ1770" s="60">
        <v>1589</v>
      </c>
      <c r="CA1770" s="60">
        <v>3210</v>
      </c>
      <c r="CB1770" s="60">
        <v>0</v>
      </c>
      <c r="CC1770" s="60">
        <v>1589</v>
      </c>
      <c r="CD1770" s="60">
        <v>3178</v>
      </c>
      <c r="CE1770" s="60">
        <v>0</v>
      </c>
      <c r="CF1770" s="60">
        <v>1589</v>
      </c>
      <c r="CG1770" s="60">
        <v>3210</v>
      </c>
      <c r="CH1770" s="60">
        <v>0</v>
      </c>
    </row>
    <row r="1771" spans="1:86">
      <c r="A1771" s="57" t="s">
        <v>86</v>
      </c>
      <c r="B1771" s="58" t="s">
        <v>132</v>
      </c>
      <c r="C1771" s="59" t="s">
        <v>98</v>
      </c>
      <c r="D1771" s="58" t="s">
        <v>93</v>
      </c>
      <c r="E1771" s="58" t="str">
        <f>VLOOKUP(CONCATENATE($F$4,F1771),'REG FL  CWIP - 1 System Per Boo'!$A$29:$B$1161,2,FALSE)</f>
        <v>Distribution</v>
      </c>
      <c r="F1771" s="58" t="s">
        <v>301</v>
      </c>
      <c r="G1771" s="58" t="s">
        <v>283</v>
      </c>
      <c r="H1771" s="63">
        <v>370</v>
      </c>
      <c r="I1771" s="60">
        <v>0</v>
      </c>
      <c r="J1771" s="60">
        <v>0</v>
      </c>
      <c r="K1771" s="60">
        <v>0</v>
      </c>
      <c r="L1771" s="60">
        <v>0</v>
      </c>
      <c r="M1771" s="60">
        <v>0</v>
      </c>
      <c r="N1771" s="60">
        <v>0</v>
      </c>
      <c r="O1771" s="60">
        <v>0</v>
      </c>
      <c r="P1771" s="60">
        <v>0</v>
      </c>
      <c r="Q1771" s="60">
        <v>0</v>
      </c>
      <c r="R1771" s="60">
        <v>0</v>
      </c>
      <c r="S1771" s="60">
        <v>0</v>
      </c>
      <c r="T1771" s="60">
        <v>0</v>
      </c>
      <c r="U1771" s="60">
        <v>0</v>
      </c>
      <c r="V1771" s="60">
        <v>0</v>
      </c>
      <c r="W1771" s="60">
        <v>127.58221250712</v>
      </c>
      <c r="X1771" s="60">
        <v>253.32675038244003</v>
      </c>
      <c r="Y1771" s="60">
        <v>381.35463399350101</v>
      </c>
      <c r="Z1771" s="60">
        <v>513.075871509075</v>
      </c>
      <c r="AA1771" s="60">
        <v>644.86646401734902</v>
      </c>
      <c r="AB1771" s="60">
        <v>16.196464066728936</v>
      </c>
      <c r="AC1771" s="60">
        <v>148.63837381513594</v>
      </c>
      <c r="AD1771" s="60">
        <v>280.05139866090997</v>
      </c>
      <c r="AE1771" s="60">
        <v>407.66351961837097</v>
      </c>
      <c r="AF1771" s="60">
        <v>533.55273092049094</v>
      </c>
      <c r="AG1771" s="60">
        <v>661.34593355285199</v>
      </c>
      <c r="AH1771" s="60">
        <v>0</v>
      </c>
      <c r="AI1771" s="60">
        <v>15.84888949357935</v>
      </c>
      <c r="AJ1771" s="60">
        <v>365.50128536184434</v>
      </c>
      <c r="AK1771" s="60">
        <v>722.49403506280942</v>
      </c>
      <c r="AL1771" s="60">
        <v>1132.4845086297285</v>
      </c>
      <c r="AM1771" s="60">
        <v>1497.6730156782405</v>
      </c>
      <c r="AN1771" s="60">
        <v>1862.7487244964525</v>
      </c>
      <c r="AO1771" s="60">
        <v>46.459465904514673</v>
      </c>
      <c r="AP1771" s="60">
        <v>413.51430468298867</v>
      </c>
      <c r="AQ1771" s="60">
        <v>773.23274083920069</v>
      </c>
      <c r="AR1771" s="60">
        <v>1197.8482503449197</v>
      </c>
      <c r="AS1771" s="60">
        <v>1547.1308421729848</v>
      </c>
      <c r="AT1771" s="60">
        <v>1962.4740573411038</v>
      </c>
      <c r="AU1771" s="60">
        <v>15.84888949357935</v>
      </c>
      <c r="AV1771" s="60">
        <v>46.926869874887871</v>
      </c>
      <c r="AW1771" s="60">
        <v>382.34353654155456</v>
      </c>
      <c r="AX1771" s="60">
        <v>717.76020320822124</v>
      </c>
      <c r="AY1771" s="60">
        <v>1053.1768698748879</v>
      </c>
      <c r="AZ1771" s="60">
        <v>1388.5935365415546</v>
      </c>
      <c r="BA1771" s="60">
        <v>1724.0102032082214</v>
      </c>
      <c r="BB1771" s="60">
        <v>41.188537397497385</v>
      </c>
      <c r="BC1771" s="60">
        <v>376.60520406416407</v>
      </c>
      <c r="BD1771" s="60">
        <v>712.02187073083076</v>
      </c>
      <c r="BE1771" s="60">
        <v>1047.4385373974974</v>
      </c>
      <c r="BF1771" s="60">
        <v>1382.8552040641641</v>
      </c>
      <c r="BG1771" s="60">
        <v>1718.2718707308309</v>
      </c>
      <c r="BH1771" s="60">
        <v>46.926869874887871</v>
      </c>
      <c r="BI1771" s="60">
        <v>41.073770747950221</v>
      </c>
      <c r="BJ1771" s="60">
        <v>407.90710408128353</v>
      </c>
      <c r="BK1771" s="60">
        <v>774.74043741461685</v>
      </c>
      <c r="BL1771" s="60">
        <v>1141.5737707479502</v>
      </c>
      <c r="BM1771" s="60">
        <v>1508.4071040812835</v>
      </c>
      <c r="BN1771" s="60">
        <v>1875.2404374146167</v>
      </c>
      <c r="BO1771" s="60">
        <v>44.84147541495895</v>
      </c>
      <c r="BP1771" s="60">
        <v>411.67480874829226</v>
      </c>
      <c r="BQ1771" s="60">
        <v>778.50814208162558</v>
      </c>
      <c r="BR1771" s="60">
        <v>1145.3414754149589</v>
      </c>
      <c r="BS1771" s="60">
        <v>1512.1748087482922</v>
      </c>
      <c r="BT1771" s="60">
        <v>1879.0081420816255</v>
      </c>
      <c r="BU1771" s="60">
        <v>41.073770747950221</v>
      </c>
      <c r="BV1771" s="60">
        <v>44.916829508299088</v>
      </c>
      <c r="BW1771" s="60">
        <v>484.41682950829909</v>
      </c>
      <c r="BX1771" s="60">
        <v>923.91682950829909</v>
      </c>
      <c r="BY1771" s="60">
        <v>1363.4168295082991</v>
      </c>
      <c r="BZ1771" s="60">
        <v>1802.9168295082991</v>
      </c>
      <c r="CA1771" s="60">
        <v>2242.4168295082991</v>
      </c>
      <c r="CB1771" s="60">
        <v>53.638336590166091</v>
      </c>
      <c r="CC1771" s="60">
        <v>493.13833659016609</v>
      </c>
      <c r="CD1771" s="60">
        <v>932.63833659016609</v>
      </c>
      <c r="CE1771" s="60">
        <v>1372.1383365901661</v>
      </c>
      <c r="CF1771" s="60">
        <v>1811.6383365901661</v>
      </c>
      <c r="CG1771" s="60">
        <v>2251.1383365901661</v>
      </c>
      <c r="CH1771" s="60">
        <v>44.916829508299088</v>
      </c>
    </row>
    <row r="1772" spans="1:86">
      <c r="A1772" s="57" t="s">
        <v>86</v>
      </c>
      <c r="B1772" s="57" t="s">
        <v>701</v>
      </c>
      <c r="C1772" s="58" t="s">
        <v>278</v>
      </c>
      <c r="D1772" s="58" t="s">
        <v>113</v>
      </c>
      <c r="E1772" s="58" t="str">
        <f>VLOOKUP(CONCATENATE($F$4,F1772),'REG FL  CWIP - 1 System Per Boo'!$A$29:$B$1161,2,FALSE)</f>
        <v>General</v>
      </c>
      <c r="F1772" s="58" t="s">
        <v>282</v>
      </c>
      <c r="G1772" s="58" t="s">
        <v>283</v>
      </c>
      <c r="H1772" s="63">
        <v>370</v>
      </c>
      <c r="I1772" s="60">
        <v>78.73</v>
      </c>
      <c r="J1772" s="60">
        <v>87.65</v>
      </c>
      <c r="K1772" s="60">
        <v>79.14</v>
      </c>
      <c r="L1772" s="60">
        <v>89.34</v>
      </c>
      <c r="M1772" s="60">
        <v>121.17</v>
      </c>
      <c r="N1772" s="60">
        <v>122.9</v>
      </c>
      <c r="O1772" s="60">
        <v>107.3</v>
      </c>
      <c r="P1772" s="60">
        <v>114.7</v>
      </c>
      <c r="Q1772" s="60">
        <v>62.43</v>
      </c>
      <c r="R1772" s="60">
        <v>30.74</v>
      </c>
      <c r="S1772" s="60">
        <v>33.64</v>
      </c>
      <c r="T1772" s="60">
        <v>31.9</v>
      </c>
      <c r="U1772" s="60">
        <v>959.64</v>
      </c>
      <c r="V1772" s="60">
        <v>1672</v>
      </c>
      <c r="W1772" s="60">
        <v>1672</v>
      </c>
      <c r="X1772" s="60">
        <v>1674</v>
      </c>
      <c r="Y1772" s="60">
        <v>1674</v>
      </c>
      <c r="Z1772" s="60">
        <v>1674</v>
      </c>
      <c r="AA1772" s="60">
        <v>1716</v>
      </c>
      <c r="AB1772" s="60">
        <v>1674</v>
      </c>
      <c r="AC1772" s="60">
        <v>1674</v>
      </c>
      <c r="AD1772" s="60">
        <v>1674</v>
      </c>
      <c r="AE1772" s="60">
        <v>1674</v>
      </c>
      <c r="AF1772" s="60">
        <v>1674</v>
      </c>
      <c r="AG1772" s="60">
        <v>1720</v>
      </c>
      <c r="AH1772" s="60">
        <v>20172</v>
      </c>
      <c r="AI1772" s="60">
        <v>780</v>
      </c>
      <c r="AJ1772" s="60">
        <v>780</v>
      </c>
      <c r="AK1772" s="60">
        <v>781</v>
      </c>
      <c r="AL1772" s="60">
        <v>781</v>
      </c>
      <c r="AM1772" s="60">
        <v>825</v>
      </c>
      <c r="AN1772" s="60">
        <v>781</v>
      </c>
      <c r="AO1772" s="60">
        <v>780</v>
      </c>
      <c r="AP1772" s="60">
        <v>780</v>
      </c>
      <c r="AQ1772" s="60">
        <v>780</v>
      </c>
      <c r="AR1772" s="60">
        <v>780</v>
      </c>
      <c r="AS1772" s="60">
        <v>825</v>
      </c>
      <c r="AT1772" s="60">
        <v>764</v>
      </c>
      <c r="AU1772" s="60">
        <v>9437</v>
      </c>
      <c r="AV1772" s="60">
        <v>1588</v>
      </c>
      <c r="AW1772" s="60">
        <v>1588</v>
      </c>
      <c r="AX1772" s="60">
        <v>1589</v>
      </c>
      <c r="AY1772" s="60">
        <v>1589</v>
      </c>
      <c r="AZ1772" s="60">
        <v>1621</v>
      </c>
      <c r="BA1772" s="60">
        <v>1589</v>
      </c>
      <c r="BB1772" s="60">
        <v>1589</v>
      </c>
      <c r="BC1772" s="60">
        <v>1589</v>
      </c>
      <c r="BD1772" s="60">
        <v>1589</v>
      </c>
      <c r="BE1772" s="60">
        <v>1589</v>
      </c>
      <c r="BF1772" s="60">
        <v>1621</v>
      </c>
      <c r="BG1772" s="60">
        <v>1591</v>
      </c>
      <c r="BH1772" s="60">
        <v>19132</v>
      </c>
      <c r="BI1772" s="60">
        <v>1588</v>
      </c>
      <c r="BJ1772" s="60">
        <v>1588</v>
      </c>
      <c r="BK1772" s="60">
        <v>1589</v>
      </c>
      <c r="BL1772" s="60">
        <v>1589</v>
      </c>
      <c r="BM1772" s="60">
        <v>1621</v>
      </c>
      <c r="BN1772" s="60">
        <v>1589</v>
      </c>
      <c r="BO1772" s="60">
        <v>1589</v>
      </c>
      <c r="BP1772" s="60">
        <v>1589</v>
      </c>
      <c r="BQ1772" s="60">
        <v>1589</v>
      </c>
      <c r="BR1772" s="60">
        <v>1589</v>
      </c>
      <c r="BS1772" s="60">
        <v>1621</v>
      </c>
      <c r="BT1772" s="60">
        <v>1591</v>
      </c>
      <c r="BU1772" s="60">
        <v>19132</v>
      </c>
      <c r="BV1772" s="60">
        <v>1588</v>
      </c>
      <c r="BW1772" s="60">
        <v>1588</v>
      </c>
      <c r="BX1772" s="60">
        <v>1589</v>
      </c>
      <c r="BY1772" s="60">
        <v>1589</v>
      </c>
      <c r="BZ1772" s="60">
        <v>1621</v>
      </c>
      <c r="CA1772" s="60">
        <v>1589</v>
      </c>
      <c r="CB1772" s="60">
        <v>1589</v>
      </c>
      <c r="CC1772" s="60">
        <v>1589</v>
      </c>
      <c r="CD1772" s="60">
        <v>1589</v>
      </c>
      <c r="CE1772" s="60">
        <v>1589</v>
      </c>
      <c r="CF1772" s="60">
        <v>1621</v>
      </c>
      <c r="CG1772" s="60">
        <v>1591</v>
      </c>
      <c r="CH1772" s="60">
        <v>19132</v>
      </c>
    </row>
    <row r="1773" spans="1:86">
      <c r="A1773" s="57" t="s">
        <v>86</v>
      </c>
      <c r="B1773" s="57" t="s">
        <v>701</v>
      </c>
      <c r="C1773" s="58" t="s">
        <v>98</v>
      </c>
      <c r="D1773" s="58" t="s">
        <v>93</v>
      </c>
      <c r="E1773" s="58" t="str">
        <f>VLOOKUP(CONCATENATE($F$4,F1773),'REG FL  CWIP - 1 System Per Boo'!$A$29:$B$1161,2,FALSE)</f>
        <v>Distribution</v>
      </c>
      <c r="F1773" s="58" t="s">
        <v>301</v>
      </c>
      <c r="G1773" s="58" t="s">
        <v>283</v>
      </c>
      <c r="H1773" s="63">
        <v>370</v>
      </c>
      <c r="I1773" s="60">
        <v>0</v>
      </c>
      <c r="J1773" s="60">
        <v>0</v>
      </c>
      <c r="K1773" s="60">
        <v>0</v>
      </c>
      <c r="L1773" s="60">
        <v>0</v>
      </c>
      <c r="M1773" s="60">
        <v>0</v>
      </c>
      <c r="N1773" s="60">
        <v>0</v>
      </c>
      <c r="O1773" s="60">
        <v>0</v>
      </c>
      <c r="P1773" s="60">
        <v>0</v>
      </c>
      <c r="Q1773" s="60">
        <v>0</v>
      </c>
      <c r="R1773" s="60">
        <v>0</v>
      </c>
      <c r="S1773" s="60">
        <v>0</v>
      </c>
      <c r="T1773" s="60">
        <v>0</v>
      </c>
      <c r="U1773" s="60">
        <v>0</v>
      </c>
      <c r="V1773" s="60">
        <v>127.58221250712</v>
      </c>
      <c r="W1773" s="60">
        <v>125.74453787532001</v>
      </c>
      <c r="X1773" s="60">
        <v>128.02788361106099</v>
      </c>
      <c r="Y1773" s="60">
        <v>131.72123751557399</v>
      </c>
      <c r="Z1773" s="60">
        <v>131.79059250827399</v>
      </c>
      <c r="AA1773" s="60">
        <v>164.956739319099</v>
      </c>
      <c r="AB1773" s="60">
        <v>132.441909748407</v>
      </c>
      <c r="AC1773" s="60">
        <v>131.413024845774</v>
      </c>
      <c r="AD1773" s="60">
        <v>127.612120957461</v>
      </c>
      <c r="AE1773" s="60">
        <v>125.88921130212</v>
      </c>
      <c r="AF1773" s="60">
        <v>127.793202632361</v>
      </c>
      <c r="AG1773" s="60">
        <v>131.098541126112</v>
      </c>
      <c r="AH1773" s="60">
        <v>1586.0712139486832</v>
      </c>
      <c r="AI1773" s="60">
        <v>349.65239586826499</v>
      </c>
      <c r="AJ1773" s="60">
        <v>356.99274970096502</v>
      </c>
      <c r="AK1773" s="60">
        <v>409.99047356691898</v>
      </c>
      <c r="AL1773" s="60">
        <v>365.18850704851201</v>
      </c>
      <c r="AM1773" s="60">
        <v>365.07570881821198</v>
      </c>
      <c r="AN1773" s="60">
        <v>460.22457072929399</v>
      </c>
      <c r="AO1773" s="60">
        <v>367.05483877847399</v>
      </c>
      <c r="AP1773" s="60">
        <v>359.71843615621202</v>
      </c>
      <c r="AQ1773" s="60">
        <v>424.61550950571899</v>
      </c>
      <c r="AR1773" s="60">
        <v>349.28259182806499</v>
      </c>
      <c r="AS1773" s="60">
        <v>415.343215168119</v>
      </c>
      <c r="AT1773" s="60">
        <v>383.86943640328502</v>
      </c>
      <c r="AU1773" s="60">
        <v>4607.0084335720412</v>
      </c>
      <c r="AV1773" s="60">
        <v>335.41666666666669</v>
      </c>
      <c r="AW1773" s="60">
        <v>335.41666666666669</v>
      </c>
      <c r="AX1773" s="60">
        <v>335.41666666666669</v>
      </c>
      <c r="AY1773" s="60">
        <v>335.41666666666669</v>
      </c>
      <c r="AZ1773" s="60">
        <v>335.41666666666669</v>
      </c>
      <c r="BA1773" s="60">
        <v>335.41666666666669</v>
      </c>
      <c r="BB1773" s="60">
        <v>335.41666666666669</v>
      </c>
      <c r="BC1773" s="60">
        <v>335.41666666666669</v>
      </c>
      <c r="BD1773" s="60">
        <v>335.41666666666669</v>
      </c>
      <c r="BE1773" s="60">
        <v>335.41666666666669</v>
      </c>
      <c r="BF1773" s="60">
        <v>335.41666666666669</v>
      </c>
      <c r="BG1773" s="60">
        <v>335.41666666666697</v>
      </c>
      <c r="BH1773" s="60">
        <v>4025</v>
      </c>
      <c r="BI1773" s="60">
        <v>366.83333333333331</v>
      </c>
      <c r="BJ1773" s="60">
        <v>366.83333333333331</v>
      </c>
      <c r="BK1773" s="60">
        <v>366.83333333333331</v>
      </c>
      <c r="BL1773" s="60">
        <v>366.83333333333331</v>
      </c>
      <c r="BM1773" s="60">
        <v>366.83333333333331</v>
      </c>
      <c r="BN1773" s="60">
        <v>366.83333333333331</v>
      </c>
      <c r="BO1773" s="60">
        <v>366.83333333333331</v>
      </c>
      <c r="BP1773" s="60">
        <v>366.83333333333331</v>
      </c>
      <c r="BQ1773" s="60">
        <v>366.83333333333331</v>
      </c>
      <c r="BR1773" s="60">
        <v>366.83333333333331</v>
      </c>
      <c r="BS1773" s="60">
        <v>366.83333333333331</v>
      </c>
      <c r="BT1773" s="60">
        <v>366.83333333333258</v>
      </c>
      <c r="BU1773" s="60">
        <v>4402</v>
      </c>
      <c r="BV1773" s="60">
        <v>439.5</v>
      </c>
      <c r="BW1773" s="60">
        <v>439.5</v>
      </c>
      <c r="BX1773" s="60">
        <v>439.5</v>
      </c>
      <c r="BY1773" s="60">
        <v>439.5</v>
      </c>
      <c r="BZ1773" s="60">
        <v>439.5</v>
      </c>
      <c r="CA1773" s="60">
        <v>439.5</v>
      </c>
      <c r="CB1773" s="60">
        <v>439.5</v>
      </c>
      <c r="CC1773" s="60">
        <v>439.5</v>
      </c>
      <c r="CD1773" s="60">
        <v>439.5</v>
      </c>
      <c r="CE1773" s="60">
        <v>439.5</v>
      </c>
      <c r="CF1773" s="60">
        <v>439.5</v>
      </c>
      <c r="CG1773" s="60">
        <v>439.5</v>
      </c>
      <c r="CH1773" s="60">
        <v>5274</v>
      </c>
    </row>
    <row r="1774" spans="1:86">
      <c r="A1774" s="57" t="s">
        <v>86</v>
      </c>
      <c r="B1774" s="58" t="s">
        <v>719</v>
      </c>
      <c r="C1774" s="59" t="s">
        <v>98</v>
      </c>
      <c r="D1774" s="58" t="s">
        <v>93</v>
      </c>
      <c r="E1774" s="58" t="str">
        <f>VLOOKUP(CONCATENATE($F$4,F1774),'REG FL  CWIP - 1 System Per Boo'!$A$29:$B$1161,2,FALSE)</f>
        <v>Distribution</v>
      </c>
      <c r="F1774" s="58" t="s">
        <v>301</v>
      </c>
      <c r="G1774" s="58" t="s">
        <v>283</v>
      </c>
      <c r="H1774" s="63">
        <v>370</v>
      </c>
      <c r="I1774" s="60">
        <v>0</v>
      </c>
      <c r="J1774" s="60">
        <v>0</v>
      </c>
      <c r="K1774" s="60">
        <v>0</v>
      </c>
      <c r="L1774" s="60">
        <v>0</v>
      </c>
      <c r="M1774" s="60">
        <v>0</v>
      </c>
      <c r="N1774" s="60">
        <v>0</v>
      </c>
      <c r="O1774" s="60">
        <v>0</v>
      </c>
      <c r="P1774" s="60">
        <v>0</v>
      </c>
      <c r="Q1774" s="60">
        <v>0</v>
      </c>
      <c r="R1774" s="60">
        <v>0</v>
      </c>
      <c r="S1774" s="60">
        <v>0</v>
      </c>
      <c r="T1774" s="60">
        <v>0</v>
      </c>
      <c r="U1774" s="60">
        <v>0</v>
      </c>
      <c r="V1774" s="60">
        <v>0</v>
      </c>
      <c r="W1774" s="60">
        <v>0</v>
      </c>
      <c r="X1774" s="60">
        <v>0</v>
      </c>
      <c r="Y1774" s="60">
        <v>0</v>
      </c>
      <c r="Z1774" s="60">
        <v>0</v>
      </c>
      <c r="AA1774" s="60">
        <v>793.62673926971911</v>
      </c>
      <c r="AB1774" s="60">
        <v>0</v>
      </c>
      <c r="AC1774" s="60">
        <v>0</v>
      </c>
      <c r="AD1774" s="60">
        <v>0</v>
      </c>
      <c r="AE1774" s="60">
        <v>0</v>
      </c>
      <c r="AF1774" s="60">
        <v>0</v>
      </c>
      <c r="AG1774" s="60">
        <v>776.59558518538461</v>
      </c>
      <c r="AH1774" s="60">
        <v>1570.2223244551037</v>
      </c>
      <c r="AI1774" s="60">
        <v>0</v>
      </c>
      <c r="AJ1774" s="60">
        <v>0</v>
      </c>
      <c r="AK1774" s="60">
        <v>0</v>
      </c>
      <c r="AL1774" s="60">
        <v>0</v>
      </c>
      <c r="AM1774" s="60">
        <v>0</v>
      </c>
      <c r="AN1774" s="60">
        <v>2276.5138293212317</v>
      </c>
      <c r="AO1774" s="60">
        <v>0</v>
      </c>
      <c r="AP1774" s="60">
        <v>0</v>
      </c>
      <c r="AQ1774" s="60">
        <v>0</v>
      </c>
      <c r="AR1774" s="60">
        <v>0</v>
      </c>
      <c r="AS1774" s="60">
        <v>0</v>
      </c>
      <c r="AT1774" s="60">
        <v>2299.4166238695011</v>
      </c>
      <c r="AU1774" s="60">
        <v>4575.9304531907328</v>
      </c>
      <c r="AV1774" s="60">
        <v>0</v>
      </c>
      <c r="AW1774" s="60">
        <v>0</v>
      </c>
      <c r="AX1774" s="60">
        <v>0</v>
      </c>
      <c r="AY1774" s="60">
        <v>0</v>
      </c>
      <c r="AZ1774" s="60">
        <v>0</v>
      </c>
      <c r="BA1774" s="60">
        <v>2018.2383324773905</v>
      </c>
      <c r="BB1774" s="60">
        <v>0</v>
      </c>
      <c r="BC1774" s="60">
        <v>0</v>
      </c>
      <c r="BD1774" s="60">
        <v>0</v>
      </c>
      <c r="BE1774" s="60">
        <v>0</v>
      </c>
      <c r="BF1774" s="60">
        <v>0</v>
      </c>
      <c r="BG1774" s="60">
        <v>2012.6147666495476</v>
      </c>
      <c r="BH1774" s="60">
        <v>4030.8530991269381</v>
      </c>
      <c r="BI1774" s="60">
        <v>0</v>
      </c>
      <c r="BJ1774" s="60">
        <v>0</v>
      </c>
      <c r="BK1774" s="60">
        <v>0</v>
      </c>
      <c r="BL1774" s="60">
        <v>0</v>
      </c>
      <c r="BM1774" s="60">
        <v>0</v>
      </c>
      <c r="BN1774" s="60">
        <v>2197.2322953329913</v>
      </c>
      <c r="BO1774" s="60">
        <v>0</v>
      </c>
      <c r="BP1774" s="60">
        <v>0</v>
      </c>
      <c r="BQ1774" s="60">
        <v>0</v>
      </c>
      <c r="BR1774" s="60">
        <v>0</v>
      </c>
      <c r="BS1774" s="60">
        <v>0</v>
      </c>
      <c r="BT1774" s="60">
        <v>2200.924645906659</v>
      </c>
      <c r="BU1774" s="60">
        <v>4398.1569412396502</v>
      </c>
      <c r="BV1774" s="60">
        <v>0</v>
      </c>
      <c r="BW1774" s="60">
        <v>0</v>
      </c>
      <c r="BX1774" s="60">
        <v>0</v>
      </c>
      <c r="BY1774" s="60">
        <v>0</v>
      </c>
      <c r="BZ1774" s="60">
        <v>0</v>
      </c>
      <c r="CA1774" s="60">
        <v>2628.278492918133</v>
      </c>
      <c r="CB1774" s="60">
        <v>0</v>
      </c>
      <c r="CC1774" s="60">
        <v>0</v>
      </c>
      <c r="CD1774" s="60">
        <v>0</v>
      </c>
      <c r="CE1774" s="60">
        <v>0</v>
      </c>
      <c r="CF1774" s="60">
        <v>0</v>
      </c>
      <c r="CG1774" s="60">
        <v>2636.8255698583625</v>
      </c>
      <c r="CH1774" s="60">
        <v>5265.104062776496</v>
      </c>
    </row>
    <row r="1775" spans="1:86">
      <c r="A1775" s="57" t="s">
        <v>86</v>
      </c>
      <c r="B1775" s="58" t="s">
        <v>719</v>
      </c>
      <c r="C1775" s="59" t="s">
        <v>278</v>
      </c>
      <c r="D1775" s="58" t="s">
        <v>113</v>
      </c>
      <c r="E1775" s="58" t="str">
        <f>VLOOKUP(CONCATENATE($F$4,F1775),'REG FL  CWIP - 1 System Per Boo'!$A$29:$B$1161,2,FALSE)</f>
        <v>General</v>
      </c>
      <c r="F1775" s="58" t="s">
        <v>282</v>
      </c>
      <c r="G1775" s="58" t="s">
        <v>283</v>
      </c>
      <c r="H1775" s="63">
        <v>370</v>
      </c>
      <c r="I1775" s="60">
        <v>0.15000000000000002</v>
      </c>
      <c r="J1775" s="60">
        <v>0</v>
      </c>
      <c r="K1775" s="60">
        <v>0</v>
      </c>
      <c r="L1775" s="60">
        <v>0</v>
      </c>
      <c r="M1775" s="60">
        <v>0</v>
      </c>
      <c r="N1775" s="60">
        <v>0</v>
      </c>
      <c r="O1775" s="60">
        <v>0</v>
      </c>
      <c r="P1775" s="60">
        <v>0</v>
      </c>
      <c r="Q1775" s="60">
        <v>0</v>
      </c>
      <c r="R1775" s="60">
        <v>0</v>
      </c>
      <c r="S1775" s="60">
        <v>0</v>
      </c>
      <c r="T1775" s="60">
        <v>0</v>
      </c>
      <c r="U1775" s="60">
        <v>0.15000000000000002</v>
      </c>
      <c r="V1775" s="60">
        <v>0</v>
      </c>
      <c r="W1775" s="60">
        <v>0</v>
      </c>
      <c r="X1775" s="60">
        <v>5977.6399999999994</v>
      </c>
      <c r="Y1775" s="60">
        <v>0</v>
      </c>
      <c r="Z1775" s="60">
        <v>0</v>
      </c>
      <c r="AA1775" s="60">
        <v>5064</v>
      </c>
      <c r="AB1775" s="60">
        <v>0</v>
      </c>
      <c r="AC1775" s="60">
        <v>0</v>
      </c>
      <c r="AD1775" s="60">
        <v>5022</v>
      </c>
      <c r="AE1775" s="60">
        <v>0</v>
      </c>
      <c r="AF1775" s="60">
        <v>0</v>
      </c>
      <c r="AG1775" s="60">
        <v>5068</v>
      </c>
      <c r="AH1775" s="60">
        <v>21131.64</v>
      </c>
      <c r="AI1775" s="60">
        <v>0</v>
      </c>
      <c r="AJ1775" s="60">
        <v>0</v>
      </c>
      <c r="AK1775" s="60">
        <v>2341</v>
      </c>
      <c r="AL1775" s="60">
        <v>0</v>
      </c>
      <c r="AM1775" s="60">
        <v>0</v>
      </c>
      <c r="AN1775" s="60">
        <v>2387</v>
      </c>
      <c r="AO1775" s="60">
        <v>0</v>
      </c>
      <c r="AP1775" s="60">
        <v>0</v>
      </c>
      <c r="AQ1775" s="60">
        <v>2340</v>
      </c>
      <c r="AR1775" s="60">
        <v>0</v>
      </c>
      <c r="AS1775" s="60">
        <v>0</v>
      </c>
      <c r="AT1775" s="60">
        <v>2369</v>
      </c>
      <c r="AU1775" s="60">
        <v>9437</v>
      </c>
      <c r="AV1775" s="60">
        <v>0</v>
      </c>
      <c r="AW1775" s="60">
        <v>0</v>
      </c>
      <c r="AX1775" s="60">
        <v>4765</v>
      </c>
      <c r="AY1775" s="60">
        <v>0</v>
      </c>
      <c r="AZ1775" s="60">
        <v>0</v>
      </c>
      <c r="BA1775" s="60">
        <v>4799</v>
      </c>
      <c r="BB1775" s="60">
        <v>0</v>
      </c>
      <c r="BC1775" s="60">
        <v>0</v>
      </c>
      <c r="BD1775" s="60">
        <v>4767</v>
      </c>
      <c r="BE1775" s="60">
        <v>0</v>
      </c>
      <c r="BF1775" s="60">
        <v>0</v>
      </c>
      <c r="BG1775" s="60">
        <v>4801</v>
      </c>
      <c r="BH1775" s="60">
        <v>19132</v>
      </c>
      <c r="BI1775" s="60">
        <v>0</v>
      </c>
      <c r="BJ1775" s="60">
        <v>0</v>
      </c>
      <c r="BK1775" s="60">
        <v>4765</v>
      </c>
      <c r="BL1775" s="60">
        <v>0</v>
      </c>
      <c r="BM1775" s="60">
        <v>0</v>
      </c>
      <c r="BN1775" s="60">
        <v>4799</v>
      </c>
      <c r="BO1775" s="60">
        <v>0</v>
      </c>
      <c r="BP1775" s="60">
        <v>0</v>
      </c>
      <c r="BQ1775" s="60">
        <v>4767</v>
      </c>
      <c r="BR1775" s="60">
        <v>0</v>
      </c>
      <c r="BS1775" s="60">
        <v>0</v>
      </c>
      <c r="BT1775" s="60">
        <v>4801</v>
      </c>
      <c r="BU1775" s="60">
        <v>19132</v>
      </c>
      <c r="BV1775" s="60">
        <v>0</v>
      </c>
      <c r="BW1775" s="60">
        <v>0</v>
      </c>
      <c r="BX1775" s="60">
        <v>4765</v>
      </c>
      <c r="BY1775" s="60">
        <v>0</v>
      </c>
      <c r="BZ1775" s="60">
        <v>0</v>
      </c>
      <c r="CA1775" s="60">
        <v>4799</v>
      </c>
      <c r="CB1775" s="60">
        <v>0</v>
      </c>
      <c r="CC1775" s="60">
        <v>0</v>
      </c>
      <c r="CD1775" s="60">
        <v>4767</v>
      </c>
      <c r="CE1775" s="60">
        <v>0</v>
      </c>
      <c r="CF1775" s="60">
        <v>0</v>
      </c>
      <c r="CG1775" s="60">
        <v>4801</v>
      </c>
      <c r="CH1775" s="60">
        <v>19132</v>
      </c>
    </row>
    <row r="1776" spans="1:86">
      <c r="A1776" s="57" t="s">
        <v>86</v>
      </c>
      <c r="B1776" s="58" t="s">
        <v>723</v>
      </c>
      <c r="C1776" s="59" t="s">
        <v>278</v>
      </c>
      <c r="D1776" s="58" t="s">
        <v>113</v>
      </c>
      <c r="E1776" s="58" t="str">
        <f>VLOOKUP(CONCATENATE($F$4,F1776),'REG FL  CWIP - 1 System Per Boo'!$A$29:$B$1161,2,FALSE)</f>
        <v>General</v>
      </c>
      <c r="F1776" s="58" t="s">
        <v>282</v>
      </c>
      <c r="G1776" s="58" t="s">
        <v>283</v>
      </c>
      <c r="H1776" s="63">
        <v>370</v>
      </c>
      <c r="I1776" s="60">
        <v>78.73</v>
      </c>
      <c r="J1776" s="60">
        <v>166.38</v>
      </c>
      <c r="K1776" s="60">
        <v>245.53</v>
      </c>
      <c r="L1776" s="60">
        <v>334.87</v>
      </c>
      <c r="M1776" s="60">
        <v>456.03</v>
      </c>
      <c r="N1776" s="60">
        <v>578.92999999999995</v>
      </c>
      <c r="O1776" s="60">
        <v>686.23</v>
      </c>
      <c r="P1776" s="60">
        <v>800.93</v>
      </c>
      <c r="Q1776" s="60">
        <v>863.36</v>
      </c>
      <c r="R1776" s="60">
        <v>894.1</v>
      </c>
      <c r="S1776" s="60">
        <v>927.74</v>
      </c>
      <c r="T1776" s="60">
        <v>959.64</v>
      </c>
      <c r="U1776" s="60">
        <v>959.64</v>
      </c>
      <c r="V1776" s="60">
        <v>2631.64</v>
      </c>
      <c r="W1776" s="60">
        <v>4303.6399999999994</v>
      </c>
      <c r="X1776" s="60">
        <v>0</v>
      </c>
      <c r="Y1776" s="60">
        <v>1674</v>
      </c>
      <c r="Z1776" s="60">
        <v>3348</v>
      </c>
      <c r="AA1776" s="60">
        <v>0</v>
      </c>
      <c r="AB1776" s="60">
        <v>1674</v>
      </c>
      <c r="AC1776" s="60">
        <v>3348</v>
      </c>
      <c r="AD1776" s="60">
        <v>0</v>
      </c>
      <c r="AE1776" s="60">
        <v>1674</v>
      </c>
      <c r="AF1776" s="60">
        <v>3348</v>
      </c>
      <c r="AG1776" s="60">
        <v>0</v>
      </c>
      <c r="AH1776" s="60">
        <v>0</v>
      </c>
      <c r="AI1776" s="60">
        <v>780</v>
      </c>
      <c r="AJ1776" s="60">
        <v>1560</v>
      </c>
      <c r="AK1776" s="60">
        <v>0</v>
      </c>
      <c r="AL1776" s="60">
        <v>781</v>
      </c>
      <c r="AM1776" s="60">
        <v>1606</v>
      </c>
      <c r="AN1776" s="60">
        <v>0</v>
      </c>
      <c r="AO1776" s="60">
        <v>780</v>
      </c>
      <c r="AP1776" s="60">
        <v>1560</v>
      </c>
      <c r="AQ1776" s="60">
        <v>0</v>
      </c>
      <c r="AR1776" s="60">
        <v>780</v>
      </c>
      <c r="AS1776" s="60">
        <v>1605</v>
      </c>
      <c r="AT1776" s="60">
        <v>0</v>
      </c>
      <c r="AU1776" s="60">
        <v>0</v>
      </c>
      <c r="AV1776" s="60">
        <v>1588</v>
      </c>
      <c r="AW1776" s="60">
        <v>3176</v>
      </c>
      <c r="AX1776" s="60">
        <v>0</v>
      </c>
      <c r="AY1776" s="60">
        <v>1589</v>
      </c>
      <c r="AZ1776" s="60">
        <v>3210</v>
      </c>
      <c r="BA1776" s="60">
        <v>0</v>
      </c>
      <c r="BB1776" s="60">
        <v>1589</v>
      </c>
      <c r="BC1776" s="60">
        <v>3178</v>
      </c>
      <c r="BD1776" s="60">
        <v>0</v>
      </c>
      <c r="BE1776" s="60">
        <v>1589</v>
      </c>
      <c r="BF1776" s="60">
        <v>3210</v>
      </c>
      <c r="BG1776" s="60">
        <v>0</v>
      </c>
      <c r="BH1776" s="60">
        <v>0</v>
      </c>
      <c r="BI1776" s="60">
        <v>1588</v>
      </c>
      <c r="BJ1776" s="60">
        <v>3176</v>
      </c>
      <c r="BK1776" s="60">
        <v>0</v>
      </c>
      <c r="BL1776" s="60">
        <v>1589</v>
      </c>
      <c r="BM1776" s="60">
        <v>3210</v>
      </c>
      <c r="BN1776" s="60">
        <v>0</v>
      </c>
      <c r="BO1776" s="60">
        <v>1589</v>
      </c>
      <c r="BP1776" s="60">
        <v>3178</v>
      </c>
      <c r="BQ1776" s="60">
        <v>0</v>
      </c>
      <c r="BR1776" s="60">
        <v>1589</v>
      </c>
      <c r="BS1776" s="60">
        <v>3210</v>
      </c>
      <c r="BT1776" s="60">
        <v>0</v>
      </c>
      <c r="BU1776" s="60">
        <v>0</v>
      </c>
      <c r="BV1776" s="60">
        <v>1588</v>
      </c>
      <c r="BW1776" s="60">
        <v>3176</v>
      </c>
      <c r="BX1776" s="60">
        <v>0</v>
      </c>
      <c r="BY1776" s="60">
        <v>1589</v>
      </c>
      <c r="BZ1776" s="60">
        <v>3210</v>
      </c>
      <c r="CA1776" s="60">
        <v>0</v>
      </c>
      <c r="CB1776" s="60">
        <v>1589</v>
      </c>
      <c r="CC1776" s="60">
        <v>3178</v>
      </c>
      <c r="CD1776" s="60">
        <v>0</v>
      </c>
      <c r="CE1776" s="60">
        <v>1589</v>
      </c>
      <c r="CF1776" s="60">
        <v>3210</v>
      </c>
      <c r="CG1776" s="60">
        <v>0</v>
      </c>
      <c r="CH1776" s="60">
        <v>0</v>
      </c>
    </row>
    <row r="1777" spans="1:86">
      <c r="A1777" s="57" t="s">
        <v>86</v>
      </c>
      <c r="B1777" s="58" t="s">
        <v>723</v>
      </c>
      <c r="C1777" s="59" t="s">
        <v>98</v>
      </c>
      <c r="D1777" s="58" t="s">
        <v>93</v>
      </c>
      <c r="E1777" s="58" t="str">
        <f>VLOOKUP(CONCATENATE($F$4,F1777),'REG FL  CWIP - 1 System Per Boo'!$A$29:$B$1161,2,FALSE)</f>
        <v>Distribution</v>
      </c>
      <c r="F1777" s="58" t="s">
        <v>301</v>
      </c>
      <c r="G1777" s="58" t="s">
        <v>283</v>
      </c>
      <c r="H1777" s="63">
        <v>370</v>
      </c>
      <c r="I1777" s="60">
        <v>0</v>
      </c>
      <c r="J1777" s="60">
        <v>0</v>
      </c>
      <c r="K1777" s="60">
        <v>0</v>
      </c>
      <c r="L1777" s="60">
        <v>0</v>
      </c>
      <c r="M1777" s="60">
        <v>0</v>
      </c>
      <c r="N1777" s="60">
        <v>0</v>
      </c>
      <c r="O1777" s="60">
        <v>0</v>
      </c>
      <c r="P1777" s="60">
        <v>0</v>
      </c>
      <c r="Q1777" s="60">
        <v>0</v>
      </c>
      <c r="R1777" s="60">
        <v>0</v>
      </c>
      <c r="S1777" s="60">
        <v>0</v>
      </c>
      <c r="T1777" s="60">
        <v>0</v>
      </c>
      <c r="U1777" s="60">
        <v>0</v>
      </c>
      <c r="V1777" s="60">
        <v>127.58221250712</v>
      </c>
      <c r="W1777" s="60">
        <v>253.32675038244003</v>
      </c>
      <c r="X1777" s="60">
        <v>381.35463399350101</v>
      </c>
      <c r="Y1777" s="60">
        <v>513.075871509075</v>
      </c>
      <c r="Z1777" s="60">
        <v>644.86646401734902</v>
      </c>
      <c r="AA1777" s="60">
        <v>16.196464066728936</v>
      </c>
      <c r="AB1777" s="60">
        <v>148.63837381513594</v>
      </c>
      <c r="AC1777" s="60">
        <v>280.05139866090997</v>
      </c>
      <c r="AD1777" s="60">
        <v>407.66351961837097</v>
      </c>
      <c r="AE1777" s="60">
        <v>533.55273092049094</v>
      </c>
      <c r="AF1777" s="60">
        <v>661.34593355285199</v>
      </c>
      <c r="AG1777" s="60">
        <v>15.84888949357935</v>
      </c>
      <c r="AH1777" s="60">
        <v>15.84888949357935</v>
      </c>
      <c r="AI1777" s="60">
        <v>365.50128536184434</v>
      </c>
      <c r="AJ1777" s="60">
        <v>722.49403506280942</v>
      </c>
      <c r="AK1777" s="60">
        <v>1132.4845086297285</v>
      </c>
      <c r="AL1777" s="60">
        <v>1497.6730156782405</v>
      </c>
      <c r="AM1777" s="60">
        <v>1862.7487244964525</v>
      </c>
      <c r="AN1777" s="60">
        <v>46.459465904514673</v>
      </c>
      <c r="AO1777" s="60">
        <v>413.51430468298867</v>
      </c>
      <c r="AP1777" s="60">
        <v>773.23274083920069</v>
      </c>
      <c r="AQ1777" s="60">
        <v>1197.8482503449197</v>
      </c>
      <c r="AR1777" s="60">
        <v>1547.1308421729848</v>
      </c>
      <c r="AS1777" s="60">
        <v>1962.4740573411038</v>
      </c>
      <c r="AT1777" s="60">
        <v>46.926869874887871</v>
      </c>
      <c r="AU1777" s="60">
        <v>46.926869874887871</v>
      </c>
      <c r="AV1777" s="60">
        <v>382.34353654155456</v>
      </c>
      <c r="AW1777" s="60">
        <v>717.76020320822124</v>
      </c>
      <c r="AX1777" s="60">
        <v>1053.1768698748879</v>
      </c>
      <c r="AY1777" s="60">
        <v>1388.5935365415546</v>
      </c>
      <c r="AZ1777" s="60">
        <v>1724.0102032082214</v>
      </c>
      <c r="BA1777" s="60">
        <v>41.188537397497385</v>
      </c>
      <c r="BB1777" s="60">
        <v>376.60520406416407</v>
      </c>
      <c r="BC1777" s="60">
        <v>712.02187073083076</v>
      </c>
      <c r="BD1777" s="60">
        <v>1047.4385373974974</v>
      </c>
      <c r="BE1777" s="60">
        <v>1382.8552040641641</v>
      </c>
      <c r="BF1777" s="60">
        <v>1718.2718707308309</v>
      </c>
      <c r="BG1777" s="60">
        <v>41.073770747950221</v>
      </c>
      <c r="BH1777" s="60">
        <v>41.073770747950221</v>
      </c>
      <c r="BI1777" s="60">
        <v>407.90710408128353</v>
      </c>
      <c r="BJ1777" s="60">
        <v>774.74043741461685</v>
      </c>
      <c r="BK1777" s="60">
        <v>1141.5737707479502</v>
      </c>
      <c r="BL1777" s="60">
        <v>1508.4071040812835</v>
      </c>
      <c r="BM1777" s="60">
        <v>1875.2404374146167</v>
      </c>
      <c r="BN1777" s="60">
        <v>44.84147541495895</v>
      </c>
      <c r="BO1777" s="60">
        <v>411.67480874829226</v>
      </c>
      <c r="BP1777" s="60">
        <v>778.50814208162558</v>
      </c>
      <c r="BQ1777" s="60">
        <v>1145.3414754149589</v>
      </c>
      <c r="BR1777" s="60">
        <v>1512.1748087482922</v>
      </c>
      <c r="BS1777" s="60">
        <v>1879.0081420816255</v>
      </c>
      <c r="BT1777" s="60">
        <v>44.916829508299088</v>
      </c>
      <c r="BU1777" s="60">
        <v>44.916829508299088</v>
      </c>
      <c r="BV1777" s="60">
        <v>484.41682950829909</v>
      </c>
      <c r="BW1777" s="60">
        <v>923.91682950829909</v>
      </c>
      <c r="BX1777" s="60">
        <v>1363.4168295082991</v>
      </c>
      <c r="BY1777" s="60">
        <v>1802.9168295082991</v>
      </c>
      <c r="BZ1777" s="60">
        <v>2242.4168295082991</v>
      </c>
      <c r="CA1777" s="60">
        <v>53.638336590166091</v>
      </c>
      <c r="CB1777" s="60">
        <v>493.13833659016609</v>
      </c>
      <c r="CC1777" s="60">
        <v>932.63833659016609</v>
      </c>
      <c r="CD1777" s="60">
        <v>1372.1383365901661</v>
      </c>
      <c r="CE1777" s="60">
        <v>1811.6383365901661</v>
      </c>
      <c r="CF1777" s="60">
        <v>2251.1383365901661</v>
      </c>
      <c r="CG1777" s="60">
        <v>53.812766731803549</v>
      </c>
      <c r="CH1777" s="60">
        <v>53.812766731803549</v>
      </c>
    </row>
    <row r="1778" spans="1:86">
      <c r="A1778" s="57" t="s">
        <v>86</v>
      </c>
      <c r="B1778" s="58" t="s">
        <v>132</v>
      </c>
      <c r="C1778" s="59" t="s">
        <v>92</v>
      </c>
      <c r="D1778" s="58" t="s">
        <v>93</v>
      </c>
      <c r="E1778" s="58" t="str">
        <f>VLOOKUP(CONCATENATE($F$4,F1778),'REG FL  CWIP - 1 System Per Boo'!$A$29:$B$1161,2,FALSE)</f>
        <v>Distribution</v>
      </c>
      <c r="F1778" s="58" t="s">
        <v>136</v>
      </c>
      <c r="G1778" s="58" t="s">
        <v>137</v>
      </c>
      <c r="H1778" s="63">
        <v>370</v>
      </c>
      <c r="I1778" s="60">
        <v>0</v>
      </c>
      <c r="J1778" s="60">
        <v>0.12</v>
      </c>
      <c r="K1778" s="60">
        <v>0.65</v>
      </c>
      <c r="L1778" s="60">
        <v>3</v>
      </c>
      <c r="M1778" s="60">
        <v>4.68</v>
      </c>
      <c r="N1778" s="60">
        <v>6.28</v>
      </c>
      <c r="O1778" s="60">
        <v>8.75</v>
      </c>
      <c r="P1778" s="60">
        <v>174.69</v>
      </c>
      <c r="Q1778" s="60">
        <v>2029.22</v>
      </c>
      <c r="R1778" s="60">
        <v>2042.28</v>
      </c>
      <c r="S1778" s="60">
        <v>2057.8000000000002</v>
      </c>
      <c r="T1778" s="60">
        <v>2071.38</v>
      </c>
      <c r="U1778" s="60">
        <v>0</v>
      </c>
      <c r="V1778" s="60">
        <v>512.22</v>
      </c>
      <c r="W1778" s="60">
        <v>512.22</v>
      </c>
      <c r="X1778" s="60">
        <v>512.22</v>
      </c>
      <c r="Y1778" s="60">
        <v>512.22</v>
      </c>
      <c r="Z1778" s="60">
        <v>512.22</v>
      </c>
      <c r="AA1778" s="60">
        <v>512.22</v>
      </c>
      <c r="AB1778" s="60">
        <v>512.22</v>
      </c>
      <c r="AC1778" s="60">
        <v>512.22</v>
      </c>
      <c r="AD1778" s="60">
        <v>512.22</v>
      </c>
      <c r="AE1778" s="60">
        <v>512.22</v>
      </c>
      <c r="AF1778" s="60">
        <v>512.22</v>
      </c>
      <c r="AG1778" s="60">
        <v>512.22</v>
      </c>
      <c r="AH1778" s="60">
        <v>512.22</v>
      </c>
      <c r="AI1778" s="60">
        <v>512.22</v>
      </c>
      <c r="AJ1778" s="60">
        <v>512.22</v>
      </c>
      <c r="AK1778" s="60">
        <v>512.22</v>
      </c>
      <c r="AL1778" s="60">
        <v>512.22</v>
      </c>
      <c r="AM1778" s="60">
        <v>512.22</v>
      </c>
      <c r="AN1778" s="60">
        <v>512.22</v>
      </c>
      <c r="AO1778" s="60">
        <v>512.22</v>
      </c>
      <c r="AP1778" s="60">
        <v>512.22</v>
      </c>
      <c r="AQ1778" s="60">
        <v>512.22</v>
      </c>
      <c r="AR1778" s="60">
        <v>512.22</v>
      </c>
      <c r="AS1778" s="60">
        <v>512.22</v>
      </c>
      <c r="AT1778" s="60">
        <v>512.22</v>
      </c>
      <c r="AU1778" s="60">
        <v>512.22</v>
      </c>
      <c r="AV1778" s="60">
        <v>512.22</v>
      </c>
      <c r="AW1778" s="60">
        <v>512.22</v>
      </c>
      <c r="AX1778" s="60">
        <v>512.22</v>
      </c>
      <c r="AY1778" s="60">
        <v>512.22</v>
      </c>
      <c r="AZ1778" s="60">
        <v>512.22</v>
      </c>
      <c r="BA1778" s="60">
        <v>512.22</v>
      </c>
      <c r="BB1778" s="60">
        <v>512.22</v>
      </c>
      <c r="BC1778" s="60">
        <v>512.22</v>
      </c>
      <c r="BD1778" s="60">
        <v>512.22</v>
      </c>
      <c r="BE1778" s="60">
        <v>512.22</v>
      </c>
      <c r="BF1778" s="60">
        <v>512.22</v>
      </c>
      <c r="BG1778" s="60">
        <v>512.22</v>
      </c>
      <c r="BH1778" s="60">
        <v>512.22</v>
      </c>
      <c r="BI1778" s="60">
        <v>512.22</v>
      </c>
      <c r="BJ1778" s="60">
        <v>512.22</v>
      </c>
      <c r="BK1778" s="60">
        <v>512.22</v>
      </c>
      <c r="BL1778" s="60">
        <v>512.22</v>
      </c>
      <c r="BM1778" s="60">
        <v>512.22</v>
      </c>
      <c r="BN1778" s="60">
        <v>512.22</v>
      </c>
      <c r="BO1778" s="60">
        <v>512.22</v>
      </c>
      <c r="BP1778" s="60">
        <v>512.22</v>
      </c>
      <c r="BQ1778" s="60">
        <v>512.22</v>
      </c>
      <c r="BR1778" s="60">
        <v>512.22</v>
      </c>
      <c r="BS1778" s="60">
        <v>512.22</v>
      </c>
      <c r="BT1778" s="60">
        <v>512.22</v>
      </c>
      <c r="BU1778" s="60">
        <v>512.22</v>
      </c>
      <c r="BV1778" s="60">
        <v>512.22</v>
      </c>
      <c r="BW1778" s="60">
        <v>512.22</v>
      </c>
      <c r="BX1778" s="60">
        <v>512.22</v>
      </c>
      <c r="BY1778" s="60">
        <v>512.22</v>
      </c>
      <c r="BZ1778" s="60">
        <v>512.22</v>
      </c>
      <c r="CA1778" s="60">
        <v>512.22</v>
      </c>
      <c r="CB1778" s="60">
        <v>512.22</v>
      </c>
      <c r="CC1778" s="60">
        <v>512.22</v>
      </c>
      <c r="CD1778" s="60">
        <v>512.22</v>
      </c>
      <c r="CE1778" s="60">
        <v>512.22</v>
      </c>
      <c r="CF1778" s="60">
        <v>512.22</v>
      </c>
      <c r="CG1778" s="60">
        <v>512.22</v>
      </c>
      <c r="CH1778" s="60">
        <v>512.22</v>
      </c>
    </row>
    <row r="1779" spans="1:86">
      <c r="A1779" s="57" t="s">
        <v>86</v>
      </c>
      <c r="B1779" s="57" t="s">
        <v>701</v>
      </c>
      <c r="C1779" s="58" t="s">
        <v>92</v>
      </c>
      <c r="D1779" s="58" t="s">
        <v>93</v>
      </c>
      <c r="E1779" s="58" t="str">
        <f>VLOOKUP(CONCATENATE($F$4,F1779),'REG FL  CWIP - 1 System Per Boo'!$A$29:$B$1161,2,FALSE)</f>
        <v>Distribution</v>
      </c>
      <c r="F1779" s="58" t="s">
        <v>136</v>
      </c>
      <c r="G1779" s="58" t="s">
        <v>137</v>
      </c>
      <c r="H1779" s="63">
        <v>370</v>
      </c>
      <c r="I1779" s="60">
        <v>0.12</v>
      </c>
      <c r="J1779" s="60">
        <v>0.53</v>
      </c>
      <c r="K1779" s="60">
        <v>2.36</v>
      </c>
      <c r="L1779" s="60">
        <v>1.68</v>
      </c>
      <c r="M1779" s="60">
        <v>1.6</v>
      </c>
      <c r="N1779" s="60">
        <v>2.4700000000000002</v>
      </c>
      <c r="O1779" s="60">
        <v>165.94</v>
      </c>
      <c r="P1779" s="60">
        <v>1854.53</v>
      </c>
      <c r="Q1779" s="60">
        <v>13.06</v>
      </c>
      <c r="R1779" s="60">
        <v>15.52</v>
      </c>
      <c r="S1779" s="60">
        <v>13.58</v>
      </c>
      <c r="T1779" s="60">
        <v>4655.2700000000004</v>
      </c>
      <c r="U1779" s="60">
        <v>6726.66</v>
      </c>
      <c r="V1779" s="60">
        <v>0</v>
      </c>
      <c r="W1779" s="60">
        <v>0</v>
      </c>
      <c r="X1779" s="60">
        <v>0</v>
      </c>
      <c r="Y1779" s="60">
        <v>0</v>
      </c>
      <c r="Z1779" s="60">
        <v>0</v>
      </c>
      <c r="AA1779" s="60">
        <v>0</v>
      </c>
      <c r="AB1779" s="60">
        <v>0</v>
      </c>
      <c r="AC1779" s="60">
        <v>0</v>
      </c>
      <c r="AD1779" s="60">
        <v>0</v>
      </c>
      <c r="AE1779" s="60">
        <v>0</v>
      </c>
      <c r="AF1779" s="60">
        <v>0</v>
      </c>
      <c r="AG1779" s="60">
        <v>0</v>
      </c>
      <c r="AH1779" s="60">
        <v>0</v>
      </c>
      <c r="AI1779" s="60">
        <v>0</v>
      </c>
      <c r="AJ1779" s="60">
        <v>0</v>
      </c>
      <c r="AK1779" s="60">
        <v>0</v>
      </c>
      <c r="AL1779" s="60">
        <v>0</v>
      </c>
      <c r="AM1779" s="60">
        <v>0</v>
      </c>
      <c r="AN1779" s="60">
        <v>0</v>
      </c>
      <c r="AO1779" s="60">
        <v>0</v>
      </c>
      <c r="AP1779" s="60">
        <v>0</v>
      </c>
      <c r="AQ1779" s="60">
        <v>0</v>
      </c>
      <c r="AR1779" s="60">
        <v>0</v>
      </c>
      <c r="AS1779" s="60">
        <v>0</v>
      </c>
      <c r="AT1779" s="60">
        <v>0</v>
      </c>
      <c r="AU1779" s="60">
        <v>0</v>
      </c>
      <c r="AV1779" s="60">
        <v>0</v>
      </c>
      <c r="AW1779" s="60">
        <v>0</v>
      </c>
      <c r="AX1779" s="60">
        <v>0</v>
      </c>
      <c r="AY1779" s="60">
        <v>0</v>
      </c>
      <c r="AZ1779" s="60">
        <v>0</v>
      </c>
      <c r="BA1779" s="60">
        <v>0</v>
      </c>
      <c r="BB1779" s="60">
        <v>0</v>
      </c>
      <c r="BC1779" s="60">
        <v>0</v>
      </c>
      <c r="BD1779" s="60">
        <v>0</v>
      </c>
      <c r="BE1779" s="60">
        <v>0</v>
      </c>
      <c r="BF1779" s="60">
        <v>0</v>
      </c>
      <c r="BG1779" s="60">
        <v>0</v>
      </c>
      <c r="BH1779" s="60">
        <v>0</v>
      </c>
      <c r="BI1779" s="60">
        <v>0</v>
      </c>
      <c r="BJ1779" s="60">
        <v>0</v>
      </c>
      <c r="BK1779" s="60">
        <v>0</v>
      </c>
      <c r="BL1779" s="60">
        <v>0</v>
      </c>
      <c r="BM1779" s="60">
        <v>0</v>
      </c>
      <c r="BN1779" s="60">
        <v>0</v>
      </c>
      <c r="BO1779" s="60">
        <v>0</v>
      </c>
      <c r="BP1779" s="60">
        <v>0</v>
      </c>
      <c r="BQ1779" s="60">
        <v>0</v>
      </c>
      <c r="BR1779" s="60">
        <v>0</v>
      </c>
      <c r="BS1779" s="60">
        <v>0</v>
      </c>
      <c r="BT1779" s="60">
        <v>0</v>
      </c>
      <c r="BU1779" s="60">
        <v>0</v>
      </c>
      <c r="BV1779" s="60">
        <v>0</v>
      </c>
      <c r="BW1779" s="60">
        <v>0</v>
      </c>
      <c r="BX1779" s="60">
        <v>0</v>
      </c>
      <c r="BY1779" s="60">
        <v>0</v>
      </c>
      <c r="BZ1779" s="60">
        <v>0</v>
      </c>
      <c r="CA1779" s="60">
        <v>0</v>
      </c>
      <c r="CB1779" s="60">
        <v>0</v>
      </c>
      <c r="CC1779" s="60">
        <v>0</v>
      </c>
      <c r="CD1779" s="60">
        <v>0</v>
      </c>
      <c r="CE1779" s="60">
        <v>0</v>
      </c>
      <c r="CF1779" s="60">
        <v>0</v>
      </c>
      <c r="CG1779" s="60">
        <v>0</v>
      </c>
      <c r="CH1779" s="60">
        <v>0</v>
      </c>
    </row>
    <row r="1780" spans="1:86">
      <c r="A1780" s="57" t="s">
        <v>86</v>
      </c>
      <c r="B1780" s="57" t="s">
        <v>701</v>
      </c>
      <c r="C1780" s="58" t="s">
        <v>103</v>
      </c>
      <c r="D1780" s="58" t="s">
        <v>93</v>
      </c>
      <c r="E1780" s="58" t="s">
        <v>775</v>
      </c>
      <c r="F1780" s="58" t="s">
        <v>704</v>
      </c>
      <c r="G1780" s="58" t="s">
        <v>137</v>
      </c>
      <c r="H1780" s="63">
        <v>370</v>
      </c>
      <c r="I1780" s="60">
        <v>0</v>
      </c>
      <c r="J1780" s="60">
        <v>0</v>
      </c>
      <c r="K1780" s="60">
        <v>0</v>
      </c>
      <c r="L1780" s="60">
        <v>0</v>
      </c>
      <c r="M1780" s="60">
        <v>0</v>
      </c>
      <c r="N1780" s="60">
        <v>0</v>
      </c>
      <c r="O1780" s="60">
        <v>0</v>
      </c>
      <c r="P1780" s="60">
        <v>0</v>
      </c>
      <c r="Q1780" s="60">
        <v>0</v>
      </c>
      <c r="R1780" s="60">
        <v>0</v>
      </c>
      <c r="S1780" s="60">
        <v>0</v>
      </c>
      <c r="T1780" s="60">
        <v>0</v>
      </c>
      <c r="U1780" s="60">
        <v>0</v>
      </c>
      <c r="V1780" s="60">
        <v>0</v>
      </c>
      <c r="W1780" s="60">
        <v>0</v>
      </c>
      <c r="X1780" s="60">
        <v>0</v>
      </c>
      <c r="Y1780" s="60">
        <v>0</v>
      </c>
      <c r="Z1780" s="60">
        <v>0</v>
      </c>
      <c r="AA1780" s="60">
        <v>0</v>
      </c>
      <c r="AB1780" s="60">
        <v>0</v>
      </c>
      <c r="AC1780" s="60">
        <v>0</v>
      </c>
      <c r="AD1780" s="60">
        <v>0</v>
      </c>
      <c r="AE1780" s="60">
        <v>0</v>
      </c>
      <c r="AF1780" s="60">
        <v>0</v>
      </c>
      <c r="AG1780" s="60">
        <v>0</v>
      </c>
      <c r="AH1780" s="60">
        <v>0</v>
      </c>
      <c r="AI1780" s="60">
        <v>0</v>
      </c>
      <c r="AJ1780" s="60">
        <v>0</v>
      </c>
      <c r="AK1780" s="60">
        <v>0</v>
      </c>
      <c r="AL1780" s="60">
        <v>0</v>
      </c>
      <c r="AM1780" s="60">
        <v>0</v>
      </c>
      <c r="AN1780" s="60">
        <v>0</v>
      </c>
      <c r="AO1780" s="60">
        <v>0</v>
      </c>
      <c r="AP1780" s="60">
        <v>0</v>
      </c>
      <c r="AQ1780" s="60">
        <v>0</v>
      </c>
      <c r="AR1780" s="60">
        <v>0</v>
      </c>
      <c r="AS1780" s="60">
        <v>0</v>
      </c>
      <c r="AT1780" s="60">
        <v>0</v>
      </c>
      <c r="AU1780" s="60">
        <v>0</v>
      </c>
      <c r="AV1780" s="60">
        <v>571</v>
      </c>
      <c r="AW1780" s="60">
        <v>571</v>
      </c>
      <c r="AX1780" s="60">
        <v>571</v>
      </c>
      <c r="AY1780" s="60">
        <v>571</v>
      </c>
      <c r="AZ1780" s="60">
        <v>571</v>
      </c>
      <c r="BA1780" s="60">
        <v>571</v>
      </c>
      <c r="BB1780" s="60">
        <v>571</v>
      </c>
      <c r="BC1780" s="60">
        <v>571</v>
      </c>
      <c r="BD1780" s="60">
        <v>571</v>
      </c>
      <c r="BE1780" s="60">
        <v>571</v>
      </c>
      <c r="BF1780" s="60">
        <v>571</v>
      </c>
      <c r="BG1780" s="60">
        <v>571</v>
      </c>
      <c r="BH1780" s="60">
        <v>6852</v>
      </c>
      <c r="BI1780" s="60">
        <v>759.33333333333337</v>
      </c>
      <c r="BJ1780" s="60">
        <v>759.33333333333337</v>
      </c>
      <c r="BK1780" s="60">
        <v>759.33333333333337</v>
      </c>
      <c r="BL1780" s="60">
        <v>759.33333333333337</v>
      </c>
      <c r="BM1780" s="60">
        <v>759.33333333333337</v>
      </c>
      <c r="BN1780" s="60">
        <v>759.33333333333337</v>
      </c>
      <c r="BO1780" s="60">
        <v>759.33333333333337</v>
      </c>
      <c r="BP1780" s="60">
        <v>759.33333333333337</v>
      </c>
      <c r="BQ1780" s="60">
        <v>759.33333333333337</v>
      </c>
      <c r="BR1780" s="60">
        <v>759.33333333333337</v>
      </c>
      <c r="BS1780" s="60">
        <v>759.33333333333337</v>
      </c>
      <c r="BT1780" s="60">
        <v>759.33333333333394</v>
      </c>
      <c r="BU1780" s="60">
        <v>9112</v>
      </c>
      <c r="BV1780" s="60">
        <v>957</v>
      </c>
      <c r="BW1780" s="60">
        <v>957</v>
      </c>
      <c r="BX1780" s="60">
        <v>957</v>
      </c>
      <c r="BY1780" s="60">
        <v>957</v>
      </c>
      <c r="BZ1780" s="60">
        <v>957</v>
      </c>
      <c r="CA1780" s="60">
        <v>957</v>
      </c>
      <c r="CB1780" s="60">
        <v>957</v>
      </c>
      <c r="CC1780" s="60">
        <v>957</v>
      </c>
      <c r="CD1780" s="60">
        <v>957</v>
      </c>
      <c r="CE1780" s="60">
        <v>957</v>
      </c>
      <c r="CF1780" s="60">
        <v>957</v>
      </c>
      <c r="CG1780" s="60">
        <v>957</v>
      </c>
      <c r="CH1780" s="60">
        <v>11484</v>
      </c>
    </row>
    <row r="1781" spans="1:86">
      <c r="A1781" s="57" t="s">
        <v>86</v>
      </c>
      <c r="B1781" s="58" t="s">
        <v>719</v>
      </c>
      <c r="C1781" s="59" t="s">
        <v>103</v>
      </c>
      <c r="D1781" s="58" t="s">
        <v>93</v>
      </c>
      <c r="E1781" s="58" t="s">
        <v>775</v>
      </c>
      <c r="F1781" s="58" t="s">
        <v>704</v>
      </c>
      <c r="G1781" s="58" t="s">
        <v>137</v>
      </c>
      <c r="H1781" s="63">
        <v>370</v>
      </c>
      <c r="I1781" s="60">
        <v>0</v>
      </c>
      <c r="J1781" s="60">
        <v>0</v>
      </c>
      <c r="K1781" s="60">
        <v>0</v>
      </c>
      <c r="L1781" s="60">
        <v>0</v>
      </c>
      <c r="M1781" s="60">
        <v>0</v>
      </c>
      <c r="N1781" s="60">
        <v>0</v>
      </c>
      <c r="O1781" s="60">
        <v>0</v>
      </c>
      <c r="P1781" s="60">
        <v>0</v>
      </c>
      <c r="Q1781" s="60">
        <v>0</v>
      </c>
      <c r="R1781" s="60">
        <v>0</v>
      </c>
      <c r="S1781" s="60">
        <v>0</v>
      </c>
      <c r="T1781" s="60">
        <v>0</v>
      </c>
      <c r="U1781" s="60">
        <v>0</v>
      </c>
      <c r="V1781" s="60">
        <v>0</v>
      </c>
      <c r="W1781" s="60">
        <v>0</v>
      </c>
      <c r="X1781" s="60">
        <v>0</v>
      </c>
      <c r="Y1781" s="60">
        <v>0</v>
      </c>
      <c r="Z1781" s="60">
        <v>0</v>
      </c>
      <c r="AA1781" s="60">
        <v>0</v>
      </c>
      <c r="AB1781" s="60">
        <v>0</v>
      </c>
      <c r="AC1781" s="60">
        <v>0</v>
      </c>
      <c r="AD1781" s="60">
        <v>0</v>
      </c>
      <c r="AE1781" s="60">
        <v>0</v>
      </c>
      <c r="AF1781" s="60">
        <v>0</v>
      </c>
      <c r="AG1781" s="60">
        <v>0</v>
      </c>
      <c r="AH1781" s="60">
        <v>0</v>
      </c>
      <c r="AI1781" s="60">
        <v>0</v>
      </c>
      <c r="AJ1781" s="60">
        <v>0</v>
      </c>
      <c r="AK1781" s="60">
        <v>0</v>
      </c>
      <c r="AL1781" s="60">
        <v>0</v>
      </c>
      <c r="AM1781" s="60">
        <v>0</v>
      </c>
      <c r="AN1781" s="60">
        <v>0</v>
      </c>
      <c r="AO1781" s="60">
        <v>0</v>
      </c>
      <c r="AP1781" s="60">
        <v>0</v>
      </c>
      <c r="AQ1781" s="60">
        <v>0</v>
      </c>
      <c r="AR1781" s="60">
        <v>0</v>
      </c>
      <c r="AS1781" s="60">
        <v>0</v>
      </c>
      <c r="AT1781" s="60">
        <v>0</v>
      </c>
      <c r="AU1781" s="60">
        <v>0</v>
      </c>
      <c r="AV1781" s="60">
        <v>571</v>
      </c>
      <c r="AW1781" s="60">
        <v>571</v>
      </c>
      <c r="AX1781" s="60">
        <v>571</v>
      </c>
      <c r="AY1781" s="60">
        <v>571</v>
      </c>
      <c r="AZ1781" s="60">
        <v>571</v>
      </c>
      <c r="BA1781" s="60">
        <v>571</v>
      </c>
      <c r="BB1781" s="60">
        <v>571</v>
      </c>
      <c r="BC1781" s="60">
        <v>571</v>
      </c>
      <c r="BD1781" s="60">
        <v>571</v>
      </c>
      <c r="BE1781" s="60">
        <v>571</v>
      </c>
      <c r="BF1781" s="60">
        <v>571</v>
      </c>
      <c r="BG1781" s="60">
        <v>571</v>
      </c>
      <c r="BH1781" s="60">
        <v>6852</v>
      </c>
      <c r="BI1781" s="60">
        <v>759.33333333333337</v>
      </c>
      <c r="BJ1781" s="60">
        <v>759.33333333333337</v>
      </c>
      <c r="BK1781" s="60">
        <v>759.33333333333337</v>
      </c>
      <c r="BL1781" s="60">
        <v>759.33333333333337</v>
      </c>
      <c r="BM1781" s="60">
        <v>759.33333333333337</v>
      </c>
      <c r="BN1781" s="60">
        <v>759.33333333333337</v>
      </c>
      <c r="BO1781" s="60">
        <v>759.33333333333337</v>
      </c>
      <c r="BP1781" s="60">
        <v>759.33333333333337</v>
      </c>
      <c r="BQ1781" s="60">
        <v>759.33333333333337</v>
      </c>
      <c r="BR1781" s="60">
        <v>759.33333333333337</v>
      </c>
      <c r="BS1781" s="60">
        <v>759.33333333333337</v>
      </c>
      <c r="BT1781" s="60">
        <v>759.33333333333394</v>
      </c>
      <c r="BU1781" s="60">
        <v>9112</v>
      </c>
      <c r="BV1781" s="60">
        <v>957</v>
      </c>
      <c r="BW1781" s="60">
        <v>957</v>
      </c>
      <c r="BX1781" s="60">
        <v>957</v>
      </c>
      <c r="BY1781" s="60">
        <v>957</v>
      </c>
      <c r="BZ1781" s="60">
        <v>957</v>
      </c>
      <c r="CA1781" s="60">
        <v>957</v>
      </c>
      <c r="CB1781" s="60">
        <v>957</v>
      </c>
      <c r="CC1781" s="60">
        <v>957</v>
      </c>
      <c r="CD1781" s="60">
        <v>957</v>
      </c>
      <c r="CE1781" s="60">
        <v>957</v>
      </c>
      <c r="CF1781" s="60">
        <v>957</v>
      </c>
      <c r="CG1781" s="60">
        <v>957</v>
      </c>
      <c r="CH1781" s="60">
        <v>11484</v>
      </c>
    </row>
    <row r="1782" spans="1:86">
      <c r="A1782" s="57" t="s">
        <v>86</v>
      </c>
      <c r="B1782" s="58" t="s">
        <v>719</v>
      </c>
      <c r="C1782" s="59" t="s">
        <v>92</v>
      </c>
      <c r="D1782" s="58" t="s">
        <v>93</v>
      </c>
      <c r="E1782" s="58" t="str">
        <f>VLOOKUP(CONCATENATE($F$4,F1782),'REG FL  CWIP - 1 System Per Boo'!$A$29:$B$1161,2,FALSE)</f>
        <v>Distribution</v>
      </c>
      <c r="F1782" s="58" t="s">
        <v>136</v>
      </c>
      <c r="G1782" s="58" t="s">
        <v>137</v>
      </c>
      <c r="H1782" s="63">
        <v>370</v>
      </c>
      <c r="I1782" s="60">
        <v>0</v>
      </c>
      <c r="J1782" s="60">
        <v>0</v>
      </c>
      <c r="K1782" s="60">
        <v>0</v>
      </c>
      <c r="L1782" s="60">
        <v>0</v>
      </c>
      <c r="M1782" s="60">
        <v>0</v>
      </c>
      <c r="N1782" s="60">
        <v>0</v>
      </c>
      <c r="O1782" s="60">
        <v>0</v>
      </c>
      <c r="P1782" s="60">
        <v>0</v>
      </c>
      <c r="Q1782" s="60">
        <v>0</v>
      </c>
      <c r="R1782" s="60">
        <v>0</v>
      </c>
      <c r="S1782" s="60">
        <v>0</v>
      </c>
      <c r="T1782" s="60">
        <v>4654.83</v>
      </c>
      <c r="U1782" s="60">
        <v>4654.83</v>
      </c>
      <c r="V1782" s="60">
        <v>0</v>
      </c>
      <c r="W1782" s="60">
        <v>0</v>
      </c>
      <c r="X1782" s="60">
        <v>0</v>
      </c>
      <c r="Y1782" s="60">
        <v>0</v>
      </c>
      <c r="Z1782" s="60">
        <v>0</v>
      </c>
      <c r="AA1782" s="60">
        <v>0</v>
      </c>
      <c r="AB1782" s="60">
        <v>0</v>
      </c>
      <c r="AC1782" s="60">
        <v>0</v>
      </c>
      <c r="AD1782" s="60">
        <v>0</v>
      </c>
      <c r="AE1782" s="60">
        <v>0</v>
      </c>
      <c r="AF1782" s="60">
        <v>0</v>
      </c>
      <c r="AG1782" s="60">
        <v>0</v>
      </c>
      <c r="AH1782" s="60">
        <v>0</v>
      </c>
      <c r="AI1782" s="60">
        <v>0</v>
      </c>
      <c r="AJ1782" s="60">
        <v>0</v>
      </c>
      <c r="AK1782" s="60">
        <v>0</v>
      </c>
      <c r="AL1782" s="60">
        <v>0</v>
      </c>
      <c r="AM1782" s="60">
        <v>0</v>
      </c>
      <c r="AN1782" s="60">
        <v>0</v>
      </c>
      <c r="AO1782" s="60">
        <v>0</v>
      </c>
      <c r="AP1782" s="60">
        <v>0</v>
      </c>
      <c r="AQ1782" s="60">
        <v>0</v>
      </c>
      <c r="AR1782" s="60">
        <v>0</v>
      </c>
      <c r="AS1782" s="60">
        <v>0</v>
      </c>
      <c r="AT1782" s="60">
        <v>0</v>
      </c>
      <c r="AU1782" s="60">
        <v>0</v>
      </c>
      <c r="AV1782" s="60">
        <v>0</v>
      </c>
      <c r="AW1782" s="60">
        <v>0</v>
      </c>
      <c r="AX1782" s="60">
        <v>0</v>
      </c>
      <c r="AY1782" s="60">
        <v>0</v>
      </c>
      <c r="AZ1782" s="60">
        <v>0</v>
      </c>
      <c r="BA1782" s="60">
        <v>0</v>
      </c>
      <c r="BB1782" s="60">
        <v>0</v>
      </c>
      <c r="BC1782" s="60">
        <v>0</v>
      </c>
      <c r="BD1782" s="60">
        <v>0</v>
      </c>
      <c r="BE1782" s="60">
        <v>0</v>
      </c>
      <c r="BF1782" s="60">
        <v>0</v>
      </c>
      <c r="BG1782" s="60">
        <v>0</v>
      </c>
      <c r="BH1782" s="60">
        <v>0</v>
      </c>
      <c r="BI1782" s="60">
        <v>0</v>
      </c>
      <c r="BJ1782" s="60">
        <v>0</v>
      </c>
      <c r="BK1782" s="60">
        <v>0</v>
      </c>
      <c r="BL1782" s="60">
        <v>0</v>
      </c>
      <c r="BM1782" s="60">
        <v>0</v>
      </c>
      <c r="BN1782" s="60">
        <v>0</v>
      </c>
      <c r="BO1782" s="60">
        <v>0</v>
      </c>
      <c r="BP1782" s="60">
        <v>0</v>
      </c>
      <c r="BQ1782" s="60">
        <v>0</v>
      </c>
      <c r="BR1782" s="60">
        <v>0</v>
      </c>
      <c r="BS1782" s="60">
        <v>0</v>
      </c>
      <c r="BT1782" s="60">
        <v>0</v>
      </c>
      <c r="BU1782" s="60">
        <v>0</v>
      </c>
      <c r="BV1782" s="60">
        <v>0</v>
      </c>
      <c r="BW1782" s="60">
        <v>0</v>
      </c>
      <c r="BX1782" s="60">
        <v>0</v>
      </c>
      <c r="BY1782" s="60">
        <v>0</v>
      </c>
      <c r="BZ1782" s="60">
        <v>0</v>
      </c>
      <c r="CA1782" s="60">
        <v>0</v>
      </c>
      <c r="CB1782" s="60">
        <v>0</v>
      </c>
      <c r="CC1782" s="60">
        <v>0</v>
      </c>
      <c r="CD1782" s="60">
        <v>0</v>
      </c>
      <c r="CE1782" s="60">
        <v>0</v>
      </c>
      <c r="CF1782" s="60">
        <v>0</v>
      </c>
      <c r="CG1782" s="60">
        <v>0</v>
      </c>
      <c r="CH1782" s="60">
        <v>0</v>
      </c>
    </row>
    <row r="1783" spans="1:86">
      <c r="A1783" s="57" t="s">
        <v>86</v>
      </c>
      <c r="B1783" s="58" t="s">
        <v>723</v>
      </c>
      <c r="C1783" s="59" t="s">
        <v>92</v>
      </c>
      <c r="D1783" s="58" t="s">
        <v>93</v>
      </c>
      <c r="E1783" s="58" t="str">
        <f>VLOOKUP(CONCATENATE($F$4,F1783),'REG FL  CWIP - 1 System Per Boo'!$A$29:$B$1161,2,FALSE)</f>
        <v>Distribution</v>
      </c>
      <c r="F1783" s="58" t="s">
        <v>136</v>
      </c>
      <c r="G1783" s="58" t="s">
        <v>137</v>
      </c>
      <c r="H1783" s="63">
        <v>370</v>
      </c>
      <c r="I1783" s="60">
        <v>0.12</v>
      </c>
      <c r="J1783" s="60">
        <v>0.65</v>
      </c>
      <c r="K1783" s="60">
        <v>3</v>
      </c>
      <c r="L1783" s="60">
        <v>4.68</v>
      </c>
      <c r="M1783" s="60">
        <v>6.28</v>
      </c>
      <c r="N1783" s="60">
        <v>8.75</v>
      </c>
      <c r="O1783" s="60">
        <v>174.69</v>
      </c>
      <c r="P1783" s="60">
        <v>2029.22</v>
      </c>
      <c r="Q1783" s="60">
        <v>2042.28</v>
      </c>
      <c r="R1783" s="60">
        <v>2057.8000000000002</v>
      </c>
      <c r="S1783" s="60">
        <v>2071.38</v>
      </c>
      <c r="T1783" s="60">
        <v>512.22</v>
      </c>
      <c r="U1783" s="60">
        <v>512.22</v>
      </c>
      <c r="V1783" s="60">
        <v>512.22</v>
      </c>
      <c r="W1783" s="60">
        <v>512.22</v>
      </c>
      <c r="X1783" s="60">
        <v>512.22</v>
      </c>
      <c r="Y1783" s="60">
        <v>512.22</v>
      </c>
      <c r="Z1783" s="60">
        <v>512.22</v>
      </c>
      <c r="AA1783" s="60">
        <v>512.22</v>
      </c>
      <c r="AB1783" s="60">
        <v>512.22</v>
      </c>
      <c r="AC1783" s="60">
        <v>512.22</v>
      </c>
      <c r="AD1783" s="60">
        <v>512.22</v>
      </c>
      <c r="AE1783" s="60">
        <v>512.22</v>
      </c>
      <c r="AF1783" s="60">
        <v>512.22</v>
      </c>
      <c r="AG1783" s="60">
        <v>512.22</v>
      </c>
      <c r="AH1783" s="60">
        <v>512.22</v>
      </c>
      <c r="AI1783" s="60">
        <v>512.22</v>
      </c>
      <c r="AJ1783" s="60">
        <v>512.22</v>
      </c>
      <c r="AK1783" s="60">
        <v>512.22</v>
      </c>
      <c r="AL1783" s="60">
        <v>512.22</v>
      </c>
      <c r="AM1783" s="60">
        <v>512.22</v>
      </c>
      <c r="AN1783" s="60">
        <v>512.22</v>
      </c>
      <c r="AO1783" s="60">
        <v>512.22</v>
      </c>
      <c r="AP1783" s="60">
        <v>512.22</v>
      </c>
      <c r="AQ1783" s="60">
        <v>512.22</v>
      </c>
      <c r="AR1783" s="60">
        <v>512.22</v>
      </c>
      <c r="AS1783" s="60">
        <v>512.22</v>
      </c>
      <c r="AT1783" s="60">
        <v>512.22</v>
      </c>
      <c r="AU1783" s="60">
        <v>512.22</v>
      </c>
      <c r="AV1783" s="60">
        <v>512.22</v>
      </c>
      <c r="AW1783" s="60">
        <v>512.22</v>
      </c>
      <c r="AX1783" s="60">
        <v>512.22</v>
      </c>
      <c r="AY1783" s="60">
        <v>512.22</v>
      </c>
      <c r="AZ1783" s="60">
        <v>512.22</v>
      </c>
      <c r="BA1783" s="60">
        <v>512.22</v>
      </c>
      <c r="BB1783" s="60">
        <v>512.22</v>
      </c>
      <c r="BC1783" s="60">
        <v>512.22</v>
      </c>
      <c r="BD1783" s="60">
        <v>512.22</v>
      </c>
      <c r="BE1783" s="60">
        <v>512.22</v>
      </c>
      <c r="BF1783" s="60">
        <v>512.22</v>
      </c>
      <c r="BG1783" s="60">
        <v>512.22</v>
      </c>
      <c r="BH1783" s="60">
        <v>512.22</v>
      </c>
      <c r="BI1783" s="60">
        <v>512.22</v>
      </c>
      <c r="BJ1783" s="60">
        <v>512.22</v>
      </c>
      <c r="BK1783" s="60">
        <v>512.22</v>
      </c>
      <c r="BL1783" s="60">
        <v>512.22</v>
      </c>
      <c r="BM1783" s="60">
        <v>512.22</v>
      </c>
      <c r="BN1783" s="60">
        <v>512.22</v>
      </c>
      <c r="BO1783" s="60">
        <v>512.22</v>
      </c>
      <c r="BP1783" s="60">
        <v>512.22</v>
      </c>
      <c r="BQ1783" s="60">
        <v>512.22</v>
      </c>
      <c r="BR1783" s="60">
        <v>512.22</v>
      </c>
      <c r="BS1783" s="60">
        <v>512.22</v>
      </c>
      <c r="BT1783" s="60">
        <v>512.22</v>
      </c>
      <c r="BU1783" s="60">
        <v>512.22</v>
      </c>
      <c r="BV1783" s="60">
        <v>512.22</v>
      </c>
      <c r="BW1783" s="60">
        <v>512.22</v>
      </c>
      <c r="BX1783" s="60">
        <v>512.22</v>
      </c>
      <c r="BY1783" s="60">
        <v>512.22</v>
      </c>
      <c r="BZ1783" s="60">
        <v>512.22</v>
      </c>
      <c r="CA1783" s="60">
        <v>512.22</v>
      </c>
      <c r="CB1783" s="60">
        <v>512.22</v>
      </c>
      <c r="CC1783" s="60">
        <v>512.22</v>
      </c>
      <c r="CD1783" s="60">
        <v>512.22</v>
      </c>
      <c r="CE1783" s="60">
        <v>512.22</v>
      </c>
      <c r="CF1783" s="60">
        <v>512.22</v>
      </c>
      <c r="CG1783" s="60">
        <v>512.22</v>
      </c>
      <c r="CH1783" s="60">
        <v>512.22</v>
      </c>
    </row>
    <row r="1784" spans="1:86">
      <c r="A1784" s="57" t="s">
        <v>86</v>
      </c>
      <c r="B1784" s="58" t="s">
        <v>132</v>
      </c>
      <c r="C1784" s="59" t="s">
        <v>92</v>
      </c>
      <c r="D1784" s="58" t="s">
        <v>113</v>
      </c>
      <c r="E1784" s="58" t="str">
        <f>VLOOKUP(CONCATENATE($F$4,F1784),'REG FL  CWIP - 1 System Per Boo'!$A$29:$B$1161,2,FALSE)</f>
        <v>General</v>
      </c>
      <c r="F1784" s="58" t="s">
        <v>256</v>
      </c>
      <c r="G1784" s="58" t="s">
        <v>257</v>
      </c>
      <c r="H1784" s="63">
        <v>390</v>
      </c>
      <c r="I1784" s="60">
        <v>6156.23</v>
      </c>
      <c r="J1784" s="60">
        <v>6203.61</v>
      </c>
      <c r="K1784" s="60">
        <v>3184.1</v>
      </c>
      <c r="L1784" s="60">
        <v>3130.58</v>
      </c>
      <c r="M1784" s="60">
        <v>1396.27</v>
      </c>
      <c r="N1784" s="60">
        <v>1624.12</v>
      </c>
      <c r="O1784" s="60">
        <v>1848.01</v>
      </c>
      <c r="P1784" s="60">
        <v>1871.51</v>
      </c>
      <c r="Q1784" s="60">
        <v>2190.4299999999998</v>
      </c>
      <c r="R1784" s="60">
        <v>1986.44</v>
      </c>
      <c r="S1784" s="60">
        <v>3881.02</v>
      </c>
      <c r="T1784" s="60">
        <v>7103.03</v>
      </c>
      <c r="U1784" s="60">
        <v>6156.23</v>
      </c>
      <c r="V1784" s="60">
        <v>10474.370000000001</v>
      </c>
      <c r="W1784" s="60">
        <v>11011.307200000001</v>
      </c>
      <c r="X1784" s="60">
        <v>11355.693440000001</v>
      </c>
      <c r="Y1784" s="60">
        <v>11945.907710000001</v>
      </c>
      <c r="Z1784" s="60">
        <v>12277.922790000001</v>
      </c>
      <c r="AA1784" s="60">
        <v>12729.1198</v>
      </c>
      <c r="AB1784" s="60">
        <v>13485.216250000001</v>
      </c>
      <c r="AC1784" s="60">
        <v>14455.733130000001</v>
      </c>
      <c r="AD1784" s="60">
        <v>15540.46206</v>
      </c>
      <c r="AE1784" s="60">
        <v>16715.71428</v>
      </c>
      <c r="AF1784" s="60">
        <v>17937.023239999999</v>
      </c>
      <c r="AG1784" s="60">
        <v>19978.904049999997</v>
      </c>
      <c r="AH1784" s="60">
        <v>10474.370000000001</v>
      </c>
      <c r="AI1784" s="60">
        <v>509.42440540000098</v>
      </c>
      <c r="AJ1784" s="60">
        <v>1916.608905400001</v>
      </c>
      <c r="AK1784" s="60">
        <v>2819.1250954000011</v>
      </c>
      <c r="AL1784" s="60">
        <v>4366.030465400001</v>
      </c>
      <c r="AM1784" s="60">
        <v>5236.2780754000014</v>
      </c>
      <c r="AN1784" s="60">
        <v>6418.7478254000016</v>
      </c>
      <c r="AO1784" s="60">
        <v>8400.549045400001</v>
      </c>
      <c r="AP1784" s="60">
        <v>10944.018865400001</v>
      </c>
      <c r="AQ1784" s="60">
        <v>13786.9299054</v>
      </c>
      <c r="AR1784" s="60">
        <v>16867.191695400001</v>
      </c>
      <c r="AS1784" s="60">
        <v>20068.1368654</v>
      </c>
      <c r="AT1784" s="60">
        <v>25419.5804254</v>
      </c>
      <c r="AU1784" s="60">
        <v>509.42440540000098</v>
      </c>
      <c r="AV1784" s="60">
        <v>796.28215450800053</v>
      </c>
      <c r="AW1784" s="60">
        <v>1539.3966046398318</v>
      </c>
      <c r="AX1784" s="60">
        <v>3257.7074430389739</v>
      </c>
      <c r="AY1784" s="60">
        <v>4489.9280042271375</v>
      </c>
      <c r="AZ1784" s="60">
        <v>5586.7944628048754</v>
      </c>
      <c r="BA1784" s="60">
        <v>6746.1532647163349</v>
      </c>
      <c r="BB1784" s="60">
        <v>7757.9936702335472</v>
      </c>
      <c r="BC1784" s="60">
        <v>8882.2686638731866</v>
      </c>
      <c r="BD1784" s="60">
        <v>10373.970851740025</v>
      </c>
      <c r="BE1784" s="60">
        <v>12066.922525118714</v>
      </c>
      <c r="BF1784" s="60">
        <v>14245.126349390248</v>
      </c>
      <c r="BG1784" s="60">
        <v>17314.959234739723</v>
      </c>
      <c r="BH1784" s="60">
        <v>796.28215450800053</v>
      </c>
      <c r="BI1784" s="60">
        <v>480.78636309015928</v>
      </c>
      <c r="BJ1784" s="60">
        <v>558.84499286882954</v>
      </c>
      <c r="BK1784" s="60">
        <v>818.76038940943113</v>
      </c>
      <c r="BL1784" s="60">
        <v>974.75763364145109</v>
      </c>
      <c r="BM1784" s="60">
        <v>1130.7548778734711</v>
      </c>
      <c r="BN1784" s="60">
        <v>1286.752122105491</v>
      </c>
      <c r="BO1784" s="60">
        <v>1390.7902897393931</v>
      </c>
      <c r="BP1784" s="60">
        <v>1494.8284573732951</v>
      </c>
      <c r="BQ1784" s="60">
        <v>1650.8257016053151</v>
      </c>
      <c r="BR1784" s="60">
        <v>1832.8024845802213</v>
      </c>
      <c r="BS1784" s="60">
        <v>2092.7178811208228</v>
      </c>
      <c r="BT1784" s="60">
        <v>2430.5718938900832</v>
      </c>
      <c r="BU1784" s="60">
        <v>480.78636309015928</v>
      </c>
      <c r="BV1784" s="60">
        <v>61.603607261803063</v>
      </c>
      <c r="BW1784" s="60">
        <v>61.603607261803063</v>
      </c>
      <c r="BX1784" s="60">
        <v>61.603607261803063</v>
      </c>
      <c r="BY1784" s="60">
        <v>61.603607261803063</v>
      </c>
      <c r="BZ1784" s="60">
        <v>61.603607261803063</v>
      </c>
      <c r="CA1784" s="60">
        <v>61.603607261803063</v>
      </c>
      <c r="CB1784" s="60">
        <v>61.603607261803063</v>
      </c>
      <c r="CC1784" s="60">
        <v>61.603607261803063</v>
      </c>
      <c r="CD1784" s="60">
        <v>61.603607261803063</v>
      </c>
      <c r="CE1784" s="60">
        <v>61.603607261803063</v>
      </c>
      <c r="CF1784" s="60">
        <v>61.603607261803063</v>
      </c>
      <c r="CG1784" s="60">
        <v>61.603607261803063</v>
      </c>
      <c r="CH1784" s="60">
        <v>61.603607261803063</v>
      </c>
    </row>
    <row r="1785" spans="1:86">
      <c r="A1785" s="57" t="s">
        <v>86</v>
      </c>
      <c r="B1785" s="58" t="s">
        <v>132</v>
      </c>
      <c r="C1785" s="59" t="s">
        <v>285</v>
      </c>
      <c r="D1785" s="58" t="s">
        <v>113</v>
      </c>
      <c r="E1785" s="58" t="str">
        <f>VLOOKUP(CONCATENATE($F$4,F1785),'REG FL  CWIP - 1 System Per Boo'!$A$29:$B$1161,2,FALSE)</f>
        <v>General</v>
      </c>
      <c r="F1785" s="58" t="s">
        <v>286</v>
      </c>
      <c r="G1785" s="58" t="s">
        <v>257</v>
      </c>
      <c r="H1785" s="63">
        <v>390</v>
      </c>
      <c r="I1785" s="60">
        <v>484.11</v>
      </c>
      <c r="J1785" s="60">
        <v>484.11</v>
      </c>
      <c r="K1785" s="60">
        <v>484.14</v>
      </c>
      <c r="L1785" s="60">
        <v>484.14</v>
      </c>
      <c r="M1785" s="60">
        <v>484.14</v>
      </c>
      <c r="N1785" s="60">
        <v>484.14</v>
      </c>
      <c r="O1785" s="60">
        <v>490.29</v>
      </c>
      <c r="P1785" s="60">
        <v>0</v>
      </c>
      <c r="Q1785" s="60">
        <v>7.8</v>
      </c>
      <c r="R1785" s="60">
        <v>8.69</v>
      </c>
      <c r="S1785" s="60">
        <v>10.87</v>
      </c>
      <c r="T1785" s="60">
        <v>65.819999999999993</v>
      </c>
      <c r="U1785" s="60">
        <v>484.11</v>
      </c>
      <c r="V1785" s="60">
        <v>67.58</v>
      </c>
      <c r="W1785" s="60">
        <v>67.579999999999984</v>
      </c>
      <c r="X1785" s="60">
        <v>67.579999999999984</v>
      </c>
      <c r="Y1785" s="60">
        <v>67.579999999999984</v>
      </c>
      <c r="Z1785" s="60">
        <v>67.579999999999984</v>
      </c>
      <c r="AA1785" s="60">
        <v>67.579999999999984</v>
      </c>
      <c r="AB1785" s="60">
        <v>67.579999999999984</v>
      </c>
      <c r="AC1785" s="60">
        <v>67.579999999999927</v>
      </c>
      <c r="AD1785" s="60">
        <v>67.579999999999927</v>
      </c>
      <c r="AE1785" s="60">
        <v>67.579999999999927</v>
      </c>
      <c r="AF1785" s="60">
        <v>67.579999999999927</v>
      </c>
      <c r="AG1785" s="60">
        <v>67.579999999999927</v>
      </c>
      <c r="AH1785" s="60">
        <v>67.58</v>
      </c>
      <c r="AI1785" s="60">
        <v>67.579999999999927</v>
      </c>
      <c r="AJ1785" s="60">
        <v>67.579999999999927</v>
      </c>
      <c r="AK1785" s="60">
        <v>67.579999999999927</v>
      </c>
      <c r="AL1785" s="60">
        <v>67.579999999999927</v>
      </c>
      <c r="AM1785" s="60">
        <v>67.579999999999927</v>
      </c>
      <c r="AN1785" s="60">
        <v>67.579999999999927</v>
      </c>
      <c r="AO1785" s="60">
        <v>67.579999999999927</v>
      </c>
      <c r="AP1785" s="60">
        <v>67.579999999999927</v>
      </c>
      <c r="AQ1785" s="60">
        <v>67.579999999999927</v>
      </c>
      <c r="AR1785" s="60">
        <v>67.579999999999927</v>
      </c>
      <c r="AS1785" s="60">
        <v>67.579999999999927</v>
      </c>
      <c r="AT1785" s="60">
        <v>67.579999999999927</v>
      </c>
      <c r="AU1785" s="60">
        <v>67.579999999999927</v>
      </c>
      <c r="AV1785" s="60">
        <v>67.579999999999927</v>
      </c>
      <c r="AW1785" s="60">
        <v>67.579999999999927</v>
      </c>
      <c r="AX1785" s="60">
        <v>67.579999999999927</v>
      </c>
      <c r="AY1785" s="60">
        <v>67.579999999999927</v>
      </c>
      <c r="AZ1785" s="60">
        <v>67.579999999999927</v>
      </c>
      <c r="BA1785" s="60">
        <v>67.579999999999927</v>
      </c>
      <c r="BB1785" s="60">
        <v>67.579999999999927</v>
      </c>
      <c r="BC1785" s="60">
        <v>67.580000000000041</v>
      </c>
      <c r="BD1785" s="60">
        <v>67.580000000000041</v>
      </c>
      <c r="BE1785" s="60">
        <v>67.580000000000041</v>
      </c>
      <c r="BF1785" s="60">
        <v>67.580000000000041</v>
      </c>
      <c r="BG1785" s="60">
        <v>67.580000000000041</v>
      </c>
      <c r="BH1785" s="60">
        <v>67.579999999999927</v>
      </c>
      <c r="BI1785" s="60">
        <v>67.579999999999927</v>
      </c>
      <c r="BJ1785" s="60">
        <v>67.579999999999927</v>
      </c>
      <c r="BK1785" s="60">
        <v>67.579999999999927</v>
      </c>
      <c r="BL1785" s="60">
        <v>67.579999999999927</v>
      </c>
      <c r="BM1785" s="60">
        <v>67.579999999999927</v>
      </c>
      <c r="BN1785" s="60">
        <v>67.579999999999927</v>
      </c>
      <c r="BO1785" s="60">
        <v>67.579999999999927</v>
      </c>
      <c r="BP1785" s="60">
        <v>67.579999999999927</v>
      </c>
      <c r="BQ1785" s="60">
        <v>67.579999999999927</v>
      </c>
      <c r="BR1785" s="60">
        <v>67.579999999999927</v>
      </c>
      <c r="BS1785" s="60">
        <v>67.579999999999927</v>
      </c>
      <c r="BT1785" s="60">
        <v>67.579999999999927</v>
      </c>
      <c r="BU1785" s="60">
        <v>67.579999999999927</v>
      </c>
      <c r="BV1785" s="60">
        <v>67.579999999999927</v>
      </c>
      <c r="BW1785" s="60">
        <v>67.579999999999927</v>
      </c>
      <c r="BX1785" s="60">
        <v>67.579999999999927</v>
      </c>
      <c r="BY1785" s="60">
        <v>67.579999999999927</v>
      </c>
      <c r="BZ1785" s="60">
        <v>67.579999999999927</v>
      </c>
      <c r="CA1785" s="60">
        <v>67.579999999999927</v>
      </c>
      <c r="CB1785" s="60">
        <v>67.579999999999927</v>
      </c>
      <c r="CC1785" s="60">
        <v>67.579999999999927</v>
      </c>
      <c r="CD1785" s="60">
        <v>67.579999999999927</v>
      </c>
      <c r="CE1785" s="60">
        <v>67.579999999999927</v>
      </c>
      <c r="CF1785" s="60">
        <v>67.579999999999927</v>
      </c>
      <c r="CG1785" s="60">
        <v>67.579999999999927</v>
      </c>
      <c r="CH1785" s="60">
        <v>67.579999999999927</v>
      </c>
    </row>
    <row r="1786" spans="1:86">
      <c r="A1786" s="57" t="s">
        <v>86</v>
      </c>
      <c r="B1786" s="57" t="s">
        <v>701</v>
      </c>
      <c r="C1786" s="58" t="s">
        <v>92</v>
      </c>
      <c r="D1786" s="58" t="s">
        <v>113</v>
      </c>
      <c r="E1786" s="58" t="str">
        <f>VLOOKUP(CONCATENATE($F$4,F1786),'REG FL  CWIP - 1 System Per Boo'!$A$29:$B$1161,2,FALSE)</f>
        <v>General</v>
      </c>
      <c r="F1786" s="58" t="s">
        <v>256</v>
      </c>
      <c r="G1786" s="58" t="s">
        <v>257</v>
      </c>
      <c r="H1786" s="63">
        <v>390</v>
      </c>
      <c r="I1786" s="60">
        <v>62.24</v>
      </c>
      <c r="J1786" s="60">
        <v>180.29</v>
      </c>
      <c r="K1786" s="60">
        <v>382.97</v>
      </c>
      <c r="L1786" s="60">
        <v>76.790000000000006</v>
      </c>
      <c r="M1786" s="60">
        <v>343.57</v>
      </c>
      <c r="N1786" s="60">
        <v>399.95</v>
      </c>
      <c r="O1786" s="60">
        <v>77.78</v>
      </c>
      <c r="P1786" s="60">
        <v>702.87</v>
      </c>
      <c r="Q1786" s="60">
        <v>307.56</v>
      </c>
      <c r="R1786" s="60">
        <v>1980.3</v>
      </c>
      <c r="S1786" s="60">
        <v>3333.34</v>
      </c>
      <c r="T1786" s="60">
        <v>4883.75</v>
      </c>
      <c r="U1786" s="60">
        <v>12731.41</v>
      </c>
      <c r="V1786" s="60">
        <v>536.93719999999996</v>
      </c>
      <c r="W1786" s="60">
        <v>344.38623999999999</v>
      </c>
      <c r="X1786" s="60">
        <v>590.21427000000006</v>
      </c>
      <c r="Y1786" s="60">
        <v>332.01508000000001</v>
      </c>
      <c r="Z1786" s="60">
        <v>451.19700999999998</v>
      </c>
      <c r="AA1786" s="60">
        <v>756.09645</v>
      </c>
      <c r="AB1786" s="60">
        <v>970.51688000000001</v>
      </c>
      <c r="AC1786" s="60">
        <v>1084.72893</v>
      </c>
      <c r="AD1786" s="60">
        <v>1175.2522200000001</v>
      </c>
      <c r="AE1786" s="60">
        <v>1221.3089600000001</v>
      </c>
      <c r="AF1786" s="60">
        <v>2041.8808100000001</v>
      </c>
      <c r="AG1786" s="60">
        <v>5492.3162199999997</v>
      </c>
      <c r="AH1786" s="60">
        <v>14996.850269999999</v>
      </c>
      <c r="AI1786" s="60">
        <v>1407.1845000000001</v>
      </c>
      <c r="AJ1786" s="60">
        <v>902.51619000000005</v>
      </c>
      <c r="AK1786" s="60">
        <v>1546.9053699999999</v>
      </c>
      <c r="AL1786" s="60">
        <v>870.24761000000001</v>
      </c>
      <c r="AM1786" s="60">
        <v>1182.46975</v>
      </c>
      <c r="AN1786" s="60">
        <v>1981.8012200000001</v>
      </c>
      <c r="AO1786" s="60">
        <v>2543.4698199999998</v>
      </c>
      <c r="AP1786" s="60">
        <v>2842.91104</v>
      </c>
      <c r="AQ1786" s="60">
        <v>3080.26179</v>
      </c>
      <c r="AR1786" s="60">
        <v>3200.94517</v>
      </c>
      <c r="AS1786" s="60">
        <v>5351.4435599999997</v>
      </c>
      <c r="AT1786" s="60">
        <v>14394.5273</v>
      </c>
      <c r="AU1786" s="60">
        <v>39304.683319999996</v>
      </c>
      <c r="AV1786" s="60">
        <v>743.11445013183129</v>
      </c>
      <c r="AW1786" s="60">
        <v>1718.3108383991419</v>
      </c>
      <c r="AX1786" s="60">
        <v>1232.2205611881639</v>
      </c>
      <c r="AY1786" s="60">
        <v>1096.8664585777378</v>
      </c>
      <c r="AZ1786" s="60">
        <v>1159.35880191146</v>
      </c>
      <c r="BA1786" s="60">
        <v>1011.8404055172127</v>
      </c>
      <c r="BB1786" s="60">
        <v>1124.2749936396401</v>
      </c>
      <c r="BC1786" s="60">
        <v>1491.702187866839</v>
      </c>
      <c r="BD1786" s="60">
        <v>1692.9516733786891</v>
      </c>
      <c r="BE1786" s="60">
        <v>2178.2038242715334</v>
      </c>
      <c r="BF1786" s="60">
        <v>3069.832885349475</v>
      </c>
      <c r="BG1786" s="60">
        <v>6724.3589197682741</v>
      </c>
      <c r="BH1786" s="60">
        <v>23243.036</v>
      </c>
      <c r="BI1786" s="60">
        <v>78.058629778670223</v>
      </c>
      <c r="BJ1786" s="60">
        <v>259.91539654060153</v>
      </c>
      <c r="BK1786" s="60">
        <v>155.99724423201999</v>
      </c>
      <c r="BL1786" s="60">
        <v>155.99724423201999</v>
      </c>
      <c r="BM1786" s="60">
        <v>155.99724423201999</v>
      </c>
      <c r="BN1786" s="60">
        <v>104.03816763390198</v>
      </c>
      <c r="BO1786" s="60">
        <v>104.03816763390198</v>
      </c>
      <c r="BP1786" s="60">
        <v>155.99724423201999</v>
      </c>
      <c r="BQ1786" s="60">
        <v>181.97678297490623</v>
      </c>
      <c r="BR1786" s="60">
        <v>259.91539654060153</v>
      </c>
      <c r="BS1786" s="60">
        <v>337.85401276926029</v>
      </c>
      <c r="BT1786" s="60">
        <v>649.60846920007634</v>
      </c>
      <c r="BU1786" s="60">
        <v>2599.3939999999998</v>
      </c>
      <c r="BV1786" s="60">
        <v>0</v>
      </c>
      <c r="BW1786" s="60">
        <v>0</v>
      </c>
      <c r="BX1786" s="60">
        <v>0</v>
      </c>
      <c r="BY1786" s="60">
        <v>0</v>
      </c>
      <c r="BZ1786" s="60">
        <v>0</v>
      </c>
      <c r="CA1786" s="60">
        <v>0</v>
      </c>
      <c r="CB1786" s="60">
        <v>0</v>
      </c>
      <c r="CC1786" s="60">
        <v>0</v>
      </c>
      <c r="CD1786" s="60">
        <v>0</v>
      </c>
      <c r="CE1786" s="60">
        <v>0</v>
      </c>
      <c r="CF1786" s="60">
        <v>0</v>
      </c>
      <c r="CG1786" s="60">
        <v>0</v>
      </c>
      <c r="CH1786" s="60">
        <v>0</v>
      </c>
    </row>
    <row r="1787" spans="1:86">
      <c r="A1787" s="57" t="s">
        <v>86</v>
      </c>
      <c r="B1787" s="57" t="s">
        <v>701</v>
      </c>
      <c r="C1787" s="58" t="s">
        <v>285</v>
      </c>
      <c r="D1787" s="58" t="s">
        <v>113</v>
      </c>
      <c r="E1787" s="58" t="str">
        <f>VLOOKUP(CONCATENATE($F$4,F1787),'REG FL  CWIP - 1 System Per Boo'!$A$29:$B$1161,2,FALSE)</f>
        <v>General</v>
      </c>
      <c r="F1787" s="58" t="s">
        <v>286</v>
      </c>
      <c r="G1787" s="58" t="s">
        <v>257</v>
      </c>
      <c r="H1787" s="63">
        <v>390</v>
      </c>
      <c r="I1787" s="60">
        <v>0</v>
      </c>
      <c r="J1787" s="60">
        <v>0.03</v>
      </c>
      <c r="K1787" s="60">
        <v>0</v>
      </c>
      <c r="L1787" s="60">
        <v>0</v>
      </c>
      <c r="M1787" s="60">
        <v>0</v>
      </c>
      <c r="N1787" s="60">
        <v>6.14</v>
      </c>
      <c r="O1787" s="60">
        <v>0</v>
      </c>
      <c r="P1787" s="60">
        <v>7.8</v>
      </c>
      <c r="Q1787" s="60">
        <v>0.89</v>
      </c>
      <c r="R1787" s="60">
        <v>2.1800000000000002</v>
      </c>
      <c r="S1787" s="60">
        <v>54.95</v>
      </c>
      <c r="T1787" s="60">
        <v>1.75</v>
      </c>
      <c r="U1787" s="60">
        <v>73.740000000000009</v>
      </c>
      <c r="V1787" s="60">
        <v>401.27502750000002</v>
      </c>
      <c r="W1787" s="60">
        <v>401.27502750000002</v>
      </c>
      <c r="X1787" s="60">
        <v>403.33109789999997</v>
      </c>
      <c r="Y1787" s="60">
        <v>403.33109789999997</v>
      </c>
      <c r="Z1787" s="60">
        <v>403.33109789999997</v>
      </c>
      <c r="AA1787" s="60">
        <v>403.33109789999997</v>
      </c>
      <c r="AB1787" s="60">
        <v>819.74116479999998</v>
      </c>
      <c r="AC1787" s="60">
        <v>819.74116479999998</v>
      </c>
      <c r="AD1787" s="60">
        <v>819.74116479999998</v>
      </c>
      <c r="AE1787" s="60">
        <v>819.74116479999998</v>
      </c>
      <c r="AF1787" s="60">
        <v>819.74116479999998</v>
      </c>
      <c r="AG1787" s="60">
        <v>819.74116479999998</v>
      </c>
      <c r="AH1787" s="60">
        <v>7334.3214353999983</v>
      </c>
      <c r="AI1787" s="60">
        <v>402.50748270000003</v>
      </c>
      <c r="AJ1787" s="60">
        <v>402.50748270000003</v>
      </c>
      <c r="AK1787" s="60">
        <v>404.60632850000002</v>
      </c>
      <c r="AL1787" s="60">
        <v>404.60632850000002</v>
      </c>
      <c r="AM1787" s="60">
        <v>404.60632850000002</v>
      </c>
      <c r="AN1787" s="60">
        <v>404.60632850000002</v>
      </c>
      <c r="AO1787" s="60">
        <v>821.01639539999996</v>
      </c>
      <c r="AP1787" s="60">
        <v>821.01639539999996</v>
      </c>
      <c r="AQ1787" s="60">
        <v>821.01639539999996</v>
      </c>
      <c r="AR1787" s="60">
        <v>821.01639539999996</v>
      </c>
      <c r="AS1787" s="60">
        <v>821.01639539999996</v>
      </c>
      <c r="AT1787" s="60">
        <v>821.01639539999996</v>
      </c>
      <c r="AU1787" s="60">
        <v>7349.5386517999996</v>
      </c>
      <c r="AV1787" s="60">
        <v>470.38434579</v>
      </c>
      <c r="AW1787" s="60">
        <v>470.38434579</v>
      </c>
      <c r="AX1787" s="60">
        <v>470.38434579</v>
      </c>
      <c r="AY1787" s="60">
        <v>470.38434579</v>
      </c>
      <c r="AZ1787" s="60">
        <v>470.38434579</v>
      </c>
      <c r="BA1787" s="60">
        <v>470.38434579</v>
      </c>
      <c r="BB1787" s="60">
        <v>957.44898752999995</v>
      </c>
      <c r="BC1787" s="60">
        <v>957.44898752999995</v>
      </c>
      <c r="BD1787" s="60">
        <v>957.44898752999995</v>
      </c>
      <c r="BE1787" s="60">
        <v>957.44898752999995</v>
      </c>
      <c r="BF1787" s="60">
        <v>957.44898752999995</v>
      </c>
      <c r="BG1787" s="60">
        <v>957.44898761000059</v>
      </c>
      <c r="BH1787" s="60">
        <v>8567</v>
      </c>
      <c r="BI1787" s="60">
        <v>552.41471977200001</v>
      </c>
      <c r="BJ1787" s="60">
        <v>552.41471977200001</v>
      </c>
      <c r="BK1787" s="60">
        <v>552.41471977200001</v>
      </c>
      <c r="BL1787" s="60">
        <v>552.41471977200001</v>
      </c>
      <c r="BM1787" s="60">
        <v>552.41471977200001</v>
      </c>
      <c r="BN1787" s="60">
        <v>552.41471977200001</v>
      </c>
      <c r="BO1787" s="60">
        <v>1124.4186140039999</v>
      </c>
      <c r="BP1787" s="60">
        <v>1124.4186140039999</v>
      </c>
      <c r="BQ1787" s="60">
        <v>1124.4186140039999</v>
      </c>
      <c r="BR1787" s="60">
        <v>1124.4186140039999</v>
      </c>
      <c r="BS1787" s="60">
        <v>1124.4186140039999</v>
      </c>
      <c r="BT1787" s="60">
        <v>1124.4186113480009</v>
      </c>
      <c r="BU1787" s="60">
        <v>10061</v>
      </c>
      <c r="BV1787" s="60">
        <v>624.39719616900004</v>
      </c>
      <c r="BW1787" s="60">
        <v>624.39719616900004</v>
      </c>
      <c r="BX1787" s="60">
        <v>624.39719616900004</v>
      </c>
      <c r="BY1787" s="60">
        <v>624.39719616900004</v>
      </c>
      <c r="BZ1787" s="60">
        <v>624.39719616900004</v>
      </c>
      <c r="CA1787" s="60">
        <v>624.39719616900004</v>
      </c>
      <c r="CB1787" s="60">
        <v>1270.936136883</v>
      </c>
      <c r="CC1787" s="60">
        <v>1270.936136883</v>
      </c>
      <c r="CD1787" s="60">
        <v>1270.936136883</v>
      </c>
      <c r="CE1787" s="60">
        <v>1270.936136883</v>
      </c>
      <c r="CF1787" s="60">
        <v>1270.936136883</v>
      </c>
      <c r="CG1787" s="60">
        <v>1270.9361385710017</v>
      </c>
      <c r="CH1787" s="60">
        <v>11372</v>
      </c>
    </row>
    <row r="1788" spans="1:86">
      <c r="A1788" s="57" t="s">
        <v>86</v>
      </c>
      <c r="B1788" s="58" t="s">
        <v>719</v>
      </c>
      <c r="C1788" s="59" t="s">
        <v>92</v>
      </c>
      <c r="D1788" s="58" t="s">
        <v>113</v>
      </c>
      <c r="E1788" s="58" t="str">
        <f>VLOOKUP(CONCATENATE($F$4,F1788),'REG FL  CWIP - 1 System Per Boo'!$A$29:$B$1161,2,FALSE)</f>
        <v>General</v>
      </c>
      <c r="F1788" s="58" t="s">
        <v>256</v>
      </c>
      <c r="G1788" s="58" t="s">
        <v>257</v>
      </c>
      <c r="H1788" s="63">
        <v>390</v>
      </c>
      <c r="I1788" s="60">
        <v>14.86</v>
      </c>
      <c r="J1788" s="60">
        <v>3199.8</v>
      </c>
      <c r="K1788" s="60">
        <v>436.49</v>
      </c>
      <c r="L1788" s="60">
        <v>1909.55</v>
      </c>
      <c r="M1788" s="60">
        <v>115.72</v>
      </c>
      <c r="N1788" s="60">
        <v>176.06</v>
      </c>
      <c r="O1788" s="60">
        <v>54.29</v>
      </c>
      <c r="P1788" s="60">
        <v>383.95</v>
      </c>
      <c r="Q1788" s="60">
        <v>511.55</v>
      </c>
      <c r="R1788" s="60">
        <v>85.72</v>
      </c>
      <c r="S1788" s="60">
        <v>111.33</v>
      </c>
      <c r="T1788" s="60">
        <v>1512.4</v>
      </c>
      <c r="U1788" s="60">
        <v>8511.7200000000012</v>
      </c>
      <c r="V1788" s="60">
        <v>0</v>
      </c>
      <c r="W1788" s="60">
        <v>0</v>
      </c>
      <c r="X1788" s="60">
        <v>0</v>
      </c>
      <c r="Y1788" s="60">
        <v>0</v>
      </c>
      <c r="Z1788" s="60">
        <v>0</v>
      </c>
      <c r="AA1788" s="60">
        <v>0</v>
      </c>
      <c r="AB1788" s="60">
        <v>0</v>
      </c>
      <c r="AC1788" s="60">
        <v>0</v>
      </c>
      <c r="AD1788" s="60">
        <v>0</v>
      </c>
      <c r="AE1788" s="60">
        <v>0</v>
      </c>
      <c r="AF1788" s="60">
        <v>0</v>
      </c>
      <c r="AG1788" s="60">
        <v>24961.795864599997</v>
      </c>
      <c r="AH1788" s="60">
        <v>24961.795864599997</v>
      </c>
      <c r="AI1788" s="60">
        <v>0</v>
      </c>
      <c r="AJ1788" s="60">
        <v>0</v>
      </c>
      <c r="AK1788" s="60">
        <v>0</v>
      </c>
      <c r="AL1788" s="60">
        <v>0</v>
      </c>
      <c r="AM1788" s="60">
        <v>0</v>
      </c>
      <c r="AN1788" s="60">
        <v>0</v>
      </c>
      <c r="AO1788" s="60">
        <v>0</v>
      </c>
      <c r="AP1788" s="60">
        <v>0</v>
      </c>
      <c r="AQ1788" s="60">
        <v>0</v>
      </c>
      <c r="AR1788" s="60">
        <v>0</v>
      </c>
      <c r="AS1788" s="60">
        <v>0</v>
      </c>
      <c r="AT1788" s="60">
        <v>39017.825570891997</v>
      </c>
      <c r="AU1788" s="60">
        <v>39017.825570891997</v>
      </c>
      <c r="AV1788" s="60">
        <v>0</v>
      </c>
      <c r="AW1788" s="60">
        <v>0</v>
      </c>
      <c r="AX1788" s="60">
        <v>0</v>
      </c>
      <c r="AY1788" s="60">
        <v>0</v>
      </c>
      <c r="AZ1788" s="60">
        <v>0</v>
      </c>
      <c r="BA1788" s="60">
        <v>0</v>
      </c>
      <c r="BB1788" s="60">
        <v>0</v>
      </c>
      <c r="BC1788" s="60">
        <v>0</v>
      </c>
      <c r="BD1788" s="60">
        <v>0</v>
      </c>
      <c r="BE1788" s="60">
        <v>0</v>
      </c>
      <c r="BF1788" s="60">
        <v>0</v>
      </c>
      <c r="BG1788" s="60">
        <v>23558.531791417838</v>
      </c>
      <c r="BH1788" s="60">
        <v>23558.531791417838</v>
      </c>
      <c r="BI1788" s="60">
        <v>0</v>
      </c>
      <c r="BJ1788" s="60">
        <v>0</v>
      </c>
      <c r="BK1788" s="60">
        <v>0</v>
      </c>
      <c r="BL1788" s="60">
        <v>0</v>
      </c>
      <c r="BM1788" s="60">
        <v>0</v>
      </c>
      <c r="BN1788" s="60">
        <v>0</v>
      </c>
      <c r="BO1788" s="60">
        <v>0</v>
      </c>
      <c r="BP1788" s="60">
        <v>0</v>
      </c>
      <c r="BQ1788" s="60">
        <v>0</v>
      </c>
      <c r="BR1788" s="60">
        <v>0</v>
      </c>
      <c r="BS1788" s="60">
        <v>0</v>
      </c>
      <c r="BT1788" s="60">
        <v>3018.5767558283565</v>
      </c>
      <c r="BU1788" s="60">
        <v>3018.5767558283565</v>
      </c>
      <c r="BV1788" s="60">
        <v>0</v>
      </c>
      <c r="BW1788" s="60">
        <v>0</v>
      </c>
      <c r="BX1788" s="60">
        <v>0</v>
      </c>
      <c r="BY1788" s="60">
        <v>0</v>
      </c>
      <c r="BZ1788" s="60">
        <v>0</v>
      </c>
      <c r="CA1788" s="60">
        <v>0</v>
      </c>
      <c r="CB1788" s="60">
        <v>0</v>
      </c>
      <c r="CC1788" s="60">
        <v>0</v>
      </c>
      <c r="CD1788" s="60">
        <v>0</v>
      </c>
      <c r="CE1788" s="60">
        <v>0</v>
      </c>
      <c r="CF1788" s="60">
        <v>0</v>
      </c>
      <c r="CG1788" s="60">
        <v>60.371535116567003</v>
      </c>
      <c r="CH1788" s="60">
        <v>60.371535116567003</v>
      </c>
    </row>
    <row r="1789" spans="1:86">
      <c r="A1789" s="57" t="s">
        <v>86</v>
      </c>
      <c r="B1789" s="58" t="s">
        <v>719</v>
      </c>
      <c r="C1789" s="59" t="s">
        <v>285</v>
      </c>
      <c r="D1789" s="58" t="s">
        <v>113</v>
      </c>
      <c r="E1789" s="58" t="str">
        <f>VLOOKUP(CONCATENATE($F$4,F1789),'REG FL  CWIP - 1 System Per Boo'!$A$29:$B$1161,2,FALSE)</f>
        <v>General</v>
      </c>
      <c r="F1789" s="58" t="s">
        <v>286</v>
      </c>
      <c r="G1789" s="58" t="s">
        <v>257</v>
      </c>
      <c r="H1789" s="63">
        <v>390</v>
      </c>
      <c r="I1789" s="60">
        <v>0</v>
      </c>
      <c r="J1789" s="60">
        <v>0</v>
      </c>
      <c r="K1789" s="60">
        <v>0</v>
      </c>
      <c r="L1789" s="60">
        <v>0</v>
      </c>
      <c r="M1789" s="60">
        <v>0</v>
      </c>
      <c r="N1789" s="60">
        <v>0</v>
      </c>
      <c r="O1789" s="60">
        <v>490.29</v>
      </c>
      <c r="P1789" s="60">
        <v>0</v>
      </c>
      <c r="Q1789" s="60">
        <v>0</v>
      </c>
      <c r="R1789" s="60">
        <v>0</v>
      </c>
      <c r="S1789" s="60">
        <v>0</v>
      </c>
      <c r="T1789" s="60">
        <v>0</v>
      </c>
      <c r="U1789" s="60">
        <v>490.29</v>
      </c>
      <c r="V1789" s="60">
        <v>401.27502750000002</v>
      </c>
      <c r="W1789" s="60">
        <v>401.27502750000002</v>
      </c>
      <c r="X1789" s="60">
        <v>403.33109789999997</v>
      </c>
      <c r="Y1789" s="60">
        <v>403.33109789999997</v>
      </c>
      <c r="Z1789" s="60">
        <v>403.33109789999997</v>
      </c>
      <c r="AA1789" s="60">
        <v>403.33109789999997</v>
      </c>
      <c r="AB1789" s="60">
        <v>819.74116479999998</v>
      </c>
      <c r="AC1789" s="60">
        <v>819.74116479999998</v>
      </c>
      <c r="AD1789" s="60">
        <v>819.74116479999998</v>
      </c>
      <c r="AE1789" s="60">
        <v>819.74116479999998</v>
      </c>
      <c r="AF1789" s="60">
        <v>819.74116479999998</v>
      </c>
      <c r="AG1789" s="60">
        <v>819.74116479999998</v>
      </c>
      <c r="AH1789" s="60">
        <v>7334.3214353999983</v>
      </c>
      <c r="AI1789" s="60">
        <v>402.50748270000003</v>
      </c>
      <c r="AJ1789" s="60">
        <v>402.50748270000003</v>
      </c>
      <c r="AK1789" s="60">
        <v>404.60632850000002</v>
      </c>
      <c r="AL1789" s="60">
        <v>404.60632850000002</v>
      </c>
      <c r="AM1789" s="60">
        <v>404.60632850000002</v>
      </c>
      <c r="AN1789" s="60">
        <v>404.60632850000002</v>
      </c>
      <c r="AO1789" s="60">
        <v>821.01639539999996</v>
      </c>
      <c r="AP1789" s="60">
        <v>821.01639539999996</v>
      </c>
      <c r="AQ1789" s="60">
        <v>821.01639539999996</v>
      </c>
      <c r="AR1789" s="60">
        <v>821.01639539999996</v>
      </c>
      <c r="AS1789" s="60">
        <v>821.01639539999996</v>
      </c>
      <c r="AT1789" s="60">
        <v>821.01639539999996</v>
      </c>
      <c r="AU1789" s="60">
        <v>7349.5386517999996</v>
      </c>
      <c r="AV1789" s="60">
        <v>470.38434579</v>
      </c>
      <c r="AW1789" s="60">
        <v>470.38434579</v>
      </c>
      <c r="AX1789" s="60">
        <v>470.38434579</v>
      </c>
      <c r="AY1789" s="60">
        <v>470.38434579</v>
      </c>
      <c r="AZ1789" s="60">
        <v>470.38434579</v>
      </c>
      <c r="BA1789" s="60">
        <v>470.38434579</v>
      </c>
      <c r="BB1789" s="60">
        <v>957.44898752999995</v>
      </c>
      <c r="BC1789" s="60">
        <v>957.44898752999995</v>
      </c>
      <c r="BD1789" s="60">
        <v>957.44898752999995</v>
      </c>
      <c r="BE1789" s="60">
        <v>957.44898752999995</v>
      </c>
      <c r="BF1789" s="60">
        <v>957.44898752999995</v>
      </c>
      <c r="BG1789" s="60">
        <v>957.44898761000059</v>
      </c>
      <c r="BH1789" s="60">
        <v>8567</v>
      </c>
      <c r="BI1789" s="60">
        <v>552.41471977200001</v>
      </c>
      <c r="BJ1789" s="60">
        <v>552.41471977200001</v>
      </c>
      <c r="BK1789" s="60">
        <v>552.41471977200001</v>
      </c>
      <c r="BL1789" s="60">
        <v>552.41471977200001</v>
      </c>
      <c r="BM1789" s="60">
        <v>552.41471977200001</v>
      </c>
      <c r="BN1789" s="60">
        <v>552.41471977200001</v>
      </c>
      <c r="BO1789" s="60">
        <v>1124.4186140039999</v>
      </c>
      <c r="BP1789" s="60">
        <v>1124.4186140039999</v>
      </c>
      <c r="BQ1789" s="60">
        <v>1124.4186140039999</v>
      </c>
      <c r="BR1789" s="60">
        <v>1124.4186140039999</v>
      </c>
      <c r="BS1789" s="60">
        <v>1124.4186140039999</v>
      </c>
      <c r="BT1789" s="60">
        <v>1124.4186113480009</v>
      </c>
      <c r="BU1789" s="60">
        <v>10061</v>
      </c>
      <c r="BV1789" s="60">
        <v>624.39719616900004</v>
      </c>
      <c r="BW1789" s="60">
        <v>624.39719616900004</v>
      </c>
      <c r="BX1789" s="60">
        <v>624.39719616900004</v>
      </c>
      <c r="BY1789" s="60">
        <v>624.39719616900004</v>
      </c>
      <c r="BZ1789" s="60">
        <v>624.39719616900004</v>
      </c>
      <c r="CA1789" s="60">
        <v>624.39719616900004</v>
      </c>
      <c r="CB1789" s="60">
        <v>1270.936136883</v>
      </c>
      <c r="CC1789" s="60">
        <v>1270.936136883</v>
      </c>
      <c r="CD1789" s="60">
        <v>1270.936136883</v>
      </c>
      <c r="CE1789" s="60">
        <v>1270.936136883</v>
      </c>
      <c r="CF1789" s="60">
        <v>1270.936136883</v>
      </c>
      <c r="CG1789" s="60">
        <v>1270.9361385710017</v>
      </c>
      <c r="CH1789" s="60">
        <v>11372</v>
      </c>
    </row>
    <row r="1790" spans="1:86">
      <c r="A1790" s="57" t="s">
        <v>86</v>
      </c>
      <c r="B1790" s="58" t="s">
        <v>723</v>
      </c>
      <c r="C1790" s="59" t="s">
        <v>92</v>
      </c>
      <c r="D1790" s="58" t="s">
        <v>113</v>
      </c>
      <c r="E1790" s="58" t="str">
        <f>VLOOKUP(CONCATENATE($F$4,F1790),'REG FL  CWIP - 1 System Per Boo'!$A$29:$B$1161,2,FALSE)</f>
        <v>General</v>
      </c>
      <c r="F1790" s="58" t="s">
        <v>256</v>
      </c>
      <c r="G1790" s="58" t="s">
        <v>257</v>
      </c>
      <c r="H1790" s="63">
        <v>390</v>
      </c>
      <c r="I1790" s="60">
        <v>6203.61</v>
      </c>
      <c r="J1790" s="60">
        <v>3184.1</v>
      </c>
      <c r="K1790" s="60">
        <v>3130.58</v>
      </c>
      <c r="L1790" s="60">
        <v>1396.27</v>
      </c>
      <c r="M1790" s="60">
        <v>1624.12</v>
      </c>
      <c r="N1790" s="60">
        <v>1848.01</v>
      </c>
      <c r="O1790" s="60">
        <v>1871.51</v>
      </c>
      <c r="P1790" s="60">
        <v>2190.4299999999998</v>
      </c>
      <c r="Q1790" s="60">
        <v>1986.44</v>
      </c>
      <c r="R1790" s="60">
        <v>3881.02</v>
      </c>
      <c r="S1790" s="60">
        <v>7103.03</v>
      </c>
      <c r="T1790" s="60">
        <v>10474.370000000001</v>
      </c>
      <c r="U1790" s="60">
        <v>10474.370000000001</v>
      </c>
      <c r="V1790" s="60">
        <v>11011.307200000001</v>
      </c>
      <c r="W1790" s="60">
        <v>11355.693440000001</v>
      </c>
      <c r="X1790" s="60">
        <v>11945.907710000001</v>
      </c>
      <c r="Y1790" s="60">
        <v>12277.922790000001</v>
      </c>
      <c r="Z1790" s="60">
        <v>12729.1198</v>
      </c>
      <c r="AA1790" s="60">
        <v>13485.216250000001</v>
      </c>
      <c r="AB1790" s="60">
        <v>14455.733130000001</v>
      </c>
      <c r="AC1790" s="60">
        <v>15540.46206</v>
      </c>
      <c r="AD1790" s="60">
        <v>16715.71428</v>
      </c>
      <c r="AE1790" s="60">
        <v>17937.023239999999</v>
      </c>
      <c r="AF1790" s="60">
        <v>19978.904049999997</v>
      </c>
      <c r="AG1790" s="60">
        <v>509.42440540000098</v>
      </c>
      <c r="AH1790" s="60">
        <v>509.42440540000098</v>
      </c>
      <c r="AI1790" s="60">
        <v>1916.608905400001</v>
      </c>
      <c r="AJ1790" s="60">
        <v>2819.1250954000011</v>
      </c>
      <c r="AK1790" s="60">
        <v>4366.030465400001</v>
      </c>
      <c r="AL1790" s="60">
        <v>5236.2780754000014</v>
      </c>
      <c r="AM1790" s="60">
        <v>6418.7478254000016</v>
      </c>
      <c r="AN1790" s="60">
        <v>8400.549045400001</v>
      </c>
      <c r="AO1790" s="60">
        <v>10944.018865400001</v>
      </c>
      <c r="AP1790" s="60">
        <v>13786.9299054</v>
      </c>
      <c r="AQ1790" s="60">
        <v>16867.191695400001</v>
      </c>
      <c r="AR1790" s="60">
        <v>20068.1368654</v>
      </c>
      <c r="AS1790" s="60">
        <v>25419.5804254</v>
      </c>
      <c r="AT1790" s="60">
        <v>796.28215450800053</v>
      </c>
      <c r="AU1790" s="60">
        <v>796.28215450800053</v>
      </c>
      <c r="AV1790" s="60">
        <v>1539.3966046398318</v>
      </c>
      <c r="AW1790" s="60">
        <v>3257.7074430389739</v>
      </c>
      <c r="AX1790" s="60">
        <v>4489.9280042271375</v>
      </c>
      <c r="AY1790" s="60">
        <v>5586.7944628048754</v>
      </c>
      <c r="AZ1790" s="60">
        <v>6746.1532647163349</v>
      </c>
      <c r="BA1790" s="60">
        <v>7757.9936702335472</v>
      </c>
      <c r="BB1790" s="60">
        <v>8882.2686638731866</v>
      </c>
      <c r="BC1790" s="60">
        <v>10373.970851740025</v>
      </c>
      <c r="BD1790" s="60">
        <v>12066.922525118714</v>
      </c>
      <c r="BE1790" s="60">
        <v>14245.126349390248</v>
      </c>
      <c r="BF1790" s="60">
        <v>17314.959234739723</v>
      </c>
      <c r="BG1790" s="60">
        <v>480.78636309015928</v>
      </c>
      <c r="BH1790" s="60">
        <v>480.78636309015928</v>
      </c>
      <c r="BI1790" s="60">
        <v>558.84499286882954</v>
      </c>
      <c r="BJ1790" s="60">
        <v>818.76038940943113</v>
      </c>
      <c r="BK1790" s="60">
        <v>974.75763364145109</v>
      </c>
      <c r="BL1790" s="60">
        <v>1130.7548778734711</v>
      </c>
      <c r="BM1790" s="60">
        <v>1286.752122105491</v>
      </c>
      <c r="BN1790" s="60">
        <v>1390.7902897393931</v>
      </c>
      <c r="BO1790" s="60">
        <v>1494.8284573732951</v>
      </c>
      <c r="BP1790" s="60">
        <v>1650.8257016053151</v>
      </c>
      <c r="BQ1790" s="60">
        <v>1832.8024845802213</v>
      </c>
      <c r="BR1790" s="60">
        <v>2092.7178811208228</v>
      </c>
      <c r="BS1790" s="60">
        <v>2430.5718938900832</v>
      </c>
      <c r="BT1790" s="60">
        <v>61.603607261803063</v>
      </c>
      <c r="BU1790" s="60">
        <v>61.603607261803063</v>
      </c>
      <c r="BV1790" s="60">
        <v>61.603607261803063</v>
      </c>
      <c r="BW1790" s="60">
        <v>61.603607261803063</v>
      </c>
      <c r="BX1790" s="60">
        <v>61.603607261803063</v>
      </c>
      <c r="BY1790" s="60">
        <v>61.603607261803063</v>
      </c>
      <c r="BZ1790" s="60">
        <v>61.603607261803063</v>
      </c>
      <c r="CA1790" s="60">
        <v>61.603607261803063</v>
      </c>
      <c r="CB1790" s="60">
        <v>61.603607261803063</v>
      </c>
      <c r="CC1790" s="60">
        <v>61.603607261803063</v>
      </c>
      <c r="CD1790" s="60">
        <v>61.603607261803063</v>
      </c>
      <c r="CE1790" s="60">
        <v>61.603607261803063</v>
      </c>
      <c r="CF1790" s="60">
        <v>61.603607261803063</v>
      </c>
      <c r="CG1790" s="60">
        <v>1.2320721452360601</v>
      </c>
      <c r="CH1790" s="60">
        <v>1.2320721452360601</v>
      </c>
    </row>
    <row r="1791" spans="1:86">
      <c r="A1791" s="57" t="s">
        <v>86</v>
      </c>
      <c r="B1791" s="58" t="s">
        <v>723</v>
      </c>
      <c r="C1791" s="59" t="s">
        <v>285</v>
      </c>
      <c r="D1791" s="58" t="s">
        <v>113</v>
      </c>
      <c r="E1791" s="58" t="str">
        <f>VLOOKUP(CONCATENATE($F$4,F1791),'REG FL  CWIP - 1 System Per Boo'!$A$29:$B$1161,2,FALSE)</f>
        <v>General</v>
      </c>
      <c r="F1791" s="58" t="s">
        <v>286</v>
      </c>
      <c r="G1791" s="58" t="s">
        <v>257</v>
      </c>
      <c r="H1791" s="63">
        <v>390</v>
      </c>
      <c r="I1791" s="60">
        <v>484.11</v>
      </c>
      <c r="J1791" s="60">
        <v>484.14</v>
      </c>
      <c r="K1791" s="60">
        <v>484.14</v>
      </c>
      <c r="L1791" s="60">
        <v>484.14</v>
      </c>
      <c r="M1791" s="60">
        <v>484.14</v>
      </c>
      <c r="N1791" s="60">
        <v>490.29</v>
      </c>
      <c r="O1791" s="60">
        <v>0</v>
      </c>
      <c r="P1791" s="60">
        <v>7.8</v>
      </c>
      <c r="Q1791" s="60">
        <v>8.69</v>
      </c>
      <c r="R1791" s="60">
        <v>10.87</v>
      </c>
      <c r="S1791" s="60">
        <v>65.819999999999993</v>
      </c>
      <c r="T1791" s="60">
        <v>67.58</v>
      </c>
      <c r="U1791" s="60">
        <v>67.58</v>
      </c>
      <c r="V1791" s="60">
        <v>67.579999999999984</v>
      </c>
      <c r="W1791" s="60">
        <v>67.579999999999984</v>
      </c>
      <c r="X1791" s="60">
        <v>67.579999999999984</v>
      </c>
      <c r="Y1791" s="60">
        <v>67.579999999999984</v>
      </c>
      <c r="Z1791" s="60">
        <v>67.579999999999984</v>
      </c>
      <c r="AA1791" s="60">
        <v>67.579999999999984</v>
      </c>
      <c r="AB1791" s="60">
        <v>67.579999999999927</v>
      </c>
      <c r="AC1791" s="60">
        <v>67.579999999999927</v>
      </c>
      <c r="AD1791" s="60">
        <v>67.579999999999927</v>
      </c>
      <c r="AE1791" s="60">
        <v>67.579999999999927</v>
      </c>
      <c r="AF1791" s="60">
        <v>67.579999999999927</v>
      </c>
      <c r="AG1791" s="60">
        <v>67.579999999999927</v>
      </c>
      <c r="AH1791" s="60">
        <v>67.579999999999927</v>
      </c>
      <c r="AI1791" s="60">
        <v>67.579999999999927</v>
      </c>
      <c r="AJ1791" s="60">
        <v>67.579999999999927</v>
      </c>
      <c r="AK1791" s="60">
        <v>67.579999999999927</v>
      </c>
      <c r="AL1791" s="60">
        <v>67.579999999999927</v>
      </c>
      <c r="AM1791" s="60">
        <v>67.579999999999927</v>
      </c>
      <c r="AN1791" s="60">
        <v>67.579999999999927</v>
      </c>
      <c r="AO1791" s="60">
        <v>67.579999999999927</v>
      </c>
      <c r="AP1791" s="60">
        <v>67.579999999999927</v>
      </c>
      <c r="AQ1791" s="60">
        <v>67.579999999999927</v>
      </c>
      <c r="AR1791" s="60">
        <v>67.579999999999927</v>
      </c>
      <c r="AS1791" s="60">
        <v>67.579999999999927</v>
      </c>
      <c r="AT1791" s="60">
        <v>67.579999999999927</v>
      </c>
      <c r="AU1791" s="60">
        <v>67.579999999999927</v>
      </c>
      <c r="AV1791" s="60">
        <v>67.579999999999927</v>
      </c>
      <c r="AW1791" s="60">
        <v>67.579999999999927</v>
      </c>
      <c r="AX1791" s="60">
        <v>67.579999999999927</v>
      </c>
      <c r="AY1791" s="60">
        <v>67.579999999999927</v>
      </c>
      <c r="AZ1791" s="60">
        <v>67.579999999999927</v>
      </c>
      <c r="BA1791" s="60">
        <v>67.579999999999927</v>
      </c>
      <c r="BB1791" s="60">
        <v>67.580000000000041</v>
      </c>
      <c r="BC1791" s="60">
        <v>67.580000000000041</v>
      </c>
      <c r="BD1791" s="60">
        <v>67.580000000000041</v>
      </c>
      <c r="BE1791" s="60">
        <v>67.580000000000041</v>
      </c>
      <c r="BF1791" s="60">
        <v>67.580000000000041</v>
      </c>
      <c r="BG1791" s="60">
        <v>67.579999999999927</v>
      </c>
      <c r="BH1791" s="60">
        <v>67.579999999999927</v>
      </c>
      <c r="BI1791" s="60">
        <v>67.579999999999927</v>
      </c>
      <c r="BJ1791" s="60">
        <v>67.579999999999927</v>
      </c>
      <c r="BK1791" s="60">
        <v>67.579999999999927</v>
      </c>
      <c r="BL1791" s="60">
        <v>67.579999999999927</v>
      </c>
      <c r="BM1791" s="60">
        <v>67.579999999999927</v>
      </c>
      <c r="BN1791" s="60">
        <v>67.579999999999927</v>
      </c>
      <c r="BO1791" s="60">
        <v>67.579999999999927</v>
      </c>
      <c r="BP1791" s="60">
        <v>67.579999999999927</v>
      </c>
      <c r="BQ1791" s="60">
        <v>67.579999999999927</v>
      </c>
      <c r="BR1791" s="60">
        <v>67.579999999999927</v>
      </c>
      <c r="BS1791" s="60">
        <v>67.579999999999927</v>
      </c>
      <c r="BT1791" s="60">
        <v>67.579999999999927</v>
      </c>
      <c r="BU1791" s="60">
        <v>67.579999999999927</v>
      </c>
      <c r="BV1791" s="60">
        <v>67.579999999999927</v>
      </c>
      <c r="BW1791" s="60">
        <v>67.579999999999927</v>
      </c>
      <c r="BX1791" s="60">
        <v>67.579999999999927</v>
      </c>
      <c r="BY1791" s="60">
        <v>67.579999999999927</v>
      </c>
      <c r="BZ1791" s="60">
        <v>67.579999999999927</v>
      </c>
      <c r="CA1791" s="60">
        <v>67.579999999999927</v>
      </c>
      <c r="CB1791" s="60">
        <v>67.579999999999927</v>
      </c>
      <c r="CC1791" s="60">
        <v>67.579999999999927</v>
      </c>
      <c r="CD1791" s="60">
        <v>67.579999999999927</v>
      </c>
      <c r="CE1791" s="60">
        <v>67.579999999999927</v>
      </c>
      <c r="CF1791" s="60">
        <v>67.579999999999927</v>
      </c>
      <c r="CG1791" s="60">
        <v>67.579999999999927</v>
      </c>
      <c r="CH1791" s="60">
        <v>67.579999999999927</v>
      </c>
    </row>
    <row r="1792" spans="1:86">
      <c r="A1792" s="57" t="s">
        <v>86</v>
      </c>
      <c r="B1792" s="58" t="s">
        <v>719</v>
      </c>
      <c r="C1792" s="59" t="s">
        <v>278</v>
      </c>
      <c r="D1792" s="58" t="s">
        <v>113</v>
      </c>
      <c r="E1792" s="58" t="s">
        <v>778</v>
      </c>
      <c r="F1792" s="58" t="s">
        <v>721</v>
      </c>
      <c r="G1792" s="58" t="s">
        <v>722</v>
      </c>
      <c r="H1792" s="63">
        <v>391</v>
      </c>
      <c r="I1792" s="60">
        <v>0</v>
      </c>
      <c r="J1792" s="60">
        <v>0</v>
      </c>
      <c r="K1792" s="60">
        <v>2.11</v>
      </c>
      <c r="L1792" s="60">
        <v>0</v>
      </c>
      <c r="M1792" s="60">
        <v>0</v>
      </c>
      <c r="N1792" s="60">
        <v>0</v>
      </c>
      <c r="O1792" s="60">
        <v>0</v>
      </c>
      <c r="P1792" s="60">
        <v>0</v>
      </c>
      <c r="Q1792" s="60">
        <v>0</v>
      </c>
      <c r="R1792" s="60">
        <v>0</v>
      </c>
      <c r="S1792" s="60">
        <v>0</v>
      </c>
      <c r="T1792" s="60">
        <v>0</v>
      </c>
      <c r="U1792" s="60">
        <v>2.11</v>
      </c>
      <c r="V1792" s="60">
        <v>0</v>
      </c>
      <c r="W1792" s="60">
        <v>0</v>
      </c>
      <c r="X1792" s="60">
        <v>0</v>
      </c>
      <c r="Y1792" s="60">
        <v>0</v>
      </c>
      <c r="Z1792" s="60">
        <v>0</v>
      </c>
      <c r="AA1792" s="60">
        <v>0</v>
      </c>
      <c r="AB1792" s="60">
        <v>0</v>
      </c>
      <c r="AC1792" s="60">
        <v>0</v>
      </c>
      <c r="AD1792" s="60">
        <v>0</v>
      </c>
      <c r="AE1792" s="60">
        <v>0</v>
      </c>
      <c r="AF1792" s="60">
        <v>0</v>
      </c>
      <c r="AG1792" s="60">
        <v>0</v>
      </c>
      <c r="AH1792" s="60">
        <v>0</v>
      </c>
      <c r="AI1792" s="60">
        <v>0</v>
      </c>
      <c r="AJ1792" s="60">
        <v>0</v>
      </c>
      <c r="AK1792" s="60">
        <v>0</v>
      </c>
      <c r="AL1792" s="60">
        <v>0</v>
      </c>
      <c r="AM1792" s="60">
        <v>0</v>
      </c>
      <c r="AN1792" s="60">
        <v>0</v>
      </c>
      <c r="AO1792" s="60">
        <v>0</v>
      </c>
      <c r="AP1792" s="60">
        <v>0</v>
      </c>
      <c r="AQ1792" s="60">
        <v>0</v>
      </c>
      <c r="AR1792" s="60">
        <v>0</v>
      </c>
      <c r="AS1792" s="60">
        <v>0</v>
      </c>
      <c r="AT1792" s="60">
        <v>0</v>
      </c>
      <c r="AU1792" s="60">
        <v>0</v>
      </c>
      <c r="AV1792" s="60">
        <v>0</v>
      </c>
      <c r="AW1792" s="60">
        <v>0</v>
      </c>
      <c r="AX1792" s="60">
        <v>0</v>
      </c>
      <c r="AY1792" s="60">
        <v>0</v>
      </c>
      <c r="AZ1792" s="60">
        <v>0</v>
      </c>
      <c r="BA1792" s="60">
        <v>0</v>
      </c>
      <c r="BB1792" s="60">
        <v>0</v>
      </c>
      <c r="BC1792" s="60">
        <v>0</v>
      </c>
      <c r="BD1792" s="60">
        <v>0</v>
      </c>
      <c r="BE1792" s="60">
        <v>0</v>
      </c>
      <c r="BF1792" s="60">
        <v>0</v>
      </c>
      <c r="BG1792" s="60">
        <v>0</v>
      </c>
      <c r="BH1792" s="60">
        <v>0</v>
      </c>
      <c r="BI1792" s="60">
        <v>0</v>
      </c>
      <c r="BJ1792" s="60">
        <v>0</v>
      </c>
      <c r="BK1792" s="60">
        <v>0</v>
      </c>
      <c r="BL1792" s="60">
        <v>0</v>
      </c>
      <c r="BM1792" s="60">
        <v>0</v>
      </c>
      <c r="BN1792" s="60">
        <v>0</v>
      </c>
      <c r="BO1792" s="60">
        <v>0</v>
      </c>
      <c r="BP1792" s="60">
        <v>0</v>
      </c>
      <c r="BQ1792" s="60">
        <v>0</v>
      </c>
      <c r="BR1792" s="60">
        <v>0</v>
      </c>
      <c r="BS1792" s="60">
        <v>0</v>
      </c>
      <c r="BT1792" s="60">
        <v>0</v>
      </c>
      <c r="BU1792" s="60">
        <v>0</v>
      </c>
      <c r="BV1792" s="60">
        <v>0</v>
      </c>
      <c r="BW1792" s="60">
        <v>0</v>
      </c>
      <c r="BX1792" s="60">
        <v>0</v>
      </c>
      <c r="BY1792" s="60">
        <v>0</v>
      </c>
      <c r="BZ1792" s="60">
        <v>0</v>
      </c>
      <c r="CA1792" s="60">
        <v>0</v>
      </c>
      <c r="CB1792" s="60">
        <v>0</v>
      </c>
      <c r="CC1792" s="60">
        <v>0</v>
      </c>
      <c r="CD1792" s="60">
        <v>0</v>
      </c>
      <c r="CE1792" s="60">
        <v>0</v>
      </c>
      <c r="CF1792" s="60">
        <v>0</v>
      </c>
      <c r="CG1792" s="60">
        <v>0</v>
      </c>
      <c r="CH1792" s="60">
        <v>0</v>
      </c>
    </row>
    <row r="1793" spans="1:86">
      <c r="A1793" s="57" t="s">
        <v>86</v>
      </c>
      <c r="B1793" s="58" t="s">
        <v>132</v>
      </c>
      <c r="C1793" s="59" t="s">
        <v>92</v>
      </c>
      <c r="D1793" s="58" t="s">
        <v>113</v>
      </c>
      <c r="E1793" s="58" t="str">
        <f>VLOOKUP(CONCATENATE($F$4,F1793),'REG FL  CWIP - 1 System Per Boo'!$A$29:$B$1161,2,FALSE)</f>
        <v>General</v>
      </c>
      <c r="F1793" s="58" t="s">
        <v>258</v>
      </c>
      <c r="G1793" s="58" t="s">
        <v>259</v>
      </c>
      <c r="H1793" s="63">
        <v>392</v>
      </c>
      <c r="I1793" s="60">
        <v>0</v>
      </c>
      <c r="J1793" s="60">
        <v>0</v>
      </c>
      <c r="K1793" s="60">
        <v>0</v>
      </c>
      <c r="L1793" s="60">
        <v>0</v>
      </c>
      <c r="M1793" s="60">
        <v>0</v>
      </c>
      <c r="N1793" s="60">
        <v>0</v>
      </c>
      <c r="O1793" s="60">
        <v>0</v>
      </c>
      <c r="P1793" s="60">
        <v>0</v>
      </c>
      <c r="Q1793" s="60">
        <v>0</v>
      </c>
      <c r="R1793" s="60">
        <v>0</v>
      </c>
      <c r="S1793" s="60">
        <v>0</v>
      </c>
      <c r="T1793" s="60">
        <v>0</v>
      </c>
      <c r="U1793" s="60">
        <v>0</v>
      </c>
      <c r="V1793" s="60">
        <v>0</v>
      </c>
      <c r="W1793" s="60">
        <v>0.4148958724077616</v>
      </c>
      <c r="X1793" s="60">
        <v>0.78500022322752017</v>
      </c>
      <c r="Y1793" s="60">
        <v>1.1554828852309207</v>
      </c>
      <c r="Z1793" s="60">
        <v>1.5707571771463193</v>
      </c>
      <c r="AA1793" s="60">
        <v>1.9412406165337188</v>
      </c>
      <c r="AB1793" s="60">
        <v>2.3123857247834394</v>
      </c>
      <c r="AC1793" s="60">
        <v>2.7276603735308385</v>
      </c>
      <c r="AD1793" s="60">
        <v>3.0981427806542392</v>
      </c>
      <c r="AE1793" s="60">
        <v>3.4686249520136379</v>
      </c>
      <c r="AF1793" s="60">
        <v>3.8838989763050371</v>
      </c>
      <c r="AG1793" s="60">
        <v>4.2543814917524365</v>
      </c>
      <c r="AH1793" s="60">
        <v>0</v>
      </c>
      <c r="AI1793" s="60">
        <v>4.6255263323781577</v>
      </c>
      <c r="AJ1793" s="60">
        <v>5.0408371995735592</v>
      </c>
      <c r="AK1793" s="60">
        <v>5.4113562711849603</v>
      </c>
      <c r="AL1793" s="60">
        <v>5.7822688390294807</v>
      </c>
      <c r="AM1793" s="60">
        <v>6.1979735146860016</v>
      </c>
      <c r="AN1793" s="60">
        <v>6.5695744752422414</v>
      </c>
      <c r="AO1793" s="60">
        <v>6.9404873170827628</v>
      </c>
      <c r="AP1793" s="60">
        <v>7.3561914128872843</v>
      </c>
      <c r="AQ1793" s="60">
        <v>7.7271035346918033</v>
      </c>
      <c r="AR1793" s="60">
        <v>8.0980156373803247</v>
      </c>
      <c r="AS1793" s="60">
        <v>8.5137195356528466</v>
      </c>
      <c r="AT1793" s="60">
        <v>8.8853197506850883</v>
      </c>
      <c r="AU1793" s="60">
        <v>4.6255263323781577</v>
      </c>
      <c r="AV1793" s="60">
        <v>9.2562316940736089</v>
      </c>
      <c r="AW1793" s="60">
        <v>9.5153527699262561</v>
      </c>
      <c r="AX1793" s="60">
        <v>9.7744738457789033</v>
      </c>
      <c r="AY1793" s="60">
        <v>10.033594921631551</v>
      </c>
      <c r="AZ1793" s="60">
        <v>10.292715997484198</v>
      </c>
      <c r="BA1793" s="60">
        <v>10.551837073336845</v>
      </c>
      <c r="BB1793" s="60">
        <v>10.810958149189492</v>
      </c>
      <c r="BC1793" s="60">
        <v>11.070079225042139</v>
      </c>
      <c r="BD1793" s="60">
        <v>11.329200300894787</v>
      </c>
      <c r="BE1793" s="60">
        <v>11.588321376747434</v>
      </c>
      <c r="BF1793" s="60">
        <v>11.847442452600081</v>
      </c>
      <c r="BG1793" s="60">
        <v>12.106563528452728</v>
      </c>
      <c r="BH1793" s="60">
        <v>9.2562316940736089</v>
      </c>
      <c r="BI1793" s="60">
        <v>12.365684603193605</v>
      </c>
      <c r="BJ1793" s="60">
        <v>12.609128521461153</v>
      </c>
      <c r="BK1793" s="60">
        <v>12.852572439728702</v>
      </c>
      <c r="BL1793" s="60">
        <v>13.09601635799625</v>
      </c>
      <c r="BM1793" s="60">
        <v>13.339460276263798</v>
      </c>
      <c r="BN1793" s="60">
        <v>13.582904194531347</v>
      </c>
      <c r="BO1793" s="60">
        <v>13.826348112798895</v>
      </c>
      <c r="BP1793" s="60">
        <v>14.069792031066443</v>
      </c>
      <c r="BQ1793" s="60">
        <v>14.313235949333992</v>
      </c>
      <c r="BR1793" s="60">
        <v>14.55667986760154</v>
      </c>
      <c r="BS1793" s="60">
        <v>14.800123785869088</v>
      </c>
      <c r="BT1793" s="60">
        <v>15.043567704136636</v>
      </c>
      <c r="BU1793" s="60">
        <v>12.365684603193605</v>
      </c>
      <c r="BV1793" s="60">
        <v>15.287011622949604</v>
      </c>
      <c r="BW1793" s="60">
        <v>15.52606593746038</v>
      </c>
      <c r="BX1793" s="60">
        <v>15.765120251971158</v>
      </c>
      <c r="BY1793" s="60">
        <v>16.004174566481932</v>
      </c>
      <c r="BZ1793" s="60">
        <v>16.243228880992707</v>
      </c>
      <c r="CA1793" s="60">
        <v>16.482283195503481</v>
      </c>
      <c r="CB1793" s="60">
        <v>16.721337510014255</v>
      </c>
      <c r="CC1793" s="60">
        <v>16.960391824525029</v>
      </c>
      <c r="CD1793" s="60">
        <v>17.199446139035803</v>
      </c>
      <c r="CE1793" s="60">
        <v>17.438500453546578</v>
      </c>
      <c r="CF1793" s="60">
        <v>17.677554768057352</v>
      </c>
      <c r="CG1793" s="60">
        <v>17.916609082568126</v>
      </c>
      <c r="CH1793" s="60">
        <v>15.287011622949604</v>
      </c>
    </row>
    <row r="1794" spans="1:86">
      <c r="A1794" s="57" t="s">
        <v>86</v>
      </c>
      <c r="B1794" s="57" t="s">
        <v>701</v>
      </c>
      <c r="C1794" s="58" t="s">
        <v>92</v>
      </c>
      <c r="D1794" s="58" t="s">
        <v>113</v>
      </c>
      <c r="E1794" s="58" t="str">
        <f>VLOOKUP(CONCATENATE($F$4,F1794),'REG FL  CWIP - 1 System Per Boo'!$A$29:$B$1161,2,FALSE)</f>
        <v>General</v>
      </c>
      <c r="F1794" s="58" t="s">
        <v>258</v>
      </c>
      <c r="G1794" s="58" t="s">
        <v>259</v>
      </c>
      <c r="H1794" s="63">
        <v>392</v>
      </c>
      <c r="I1794" s="60">
        <v>0</v>
      </c>
      <c r="J1794" s="60">
        <v>0</v>
      </c>
      <c r="K1794" s="60">
        <v>0</v>
      </c>
      <c r="L1794" s="60">
        <v>0</v>
      </c>
      <c r="M1794" s="60">
        <v>0</v>
      </c>
      <c r="N1794" s="60">
        <v>0</v>
      </c>
      <c r="O1794" s="60">
        <v>0</v>
      </c>
      <c r="P1794" s="60">
        <v>0</v>
      </c>
      <c r="Q1794" s="60">
        <v>0</v>
      </c>
      <c r="R1794" s="60">
        <v>0</v>
      </c>
      <c r="S1794" s="60">
        <v>0</v>
      </c>
      <c r="T1794" s="60">
        <v>0</v>
      </c>
      <c r="U1794" s="60">
        <v>0</v>
      </c>
      <c r="V1794" s="60">
        <v>20.744793620387998</v>
      </c>
      <c r="W1794" s="60">
        <v>18.505217540987999</v>
      </c>
      <c r="X1794" s="60">
        <v>18.524133100170001</v>
      </c>
      <c r="Y1794" s="60">
        <v>20.763714595770001</v>
      </c>
      <c r="Z1794" s="60">
        <v>18.524171969369998</v>
      </c>
      <c r="AA1794" s="60">
        <v>18.557255412486001</v>
      </c>
      <c r="AB1794" s="60">
        <v>20.763732437369999</v>
      </c>
      <c r="AC1794" s="60">
        <v>18.524120356169998</v>
      </c>
      <c r="AD1794" s="60">
        <v>18.52410856797</v>
      </c>
      <c r="AE1794" s="60">
        <v>20.763701214569998</v>
      </c>
      <c r="AF1794" s="60">
        <v>18.524125772369999</v>
      </c>
      <c r="AG1794" s="60">
        <v>18.557242031285998</v>
      </c>
      <c r="AH1794" s="60">
        <v>231.276316618908</v>
      </c>
      <c r="AI1794" s="60">
        <v>20.76554335977</v>
      </c>
      <c r="AJ1794" s="60">
        <v>18.52595358057</v>
      </c>
      <c r="AK1794" s="60">
        <v>18.545628392226</v>
      </c>
      <c r="AL1794" s="60">
        <v>20.785233782826001</v>
      </c>
      <c r="AM1794" s="60">
        <v>18.580048027812001</v>
      </c>
      <c r="AN1794" s="60">
        <v>18.545642092026</v>
      </c>
      <c r="AO1794" s="60">
        <v>20.785204790226</v>
      </c>
      <c r="AP1794" s="60">
        <v>18.545606090225998</v>
      </c>
      <c r="AQ1794" s="60">
        <v>18.545605134426001</v>
      </c>
      <c r="AR1794" s="60">
        <v>20.785194913626</v>
      </c>
      <c r="AS1794" s="60">
        <v>18.580010751612001</v>
      </c>
      <c r="AT1794" s="60">
        <v>18.545597169425999</v>
      </c>
      <c r="AU1794" s="60">
        <v>231.53526808477199</v>
      </c>
      <c r="AV1794" s="60">
        <v>12.956053792632375</v>
      </c>
      <c r="AW1794" s="60">
        <v>12.956053792632375</v>
      </c>
      <c r="AX1794" s="60">
        <v>12.956053792632375</v>
      </c>
      <c r="AY1794" s="60">
        <v>12.956053792632375</v>
      </c>
      <c r="AZ1794" s="60">
        <v>12.956053792632375</v>
      </c>
      <c r="BA1794" s="60">
        <v>12.956053792632375</v>
      </c>
      <c r="BB1794" s="60">
        <v>12.956053792632375</v>
      </c>
      <c r="BC1794" s="60">
        <v>12.956053792632375</v>
      </c>
      <c r="BD1794" s="60">
        <v>12.956053792632375</v>
      </c>
      <c r="BE1794" s="60">
        <v>12.956053792632375</v>
      </c>
      <c r="BF1794" s="60">
        <v>12.956053792632375</v>
      </c>
      <c r="BG1794" s="60">
        <v>12.956053737043874</v>
      </c>
      <c r="BH1794" s="60">
        <v>155.47264545600001</v>
      </c>
      <c r="BI1794" s="60">
        <v>12.17219591337741</v>
      </c>
      <c r="BJ1794" s="60">
        <v>12.17219591337741</v>
      </c>
      <c r="BK1794" s="60">
        <v>12.17219591337741</v>
      </c>
      <c r="BL1794" s="60">
        <v>12.17219591337741</v>
      </c>
      <c r="BM1794" s="60">
        <v>12.17219591337741</v>
      </c>
      <c r="BN1794" s="60">
        <v>12.17219591337741</v>
      </c>
      <c r="BO1794" s="60">
        <v>12.17219591337741</v>
      </c>
      <c r="BP1794" s="60">
        <v>12.17219591337741</v>
      </c>
      <c r="BQ1794" s="60">
        <v>12.17219591337741</v>
      </c>
      <c r="BR1794" s="60">
        <v>12.17219591337741</v>
      </c>
      <c r="BS1794" s="60">
        <v>12.17219591337741</v>
      </c>
      <c r="BT1794" s="60">
        <v>12.172195940648493</v>
      </c>
      <c r="BU1794" s="60">
        <v>146.06635098780001</v>
      </c>
      <c r="BV1794" s="60">
        <v>11.952715725538779</v>
      </c>
      <c r="BW1794" s="60">
        <v>11.952715725538779</v>
      </c>
      <c r="BX1794" s="60">
        <v>11.952715725538779</v>
      </c>
      <c r="BY1794" s="60">
        <v>11.952715725538779</v>
      </c>
      <c r="BZ1794" s="60">
        <v>11.952715725538779</v>
      </c>
      <c r="CA1794" s="60">
        <v>11.952715725538779</v>
      </c>
      <c r="CB1794" s="60">
        <v>11.952715725538779</v>
      </c>
      <c r="CC1794" s="60">
        <v>11.952715725538779</v>
      </c>
      <c r="CD1794" s="60">
        <v>11.952715725538779</v>
      </c>
      <c r="CE1794" s="60">
        <v>11.952715725538779</v>
      </c>
      <c r="CF1794" s="60">
        <v>11.952715725538779</v>
      </c>
      <c r="CG1794" s="60">
        <v>11.952715670473452</v>
      </c>
      <c r="CH1794" s="60">
        <v>143.43258865140001</v>
      </c>
    </row>
    <row r="1795" spans="1:86">
      <c r="A1795" s="57" t="s">
        <v>86</v>
      </c>
      <c r="B1795" s="58" t="s">
        <v>719</v>
      </c>
      <c r="C1795" s="59" t="s">
        <v>92</v>
      </c>
      <c r="D1795" s="58" t="s">
        <v>113</v>
      </c>
      <c r="E1795" s="58" t="str">
        <f>VLOOKUP(CONCATENATE($F$4,F1795),'REG FL  CWIP - 1 System Per Boo'!$A$29:$B$1161,2,FALSE)</f>
        <v>General</v>
      </c>
      <c r="F1795" s="58" t="s">
        <v>258</v>
      </c>
      <c r="G1795" s="58" t="s">
        <v>259</v>
      </c>
      <c r="H1795" s="63">
        <v>392</v>
      </c>
      <c r="I1795" s="60">
        <v>0</v>
      </c>
      <c r="J1795" s="60">
        <v>0</v>
      </c>
      <c r="K1795" s="60">
        <v>0</v>
      </c>
      <c r="L1795" s="60">
        <v>0</v>
      </c>
      <c r="M1795" s="60">
        <v>0</v>
      </c>
      <c r="N1795" s="60">
        <v>0</v>
      </c>
      <c r="O1795" s="60">
        <v>0</v>
      </c>
      <c r="P1795" s="60">
        <v>0</v>
      </c>
      <c r="Q1795" s="60">
        <v>0</v>
      </c>
      <c r="R1795" s="60">
        <v>0</v>
      </c>
      <c r="S1795" s="60">
        <v>0</v>
      </c>
      <c r="T1795" s="60">
        <v>0</v>
      </c>
      <c r="U1795" s="60">
        <v>0</v>
      </c>
      <c r="V1795" s="60">
        <v>20.329897747980237</v>
      </c>
      <c r="W1795" s="60">
        <v>18.135113190168241</v>
      </c>
      <c r="X1795" s="60">
        <v>18.153650438166601</v>
      </c>
      <c r="Y1795" s="60">
        <v>20.348440303854602</v>
      </c>
      <c r="Z1795" s="60">
        <v>18.153688529982599</v>
      </c>
      <c r="AA1795" s="60">
        <v>18.18611030423628</v>
      </c>
      <c r="AB1795" s="60">
        <v>20.3484577886226</v>
      </c>
      <c r="AC1795" s="60">
        <v>18.153637949046598</v>
      </c>
      <c r="AD1795" s="60">
        <v>18.153626396610601</v>
      </c>
      <c r="AE1795" s="60">
        <v>20.348427190278599</v>
      </c>
      <c r="AF1795" s="60">
        <v>18.153643256922599</v>
      </c>
      <c r="AG1795" s="60">
        <v>18.186097190660277</v>
      </c>
      <c r="AH1795" s="60">
        <v>226.65079028652985</v>
      </c>
      <c r="AI1795" s="60">
        <v>20.350232492574598</v>
      </c>
      <c r="AJ1795" s="60">
        <v>18.155434508958599</v>
      </c>
      <c r="AK1795" s="60">
        <v>18.174715824381479</v>
      </c>
      <c r="AL1795" s="60">
        <v>20.36952910716948</v>
      </c>
      <c r="AM1795" s="60">
        <v>18.208447067255761</v>
      </c>
      <c r="AN1795" s="60">
        <v>18.174729250185479</v>
      </c>
      <c r="AO1795" s="60">
        <v>20.369500694421479</v>
      </c>
      <c r="AP1795" s="60">
        <v>18.174693968421479</v>
      </c>
      <c r="AQ1795" s="60">
        <v>18.17469303173748</v>
      </c>
      <c r="AR1795" s="60">
        <v>20.369491015353479</v>
      </c>
      <c r="AS1795" s="60">
        <v>18.208410536579759</v>
      </c>
      <c r="AT1795" s="60">
        <v>18.174685226037479</v>
      </c>
      <c r="AU1795" s="60">
        <v>226.90456272307654</v>
      </c>
      <c r="AV1795" s="60">
        <v>12.696932716779727</v>
      </c>
      <c r="AW1795" s="60">
        <v>12.696932716779727</v>
      </c>
      <c r="AX1795" s="60">
        <v>12.696932716779727</v>
      </c>
      <c r="AY1795" s="60">
        <v>12.696932716779727</v>
      </c>
      <c r="AZ1795" s="60">
        <v>12.696932716779727</v>
      </c>
      <c r="BA1795" s="60">
        <v>12.696932716779727</v>
      </c>
      <c r="BB1795" s="60">
        <v>12.696932716779727</v>
      </c>
      <c r="BC1795" s="60">
        <v>12.696932716779727</v>
      </c>
      <c r="BD1795" s="60">
        <v>12.696932716779727</v>
      </c>
      <c r="BE1795" s="60">
        <v>12.696932716779727</v>
      </c>
      <c r="BF1795" s="60">
        <v>12.696932716779727</v>
      </c>
      <c r="BG1795" s="60">
        <v>12.696932662302997</v>
      </c>
      <c r="BH1795" s="60">
        <v>152.36319254688001</v>
      </c>
      <c r="BI1795" s="60">
        <v>11.928751995109861</v>
      </c>
      <c r="BJ1795" s="60">
        <v>11.928751995109861</v>
      </c>
      <c r="BK1795" s="60">
        <v>11.928751995109861</v>
      </c>
      <c r="BL1795" s="60">
        <v>11.928751995109861</v>
      </c>
      <c r="BM1795" s="60">
        <v>11.928751995109861</v>
      </c>
      <c r="BN1795" s="60">
        <v>11.928751995109861</v>
      </c>
      <c r="BO1795" s="60">
        <v>11.928751995109861</v>
      </c>
      <c r="BP1795" s="60">
        <v>11.928751995109861</v>
      </c>
      <c r="BQ1795" s="60">
        <v>11.928751995109861</v>
      </c>
      <c r="BR1795" s="60">
        <v>11.928751995109861</v>
      </c>
      <c r="BS1795" s="60">
        <v>11.928751995109861</v>
      </c>
      <c r="BT1795" s="60">
        <v>11.928752021835523</v>
      </c>
      <c r="BU1795" s="60">
        <v>143.145023968044</v>
      </c>
      <c r="BV1795" s="60">
        <v>11.713661411028003</v>
      </c>
      <c r="BW1795" s="60">
        <v>11.713661411028003</v>
      </c>
      <c r="BX1795" s="60">
        <v>11.713661411028003</v>
      </c>
      <c r="BY1795" s="60">
        <v>11.713661411028003</v>
      </c>
      <c r="BZ1795" s="60">
        <v>11.713661411028003</v>
      </c>
      <c r="CA1795" s="60">
        <v>11.713661411028003</v>
      </c>
      <c r="CB1795" s="60">
        <v>11.713661411028003</v>
      </c>
      <c r="CC1795" s="60">
        <v>11.713661411028003</v>
      </c>
      <c r="CD1795" s="60">
        <v>11.713661411028003</v>
      </c>
      <c r="CE1795" s="60">
        <v>11.713661411028003</v>
      </c>
      <c r="CF1795" s="60">
        <v>11.713661411028003</v>
      </c>
      <c r="CG1795" s="60">
        <v>11.713661357063984</v>
      </c>
      <c r="CH1795" s="60">
        <v>140.563936878372</v>
      </c>
    </row>
    <row r="1796" spans="1:86">
      <c r="A1796" s="57" t="s">
        <v>86</v>
      </c>
      <c r="B1796" s="58" t="s">
        <v>723</v>
      </c>
      <c r="C1796" s="59" t="s">
        <v>92</v>
      </c>
      <c r="D1796" s="58" t="s">
        <v>113</v>
      </c>
      <c r="E1796" s="58" t="str">
        <f>VLOOKUP(CONCATENATE($F$4,F1796),'REG FL  CWIP - 1 System Per Boo'!$A$29:$B$1161,2,FALSE)</f>
        <v>General</v>
      </c>
      <c r="F1796" s="58" t="s">
        <v>258</v>
      </c>
      <c r="G1796" s="58" t="s">
        <v>259</v>
      </c>
      <c r="H1796" s="63">
        <v>392</v>
      </c>
      <c r="I1796" s="60">
        <v>0</v>
      </c>
      <c r="J1796" s="60">
        <v>0</v>
      </c>
      <c r="K1796" s="60">
        <v>0</v>
      </c>
      <c r="L1796" s="60">
        <v>0</v>
      </c>
      <c r="M1796" s="60">
        <v>0</v>
      </c>
      <c r="N1796" s="60">
        <v>0</v>
      </c>
      <c r="O1796" s="60">
        <v>0</v>
      </c>
      <c r="P1796" s="60">
        <v>0</v>
      </c>
      <c r="Q1796" s="60">
        <v>0</v>
      </c>
      <c r="R1796" s="60">
        <v>0</v>
      </c>
      <c r="S1796" s="60">
        <v>0</v>
      </c>
      <c r="T1796" s="60">
        <v>0</v>
      </c>
      <c r="U1796" s="60">
        <v>0</v>
      </c>
      <c r="V1796" s="60">
        <v>0.4148958724077616</v>
      </c>
      <c r="W1796" s="60">
        <v>0.78500022322752017</v>
      </c>
      <c r="X1796" s="60">
        <v>1.1554828852309207</v>
      </c>
      <c r="Y1796" s="60">
        <v>1.5707571771463193</v>
      </c>
      <c r="Z1796" s="60">
        <v>1.9412406165337188</v>
      </c>
      <c r="AA1796" s="60">
        <v>2.3123857247834394</v>
      </c>
      <c r="AB1796" s="60">
        <v>2.7276603735308385</v>
      </c>
      <c r="AC1796" s="60">
        <v>3.0981427806542392</v>
      </c>
      <c r="AD1796" s="60">
        <v>3.4686249520136379</v>
      </c>
      <c r="AE1796" s="60">
        <v>3.8838989763050371</v>
      </c>
      <c r="AF1796" s="60">
        <v>4.2543814917524365</v>
      </c>
      <c r="AG1796" s="60">
        <v>4.6255263323781577</v>
      </c>
      <c r="AH1796" s="60">
        <v>4.6255263323781577</v>
      </c>
      <c r="AI1796" s="60">
        <v>5.0408371995735592</v>
      </c>
      <c r="AJ1796" s="60">
        <v>5.4113562711849603</v>
      </c>
      <c r="AK1796" s="60">
        <v>5.7822688390294807</v>
      </c>
      <c r="AL1796" s="60">
        <v>6.1979735146860016</v>
      </c>
      <c r="AM1796" s="60">
        <v>6.5695744752422414</v>
      </c>
      <c r="AN1796" s="60">
        <v>6.9404873170827628</v>
      </c>
      <c r="AO1796" s="60">
        <v>7.3561914128872843</v>
      </c>
      <c r="AP1796" s="60">
        <v>7.7271035346918033</v>
      </c>
      <c r="AQ1796" s="60">
        <v>8.0980156373803247</v>
      </c>
      <c r="AR1796" s="60">
        <v>8.5137195356528466</v>
      </c>
      <c r="AS1796" s="60">
        <v>8.8853197506850883</v>
      </c>
      <c r="AT1796" s="60">
        <v>9.2562316940736089</v>
      </c>
      <c r="AU1796" s="60">
        <v>9.2562316940736089</v>
      </c>
      <c r="AV1796" s="60">
        <v>9.5153527699262561</v>
      </c>
      <c r="AW1796" s="60">
        <v>9.7744738457789033</v>
      </c>
      <c r="AX1796" s="60">
        <v>10.033594921631551</v>
      </c>
      <c r="AY1796" s="60">
        <v>10.292715997484198</v>
      </c>
      <c r="AZ1796" s="60">
        <v>10.551837073336845</v>
      </c>
      <c r="BA1796" s="60">
        <v>10.810958149189492</v>
      </c>
      <c r="BB1796" s="60">
        <v>11.070079225042139</v>
      </c>
      <c r="BC1796" s="60">
        <v>11.329200300894787</v>
      </c>
      <c r="BD1796" s="60">
        <v>11.588321376747434</v>
      </c>
      <c r="BE1796" s="60">
        <v>11.847442452600081</v>
      </c>
      <c r="BF1796" s="60">
        <v>12.106563528452728</v>
      </c>
      <c r="BG1796" s="60">
        <v>12.365684603193605</v>
      </c>
      <c r="BH1796" s="60">
        <v>12.365684603193605</v>
      </c>
      <c r="BI1796" s="60">
        <v>12.609128521461153</v>
      </c>
      <c r="BJ1796" s="60">
        <v>12.852572439728702</v>
      </c>
      <c r="BK1796" s="60">
        <v>13.09601635799625</v>
      </c>
      <c r="BL1796" s="60">
        <v>13.339460276263798</v>
      </c>
      <c r="BM1796" s="60">
        <v>13.582904194531347</v>
      </c>
      <c r="BN1796" s="60">
        <v>13.826348112798895</v>
      </c>
      <c r="BO1796" s="60">
        <v>14.069792031066443</v>
      </c>
      <c r="BP1796" s="60">
        <v>14.313235949333992</v>
      </c>
      <c r="BQ1796" s="60">
        <v>14.55667986760154</v>
      </c>
      <c r="BR1796" s="60">
        <v>14.800123785869088</v>
      </c>
      <c r="BS1796" s="60">
        <v>15.043567704136636</v>
      </c>
      <c r="BT1796" s="60">
        <v>15.287011622949604</v>
      </c>
      <c r="BU1796" s="60">
        <v>15.287011622949604</v>
      </c>
      <c r="BV1796" s="60">
        <v>15.52606593746038</v>
      </c>
      <c r="BW1796" s="60">
        <v>15.765120251971158</v>
      </c>
      <c r="BX1796" s="60">
        <v>16.004174566481932</v>
      </c>
      <c r="BY1796" s="60">
        <v>16.243228880992707</v>
      </c>
      <c r="BZ1796" s="60">
        <v>16.482283195503481</v>
      </c>
      <c r="CA1796" s="60">
        <v>16.721337510014255</v>
      </c>
      <c r="CB1796" s="60">
        <v>16.960391824525029</v>
      </c>
      <c r="CC1796" s="60">
        <v>17.199446139035803</v>
      </c>
      <c r="CD1796" s="60">
        <v>17.438500453546578</v>
      </c>
      <c r="CE1796" s="60">
        <v>17.677554768057352</v>
      </c>
      <c r="CF1796" s="60">
        <v>17.916609082568126</v>
      </c>
      <c r="CG1796" s="60">
        <v>18.155663395977594</v>
      </c>
      <c r="CH1796" s="60">
        <v>18.155663395977594</v>
      </c>
    </row>
    <row r="1797" spans="1:86">
      <c r="A1797" s="57" t="s">
        <v>86</v>
      </c>
      <c r="B1797" s="58" t="s">
        <v>132</v>
      </c>
      <c r="C1797" s="59" t="s">
        <v>92</v>
      </c>
      <c r="D1797" s="58" t="s">
        <v>113</v>
      </c>
      <c r="E1797" s="58" t="str">
        <f>VLOOKUP(CONCATENATE($F$4,F1797),'REG FL  CWIP - 1 System Per Boo'!$A$29:$B$1161,2,FALSE)</f>
        <v>General</v>
      </c>
      <c r="F1797" s="58" t="s">
        <v>260</v>
      </c>
      <c r="G1797" s="58" t="s">
        <v>261</v>
      </c>
      <c r="H1797" s="63">
        <v>392</v>
      </c>
      <c r="I1797" s="60">
        <v>0</v>
      </c>
      <c r="J1797" s="60">
        <v>0</v>
      </c>
      <c r="K1797" s="60">
        <v>0</v>
      </c>
      <c r="L1797" s="60">
        <v>0</v>
      </c>
      <c r="M1797" s="60">
        <v>0</v>
      </c>
      <c r="N1797" s="60">
        <v>0</v>
      </c>
      <c r="O1797" s="60">
        <v>0</v>
      </c>
      <c r="P1797" s="60">
        <v>0</v>
      </c>
      <c r="Q1797" s="60">
        <v>0</v>
      </c>
      <c r="R1797" s="60">
        <v>0</v>
      </c>
      <c r="S1797" s="60">
        <v>0</v>
      </c>
      <c r="T1797" s="60">
        <v>0</v>
      </c>
      <c r="U1797" s="60">
        <v>0</v>
      </c>
      <c r="V1797" s="60">
        <v>0</v>
      </c>
      <c r="W1797" s="60">
        <v>2.8042585425074549</v>
      </c>
      <c r="X1797" s="60">
        <v>5.3057736368429005</v>
      </c>
      <c r="Y1797" s="60">
        <v>7.8098457158075121</v>
      </c>
      <c r="Z1797" s="60">
        <v>10.616661975100101</v>
      </c>
      <c r="AA1797" s="60">
        <v>13.120739308360697</v>
      </c>
      <c r="AB1797" s="60">
        <v>15.629288825325375</v>
      </c>
      <c r="AC1797" s="60">
        <v>18.43610749642599</v>
      </c>
      <c r="AD1797" s="60">
        <v>20.940177852670573</v>
      </c>
      <c r="AE1797" s="60">
        <v>23.44424661539918</v>
      </c>
      <c r="AF1797" s="60">
        <v>26.251061065835785</v>
      </c>
      <c r="AG1797" s="60">
        <v>28.755132154236392</v>
      </c>
      <c r="AH1797" s="60">
        <v>0</v>
      </c>
      <c r="AI1797" s="60">
        <v>31.263679862345057</v>
      </c>
      <c r="AJ1797" s="60">
        <v>34.070743331957658</v>
      </c>
      <c r="AK1797" s="60">
        <v>36.575061501474281</v>
      </c>
      <c r="AL1797" s="60">
        <v>39.082039290540166</v>
      </c>
      <c r="AM1797" s="60">
        <v>41.891764490034035</v>
      </c>
      <c r="AN1797" s="60">
        <v>44.403395087842611</v>
      </c>
      <c r="AO1797" s="60">
        <v>46.910374728832508</v>
      </c>
      <c r="AP1797" s="60">
        <v>49.720096009138388</v>
      </c>
      <c r="AQ1797" s="60">
        <v>52.22707078344429</v>
      </c>
      <c r="AR1797" s="60">
        <v>54.734045428546182</v>
      </c>
      <c r="AS1797" s="60">
        <v>57.543765373744066</v>
      </c>
      <c r="AT1797" s="60">
        <v>60.055390932596609</v>
      </c>
      <c r="AU1797" s="60">
        <v>31.263679862345057</v>
      </c>
      <c r="AV1797" s="60">
        <v>62.562364500998484</v>
      </c>
      <c r="AW1797" s="60">
        <v>64.31374970106468</v>
      </c>
      <c r="AX1797" s="60">
        <v>66.065134901130889</v>
      </c>
      <c r="AY1797" s="60">
        <v>67.816520101197071</v>
      </c>
      <c r="AZ1797" s="60">
        <v>69.567905301263252</v>
      </c>
      <c r="BA1797" s="60">
        <v>71.319290501329434</v>
      </c>
      <c r="BB1797" s="60">
        <v>73.070675701395615</v>
      </c>
      <c r="BC1797" s="60">
        <v>74.822060901461796</v>
      </c>
      <c r="BD1797" s="60">
        <v>76.573446101527978</v>
      </c>
      <c r="BE1797" s="60">
        <v>78.324831301594159</v>
      </c>
      <c r="BF1797" s="60">
        <v>80.07621650166034</v>
      </c>
      <c r="BG1797" s="60">
        <v>81.827601701726522</v>
      </c>
      <c r="BH1797" s="60">
        <v>62.562364500998484</v>
      </c>
      <c r="BI1797" s="60">
        <v>83.578986894278316</v>
      </c>
      <c r="BJ1797" s="60">
        <v>85.224411042418112</v>
      </c>
      <c r="BK1797" s="60">
        <v>86.869835190557907</v>
      </c>
      <c r="BL1797" s="60">
        <v>88.515259338697703</v>
      </c>
      <c r="BM1797" s="60">
        <v>90.160683486837499</v>
      </c>
      <c r="BN1797" s="60">
        <v>91.806107634977295</v>
      </c>
      <c r="BO1797" s="60">
        <v>93.45153178311709</v>
      </c>
      <c r="BP1797" s="60">
        <v>95.096955931256886</v>
      </c>
      <c r="BQ1797" s="60">
        <v>96.742380079396682</v>
      </c>
      <c r="BR1797" s="60">
        <v>98.387804227536478</v>
      </c>
      <c r="BS1797" s="60">
        <v>100.03322837567627</v>
      </c>
      <c r="BT1797" s="60">
        <v>101.67865252381607</v>
      </c>
      <c r="BU1797" s="60">
        <v>83.578986894278316</v>
      </c>
      <c r="BV1797" s="60">
        <v>103.32407667564236</v>
      </c>
      <c r="BW1797" s="60">
        <v>104.93983173172367</v>
      </c>
      <c r="BX1797" s="60">
        <v>106.555586787805</v>
      </c>
      <c r="BY1797" s="60">
        <v>108.1713418438863</v>
      </c>
      <c r="BZ1797" s="60">
        <v>109.78709689996759</v>
      </c>
      <c r="CA1797" s="60">
        <v>111.40285195604889</v>
      </c>
      <c r="CB1797" s="60">
        <v>113.01860701213019</v>
      </c>
      <c r="CC1797" s="60">
        <v>114.63436206821149</v>
      </c>
      <c r="CD1797" s="60">
        <v>116.25011712429279</v>
      </c>
      <c r="CE1797" s="60">
        <v>117.86587218037408</v>
      </c>
      <c r="CF1797" s="60">
        <v>119.48162723645538</v>
      </c>
      <c r="CG1797" s="60">
        <v>121.09738229253668</v>
      </c>
      <c r="CH1797" s="60">
        <v>103.32407667564236</v>
      </c>
    </row>
    <row r="1798" spans="1:86">
      <c r="A1798" s="57" t="s">
        <v>86</v>
      </c>
      <c r="B1798" s="57" t="s">
        <v>701</v>
      </c>
      <c r="C1798" s="58" t="s">
        <v>92</v>
      </c>
      <c r="D1798" s="58" t="s">
        <v>113</v>
      </c>
      <c r="E1798" s="58" t="str">
        <f>VLOOKUP(CONCATENATE($F$4,F1798),'REG FL  CWIP - 1 System Per Boo'!$A$29:$B$1161,2,FALSE)</f>
        <v>General</v>
      </c>
      <c r="F1798" s="58" t="s">
        <v>260</v>
      </c>
      <c r="G1798" s="58" t="s">
        <v>261</v>
      </c>
      <c r="H1798" s="63">
        <v>392</v>
      </c>
      <c r="I1798" s="60">
        <v>0</v>
      </c>
      <c r="J1798" s="60">
        <v>0</v>
      </c>
      <c r="K1798" s="60">
        <v>0</v>
      </c>
      <c r="L1798" s="60">
        <v>0</v>
      </c>
      <c r="M1798" s="60">
        <v>0</v>
      </c>
      <c r="N1798" s="60">
        <v>0</v>
      </c>
      <c r="O1798" s="60">
        <v>0</v>
      </c>
      <c r="P1798" s="60">
        <v>0</v>
      </c>
      <c r="Q1798" s="60">
        <v>0</v>
      </c>
      <c r="R1798" s="60">
        <v>0</v>
      </c>
      <c r="S1798" s="60">
        <v>0</v>
      </c>
      <c r="T1798" s="60">
        <v>0</v>
      </c>
      <c r="U1798" s="60">
        <v>0</v>
      </c>
      <c r="V1798" s="60">
        <v>140.212927125372</v>
      </c>
      <c r="W1798" s="60">
        <v>125.075754716772</v>
      </c>
      <c r="X1798" s="60">
        <v>125.20360394823</v>
      </c>
      <c r="Y1798" s="60">
        <v>140.34081296463</v>
      </c>
      <c r="Z1798" s="60">
        <v>125.20386666303</v>
      </c>
      <c r="AA1798" s="60">
        <v>125.427475848234</v>
      </c>
      <c r="AB1798" s="60">
        <v>140.34093355503001</v>
      </c>
      <c r="AC1798" s="60">
        <v>125.20351781223</v>
      </c>
      <c r="AD1798" s="60">
        <v>125.20343813642999</v>
      </c>
      <c r="AE1798" s="60">
        <v>140.34072252183</v>
      </c>
      <c r="AF1798" s="60">
        <v>125.20355442003</v>
      </c>
      <c r="AG1798" s="60">
        <v>125.42738540543399</v>
      </c>
      <c r="AH1798" s="60">
        <v>1563.1839931172522</v>
      </c>
      <c r="AI1798" s="60">
        <v>140.35317348063001</v>
      </c>
      <c r="AJ1798" s="60">
        <v>125.21590847583001</v>
      </c>
      <c r="AK1798" s="60">
        <v>125.34888945329401</v>
      </c>
      <c r="AL1798" s="60">
        <v>140.48625997469401</v>
      </c>
      <c r="AM1798" s="60">
        <v>125.581529890428</v>
      </c>
      <c r="AN1798" s="60">
        <v>125.348982049494</v>
      </c>
      <c r="AO1798" s="60">
        <v>140.48606401529401</v>
      </c>
      <c r="AP1798" s="60">
        <v>125.348738715294</v>
      </c>
      <c r="AQ1798" s="60">
        <v>125.34873225509401</v>
      </c>
      <c r="AR1798" s="60">
        <v>140.48599725989399</v>
      </c>
      <c r="AS1798" s="60">
        <v>125.58127794262801</v>
      </c>
      <c r="AT1798" s="60">
        <v>125.348678420094</v>
      </c>
      <c r="AU1798" s="60">
        <v>1564.9342319326684</v>
      </c>
      <c r="AV1798" s="60">
        <v>87.569260003309978</v>
      </c>
      <c r="AW1798" s="60">
        <v>87.569260003309978</v>
      </c>
      <c r="AX1798" s="60">
        <v>87.569260003309978</v>
      </c>
      <c r="AY1798" s="60">
        <v>87.569260003309978</v>
      </c>
      <c r="AZ1798" s="60">
        <v>87.569260003309978</v>
      </c>
      <c r="BA1798" s="60">
        <v>87.569260003309978</v>
      </c>
      <c r="BB1798" s="60">
        <v>87.569260003309978</v>
      </c>
      <c r="BC1798" s="60">
        <v>87.569260003309978</v>
      </c>
      <c r="BD1798" s="60">
        <v>87.569260003309978</v>
      </c>
      <c r="BE1798" s="60">
        <v>87.569260003309978</v>
      </c>
      <c r="BF1798" s="60">
        <v>87.569260003309978</v>
      </c>
      <c r="BG1798" s="60">
        <v>87.569259627590213</v>
      </c>
      <c r="BH1798" s="60">
        <v>1050.831119664</v>
      </c>
      <c r="BI1798" s="60">
        <v>82.271207406989689</v>
      </c>
      <c r="BJ1798" s="60">
        <v>82.271207406989689</v>
      </c>
      <c r="BK1798" s="60">
        <v>82.271207406989689</v>
      </c>
      <c r="BL1798" s="60">
        <v>82.271207406989689</v>
      </c>
      <c r="BM1798" s="60">
        <v>82.271207406989689</v>
      </c>
      <c r="BN1798" s="60">
        <v>82.271207406989689</v>
      </c>
      <c r="BO1798" s="60">
        <v>82.271207406989689</v>
      </c>
      <c r="BP1798" s="60">
        <v>82.271207406989689</v>
      </c>
      <c r="BQ1798" s="60">
        <v>82.271207406989689</v>
      </c>
      <c r="BR1798" s="60">
        <v>82.271207406989689</v>
      </c>
      <c r="BS1798" s="60">
        <v>82.271207406989689</v>
      </c>
      <c r="BT1798" s="60">
        <v>82.271207591313441</v>
      </c>
      <c r="BU1798" s="60">
        <v>987.25448906819997</v>
      </c>
      <c r="BV1798" s="60">
        <v>80.787752804065306</v>
      </c>
      <c r="BW1798" s="60">
        <v>80.787752804065306</v>
      </c>
      <c r="BX1798" s="60">
        <v>80.787752804065306</v>
      </c>
      <c r="BY1798" s="60">
        <v>80.787752804065306</v>
      </c>
      <c r="BZ1798" s="60">
        <v>80.787752804065306</v>
      </c>
      <c r="CA1798" s="60">
        <v>80.787752804065306</v>
      </c>
      <c r="CB1798" s="60">
        <v>80.787752804065306</v>
      </c>
      <c r="CC1798" s="60">
        <v>80.787752804065306</v>
      </c>
      <c r="CD1798" s="60">
        <v>80.787752804065306</v>
      </c>
      <c r="CE1798" s="60">
        <v>80.787752804065306</v>
      </c>
      <c r="CF1798" s="60">
        <v>80.787752804065306</v>
      </c>
      <c r="CG1798" s="60">
        <v>80.787752431881472</v>
      </c>
      <c r="CH1798" s="60">
        <v>969.45303327659997</v>
      </c>
    </row>
    <row r="1799" spans="1:86">
      <c r="A1799" s="57" t="s">
        <v>86</v>
      </c>
      <c r="B1799" s="58" t="s">
        <v>719</v>
      </c>
      <c r="C1799" s="59" t="s">
        <v>92</v>
      </c>
      <c r="D1799" s="58" t="s">
        <v>113</v>
      </c>
      <c r="E1799" s="58" t="str">
        <f>VLOOKUP(CONCATENATE($F$4,F1799),'REG FL  CWIP - 1 System Per Boo'!$A$29:$B$1161,2,FALSE)</f>
        <v>General</v>
      </c>
      <c r="F1799" s="58" t="s">
        <v>260</v>
      </c>
      <c r="G1799" s="58" t="s">
        <v>261</v>
      </c>
      <c r="H1799" s="63">
        <v>392</v>
      </c>
      <c r="I1799" s="60">
        <v>0</v>
      </c>
      <c r="J1799" s="60">
        <v>0</v>
      </c>
      <c r="K1799" s="60">
        <v>0</v>
      </c>
      <c r="L1799" s="60">
        <v>0</v>
      </c>
      <c r="M1799" s="60">
        <v>0</v>
      </c>
      <c r="N1799" s="60">
        <v>0</v>
      </c>
      <c r="O1799" s="60">
        <v>0</v>
      </c>
      <c r="P1799" s="60">
        <v>0</v>
      </c>
      <c r="Q1799" s="60">
        <v>0</v>
      </c>
      <c r="R1799" s="60">
        <v>0</v>
      </c>
      <c r="S1799" s="60">
        <v>0</v>
      </c>
      <c r="T1799" s="60">
        <v>0</v>
      </c>
      <c r="U1799" s="60">
        <v>0</v>
      </c>
      <c r="V1799" s="60">
        <v>137.40866858286455</v>
      </c>
      <c r="W1799" s="60">
        <v>122.57423962243655</v>
      </c>
      <c r="X1799" s="60">
        <v>122.6995318692654</v>
      </c>
      <c r="Y1799" s="60">
        <v>137.53399670533742</v>
      </c>
      <c r="Z1799" s="60">
        <v>122.6997893297694</v>
      </c>
      <c r="AA1799" s="60">
        <v>122.91892633126932</v>
      </c>
      <c r="AB1799" s="60">
        <v>137.53411488392939</v>
      </c>
      <c r="AC1799" s="60">
        <v>122.69944745598541</v>
      </c>
      <c r="AD1799" s="60">
        <v>122.69936937370139</v>
      </c>
      <c r="AE1799" s="60">
        <v>137.5339080713934</v>
      </c>
      <c r="AF1799" s="60">
        <v>122.69948333162939</v>
      </c>
      <c r="AG1799" s="60">
        <v>122.91883769732532</v>
      </c>
      <c r="AH1799" s="60">
        <v>1531.9203132549067</v>
      </c>
      <c r="AI1799" s="60">
        <v>137.54611001101739</v>
      </c>
      <c r="AJ1799" s="60">
        <v>122.7115903063134</v>
      </c>
      <c r="AK1799" s="60">
        <v>122.84191166422812</v>
      </c>
      <c r="AL1799" s="60">
        <v>137.67653477520014</v>
      </c>
      <c r="AM1799" s="60">
        <v>123.06989929261944</v>
      </c>
      <c r="AN1799" s="60">
        <v>122.84200240850411</v>
      </c>
      <c r="AO1799" s="60">
        <v>137.67634273498811</v>
      </c>
      <c r="AP1799" s="60">
        <v>122.84176394098812</v>
      </c>
      <c r="AQ1799" s="60">
        <v>122.84175760999213</v>
      </c>
      <c r="AR1799" s="60">
        <v>137.67627731469611</v>
      </c>
      <c r="AS1799" s="60">
        <v>123.06965238377545</v>
      </c>
      <c r="AT1799" s="60">
        <v>122.84170485169213</v>
      </c>
      <c r="AU1799" s="60">
        <v>1533.6355472940147</v>
      </c>
      <c r="AV1799" s="60">
        <v>85.817874803243782</v>
      </c>
      <c r="AW1799" s="60">
        <v>85.817874803243782</v>
      </c>
      <c r="AX1799" s="60">
        <v>85.817874803243782</v>
      </c>
      <c r="AY1799" s="60">
        <v>85.817874803243782</v>
      </c>
      <c r="AZ1799" s="60">
        <v>85.817874803243782</v>
      </c>
      <c r="BA1799" s="60">
        <v>85.817874803243782</v>
      </c>
      <c r="BB1799" s="60">
        <v>85.817874803243782</v>
      </c>
      <c r="BC1799" s="60">
        <v>85.817874803243782</v>
      </c>
      <c r="BD1799" s="60">
        <v>85.817874803243782</v>
      </c>
      <c r="BE1799" s="60">
        <v>85.817874803243782</v>
      </c>
      <c r="BF1799" s="60">
        <v>85.817874803243782</v>
      </c>
      <c r="BG1799" s="60">
        <v>85.817874435038405</v>
      </c>
      <c r="BH1799" s="60">
        <v>1029.8144972707198</v>
      </c>
      <c r="BI1799" s="60">
        <v>80.625783258849893</v>
      </c>
      <c r="BJ1799" s="60">
        <v>80.625783258849893</v>
      </c>
      <c r="BK1799" s="60">
        <v>80.625783258849893</v>
      </c>
      <c r="BL1799" s="60">
        <v>80.625783258849893</v>
      </c>
      <c r="BM1799" s="60">
        <v>80.625783258849893</v>
      </c>
      <c r="BN1799" s="60">
        <v>80.625783258849893</v>
      </c>
      <c r="BO1799" s="60">
        <v>80.625783258849893</v>
      </c>
      <c r="BP1799" s="60">
        <v>80.625783258849893</v>
      </c>
      <c r="BQ1799" s="60">
        <v>80.625783258849893</v>
      </c>
      <c r="BR1799" s="60">
        <v>80.625783258849893</v>
      </c>
      <c r="BS1799" s="60">
        <v>80.625783258849893</v>
      </c>
      <c r="BT1799" s="60">
        <v>80.625783439487165</v>
      </c>
      <c r="BU1799" s="60">
        <v>967.5093992868359</v>
      </c>
      <c r="BV1799" s="60">
        <v>79.171997747983994</v>
      </c>
      <c r="BW1799" s="60">
        <v>79.171997747983994</v>
      </c>
      <c r="BX1799" s="60">
        <v>79.171997747983994</v>
      </c>
      <c r="BY1799" s="60">
        <v>79.171997747983994</v>
      </c>
      <c r="BZ1799" s="60">
        <v>79.171997747983994</v>
      </c>
      <c r="CA1799" s="60">
        <v>79.171997747983994</v>
      </c>
      <c r="CB1799" s="60">
        <v>79.171997747983994</v>
      </c>
      <c r="CC1799" s="60">
        <v>79.171997747983994</v>
      </c>
      <c r="CD1799" s="60">
        <v>79.171997747983994</v>
      </c>
      <c r="CE1799" s="60">
        <v>79.171997747983994</v>
      </c>
      <c r="CF1799" s="60">
        <v>79.171997747983994</v>
      </c>
      <c r="CG1799" s="60">
        <v>79.171997383243834</v>
      </c>
      <c r="CH1799" s="60">
        <v>950.06397261106792</v>
      </c>
    </row>
    <row r="1800" spans="1:86">
      <c r="A1800" s="57" t="s">
        <v>86</v>
      </c>
      <c r="B1800" s="58" t="s">
        <v>723</v>
      </c>
      <c r="C1800" s="59" t="s">
        <v>92</v>
      </c>
      <c r="D1800" s="58" t="s">
        <v>113</v>
      </c>
      <c r="E1800" s="58" t="str">
        <f>VLOOKUP(CONCATENATE($F$4,F1800),'REG FL  CWIP - 1 System Per Boo'!$A$29:$B$1161,2,FALSE)</f>
        <v>General</v>
      </c>
      <c r="F1800" s="58" t="s">
        <v>260</v>
      </c>
      <c r="G1800" s="58" t="s">
        <v>261</v>
      </c>
      <c r="H1800" s="63">
        <v>392</v>
      </c>
      <c r="I1800" s="60">
        <v>0</v>
      </c>
      <c r="J1800" s="60">
        <v>0</v>
      </c>
      <c r="K1800" s="60">
        <v>0</v>
      </c>
      <c r="L1800" s="60">
        <v>0</v>
      </c>
      <c r="M1800" s="60">
        <v>0</v>
      </c>
      <c r="N1800" s="60">
        <v>0</v>
      </c>
      <c r="O1800" s="60">
        <v>0</v>
      </c>
      <c r="P1800" s="60">
        <v>0</v>
      </c>
      <c r="Q1800" s="60">
        <v>0</v>
      </c>
      <c r="R1800" s="60">
        <v>0</v>
      </c>
      <c r="S1800" s="60">
        <v>0</v>
      </c>
      <c r="T1800" s="60">
        <v>0</v>
      </c>
      <c r="U1800" s="60">
        <v>0</v>
      </c>
      <c r="V1800" s="60">
        <v>2.8042585425074549</v>
      </c>
      <c r="W1800" s="60">
        <v>5.3057736368429005</v>
      </c>
      <c r="X1800" s="60">
        <v>7.8098457158075121</v>
      </c>
      <c r="Y1800" s="60">
        <v>10.616661975100101</v>
      </c>
      <c r="Z1800" s="60">
        <v>13.120739308360697</v>
      </c>
      <c r="AA1800" s="60">
        <v>15.629288825325375</v>
      </c>
      <c r="AB1800" s="60">
        <v>18.43610749642599</v>
      </c>
      <c r="AC1800" s="60">
        <v>20.940177852670573</v>
      </c>
      <c r="AD1800" s="60">
        <v>23.44424661539918</v>
      </c>
      <c r="AE1800" s="60">
        <v>26.251061065835785</v>
      </c>
      <c r="AF1800" s="60">
        <v>28.755132154236392</v>
      </c>
      <c r="AG1800" s="60">
        <v>31.263679862345057</v>
      </c>
      <c r="AH1800" s="60">
        <v>31.263679862345057</v>
      </c>
      <c r="AI1800" s="60">
        <v>34.070743331957658</v>
      </c>
      <c r="AJ1800" s="60">
        <v>36.575061501474281</v>
      </c>
      <c r="AK1800" s="60">
        <v>39.082039290540166</v>
      </c>
      <c r="AL1800" s="60">
        <v>41.891764490034035</v>
      </c>
      <c r="AM1800" s="60">
        <v>44.403395087842611</v>
      </c>
      <c r="AN1800" s="60">
        <v>46.910374728832508</v>
      </c>
      <c r="AO1800" s="60">
        <v>49.720096009138388</v>
      </c>
      <c r="AP1800" s="60">
        <v>52.22707078344429</v>
      </c>
      <c r="AQ1800" s="60">
        <v>54.734045428546182</v>
      </c>
      <c r="AR1800" s="60">
        <v>57.543765373744066</v>
      </c>
      <c r="AS1800" s="60">
        <v>60.055390932596609</v>
      </c>
      <c r="AT1800" s="60">
        <v>62.562364500998484</v>
      </c>
      <c r="AU1800" s="60">
        <v>62.562364500998484</v>
      </c>
      <c r="AV1800" s="60">
        <v>64.31374970106468</v>
      </c>
      <c r="AW1800" s="60">
        <v>66.065134901130889</v>
      </c>
      <c r="AX1800" s="60">
        <v>67.816520101197071</v>
      </c>
      <c r="AY1800" s="60">
        <v>69.567905301263252</v>
      </c>
      <c r="AZ1800" s="60">
        <v>71.319290501329434</v>
      </c>
      <c r="BA1800" s="60">
        <v>73.070675701395615</v>
      </c>
      <c r="BB1800" s="60">
        <v>74.822060901461796</v>
      </c>
      <c r="BC1800" s="60">
        <v>76.573446101527978</v>
      </c>
      <c r="BD1800" s="60">
        <v>78.324831301594159</v>
      </c>
      <c r="BE1800" s="60">
        <v>80.07621650166034</v>
      </c>
      <c r="BF1800" s="60">
        <v>81.827601701726522</v>
      </c>
      <c r="BG1800" s="60">
        <v>83.578986894278316</v>
      </c>
      <c r="BH1800" s="60">
        <v>83.578986894278316</v>
      </c>
      <c r="BI1800" s="60">
        <v>85.224411042418112</v>
      </c>
      <c r="BJ1800" s="60">
        <v>86.869835190557907</v>
      </c>
      <c r="BK1800" s="60">
        <v>88.515259338697703</v>
      </c>
      <c r="BL1800" s="60">
        <v>90.160683486837499</v>
      </c>
      <c r="BM1800" s="60">
        <v>91.806107634977295</v>
      </c>
      <c r="BN1800" s="60">
        <v>93.45153178311709</v>
      </c>
      <c r="BO1800" s="60">
        <v>95.096955931256886</v>
      </c>
      <c r="BP1800" s="60">
        <v>96.742380079396682</v>
      </c>
      <c r="BQ1800" s="60">
        <v>98.387804227536478</v>
      </c>
      <c r="BR1800" s="60">
        <v>100.03322837567627</v>
      </c>
      <c r="BS1800" s="60">
        <v>101.67865252381607</v>
      </c>
      <c r="BT1800" s="60">
        <v>103.32407667564236</v>
      </c>
      <c r="BU1800" s="60">
        <v>103.32407667564236</v>
      </c>
      <c r="BV1800" s="60">
        <v>104.93983173172367</v>
      </c>
      <c r="BW1800" s="60">
        <v>106.555586787805</v>
      </c>
      <c r="BX1800" s="60">
        <v>108.1713418438863</v>
      </c>
      <c r="BY1800" s="60">
        <v>109.78709689996759</v>
      </c>
      <c r="BZ1800" s="60">
        <v>111.40285195604889</v>
      </c>
      <c r="CA1800" s="60">
        <v>113.01860701213019</v>
      </c>
      <c r="CB1800" s="60">
        <v>114.63436206821149</v>
      </c>
      <c r="CC1800" s="60">
        <v>116.25011712429279</v>
      </c>
      <c r="CD1800" s="60">
        <v>117.86587218037408</v>
      </c>
      <c r="CE1800" s="60">
        <v>119.48162723645538</v>
      </c>
      <c r="CF1800" s="60">
        <v>121.09738229253668</v>
      </c>
      <c r="CG1800" s="60">
        <v>122.71313734117432</v>
      </c>
      <c r="CH1800" s="60">
        <v>122.71313734117432</v>
      </c>
    </row>
    <row r="1801" spans="1:86">
      <c r="A1801" s="57" t="s">
        <v>86</v>
      </c>
      <c r="B1801" s="58" t="s">
        <v>132</v>
      </c>
      <c r="C1801" s="59" t="s">
        <v>92</v>
      </c>
      <c r="D1801" s="58" t="s">
        <v>113</v>
      </c>
      <c r="E1801" s="58" t="str">
        <f>VLOOKUP(CONCATENATE($F$4,F1801),'REG FL  CWIP - 1 System Per Boo'!$A$29:$B$1161,2,FALSE)</f>
        <v>General</v>
      </c>
      <c r="F1801" s="58" t="s">
        <v>262</v>
      </c>
      <c r="G1801" s="58" t="s">
        <v>263</v>
      </c>
      <c r="H1801" s="63">
        <v>392</v>
      </c>
      <c r="I1801" s="60">
        <v>0</v>
      </c>
      <c r="J1801" s="60">
        <v>0</v>
      </c>
      <c r="K1801" s="60">
        <v>0</v>
      </c>
      <c r="L1801" s="60">
        <v>0</v>
      </c>
      <c r="M1801" s="60">
        <v>0</v>
      </c>
      <c r="N1801" s="60">
        <v>0</v>
      </c>
      <c r="O1801" s="60">
        <v>0</v>
      </c>
      <c r="P1801" s="60">
        <v>0</v>
      </c>
      <c r="Q1801" s="60">
        <v>0</v>
      </c>
      <c r="R1801" s="60">
        <v>0</v>
      </c>
      <c r="S1801" s="60">
        <v>0</v>
      </c>
      <c r="T1801" s="60">
        <v>0</v>
      </c>
      <c r="U1801" s="60">
        <v>0</v>
      </c>
      <c r="V1801" s="60">
        <v>0</v>
      </c>
      <c r="W1801" s="60">
        <v>1.3833769154386744</v>
      </c>
      <c r="X1801" s="60">
        <v>2.6174065823433565</v>
      </c>
      <c r="Y1801" s="60">
        <v>3.8526976427520481</v>
      </c>
      <c r="Z1801" s="60">
        <v>5.2373363128767494</v>
      </c>
      <c r="AA1801" s="60">
        <v>6.4726299652974575</v>
      </c>
      <c r="AB1801" s="60">
        <v>7.7101298036329169</v>
      </c>
      <c r="AC1801" s="60">
        <v>9.0947696635336257</v>
      </c>
      <c r="AD1801" s="60">
        <v>10.330059874102325</v>
      </c>
      <c r="AE1801" s="60">
        <v>11.565349298569025</v>
      </c>
      <c r="AF1801" s="60">
        <v>12.949987076361737</v>
      </c>
      <c r="AG1801" s="60">
        <v>14.185277648112439</v>
      </c>
      <c r="AH1801" s="60">
        <v>0</v>
      </c>
      <c r="AI1801" s="60">
        <v>15.422776594115902</v>
      </c>
      <c r="AJ1801" s="60">
        <v>16.807537216280608</v>
      </c>
      <c r="AK1801" s="60">
        <v>18.042949676333301</v>
      </c>
      <c r="AL1801" s="60">
        <v>19.279674161020161</v>
      </c>
      <c r="AM1801" s="60">
        <v>20.665747848873025</v>
      </c>
      <c r="AN1801" s="60">
        <v>21.904767624136355</v>
      </c>
      <c r="AO1801" s="60">
        <v>23.141493022401214</v>
      </c>
      <c r="AP1801" s="60">
        <v>24.527564776868061</v>
      </c>
      <c r="AQ1801" s="60">
        <v>25.764287774334917</v>
      </c>
      <c r="AR1801" s="60">
        <v>27.001010708063781</v>
      </c>
      <c r="AS1801" s="60">
        <v>28.387081803904636</v>
      </c>
      <c r="AT1801" s="60">
        <v>29.62609909338596</v>
      </c>
      <c r="AU1801" s="60">
        <v>15.422776594115902</v>
      </c>
      <c r="AV1801" s="60">
        <v>30.86282149596483</v>
      </c>
      <c r="AW1801" s="60">
        <v>31.726802408953745</v>
      </c>
      <c r="AX1801" s="60">
        <v>32.590783321942666</v>
      </c>
      <c r="AY1801" s="60">
        <v>33.454764234931588</v>
      </c>
      <c r="AZ1801" s="60">
        <v>34.318745147920509</v>
      </c>
      <c r="BA1801" s="60">
        <v>35.182726060909431</v>
      </c>
      <c r="BB1801" s="60">
        <v>36.046706973898353</v>
      </c>
      <c r="BC1801" s="60">
        <v>36.910687886887274</v>
      </c>
      <c r="BD1801" s="60">
        <v>37.774668799876196</v>
      </c>
      <c r="BE1801" s="60">
        <v>38.638649712865117</v>
      </c>
      <c r="BF1801" s="60">
        <v>39.502630625854039</v>
      </c>
      <c r="BG1801" s="60">
        <v>40.36661153884296</v>
      </c>
      <c r="BH1801" s="60">
        <v>30.86282149596483</v>
      </c>
      <c r="BI1801" s="60">
        <v>41.230592448124924</v>
      </c>
      <c r="BJ1801" s="60">
        <v>42.042301407244871</v>
      </c>
      <c r="BK1801" s="60">
        <v>42.854010366364825</v>
      </c>
      <c r="BL1801" s="60">
        <v>43.66571932548478</v>
      </c>
      <c r="BM1801" s="60">
        <v>44.477428284604734</v>
      </c>
      <c r="BN1801" s="60">
        <v>45.289137243724689</v>
      </c>
      <c r="BO1801" s="60">
        <v>46.100846202844643</v>
      </c>
      <c r="BP1801" s="60">
        <v>46.912555161964598</v>
      </c>
      <c r="BQ1801" s="60">
        <v>47.724264121084552</v>
      </c>
      <c r="BR1801" s="60">
        <v>48.535973080204506</v>
      </c>
      <c r="BS1801" s="60">
        <v>49.347682039324461</v>
      </c>
      <c r="BT1801" s="60">
        <v>50.159390998444415</v>
      </c>
      <c r="BU1801" s="60">
        <v>41.230592448124924</v>
      </c>
      <c r="BV1801" s="60">
        <v>50.971099959382961</v>
      </c>
      <c r="BW1801" s="60">
        <v>51.768172772643467</v>
      </c>
      <c r="BX1801" s="60">
        <v>52.565245585903966</v>
      </c>
      <c r="BY1801" s="60">
        <v>53.362318399164479</v>
      </c>
      <c r="BZ1801" s="60">
        <v>54.159391212424993</v>
      </c>
      <c r="CA1801" s="60">
        <v>54.956464025685506</v>
      </c>
      <c r="CB1801" s="60">
        <v>55.753536838946019</v>
      </c>
      <c r="CC1801" s="60">
        <v>56.550609652206532</v>
      </c>
      <c r="CD1801" s="60">
        <v>57.347682465467045</v>
      </c>
      <c r="CE1801" s="60">
        <v>58.144755278727558</v>
      </c>
      <c r="CF1801" s="60">
        <v>58.941828091988071</v>
      </c>
      <c r="CG1801" s="60">
        <v>59.738900905248585</v>
      </c>
      <c r="CH1801" s="60">
        <v>50.971099959382961</v>
      </c>
    </row>
    <row r="1802" spans="1:86">
      <c r="A1802" s="57" t="s">
        <v>86</v>
      </c>
      <c r="B1802" s="57" t="s">
        <v>701</v>
      </c>
      <c r="C1802" s="58" t="s">
        <v>92</v>
      </c>
      <c r="D1802" s="58" t="s">
        <v>113</v>
      </c>
      <c r="E1802" s="58" t="str">
        <f>VLOOKUP(CONCATENATE($F$4,F1802),'REG FL  CWIP - 1 System Per Boo'!$A$29:$B$1161,2,FALSE)</f>
        <v>General</v>
      </c>
      <c r="F1802" s="58" t="s">
        <v>262</v>
      </c>
      <c r="G1802" s="58" t="s">
        <v>263</v>
      </c>
      <c r="H1802" s="63">
        <v>392</v>
      </c>
      <c r="I1802" s="60">
        <v>0</v>
      </c>
      <c r="J1802" s="60">
        <v>0</v>
      </c>
      <c r="K1802" s="60">
        <v>0</v>
      </c>
      <c r="L1802" s="60">
        <v>0</v>
      </c>
      <c r="M1802" s="60">
        <v>0</v>
      </c>
      <c r="N1802" s="60">
        <v>0</v>
      </c>
      <c r="O1802" s="60">
        <v>0</v>
      </c>
      <c r="P1802" s="60">
        <v>0</v>
      </c>
      <c r="Q1802" s="60">
        <v>0</v>
      </c>
      <c r="R1802" s="60">
        <v>0</v>
      </c>
      <c r="S1802" s="60">
        <v>0</v>
      </c>
      <c r="T1802" s="60">
        <v>0</v>
      </c>
      <c r="U1802" s="60">
        <v>0</v>
      </c>
      <c r="V1802" s="60">
        <v>69.168845771934002</v>
      </c>
      <c r="W1802" s="60">
        <v>61.701483345234003</v>
      </c>
      <c r="X1802" s="60">
        <v>61.764553020435002</v>
      </c>
      <c r="Y1802" s="60">
        <v>69.231933506234995</v>
      </c>
      <c r="Z1802" s="60">
        <v>61.764682621035</v>
      </c>
      <c r="AA1802" s="60">
        <v>61.874991916772998</v>
      </c>
      <c r="AB1802" s="60">
        <v>69.231992995035</v>
      </c>
      <c r="AC1802" s="60">
        <v>61.764510528434997</v>
      </c>
      <c r="AD1802" s="60">
        <v>61.764471223335001</v>
      </c>
      <c r="AE1802" s="60">
        <v>69.231888889635002</v>
      </c>
      <c r="AF1802" s="60">
        <v>61.764528587534997</v>
      </c>
      <c r="AG1802" s="60">
        <v>61.874947300172998</v>
      </c>
      <c r="AH1802" s="60">
        <v>771.13882970579402</v>
      </c>
      <c r="AI1802" s="60">
        <v>69.238031108235006</v>
      </c>
      <c r="AJ1802" s="60">
        <v>61.770623002634998</v>
      </c>
      <c r="AK1802" s="60">
        <v>61.836224234343</v>
      </c>
      <c r="AL1802" s="60">
        <v>69.303684392643007</v>
      </c>
      <c r="AM1802" s="60">
        <v>61.950988763166002</v>
      </c>
      <c r="AN1802" s="60">
        <v>61.836269913243001</v>
      </c>
      <c r="AO1802" s="60">
        <v>69.303587723343</v>
      </c>
      <c r="AP1802" s="60">
        <v>61.836149873342997</v>
      </c>
      <c r="AQ1802" s="60">
        <v>61.836146686443001</v>
      </c>
      <c r="AR1802" s="60">
        <v>69.303554792043002</v>
      </c>
      <c r="AS1802" s="60">
        <v>61.950864474066002</v>
      </c>
      <c r="AT1802" s="60">
        <v>61.836120128943001</v>
      </c>
      <c r="AU1802" s="60">
        <v>772.00224509244595</v>
      </c>
      <c r="AV1802" s="60">
        <v>43.199045649445615</v>
      </c>
      <c r="AW1802" s="60">
        <v>43.199045649445615</v>
      </c>
      <c r="AX1802" s="60">
        <v>43.199045649445615</v>
      </c>
      <c r="AY1802" s="60">
        <v>43.199045649445615</v>
      </c>
      <c r="AZ1802" s="60">
        <v>43.199045649445615</v>
      </c>
      <c r="BA1802" s="60">
        <v>43.199045649445615</v>
      </c>
      <c r="BB1802" s="60">
        <v>43.199045649445615</v>
      </c>
      <c r="BC1802" s="60">
        <v>43.199045649445615</v>
      </c>
      <c r="BD1802" s="60">
        <v>43.199045649445615</v>
      </c>
      <c r="BE1802" s="60">
        <v>43.199045649445615</v>
      </c>
      <c r="BF1802" s="60">
        <v>43.199045649445615</v>
      </c>
      <c r="BG1802" s="60">
        <v>43.199045464098162</v>
      </c>
      <c r="BH1802" s="60">
        <v>518.38854760799995</v>
      </c>
      <c r="BI1802" s="60">
        <v>40.585447955997559</v>
      </c>
      <c r="BJ1802" s="60">
        <v>40.585447955997559</v>
      </c>
      <c r="BK1802" s="60">
        <v>40.585447955997559</v>
      </c>
      <c r="BL1802" s="60">
        <v>40.585447955997559</v>
      </c>
      <c r="BM1802" s="60">
        <v>40.585447955997559</v>
      </c>
      <c r="BN1802" s="60">
        <v>40.585447955997559</v>
      </c>
      <c r="BO1802" s="60">
        <v>40.585447955997559</v>
      </c>
      <c r="BP1802" s="60">
        <v>40.585447955997559</v>
      </c>
      <c r="BQ1802" s="60">
        <v>40.585447955997559</v>
      </c>
      <c r="BR1802" s="60">
        <v>40.585447955997559</v>
      </c>
      <c r="BS1802" s="60">
        <v>40.585447955997559</v>
      </c>
      <c r="BT1802" s="60">
        <v>40.585448046926899</v>
      </c>
      <c r="BU1802" s="60">
        <v>487.02537556290002</v>
      </c>
      <c r="BV1802" s="60">
        <v>39.853640663025253</v>
      </c>
      <c r="BW1802" s="60">
        <v>39.853640663025253</v>
      </c>
      <c r="BX1802" s="60">
        <v>39.853640663025253</v>
      </c>
      <c r="BY1802" s="60">
        <v>39.853640663025253</v>
      </c>
      <c r="BZ1802" s="60">
        <v>39.853640663025253</v>
      </c>
      <c r="CA1802" s="60">
        <v>39.853640663025253</v>
      </c>
      <c r="CB1802" s="60">
        <v>39.853640663025253</v>
      </c>
      <c r="CC1802" s="60">
        <v>39.853640663025253</v>
      </c>
      <c r="CD1802" s="60">
        <v>39.853640663025253</v>
      </c>
      <c r="CE1802" s="60">
        <v>39.853640663025253</v>
      </c>
      <c r="CF1802" s="60">
        <v>39.853640663025253</v>
      </c>
      <c r="CG1802" s="60">
        <v>39.853640479422211</v>
      </c>
      <c r="CH1802" s="60">
        <v>478.24368777270001</v>
      </c>
    </row>
    <row r="1803" spans="1:86">
      <c r="A1803" s="57" t="s">
        <v>86</v>
      </c>
      <c r="B1803" s="58" t="s">
        <v>719</v>
      </c>
      <c r="C1803" s="59" t="s">
        <v>92</v>
      </c>
      <c r="D1803" s="58" t="s">
        <v>113</v>
      </c>
      <c r="E1803" s="58" t="str">
        <f>VLOOKUP(CONCATENATE($F$4,F1803),'REG FL  CWIP - 1 System Per Boo'!$A$29:$B$1161,2,FALSE)</f>
        <v>General</v>
      </c>
      <c r="F1803" s="58" t="s">
        <v>262</v>
      </c>
      <c r="G1803" s="58" t="s">
        <v>263</v>
      </c>
      <c r="H1803" s="63">
        <v>392</v>
      </c>
      <c r="I1803" s="60">
        <v>0</v>
      </c>
      <c r="J1803" s="60">
        <v>0</v>
      </c>
      <c r="K1803" s="60">
        <v>0</v>
      </c>
      <c r="L1803" s="60">
        <v>0</v>
      </c>
      <c r="M1803" s="60">
        <v>0</v>
      </c>
      <c r="N1803" s="60">
        <v>0</v>
      </c>
      <c r="O1803" s="60">
        <v>0</v>
      </c>
      <c r="P1803" s="60">
        <v>0</v>
      </c>
      <c r="Q1803" s="60">
        <v>0</v>
      </c>
      <c r="R1803" s="60">
        <v>0</v>
      </c>
      <c r="S1803" s="60">
        <v>0</v>
      </c>
      <c r="T1803" s="60">
        <v>0</v>
      </c>
      <c r="U1803" s="60">
        <v>0</v>
      </c>
      <c r="V1803" s="60">
        <v>67.785468856495328</v>
      </c>
      <c r="W1803" s="60">
        <v>60.467453678329321</v>
      </c>
      <c r="X1803" s="60">
        <v>60.529261960026304</v>
      </c>
      <c r="Y1803" s="60">
        <v>67.847294836110294</v>
      </c>
      <c r="Z1803" s="60">
        <v>60.529388968614299</v>
      </c>
      <c r="AA1803" s="60">
        <v>60.637492078437539</v>
      </c>
      <c r="AB1803" s="60">
        <v>67.847353135134298</v>
      </c>
      <c r="AC1803" s="60">
        <v>60.529220317866297</v>
      </c>
      <c r="AD1803" s="60">
        <v>60.529181798868301</v>
      </c>
      <c r="AE1803" s="60">
        <v>67.847251111842297</v>
      </c>
      <c r="AF1803" s="60">
        <v>60.529238015784294</v>
      </c>
      <c r="AG1803" s="60">
        <v>60.637448354169535</v>
      </c>
      <c r="AH1803" s="60">
        <v>755.71605311167809</v>
      </c>
      <c r="AI1803" s="60">
        <v>67.853270486070301</v>
      </c>
      <c r="AJ1803" s="60">
        <v>60.535210542582298</v>
      </c>
      <c r="AK1803" s="60">
        <v>60.59949974965614</v>
      </c>
      <c r="AL1803" s="60">
        <v>67.91761070479015</v>
      </c>
      <c r="AM1803" s="60">
        <v>60.711968987902679</v>
      </c>
      <c r="AN1803" s="60">
        <v>60.599544514978142</v>
      </c>
      <c r="AO1803" s="60">
        <v>67.917515968876145</v>
      </c>
      <c r="AP1803" s="60">
        <v>60.599426875876134</v>
      </c>
      <c r="AQ1803" s="60">
        <v>60.599423752714138</v>
      </c>
      <c r="AR1803" s="60">
        <v>67.91748369620214</v>
      </c>
      <c r="AS1803" s="60">
        <v>60.711847184584684</v>
      </c>
      <c r="AT1803" s="60">
        <v>60.599397726364138</v>
      </c>
      <c r="AU1803" s="60">
        <v>756.56220019059708</v>
      </c>
      <c r="AV1803" s="60">
        <v>42.335064736456701</v>
      </c>
      <c r="AW1803" s="60">
        <v>42.335064736456701</v>
      </c>
      <c r="AX1803" s="60">
        <v>42.335064736456701</v>
      </c>
      <c r="AY1803" s="60">
        <v>42.335064736456701</v>
      </c>
      <c r="AZ1803" s="60">
        <v>42.335064736456701</v>
      </c>
      <c r="BA1803" s="60">
        <v>42.335064736456701</v>
      </c>
      <c r="BB1803" s="60">
        <v>42.335064736456701</v>
      </c>
      <c r="BC1803" s="60">
        <v>42.335064736456701</v>
      </c>
      <c r="BD1803" s="60">
        <v>42.335064736456701</v>
      </c>
      <c r="BE1803" s="60">
        <v>42.335064736456701</v>
      </c>
      <c r="BF1803" s="60">
        <v>42.335064736456701</v>
      </c>
      <c r="BG1803" s="60">
        <v>42.335064554816199</v>
      </c>
      <c r="BH1803" s="60">
        <v>508.02077665584</v>
      </c>
      <c r="BI1803" s="60">
        <v>39.773738996877604</v>
      </c>
      <c r="BJ1803" s="60">
        <v>39.773738996877604</v>
      </c>
      <c r="BK1803" s="60">
        <v>39.773738996877604</v>
      </c>
      <c r="BL1803" s="60">
        <v>39.773738996877604</v>
      </c>
      <c r="BM1803" s="60">
        <v>39.773738996877604</v>
      </c>
      <c r="BN1803" s="60">
        <v>39.773738996877604</v>
      </c>
      <c r="BO1803" s="60">
        <v>39.773738996877604</v>
      </c>
      <c r="BP1803" s="60">
        <v>39.773738996877604</v>
      </c>
      <c r="BQ1803" s="60">
        <v>39.773738996877604</v>
      </c>
      <c r="BR1803" s="60">
        <v>39.773738996877604</v>
      </c>
      <c r="BS1803" s="60">
        <v>39.773738996877604</v>
      </c>
      <c r="BT1803" s="60">
        <v>39.77373908598836</v>
      </c>
      <c r="BU1803" s="60">
        <v>477.28486805164209</v>
      </c>
      <c r="BV1803" s="60">
        <v>39.056567849764747</v>
      </c>
      <c r="BW1803" s="60">
        <v>39.056567849764747</v>
      </c>
      <c r="BX1803" s="60">
        <v>39.056567849764747</v>
      </c>
      <c r="BY1803" s="60">
        <v>39.056567849764747</v>
      </c>
      <c r="BZ1803" s="60">
        <v>39.056567849764747</v>
      </c>
      <c r="CA1803" s="60">
        <v>39.056567849764747</v>
      </c>
      <c r="CB1803" s="60">
        <v>39.056567849764747</v>
      </c>
      <c r="CC1803" s="60">
        <v>39.056567849764747</v>
      </c>
      <c r="CD1803" s="60">
        <v>39.056567849764747</v>
      </c>
      <c r="CE1803" s="60">
        <v>39.056567849764747</v>
      </c>
      <c r="CF1803" s="60">
        <v>39.056567849764747</v>
      </c>
      <c r="CG1803" s="60">
        <v>39.056567669833768</v>
      </c>
      <c r="CH1803" s="60">
        <v>468.678814017246</v>
      </c>
    </row>
    <row r="1804" spans="1:86">
      <c r="A1804" s="57" t="s">
        <v>86</v>
      </c>
      <c r="B1804" s="58" t="s">
        <v>723</v>
      </c>
      <c r="C1804" s="59" t="s">
        <v>92</v>
      </c>
      <c r="D1804" s="58" t="s">
        <v>113</v>
      </c>
      <c r="E1804" s="58" t="str">
        <f>VLOOKUP(CONCATENATE($F$4,F1804),'REG FL  CWIP - 1 System Per Boo'!$A$29:$B$1161,2,FALSE)</f>
        <v>General</v>
      </c>
      <c r="F1804" s="58" t="s">
        <v>262</v>
      </c>
      <c r="G1804" s="58" t="s">
        <v>263</v>
      </c>
      <c r="H1804" s="63">
        <v>392</v>
      </c>
      <c r="I1804" s="60">
        <v>0</v>
      </c>
      <c r="J1804" s="60">
        <v>0</v>
      </c>
      <c r="K1804" s="60">
        <v>0</v>
      </c>
      <c r="L1804" s="60">
        <v>0</v>
      </c>
      <c r="M1804" s="60">
        <v>0</v>
      </c>
      <c r="N1804" s="60">
        <v>0</v>
      </c>
      <c r="O1804" s="60">
        <v>0</v>
      </c>
      <c r="P1804" s="60">
        <v>0</v>
      </c>
      <c r="Q1804" s="60">
        <v>0</v>
      </c>
      <c r="R1804" s="60">
        <v>0</v>
      </c>
      <c r="S1804" s="60">
        <v>0</v>
      </c>
      <c r="T1804" s="60">
        <v>0</v>
      </c>
      <c r="U1804" s="60">
        <v>0</v>
      </c>
      <c r="V1804" s="60">
        <v>1.3833769154386744</v>
      </c>
      <c r="W1804" s="60">
        <v>2.6174065823433565</v>
      </c>
      <c r="X1804" s="60">
        <v>3.8526976427520481</v>
      </c>
      <c r="Y1804" s="60">
        <v>5.2373363128767494</v>
      </c>
      <c r="Z1804" s="60">
        <v>6.4726299652974575</v>
      </c>
      <c r="AA1804" s="60">
        <v>7.7101298036329169</v>
      </c>
      <c r="AB1804" s="60">
        <v>9.0947696635336257</v>
      </c>
      <c r="AC1804" s="60">
        <v>10.330059874102325</v>
      </c>
      <c r="AD1804" s="60">
        <v>11.565349298569025</v>
      </c>
      <c r="AE1804" s="60">
        <v>12.949987076361737</v>
      </c>
      <c r="AF1804" s="60">
        <v>14.185277648112439</v>
      </c>
      <c r="AG1804" s="60">
        <v>15.422776594115902</v>
      </c>
      <c r="AH1804" s="60">
        <v>15.422776594115902</v>
      </c>
      <c r="AI1804" s="60">
        <v>16.807537216280608</v>
      </c>
      <c r="AJ1804" s="60">
        <v>18.042949676333301</v>
      </c>
      <c r="AK1804" s="60">
        <v>19.279674161020161</v>
      </c>
      <c r="AL1804" s="60">
        <v>20.665747848873025</v>
      </c>
      <c r="AM1804" s="60">
        <v>21.904767624136355</v>
      </c>
      <c r="AN1804" s="60">
        <v>23.141493022401214</v>
      </c>
      <c r="AO1804" s="60">
        <v>24.527564776868061</v>
      </c>
      <c r="AP1804" s="60">
        <v>25.764287774334917</v>
      </c>
      <c r="AQ1804" s="60">
        <v>27.001010708063781</v>
      </c>
      <c r="AR1804" s="60">
        <v>28.387081803904636</v>
      </c>
      <c r="AS1804" s="60">
        <v>29.62609909338596</v>
      </c>
      <c r="AT1804" s="60">
        <v>30.86282149596483</v>
      </c>
      <c r="AU1804" s="60">
        <v>30.86282149596483</v>
      </c>
      <c r="AV1804" s="60">
        <v>31.726802408953745</v>
      </c>
      <c r="AW1804" s="60">
        <v>32.590783321942666</v>
      </c>
      <c r="AX1804" s="60">
        <v>33.454764234931588</v>
      </c>
      <c r="AY1804" s="60">
        <v>34.318745147920509</v>
      </c>
      <c r="AZ1804" s="60">
        <v>35.182726060909431</v>
      </c>
      <c r="BA1804" s="60">
        <v>36.046706973898353</v>
      </c>
      <c r="BB1804" s="60">
        <v>36.910687886887274</v>
      </c>
      <c r="BC1804" s="60">
        <v>37.774668799876196</v>
      </c>
      <c r="BD1804" s="60">
        <v>38.638649712865117</v>
      </c>
      <c r="BE1804" s="60">
        <v>39.502630625854039</v>
      </c>
      <c r="BF1804" s="60">
        <v>40.36661153884296</v>
      </c>
      <c r="BG1804" s="60">
        <v>41.230592448124924</v>
      </c>
      <c r="BH1804" s="60">
        <v>41.230592448124924</v>
      </c>
      <c r="BI1804" s="60">
        <v>42.042301407244871</v>
      </c>
      <c r="BJ1804" s="60">
        <v>42.854010366364825</v>
      </c>
      <c r="BK1804" s="60">
        <v>43.66571932548478</v>
      </c>
      <c r="BL1804" s="60">
        <v>44.477428284604734</v>
      </c>
      <c r="BM1804" s="60">
        <v>45.289137243724689</v>
      </c>
      <c r="BN1804" s="60">
        <v>46.100846202844643</v>
      </c>
      <c r="BO1804" s="60">
        <v>46.912555161964598</v>
      </c>
      <c r="BP1804" s="60">
        <v>47.724264121084552</v>
      </c>
      <c r="BQ1804" s="60">
        <v>48.535973080204506</v>
      </c>
      <c r="BR1804" s="60">
        <v>49.347682039324461</v>
      </c>
      <c r="BS1804" s="60">
        <v>50.159390998444415</v>
      </c>
      <c r="BT1804" s="60">
        <v>50.971099959382961</v>
      </c>
      <c r="BU1804" s="60">
        <v>50.971099959382961</v>
      </c>
      <c r="BV1804" s="60">
        <v>51.768172772643467</v>
      </c>
      <c r="BW1804" s="60">
        <v>52.565245585903966</v>
      </c>
      <c r="BX1804" s="60">
        <v>53.362318399164479</v>
      </c>
      <c r="BY1804" s="60">
        <v>54.159391212424993</v>
      </c>
      <c r="BZ1804" s="60">
        <v>54.956464025685506</v>
      </c>
      <c r="CA1804" s="60">
        <v>55.753536838946019</v>
      </c>
      <c r="CB1804" s="60">
        <v>56.550609652206532</v>
      </c>
      <c r="CC1804" s="60">
        <v>57.347682465467045</v>
      </c>
      <c r="CD1804" s="60">
        <v>58.144755278727558</v>
      </c>
      <c r="CE1804" s="60">
        <v>58.941828091988071</v>
      </c>
      <c r="CF1804" s="60">
        <v>59.738900905248585</v>
      </c>
      <c r="CG1804" s="60">
        <v>60.535973714837027</v>
      </c>
      <c r="CH1804" s="60">
        <v>60.535973714837027</v>
      </c>
    </row>
    <row r="1805" spans="1:86">
      <c r="A1805" s="57" t="s">
        <v>86</v>
      </c>
      <c r="B1805" s="58" t="s">
        <v>132</v>
      </c>
      <c r="C1805" s="59" t="s">
        <v>92</v>
      </c>
      <c r="D1805" s="58" t="s">
        <v>113</v>
      </c>
      <c r="E1805" s="58" t="str">
        <f>VLOOKUP(CONCATENATE($F$4,F1805),'REG FL  CWIP - 1 System Per Boo'!$A$29:$B$1161,2,FALSE)</f>
        <v>General</v>
      </c>
      <c r="F1805" s="58" t="s">
        <v>264</v>
      </c>
      <c r="G1805" s="58" t="s">
        <v>265</v>
      </c>
      <c r="H1805" s="63">
        <v>392</v>
      </c>
      <c r="I1805" s="60">
        <v>0</v>
      </c>
      <c r="J1805" s="60">
        <v>0</v>
      </c>
      <c r="K1805" s="60">
        <v>0</v>
      </c>
      <c r="L1805" s="60">
        <v>0</v>
      </c>
      <c r="M1805" s="60">
        <v>0</v>
      </c>
      <c r="N1805" s="60">
        <v>0</v>
      </c>
      <c r="O1805" s="60">
        <v>0</v>
      </c>
      <c r="P1805" s="60">
        <v>0</v>
      </c>
      <c r="Q1805" s="60">
        <v>0</v>
      </c>
      <c r="R1805" s="60">
        <v>0</v>
      </c>
      <c r="S1805" s="60">
        <v>0</v>
      </c>
      <c r="T1805" s="60">
        <v>0</v>
      </c>
      <c r="U1805" s="60">
        <v>0</v>
      </c>
      <c r="V1805" s="60">
        <v>0</v>
      </c>
      <c r="W1805" s="60">
        <v>2.8861698745050717</v>
      </c>
      <c r="X1805" s="60">
        <v>5.4607532791561511</v>
      </c>
      <c r="Y1805" s="60">
        <v>8.0379683569908735</v>
      </c>
      <c r="Z1805" s="60">
        <v>10.926770658221585</v>
      </c>
      <c r="AA1805" s="60">
        <v>13.503991143828287</v>
      </c>
      <c r="AB1805" s="60">
        <v>16.085814443934566</v>
      </c>
      <c r="AC1805" s="60">
        <v>18.974619227421272</v>
      </c>
      <c r="AD1805" s="60">
        <v>21.551832532215968</v>
      </c>
      <c r="AE1805" s="60">
        <v>24.129044196948669</v>
      </c>
      <c r="AF1805" s="60">
        <v>27.017844636487354</v>
      </c>
      <c r="AG1805" s="60">
        <v>29.595058694824061</v>
      </c>
      <c r="AH1805" s="60">
        <v>0</v>
      </c>
      <c r="AI1805" s="60">
        <v>32.176880133238342</v>
      </c>
      <c r="AJ1805" s="60">
        <v>35.065936865709034</v>
      </c>
      <c r="AK1805" s="60">
        <v>37.643405222307734</v>
      </c>
      <c r="AL1805" s="60">
        <v>40.223610884937401</v>
      </c>
      <c r="AM1805" s="60">
        <v>43.115407095413048</v>
      </c>
      <c r="AN1805" s="60">
        <v>45.700401473569968</v>
      </c>
      <c r="AO1805" s="60">
        <v>48.280609042217634</v>
      </c>
      <c r="AP1805" s="60">
        <v>51.172401219027307</v>
      </c>
      <c r="AQ1805" s="60">
        <v>53.752603778836971</v>
      </c>
      <c r="AR1805" s="60">
        <v>56.332806205668632</v>
      </c>
      <c r="AS1805" s="60">
        <v>59.224597008372285</v>
      </c>
      <c r="AT1805" s="60">
        <v>61.809586200387201</v>
      </c>
      <c r="AU1805" s="60">
        <v>32.176880133238342</v>
      </c>
      <c r="AV1805" s="60">
        <v>64.389787519068861</v>
      </c>
      <c r="AW1805" s="60">
        <v>66.192330018793356</v>
      </c>
      <c r="AX1805" s="60">
        <v>67.994872518517852</v>
      </c>
      <c r="AY1805" s="60">
        <v>69.797415018242347</v>
      </c>
      <c r="AZ1805" s="60">
        <v>71.599957517966843</v>
      </c>
      <c r="BA1805" s="60">
        <v>73.402500017691338</v>
      </c>
      <c r="BB1805" s="60">
        <v>75.205042517415833</v>
      </c>
      <c r="BC1805" s="60">
        <v>77.007585017140329</v>
      </c>
      <c r="BD1805" s="60">
        <v>78.810127516864824</v>
      </c>
      <c r="BE1805" s="60">
        <v>80.61267001658932</v>
      </c>
      <c r="BF1805" s="60">
        <v>82.415212516313815</v>
      </c>
      <c r="BG1805" s="60">
        <v>84.217755016038311</v>
      </c>
      <c r="BH1805" s="60">
        <v>64.389787519068861</v>
      </c>
      <c r="BI1805" s="60">
        <v>86.020297508028932</v>
      </c>
      <c r="BJ1805" s="60">
        <v>87.713783873554249</v>
      </c>
      <c r="BK1805" s="60">
        <v>89.40727023907958</v>
      </c>
      <c r="BL1805" s="60">
        <v>91.100756604604882</v>
      </c>
      <c r="BM1805" s="60">
        <v>92.794242970130185</v>
      </c>
      <c r="BN1805" s="60">
        <v>94.487729335655487</v>
      </c>
      <c r="BO1805" s="60">
        <v>96.18121570118079</v>
      </c>
      <c r="BP1805" s="60">
        <v>97.874702066706092</v>
      </c>
      <c r="BQ1805" s="60">
        <v>99.568188432231395</v>
      </c>
      <c r="BR1805" s="60">
        <v>101.2616747977567</v>
      </c>
      <c r="BS1805" s="60">
        <v>102.955161163282</v>
      </c>
      <c r="BT1805" s="60">
        <v>104.6486475288073</v>
      </c>
      <c r="BU1805" s="60">
        <v>86.020297508028932</v>
      </c>
      <c r="BV1805" s="60">
        <v>106.34213389812679</v>
      </c>
      <c r="BW1805" s="60">
        <v>108.00508454862971</v>
      </c>
      <c r="BX1805" s="60">
        <v>109.66803519913263</v>
      </c>
      <c r="BY1805" s="60">
        <v>111.33098584963555</v>
      </c>
      <c r="BZ1805" s="60">
        <v>112.99393650013847</v>
      </c>
      <c r="CA1805" s="60">
        <v>114.6568871506414</v>
      </c>
      <c r="CB1805" s="60">
        <v>116.31983780114432</v>
      </c>
      <c r="CC1805" s="60">
        <v>117.98278845164724</v>
      </c>
      <c r="CD1805" s="60">
        <v>119.64573910215016</v>
      </c>
      <c r="CE1805" s="60">
        <v>121.30868975265308</v>
      </c>
      <c r="CF1805" s="60">
        <v>122.971640403156</v>
      </c>
      <c r="CG1805" s="60">
        <v>124.63459105365892</v>
      </c>
      <c r="CH1805" s="60">
        <v>106.34213389812679</v>
      </c>
    </row>
    <row r="1806" spans="1:86">
      <c r="A1806" s="57" t="s">
        <v>86</v>
      </c>
      <c r="B1806" s="57" t="s">
        <v>701</v>
      </c>
      <c r="C1806" s="58" t="s">
        <v>92</v>
      </c>
      <c r="D1806" s="58" t="s">
        <v>113</v>
      </c>
      <c r="E1806" s="58" t="str">
        <f>VLOOKUP(CONCATENATE($F$4,F1806),'REG FL  CWIP - 1 System Per Boo'!$A$29:$B$1161,2,FALSE)</f>
        <v>General</v>
      </c>
      <c r="F1806" s="58" t="s">
        <v>264</v>
      </c>
      <c r="G1806" s="58" t="s">
        <v>265</v>
      </c>
      <c r="H1806" s="63">
        <v>392</v>
      </c>
      <c r="I1806" s="60">
        <v>0</v>
      </c>
      <c r="J1806" s="60">
        <v>0</v>
      </c>
      <c r="K1806" s="60">
        <v>0</v>
      </c>
      <c r="L1806" s="60">
        <v>0</v>
      </c>
      <c r="M1806" s="60">
        <v>0</v>
      </c>
      <c r="N1806" s="60">
        <v>0</v>
      </c>
      <c r="O1806" s="60">
        <v>0</v>
      </c>
      <c r="P1806" s="60">
        <v>0</v>
      </c>
      <c r="Q1806" s="60">
        <v>0</v>
      </c>
      <c r="R1806" s="60">
        <v>0</v>
      </c>
      <c r="S1806" s="60">
        <v>0</v>
      </c>
      <c r="T1806" s="60">
        <v>0</v>
      </c>
      <c r="U1806" s="60">
        <v>0</v>
      </c>
      <c r="V1806" s="60">
        <v>144.30849372525401</v>
      </c>
      <c r="W1806" s="60">
        <v>128.729170232554</v>
      </c>
      <c r="X1806" s="60">
        <v>128.86075389173499</v>
      </c>
      <c r="Y1806" s="60">
        <v>144.44011506153501</v>
      </c>
      <c r="Z1806" s="60">
        <v>128.86102428033499</v>
      </c>
      <c r="AA1806" s="60">
        <v>129.091165005313</v>
      </c>
      <c r="AB1806" s="60">
        <v>144.44023917433501</v>
      </c>
      <c r="AC1806" s="60">
        <v>128.860665239735</v>
      </c>
      <c r="AD1806" s="60">
        <v>128.86058323663499</v>
      </c>
      <c r="AE1806" s="60">
        <v>144.44002197693499</v>
      </c>
      <c r="AF1806" s="60">
        <v>128.86070291683501</v>
      </c>
      <c r="AG1806" s="60">
        <v>129.09107192071301</v>
      </c>
      <c r="AH1806" s="60">
        <v>1608.8440066619139</v>
      </c>
      <c r="AI1806" s="60">
        <v>144.45283662353501</v>
      </c>
      <c r="AJ1806" s="60">
        <v>128.87341782993499</v>
      </c>
      <c r="AK1806" s="60">
        <v>129.01028313148299</v>
      </c>
      <c r="AL1806" s="60">
        <v>144.589810523783</v>
      </c>
      <c r="AM1806" s="60">
        <v>129.24971890784599</v>
      </c>
      <c r="AN1806" s="60">
        <v>129.01037843238299</v>
      </c>
      <c r="AO1806" s="60">
        <v>144.58960884048301</v>
      </c>
      <c r="AP1806" s="60">
        <v>129.010127990483</v>
      </c>
      <c r="AQ1806" s="60">
        <v>129.01012134158299</v>
      </c>
      <c r="AR1806" s="60">
        <v>144.589540135183</v>
      </c>
      <c r="AS1806" s="60">
        <v>129.24945960074601</v>
      </c>
      <c r="AT1806" s="60">
        <v>129.010065934083</v>
      </c>
      <c r="AU1806" s="60">
        <v>1610.6453692915261</v>
      </c>
      <c r="AV1806" s="60">
        <v>90.12712498622453</v>
      </c>
      <c r="AW1806" s="60">
        <v>90.12712498622453</v>
      </c>
      <c r="AX1806" s="60">
        <v>90.12712498622453</v>
      </c>
      <c r="AY1806" s="60">
        <v>90.12712498622453</v>
      </c>
      <c r="AZ1806" s="60">
        <v>90.12712498622453</v>
      </c>
      <c r="BA1806" s="60">
        <v>90.12712498622453</v>
      </c>
      <c r="BB1806" s="60">
        <v>90.12712498622453</v>
      </c>
      <c r="BC1806" s="60">
        <v>90.12712498622453</v>
      </c>
      <c r="BD1806" s="60">
        <v>90.12712498622453</v>
      </c>
      <c r="BE1806" s="60">
        <v>90.12712498622453</v>
      </c>
      <c r="BF1806" s="60">
        <v>90.12712498622453</v>
      </c>
      <c r="BG1806" s="60">
        <v>90.127124599530021</v>
      </c>
      <c r="BH1806" s="60">
        <v>1081.5254994479999</v>
      </c>
      <c r="BI1806" s="60">
        <v>84.674318276266007</v>
      </c>
      <c r="BJ1806" s="60">
        <v>84.674318276266007</v>
      </c>
      <c r="BK1806" s="60">
        <v>84.674318276266007</v>
      </c>
      <c r="BL1806" s="60">
        <v>84.674318276266007</v>
      </c>
      <c r="BM1806" s="60">
        <v>84.674318276266007</v>
      </c>
      <c r="BN1806" s="60">
        <v>84.674318276266007</v>
      </c>
      <c r="BO1806" s="60">
        <v>84.674318276266007</v>
      </c>
      <c r="BP1806" s="60">
        <v>84.674318276266007</v>
      </c>
      <c r="BQ1806" s="60">
        <v>84.674318276266007</v>
      </c>
      <c r="BR1806" s="60">
        <v>84.674318276266007</v>
      </c>
      <c r="BS1806" s="60">
        <v>84.674318276266007</v>
      </c>
      <c r="BT1806" s="60">
        <v>84.67431846597367</v>
      </c>
      <c r="BU1806" s="60">
        <v>1016.0918195048999</v>
      </c>
      <c r="BV1806" s="60">
        <v>83.147532525146246</v>
      </c>
      <c r="BW1806" s="60">
        <v>83.147532525146246</v>
      </c>
      <c r="BX1806" s="60">
        <v>83.147532525146246</v>
      </c>
      <c r="BY1806" s="60">
        <v>83.147532525146246</v>
      </c>
      <c r="BZ1806" s="60">
        <v>83.147532525146246</v>
      </c>
      <c r="CA1806" s="60">
        <v>83.147532525146246</v>
      </c>
      <c r="CB1806" s="60">
        <v>83.147532525146246</v>
      </c>
      <c r="CC1806" s="60">
        <v>83.147532525146246</v>
      </c>
      <c r="CD1806" s="60">
        <v>83.147532525146246</v>
      </c>
      <c r="CE1806" s="60">
        <v>83.147532525146246</v>
      </c>
      <c r="CF1806" s="60">
        <v>83.147532525146246</v>
      </c>
      <c r="CG1806" s="60">
        <v>83.147532142091109</v>
      </c>
      <c r="CH1806" s="60">
        <v>997.77038991869995</v>
      </c>
    </row>
    <row r="1807" spans="1:86">
      <c r="A1807" s="57" t="s">
        <v>86</v>
      </c>
      <c r="B1807" s="58" t="s">
        <v>719</v>
      </c>
      <c r="C1807" s="59" t="s">
        <v>92</v>
      </c>
      <c r="D1807" s="58" t="s">
        <v>113</v>
      </c>
      <c r="E1807" s="58" t="str">
        <f>VLOOKUP(CONCATENATE($F$4,F1807),'REG FL  CWIP - 1 System Per Boo'!$A$29:$B$1161,2,FALSE)</f>
        <v>General</v>
      </c>
      <c r="F1807" s="58" t="s">
        <v>264</v>
      </c>
      <c r="G1807" s="58" t="s">
        <v>265</v>
      </c>
      <c r="H1807" s="63">
        <v>392</v>
      </c>
      <c r="I1807" s="60">
        <v>0</v>
      </c>
      <c r="J1807" s="60">
        <v>0</v>
      </c>
      <c r="K1807" s="60">
        <v>0</v>
      </c>
      <c r="L1807" s="60">
        <v>0</v>
      </c>
      <c r="M1807" s="60">
        <v>0</v>
      </c>
      <c r="N1807" s="60">
        <v>0</v>
      </c>
      <c r="O1807" s="60">
        <v>0</v>
      </c>
      <c r="P1807" s="60">
        <v>0</v>
      </c>
      <c r="Q1807" s="60">
        <v>0</v>
      </c>
      <c r="R1807" s="60">
        <v>0</v>
      </c>
      <c r="S1807" s="60">
        <v>0</v>
      </c>
      <c r="T1807" s="60">
        <v>0</v>
      </c>
      <c r="U1807" s="60">
        <v>0</v>
      </c>
      <c r="V1807" s="60">
        <v>141.42232385074894</v>
      </c>
      <c r="W1807" s="60">
        <v>126.15458682790292</v>
      </c>
      <c r="X1807" s="60">
        <v>126.28353881390028</v>
      </c>
      <c r="Y1807" s="60">
        <v>141.55131276030431</v>
      </c>
      <c r="Z1807" s="60">
        <v>126.28380379472829</v>
      </c>
      <c r="AA1807" s="60">
        <v>126.50934170520674</v>
      </c>
      <c r="AB1807" s="60">
        <v>141.5514343908483</v>
      </c>
      <c r="AC1807" s="60">
        <v>126.2834519349403</v>
      </c>
      <c r="AD1807" s="60">
        <v>126.28337157190229</v>
      </c>
      <c r="AE1807" s="60">
        <v>141.55122153739629</v>
      </c>
      <c r="AF1807" s="60">
        <v>126.2834888584983</v>
      </c>
      <c r="AG1807" s="60">
        <v>126.50925048229874</v>
      </c>
      <c r="AH1807" s="60">
        <v>1576.6671265286757</v>
      </c>
      <c r="AI1807" s="60">
        <v>141.56377989106431</v>
      </c>
      <c r="AJ1807" s="60">
        <v>126.29594947333629</v>
      </c>
      <c r="AK1807" s="60">
        <v>126.43007746885333</v>
      </c>
      <c r="AL1807" s="60">
        <v>141.69801431330734</v>
      </c>
      <c r="AM1807" s="60">
        <v>126.66472452968907</v>
      </c>
      <c r="AN1807" s="60">
        <v>126.43017086373533</v>
      </c>
      <c r="AO1807" s="60">
        <v>141.69781666367334</v>
      </c>
      <c r="AP1807" s="60">
        <v>126.42992543067334</v>
      </c>
      <c r="AQ1807" s="60">
        <v>126.42991891475133</v>
      </c>
      <c r="AR1807" s="60">
        <v>141.69774933247933</v>
      </c>
      <c r="AS1807" s="60">
        <v>126.66447040873109</v>
      </c>
      <c r="AT1807" s="60">
        <v>126.42986461540134</v>
      </c>
      <c r="AU1807" s="60">
        <v>1578.4324619056958</v>
      </c>
      <c r="AV1807" s="60">
        <v>88.324582486500034</v>
      </c>
      <c r="AW1807" s="60">
        <v>88.324582486500034</v>
      </c>
      <c r="AX1807" s="60">
        <v>88.324582486500034</v>
      </c>
      <c r="AY1807" s="60">
        <v>88.324582486500034</v>
      </c>
      <c r="AZ1807" s="60">
        <v>88.324582486500034</v>
      </c>
      <c r="BA1807" s="60">
        <v>88.324582486500034</v>
      </c>
      <c r="BB1807" s="60">
        <v>88.324582486500034</v>
      </c>
      <c r="BC1807" s="60">
        <v>88.324582486500034</v>
      </c>
      <c r="BD1807" s="60">
        <v>88.324582486500034</v>
      </c>
      <c r="BE1807" s="60">
        <v>88.324582486500034</v>
      </c>
      <c r="BF1807" s="60">
        <v>88.324582486500034</v>
      </c>
      <c r="BG1807" s="60">
        <v>88.324582107539413</v>
      </c>
      <c r="BH1807" s="60">
        <v>1059.8949894590398</v>
      </c>
      <c r="BI1807" s="60">
        <v>82.98083191074069</v>
      </c>
      <c r="BJ1807" s="60">
        <v>82.98083191074069</v>
      </c>
      <c r="BK1807" s="60">
        <v>82.98083191074069</v>
      </c>
      <c r="BL1807" s="60">
        <v>82.98083191074069</v>
      </c>
      <c r="BM1807" s="60">
        <v>82.98083191074069</v>
      </c>
      <c r="BN1807" s="60">
        <v>82.98083191074069</v>
      </c>
      <c r="BO1807" s="60">
        <v>82.98083191074069</v>
      </c>
      <c r="BP1807" s="60">
        <v>82.98083191074069</v>
      </c>
      <c r="BQ1807" s="60">
        <v>82.98083191074069</v>
      </c>
      <c r="BR1807" s="60">
        <v>82.98083191074069</v>
      </c>
      <c r="BS1807" s="60">
        <v>82.98083191074069</v>
      </c>
      <c r="BT1807" s="60">
        <v>82.980832096654197</v>
      </c>
      <c r="BU1807" s="60">
        <v>995.76998311480179</v>
      </c>
      <c r="BV1807" s="60">
        <v>81.484581874643325</v>
      </c>
      <c r="BW1807" s="60">
        <v>81.484581874643325</v>
      </c>
      <c r="BX1807" s="60">
        <v>81.484581874643325</v>
      </c>
      <c r="BY1807" s="60">
        <v>81.484581874643325</v>
      </c>
      <c r="BZ1807" s="60">
        <v>81.484581874643325</v>
      </c>
      <c r="CA1807" s="60">
        <v>81.484581874643325</v>
      </c>
      <c r="CB1807" s="60">
        <v>81.484581874643325</v>
      </c>
      <c r="CC1807" s="60">
        <v>81.484581874643325</v>
      </c>
      <c r="CD1807" s="60">
        <v>81.484581874643325</v>
      </c>
      <c r="CE1807" s="60">
        <v>81.484581874643325</v>
      </c>
      <c r="CF1807" s="60">
        <v>81.484581874643325</v>
      </c>
      <c r="CG1807" s="60">
        <v>81.484581499249288</v>
      </c>
      <c r="CH1807" s="60">
        <v>977.81498212032602</v>
      </c>
    </row>
    <row r="1808" spans="1:86">
      <c r="A1808" s="57" t="s">
        <v>86</v>
      </c>
      <c r="B1808" s="58" t="s">
        <v>723</v>
      </c>
      <c r="C1808" s="59" t="s">
        <v>92</v>
      </c>
      <c r="D1808" s="58" t="s">
        <v>113</v>
      </c>
      <c r="E1808" s="58" t="str">
        <f>VLOOKUP(CONCATENATE($F$4,F1808),'REG FL  CWIP - 1 System Per Boo'!$A$29:$B$1161,2,FALSE)</f>
        <v>General</v>
      </c>
      <c r="F1808" s="58" t="s">
        <v>264</v>
      </c>
      <c r="G1808" s="58" t="s">
        <v>265</v>
      </c>
      <c r="H1808" s="63">
        <v>392</v>
      </c>
      <c r="I1808" s="60">
        <v>0</v>
      </c>
      <c r="J1808" s="60">
        <v>0</v>
      </c>
      <c r="K1808" s="60">
        <v>0</v>
      </c>
      <c r="L1808" s="60">
        <v>0</v>
      </c>
      <c r="M1808" s="60">
        <v>0</v>
      </c>
      <c r="N1808" s="60">
        <v>0</v>
      </c>
      <c r="O1808" s="60">
        <v>0</v>
      </c>
      <c r="P1808" s="60">
        <v>0</v>
      </c>
      <c r="Q1808" s="60">
        <v>0</v>
      </c>
      <c r="R1808" s="60">
        <v>0</v>
      </c>
      <c r="S1808" s="60">
        <v>0</v>
      </c>
      <c r="T1808" s="60">
        <v>0</v>
      </c>
      <c r="U1808" s="60">
        <v>0</v>
      </c>
      <c r="V1808" s="60">
        <v>2.8861698745050717</v>
      </c>
      <c r="W1808" s="60">
        <v>5.4607532791561511</v>
      </c>
      <c r="X1808" s="60">
        <v>8.0379683569908735</v>
      </c>
      <c r="Y1808" s="60">
        <v>10.926770658221585</v>
      </c>
      <c r="Z1808" s="60">
        <v>13.503991143828287</v>
      </c>
      <c r="AA1808" s="60">
        <v>16.085814443934566</v>
      </c>
      <c r="AB1808" s="60">
        <v>18.974619227421272</v>
      </c>
      <c r="AC1808" s="60">
        <v>21.551832532215968</v>
      </c>
      <c r="AD1808" s="60">
        <v>24.129044196948669</v>
      </c>
      <c r="AE1808" s="60">
        <v>27.017844636487354</v>
      </c>
      <c r="AF1808" s="60">
        <v>29.595058694824061</v>
      </c>
      <c r="AG1808" s="60">
        <v>32.176880133238342</v>
      </c>
      <c r="AH1808" s="60">
        <v>32.176880133238342</v>
      </c>
      <c r="AI1808" s="60">
        <v>35.065936865709034</v>
      </c>
      <c r="AJ1808" s="60">
        <v>37.643405222307734</v>
      </c>
      <c r="AK1808" s="60">
        <v>40.223610884937401</v>
      </c>
      <c r="AL1808" s="60">
        <v>43.115407095413048</v>
      </c>
      <c r="AM1808" s="60">
        <v>45.700401473569968</v>
      </c>
      <c r="AN1808" s="60">
        <v>48.280609042217634</v>
      </c>
      <c r="AO1808" s="60">
        <v>51.172401219027307</v>
      </c>
      <c r="AP1808" s="60">
        <v>53.752603778836971</v>
      </c>
      <c r="AQ1808" s="60">
        <v>56.332806205668632</v>
      </c>
      <c r="AR1808" s="60">
        <v>59.224597008372285</v>
      </c>
      <c r="AS1808" s="60">
        <v>61.809586200387201</v>
      </c>
      <c r="AT1808" s="60">
        <v>64.389787519068861</v>
      </c>
      <c r="AU1808" s="60">
        <v>64.389787519068861</v>
      </c>
      <c r="AV1808" s="60">
        <v>66.192330018793356</v>
      </c>
      <c r="AW1808" s="60">
        <v>67.994872518517852</v>
      </c>
      <c r="AX1808" s="60">
        <v>69.797415018242347</v>
      </c>
      <c r="AY1808" s="60">
        <v>71.599957517966843</v>
      </c>
      <c r="AZ1808" s="60">
        <v>73.402500017691338</v>
      </c>
      <c r="BA1808" s="60">
        <v>75.205042517415833</v>
      </c>
      <c r="BB1808" s="60">
        <v>77.007585017140329</v>
      </c>
      <c r="BC1808" s="60">
        <v>78.810127516864824</v>
      </c>
      <c r="BD1808" s="60">
        <v>80.61267001658932</v>
      </c>
      <c r="BE1808" s="60">
        <v>82.415212516313815</v>
      </c>
      <c r="BF1808" s="60">
        <v>84.217755016038311</v>
      </c>
      <c r="BG1808" s="60">
        <v>86.020297508028932</v>
      </c>
      <c r="BH1808" s="60">
        <v>86.020297508028932</v>
      </c>
      <c r="BI1808" s="60">
        <v>87.713783873554249</v>
      </c>
      <c r="BJ1808" s="60">
        <v>89.40727023907958</v>
      </c>
      <c r="BK1808" s="60">
        <v>91.100756604604882</v>
      </c>
      <c r="BL1808" s="60">
        <v>92.794242970130185</v>
      </c>
      <c r="BM1808" s="60">
        <v>94.487729335655487</v>
      </c>
      <c r="BN1808" s="60">
        <v>96.18121570118079</v>
      </c>
      <c r="BO1808" s="60">
        <v>97.874702066706092</v>
      </c>
      <c r="BP1808" s="60">
        <v>99.568188432231395</v>
      </c>
      <c r="BQ1808" s="60">
        <v>101.2616747977567</v>
      </c>
      <c r="BR1808" s="60">
        <v>102.955161163282</v>
      </c>
      <c r="BS1808" s="60">
        <v>104.6486475288073</v>
      </c>
      <c r="BT1808" s="60">
        <v>106.34213389812679</v>
      </c>
      <c r="BU1808" s="60">
        <v>106.34213389812679</v>
      </c>
      <c r="BV1808" s="60">
        <v>108.00508454862971</v>
      </c>
      <c r="BW1808" s="60">
        <v>109.66803519913263</v>
      </c>
      <c r="BX1808" s="60">
        <v>111.33098584963555</v>
      </c>
      <c r="BY1808" s="60">
        <v>112.99393650013847</v>
      </c>
      <c r="BZ1808" s="60">
        <v>114.6568871506414</v>
      </c>
      <c r="CA1808" s="60">
        <v>116.31983780114432</v>
      </c>
      <c r="CB1808" s="60">
        <v>117.98278845164724</v>
      </c>
      <c r="CC1808" s="60">
        <v>119.64573910215016</v>
      </c>
      <c r="CD1808" s="60">
        <v>121.30868975265308</v>
      </c>
      <c r="CE1808" s="60">
        <v>122.971640403156</v>
      </c>
      <c r="CF1808" s="60">
        <v>124.63459105365892</v>
      </c>
      <c r="CG1808" s="60">
        <v>126.29754169650076</v>
      </c>
      <c r="CH1808" s="60">
        <v>126.29754169650076</v>
      </c>
    </row>
    <row r="1809" spans="1:86">
      <c r="A1809" s="57" t="s">
        <v>86</v>
      </c>
      <c r="B1809" s="58" t="s">
        <v>132</v>
      </c>
      <c r="C1809" s="59" t="s">
        <v>92</v>
      </c>
      <c r="D1809" s="58" t="s">
        <v>113</v>
      </c>
      <c r="E1809" s="58" t="str">
        <f>VLOOKUP(CONCATENATE($F$4,F1809),'REG FL  CWIP - 1 System Per Boo'!$A$29:$B$1161,2,FALSE)</f>
        <v>General</v>
      </c>
      <c r="F1809" s="58" t="s">
        <v>266</v>
      </c>
      <c r="G1809" s="58" t="s">
        <v>267</v>
      </c>
      <c r="H1809" s="63">
        <v>392</v>
      </c>
      <c r="I1809" s="60">
        <v>0</v>
      </c>
      <c r="J1809" s="60">
        <v>0</v>
      </c>
      <c r="K1809" s="60">
        <v>0</v>
      </c>
      <c r="L1809" s="60">
        <v>0</v>
      </c>
      <c r="M1809" s="60">
        <v>0</v>
      </c>
      <c r="N1809" s="60">
        <v>0</v>
      </c>
      <c r="O1809" s="60">
        <v>0</v>
      </c>
      <c r="P1809" s="60">
        <v>0</v>
      </c>
      <c r="Q1809" s="60">
        <v>0</v>
      </c>
      <c r="R1809" s="60">
        <v>0</v>
      </c>
      <c r="S1809" s="60">
        <v>0</v>
      </c>
      <c r="T1809" s="60">
        <v>0</v>
      </c>
      <c r="U1809" s="60">
        <v>0</v>
      </c>
      <c r="V1809" s="60">
        <v>0</v>
      </c>
      <c r="W1809" s="60">
        <v>2.9910007524988771</v>
      </c>
      <c r="X1809" s="60">
        <v>5.6590976544537455</v>
      </c>
      <c r="Y1809" s="60">
        <v>8.329921816692945</v>
      </c>
      <c r="Z1809" s="60">
        <v>11.323650610388142</v>
      </c>
      <c r="AA1809" s="60">
        <v>13.994480376819354</v>
      </c>
      <c r="AB1809" s="60">
        <v>16.670080140246711</v>
      </c>
      <c r="AC1809" s="60">
        <v>19.663811506357916</v>
      </c>
      <c r="AD1809" s="60">
        <v>22.334633831157106</v>
      </c>
      <c r="AE1809" s="60">
        <v>25.005454456324316</v>
      </c>
      <c r="AF1809" s="60">
        <v>27.999181320707521</v>
      </c>
      <c r="AG1809" s="60">
        <v>30.670004426418728</v>
      </c>
      <c r="AH1809" s="60">
        <v>0</v>
      </c>
      <c r="AI1809" s="60">
        <v>33.345602260534093</v>
      </c>
      <c r="AJ1809" s="60">
        <v>36.339594726869308</v>
      </c>
      <c r="AK1809" s="60">
        <v>39.010681367412502</v>
      </c>
      <c r="AL1809" s="60">
        <v>41.684604737862259</v>
      </c>
      <c r="AM1809" s="60">
        <v>44.681436184968021</v>
      </c>
      <c r="AN1809" s="60">
        <v>47.360322205701152</v>
      </c>
      <c r="AO1809" s="60">
        <v>50.03424755139892</v>
      </c>
      <c r="AP1809" s="60">
        <v>53.031074818328676</v>
      </c>
      <c r="AQ1809" s="60">
        <v>55.704994973258437</v>
      </c>
      <c r="AR1809" s="60">
        <v>58.378914990380196</v>
      </c>
      <c r="AS1809" s="60">
        <v>61.375740833293946</v>
      </c>
      <c r="AT1809" s="60">
        <v>64.054621479515077</v>
      </c>
      <c r="AU1809" s="60">
        <v>33.345602260534093</v>
      </c>
      <c r="AV1809" s="60">
        <v>66.728540348236834</v>
      </c>
      <c r="AW1809" s="60">
        <v>68.596554431784739</v>
      </c>
      <c r="AX1809" s="60">
        <v>70.464568515332644</v>
      </c>
      <c r="AY1809" s="60">
        <v>72.332582598880549</v>
      </c>
      <c r="AZ1809" s="60">
        <v>74.200596682428454</v>
      </c>
      <c r="BA1809" s="60">
        <v>76.068610765976359</v>
      </c>
      <c r="BB1809" s="60">
        <v>77.936624849524264</v>
      </c>
      <c r="BC1809" s="60">
        <v>79.804638933072169</v>
      </c>
      <c r="BD1809" s="60">
        <v>81.672653016620075</v>
      </c>
      <c r="BE1809" s="60">
        <v>83.54066710016798</v>
      </c>
      <c r="BF1809" s="60">
        <v>85.408681183715885</v>
      </c>
      <c r="BG1809" s="60">
        <v>87.27669526726379</v>
      </c>
      <c r="BH1809" s="60">
        <v>66.728540348236834</v>
      </c>
      <c r="BI1809" s="60">
        <v>89.144709342796887</v>
      </c>
      <c r="BJ1809" s="60">
        <v>90.899706177313206</v>
      </c>
      <c r="BK1809" s="60">
        <v>92.65470301182954</v>
      </c>
      <c r="BL1809" s="60">
        <v>94.409699846345873</v>
      </c>
      <c r="BM1809" s="60">
        <v>96.164696680862207</v>
      </c>
      <c r="BN1809" s="60">
        <v>97.91969351537854</v>
      </c>
      <c r="BO1809" s="60">
        <v>99.674690349894874</v>
      </c>
      <c r="BP1809" s="60">
        <v>101.42968718441121</v>
      </c>
      <c r="BQ1809" s="60">
        <v>103.18468401892754</v>
      </c>
      <c r="BR1809" s="60">
        <v>104.93968085344387</v>
      </c>
      <c r="BS1809" s="60">
        <v>106.69467768796021</v>
      </c>
      <c r="BT1809" s="60">
        <v>108.44967452247654</v>
      </c>
      <c r="BU1809" s="60">
        <v>89.144709342796887</v>
      </c>
      <c r="BV1809" s="60">
        <v>110.20467136092482</v>
      </c>
      <c r="BW1809" s="60">
        <v>111.92802336835842</v>
      </c>
      <c r="BX1809" s="60">
        <v>113.65137537579204</v>
      </c>
      <c r="BY1809" s="60">
        <v>115.37472738322566</v>
      </c>
      <c r="BZ1809" s="60">
        <v>117.09807939065928</v>
      </c>
      <c r="CA1809" s="60">
        <v>118.8214313980929</v>
      </c>
      <c r="CB1809" s="60">
        <v>120.54478340552652</v>
      </c>
      <c r="CC1809" s="60">
        <v>122.26813541296013</v>
      </c>
      <c r="CD1809" s="60">
        <v>123.99148742039375</v>
      </c>
      <c r="CE1809" s="60">
        <v>125.71483942782737</v>
      </c>
      <c r="CF1809" s="60">
        <v>127.43819143526099</v>
      </c>
      <c r="CG1809" s="60">
        <v>129.16154344269461</v>
      </c>
      <c r="CH1809" s="60">
        <v>110.20467136092482</v>
      </c>
    </row>
    <row r="1810" spans="1:86">
      <c r="A1810" s="57" t="s">
        <v>86</v>
      </c>
      <c r="B1810" s="57" t="s">
        <v>701</v>
      </c>
      <c r="C1810" s="58" t="s">
        <v>92</v>
      </c>
      <c r="D1810" s="58" t="s">
        <v>113</v>
      </c>
      <c r="E1810" s="58" t="str">
        <f>VLOOKUP(CONCATENATE($F$4,F1810),'REG FL  CWIP - 1 System Per Boo'!$A$29:$B$1161,2,FALSE)</f>
        <v>General</v>
      </c>
      <c r="F1810" s="58" t="s">
        <v>266</v>
      </c>
      <c r="G1810" s="58" t="s">
        <v>267</v>
      </c>
      <c r="H1810" s="63">
        <v>392</v>
      </c>
      <c r="I1810" s="60">
        <v>0</v>
      </c>
      <c r="J1810" s="60">
        <v>0</v>
      </c>
      <c r="K1810" s="60">
        <v>0</v>
      </c>
      <c r="L1810" s="60">
        <v>0</v>
      </c>
      <c r="M1810" s="60">
        <v>0</v>
      </c>
      <c r="N1810" s="60">
        <v>0</v>
      </c>
      <c r="O1810" s="60">
        <v>0</v>
      </c>
      <c r="P1810" s="60">
        <v>0</v>
      </c>
      <c r="Q1810" s="60">
        <v>0</v>
      </c>
      <c r="R1810" s="60">
        <v>0</v>
      </c>
      <c r="S1810" s="60">
        <v>0</v>
      </c>
      <c r="T1810" s="60">
        <v>0</v>
      </c>
      <c r="U1810" s="60">
        <v>0</v>
      </c>
      <c r="V1810" s="60">
        <v>149.550037624944</v>
      </c>
      <c r="W1810" s="60">
        <v>133.40484509774399</v>
      </c>
      <c r="X1810" s="60">
        <v>133.54120811196</v>
      </c>
      <c r="Y1810" s="60">
        <v>149.68643968475999</v>
      </c>
      <c r="Z1810" s="60">
        <v>133.54148832156</v>
      </c>
      <c r="AA1810" s="60">
        <v>133.77998817136799</v>
      </c>
      <c r="AB1810" s="60">
        <v>149.68656830556</v>
      </c>
      <c r="AC1810" s="60">
        <v>133.54111623995999</v>
      </c>
      <c r="AD1810" s="60">
        <v>133.54103125835999</v>
      </c>
      <c r="AE1810" s="60">
        <v>149.68634321915999</v>
      </c>
      <c r="AF1810" s="60">
        <v>133.54115528556</v>
      </c>
      <c r="AG1810" s="60">
        <v>133.77989170576799</v>
      </c>
      <c r="AH1810" s="60">
        <v>1667.2801130267042</v>
      </c>
      <c r="AI1810" s="60">
        <v>149.69962331676001</v>
      </c>
      <c r="AJ1810" s="60">
        <v>133.55433202716</v>
      </c>
      <c r="AK1810" s="60">
        <v>133.69616852248799</v>
      </c>
      <c r="AL1810" s="60">
        <v>149.84157235528801</v>
      </c>
      <c r="AM1810" s="60">
        <v>133.94430103665599</v>
      </c>
      <c r="AN1810" s="60">
        <v>133.69626728488799</v>
      </c>
      <c r="AO1810" s="60">
        <v>149.84136334648801</v>
      </c>
      <c r="AP1810" s="60">
        <v>133.69600774648799</v>
      </c>
      <c r="AQ1810" s="60">
        <v>133.69600085608801</v>
      </c>
      <c r="AR1810" s="60">
        <v>149.84129214568799</v>
      </c>
      <c r="AS1810" s="60">
        <v>133.94403231105599</v>
      </c>
      <c r="AT1810" s="60">
        <v>133.69594343608799</v>
      </c>
      <c r="AU1810" s="60">
        <v>1669.1469043851357</v>
      </c>
      <c r="AV1810" s="60">
        <v>93.400704177394971</v>
      </c>
      <c r="AW1810" s="60">
        <v>93.400704177394971</v>
      </c>
      <c r="AX1810" s="60">
        <v>93.400704177394971</v>
      </c>
      <c r="AY1810" s="60">
        <v>93.400704177394971</v>
      </c>
      <c r="AZ1810" s="60">
        <v>93.400704177394971</v>
      </c>
      <c r="BA1810" s="60">
        <v>93.400704177394971</v>
      </c>
      <c r="BB1810" s="60">
        <v>93.400704177394971</v>
      </c>
      <c r="BC1810" s="60">
        <v>93.400704177394971</v>
      </c>
      <c r="BD1810" s="60">
        <v>93.400704177394971</v>
      </c>
      <c r="BE1810" s="60">
        <v>93.400704177394971</v>
      </c>
      <c r="BF1810" s="60">
        <v>93.400704177394971</v>
      </c>
      <c r="BG1810" s="60">
        <v>93.400703776655064</v>
      </c>
      <c r="BH1810" s="60">
        <v>1120.8084497279999</v>
      </c>
      <c r="BI1810" s="60">
        <v>87.749841725816808</v>
      </c>
      <c r="BJ1810" s="60">
        <v>87.749841725816808</v>
      </c>
      <c r="BK1810" s="60">
        <v>87.749841725816808</v>
      </c>
      <c r="BL1810" s="60">
        <v>87.749841725816808</v>
      </c>
      <c r="BM1810" s="60">
        <v>87.749841725816808</v>
      </c>
      <c r="BN1810" s="60">
        <v>87.749841725816808</v>
      </c>
      <c r="BO1810" s="60">
        <v>87.749841725816808</v>
      </c>
      <c r="BP1810" s="60">
        <v>87.749841725816808</v>
      </c>
      <c r="BQ1810" s="60">
        <v>87.749841725816808</v>
      </c>
      <c r="BR1810" s="60">
        <v>87.749841725816808</v>
      </c>
      <c r="BS1810" s="60">
        <v>87.749841725816808</v>
      </c>
      <c r="BT1810" s="60">
        <v>87.749841922414817</v>
      </c>
      <c r="BU1810" s="60">
        <v>1052.9981009063999</v>
      </c>
      <c r="BV1810" s="60">
        <v>86.167600371680692</v>
      </c>
      <c r="BW1810" s="60">
        <v>86.167600371680692</v>
      </c>
      <c r="BX1810" s="60">
        <v>86.167600371680692</v>
      </c>
      <c r="BY1810" s="60">
        <v>86.167600371680692</v>
      </c>
      <c r="BZ1810" s="60">
        <v>86.167600371680692</v>
      </c>
      <c r="CA1810" s="60">
        <v>86.167600371680692</v>
      </c>
      <c r="CB1810" s="60">
        <v>86.167600371680692</v>
      </c>
      <c r="CC1810" s="60">
        <v>86.167600371680692</v>
      </c>
      <c r="CD1810" s="60">
        <v>86.167600371680692</v>
      </c>
      <c r="CE1810" s="60">
        <v>86.167600371680692</v>
      </c>
      <c r="CF1810" s="60">
        <v>86.167600371680692</v>
      </c>
      <c r="CG1810" s="60">
        <v>86.167599974712402</v>
      </c>
      <c r="CH1810" s="60">
        <v>1034.0112040632</v>
      </c>
    </row>
    <row r="1811" spans="1:86">
      <c r="A1811" s="57" t="s">
        <v>86</v>
      </c>
      <c r="B1811" s="58" t="s">
        <v>719</v>
      </c>
      <c r="C1811" s="59" t="s">
        <v>92</v>
      </c>
      <c r="D1811" s="58" t="s">
        <v>113</v>
      </c>
      <c r="E1811" s="58" t="str">
        <f>VLOOKUP(CONCATENATE($F$4,F1811),'REG FL  CWIP - 1 System Per Boo'!$A$29:$B$1161,2,FALSE)</f>
        <v>General</v>
      </c>
      <c r="F1811" s="58" t="s">
        <v>266</v>
      </c>
      <c r="G1811" s="58" t="s">
        <v>267</v>
      </c>
      <c r="H1811" s="63">
        <v>392</v>
      </c>
      <c r="I1811" s="60">
        <v>0</v>
      </c>
      <c r="J1811" s="60">
        <v>0</v>
      </c>
      <c r="K1811" s="60">
        <v>0</v>
      </c>
      <c r="L1811" s="60">
        <v>0</v>
      </c>
      <c r="M1811" s="60">
        <v>0</v>
      </c>
      <c r="N1811" s="60">
        <v>0</v>
      </c>
      <c r="O1811" s="60">
        <v>0</v>
      </c>
      <c r="P1811" s="60">
        <v>0</v>
      </c>
      <c r="Q1811" s="60">
        <v>0</v>
      </c>
      <c r="R1811" s="60">
        <v>0</v>
      </c>
      <c r="S1811" s="60">
        <v>0</v>
      </c>
      <c r="T1811" s="60">
        <v>0</v>
      </c>
      <c r="U1811" s="60">
        <v>0</v>
      </c>
      <c r="V1811" s="60">
        <v>146.55903687244512</v>
      </c>
      <c r="W1811" s="60">
        <v>130.73674819578912</v>
      </c>
      <c r="X1811" s="60">
        <v>130.8703839497208</v>
      </c>
      <c r="Y1811" s="60">
        <v>146.69271089106479</v>
      </c>
      <c r="Z1811" s="60">
        <v>130.87065855512878</v>
      </c>
      <c r="AA1811" s="60">
        <v>131.10438840794063</v>
      </c>
      <c r="AB1811" s="60">
        <v>146.6928369394488</v>
      </c>
      <c r="AC1811" s="60">
        <v>130.8702939151608</v>
      </c>
      <c r="AD1811" s="60">
        <v>130.87021063319278</v>
      </c>
      <c r="AE1811" s="60">
        <v>146.69261635477679</v>
      </c>
      <c r="AF1811" s="60">
        <v>130.87033217984879</v>
      </c>
      <c r="AG1811" s="60">
        <v>131.10429387165263</v>
      </c>
      <c r="AH1811" s="60">
        <v>1633.93451076617</v>
      </c>
      <c r="AI1811" s="60">
        <v>146.7056308504248</v>
      </c>
      <c r="AJ1811" s="60">
        <v>130.88324538661681</v>
      </c>
      <c r="AK1811" s="60">
        <v>131.02224515203824</v>
      </c>
      <c r="AL1811" s="60">
        <v>146.84474090818225</v>
      </c>
      <c r="AM1811" s="60">
        <v>131.26541501592285</v>
      </c>
      <c r="AN1811" s="60">
        <v>131.02234193919023</v>
      </c>
      <c r="AO1811" s="60">
        <v>146.84453607955825</v>
      </c>
      <c r="AP1811" s="60">
        <v>131.02208759155823</v>
      </c>
      <c r="AQ1811" s="60">
        <v>131.02208083896625</v>
      </c>
      <c r="AR1811" s="60">
        <v>146.84446630277424</v>
      </c>
      <c r="AS1811" s="60">
        <v>131.26515166483486</v>
      </c>
      <c r="AT1811" s="60">
        <v>131.02202456736623</v>
      </c>
      <c r="AU1811" s="60">
        <v>1635.7639662974332</v>
      </c>
      <c r="AV1811" s="60">
        <v>91.532690093847066</v>
      </c>
      <c r="AW1811" s="60">
        <v>91.532690093847066</v>
      </c>
      <c r="AX1811" s="60">
        <v>91.532690093847066</v>
      </c>
      <c r="AY1811" s="60">
        <v>91.532690093847066</v>
      </c>
      <c r="AZ1811" s="60">
        <v>91.532690093847066</v>
      </c>
      <c r="BA1811" s="60">
        <v>91.532690093847066</v>
      </c>
      <c r="BB1811" s="60">
        <v>91.532690093847066</v>
      </c>
      <c r="BC1811" s="60">
        <v>91.532690093847066</v>
      </c>
      <c r="BD1811" s="60">
        <v>91.532690093847066</v>
      </c>
      <c r="BE1811" s="60">
        <v>91.532690093847066</v>
      </c>
      <c r="BF1811" s="60">
        <v>91.532690093847066</v>
      </c>
      <c r="BG1811" s="60">
        <v>91.532689701121967</v>
      </c>
      <c r="BH1811" s="60">
        <v>1098.3922807334397</v>
      </c>
      <c r="BI1811" s="60">
        <v>85.994844891300474</v>
      </c>
      <c r="BJ1811" s="60">
        <v>85.994844891300474</v>
      </c>
      <c r="BK1811" s="60">
        <v>85.994844891300474</v>
      </c>
      <c r="BL1811" s="60">
        <v>85.994844891300474</v>
      </c>
      <c r="BM1811" s="60">
        <v>85.994844891300474</v>
      </c>
      <c r="BN1811" s="60">
        <v>85.994844891300474</v>
      </c>
      <c r="BO1811" s="60">
        <v>85.994844891300474</v>
      </c>
      <c r="BP1811" s="60">
        <v>85.994844891300474</v>
      </c>
      <c r="BQ1811" s="60">
        <v>85.994844891300474</v>
      </c>
      <c r="BR1811" s="60">
        <v>85.994844891300474</v>
      </c>
      <c r="BS1811" s="60">
        <v>85.994844891300474</v>
      </c>
      <c r="BT1811" s="60">
        <v>85.994845083966524</v>
      </c>
      <c r="BU1811" s="60">
        <v>1031.9381388882714</v>
      </c>
      <c r="BV1811" s="60">
        <v>84.444248364247073</v>
      </c>
      <c r="BW1811" s="60">
        <v>84.444248364247073</v>
      </c>
      <c r="BX1811" s="60">
        <v>84.444248364247073</v>
      </c>
      <c r="BY1811" s="60">
        <v>84.444248364247073</v>
      </c>
      <c r="BZ1811" s="60">
        <v>84.444248364247073</v>
      </c>
      <c r="CA1811" s="60">
        <v>84.444248364247073</v>
      </c>
      <c r="CB1811" s="60">
        <v>84.444248364247073</v>
      </c>
      <c r="CC1811" s="60">
        <v>84.444248364247073</v>
      </c>
      <c r="CD1811" s="60">
        <v>84.444248364247073</v>
      </c>
      <c r="CE1811" s="60">
        <v>84.444248364247073</v>
      </c>
      <c r="CF1811" s="60">
        <v>84.444248364247073</v>
      </c>
      <c r="CG1811" s="60">
        <v>84.444247975218147</v>
      </c>
      <c r="CH1811" s="60">
        <v>1013.3309799819359</v>
      </c>
    </row>
    <row r="1812" spans="1:86">
      <c r="A1812" s="57" t="s">
        <v>86</v>
      </c>
      <c r="B1812" s="58" t="s">
        <v>723</v>
      </c>
      <c r="C1812" s="59" t="s">
        <v>92</v>
      </c>
      <c r="D1812" s="58" t="s">
        <v>113</v>
      </c>
      <c r="E1812" s="58" t="str">
        <f>VLOOKUP(CONCATENATE($F$4,F1812),'REG FL  CWIP - 1 System Per Boo'!$A$29:$B$1161,2,FALSE)</f>
        <v>General</v>
      </c>
      <c r="F1812" s="58" t="s">
        <v>266</v>
      </c>
      <c r="G1812" s="58" t="s">
        <v>267</v>
      </c>
      <c r="H1812" s="63">
        <v>392</v>
      </c>
      <c r="I1812" s="60">
        <v>0</v>
      </c>
      <c r="J1812" s="60">
        <v>0</v>
      </c>
      <c r="K1812" s="60">
        <v>0</v>
      </c>
      <c r="L1812" s="60">
        <v>0</v>
      </c>
      <c r="M1812" s="60">
        <v>0</v>
      </c>
      <c r="N1812" s="60">
        <v>0</v>
      </c>
      <c r="O1812" s="60">
        <v>0</v>
      </c>
      <c r="P1812" s="60">
        <v>0</v>
      </c>
      <c r="Q1812" s="60">
        <v>0</v>
      </c>
      <c r="R1812" s="60">
        <v>0</v>
      </c>
      <c r="S1812" s="60">
        <v>0</v>
      </c>
      <c r="T1812" s="60">
        <v>0</v>
      </c>
      <c r="U1812" s="60">
        <v>0</v>
      </c>
      <c r="V1812" s="60">
        <v>2.9910007524988771</v>
      </c>
      <c r="W1812" s="60">
        <v>5.6590976544537455</v>
      </c>
      <c r="X1812" s="60">
        <v>8.329921816692945</v>
      </c>
      <c r="Y1812" s="60">
        <v>11.323650610388142</v>
      </c>
      <c r="Z1812" s="60">
        <v>13.994480376819354</v>
      </c>
      <c r="AA1812" s="60">
        <v>16.670080140246711</v>
      </c>
      <c r="AB1812" s="60">
        <v>19.663811506357916</v>
      </c>
      <c r="AC1812" s="60">
        <v>22.334633831157106</v>
      </c>
      <c r="AD1812" s="60">
        <v>25.005454456324316</v>
      </c>
      <c r="AE1812" s="60">
        <v>27.999181320707521</v>
      </c>
      <c r="AF1812" s="60">
        <v>30.670004426418728</v>
      </c>
      <c r="AG1812" s="60">
        <v>33.345602260534093</v>
      </c>
      <c r="AH1812" s="60">
        <v>33.345602260534093</v>
      </c>
      <c r="AI1812" s="60">
        <v>36.339594726869308</v>
      </c>
      <c r="AJ1812" s="60">
        <v>39.010681367412502</v>
      </c>
      <c r="AK1812" s="60">
        <v>41.684604737862259</v>
      </c>
      <c r="AL1812" s="60">
        <v>44.681436184968021</v>
      </c>
      <c r="AM1812" s="60">
        <v>47.360322205701152</v>
      </c>
      <c r="AN1812" s="60">
        <v>50.03424755139892</v>
      </c>
      <c r="AO1812" s="60">
        <v>53.031074818328676</v>
      </c>
      <c r="AP1812" s="60">
        <v>55.704994973258437</v>
      </c>
      <c r="AQ1812" s="60">
        <v>58.378914990380196</v>
      </c>
      <c r="AR1812" s="60">
        <v>61.375740833293946</v>
      </c>
      <c r="AS1812" s="60">
        <v>64.054621479515077</v>
      </c>
      <c r="AT1812" s="60">
        <v>66.728540348236834</v>
      </c>
      <c r="AU1812" s="60">
        <v>66.728540348236834</v>
      </c>
      <c r="AV1812" s="60">
        <v>68.596554431784739</v>
      </c>
      <c r="AW1812" s="60">
        <v>70.464568515332644</v>
      </c>
      <c r="AX1812" s="60">
        <v>72.332582598880549</v>
      </c>
      <c r="AY1812" s="60">
        <v>74.200596682428454</v>
      </c>
      <c r="AZ1812" s="60">
        <v>76.068610765976359</v>
      </c>
      <c r="BA1812" s="60">
        <v>77.936624849524264</v>
      </c>
      <c r="BB1812" s="60">
        <v>79.804638933072169</v>
      </c>
      <c r="BC1812" s="60">
        <v>81.672653016620075</v>
      </c>
      <c r="BD1812" s="60">
        <v>83.54066710016798</v>
      </c>
      <c r="BE1812" s="60">
        <v>85.408681183715885</v>
      </c>
      <c r="BF1812" s="60">
        <v>87.27669526726379</v>
      </c>
      <c r="BG1812" s="60">
        <v>89.144709342796887</v>
      </c>
      <c r="BH1812" s="60">
        <v>89.144709342796887</v>
      </c>
      <c r="BI1812" s="60">
        <v>90.899706177313206</v>
      </c>
      <c r="BJ1812" s="60">
        <v>92.65470301182954</v>
      </c>
      <c r="BK1812" s="60">
        <v>94.409699846345873</v>
      </c>
      <c r="BL1812" s="60">
        <v>96.164696680862207</v>
      </c>
      <c r="BM1812" s="60">
        <v>97.91969351537854</v>
      </c>
      <c r="BN1812" s="60">
        <v>99.674690349894874</v>
      </c>
      <c r="BO1812" s="60">
        <v>101.42968718441121</v>
      </c>
      <c r="BP1812" s="60">
        <v>103.18468401892754</v>
      </c>
      <c r="BQ1812" s="60">
        <v>104.93968085344387</v>
      </c>
      <c r="BR1812" s="60">
        <v>106.69467768796021</v>
      </c>
      <c r="BS1812" s="60">
        <v>108.44967452247654</v>
      </c>
      <c r="BT1812" s="60">
        <v>110.20467136092482</v>
      </c>
      <c r="BU1812" s="60">
        <v>110.20467136092482</v>
      </c>
      <c r="BV1812" s="60">
        <v>111.92802336835842</v>
      </c>
      <c r="BW1812" s="60">
        <v>113.65137537579204</v>
      </c>
      <c r="BX1812" s="60">
        <v>115.37472738322566</v>
      </c>
      <c r="BY1812" s="60">
        <v>117.09807939065928</v>
      </c>
      <c r="BZ1812" s="60">
        <v>118.8214313980929</v>
      </c>
      <c r="CA1812" s="60">
        <v>120.54478340552652</v>
      </c>
      <c r="CB1812" s="60">
        <v>122.26813541296013</v>
      </c>
      <c r="CC1812" s="60">
        <v>123.99148742039375</v>
      </c>
      <c r="CD1812" s="60">
        <v>125.71483942782737</v>
      </c>
      <c r="CE1812" s="60">
        <v>127.43819143526099</v>
      </c>
      <c r="CF1812" s="60">
        <v>129.16154344269461</v>
      </c>
      <c r="CG1812" s="60">
        <v>130.88489544218885</v>
      </c>
      <c r="CH1812" s="60">
        <v>130.88489544218885</v>
      </c>
    </row>
    <row r="1813" spans="1:86">
      <c r="A1813" s="57" t="s">
        <v>86</v>
      </c>
      <c r="B1813" s="58" t="s">
        <v>132</v>
      </c>
      <c r="C1813" s="59" t="s">
        <v>129</v>
      </c>
      <c r="D1813" s="58" t="s">
        <v>109</v>
      </c>
      <c r="E1813" s="58"/>
      <c r="F1813" s="65"/>
      <c r="G1813" s="58" t="s">
        <v>695</v>
      </c>
      <c r="H1813" s="63">
        <v>393</v>
      </c>
      <c r="I1813" s="60">
        <v>3869.19</v>
      </c>
      <c r="J1813" s="60">
        <v>2511.86</v>
      </c>
      <c r="K1813" s="60">
        <v>2551.33</v>
      </c>
      <c r="L1813" s="60">
        <v>1588.24</v>
      </c>
      <c r="M1813" s="60">
        <v>1818.91</v>
      </c>
      <c r="N1813" s="60">
        <v>1830.96</v>
      </c>
      <c r="O1813" s="60">
        <v>1831.18</v>
      </c>
      <c r="P1813" s="60">
        <v>1836.07</v>
      </c>
      <c r="Q1813" s="60">
        <v>1836.6</v>
      </c>
      <c r="R1813" s="60">
        <v>1964.84</v>
      </c>
      <c r="S1813" s="60">
        <v>2226.75</v>
      </c>
      <c r="T1813" s="60">
        <v>2541.5700000000002</v>
      </c>
      <c r="U1813" s="60">
        <v>3869.19</v>
      </c>
      <c r="V1813" s="60">
        <v>2547.7399999999998</v>
      </c>
      <c r="W1813" s="60">
        <v>2547.7399999999998</v>
      </c>
      <c r="X1813" s="60">
        <v>2547.7399999999998</v>
      </c>
      <c r="Y1813" s="60">
        <v>2547.7399999999998</v>
      </c>
      <c r="Z1813" s="60">
        <v>2547.7399999999998</v>
      </c>
      <c r="AA1813" s="60">
        <v>2547.7399999999998</v>
      </c>
      <c r="AB1813" s="60">
        <v>2547.7399999999998</v>
      </c>
      <c r="AC1813" s="60">
        <v>2547.7399999999998</v>
      </c>
      <c r="AD1813" s="60">
        <v>2547.7399999999998</v>
      </c>
      <c r="AE1813" s="60">
        <v>2547.7399999999998</v>
      </c>
      <c r="AF1813" s="60">
        <v>2547.7399999999998</v>
      </c>
      <c r="AG1813" s="60">
        <v>2547.7399999999998</v>
      </c>
      <c r="AH1813" s="60">
        <v>2547.7399999999998</v>
      </c>
      <c r="AI1813" s="60">
        <v>2547.7399999999998</v>
      </c>
      <c r="AJ1813" s="60">
        <v>2547.7399999999998</v>
      </c>
      <c r="AK1813" s="60">
        <v>2547.7399999999998</v>
      </c>
      <c r="AL1813" s="60">
        <v>2547.7399999999998</v>
      </c>
      <c r="AM1813" s="60">
        <v>2547.7399999999998</v>
      </c>
      <c r="AN1813" s="60">
        <v>2547.7399999999998</v>
      </c>
      <c r="AO1813" s="60">
        <v>2547.7399999999998</v>
      </c>
      <c r="AP1813" s="60">
        <v>2547.7399999999998</v>
      </c>
      <c r="AQ1813" s="60">
        <v>2547.7399999999998</v>
      </c>
      <c r="AR1813" s="60">
        <v>2547.7399999999998</v>
      </c>
      <c r="AS1813" s="60">
        <v>2547.7399999999998</v>
      </c>
      <c r="AT1813" s="60">
        <v>2547.7399999999998</v>
      </c>
      <c r="AU1813" s="60">
        <v>2547.7399999999998</v>
      </c>
      <c r="AV1813" s="60">
        <v>2547.7399999999998</v>
      </c>
      <c r="AW1813" s="60">
        <v>2547.7399999999998</v>
      </c>
      <c r="AX1813" s="60">
        <v>2547.7399999999998</v>
      </c>
      <c r="AY1813" s="60">
        <v>2547.7399999999998</v>
      </c>
      <c r="AZ1813" s="60">
        <v>2547.7399999999998</v>
      </c>
      <c r="BA1813" s="60">
        <v>2547.7399999999998</v>
      </c>
      <c r="BB1813" s="60">
        <v>2547.7399999999998</v>
      </c>
      <c r="BC1813" s="60">
        <v>2547.7399999999998</v>
      </c>
      <c r="BD1813" s="60">
        <v>2547.7399999999998</v>
      </c>
      <c r="BE1813" s="60">
        <v>2547.7399999999998</v>
      </c>
      <c r="BF1813" s="60">
        <v>2547.7399999999998</v>
      </c>
      <c r="BG1813" s="60">
        <v>2547.7399999999998</v>
      </c>
      <c r="BH1813" s="60">
        <v>2547.7399999999998</v>
      </c>
      <c r="BI1813" s="60">
        <v>2547.7399999999998</v>
      </c>
      <c r="BJ1813" s="60">
        <v>2547.7399999999998</v>
      </c>
      <c r="BK1813" s="60">
        <v>2547.7399999999998</v>
      </c>
      <c r="BL1813" s="60">
        <v>2547.7399999999998</v>
      </c>
      <c r="BM1813" s="60">
        <v>2547.7399999999998</v>
      </c>
      <c r="BN1813" s="60">
        <v>2547.7399999999998</v>
      </c>
      <c r="BO1813" s="60">
        <v>2547.7399999999998</v>
      </c>
      <c r="BP1813" s="60">
        <v>2547.7399999999998</v>
      </c>
      <c r="BQ1813" s="60">
        <v>2547.7399999999998</v>
      </c>
      <c r="BR1813" s="60">
        <v>2547.7399999999998</v>
      </c>
      <c r="BS1813" s="60">
        <v>2547.7399999999998</v>
      </c>
      <c r="BT1813" s="60">
        <v>2547.7399999999998</v>
      </c>
      <c r="BU1813" s="60">
        <v>2547.7399999999998</v>
      </c>
      <c r="BV1813" s="60">
        <v>2547.7399999999998</v>
      </c>
      <c r="BW1813" s="60">
        <v>2547.7399999999998</v>
      </c>
      <c r="BX1813" s="60">
        <v>2547.7399999999998</v>
      </c>
      <c r="BY1813" s="60">
        <v>2547.7399999999998</v>
      </c>
      <c r="BZ1813" s="60">
        <v>2547.7399999999998</v>
      </c>
      <c r="CA1813" s="60">
        <v>2547.7399999999998</v>
      </c>
      <c r="CB1813" s="60">
        <v>2547.7399999999998</v>
      </c>
      <c r="CC1813" s="60">
        <v>2547.7399999999998</v>
      </c>
      <c r="CD1813" s="60">
        <v>2547.7399999999998</v>
      </c>
      <c r="CE1813" s="60">
        <v>2547.7399999999998</v>
      </c>
      <c r="CF1813" s="60">
        <v>2547.7399999999998</v>
      </c>
      <c r="CG1813" s="60">
        <v>2547.7399999999998</v>
      </c>
      <c r="CH1813" s="60">
        <v>2547.7399999999998</v>
      </c>
    </row>
    <row r="1814" spans="1:86">
      <c r="A1814" s="57" t="s">
        <v>86</v>
      </c>
      <c r="B1814" s="57" t="s">
        <v>701</v>
      </c>
      <c r="C1814" s="58" t="s">
        <v>129</v>
      </c>
      <c r="D1814" s="58" t="s">
        <v>109</v>
      </c>
      <c r="E1814" s="58"/>
      <c r="F1814" s="65"/>
      <c r="G1814" s="58" t="s">
        <v>695</v>
      </c>
      <c r="H1814" s="63">
        <v>393</v>
      </c>
      <c r="I1814" s="60">
        <v>445.13</v>
      </c>
      <c r="J1814" s="60">
        <v>46.83</v>
      </c>
      <c r="K1814" s="60">
        <v>-64.75</v>
      </c>
      <c r="L1814" s="60">
        <v>217.03</v>
      </c>
      <c r="M1814" s="60">
        <v>-35.130000000000003</v>
      </c>
      <c r="N1814" s="60">
        <v>0.23</v>
      </c>
      <c r="O1814" s="60">
        <v>4.88</v>
      </c>
      <c r="P1814" s="60">
        <v>0.53</v>
      </c>
      <c r="Q1814" s="60">
        <v>140.79</v>
      </c>
      <c r="R1814" s="60">
        <v>388.18</v>
      </c>
      <c r="S1814" s="60">
        <v>387.31</v>
      </c>
      <c r="T1814" s="60">
        <v>961.56</v>
      </c>
      <c r="U1814" s="60">
        <v>2492.59</v>
      </c>
      <c r="V1814" s="60">
        <v>113.49997</v>
      </c>
      <c r="W1814" s="60">
        <v>113.60456000000001</v>
      </c>
      <c r="X1814" s="60">
        <v>113.73441</v>
      </c>
      <c r="Y1814" s="60">
        <v>114.12044</v>
      </c>
      <c r="Z1814" s="60">
        <v>113.84952</v>
      </c>
      <c r="AA1814" s="60">
        <v>113.9269</v>
      </c>
      <c r="AB1814" s="60">
        <v>113.59516000000001</v>
      </c>
      <c r="AC1814" s="60">
        <v>113.28393</v>
      </c>
      <c r="AD1814" s="60">
        <v>113.64212000000001</v>
      </c>
      <c r="AE1814" s="60">
        <v>113.47604</v>
      </c>
      <c r="AF1814" s="60">
        <v>113.32767</v>
      </c>
      <c r="AG1814" s="60">
        <v>113.08376</v>
      </c>
      <c r="AH1814" s="60">
        <v>1363.1444799999999</v>
      </c>
      <c r="AI1814" s="60">
        <v>282.80595</v>
      </c>
      <c r="AJ1814" s="60">
        <v>282.19027</v>
      </c>
      <c r="AK1814" s="60">
        <v>283.05946999999998</v>
      </c>
      <c r="AL1814" s="60">
        <v>284.20645999999999</v>
      </c>
      <c r="AM1814" s="60">
        <v>283.49392</v>
      </c>
      <c r="AN1814" s="60">
        <v>284.19409000000002</v>
      </c>
      <c r="AO1814" s="60">
        <v>282.89265</v>
      </c>
      <c r="AP1814" s="60">
        <v>281.87844000000001</v>
      </c>
      <c r="AQ1814" s="60">
        <v>283.31783999999999</v>
      </c>
      <c r="AR1814" s="60">
        <v>283.46566999999999</v>
      </c>
      <c r="AS1814" s="60">
        <v>283.52114</v>
      </c>
      <c r="AT1814" s="60">
        <v>283.32053999999999</v>
      </c>
      <c r="AU1814" s="60">
        <v>3398.3464400000003</v>
      </c>
      <c r="AV1814" s="60">
        <v>120.40024994358131</v>
      </c>
      <c r="AW1814" s="60">
        <v>120.40024994358131</v>
      </c>
      <c r="AX1814" s="60">
        <v>120.40024994358131</v>
      </c>
      <c r="AY1814" s="60">
        <v>120.40024994358131</v>
      </c>
      <c r="AZ1814" s="60">
        <v>120.40024994358131</v>
      </c>
      <c r="BA1814" s="60">
        <v>120.40024994358131</v>
      </c>
      <c r="BB1814" s="60">
        <v>120.40024994358131</v>
      </c>
      <c r="BC1814" s="60">
        <v>120.40024994358131</v>
      </c>
      <c r="BD1814" s="60">
        <v>120.40024994358131</v>
      </c>
      <c r="BE1814" s="60">
        <v>120.40024994358131</v>
      </c>
      <c r="BF1814" s="60">
        <v>120.40024994358131</v>
      </c>
      <c r="BG1814" s="60">
        <v>120.40025062060568</v>
      </c>
      <c r="BH1814" s="60">
        <v>1444.8030000000001</v>
      </c>
      <c r="BI1814" s="60">
        <v>124.01224996297464</v>
      </c>
      <c r="BJ1814" s="60">
        <v>124.01224996297464</v>
      </c>
      <c r="BK1814" s="60">
        <v>124.01224996297464</v>
      </c>
      <c r="BL1814" s="60">
        <v>124.01224996297464</v>
      </c>
      <c r="BM1814" s="60">
        <v>124.01224996297464</v>
      </c>
      <c r="BN1814" s="60">
        <v>124.01224996297464</v>
      </c>
      <c r="BO1814" s="60">
        <v>124.01224996297464</v>
      </c>
      <c r="BP1814" s="60">
        <v>124.01224996297464</v>
      </c>
      <c r="BQ1814" s="60">
        <v>124.01224996297464</v>
      </c>
      <c r="BR1814" s="60">
        <v>124.01224996297464</v>
      </c>
      <c r="BS1814" s="60">
        <v>124.01224996297464</v>
      </c>
      <c r="BT1814" s="60">
        <v>124.01225040727854</v>
      </c>
      <c r="BU1814" s="60">
        <v>1488.1469999999999</v>
      </c>
      <c r="BV1814" s="60">
        <v>124.01225007742765</v>
      </c>
      <c r="BW1814" s="60">
        <v>124.01225007742765</v>
      </c>
      <c r="BX1814" s="60">
        <v>124.01225007742765</v>
      </c>
      <c r="BY1814" s="60">
        <v>124.01225007742765</v>
      </c>
      <c r="BZ1814" s="60">
        <v>124.01225007742765</v>
      </c>
      <c r="CA1814" s="60">
        <v>124.01225007742765</v>
      </c>
      <c r="CB1814" s="60">
        <v>124.01225007742765</v>
      </c>
      <c r="CC1814" s="60">
        <v>124.01225007742765</v>
      </c>
      <c r="CD1814" s="60">
        <v>124.01225007742765</v>
      </c>
      <c r="CE1814" s="60">
        <v>124.01225007742765</v>
      </c>
      <c r="CF1814" s="60">
        <v>124.01225007742765</v>
      </c>
      <c r="CG1814" s="60">
        <v>124.01224914829595</v>
      </c>
      <c r="CH1814" s="60">
        <v>1488.1469999999999</v>
      </c>
    </row>
    <row r="1815" spans="1:86">
      <c r="A1815" s="57" t="s">
        <v>86</v>
      </c>
      <c r="B1815" s="58" t="s">
        <v>719</v>
      </c>
      <c r="C1815" s="59" t="s">
        <v>129</v>
      </c>
      <c r="D1815" s="58" t="s">
        <v>109</v>
      </c>
      <c r="E1815" s="58"/>
      <c r="F1815" s="65"/>
      <c r="G1815" s="58" t="s">
        <v>695</v>
      </c>
      <c r="H1815" s="63">
        <v>393</v>
      </c>
      <c r="I1815" s="60">
        <v>1802.45</v>
      </c>
      <c r="J1815" s="60">
        <v>7.36</v>
      </c>
      <c r="K1815" s="60">
        <v>898.35</v>
      </c>
      <c r="L1815" s="60">
        <v>-13.65</v>
      </c>
      <c r="M1815" s="60">
        <v>-47.17</v>
      </c>
      <c r="N1815" s="60">
        <v>0</v>
      </c>
      <c r="O1815" s="60">
        <v>0</v>
      </c>
      <c r="P1815" s="60">
        <v>0</v>
      </c>
      <c r="Q1815" s="60">
        <v>12.55</v>
      </c>
      <c r="R1815" s="60">
        <v>126.27</v>
      </c>
      <c r="S1815" s="60">
        <v>72.5</v>
      </c>
      <c r="T1815" s="60">
        <v>955.4</v>
      </c>
      <c r="U1815" s="60">
        <v>3814.06</v>
      </c>
      <c r="V1815" s="60">
        <v>113.49997</v>
      </c>
      <c r="W1815" s="60">
        <v>113.60456000000001</v>
      </c>
      <c r="X1815" s="60">
        <v>113.73441</v>
      </c>
      <c r="Y1815" s="60">
        <v>114.12044</v>
      </c>
      <c r="Z1815" s="60">
        <v>113.84952</v>
      </c>
      <c r="AA1815" s="60">
        <v>113.9269</v>
      </c>
      <c r="AB1815" s="60">
        <v>113.59516000000001</v>
      </c>
      <c r="AC1815" s="60">
        <v>113.28393</v>
      </c>
      <c r="AD1815" s="60">
        <v>113.64212000000001</v>
      </c>
      <c r="AE1815" s="60">
        <v>113.47604</v>
      </c>
      <c r="AF1815" s="60">
        <v>113.32767</v>
      </c>
      <c r="AG1815" s="60">
        <v>113.08376</v>
      </c>
      <c r="AH1815" s="60">
        <v>1363.1444799999999</v>
      </c>
      <c r="AI1815" s="60">
        <v>282.80595</v>
      </c>
      <c r="AJ1815" s="60">
        <v>282.19027</v>
      </c>
      <c r="AK1815" s="60">
        <v>283.05946999999998</v>
      </c>
      <c r="AL1815" s="60">
        <v>284.20645999999999</v>
      </c>
      <c r="AM1815" s="60">
        <v>283.49392</v>
      </c>
      <c r="AN1815" s="60">
        <v>284.19409000000002</v>
      </c>
      <c r="AO1815" s="60">
        <v>282.89265</v>
      </c>
      <c r="AP1815" s="60">
        <v>281.87844000000001</v>
      </c>
      <c r="AQ1815" s="60">
        <v>283.31783999999999</v>
      </c>
      <c r="AR1815" s="60">
        <v>283.46566999999999</v>
      </c>
      <c r="AS1815" s="60">
        <v>283.52114</v>
      </c>
      <c r="AT1815" s="60">
        <v>283.32053999999999</v>
      </c>
      <c r="AU1815" s="60">
        <v>3398.3464400000003</v>
      </c>
      <c r="AV1815" s="60">
        <v>120.40024994358131</v>
      </c>
      <c r="AW1815" s="60">
        <v>120.40024994358131</v>
      </c>
      <c r="AX1815" s="60">
        <v>120.40024994358131</v>
      </c>
      <c r="AY1815" s="60">
        <v>120.40024994358131</v>
      </c>
      <c r="AZ1815" s="60">
        <v>120.40024994358131</v>
      </c>
      <c r="BA1815" s="60">
        <v>120.40024994358131</v>
      </c>
      <c r="BB1815" s="60">
        <v>120.40024994358131</v>
      </c>
      <c r="BC1815" s="60">
        <v>120.40024994358131</v>
      </c>
      <c r="BD1815" s="60">
        <v>120.40024994358131</v>
      </c>
      <c r="BE1815" s="60">
        <v>120.40024994358131</v>
      </c>
      <c r="BF1815" s="60">
        <v>120.40024994358131</v>
      </c>
      <c r="BG1815" s="60">
        <v>120.40025062060568</v>
      </c>
      <c r="BH1815" s="60">
        <v>1444.8030000000001</v>
      </c>
      <c r="BI1815" s="60">
        <v>124.01224996297464</v>
      </c>
      <c r="BJ1815" s="60">
        <v>124.01224996297464</v>
      </c>
      <c r="BK1815" s="60">
        <v>124.01224996297464</v>
      </c>
      <c r="BL1815" s="60">
        <v>124.01224996297464</v>
      </c>
      <c r="BM1815" s="60">
        <v>124.01224996297464</v>
      </c>
      <c r="BN1815" s="60">
        <v>124.01224996297464</v>
      </c>
      <c r="BO1815" s="60">
        <v>124.01224996297464</v>
      </c>
      <c r="BP1815" s="60">
        <v>124.01224996297464</v>
      </c>
      <c r="BQ1815" s="60">
        <v>124.01224996297464</v>
      </c>
      <c r="BR1815" s="60">
        <v>124.01224996297464</v>
      </c>
      <c r="BS1815" s="60">
        <v>124.01224996297464</v>
      </c>
      <c r="BT1815" s="60">
        <v>124.01225040727854</v>
      </c>
      <c r="BU1815" s="60">
        <v>1488.1469999999999</v>
      </c>
      <c r="BV1815" s="60">
        <v>124.01225007742765</v>
      </c>
      <c r="BW1815" s="60">
        <v>124.01225007742765</v>
      </c>
      <c r="BX1815" s="60">
        <v>124.01225007742765</v>
      </c>
      <c r="BY1815" s="60">
        <v>124.01225007742765</v>
      </c>
      <c r="BZ1815" s="60">
        <v>124.01225007742765</v>
      </c>
      <c r="CA1815" s="60">
        <v>124.01225007742765</v>
      </c>
      <c r="CB1815" s="60">
        <v>124.01225007742765</v>
      </c>
      <c r="CC1815" s="60">
        <v>124.01225007742765</v>
      </c>
      <c r="CD1815" s="60">
        <v>124.01225007742765</v>
      </c>
      <c r="CE1815" s="60">
        <v>124.01225007742765</v>
      </c>
      <c r="CF1815" s="60">
        <v>124.01225007742765</v>
      </c>
      <c r="CG1815" s="60">
        <v>124.01224914829595</v>
      </c>
      <c r="CH1815" s="60">
        <v>1488.1469999999999</v>
      </c>
    </row>
    <row r="1816" spans="1:86">
      <c r="A1816" s="57" t="s">
        <v>86</v>
      </c>
      <c r="B1816" s="58" t="s">
        <v>723</v>
      </c>
      <c r="C1816" s="59" t="s">
        <v>129</v>
      </c>
      <c r="D1816" s="58" t="s">
        <v>109</v>
      </c>
      <c r="E1816" s="58"/>
      <c r="F1816" s="65"/>
      <c r="G1816" s="58" t="s">
        <v>695</v>
      </c>
      <c r="H1816" s="63">
        <v>393</v>
      </c>
      <c r="I1816" s="60">
        <v>2511.86</v>
      </c>
      <c r="J1816" s="60">
        <v>2551.33</v>
      </c>
      <c r="K1816" s="60">
        <v>1588.24</v>
      </c>
      <c r="L1816" s="60">
        <v>1818.91</v>
      </c>
      <c r="M1816" s="60">
        <v>1830.96</v>
      </c>
      <c r="N1816" s="60">
        <v>1831.18</v>
      </c>
      <c r="O1816" s="60">
        <v>1836.07</v>
      </c>
      <c r="P1816" s="60">
        <v>1836.6</v>
      </c>
      <c r="Q1816" s="60">
        <v>1964.84</v>
      </c>
      <c r="R1816" s="60">
        <v>2226.75</v>
      </c>
      <c r="S1816" s="60">
        <v>2541.5700000000002</v>
      </c>
      <c r="T1816" s="60">
        <v>2547.7399999999998</v>
      </c>
      <c r="U1816" s="60">
        <v>2547.7399999999998</v>
      </c>
      <c r="V1816" s="60">
        <v>2547.7399999999998</v>
      </c>
      <c r="W1816" s="60">
        <v>2547.7399999999998</v>
      </c>
      <c r="X1816" s="60">
        <v>2547.7399999999998</v>
      </c>
      <c r="Y1816" s="60">
        <v>2547.7399999999998</v>
      </c>
      <c r="Z1816" s="60">
        <v>2547.7399999999998</v>
      </c>
      <c r="AA1816" s="60">
        <v>2547.7399999999998</v>
      </c>
      <c r="AB1816" s="60">
        <v>2547.7399999999998</v>
      </c>
      <c r="AC1816" s="60">
        <v>2547.7399999999998</v>
      </c>
      <c r="AD1816" s="60">
        <v>2547.7399999999998</v>
      </c>
      <c r="AE1816" s="60">
        <v>2547.7399999999998</v>
      </c>
      <c r="AF1816" s="60">
        <v>2547.7399999999998</v>
      </c>
      <c r="AG1816" s="60">
        <v>2547.7399999999998</v>
      </c>
      <c r="AH1816" s="60">
        <v>2547.7399999999998</v>
      </c>
      <c r="AI1816" s="60">
        <v>2547.7399999999998</v>
      </c>
      <c r="AJ1816" s="60">
        <v>2547.7399999999998</v>
      </c>
      <c r="AK1816" s="60">
        <v>2547.7399999999998</v>
      </c>
      <c r="AL1816" s="60">
        <v>2547.7399999999998</v>
      </c>
      <c r="AM1816" s="60">
        <v>2547.7399999999998</v>
      </c>
      <c r="AN1816" s="60">
        <v>2547.7399999999998</v>
      </c>
      <c r="AO1816" s="60">
        <v>2547.7399999999998</v>
      </c>
      <c r="AP1816" s="60">
        <v>2547.7399999999998</v>
      </c>
      <c r="AQ1816" s="60">
        <v>2547.7399999999998</v>
      </c>
      <c r="AR1816" s="60">
        <v>2547.7399999999998</v>
      </c>
      <c r="AS1816" s="60">
        <v>2547.7399999999998</v>
      </c>
      <c r="AT1816" s="60">
        <v>2547.7399999999998</v>
      </c>
      <c r="AU1816" s="60">
        <v>2547.7399999999998</v>
      </c>
      <c r="AV1816" s="60">
        <v>2547.7399999999998</v>
      </c>
      <c r="AW1816" s="60">
        <v>2547.7399999999998</v>
      </c>
      <c r="AX1816" s="60">
        <v>2547.7399999999998</v>
      </c>
      <c r="AY1816" s="60">
        <v>2547.7399999999998</v>
      </c>
      <c r="AZ1816" s="60">
        <v>2547.7399999999998</v>
      </c>
      <c r="BA1816" s="60">
        <v>2547.7399999999998</v>
      </c>
      <c r="BB1816" s="60">
        <v>2547.7399999999998</v>
      </c>
      <c r="BC1816" s="60">
        <v>2547.7399999999998</v>
      </c>
      <c r="BD1816" s="60">
        <v>2547.7399999999998</v>
      </c>
      <c r="BE1816" s="60">
        <v>2547.7399999999998</v>
      </c>
      <c r="BF1816" s="60">
        <v>2547.7399999999998</v>
      </c>
      <c r="BG1816" s="60">
        <v>2547.7399999999998</v>
      </c>
      <c r="BH1816" s="60">
        <v>2547.7399999999998</v>
      </c>
      <c r="BI1816" s="60">
        <v>2547.7399999999998</v>
      </c>
      <c r="BJ1816" s="60">
        <v>2547.7399999999998</v>
      </c>
      <c r="BK1816" s="60">
        <v>2547.7399999999998</v>
      </c>
      <c r="BL1816" s="60">
        <v>2547.7399999999998</v>
      </c>
      <c r="BM1816" s="60">
        <v>2547.7399999999998</v>
      </c>
      <c r="BN1816" s="60">
        <v>2547.7399999999998</v>
      </c>
      <c r="BO1816" s="60">
        <v>2547.7399999999998</v>
      </c>
      <c r="BP1816" s="60">
        <v>2547.7399999999998</v>
      </c>
      <c r="BQ1816" s="60">
        <v>2547.7399999999998</v>
      </c>
      <c r="BR1816" s="60">
        <v>2547.7399999999998</v>
      </c>
      <c r="BS1816" s="60">
        <v>2547.7399999999998</v>
      </c>
      <c r="BT1816" s="60">
        <v>2547.7399999999998</v>
      </c>
      <c r="BU1816" s="60">
        <v>2547.7399999999998</v>
      </c>
      <c r="BV1816" s="60">
        <v>2547.7399999999998</v>
      </c>
      <c r="BW1816" s="60">
        <v>2547.7399999999998</v>
      </c>
      <c r="BX1816" s="60">
        <v>2547.7399999999998</v>
      </c>
      <c r="BY1816" s="60">
        <v>2547.7399999999998</v>
      </c>
      <c r="BZ1816" s="60">
        <v>2547.7399999999998</v>
      </c>
      <c r="CA1816" s="60">
        <v>2547.7399999999998</v>
      </c>
      <c r="CB1816" s="60">
        <v>2547.7399999999998</v>
      </c>
      <c r="CC1816" s="60">
        <v>2547.7399999999998</v>
      </c>
      <c r="CD1816" s="60">
        <v>2547.7399999999998</v>
      </c>
      <c r="CE1816" s="60">
        <v>2547.7399999999998</v>
      </c>
      <c r="CF1816" s="60">
        <v>2547.7399999999998</v>
      </c>
      <c r="CG1816" s="60">
        <v>2547.7399999999998</v>
      </c>
      <c r="CH1816" s="60">
        <v>2547.7399999999998</v>
      </c>
    </row>
    <row r="1817" spans="1:86">
      <c r="A1817" s="57" t="s">
        <v>86</v>
      </c>
      <c r="B1817" s="58" t="s">
        <v>132</v>
      </c>
      <c r="C1817" s="59" t="s">
        <v>92</v>
      </c>
      <c r="D1817" s="58" t="s">
        <v>93</v>
      </c>
      <c r="E1817" s="58" t="str">
        <f>VLOOKUP(CONCATENATE($F$4,F1817),'REG FL  CWIP - 1 System Per Boo'!$A$29:$B$1161,2,FALSE)</f>
        <v>Distribution</v>
      </c>
      <c r="F1817" s="58" t="s">
        <v>199</v>
      </c>
      <c r="G1817" s="58" t="s">
        <v>200</v>
      </c>
      <c r="H1817" s="63">
        <v>394</v>
      </c>
      <c r="I1817" s="60">
        <v>5810.42</v>
      </c>
      <c r="J1817" s="60">
        <v>5891.76</v>
      </c>
      <c r="K1817" s="60">
        <v>6045.54</v>
      </c>
      <c r="L1817" s="60">
        <v>6228.8500000000013</v>
      </c>
      <c r="M1817" s="60">
        <v>6263.43</v>
      </c>
      <c r="N1817" s="60">
        <v>6405.1500000000005</v>
      </c>
      <c r="O1817" s="60">
        <v>6710.15</v>
      </c>
      <c r="P1817" s="60">
        <v>6404.7199999999993</v>
      </c>
      <c r="Q1817" s="60">
        <v>6524.72</v>
      </c>
      <c r="R1817" s="60">
        <v>6451.05</v>
      </c>
      <c r="S1817" s="60">
        <v>6515.18</v>
      </c>
      <c r="T1817" s="60">
        <v>6492.4400000000005</v>
      </c>
      <c r="U1817" s="60">
        <v>5810.42</v>
      </c>
      <c r="V1817" s="60">
        <v>6450.62</v>
      </c>
      <c r="W1817" s="60">
        <v>6458.3245831999993</v>
      </c>
      <c r="X1817" s="60">
        <v>6466.0291663999997</v>
      </c>
      <c r="Y1817" s="60">
        <v>6473.7337496</v>
      </c>
      <c r="Z1817" s="60">
        <v>6481.4383328000004</v>
      </c>
      <c r="AA1817" s="60">
        <v>6489.1429160000007</v>
      </c>
      <c r="AB1817" s="60">
        <v>6496.847499200001</v>
      </c>
      <c r="AC1817" s="60">
        <v>6504.5520824000014</v>
      </c>
      <c r="AD1817" s="60">
        <v>6512.2566656000017</v>
      </c>
      <c r="AE1817" s="60">
        <v>6519.9612488000021</v>
      </c>
      <c r="AF1817" s="60">
        <v>6527.6658320000024</v>
      </c>
      <c r="AG1817" s="60">
        <v>6535.3704152000028</v>
      </c>
      <c r="AH1817" s="60">
        <v>6450.62</v>
      </c>
      <c r="AI1817" s="60">
        <v>6543.0749984000031</v>
      </c>
      <c r="AJ1817" s="60">
        <v>6551.0971967200039</v>
      </c>
      <c r="AK1817" s="60">
        <v>6559.1193950400047</v>
      </c>
      <c r="AL1817" s="60">
        <v>6567.1415933600056</v>
      </c>
      <c r="AM1817" s="60">
        <v>6575.1637916800064</v>
      </c>
      <c r="AN1817" s="60">
        <v>6583.1859900000072</v>
      </c>
      <c r="AO1817" s="60">
        <v>6591.208188320008</v>
      </c>
      <c r="AP1817" s="60">
        <v>6599.2303866400089</v>
      </c>
      <c r="AQ1817" s="60">
        <v>6607.2525849600097</v>
      </c>
      <c r="AR1817" s="60">
        <v>6615.2747832800105</v>
      </c>
      <c r="AS1817" s="60">
        <v>6623.2969816000113</v>
      </c>
      <c r="AT1817" s="60">
        <v>6631.3191799200122</v>
      </c>
      <c r="AU1817" s="60">
        <v>6543.0749984000031</v>
      </c>
      <c r="AV1817" s="60">
        <v>6639.341378240013</v>
      </c>
      <c r="AW1817" s="60">
        <v>6647.5610047677219</v>
      </c>
      <c r="AX1817" s="60">
        <v>6655.7806312954308</v>
      </c>
      <c r="AY1817" s="60">
        <v>6664.0002578231397</v>
      </c>
      <c r="AZ1817" s="60">
        <v>6672.2198843508486</v>
      </c>
      <c r="BA1817" s="60">
        <v>6680.4395108785575</v>
      </c>
      <c r="BB1817" s="60">
        <v>6688.6591374062664</v>
      </c>
      <c r="BC1817" s="60">
        <v>6696.8787639339753</v>
      </c>
      <c r="BD1817" s="60">
        <v>6705.0983904616842</v>
      </c>
      <c r="BE1817" s="60">
        <v>6713.3180169893931</v>
      </c>
      <c r="BF1817" s="60">
        <v>6721.537643517102</v>
      </c>
      <c r="BG1817" s="60">
        <v>6729.7572700448109</v>
      </c>
      <c r="BH1817" s="60">
        <v>6639.341378240013</v>
      </c>
      <c r="BI1817" s="60">
        <v>6737.976918240015</v>
      </c>
      <c r="BJ1817" s="60">
        <v>6746.3989104434841</v>
      </c>
      <c r="BK1817" s="60">
        <v>6754.8209026469531</v>
      </c>
      <c r="BL1817" s="60">
        <v>6763.2428948504221</v>
      </c>
      <c r="BM1817" s="60">
        <v>6771.6648870538911</v>
      </c>
      <c r="BN1817" s="60">
        <v>6780.0868792573601</v>
      </c>
      <c r="BO1817" s="60">
        <v>6788.5088714608291</v>
      </c>
      <c r="BP1817" s="60">
        <v>6796.9308636642982</v>
      </c>
      <c r="BQ1817" s="60">
        <v>6805.3528558677672</v>
      </c>
      <c r="BR1817" s="60">
        <v>6813.7748480712362</v>
      </c>
      <c r="BS1817" s="60">
        <v>6822.1968402747052</v>
      </c>
      <c r="BT1817" s="60">
        <v>6830.6188324781742</v>
      </c>
      <c r="BU1817" s="60">
        <v>6737.976918240015</v>
      </c>
      <c r="BV1817" s="60">
        <v>6839.0408468400165</v>
      </c>
      <c r="BW1817" s="60">
        <v>6847.6702657415835</v>
      </c>
      <c r="BX1817" s="60">
        <v>6856.2996846431506</v>
      </c>
      <c r="BY1817" s="60">
        <v>6864.9291035447177</v>
      </c>
      <c r="BZ1817" s="60">
        <v>6873.5585224462848</v>
      </c>
      <c r="CA1817" s="60">
        <v>6882.1879413478518</v>
      </c>
      <c r="CB1817" s="60">
        <v>6890.8173602494189</v>
      </c>
      <c r="CC1817" s="60">
        <v>6899.446779150986</v>
      </c>
      <c r="CD1817" s="60">
        <v>6908.0761980525531</v>
      </c>
      <c r="CE1817" s="60">
        <v>6916.7056169541202</v>
      </c>
      <c r="CF1817" s="60">
        <v>6925.3350358556872</v>
      </c>
      <c r="CG1817" s="60">
        <v>6933.9644547572543</v>
      </c>
      <c r="CH1817" s="60">
        <v>6839.0408468400165</v>
      </c>
    </row>
    <row r="1818" spans="1:86">
      <c r="A1818" s="57" t="s">
        <v>86</v>
      </c>
      <c r="B1818" s="58" t="s">
        <v>132</v>
      </c>
      <c r="C1818" s="59" t="s">
        <v>129</v>
      </c>
      <c r="D1818" s="58" t="s">
        <v>109</v>
      </c>
      <c r="E1818" s="58" t="s">
        <v>129</v>
      </c>
      <c r="F1818" s="65"/>
      <c r="G1818" s="58" t="s">
        <v>200</v>
      </c>
      <c r="H1818" s="63">
        <v>394</v>
      </c>
      <c r="I1818" s="60">
        <v>15608.67</v>
      </c>
      <c r="J1818" s="60">
        <v>0</v>
      </c>
      <c r="K1818" s="60">
        <v>0</v>
      </c>
      <c r="L1818" s="60">
        <v>0</v>
      </c>
      <c r="M1818" s="60">
        <v>0</v>
      </c>
      <c r="N1818" s="60">
        <v>0</v>
      </c>
      <c r="O1818" s="60">
        <v>0</v>
      </c>
      <c r="P1818" s="60">
        <v>0</v>
      </c>
      <c r="Q1818" s="60">
        <v>0</v>
      </c>
      <c r="R1818" s="60">
        <v>0</v>
      </c>
      <c r="S1818" s="60">
        <v>0</v>
      </c>
      <c r="T1818" s="60">
        <v>0</v>
      </c>
      <c r="U1818" s="60">
        <v>15608.67</v>
      </c>
      <c r="V1818" s="60">
        <v>0</v>
      </c>
      <c r="W1818" s="60">
        <v>0</v>
      </c>
      <c r="X1818" s="60">
        <v>0</v>
      </c>
      <c r="Y1818" s="60">
        <v>0</v>
      </c>
      <c r="Z1818" s="60">
        <v>0</v>
      </c>
      <c r="AA1818" s="60">
        <v>0</v>
      </c>
      <c r="AB1818" s="60">
        <v>0</v>
      </c>
      <c r="AC1818" s="60">
        <v>0</v>
      </c>
      <c r="AD1818" s="60">
        <v>0</v>
      </c>
      <c r="AE1818" s="60">
        <v>0</v>
      </c>
      <c r="AF1818" s="60">
        <v>0</v>
      </c>
      <c r="AG1818" s="60">
        <v>0</v>
      </c>
      <c r="AH1818" s="60">
        <v>0</v>
      </c>
      <c r="AI1818" s="60">
        <v>0</v>
      </c>
      <c r="AJ1818" s="60">
        <v>0</v>
      </c>
      <c r="AK1818" s="60">
        <v>0</v>
      </c>
      <c r="AL1818" s="60">
        <v>0</v>
      </c>
      <c r="AM1818" s="60">
        <v>0</v>
      </c>
      <c r="AN1818" s="60">
        <v>0</v>
      </c>
      <c r="AO1818" s="60">
        <v>0</v>
      </c>
      <c r="AP1818" s="60">
        <v>0</v>
      </c>
      <c r="AQ1818" s="60">
        <v>0</v>
      </c>
      <c r="AR1818" s="60">
        <v>0</v>
      </c>
      <c r="AS1818" s="60">
        <v>0</v>
      </c>
      <c r="AT1818" s="60">
        <v>0</v>
      </c>
      <c r="AU1818" s="60">
        <v>0</v>
      </c>
      <c r="AV1818" s="60">
        <v>0</v>
      </c>
      <c r="AW1818" s="60">
        <v>0</v>
      </c>
      <c r="AX1818" s="60">
        <v>0</v>
      </c>
      <c r="AY1818" s="60">
        <v>0</v>
      </c>
      <c r="AZ1818" s="60">
        <v>0</v>
      </c>
      <c r="BA1818" s="60">
        <v>0</v>
      </c>
      <c r="BB1818" s="60">
        <v>0</v>
      </c>
      <c r="BC1818" s="60">
        <v>0</v>
      </c>
      <c r="BD1818" s="60">
        <v>0</v>
      </c>
      <c r="BE1818" s="60">
        <v>0</v>
      </c>
      <c r="BF1818" s="60">
        <v>0</v>
      </c>
      <c r="BG1818" s="60">
        <v>0</v>
      </c>
      <c r="BH1818" s="60">
        <v>0</v>
      </c>
      <c r="BI1818" s="60">
        <v>0</v>
      </c>
      <c r="BJ1818" s="60">
        <v>0</v>
      </c>
      <c r="BK1818" s="60">
        <v>0</v>
      </c>
      <c r="BL1818" s="60">
        <v>0</v>
      </c>
      <c r="BM1818" s="60">
        <v>0</v>
      </c>
      <c r="BN1818" s="60">
        <v>0</v>
      </c>
      <c r="BO1818" s="60">
        <v>0</v>
      </c>
      <c r="BP1818" s="60">
        <v>0</v>
      </c>
      <c r="BQ1818" s="60">
        <v>0</v>
      </c>
      <c r="BR1818" s="60">
        <v>0</v>
      </c>
      <c r="BS1818" s="60">
        <v>0</v>
      </c>
      <c r="BT1818" s="60">
        <v>0</v>
      </c>
      <c r="BU1818" s="60">
        <v>0</v>
      </c>
      <c r="BV1818" s="60">
        <v>0</v>
      </c>
      <c r="BW1818" s="60">
        <v>0</v>
      </c>
      <c r="BX1818" s="60">
        <v>0</v>
      </c>
      <c r="BY1818" s="60">
        <v>0</v>
      </c>
      <c r="BZ1818" s="60">
        <v>0</v>
      </c>
      <c r="CA1818" s="60">
        <v>0</v>
      </c>
      <c r="CB1818" s="60">
        <v>0</v>
      </c>
      <c r="CC1818" s="60">
        <v>0</v>
      </c>
      <c r="CD1818" s="60">
        <v>0</v>
      </c>
      <c r="CE1818" s="60">
        <v>0</v>
      </c>
      <c r="CF1818" s="60">
        <v>0</v>
      </c>
      <c r="CG1818" s="60">
        <v>0</v>
      </c>
      <c r="CH1818" s="60">
        <v>0</v>
      </c>
    </row>
    <row r="1819" spans="1:86">
      <c r="A1819" s="57" t="s">
        <v>86</v>
      </c>
      <c r="B1819" s="57" t="s">
        <v>701</v>
      </c>
      <c r="C1819" s="58" t="s">
        <v>92</v>
      </c>
      <c r="D1819" s="58" t="s">
        <v>93</v>
      </c>
      <c r="E1819" s="58" t="str">
        <f>VLOOKUP(CONCATENATE($F$4,F1819),'REG FL  CWIP - 1 System Per Boo'!$A$29:$B$1161,2,FALSE)</f>
        <v>Distribution</v>
      </c>
      <c r="F1819" s="58" t="s">
        <v>199</v>
      </c>
      <c r="G1819" s="58" t="s">
        <v>200</v>
      </c>
      <c r="H1819" s="63">
        <v>394</v>
      </c>
      <c r="I1819" s="60">
        <v>199.96999999999997</v>
      </c>
      <c r="J1819" s="60">
        <v>1054.32</v>
      </c>
      <c r="K1819" s="60">
        <v>612.66000000000008</v>
      </c>
      <c r="L1819" s="60">
        <v>617.93000000000006</v>
      </c>
      <c r="M1819" s="60">
        <v>1243.95</v>
      </c>
      <c r="N1819" s="60">
        <v>530.61</v>
      </c>
      <c r="O1819" s="60">
        <v>376.32000000000005</v>
      </c>
      <c r="P1819" s="60">
        <v>242.81</v>
      </c>
      <c r="Q1819" s="60">
        <v>218.84999999999997</v>
      </c>
      <c r="R1819" s="60">
        <v>1318.3899999999999</v>
      </c>
      <c r="S1819" s="60">
        <v>466.46</v>
      </c>
      <c r="T1819" s="60">
        <v>273.27999999999997</v>
      </c>
      <c r="U1819" s="60">
        <v>7155.5499999999993</v>
      </c>
      <c r="V1819" s="60">
        <v>385.22915999999998</v>
      </c>
      <c r="W1819" s="60">
        <v>385.22915999999998</v>
      </c>
      <c r="X1819" s="60">
        <v>385.22915999999998</v>
      </c>
      <c r="Y1819" s="60">
        <v>385.22915999999998</v>
      </c>
      <c r="Z1819" s="60">
        <v>385.22915999999998</v>
      </c>
      <c r="AA1819" s="60">
        <v>385.22915999999998</v>
      </c>
      <c r="AB1819" s="60">
        <v>385.22915999999998</v>
      </c>
      <c r="AC1819" s="60">
        <v>385.22915999999998</v>
      </c>
      <c r="AD1819" s="60">
        <v>385.22915999999998</v>
      </c>
      <c r="AE1819" s="60">
        <v>385.22915999999998</v>
      </c>
      <c r="AF1819" s="60">
        <v>385.22915999999998</v>
      </c>
      <c r="AG1819" s="60">
        <v>385.22915999999998</v>
      </c>
      <c r="AH1819" s="60">
        <v>4622.7499199999993</v>
      </c>
      <c r="AI1819" s="60">
        <v>401.109916</v>
      </c>
      <c r="AJ1819" s="60">
        <v>401.109916</v>
      </c>
      <c r="AK1819" s="60">
        <v>401.109916</v>
      </c>
      <c r="AL1819" s="60">
        <v>401.109916</v>
      </c>
      <c r="AM1819" s="60">
        <v>401.109916</v>
      </c>
      <c r="AN1819" s="60">
        <v>401.109916</v>
      </c>
      <c r="AO1819" s="60">
        <v>401.109916</v>
      </c>
      <c r="AP1819" s="60">
        <v>401.109916</v>
      </c>
      <c r="AQ1819" s="60">
        <v>401.109916</v>
      </c>
      <c r="AR1819" s="60">
        <v>401.109916</v>
      </c>
      <c r="AS1819" s="60">
        <v>401.109916</v>
      </c>
      <c r="AT1819" s="60">
        <v>401.109916</v>
      </c>
      <c r="AU1819" s="60">
        <v>4813.3189919999995</v>
      </c>
      <c r="AV1819" s="60">
        <v>410.98132638543734</v>
      </c>
      <c r="AW1819" s="60">
        <v>410.98132638543734</v>
      </c>
      <c r="AX1819" s="60">
        <v>410.98132638543734</v>
      </c>
      <c r="AY1819" s="60">
        <v>410.98132638543734</v>
      </c>
      <c r="AZ1819" s="60">
        <v>410.98132638543734</v>
      </c>
      <c r="BA1819" s="60">
        <v>410.98132638543734</v>
      </c>
      <c r="BB1819" s="60">
        <v>410.98132638543734</v>
      </c>
      <c r="BC1819" s="60">
        <v>410.98132638543734</v>
      </c>
      <c r="BD1819" s="60">
        <v>410.98132638543734</v>
      </c>
      <c r="BE1819" s="60">
        <v>410.98132638543734</v>
      </c>
      <c r="BF1819" s="60">
        <v>410.98132638543734</v>
      </c>
      <c r="BG1819" s="60">
        <v>410.98240976018769</v>
      </c>
      <c r="BH1819" s="60">
        <v>4931.777</v>
      </c>
      <c r="BI1819" s="60">
        <v>421.09961017344591</v>
      </c>
      <c r="BJ1819" s="60">
        <v>421.09961017344591</v>
      </c>
      <c r="BK1819" s="60">
        <v>421.09961017344591</v>
      </c>
      <c r="BL1819" s="60">
        <v>421.09961017344591</v>
      </c>
      <c r="BM1819" s="60">
        <v>421.09961017344591</v>
      </c>
      <c r="BN1819" s="60">
        <v>421.09961017344591</v>
      </c>
      <c r="BO1819" s="60">
        <v>421.09961017344591</v>
      </c>
      <c r="BP1819" s="60">
        <v>421.09961017344591</v>
      </c>
      <c r="BQ1819" s="60">
        <v>421.09961017344591</v>
      </c>
      <c r="BR1819" s="60">
        <v>421.09961017344591</v>
      </c>
      <c r="BS1819" s="60">
        <v>421.09961017344591</v>
      </c>
      <c r="BT1819" s="60">
        <v>421.10071809209421</v>
      </c>
      <c r="BU1819" s="60">
        <v>5053.19643</v>
      </c>
      <c r="BV1819" s="60">
        <v>431.47094507835538</v>
      </c>
      <c r="BW1819" s="60">
        <v>431.47094507835538</v>
      </c>
      <c r="BX1819" s="60">
        <v>431.47094507835538</v>
      </c>
      <c r="BY1819" s="60">
        <v>431.47094507835538</v>
      </c>
      <c r="BZ1819" s="60">
        <v>431.47094507835538</v>
      </c>
      <c r="CA1819" s="60">
        <v>431.47094507835538</v>
      </c>
      <c r="CB1819" s="60">
        <v>431.47094507835538</v>
      </c>
      <c r="CC1819" s="60">
        <v>431.47094507835538</v>
      </c>
      <c r="CD1819" s="60">
        <v>431.47094507835538</v>
      </c>
      <c r="CE1819" s="60">
        <v>431.47094507835538</v>
      </c>
      <c r="CF1819" s="60">
        <v>431.47094507835538</v>
      </c>
      <c r="CG1819" s="60">
        <v>431.470944138091</v>
      </c>
      <c r="CH1819" s="60">
        <v>5177.6513400000003</v>
      </c>
    </row>
    <row r="1820" spans="1:86">
      <c r="A1820" s="57" t="s">
        <v>86</v>
      </c>
      <c r="B1820" s="57" t="s">
        <v>701</v>
      </c>
      <c r="C1820" s="58" t="s">
        <v>129</v>
      </c>
      <c r="D1820" s="58" t="s">
        <v>109</v>
      </c>
      <c r="E1820" s="58" t="s">
        <v>129</v>
      </c>
      <c r="F1820" s="65"/>
      <c r="G1820" s="58" t="s">
        <v>200</v>
      </c>
      <c r="H1820" s="63">
        <v>394</v>
      </c>
      <c r="I1820" s="60">
        <v>1637.43</v>
      </c>
      <c r="J1820" s="60">
        <v>52.39</v>
      </c>
      <c r="K1820" s="60">
        <v>38.81</v>
      </c>
      <c r="L1820" s="60">
        <v>-1558.7</v>
      </c>
      <c r="M1820" s="60">
        <v>0</v>
      </c>
      <c r="N1820" s="60">
        <v>3.14</v>
      </c>
      <c r="O1820" s="60">
        <v>0</v>
      </c>
      <c r="P1820" s="60">
        <v>0</v>
      </c>
      <c r="Q1820" s="60">
        <v>0</v>
      </c>
      <c r="R1820" s="60">
        <v>0</v>
      </c>
      <c r="S1820" s="60">
        <v>0</v>
      </c>
      <c r="T1820" s="60">
        <v>0</v>
      </c>
      <c r="U1820" s="60">
        <v>173.07000000000005</v>
      </c>
      <c r="V1820" s="60">
        <v>0</v>
      </c>
      <c r="W1820" s="60">
        <v>0</v>
      </c>
      <c r="X1820" s="60">
        <v>0</v>
      </c>
      <c r="Y1820" s="60">
        <v>0</v>
      </c>
      <c r="Z1820" s="60">
        <v>0</v>
      </c>
      <c r="AA1820" s="60">
        <v>0</v>
      </c>
      <c r="AB1820" s="60">
        <v>0</v>
      </c>
      <c r="AC1820" s="60">
        <v>0</v>
      </c>
      <c r="AD1820" s="60">
        <v>0</v>
      </c>
      <c r="AE1820" s="60">
        <v>0</v>
      </c>
      <c r="AF1820" s="60">
        <v>0</v>
      </c>
      <c r="AG1820" s="60">
        <v>0</v>
      </c>
      <c r="AH1820" s="60">
        <v>0</v>
      </c>
      <c r="AI1820" s="60">
        <v>420.44120880000003</v>
      </c>
      <c r="AJ1820" s="60">
        <v>419.60833880000001</v>
      </c>
      <c r="AK1820" s="60">
        <v>420.78414880000003</v>
      </c>
      <c r="AL1820" s="60">
        <v>422.33572880000003</v>
      </c>
      <c r="AM1820" s="60">
        <v>421.37184880000001</v>
      </c>
      <c r="AN1820" s="60">
        <v>422.3189888</v>
      </c>
      <c r="AO1820" s="60">
        <v>420.55848880000002</v>
      </c>
      <c r="AP1820" s="60">
        <v>419.18651879999999</v>
      </c>
      <c r="AQ1820" s="60">
        <v>421.13365879999998</v>
      </c>
      <c r="AR1820" s="60">
        <v>421.33361880000001</v>
      </c>
      <c r="AS1820" s="60">
        <v>421.40866879999999</v>
      </c>
      <c r="AT1820" s="60">
        <v>421.13730880000003</v>
      </c>
      <c r="AU1820" s="60">
        <v>5051.6185255999999</v>
      </c>
      <c r="AV1820" s="60">
        <v>0</v>
      </c>
      <c r="AW1820" s="60">
        <v>0</v>
      </c>
      <c r="AX1820" s="60">
        <v>0</v>
      </c>
      <c r="AY1820" s="60">
        <v>0</v>
      </c>
      <c r="AZ1820" s="60">
        <v>0</v>
      </c>
      <c r="BA1820" s="60">
        <v>0</v>
      </c>
      <c r="BB1820" s="60">
        <v>0</v>
      </c>
      <c r="BC1820" s="60">
        <v>0</v>
      </c>
      <c r="BD1820" s="60">
        <v>0</v>
      </c>
      <c r="BE1820" s="60">
        <v>0</v>
      </c>
      <c r="BF1820" s="60">
        <v>0</v>
      </c>
      <c r="BG1820" s="60">
        <v>0</v>
      </c>
      <c r="BH1820" s="60">
        <v>0</v>
      </c>
      <c r="BI1820" s="60">
        <v>0</v>
      </c>
      <c r="BJ1820" s="60">
        <v>0</v>
      </c>
      <c r="BK1820" s="60">
        <v>0</v>
      </c>
      <c r="BL1820" s="60">
        <v>0</v>
      </c>
      <c r="BM1820" s="60">
        <v>0</v>
      </c>
      <c r="BN1820" s="60">
        <v>0</v>
      </c>
      <c r="BO1820" s="60">
        <v>0</v>
      </c>
      <c r="BP1820" s="60">
        <v>0</v>
      </c>
      <c r="BQ1820" s="60">
        <v>0</v>
      </c>
      <c r="BR1820" s="60">
        <v>0</v>
      </c>
      <c r="BS1820" s="60">
        <v>0</v>
      </c>
      <c r="BT1820" s="60">
        <v>0</v>
      </c>
      <c r="BU1820" s="60">
        <v>0</v>
      </c>
      <c r="BV1820" s="60">
        <v>0</v>
      </c>
      <c r="BW1820" s="60">
        <v>0</v>
      </c>
      <c r="BX1820" s="60">
        <v>0</v>
      </c>
      <c r="BY1820" s="60">
        <v>0</v>
      </c>
      <c r="BZ1820" s="60">
        <v>0</v>
      </c>
      <c r="CA1820" s="60">
        <v>0</v>
      </c>
      <c r="CB1820" s="60">
        <v>0</v>
      </c>
      <c r="CC1820" s="60">
        <v>0</v>
      </c>
      <c r="CD1820" s="60">
        <v>0</v>
      </c>
      <c r="CE1820" s="60">
        <v>0</v>
      </c>
      <c r="CF1820" s="60">
        <v>0</v>
      </c>
      <c r="CG1820" s="60">
        <v>0</v>
      </c>
      <c r="CH1820" s="60">
        <v>0</v>
      </c>
    </row>
    <row r="1821" spans="1:86">
      <c r="A1821" s="57" t="s">
        <v>86</v>
      </c>
      <c r="B1821" s="58" t="s">
        <v>719</v>
      </c>
      <c r="C1821" s="59" t="s">
        <v>129</v>
      </c>
      <c r="D1821" s="58" t="s">
        <v>109</v>
      </c>
      <c r="E1821" s="58" t="s">
        <v>129</v>
      </c>
      <c r="F1821" s="65"/>
      <c r="G1821" s="58" t="s">
        <v>200</v>
      </c>
      <c r="H1821" s="63">
        <v>394</v>
      </c>
      <c r="I1821" s="60">
        <v>17246.11</v>
      </c>
      <c r="J1821" s="60">
        <v>52.39</v>
      </c>
      <c r="K1821" s="60">
        <v>38.81</v>
      </c>
      <c r="L1821" s="60">
        <v>-1558.7</v>
      </c>
      <c r="M1821" s="60">
        <v>0</v>
      </c>
      <c r="N1821" s="60">
        <v>3.14</v>
      </c>
      <c r="O1821" s="60">
        <v>0</v>
      </c>
      <c r="P1821" s="60">
        <v>0</v>
      </c>
      <c r="Q1821" s="60">
        <v>0</v>
      </c>
      <c r="R1821" s="60">
        <v>0</v>
      </c>
      <c r="S1821" s="60">
        <v>0</v>
      </c>
      <c r="T1821" s="60">
        <v>0</v>
      </c>
      <c r="U1821" s="60">
        <v>15781.75</v>
      </c>
      <c r="V1821" s="60">
        <v>0</v>
      </c>
      <c r="W1821" s="60">
        <v>0</v>
      </c>
      <c r="X1821" s="60">
        <v>0</v>
      </c>
      <c r="Y1821" s="60">
        <v>0</v>
      </c>
      <c r="Z1821" s="60">
        <v>0</v>
      </c>
      <c r="AA1821" s="60">
        <v>0</v>
      </c>
      <c r="AB1821" s="60">
        <v>0</v>
      </c>
      <c r="AC1821" s="60">
        <v>0</v>
      </c>
      <c r="AD1821" s="60">
        <v>0</v>
      </c>
      <c r="AE1821" s="60">
        <v>0</v>
      </c>
      <c r="AF1821" s="60">
        <v>0</v>
      </c>
      <c r="AG1821" s="60">
        <v>0</v>
      </c>
      <c r="AH1821" s="60">
        <v>0</v>
      </c>
      <c r="AI1821" s="60">
        <v>420.44120880000003</v>
      </c>
      <c r="AJ1821" s="60">
        <v>419.60833880000001</v>
      </c>
      <c r="AK1821" s="60">
        <v>420.78414880000003</v>
      </c>
      <c r="AL1821" s="60">
        <v>422.33572880000003</v>
      </c>
      <c r="AM1821" s="60">
        <v>421.37184880000001</v>
      </c>
      <c r="AN1821" s="60">
        <v>422.3189888</v>
      </c>
      <c r="AO1821" s="60">
        <v>420.55848880000002</v>
      </c>
      <c r="AP1821" s="60">
        <v>419.18651879999999</v>
      </c>
      <c r="AQ1821" s="60">
        <v>421.13365879999998</v>
      </c>
      <c r="AR1821" s="60">
        <v>421.33361880000001</v>
      </c>
      <c r="AS1821" s="60">
        <v>421.40866879999999</v>
      </c>
      <c r="AT1821" s="60">
        <v>421.13730880000003</v>
      </c>
      <c r="AU1821" s="60">
        <v>5051.6185255999999</v>
      </c>
      <c r="AV1821" s="60">
        <v>0</v>
      </c>
      <c r="AW1821" s="60">
        <v>0</v>
      </c>
      <c r="AX1821" s="60">
        <v>0</v>
      </c>
      <c r="AY1821" s="60">
        <v>0</v>
      </c>
      <c r="AZ1821" s="60">
        <v>0</v>
      </c>
      <c r="BA1821" s="60">
        <v>0</v>
      </c>
      <c r="BB1821" s="60">
        <v>0</v>
      </c>
      <c r="BC1821" s="60">
        <v>0</v>
      </c>
      <c r="BD1821" s="60">
        <v>0</v>
      </c>
      <c r="BE1821" s="60">
        <v>0</v>
      </c>
      <c r="BF1821" s="60">
        <v>0</v>
      </c>
      <c r="BG1821" s="60">
        <v>0</v>
      </c>
      <c r="BH1821" s="60">
        <v>0</v>
      </c>
      <c r="BI1821" s="60">
        <v>0</v>
      </c>
      <c r="BJ1821" s="60">
        <v>0</v>
      </c>
      <c r="BK1821" s="60">
        <v>0</v>
      </c>
      <c r="BL1821" s="60">
        <v>0</v>
      </c>
      <c r="BM1821" s="60">
        <v>0</v>
      </c>
      <c r="BN1821" s="60">
        <v>0</v>
      </c>
      <c r="BO1821" s="60">
        <v>0</v>
      </c>
      <c r="BP1821" s="60">
        <v>0</v>
      </c>
      <c r="BQ1821" s="60">
        <v>0</v>
      </c>
      <c r="BR1821" s="60">
        <v>0</v>
      </c>
      <c r="BS1821" s="60">
        <v>0</v>
      </c>
      <c r="BT1821" s="60">
        <v>0</v>
      </c>
      <c r="BU1821" s="60">
        <v>0</v>
      </c>
      <c r="BV1821" s="60">
        <v>0</v>
      </c>
      <c r="BW1821" s="60">
        <v>0</v>
      </c>
      <c r="BX1821" s="60">
        <v>0</v>
      </c>
      <c r="BY1821" s="60">
        <v>0</v>
      </c>
      <c r="BZ1821" s="60">
        <v>0</v>
      </c>
      <c r="CA1821" s="60">
        <v>0</v>
      </c>
      <c r="CB1821" s="60">
        <v>0</v>
      </c>
      <c r="CC1821" s="60">
        <v>0</v>
      </c>
      <c r="CD1821" s="60">
        <v>0</v>
      </c>
      <c r="CE1821" s="60">
        <v>0</v>
      </c>
      <c r="CF1821" s="60">
        <v>0</v>
      </c>
      <c r="CG1821" s="60">
        <v>0</v>
      </c>
      <c r="CH1821" s="60">
        <v>0</v>
      </c>
    </row>
    <row r="1822" spans="1:86">
      <c r="A1822" s="57" t="s">
        <v>86</v>
      </c>
      <c r="B1822" s="58" t="s">
        <v>719</v>
      </c>
      <c r="C1822" s="59" t="s">
        <v>92</v>
      </c>
      <c r="D1822" s="58" t="s">
        <v>93</v>
      </c>
      <c r="E1822" s="58" t="str">
        <f>VLOOKUP(CONCATENATE($F$4,F1822),'REG FL  CWIP - 1 System Per Boo'!$A$29:$B$1161,2,FALSE)</f>
        <v>Distribution</v>
      </c>
      <c r="F1822" s="58" t="s">
        <v>199</v>
      </c>
      <c r="G1822" s="58" t="s">
        <v>200</v>
      </c>
      <c r="H1822" s="63">
        <v>394</v>
      </c>
      <c r="I1822" s="60">
        <v>118.64</v>
      </c>
      <c r="J1822" s="60">
        <v>900.53</v>
      </c>
      <c r="K1822" s="60">
        <v>429.36</v>
      </c>
      <c r="L1822" s="60">
        <v>583.35</v>
      </c>
      <c r="M1822" s="60">
        <v>1102.23</v>
      </c>
      <c r="N1822" s="60">
        <v>225.59</v>
      </c>
      <c r="O1822" s="60">
        <v>681.73</v>
      </c>
      <c r="P1822" s="60">
        <v>122.81</v>
      </c>
      <c r="Q1822" s="60">
        <v>292.52999999999997</v>
      </c>
      <c r="R1822" s="60">
        <v>1254.25</v>
      </c>
      <c r="S1822" s="60">
        <v>489.2</v>
      </c>
      <c r="T1822" s="60">
        <v>314.35000000000002</v>
      </c>
      <c r="U1822" s="60">
        <v>6514.5700000000006</v>
      </c>
      <c r="V1822" s="60">
        <v>377.52457679999998</v>
      </c>
      <c r="W1822" s="60">
        <v>377.52457679999998</v>
      </c>
      <c r="X1822" s="60">
        <v>377.52457679999998</v>
      </c>
      <c r="Y1822" s="60">
        <v>377.52457679999998</v>
      </c>
      <c r="Z1822" s="60">
        <v>377.52457679999998</v>
      </c>
      <c r="AA1822" s="60">
        <v>377.52457679999998</v>
      </c>
      <c r="AB1822" s="60">
        <v>377.52457679999998</v>
      </c>
      <c r="AC1822" s="60">
        <v>377.52457679999998</v>
      </c>
      <c r="AD1822" s="60">
        <v>377.52457679999998</v>
      </c>
      <c r="AE1822" s="60">
        <v>377.52457679999998</v>
      </c>
      <c r="AF1822" s="60">
        <v>377.52457679999998</v>
      </c>
      <c r="AG1822" s="60">
        <v>377.52457679999998</v>
      </c>
      <c r="AH1822" s="60">
        <v>4530.2949215999997</v>
      </c>
      <c r="AI1822" s="60">
        <v>393.08771767999997</v>
      </c>
      <c r="AJ1822" s="60">
        <v>393.08771767999997</v>
      </c>
      <c r="AK1822" s="60">
        <v>393.08771767999997</v>
      </c>
      <c r="AL1822" s="60">
        <v>393.08771767999997</v>
      </c>
      <c r="AM1822" s="60">
        <v>393.08771767999997</v>
      </c>
      <c r="AN1822" s="60">
        <v>393.08771767999997</v>
      </c>
      <c r="AO1822" s="60">
        <v>393.08771767999997</v>
      </c>
      <c r="AP1822" s="60">
        <v>393.08771767999997</v>
      </c>
      <c r="AQ1822" s="60">
        <v>393.08771767999997</v>
      </c>
      <c r="AR1822" s="60">
        <v>393.08771767999997</v>
      </c>
      <c r="AS1822" s="60">
        <v>393.08771767999997</v>
      </c>
      <c r="AT1822" s="60">
        <v>393.08771767999997</v>
      </c>
      <c r="AU1822" s="60">
        <v>4717.0526121599996</v>
      </c>
      <c r="AV1822" s="60">
        <v>402.76169985772862</v>
      </c>
      <c r="AW1822" s="60">
        <v>402.76169985772862</v>
      </c>
      <c r="AX1822" s="60">
        <v>402.76169985772862</v>
      </c>
      <c r="AY1822" s="60">
        <v>402.76169985772862</v>
      </c>
      <c r="AZ1822" s="60">
        <v>402.76169985772862</v>
      </c>
      <c r="BA1822" s="60">
        <v>402.76169985772862</v>
      </c>
      <c r="BB1822" s="60">
        <v>402.76169985772862</v>
      </c>
      <c r="BC1822" s="60">
        <v>402.76169985772862</v>
      </c>
      <c r="BD1822" s="60">
        <v>402.76169985772862</v>
      </c>
      <c r="BE1822" s="60">
        <v>402.76169985772862</v>
      </c>
      <c r="BF1822" s="60">
        <v>402.76169985772862</v>
      </c>
      <c r="BG1822" s="60">
        <v>402.76276156498392</v>
      </c>
      <c r="BH1822" s="60">
        <v>4833.141459999998</v>
      </c>
      <c r="BI1822" s="60">
        <v>412.67761796997701</v>
      </c>
      <c r="BJ1822" s="60">
        <v>412.67761796997701</v>
      </c>
      <c r="BK1822" s="60">
        <v>412.67761796997701</v>
      </c>
      <c r="BL1822" s="60">
        <v>412.67761796997701</v>
      </c>
      <c r="BM1822" s="60">
        <v>412.67761796997701</v>
      </c>
      <c r="BN1822" s="60">
        <v>412.67761796997701</v>
      </c>
      <c r="BO1822" s="60">
        <v>412.67761796997701</v>
      </c>
      <c r="BP1822" s="60">
        <v>412.67761796997701</v>
      </c>
      <c r="BQ1822" s="60">
        <v>412.67761796997701</v>
      </c>
      <c r="BR1822" s="60">
        <v>412.67761796997701</v>
      </c>
      <c r="BS1822" s="60">
        <v>412.67761796997701</v>
      </c>
      <c r="BT1822" s="60">
        <v>412.67870373025232</v>
      </c>
      <c r="BU1822" s="60">
        <v>4952.1325013999985</v>
      </c>
      <c r="BV1822" s="60">
        <v>422.84152617678825</v>
      </c>
      <c r="BW1822" s="60">
        <v>422.84152617678825</v>
      </c>
      <c r="BX1822" s="60">
        <v>422.84152617678825</v>
      </c>
      <c r="BY1822" s="60">
        <v>422.84152617678825</v>
      </c>
      <c r="BZ1822" s="60">
        <v>422.84152617678825</v>
      </c>
      <c r="CA1822" s="60">
        <v>422.84152617678825</v>
      </c>
      <c r="CB1822" s="60">
        <v>422.84152617678825</v>
      </c>
      <c r="CC1822" s="60">
        <v>422.84152617678825</v>
      </c>
      <c r="CD1822" s="60">
        <v>422.84152617678825</v>
      </c>
      <c r="CE1822" s="60">
        <v>422.84152617678825</v>
      </c>
      <c r="CF1822" s="60">
        <v>422.84152617678825</v>
      </c>
      <c r="CG1822" s="60">
        <v>422.84152525532915</v>
      </c>
      <c r="CH1822" s="60">
        <v>5074.098313200001</v>
      </c>
    </row>
    <row r="1823" spans="1:86">
      <c r="A1823" s="57" t="s">
        <v>86</v>
      </c>
      <c r="B1823" s="58" t="s">
        <v>723</v>
      </c>
      <c r="C1823" s="59" t="s">
        <v>92</v>
      </c>
      <c r="D1823" s="58" t="s">
        <v>93</v>
      </c>
      <c r="E1823" s="58" t="str">
        <f>VLOOKUP(CONCATENATE($F$4,F1823),'REG FL  CWIP - 1 System Per Boo'!$A$29:$B$1161,2,FALSE)</f>
        <v>Distribution</v>
      </c>
      <c r="F1823" s="58" t="s">
        <v>199</v>
      </c>
      <c r="G1823" s="58" t="s">
        <v>200</v>
      </c>
      <c r="H1823" s="63">
        <v>394</v>
      </c>
      <c r="I1823" s="60">
        <v>5891.76</v>
      </c>
      <c r="J1823" s="60">
        <v>6045.54</v>
      </c>
      <c r="K1823" s="60">
        <v>6228.8500000000013</v>
      </c>
      <c r="L1823" s="60">
        <v>6263.43</v>
      </c>
      <c r="M1823" s="60">
        <v>6405.1500000000005</v>
      </c>
      <c r="N1823" s="60">
        <v>6710.15</v>
      </c>
      <c r="O1823" s="60">
        <v>6404.7199999999993</v>
      </c>
      <c r="P1823" s="60">
        <v>6524.72</v>
      </c>
      <c r="Q1823" s="60">
        <v>6451.05</v>
      </c>
      <c r="R1823" s="60">
        <v>6515.18</v>
      </c>
      <c r="S1823" s="60">
        <v>6492.4400000000005</v>
      </c>
      <c r="T1823" s="60">
        <v>6450.62</v>
      </c>
      <c r="U1823" s="60">
        <v>6450.62</v>
      </c>
      <c r="V1823" s="60">
        <v>6458.3245831999993</v>
      </c>
      <c r="W1823" s="60">
        <v>6466.0291663999997</v>
      </c>
      <c r="X1823" s="60">
        <v>6473.7337496</v>
      </c>
      <c r="Y1823" s="60">
        <v>6481.4383328000004</v>
      </c>
      <c r="Z1823" s="60">
        <v>6489.1429160000007</v>
      </c>
      <c r="AA1823" s="60">
        <v>6496.847499200001</v>
      </c>
      <c r="AB1823" s="60">
        <v>6504.5520824000014</v>
      </c>
      <c r="AC1823" s="60">
        <v>6512.2566656000017</v>
      </c>
      <c r="AD1823" s="60">
        <v>6519.9612488000021</v>
      </c>
      <c r="AE1823" s="60">
        <v>6527.6658320000024</v>
      </c>
      <c r="AF1823" s="60">
        <v>6535.3704152000028</v>
      </c>
      <c r="AG1823" s="60">
        <v>6543.0749984000031</v>
      </c>
      <c r="AH1823" s="60">
        <v>6543.0749984000031</v>
      </c>
      <c r="AI1823" s="60">
        <v>6551.0971967200039</v>
      </c>
      <c r="AJ1823" s="60">
        <v>6559.1193950400047</v>
      </c>
      <c r="AK1823" s="60">
        <v>6567.1415933600056</v>
      </c>
      <c r="AL1823" s="60">
        <v>6575.1637916800064</v>
      </c>
      <c r="AM1823" s="60">
        <v>6583.1859900000072</v>
      </c>
      <c r="AN1823" s="60">
        <v>6591.208188320008</v>
      </c>
      <c r="AO1823" s="60">
        <v>6599.2303866400089</v>
      </c>
      <c r="AP1823" s="60">
        <v>6607.2525849600097</v>
      </c>
      <c r="AQ1823" s="60">
        <v>6615.2747832800105</v>
      </c>
      <c r="AR1823" s="60">
        <v>6623.2969816000113</v>
      </c>
      <c r="AS1823" s="60">
        <v>6631.3191799200122</v>
      </c>
      <c r="AT1823" s="60">
        <v>6639.341378240013</v>
      </c>
      <c r="AU1823" s="60">
        <v>6639.341378240013</v>
      </c>
      <c r="AV1823" s="60">
        <v>6647.5610047677219</v>
      </c>
      <c r="AW1823" s="60">
        <v>6655.7806312954308</v>
      </c>
      <c r="AX1823" s="60">
        <v>6664.0002578231397</v>
      </c>
      <c r="AY1823" s="60">
        <v>6672.2198843508486</v>
      </c>
      <c r="AZ1823" s="60">
        <v>6680.4395108785575</v>
      </c>
      <c r="BA1823" s="60">
        <v>6688.6591374062664</v>
      </c>
      <c r="BB1823" s="60">
        <v>6696.8787639339753</v>
      </c>
      <c r="BC1823" s="60">
        <v>6705.0983904616842</v>
      </c>
      <c r="BD1823" s="60">
        <v>6713.3180169893931</v>
      </c>
      <c r="BE1823" s="60">
        <v>6721.537643517102</v>
      </c>
      <c r="BF1823" s="60">
        <v>6729.7572700448109</v>
      </c>
      <c r="BG1823" s="60">
        <v>6737.976918240015</v>
      </c>
      <c r="BH1823" s="60">
        <v>6737.976918240015</v>
      </c>
      <c r="BI1823" s="60">
        <v>6746.3989104434841</v>
      </c>
      <c r="BJ1823" s="60">
        <v>6754.8209026469531</v>
      </c>
      <c r="BK1823" s="60">
        <v>6763.2428948504221</v>
      </c>
      <c r="BL1823" s="60">
        <v>6771.6648870538911</v>
      </c>
      <c r="BM1823" s="60">
        <v>6780.0868792573601</v>
      </c>
      <c r="BN1823" s="60">
        <v>6788.5088714608291</v>
      </c>
      <c r="BO1823" s="60">
        <v>6796.9308636642982</v>
      </c>
      <c r="BP1823" s="60">
        <v>6805.3528558677672</v>
      </c>
      <c r="BQ1823" s="60">
        <v>6813.7748480712362</v>
      </c>
      <c r="BR1823" s="60">
        <v>6822.1968402747052</v>
      </c>
      <c r="BS1823" s="60">
        <v>6830.6188324781742</v>
      </c>
      <c r="BT1823" s="60">
        <v>6839.0408468400165</v>
      </c>
      <c r="BU1823" s="60">
        <v>6839.0408468400165</v>
      </c>
      <c r="BV1823" s="60">
        <v>6847.6702657415835</v>
      </c>
      <c r="BW1823" s="60">
        <v>6856.2996846431506</v>
      </c>
      <c r="BX1823" s="60">
        <v>6864.9291035447177</v>
      </c>
      <c r="BY1823" s="60">
        <v>6873.5585224462848</v>
      </c>
      <c r="BZ1823" s="60">
        <v>6882.1879413478518</v>
      </c>
      <c r="CA1823" s="60">
        <v>6890.8173602494189</v>
      </c>
      <c r="CB1823" s="60">
        <v>6899.446779150986</v>
      </c>
      <c r="CC1823" s="60">
        <v>6908.0761980525531</v>
      </c>
      <c r="CD1823" s="60">
        <v>6916.7056169541202</v>
      </c>
      <c r="CE1823" s="60">
        <v>6925.3350358556872</v>
      </c>
      <c r="CF1823" s="60">
        <v>6933.9644547572543</v>
      </c>
      <c r="CG1823" s="60">
        <v>6942.5938736400158</v>
      </c>
      <c r="CH1823" s="60">
        <v>6942.5938736400158</v>
      </c>
    </row>
    <row r="1824" spans="1:86">
      <c r="A1824" s="57" t="s">
        <v>86</v>
      </c>
      <c r="B1824" s="58" t="s">
        <v>132</v>
      </c>
      <c r="C1824" s="59" t="s">
        <v>92</v>
      </c>
      <c r="D1824" s="58" t="s">
        <v>113</v>
      </c>
      <c r="E1824" s="58" t="str">
        <f>VLOOKUP(CONCATENATE($F$4,F1824),'REG FL  CWIP - 1 System Per Boo'!$A$29:$B$1161,2,FALSE)</f>
        <v>General</v>
      </c>
      <c r="F1824" s="58" t="s">
        <v>268</v>
      </c>
      <c r="G1824" s="58" t="s">
        <v>269</v>
      </c>
      <c r="H1824" s="63">
        <v>396</v>
      </c>
      <c r="I1824" s="60">
        <v>0</v>
      </c>
      <c r="J1824" s="60">
        <v>0</v>
      </c>
      <c r="K1824" s="60">
        <v>0</v>
      </c>
      <c r="L1824" s="60">
        <v>0</v>
      </c>
      <c r="M1824" s="60">
        <v>0</v>
      </c>
      <c r="N1824" s="60">
        <v>0</v>
      </c>
      <c r="O1824" s="60">
        <v>0</v>
      </c>
      <c r="P1824" s="60">
        <v>0</v>
      </c>
      <c r="Q1824" s="60">
        <v>0</v>
      </c>
      <c r="R1824" s="60">
        <v>0</v>
      </c>
      <c r="S1824" s="60">
        <v>0</v>
      </c>
      <c r="T1824" s="60">
        <v>0</v>
      </c>
      <c r="U1824" s="60">
        <v>0</v>
      </c>
      <c r="V1824" s="60">
        <v>0</v>
      </c>
      <c r="W1824" s="60">
        <v>2.5427673586421662</v>
      </c>
      <c r="X1824" s="60">
        <v>4.8110214559763307</v>
      </c>
      <c r="Y1824" s="60">
        <v>7.0815941045257347</v>
      </c>
      <c r="Z1824" s="60">
        <v>9.6266806782671495</v>
      </c>
      <c r="AA1824" s="60">
        <v>11.897258091160552</v>
      </c>
      <c r="AB1824" s="60">
        <v>14.171890666077076</v>
      </c>
      <c r="AC1824" s="60">
        <v>16.716979426730461</v>
      </c>
      <c r="AD1824" s="60">
        <v>18.987550513199878</v>
      </c>
      <c r="AE1824" s="60">
        <v>21.258120154745285</v>
      </c>
      <c r="AF1824" s="60">
        <v>23.803205088302676</v>
      </c>
      <c r="AG1824" s="60">
        <v>26.073776838656073</v>
      </c>
      <c r="AH1824" s="60">
        <v>0</v>
      </c>
      <c r="AI1824" s="60">
        <v>28.348407773388601</v>
      </c>
      <c r="AJ1824" s="60">
        <v>30.893718505609982</v>
      </c>
      <c r="AK1824" s="60">
        <v>33.164514297287369</v>
      </c>
      <c r="AL1824" s="60">
        <v>35.437721704610681</v>
      </c>
      <c r="AM1824" s="60">
        <v>37.98544596602602</v>
      </c>
      <c r="AN1824" s="60">
        <v>40.26287231750787</v>
      </c>
      <c r="AO1824" s="60">
        <v>42.536081404067204</v>
      </c>
      <c r="AP1824" s="60">
        <v>45.083802111750543</v>
      </c>
      <c r="AQ1824" s="60">
        <v>47.357006785433867</v>
      </c>
      <c r="AR1824" s="60">
        <v>49.630211341961186</v>
      </c>
      <c r="AS1824" s="60">
        <v>52.177930839032513</v>
      </c>
      <c r="AT1824" s="60">
        <v>54.455352621430364</v>
      </c>
      <c r="AU1824" s="60">
        <v>28.348407773388601</v>
      </c>
      <c r="AV1824" s="60">
        <v>56.728556201657696</v>
      </c>
      <c r="AW1824" s="60">
        <v>58.3166284323855</v>
      </c>
      <c r="AX1824" s="60">
        <v>59.904700663113317</v>
      </c>
      <c r="AY1824" s="60">
        <v>61.492772893841106</v>
      </c>
      <c r="AZ1824" s="60">
        <v>63.080845124568896</v>
      </c>
      <c r="BA1824" s="60">
        <v>64.668917355296685</v>
      </c>
      <c r="BB1824" s="60">
        <v>66.256989586024474</v>
      </c>
      <c r="BC1824" s="60">
        <v>67.845061816752263</v>
      </c>
      <c r="BD1824" s="60">
        <v>69.433134047480053</v>
      </c>
      <c r="BE1824" s="60">
        <v>71.021206278207842</v>
      </c>
      <c r="BF1824" s="60">
        <v>72.609278508935631</v>
      </c>
      <c r="BG1824" s="60">
        <v>74.19735073966342</v>
      </c>
      <c r="BH1824" s="60">
        <v>56.728556201657696</v>
      </c>
      <c r="BI1824" s="60">
        <v>75.785422963577531</v>
      </c>
      <c r="BJ1824" s="60">
        <v>77.277414786581957</v>
      </c>
      <c r="BK1824" s="60">
        <v>78.769406609586397</v>
      </c>
      <c r="BL1824" s="60">
        <v>80.261398432590838</v>
      </c>
      <c r="BM1824" s="60">
        <v>81.753390255595278</v>
      </c>
      <c r="BN1824" s="60">
        <v>83.245382078599718</v>
      </c>
      <c r="BO1824" s="60">
        <v>84.737373901604158</v>
      </c>
      <c r="BP1824" s="60">
        <v>86.229365724608598</v>
      </c>
      <c r="BQ1824" s="60">
        <v>87.721357547613039</v>
      </c>
      <c r="BR1824" s="60">
        <v>89.213349370617479</v>
      </c>
      <c r="BS1824" s="60">
        <v>90.705341193621919</v>
      </c>
      <c r="BT1824" s="60">
        <v>92.197333016626359</v>
      </c>
      <c r="BU1824" s="60">
        <v>75.785422963577531</v>
      </c>
      <c r="BV1824" s="60">
        <v>93.689324842973534</v>
      </c>
      <c r="BW1824" s="60">
        <v>95.15441415406498</v>
      </c>
      <c r="BX1824" s="60">
        <v>96.619503465156427</v>
      </c>
      <c r="BY1824" s="60">
        <v>98.084592776247874</v>
      </c>
      <c r="BZ1824" s="60">
        <v>99.54968208733932</v>
      </c>
      <c r="CA1824" s="60">
        <v>101.01477139843077</v>
      </c>
      <c r="CB1824" s="60">
        <v>102.47986070952221</v>
      </c>
      <c r="CC1824" s="60">
        <v>103.94495002061366</v>
      </c>
      <c r="CD1824" s="60">
        <v>105.41003933170511</v>
      </c>
      <c r="CE1824" s="60">
        <v>106.87512864279655</v>
      </c>
      <c r="CF1824" s="60">
        <v>108.340217953888</v>
      </c>
      <c r="CG1824" s="60">
        <v>109.80530726497945</v>
      </c>
      <c r="CH1824" s="60">
        <v>93.689324842973534</v>
      </c>
    </row>
    <row r="1825" spans="1:86">
      <c r="A1825" s="57" t="s">
        <v>86</v>
      </c>
      <c r="B1825" s="57" t="s">
        <v>701</v>
      </c>
      <c r="C1825" s="58" t="s">
        <v>92</v>
      </c>
      <c r="D1825" s="58" t="s">
        <v>113</v>
      </c>
      <c r="E1825" s="58" t="str">
        <f>VLOOKUP(CONCATENATE($F$4,F1825),'REG FL  CWIP - 1 System Per Boo'!$A$29:$B$1161,2,FALSE)</f>
        <v>General</v>
      </c>
      <c r="F1825" s="58" t="s">
        <v>268</v>
      </c>
      <c r="G1825" s="58" t="s">
        <v>269</v>
      </c>
      <c r="H1825" s="63">
        <v>396</v>
      </c>
      <c r="I1825" s="60">
        <v>0</v>
      </c>
      <c r="J1825" s="60">
        <v>0</v>
      </c>
      <c r="K1825" s="60">
        <v>0</v>
      </c>
      <c r="L1825" s="60">
        <v>0</v>
      </c>
      <c r="M1825" s="60">
        <v>0</v>
      </c>
      <c r="N1825" s="60">
        <v>0</v>
      </c>
      <c r="O1825" s="60">
        <v>0</v>
      </c>
      <c r="P1825" s="60">
        <v>0</v>
      </c>
      <c r="Q1825" s="60">
        <v>0</v>
      </c>
      <c r="R1825" s="60">
        <v>0</v>
      </c>
      <c r="S1825" s="60">
        <v>0</v>
      </c>
      <c r="T1825" s="60">
        <v>0</v>
      </c>
      <c r="U1825" s="60">
        <v>0</v>
      </c>
      <c r="V1825" s="60">
        <v>127.138367932108</v>
      </c>
      <c r="W1825" s="60">
        <v>113.412704866708</v>
      </c>
      <c r="X1825" s="60">
        <v>113.52863242747</v>
      </c>
      <c r="Y1825" s="60">
        <v>127.25432868707</v>
      </c>
      <c r="Z1825" s="60">
        <v>113.52887064466999</v>
      </c>
      <c r="AA1825" s="60">
        <v>113.731628745826</v>
      </c>
      <c r="AB1825" s="60">
        <v>127.25443803267</v>
      </c>
      <c r="AC1825" s="60">
        <v>113.52855432347</v>
      </c>
      <c r="AD1825" s="60">
        <v>113.52848207727</v>
      </c>
      <c r="AE1825" s="60">
        <v>127.25424667787</v>
      </c>
      <c r="AF1825" s="60">
        <v>113.52858751767</v>
      </c>
      <c r="AG1825" s="60">
        <v>113.731546736626</v>
      </c>
      <c r="AH1825" s="60">
        <v>1417.4203886694281</v>
      </c>
      <c r="AI1825" s="60">
        <v>127.26553661107</v>
      </c>
      <c r="AJ1825" s="60">
        <v>113.53978958387</v>
      </c>
      <c r="AK1825" s="60">
        <v>113.66037036616601</v>
      </c>
      <c r="AL1825" s="60">
        <v>127.386213070766</v>
      </c>
      <c r="AM1825" s="60">
        <v>113.871317574092</v>
      </c>
      <c r="AN1825" s="60">
        <v>113.66045432796599</v>
      </c>
      <c r="AO1825" s="60">
        <v>127.38603538416599</v>
      </c>
      <c r="AP1825" s="60">
        <v>113.660233684166</v>
      </c>
      <c r="AQ1825" s="60">
        <v>113.660227826366</v>
      </c>
      <c r="AR1825" s="60">
        <v>127.385974853566</v>
      </c>
      <c r="AS1825" s="60">
        <v>113.87108911989201</v>
      </c>
      <c r="AT1825" s="60">
        <v>113.660179011366</v>
      </c>
      <c r="AU1825" s="60">
        <v>1419.007421413452</v>
      </c>
      <c r="AV1825" s="60">
        <v>79.403611536390386</v>
      </c>
      <c r="AW1825" s="60">
        <v>79.403611536390386</v>
      </c>
      <c r="AX1825" s="60">
        <v>79.403611536390386</v>
      </c>
      <c r="AY1825" s="60">
        <v>79.403611536390386</v>
      </c>
      <c r="AZ1825" s="60">
        <v>79.403611536390386</v>
      </c>
      <c r="BA1825" s="60">
        <v>79.403611536390386</v>
      </c>
      <c r="BB1825" s="60">
        <v>79.403611536390386</v>
      </c>
      <c r="BC1825" s="60">
        <v>79.403611536390386</v>
      </c>
      <c r="BD1825" s="60">
        <v>79.403611536390386</v>
      </c>
      <c r="BE1825" s="60">
        <v>79.403611536390386</v>
      </c>
      <c r="BF1825" s="60">
        <v>79.403611536390386</v>
      </c>
      <c r="BG1825" s="60">
        <v>79.403611195705821</v>
      </c>
      <c r="BH1825" s="60">
        <v>952.84333809600002</v>
      </c>
      <c r="BI1825" s="60">
        <v>74.599591150221997</v>
      </c>
      <c r="BJ1825" s="60">
        <v>74.599591150221997</v>
      </c>
      <c r="BK1825" s="60">
        <v>74.599591150221997</v>
      </c>
      <c r="BL1825" s="60">
        <v>74.599591150221997</v>
      </c>
      <c r="BM1825" s="60">
        <v>74.599591150221997</v>
      </c>
      <c r="BN1825" s="60">
        <v>74.599591150221997</v>
      </c>
      <c r="BO1825" s="60">
        <v>74.599591150221997</v>
      </c>
      <c r="BP1825" s="60">
        <v>74.599591150221997</v>
      </c>
      <c r="BQ1825" s="60">
        <v>74.599591150221997</v>
      </c>
      <c r="BR1825" s="60">
        <v>74.599591150221997</v>
      </c>
      <c r="BS1825" s="60">
        <v>74.599591150221997</v>
      </c>
      <c r="BT1825" s="60">
        <v>74.599591317358204</v>
      </c>
      <c r="BU1825" s="60">
        <v>895.19509396980004</v>
      </c>
      <c r="BV1825" s="60">
        <v>73.254465554573187</v>
      </c>
      <c r="BW1825" s="60">
        <v>73.254465554573187</v>
      </c>
      <c r="BX1825" s="60">
        <v>73.254465554573187</v>
      </c>
      <c r="BY1825" s="60">
        <v>73.254465554573187</v>
      </c>
      <c r="BZ1825" s="60">
        <v>73.254465554573187</v>
      </c>
      <c r="CA1825" s="60">
        <v>73.254465554573187</v>
      </c>
      <c r="CB1825" s="60">
        <v>73.254465554573187</v>
      </c>
      <c r="CC1825" s="60">
        <v>73.254465554573187</v>
      </c>
      <c r="CD1825" s="60">
        <v>73.254465554573187</v>
      </c>
      <c r="CE1825" s="60">
        <v>73.254465554573187</v>
      </c>
      <c r="CF1825" s="60">
        <v>73.254465554573187</v>
      </c>
      <c r="CG1825" s="60">
        <v>73.254465217094776</v>
      </c>
      <c r="CH1825" s="60">
        <v>879.0535863174</v>
      </c>
    </row>
    <row r="1826" spans="1:86">
      <c r="A1826" s="57" t="s">
        <v>86</v>
      </c>
      <c r="B1826" s="58" t="s">
        <v>719</v>
      </c>
      <c r="C1826" s="59" t="s">
        <v>92</v>
      </c>
      <c r="D1826" s="58" t="s">
        <v>113</v>
      </c>
      <c r="E1826" s="58" t="str">
        <f>VLOOKUP(CONCATENATE($F$4,F1826),'REG FL  CWIP - 1 System Per Boo'!$A$29:$B$1161,2,FALSE)</f>
        <v>General</v>
      </c>
      <c r="F1826" s="58" t="s">
        <v>268</v>
      </c>
      <c r="G1826" s="58" t="s">
        <v>269</v>
      </c>
      <c r="H1826" s="63">
        <v>396</v>
      </c>
      <c r="I1826" s="60">
        <v>0</v>
      </c>
      <c r="J1826" s="60">
        <v>0</v>
      </c>
      <c r="K1826" s="60">
        <v>0</v>
      </c>
      <c r="L1826" s="60">
        <v>0</v>
      </c>
      <c r="M1826" s="60">
        <v>0</v>
      </c>
      <c r="N1826" s="60">
        <v>0</v>
      </c>
      <c r="O1826" s="60">
        <v>0</v>
      </c>
      <c r="P1826" s="60">
        <v>0</v>
      </c>
      <c r="Q1826" s="60">
        <v>0</v>
      </c>
      <c r="R1826" s="60">
        <v>0</v>
      </c>
      <c r="S1826" s="60">
        <v>0</v>
      </c>
      <c r="T1826" s="60">
        <v>0</v>
      </c>
      <c r="U1826" s="60">
        <v>0</v>
      </c>
      <c r="V1826" s="60">
        <v>124.59560057346583</v>
      </c>
      <c r="W1826" s="60">
        <v>111.14445076937383</v>
      </c>
      <c r="X1826" s="60">
        <v>111.2580597789206</v>
      </c>
      <c r="Y1826" s="60">
        <v>124.7092421133286</v>
      </c>
      <c r="Z1826" s="60">
        <v>111.25829323177659</v>
      </c>
      <c r="AA1826" s="60">
        <v>111.45699617090948</v>
      </c>
      <c r="AB1826" s="60">
        <v>124.7093492720166</v>
      </c>
      <c r="AC1826" s="60">
        <v>111.2579832370006</v>
      </c>
      <c r="AD1826" s="60">
        <v>111.25791243572459</v>
      </c>
      <c r="AE1826" s="60">
        <v>124.7091617443126</v>
      </c>
      <c r="AF1826" s="60">
        <v>111.25801576731661</v>
      </c>
      <c r="AG1826" s="60">
        <v>111.45691580189347</v>
      </c>
      <c r="AH1826" s="60">
        <v>1389.0719808960396</v>
      </c>
      <c r="AI1826" s="60">
        <v>124.72022587884861</v>
      </c>
      <c r="AJ1826" s="60">
        <v>111.2689937921926</v>
      </c>
      <c r="AK1826" s="60">
        <v>111.38716295884268</v>
      </c>
      <c r="AL1826" s="60">
        <v>124.83848880935068</v>
      </c>
      <c r="AM1826" s="60">
        <v>111.59389122261017</v>
      </c>
      <c r="AN1826" s="60">
        <v>111.38724524140667</v>
      </c>
      <c r="AO1826" s="60">
        <v>124.83831467648267</v>
      </c>
      <c r="AP1826" s="60">
        <v>111.38702901048268</v>
      </c>
      <c r="AQ1826" s="60">
        <v>111.38702326983868</v>
      </c>
      <c r="AR1826" s="60">
        <v>124.83825535649467</v>
      </c>
      <c r="AS1826" s="60">
        <v>111.59366733749417</v>
      </c>
      <c r="AT1826" s="60">
        <v>111.38697543113868</v>
      </c>
      <c r="AU1826" s="60">
        <v>1390.6272729851833</v>
      </c>
      <c r="AV1826" s="60">
        <v>77.815539305662583</v>
      </c>
      <c r="AW1826" s="60">
        <v>77.815539305662583</v>
      </c>
      <c r="AX1826" s="60">
        <v>77.815539305662583</v>
      </c>
      <c r="AY1826" s="60">
        <v>77.815539305662583</v>
      </c>
      <c r="AZ1826" s="60">
        <v>77.815539305662583</v>
      </c>
      <c r="BA1826" s="60">
        <v>77.815539305662583</v>
      </c>
      <c r="BB1826" s="60">
        <v>77.815539305662583</v>
      </c>
      <c r="BC1826" s="60">
        <v>77.815539305662583</v>
      </c>
      <c r="BD1826" s="60">
        <v>77.815539305662583</v>
      </c>
      <c r="BE1826" s="60">
        <v>77.815539305662583</v>
      </c>
      <c r="BF1826" s="60">
        <v>77.815539305662583</v>
      </c>
      <c r="BG1826" s="60">
        <v>77.81553897179171</v>
      </c>
      <c r="BH1826" s="60">
        <v>933.78647133408015</v>
      </c>
      <c r="BI1826" s="60">
        <v>73.107599327217557</v>
      </c>
      <c r="BJ1826" s="60">
        <v>73.107599327217557</v>
      </c>
      <c r="BK1826" s="60">
        <v>73.107599327217557</v>
      </c>
      <c r="BL1826" s="60">
        <v>73.107599327217557</v>
      </c>
      <c r="BM1826" s="60">
        <v>73.107599327217557</v>
      </c>
      <c r="BN1826" s="60">
        <v>73.107599327217557</v>
      </c>
      <c r="BO1826" s="60">
        <v>73.107599327217557</v>
      </c>
      <c r="BP1826" s="60">
        <v>73.107599327217557</v>
      </c>
      <c r="BQ1826" s="60">
        <v>73.107599327217557</v>
      </c>
      <c r="BR1826" s="60">
        <v>73.107599327217557</v>
      </c>
      <c r="BS1826" s="60">
        <v>73.107599327217557</v>
      </c>
      <c r="BT1826" s="60">
        <v>73.107599491011044</v>
      </c>
      <c r="BU1826" s="60">
        <v>877.29119209040425</v>
      </c>
      <c r="BV1826" s="60">
        <v>71.789376243481726</v>
      </c>
      <c r="BW1826" s="60">
        <v>71.789376243481726</v>
      </c>
      <c r="BX1826" s="60">
        <v>71.789376243481726</v>
      </c>
      <c r="BY1826" s="60">
        <v>71.789376243481726</v>
      </c>
      <c r="BZ1826" s="60">
        <v>71.789376243481726</v>
      </c>
      <c r="CA1826" s="60">
        <v>71.789376243481726</v>
      </c>
      <c r="CB1826" s="60">
        <v>71.789376243481726</v>
      </c>
      <c r="CC1826" s="60">
        <v>71.789376243481726</v>
      </c>
      <c r="CD1826" s="60">
        <v>71.789376243481726</v>
      </c>
      <c r="CE1826" s="60">
        <v>71.789376243481726</v>
      </c>
      <c r="CF1826" s="60">
        <v>71.789376243481726</v>
      </c>
      <c r="CG1826" s="60">
        <v>71.789375912752874</v>
      </c>
      <c r="CH1826" s="60">
        <v>861.47251459105178</v>
      </c>
    </row>
    <row r="1827" spans="1:86">
      <c r="A1827" s="57" t="s">
        <v>86</v>
      </c>
      <c r="B1827" s="58" t="s">
        <v>723</v>
      </c>
      <c r="C1827" s="59" t="s">
        <v>92</v>
      </c>
      <c r="D1827" s="58" t="s">
        <v>113</v>
      </c>
      <c r="E1827" s="58" t="str">
        <f>VLOOKUP(CONCATENATE($F$4,F1827),'REG FL  CWIP - 1 System Per Boo'!$A$29:$B$1161,2,FALSE)</f>
        <v>General</v>
      </c>
      <c r="F1827" s="58" t="s">
        <v>268</v>
      </c>
      <c r="G1827" s="58" t="s">
        <v>269</v>
      </c>
      <c r="H1827" s="63">
        <v>396</v>
      </c>
      <c r="I1827" s="60">
        <v>0</v>
      </c>
      <c r="J1827" s="60">
        <v>0</v>
      </c>
      <c r="K1827" s="60">
        <v>0</v>
      </c>
      <c r="L1827" s="60">
        <v>0</v>
      </c>
      <c r="M1827" s="60">
        <v>0</v>
      </c>
      <c r="N1827" s="60">
        <v>0</v>
      </c>
      <c r="O1827" s="60">
        <v>0</v>
      </c>
      <c r="P1827" s="60">
        <v>0</v>
      </c>
      <c r="Q1827" s="60">
        <v>0</v>
      </c>
      <c r="R1827" s="60">
        <v>0</v>
      </c>
      <c r="S1827" s="60">
        <v>0</v>
      </c>
      <c r="T1827" s="60">
        <v>0</v>
      </c>
      <c r="U1827" s="60">
        <v>0</v>
      </c>
      <c r="V1827" s="60">
        <v>2.5427673586421662</v>
      </c>
      <c r="W1827" s="60">
        <v>4.8110214559763307</v>
      </c>
      <c r="X1827" s="60">
        <v>7.0815941045257347</v>
      </c>
      <c r="Y1827" s="60">
        <v>9.6266806782671495</v>
      </c>
      <c r="Z1827" s="60">
        <v>11.897258091160552</v>
      </c>
      <c r="AA1827" s="60">
        <v>14.171890666077076</v>
      </c>
      <c r="AB1827" s="60">
        <v>16.716979426730461</v>
      </c>
      <c r="AC1827" s="60">
        <v>18.987550513199878</v>
      </c>
      <c r="AD1827" s="60">
        <v>21.258120154745285</v>
      </c>
      <c r="AE1827" s="60">
        <v>23.803205088302676</v>
      </c>
      <c r="AF1827" s="60">
        <v>26.073776838656073</v>
      </c>
      <c r="AG1827" s="60">
        <v>28.348407773388601</v>
      </c>
      <c r="AH1827" s="60">
        <v>28.348407773388601</v>
      </c>
      <c r="AI1827" s="60">
        <v>30.893718505609982</v>
      </c>
      <c r="AJ1827" s="60">
        <v>33.164514297287369</v>
      </c>
      <c r="AK1827" s="60">
        <v>35.437721704610681</v>
      </c>
      <c r="AL1827" s="60">
        <v>37.98544596602602</v>
      </c>
      <c r="AM1827" s="60">
        <v>40.26287231750787</v>
      </c>
      <c r="AN1827" s="60">
        <v>42.536081404067204</v>
      </c>
      <c r="AO1827" s="60">
        <v>45.083802111750543</v>
      </c>
      <c r="AP1827" s="60">
        <v>47.357006785433867</v>
      </c>
      <c r="AQ1827" s="60">
        <v>49.630211341961186</v>
      </c>
      <c r="AR1827" s="60">
        <v>52.177930839032513</v>
      </c>
      <c r="AS1827" s="60">
        <v>54.455352621430364</v>
      </c>
      <c r="AT1827" s="60">
        <v>56.728556201657696</v>
      </c>
      <c r="AU1827" s="60">
        <v>56.728556201657696</v>
      </c>
      <c r="AV1827" s="60">
        <v>58.3166284323855</v>
      </c>
      <c r="AW1827" s="60">
        <v>59.904700663113317</v>
      </c>
      <c r="AX1827" s="60">
        <v>61.492772893841106</v>
      </c>
      <c r="AY1827" s="60">
        <v>63.080845124568896</v>
      </c>
      <c r="AZ1827" s="60">
        <v>64.668917355296685</v>
      </c>
      <c r="BA1827" s="60">
        <v>66.256989586024474</v>
      </c>
      <c r="BB1827" s="60">
        <v>67.845061816752263</v>
      </c>
      <c r="BC1827" s="60">
        <v>69.433134047480053</v>
      </c>
      <c r="BD1827" s="60">
        <v>71.021206278207842</v>
      </c>
      <c r="BE1827" s="60">
        <v>72.609278508935631</v>
      </c>
      <c r="BF1827" s="60">
        <v>74.19735073966342</v>
      </c>
      <c r="BG1827" s="60">
        <v>75.785422963577531</v>
      </c>
      <c r="BH1827" s="60">
        <v>75.785422963577531</v>
      </c>
      <c r="BI1827" s="60">
        <v>77.277414786581957</v>
      </c>
      <c r="BJ1827" s="60">
        <v>78.769406609586397</v>
      </c>
      <c r="BK1827" s="60">
        <v>80.261398432590838</v>
      </c>
      <c r="BL1827" s="60">
        <v>81.753390255595278</v>
      </c>
      <c r="BM1827" s="60">
        <v>83.245382078599718</v>
      </c>
      <c r="BN1827" s="60">
        <v>84.737373901604158</v>
      </c>
      <c r="BO1827" s="60">
        <v>86.229365724608598</v>
      </c>
      <c r="BP1827" s="60">
        <v>87.721357547613039</v>
      </c>
      <c r="BQ1827" s="60">
        <v>89.213349370617479</v>
      </c>
      <c r="BR1827" s="60">
        <v>90.705341193621919</v>
      </c>
      <c r="BS1827" s="60">
        <v>92.197333016626359</v>
      </c>
      <c r="BT1827" s="60">
        <v>93.689324842973534</v>
      </c>
      <c r="BU1827" s="60">
        <v>93.689324842973534</v>
      </c>
      <c r="BV1827" s="60">
        <v>95.15441415406498</v>
      </c>
      <c r="BW1827" s="60">
        <v>96.619503465156427</v>
      </c>
      <c r="BX1827" s="60">
        <v>98.084592776247874</v>
      </c>
      <c r="BY1827" s="60">
        <v>99.54968208733932</v>
      </c>
      <c r="BZ1827" s="60">
        <v>101.01477139843077</v>
      </c>
      <c r="CA1827" s="60">
        <v>102.47986070952221</v>
      </c>
      <c r="CB1827" s="60">
        <v>103.94495002061366</v>
      </c>
      <c r="CC1827" s="60">
        <v>105.41003933170511</v>
      </c>
      <c r="CD1827" s="60">
        <v>106.87512864279655</v>
      </c>
      <c r="CE1827" s="60">
        <v>108.340217953888</v>
      </c>
      <c r="CF1827" s="60">
        <v>109.80530726497945</v>
      </c>
      <c r="CG1827" s="60">
        <v>111.27039656932133</v>
      </c>
      <c r="CH1827" s="60">
        <v>111.27039656932133</v>
      </c>
    </row>
    <row r="1828" spans="1:86">
      <c r="A1828" s="57" t="s">
        <v>86</v>
      </c>
      <c r="B1828" s="58" t="s">
        <v>132</v>
      </c>
      <c r="C1828" s="59" t="s">
        <v>92</v>
      </c>
      <c r="D1828" s="58" t="s">
        <v>113</v>
      </c>
      <c r="E1828" s="58" t="str">
        <f>VLOOKUP(CONCATENATE($F$4,F1828),'REG FL  CWIP - 1 System Per Boo'!$A$29:$B$1161,2,FALSE)</f>
        <v>Distribution</v>
      </c>
      <c r="F1828" s="58" t="s">
        <v>254</v>
      </c>
      <c r="G1828" s="58" t="s">
        <v>255</v>
      </c>
      <c r="H1828" s="63">
        <v>397</v>
      </c>
      <c r="I1828" s="60">
        <v>34.169999999999995</v>
      </c>
      <c r="J1828" s="60">
        <v>34.169999999999995</v>
      </c>
      <c r="K1828" s="60">
        <v>34.169999999999995</v>
      </c>
      <c r="L1828" s="60">
        <v>34.169999999999995</v>
      </c>
      <c r="M1828" s="60">
        <v>34.169999999999995</v>
      </c>
      <c r="N1828" s="60">
        <v>34.169999999999995</v>
      </c>
      <c r="O1828" s="60">
        <v>34.169999999999995</v>
      </c>
      <c r="P1828" s="60">
        <v>34.169999999999995</v>
      </c>
      <c r="Q1828" s="60">
        <v>34.169999999999995</v>
      </c>
      <c r="R1828" s="60">
        <v>34.169999999999995</v>
      </c>
      <c r="S1828" s="60">
        <v>34.169999999999995</v>
      </c>
      <c r="T1828" s="60">
        <v>34.169999999999995</v>
      </c>
      <c r="U1828" s="60">
        <v>34.169999999999995</v>
      </c>
      <c r="V1828" s="60">
        <v>34.169999999999995</v>
      </c>
      <c r="W1828" s="60">
        <v>34.169999999999995</v>
      </c>
      <c r="X1828" s="60">
        <v>34.169999999999995</v>
      </c>
      <c r="Y1828" s="60">
        <v>34.169999999999995</v>
      </c>
      <c r="Z1828" s="60">
        <v>34.169999999999995</v>
      </c>
      <c r="AA1828" s="60">
        <v>34.169999999999995</v>
      </c>
      <c r="AB1828" s="60">
        <v>34.169999999999995</v>
      </c>
      <c r="AC1828" s="60">
        <v>34.169999999999995</v>
      </c>
      <c r="AD1828" s="60">
        <v>34.169999999999995</v>
      </c>
      <c r="AE1828" s="60">
        <v>34.169999999999995</v>
      </c>
      <c r="AF1828" s="60">
        <v>34.169999999999995</v>
      </c>
      <c r="AG1828" s="60">
        <v>34.169999999999995</v>
      </c>
      <c r="AH1828" s="60">
        <v>34.169999999999995</v>
      </c>
      <c r="AI1828" s="60">
        <v>34.169999999999995</v>
      </c>
      <c r="AJ1828" s="60">
        <v>34.169999999999995</v>
      </c>
      <c r="AK1828" s="60">
        <v>34.169999999999995</v>
      </c>
      <c r="AL1828" s="60">
        <v>34.169999999999995</v>
      </c>
      <c r="AM1828" s="60">
        <v>34.169999999999995</v>
      </c>
      <c r="AN1828" s="60">
        <v>34.169999999999995</v>
      </c>
      <c r="AO1828" s="60">
        <v>34.169999999999995</v>
      </c>
      <c r="AP1828" s="60">
        <v>34.169999999999995</v>
      </c>
      <c r="AQ1828" s="60">
        <v>34.169999999999995</v>
      </c>
      <c r="AR1828" s="60">
        <v>34.169999999999995</v>
      </c>
      <c r="AS1828" s="60">
        <v>34.169999999999995</v>
      </c>
      <c r="AT1828" s="60">
        <v>34.169999999999995</v>
      </c>
      <c r="AU1828" s="60">
        <v>34.169999999999995</v>
      </c>
      <c r="AV1828" s="60">
        <v>34.169999999999995</v>
      </c>
      <c r="AW1828" s="60">
        <v>34.169999999999995</v>
      </c>
      <c r="AX1828" s="60">
        <v>34.169999999999995</v>
      </c>
      <c r="AY1828" s="60">
        <v>34.169999999999995</v>
      </c>
      <c r="AZ1828" s="60">
        <v>34.169999999999995</v>
      </c>
      <c r="BA1828" s="60">
        <v>34.169999999999995</v>
      </c>
      <c r="BB1828" s="60">
        <v>34.169999999999995</v>
      </c>
      <c r="BC1828" s="60">
        <v>34.169999999999995</v>
      </c>
      <c r="BD1828" s="60">
        <v>34.169999999999995</v>
      </c>
      <c r="BE1828" s="60">
        <v>34.169999999999995</v>
      </c>
      <c r="BF1828" s="60">
        <v>34.169999999999995</v>
      </c>
      <c r="BG1828" s="60">
        <v>34.169999999999995</v>
      </c>
      <c r="BH1828" s="60">
        <v>34.169999999999995</v>
      </c>
      <c r="BI1828" s="60">
        <v>34.169999999999995</v>
      </c>
      <c r="BJ1828" s="60">
        <v>34.169999999999995</v>
      </c>
      <c r="BK1828" s="60">
        <v>34.169999999999995</v>
      </c>
      <c r="BL1828" s="60">
        <v>34.169999999999995</v>
      </c>
      <c r="BM1828" s="60">
        <v>34.169999999999995</v>
      </c>
      <c r="BN1828" s="60">
        <v>34.169999999999995</v>
      </c>
      <c r="BO1828" s="60">
        <v>34.169999999999995</v>
      </c>
      <c r="BP1828" s="60">
        <v>34.169999999999995</v>
      </c>
      <c r="BQ1828" s="60">
        <v>34.169999999999995</v>
      </c>
      <c r="BR1828" s="60">
        <v>34.169999999999995</v>
      </c>
      <c r="BS1828" s="60">
        <v>34.169999999999995</v>
      </c>
      <c r="BT1828" s="60">
        <v>34.169999999999995</v>
      </c>
      <c r="BU1828" s="60">
        <v>34.169999999999995</v>
      </c>
      <c r="BV1828" s="60">
        <v>34.169999999999995</v>
      </c>
      <c r="BW1828" s="60">
        <v>34.169999999999995</v>
      </c>
      <c r="BX1828" s="60">
        <v>34.169999999999995</v>
      </c>
      <c r="BY1828" s="60">
        <v>34.169999999999995</v>
      </c>
      <c r="BZ1828" s="60">
        <v>34.169999999999995</v>
      </c>
      <c r="CA1828" s="60">
        <v>34.169999999999995</v>
      </c>
      <c r="CB1828" s="60">
        <v>34.169999999999995</v>
      </c>
      <c r="CC1828" s="60">
        <v>34.169999999999995</v>
      </c>
      <c r="CD1828" s="60">
        <v>34.169999999999995</v>
      </c>
      <c r="CE1828" s="60">
        <v>34.169999999999995</v>
      </c>
      <c r="CF1828" s="60">
        <v>34.169999999999995</v>
      </c>
      <c r="CG1828" s="60">
        <v>34.169999999999995</v>
      </c>
      <c r="CH1828" s="60">
        <v>34.169999999999995</v>
      </c>
    </row>
    <row r="1829" spans="1:86">
      <c r="A1829" s="57" t="s">
        <v>86</v>
      </c>
      <c r="B1829" s="58" t="s">
        <v>132</v>
      </c>
      <c r="C1829" s="59" t="s">
        <v>92</v>
      </c>
      <c r="D1829" s="58" t="s">
        <v>113</v>
      </c>
      <c r="E1829" s="58" t="s">
        <v>778</v>
      </c>
      <c r="F1829" s="58" t="s">
        <v>270</v>
      </c>
      <c r="G1829" s="58" t="s">
        <v>255</v>
      </c>
      <c r="H1829" s="63">
        <v>397</v>
      </c>
      <c r="I1829" s="60">
        <v>952.44</v>
      </c>
      <c r="J1829" s="60">
        <v>1004.84</v>
      </c>
      <c r="K1829" s="60">
        <v>1069.6500000000001</v>
      </c>
      <c r="L1829" s="60">
        <v>1139.72</v>
      </c>
      <c r="M1829" s="60">
        <v>1209.56</v>
      </c>
      <c r="N1829" s="60">
        <v>1266</v>
      </c>
      <c r="O1829" s="60">
        <v>1300.32</v>
      </c>
      <c r="P1829" s="60">
        <v>1302.28</v>
      </c>
      <c r="Q1829" s="60">
        <v>0</v>
      </c>
      <c r="R1829" s="60">
        <v>0</v>
      </c>
      <c r="S1829" s="60">
        <v>0</v>
      </c>
      <c r="T1829" s="60">
        <v>0</v>
      </c>
      <c r="U1829" s="60">
        <v>952.44</v>
      </c>
      <c r="V1829" s="60">
        <v>0</v>
      </c>
      <c r="W1829" s="60">
        <v>0</v>
      </c>
      <c r="X1829" s="60">
        <v>0</v>
      </c>
      <c r="Y1829" s="60">
        <v>0</v>
      </c>
      <c r="Z1829" s="60">
        <v>0</v>
      </c>
      <c r="AA1829" s="60">
        <v>0</v>
      </c>
      <c r="AB1829" s="60">
        <v>0</v>
      </c>
      <c r="AC1829" s="60">
        <v>0</v>
      </c>
      <c r="AD1829" s="60">
        <v>0</v>
      </c>
      <c r="AE1829" s="60">
        <v>0</v>
      </c>
      <c r="AF1829" s="60">
        <v>0</v>
      </c>
      <c r="AG1829" s="60">
        <v>0</v>
      </c>
      <c r="AH1829" s="60">
        <v>0</v>
      </c>
      <c r="AI1829" s="60">
        <v>0</v>
      </c>
      <c r="AJ1829" s="60">
        <v>0</v>
      </c>
      <c r="AK1829" s="60">
        <v>0</v>
      </c>
      <c r="AL1829" s="60">
        <v>0</v>
      </c>
      <c r="AM1829" s="60">
        <v>0</v>
      </c>
      <c r="AN1829" s="60">
        <v>0</v>
      </c>
      <c r="AO1829" s="60">
        <v>0</v>
      </c>
      <c r="AP1829" s="60">
        <v>0</v>
      </c>
      <c r="AQ1829" s="60">
        <v>0</v>
      </c>
      <c r="AR1829" s="60">
        <v>0</v>
      </c>
      <c r="AS1829" s="60">
        <v>0</v>
      </c>
      <c r="AT1829" s="60">
        <v>0</v>
      </c>
      <c r="AU1829" s="60">
        <v>0</v>
      </c>
      <c r="AV1829" s="60">
        <v>0</v>
      </c>
      <c r="AW1829" s="60">
        <v>0</v>
      </c>
      <c r="AX1829" s="60">
        <v>0</v>
      </c>
      <c r="AY1829" s="60">
        <v>0</v>
      </c>
      <c r="AZ1829" s="60">
        <v>0</v>
      </c>
      <c r="BA1829" s="60">
        <v>0</v>
      </c>
      <c r="BB1829" s="60">
        <v>0</v>
      </c>
      <c r="BC1829" s="60">
        <v>0</v>
      </c>
      <c r="BD1829" s="60">
        <v>0</v>
      </c>
      <c r="BE1829" s="60">
        <v>0</v>
      </c>
      <c r="BF1829" s="60">
        <v>0</v>
      </c>
      <c r="BG1829" s="60">
        <v>0</v>
      </c>
      <c r="BH1829" s="60">
        <v>0</v>
      </c>
      <c r="BI1829" s="60">
        <v>0</v>
      </c>
      <c r="BJ1829" s="60">
        <v>0</v>
      </c>
      <c r="BK1829" s="60">
        <v>0</v>
      </c>
      <c r="BL1829" s="60">
        <v>0</v>
      </c>
      <c r="BM1829" s="60">
        <v>0</v>
      </c>
      <c r="BN1829" s="60">
        <v>0</v>
      </c>
      <c r="BO1829" s="60">
        <v>0</v>
      </c>
      <c r="BP1829" s="60">
        <v>0</v>
      </c>
      <c r="BQ1829" s="60">
        <v>0</v>
      </c>
      <c r="BR1829" s="60">
        <v>0</v>
      </c>
      <c r="BS1829" s="60">
        <v>0</v>
      </c>
      <c r="BT1829" s="60">
        <v>0</v>
      </c>
      <c r="BU1829" s="60">
        <v>0</v>
      </c>
      <c r="BV1829" s="60">
        <v>0</v>
      </c>
      <c r="BW1829" s="60">
        <v>0</v>
      </c>
      <c r="BX1829" s="60">
        <v>0</v>
      </c>
      <c r="BY1829" s="60">
        <v>0</v>
      </c>
      <c r="BZ1829" s="60">
        <v>0</v>
      </c>
      <c r="CA1829" s="60">
        <v>0</v>
      </c>
      <c r="CB1829" s="60">
        <v>0</v>
      </c>
      <c r="CC1829" s="60">
        <v>0</v>
      </c>
      <c r="CD1829" s="60">
        <v>0</v>
      </c>
      <c r="CE1829" s="60">
        <v>0</v>
      </c>
      <c r="CF1829" s="60">
        <v>0</v>
      </c>
      <c r="CG1829" s="60">
        <v>0</v>
      </c>
      <c r="CH1829" s="60">
        <v>0</v>
      </c>
    </row>
    <row r="1830" spans="1:86">
      <c r="A1830" s="57" t="s">
        <v>86</v>
      </c>
      <c r="B1830" s="57" t="s">
        <v>701</v>
      </c>
      <c r="C1830" s="58" t="s">
        <v>92</v>
      </c>
      <c r="D1830" s="58" t="s">
        <v>113</v>
      </c>
      <c r="E1830" s="58" t="str">
        <f>VLOOKUP(CONCATENATE($F$4,F1830),'REG FL  CWIP - 1 System Per Boo'!$A$29:$B$1161,2,FALSE)</f>
        <v>Distribution</v>
      </c>
      <c r="F1830" s="58" t="s">
        <v>254</v>
      </c>
      <c r="G1830" s="58" t="s">
        <v>255</v>
      </c>
      <c r="H1830" s="63">
        <v>397</v>
      </c>
      <c r="I1830" s="60">
        <v>10.1</v>
      </c>
      <c r="J1830" s="60">
        <v>2.85</v>
      </c>
      <c r="K1830" s="60">
        <v>0</v>
      </c>
      <c r="L1830" s="60">
        <v>0</v>
      </c>
      <c r="M1830" s="60">
        <v>0</v>
      </c>
      <c r="N1830" s="60">
        <v>0</v>
      </c>
      <c r="O1830" s="60">
        <v>0</v>
      </c>
      <c r="P1830" s="60">
        <v>0</v>
      </c>
      <c r="Q1830" s="60">
        <v>0</v>
      </c>
      <c r="R1830" s="60">
        <v>0</v>
      </c>
      <c r="S1830" s="60">
        <v>0</v>
      </c>
      <c r="T1830" s="60">
        <v>0</v>
      </c>
      <c r="U1830" s="60">
        <v>12.95</v>
      </c>
      <c r="V1830" s="60">
        <v>0</v>
      </c>
      <c r="W1830" s="60">
        <v>0</v>
      </c>
      <c r="X1830" s="60">
        <v>0</v>
      </c>
      <c r="Y1830" s="60">
        <v>0</v>
      </c>
      <c r="Z1830" s="60">
        <v>0</v>
      </c>
      <c r="AA1830" s="60">
        <v>0</v>
      </c>
      <c r="AB1830" s="60">
        <v>0</v>
      </c>
      <c r="AC1830" s="60">
        <v>0</v>
      </c>
      <c r="AD1830" s="60">
        <v>0</v>
      </c>
      <c r="AE1830" s="60">
        <v>0</v>
      </c>
      <c r="AF1830" s="60">
        <v>0</v>
      </c>
      <c r="AG1830" s="60">
        <v>0</v>
      </c>
      <c r="AH1830" s="60">
        <v>0</v>
      </c>
      <c r="AI1830" s="60">
        <v>0</v>
      </c>
      <c r="AJ1830" s="60">
        <v>0</v>
      </c>
      <c r="AK1830" s="60">
        <v>0</v>
      </c>
      <c r="AL1830" s="60">
        <v>0</v>
      </c>
      <c r="AM1830" s="60">
        <v>0</v>
      </c>
      <c r="AN1830" s="60">
        <v>0</v>
      </c>
      <c r="AO1830" s="60">
        <v>0</v>
      </c>
      <c r="AP1830" s="60">
        <v>0</v>
      </c>
      <c r="AQ1830" s="60">
        <v>0</v>
      </c>
      <c r="AR1830" s="60">
        <v>0</v>
      </c>
      <c r="AS1830" s="60">
        <v>0</v>
      </c>
      <c r="AT1830" s="60">
        <v>0</v>
      </c>
      <c r="AU1830" s="60">
        <v>0</v>
      </c>
      <c r="AV1830" s="60">
        <v>0</v>
      </c>
      <c r="AW1830" s="60">
        <v>0</v>
      </c>
      <c r="AX1830" s="60">
        <v>0</v>
      </c>
      <c r="AY1830" s="60">
        <v>0</v>
      </c>
      <c r="AZ1830" s="60">
        <v>0</v>
      </c>
      <c r="BA1830" s="60">
        <v>0</v>
      </c>
      <c r="BB1830" s="60">
        <v>0</v>
      </c>
      <c r="BC1830" s="60">
        <v>0</v>
      </c>
      <c r="BD1830" s="60">
        <v>0</v>
      </c>
      <c r="BE1830" s="60">
        <v>0</v>
      </c>
      <c r="BF1830" s="60">
        <v>0</v>
      </c>
      <c r="BG1830" s="60">
        <v>0</v>
      </c>
      <c r="BH1830" s="60">
        <v>0</v>
      </c>
      <c r="BI1830" s="60">
        <v>0</v>
      </c>
      <c r="BJ1830" s="60">
        <v>0</v>
      </c>
      <c r="BK1830" s="60">
        <v>0</v>
      </c>
      <c r="BL1830" s="60">
        <v>0</v>
      </c>
      <c r="BM1830" s="60">
        <v>0</v>
      </c>
      <c r="BN1830" s="60">
        <v>0</v>
      </c>
      <c r="BO1830" s="60">
        <v>0</v>
      </c>
      <c r="BP1830" s="60">
        <v>0</v>
      </c>
      <c r="BQ1830" s="60">
        <v>0</v>
      </c>
      <c r="BR1830" s="60">
        <v>0</v>
      </c>
      <c r="BS1830" s="60">
        <v>0</v>
      </c>
      <c r="BT1830" s="60">
        <v>0</v>
      </c>
      <c r="BU1830" s="60">
        <v>0</v>
      </c>
      <c r="BV1830" s="60">
        <v>0</v>
      </c>
      <c r="BW1830" s="60">
        <v>0</v>
      </c>
      <c r="BX1830" s="60">
        <v>0</v>
      </c>
      <c r="BY1830" s="60">
        <v>0</v>
      </c>
      <c r="BZ1830" s="60">
        <v>0</v>
      </c>
      <c r="CA1830" s="60">
        <v>0</v>
      </c>
      <c r="CB1830" s="60">
        <v>0</v>
      </c>
      <c r="CC1830" s="60">
        <v>0</v>
      </c>
      <c r="CD1830" s="60">
        <v>0</v>
      </c>
      <c r="CE1830" s="60">
        <v>0</v>
      </c>
      <c r="CF1830" s="60">
        <v>0</v>
      </c>
      <c r="CG1830" s="60">
        <v>0</v>
      </c>
      <c r="CH1830" s="60">
        <v>0</v>
      </c>
    </row>
    <row r="1831" spans="1:86">
      <c r="A1831" s="57" t="s">
        <v>86</v>
      </c>
      <c r="B1831" s="57" t="s">
        <v>701</v>
      </c>
      <c r="C1831" s="58" t="s">
        <v>92</v>
      </c>
      <c r="D1831" s="58" t="s">
        <v>113</v>
      </c>
      <c r="E1831" s="58" t="s">
        <v>778</v>
      </c>
      <c r="F1831" s="58" t="s">
        <v>270</v>
      </c>
      <c r="G1831" s="58" t="s">
        <v>255</v>
      </c>
      <c r="H1831" s="63">
        <v>397</v>
      </c>
      <c r="I1831" s="60">
        <v>52.4</v>
      </c>
      <c r="J1831" s="60">
        <v>64.81</v>
      </c>
      <c r="K1831" s="60">
        <v>70.069999999999993</v>
      </c>
      <c r="L1831" s="60">
        <v>69.84</v>
      </c>
      <c r="M1831" s="60">
        <v>56.43</v>
      </c>
      <c r="N1831" s="60">
        <v>34.33</v>
      </c>
      <c r="O1831" s="60">
        <v>1.96</v>
      </c>
      <c r="P1831" s="60">
        <v>1.17</v>
      </c>
      <c r="Q1831" s="60">
        <v>-33.700000000000003</v>
      </c>
      <c r="R1831" s="60">
        <v>1.0900000000000001</v>
      </c>
      <c r="S1831" s="60">
        <v>2.41</v>
      </c>
      <c r="T1831" s="60">
        <v>4.68</v>
      </c>
      <c r="U1831" s="60">
        <v>325.49</v>
      </c>
      <c r="V1831" s="60">
        <v>0</v>
      </c>
      <c r="W1831" s="60">
        <v>0</v>
      </c>
      <c r="X1831" s="60">
        <v>0</v>
      </c>
      <c r="Y1831" s="60">
        <v>0</v>
      </c>
      <c r="Z1831" s="60">
        <v>0</v>
      </c>
      <c r="AA1831" s="60">
        <v>0</v>
      </c>
      <c r="AB1831" s="60">
        <v>0</v>
      </c>
      <c r="AC1831" s="60">
        <v>0</v>
      </c>
      <c r="AD1831" s="60">
        <v>0</v>
      </c>
      <c r="AE1831" s="60">
        <v>0</v>
      </c>
      <c r="AF1831" s="60">
        <v>0</v>
      </c>
      <c r="AG1831" s="60">
        <v>0</v>
      </c>
      <c r="AH1831" s="60">
        <v>0</v>
      </c>
      <c r="AI1831" s="60">
        <v>0</v>
      </c>
      <c r="AJ1831" s="60">
        <v>0</v>
      </c>
      <c r="AK1831" s="60">
        <v>0</v>
      </c>
      <c r="AL1831" s="60">
        <v>0</v>
      </c>
      <c r="AM1831" s="60">
        <v>0</v>
      </c>
      <c r="AN1831" s="60">
        <v>0</v>
      </c>
      <c r="AO1831" s="60">
        <v>0</v>
      </c>
      <c r="AP1831" s="60">
        <v>0</v>
      </c>
      <c r="AQ1831" s="60">
        <v>0</v>
      </c>
      <c r="AR1831" s="60">
        <v>0</v>
      </c>
      <c r="AS1831" s="60">
        <v>0</v>
      </c>
      <c r="AT1831" s="60">
        <v>0</v>
      </c>
      <c r="AU1831" s="60">
        <v>0</v>
      </c>
      <c r="AV1831" s="60">
        <v>0</v>
      </c>
      <c r="AW1831" s="60">
        <v>0</v>
      </c>
      <c r="AX1831" s="60">
        <v>0</v>
      </c>
      <c r="AY1831" s="60">
        <v>0</v>
      </c>
      <c r="AZ1831" s="60">
        <v>0</v>
      </c>
      <c r="BA1831" s="60">
        <v>0</v>
      </c>
      <c r="BB1831" s="60">
        <v>0</v>
      </c>
      <c r="BC1831" s="60">
        <v>0</v>
      </c>
      <c r="BD1831" s="60">
        <v>0</v>
      </c>
      <c r="BE1831" s="60">
        <v>0</v>
      </c>
      <c r="BF1831" s="60">
        <v>0</v>
      </c>
      <c r="BG1831" s="60">
        <v>0</v>
      </c>
      <c r="BH1831" s="60">
        <v>0</v>
      </c>
      <c r="BI1831" s="60">
        <v>0</v>
      </c>
      <c r="BJ1831" s="60">
        <v>0</v>
      </c>
      <c r="BK1831" s="60">
        <v>0</v>
      </c>
      <c r="BL1831" s="60">
        <v>0</v>
      </c>
      <c r="BM1831" s="60">
        <v>0</v>
      </c>
      <c r="BN1831" s="60">
        <v>0</v>
      </c>
      <c r="BO1831" s="60">
        <v>0</v>
      </c>
      <c r="BP1831" s="60">
        <v>0</v>
      </c>
      <c r="BQ1831" s="60">
        <v>0</v>
      </c>
      <c r="BR1831" s="60">
        <v>0</v>
      </c>
      <c r="BS1831" s="60">
        <v>0</v>
      </c>
      <c r="BT1831" s="60">
        <v>0</v>
      </c>
      <c r="BU1831" s="60">
        <v>0</v>
      </c>
      <c r="BV1831" s="60">
        <v>0</v>
      </c>
      <c r="BW1831" s="60">
        <v>0</v>
      </c>
      <c r="BX1831" s="60">
        <v>0</v>
      </c>
      <c r="BY1831" s="60">
        <v>0</v>
      </c>
      <c r="BZ1831" s="60">
        <v>0</v>
      </c>
      <c r="CA1831" s="60">
        <v>0</v>
      </c>
      <c r="CB1831" s="60">
        <v>0</v>
      </c>
      <c r="CC1831" s="60">
        <v>0</v>
      </c>
      <c r="CD1831" s="60">
        <v>0</v>
      </c>
      <c r="CE1831" s="60">
        <v>0</v>
      </c>
      <c r="CF1831" s="60">
        <v>0</v>
      </c>
      <c r="CG1831" s="60">
        <v>0</v>
      </c>
      <c r="CH1831" s="60">
        <v>0</v>
      </c>
    </row>
    <row r="1832" spans="1:86">
      <c r="A1832" s="57" t="s">
        <v>86</v>
      </c>
      <c r="B1832" s="58" t="s">
        <v>719</v>
      </c>
      <c r="C1832" s="59" t="s">
        <v>92</v>
      </c>
      <c r="D1832" s="58" t="s">
        <v>113</v>
      </c>
      <c r="E1832" s="58" t="str">
        <f>VLOOKUP(CONCATENATE($F$4,F1832),'REG FL  CWIP - 1 System Per Boo'!$A$29:$B$1161,2,FALSE)</f>
        <v>Distribution</v>
      </c>
      <c r="F1832" s="58" t="s">
        <v>254</v>
      </c>
      <c r="G1832" s="58" t="s">
        <v>255</v>
      </c>
      <c r="H1832" s="63">
        <v>397</v>
      </c>
      <c r="I1832" s="60">
        <v>10.1</v>
      </c>
      <c r="J1832" s="60">
        <v>2.85</v>
      </c>
      <c r="K1832" s="60">
        <v>0</v>
      </c>
      <c r="L1832" s="60">
        <v>0</v>
      </c>
      <c r="M1832" s="60">
        <v>0</v>
      </c>
      <c r="N1832" s="60">
        <v>0</v>
      </c>
      <c r="O1832" s="60">
        <v>0</v>
      </c>
      <c r="P1832" s="60">
        <v>0</v>
      </c>
      <c r="Q1832" s="60">
        <v>0</v>
      </c>
      <c r="R1832" s="60">
        <v>0</v>
      </c>
      <c r="S1832" s="60">
        <v>0</v>
      </c>
      <c r="T1832" s="60">
        <v>0</v>
      </c>
      <c r="U1832" s="60">
        <v>12.95</v>
      </c>
      <c r="V1832" s="60">
        <v>0</v>
      </c>
      <c r="W1832" s="60">
        <v>0</v>
      </c>
      <c r="X1832" s="60">
        <v>0</v>
      </c>
      <c r="Y1832" s="60">
        <v>0</v>
      </c>
      <c r="Z1832" s="60">
        <v>0</v>
      </c>
      <c r="AA1832" s="60">
        <v>0</v>
      </c>
      <c r="AB1832" s="60">
        <v>0</v>
      </c>
      <c r="AC1832" s="60">
        <v>0</v>
      </c>
      <c r="AD1832" s="60">
        <v>0</v>
      </c>
      <c r="AE1832" s="60">
        <v>0</v>
      </c>
      <c r="AF1832" s="60">
        <v>0</v>
      </c>
      <c r="AG1832" s="60">
        <v>0</v>
      </c>
      <c r="AH1832" s="60">
        <v>0</v>
      </c>
      <c r="AI1832" s="60">
        <v>0</v>
      </c>
      <c r="AJ1832" s="60">
        <v>0</v>
      </c>
      <c r="AK1832" s="60">
        <v>0</v>
      </c>
      <c r="AL1832" s="60">
        <v>0</v>
      </c>
      <c r="AM1832" s="60">
        <v>0</v>
      </c>
      <c r="AN1832" s="60">
        <v>0</v>
      </c>
      <c r="AO1832" s="60">
        <v>0</v>
      </c>
      <c r="AP1832" s="60">
        <v>0</v>
      </c>
      <c r="AQ1832" s="60">
        <v>0</v>
      </c>
      <c r="AR1832" s="60">
        <v>0</v>
      </c>
      <c r="AS1832" s="60">
        <v>0</v>
      </c>
      <c r="AT1832" s="60">
        <v>0</v>
      </c>
      <c r="AU1832" s="60">
        <v>0</v>
      </c>
      <c r="AV1832" s="60">
        <v>0</v>
      </c>
      <c r="AW1832" s="60">
        <v>0</v>
      </c>
      <c r="AX1832" s="60">
        <v>0</v>
      </c>
      <c r="AY1832" s="60">
        <v>0</v>
      </c>
      <c r="AZ1832" s="60">
        <v>0</v>
      </c>
      <c r="BA1832" s="60">
        <v>0</v>
      </c>
      <c r="BB1832" s="60">
        <v>0</v>
      </c>
      <c r="BC1832" s="60">
        <v>0</v>
      </c>
      <c r="BD1832" s="60">
        <v>0</v>
      </c>
      <c r="BE1832" s="60">
        <v>0</v>
      </c>
      <c r="BF1832" s="60">
        <v>0</v>
      </c>
      <c r="BG1832" s="60">
        <v>0</v>
      </c>
      <c r="BH1832" s="60">
        <v>0</v>
      </c>
      <c r="BI1832" s="60">
        <v>0</v>
      </c>
      <c r="BJ1832" s="60">
        <v>0</v>
      </c>
      <c r="BK1832" s="60">
        <v>0</v>
      </c>
      <c r="BL1832" s="60">
        <v>0</v>
      </c>
      <c r="BM1832" s="60">
        <v>0</v>
      </c>
      <c r="BN1832" s="60">
        <v>0</v>
      </c>
      <c r="BO1832" s="60">
        <v>0</v>
      </c>
      <c r="BP1832" s="60">
        <v>0</v>
      </c>
      <c r="BQ1832" s="60">
        <v>0</v>
      </c>
      <c r="BR1832" s="60">
        <v>0</v>
      </c>
      <c r="BS1832" s="60">
        <v>0</v>
      </c>
      <c r="BT1832" s="60">
        <v>0</v>
      </c>
      <c r="BU1832" s="60">
        <v>0</v>
      </c>
      <c r="BV1832" s="60">
        <v>0</v>
      </c>
      <c r="BW1832" s="60">
        <v>0</v>
      </c>
      <c r="BX1832" s="60">
        <v>0</v>
      </c>
      <c r="BY1832" s="60">
        <v>0</v>
      </c>
      <c r="BZ1832" s="60">
        <v>0</v>
      </c>
      <c r="CA1832" s="60">
        <v>0</v>
      </c>
      <c r="CB1832" s="60">
        <v>0</v>
      </c>
      <c r="CC1832" s="60">
        <v>0</v>
      </c>
      <c r="CD1832" s="60">
        <v>0</v>
      </c>
      <c r="CE1832" s="60">
        <v>0</v>
      </c>
      <c r="CF1832" s="60">
        <v>0</v>
      </c>
      <c r="CG1832" s="60">
        <v>0</v>
      </c>
      <c r="CH1832" s="60">
        <v>0</v>
      </c>
    </row>
    <row r="1833" spans="1:86">
      <c r="A1833" s="57" t="s">
        <v>86</v>
      </c>
      <c r="B1833" s="58" t="s">
        <v>723</v>
      </c>
      <c r="C1833" s="59" t="s">
        <v>92</v>
      </c>
      <c r="D1833" s="58" t="s">
        <v>113</v>
      </c>
      <c r="E1833" s="58" t="str">
        <f>VLOOKUP(CONCATENATE($F$4,F1833),'REG FL  CWIP - 1 System Per Boo'!$A$29:$B$1161,2,FALSE)</f>
        <v>Distribution</v>
      </c>
      <c r="F1833" s="58" t="s">
        <v>254</v>
      </c>
      <c r="G1833" s="58" t="s">
        <v>255</v>
      </c>
      <c r="H1833" s="63">
        <v>397</v>
      </c>
      <c r="I1833" s="60">
        <v>34.169999999999995</v>
      </c>
      <c r="J1833" s="60">
        <v>34.169999999999995</v>
      </c>
      <c r="K1833" s="60">
        <v>34.169999999999995</v>
      </c>
      <c r="L1833" s="60">
        <v>34.169999999999995</v>
      </c>
      <c r="M1833" s="60">
        <v>34.169999999999995</v>
      </c>
      <c r="N1833" s="60">
        <v>34.169999999999995</v>
      </c>
      <c r="O1833" s="60">
        <v>34.169999999999995</v>
      </c>
      <c r="P1833" s="60">
        <v>34.169999999999995</v>
      </c>
      <c r="Q1833" s="60">
        <v>34.169999999999995</v>
      </c>
      <c r="R1833" s="60">
        <v>34.169999999999995</v>
      </c>
      <c r="S1833" s="60">
        <v>34.169999999999995</v>
      </c>
      <c r="T1833" s="60">
        <v>34.169999999999995</v>
      </c>
      <c r="U1833" s="60">
        <v>34.169999999999995</v>
      </c>
      <c r="V1833" s="60">
        <v>34.169999999999995</v>
      </c>
      <c r="W1833" s="60">
        <v>34.169999999999995</v>
      </c>
      <c r="X1833" s="60">
        <v>34.169999999999995</v>
      </c>
      <c r="Y1833" s="60">
        <v>34.169999999999995</v>
      </c>
      <c r="Z1833" s="60">
        <v>34.169999999999995</v>
      </c>
      <c r="AA1833" s="60">
        <v>34.169999999999995</v>
      </c>
      <c r="AB1833" s="60">
        <v>34.169999999999995</v>
      </c>
      <c r="AC1833" s="60">
        <v>34.169999999999995</v>
      </c>
      <c r="AD1833" s="60">
        <v>34.169999999999995</v>
      </c>
      <c r="AE1833" s="60">
        <v>34.169999999999995</v>
      </c>
      <c r="AF1833" s="60">
        <v>34.169999999999995</v>
      </c>
      <c r="AG1833" s="60">
        <v>34.169999999999995</v>
      </c>
      <c r="AH1833" s="60">
        <v>34.169999999999995</v>
      </c>
      <c r="AI1833" s="60">
        <v>34.169999999999995</v>
      </c>
      <c r="AJ1833" s="60">
        <v>34.169999999999995</v>
      </c>
      <c r="AK1833" s="60">
        <v>34.169999999999995</v>
      </c>
      <c r="AL1833" s="60">
        <v>34.169999999999995</v>
      </c>
      <c r="AM1833" s="60">
        <v>34.169999999999995</v>
      </c>
      <c r="AN1833" s="60">
        <v>34.169999999999995</v>
      </c>
      <c r="AO1833" s="60">
        <v>34.169999999999995</v>
      </c>
      <c r="AP1833" s="60">
        <v>34.169999999999995</v>
      </c>
      <c r="AQ1833" s="60">
        <v>34.169999999999995</v>
      </c>
      <c r="AR1833" s="60">
        <v>34.169999999999995</v>
      </c>
      <c r="AS1833" s="60">
        <v>34.169999999999995</v>
      </c>
      <c r="AT1833" s="60">
        <v>34.169999999999995</v>
      </c>
      <c r="AU1833" s="60">
        <v>34.169999999999995</v>
      </c>
      <c r="AV1833" s="60">
        <v>34.169999999999995</v>
      </c>
      <c r="AW1833" s="60">
        <v>34.169999999999995</v>
      </c>
      <c r="AX1833" s="60">
        <v>34.169999999999995</v>
      </c>
      <c r="AY1833" s="60">
        <v>34.169999999999995</v>
      </c>
      <c r="AZ1833" s="60">
        <v>34.169999999999995</v>
      </c>
      <c r="BA1833" s="60">
        <v>34.169999999999995</v>
      </c>
      <c r="BB1833" s="60">
        <v>34.169999999999995</v>
      </c>
      <c r="BC1833" s="60">
        <v>34.169999999999995</v>
      </c>
      <c r="BD1833" s="60">
        <v>34.169999999999995</v>
      </c>
      <c r="BE1833" s="60">
        <v>34.169999999999995</v>
      </c>
      <c r="BF1833" s="60">
        <v>34.169999999999995</v>
      </c>
      <c r="BG1833" s="60">
        <v>34.169999999999995</v>
      </c>
      <c r="BH1833" s="60">
        <v>34.169999999999995</v>
      </c>
      <c r="BI1833" s="60">
        <v>34.169999999999995</v>
      </c>
      <c r="BJ1833" s="60">
        <v>34.169999999999995</v>
      </c>
      <c r="BK1833" s="60">
        <v>34.169999999999995</v>
      </c>
      <c r="BL1833" s="60">
        <v>34.169999999999995</v>
      </c>
      <c r="BM1833" s="60">
        <v>34.169999999999995</v>
      </c>
      <c r="BN1833" s="60">
        <v>34.169999999999995</v>
      </c>
      <c r="BO1833" s="60">
        <v>34.169999999999995</v>
      </c>
      <c r="BP1833" s="60">
        <v>34.169999999999995</v>
      </c>
      <c r="BQ1833" s="60">
        <v>34.169999999999995</v>
      </c>
      <c r="BR1833" s="60">
        <v>34.169999999999995</v>
      </c>
      <c r="BS1833" s="60">
        <v>34.169999999999995</v>
      </c>
      <c r="BT1833" s="60">
        <v>34.169999999999995</v>
      </c>
      <c r="BU1833" s="60">
        <v>34.169999999999995</v>
      </c>
      <c r="BV1833" s="60">
        <v>34.169999999999995</v>
      </c>
      <c r="BW1833" s="60">
        <v>34.169999999999995</v>
      </c>
      <c r="BX1833" s="60">
        <v>34.169999999999995</v>
      </c>
      <c r="BY1833" s="60">
        <v>34.169999999999995</v>
      </c>
      <c r="BZ1833" s="60">
        <v>34.169999999999995</v>
      </c>
      <c r="CA1833" s="60">
        <v>34.169999999999995</v>
      </c>
      <c r="CB1833" s="60">
        <v>34.169999999999995</v>
      </c>
      <c r="CC1833" s="60">
        <v>34.169999999999995</v>
      </c>
      <c r="CD1833" s="60">
        <v>34.169999999999995</v>
      </c>
      <c r="CE1833" s="60">
        <v>34.169999999999995</v>
      </c>
      <c r="CF1833" s="60">
        <v>34.169999999999995</v>
      </c>
      <c r="CG1833" s="60">
        <v>34.169999999999995</v>
      </c>
      <c r="CH1833" s="60">
        <v>34.169999999999995</v>
      </c>
    </row>
    <row r="1834" spans="1:86">
      <c r="A1834" s="57" t="s">
        <v>86</v>
      </c>
      <c r="B1834" s="58" t="s">
        <v>723</v>
      </c>
      <c r="C1834" s="59" t="s">
        <v>92</v>
      </c>
      <c r="D1834" s="58" t="s">
        <v>113</v>
      </c>
      <c r="E1834" s="58" t="s">
        <v>778</v>
      </c>
      <c r="F1834" s="58" t="s">
        <v>270</v>
      </c>
      <c r="G1834" s="58" t="s">
        <v>255</v>
      </c>
      <c r="H1834" s="63">
        <v>397</v>
      </c>
      <c r="I1834" s="60">
        <v>1004.84</v>
      </c>
      <c r="J1834" s="60">
        <v>1069.6500000000001</v>
      </c>
      <c r="K1834" s="60">
        <v>1139.72</v>
      </c>
      <c r="L1834" s="60">
        <v>1209.56</v>
      </c>
      <c r="M1834" s="60">
        <v>1266</v>
      </c>
      <c r="N1834" s="60">
        <v>1300.32</v>
      </c>
      <c r="O1834" s="60">
        <v>1302.28</v>
      </c>
      <c r="P1834" s="60">
        <v>0</v>
      </c>
      <c r="Q1834" s="60">
        <v>0</v>
      </c>
      <c r="R1834" s="60">
        <v>0</v>
      </c>
      <c r="S1834" s="60">
        <v>0</v>
      </c>
      <c r="T1834" s="60">
        <v>0</v>
      </c>
      <c r="U1834" s="60">
        <v>0</v>
      </c>
      <c r="V1834" s="60">
        <v>0</v>
      </c>
      <c r="W1834" s="60">
        <v>0</v>
      </c>
      <c r="X1834" s="60">
        <v>0</v>
      </c>
      <c r="Y1834" s="60">
        <v>0</v>
      </c>
      <c r="Z1834" s="60">
        <v>0</v>
      </c>
      <c r="AA1834" s="60">
        <v>0</v>
      </c>
      <c r="AB1834" s="60">
        <v>0</v>
      </c>
      <c r="AC1834" s="60">
        <v>0</v>
      </c>
      <c r="AD1834" s="60">
        <v>0</v>
      </c>
      <c r="AE1834" s="60">
        <v>0</v>
      </c>
      <c r="AF1834" s="60">
        <v>0</v>
      </c>
      <c r="AG1834" s="60">
        <v>0</v>
      </c>
      <c r="AH1834" s="60">
        <v>0</v>
      </c>
      <c r="AI1834" s="60">
        <v>0</v>
      </c>
      <c r="AJ1834" s="60">
        <v>0</v>
      </c>
      <c r="AK1834" s="60">
        <v>0</v>
      </c>
      <c r="AL1834" s="60">
        <v>0</v>
      </c>
      <c r="AM1834" s="60">
        <v>0</v>
      </c>
      <c r="AN1834" s="60">
        <v>0</v>
      </c>
      <c r="AO1834" s="60">
        <v>0</v>
      </c>
      <c r="AP1834" s="60">
        <v>0</v>
      </c>
      <c r="AQ1834" s="60">
        <v>0</v>
      </c>
      <c r="AR1834" s="60">
        <v>0</v>
      </c>
      <c r="AS1834" s="60">
        <v>0</v>
      </c>
      <c r="AT1834" s="60">
        <v>0</v>
      </c>
      <c r="AU1834" s="60">
        <v>0</v>
      </c>
      <c r="AV1834" s="60">
        <v>0</v>
      </c>
      <c r="AW1834" s="60">
        <v>0</v>
      </c>
      <c r="AX1834" s="60">
        <v>0</v>
      </c>
      <c r="AY1834" s="60">
        <v>0</v>
      </c>
      <c r="AZ1834" s="60">
        <v>0</v>
      </c>
      <c r="BA1834" s="60">
        <v>0</v>
      </c>
      <c r="BB1834" s="60">
        <v>0</v>
      </c>
      <c r="BC1834" s="60">
        <v>0</v>
      </c>
      <c r="BD1834" s="60">
        <v>0</v>
      </c>
      <c r="BE1834" s="60">
        <v>0</v>
      </c>
      <c r="BF1834" s="60">
        <v>0</v>
      </c>
      <c r="BG1834" s="60">
        <v>0</v>
      </c>
      <c r="BH1834" s="60">
        <v>0</v>
      </c>
      <c r="BI1834" s="60">
        <v>0</v>
      </c>
      <c r="BJ1834" s="60">
        <v>0</v>
      </c>
      <c r="BK1834" s="60">
        <v>0</v>
      </c>
      <c r="BL1834" s="60">
        <v>0</v>
      </c>
      <c r="BM1834" s="60">
        <v>0</v>
      </c>
      <c r="BN1834" s="60">
        <v>0</v>
      </c>
      <c r="BO1834" s="60">
        <v>0</v>
      </c>
      <c r="BP1834" s="60">
        <v>0</v>
      </c>
      <c r="BQ1834" s="60">
        <v>0</v>
      </c>
      <c r="BR1834" s="60">
        <v>0</v>
      </c>
      <c r="BS1834" s="60">
        <v>0</v>
      </c>
      <c r="BT1834" s="60">
        <v>0</v>
      </c>
      <c r="BU1834" s="60">
        <v>0</v>
      </c>
      <c r="BV1834" s="60">
        <v>0</v>
      </c>
      <c r="BW1834" s="60">
        <v>0</v>
      </c>
      <c r="BX1834" s="60">
        <v>0</v>
      </c>
      <c r="BY1834" s="60">
        <v>0</v>
      </c>
      <c r="BZ1834" s="60">
        <v>0</v>
      </c>
      <c r="CA1834" s="60">
        <v>0</v>
      </c>
      <c r="CB1834" s="60">
        <v>0</v>
      </c>
      <c r="CC1834" s="60">
        <v>0</v>
      </c>
      <c r="CD1834" s="60">
        <v>0</v>
      </c>
      <c r="CE1834" s="60">
        <v>0</v>
      </c>
      <c r="CF1834" s="60">
        <v>0</v>
      </c>
      <c r="CG1834" s="60">
        <v>0</v>
      </c>
      <c r="CH1834" s="60">
        <v>0</v>
      </c>
    </row>
    <row r="1835" spans="1:86">
      <c r="A1835" s="57" t="s">
        <v>86</v>
      </c>
      <c r="B1835" s="58" t="s">
        <v>132</v>
      </c>
      <c r="C1835" s="59" t="s">
        <v>116</v>
      </c>
      <c r="D1835" s="58" t="s">
        <v>333</v>
      </c>
      <c r="E1835" s="58" t="str">
        <f>VLOOKUP(CONCATENATE($F$4,F1835),'REG FL  CWIP - 1 System Per Boo'!$A$29:$B$1161,2,FALSE)</f>
        <v>Production</v>
      </c>
      <c r="F1835" s="58" t="s">
        <v>468</v>
      </c>
      <c r="G1835" s="58" t="s">
        <v>469</v>
      </c>
      <c r="H1835" s="63">
        <v>341</v>
      </c>
      <c r="I1835" s="60">
        <v>749.34999999999991</v>
      </c>
      <c r="J1835" s="60">
        <v>865.40000000000009</v>
      </c>
      <c r="K1835" s="60">
        <v>762.96</v>
      </c>
      <c r="L1835" s="60">
        <v>858.67000000000007</v>
      </c>
      <c r="M1835" s="60">
        <v>833.46</v>
      </c>
      <c r="N1835" s="60">
        <v>867.6400000000001</v>
      </c>
      <c r="O1835" s="60">
        <v>2008.73</v>
      </c>
      <c r="P1835" s="60">
        <v>2049.58</v>
      </c>
      <c r="Q1835" s="60">
        <v>1724.59</v>
      </c>
      <c r="R1835" s="60">
        <v>1895.35</v>
      </c>
      <c r="S1835" s="60">
        <v>1754.4999999999998</v>
      </c>
      <c r="T1835" s="60">
        <v>2067.4</v>
      </c>
      <c r="U1835" s="60">
        <v>749.34999999999991</v>
      </c>
      <c r="V1835" s="60">
        <v>1524.96</v>
      </c>
      <c r="W1835" s="60">
        <v>1528.1515343075</v>
      </c>
      <c r="X1835" s="60">
        <v>1832.0458752375</v>
      </c>
      <c r="Y1835" s="60">
        <v>1835.2913169374999</v>
      </c>
      <c r="Z1835" s="60">
        <v>1838.5367467199999</v>
      </c>
      <c r="AA1835" s="60">
        <v>1779.1333203619124</v>
      </c>
      <c r="AB1835" s="60">
        <v>1791.8777370969124</v>
      </c>
      <c r="AC1835" s="60">
        <v>1815.9722752769123</v>
      </c>
      <c r="AD1835" s="60">
        <v>1841.9971471144124</v>
      </c>
      <c r="AE1835" s="60">
        <v>1870.5064408819123</v>
      </c>
      <c r="AF1835" s="60">
        <v>1942.5771322594123</v>
      </c>
      <c r="AG1835" s="60">
        <v>793.79798729891331</v>
      </c>
      <c r="AH1835" s="60">
        <v>1524.96</v>
      </c>
      <c r="AI1835" s="60">
        <v>595.45369448338181</v>
      </c>
      <c r="AJ1835" s="60">
        <v>595.45369448338181</v>
      </c>
      <c r="AK1835" s="60">
        <v>595.45369448338181</v>
      </c>
      <c r="AL1835" s="60">
        <v>596.46356867838176</v>
      </c>
      <c r="AM1835" s="60">
        <v>617.99205516088182</v>
      </c>
      <c r="AN1835" s="60">
        <v>630.21251730588187</v>
      </c>
      <c r="AO1835" s="60">
        <v>651.66897271588186</v>
      </c>
      <c r="AP1835" s="60">
        <v>673.12514210588188</v>
      </c>
      <c r="AQ1835" s="60">
        <v>694.5812683658819</v>
      </c>
      <c r="AR1835" s="60">
        <v>706.49876836588192</v>
      </c>
      <c r="AS1835" s="60">
        <v>728.52147584338195</v>
      </c>
      <c r="AT1835" s="60">
        <v>801.27868956338193</v>
      </c>
      <c r="AU1835" s="60">
        <v>595.45369448338181</v>
      </c>
      <c r="AV1835" s="60">
        <v>731.59140875108415</v>
      </c>
      <c r="AW1835" s="60">
        <v>731.59140875108415</v>
      </c>
      <c r="AX1835" s="60">
        <v>731.59140875108415</v>
      </c>
      <c r="AY1835" s="60">
        <v>769.5152264573685</v>
      </c>
      <c r="AZ1835" s="60">
        <v>827.93439312403518</v>
      </c>
      <c r="BA1835" s="60">
        <v>886.35355979070187</v>
      </c>
      <c r="BB1835" s="60">
        <v>944.77272645736855</v>
      </c>
      <c r="BC1835" s="60">
        <v>1003.1918931240352</v>
      </c>
      <c r="BD1835" s="60">
        <v>1061.6110597907018</v>
      </c>
      <c r="BE1835" s="60">
        <v>1120.0302264573684</v>
      </c>
      <c r="BF1835" s="60">
        <v>1178.4493931240349</v>
      </c>
      <c r="BG1835" s="60">
        <v>406.59608274607012</v>
      </c>
      <c r="BH1835" s="60">
        <v>731.59140875108415</v>
      </c>
      <c r="BI1835" s="60">
        <v>465.01524941273669</v>
      </c>
      <c r="BJ1835" s="60">
        <v>501.55608274607005</v>
      </c>
      <c r="BK1835" s="60">
        <v>538.0969160794034</v>
      </c>
      <c r="BL1835" s="60">
        <v>574.63774941273675</v>
      </c>
      <c r="BM1835" s="60">
        <v>611.17858274607011</v>
      </c>
      <c r="BN1835" s="60">
        <v>647.71941607940346</v>
      </c>
      <c r="BO1835" s="60">
        <v>684.26024941273681</v>
      </c>
      <c r="BP1835" s="60">
        <v>720.80108274607016</v>
      </c>
      <c r="BQ1835" s="60">
        <v>757.34191607940352</v>
      </c>
      <c r="BR1835" s="60">
        <v>793.88274941273687</v>
      </c>
      <c r="BS1835" s="60">
        <v>830.42358274607022</v>
      </c>
      <c r="BT1835" s="60">
        <v>866.96441607940358</v>
      </c>
      <c r="BU1835" s="60">
        <v>465.01524941273669</v>
      </c>
      <c r="BV1835" s="60">
        <v>275.25605679333125</v>
      </c>
      <c r="BW1835" s="60">
        <v>379.64605679333124</v>
      </c>
      <c r="BX1835" s="60">
        <v>484.03605679333123</v>
      </c>
      <c r="BY1835" s="60">
        <v>588.42605679333121</v>
      </c>
      <c r="BZ1835" s="60">
        <v>692.8160567933312</v>
      </c>
      <c r="CA1835" s="60">
        <v>797.20605679333119</v>
      </c>
      <c r="CB1835" s="60">
        <v>901.59605679333117</v>
      </c>
      <c r="CC1835" s="60">
        <v>1005.9860567933312</v>
      </c>
      <c r="CD1835" s="60">
        <v>1110.3760567933311</v>
      </c>
      <c r="CE1835" s="60">
        <v>1214.7660567933312</v>
      </c>
      <c r="CF1835" s="60">
        <v>1319.1560567933313</v>
      </c>
      <c r="CG1835" s="60">
        <v>1303.2388734220697</v>
      </c>
      <c r="CH1835" s="60">
        <v>275.25605679333125</v>
      </c>
    </row>
    <row r="1836" spans="1:86">
      <c r="A1836" s="57" t="s">
        <v>86</v>
      </c>
      <c r="B1836" s="58" t="s">
        <v>132</v>
      </c>
      <c r="C1836" s="59" t="s">
        <v>116</v>
      </c>
      <c r="D1836" s="58" t="s">
        <v>333</v>
      </c>
      <c r="E1836" s="58" t="str">
        <f>VLOOKUP(CONCATENATE($F$4,F1836),'REG FL  CWIP - 1 System Per Boo'!$A$29:$B$1161,2,FALSE)</f>
        <v>Production</v>
      </c>
      <c r="F1836" s="58" t="s">
        <v>480</v>
      </c>
      <c r="G1836" s="58" t="s">
        <v>469</v>
      </c>
      <c r="H1836" s="63">
        <v>341</v>
      </c>
      <c r="I1836" s="60">
        <v>0</v>
      </c>
      <c r="J1836" s="60">
        <v>0</v>
      </c>
      <c r="K1836" s="60">
        <v>0</v>
      </c>
      <c r="L1836" s="60">
        <v>0</v>
      </c>
      <c r="M1836" s="60">
        <v>0</v>
      </c>
      <c r="N1836" s="60">
        <v>0</v>
      </c>
      <c r="O1836" s="60">
        <v>0</v>
      </c>
      <c r="P1836" s="60">
        <v>0</v>
      </c>
      <c r="Q1836" s="60">
        <v>0</v>
      </c>
      <c r="R1836" s="60">
        <v>0</v>
      </c>
      <c r="S1836" s="60">
        <v>0</v>
      </c>
      <c r="T1836" s="60">
        <v>0</v>
      </c>
      <c r="U1836" s="60">
        <v>0</v>
      </c>
      <c r="V1836" s="60">
        <v>0</v>
      </c>
      <c r="W1836" s="60">
        <v>1.34</v>
      </c>
      <c r="X1836" s="60">
        <v>2.68</v>
      </c>
      <c r="Y1836" s="60">
        <v>4.0200000000000005</v>
      </c>
      <c r="Z1836" s="60">
        <v>5.36</v>
      </c>
      <c r="AA1836" s="60">
        <v>6.7</v>
      </c>
      <c r="AB1836" s="60">
        <v>8.0400000000000009</v>
      </c>
      <c r="AC1836" s="60">
        <v>9.3800000000000008</v>
      </c>
      <c r="AD1836" s="60">
        <v>10.72</v>
      </c>
      <c r="AE1836" s="60">
        <v>12.06</v>
      </c>
      <c r="AF1836" s="60">
        <v>13.4</v>
      </c>
      <c r="AG1836" s="60">
        <v>14.74</v>
      </c>
      <c r="AH1836" s="60">
        <v>0</v>
      </c>
      <c r="AI1836" s="60">
        <v>0</v>
      </c>
      <c r="AJ1836" s="60">
        <v>6.65</v>
      </c>
      <c r="AK1836" s="60">
        <v>13.3</v>
      </c>
      <c r="AL1836" s="60">
        <v>19.950000000000003</v>
      </c>
      <c r="AM1836" s="60">
        <v>26.6</v>
      </c>
      <c r="AN1836" s="60">
        <v>33.25</v>
      </c>
      <c r="AO1836" s="60">
        <v>39.9</v>
      </c>
      <c r="AP1836" s="60">
        <v>46.55</v>
      </c>
      <c r="AQ1836" s="60">
        <v>53.199999999999996</v>
      </c>
      <c r="AR1836" s="60">
        <v>59.849999999999994</v>
      </c>
      <c r="AS1836" s="60">
        <v>66.5</v>
      </c>
      <c r="AT1836" s="60">
        <v>73.150000000000006</v>
      </c>
      <c r="AU1836" s="60">
        <v>0</v>
      </c>
      <c r="AV1836" s="60">
        <v>0</v>
      </c>
      <c r="AW1836" s="60">
        <v>7.3599999980500002</v>
      </c>
      <c r="AX1836" s="60">
        <v>14.7199999961</v>
      </c>
      <c r="AY1836" s="60">
        <v>22.07999999415</v>
      </c>
      <c r="AZ1836" s="60">
        <v>29.439999992200001</v>
      </c>
      <c r="BA1836" s="60">
        <v>36.799999990250001</v>
      </c>
      <c r="BB1836" s="60">
        <v>44.159999988300001</v>
      </c>
      <c r="BC1836" s="60">
        <v>51.519999986350001</v>
      </c>
      <c r="BD1836" s="60">
        <v>58.879999984400001</v>
      </c>
      <c r="BE1836" s="60">
        <v>66.239999982450001</v>
      </c>
      <c r="BF1836" s="60">
        <v>73.599999980500002</v>
      </c>
      <c r="BG1836" s="60">
        <v>80.959999978550002</v>
      </c>
      <c r="BH1836" s="60">
        <v>0</v>
      </c>
      <c r="BI1836" s="60">
        <v>0</v>
      </c>
      <c r="BJ1836" s="60">
        <v>8.2541666654999997</v>
      </c>
      <c r="BK1836" s="60">
        <v>16.508333330999999</v>
      </c>
      <c r="BL1836" s="60">
        <v>24.762499996499997</v>
      </c>
      <c r="BM1836" s="60">
        <v>33.016666661999999</v>
      </c>
      <c r="BN1836" s="60">
        <v>41.2708333275</v>
      </c>
      <c r="BO1836" s="60">
        <v>49.524999993000002</v>
      </c>
      <c r="BP1836" s="60">
        <v>57.779166658500003</v>
      </c>
      <c r="BQ1836" s="60">
        <v>66.033333323999997</v>
      </c>
      <c r="BR1836" s="60">
        <v>74.287499989499992</v>
      </c>
      <c r="BS1836" s="60">
        <v>82.541666654999986</v>
      </c>
      <c r="BT1836" s="60">
        <v>90.79583332049998</v>
      </c>
      <c r="BU1836" s="60">
        <v>0</v>
      </c>
      <c r="BV1836" s="60">
        <v>0</v>
      </c>
      <c r="BW1836" s="60">
        <v>21.700833333199999</v>
      </c>
      <c r="BX1836" s="60">
        <v>43.401666666399997</v>
      </c>
      <c r="BY1836" s="60">
        <v>65.102499999599999</v>
      </c>
      <c r="BZ1836" s="60">
        <v>86.803333332799994</v>
      </c>
      <c r="CA1836" s="60">
        <v>108.50416666599999</v>
      </c>
      <c r="CB1836" s="60">
        <v>130.2049999992</v>
      </c>
      <c r="CC1836" s="60">
        <v>151.90583333239999</v>
      </c>
      <c r="CD1836" s="60">
        <v>173.60666666559999</v>
      </c>
      <c r="CE1836" s="60">
        <v>195.30749999879998</v>
      </c>
      <c r="CF1836" s="60">
        <v>217.00833333199998</v>
      </c>
      <c r="CG1836" s="60">
        <v>238.70916666519997</v>
      </c>
      <c r="CH1836" s="60">
        <v>0</v>
      </c>
    </row>
    <row r="1837" spans="1:86">
      <c r="A1837" s="57" t="s">
        <v>86</v>
      </c>
      <c r="B1837" s="57" t="s">
        <v>701</v>
      </c>
      <c r="C1837" s="58" t="s">
        <v>116</v>
      </c>
      <c r="D1837" s="58" t="s">
        <v>333</v>
      </c>
      <c r="E1837" s="58" t="str">
        <f>VLOOKUP(CONCATENATE($F$4,F1837),'REG FL  CWIP - 1 System Per Boo'!$A$29:$B$1161,2,FALSE)</f>
        <v>Production</v>
      </c>
      <c r="F1837" s="58" t="s">
        <v>468</v>
      </c>
      <c r="G1837" s="58" t="s">
        <v>469</v>
      </c>
      <c r="H1837" s="63">
        <v>341</v>
      </c>
      <c r="I1837" s="60">
        <v>116.16999999999999</v>
      </c>
      <c r="J1837" s="60">
        <v>-102.44</v>
      </c>
      <c r="K1837" s="60">
        <v>95.710000000000008</v>
      </c>
      <c r="L1837" s="60">
        <v>-25.2</v>
      </c>
      <c r="M1837" s="60">
        <v>34.18</v>
      </c>
      <c r="N1837" s="60">
        <v>1141.0899999999999</v>
      </c>
      <c r="O1837" s="60">
        <v>40.85</v>
      </c>
      <c r="P1837" s="60">
        <v>-325</v>
      </c>
      <c r="Q1837" s="60">
        <v>170.74999999999997</v>
      </c>
      <c r="R1837" s="60">
        <v>617.66</v>
      </c>
      <c r="S1837" s="60">
        <v>312.89999999999998</v>
      </c>
      <c r="T1837" s="60">
        <v>566.56000000000006</v>
      </c>
      <c r="U1837" s="60">
        <v>2643.23</v>
      </c>
      <c r="V1837" s="60">
        <v>3.1915343075</v>
      </c>
      <c r="W1837" s="60">
        <v>303.89434093</v>
      </c>
      <c r="X1837" s="60">
        <v>3.2454417000000002</v>
      </c>
      <c r="Y1837" s="60">
        <v>3.2454297825</v>
      </c>
      <c r="Z1837" s="60">
        <v>3.2454802900000002</v>
      </c>
      <c r="AA1837" s="60">
        <v>12.744416735</v>
      </c>
      <c r="AB1837" s="60">
        <v>24.094538180000001</v>
      </c>
      <c r="AC1837" s="60">
        <v>26.024871837500001</v>
      </c>
      <c r="AD1837" s="60">
        <v>28.509293767500001</v>
      </c>
      <c r="AE1837" s="60">
        <v>72.070691377499998</v>
      </c>
      <c r="AF1837" s="60">
        <v>63.593664099999998</v>
      </c>
      <c r="AG1837" s="60">
        <v>25.916941850000001</v>
      </c>
      <c r="AH1837" s="60">
        <v>569.77664485750006</v>
      </c>
      <c r="AI1837" s="60">
        <v>0</v>
      </c>
      <c r="AJ1837" s="60">
        <v>0</v>
      </c>
      <c r="AK1837" s="60">
        <v>1.0098741950000001</v>
      </c>
      <c r="AL1837" s="60">
        <v>21.5284864825</v>
      </c>
      <c r="AM1837" s="60">
        <v>12.220462145000001</v>
      </c>
      <c r="AN1837" s="60">
        <v>21.45645541</v>
      </c>
      <c r="AO1837" s="60">
        <v>21.456169389999999</v>
      </c>
      <c r="AP1837" s="60">
        <v>21.456126260000001</v>
      </c>
      <c r="AQ1837" s="60">
        <v>11.9175</v>
      </c>
      <c r="AR1837" s="60">
        <v>22.022707477499999</v>
      </c>
      <c r="AS1837" s="60">
        <v>72.757213719999996</v>
      </c>
      <c r="AT1837" s="60">
        <v>21.71998425</v>
      </c>
      <c r="AU1837" s="60">
        <v>227.54497933000002</v>
      </c>
      <c r="AV1837" s="60">
        <v>58.419166666666662</v>
      </c>
      <c r="AW1837" s="60">
        <v>58.419166666666662</v>
      </c>
      <c r="AX1837" s="60">
        <v>58.419166666666662</v>
      </c>
      <c r="AY1837" s="60">
        <v>58.419166666666662</v>
      </c>
      <c r="AZ1837" s="60">
        <v>58.419166666666662</v>
      </c>
      <c r="BA1837" s="60">
        <v>58.419166666666662</v>
      </c>
      <c r="BB1837" s="60">
        <v>58.419166666666662</v>
      </c>
      <c r="BC1837" s="60">
        <v>58.419166666666662</v>
      </c>
      <c r="BD1837" s="60">
        <v>58.419166666666662</v>
      </c>
      <c r="BE1837" s="60">
        <v>58.419166666666662</v>
      </c>
      <c r="BF1837" s="60">
        <v>58.419166666666662</v>
      </c>
      <c r="BG1837" s="60">
        <v>58.41916666666657</v>
      </c>
      <c r="BH1837" s="60">
        <v>701.03</v>
      </c>
      <c r="BI1837" s="60">
        <v>36.540833333333332</v>
      </c>
      <c r="BJ1837" s="60">
        <v>36.540833333333332</v>
      </c>
      <c r="BK1837" s="60">
        <v>36.540833333333332</v>
      </c>
      <c r="BL1837" s="60">
        <v>36.540833333333332</v>
      </c>
      <c r="BM1837" s="60">
        <v>36.540833333333332</v>
      </c>
      <c r="BN1837" s="60">
        <v>36.540833333333332</v>
      </c>
      <c r="BO1837" s="60">
        <v>36.540833333333332</v>
      </c>
      <c r="BP1837" s="60">
        <v>36.540833333333332</v>
      </c>
      <c r="BQ1837" s="60">
        <v>36.540833333333332</v>
      </c>
      <c r="BR1837" s="60">
        <v>36.540833333333332</v>
      </c>
      <c r="BS1837" s="60">
        <v>36.540833333333332</v>
      </c>
      <c r="BT1837" s="60">
        <v>36.540833333333296</v>
      </c>
      <c r="BU1837" s="60">
        <v>438.49</v>
      </c>
      <c r="BV1837" s="60">
        <v>104.39</v>
      </c>
      <c r="BW1837" s="60">
        <v>104.39</v>
      </c>
      <c r="BX1837" s="60">
        <v>104.39</v>
      </c>
      <c r="BY1837" s="60">
        <v>104.39</v>
      </c>
      <c r="BZ1837" s="60">
        <v>104.39</v>
      </c>
      <c r="CA1837" s="60">
        <v>104.39</v>
      </c>
      <c r="CB1837" s="60">
        <v>104.39</v>
      </c>
      <c r="CC1837" s="60">
        <v>104.39</v>
      </c>
      <c r="CD1837" s="60">
        <v>104.39</v>
      </c>
      <c r="CE1837" s="60">
        <v>104.39</v>
      </c>
      <c r="CF1837" s="60">
        <v>104.39</v>
      </c>
      <c r="CG1837" s="60">
        <v>104.38999999999987</v>
      </c>
      <c r="CH1837" s="60">
        <v>1252.68</v>
      </c>
    </row>
    <row r="1838" spans="1:86">
      <c r="A1838" s="57" t="s">
        <v>86</v>
      </c>
      <c r="B1838" s="57" t="s">
        <v>701</v>
      </c>
      <c r="C1838" s="58" t="s">
        <v>116</v>
      </c>
      <c r="D1838" s="58" t="s">
        <v>333</v>
      </c>
      <c r="E1838" s="58" t="str">
        <f>VLOOKUP(CONCATENATE($F$4,F1838),'REG FL  CWIP - 1 System Per Boo'!$A$29:$B$1161,2,FALSE)</f>
        <v>Production</v>
      </c>
      <c r="F1838" s="58" t="s">
        <v>480</v>
      </c>
      <c r="G1838" s="58" t="s">
        <v>469</v>
      </c>
      <c r="H1838" s="63">
        <v>341</v>
      </c>
      <c r="I1838" s="60">
        <v>0</v>
      </c>
      <c r="J1838" s="60">
        <v>0</v>
      </c>
      <c r="K1838" s="60">
        <v>0</v>
      </c>
      <c r="L1838" s="60">
        <v>0</v>
      </c>
      <c r="M1838" s="60">
        <v>0</v>
      </c>
      <c r="N1838" s="60">
        <v>0</v>
      </c>
      <c r="O1838" s="60">
        <v>0</v>
      </c>
      <c r="P1838" s="60">
        <v>0</v>
      </c>
      <c r="Q1838" s="60">
        <v>0</v>
      </c>
      <c r="R1838" s="60">
        <v>0</v>
      </c>
      <c r="S1838" s="60">
        <v>0</v>
      </c>
      <c r="T1838" s="60">
        <v>0</v>
      </c>
      <c r="U1838" s="60">
        <v>0</v>
      </c>
      <c r="V1838" s="60">
        <v>1.34</v>
      </c>
      <c r="W1838" s="60">
        <v>1.34</v>
      </c>
      <c r="X1838" s="60">
        <v>1.34</v>
      </c>
      <c r="Y1838" s="60">
        <v>1.34</v>
      </c>
      <c r="Z1838" s="60">
        <v>1.34</v>
      </c>
      <c r="AA1838" s="60">
        <v>1.34</v>
      </c>
      <c r="AB1838" s="60">
        <v>1.34</v>
      </c>
      <c r="AC1838" s="60">
        <v>1.34</v>
      </c>
      <c r="AD1838" s="60">
        <v>1.34</v>
      </c>
      <c r="AE1838" s="60">
        <v>1.34</v>
      </c>
      <c r="AF1838" s="60">
        <v>1.34</v>
      </c>
      <c r="AG1838" s="60">
        <v>1.34</v>
      </c>
      <c r="AH1838" s="60">
        <v>16.080000000000002</v>
      </c>
      <c r="AI1838" s="60">
        <v>6.65</v>
      </c>
      <c r="AJ1838" s="60">
        <v>6.65</v>
      </c>
      <c r="AK1838" s="60">
        <v>6.65</v>
      </c>
      <c r="AL1838" s="60">
        <v>6.65</v>
      </c>
      <c r="AM1838" s="60">
        <v>6.65</v>
      </c>
      <c r="AN1838" s="60">
        <v>6.65</v>
      </c>
      <c r="AO1838" s="60">
        <v>6.65</v>
      </c>
      <c r="AP1838" s="60">
        <v>6.65</v>
      </c>
      <c r="AQ1838" s="60">
        <v>6.65</v>
      </c>
      <c r="AR1838" s="60">
        <v>6.65</v>
      </c>
      <c r="AS1838" s="60">
        <v>6.65</v>
      </c>
      <c r="AT1838" s="60">
        <v>6.65</v>
      </c>
      <c r="AU1838" s="60">
        <v>79.800000000000011</v>
      </c>
      <c r="AV1838" s="60">
        <v>7.3599999980500002</v>
      </c>
      <c r="AW1838" s="60">
        <v>7.3599999980500002</v>
      </c>
      <c r="AX1838" s="60">
        <v>7.3599999980500002</v>
      </c>
      <c r="AY1838" s="60">
        <v>7.3599999980500002</v>
      </c>
      <c r="AZ1838" s="60">
        <v>7.3599999980500002</v>
      </c>
      <c r="BA1838" s="60">
        <v>7.3599999980500002</v>
      </c>
      <c r="BB1838" s="60">
        <v>7.3599999980500002</v>
      </c>
      <c r="BC1838" s="60">
        <v>7.3599999980500002</v>
      </c>
      <c r="BD1838" s="60">
        <v>7.3599999980500002</v>
      </c>
      <c r="BE1838" s="60">
        <v>7.3599999980500002</v>
      </c>
      <c r="BF1838" s="60">
        <v>7.3599999980500002</v>
      </c>
      <c r="BG1838" s="60">
        <v>7.3600000214499914</v>
      </c>
      <c r="BH1838" s="60">
        <v>88.32</v>
      </c>
      <c r="BI1838" s="60">
        <v>8.2541666654999997</v>
      </c>
      <c r="BJ1838" s="60">
        <v>8.2541666654999997</v>
      </c>
      <c r="BK1838" s="60">
        <v>8.2541666654999997</v>
      </c>
      <c r="BL1838" s="60">
        <v>8.2541666654999997</v>
      </c>
      <c r="BM1838" s="60">
        <v>8.2541666654999997</v>
      </c>
      <c r="BN1838" s="60">
        <v>8.2541666654999997</v>
      </c>
      <c r="BO1838" s="60">
        <v>8.2541666654999997</v>
      </c>
      <c r="BP1838" s="60">
        <v>8.2541666654999997</v>
      </c>
      <c r="BQ1838" s="60">
        <v>8.2541666654999997</v>
      </c>
      <c r="BR1838" s="60">
        <v>8.2541666654999997</v>
      </c>
      <c r="BS1838" s="60">
        <v>8.2541666654999997</v>
      </c>
      <c r="BT1838" s="60">
        <v>8.2541666795000168</v>
      </c>
      <c r="BU1838" s="60">
        <v>99.05</v>
      </c>
      <c r="BV1838" s="60">
        <v>21.700833333199999</v>
      </c>
      <c r="BW1838" s="60">
        <v>21.700833333199999</v>
      </c>
      <c r="BX1838" s="60">
        <v>21.700833333199999</v>
      </c>
      <c r="BY1838" s="60">
        <v>21.700833333199999</v>
      </c>
      <c r="BZ1838" s="60">
        <v>21.700833333199999</v>
      </c>
      <c r="CA1838" s="60">
        <v>21.700833333199999</v>
      </c>
      <c r="CB1838" s="60">
        <v>21.700833333199999</v>
      </c>
      <c r="CC1838" s="60">
        <v>21.700833333199999</v>
      </c>
      <c r="CD1838" s="60">
        <v>21.700833333199999</v>
      </c>
      <c r="CE1838" s="60">
        <v>21.700833333199999</v>
      </c>
      <c r="CF1838" s="60">
        <v>21.700833333199999</v>
      </c>
      <c r="CG1838" s="60">
        <v>21.700833334800052</v>
      </c>
      <c r="CH1838" s="60">
        <v>260.41000000000003</v>
      </c>
    </row>
    <row r="1839" spans="1:86">
      <c r="A1839" s="57" t="s">
        <v>86</v>
      </c>
      <c r="B1839" s="58" t="s">
        <v>719</v>
      </c>
      <c r="C1839" s="59" t="s">
        <v>116</v>
      </c>
      <c r="D1839" s="58" t="s">
        <v>333</v>
      </c>
      <c r="E1839" s="58" t="str">
        <f>VLOOKUP(CONCATENATE($F$4,F1839),'REG FL  CWIP - 1 System Per Boo'!$A$29:$B$1161,2,FALSE)</f>
        <v>Production</v>
      </c>
      <c r="F1839" s="58" t="s">
        <v>480</v>
      </c>
      <c r="G1839" s="58" t="s">
        <v>469</v>
      </c>
      <c r="H1839" s="63">
        <v>341</v>
      </c>
      <c r="I1839" s="60">
        <v>0</v>
      </c>
      <c r="J1839" s="60">
        <v>0</v>
      </c>
      <c r="K1839" s="60">
        <v>0</v>
      </c>
      <c r="L1839" s="60">
        <v>0</v>
      </c>
      <c r="M1839" s="60">
        <v>0</v>
      </c>
      <c r="N1839" s="60">
        <v>0</v>
      </c>
      <c r="O1839" s="60">
        <v>0</v>
      </c>
      <c r="P1839" s="60">
        <v>0</v>
      </c>
      <c r="Q1839" s="60">
        <v>0</v>
      </c>
      <c r="R1839" s="60">
        <v>0</v>
      </c>
      <c r="S1839" s="60">
        <v>0</v>
      </c>
      <c r="T1839" s="60">
        <v>0</v>
      </c>
      <c r="U1839" s="60">
        <v>0</v>
      </c>
      <c r="V1839" s="60">
        <v>0</v>
      </c>
      <c r="W1839" s="60">
        <v>0</v>
      </c>
      <c r="X1839" s="60">
        <v>0</v>
      </c>
      <c r="Y1839" s="60">
        <v>0</v>
      </c>
      <c r="Z1839" s="60">
        <v>0</v>
      </c>
      <c r="AA1839" s="60">
        <v>0</v>
      </c>
      <c r="AB1839" s="60">
        <v>0</v>
      </c>
      <c r="AC1839" s="60">
        <v>0</v>
      </c>
      <c r="AD1839" s="60">
        <v>0</v>
      </c>
      <c r="AE1839" s="60">
        <v>0</v>
      </c>
      <c r="AF1839" s="60">
        <v>0</v>
      </c>
      <c r="AG1839" s="60">
        <v>16.080000000000002</v>
      </c>
      <c r="AH1839" s="60">
        <v>16.080000000000002</v>
      </c>
      <c r="AI1839" s="60">
        <v>0</v>
      </c>
      <c r="AJ1839" s="60">
        <v>0</v>
      </c>
      <c r="AK1839" s="60">
        <v>0</v>
      </c>
      <c r="AL1839" s="60">
        <v>0</v>
      </c>
      <c r="AM1839" s="60">
        <v>0</v>
      </c>
      <c r="AN1839" s="60">
        <v>0</v>
      </c>
      <c r="AO1839" s="60">
        <v>0</v>
      </c>
      <c r="AP1839" s="60">
        <v>0</v>
      </c>
      <c r="AQ1839" s="60">
        <v>0</v>
      </c>
      <c r="AR1839" s="60">
        <v>0</v>
      </c>
      <c r="AS1839" s="60">
        <v>0</v>
      </c>
      <c r="AT1839" s="60">
        <v>79.800000000000011</v>
      </c>
      <c r="AU1839" s="60">
        <v>79.800000000000011</v>
      </c>
      <c r="AV1839" s="60">
        <v>0</v>
      </c>
      <c r="AW1839" s="60">
        <v>0</v>
      </c>
      <c r="AX1839" s="60">
        <v>0</v>
      </c>
      <c r="AY1839" s="60">
        <v>0</v>
      </c>
      <c r="AZ1839" s="60">
        <v>0</v>
      </c>
      <c r="BA1839" s="60">
        <v>0</v>
      </c>
      <c r="BB1839" s="60">
        <v>0</v>
      </c>
      <c r="BC1839" s="60">
        <v>0</v>
      </c>
      <c r="BD1839" s="60">
        <v>0</v>
      </c>
      <c r="BE1839" s="60">
        <v>0</v>
      </c>
      <c r="BF1839" s="60">
        <v>0</v>
      </c>
      <c r="BG1839" s="60">
        <v>88.32</v>
      </c>
      <c r="BH1839" s="60">
        <v>88.32</v>
      </c>
      <c r="BI1839" s="60">
        <v>0</v>
      </c>
      <c r="BJ1839" s="60">
        <v>0</v>
      </c>
      <c r="BK1839" s="60">
        <v>0</v>
      </c>
      <c r="BL1839" s="60">
        <v>0</v>
      </c>
      <c r="BM1839" s="60">
        <v>0</v>
      </c>
      <c r="BN1839" s="60">
        <v>0</v>
      </c>
      <c r="BO1839" s="60">
        <v>0</v>
      </c>
      <c r="BP1839" s="60">
        <v>0</v>
      </c>
      <c r="BQ1839" s="60">
        <v>0</v>
      </c>
      <c r="BR1839" s="60">
        <v>0</v>
      </c>
      <c r="BS1839" s="60">
        <v>0</v>
      </c>
      <c r="BT1839" s="60">
        <v>99.05</v>
      </c>
      <c r="BU1839" s="60">
        <v>99.05</v>
      </c>
      <c r="BV1839" s="60">
        <v>0</v>
      </c>
      <c r="BW1839" s="60">
        <v>0</v>
      </c>
      <c r="BX1839" s="60">
        <v>0</v>
      </c>
      <c r="BY1839" s="60">
        <v>0</v>
      </c>
      <c r="BZ1839" s="60">
        <v>0</v>
      </c>
      <c r="CA1839" s="60">
        <v>0</v>
      </c>
      <c r="CB1839" s="60">
        <v>0</v>
      </c>
      <c r="CC1839" s="60">
        <v>0</v>
      </c>
      <c r="CD1839" s="60">
        <v>0</v>
      </c>
      <c r="CE1839" s="60">
        <v>0</v>
      </c>
      <c r="CF1839" s="60">
        <v>0</v>
      </c>
      <c r="CG1839" s="60">
        <v>260.41000000000003</v>
      </c>
      <c r="CH1839" s="60">
        <v>260.41000000000003</v>
      </c>
    </row>
    <row r="1840" spans="1:86">
      <c r="A1840" s="57" t="s">
        <v>86</v>
      </c>
      <c r="B1840" s="58" t="s">
        <v>719</v>
      </c>
      <c r="C1840" s="59" t="s">
        <v>116</v>
      </c>
      <c r="D1840" s="58" t="s">
        <v>333</v>
      </c>
      <c r="E1840" s="58" t="str">
        <f>VLOOKUP(CONCATENATE($F$4,F1840),'REG FL  CWIP - 1 System Per Boo'!$A$29:$B$1161,2,FALSE)</f>
        <v>Production</v>
      </c>
      <c r="F1840" s="58" t="s">
        <v>468</v>
      </c>
      <c r="G1840" s="58" t="s">
        <v>469</v>
      </c>
      <c r="H1840" s="63">
        <v>341</v>
      </c>
      <c r="I1840" s="60">
        <v>0.12</v>
      </c>
      <c r="J1840" s="60">
        <v>0</v>
      </c>
      <c r="K1840" s="60">
        <v>0</v>
      </c>
      <c r="L1840" s="60">
        <v>0</v>
      </c>
      <c r="M1840" s="60">
        <v>0</v>
      </c>
      <c r="N1840" s="60">
        <v>0</v>
      </c>
      <c r="O1840" s="60">
        <v>0</v>
      </c>
      <c r="P1840" s="60">
        <v>0</v>
      </c>
      <c r="Q1840" s="60">
        <v>0</v>
      </c>
      <c r="R1840" s="60">
        <v>758.52</v>
      </c>
      <c r="S1840" s="60">
        <v>0</v>
      </c>
      <c r="T1840" s="60">
        <v>1108.99</v>
      </c>
      <c r="U1840" s="60">
        <v>1867.63</v>
      </c>
      <c r="V1840" s="60">
        <v>0</v>
      </c>
      <c r="W1840" s="60">
        <v>0</v>
      </c>
      <c r="X1840" s="60">
        <v>0</v>
      </c>
      <c r="Y1840" s="60">
        <v>0</v>
      </c>
      <c r="Z1840" s="60">
        <v>62.648906648087319</v>
      </c>
      <c r="AA1840" s="60">
        <v>0</v>
      </c>
      <c r="AB1840" s="60">
        <v>0</v>
      </c>
      <c r="AC1840" s="60">
        <v>0</v>
      </c>
      <c r="AD1840" s="60">
        <v>0</v>
      </c>
      <c r="AE1840" s="60">
        <v>0</v>
      </c>
      <c r="AF1840" s="60">
        <v>1212.3728090604991</v>
      </c>
      <c r="AG1840" s="60">
        <v>224.26123466553159</v>
      </c>
      <c r="AH1840" s="60">
        <v>1499.2829503741182</v>
      </c>
      <c r="AI1840" s="60">
        <v>0</v>
      </c>
      <c r="AJ1840" s="60">
        <v>0</v>
      </c>
      <c r="AK1840" s="60">
        <v>0</v>
      </c>
      <c r="AL1840" s="60">
        <v>0</v>
      </c>
      <c r="AM1840" s="60">
        <v>0</v>
      </c>
      <c r="AN1840" s="60">
        <v>0</v>
      </c>
      <c r="AO1840" s="60">
        <v>0</v>
      </c>
      <c r="AP1840" s="60">
        <v>0</v>
      </c>
      <c r="AQ1840" s="60">
        <v>0</v>
      </c>
      <c r="AR1840" s="60">
        <v>0</v>
      </c>
      <c r="AS1840" s="60">
        <v>0</v>
      </c>
      <c r="AT1840" s="60">
        <v>91.407265062297782</v>
      </c>
      <c r="AU1840" s="60">
        <v>91.407265062297782</v>
      </c>
      <c r="AV1840" s="60">
        <v>58.419166666666662</v>
      </c>
      <c r="AW1840" s="60">
        <v>58.419166666666662</v>
      </c>
      <c r="AX1840" s="60">
        <v>20.495348960382273</v>
      </c>
      <c r="AY1840" s="60">
        <v>0</v>
      </c>
      <c r="AZ1840" s="60">
        <v>0</v>
      </c>
      <c r="BA1840" s="60">
        <v>0</v>
      </c>
      <c r="BB1840" s="60">
        <v>0</v>
      </c>
      <c r="BC1840" s="60">
        <v>0</v>
      </c>
      <c r="BD1840" s="60">
        <v>0</v>
      </c>
      <c r="BE1840" s="60">
        <v>0</v>
      </c>
      <c r="BF1840" s="60">
        <v>830.27247704463139</v>
      </c>
      <c r="BG1840" s="60">
        <v>0</v>
      </c>
      <c r="BH1840" s="60">
        <v>967.60615933834697</v>
      </c>
      <c r="BI1840" s="60">
        <v>0</v>
      </c>
      <c r="BJ1840" s="60">
        <v>0</v>
      </c>
      <c r="BK1840" s="60">
        <v>0</v>
      </c>
      <c r="BL1840" s="60">
        <v>0</v>
      </c>
      <c r="BM1840" s="60">
        <v>0</v>
      </c>
      <c r="BN1840" s="60">
        <v>0</v>
      </c>
      <c r="BO1840" s="60">
        <v>0</v>
      </c>
      <c r="BP1840" s="60">
        <v>0</v>
      </c>
      <c r="BQ1840" s="60">
        <v>0</v>
      </c>
      <c r="BR1840" s="60">
        <v>0</v>
      </c>
      <c r="BS1840" s="60">
        <v>0</v>
      </c>
      <c r="BT1840" s="60">
        <v>628.24919261940568</v>
      </c>
      <c r="BU1840" s="60">
        <v>628.24919261940568</v>
      </c>
      <c r="BV1840" s="60">
        <v>0</v>
      </c>
      <c r="BW1840" s="60">
        <v>0</v>
      </c>
      <c r="BX1840" s="60">
        <v>0</v>
      </c>
      <c r="BY1840" s="60">
        <v>0</v>
      </c>
      <c r="BZ1840" s="60">
        <v>0</v>
      </c>
      <c r="CA1840" s="60">
        <v>0</v>
      </c>
      <c r="CB1840" s="60">
        <v>0</v>
      </c>
      <c r="CC1840" s="60">
        <v>0</v>
      </c>
      <c r="CD1840" s="60">
        <v>0</v>
      </c>
      <c r="CE1840" s="60">
        <v>0</v>
      </c>
      <c r="CF1840" s="60">
        <v>120.30718337126184</v>
      </c>
      <c r="CG1840" s="60">
        <v>1218.7597729657559</v>
      </c>
      <c r="CH1840" s="60">
        <v>1339.0669563370177</v>
      </c>
    </row>
    <row r="1841" spans="1:86">
      <c r="A1841" s="57" t="s">
        <v>86</v>
      </c>
      <c r="B1841" s="58" t="s">
        <v>723</v>
      </c>
      <c r="C1841" s="59" t="s">
        <v>116</v>
      </c>
      <c r="D1841" s="58" t="s">
        <v>333</v>
      </c>
      <c r="E1841" s="58" t="str">
        <f>VLOOKUP(CONCATENATE($F$4,F1841),'REG FL  CWIP - 1 System Per Boo'!$A$29:$B$1161,2,FALSE)</f>
        <v>Production</v>
      </c>
      <c r="F1841" s="58" t="s">
        <v>468</v>
      </c>
      <c r="G1841" s="58" t="s">
        <v>469</v>
      </c>
      <c r="H1841" s="63">
        <v>341</v>
      </c>
      <c r="I1841" s="60">
        <v>865.40000000000009</v>
      </c>
      <c r="J1841" s="60">
        <v>762.96</v>
      </c>
      <c r="K1841" s="60">
        <v>858.67000000000007</v>
      </c>
      <c r="L1841" s="60">
        <v>833.46</v>
      </c>
      <c r="M1841" s="60">
        <v>867.6400000000001</v>
      </c>
      <c r="N1841" s="60">
        <v>2008.73</v>
      </c>
      <c r="O1841" s="60">
        <v>2049.58</v>
      </c>
      <c r="P1841" s="60">
        <v>1724.59</v>
      </c>
      <c r="Q1841" s="60">
        <v>1895.35</v>
      </c>
      <c r="R1841" s="60">
        <v>1754.4999999999998</v>
      </c>
      <c r="S1841" s="60">
        <v>2067.4</v>
      </c>
      <c r="T1841" s="60">
        <v>1524.96</v>
      </c>
      <c r="U1841" s="60">
        <v>1524.96</v>
      </c>
      <c r="V1841" s="60">
        <v>1528.1515343075</v>
      </c>
      <c r="W1841" s="60">
        <v>1832.0458752375</v>
      </c>
      <c r="X1841" s="60">
        <v>1835.2913169374999</v>
      </c>
      <c r="Y1841" s="60">
        <v>1838.5367467199999</v>
      </c>
      <c r="Z1841" s="60">
        <v>1779.1333203619124</v>
      </c>
      <c r="AA1841" s="60">
        <v>1791.8777370969124</v>
      </c>
      <c r="AB1841" s="60">
        <v>1815.9722752769123</v>
      </c>
      <c r="AC1841" s="60">
        <v>1841.9971471144124</v>
      </c>
      <c r="AD1841" s="60">
        <v>1870.5064408819123</v>
      </c>
      <c r="AE1841" s="60">
        <v>1942.5771322594123</v>
      </c>
      <c r="AF1841" s="60">
        <v>793.79798729891331</v>
      </c>
      <c r="AG1841" s="60">
        <v>595.45369448338181</v>
      </c>
      <c r="AH1841" s="60">
        <v>595.45369448338181</v>
      </c>
      <c r="AI1841" s="60">
        <v>595.45369448338181</v>
      </c>
      <c r="AJ1841" s="60">
        <v>595.45369448338181</v>
      </c>
      <c r="AK1841" s="60">
        <v>596.46356867838176</v>
      </c>
      <c r="AL1841" s="60">
        <v>617.99205516088182</v>
      </c>
      <c r="AM1841" s="60">
        <v>630.21251730588187</v>
      </c>
      <c r="AN1841" s="60">
        <v>651.66897271588186</v>
      </c>
      <c r="AO1841" s="60">
        <v>673.12514210588188</v>
      </c>
      <c r="AP1841" s="60">
        <v>694.5812683658819</v>
      </c>
      <c r="AQ1841" s="60">
        <v>706.49876836588192</v>
      </c>
      <c r="AR1841" s="60">
        <v>728.52147584338195</v>
      </c>
      <c r="AS1841" s="60">
        <v>801.27868956338193</v>
      </c>
      <c r="AT1841" s="60">
        <v>731.59140875108415</v>
      </c>
      <c r="AU1841" s="60">
        <v>731.59140875108415</v>
      </c>
      <c r="AV1841" s="60">
        <v>731.59140875108415</v>
      </c>
      <c r="AW1841" s="60">
        <v>731.59140875108415</v>
      </c>
      <c r="AX1841" s="60">
        <v>769.5152264573685</v>
      </c>
      <c r="AY1841" s="60">
        <v>827.93439312403518</v>
      </c>
      <c r="AZ1841" s="60">
        <v>886.35355979070187</v>
      </c>
      <c r="BA1841" s="60">
        <v>944.77272645736855</v>
      </c>
      <c r="BB1841" s="60">
        <v>1003.1918931240352</v>
      </c>
      <c r="BC1841" s="60">
        <v>1061.6110597907018</v>
      </c>
      <c r="BD1841" s="60">
        <v>1120.0302264573684</v>
      </c>
      <c r="BE1841" s="60">
        <v>1178.4493931240349</v>
      </c>
      <c r="BF1841" s="60">
        <v>406.59608274607012</v>
      </c>
      <c r="BG1841" s="60">
        <v>465.01524941273669</v>
      </c>
      <c r="BH1841" s="60">
        <v>465.01524941273669</v>
      </c>
      <c r="BI1841" s="60">
        <v>501.55608274607005</v>
      </c>
      <c r="BJ1841" s="60">
        <v>538.0969160794034</v>
      </c>
      <c r="BK1841" s="60">
        <v>574.63774941273675</v>
      </c>
      <c r="BL1841" s="60">
        <v>611.17858274607011</v>
      </c>
      <c r="BM1841" s="60">
        <v>647.71941607940346</v>
      </c>
      <c r="BN1841" s="60">
        <v>684.26024941273681</v>
      </c>
      <c r="BO1841" s="60">
        <v>720.80108274607016</v>
      </c>
      <c r="BP1841" s="60">
        <v>757.34191607940352</v>
      </c>
      <c r="BQ1841" s="60">
        <v>793.88274941273687</v>
      </c>
      <c r="BR1841" s="60">
        <v>830.42358274607022</v>
      </c>
      <c r="BS1841" s="60">
        <v>866.96441607940358</v>
      </c>
      <c r="BT1841" s="60">
        <v>275.25605679333125</v>
      </c>
      <c r="BU1841" s="60">
        <v>275.25605679333125</v>
      </c>
      <c r="BV1841" s="60">
        <v>379.64605679333124</v>
      </c>
      <c r="BW1841" s="60">
        <v>484.03605679333123</v>
      </c>
      <c r="BX1841" s="60">
        <v>588.42605679333121</v>
      </c>
      <c r="BY1841" s="60">
        <v>692.8160567933312</v>
      </c>
      <c r="BZ1841" s="60">
        <v>797.20605679333119</v>
      </c>
      <c r="CA1841" s="60">
        <v>901.59605679333117</v>
      </c>
      <c r="CB1841" s="60">
        <v>1005.9860567933312</v>
      </c>
      <c r="CC1841" s="60">
        <v>1110.3760567933311</v>
      </c>
      <c r="CD1841" s="60">
        <v>1214.7660567933312</v>
      </c>
      <c r="CE1841" s="60">
        <v>1319.1560567933313</v>
      </c>
      <c r="CF1841" s="60">
        <v>1303.2388734220697</v>
      </c>
      <c r="CG1841" s="60">
        <v>188.86910045631362</v>
      </c>
      <c r="CH1841" s="60">
        <v>188.86910045631362</v>
      </c>
    </row>
    <row r="1842" spans="1:86">
      <c r="A1842" s="57" t="s">
        <v>86</v>
      </c>
      <c r="B1842" s="58" t="s">
        <v>723</v>
      </c>
      <c r="C1842" s="59" t="s">
        <v>116</v>
      </c>
      <c r="D1842" s="58" t="s">
        <v>333</v>
      </c>
      <c r="E1842" s="58" t="str">
        <f>VLOOKUP(CONCATENATE($F$4,F1842),'REG FL  CWIP - 1 System Per Boo'!$A$29:$B$1161,2,FALSE)</f>
        <v>Production</v>
      </c>
      <c r="F1842" s="58" t="s">
        <v>480</v>
      </c>
      <c r="G1842" s="58" t="s">
        <v>469</v>
      </c>
      <c r="H1842" s="63">
        <v>341</v>
      </c>
      <c r="I1842" s="60">
        <v>0</v>
      </c>
      <c r="J1842" s="60">
        <v>0</v>
      </c>
      <c r="K1842" s="60">
        <v>0</v>
      </c>
      <c r="L1842" s="60">
        <v>0</v>
      </c>
      <c r="M1842" s="60">
        <v>0</v>
      </c>
      <c r="N1842" s="60">
        <v>0</v>
      </c>
      <c r="O1842" s="60">
        <v>0</v>
      </c>
      <c r="P1842" s="60">
        <v>0</v>
      </c>
      <c r="Q1842" s="60">
        <v>0</v>
      </c>
      <c r="R1842" s="60">
        <v>0</v>
      </c>
      <c r="S1842" s="60">
        <v>0</v>
      </c>
      <c r="T1842" s="60">
        <v>0</v>
      </c>
      <c r="U1842" s="60">
        <v>0</v>
      </c>
      <c r="V1842" s="60">
        <v>1.34</v>
      </c>
      <c r="W1842" s="60">
        <v>2.68</v>
      </c>
      <c r="X1842" s="60">
        <v>4.0200000000000005</v>
      </c>
      <c r="Y1842" s="60">
        <v>5.36</v>
      </c>
      <c r="Z1842" s="60">
        <v>6.7</v>
      </c>
      <c r="AA1842" s="60">
        <v>8.0400000000000009</v>
      </c>
      <c r="AB1842" s="60">
        <v>9.3800000000000008</v>
      </c>
      <c r="AC1842" s="60">
        <v>10.72</v>
      </c>
      <c r="AD1842" s="60">
        <v>12.06</v>
      </c>
      <c r="AE1842" s="60">
        <v>13.4</v>
      </c>
      <c r="AF1842" s="60">
        <v>14.74</v>
      </c>
      <c r="AG1842" s="60">
        <v>0</v>
      </c>
      <c r="AH1842" s="60">
        <v>0</v>
      </c>
      <c r="AI1842" s="60">
        <v>6.65</v>
      </c>
      <c r="AJ1842" s="60">
        <v>13.3</v>
      </c>
      <c r="AK1842" s="60">
        <v>19.950000000000003</v>
      </c>
      <c r="AL1842" s="60">
        <v>26.6</v>
      </c>
      <c r="AM1842" s="60">
        <v>33.25</v>
      </c>
      <c r="AN1842" s="60">
        <v>39.9</v>
      </c>
      <c r="AO1842" s="60">
        <v>46.55</v>
      </c>
      <c r="AP1842" s="60">
        <v>53.199999999999996</v>
      </c>
      <c r="AQ1842" s="60">
        <v>59.849999999999994</v>
      </c>
      <c r="AR1842" s="60">
        <v>66.5</v>
      </c>
      <c r="AS1842" s="60">
        <v>73.150000000000006</v>
      </c>
      <c r="AT1842" s="60">
        <v>0</v>
      </c>
      <c r="AU1842" s="60">
        <v>0</v>
      </c>
      <c r="AV1842" s="60">
        <v>7.3599999980500002</v>
      </c>
      <c r="AW1842" s="60">
        <v>14.7199999961</v>
      </c>
      <c r="AX1842" s="60">
        <v>22.07999999415</v>
      </c>
      <c r="AY1842" s="60">
        <v>29.439999992200001</v>
      </c>
      <c r="AZ1842" s="60">
        <v>36.799999990250001</v>
      </c>
      <c r="BA1842" s="60">
        <v>44.159999988300001</v>
      </c>
      <c r="BB1842" s="60">
        <v>51.519999986350001</v>
      </c>
      <c r="BC1842" s="60">
        <v>58.879999984400001</v>
      </c>
      <c r="BD1842" s="60">
        <v>66.239999982450001</v>
      </c>
      <c r="BE1842" s="60">
        <v>73.599999980500002</v>
      </c>
      <c r="BF1842" s="60">
        <v>80.959999978550002</v>
      </c>
      <c r="BG1842" s="60">
        <v>0</v>
      </c>
      <c r="BH1842" s="60">
        <v>0</v>
      </c>
      <c r="BI1842" s="60">
        <v>8.2541666654999997</v>
      </c>
      <c r="BJ1842" s="60">
        <v>16.508333330999999</v>
      </c>
      <c r="BK1842" s="60">
        <v>24.762499996499997</v>
      </c>
      <c r="BL1842" s="60">
        <v>33.016666661999999</v>
      </c>
      <c r="BM1842" s="60">
        <v>41.2708333275</v>
      </c>
      <c r="BN1842" s="60">
        <v>49.524999993000002</v>
      </c>
      <c r="BO1842" s="60">
        <v>57.779166658500003</v>
      </c>
      <c r="BP1842" s="60">
        <v>66.033333323999997</v>
      </c>
      <c r="BQ1842" s="60">
        <v>74.287499989499992</v>
      </c>
      <c r="BR1842" s="60">
        <v>82.541666654999986</v>
      </c>
      <c r="BS1842" s="60">
        <v>90.79583332049998</v>
      </c>
      <c r="BT1842" s="60">
        <v>0</v>
      </c>
      <c r="BU1842" s="60">
        <v>0</v>
      </c>
      <c r="BV1842" s="60">
        <v>21.700833333199999</v>
      </c>
      <c r="BW1842" s="60">
        <v>43.401666666399997</v>
      </c>
      <c r="BX1842" s="60">
        <v>65.102499999599999</v>
      </c>
      <c r="BY1842" s="60">
        <v>86.803333332799994</v>
      </c>
      <c r="BZ1842" s="60">
        <v>108.50416666599999</v>
      </c>
      <c r="CA1842" s="60">
        <v>130.2049999992</v>
      </c>
      <c r="CB1842" s="60">
        <v>151.90583333239999</v>
      </c>
      <c r="CC1842" s="60">
        <v>173.60666666559999</v>
      </c>
      <c r="CD1842" s="60">
        <v>195.30749999879998</v>
      </c>
      <c r="CE1842" s="60">
        <v>217.00833333199998</v>
      </c>
      <c r="CF1842" s="60">
        <v>238.70916666519997</v>
      </c>
      <c r="CG1842" s="60">
        <v>0</v>
      </c>
      <c r="CH1842" s="60">
        <v>0</v>
      </c>
    </row>
    <row r="1843" spans="1:86">
      <c r="A1843" s="57" t="s">
        <v>86</v>
      </c>
      <c r="B1843" s="58" t="s">
        <v>132</v>
      </c>
      <c r="C1843" s="59" t="s">
        <v>116</v>
      </c>
      <c r="D1843" s="58" t="s">
        <v>333</v>
      </c>
      <c r="E1843" s="58" t="str">
        <f>VLOOKUP(CONCATENATE($F$4,F1843),'REG FL  CWIP - 1 System Per Boo'!$A$29:$B$1161,2,FALSE)</f>
        <v>Production</v>
      </c>
      <c r="F1843" s="58" t="s">
        <v>470</v>
      </c>
      <c r="G1843" s="58" t="s">
        <v>471</v>
      </c>
      <c r="H1843" s="63">
        <v>342</v>
      </c>
      <c r="I1843" s="60">
        <v>0</v>
      </c>
      <c r="J1843" s="60">
        <v>0</v>
      </c>
      <c r="K1843" s="60">
        <v>0</v>
      </c>
      <c r="L1843" s="60">
        <v>0</v>
      </c>
      <c r="M1843" s="60">
        <v>0</v>
      </c>
      <c r="N1843" s="60">
        <v>0</v>
      </c>
      <c r="O1843" s="60">
        <v>0</v>
      </c>
      <c r="P1843" s="60">
        <v>0</v>
      </c>
      <c r="Q1843" s="60">
        <v>0</v>
      </c>
      <c r="R1843" s="60">
        <v>0</v>
      </c>
      <c r="S1843" s="60">
        <v>0</v>
      </c>
      <c r="T1843" s="60">
        <v>0</v>
      </c>
      <c r="U1843" s="60">
        <v>0</v>
      </c>
      <c r="V1843" s="60">
        <v>0</v>
      </c>
      <c r="W1843" s="60">
        <v>1.7799482085</v>
      </c>
      <c r="X1843" s="60">
        <v>171.2646335025</v>
      </c>
      <c r="Y1843" s="60">
        <v>173.0746463625</v>
      </c>
      <c r="Z1843" s="60">
        <v>174.88465257600001</v>
      </c>
      <c r="AA1843" s="60">
        <v>169.23410052747994</v>
      </c>
      <c r="AB1843" s="60">
        <v>176.34177964047993</v>
      </c>
      <c r="AC1843" s="60">
        <v>189.77952648447993</v>
      </c>
      <c r="AD1843" s="60">
        <v>204.29383826697992</v>
      </c>
      <c r="AE1843" s="60">
        <v>220.19373514347993</v>
      </c>
      <c r="AF1843" s="60">
        <v>260.38822645797995</v>
      </c>
      <c r="AG1843" s="60">
        <v>106.40280205413018</v>
      </c>
      <c r="AH1843" s="60">
        <v>0</v>
      </c>
      <c r="AI1843" s="60">
        <v>79.816203366937543</v>
      </c>
      <c r="AJ1843" s="60">
        <v>79.816203366937543</v>
      </c>
      <c r="AK1843" s="60">
        <v>79.816203366937543</v>
      </c>
      <c r="AL1843" s="60">
        <v>80.379419547937545</v>
      </c>
      <c r="AM1843" s="60">
        <v>92.386055621437549</v>
      </c>
      <c r="AN1843" s="60">
        <v>99.201520412437546</v>
      </c>
      <c r="AO1843" s="60">
        <v>111.16798409043754</v>
      </c>
      <c r="AP1843" s="60">
        <v>123.13428825243754</v>
      </c>
      <c r="AQ1843" s="60">
        <v>135.10056836043753</v>
      </c>
      <c r="AR1843" s="60">
        <v>141.74706836043754</v>
      </c>
      <c r="AS1843" s="60">
        <v>154.02933605493754</v>
      </c>
      <c r="AT1843" s="60">
        <v>194.60670723093756</v>
      </c>
      <c r="AU1843" s="60">
        <v>79.816203366937543</v>
      </c>
      <c r="AV1843" s="60">
        <v>177.68174412958678</v>
      </c>
      <c r="AW1843" s="60">
        <v>177.68174412958678</v>
      </c>
      <c r="AX1843" s="60">
        <v>177.68174412958678</v>
      </c>
      <c r="AY1843" s="60">
        <v>198.83215853214588</v>
      </c>
      <c r="AZ1843" s="60">
        <v>231.41299186547923</v>
      </c>
      <c r="BA1843" s="60">
        <v>263.99382519881254</v>
      </c>
      <c r="BB1843" s="60">
        <v>296.57465853214586</v>
      </c>
      <c r="BC1843" s="60">
        <v>329.15549186547918</v>
      </c>
      <c r="BD1843" s="60">
        <v>361.73632519881249</v>
      </c>
      <c r="BE1843" s="60">
        <v>394.31715853214581</v>
      </c>
      <c r="BF1843" s="60">
        <v>426.89799186547913</v>
      </c>
      <c r="BG1843" s="60">
        <v>147.29105232472068</v>
      </c>
      <c r="BH1843" s="60">
        <v>177.68174412958678</v>
      </c>
      <c r="BI1843" s="60">
        <v>179.87188565805405</v>
      </c>
      <c r="BJ1843" s="60">
        <v>200.25105232472072</v>
      </c>
      <c r="BK1843" s="60">
        <v>220.63021899138738</v>
      </c>
      <c r="BL1843" s="60">
        <v>241.00938565805404</v>
      </c>
      <c r="BM1843" s="60">
        <v>261.38855232472071</v>
      </c>
      <c r="BN1843" s="60">
        <v>281.76771899138737</v>
      </c>
      <c r="BO1843" s="60">
        <v>302.14688565805403</v>
      </c>
      <c r="BP1843" s="60">
        <v>322.52605232472069</v>
      </c>
      <c r="BQ1843" s="60">
        <v>342.90521899138736</v>
      </c>
      <c r="BR1843" s="60">
        <v>363.28438565805402</v>
      </c>
      <c r="BS1843" s="60">
        <v>383.66355232472068</v>
      </c>
      <c r="BT1843" s="60">
        <v>404.04271899138735</v>
      </c>
      <c r="BU1843" s="60">
        <v>179.87188565805405</v>
      </c>
      <c r="BV1843" s="60">
        <v>128.28116534305286</v>
      </c>
      <c r="BW1843" s="60">
        <v>186.50033200971953</v>
      </c>
      <c r="BX1843" s="60">
        <v>244.71949867638619</v>
      </c>
      <c r="BY1843" s="60">
        <v>302.93866534305289</v>
      </c>
      <c r="BZ1843" s="60">
        <v>361.15783200971953</v>
      </c>
      <c r="CA1843" s="60">
        <v>419.37699867638617</v>
      </c>
      <c r="CB1843" s="60">
        <v>477.5961653430528</v>
      </c>
      <c r="CC1843" s="60">
        <v>535.81533200971944</v>
      </c>
      <c r="CD1843" s="60">
        <v>594.03449867638608</v>
      </c>
      <c r="CE1843" s="60">
        <v>652.25366534305272</v>
      </c>
      <c r="CF1843" s="60">
        <v>710.47283200971935</v>
      </c>
      <c r="CG1843" s="60">
        <v>701.90013411763812</v>
      </c>
      <c r="CH1843" s="60">
        <v>128.28116534305286</v>
      </c>
    </row>
    <row r="1844" spans="1:86">
      <c r="A1844" s="57" t="s">
        <v>86</v>
      </c>
      <c r="B1844" s="58" t="s">
        <v>132</v>
      </c>
      <c r="C1844" s="59" t="s">
        <v>116</v>
      </c>
      <c r="D1844" s="58" t="s">
        <v>333</v>
      </c>
      <c r="E1844" s="58" t="str">
        <f>VLOOKUP(CONCATENATE($F$4,F1844),'REG FL  CWIP - 1 System Per Boo'!$A$29:$B$1161,2,FALSE)</f>
        <v>Production</v>
      </c>
      <c r="F1844" s="58" t="s">
        <v>481</v>
      </c>
      <c r="G1844" s="58" t="s">
        <v>471</v>
      </c>
      <c r="H1844" s="63">
        <v>342</v>
      </c>
      <c r="I1844" s="60">
        <v>0</v>
      </c>
      <c r="J1844" s="60">
        <v>0</v>
      </c>
      <c r="K1844" s="60">
        <v>0</v>
      </c>
      <c r="L1844" s="60">
        <v>0</v>
      </c>
      <c r="M1844" s="60">
        <v>0</v>
      </c>
      <c r="N1844" s="60">
        <v>0</v>
      </c>
      <c r="O1844" s="60">
        <v>0</v>
      </c>
      <c r="P1844" s="60">
        <v>0</v>
      </c>
      <c r="Q1844" s="60">
        <v>0</v>
      </c>
      <c r="R1844" s="60">
        <v>0</v>
      </c>
      <c r="S1844" s="60">
        <v>0</v>
      </c>
      <c r="T1844" s="60">
        <v>0</v>
      </c>
      <c r="U1844" s="60">
        <v>0</v>
      </c>
      <c r="V1844" s="60">
        <v>0</v>
      </c>
      <c r="W1844" s="60">
        <v>0.75</v>
      </c>
      <c r="X1844" s="60">
        <v>1.5</v>
      </c>
      <c r="Y1844" s="60">
        <v>2.25</v>
      </c>
      <c r="Z1844" s="60">
        <v>3</v>
      </c>
      <c r="AA1844" s="60">
        <v>3.75</v>
      </c>
      <c r="AB1844" s="60">
        <v>4.5</v>
      </c>
      <c r="AC1844" s="60">
        <v>5.25</v>
      </c>
      <c r="AD1844" s="60">
        <v>6</v>
      </c>
      <c r="AE1844" s="60">
        <v>6.75</v>
      </c>
      <c r="AF1844" s="60">
        <v>7.5</v>
      </c>
      <c r="AG1844" s="60">
        <v>8.25</v>
      </c>
      <c r="AH1844" s="60">
        <v>0</v>
      </c>
      <c r="AI1844" s="60">
        <v>0</v>
      </c>
      <c r="AJ1844" s="60">
        <v>3.71</v>
      </c>
      <c r="AK1844" s="60">
        <v>7.42</v>
      </c>
      <c r="AL1844" s="60">
        <v>11.129999999999999</v>
      </c>
      <c r="AM1844" s="60">
        <v>14.84</v>
      </c>
      <c r="AN1844" s="60">
        <v>18.55</v>
      </c>
      <c r="AO1844" s="60">
        <v>22.26</v>
      </c>
      <c r="AP1844" s="60">
        <v>25.970000000000002</v>
      </c>
      <c r="AQ1844" s="60">
        <v>29.680000000000003</v>
      </c>
      <c r="AR1844" s="60">
        <v>33.39</v>
      </c>
      <c r="AS1844" s="60">
        <v>37.1</v>
      </c>
      <c r="AT1844" s="60">
        <v>40.81</v>
      </c>
      <c r="AU1844" s="60">
        <v>0</v>
      </c>
      <c r="AV1844" s="60">
        <v>0</v>
      </c>
      <c r="AW1844" s="60">
        <v>4.1050000011299996</v>
      </c>
      <c r="AX1844" s="60">
        <v>8.2100000022599993</v>
      </c>
      <c r="AY1844" s="60">
        <v>12.315000003389999</v>
      </c>
      <c r="AZ1844" s="60">
        <v>16.420000004519999</v>
      </c>
      <c r="BA1844" s="60">
        <v>20.52500000565</v>
      </c>
      <c r="BB1844" s="60">
        <v>24.630000006780001</v>
      </c>
      <c r="BC1844" s="60">
        <v>28.735000007910003</v>
      </c>
      <c r="BD1844" s="60">
        <v>32.840000009040004</v>
      </c>
      <c r="BE1844" s="60">
        <v>36.945000010170006</v>
      </c>
      <c r="BF1844" s="60">
        <v>41.050000011300007</v>
      </c>
      <c r="BG1844" s="60">
        <v>45.155000012430008</v>
      </c>
      <c r="BH1844" s="60">
        <v>0</v>
      </c>
      <c r="BI1844" s="60">
        <v>0</v>
      </c>
      <c r="BJ1844" s="60">
        <v>4.6033333337600002</v>
      </c>
      <c r="BK1844" s="60">
        <v>9.2066666675200004</v>
      </c>
      <c r="BL1844" s="60">
        <v>13.810000001280001</v>
      </c>
      <c r="BM1844" s="60">
        <v>18.413333335040001</v>
      </c>
      <c r="BN1844" s="60">
        <v>23.016666668799999</v>
      </c>
      <c r="BO1844" s="60">
        <v>27.620000002559998</v>
      </c>
      <c r="BP1844" s="60">
        <v>32.223333336319996</v>
      </c>
      <c r="BQ1844" s="60">
        <v>36.826666670079995</v>
      </c>
      <c r="BR1844" s="60">
        <v>41.430000003839993</v>
      </c>
      <c r="BS1844" s="60">
        <v>46.033333337599991</v>
      </c>
      <c r="BT1844" s="60">
        <v>50.63666667135999</v>
      </c>
      <c r="BU1844" s="60">
        <v>0</v>
      </c>
      <c r="BV1844" s="60">
        <v>0</v>
      </c>
      <c r="BW1844" s="60">
        <v>12.102499999799999</v>
      </c>
      <c r="BX1844" s="60">
        <v>24.204999999599998</v>
      </c>
      <c r="BY1844" s="60">
        <v>36.307499999399994</v>
      </c>
      <c r="BZ1844" s="60">
        <v>48.409999999199997</v>
      </c>
      <c r="CA1844" s="60">
        <v>60.512499998999999</v>
      </c>
      <c r="CB1844" s="60">
        <v>72.614999998800002</v>
      </c>
      <c r="CC1844" s="60">
        <v>84.717499998600005</v>
      </c>
      <c r="CD1844" s="60">
        <v>96.819999998400007</v>
      </c>
      <c r="CE1844" s="60">
        <v>108.92249999820001</v>
      </c>
      <c r="CF1844" s="60">
        <v>121.02499999800001</v>
      </c>
      <c r="CG1844" s="60">
        <v>133.12749999780002</v>
      </c>
      <c r="CH1844" s="60">
        <v>0</v>
      </c>
    </row>
    <row r="1845" spans="1:86">
      <c r="A1845" s="57" t="s">
        <v>86</v>
      </c>
      <c r="B1845" s="57" t="s">
        <v>701</v>
      </c>
      <c r="C1845" s="58" t="s">
        <v>116</v>
      </c>
      <c r="D1845" s="58" t="s">
        <v>333</v>
      </c>
      <c r="E1845" s="58" t="str">
        <f>VLOOKUP(CONCATENATE($F$4,F1845),'REG FL  CWIP - 1 System Per Boo'!$A$29:$B$1161,2,FALSE)</f>
        <v>Production</v>
      </c>
      <c r="F1845" s="58" t="s">
        <v>470</v>
      </c>
      <c r="G1845" s="58" t="s">
        <v>471</v>
      </c>
      <c r="H1845" s="63">
        <v>342</v>
      </c>
      <c r="I1845" s="60">
        <v>0</v>
      </c>
      <c r="J1845" s="60">
        <v>0</v>
      </c>
      <c r="K1845" s="60">
        <v>0</v>
      </c>
      <c r="L1845" s="60">
        <v>0</v>
      </c>
      <c r="M1845" s="60">
        <v>0</v>
      </c>
      <c r="N1845" s="60">
        <v>0</v>
      </c>
      <c r="O1845" s="60">
        <v>0</v>
      </c>
      <c r="P1845" s="60">
        <v>0</v>
      </c>
      <c r="Q1845" s="60">
        <v>0</v>
      </c>
      <c r="R1845" s="60">
        <v>0</v>
      </c>
      <c r="S1845" s="60">
        <v>0</v>
      </c>
      <c r="T1845" s="60">
        <v>0</v>
      </c>
      <c r="U1845" s="60">
        <v>0</v>
      </c>
      <c r="V1845" s="60">
        <v>1.7799482085</v>
      </c>
      <c r="W1845" s="60">
        <v>169.484685294</v>
      </c>
      <c r="X1845" s="60">
        <v>1.8100128600000001</v>
      </c>
      <c r="Y1845" s="60">
        <v>1.8100062134999999</v>
      </c>
      <c r="Z1845" s="60">
        <v>1.810034382</v>
      </c>
      <c r="AA1845" s="60">
        <v>7.1076791129999997</v>
      </c>
      <c r="AB1845" s="60">
        <v>13.437746843999999</v>
      </c>
      <c r="AC1845" s="60">
        <v>14.5143117825</v>
      </c>
      <c r="AD1845" s="60">
        <v>15.8998968765</v>
      </c>
      <c r="AE1845" s="60">
        <v>40.194491314499999</v>
      </c>
      <c r="AF1845" s="60">
        <v>35.466774780000001</v>
      </c>
      <c r="AG1845" s="60">
        <v>14.454118230000001</v>
      </c>
      <c r="AH1845" s="60">
        <v>317.76970589849998</v>
      </c>
      <c r="AI1845" s="60">
        <v>0</v>
      </c>
      <c r="AJ1845" s="60">
        <v>0</v>
      </c>
      <c r="AK1845" s="60">
        <v>0.56321618100000004</v>
      </c>
      <c r="AL1845" s="60">
        <v>12.006636073499999</v>
      </c>
      <c r="AM1845" s="60">
        <v>6.8154647910000001</v>
      </c>
      <c r="AN1845" s="60">
        <v>11.966463678</v>
      </c>
      <c r="AO1845" s="60">
        <v>11.966304162</v>
      </c>
      <c r="AP1845" s="60">
        <v>11.966280107999999</v>
      </c>
      <c r="AQ1845" s="60">
        <v>6.6464999999999996</v>
      </c>
      <c r="AR1845" s="60">
        <v>12.2822676945</v>
      </c>
      <c r="AS1845" s="60">
        <v>40.577371176</v>
      </c>
      <c r="AT1845" s="60">
        <v>12.11343615</v>
      </c>
      <c r="AU1845" s="60">
        <v>126.903940014</v>
      </c>
      <c r="AV1845" s="60">
        <v>32.580833333333338</v>
      </c>
      <c r="AW1845" s="60">
        <v>32.580833333333338</v>
      </c>
      <c r="AX1845" s="60">
        <v>32.580833333333338</v>
      </c>
      <c r="AY1845" s="60">
        <v>32.580833333333338</v>
      </c>
      <c r="AZ1845" s="60">
        <v>32.580833333333338</v>
      </c>
      <c r="BA1845" s="60">
        <v>32.580833333333338</v>
      </c>
      <c r="BB1845" s="60">
        <v>32.580833333333338</v>
      </c>
      <c r="BC1845" s="60">
        <v>32.580833333333338</v>
      </c>
      <c r="BD1845" s="60">
        <v>32.580833333333338</v>
      </c>
      <c r="BE1845" s="60">
        <v>32.580833333333338</v>
      </c>
      <c r="BF1845" s="60">
        <v>32.580833333333338</v>
      </c>
      <c r="BG1845" s="60">
        <v>32.580833333333374</v>
      </c>
      <c r="BH1845" s="60">
        <v>390.97</v>
      </c>
      <c r="BI1845" s="60">
        <v>20.379166666666666</v>
      </c>
      <c r="BJ1845" s="60">
        <v>20.379166666666666</v>
      </c>
      <c r="BK1845" s="60">
        <v>20.379166666666666</v>
      </c>
      <c r="BL1845" s="60">
        <v>20.379166666666666</v>
      </c>
      <c r="BM1845" s="60">
        <v>20.379166666666666</v>
      </c>
      <c r="BN1845" s="60">
        <v>20.379166666666666</v>
      </c>
      <c r="BO1845" s="60">
        <v>20.379166666666666</v>
      </c>
      <c r="BP1845" s="60">
        <v>20.379166666666666</v>
      </c>
      <c r="BQ1845" s="60">
        <v>20.379166666666666</v>
      </c>
      <c r="BR1845" s="60">
        <v>20.379166666666666</v>
      </c>
      <c r="BS1845" s="60">
        <v>20.379166666666666</v>
      </c>
      <c r="BT1845" s="60">
        <v>20.379166666666691</v>
      </c>
      <c r="BU1845" s="60">
        <v>244.55</v>
      </c>
      <c r="BV1845" s="60">
        <v>58.219166666666666</v>
      </c>
      <c r="BW1845" s="60">
        <v>58.219166666666666</v>
      </c>
      <c r="BX1845" s="60">
        <v>58.219166666666666</v>
      </c>
      <c r="BY1845" s="60">
        <v>58.219166666666666</v>
      </c>
      <c r="BZ1845" s="60">
        <v>58.219166666666666</v>
      </c>
      <c r="CA1845" s="60">
        <v>58.219166666666666</v>
      </c>
      <c r="CB1845" s="60">
        <v>58.219166666666666</v>
      </c>
      <c r="CC1845" s="60">
        <v>58.219166666666666</v>
      </c>
      <c r="CD1845" s="60">
        <v>58.219166666666666</v>
      </c>
      <c r="CE1845" s="60">
        <v>58.219166666666666</v>
      </c>
      <c r="CF1845" s="60">
        <v>58.219166666666666</v>
      </c>
      <c r="CG1845" s="60">
        <v>58.219166666666865</v>
      </c>
      <c r="CH1845" s="60">
        <v>698.63</v>
      </c>
    </row>
    <row r="1846" spans="1:86">
      <c r="A1846" s="57" t="s">
        <v>86</v>
      </c>
      <c r="B1846" s="57" t="s">
        <v>701</v>
      </c>
      <c r="C1846" s="58" t="s">
        <v>116</v>
      </c>
      <c r="D1846" s="58" t="s">
        <v>333</v>
      </c>
      <c r="E1846" s="58" t="str">
        <f>VLOOKUP(CONCATENATE($F$4,F1846),'REG FL  CWIP - 1 System Per Boo'!$A$29:$B$1161,2,FALSE)</f>
        <v>Production</v>
      </c>
      <c r="F1846" s="58" t="s">
        <v>481</v>
      </c>
      <c r="G1846" s="58" t="s">
        <v>471</v>
      </c>
      <c r="H1846" s="63">
        <v>342</v>
      </c>
      <c r="I1846" s="60">
        <v>0</v>
      </c>
      <c r="J1846" s="60">
        <v>0</v>
      </c>
      <c r="K1846" s="60">
        <v>0</v>
      </c>
      <c r="L1846" s="60">
        <v>0</v>
      </c>
      <c r="M1846" s="60">
        <v>0</v>
      </c>
      <c r="N1846" s="60">
        <v>0</v>
      </c>
      <c r="O1846" s="60">
        <v>0</v>
      </c>
      <c r="P1846" s="60">
        <v>0</v>
      </c>
      <c r="Q1846" s="60">
        <v>0</v>
      </c>
      <c r="R1846" s="60">
        <v>0</v>
      </c>
      <c r="S1846" s="60">
        <v>0</v>
      </c>
      <c r="T1846" s="60">
        <v>0</v>
      </c>
      <c r="U1846" s="60">
        <v>0</v>
      </c>
      <c r="V1846" s="60">
        <v>0.75</v>
      </c>
      <c r="W1846" s="60">
        <v>0.75</v>
      </c>
      <c r="X1846" s="60">
        <v>0.75</v>
      </c>
      <c r="Y1846" s="60">
        <v>0.75</v>
      </c>
      <c r="Z1846" s="60">
        <v>0.75</v>
      </c>
      <c r="AA1846" s="60">
        <v>0.75</v>
      </c>
      <c r="AB1846" s="60">
        <v>0.75</v>
      </c>
      <c r="AC1846" s="60">
        <v>0.75</v>
      </c>
      <c r="AD1846" s="60">
        <v>0.75</v>
      </c>
      <c r="AE1846" s="60">
        <v>0.75</v>
      </c>
      <c r="AF1846" s="60">
        <v>0.75</v>
      </c>
      <c r="AG1846" s="60">
        <v>0.75</v>
      </c>
      <c r="AH1846" s="60">
        <v>9</v>
      </c>
      <c r="AI1846" s="60">
        <v>3.71</v>
      </c>
      <c r="AJ1846" s="60">
        <v>3.71</v>
      </c>
      <c r="AK1846" s="60">
        <v>3.71</v>
      </c>
      <c r="AL1846" s="60">
        <v>3.71</v>
      </c>
      <c r="AM1846" s="60">
        <v>3.71</v>
      </c>
      <c r="AN1846" s="60">
        <v>3.71</v>
      </c>
      <c r="AO1846" s="60">
        <v>3.71</v>
      </c>
      <c r="AP1846" s="60">
        <v>3.71</v>
      </c>
      <c r="AQ1846" s="60">
        <v>3.71</v>
      </c>
      <c r="AR1846" s="60">
        <v>3.71</v>
      </c>
      <c r="AS1846" s="60">
        <v>3.71</v>
      </c>
      <c r="AT1846" s="60">
        <v>3.71</v>
      </c>
      <c r="AU1846" s="60">
        <v>44.52</v>
      </c>
      <c r="AV1846" s="60">
        <v>4.1050000011299996</v>
      </c>
      <c r="AW1846" s="60">
        <v>4.1050000011299996</v>
      </c>
      <c r="AX1846" s="60">
        <v>4.1050000011299996</v>
      </c>
      <c r="AY1846" s="60">
        <v>4.1050000011299996</v>
      </c>
      <c r="AZ1846" s="60">
        <v>4.1050000011299996</v>
      </c>
      <c r="BA1846" s="60">
        <v>4.1050000011299996</v>
      </c>
      <c r="BB1846" s="60">
        <v>4.1050000011299996</v>
      </c>
      <c r="BC1846" s="60">
        <v>4.1050000011299996</v>
      </c>
      <c r="BD1846" s="60">
        <v>4.1050000011299996</v>
      </c>
      <c r="BE1846" s="60">
        <v>4.1050000011299996</v>
      </c>
      <c r="BF1846" s="60">
        <v>4.1050000011299996</v>
      </c>
      <c r="BG1846" s="60">
        <v>4.1049999875699896</v>
      </c>
      <c r="BH1846" s="60">
        <v>49.26</v>
      </c>
      <c r="BI1846" s="60">
        <v>4.6033333337600002</v>
      </c>
      <c r="BJ1846" s="60">
        <v>4.6033333337600002</v>
      </c>
      <c r="BK1846" s="60">
        <v>4.6033333337600002</v>
      </c>
      <c r="BL1846" s="60">
        <v>4.6033333337600002</v>
      </c>
      <c r="BM1846" s="60">
        <v>4.6033333337600002</v>
      </c>
      <c r="BN1846" s="60">
        <v>4.6033333337600002</v>
      </c>
      <c r="BO1846" s="60">
        <v>4.6033333337600002</v>
      </c>
      <c r="BP1846" s="60">
        <v>4.6033333337600002</v>
      </c>
      <c r="BQ1846" s="60">
        <v>4.6033333337600002</v>
      </c>
      <c r="BR1846" s="60">
        <v>4.6033333337600002</v>
      </c>
      <c r="BS1846" s="60">
        <v>4.6033333337600002</v>
      </c>
      <c r="BT1846" s="60">
        <v>4.6033333286400122</v>
      </c>
      <c r="BU1846" s="60">
        <v>55.24</v>
      </c>
      <c r="BV1846" s="60">
        <v>12.102499999799999</v>
      </c>
      <c r="BW1846" s="60">
        <v>12.102499999799999</v>
      </c>
      <c r="BX1846" s="60">
        <v>12.102499999799999</v>
      </c>
      <c r="BY1846" s="60">
        <v>12.102499999799999</v>
      </c>
      <c r="BZ1846" s="60">
        <v>12.102499999799999</v>
      </c>
      <c r="CA1846" s="60">
        <v>12.102499999799999</v>
      </c>
      <c r="CB1846" s="60">
        <v>12.102499999799999</v>
      </c>
      <c r="CC1846" s="60">
        <v>12.102499999799999</v>
      </c>
      <c r="CD1846" s="60">
        <v>12.102499999799999</v>
      </c>
      <c r="CE1846" s="60">
        <v>12.102499999799999</v>
      </c>
      <c r="CF1846" s="60">
        <v>12.102499999799999</v>
      </c>
      <c r="CG1846" s="60">
        <v>12.102500002199974</v>
      </c>
      <c r="CH1846" s="60">
        <v>145.22999999999999</v>
      </c>
    </row>
    <row r="1847" spans="1:86">
      <c r="A1847" s="57" t="s">
        <v>86</v>
      </c>
      <c r="B1847" s="58" t="s">
        <v>719</v>
      </c>
      <c r="C1847" s="59" t="s">
        <v>116</v>
      </c>
      <c r="D1847" s="58" t="s">
        <v>333</v>
      </c>
      <c r="E1847" s="58" t="str">
        <f>VLOOKUP(CONCATENATE($F$4,F1847),'REG FL  CWIP - 1 System Per Boo'!$A$29:$B$1161,2,FALSE)</f>
        <v>Production</v>
      </c>
      <c r="F1847" s="58" t="s">
        <v>481</v>
      </c>
      <c r="G1847" s="58" t="s">
        <v>471</v>
      </c>
      <c r="H1847" s="63">
        <v>342</v>
      </c>
      <c r="I1847" s="60">
        <v>0</v>
      </c>
      <c r="J1847" s="60">
        <v>0</v>
      </c>
      <c r="K1847" s="60">
        <v>0</v>
      </c>
      <c r="L1847" s="60">
        <v>0</v>
      </c>
      <c r="M1847" s="60">
        <v>0</v>
      </c>
      <c r="N1847" s="60">
        <v>0</v>
      </c>
      <c r="O1847" s="60">
        <v>0</v>
      </c>
      <c r="P1847" s="60">
        <v>0</v>
      </c>
      <c r="Q1847" s="60">
        <v>0</v>
      </c>
      <c r="R1847" s="60">
        <v>0</v>
      </c>
      <c r="S1847" s="60">
        <v>0</v>
      </c>
      <c r="T1847" s="60">
        <v>0</v>
      </c>
      <c r="U1847" s="60">
        <v>0</v>
      </c>
      <c r="V1847" s="60">
        <v>0</v>
      </c>
      <c r="W1847" s="60">
        <v>0</v>
      </c>
      <c r="X1847" s="60">
        <v>0</v>
      </c>
      <c r="Y1847" s="60">
        <v>0</v>
      </c>
      <c r="Z1847" s="60">
        <v>0</v>
      </c>
      <c r="AA1847" s="60">
        <v>0</v>
      </c>
      <c r="AB1847" s="60">
        <v>0</v>
      </c>
      <c r="AC1847" s="60">
        <v>0</v>
      </c>
      <c r="AD1847" s="60">
        <v>0</v>
      </c>
      <c r="AE1847" s="60">
        <v>0</v>
      </c>
      <c r="AF1847" s="60">
        <v>0</v>
      </c>
      <c r="AG1847" s="60">
        <v>9</v>
      </c>
      <c r="AH1847" s="60">
        <v>9</v>
      </c>
      <c r="AI1847" s="60">
        <v>0</v>
      </c>
      <c r="AJ1847" s="60">
        <v>0</v>
      </c>
      <c r="AK1847" s="60">
        <v>0</v>
      </c>
      <c r="AL1847" s="60">
        <v>0</v>
      </c>
      <c r="AM1847" s="60">
        <v>0</v>
      </c>
      <c r="AN1847" s="60">
        <v>0</v>
      </c>
      <c r="AO1847" s="60">
        <v>0</v>
      </c>
      <c r="AP1847" s="60">
        <v>0</v>
      </c>
      <c r="AQ1847" s="60">
        <v>0</v>
      </c>
      <c r="AR1847" s="60">
        <v>0</v>
      </c>
      <c r="AS1847" s="60">
        <v>0</v>
      </c>
      <c r="AT1847" s="60">
        <v>44.52</v>
      </c>
      <c r="AU1847" s="60">
        <v>44.52</v>
      </c>
      <c r="AV1847" s="60">
        <v>0</v>
      </c>
      <c r="AW1847" s="60">
        <v>0</v>
      </c>
      <c r="AX1847" s="60">
        <v>0</v>
      </c>
      <c r="AY1847" s="60">
        <v>0</v>
      </c>
      <c r="AZ1847" s="60">
        <v>0</v>
      </c>
      <c r="BA1847" s="60">
        <v>0</v>
      </c>
      <c r="BB1847" s="60">
        <v>0</v>
      </c>
      <c r="BC1847" s="60">
        <v>0</v>
      </c>
      <c r="BD1847" s="60">
        <v>0</v>
      </c>
      <c r="BE1847" s="60">
        <v>0</v>
      </c>
      <c r="BF1847" s="60">
        <v>0</v>
      </c>
      <c r="BG1847" s="60">
        <v>49.26</v>
      </c>
      <c r="BH1847" s="60">
        <v>49.26</v>
      </c>
      <c r="BI1847" s="60">
        <v>0</v>
      </c>
      <c r="BJ1847" s="60">
        <v>0</v>
      </c>
      <c r="BK1847" s="60">
        <v>0</v>
      </c>
      <c r="BL1847" s="60">
        <v>0</v>
      </c>
      <c r="BM1847" s="60">
        <v>0</v>
      </c>
      <c r="BN1847" s="60">
        <v>0</v>
      </c>
      <c r="BO1847" s="60">
        <v>0</v>
      </c>
      <c r="BP1847" s="60">
        <v>0</v>
      </c>
      <c r="BQ1847" s="60">
        <v>0</v>
      </c>
      <c r="BR1847" s="60">
        <v>0</v>
      </c>
      <c r="BS1847" s="60">
        <v>0</v>
      </c>
      <c r="BT1847" s="60">
        <v>55.24</v>
      </c>
      <c r="BU1847" s="60">
        <v>55.24</v>
      </c>
      <c r="BV1847" s="60">
        <v>0</v>
      </c>
      <c r="BW1847" s="60">
        <v>0</v>
      </c>
      <c r="BX1847" s="60">
        <v>0</v>
      </c>
      <c r="BY1847" s="60">
        <v>0</v>
      </c>
      <c r="BZ1847" s="60">
        <v>0</v>
      </c>
      <c r="CA1847" s="60">
        <v>0</v>
      </c>
      <c r="CB1847" s="60">
        <v>0</v>
      </c>
      <c r="CC1847" s="60">
        <v>0</v>
      </c>
      <c r="CD1847" s="60">
        <v>0</v>
      </c>
      <c r="CE1847" s="60">
        <v>0</v>
      </c>
      <c r="CF1847" s="60">
        <v>0</v>
      </c>
      <c r="CG1847" s="60">
        <v>145.22999999999999</v>
      </c>
      <c r="CH1847" s="60">
        <v>145.22999999999999</v>
      </c>
    </row>
    <row r="1848" spans="1:86">
      <c r="A1848" s="57" t="s">
        <v>86</v>
      </c>
      <c r="B1848" s="58" t="s">
        <v>719</v>
      </c>
      <c r="C1848" s="59" t="s">
        <v>116</v>
      </c>
      <c r="D1848" s="58" t="s">
        <v>333</v>
      </c>
      <c r="E1848" s="58" t="str">
        <f>VLOOKUP(CONCATENATE($F$4,F1848),'REG FL  CWIP - 1 System Per Boo'!$A$29:$B$1161,2,FALSE)</f>
        <v>Production</v>
      </c>
      <c r="F1848" s="58" t="s">
        <v>470</v>
      </c>
      <c r="G1848" s="58" t="s">
        <v>471</v>
      </c>
      <c r="H1848" s="63">
        <v>342</v>
      </c>
      <c r="I1848" s="60">
        <v>0</v>
      </c>
      <c r="J1848" s="60">
        <v>0</v>
      </c>
      <c r="K1848" s="60">
        <v>0</v>
      </c>
      <c r="L1848" s="60">
        <v>0</v>
      </c>
      <c r="M1848" s="60">
        <v>0</v>
      </c>
      <c r="N1848" s="60">
        <v>0</v>
      </c>
      <c r="O1848" s="60">
        <v>0</v>
      </c>
      <c r="P1848" s="60">
        <v>0</v>
      </c>
      <c r="Q1848" s="60">
        <v>0</v>
      </c>
      <c r="R1848" s="60">
        <v>0</v>
      </c>
      <c r="S1848" s="60">
        <v>0</v>
      </c>
      <c r="T1848" s="60">
        <v>0</v>
      </c>
      <c r="U1848" s="60">
        <v>0</v>
      </c>
      <c r="V1848" s="60">
        <v>0</v>
      </c>
      <c r="W1848" s="60">
        <v>0</v>
      </c>
      <c r="X1848" s="60">
        <v>0</v>
      </c>
      <c r="Y1848" s="60">
        <v>0</v>
      </c>
      <c r="Z1848" s="60">
        <v>7.4605864305200598</v>
      </c>
      <c r="AA1848" s="60">
        <v>0</v>
      </c>
      <c r="AB1848" s="60">
        <v>0</v>
      </c>
      <c r="AC1848" s="60">
        <v>0</v>
      </c>
      <c r="AD1848" s="60">
        <v>0</v>
      </c>
      <c r="AE1848" s="60">
        <v>0</v>
      </c>
      <c r="AF1848" s="60">
        <v>189.45219918384976</v>
      </c>
      <c r="AG1848" s="60">
        <v>41.040716917192633</v>
      </c>
      <c r="AH1848" s="60">
        <v>237.95350253156246</v>
      </c>
      <c r="AI1848" s="60">
        <v>0</v>
      </c>
      <c r="AJ1848" s="60">
        <v>0</v>
      </c>
      <c r="AK1848" s="60">
        <v>0</v>
      </c>
      <c r="AL1848" s="60">
        <v>0</v>
      </c>
      <c r="AM1848" s="60">
        <v>0</v>
      </c>
      <c r="AN1848" s="60">
        <v>0</v>
      </c>
      <c r="AO1848" s="60">
        <v>0</v>
      </c>
      <c r="AP1848" s="60">
        <v>0</v>
      </c>
      <c r="AQ1848" s="60">
        <v>0</v>
      </c>
      <c r="AR1848" s="60">
        <v>0</v>
      </c>
      <c r="AS1848" s="60">
        <v>0</v>
      </c>
      <c r="AT1848" s="60">
        <v>29.038399251350803</v>
      </c>
      <c r="AU1848" s="60">
        <v>29.038399251350803</v>
      </c>
      <c r="AV1848" s="60">
        <v>32.580833333333338</v>
      </c>
      <c r="AW1848" s="60">
        <v>32.580833333333338</v>
      </c>
      <c r="AX1848" s="60">
        <v>11.430418930774231</v>
      </c>
      <c r="AY1848" s="60">
        <v>0</v>
      </c>
      <c r="AZ1848" s="60">
        <v>0</v>
      </c>
      <c r="BA1848" s="60">
        <v>0</v>
      </c>
      <c r="BB1848" s="60">
        <v>0</v>
      </c>
      <c r="BC1848" s="60">
        <v>0</v>
      </c>
      <c r="BD1848" s="60">
        <v>0</v>
      </c>
      <c r="BE1848" s="60">
        <v>0</v>
      </c>
      <c r="BF1848" s="60">
        <v>312.18777287409176</v>
      </c>
      <c r="BG1848" s="60">
        <v>0</v>
      </c>
      <c r="BH1848" s="60">
        <v>388.77985847153263</v>
      </c>
      <c r="BI1848" s="60">
        <v>0</v>
      </c>
      <c r="BJ1848" s="60">
        <v>0</v>
      </c>
      <c r="BK1848" s="60">
        <v>0</v>
      </c>
      <c r="BL1848" s="60">
        <v>0</v>
      </c>
      <c r="BM1848" s="60">
        <v>0</v>
      </c>
      <c r="BN1848" s="60">
        <v>0</v>
      </c>
      <c r="BO1848" s="60">
        <v>0</v>
      </c>
      <c r="BP1848" s="60">
        <v>0</v>
      </c>
      <c r="BQ1848" s="60">
        <v>0</v>
      </c>
      <c r="BR1848" s="60">
        <v>0</v>
      </c>
      <c r="BS1848" s="60">
        <v>0</v>
      </c>
      <c r="BT1848" s="60">
        <v>296.1407203150012</v>
      </c>
      <c r="BU1848" s="60">
        <v>296.1407203150012</v>
      </c>
      <c r="BV1848" s="60">
        <v>0</v>
      </c>
      <c r="BW1848" s="60">
        <v>0</v>
      </c>
      <c r="BX1848" s="60">
        <v>0</v>
      </c>
      <c r="BY1848" s="60">
        <v>0</v>
      </c>
      <c r="BZ1848" s="60">
        <v>0</v>
      </c>
      <c r="CA1848" s="60">
        <v>0</v>
      </c>
      <c r="CB1848" s="60">
        <v>0</v>
      </c>
      <c r="CC1848" s="60">
        <v>0</v>
      </c>
      <c r="CD1848" s="60">
        <v>0</v>
      </c>
      <c r="CE1848" s="60">
        <v>0</v>
      </c>
      <c r="CF1848" s="60">
        <v>66.791864558747932</v>
      </c>
      <c r="CG1848" s="60">
        <v>658.39792825275481</v>
      </c>
      <c r="CH1848" s="60">
        <v>725.18979281150268</v>
      </c>
    </row>
    <row r="1849" spans="1:86">
      <c r="A1849" s="57" t="s">
        <v>86</v>
      </c>
      <c r="B1849" s="58" t="s">
        <v>723</v>
      </c>
      <c r="C1849" s="59" t="s">
        <v>116</v>
      </c>
      <c r="D1849" s="58" t="s">
        <v>333</v>
      </c>
      <c r="E1849" s="58" t="str">
        <f>VLOOKUP(CONCATENATE($F$4,F1849),'REG FL  CWIP - 1 System Per Boo'!$A$29:$B$1161,2,FALSE)</f>
        <v>Production</v>
      </c>
      <c r="F1849" s="58" t="s">
        <v>470</v>
      </c>
      <c r="G1849" s="58" t="s">
        <v>471</v>
      </c>
      <c r="H1849" s="63">
        <v>342</v>
      </c>
      <c r="I1849" s="60">
        <v>0</v>
      </c>
      <c r="J1849" s="60">
        <v>0</v>
      </c>
      <c r="K1849" s="60">
        <v>0</v>
      </c>
      <c r="L1849" s="60">
        <v>0</v>
      </c>
      <c r="M1849" s="60">
        <v>0</v>
      </c>
      <c r="N1849" s="60">
        <v>0</v>
      </c>
      <c r="O1849" s="60">
        <v>0</v>
      </c>
      <c r="P1849" s="60">
        <v>0</v>
      </c>
      <c r="Q1849" s="60">
        <v>0</v>
      </c>
      <c r="R1849" s="60">
        <v>0</v>
      </c>
      <c r="S1849" s="60">
        <v>0</v>
      </c>
      <c r="T1849" s="60">
        <v>0</v>
      </c>
      <c r="U1849" s="60">
        <v>0</v>
      </c>
      <c r="V1849" s="60">
        <v>1.7799482085</v>
      </c>
      <c r="W1849" s="60">
        <v>171.2646335025</v>
      </c>
      <c r="X1849" s="60">
        <v>173.0746463625</v>
      </c>
      <c r="Y1849" s="60">
        <v>174.88465257600001</v>
      </c>
      <c r="Z1849" s="60">
        <v>169.23410052747994</v>
      </c>
      <c r="AA1849" s="60">
        <v>176.34177964047993</v>
      </c>
      <c r="AB1849" s="60">
        <v>189.77952648447993</v>
      </c>
      <c r="AC1849" s="60">
        <v>204.29383826697992</v>
      </c>
      <c r="AD1849" s="60">
        <v>220.19373514347993</v>
      </c>
      <c r="AE1849" s="60">
        <v>260.38822645797995</v>
      </c>
      <c r="AF1849" s="60">
        <v>106.40280205413018</v>
      </c>
      <c r="AG1849" s="60">
        <v>79.816203366937543</v>
      </c>
      <c r="AH1849" s="60">
        <v>79.816203366937543</v>
      </c>
      <c r="AI1849" s="60">
        <v>79.816203366937543</v>
      </c>
      <c r="AJ1849" s="60">
        <v>79.816203366937543</v>
      </c>
      <c r="AK1849" s="60">
        <v>80.379419547937545</v>
      </c>
      <c r="AL1849" s="60">
        <v>92.386055621437549</v>
      </c>
      <c r="AM1849" s="60">
        <v>99.201520412437546</v>
      </c>
      <c r="AN1849" s="60">
        <v>111.16798409043754</v>
      </c>
      <c r="AO1849" s="60">
        <v>123.13428825243754</v>
      </c>
      <c r="AP1849" s="60">
        <v>135.10056836043753</v>
      </c>
      <c r="AQ1849" s="60">
        <v>141.74706836043754</v>
      </c>
      <c r="AR1849" s="60">
        <v>154.02933605493754</v>
      </c>
      <c r="AS1849" s="60">
        <v>194.60670723093756</v>
      </c>
      <c r="AT1849" s="60">
        <v>177.68174412958678</v>
      </c>
      <c r="AU1849" s="60">
        <v>177.68174412958678</v>
      </c>
      <c r="AV1849" s="60">
        <v>177.68174412958678</v>
      </c>
      <c r="AW1849" s="60">
        <v>177.68174412958678</v>
      </c>
      <c r="AX1849" s="60">
        <v>198.83215853214588</v>
      </c>
      <c r="AY1849" s="60">
        <v>231.41299186547923</v>
      </c>
      <c r="AZ1849" s="60">
        <v>263.99382519881254</v>
      </c>
      <c r="BA1849" s="60">
        <v>296.57465853214586</v>
      </c>
      <c r="BB1849" s="60">
        <v>329.15549186547918</v>
      </c>
      <c r="BC1849" s="60">
        <v>361.73632519881249</v>
      </c>
      <c r="BD1849" s="60">
        <v>394.31715853214581</v>
      </c>
      <c r="BE1849" s="60">
        <v>426.89799186547913</v>
      </c>
      <c r="BF1849" s="60">
        <v>147.29105232472068</v>
      </c>
      <c r="BG1849" s="60">
        <v>179.87188565805405</v>
      </c>
      <c r="BH1849" s="60">
        <v>179.87188565805405</v>
      </c>
      <c r="BI1849" s="60">
        <v>200.25105232472072</v>
      </c>
      <c r="BJ1849" s="60">
        <v>220.63021899138738</v>
      </c>
      <c r="BK1849" s="60">
        <v>241.00938565805404</v>
      </c>
      <c r="BL1849" s="60">
        <v>261.38855232472071</v>
      </c>
      <c r="BM1849" s="60">
        <v>281.76771899138737</v>
      </c>
      <c r="BN1849" s="60">
        <v>302.14688565805403</v>
      </c>
      <c r="BO1849" s="60">
        <v>322.52605232472069</v>
      </c>
      <c r="BP1849" s="60">
        <v>342.90521899138736</v>
      </c>
      <c r="BQ1849" s="60">
        <v>363.28438565805402</v>
      </c>
      <c r="BR1849" s="60">
        <v>383.66355232472068</v>
      </c>
      <c r="BS1849" s="60">
        <v>404.04271899138735</v>
      </c>
      <c r="BT1849" s="60">
        <v>128.28116534305286</v>
      </c>
      <c r="BU1849" s="60">
        <v>128.28116534305286</v>
      </c>
      <c r="BV1849" s="60">
        <v>186.50033200971953</v>
      </c>
      <c r="BW1849" s="60">
        <v>244.71949867638619</v>
      </c>
      <c r="BX1849" s="60">
        <v>302.93866534305289</v>
      </c>
      <c r="BY1849" s="60">
        <v>361.15783200971953</v>
      </c>
      <c r="BZ1849" s="60">
        <v>419.37699867638617</v>
      </c>
      <c r="CA1849" s="60">
        <v>477.5961653430528</v>
      </c>
      <c r="CB1849" s="60">
        <v>535.81533200971944</v>
      </c>
      <c r="CC1849" s="60">
        <v>594.03449867638608</v>
      </c>
      <c r="CD1849" s="60">
        <v>652.25366534305272</v>
      </c>
      <c r="CE1849" s="60">
        <v>710.47283200971935</v>
      </c>
      <c r="CF1849" s="60">
        <v>701.90013411763812</v>
      </c>
      <c r="CG1849" s="60">
        <v>101.72137253155017</v>
      </c>
      <c r="CH1849" s="60">
        <v>101.72137253155017</v>
      </c>
    </row>
    <row r="1850" spans="1:86">
      <c r="A1850" s="57" t="s">
        <v>86</v>
      </c>
      <c r="B1850" s="58" t="s">
        <v>723</v>
      </c>
      <c r="C1850" s="59" t="s">
        <v>116</v>
      </c>
      <c r="D1850" s="58" t="s">
        <v>333</v>
      </c>
      <c r="E1850" s="58" t="str">
        <f>VLOOKUP(CONCATENATE($F$4,F1850),'REG FL  CWIP - 1 System Per Boo'!$A$29:$B$1161,2,FALSE)</f>
        <v>Production</v>
      </c>
      <c r="F1850" s="58" t="s">
        <v>481</v>
      </c>
      <c r="G1850" s="58" t="s">
        <v>471</v>
      </c>
      <c r="H1850" s="63">
        <v>342</v>
      </c>
      <c r="I1850" s="60">
        <v>0</v>
      </c>
      <c r="J1850" s="60">
        <v>0</v>
      </c>
      <c r="K1850" s="60">
        <v>0</v>
      </c>
      <c r="L1850" s="60">
        <v>0</v>
      </c>
      <c r="M1850" s="60">
        <v>0</v>
      </c>
      <c r="N1850" s="60">
        <v>0</v>
      </c>
      <c r="O1850" s="60">
        <v>0</v>
      </c>
      <c r="P1850" s="60">
        <v>0</v>
      </c>
      <c r="Q1850" s="60">
        <v>0</v>
      </c>
      <c r="R1850" s="60">
        <v>0</v>
      </c>
      <c r="S1850" s="60">
        <v>0</v>
      </c>
      <c r="T1850" s="60">
        <v>0</v>
      </c>
      <c r="U1850" s="60">
        <v>0</v>
      </c>
      <c r="V1850" s="60">
        <v>0.75</v>
      </c>
      <c r="W1850" s="60">
        <v>1.5</v>
      </c>
      <c r="X1850" s="60">
        <v>2.25</v>
      </c>
      <c r="Y1850" s="60">
        <v>3</v>
      </c>
      <c r="Z1850" s="60">
        <v>3.75</v>
      </c>
      <c r="AA1850" s="60">
        <v>4.5</v>
      </c>
      <c r="AB1850" s="60">
        <v>5.25</v>
      </c>
      <c r="AC1850" s="60">
        <v>6</v>
      </c>
      <c r="AD1850" s="60">
        <v>6.75</v>
      </c>
      <c r="AE1850" s="60">
        <v>7.5</v>
      </c>
      <c r="AF1850" s="60">
        <v>8.25</v>
      </c>
      <c r="AG1850" s="60">
        <v>0</v>
      </c>
      <c r="AH1850" s="60">
        <v>0</v>
      </c>
      <c r="AI1850" s="60">
        <v>3.71</v>
      </c>
      <c r="AJ1850" s="60">
        <v>7.42</v>
      </c>
      <c r="AK1850" s="60">
        <v>11.129999999999999</v>
      </c>
      <c r="AL1850" s="60">
        <v>14.84</v>
      </c>
      <c r="AM1850" s="60">
        <v>18.55</v>
      </c>
      <c r="AN1850" s="60">
        <v>22.26</v>
      </c>
      <c r="AO1850" s="60">
        <v>25.970000000000002</v>
      </c>
      <c r="AP1850" s="60">
        <v>29.680000000000003</v>
      </c>
      <c r="AQ1850" s="60">
        <v>33.39</v>
      </c>
      <c r="AR1850" s="60">
        <v>37.1</v>
      </c>
      <c r="AS1850" s="60">
        <v>40.81</v>
      </c>
      <c r="AT1850" s="60">
        <v>0</v>
      </c>
      <c r="AU1850" s="60">
        <v>0</v>
      </c>
      <c r="AV1850" s="60">
        <v>4.1050000011299996</v>
      </c>
      <c r="AW1850" s="60">
        <v>8.2100000022599993</v>
      </c>
      <c r="AX1850" s="60">
        <v>12.315000003389999</v>
      </c>
      <c r="AY1850" s="60">
        <v>16.420000004519999</v>
      </c>
      <c r="AZ1850" s="60">
        <v>20.52500000565</v>
      </c>
      <c r="BA1850" s="60">
        <v>24.630000006780001</v>
      </c>
      <c r="BB1850" s="60">
        <v>28.735000007910003</v>
      </c>
      <c r="BC1850" s="60">
        <v>32.840000009040004</v>
      </c>
      <c r="BD1850" s="60">
        <v>36.945000010170006</v>
      </c>
      <c r="BE1850" s="60">
        <v>41.050000011300007</v>
      </c>
      <c r="BF1850" s="60">
        <v>45.155000012430008</v>
      </c>
      <c r="BG1850" s="60">
        <v>0</v>
      </c>
      <c r="BH1850" s="60">
        <v>0</v>
      </c>
      <c r="BI1850" s="60">
        <v>4.6033333337600002</v>
      </c>
      <c r="BJ1850" s="60">
        <v>9.2066666675200004</v>
      </c>
      <c r="BK1850" s="60">
        <v>13.810000001280001</v>
      </c>
      <c r="BL1850" s="60">
        <v>18.413333335040001</v>
      </c>
      <c r="BM1850" s="60">
        <v>23.016666668799999</v>
      </c>
      <c r="BN1850" s="60">
        <v>27.620000002559998</v>
      </c>
      <c r="BO1850" s="60">
        <v>32.223333336319996</v>
      </c>
      <c r="BP1850" s="60">
        <v>36.826666670079995</v>
      </c>
      <c r="BQ1850" s="60">
        <v>41.430000003839993</v>
      </c>
      <c r="BR1850" s="60">
        <v>46.033333337599991</v>
      </c>
      <c r="BS1850" s="60">
        <v>50.63666667135999</v>
      </c>
      <c r="BT1850" s="60">
        <v>0</v>
      </c>
      <c r="BU1850" s="60">
        <v>0</v>
      </c>
      <c r="BV1850" s="60">
        <v>12.102499999799999</v>
      </c>
      <c r="BW1850" s="60">
        <v>24.204999999599998</v>
      </c>
      <c r="BX1850" s="60">
        <v>36.307499999399994</v>
      </c>
      <c r="BY1850" s="60">
        <v>48.409999999199997</v>
      </c>
      <c r="BZ1850" s="60">
        <v>60.512499998999999</v>
      </c>
      <c r="CA1850" s="60">
        <v>72.614999998800002</v>
      </c>
      <c r="CB1850" s="60">
        <v>84.717499998600005</v>
      </c>
      <c r="CC1850" s="60">
        <v>96.819999998400007</v>
      </c>
      <c r="CD1850" s="60">
        <v>108.92249999820001</v>
      </c>
      <c r="CE1850" s="60">
        <v>121.02499999800001</v>
      </c>
      <c r="CF1850" s="60">
        <v>133.12749999780002</v>
      </c>
      <c r="CG1850" s="60">
        <v>0</v>
      </c>
      <c r="CH1850" s="60">
        <v>0</v>
      </c>
    </row>
    <row r="1851" spans="1:86">
      <c r="A1851" s="57" t="s">
        <v>86</v>
      </c>
      <c r="B1851" s="58" t="s">
        <v>132</v>
      </c>
      <c r="C1851" s="59" t="s">
        <v>116</v>
      </c>
      <c r="D1851" s="58" t="s">
        <v>333</v>
      </c>
      <c r="E1851" s="58" t="str">
        <f>VLOOKUP(CONCATENATE($F$4,F1851),'REG FL  CWIP - 1 System Per Boo'!$A$29:$B$1161,2,FALSE)</f>
        <v>Production</v>
      </c>
      <c r="F1851" s="58" t="s">
        <v>472</v>
      </c>
      <c r="G1851" s="58" t="s">
        <v>473</v>
      </c>
      <c r="H1851" s="63">
        <v>343</v>
      </c>
      <c r="I1851" s="60">
        <v>0</v>
      </c>
      <c r="J1851" s="60">
        <v>0</v>
      </c>
      <c r="K1851" s="60">
        <v>0</v>
      </c>
      <c r="L1851" s="60">
        <v>0</v>
      </c>
      <c r="M1851" s="60">
        <v>0</v>
      </c>
      <c r="N1851" s="60">
        <v>0</v>
      </c>
      <c r="O1851" s="60">
        <v>0</v>
      </c>
      <c r="P1851" s="60">
        <v>0</v>
      </c>
      <c r="Q1851" s="60">
        <v>0</v>
      </c>
      <c r="R1851" s="60">
        <v>0</v>
      </c>
      <c r="S1851" s="60">
        <v>0</v>
      </c>
      <c r="T1851" s="60">
        <v>0</v>
      </c>
      <c r="U1851" s="60">
        <v>0</v>
      </c>
      <c r="V1851" s="60">
        <v>0</v>
      </c>
      <c r="W1851" s="60">
        <v>32.289891418400003</v>
      </c>
      <c r="X1851" s="60">
        <v>3106.897376676</v>
      </c>
      <c r="Y1851" s="60">
        <v>3139.7326684200002</v>
      </c>
      <c r="Z1851" s="60">
        <v>3172.5678395904001</v>
      </c>
      <c r="AA1851" s="60">
        <v>3070.0616479891905</v>
      </c>
      <c r="AB1851" s="60">
        <v>3199.0014596643905</v>
      </c>
      <c r="AC1851" s="60">
        <v>3442.7745000419904</v>
      </c>
      <c r="AD1851" s="60">
        <v>3706.0774148299906</v>
      </c>
      <c r="AE1851" s="60">
        <v>3994.5161127955907</v>
      </c>
      <c r="AF1851" s="60">
        <v>4723.6810143163912</v>
      </c>
      <c r="AG1851" s="60">
        <v>1930.2443231405809</v>
      </c>
      <c r="AH1851" s="60">
        <v>0</v>
      </c>
      <c r="AI1851" s="60">
        <v>1447.9390624063465</v>
      </c>
      <c r="AJ1851" s="60">
        <v>1447.9390624063465</v>
      </c>
      <c r="AK1851" s="60">
        <v>1447.9390624063465</v>
      </c>
      <c r="AL1851" s="60">
        <v>1458.1563199887464</v>
      </c>
      <c r="AM1851" s="60">
        <v>1675.9676997031465</v>
      </c>
      <c r="AN1851" s="60">
        <v>1799.6064758295465</v>
      </c>
      <c r="AO1851" s="60">
        <v>2016.6890914807466</v>
      </c>
      <c r="AP1851" s="60">
        <v>2233.7688133655465</v>
      </c>
      <c r="AQ1851" s="60">
        <v>2450.8480988887463</v>
      </c>
      <c r="AR1851" s="60">
        <v>2571.4216988887465</v>
      </c>
      <c r="AS1851" s="60">
        <v>2794.2332887615466</v>
      </c>
      <c r="AT1851" s="60">
        <v>3530.3439817919466</v>
      </c>
      <c r="AU1851" s="60">
        <v>1447.9390624063465</v>
      </c>
      <c r="AV1851" s="60">
        <v>3223.3096432683578</v>
      </c>
      <c r="AW1851" s="60">
        <v>3223.3096432683578</v>
      </c>
      <c r="AX1851" s="60">
        <v>3223.3096432683578</v>
      </c>
      <c r="AY1851" s="60">
        <v>3606.9962398424746</v>
      </c>
      <c r="AZ1851" s="60">
        <v>4198.0404065091416</v>
      </c>
      <c r="BA1851" s="60">
        <v>4789.0845731758081</v>
      </c>
      <c r="BB1851" s="60">
        <v>5380.1287398424747</v>
      </c>
      <c r="BC1851" s="60">
        <v>5971.1729065091413</v>
      </c>
      <c r="BD1851" s="60">
        <v>6562.2170731758079</v>
      </c>
      <c r="BE1851" s="60">
        <v>7153.2612398424744</v>
      </c>
      <c r="BF1851" s="60">
        <v>7744.305406509141</v>
      </c>
      <c r="BG1851" s="60">
        <v>2671.9893618243914</v>
      </c>
      <c r="BH1851" s="60">
        <v>3223.3096432683578</v>
      </c>
      <c r="BI1851" s="60">
        <v>3263.033528491058</v>
      </c>
      <c r="BJ1851" s="60">
        <v>3632.7260284910581</v>
      </c>
      <c r="BK1851" s="60">
        <v>4002.4185284910582</v>
      </c>
      <c r="BL1851" s="60">
        <v>4372.1110284910583</v>
      </c>
      <c r="BM1851" s="60">
        <v>4741.8035284910584</v>
      </c>
      <c r="BN1851" s="60">
        <v>5111.4960284910585</v>
      </c>
      <c r="BO1851" s="60">
        <v>5481.1885284910586</v>
      </c>
      <c r="BP1851" s="60">
        <v>5850.8810284910587</v>
      </c>
      <c r="BQ1851" s="60">
        <v>6220.5735284910588</v>
      </c>
      <c r="BR1851" s="60">
        <v>6590.2660284910589</v>
      </c>
      <c r="BS1851" s="60">
        <v>6959.958528491059</v>
      </c>
      <c r="BT1851" s="60">
        <v>7329.6510284910592</v>
      </c>
      <c r="BU1851" s="60">
        <v>3263.033528491058</v>
      </c>
      <c r="BV1851" s="60">
        <v>2327.1207010978997</v>
      </c>
      <c r="BW1851" s="60">
        <v>3383.2673677645662</v>
      </c>
      <c r="BX1851" s="60">
        <v>4439.4140344312327</v>
      </c>
      <c r="BY1851" s="60">
        <v>5495.5607010978993</v>
      </c>
      <c r="BZ1851" s="60">
        <v>6551.7073677645658</v>
      </c>
      <c r="CA1851" s="60">
        <v>7607.8540344312323</v>
      </c>
      <c r="CB1851" s="60">
        <v>8664.0007010978989</v>
      </c>
      <c r="CC1851" s="60">
        <v>9720.1473677645663</v>
      </c>
      <c r="CD1851" s="60">
        <v>10776.294034431234</v>
      </c>
      <c r="CE1851" s="60">
        <v>11832.440701097901</v>
      </c>
      <c r="CF1851" s="60">
        <v>12888.587367764569</v>
      </c>
      <c r="CG1851" s="60">
        <v>12733.071265274068</v>
      </c>
      <c r="CH1851" s="60">
        <v>2327.1207010978997</v>
      </c>
    </row>
    <row r="1852" spans="1:86">
      <c r="A1852" s="57" t="s">
        <v>86</v>
      </c>
      <c r="B1852" s="58" t="s">
        <v>132</v>
      </c>
      <c r="C1852" s="59" t="s">
        <v>116</v>
      </c>
      <c r="D1852" s="58" t="s">
        <v>333</v>
      </c>
      <c r="E1852" s="58" t="str">
        <f>VLOOKUP(CONCATENATE($F$4,F1852),'REG FL  CWIP - 1 System Per Boo'!$A$29:$B$1161,2,FALSE)</f>
        <v>Production</v>
      </c>
      <c r="F1852" s="58" t="s">
        <v>482</v>
      </c>
      <c r="G1852" s="58" t="s">
        <v>473</v>
      </c>
      <c r="H1852" s="63">
        <v>343</v>
      </c>
      <c r="I1852" s="60">
        <v>0</v>
      </c>
      <c r="J1852" s="60">
        <v>0</v>
      </c>
      <c r="K1852" s="60">
        <v>0</v>
      </c>
      <c r="L1852" s="60">
        <v>0</v>
      </c>
      <c r="M1852" s="60">
        <v>0</v>
      </c>
      <c r="N1852" s="60">
        <v>0</v>
      </c>
      <c r="O1852" s="60">
        <v>0</v>
      </c>
      <c r="P1852" s="60">
        <v>0</v>
      </c>
      <c r="Q1852" s="60">
        <v>0</v>
      </c>
      <c r="R1852" s="60">
        <v>0</v>
      </c>
      <c r="S1852" s="60">
        <v>0</v>
      </c>
      <c r="T1852" s="60">
        <v>0</v>
      </c>
      <c r="U1852" s="60">
        <v>0</v>
      </c>
      <c r="V1852" s="60">
        <v>0</v>
      </c>
      <c r="W1852" s="60">
        <v>13.57</v>
      </c>
      <c r="X1852" s="60">
        <v>27.14</v>
      </c>
      <c r="Y1852" s="60">
        <v>40.71</v>
      </c>
      <c r="Z1852" s="60">
        <v>54.28</v>
      </c>
      <c r="AA1852" s="60">
        <v>67.849999999999994</v>
      </c>
      <c r="AB1852" s="60">
        <v>81.419999999999987</v>
      </c>
      <c r="AC1852" s="60">
        <v>94.989999999999981</v>
      </c>
      <c r="AD1852" s="60">
        <v>108.55999999999997</v>
      </c>
      <c r="AE1852" s="60">
        <v>122.12999999999997</v>
      </c>
      <c r="AF1852" s="60">
        <v>135.69999999999996</v>
      </c>
      <c r="AG1852" s="60">
        <v>149.26999999999995</v>
      </c>
      <c r="AH1852" s="60">
        <v>0</v>
      </c>
      <c r="AI1852" s="60">
        <v>0</v>
      </c>
      <c r="AJ1852" s="60">
        <v>67.27</v>
      </c>
      <c r="AK1852" s="60">
        <v>134.54</v>
      </c>
      <c r="AL1852" s="60">
        <v>201.81</v>
      </c>
      <c r="AM1852" s="60">
        <v>269.08</v>
      </c>
      <c r="AN1852" s="60">
        <v>336.34999999999997</v>
      </c>
      <c r="AO1852" s="60">
        <v>403.61999999999995</v>
      </c>
      <c r="AP1852" s="60">
        <v>470.88999999999993</v>
      </c>
      <c r="AQ1852" s="60">
        <v>538.16</v>
      </c>
      <c r="AR1852" s="60">
        <v>605.42999999999995</v>
      </c>
      <c r="AS1852" s="60">
        <v>672.69999999999993</v>
      </c>
      <c r="AT1852" s="60">
        <v>739.96999999999991</v>
      </c>
      <c r="AU1852" s="60">
        <v>0</v>
      </c>
      <c r="AV1852" s="60">
        <v>0</v>
      </c>
      <c r="AW1852" s="60">
        <v>74.465000013530002</v>
      </c>
      <c r="AX1852" s="60">
        <v>148.93000002706</v>
      </c>
      <c r="AY1852" s="60">
        <v>223.39500004058999</v>
      </c>
      <c r="AZ1852" s="60">
        <v>297.86000005412001</v>
      </c>
      <c r="BA1852" s="60">
        <v>372.32500006765002</v>
      </c>
      <c r="BB1852" s="60">
        <v>446.79000008118004</v>
      </c>
      <c r="BC1852" s="60">
        <v>521.25500009471</v>
      </c>
      <c r="BD1852" s="60">
        <v>595.72000010824001</v>
      </c>
      <c r="BE1852" s="60">
        <v>670.18500012177003</v>
      </c>
      <c r="BF1852" s="60">
        <v>744.65000013530005</v>
      </c>
      <c r="BG1852" s="60">
        <v>819.11500014883006</v>
      </c>
      <c r="BH1852" s="60">
        <v>0</v>
      </c>
      <c r="BI1852" s="60">
        <v>0</v>
      </c>
      <c r="BJ1852" s="60">
        <v>83.509166692349993</v>
      </c>
      <c r="BK1852" s="60">
        <v>167.01833338469999</v>
      </c>
      <c r="BL1852" s="60">
        <v>250.52750007704998</v>
      </c>
      <c r="BM1852" s="60">
        <v>334.03666676939997</v>
      </c>
      <c r="BN1852" s="60">
        <v>417.54583346174996</v>
      </c>
      <c r="BO1852" s="60">
        <v>501.05500015409996</v>
      </c>
      <c r="BP1852" s="60">
        <v>584.56416684645001</v>
      </c>
      <c r="BQ1852" s="60">
        <v>668.07333353879994</v>
      </c>
      <c r="BR1852" s="60">
        <v>751.58250023114988</v>
      </c>
      <c r="BS1852" s="60">
        <v>835.09166692349982</v>
      </c>
      <c r="BT1852" s="60">
        <v>918.60083361584975</v>
      </c>
      <c r="BU1852" s="60">
        <v>0</v>
      </c>
      <c r="BV1852" s="60">
        <v>0</v>
      </c>
      <c r="BW1852" s="60">
        <v>219.55666667318999</v>
      </c>
      <c r="BX1852" s="60">
        <v>439.11333334637999</v>
      </c>
      <c r="BY1852" s="60">
        <v>658.67000001957001</v>
      </c>
      <c r="BZ1852" s="60">
        <v>878.22666669275998</v>
      </c>
      <c r="CA1852" s="60">
        <v>1097.7833333659501</v>
      </c>
      <c r="CB1852" s="60">
        <v>1317.34000003914</v>
      </c>
      <c r="CC1852" s="60">
        <v>1536.89666671233</v>
      </c>
      <c r="CD1852" s="60">
        <v>1756.45333338552</v>
      </c>
      <c r="CE1852" s="60">
        <v>1976.0100000587099</v>
      </c>
      <c r="CF1852" s="60">
        <v>2195.5666667319001</v>
      </c>
      <c r="CG1852" s="60">
        <v>2415.1233334050903</v>
      </c>
      <c r="CH1852" s="60">
        <v>0</v>
      </c>
    </row>
    <row r="1853" spans="1:86">
      <c r="A1853" s="57" t="s">
        <v>86</v>
      </c>
      <c r="B1853" s="57" t="s">
        <v>701</v>
      </c>
      <c r="C1853" s="58" t="s">
        <v>116</v>
      </c>
      <c r="D1853" s="58" t="s">
        <v>333</v>
      </c>
      <c r="E1853" s="58" t="str">
        <f>VLOOKUP(CONCATENATE($F$4,F1853),'REG FL  CWIP - 1 System Per Boo'!$A$29:$B$1161,2,FALSE)</f>
        <v>Production</v>
      </c>
      <c r="F1853" s="58" t="s">
        <v>472</v>
      </c>
      <c r="G1853" s="58" t="s">
        <v>473</v>
      </c>
      <c r="H1853" s="63">
        <v>343</v>
      </c>
      <c r="I1853" s="60">
        <v>0</v>
      </c>
      <c r="J1853" s="60">
        <v>0</v>
      </c>
      <c r="K1853" s="60">
        <v>0</v>
      </c>
      <c r="L1853" s="60">
        <v>0</v>
      </c>
      <c r="M1853" s="60">
        <v>0</v>
      </c>
      <c r="N1853" s="60">
        <v>0</v>
      </c>
      <c r="O1853" s="60">
        <v>0</v>
      </c>
      <c r="P1853" s="60">
        <v>0</v>
      </c>
      <c r="Q1853" s="60">
        <v>0</v>
      </c>
      <c r="R1853" s="60">
        <v>0</v>
      </c>
      <c r="S1853" s="60">
        <v>0</v>
      </c>
      <c r="T1853" s="60">
        <v>0</v>
      </c>
      <c r="U1853" s="60">
        <v>0</v>
      </c>
      <c r="V1853" s="60">
        <v>32.289891418400003</v>
      </c>
      <c r="W1853" s="60">
        <v>3074.6074852575998</v>
      </c>
      <c r="X1853" s="60">
        <v>32.835291744000003</v>
      </c>
      <c r="Y1853" s="60">
        <v>32.835171170400002</v>
      </c>
      <c r="Z1853" s="60">
        <v>32.835682172799999</v>
      </c>
      <c r="AA1853" s="60">
        <v>128.93981167519999</v>
      </c>
      <c r="AB1853" s="60">
        <v>243.77304037760001</v>
      </c>
      <c r="AC1853" s="60">
        <v>263.30291478800001</v>
      </c>
      <c r="AD1853" s="60">
        <v>288.4386979656</v>
      </c>
      <c r="AE1853" s="60">
        <v>729.16490152079996</v>
      </c>
      <c r="AF1853" s="60">
        <v>643.39979171200002</v>
      </c>
      <c r="AG1853" s="60">
        <v>262.21094859200002</v>
      </c>
      <c r="AH1853" s="60">
        <v>5764.6336283943992</v>
      </c>
      <c r="AI1853" s="60">
        <v>0</v>
      </c>
      <c r="AJ1853" s="60">
        <v>0</v>
      </c>
      <c r="AK1853" s="60">
        <v>10.2172575824</v>
      </c>
      <c r="AL1853" s="60">
        <v>217.8113797144</v>
      </c>
      <c r="AM1853" s="60">
        <v>123.6387761264</v>
      </c>
      <c r="AN1853" s="60">
        <v>217.0826156512</v>
      </c>
      <c r="AO1853" s="60">
        <v>217.07972188479999</v>
      </c>
      <c r="AP1853" s="60">
        <v>217.07928552320001</v>
      </c>
      <c r="AQ1853" s="60">
        <v>120.5736</v>
      </c>
      <c r="AR1853" s="60">
        <v>222.8115898728</v>
      </c>
      <c r="AS1853" s="60">
        <v>736.11069303039994</v>
      </c>
      <c r="AT1853" s="60">
        <v>219.74883095999999</v>
      </c>
      <c r="AU1853" s="60">
        <v>2302.1537503455997</v>
      </c>
      <c r="AV1853" s="60">
        <v>591.04416666666668</v>
      </c>
      <c r="AW1853" s="60">
        <v>591.04416666666668</v>
      </c>
      <c r="AX1853" s="60">
        <v>591.04416666666668</v>
      </c>
      <c r="AY1853" s="60">
        <v>591.04416666666668</v>
      </c>
      <c r="AZ1853" s="60">
        <v>591.04416666666668</v>
      </c>
      <c r="BA1853" s="60">
        <v>591.04416666666668</v>
      </c>
      <c r="BB1853" s="60">
        <v>591.04416666666668</v>
      </c>
      <c r="BC1853" s="60">
        <v>591.04416666666668</v>
      </c>
      <c r="BD1853" s="60">
        <v>591.04416666666668</v>
      </c>
      <c r="BE1853" s="60">
        <v>591.04416666666668</v>
      </c>
      <c r="BF1853" s="60">
        <v>591.04416666666668</v>
      </c>
      <c r="BG1853" s="60">
        <v>591.04416666666657</v>
      </c>
      <c r="BH1853" s="60">
        <v>7092.53</v>
      </c>
      <c r="BI1853" s="60">
        <v>369.69250000000005</v>
      </c>
      <c r="BJ1853" s="60">
        <v>369.69250000000005</v>
      </c>
      <c r="BK1853" s="60">
        <v>369.69250000000005</v>
      </c>
      <c r="BL1853" s="60">
        <v>369.69250000000005</v>
      </c>
      <c r="BM1853" s="60">
        <v>369.69250000000005</v>
      </c>
      <c r="BN1853" s="60">
        <v>369.69250000000005</v>
      </c>
      <c r="BO1853" s="60">
        <v>369.69250000000005</v>
      </c>
      <c r="BP1853" s="60">
        <v>369.69250000000005</v>
      </c>
      <c r="BQ1853" s="60">
        <v>369.69250000000005</v>
      </c>
      <c r="BR1853" s="60">
        <v>369.69250000000005</v>
      </c>
      <c r="BS1853" s="60">
        <v>369.69250000000005</v>
      </c>
      <c r="BT1853" s="60">
        <v>369.69249999999965</v>
      </c>
      <c r="BU1853" s="60">
        <v>4436.3100000000004</v>
      </c>
      <c r="BV1853" s="60">
        <v>1056.1466666666668</v>
      </c>
      <c r="BW1853" s="60">
        <v>1056.1466666666668</v>
      </c>
      <c r="BX1853" s="60">
        <v>1056.1466666666668</v>
      </c>
      <c r="BY1853" s="60">
        <v>1056.1466666666668</v>
      </c>
      <c r="BZ1853" s="60">
        <v>1056.1466666666668</v>
      </c>
      <c r="CA1853" s="60">
        <v>1056.1466666666668</v>
      </c>
      <c r="CB1853" s="60">
        <v>1056.1466666666668</v>
      </c>
      <c r="CC1853" s="60">
        <v>1056.1466666666668</v>
      </c>
      <c r="CD1853" s="60">
        <v>1056.1466666666668</v>
      </c>
      <c r="CE1853" s="60">
        <v>1056.1466666666668</v>
      </c>
      <c r="CF1853" s="60">
        <v>1056.1466666666668</v>
      </c>
      <c r="CG1853" s="60">
        <v>1056.1466666666638</v>
      </c>
      <c r="CH1853" s="60">
        <v>12673.76</v>
      </c>
    </row>
    <row r="1854" spans="1:86">
      <c r="A1854" s="57" t="s">
        <v>86</v>
      </c>
      <c r="B1854" s="57" t="s">
        <v>701</v>
      </c>
      <c r="C1854" s="58" t="s">
        <v>116</v>
      </c>
      <c r="D1854" s="58" t="s">
        <v>333</v>
      </c>
      <c r="E1854" s="58" t="str">
        <f>VLOOKUP(CONCATENATE($F$4,F1854),'REG FL  CWIP - 1 System Per Boo'!$A$29:$B$1161,2,FALSE)</f>
        <v>Production</v>
      </c>
      <c r="F1854" s="58" t="s">
        <v>482</v>
      </c>
      <c r="G1854" s="58" t="s">
        <v>473</v>
      </c>
      <c r="H1854" s="63">
        <v>343</v>
      </c>
      <c r="I1854" s="60">
        <v>0</v>
      </c>
      <c r="J1854" s="60">
        <v>0</v>
      </c>
      <c r="K1854" s="60">
        <v>0</v>
      </c>
      <c r="L1854" s="60">
        <v>0</v>
      </c>
      <c r="M1854" s="60">
        <v>0</v>
      </c>
      <c r="N1854" s="60">
        <v>0</v>
      </c>
      <c r="O1854" s="60">
        <v>0</v>
      </c>
      <c r="P1854" s="60">
        <v>0</v>
      </c>
      <c r="Q1854" s="60">
        <v>0</v>
      </c>
      <c r="R1854" s="60">
        <v>0</v>
      </c>
      <c r="S1854" s="60">
        <v>0</v>
      </c>
      <c r="T1854" s="60">
        <v>0</v>
      </c>
      <c r="U1854" s="60">
        <v>0</v>
      </c>
      <c r="V1854" s="60">
        <v>13.57</v>
      </c>
      <c r="W1854" s="60">
        <v>13.57</v>
      </c>
      <c r="X1854" s="60">
        <v>13.57</v>
      </c>
      <c r="Y1854" s="60">
        <v>13.57</v>
      </c>
      <c r="Z1854" s="60">
        <v>13.57</v>
      </c>
      <c r="AA1854" s="60">
        <v>13.57</v>
      </c>
      <c r="AB1854" s="60">
        <v>13.57</v>
      </c>
      <c r="AC1854" s="60">
        <v>13.57</v>
      </c>
      <c r="AD1854" s="60">
        <v>13.57</v>
      </c>
      <c r="AE1854" s="60">
        <v>13.57</v>
      </c>
      <c r="AF1854" s="60">
        <v>13.57</v>
      </c>
      <c r="AG1854" s="60">
        <v>13.57</v>
      </c>
      <c r="AH1854" s="60">
        <v>162.83999999999995</v>
      </c>
      <c r="AI1854" s="60">
        <v>67.27</v>
      </c>
      <c r="AJ1854" s="60">
        <v>67.27</v>
      </c>
      <c r="AK1854" s="60">
        <v>67.27</v>
      </c>
      <c r="AL1854" s="60">
        <v>67.27</v>
      </c>
      <c r="AM1854" s="60">
        <v>67.27</v>
      </c>
      <c r="AN1854" s="60">
        <v>67.27</v>
      </c>
      <c r="AO1854" s="60">
        <v>67.27</v>
      </c>
      <c r="AP1854" s="60">
        <v>67.27</v>
      </c>
      <c r="AQ1854" s="60">
        <v>67.27</v>
      </c>
      <c r="AR1854" s="60">
        <v>67.27</v>
      </c>
      <c r="AS1854" s="60">
        <v>67.27</v>
      </c>
      <c r="AT1854" s="60">
        <v>67.27</v>
      </c>
      <c r="AU1854" s="60">
        <v>807.2399999999999</v>
      </c>
      <c r="AV1854" s="60">
        <v>74.465000013530002</v>
      </c>
      <c r="AW1854" s="60">
        <v>74.465000013530002</v>
      </c>
      <c r="AX1854" s="60">
        <v>74.465000013530002</v>
      </c>
      <c r="AY1854" s="60">
        <v>74.465000013530002</v>
      </c>
      <c r="AZ1854" s="60">
        <v>74.465000013530002</v>
      </c>
      <c r="BA1854" s="60">
        <v>74.465000013530002</v>
      </c>
      <c r="BB1854" s="60">
        <v>74.465000013530002</v>
      </c>
      <c r="BC1854" s="60">
        <v>74.465000013530002</v>
      </c>
      <c r="BD1854" s="60">
        <v>74.465000013530002</v>
      </c>
      <c r="BE1854" s="60">
        <v>74.465000013530002</v>
      </c>
      <c r="BF1854" s="60">
        <v>74.465000013530002</v>
      </c>
      <c r="BG1854" s="60">
        <v>74.464999851169978</v>
      </c>
      <c r="BH1854" s="60">
        <v>893.58</v>
      </c>
      <c r="BI1854" s="60">
        <v>83.509166692349993</v>
      </c>
      <c r="BJ1854" s="60">
        <v>83.509166692349993</v>
      </c>
      <c r="BK1854" s="60">
        <v>83.509166692349993</v>
      </c>
      <c r="BL1854" s="60">
        <v>83.509166692349993</v>
      </c>
      <c r="BM1854" s="60">
        <v>83.509166692349993</v>
      </c>
      <c r="BN1854" s="60">
        <v>83.509166692349993</v>
      </c>
      <c r="BO1854" s="60">
        <v>83.509166692349993</v>
      </c>
      <c r="BP1854" s="60">
        <v>83.509166692349993</v>
      </c>
      <c r="BQ1854" s="60">
        <v>83.509166692349993</v>
      </c>
      <c r="BR1854" s="60">
        <v>83.509166692349993</v>
      </c>
      <c r="BS1854" s="60">
        <v>83.509166692349993</v>
      </c>
      <c r="BT1854" s="60">
        <v>83.509166384150262</v>
      </c>
      <c r="BU1854" s="60">
        <v>1002.11</v>
      </c>
      <c r="BV1854" s="60">
        <v>219.55666667318999</v>
      </c>
      <c r="BW1854" s="60">
        <v>219.55666667318999</v>
      </c>
      <c r="BX1854" s="60">
        <v>219.55666667318999</v>
      </c>
      <c r="BY1854" s="60">
        <v>219.55666667318999</v>
      </c>
      <c r="BZ1854" s="60">
        <v>219.55666667318999</v>
      </c>
      <c r="CA1854" s="60">
        <v>219.55666667318999</v>
      </c>
      <c r="CB1854" s="60">
        <v>219.55666667318999</v>
      </c>
      <c r="CC1854" s="60">
        <v>219.55666667318999</v>
      </c>
      <c r="CD1854" s="60">
        <v>219.55666667318999</v>
      </c>
      <c r="CE1854" s="60">
        <v>219.55666667318999</v>
      </c>
      <c r="CF1854" s="60">
        <v>219.55666667318999</v>
      </c>
      <c r="CG1854" s="60">
        <v>219.55666659490953</v>
      </c>
      <c r="CH1854" s="60">
        <v>2634.68</v>
      </c>
    </row>
    <row r="1855" spans="1:86">
      <c r="A1855" s="57" t="s">
        <v>86</v>
      </c>
      <c r="B1855" s="58" t="s">
        <v>719</v>
      </c>
      <c r="C1855" s="59" t="s">
        <v>116</v>
      </c>
      <c r="D1855" s="58" t="s">
        <v>333</v>
      </c>
      <c r="E1855" s="58" t="str">
        <f>VLOOKUP(CONCATENATE($F$4,F1855),'REG FL  CWIP - 1 System Per Boo'!$A$29:$B$1161,2,FALSE)</f>
        <v>Production</v>
      </c>
      <c r="F1855" s="58" t="s">
        <v>482</v>
      </c>
      <c r="G1855" s="58" t="s">
        <v>473</v>
      </c>
      <c r="H1855" s="63">
        <v>343</v>
      </c>
      <c r="I1855" s="60">
        <v>0</v>
      </c>
      <c r="J1855" s="60">
        <v>0</v>
      </c>
      <c r="K1855" s="60">
        <v>0</v>
      </c>
      <c r="L1855" s="60">
        <v>0</v>
      </c>
      <c r="M1855" s="60">
        <v>0</v>
      </c>
      <c r="N1855" s="60">
        <v>0</v>
      </c>
      <c r="O1855" s="60">
        <v>0</v>
      </c>
      <c r="P1855" s="60">
        <v>0</v>
      </c>
      <c r="Q1855" s="60">
        <v>0</v>
      </c>
      <c r="R1855" s="60">
        <v>0</v>
      </c>
      <c r="S1855" s="60">
        <v>0</v>
      </c>
      <c r="T1855" s="60">
        <v>0</v>
      </c>
      <c r="U1855" s="60">
        <v>0</v>
      </c>
      <c r="V1855" s="60">
        <v>0</v>
      </c>
      <c r="W1855" s="60">
        <v>0</v>
      </c>
      <c r="X1855" s="60">
        <v>0</v>
      </c>
      <c r="Y1855" s="60">
        <v>0</v>
      </c>
      <c r="Z1855" s="60">
        <v>0</v>
      </c>
      <c r="AA1855" s="60">
        <v>0</v>
      </c>
      <c r="AB1855" s="60">
        <v>0</v>
      </c>
      <c r="AC1855" s="60">
        <v>0</v>
      </c>
      <c r="AD1855" s="60">
        <v>0</v>
      </c>
      <c r="AE1855" s="60">
        <v>0</v>
      </c>
      <c r="AF1855" s="60">
        <v>0</v>
      </c>
      <c r="AG1855" s="60">
        <v>162.83999999999995</v>
      </c>
      <c r="AH1855" s="60">
        <v>162.83999999999995</v>
      </c>
      <c r="AI1855" s="60">
        <v>0</v>
      </c>
      <c r="AJ1855" s="60">
        <v>0</v>
      </c>
      <c r="AK1855" s="60">
        <v>0</v>
      </c>
      <c r="AL1855" s="60">
        <v>0</v>
      </c>
      <c r="AM1855" s="60">
        <v>0</v>
      </c>
      <c r="AN1855" s="60">
        <v>0</v>
      </c>
      <c r="AO1855" s="60">
        <v>0</v>
      </c>
      <c r="AP1855" s="60">
        <v>0</v>
      </c>
      <c r="AQ1855" s="60">
        <v>0</v>
      </c>
      <c r="AR1855" s="60">
        <v>0</v>
      </c>
      <c r="AS1855" s="60">
        <v>0</v>
      </c>
      <c r="AT1855" s="60">
        <v>807.2399999999999</v>
      </c>
      <c r="AU1855" s="60">
        <v>807.2399999999999</v>
      </c>
      <c r="AV1855" s="60">
        <v>0</v>
      </c>
      <c r="AW1855" s="60">
        <v>0</v>
      </c>
      <c r="AX1855" s="60">
        <v>0</v>
      </c>
      <c r="AY1855" s="60">
        <v>0</v>
      </c>
      <c r="AZ1855" s="60">
        <v>0</v>
      </c>
      <c r="BA1855" s="60">
        <v>0</v>
      </c>
      <c r="BB1855" s="60">
        <v>0</v>
      </c>
      <c r="BC1855" s="60">
        <v>0</v>
      </c>
      <c r="BD1855" s="60">
        <v>0</v>
      </c>
      <c r="BE1855" s="60">
        <v>0</v>
      </c>
      <c r="BF1855" s="60">
        <v>0</v>
      </c>
      <c r="BG1855" s="60">
        <v>893.58</v>
      </c>
      <c r="BH1855" s="60">
        <v>893.58</v>
      </c>
      <c r="BI1855" s="60">
        <v>0</v>
      </c>
      <c r="BJ1855" s="60">
        <v>0</v>
      </c>
      <c r="BK1855" s="60">
        <v>0</v>
      </c>
      <c r="BL1855" s="60">
        <v>0</v>
      </c>
      <c r="BM1855" s="60">
        <v>0</v>
      </c>
      <c r="BN1855" s="60">
        <v>0</v>
      </c>
      <c r="BO1855" s="60">
        <v>0</v>
      </c>
      <c r="BP1855" s="60">
        <v>0</v>
      </c>
      <c r="BQ1855" s="60">
        <v>0</v>
      </c>
      <c r="BR1855" s="60">
        <v>0</v>
      </c>
      <c r="BS1855" s="60">
        <v>0</v>
      </c>
      <c r="BT1855" s="60">
        <v>1002.11</v>
      </c>
      <c r="BU1855" s="60">
        <v>1002.11</v>
      </c>
      <c r="BV1855" s="60">
        <v>0</v>
      </c>
      <c r="BW1855" s="60">
        <v>0</v>
      </c>
      <c r="BX1855" s="60">
        <v>0</v>
      </c>
      <c r="BY1855" s="60">
        <v>0</v>
      </c>
      <c r="BZ1855" s="60">
        <v>0</v>
      </c>
      <c r="CA1855" s="60">
        <v>0</v>
      </c>
      <c r="CB1855" s="60">
        <v>0</v>
      </c>
      <c r="CC1855" s="60">
        <v>0</v>
      </c>
      <c r="CD1855" s="60">
        <v>0</v>
      </c>
      <c r="CE1855" s="60">
        <v>0</v>
      </c>
      <c r="CF1855" s="60">
        <v>0</v>
      </c>
      <c r="CG1855" s="60">
        <v>2634.68</v>
      </c>
      <c r="CH1855" s="60">
        <v>2634.68</v>
      </c>
    </row>
    <row r="1856" spans="1:86">
      <c r="A1856" s="57" t="s">
        <v>86</v>
      </c>
      <c r="B1856" s="58" t="s">
        <v>719</v>
      </c>
      <c r="C1856" s="59" t="s">
        <v>116</v>
      </c>
      <c r="D1856" s="58" t="s">
        <v>333</v>
      </c>
      <c r="E1856" s="58" t="str">
        <f>VLOOKUP(CONCATENATE($F$4,F1856),'REG FL  CWIP - 1 System Per Boo'!$A$29:$B$1161,2,FALSE)</f>
        <v>Production</v>
      </c>
      <c r="F1856" s="58" t="s">
        <v>472</v>
      </c>
      <c r="G1856" s="58" t="s">
        <v>473</v>
      </c>
      <c r="H1856" s="63">
        <v>343</v>
      </c>
      <c r="I1856" s="60">
        <v>0</v>
      </c>
      <c r="J1856" s="60">
        <v>0</v>
      </c>
      <c r="K1856" s="60">
        <v>0</v>
      </c>
      <c r="L1856" s="60">
        <v>0</v>
      </c>
      <c r="M1856" s="60">
        <v>0</v>
      </c>
      <c r="N1856" s="60">
        <v>0</v>
      </c>
      <c r="O1856" s="60">
        <v>0</v>
      </c>
      <c r="P1856" s="60">
        <v>0</v>
      </c>
      <c r="Q1856" s="60">
        <v>0</v>
      </c>
      <c r="R1856" s="60">
        <v>0</v>
      </c>
      <c r="S1856" s="60">
        <v>0</v>
      </c>
      <c r="T1856" s="60">
        <v>0</v>
      </c>
      <c r="U1856" s="60">
        <v>0</v>
      </c>
      <c r="V1856" s="60">
        <v>0</v>
      </c>
      <c r="W1856" s="60">
        <v>0</v>
      </c>
      <c r="X1856" s="60">
        <v>0</v>
      </c>
      <c r="Y1856" s="60">
        <v>0</v>
      </c>
      <c r="Z1856" s="60">
        <v>135.3418737740094</v>
      </c>
      <c r="AA1856" s="60">
        <v>0</v>
      </c>
      <c r="AB1856" s="60">
        <v>0</v>
      </c>
      <c r="AC1856" s="60">
        <v>0</v>
      </c>
      <c r="AD1856" s="60">
        <v>0</v>
      </c>
      <c r="AE1856" s="60">
        <v>0</v>
      </c>
      <c r="AF1856" s="60">
        <v>3436.8364828878098</v>
      </c>
      <c r="AG1856" s="60">
        <v>744.5162093262345</v>
      </c>
      <c r="AH1856" s="60">
        <v>4316.6945659880539</v>
      </c>
      <c r="AI1856" s="60">
        <v>0</v>
      </c>
      <c r="AJ1856" s="60">
        <v>0</v>
      </c>
      <c r="AK1856" s="60">
        <v>0</v>
      </c>
      <c r="AL1856" s="60">
        <v>0</v>
      </c>
      <c r="AM1856" s="60">
        <v>0</v>
      </c>
      <c r="AN1856" s="60">
        <v>0</v>
      </c>
      <c r="AO1856" s="60">
        <v>0</v>
      </c>
      <c r="AP1856" s="60">
        <v>0</v>
      </c>
      <c r="AQ1856" s="60">
        <v>0</v>
      </c>
      <c r="AR1856" s="60">
        <v>0</v>
      </c>
      <c r="AS1856" s="60">
        <v>0</v>
      </c>
      <c r="AT1856" s="60">
        <v>526.78316948358861</v>
      </c>
      <c r="AU1856" s="60">
        <v>526.78316948358861</v>
      </c>
      <c r="AV1856" s="60">
        <v>591.04416666666668</v>
      </c>
      <c r="AW1856" s="60">
        <v>591.04416666666668</v>
      </c>
      <c r="AX1856" s="60">
        <v>207.35757009254968</v>
      </c>
      <c r="AY1856" s="60">
        <v>0</v>
      </c>
      <c r="AZ1856" s="60">
        <v>0</v>
      </c>
      <c r="BA1856" s="60">
        <v>0</v>
      </c>
      <c r="BB1856" s="60">
        <v>0</v>
      </c>
      <c r="BC1856" s="60">
        <v>0</v>
      </c>
      <c r="BD1856" s="60">
        <v>0</v>
      </c>
      <c r="BE1856" s="60">
        <v>0</v>
      </c>
      <c r="BF1856" s="60">
        <v>5663.3602113514171</v>
      </c>
      <c r="BG1856" s="60">
        <v>0</v>
      </c>
      <c r="BH1856" s="60">
        <v>7052.8061147773005</v>
      </c>
      <c r="BI1856" s="60">
        <v>0</v>
      </c>
      <c r="BJ1856" s="60">
        <v>0</v>
      </c>
      <c r="BK1856" s="60">
        <v>0</v>
      </c>
      <c r="BL1856" s="60">
        <v>0</v>
      </c>
      <c r="BM1856" s="60">
        <v>0</v>
      </c>
      <c r="BN1856" s="60">
        <v>0</v>
      </c>
      <c r="BO1856" s="60">
        <v>0</v>
      </c>
      <c r="BP1856" s="60">
        <v>0</v>
      </c>
      <c r="BQ1856" s="60">
        <v>0</v>
      </c>
      <c r="BR1856" s="60">
        <v>0</v>
      </c>
      <c r="BS1856" s="60">
        <v>0</v>
      </c>
      <c r="BT1856" s="60">
        <v>5372.2228273931596</v>
      </c>
      <c r="BU1856" s="60">
        <v>5372.2228273931596</v>
      </c>
      <c r="BV1856" s="60">
        <v>0</v>
      </c>
      <c r="BW1856" s="60">
        <v>0</v>
      </c>
      <c r="BX1856" s="60">
        <v>0</v>
      </c>
      <c r="BY1856" s="60">
        <v>0</v>
      </c>
      <c r="BZ1856" s="60">
        <v>0</v>
      </c>
      <c r="CA1856" s="60">
        <v>0</v>
      </c>
      <c r="CB1856" s="60">
        <v>0</v>
      </c>
      <c r="CC1856" s="60">
        <v>0</v>
      </c>
      <c r="CD1856" s="60">
        <v>0</v>
      </c>
      <c r="CE1856" s="60">
        <v>0</v>
      </c>
      <c r="CF1856" s="60">
        <v>1211.6627691571684</v>
      </c>
      <c r="CG1856" s="60">
        <v>11943.904870027793</v>
      </c>
      <c r="CH1856" s="60">
        <v>13155.567639184961</v>
      </c>
    </row>
    <row r="1857" spans="1:86">
      <c r="A1857" s="57" t="s">
        <v>86</v>
      </c>
      <c r="B1857" s="58" t="s">
        <v>723</v>
      </c>
      <c r="C1857" s="59" t="s">
        <v>116</v>
      </c>
      <c r="D1857" s="58" t="s">
        <v>333</v>
      </c>
      <c r="E1857" s="58" t="str">
        <f>VLOOKUP(CONCATENATE($F$4,F1857),'REG FL  CWIP - 1 System Per Boo'!$A$29:$B$1161,2,FALSE)</f>
        <v>Production</v>
      </c>
      <c r="F1857" s="58" t="s">
        <v>472</v>
      </c>
      <c r="G1857" s="58" t="s">
        <v>473</v>
      </c>
      <c r="H1857" s="63">
        <v>343</v>
      </c>
      <c r="I1857" s="60">
        <v>0</v>
      </c>
      <c r="J1857" s="60">
        <v>0</v>
      </c>
      <c r="K1857" s="60">
        <v>0</v>
      </c>
      <c r="L1857" s="60">
        <v>0</v>
      </c>
      <c r="M1857" s="60">
        <v>0</v>
      </c>
      <c r="N1857" s="60">
        <v>0</v>
      </c>
      <c r="O1857" s="60">
        <v>0</v>
      </c>
      <c r="P1857" s="60">
        <v>0</v>
      </c>
      <c r="Q1857" s="60">
        <v>0</v>
      </c>
      <c r="R1857" s="60">
        <v>0</v>
      </c>
      <c r="S1857" s="60">
        <v>0</v>
      </c>
      <c r="T1857" s="60">
        <v>0</v>
      </c>
      <c r="U1857" s="60">
        <v>0</v>
      </c>
      <c r="V1857" s="60">
        <v>32.289891418400003</v>
      </c>
      <c r="W1857" s="60">
        <v>3106.897376676</v>
      </c>
      <c r="X1857" s="60">
        <v>3139.7326684200002</v>
      </c>
      <c r="Y1857" s="60">
        <v>3172.5678395904001</v>
      </c>
      <c r="Z1857" s="60">
        <v>3070.0616479891905</v>
      </c>
      <c r="AA1857" s="60">
        <v>3199.0014596643905</v>
      </c>
      <c r="AB1857" s="60">
        <v>3442.7745000419904</v>
      </c>
      <c r="AC1857" s="60">
        <v>3706.0774148299906</v>
      </c>
      <c r="AD1857" s="60">
        <v>3994.5161127955907</v>
      </c>
      <c r="AE1857" s="60">
        <v>4723.6810143163912</v>
      </c>
      <c r="AF1857" s="60">
        <v>1930.2443231405809</v>
      </c>
      <c r="AG1857" s="60">
        <v>1447.9390624063465</v>
      </c>
      <c r="AH1857" s="60">
        <v>1447.9390624063465</v>
      </c>
      <c r="AI1857" s="60">
        <v>1447.9390624063465</v>
      </c>
      <c r="AJ1857" s="60">
        <v>1447.9390624063465</v>
      </c>
      <c r="AK1857" s="60">
        <v>1458.1563199887464</v>
      </c>
      <c r="AL1857" s="60">
        <v>1675.9676997031465</v>
      </c>
      <c r="AM1857" s="60">
        <v>1799.6064758295465</v>
      </c>
      <c r="AN1857" s="60">
        <v>2016.6890914807466</v>
      </c>
      <c r="AO1857" s="60">
        <v>2233.7688133655465</v>
      </c>
      <c r="AP1857" s="60">
        <v>2450.8480988887463</v>
      </c>
      <c r="AQ1857" s="60">
        <v>2571.4216988887465</v>
      </c>
      <c r="AR1857" s="60">
        <v>2794.2332887615466</v>
      </c>
      <c r="AS1857" s="60">
        <v>3530.3439817919466</v>
      </c>
      <c r="AT1857" s="60">
        <v>3223.3096432683578</v>
      </c>
      <c r="AU1857" s="60">
        <v>3223.3096432683578</v>
      </c>
      <c r="AV1857" s="60">
        <v>3223.3096432683578</v>
      </c>
      <c r="AW1857" s="60">
        <v>3223.3096432683578</v>
      </c>
      <c r="AX1857" s="60">
        <v>3606.9962398424746</v>
      </c>
      <c r="AY1857" s="60">
        <v>4198.0404065091416</v>
      </c>
      <c r="AZ1857" s="60">
        <v>4789.0845731758081</v>
      </c>
      <c r="BA1857" s="60">
        <v>5380.1287398424747</v>
      </c>
      <c r="BB1857" s="60">
        <v>5971.1729065091413</v>
      </c>
      <c r="BC1857" s="60">
        <v>6562.2170731758079</v>
      </c>
      <c r="BD1857" s="60">
        <v>7153.2612398424744</v>
      </c>
      <c r="BE1857" s="60">
        <v>7744.305406509141</v>
      </c>
      <c r="BF1857" s="60">
        <v>2671.9893618243914</v>
      </c>
      <c r="BG1857" s="60">
        <v>3263.033528491058</v>
      </c>
      <c r="BH1857" s="60">
        <v>3263.033528491058</v>
      </c>
      <c r="BI1857" s="60">
        <v>3632.7260284910581</v>
      </c>
      <c r="BJ1857" s="60">
        <v>4002.4185284910582</v>
      </c>
      <c r="BK1857" s="60">
        <v>4372.1110284910583</v>
      </c>
      <c r="BL1857" s="60">
        <v>4741.8035284910584</v>
      </c>
      <c r="BM1857" s="60">
        <v>5111.4960284910585</v>
      </c>
      <c r="BN1857" s="60">
        <v>5481.1885284910586</v>
      </c>
      <c r="BO1857" s="60">
        <v>5850.8810284910587</v>
      </c>
      <c r="BP1857" s="60">
        <v>6220.5735284910588</v>
      </c>
      <c r="BQ1857" s="60">
        <v>6590.2660284910589</v>
      </c>
      <c r="BR1857" s="60">
        <v>6959.958528491059</v>
      </c>
      <c r="BS1857" s="60">
        <v>7329.6510284910592</v>
      </c>
      <c r="BT1857" s="60">
        <v>2327.1207010978997</v>
      </c>
      <c r="BU1857" s="60">
        <v>2327.1207010978997</v>
      </c>
      <c r="BV1857" s="60">
        <v>3383.2673677645662</v>
      </c>
      <c r="BW1857" s="60">
        <v>4439.4140344312327</v>
      </c>
      <c r="BX1857" s="60">
        <v>5495.5607010978993</v>
      </c>
      <c r="BY1857" s="60">
        <v>6551.7073677645658</v>
      </c>
      <c r="BZ1857" s="60">
        <v>7607.8540344312323</v>
      </c>
      <c r="CA1857" s="60">
        <v>8664.0007010978989</v>
      </c>
      <c r="CB1857" s="60">
        <v>9720.1473677645663</v>
      </c>
      <c r="CC1857" s="60">
        <v>10776.294034431234</v>
      </c>
      <c r="CD1857" s="60">
        <v>11832.440701097901</v>
      </c>
      <c r="CE1857" s="60">
        <v>12888.587367764569</v>
      </c>
      <c r="CF1857" s="60">
        <v>12733.071265274068</v>
      </c>
      <c r="CG1857" s="60">
        <v>1845.3130619129388</v>
      </c>
      <c r="CH1857" s="60">
        <v>1845.3130619129388</v>
      </c>
    </row>
    <row r="1858" spans="1:86">
      <c r="A1858" s="57" t="s">
        <v>86</v>
      </c>
      <c r="B1858" s="58" t="s">
        <v>723</v>
      </c>
      <c r="C1858" s="59" t="s">
        <v>116</v>
      </c>
      <c r="D1858" s="58" t="s">
        <v>333</v>
      </c>
      <c r="E1858" s="58" t="str">
        <f>VLOOKUP(CONCATENATE($F$4,F1858),'REG FL  CWIP - 1 System Per Boo'!$A$29:$B$1161,2,FALSE)</f>
        <v>Production</v>
      </c>
      <c r="F1858" s="58" t="s">
        <v>482</v>
      </c>
      <c r="G1858" s="58" t="s">
        <v>473</v>
      </c>
      <c r="H1858" s="63">
        <v>343</v>
      </c>
      <c r="I1858" s="60">
        <v>0</v>
      </c>
      <c r="J1858" s="60">
        <v>0</v>
      </c>
      <c r="K1858" s="60">
        <v>0</v>
      </c>
      <c r="L1858" s="60">
        <v>0</v>
      </c>
      <c r="M1858" s="60">
        <v>0</v>
      </c>
      <c r="N1858" s="60">
        <v>0</v>
      </c>
      <c r="O1858" s="60">
        <v>0</v>
      </c>
      <c r="P1858" s="60">
        <v>0</v>
      </c>
      <c r="Q1858" s="60">
        <v>0</v>
      </c>
      <c r="R1858" s="60">
        <v>0</v>
      </c>
      <c r="S1858" s="60">
        <v>0</v>
      </c>
      <c r="T1858" s="60">
        <v>0</v>
      </c>
      <c r="U1858" s="60">
        <v>0</v>
      </c>
      <c r="V1858" s="60">
        <v>13.57</v>
      </c>
      <c r="W1858" s="60">
        <v>27.14</v>
      </c>
      <c r="X1858" s="60">
        <v>40.71</v>
      </c>
      <c r="Y1858" s="60">
        <v>54.28</v>
      </c>
      <c r="Z1858" s="60">
        <v>67.849999999999994</v>
      </c>
      <c r="AA1858" s="60">
        <v>81.419999999999987</v>
      </c>
      <c r="AB1858" s="60">
        <v>94.989999999999981</v>
      </c>
      <c r="AC1858" s="60">
        <v>108.55999999999997</v>
      </c>
      <c r="AD1858" s="60">
        <v>122.12999999999997</v>
      </c>
      <c r="AE1858" s="60">
        <v>135.69999999999996</v>
      </c>
      <c r="AF1858" s="60">
        <v>149.26999999999995</v>
      </c>
      <c r="AG1858" s="60">
        <v>0</v>
      </c>
      <c r="AH1858" s="60">
        <v>0</v>
      </c>
      <c r="AI1858" s="60">
        <v>67.27</v>
      </c>
      <c r="AJ1858" s="60">
        <v>134.54</v>
      </c>
      <c r="AK1858" s="60">
        <v>201.81</v>
      </c>
      <c r="AL1858" s="60">
        <v>269.08</v>
      </c>
      <c r="AM1858" s="60">
        <v>336.34999999999997</v>
      </c>
      <c r="AN1858" s="60">
        <v>403.61999999999995</v>
      </c>
      <c r="AO1858" s="60">
        <v>470.88999999999993</v>
      </c>
      <c r="AP1858" s="60">
        <v>538.16</v>
      </c>
      <c r="AQ1858" s="60">
        <v>605.42999999999995</v>
      </c>
      <c r="AR1858" s="60">
        <v>672.69999999999993</v>
      </c>
      <c r="AS1858" s="60">
        <v>739.96999999999991</v>
      </c>
      <c r="AT1858" s="60">
        <v>0</v>
      </c>
      <c r="AU1858" s="60">
        <v>0</v>
      </c>
      <c r="AV1858" s="60">
        <v>74.465000013530002</v>
      </c>
      <c r="AW1858" s="60">
        <v>148.93000002706</v>
      </c>
      <c r="AX1858" s="60">
        <v>223.39500004058999</v>
      </c>
      <c r="AY1858" s="60">
        <v>297.86000005412001</v>
      </c>
      <c r="AZ1858" s="60">
        <v>372.32500006765002</v>
      </c>
      <c r="BA1858" s="60">
        <v>446.79000008118004</v>
      </c>
      <c r="BB1858" s="60">
        <v>521.25500009471</v>
      </c>
      <c r="BC1858" s="60">
        <v>595.72000010824001</v>
      </c>
      <c r="BD1858" s="60">
        <v>670.18500012177003</v>
      </c>
      <c r="BE1858" s="60">
        <v>744.65000013530005</v>
      </c>
      <c r="BF1858" s="60">
        <v>819.11500014883006</v>
      </c>
      <c r="BG1858" s="60">
        <v>0</v>
      </c>
      <c r="BH1858" s="60">
        <v>0</v>
      </c>
      <c r="BI1858" s="60">
        <v>83.509166692349993</v>
      </c>
      <c r="BJ1858" s="60">
        <v>167.01833338469999</v>
      </c>
      <c r="BK1858" s="60">
        <v>250.52750007704998</v>
      </c>
      <c r="BL1858" s="60">
        <v>334.03666676939997</v>
      </c>
      <c r="BM1858" s="60">
        <v>417.54583346174996</v>
      </c>
      <c r="BN1858" s="60">
        <v>501.05500015409996</v>
      </c>
      <c r="BO1858" s="60">
        <v>584.56416684645001</v>
      </c>
      <c r="BP1858" s="60">
        <v>668.07333353879994</v>
      </c>
      <c r="BQ1858" s="60">
        <v>751.58250023114988</v>
      </c>
      <c r="BR1858" s="60">
        <v>835.09166692349982</v>
      </c>
      <c r="BS1858" s="60">
        <v>918.60083361584975</v>
      </c>
      <c r="BT1858" s="60">
        <v>0</v>
      </c>
      <c r="BU1858" s="60">
        <v>0</v>
      </c>
      <c r="BV1858" s="60">
        <v>219.55666667318999</v>
      </c>
      <c r="BW1858" s="60">
        <v>439.11333334637999</v>
      </c>
      <c r="BX1858" s="60">
        <v>658.67000001957001</v>
      </c>
      <c r="BY1858" s="60">
        <v>878.22666669275998</v>
      </c>
      <c r="BZ1858" s="60">
        <v>1097.7833333659501</v>
      </c>
      <c r="CA1858" s="60">
        <v>1317.34000003914</v>
      </c>
      <c r="CB1858" s="60">
        <v>1536.89666671233</v>
      </c>
      <c r="CC1858" s="60">
        <v>1756.45333338552</v>
      </c>
      <c r="CD1858" s="60">
        <v>1976.0100000587099</v>
      </c>
      <c r="CE1858" s="60">
        <v>2195.5666667319001</v>
      </c>
      <c r="CF1858" s="60">
        <v>2415.1233334050903</v>
      </c>
      <c r="CG1858" s="60">
        <v>0</v>
      </c>
      <c r="CH1858" s="60">
        <v>0</v>
      </c>
    </row>
    <row r="1859" spans="1:86">
      <c r="A1859" s="57" t="s">
        <v>86</v>
      </c>
      <c r="B1859" s="58" t="s">
        <v>132</v>
      </c>
      <c r="C1859" s="59" t="s">
        <v>116</v>
      </c>
      <c r="D1859" s="58" t="s">
        <v>333</v>
      </c>
      <c r="E1859" s="58" t="str">
        <f>VLOOKUP(CONCATENATE($F$4,F1859),'REG FL  CWIP - 1 System Per Boo'!$A$29:$B$1161,2,FALSE)</f>
        <v>Production</v>
      </c>
      <c r="F1859" s="58" t="s">
        <v>474</v>
      </c>
      <c r="G1859" s="58" t="s">
        <v>475</v>
      </c>
      <c r="H1859" s="63">
        <v>344</v>
      </c>
      <c r="I1859" s="60">
        <v>0</v>
      </c>
      <c r="J1859" s="60">
        <v>0</v>
      </c>
      <c r="K1859" s="60">
        <v>0</v>
      </c>
      <c r="L1859" s="60">
        <v>0</v>
      </c>
      <c r="M1859" s="60">
        <v>0</v>
      </c>
      <c r="N1859" s="60">
        <v>0</v>
      </c>
      <c r="O1859" s="60">
        <v>0</v>
      </c>
      <c r="P1859" s="60">
        <v>0</v>
      </c>
      <c r="Q1859" s="60">
        <v>0</v>
      </c>
      <c r="R1859" s="60">
        <v>0</v>
      </c>
      <c r="S1859" s="60">
        <v>0</v>
      </c>
      <c r="T1859" s="60">
        <v>0</v>
      </c>
      <c r="U1859" s="60">
        <v>0</v>
      </c>
      <c r="V1859" s="60">
        <v>0</v>
      </c>
      <c r="W1859" s="60">
        <v>10.814099242099999</v>
      </c>
      <c r="X1859" s="60">
        <v>1040.5205806064998</v>
      </c>
      <c r="Y1859" s="60">
        <v>1051.5173380424999</v>
      </c>
      <c r="Z1859" s="60">
        <v>1062.5140550975998</v>
      </c>
      <c r="AA1859" s="60">
        <v>1028.1840502505249</v>
      </c>
      <c r="AB1859" s="60">
        <v>1071.3668501443249</v>
      </c>
      <c r="AC1859" s="60">
        <v>1153.0080615387249</v>
      </c>
      <c r="AD1859" s="60">
        <v>1241.1899576732249</v>
      </c>
      <c r="AE1859" s="60">
        <v>1337.7899946521247</v>
      </c>
      <c r="AF1859" s="60">
        <v>1581.9921663698246</v>
      </c>
      <c r="AG1859" s="60">
        <v>646.45165266946879</v>
      </c>
      <c r="AH1859" s="60">
        <v>0</v>
      </c>
      <c r="AI1859" s="60">
        <v>484.92441533739077</v>
      </c>
      <c r="AJ1859" s="60">
        <v>484.92441533739077</v>
      </c>
      <c r="AK1859" s="60">
        <v>484.92441533739077</v>
      </c>
      <c r="AL1859" s="60">
        <v>488.34624280799079</v>
      </c>
      <c r="AM1859" s="60">
        <v>561.29272149909082</v>
      </c>
      <c r="AN1859" s="60">
        <v>602.70016935569083</v>
      </c>
      <c r="AO1859" s="60">
        <v>675.40258011849085</v>
      </c>
      <c r="AP1859" s="60">
        <v>748.10402173969089</v>
      </c>
      <c r="AQ1859" s="60">
        <v>820.80531722049091</v>
      </c>
      <c r="AR1859" s="60">
        <v>861.1862172204909</v>
      </c>
      <c r="AS1859" s="60">
        <v>935.80729952619095</v>
      </c>
      <c r="AT1859" s="60">
        <v>1182.3356629837908</v>
      </c>
      <c r="AU1859" s="60">
        <v>484.92441533739077</v>
      </c>
      <c r="AV1859" s="60">
        <v>1079.5078223910973</v>
      </c>
      <c r="AW1859" s="60">
        <v>1079.5078223910973</v>
      </c>
      <c r="AX1859" s="60">
        <v>1079.5078223910973</v>
      </c>
      <c r="AY1859" s="60">
        <v>1208.0067196027267</v>
      </c>
      <c r="AZ1859" s="60">
        <v>1405.9508862693933</v>
      </c>
      <c r="BA1859" s="60">
        <v>1603.89505293606</v>
      </c>
      <c r="BB1859" s="60">
        <v>1801.8392196027266</v>
      </c>
      <c r="BC1859" s="60">
        <v>1999.7833862693933</v>
      </c>
      <c r="BD1859" s="60">
        <v>2197.72755293606</v>
      </c>
      <c r="BE1859" s="60">
        <v>2395.6717196027266</v>
      </c>
      <c r="BF1859" s="60">
        <v>2593.6158862693933</v>
      </c>
      <c r="BG1859" s="60">
        <v>894.86580048169958</v>
      </c>
      <c r="BH1859" s="60">
        <v>1079.5078223910973</v>
      </c>
      <c r="BI1859" s="60">
        <v>1092.8099671483662</v>
      </c>
      <c r="BJ1859" s="60">
        <v>1216.6224671483662</v>
      </c>
      <c r="BK1859" s="60">
        <v>1340.4349671483662</v>
      </c>
      <c r="BL1859" s="60">
        <v>1464.2474671483662</v>
      </c>
      <c r="BM1859" s="60">
        <v>1588.0599671483662</v>
      </c>
      <c r="BN1859" s="60">
        <v>1711.8724671483662</v>
      </c>
      <c r="BO1859" s="60">
        <v>1835.6849671483662</v>
      </c>
      <c r="BP1859" s="60">
        <v>1959.4974671483662</v>
      </c>
      <c r="BQ1859" s="60">
        <v>2083.309967148366</v>
      </c>
      <c r="BR1859" s="60">
        <v>2207.122467148366</v>
      </c>
      <c r="BS1859" s="60">
        <v>2330.934967148366</v>
      </c>
      <c r="BT1859" s="60">
        <v>2454.747467148366</v>
      </c>
      <c r="BU1859" s="60">
        <v>1092.8099671483662</v>
      </c>
      <c r="BV1859" s="60">
        <v>779.36775223862446</v>
      </c>
      <c r="BW1859" s="60">
        <v>1133.0785855719578</v>
      </c>
      <c r="BX1859" s="60">
        <v>1486.7894189052911</v>
      </c>
      <c r="BY1859" s="60">
        <v>1840.5002522386244</v>
      </c>
      <c r="BZ1859" s="60">
        <v>2194.2110855719575</v>
      </c>
      <c r="CA1859" s="60">
        <v>2547.921918905291</v>
      </c>
      <c r="CB1859" s="60">
        <v>2901.6327522386246</v>
      </c>
      <c r="CC1859" s="60">
        <v>3255.3435855719581</v>
      </c>
      <c r="CD1859" s="60">
        <v>3609.0544189052916</v>
      </c>
      <c r="CE1859" s="60">
        <v>3962.7652522386252</v>
      </c>
      <c r="CF1859" s="60">
        <v>4316.4760855719587</v>
      </c>
      <c r="CG1859" s="60">
        <v>4264.3926788985063</v>
      </c>
      <c r="CH1859" s="60">
        <v>779.36775223862446</v>
      </c>
    </row>
    <row r="1860" spans="1:86">
      <c r="A1860" s="57" t="s">
        <v>86</v>
      </c>
      <c r="B1860" s="58" t="s">
        <v>132</v>
      </c>
      <c r="C1860" s="59" t="s">
        <v>116</v>
      </c>
      <c r="D1860" s="58" t="s">
        <v>333</v>
      </c>
      <c r="E1860" s="58" t="str">
        <f>VLOOKUP(CONCATENATE($F$4,F1860),'REG FL  CWIP - 1 System Per Boo'!$A$29:$B$1161,2,FALSE)</f>
        <v>Production</v>
      </c>
      <c r="F1860" s="58" t="s">
        <v>483</v>
      </c>
      <c r="G1860" s="58" t="s">
        <v>475</v>
      </c>
      <c r="H1860" s="63">
        <v>344</v>
      </c>
      <c r="I1860" s="60">
        <v>0</v>
      </c>
      <c r="J1860" s="60">
        <v>0</v>
      </c>
      <c r="K1860" s="60">
        <v>0</v>
      </c>
      <c r="L1860" s="60">
        <v>0</v>
      </c>
      <c r="M1860" s="60">
        <v>0</v>
      </c>
      <c r="N1860" s="60">
        <v>0</v>
      </c>
      <c r="O1860" s="60">
        <v>0</v>
      </c>
      <c r="P1860" s="60">
        <v>0</v>
      </c>
      <c r="Q1860" s="60">
        <v>0</v>
      </c>
      <c r="R1860" s="60">
        <v>0</v>
      </c>
      <c r="S1860" s="60">
        <v>0</v>
      </c>
      <c r="T1860" s="60">
        <v>0</v>
      </c>
      <c r="U1860" s="60">
        <v>0</v>
      </c>
      <c r="V1860" s="60">
        <v>0</v>
      </c>
      <c r="W1860" s="60">
        <v>4.54</v>
      </c>
      <c r="X1860" s="60">
        <v>9.08</v>
      </c>
      <c r="Y1860" s="60">
        <v>13.620000000000001</v>
      </c>
      <c r="Z1860" s="60">
        <v>18.16</v>
      </c>
      <c r="AA1860" s="60">
        <v>22.7</v>
      </c>
      <c r="AB1860" s="60">
        <v>27.24</v>
      </c>
      <c r="AC1860" s="60">
        <v>31.779999999999998</v>
      </c>
      <c r="AD1860" s="60">
        <v>36.32</v>
      </c>
      <c r="AE1860" s="60">
        <v>40.86</v>
      </c>
      <c r="AF1860" s="60">
        <v>45.4</v>
      </c>
      <c r="AG1860" s="60">
        <v>49.94</v>
      </c>
      <c r="AH1860" s="60">
        <v>0</v>
      </c>
      <c r="AI1860" s="60">
        <v>0</v>
      </c>
      <c r="AJ1860" s="60">
        <v>22.53</v>
      </c>
      <c r="AK1860" s="60">
        <v>45.06</v>
      </c>
      <c r="AL1860" s="60">
        <v>67.59</v>
      </c>
      <c r="AM1860" s="60">
        <v>90.12</v>
      </c>
      <c r="AN1860" s="60">
        <v>112.65</v>
      </c>
      <c r="AO1860" s="60">
        <v>135.18</v>
      </c>
      <c r="AP1860" s="60">
        <v>157.71</v>
      </c>
      <c r="AQ1860" s="60">
        <v>180.24</v>
      </c>
      <c r="AR1860" s="60">
        <v>202.77</v>
      </c>
      <c r="AS1860" s="60">
        <v>225.3</v>
      </c>
      <c r="AT1860" s="60">
        <v>247.83</v>
      </c>
      <c r="AU1860" s="60">
        <v>0</v>
      </c>
      <c r="AV1860" s="60">
        <v>0</v>
      </c>
      <c r="AW1860" s="60">
        <v>24.939166672470002</v>
      </c>
      <c r="AX1860" s="60">
        <v>49.878333344940003</v>
      </c>
      <c r="AY1860" s="60">
        <v>74.817500017409998</v>
      </c>
      <c r="AZ1860" s="60">
        <v>99.756666689880007</v>
      </c>
      <c r="BA1860" s="60">
        <v>124.69583336235002</v>
      </c>
      <c r="BB1860" s="60">
        <v>149.63500003482002</v>
      </c>
      <c r="BC1860" s="60">
        <v>174.57416670729003</v>
      </c>
      <c r="BD1860" s="60">
        <v>199.51333337976004</v>
      </c>
      <c r="BE1860" s="60">
        <v>224.45250005223005</v>
      </c>
      <c r="BF1860" s="60">
        <v>249.39166672470006</v>
      </c>
      <c r="BG1860" s="60">
        <v>274.33083339717007</v>
      </c>
      <c r="BH1860" s="60">
        <v>0</v>
      </c>
      <c r="BI1860" s="60">
        <v>0</v>
      </c>
      <c r="BJ1860" s="60">
        <v>27.96750001122</v>
      </c>
      <c r="BK1860" s="60">
        <v>55.935000022440001</v>
      </c>
      <c r="BL1860" s="60">
        <v>83.902500033660004</v>
      </c>
      <c r="BM1860" s="60">
        <v>111.87000004488</v>
      </c>
      <c r="BN1860" s="60">
        <v>139.8375000561</v>
      </c>
      <c r="BO1860" s="60">
        <v>167.80500006732001</v>
      </c>
      <c r="BP1860" s="60">
        <v>195.77250007854002</v>
      </c>
      <c r="BQ1860" s="60">
        <v>223.74000008976003</v>
      </c>
      <c r="BR1860" s="60">
        <v>251.70750010098004</v>
      </c>
      <c r="BS1860" s="60">
        <v>279.67500011220005</v>
      </c>
      <c r="BT1860" s="60">
        <v>307.64250012342006</v>
      </c>
      <c r="BU1860" s="60">
        <v>0</v>
      </c>
      <c r="BV1860" s="60">
        <v>0</v>
      </c>
      <c r="BW1860" s="60">
        <v>73.53083332368</v>
      </c>
      <c r="BX1860" s="60">
        <v>147.06166664736</v>
      </c>
      <c r="BY1860" s="60">
        <v>220.59249997104001</v>
      </c>
      <c r="BZ1860" s="60">
        <v>294.12333329472</v>
      </c>
      <c r="CA1860" s="60">
        <v>367.65416661839998</v>
      </c>
      <c r="CB1860" s="60">
        <v>441.18499994207997</v>
      </c>
      <c r="CC1860" s="60">
        <v>514.71583326576001</v>
      </c>
      <c r="CD1860" s="60">
        <v>588.24666658944</v>
      </c>
      <c r="CE1860" s="60">
        <v>661.77749991311998</v>
      </c>
      <c r="CF1860" s="60">
        <v>735.30833323679997</v>
      </c>
      <c r="CG1860" s="60">
        <v>808.83916656047995</v>
      </c>
      <c r="CH1860" s="60">
        <v>0</v>
      </c>
    </row>
    <row r="1861" spans="1:86">
      <c r="A1861" s="57" t="s">
        <v>86</v>
      </c>
      <c r="B1861" s="57" t="s">
        <v>701</v>
      </c>
      <c r="C1861" s="58" t="s">
        <v>116</v>
      </c>
      <c r="D1861" s="58" t="s">
        <v>333</v>
      </c>
      <c r="E1861" s="58" t="str">
        <f>VLOOKUP(CONCATENATE($F$4,F1861),'REG FL  CWIP - 1 System Per Boo'!$A$29:$B$1161,2,FALSE)</f>
        <v>Production</v>
      </c>
      <c r="F1861" s="58" t="s">
        <v>474</v>
      </c>
      <c r="G1861" s="58" t="s">
        <v>475</v>
      </c>
      <c r="H1861" s="63">
        <v>344</v>
      </c>
      <c r="I1861" s="60">
        <v>0</v>
      </c>
      <c r="J1861" s="60">
        <v>0</v>
      </c>
      <c r="K1861" s="60">
        <v>0</v>
      </c>
      <c r="L1861" s="60">
        <v>0</v>
      </c>
      <c r="M1861" s="60">
        <v>0</v>
      </c>
      <c r="N1861" s="60">
        <v>0</v>
      </c>
      <c r="O1861" s="60">
        <v>0</v>
      </c>
      <c r="P1861" s="60">
        <v>0</v>
      </c>
      <c r="Q1861" s="60">
        <v>0</v>
      </c>
      <c r="R1861" s="60">
        <v>0</v>
      </c>
      <c r="S1861" s="60">
        <v>0</v>
      </c>
      <c r="T1861" s="60">
        <v>0</v>
      </c>
      <c r="U1861" s="60">
        <v>0</v>
      </c>
      <c r="V1861" s="60">
        <v>10.814099242099999</v>
      </c>
      <c r="W1861" s="60">
        <v>1029.7064813643999</v>
      </c>
      <c r="X1861" s="60">
        <v>10.996757435999999</v>
      </c>
      <c r="Y1861" s="60">
        <v>10.9967170551</v>
      </c>
      <c r="Z1861" s="60">
        <v>10.9968881932</v>
      </c>
      <c r="AA1861" s="60">
        <v>43.182799893800002</v>
      </c>
      <c r="AB1861" s="60">
        <v>81.641211394400003</v>
      </c>
      <c r="AC1861" s="60">
        <v>88.181896134499993</v>
      </c>
      <c r="AD1861" s="60">
        <v>96.600036978899993</v>
      </c>
      <c r="AE1861" s="60">
        <v>244.2021717177</v>
      </c>
      <c r="AF1861" s="60">
        <v>215.478866428</v>
      </c>
      <c r="AG1861" s="60">
        <v>87.816189398000006</v>
      </c>
      <c r="AH1861" s="60">
        <v>1930.6141152360997</v>
      </c>
      <c r="AI1861" s="60">
        <v>0</v>
      </c>
      <c r="AJ1861" s="60">
        <v>0</v>
      </c>
      <c r="AK1861" s="60">
        <v>3.4218274705999998</v>
      </c>
      <c r="AL1861" s="60">
        <v>72.946478691099998</v>
      </c>
      <c r="AM1861" s="60">
        <v>41.407447856600001</v>
      </c>
      <c r="AN1861" s="60">
        <v>72.7024107628</v>
      </c>
      <c r="AO1861" s="60">
        <v>72.701441621200004</v>
      </c>
      <c r="AP1861" s="60">
        <v>72.701295480799999</v>
      </c>
      <c r="AQ1861" s="60">
        <v>40.380899999999997</v>
      </c>
      <c r="AR1861" s="60">
        <v>74.6210823057</v>
      </c>
      <c r="AS1861" s="60">
        <v>246.52836345759999</v>
      </c>
      <c r="AT1861" s="60">
        <v>73.595343990000003</v>
      </c>
      <c r="AU1861" s="60">
        <v>771.00659163639989</v>
      </c>
      <c r="AV1861" s="60">
        <v>197.94416666666666</v>
      </c>
      <c r="AW1861" s="60">
        <v>197.94416666666666</v>
      </c>
      <c r="AX1861" s="60">
        <v>197.94416666666666</v>
      </c>
      <c r="AY1861" s="60">
        <v>197.94416666666666</v>
      </c>
      <c r="AZ1861" s="60">
        <v>197.94416666666666</v>
      </c>
      <c r="BA1861" s="60">
        <v>197.94416666666666</v>
      </c>
      <c r="BB1861" s="60">
        <v>197.94416666666666</v>
      </c>
      <c r="BC1861" s="60">
        <v>197.94416666666666</v>
      </c>
      <c r="BD1861" s="60">
        <v>197.94416666666666</v>
      </c>
      <c r="BE1861" s="60">
        <v>197.94416666666666</v>
      </c>
      <c r="BF1861" s="60">
        <v>197.94416666666666</v>
      </c>
      <c r="BG1861" s="60">
        <v>197.94416666666666</v>
      </c>
      <c r="BH1861" s="60">
        <v>2375.33</v>
      </c>
      <c r="BI1861" s="60">
        <v>123.8125</v>
      </c>
      <c r="BJ1861" s="60">
        <v>123.8125</v>
      </c>
      <c r="BK1861" s="60">
        <v>123.8125</v>
      </c>
      <c r="BL1861" s="60">
        <v>123.8125</v>
      </c>
      <c r="BM1861" s="60">
        <v>123.8125</v>
      </c>
      <c r="BN1861" s="60">
        <v>123.8125</v>
      </c>
      <c r="BO1861" s="60">
        <v>123.8125</v>
      </c>
      <c r="BP1861" s="60">
        <v>123.8125</v>
      </c>
      <c r="BQ1861" s="60">
        <v>123.8125</v>
      </c>
      <c r="BR1861" s="60">
        <v>123.8125</v>
      </c>
      <c r="BS1861" s="60">
        <v>123.8125</v>
      </c>
      <c r="BT1861" s="60">
        <v>123.8125</v>
      </c>
      <c r="BU1861" s="60">
        <v>1485.75</v>
      </c>
      <c r="BV1861" s="60">
        <v>353.71083333333331</v>
      </c>
      <c r="BW1861" s="60">
        <v>353.71083333333331</v>
      </c>
      <c r="BX1861" s="60">
        <v>353.71083333333331</v>
      </c>
      <c r="BY1861" s="60">
        <v>353.71083333333331</v>
      </c>
      <c r="BZ1861" s="60">
        <v>353.71083333333331</v>
      </c>
      <c r="CA1861" s="60">
        <v>353.71083333333331</v>
      </c>
      <c r="CB1861" s="60">
        <v>353.71083333333331</v>
      </c>
      <c r="CC1861" s="60">
        <v>353.71083333333331</v>
      </c>
      <c r="CD1861" s="60">
        <v>353.71083333333331</v>
      </c>
      <c r="CE1861" s="60">
        <v>353.71083333333331</v>
      </c>
      <c r="CF1861" s="60">
        <v>353.71083333333331</v>
      </c>
      <c r="CG1861" s="60">
        <v>353.71083333333263</v>
      </c>
      <c r="CH1861" s="60">
        <v>4244.53</v>
      </c>
    </row>
    <row r="1862" spans="1:86">
      <c r="A1862" s="57" t="s">
        <v>86</v>
      </c>
      <c r="B1862" s="57" t="s">
        <v>701</v>
      </c>
      <c r="C1862" s="58" t="s">
        <v>116</v>
      </c>
      <c r="D1862" s="58" t="s">
        <v>333</v>
      </c>
      <c r="E1862" s="58" t="str">
        <f>VLOOKUP(CONCATENATE($F$4,F1862),'REG FL  CWIP - 1 System Per Boo'!$A$29:$B$1161,2,FALSE)</f>
        <v>Production</v>
      </c>
      <c r="F1862" s="58" t="s">
        <v>483</v>
      </c>
      <c r="G1862" s="58" t="s">
        <v>475</v>
      </c>
      <c r="H1862" s="63">
        <v>344</v>
      </c>
      <c r="I1862" s="60">
        <v>0</v>
      </c>
      <c r="J1862" s="60">
        <v>0</v>
      </c>
      <c r="K1862" s="60">
        <v>0</v>
      </c>
      <c r="L1862" s="60">
        <v>0</v>
      </c>
      <c r="M1862" s="60">
        <v>0</v>
      </c>
      <c r="N1862" s="60">
        <v>0</v>
      </c>
      <c r="O1862" s="60">
        <v>0</v>
      </c>
      <c r="P1862" s="60">
        <v>0</v>
      </c>
      <c r="Q1862" s="60">
        <v>0</v>
      </c>
      <c r="R1862" s="60">
        <v>0</v>
      </c>
      <c r="S1862" s="60">
        <v>0</v>
      </c>
      <c r="T1862" s="60">
        <v>0</v>
      </c>
      <c r="U1862" s="60">
        <v>0</v>
      </c>
      <c r="V1862" s="60">
        <v>4.54</v>
      </c>
      <c r="W1862" s="60">
        <v>4.54</v>
      </c>
      <c r="X1862" s="60">
        <v>4.54</v>
      </c>
      <c r="Y1862" s="60">
        <v>4.54</v>
      </c>
      <c r="Z1862" s="60">
        <v>4.54</v>
      </c>
      <c r="AA1862" s="60">
        <v>4.54</v>
      </c>
      <c r="AB1862" s="60">
        <v>4.54</v>
      </c>
      <c r="AC1862" s="60">
        <v>4.54</v>
      </c>
      <c r="AD1862" s="60">
        <v>4.54</v>
      </c>
      <c r="AE1862" s="60">
        <v>4.54</v>
      </c>
      <c r="AF1862" s="60">
        <v>4.54</v>
      </c>
      <c r="AG1862" s="60">
        <v>4.54</v>
      </c>
      <c r="AH1862" s="60">
        <v>54.48</v>
      </c>
      <c r="AI1862" s="60">
        <v>22.53</v>
      </c>
      <c r="AJ1862" s="60">
        <v>22.53</v>
      </c>
      <c r="AK1862" s="60">
        <v>22.53</v>
      </c>
      <c r="AL1862" s="60">
        <v>22.53</v>
      </c>
      <c r="AM1862" s="60">
        <v>22.53</v>
      </c>
      <c r="AN1862" s="60">
        <v>22.53</v>
      </c>
      <c r="AO1862" s="60">
        <v>22.53</v>
      </c>
      <c r="AP1862" s="60">
        <v>22.53</v>
      </c>
      <c r="AQ1862" s="60">
        <v>22.53</v>
      </c>
      <c r="AR1862" s="60">
        <v>22.53</v>
      </c>
      <c r="AS1862" s="60">
        <v>22.53</v>
      </c>
      <c r="AT1862" s="60">
        <v>22.53</v>
      </c>
      <c r="AU1862" s="60">
        <v>270.36</v>
      </c>
      <c r="AV1862" s="60">
        <v>24.939166672470002</v>
      </c>
      <c r="AW1862" s="60">
        <v>24.939166672470002</v>
      </c>
      <c r="AX1862" s="60">
        <v>24.939166672470002</v>
      </c>
      <c r="AY1862" s="60">
        <v>24.939166672470002</v>
      </c>
      <c r="AZ1862" s="60">
        <v>24.939166672470002</v>
      </c>
      <c r="BA1862" s="60">
        <v>24.939166672470002</v>
      </c>
      <c r="BB1862" s="60">
        <v>24.939166672470002</v>
      </c>
      <c r="BC1862" s="60">
        <v>24.939166672470002</v>
      </c>
      <c r="BD1862" s="60">
        <v>24.939166672470002</v>
      </c>
      <c r="BE1862" s="60">
        <v>24.939166672470002</v>
      </c>
      <c r="BF1862" s="60">
        <v>24.939166672470002</v>
      </c>
      <c r="BG1862" s="60">
        <v>24.939166602829914</v>
      </c>
      <c r="BH1862" s="60">
        <v>299.27</v>
      </c>
      <c r="BI1862" s="60">
        <v>27.96750001122</v>
      </c>
      <c r="BJ1862" s="60">
        <v>27.96750001122</v>
      </c>
      <c r="BK1862" s="60">
        <v>27.96750001122</v>
      </c>
      <c r="BL1862" s="60">
        <v>27.96750001122</v>
      </c>
      <c r="BM1862" s="60">
        <v>27.96750001122</v>
      </c>
      <c r="BN1862" s="60">
        <v>27.96750001122</v>
      </c>
      <c r="BO1862" s="60">
        <v>27.96750001122</v>
      </c>
      <c r="BP1862" s="60">
        <v>27.96750001122</v>
      </c>
      <c r="BQ1862" s="60">
        <v>27.96750001122</v>
      </c>
      <c r="BR1862" s="60">
        <v>27.96750001122</v>
      </c>
      <c r="BS1862" s="60">
        <v>27.96750001122</v>
      </c>
      <c r="BT1862" s="60">
        <v>27.96749987657995</v>
      </c>
      <c r="BU1862" s="60">
        <v>335.61</v>
      </c>
      <c r="BV1862" s="60">
        <v>73.53083332368</v>
      </c>
      <c r="BW1862" s="60">
        <v>73.53083332368</v>
      </c>
      <c r="BX1862" s="60">
        <v>73.53083332368</v>
      </c>
      <c r="BY1862" s="60">
        <v>73.53083332368</v>
      </c>
      <c r="BZ1862" s="60">
        <v>73.53083332368</v>
      </c>
      <c r="CA1862" s="60">
        <v>73.53083332368</v>
      </c>
      <c r="CB1862" s="60">
        <v>73.53083332368</v>
      </c>
      <c r="CC1862" s="60">
        <v>73.53083332368</v>
      </c>
      <c r="CD1862" s="60">
        <v>73.53083332368</v>
      </c>
      <c r="CE1862" s="60">
        <v>73.53083332368</v>
      </c>
      <c r="CF1862" s="60">
        <v>73.53083332368</v>
      </c>
      <c r="CG1862" s="60">
        <v>73.530833439520052</v>
      </c>
      <c r="CH1862" s="60">
        <v>882.37</v>
      </c>
    </row>
    <row r="1863" spans="1:86">
      <c r="A1863" s="57" t="s">
        <v>86</v>
      </c>
      <c r="B1863" s="58" t="s">
        <v>719</v>
      </c>
      <c r="C1863" s="59" t="s">
        <v>116</v>
      </c>
      <c r="D1863" s="58" t="s">
        <v>333</v>
      </c>
      <c r="E1863" s="58" t="str">
        <f>VLOOKUP(CONCATENATE($F$4,F1863),'REG FL  CWIP - 1 System Per Boo'!$A$29:$B$1161,2,FALSE)</f>
        <v>Production</v>
      </c>
      <c r="F1863" s="58" t="s">
        <v>483</v>
      </c>
      <c r="G1863" s="58" t="s">
        <v>475</v>
      </c>
      <c r="H1863" s="63">
        <v>344</v>
      </c>
      <c r="I1863" s="60">
        <v>0</v>
      </c>
      <c r="J1863" s="60">
        <v>0</v>
      </c>
      <c r="K1863" s="60">
        <v>0</v>
      </c>
      <c r="L1863" s="60">
        <v>0</v>
      </c>
      <c r="M1863" s="60">
        <v>0</v>
      </c>
      <c r="N1863" s="60">
        <v>0</v>
      </c>
      <c r="O1863" s="60">
        <v>0</v>
      </c>
      <c r="P1863" s="60">
        <v>0</v>
      </c>
      <c r="Q1863" s="60">
        <v>0</v>
      </c>
      <c r="R1863" s="60">
        <v>0</v>
      </c>
      <c r="S1863" s="60">
        <v>0</v>
      </c>
      <c r="T1863" s="60">
        <v>0</v>
      </c>
      <c r="U1863" s="60">
        <v>0</v>
      </c>
      <c r="V1863" s="60">
        <v>0</v>
      </c>
      <c r="W1863" s="60">
        <v>0</v>
      </c>
      <c r="X1863" s="60">
        <v>0</v>
      </c>
      <c r="Y1863" s="60">
        <v>0</v>
      </c>
      <c r="Z1863" s="60">
        <v>0</v>
      </c>
      <c r="AA1863" s="60">
        <v>0</v>
      </c>
      <c r="AB1863" s="60">
        <v>0</v>
      </c>
      <c r="AC1863" s="60">
        <v>0</v>
      </c>
      <c r="AD1863" s="60">
        <v>0</v>
      </c>
      <c r="AE1863" s="60">
        <v>0</v>
      </c>
      <c r="AF1863" s="60">
        <v>0</v>
      </c>
      <c r="AG1863" s="60">
        <v>54.48</v>
      </c>
      <c r="AH1863" s="60">
        <v>54.48</v>
      </c>
      <c r="AI1863" s="60">
        <v>0</v>
      </c>
      <c r="AJ1863" s="60">
        <v>0</v>
      </c>
      <c r="AK1863" s="60">
        <v>0</v>
      </c>
      <c r="AL1863" s="60">
        <v>0</v>
      </c>
      <c r="AM1863" s="60">
        <v>0</v>
      </c>
      <c r="AN1863" s="60">
        <v>0</v>
      </c>
      <c r="AO1863" s="60">
        <v>0</v>
      </c>
      <c r="AP1863" s="60">
        <v>0</v>
      </c>
      <c r="AQ1863" s="60">
        <v>0</v>
      </c>
      <c r="AR1863" s="60">
        <v>0</v>
      </c>
      <c r="AS1863" s="60">
        <v>0</v>
      </c>
      <c r="AT1863" s="60">
        <v>270.36</v>
      </c>
      <c r="AU1863" s="60">
        <v>270.36</v>
      </c>
      <c r="AV1863" s="60">
        <v>0</v>
      </c>
      <c r="AW1863" s="60">
        <v>0</v>
      </c>
      <c r="AX1863" s="60">
        <v>0</v>
      </c>
      <c r="AY1863" s="60">
        <v>0</v>
      </c>
      <c r="AZ1863" s="60">
        <v>0</v>
      </c>
      <c r="BA1863" s="60">
        <v>0</v>
      </c>
      <c r="BB1863" s="60">
        <v>0</v>
      </c>
      <c r="BC1863" s="60">
        <v>0</v>
      </c>
      <c r="BD1863" s="60">
        <v>0</v>
      </c>
      <c r="BE1863" s="60">
        <v>0</v>
      </c>
      <c r="BF1863" s="60">
        <v>0</v>
      </c>
      <c r="BG1863" s="60">
        <v>299.27</v>
      </c>
      <c r="BH1863" s="60">
        <v>299.27</v>
      </c>
      <c r="BI1863" s="60">
        <v>0</v>
      </c>
      <c r="BJ1863" s="60">
        <v>0</v>
      </c>
      <c r="BK1863" s="60">
        <v>0</v>
      </c>
      <c r="BL1863" s="60">
        <v>0</v>
      </c>
      <c r="BM1863" s="60">
        <v>0</v>
      </c>
      <c r="BN1863" s="60">
        <v>0</v>
      </c>
      <c r="BO1863" s="60">
        <v>0</v>
      </c>
      <c r="BP1863" s="60">
        <v>0</v>
      </c>
      <c r="BQ1863" s="60">
        <v>0</v>
      </c>
      <c r="BR1863" s="60">
        <v>0</v>
      </c>
      <c r="BS1863" s="60">
        <v>0</v>
      </c>
      <c r="BT1863" s="60">
        <v>335.61</v>
      </c>
      <c r="BU1863" s="60">
        <v>335.61</v>
      </c>
      <c r="BV1863" s="60">
        <v>0</v>
      </c>
      <c r="BW1863" s="60">
        <v>0</v>
      </c>
      <c r="BX1863" s="60">
        <v>0</v>
      </c>
      <c r="BY1863" s="60">
        <v>0</v>
      </c>
      <c r="BZ1863" s="60">
        <v>0</v>
      </c>
      <c r="CA1863" s="60">
        <v>0</v>
      </c>
      <c r="CB1863" s="60">
        <v>0</v>
      </c>
      <c r="CC1863" s="60">
        <v>0</v>
      </c>
      <c r="CD1863" s="60">
        <v>0</v>
      </c>
      <c r="CE1863" s="60">
        <v>0</v>
      </c>
      <c r="CF1863" s="60">
        <v>0</v>
      </c>
      <c r="CG1863" s="60">
        <v>882.37</v>
      </c>
      <c r="CH1863" s="60">
        <v>882.37</v>
      </c>
    </row>
    <row r="1864" spans="1:86">
      <c r="A1864" s="57" t="s">
        <v>86</v>
      </c>
      <c r="B1864" s="58" t="s">
        <v>719</v>
      </c>
      <c r="C1864" s="59" t="s">
        <v>116</v>
      </c>
      <c r="D1864" s="58" t="s">
        <v>333</v>
      </c>
      <c r="E1864" s="58" t="str">
        <f>VLOOKUP(CONCATENATE($F$4,F1864),'REG FL  CWIP - 1 System Per Boo'!$A$29:$B$1161,2,FALSE)</f>
        <v>Production</v>
      </c>
      <c r="F1864" s="58" t="s">
        <v>474</v>
      </c>
      <c r="G1864" s="58" t="s">
        <v>475</v>
      </c>
      <c r="H1864" s="63">
        <v>344</v>
      </c>
      <c r="I1864" s="60">
        <v>0</v>
      </c>
      <c r="J1864" s="60">
        <v>0</v>
      </c>
      <c r="K1864" s="60">
        <v>0</v>
      </c>
      <c r="L1864" s="60">
        <v>0</v>
      </c>
      <c r="M1864" s="60">
        <v>0</v>
      </c>
      <c r="N1864" s="60">
        <v>0</v>
      </c>
      <c r="O1864" s="60">
        <v>0</v>
      </c>
      <c r="P1864" s="60">
        <v>0</v>
      </c>
      <c r="Q1864" s="60">
        <v>0</v>
      </c>
      <c r="R1864" s="60">
        <v>0</v>
      </c>
      <c r="S1864" s="60">
        <v>0</v>
      </c>
      <c r="T1864" s="60">
        <v>0</v>
      </c>
      <c r="U1864" s="60">
        <v>0</v>
      </c>
      <c r="V1864" s="60">
        <v>0</v>
      </c>
      <c r="W1864" s="60">
        <v>0</v>
      </c>
      <c r="X1864" s="60">
        <v>0</v>
      </c>
      <c r="Y1864" s="60">
        <v>0</v>
      </c>
      <c r="Z1864" s="60">
        <v>45.326893040274946</v>
      </c>
      <c r="AA1864" s="60">
        <v>0</v>
      </c>
      <c r="AB1864" s="60">
        <v>0</v>
      </c>
      <c r="AC1864" s="60">
        <v>0</v>
      </c>
      <c r="AD1864" s="60">
        <v>0</v>
      </c>
      <c r="AE1864" s="60">
        <v>0</v>
      </c>
      <c r="AF1864" s="60">
        <v>1151.0193801283558</v>
      </c>
      <c r="AG1864" s="60">
        <v>249.34342673007805</v>
      </c>
      <c r="AH1864" s="60">
        <v>1445.6896998987088</v>
      </c>
      <c r="AI1864" s="60">
        <v>0</v>
      </c>
      <c r="AJ1864" s="60">
        <v>0</v>
      </c>
      <c r="AK1864" s="60">
        <v>0</v>
      </c>
      <c r="AL1864" s="60">
        <v>0</v>
      </c>
      <c r="AM1864" s="60">
        <v>0</v>
      </c>
      <c r="AN1864" s="60">
        <v>0</v>
      </c>
      <c r="AO1864" s="60">
        <v>0</v>
      </c>
      <c r="AP1864" s="60">
        <v>0</v>
      </c>
      <c r="AQ1864" s="60">
        <v>0</v>
      </c>
      <c r="AR1864" s="60">
        <v>0</v>
      </c>
      <c r="AS1864" s="60">
        <v>0</v>
      </c>
      <c r="AT1864" s="60">
        <v>176.42318458269341</v>
      </c>
      <c r="AU1864" s="60">
        <v>176.42318458269341</v>
      </c>
      <c r="AV1864" s="60">
        <v>197.94416666666666</v>
      </c>
      <c r="AW1864" s="60">
        <v>197.94416666666666</v>
      </c>
      <c r="AX1864" s="60">
        <v>69.445269455037334</v>
      </c>
      <c r="AY1864" s="60">
        <v>0</v>
      </c>
      <c r="AZ1864" s="60">
        <v>0</v>
      </c>
      <c r="BA1864" s="60">
        <v>0</v>
      </c>
      <c r="BB1864" s="60">
        <v>0</v>
      </c>
      <c r="BC1864" s="60">
        <v>0</v>
      </c>
      <c r="BD1864" s="60">
        <v>0</v>
      </c>
      <c r="BE1864" s="60">
        <v>0</v>
      </c>
      <c r="BF1864" s="60">
        <v>1896.6942524543604</v>
      </c>
      <c r="BG1864" s="60">
        <v>0</v>
      </c>
      <c r="BH1864" s="60">
        <v>2362.0278552427308</v>
      </c>
      <c r="BI1864" s="60">
        <v>0</v>
      </c>
      <c r="BJ1864" s="60">
        <v>0</v>
      </c>
      <c r="BK1864" s="60">
        <v>0</v>
      </c>
      <c r="BL1864" s="60">
        <v>0</v>
      </c>
      <c r="BM1864" s="60">
        <v>0</v>
      </c>
      <c r="BN1864" s="60">
        <v>0</v>
      </c>
      <c r="BO1864" s="60">
        <v>0</v>
      </c>
      <c r="BP1864" s="60">
        <v>0</v>
      </c>
      <c r="BQ1864" s="60">
        <v>0</v>
      </c>
      <c r="BR1864" s="60">
        <v>0</v>
      </c>
      <c r="BS1864" s="60">
        <v>0</v>
      </c>
      <c r="BT1864" s="60">
        <v>1799.1922149097416</v>
      </c>
      <c r="BU1864" s="60">
        <v>1799.1922149097416</v>
      </c>
      <c r="BV1864" s="60">
        <v>0</v>
      </c>
      <c r="BW1864" s="60">
        <v>0</v>
      </c>
      <c r="BX1864" s="60">
        <v>0</v>
      </c>
      <c r="BY1864" s="60">
        <v>0</v>
      </c>
      <c r="BZ1864" s="60">
        <v>0</v>
      </c>
      <c r="CA1864" s="60">
        <v>0</v>
      </c>
      <c r="CB1864" s="60">
        <v>0</v>
      </c>
      <c r="CC1864" s="60">
        <v>0</v>
      </c>
      <c r="CD1864" s="60">
        <v>0</v>
      </c>
      <c r="CE1864" s="60">
        <v>0</v>
      </c>
      <c r="CF1864" s="60">
        <v>405.79424000678608</v>
      </c>
      <c r="CG1864" s="60">
        <v>4000.095543254376</v>
      </c>
      <c r="CH1864" s="60">
        <v>4405.8897832611619</v>
      </c>
    </row>
    <row r="1865" spans="1:86">
      <c r="A1865" s="57" t="s">
        <v>86</v>
      </c>
      <c r="B1865" s="58" t="s">
        <v>723</v>
      </c>
      <c r="C1865" s="59" t="s">
        <v>116</v>
      </c>
      <c r="D1865" s="58" t="s">
        <v>333</v>
      </c>
      <c r="E1865" s="58" t="str">
        <f>VLOOKUP(CONCATENATE($F$4,F1865),'REG FL  CWIP - 1 System Per Boo'!$A$29:$B$1161,2,FALSE)</f>
        <v>Production</v>
      </c>
      <c r="F1865" s="58" t="s">
        <v>474</v>
      </c>
      <c r="G1865" s="58" t="s">
        <v>475</v>
      </c>
      <c r="H1865" s="63">
        <v>344</v>
      </c>
      <c r="I1865" s="60">
        <v>0</v>
      </c>
      <c r="J1865" s="60">
        <v>0</v>
      </c>
      <c r="K1865" s="60">
        <v>0</v>
      </c>
      <c r="L1865" s="60">
        <v>0</v>
      </c>
      <c r="M1865" s="60">
        <v>0</v>
      </c>
      <c r="N1865" s="60">
        <v>0</v>
      </c>
      <c r="O1865" s="60">
        <v>0</v>
      </c>
      <c r="P1865" s="60">
        <v>0</v>
      </c>
      <c r="Q1865" s="60">
        <v>0</v>
      </c>
      <c r="R1865" s="60">
        <v>0</v>
      </c>
      <c r="S1865" s="60">
        <v>0</v>
      </c>
      <c r="T1865" s="60">
        <v>0</v>
      </c>
      <c r="U1865" s="60">
        <v>0</v>
      </c>
      <c r="V1865" s="60">
        <v>10.814099242099999</v>
      </c>
      <c r="W1865" s="60">
        <v>1040.5205806064998</v>
      </c>
      <c r="X1865" s="60">
        <v>1051.5173380424999</v>
      </c>
      <c r="Y1865" s="60">
        <v>1062.5140550975998</v>
      </c>
      <c r="Z1865" s="60">
        <v>1028.1840502505249</v>
      </c>
      <c r="AA1865" s="60">
        <v>1071.3668501443249</v>
      </c>
      <c r="AB1865" s="60">
        <v>1153.0080615387249</v>
      </c>
      <c r="AC1865" s="60">
        <v>1241.1899576732249</v>
      </c>
      <c r="AD1865" s="60">
        <v>1337.7899946521247</v>
      </c>
      <c r="AE1865" s="60">
        <v>1581.9921663698246</v>
      </c>
      <c r="AF1865" s="60">
        <v>646.45165266946879</v>
      </c>
      <c r="AG1865" s="60">
        <v>484.92441533739077</v>
      </c>
      <c r="AH1865" s="60">
        <v>484.92441533739077</v>
      </c>
      <c r="AI1865" s="60">
        <v>484.92441533739077</v>
      </c>
      <c r="AJ1865" s="60">
        <v>484.92441533739077</v>
      </c>
      <c r="AK1865" s="60">
        <v>488.34624280799079</v>
      </c>
      <c r="AL1865" s="60">
        <v>561.29272149909082</v>
      </c>
      <c r="AM1865" s="60">
        <v>602.70016935569083</v>
      </c>
      <c r="AN1865" s="60">
        <v>675.40258011849085</v>
      </c>
      <c r="AO1865" s="60">
        <v>748.10402173969089</v>
      </c>
      <c r="AP1865" s="60">
        <v>820.80531722049091</v>
      </c>
      <c r="AQ1865" s="60">
        <v>861.1862172204909</v>
      </c>
      <c r="AR1865" s="60">
        <v>935.80729952619095</v>
      </c>
      <c r="AS1865" s="60">
        <v>1182.3356629837908</v>
      </c>
      <c r="AT1865" s="60">
        <v>1079.5078223910973</v>
      </c>
      <c r="AU1865" s="60">
        <v>1079.5078223910973</v>
      </c>
      <c r="AV1865" s="60">
        <v>1079.5078223910973</v>
      </c>
      <c r="AW1865" s="60">
        <v>1079.5078223910973</v>
      </c>
      <c r="AX1865" s="60">
        <v>1208.0067196027267</v>
      </c>
      <c r="AY1865" s="60">
        <v>1405.9508862693933</v>
      </c>
      <c r="AZ1865" s="60">
        <v>1603.89505293606</v>
      </c>
      <c r="BA1865" s="60">
        <v>1801.8392196027266</v>
      </c>
      <c r="BB1865" s="60">
        <v>1999.7833862693933</v>
      </c>
      <c r="BC1865" s="60">
        <v>2197.72755293606</v>
      </c>
      <c r="BD1865" s="60">
        <v>2395.6717196027266</v>
      </c>
      <c r="BE1865" s="60">
        <v>2593.6158862693933</v>
      </c>
      <c r="BF1865" s="60">
        <v>894.86580048169958</v>
      </c>
      <c r="BG1865" s="60">
        <v>1092.8099671483662</v>
      </c>
      <c r="BH1865" s="60">
        <v>1092.8099671483662</v>
      </c>
      <c r="BI1865" s="60">
        <v>1216.6224671483662</v>
      </c>
      <c r="BJ1865" s="60">
        <v>1340.4349671483662</v>
      </c>
      <c r="BK1865" s="60">
        <v>1464.2474671483662</v>
      </c>
      <c r="BL1865" s="60">
        <v>1588.0599671483662</v>
      </c>
      <c r="BM1865" s="60">
        <v>1711.8724671483662</v>
      </c>
      <c r="BN1865" s="60">
        <v>1835.6849671483662</v>
      </c>
      <c r="BO1865" s="60">
        <v>1959.4974671483662</v>
      </c>
      <c r="BP1865" s="60">
        <v>2083.309967148366</v>
      </c>
      <c r="BQ1865" s="60">
        <v>2207.122467148366</v>
      </c>
      <c r="BR1865" s="60">
        <v>2330.934967148366</v>
      </c>
      <c r="BS1865" s="60">
        <v>2454.747467148366</v>
      </c>
      <c r="BT1865" s="60">
        <v>779.36775223862446</v>
      </c>
      <c r="BU1865" s="60">
        <v>779.36775223862446</v>
      </c>
      <c r="BV1865" s="60">
        <v>1133.0785855719578</v>
      </c>
      <c r="BW1865" s="60">
        <v>1486.7894189052911</v>
      </c>
      <c r="BX1865" s="60">
        <v>1840.5002522386244</v>
      </c>
      <c r="BY1865" s="60">
        <v>2194.2110855719575</v>
      </c>
      <c r="BZ1865" s="60">
        <v>2547.921918905291</v>
      </c>
      <c r="CA1865" s="60">
        <v>2901.6327522386246</v>
      </c>
      <c r="CB1865" s="60">
        <v>3255.3435855719581</v>
      </c>
      <c r="CC1865" s="60">
        <v>3609.0544189052916</v>
      </c>
      <c r="CD1865" s="60">
        <v>3962.7652522386252</v>
      </c>
      <c r="CE1865" s="60">
        <v>4316.4760855719587</v>
      </c>
      <c r="CF1865" s="60">
        <v>4264.3926788985063</v>
      </c>
      <c r="CG1865" s="60">
        <v>618.00796897746295</v>
      </c>
      <c r="CH1865" s="60">
        <v>618.00796897746295</v>
      </c>
    </row>
    <row r="1866" spans="1:86">
      <c r="A1866" s="57" t="s">
        <v>86</v>
      </c>
      <c r="B1866" s="58" t="s">
        <v>723</v>
      </c>
      <c r="C1866" s="59" t="s">
        <v>116</v>
      </c>
      <c r="D1866" s="58" t="s">
        <v>333</v>
      </c>
      <c r="E1866" s="58" t="str">
        <f>VLOOKUP(CONCATENATE($F$4,F1866),'REG FL  CWIP - 1 System Per Boo'!$A$29:$B$1161,2,FALSE)</f>
        <v>Production</v>
      </c>
      <c r="F1866" s="58" t="s">
        <v>483</v>
      </c>
      <c r="G1866" s="58" t="s">
        <v>475</v>
      </c>
      <c r="H1866" s="63">
        <v>344</v>
      </c>
      <c r="I1866" s="60">
        <v>0</v>
      </c>
      <c r="J1866" s="60">
        <v>0</v>
      </c>
      <c r="K1866" s="60">
        <v>0</v>
      </c>
      <c r="L1866" s="60">
        <v>0</v>
      </c>
      <c r="M1866" s="60">
        <v>0</v>
      </c>
      <c r="N1866" s="60">
        <v>0</v>
      </c>
      <c r="O1866" s="60">
        <v>0</v>
      </c>
      <c r="P1866" s="60">
        <v>0</v>
      </c>
      <c r="Q1866" s="60">
        <v>0</v>
      </c>
      <c r="R1866" s="60">
        <v>0</v>
      </c>
      <c r="S1866" s="60">
        <v>0</v>
      </c>
      <c r="T1866" s="60">
        <v>0</v>
      </c>
      <c r="U1866" s="60">
        <v>0</v>
      </c>
      <c r="V1866" s="60">
        <v>4.54</v>
      </c>
      <c r="W1866" s="60">
        <v>9.08</v>
      </c>
      <c r="X1866" s="60">
        <v>13.620000000000001</v>
      </c>
      <c r="Y1866" s="60">
        <v>18.16</v>
      </c>
      <c r="Z1866" s="60">
        <v>22.7</v>
      </c>
      <c r="AA1866" s="60">
        <v>27.24</v>
      </c>
      <c r="AB1866" s="60">
        <v>31.779999999999998</v>
      </c>
      <c r="AC1866" s="60">
        <v>36.32</v>
      </c>
      <c r="AD1866" s="60">
        <v>40.86</v>
      </c>
      <c r="AE1866" s="60">
        <v>45.4</v>
      </c>
      <c r="AF1866" s="60">
        <v>49.94</v>
      </c>
      <c r="AG1866" s="60">
        <v>0</v>
      </c>
      <c r="AH1866" s="60">
        <v>0</v>
      </c>
      <c r="AI1866" s="60">
        <v>22.53</v>
      </c>
      <c r="AJ1866" s="60">
        <v>45.06</v>
      </c>
      <c r="AK1866" s="60">
        <v>67.59</v>
      </c>
      <c r="AL1866" s="60">
        <v>90.12</v>
      </c>
      <c r="AM1866" s="60">
        <v>112.65</v>
      </c>
      <c r="AN1866" s="60">
        <v>135.18</v>
      </c>
      <c r="AO1866" s="60">
        <v>157.71</v>
      </c>
      <c r="AP1866" s="60">
        <v>180.24</v>
      </c>
      <c r="AQ1866" s="60">
        <v>202.77</v>
      </c>
      <c r="AR1866" s="60">
        <v>225.3</v>
      </c>
      <c r="AS1866" s="60">
        <v>247.83</v>
      </c>
      <c r="AT1866" s="60">
        <v>0</v>
      </c>
      <c r="AU1866" s="60">
        <v>0</v>
      </c>
      <c r="AV1866" s="60">
        <v>24.939166672470002</v>
      </c>
      <c r="AW1866" s="60">
        <v>49.878333344940003</v>
      </c>
      <c r="AX1866" s="60">
        <v>74.817500017409998</v>
      </c>
      <c r="AY1866" s="60">
        <v>99.756666689880007</v>
      </c>
      <c r="AZ1866" s="60">
        <v>124.69583336235002</v>
      </c>
      <c r="BA1866" s="60">
        <v>149.63500003482002</v>
      </c>
      <c r="BB1866" s="60">
        <v>174.57416670729003</v>
      </c>
      <c r="BC1866" s="60">
        <v>199.51333337976004</v>
      </c>
      <c r="BD1866" s="60">
        <v>224.45250005223005</v>
      </c>
      <c r="BE1866" s="60">
        <v>249.39166672470006</v>
      </c>
      <c r="BF1866" s="60">
        <v>274.33083339717007</v>
      </c>
      <c r="BG1866" s="60">
        <v>0</v>
      </c>
      <c r="BH1866" s="60">
        <v>0</v>
      </c>
      <c r="BI1866" s="60">
        <v>27.96750001122</v>
      </c>
      <c r="BJ1866" s="60">
        <v>55.935000022440001</v>
      </c>
      <c r="BK1866" s="60">
        <v>83.902500033660004</v>
      </c>
      <c r="BL1866" s="60">
        <v>111.87000004488</v>
      </c>
      <c r="BM1866" s="60">
        <v>139.8375000561</v>
      </c>
      <c r="BN1866" s="60">
        <v>167.80500006732001</v>
      </c>
      <c r="BO1866" s="60">
        <v>195.77250007854002</v>
      </c>
      <c r="BP1866" s="60">
        <v>223.74000008976003</v>
      </c>
      <c r="BQ1866" s="60">
        <v>251.70750010098004</v>
      </c>
      <c r="BR1866" s="60">
        <v>279.67500011220005</v>
      </c>
      <c r="BS1866" s="60">
        <v>307.64250012342006</v>
      </c>
      <c r="BT1866" s="60">
        <v>0</v>
      </c>
      <c r="BU1866" s="60">
        <v>0</v>
      </c>
      <c r="BV1866" s="60">
        <v>73.53083332368</v>
      </c>
      <c r="BW1866" s="60">
        <v>147.06166664736</v>
      </c>
      <c r="BX1866" s="60">
        <v>220.59249997104001</v>
      </c>
      <c r="BY1866" s="60">
        <v>294.12333329472</v>
      </c>
      <c r="BZ1866" s="60">
        <v>367.65416661839998</v>
      </c>
      <c r="CA1866" s="60">
        <v>441.18499994207997</v>
      </c>
      <c r="CB1866" s="60">
        <v>514.71583326576001</v>
      </c>
      <c r="CC1866" s="60">
        <v>588.24666658944</v>
      </c>
      <c r="CD1866" s="60">
        <v>661.77749991311998</v>
      </c>
      <c r="CE1866" s="60">
        <v>735.30833323679997</v>
      </c>
      <c r="CF1866" s="60">
        <v>808.83916656047995</v>
      </c>
      <c r="CG1866" s="60">
        <v>0</v>
      </c>
      <c r="CH1866" s="60">
        <v>0</v>
      </c>
    </row>
    <row r="1867" spans="1:86">
      <c r="A1867" s="57" t="s">
        <v>86</v>
      </c>
      <c r="B1867" s="58" t="s">
        <v>132</v>
      </c>
      <c r="C1867" s="59" t="s">
        <v>116</v>
      </c>
      <c r="D1867" s="58" t="s">
        <v>333</v>
      </c>
      <c r="E1867" s="58" t="str">
        <f>VLOOKUP(CONCATENATE($F$4,F1867),'REG FL  CWIP - 1 System Per Boo'!$A$29:$B$1161,2,FALSE)</f>
        <v>Production</v>
      </c>
      <c r="F1867" s="58" t="s">
        <v>476</v>
      </c>
      <c r="G1867" s="58" t="s">
        <v>477</v>
      </c>
      <c r="H1867" s="63">
        <v>345</v>
      </c>
      <c r="I1867" s="60">
        <v>0</v>
      </c>
      <c r="J1867" s="60">
        <v>0</v>
      </c>
      <c r="K1867" s="60">
        <v>0</v>
      </c>
      <c r="L1867" s="60">
        <v>0</v>
      </c>
      <c r="M1867" s="60">
        <v>0</v>
      </c>
      <c r="N1867" s="60">
        <v>0</v>
      </c>
      <c r="O1867" s="60">
        <v>0</v>
      </c>
      <c r="P1867" s="60">
        <v>0</v>
      </c>
      <c r="Q1867" s="60">
        <v>0</v>
      </c>
      <c r="R1867" s="60">
        <v>0</v>
      </c>
      <c r="S1867" s="60">
        <v>0</v>
      </c>
      <c r="T1867" s="60">
        <v>0</v>
      </c>
      <c r="U1867" s="60">
        <v>0</v>
      </c>
      <c r="V1867" s="60">
        <v>0</v>
      </c>
      <c r="W1867" s="60">
        <v>6.1277458704000001</v>
      </c>
      <c r="X1867" s="60">
        <v>589.60488045599993</v>
      </c>
      <c r="Y1867" s="60">
        <v>595.83612851999999</v>
      </c>
      <c r="Z1867" s="60">
        <v>602.06735370239994</v>
      </c>
      <c r="AA1867" s="60">
        <v>582.61445792967504</v>
      </c>
      <c r="AB1867" s="60">
        <v>607.08373806087502</v>
      </c>
      <c r="AC1867" s="60">
        <v>653.34525136647505</v>
      </c>
      <c r="AD1867" s="60">
        <v>703.31300529447503</v>
      </c>
      <c r="AE1867" s="60">
        <v>758.05084932807506</v>
      </c>
      <c r="AF1867" s="60">
        <v>896.42657677287502</v>
      </c>
      <c r="AG1867" s="60">
        <v>366.30803512853163</v>
      </c>
      <c r="AH1867" s="60">
        <v>0</v>
      </c>
      <c r="AI1867" s="60">
        <v>274.7795740556561</v>
      </c>
      <c r="AJ1867" s="60">
        <v>274.7795740556561</v>
      </c>
      <c r="AK1867" s="60">
        <v>274.7795740556561</v>
      </c>
      <c r="AL1867" s="60">
        <v>276.71853251005609</v>
      </c>
      <c r="AM1867" s="60">
        <v>318.05322655645608</v>
      </c>
      <c r="AN1867" s="60">
        <v>341.51651387485606</v>
      </c>
      <c r="AO1867" s="60">
        <v>382.71290826205609</v>
      </c>
      <c r="AP1867" s="60">
        <v>423.9087534908561</v>
      </c>
      <c r="AQ1867" s="60">
        <v>465.10451591005608</v>
      </c>
      <c r="AR1867" s="60">
        <v>487.98611591005607</v>
      </c>
      <c r="AS1867" s="60">
        <v>530.26971426685611</v>
      </c>
      <c r="AT1867" s="60">
        <v>669.96356460925608</v>
      </c>
      <c r="AU1867" s="60">
        <v>274.7795740556561</v>
      </c>
      <c r="AV1867" s="60">
        <v>611.69677220725976</v>
      </c>
      <c r="AW1867" s="60">
        <v>611.69677220725976</v>
      </c>
      <c r="AX1867" s="60">
        <v>611.69677220725976</v>
      </c>
      <c r="AY1867" s="60">
        <v>684.51009106398146</v>
      </c>
      <c r="AZ1867" s="60">
        <v>796.67425773064815</v>
      </c>
      <c r="BA1867" s="60">
        <v>908.83842439731484</v>
      </c>
      <c r="BB1867" s="60">
        <v>1021.0025910639815</v>
      </c>
      <c r="BC1867" s="60">
        <v>1133.1667577306482</v>
      </c>
      <c r="BD1867" s="60">
        <v>1245.3309243973149</v>
      </c>
      <c r="BE1867" s="60">
        <v>1357.4950910639816</v>
      </c>
      <c r="BF1867" s="60">
        <v>1469.6592577306483</v>
      </c>
      <c r="BG1867" s="60">
        <v>507.07115693841638</v>
      </c>
      <c r="BH1867" s="60">
        <v>611.69677220725976</v>
      </c>
      <c r="BI1867" s="60">
        <v>619.23532360508307</v>
      </c>
      <c r="BJ1867" s="60">
        <v>689.39282360508309</v>
      </c>
      <c r="BK1867" s="60">
        <v>759.55032360508312</v>
      </c>
      <c r="BL1867" s="60">
        <v>829.70782360508315</v>
      </c>
      <c r="BM1867" s="60">
        <v>899.86532360508318</v>
      </c>
      <c r="BN1867" s="60">
        <v>970.0228236050832</v>
      </c>
      <c r="BO1867" s="60">
        <v>1040.1803236050832</v>
      </c>
      <c r="BP1867" s="60">
        <v>1110.3378236050833</v>
      </c>
      <c r="BQ1867" s="60">
        <v>1180.4953236050833</v>
      </c>
      <c r="BR1867" s="60">
        <v>1250.6528236050833</v>
      </c>
      <c r="BS1867" s="60">
        <v>1320.8103236050833</v>
      </c>
      <c r="BT1867" s="60">
        <v>1390.9678236050834</v>
      </c>
      <c r="BU1867" s="60">
        <v>619.23532360508307</v>
      </c>
      <c r="BV1867" s="60">
        <v>441.62402879620663</v>
      </c>
      <c r="BW1867" s="60">
        <v>642.05236212953992</v>
      </c>
      <c r="BX1867" s="60">
        <v>842.4806954628732</v>
      </c>
      <c r="BY1867" s="60">
        <v>1042.9090287962065</v>
      </c>
      <c r="BZ1867" s="60">
        <v>1243.3373621295398</v>
      </c>
      <c r="CA1867" s="60">
        <v>1443.7656954628731</v>
      </c>
      <c r="CB1867" s="60">
        <v>1644.1940287962063</v>
      </c>
      <c r="CC1867" s="60">
        <v>1844.6223621295396</v>
      </c>
      <c r="CD1867" s="60">
        <v>2045.0506954628729</v>
      </c>
      <c r="CE1867" s="60">
        <v>2245.4790287962064</v>
      </c>
      <c r="CF1867" s="60">
        <v>2445.9073621295397</v>
      </c>
      <c r="CG1867" s="60">
        <v>2416.3945870551693</v>
      </c>
      <c r="CH1867" s="60">
        <v>441.62402879620663</v>
      </c>
    </row>
    <row r="1868" spans="1:86">
      <c r="A1868" s="57" t="s">
        <v>86</v>
      </c>
      <c r="B1868" s="58" t="s">
        <v>132</v>
      </c>
      <c r="C1868" s="59" t="s">
        <v>116</v>
      </c>
      <c r="D1868" s="58" t="s">
        <v>333</v>
      </c>
      <c r="E1868" s="58" t="str">
        <f>VLOOKUP(CONCATENATE($F$4,F1868),'REG FL  CWIP - 1 System Per Boo'!$A$29:$B$1161,2,FALSE)</f>
        <v>Production</v>
      </c>
      <c r="F1868" s="58" t="s">
        <v>484</v>
      </c>
      <c r="G1868" s="58" t="s">
        <v>477</v>
      </c>
      <c r="H1868" s="63">
        <v>345</v>
      </c>
      <c r="I1868" s="60">
        <v>0</v>
      </c>
      <c r="J1868" s="60">
        <v>0</v>
      </c>
      <c r="K1868" s="60">
        <v>0</v>
      </c>
      <c r="L1868" s="60">
        <v>0</v>
      </c>
      <c r="M1868" s="60">
        <v>0</v>
      </c>
      <c r="N1868" s="60">
        <v>0</v>
      </c>
      <c r="O1868" s="60">
        <v>0</v>
      </c>
      <c r="P1868" s="60">
        <v>0</v>
      </c>
      <c r="Q1868" s="60">
        <v>0</v>
      </c>
      <c r="R1868" s="60">
        <v>0</v>
      </c>
      <c r="S1868" s="60">
        <v>0</v>
      </c>
      <c r="T1868" s="60">
        <v>0</v>
      </c>
      <c r="U1868" s="60">
        <v>0</v>
      </c>
      <c r="V1868" s="60">
        <v>0</v>
      </c>
      <c r="W1868" s="60">
        <v>2.57</v>
      </c>
      <c r="X1868" s="60">
        <v>5.14</v>
      </c>
      <c r="Y1868" s="60">
        <v>7.7099999999999991</v>
      </c>
      <c r="Z1868" s="60">
        <v>10.28</v>
      </c>
      <c r="AA1868" s="60">
        <v>12.85</v>
      </c>
      <c r="AB1868" s="60">
        <v>15.42</v>
      </c>
      <c r="AC1868" s="60">
        <v>17.989999999999998</v>
      </c>
      <c r="AD1868" s="60">
        <v>20.56</v>
      </c>
      <c r="AE1868" s="60">
        <v>23.13</v>
      </c>
      <c r="AF1868" s="60">
        <v>25.7</v>
      </c>
      <c r="AG1868" s="60">
        <v>28.27</v>
      </c>
      <c r="AH1868" s="60">
        <v>0</v>
      </c>
      <c r="AI1868" s="60">
        <v>0</v>
      </c>
      <c r="AJ1868" s="60">
        <v>12.77</v>
      </c>
      <c r="AK1868" s="60">
        <v>25.54</v>
      </c>
      <c r="AL1868" s="60">
        <v>38.31</v>
      </c>
      <c r="AM1868" s="60">
        <v>51.08</v>
      </c>
      <c r="AN1868" s="60">
        <v>63.849999999999994</v>
      </c>
      <c r="AO1868" s="60">
        <v>76.61999999999999</v>
      </c>
      <c r="AP1868" s="60">
        <v>89.389999999999986</v>
      </c>
      <c r="AQ1868" s="60">
        <v>102.15999999999998</v>
      </c>
      <c r="AR1868" s="60">
        <v>114.92999999999998</v>
      </c>
      <c r="AS1868" s="60">
        <v>127.69999999999997</v>
      </c>
      <c r="AT1868" s="60">
        <v>140.46999999999997</v>
      </c>
      <c r="AU1868" s="60">
        <v>0</v>
      </c>
      <c r="AV1868" s="60">
        <v>0</v>
      </c>
      <c r="AW1868" s="60">
        <v>14.13166667071</v>
      </c>
      <c r="AX1868" s="60">
        <v>28.263333341420001</v>
      </c>
      <c r="AY1868" s="60">
        <v>42.395000012129998</v>
      </c>
      <c r="AZ1868" s="60">
        <v>56.526666682840002</v>
      </c>
      <c r="BA1868" s="60">
        <v>70.658333353550006</v>
      </c>
      <c r="BB1868" s="60">
        <v>84.79000002426001</v>
      </c>
      <c r="BC1868" s="60">
        <v>98.921666694970014</v>
      </c>
      <c r="BD1868" s="60">
        <v>113.05333336568002</v>
      </c>
      <c r="BE1868" s="60">
        <v>127.18500003639002</v>
      </c>
      <c r="BF1868" s="60">
        <v>141.31666670710001</v>
      </c>
      <c r="BG1868" s="60">
        <v>155.44833337781</v>
      </c>
      <c r="BH1868" s="60">
        <v>0</v>
      </c>
      <c r="BI1868" s="60">
        <v>0</v>
      </c>
      <c r="BJ1868" s="60">
        <v>15.84749999486</v>
      </c>
      <c r="BK1868" s="60">
        <v>31.694999989719999</v>
      </c>
      <c r="BL1868" s="60">
        <v>47.542499984579997</v>
      </c>
      <c r="BM1868" s="60">
        <v>63.389999979439999</v>
      </c>
      <c r="BN1868" s="60">
        <v>79.237499974299993</v>
      </c>
      <c r="BO1868" s="60">
        <v>95.084999969159995</v>
      </c>
      <c r="BP1868" s="60">
        <v>110.93249996402</v>
      </c>
      <c r="BQ1868" s="60">
        <v>126.77999995888</v>
      </c>
      <c r="BR1868" s="60">
        <v>142.62749995374</v>
      </c>
      <c r="BS1868" s="60">
        <v>158.47499994859999</v>
      </c>
      <c r="BT1868" s="60">
        <v>174.32249994345997</v>
      </c>
      <c r="BU1868" s="60">
        <v>0</v>
      </c>
      <c r="BV1868" s="60">
        <v>0</v>
      </c>
      <c r="BW1868" s="60">
        <v>41.66583333138</v>
      </c>
      <c r="BX1868" s="60">
        <v>83.33166666276</v>
      </c>
      <c r="BY1868" s="60">
        <v>124.99749999414</v>
      </c>
      <c r="BZ1868" s="60">
        <v>166.66333332552</v>
      </c>
      <c r="CA1868" s="60">
        <v>208.32916665689999</v>
      </c>
      <c r="CB1868" s="60">
        <v>249.99499998827997</v>
      </c>
      <c r="CC1868" s="60">
        <v>291.66083331965996</v>
      </c>
      <c r="CD1868" s="60">
        <v>333.32666665103994</v>
      </c>
      <c r="CE1868" s="60">
        <v>374.99249998241993</v>
      </c>
      <c r="CF1868" s="60">
        <v>416.65833331379991</v>
      </c>
      <c r="CG1868" s="60">
        <v>458.3241666451799</v>
      </c>
      <c r="CH1868" s="60">
        <v>0</v>
      </c>
    </row>
    <row r="1869" spans="1:86">
      <c r="A1869" s="57" t="s">
        <v>86</v>
      </c>
      <c r="B1869" s="57" t="s">
        <v>701</v>
      </c>
      <c r="C1869" s="58" t="s">
        <v>116</v>
      </c>
      <c r="D1869" s="58" t="s">
        <v>333</v>
      </c>
      <c r="E1869" s="58" t="str">
        <f>VLOOKUP(CONCATENATE($F$4,F1869),'REG FL  CWIP - 1 System Per Boo'!$A$29:$B$1161,2,FALSE)</f>
        <v>Production</v>
      </c>
      <c r="F1869" s="58" t="s">
        <v>476</v>
      </c>
      <c r="G1869" s="58" t="s">
        <v>477</v>
      </c>
      <c r="H1869" s="63">
        <v>345</v>
      </c>
      <c r="I1869" s="60">
        <v>0</v>
      </c>
      <c r="J1869" s="60">
        <v>0</v>
      </c>
      <c r="K1869" s="60">
        <v>0</v>
      </c>
      <c r="L1869" s="60">
        <v>0</v>
      </c>
      <c r="M1869" s="60">
        <v>0</v>
      </c>
      <c r="N1869" s="60">
        <v>0</v>
      </c>
      <c r="O1869" s="60">
        <v>0</v>
      </c>
      <c r="P1869" s="60">
        <v>0</v>
      </c>
      <c r="Q1869" s="60">
        <v>0</v>
      </c>
      <c r="R1869" s="60">
        <v>0</v>
      </c>
      <c r="S1869" s="60">
        <v>0</v>
      </c>
      <c r="T1869" s="60">
        <v>0</v>
      </c>
      <c r="U1869" s="60">
        <v>0</v>
      </c>
      <c r="V1869" s="60">
        <v>6.1277458704000001</v>
      </c>
      <c r="W1869" s="60">
        <v>583.47713458559997</v>
      </c>
      <c r="X1869" s="60">
        <v>6.2312480639999999</v>
      </c>
      <c r="Y1869" s="60">
        <v>6.2312251824000002</v>
      </c>
      <c r="Z1869" s="60">
        <v>6.2313221568000001</v>
      </c>
      <c r="AA1869" s="60">
        <v>24.469280131200001</v>
      </c>
      <c r="AB1869" s="60">
        <v>46.261513305599998</v>
      </c>
      <c r="AC1869" s="60">
        <v>49.967753928</v>
      </c>
      <c r="AD1869" s="60">
        <v>54.737844033599998</v>
      </c>
      <c r="AE1869" s="60">
        <v>138.37572744479999</v>
      </c>
      <c r="AF1869" s="60">
        <v>122.099835072</v>
      </c>
      <c r="AG1869" s="60">
        <v>49.760528352000001</v>
      </c>
      <c r="AH1869" s="60">
        <v>1093.9711581263998</v>
      </c>
      <c r="AI1869" s="60">
        <v>0</v>
      </c>
      <c r="AJ1869" s="60">
        <v>0</v>
      </c>
      <c r="AK1869" s="60">
        <v>1.9389584544</v>
      </c>
      <c r="AL1869" s="60">
        <v>41.334694046400003</v>
      </c>
      <c r="AM1869" s="60">
        <v>23.463287318399999</v>
      </c>
      <c r="AN1869" s="60">
        <v>41.196394387200002</v>
      </c>
      <c r="AO1869" s="60">
        <v>41.195845228800003</v>
      </c>
      <c r="AP1869" s="60">
        <v>41.195762419200001</v>
      </c>
      <c r="AQ1869" s="60">
        <v>22.881599999999999</v>
      </c>
      <c r="AR1869" s="60">
        <v>42.283598356799999</v>
      </c>
      <c r="AS1869" s="60">
        <v>139.6938503424</v>
      </c>
      <c r="AT1869" s="60">
        <v>41.702369760000003</v>
      </c>
      <c r="AU1869" s="60">
        <v>436.88636031359999</v>
      </c>
      <c r="AV1869" s="60">
        <v>112.16416666666667</v>
      </c>
      <c r="AW1869" s="60">
        <v>112.16416666666667</v>
      </c>
      <c r="AX1869" s="60">
        <v>112.16416666666667</v>
      </c>
      <c r="AY1869" s="60">
        <v>112.16416666666667</v>
      </c>
      <c r="AZ1869" s="60">
        <v>112.16416666666667</v>
      </c>
      <c r="BA1869" s="60">
        <v>112.16416666666667</v>
      </c>
      <c r="BB1869" s="60">
        <v>112.16416666666667</v>
      </c>
      <c r="BC1869" s="60">
        <v>112.16416666666667</v>
      </c>
      <c r="BD1869" s="60">
        <v>112.16416666666667</v>
      </c>
      <c r="BE1869" s="60">
        <v>112.16416666666667</v>
      </c>
      <c r="BF1869" s="60">
        <v>112.16416666666667</v>
      </c>
      <c r="BG1869" s="60">
        <v>112.16416666666669</v>
      </c>
      <c r="BH1869" s="60">
        <v>1345.97</v>
      </c>
      <c r="BI1869" s="60">
        <v>70.157499999999999</v>
      </c>
      <c r="BJ1869" s="60">
        <v>70.157499999999999</v>
      </c>
      <c r="BK1869" s="60">
        <v>70.157499999999999</v>
      </c>
      <c r="BL1869" s="60">
        <v>70.157499999999999</v>
      </c>
      <c r="BM1869" s="60">
        <v>70.157499999999999</v>
      </c>
      <c r="BN1869" s="60">
        <v>70.157499999999999</v>
      </c>
      <c r="BO1869" s="60">
        <v>70.157499999999999</v>
      </c>
      <c r="BP1869" s="60">
        <v>70.157499999999999</v>
      </c>
      <c r="BQ1869" s="60">
        <v>70.157499999999999</v>
      </c>
      <c r="BR1869" s="60">
        <v>70.157499999999999</v>
      </c>
      <c r="BS1869" s="60">
        <v>70.157499999999999</v>
      </c>
      <c r="BT1869" s="60">
        <v>70.1574999999998</v>
      </c>
      <c r="BU1869" s="60">
        <v>841.89</v>
      </c>
      <c r="BV1869" s="60">
        <v>200.42833333333331</v>
      </c>
      <c r="BW1869" s="60">
        <v>200.42833333333331</v>
      </c>
      <c r="BX1869" s="60">
        <v>200.42833333333331</v>
      </c>
      <c r="BY1869" s="60">
        <v>200.42833333333331</v>
      </c>
      <c r="BZ1869" s="60">
        <v>200.42833333333331</v>
      </c>
      <c r="CA1869" s="60">
        <v>200.42833333333331</v>
      </c>
      <c r="CB1869" s="60">
        <v>200.42833333333331</v>
      </c>
      <c r="CC1869" s="60">
        <v>200.42833333333331</v>
      </c>
      <c r="CD1869" s="60">
        <v>200.42833333333331</v>
      </c>
      <c r="CE1869" s="60">
        <v>200.42833333333331</v>
      </c>
      <c r="CF1869" s="60">
        <v>200.42833333333331</v>
      </c>
      <c r="CG1869" s="60">
        <v>200.42833333333328</v>
      </c>
      <c r="CH1869" s="60">
        <v>2405.14</v>
      </c>
    </row>
    <row r="1870" spans="1:86">
      <c r="A1870" s="57" t="s">
        <v>86</v>
      </c>
      <c r="B1870" s="57" t="s">
        <v>701</v>
      </c>
      <c r="C1870" s="58" t="s">
        <v>116</v>
      </c>
      <c r="D1870" s="58" t="s">
        <v>333</v>
      </c>
      <c r="E1870" s="58" t="str">
        <f>VLOOKUP(CONCATENATE($F$4,F1870),'REG FL  CWIP - 1 System Per Boo'!$A$29:$B$1161,2,FALSE)</f>
        <v>Production</v>
      </c>
      <c r="F1870" s="58" t="s">
        <v>484</v>
      </c>
      <c r="G1870" s="58" t="s">
        <v>477</v>
      </c>
      <c r="H1870" s="63">
        <v>345</v>
      </c>
      <c r="I1870" s="60">
        <v>0</v>
      </c>
      <c r="J1870" s="60">
        <v>0</v>
      </c>
      <c r="K1870" s="60">
        <v>0</v>
      </c>
      <c r="L1870" s="60">
        <v>0</v>
      </c>
      <c r="M1870" s="60">
        <v>0</v>
      </c>
      <c r="N1870" s="60">
        <v>0</v>
      </c>
      <c r="O1870" s="60">
        <v>0</v>
      </c>
      <c r="P1870" s="60">
        <v>0</v>
      </c>
      <c r="Q1870" s="60">
        <v>0</v>
      </c>
      <c r="R1870" s="60">
        <v>0</v>
      </c>
      <c r="S1870" s="60">
        <v>0</v>
      </c>
      <c r="T1870" s="60">
        <v>0</v>
      </c>
      <c r="U1870" s="60">
        <v>0</v>
      </c>
      <c r="V1870" s="60">
        <v>2.57</v>
      </c>
      <c r="W1870" s="60">
        <v>2.57</v>
      </c>
      <c r="X1870" s="60">
        <v>2.57</v>
      </c>
      <c r="Y1870" s="60">
        <v>2.57</v>
      </c>
      <c r="Z1870" s="60">
        <v>2.57</v>
      </c>
      <c r="AA1870" s="60">
        <v>2.57</v>
      </c>
      <c r="AB1870" s="60">
        <v>2.57</v>
      </c>
      <c r="AC1870" s="60">
        <v>2.57</v>
      </c>
      <c r="AD1870" s="60">
        <v>2.57</v>
      </c>
      <c r="AE1870" s="60">
        <v>2.57</v>
      </c>
      <c r="AF1870" s="60">
        <v>2.57</v>
      </c>
      <c r="AG1870" s="60">
        <v>2.57</v>
      </c>
      <c r="AH1870" s="60">
        <v>30.84</v>
      </c>
      <c r="AI1870" s="60">
        <v>12.77</v>
      </c>
      <c r="AJ1870" s="60">
        <v>12.77</v>
      </c>
      <c r="AK1870" s="60">
        <v>12.77</v>
      </c>
      <c r="AL1870" s="60">
        <v>12.77</v>
      </c>
      <c r="AM1870" s="60">
        <v>12.77</v>
      </c>
      <c r="AN1870" s="60">
        <v>12.77</v>
      </c>
      <c r="AO1870" s="60">
        <v>12.77</v>
      </c>
      <c r="AP1870" s="60">
        <v>12.77</v>
      </c>
      <c r="AQ1870" s="60">
        <v>12.77</v>
      </c>
      <c r="AR1870" s="60">
        <v>12.77</v>
      </c>
      <c r="AS1870" s="60">
        <v>12.77</v>
      </c>
      <c r="AT1870" s="60">
        <v>12.77</v>
      </c>
      <c r="AU1870" s="60">
        <v>153.23999999999998</v>
      </c>
      <c r="AV1870" s="60">
        <v>14.13166667071</v>
      </c>
      <c r="AW1870" s="60">
        <v>14.13166667071</v>
      </c>
      <c r="AX1870" s="60">
        <v>14.13166667071</v>
      </c>
      <c r="AY1870" s="60">
        <v>14.13166667071</v>
      </c>
      <c r="AZ1870" s="60">
        <v>14.13166667071</v>
      </c>
      <c r="BA1870" s="60">
        <v>14.13166667071</v>
      </c>
      <c r="BB1870" s="60">
        <v>14.13166667071</v>
      </c>
      <c r="BC1870" s="60">
        <v>14.13166667071</v>
      </c>
      <c r="BD1870" s="60">
        <v>14.13166667071</v>
      </c>
      <c r="BE1870" s="60">
        <v>14.13166667071</v>
      </c>
      <c r="BF1870" s="60">
        <v>14.13166667071</v>
      </c>
      <c r="BG1870" s="60">
        <v>14.131666622190011</v>
      </c>
      <c r="BH1870" s="60">
        <v>169.58</v>
      </c>
      <c r="BI1870" s="60">
        <v>15.84749999486</v>
      </c>
      <c r="BJ1870" s="60">
        <v>15.84749999486</v>
      </c>
      <c r="BK1870" s="60">
        <v>15.84749999486</v>
      </c>
      <c r="BL1870" s="60">
        <v>15.84749999486</v>
      </c>
      <c r="BM1870" s="60">
        <v>15.84749999486</v>
      </c>
      <c r="BN1870" s="60">
        <v>15.84749999486</v>
      </c>
      <c r="BO1870" s="60">
        <v>15.84749999486</v>
      </c>
      <c r="BP1870" s="60">
        <v>15.84749999486</v>
      </c>
      <c r="BQ1870" s="60">
        <v>15.84749999486</v>
      </c>
      <c r="BR1870" s="60">
        <v>15.84749999486</v>
      </c>
      <c r="BS1870" s="60">
        <v>15.84749999486</v>
      </c>
      <c r="BT1870" s="60">
        <v>15.847500056540014</v>
      </c>
      <c r="BU1870" s="60">
        <v>190.17</v>
      </c>
      <c r="BV1870" s="60">
        <v>41.66583333138</v>
      </c>
      <c r="BW1870" s="60">
        <v>41.66583333138</v>
      </c>
      <c r="BX1870" s="60">
        <v>41.66583333138</v>
      </c>
      <c r="BY1870" s="60">
        <v>41.66583333138</v>
      </c>
      <c r="BZ1870" s="60">
        <v>41.66583333138</v>
      </c>
      <c r="CA1870" s="60">
        <v>41.66583333138</v>
      </c>
      <c r="CB1870" s="60">
        <v>41.66583333138</v>
      </c>
      <c r="CC1870" s="60">
        <v>41.66583333138</v>
      </c>
      <c r="CD1870" s="60">
        <v>41.66583333138</v>
      </c>
      <c r="CE1870" s="60">
        <v>41.66583333138</v>
      </c>
      <c r="CF1870" s="60">
        <v>41.66583333138</v>
      </c>
      <c r="CG1870" s="60">
        <v>41.665833354820109</v>
      </c>
      <c r="CH1870" s="60">
        <v>499.99</v>
      </c>
    </row>
    <row r="1871" spans="1:86">
      <c r="A1871" s="57" t="s">
        <v>86</v>
      </c>
      <c r="B1871" s="58" t="s">
        <v>719</v>
      </c>
      <c r="C1871" s="59" t="s">
        <v>116</v>
      </c>
      <c r="D1871" s="58" t="s">
        <v>333</v>
      </c>
      <c r="E1871" s="58" t="str">
        <f>VLOOKUP(CONCATENATE($F$4,F1871),'REG FL  CWIP - 1 System Per Boo'!$A$29:$B$1161,2,FALSE)</f>
        <v>Production</v>
      </c>
      <c r="F1871" s="58" t="s">
        <v>484</v>
      </c>
      <c r="G1871" s="58" t="s">
        <v>477</v>
      </c>
      <c r="H1871" s="63">
        <v>345</v>
      </c>
      <c r="I1871" s="60">
        <v>0</v>
      </c>
      <c r="J1871" s="60">
        <v>0</v>
      </c>
      <c r="K1871" s="60">
        <v>0</v>
      </c>
      <c r="L1871" s="60">
        <v>0</v>
      </c>
      <c r="M1871" s="60">
        <v>0</v>
      </c>
      <c r="N1871" s="60">
        <v>0</v>
      </c>
      <c r="O1871" s="60">
        <v>0</v>
      </c>
      <c r="P1871" s="60">
        <v>0</v>
      </c>
      <c r="Q1871" s="60">
        <v>0</v>
      </c>
      <c r="R1871" s="60">
        <v>0</v>
      </c>
      <c r="S1871" s="60">
        <v>0</v>
      </c>
      <c r="T1871" s="60">
        <v>0</v>
      </c>
      <c r="U1871" s="60">
        <v>0</v>
      </c>
      <c r="V1871" s="60">
        <v>0</v>
      </c>
      <c r="W1871" s="60">
        <v>0</v>
      </c>
      <c r="X1871" s="60">
        <v>0</v>
      </c>
      <c r="Y1871" s="60">
        <v>0</v>
      </c>
      <c r="Z1871" s="60">
        <v>0</v>
      </c>
      <c r="AA1871" s="60">
        <v>0</v>
      </c>
      <c r="AB1871" s="60">
        <v>0</v>
      </c>
      <c r="AC1871" s="60">
        <v>0</v>
      </c>
      <c r="AD1871" s="60">
        <v>0</v>
      </c>
      <c r="AE1871" s="60">
        <v>0</v>
      </c>
      <c r="AF1871" s="60">
        <v>0</v>
      </c>
      <c r="AG1871" s="60">
        <v>30.84</v>
      </c>
      <c r="AH1871" s="60">
        <v>30.84</v>
      </c>
      <c r="AI1871" s="60">
        <v>0</v>
      </c>
      <c r="AJ1871" s="60">
        <v>0</v>
      </c>
      <c r="AK1871" s="60">
        <v>0</v>
      </c>
      <c r="AL1871" s="60">
        <v>0</v>
      </c>
      <c r="AM1871" s="60">
        <v>0</v>
      </c>
      <c r="AN1871" s="60">
        <v>0</v>
      </c>
      <c r="AO1871" s="60">
        <v>0</v>
      </c>
      <c r="AP1871" s="60">
        <v>0</v>
      </c>
      <c r="AQ1871" s="60">
        <v>0</v>
      </c>
      <c r="AR1871" s="60">
        <v>0</v>
      </c>
      <c r="AS1871" s="60">
        <v>0</v>
      </c>
      <c r="AT1871" s="60">
        <v>153.23999999999998</v>
      </c>
      <c r="AU1871" s="60">
        <v>153.23999999999998</v>
      </c>
      <c r="AV1871" s="60">
        <v>0</v>
      </c>
      <c r="AW1871" s="60">
        <v>0</v>
      </c>
      <c r="AX1871" s="60">
        <v>0</v>
      </c>
      <c r="AY1871" s="60">
        <v>0</v>
      </c>
      <c r="AZ1871" s="60">
        <v>0</v>
      </c>
      <c r="BA1871" s="60">
        <v>0</v>
      </c>
      <c r="BB1871" s="60">
        <v>0</v>
      </c>
      <c r="BC1871" s="60">
        <v>0</v>
      </c>
      <c r="BD1871" s="60">
        <v>0</v>
      </c>
      <c r="BE1871" s="60">
        <v>0</v>
      </c>
      <c r="BF1871" s="60">
        <v>0</v>
      </c>
      <c r="BG1871" s="60">
        <v>169.58</v>
      </c>
      <c r="BH1871" s="60">
        <v>169.58</v>
      </c>
      <c r="BI1871" s="60">
        <v>0</v>
      </c>
      <c r="BJ1871" s="60">
        <v>0</v>
      </c>
      <c r="BK1871" s="60">
        <v>0</v>
      </c>
      <c r="BL1871" s="60">
        <v>0</v>
      </c>
      <c r="BM1871" s="60">
        <v>0</v>
      </c>
      <c r="BN1871" s="60">
        <v>0</v>
      </c>
      <c r="BO1871" s="60">
        <v>0</v>
      </c>
      <c r="BP1871" s="60">
        <v>0</v>
      </c>
      <c r="BQ1871" s="60">
        <v>0</v>
      </c>
      <c r="BR1871" s="60">
        <v>0</v>
      </c>
      <c r="BS1871" s="60">
        <v>0</v>
      </c>
      <c r="BT1871" s="60">
        <v>190.17</v>
      </c>
      <c r="BU1871" s="60">
        <v>190.17</v>
      </c>
      <c r="BV1871" s="60">
        <v>0</v>
      </c>
      <c r="BW1871" s="60">
        <v>0</v>
      </c>
      <c r="BX1871" s="60">
        <v>0</v>
      </c>
      <c r="BY1871" s="60">
        <v>0</v>
      </c>
      <c r="BZ1871" s="60">
        <v>0</v>
      </c>
      <c r="CA1871" s="60">
        <v>0</v>
      </c>
      <c r="CB1871" s="60">
        <v>0</v>
      </c>
      <c r="CC1871" s="60">
        <v>0</v>
      </c>
      <c r="CD1871" s="60">
        <v>0</v>
      </c>
      <c r="CE1871" s="60">
        <v>0</v>
      </c>
      <c r="CF1871" s="60">
        <v>0</v>
      </c>
      <c r="CG1871" s="60">
        <v>499.99</v>
      </c>
      <c r="CH1871" s="60">
        <v>499.99</v>
      </c>
    </row>
    <row r="1872" spans="1:86">
      <c r="A1872" s="57" t="s">
        <v>86</v>
      </c>
      <c r="B1872" s="58" t="s">
        <v>719</v>
      </c>
      <c r="C1872" s="59" t="s">
        <v>116</v>
      </c>
      <c r="D1872" s="58" t="s">
        <v>333</v>
      </c>
      <c r="E1872" s="58" t="str">
        <f>VLOOKUP(CONCATENATE($F$4,F1872),'REG FL  CWIP - 1 System Per Boo'!$A$29:$B$1161,2,FALSE)</f>
        <v>Production</v>
      </c>
      <c r="F1872" s="58" t="s">
        <v>476</v>
      </c>
      <c r="G1872" s="58" t="s">
        <v>477</v>
      </c>
      <c r="H1872" s="63">
        <v>345</v>
      </c>
      <c r="I1872" s="60">
        <v>0</v>
      </c>
      <c r="J1872" s="60">
        <v>0</v>
      </c>
      <c r="K1872" s="60">
        <v>0</v>
      </c>
      <c r="L1872" s="60">
        <v>0</v>
      </c>
      <c r="M1872" s="60">
        <v>0</v>
      </c>
      <c r="N1872" s="60">
        <v>0</v>
      </c>
      <c r="O1872" s="60">
        <v>0</v>
      </c>
      <c r="P1872" s="60">
        <v>0</v>
      </c>
      <c r="Q1872" s="60">
        <v>0</v>
      </c>
      <c r="R1872" s="60">
        <v>0</v>
      </c>
      <c r="S1872" s="60">
        <v>0</v>
      </c>
      <c r="T1872" s="60">
        <v>0</v>
      </c>
      <c r="U1872" s="60">
        <v>0</v>
      </c>
      <c r="V1872" s="60">
        <v>0</v>
      </c>
      <c r="W1872" s="60">
        <v>0</v>
      </c>
      <c r="X1872" s="60">
        <v>0</v>
      </c>
      <c r="Y1872" s="60">
        <v>0</v>
      </c>
      <c r="Z1872" s="60">
        <v>25.68421792952498</v>
      </c>
      <c r="AA1872" s="60">
        <v>0</v>
      </c>
      <c r="AB1872" s="60">
        <v>0</v>
      </c>
      <c r="AC1872" s="60">
        <v>0</v>
      </c>
      <c r="AD1872" s="60">
        <v>0</v>
      </c>
      <c r="AE1872" s="60">
        <v>0</v>
      </c>
      <c r="AF1872" s="60">
        <v>652.21837671634341</v>
      </c>
      <c r="AG1872" s="60">
        <v>141.2889894248755</v>
      </c>
      <c r="AH1872" s="60">
        <v>819.19158407074383</v>
      </c>
      <c r="AI1872" s="60">
        <v>0</v>
      </c>
      <c r="AJ1872" s="60">
        <v>0</v>
      </c>
      <c r="AK1872" s="60">
        <v>0</v>
      </c>
      <c r="AL1872" s="60">
        <v>0</v>
      </c>
      <c r="AM1872" s="60">
        <v>0</v>
      </c>
      <c r="AN1872" s="60">
        <v>0</v>
      </c>
      <c r="AO1872" s="60">
        <v>0</v>
      </c>
      <c r="AP1872" s="60">
        <v>0</v>
      </c>
      <c r="AQ1872" s="60">
        <v>0</v>
      </c>
      <c r="AR1872" s="60">
        <v>0</v>
      </c>
      <c r="AS1872" s="60">
        <v>0</v>
      </c>
      <c r="AT1872" s="60">
        <v>99.969162161996337</v>
      </c>
      <c r="AU1872" s="60">
        <v>99.969162161996337</v>
      </c>
      <c r="AV1872" s="60">
        <v>112.16416666666667</v>
      </c>
      <c r="AW1872" s="60">
        <v>112.16416666666667</v>
      </c>
      <c r="AX1872" s="60">
        <v>39.35084780994498</v>
      </c>
      <c r="AY1872" s="60">
        <v>0</v>
      </c>
      <c r="AZ1872" s="60">
        <v>0</v>
      </c>
      <c r="BA1872" s="60">
        <v>0</v>
      </c>
      <c r="BB1872" s="60">
        <v>0</v>
      </c>
      <c r="BC1872" s="60">
        <v>0</v>
      </c>
      <c r="BD1872" s="60">
        <v>0</v>
      </c>
      <c r="BE1872" s="60">
        <v>0</v>
      </c>
      <c r="BF1872" s="60">
        <v>1074.7522674588986</v>
      </c>
      <c r="BG1872" s="60">
        <v>0</v>
      </c>
      <c r="BH1872" s="60">
        <v>1338.4314486021769</v>
      </c>
      <c r="BI1872" s="60">
        <v>0</v>
      </c>
      <c r="BJ1872" s="60">
        <v>0</v>
      </c>
      <c r="BK1872" s="60">
        <v>0</v>
      </c>
      <c r="BL1872" s="60">
        <v>0</v>
      </c>
      <c r="BM1872" s="60">
        <v>0</v>
      </c>
      <c r="BN1872" s="60">
        <v>0</v>
      </c>
      <c r="BO1872" s="60">
        <v>0</v>
      </c>
      <c r="BP1872" s="60">
        <v>0</v>
      </c>
      <c r="BQ1872" s="60">
        <v>0</v>
      </c>
      <c r="BR1872" s="60">
        <v>0</v>
      </c>
      <c r="BS1872" s="60">
        <v>0</v>
      </c>
      <c r="BT1872" s="60">
        <v>1019.5012948088765</v>
      </c>
      <c r="BU1872" s="60">
        <v>1019.5012948088765</v>
      </c>
      <c r="BV1872" s="60">
        <v>0</v>
      </c>
      <c r="BW1872" s="60">
        <v>0</v>
      </c>
      <c r="BX1872" s="60">
        <v>0</v>
      </c>
      <c r="BY1872" s="60">
        <v>0</v>
      </c>
      <c r="BZ1872" s="60">
        <v>0</v>
      </c>
      <c r="CA1872" s="60">
        <v>0</v>
      </c>
      <c r="CB1872" s="60">
        <v>0</v>
      </c>
      <c r="CC1872" s="60">
        <v>0</v>
      </c>
      <c r="CD1872" s="60">
        <v>0</v>
      </c>
      <c r="CE1872" s="60">
        <v>0</v>
      </c>
      <c r="CF1872" s="60">
        <v>229.94110840770392</v>
      </c>
      <c r="CG1872" s="60">
        <v>2266.6321139968563</v>
      </c>
      <c r="CH1872" s="60">
        <v>2496.5732224045601</v>
      </c>
    </row>
    <row r="1873" spans="1:86">
      <c r="A1873" s="57" t="s">
        <v>86</v>
      </c>
      <c r="B1873" s="58" t="s">
        <v>723</v>
      </c>
      <c r="C1873" s="59" t="s">
        <v>116</v>
      </c>
      <c r="D1873" s="58" t="s">
        <v>333</v>
      </c>
      <c r="E1873" s="58" t="str">
        <f>VLOOKUP(CONCATENATE($F$4,F1873),'REG FL  CWIP - 1 System Per Boo'!$A$29:$B$1161,2,FALSE)</f>
        <v>Production</v>
      </c>
      <c r="F1873" s="58" t="s">
        <v>476</v>
      </c>
      <c r="G1873" s="58" t="s">
        <v>477</v>
      </c>
      <c r="H1873" s="63">
        <v>345</v>
      </c>
      <c r="I1873" s="60">
        <v>0</v>
      </c>
      <c r="J1873" s="60">
        <v>0</v>
      </c>
      <c r="K1873" s="60">
        <v>0</v>
      </c>
      <c r="L1873" s="60">
        <v>0</v>
      </c>
      <c r="M1873" s="60">
        <v>0</v>
      </c>
      <c r="N1873" s="60">
        <v>0</v>
      </c>
      <c r="O1873" s="60">
        <v>0</v>
      </c>
      <c r="P1873" s="60">
        <v>0</v>
      </c>
      <c r="Q1873" s="60">
        <v>0</v>
      </c>
      <c r="R1873" s="60">
        <v>0</v>
      </c>
      <c r="S1873" s="60">
        <v>0</v>
      </c>
      <c r="T1873" s="60">
        <v>0</v>
      </c>
      <c r="U1873" s="60">
        <v>0</v>
      </c>
      <c r="V1873" s="60">
        <v>6.1277458704000001</v>
      </c>
      <c r="W1873" s="60">
        <v>589.60488045599993</v>
      </c>
      <c r="X1873" s="60">
        <v>595.83612851999999</v>
      </c>
      <c r="Y1873" s="60">
        <v>602.06735370239994</v>
      </c>
      <c r="Z1873" s="60">
        <v>582.61445792967504</v>
      </c>
      <c r="AA1873" s="60">
        <v>607.08373806087502</v>
      </c>
      <c r="AB1873" s="60">
        <v>653.34525136647505</v>
      </c>
      <c r="AC1873" s="60">
        <v>703.31300529447503</v>
      </c>
      <c r="AD1873" s="60">
        <v>758.05084932807506</v>
      </c>
      <c r="AE1873" s="60">
        <v>896.42657677287502</v>
      </c>
      <c r="AF1873" s="60">
        <v>366.30803512853163</v>
      </c>
      <c r="AG1873" s="60">
        <v>274.7795740556561</v>
      </c>
      <c r="AH1873" s="60">
        <v>274.7795740556561</v>
      </c>
      <c r="AI1873" s="60">
        <v>274.7795740556561</v>
      </c>
      <c r="AJ1873" s="60">
        <v>274.7795740556561</v>
      </c>
      <c r="AK1873" s="60">
        <v>276.71853251005609</v>
      </c>
      <c r="AL1873" s="60">
        <v>318.05322655645608</v>
      </c>
      <c r="AM1873" s="60">
        <v>341.51651387485606</v>
      </c>
      <c r="AN1873" s="60">
        <v>382.71290826205609</v>
      </c>
      <c r="AO1873" s="60">
        <v>423.9087534908561</v>
      </c>
      <c r="AP1873" s="60">
        <v>465.10451591005608</v>
      </c>
      <c r="AQ1873" s="60">
        <v>487.98611591005607</v>
      </c>
      <c r="AR1873" s="60">
        <v>530.26971426685611</v>
      </c>
      <c r="AS1873" s="60">
        <v>669.96356460925608</v>
      </c>
      <c r="AT1873" s="60">
        <v>611.69677220725976</v>
      </c>
      <c r="AU1873" s="60">
        <v>611.69677220725976</v>
      </c>
      <c r="AV1873" s="60">
        <v>611.69677220725976</v>
      </c>
      <c r="AW1873" s="60">
        <v>611.69677220725976</v>
      </c>
      <c r="AX1873" s="60">
        <v>684.51009106398146</v>
      </c>
      <c r="AY1873" s="60">
        <v>796.67425773064815</v>
      </c>
      <c r="AZ1873" s="60">
        <v>908.83842439731484</v>
      </c>
      <c r="BA1873" s="60">
        <v>1021.0025910639815</v>
      </c>
      <c r="BB1873" s="60">
        <v>1133.1667577306482</v>
      </c>
      <c r="BC1873" s="60">
        <v>1245.3309243973149</v>
      </c>
      <c r="BD1873" s="60">
        <v>1357.4950910639816</v>
      </c>
      <c r="BE1873" s="60">
        <v>1469.6592577306483</v>
      </c>
      <c r="BF1873" s="60">
        <v>507.07115693841638</v>
      </c>
      <c r="BG1873" s="60">
        <v>619.23532360508307</v>
      </c>
      <c r="BH1873" s="60">
        <v>619.23532360508307</v>
      </c>
      <c r="BI1873" s="60">
        <v>689.39282360508309</v>
      </c>
      <c r="BJ1873" s="60">
        <v>759.55032360508312</v>
      </c>
      <c r="BK1873" s="60">
        <v>829.70782360508315</v>
      </c>
      <c r="BL1873" s="60">
        <v>899.86532360508318</v>
      </c>
      <c r="BM1873" s="60">
        <v>970.0228236050832</v>
      </c>
      <c r="BN1873" s="60">
        <v>1040.1803236050832</v>
      </c>
      <c r="BO1873" s="60">
        <v>1110.3378236050833</v>
      </c>
      <c r="BP1873" s="60">
        <v>1180.4953236050833</v>
      </c>
      <c r="BQ1873" s="60">
        <v>1250.6528236050833</v>
      </c>
      <c r="BR1873" s="60">
        <v>1320.8103236050833</v>
      </c>
      <c r="BS1873" s="60">
        <v>1390.9678236050834</v>
      </c>
      <c r="BT1873" s="60">
        <v>441.62402879620663</v>
      </c>
      <c r="BU1873" s="60">
        <v>441.62402879620663</v>
      </c>
      <c r="BV1873" s="60">
        <v>642.05236212953992</v>
      </c>
      <c r="BW1873" s="60">
        <v>842.4806954628732</v>
      </c>
      <c r="BX1873" s="60">
        <v>1042.9090287962065</v>
      </c>
      <c r="BY1873" s="60">
        <v>1243.3373621295398</v>
      </c>
      <c r="BZ1873" s="60">
        <v>1443.7656954628731</v>
      </c>
      <c r="CA1873" s="60">
        <v>1644.1940287962063</v>
      </c>
      <c r="CB1873" s="60">
        <v>1844.6223621295396</v>
      </c>
      <c r="CC1873" s="60">
        <v>2045.0506954628729</v>
      </c>
      <c r="CD1873" s="60">
        <v>2245.4790287962064</v>
      </c>
      <c r="CE1873" s="60">
        <v>2445.9073621295397</v>
      </c>
      <c r="CF1873" s="60">
        <v>2416.3945870551693</v>
      </c>
      <c r="CG1873" s="60">
        <v>350.19080639164622</v>
      </c>
      <c r="CH1873" s="60">
        <v>350.19080639164622</v>
      </c>
    </row>
    <row r="1874" spans="1:86">
      <c r="A1874" s="57" t="s">
        <v>86</v>
      </c>
      <c r="B1874" s="58" t="s">
        <v>723</v>
      </c>
      <c r="C1874" s="59" t="s">
        <v>116</v>
      </c>
      <c r="D1874" s="58" t="s">
        <v>333</v>
      </c>
      <c r="E1874" s="58" t="str">
        <f>VLOOKUP(CONCATENATE($F$4,F1874),'REG FL  CWIP - 1 System Per Boo'!$A$29:$B$1161,2,FALSE)</f>
        <v>Production</v>
      </c>
      <c r="F1874" s="58" t="s">
        <v>484</v>
      </c>
      <c r="G1874" s="58" t="s">
        <v>477</v>
      </c>
      <c r="H1874" s="63">
        <v>345</v>
      </c>
      <c r="I1874" s="60">
        <v>0</v>
      </c>
      <c r="J1874" s="60">
        <v>0</v>
      </c>
      <c r="K1874" s="60">
        <v>0</v>
      </c>
      <c r="L1874" s="60">
        <v>0</v>
      </c>
      <c r="M1874" s="60">
        <v>0</v>
      </c>
      <c r="N1874" s="60">
        <v>0</v>
      </c>
      <c r="O1874" s="60">
        <v>0</v>
      </c>
      <c r="P1874" s="60">
        <v>0</v>
      </c>
      <c r="Q1874" s="60">
        <v>0</v>
      </c>
      <c r="R1874" s="60">
        <v>0</v>
      </c>
      <c r="S1874" s="60">
        <v>0</v>
      </c>
      <c r="T1874" s="60">
        <v>0</v>
      </c>
      <c r="U1874" s="60">
        <v>0</v>
      </c>
      <c r="V1874" s="60">
        <v>2.57</v>
      </c>
      <c r="W1874" s="60">
        <v>5.14</v>
      </c>
      <c r="X1874" s="60">
        <v>7.7099999999999991</v>
      </c>
      <c r="Y1874" s="60">
        <v>10.28</v>
      </c>
      <c r="Z1874" s="60">
        <v>12.85</v>
      </c>
      <c r="AA1874" s="60">
        <v>15.42</v>
      </c>
      <c r="AB1874" s="60">
        <v>17.989999999999998</v>
      </c>
      <c r="AC1874" s="60">
        <v>20.56</v>
      </c>
      <c r="AD1874" s="60">
        <v>23.13</v>
      </c>
      <c r="AE1874" s="60">
        <v>25.7</v>
      </c>
      <c r="AF1874" s="60">
        <v>28.27</v>
      </c>
      <c r="AG1874" s="60">
        <v>0</v>
      </c>
      <c r="AH1874" s="60">
        <v>0</v>
      </c>
      <c r="AI1874" s="60">
        <v>12.77</v>
      </c>
      <c r="AJ1874" s="60">
        <v>25.54</v>
      </c>
      <c r="AK1874" s="60">
        <v>38.31</v>
      </c>
      <c r="AL1874" s="60">
        <v>51.08</v>
      </c>
      <c r="AM1874" s="60">
        <v>63.849999999999994</v>
      </c>
      <c r="AN1874" s="60">
        <v>76.61999999999999</v>
      </c>
      <c r="AO1874" s="60">
        <v>89.389999999999986</v>
      </c>
      <c r="AP1874" s="60">
        <v>102.15999999999998</v>
      </c>
      <c r="AQ1874" s="60">
        <v>114.92999999999998</v>
      </c>
      <c r="AR1874" s="60">
        <v>127.69999999999997</v>
      </c>
      <c r="AS1874" s="60">
        <v>140.46999999999997</v>
      </c>
      <c r="AT1874" s="60">
        <v>0</v>
      </c>
      <c r="AU1874" s="60">
        <v>0</v>
      </c>
      <c r="AV1874" s="60">
        <v>14.13166667071</v>
      </c>
      <c r="AW1874" s="60">
        <v>28.263333341420001</v>
      </c>
      <c r="AX1874" s="60">
        <v>42.395000012129998</v>
      </c>
      <c r="AY1874" s="60">
        <v>56.526666682840002</v>
      </c>
      <c r="AZ1874" s="60">
        <v>70.658333353550006</v>
      </c>
      <c r="BA1874" s="60">
        <v>84.79000002426001</v>
      </c>
      <c r="BB1874" s="60">
        <v>98.921666694970014</v>
      </c>
      <c r="BC1874" s="60">
        <v>113.05333336568002</v>
      </c>
      <c r="BD1874" s="60">
        <v>127.18500003639002</v>
      </c>
      <c r="BE1874" s="60">
        <v>141.31666670710001</v>
      </c>
      <c r="BF1874" s="60">
        <v>155.44833337781</v>
      </c>
      <c r="BG1874" s="60">
        <v>0</v>
      </c>
      <c r="BH1874" s="60">
        <v>0</v>
      </c>
      <c r="BI1874" s="60">
        <v>15.84749999486</v>
      </c>
      <c r="BJ1874" s="60">
        <v>31.694999989719999</v>
      </c>
      <c r="BK1874" s="60">
        <v>47.542499984579997</v>
      </c>
      <c r="BL1874" s="60">
        <v>63.389999979439999</v>
      </c>
      <c r="BM1874" s="60">
        <v>79.237499974299993</v>
      </c>
      <c r="BN1874" s="60">
        <v>95.084999969159995</v>
      </c>
      <c r="BO1874" s="60">
        <v>110.93249996402</v>
      </c>
      <c r="BP1874" s="60">
        <v>126.77999995888</v>
      </c>
      <c r="BQ1874" s="60">
        <v>142.62749995374</v>
      </c>
      <c r="BR1874" s="60">
        <v>158.47499994859999</v>
      </c>
      <c r="BS1874" s="60">
        <v>174.32249994345997</v>
      </c>
      <c r="BT1874" s="60">
        <v>0</v>
      </c>
      <c r="BU1874" s="60">
        <v>0</v>
      </c>
      <c r="BV1874" s="60">
        <v>41.66583333138</v>
      </c>
      <c r="BW1874" s="60">
        <v>83.33166666276</v>
      </c>
      <c r="BX1874" s="60">
        <v>124.99749999414</v>
      </c>
      <c r="BY1874" s="60">
        <v>166.66333332552</v>
      </c>
      <c r="BZ1874" s="60">
        <v>208.32916665689999</v>
      </c>
      <c r="CA1874" s="60">
        <v>249.99499998827997</v>
      </c>
      <c r="CB1874" s="60">
        <v>291.66083331965996</v>
      </c>
      <c r="CC1874" s="60">
        <v>333.32666665103994</v>
      </c>
      <c r="CD1874" s="60">
        <v>374.99249998241993</v>
      </c>
      <c r="CE1874" s="60">
        <v>416.65833331379991</v>
      </c>
      <c r="CF1874" s="60">
        <v>458.3241666451799</v>
      </c>
      <c r="CG1874" s="60">
        <v>0</v>
      </c>
      <c r="CH1874" s="60">
        <v>0</v>
      </c>
    </row>
    <row r="1875" spans="1:86">
      <c r="A1875" s="57" t="s">
        <v>86</v>
      </c>
      <c r="B1875" s="58" t="s">
        <v>132</v>
      </c>
      <c r="C1875" s="59" t="s">
        <v>116</v>
      </c>
      <c r="D1875" s="58" t="s">
        <v>333</v>
      </c>
      <c r="E1875" s="58" t="str">
        <f>VLOOKUP(CONCATENATE($F$4,F1875),'REG FL  CWIP - 1 System Per Boo'!$A$29:$B$1161,2,FALSE)</f>
        <v>Production</v>
      </c>
      <c r="F1875" s="58" t="s">
        <v>478</v>
      </c>
      <c r="G1875" s="58" t="s">
        <v>479</v>
      </c>
      <c r="H1875" s="63">
        <v>346</v>
      </c>
      <c r="I1875" s="60">
        <v>0</v>
      </c>
      <c r="J1875" s="60">
        <v>0</v>
      </c>
      <c r="K1875" s="60">
        <v>0</v>
      </c>
      <c r="L1875" s="60">
        <v>0</v>
      </c>
      <c r="M1875" s="60">
        <v>0</v>
      </c>
      <c r="N1875" s="60">
        <v>0</v>
      </c>
      <c r="O1875" s="60">
        <v>0</v>
      </c>
      <c r="P1875" s="60">
        <v>0</v>
      </c>
      <c r="Q1875" s="60">
        <v>0</v>
      </c>
      <c r="R1875" s="60">
        <v>0</v>
      </c>
      <c r="S1875" s="60">
        <v>0</v>
      </c>
      <c r="T1875" s="60">
        <v>0</v>
      </c>
      <c r="U1875" s="60">
        <v>0</v>
      </c>
      <c r="V1875" s="60">
        <v>0</v>
      </c>
      <c r="W1875" s="60">
        <v>2.0352709530999999</v>
      </c>
      <c r="X1875" s="60">
        <v>195.8315035215</v>
      </c>
      <c r="Y1875" s="60">
        <v>197.9011517175</v>
      </c>
      <c r="Z1875" s="60">
        <v>199.97079231359999</v>
      </c>
      <c r="AA1875" s="60">
        <v>193.5097029412164</v>
      </c>
      <c r="AB1875" s="60">
        <v>201.63693539301642</v>
      </c>
      <c r="AC1875" s="60">
        <v>217.00224529141641</v>
      </c>
      <c r="AD1875" s="60">
        <v>233.59854682091643</v>
      </c>
      <c r="AE1875" s="60">
        <v>251.77918719881643</v>
      </c>
      <c r="AF1875" s="60">
        <v>297.7393338235164</v>
      </c>
      <c r="AG1875" s="60">
        <v>121.66563685115233</v>
      </c>
      <c r="AH1875" s="60">
        <v>0</v>
      </c>
      <c r="AI1875" s="60">
        <v>91.265352285923228</v>
      </c>
      <c r="AJ1875" s="60">
        <v>91.265352285923228</v>
      </c>
      <c r="AK1875" s="60">
        <v>91.265352285923228</v>
      </c>
      <c r="AL1875" s="60">
        <v>91.909358402523225</v>
      </c>
      <c r="AM1875" s="60">
        <v>105.63827339462323</v>
      </c>
      <c r="AN1875" s="60">
        <v>113.43137515722323</v>
      </c>
      <c r="AO1875" s="60">
        <v>127.11435526802323</v>
      </c>
      <c r="AP1875" s="60">
        <v>140.79715298122323</v>
      </c>
      <c r="AQ1875" s="60">
        <v>154.47992319002324</v>
      </c>
      <c r="AR1875" s="60">
        <v>162.07982319002323</v>
      </c>
      <c r="AS1875" s="60">
        <v>176.12390748272324</v>
      </c>
      <c r="AT1875" s="60">
        <v>222.52185575632325</v>
      </c>
      <c r="AU1875" s="60">
        <v>91.265352285923228</v>
      </c>
      <c r="AV1875" s="60">
        <v>203.16910963822258</v>
      </c>
      <c r="AW1875" s="60">
        <v>203.16910963822258</v>
      </c>
      <c r="AX1875" s="60">
        <v>203.16910963822258</v>
      </c>
      <c r="AY1875" s="60">
        <v>227.35329962380726</v>
      </c>
      <c r="AZ1875" s="60">
        <v>264.60746629047395</v>
      </c>
      <c r="BA1875" s="60">
        <v>301.86163295714061</v>
      </c>
      <c r="BB1875" s="60">
        <v>339.11579962380728</v>
      </c>
      <c r="BC1875" s="60">
        <v>376.36996629047394</v>
      </c>
      <c r="BD1875" s="60">
        <v>413.6241329571406</v>
      </c>
      <c r="BE1875" s="60">
        <v>450.87829962380727</v>
      </c>
      <c r="BF1875" s="60">
        <v>488.13246629047393</v>
      </c>
      <c r="BG1875" s="60">
        <v>168.41855900891886</v>
      </c>
      <c r="BH1875" s="60">
        <v>203.16910963822258</v>
      </c>
      <c r="BI1875" s="60">
        <v>205.67272567558553</v>
      </c>
      <c r="BJ1875" s="60">
        <v>228.97522567558553</v>
      </c>
      <c r="BK1875" s="60">
        <v>252.27772567558554</v>
      </c>
      <c r="BL1875" s="60">
        <v>275.58022567558555</v>
      </c>
      <c r="BM1875" s="60">
        <v>298.88272567558556</v>
      </c>
      <c r="BN1875" s="60">
        <v>322.18522567558557</v>
      </c>
      <c r="BO1875" s="60">
        <v>345.48772567558558</v>
      </c>
      <c r="BP1875" s="60">
        <v>368.79022567558559</v>
      </c>
      <c r="BQ1875" s="60">
        <v>392.0927256755856</v>
      </c>
      <c r="BR1875" s="60">
        <v>415.39522567558561</v>
      </c>
      <c r="BS1875" s="60">
        <v>438.69772567558562</v>
      </c>
      <c r="BT1875" s="60">
        <v>462.00022567558563</v>
      </c>
      <c r="BU1875" s="60">
        <v>205.67272567558553</v>
      </c>
      <c r="BV1875" s="60">
        <v>146.68232974563477</v>
      </c>
      <c r="BW1875" s="60">
        <v>213.25232974563477</v>
      </c>
      <c r="BX1875" s="60">
        <v>279.82232974563476</v>
      </c>
      <c r="BY1875" s="60">
        <v>346.39232974563475</v>
      </c>
      <c r="BZ1875" s="60">
        <v>412.96232974563475</v>
      </c>
      <c r="CA1875" s="60">
        <v>479.53232974563474</v>
      </c>
      <c r="CB1875" s="60">
        <v>546.10232974563473</v>
      </c>
      <c r="CC1875" s="60">
        <v>612.67232974563478</v>
      </c>
      <c r="CD1875" s="60">
        <v>679.24232974563483</v>
      </c>
      <c r="CE1875" s="60">
        <v>745.81232974563488</v>
      </c>
      <c r="CF1875" s="60">
        <v>812.38232974563493</v>
      </c>
      <c r="CG1875" s="60">
        <v>802.57997281936878</v>
      </c>
      <c r="CH1875" s="60">
        <v>146.68232974563477</v>
      </c>
    </row>
    <row r="1876" spans="1:86">
      <c r="A1876" s="57" t="s">
        <v>86</v>
      </c>
      <c r="B1876" s="58" t="s">
        <v>132</v>
      </c>
      <c r="C1876" s="59" t="s">
        <v>116</v>
      </c>
      <c r="D1876" s="58" t="s">
        <v>333</v>
      </c>
      <c r="E1876" s="58" t="str">
        <f>VLOOKUP(CONCATENATE($F$4,F1876),'REG FL  CWIP - 1 System Per Boo'!$A$29:$B$1161,2,FALSE)</f>
        <v>Production</v>
      </c>
      <c r="F1876" s="58" t="s">
        <v>485</v>
      </c>
      <c r="G1876" s="58" t="s">
        <v>479</v>
      </c>
      <c r="H1876" s="63">
        <v>346</v>
      </c>
      <c r="I1876" s="60">
        <v>0</v>
      </c>
      <c r="J1876" s="60">
        <v>0</v>
      </c>
      <c r="K1876" s="60">
        <v>0</v>
      </c>
      <c r="L1876" s="60">
        <v>0</v>
      </c>
      <c r="M1876" s="60">
        <v>0</v>
      </c>
      <c r="N1876" s="60">
        <v>0</v>
      </c>
      <c r="O1876" s="60">
        <v>0</v>
      </c>
      <c r="P1876" s="60">
        <v>0</v>
      </c>
      <c r="Q1876" s="60">
        <v>0</v>
      </c>
      <c r="R1876" s="60">
        <v>0</v>
      </c>
      <c r="S1876" s="60">
        <v>0</v>
      </c>
      <c r="T1876" s="60">
        <v>0</v>
      </c>
      <c r="U1876" s="60">
        <v>0</v>
      </c>
      <c r="V1876" s="60">
        <v>0</v>
      </c>
      <c r="W1876" s="60">
        <v>0.86</v>
      </c>
      <c r="X1876" s="60">
        <v>1.72</v>
      </c>
      <c r="Y1876" s="60">
        <v>2.58</v>
      </c>
      <c r="Z1876" s="60">
        <v>3.44</v>
      </c>
      <c r="AA1876" s="60">
        <v>4.3</v>
      </c>
      <c r="AB1876" s="60">
        <v>5.16</v>
      </c>
      <c r="AC1876" s="60">
        <v>6.0200000000000005</v>
      </c>
      <c r="AD1876" s="60">
        <v>6.8800000000000008</v>
      </c>
      <c r="AE1876" s="60">
        <v>7.7400000000000011</v>
      </c>
      <c r="AF1876" s="60">
        <v>8.6000000000000014</v>
      </c>
      <c r="AG1876" s="60">
        <v>9.4600000000000009</v>
      </c>
      <c r="AH1876" s="60">
        <v>0</v>
      </c>
      <c r="AI1876" s="60">
        <v>0</v>
      </c>
      <c r="AJ1876" s="60">
        <v>4.24</v>
      </c>
      <c r="AK1876" s="60">
        <v>8.48</v>
      </c>
      <c r="AL1876" s="60">
        <v>12.72</v>
      </c>
      <c r="AM1876" s="60">
        <v>16.96</v>
      </c>
      <c r="AN1876" s="60">
        <v>21.200000000000003</v>
      </c>
      <c r="AO1876" s="60">
        <v>25.440000000000005</v>
      </c>
      <c r="AP1876" s="60">
        <v>29.680000000000007</v>
      </c>
      <c r="AQ1876" s="60">
        <v>33.920000000000009</v>
      </c>
      <c r="AR1876" s="60">
        <v>38.160000000000011</v>
      </c>
      <c r="AS1876" s="60">
        <v>42.400000000000013</v>
      </c>
      <c r="AT1876" s="60">
        <v>46.640000000000015</v>
      </c>
      <c r="AU1876" s="60">
        <v>0</v>
      </c>
      <c r="AV1876" s="60">
        <v>0</v>
      </c>
      <c r="AW1876" s="60">
        <v>4.69333333336</v>
      </c>
      <c r="AX1876" s="60">
        <v>9.3866666667200001</v>
      </c>
      <c r="AY1876" s="60">
        <v>14.08000000008</v>
      </c>
      <c r="AZ1876" s="60">
        <v>18.77333333344</v>
      </c>
      <c r="BA1876" s="60">
        <v>23.466666666800002</v>
      </c>
      <c r="BB1876" s="60">
        <v>28.160000000160004</v>
      </c>
      <c r="BC1876" s="60">
        <v>32.853333333520006</v>
      </c>
      <c r="BD1876" s="60">
        <v>37.546666666880007</v>
      </c>
      <c r="BE1876" s="60">
        <v>42.240000000240009</v>
      </c>
      <c r="BF1876" s="60">
        <v>46.933333333600011</v>
      </c>
      <c r="BG1876" s="60">
        <v>51.626666666960013</v>
      </c>
      <c r="BH1876" s="60">
        <v>0</v>
      </c>
      <c r="BI1876" s="60">
        <v>0</v>
      </c>
      <c r="BJ1876" s="60">
        <v>5.2633333322400002</v>
      </c>
      <c r="BK1876" s="60">
        <v>10.52666666448</v>
      </c>
      <c r="BL1876" s="60">
        <v>15.789999996720001</v>
      </c>
      <c r="BM1876" s="60">
        <v>21.053333328960001</v>
      </c>
      <c r="BN1876" s="60">
        <v>26.316666661200003</v>
      </c>
      <c r="BO1876" s="60">
        <v>31.579999993440005</v>
      </c>
      <c r="BP1876" s="60">
        <v>36.843333325680007</v>
      </c>
      <c r="BQ1876" s="60">
        <v>42.106666657920009</v>
      </c>
      <c r="BR1876" s="60">
        <v>47.369999990160011</v>
      </c>
      <c r="BS1876" s="60">
        <v>52.633333322400013</v>
      </c>
      <c r="BT1876" s="60">
        <v>57.896666654640015</v>
      </c>
      <c r="BU1876" s="60">
        <v>0</v>
      </c>
      <c r="BV1876" s="60">
        <v>0</v>
      </c>
      <c r="BW1876" s="60">
        <v>13.839166668720001</v>
      </c>
      <c r="BX1876" s="60">
        <v>27.678333337440002</v>
      </c>
      <c r="BY1876" s="60">
        <v>41.517500006160006</v>
      </c>
      <c r="BZ1876" s="60">
        <v>55.356666674880003</v>
      </c>
      <c r="CA1876" s="60">
        <v>69.1958333436</v>
      </c>
      <c r="CB1876" s="60">
        <v>83.035000012319998</v>
      </c>
      <c r="CC1876" s="60">
        <v>96.874166681039995</v>
      </c>
      <c r="CD1876" s="60">
        <v>110.71333334975999</v>
      </c>
      <c r="CE1876" s="60">
        <v>124.55250001847999</v>
      </c>
      <c r="CF1876" s="60">
        <v>138.3916666872</v>
      </c>
      <c r="CG1876" s="60">
        <v>152.23083335592</v>
      </c>
      <c r="CH1876" s="60">
        <v>0</v>
      </c>
    </row>
    <row r="1877" spans="1:86">
      <c r="A1877" s="57" t="s">
        <v>86</v>
      </c>
      <c r="B1877" s="57" t="s">
        <v>701</v>
      </c>
      <c r="C1877" s="58" t="s">
        <v>116</v>
      </c>
      <c r="D1877" s="58" t="s">
        <v>333</v>
      </c>
      <c r="E1877" s="58" t="str">
        <f>VLOOKUP(CONCATENATE($F$4,F1877),'REG FL  CWIP - 1 System Per Boo'!$A$29:$B$1161,2,FALSE)</f>
        <v>Production</v>
      </c>
      <c r="F1877" s="58" t="s">
        <v>478</v>
      </c>
      <c r="G1877" s="58" t="s">
        <v>479</v>
      </c>
      <c r="H1877" s="63">
        <v>346</v>
      </c>
      <c r="I1877" s="60">
        <v>0</v>
      </c>
      <c r="J1877" s="60">
        <v>0</v>
      </c>
      <c r="K1877" s="60">
        <v>0</v>
      </c>
      <c r="L1877" s="60">
        <v>0</v>
      </c>
      <c r="M1877" s="60">
        <v>0</v>
      </c>
      <c r="N1877" s="60">
        <v>0</v>
      </c>
      <c r="O1877" s="60">
        <v>0</v>
      </c>
      <c r="P1877" s="60">
        <v>0</v>
      </c>
      <c r="Q1877" s="60">
        <v>0</v>
      </c>
      <c r="R1877" s="60">
        <v>0</v>
      </c>
      <c r="S1877" s="60">
        <v>0</v>
      </c>
      <c r="T1877" s="60">
        <v>0</v>
      </c>
      <c r="U1877" s="60">
        <v>0</v>
      </c>
      <c r="V1877" s="60">
        <v>2.0352709530999999</v>
      </c>
      <c r="W1877" s="60">
        <v>193.7962325684</v>
      </c>
      <c r="X1877" s="60">
        <v>2.0696481960000002</v>
      </c>
      <c r="Y1877" s="60">
        <v>2.0696405961000002</v>
      </c>
      <c r="Z1877" s="60">
        <v>2.0696728052000002</v>
      </c>
      <c r="AA1877" s="60">
        <v>8.1272324517999994</v>
      </c>
      <c r="AB1877" s="60">
        <v>15.3653098984</v>
      </c>
      <c r="AC1877" s="60">
        <v>16.5963015295</v>
      </c>
      <c r="AD1877" s="60">
        <v>18.180640377900001</v>
      </c>
      <c r="AE1877" s="60">
        <v>45.960146624700002</v>
      </c>
      <c r="AF1877" s="60">
        <v>40.554267908</v>
      </c>
      <c r="AG1877" s="60">
        <v>16.527473577999999</v>
      </c>
      <c r="AH1877" s="60">
        <v>363.3518374871</v>
      </c>
      <c r="AI1877" s="60">
        <v>0</v>
      </c>
      <c r="AJ1877" s="60">
        <v>0</v>
      </c>
      <c r="AK1877" s="60">
        <v>0.64400611659999996</v>
      </c>
      <c r="AL1877" s="60">
        <v>13.7289149921</v>
      </c>
      <c r="AM1877" s="60">
        <v>7.7931017626000001</v>
      </c>
      <c r="AN1877" s="60">
        <v>13.682980110800001</v>
      </c>
      <c r="AO1877" s="60">
        <v>13.682797713199999</v>
      </c>
      <c r="AP1877" s="60">
        <v>13.682770208799999</v>
      </c>
      <c r="AQ1877" s="60">
        <v>7.5998999999999999</v>
      </c>
      <c r="AR1877" s="60">
        <v>14.044084292699999</v>
      </c>
      <c r="AS1877" s="60">
        <v>46.397948273600001</v>
      </c>
      <c r="AT1877" s="60">
        <v>13.851034889999999</v>
      </c>
      <c r="AU1877" s="60">
        <v>145.10753836040001</v>
      </c>
      <c r="AV1877" s="60">
        <v>37.25416666666667</v>
      </c>
      <c r="AW1877" s="60">
        <v>37.25416666666667</v>
      </c>
      <c r="AX1877" s="60">
        <v>37.25416666666667</v>
      </c>
      <c r="AY1877" s="60">
        <v>37.25416666666667</v>
      </c>
      <c r="AZ1877" s="60">
        <v>37.25416666666667</v>
      </c>
      <c r="BA1877" s="60">
        <v>37.25416666666667</v>
      </c>
      <c r="BB1877" s="60">
        <v>37.25416666666667</v>
      </c>
      <c r="BC1877" s="60">
        <v>37.25416666666667</v>
      </c>
      <c r="BD1877" s="60">
        <v>37.25416666666667</v>
      </c>
      <c r="BE1877" s="60">
        <v>37.25416666666667</v>
      </c>
      <c r="BF1877" s="60">
        <v>37.25416666666667</v>
      </c>
      <c r="BG1877" s="60">
        <v>37.254166666666663</v>
      </c>
      <c r="BH1877" s="60">
        <v>447.05</v>
      </c>
      <c r="BI1877" s="60">
        <v>23.302499999999998</v>
      </c>
      <c r="BJ1877" s="60">
        <v>23.302499999999998</v>
      </c>
      <c r="BK1877" s="60">
        <v>23.302499999999998</v>
      </c>
      <c r="BL1877" s="60">
        <v>23.302499999999998</v>
      </c>
      <c r="BM1877" s="60">
        <v>23.302499999999998</v>
      </c>
      <c r="BN1877" s="60">
        <v>23.302499999999998</v>
      </c>
      <c r="BO1877" s="60">
        <v>23.302499999999998</v>
      </c>
      <c r="BP1877" s="60">
        <v>23.302499999999998</v>
      </c>
      <c r="BQ1877" s="60">
        <v>23.302499999999998</v>
      </c>
      <c r="BR1877" s="60">
        <v>23.302499999999998</v>
      </c>
      <c r="BS1877" s="60">
        <v>23.302499999999998</v>
      </c>
      <c r="BT1877" s="60">
        <v>23.302499999999952</v>
      </c>
      <c r="BU1877" s="60">
        <v>279.63</v>
      </c>
      <c r="BV1877" s="60">
        <v>66.570000000000007</v>
      </c>
      <c r="BW1877" s="60">
        <v>66.570000000000007</v>
      </c>
      <c r="BX1877" s="60">
        <v>66.570000000000007</v>
      </c>
      <c r="BY1877" s="60">
        <v>66.570000000000007</v>
      </c>
      <c r="BZ1877" s="60">
        <v>66.570000000000007</v>
      </c>
      <c r="CA1877" s="60">
        <v>66.570000000000007</v>
      </c>
      <c r="CB1877" s="60">
        <v>66.570000000000007</v>
      </c>
      <c r="CC1877" s="60">
        <v>66.570000000000007</v>
      </c>
      <c r="CD1877" s="60">
        <v>66.570000000000007</v>
      </c>
      <c r="CE1877" s="60">
        <v>66.570000000000007</v>
      </c>
      <c r="CF1877" s="60">
        <v>66.570000000000007</v>
      </c>
      <c r="CG1877" s="60">
        <v>66.569999999999823</v>
      </c>
      <c r="CH1877" s="60">
        <v>798.84</v>
      </c>
    </row>
    <row r="1878" spans="1:86">
      <c r="A1878" s="57" t="s">
        <v>86</v>
      </c>
      <c r="B1878" s="57" t="s">
        <v>701</v>
      </c>
      <c r="C1878" s="58" t="s">
        <v>116</v>
      </c>
      <c r="D1878" s="58" t="s">
        <v>333</v>
      </c>
      <c r="E1878" s="58" t="str">
        <f>VLOOKUP(CONCATENATE($F$4,F1878),'REG FL  CWIP - 1 System Per Boo'!$A$29:$B$1161,2,FALSE)</f>
        <v>Production</v>
      </c>
      <c r="F1878" s="58" t="s">
        <v>485</v>
      </c>
      <c r="G1878" s="58" t="s">
        <v>479</v>
      </c>
      <c r="H1878" s="63">
        <v>346</v>
      </c>
      <c r="I1878" s="60">
        <v>0</v>
      </c>
      <c r="J1878" s="60">
        <v>0</v>
      </c>
      <c r="K1878" s="60">
        <v>0</v>
      </c>
      <c r="L1878" s="60">
        <v>0</v>
      </c>
      <c r="M1878" s="60">
        <v>0</v>
      </c>
      <c r="N1878" s="60">
        <v>0</v>
      </c>
      <c r="O1878" s="60">
        <v>0</v>
      </c>
      <c r="P1878" s="60">
        <v>0</v>
      </c>
      <c r="Q1878" s="60">
        <v>0</v>
      </c>
      <c r="R1878" s="60">
        <v>0</v>
      </c>
      <c r="S1878" s="60">
        <v>0</v>
      </c>
      <c r="T1878" s="60">
        <v>0</v>
      </c>
      <c r="U1878" s="60">
        <v>0</v>
      </c>
      <c r="V1878" s="60">
        <v>0.86</v>
      </c>
      <c r="W1878" s="60">
        <v>0.86</v>
      </c>
      <c r="X1878" s="60">
        <v>0.86</v>
      </c>
      <c r="Y1878" s="60">
        <v>0.86</v>
      </c>
      <c r="Z1878" s="60">
        <v>0.86</v>
      </c>
      <c r="AA1878" s="60">
        <v>0.86</v>
      </c>
      <c r="AB1878" s="60">
        <v>0.86</v>
      </c>
      <c r="AC1878" s="60">
        <v>0.86</v>
      </c>
      <c r="AD1878" s="60">
        <v>0.86</v>
      </c>
      <c r="AE1878" s="60">
        <v>0.86</v>
      </c>
      <c r="AF1878" s="60">
        <v>0.86</v>
      </c>
      <c r="AG1878" s="60">
        <v>0.86</v>
      </c>
      <c r="AH1878" s="60">
        <v>10.32</v>
      </c>
      <c r="AI1878" s="60">
        <v>4.24</v>
      </c>
      <c r="AJ1878" s="60">
        <v>4.24</v>
      </c>
      <c r="AK1878" s="60">
        <v>4.24</v>
      </c>
      <c r="AL1878" s="60">
        <v>4.24</v>
      </c>
      <c r="AM1878" s="60">
        <v>4.24</v>
      </c>
      <c r="AN1878" s="60">
        <v>4.24</v>
      </c>
      <c r="AO1878" s="60">
        <v>4.24</v>
      </c>
      <c r="AP1878" s="60">
        <v>4.24</v>
      </c>
      <c r="AQ1878" s="60">
        <v>4.24</v>
      </c>
      <c r="AR1878" s="60">
        <v>4.24</v>
      </c>
      <c r="AS1878" s="60">
        <v>4.24</v>
      </c>
      <c r="AT1878" s="60">
        <v>4.24</v>
      </c>
      <c r="AU1878" s="60">
        <v>50.880000000000017</v>
      </c>
      <c r="AV1878" s="60">
        <v>4.69333333336</v>
      </c>
      <c r="AW1878" s="60">
        <v>4.69333333336</v>
      </c>
      <c r="AX1878" s="60">
        <v>4.69333333336</v>
      </c>
      <c r="AY1878" s="60">
        <v>4.69333333336</v>
      </c>
      <c r="AZ1878" s="60">
        <v>4.69333333336</v>
      </c>
      <c r="BA1878" s="60">
        <v>4.69333333336</v>
      </c>
      <c r="BB1878" s="60">
        <v>4.69333333336</v>
      </c>
      <c r="BC1878" s="60">
        <v>4.69333333336</v>
      </c>
      <c r="BD1878" s="60">
        <v>4.69333333336</v>
      </c>
      <c r="BE1878" s="60">
        <v>4.69333333336</v>
      </c>
      <c r="BF1878" s="60">
        <v>4.69333333336</v>
      </c>
      <c r="BG1878" s="60">
        <v>4.6933333330399876</v>
      </c>
      <c r="BH1878" s="60">
        <v>56.32</v>
      </c>
      <c r="BI1878" s="60">
        <v>5.2633333322400002</v>
      </c>
      <c r="BJ1878" s="60">
        <v>5.2633333322400002</v>
      </c>
      <c r="BK1878" s="60">
        <v>5.2633333322400002</v>
      </c>
      <c r="BL1878" s="60">
        <v>5.2633333322400002</v>
      </c>
      <c r="BM1878" s="60">
        <v>5.2633333322400002</v>
      </c>
      <c r="BN1878" s="60">
        <v>5.2633333322400002</v>
      </c>
      <c r="BO1878" s="60">
        <v>5.2633333322400002</v>
      </c>
      <c r="BP1878" s="60">
        <v>5.2633333322400002</v>
      </c>
      <c r="BQ1878" s="60">
        <v>5.2633333322400002</v>
      </c>
      <c r="BR1878" s="60">
        <v>5.2633333322400002</v>
      </c>
      <c r="BS1878" s="60">
        <v>5.2633333322400002</v>
      </c>
      <c r="BT1878" s="60">
        <v>5.2633333453599818</v>
      </c>
      <c r="BU1878" s="60">
        <v>63.16</v>
      </c>
      <c r="BV1878" s="60">
        <v>13.839166668720001</v>
      </c>
      <c r="BW1878" s="60">
        <v>13.839166668720001</v>
      </c>
      <c r="BX1878" s="60">
        <v>13.839166668720001</v>
      </c>
      <c r="BY1878" s="60">
        <v>13.839166668720001</v>
      </c>
      <c r="BZ1878" s="60">
        <v>13.839166668720001</v>
      </c>
      <c r="CA1878" s="60">
        <v>13.839166668720001</v>
      </c>
      <c r="CB1878" s="60">
        <v>13.839166668720001</v>
      </c>
      <c r="CC1878" s="60">
        <v>13.839166668720001</v>
      </c>
      <c r="CD1878" s="60">
        <v>13.839166668720001</v>
      </c>
      <c r="CE1878" s="60">
        <v>13.839166668720001</v>
      </c>
      <c r="CF1878" s="60">
        <v>13.839166668720001</v>
      </c>
      <c r="CG1878" s="60">
        <v>13.839166644079995</v>
      </c>
      <c r="CH1878" s="60">
        <v>166.07</v>
      </c>
    </row>
    <row r="1879" spans="1:86">
      <c r="A1879" s="57" t="s">
        <v>86</v>
      </c>
      <c r="B1879" s="58" t="s">
        <v>719</v>
      </c>
      <c r="C1879" s="59" t="s">
        <v>116</v>
      </c>
      <c r="D1879" s="58" t="s">
        <v>333</v>
      </c>
      <c r="E1879" s="58" t="str">
        <f>VLOOKUP(CONCATENATE($F$4,F1879),'REG FL  CWIP - 1 System Per Boo'!$A$29:$B$1161,2,FALSE)</f>
        <v>Production</v>
      </c>
      <c r="F1879" s="58" t="s">
        <v>485</v>
      </c>
      <c r="G1879" s="58" t="s">
        <v>479</v>
      </c>
      <c r="H1879" s="63">
        <v>346</v>
      </c>
      <c r="I1879" s="60">
        <v>0</v>
      </c>
      <c r="J1879" s="60">
        <v>0</v>
      </c>
      <c r="K1879" s="60">
        <v>0</v>
      </c>
      <c r="L1879" s="60">
        <v>0</v>
      </c>
      <c r="M1879" s="60">
        <v>0</v>
      </c>
      <c r="N1879" s="60">
        <v>0</v>
      </c>
      <c r="O1879" s="60">
        <v>0</v>
      </c>
      <c r="P1879" s="60">
        <v>0</v>
      </c>
      <c r="Q1879" s="60">
        <v>0</v>
      </c>
      <c r="R1879" s="60">
        <v>0</v>
      </c>
      <c r="S1879" s="60">
        <v>0</v>
      </c>
      <c r="T1879" s="60">
        <v>0</v>
      </c>
      <c r="U1879" s="60">
        <v>0</v>
      </c>
      <c r="V1879" s="60">
        <v>0</v>
      </c>
      <c r="W1879" s="60">
        <v>0</v>
      </c>
      <c r="X1879" s="60">
        <v>0</v>
      </c>
      <c r="Y1879" s="60">
        <v>0</v>
      </c>
      <c r="Z1879" s="60">
        <v>0</v>
      </c>
      <c r="AA1879" s="60">
        <v>0</v>
      </c>
      <c r="AB1879" s="60">
        <v>0</v>
      </c>
      <c r="AC1879" s="60">
        <v>0</v>
      </c>
      <c r="AD1879" s="60">
        <v>0</v>
      </c>
      <c r="AE1879" s="60">
        <v>0</v>
      </c>
      <c r="AF1879" s="60">
        <v>0</v>
      </c>
      <c r="AG1879" s="60">
        <v>10.32</v>
      </c>
      <c r="AH1879" s="60">
        <v>10.32</v>
      </c>
      <c r="AI1879" s="60">
        <v>0</v>
      </c>
      <c r="AJ1879" s="60">
        <v>0</v>
      </c>
      <c r="AK1879" s="60">
        <v>0</v>
      </c>
      <c r="AL1879" s="60">
        <v>0</v>
      </c>
      <c r="AM1879" s="60">
        <v>0</v>
      </c>
      <c r="AN1879" s="60">
        <v>0</v>
      </c>
      <c r="AO1879" s="60">
        <v>0</v>
      </c>
      <c r="AP1879" s="60">
        <v>0</v>
      </c>
      <c r="AQ1879" s="60">
        <v>0</v>
      </c>
      <c r="AR1879" s="60">
        <v>0</v>
      </c>
      <c r="AS1879" s="60">
        <v>0</v>
      </c>
      <c r="AT1879" s="60">
        <v>50.880000000000017</v>
      </c>
      <c r="AU1879" s="60">
        <v>50.880000000000017</v>
      </c>
      <c r="AV1879" s="60">
        <v>0</v>
      </c>
      <c r="AW1879" s="60">
        <v>0</v>
      </c>
      <c r="AX1879" s="60">
        <v>0</v>
      </c>
      <c r="AY1879" s="60">
        <v>0</v>
      </c>
      <c r="AZ1879" s="60">
        <v>0</v>
      </c>
      <c r="BA1879" s="60">
        <v>0</v>
      </c>
      <c r="BB1879" s="60">
        <v>0</v>
      </c>
      <c r="BC1879" s="60">
        <v>0</v>
      </c>
      <c r="BD1879" s="60">
        <v>0</v>
      </c>
      <c r="BE1879" s="60">
        <v>0</v>
      </c>
      <c r="BF1879" s="60">
        <v>0</v>
      </c>
      <c r="BG1879" s="60">
        <v>56.32</v>
      </c>
      <c r="BH1879" s="60">
        <v>56.32</v>
      </c>
      <c r="BI1879" s="60">
        <v>0</v>
      </c>
      <c r="BJ1879" s="60">
        <v>0</v>
      </c>
      <c r="BK1879" s="60">
        <v>0</v>
      </c>
      <c r="BL1879" s="60">
        <v>0</v>
      </c>
      <c r="BM1879" s="60">
        <v>0</v>
      </c>
      <c r="BN1879" s="60">
        <v>0</v>
      </c>
      <c r="BO1879" s="60">
        <v>0</v>
      </c>
      <c r="BP1879" s="60">
        <v>0</v>
      </c>
      <c r="BQ1879" s="60">
        <v>0</v>
      </c>
      <c r="BR1879" s="60">
        <v>0</v>
      </c>
      <c r="BS1879" s="60">
        <v>0</v>
      </c>
      <c r="BT1879" s="60">
        <v>63.16</v>
      </c>
      <c r="BU1879" s="60">
        <v>63.16</v>
      </c>
      <c r="BV1879" s="60">
        <v>0</v>
      </c>
      <c r="BW1879" s="60">
        <v>0</v>
      </c>
      <c r="BX1879" s="60">
        <v>0</v>
      </c>
      <c r="BY1879" s="60">
        <v>0</v>
      </c>
      <c r="BZ1879" s="60">
        <v>0</v>
      </c>
      <c r="CA1879" s="60">
        <v>0</v>
      </c>
      <c r="CB1879" s="60">
        <v>0</v>
      </c>
      <c r="CC1879" s="60">
        <v>0</v>
      </c>
      <c r="CD1879" s="60">
        <v>0</v>
      </c>
      <c r="CE1879" s="60">
        <v>0</v>
      </c>
      <c r="CF1879" s="60">
        <v>0</v>
      </c>
      <c r="CG1879" s="60">
        <v>166.07</v>
      </c>
      <c r="CH1879" s="60">
        <v>166.07</v>
      </c>
    </row>
    <row r="1880" spans="1:86">
      <c r="A1880" s="57" t="s">
        <v>86</v>
      </c>
      <c r="B1880" s="58" t="s">
        <v>719</v>
      </c>
      <c r="C1880" s="59" t="s">
        <v>116</v>
      </c>
      <c r="D1880" s="58" t="s">
        <v>333</v>
      </c>
      <c r="E1880" s="58" t="str">
        <f>VLOOKUP(CONCATENATE($F$4,F1880),'REG FL  CWIP - 1 System Per Boo'!$A$29:$B$1161,2,FALSE)</f>
        <v>Production</v>
      </c>
      <c r="F1880" s="58" t="s">
        <v>478</v>
      </c>
      <c r="G1880" s="58" t="s">
        <v>479</v>
      </c>
      <c r="H1880" s="63">
        <v>346</v>
      </c>
      <c r="I1880" s="60">
        <v>0</v>
      </c>
      <c r="J1880" s="60">
        <v>0</v>
      </c>
      <c r="K1880" s="60">
        <v>0</v>
      </c>
      <c r="L1880" s="60">
        <v>0</v>
      </c>
      <c r="M1880" s="60">
        <v>0</v>
      </c>
      <c r="N1880" s="60">
        <v>0</v>
      </c>
      <c r="O1880" s="60">
        <v>0</v>
      </c>
      <c r="P1880" s="60">
        <v>0</v>
      </c>
      <c r="Q1880" s="60">
        <v>0</v>
      </c>
      <c r="R1880" s="60">
        <v>0</v>
      </c>
      <c r="S1880" s="60">
        <v>0</v>
      </c>
      <c r="T1880" s="60">
        <v>0</v>
      </c>
      <c r="U1880" s="60">
        <v>0</v>
      </c>
      <c r="V1880" s="60">
        <v>0</v>
      </c>
      <c r="W1880" s="60">
        <v>0</v>
      </c>
      <c r="X1880" s="60">
        <v>0</v>
      </c>
      <c r="Y1880" s="60">
        <v>0</v>
      </c>
      <c r="Z1880" s="60">
        <v>8.5307621775836004</v>
      </c>
      <c r="AA1880" s="60">
        <v>0</v>
      </c>
      <c r="AB1880" s="60">
        <v>0</v>
      </c>
      <c r="AC1880" s="60">
        <v>0</v>
      </c>
      <c r="AD1880" s="60">
        <v>0</v>
      </c>
      <c r="AE1880" s="60">
        <v>0</v>
      </c>
      <c r="AF1880" s="60">
        <v>216.62796488036406</v>
      </c>
      <c r="AG1880" s="60">
        <v>46.927758143229113</v>
      </c>
      <c r="AH1880" s="60">
        <v>272.08648520117674</v>
      </c>
      <c r="AI1880" s="60">
        <v>0</v>
      </c>
      <c r="AJ1880" s="60">
        <v>0</v>
      </c>
      <c r="AK1880" s="60">
        <v>0</v>
      </c>
      <c r="AL1880" s="60">
        <v>0</v>
      </c>
      <c r="AM1880" s="60">
        <v>0</v>
      </c>
      <c r="AN1880" s="60">
        <v>0</v>
      </c>
      <c r="AO1880" s="60">
        <v>0</v>
      </c>
      <c r="AP1880" s="60">
        <v>0</v>
      </c>
      <c r="AQ1880" s="60">
        <v>0</v>
      </c>
      <c r="AR1880" s="60">
        <v>0</v>
      </c>
      <c r="AS1880" s="60">
        <v>0</v>
      </c>
      <c r="AT1880" s="60">
        <v>33.203781008100655</v>
      </c>
      <c r="AU1880" s="60">
        <v>33.203781008100655</v>
      </c>
      <c r="AV1880" s="60">
        <v>37.25416666666667</v>
      </c>
      <c r="AW1880" s="60">
        <v>37.25416666666667</v>
      </c>
      <c r="AX1880" s="60">
        <v>13.069976681081975</v>
      </c>
      <c r="AY1880" s="60">
        <v>0</v>
      </c>
      <c r="AZ1880" s="60">
        <v>0</v>
      </c>
      <c r="BA1880" s="60">
        <v>0</v>
      </c>
      <c r="BB1880" s="60">
        <v>0</v>
      </c>
      <c r="BC1880" s="60">
        <v>0</v>
      </c>
      <c r="BD1880" s="60">
        <v>0</v>
      </c>
      <c r="BE1880" s="60">
        <v>0</v>
      </c>
      <c r="BF1880" s="60">
        <v>356.96807394822173</v>
      </c>
      <c r="BG1880" s="60">
        <v>0</v>
      </c>
      <c r="BH1880" s="60">
        <v>444.54638396263704</v>
      </c>
      <c r="BI1880" s="60">
        <v>0</v>
      </c>
      <c r="BJ1880" s="60">
        <v>0</v>
      </c>
      <c r="BK1880" s="60">
        <v>0</v>
      </c>
      <c r="BL1880" s="60">
        <v>0</v>
      </c>
      <c r="BM1880" s="60">
        <v>0</v>
      </c>
      <c r="BN1880" s="60">
        <v>0</v>
      </c>
      <c r="BO1880" s="60">
        <v>0</v>
      </c>
      <c r="BP1880" s="60">
        <v>0</v>
      </c>
      <c r="BQ1880" s="60">
        <v>0</v>
      </c>
      <c r="BR1880" s="60">
        <v>0</v>
      </c>
      <c r="BS1880" s="60">
        <v>0</v>
      </c>
      <c r="BT1880" s="60">
        <v>338.6203959299508</v>
      </c>
      <c r="BU1880" s="60">
        <v>338.6203959299508</v>
      </c>
      <c r="BV1880" s="60">
        <v>0</v>
      </c>
      <c r="BW1880" s="60">
        <v>0</v>
      </c>
      <c r="BX1880" s="60">
        <v>0</v>
      </c>
      <c r="BY1880" s="60">
        <v>0</v>
      </c>
      <c r="BZ1880" s="60">
        <v>0</v>
      </c>
      <c r="CA1880" s="60">
        <v>0</v>
      </c>
      <c r="CB1880" s="60">
        <v>0</v>
      </c>
      <c r="CC1880" s="60">
        <v>0</v>
      </c>
      <c r="CD1880" s="60">
        <v>0</v>
      </c>
      <c r="CE1880" s="60">
        <v>0</v>
      </c>
      <c r="CF1880" s="60">
        <v>76.372356926266249</v>
      </c>
      <c r="CG1880" s="60">
        <v>752.83779045435188</v>
      </c>
      <c r="CH1880" s="60">
        <v>829.21014738061808</v>
      </c>
    </row>
    <row r="1881" spans="1:86">
      <c r="A1881" s="57" t="s">
        <v>86</v>
      </c>
      <c r="B1881" s="58" t="s">
        <v>723</v>
      </c>
      <c r="C1881" s="59" t="s">
        <v>116</v>
      </c>
      <c r="D1881" s="58" t="s">
        <v>333</v>
      </c>
      <c r="E1881" s="58" t="str">
        <f>VLOOKUP(CONCATENATE($F$4,F1881),'REG FL  CWIP - 1 System Per Boo'!$A$29:$B$1161,2,FALSE)</f>
        <v>Production</v>
      </c>
      <c r="F1881" s="58" t="s">
        <v>478</v>
      </c>
      <c r="G1881" s="58" t="s">
        <v>479</v>
      </c>
      <c r="H1881" s="63">
        <v>346</v>
      </c>
      <c r="I1881" s="60">
        <v>0</v>
      </c>
      <c r="J1881" s="60">
        <v>0</v>
      </c>
      <c r="K1881" s="60">
        <v>0</v>
      </c>
      <c r="L1881" s="60">
        <v>0</v>
      </c>
      <c r="M1881" s="60">
        <v>0</v>
      </c>
      <c r="N1881" s="60">
        <v>0</v>
      </c>
      <c r="O1881" s="60">
        <v>0</v>
      </c>
      <c r="P1881" s="60">
        <v>0</v>
      </c>
      <c r="Q1881" s="60">
        <v>0</v>
      </c>
      <c r="R1881" s="60">
        <v>0</v>
      </c>
      <c r="S1881" s="60">
        <v>0</v>
      </c>
      <c r="T1881" s="60">
        <v>0</v>
      </c>
      <c r="U1881" s="60">
        <v>0</v>
      </c>
      <c r="V1881" s="60">
        <v>2.0352709530999999</v>
      </c>
      <c r="W1881" s="60">
        <v>195.8315035215</v>
      </c>
      <c r="X1881" s="60">
        <v>197.9011517175</v>
      </c>
      <c r="Y1881" s="60">
        <v>199.97079231359999</v>
      </c>
      <c r="Z1881" s="60">
        <v>193.5097029412164</v>
      </c>
      <c r="AA1881" s="60">
        <v>201.63693539301642</v>
      </c>
      <c r="AB1881" s="60">
        <v>217.00224529141641</v>
      </c>
      <c r="AC1881" s="60">
        <v>233.59854682091643</v>
      </c>
      <c r="AD1881" s="60">
        <v>251.77918719881643</v>
      </c>
      <c r="AE1881" s="60">
        <v>297.7393338235164</v>
      </c>
      <c r="AF1881" s="60">
        <v>121.66563685115233</v>
      </c>
      <c r="AG1881" s="60">
        <v>91.265352285923228</v>
      </c>
      <c r="AH1881" s="60">
        <v>91.265352285923228</v>
      </c>
      <c r="AI1881" s="60">
        <v>91.265352285923228</v>
      </c>
      <c r="AJ1881" s="60">
        <v>91.265352285923228</v>
      </c>
      <c r="AK1881" s="60">
        <v>91.909358402523225</v>
      </c>
      <c r="AL1881" s="60">
        <v>105.63827339462323</v>
      </c>
      <c r="AM1881" s="60">
        <v>113.43137515722323</v>
      </c>
      <c r="AN1881" s="60">
        <v>127.11435526802323</v>
      </c>
      <c r="AO1881" s="60">
        <v>140.79715298122323</v>
      </c>
      <c r="AP1881" s="60">
        <v>154.47992319002324</v>
      </c>
      <c r="AQ1881" s="60">
        <v>162.07982319002323</v>
      </c>
      <c r="AR1881" s="60">
        <v>176.12390748272324</v>
      </c>
      <c r="AS1881" s="60">
        <v>222.52185575632325</v>
      </c>
      <c r="AT1881" s="60">
        <v>203.16910963822258</v>
      </c>
      <c r="AU1881" s="60">
        <v>203.16910963822258</v>
      </c>
      <c r="AV1881" s="60">
        <v>203.16910963822258</v>
      </c>
      <c r="AW1881" s="60">
        <v>203.16910963822258</v>
      </c>
      <c r="AX1881" s="60">
        <v>227.35329962380726</v>
      </c>
      <c r="AY1881" s="60">
        <v>264.60746629047395</v>
      </c>
      <c r="AZ1881" s="60">
        <v>301.86163295714061</v>
      </c>
      <c r="BA1881" s="60">
        <v>339.11579962380728</v>
      </c>
      <c r="BB1881" s="60">
        <v>376.36996629047394</v>
      </c>
      <c r="BC1881" s="60">
        <v>413.6241329571406</v>
      </c>
      <c r="BD1881" s="60">
        <v>450.87829962380727</v>
      </c>
      <c r="BE1881" s="60">
        <v>488.13246629047393</v>
      </c>
      <c r="BF1881" s="60">
        <v>168.41855900891886</v>
      </c>
      <c r="BG1881" s="60">
        <v>205.67272567558553</v>
      </c>
      <c r="BH1881" s="60">
        <v>205.67272567558553</v>
      </c>
      <c r="BI1881" s="60">
        <v>228.97522567558553</v>
      </c>
      <c r="BJ1881" s="60">
        <v>252.27772567558554</v>
      </c>
      <c r="BK1881" s="60">
        <v>275.58022567558555</v>
      </c>
      <c r="BL1881" s="60">
        <v>298.88272567558556</v>
      </c>
      <c r="BM1881" s="60">
        <v>322.18522567558557</v>
      </c>
      <c r="BN1881" s="60">
        <v>345.48772567558558</v>
      </c>
      <c r="BO1881" s="60">
        <v>368.79022567558559</v>
      </c>
      <c r="BP1881" s="60">
        <v>392.0927256755856</v>
      </c>
      <c r="BQ1881" s="60">
        <v>415.39522567558561</v>
      </c>
      <c r="BR1881" s="60">
        <v>438.69772567558562</v>
      </c>
      <c r="BS1881" s="60">
        <v>462.00022567558563</v>
      </c>
      <c r="BT1881" s="60">
        <v>146.68232974563477</v>
      </c>
      <c r="BU1881" s="60">
        <v>146.68232974563477</v>
      </c>
      <c r="BV1881" s="60">
        <v>213.25232974563477</v>
      </c>
      <c r="BW1881" s="60">
        <v>279.82232974563476</v>
      </c>
      <c r="BX1881" s="60">
        <v>346.39232974563475</v>
      </c>
      <c r="BY1881" s="60">
        <v>412.96232974563475</v>
      </c>
      <c r="BZ1881" s="60">
        <v>479.53232974563474</v>
      </c>
      <c r="CA1881" s="60">
        <v>546.10232974563473</v>
      </c>
      <c r="CB1881" s="60">
        <v>612.67232974563478</v>
      </c>
      <c r="CC1881" s="60">
        <v>679.24232974563483</v>
      </c>
      <c r="CD1881" s="60">
        <v>745.81232974563488</v>
      </c>
      <c r="CE1881" s="60">
        <v>812.38232974563493</v>
      </c>
      <c r="CF1881" s="60">
        <v>802.57997281936878</v>
      </c>
      <c r="CG1881" s="60">
        <v>116.31218236501672</v>
      </c>
      <c r="CH1881" s="60">
        <v>116.31218236501672</v>
      </c>
    </row>
    <row r="1882" spans="1:86">
      <c r="A1882" s="57" t="s">
        <v>86</v>
      </c>
      <c r="B1882" s="58" t="s">
        <v>723</v>
      </c>
      <c r="C1882" s="59" t="s">
        <v>116</v>
      </c>
      <c r="D1882" s="58" t="s">
        <v>333</v>
      </c>
      <c r="E1882" s="58" t="str">
        <f>VLOOKUP(CONCATENATE($F$4,F1882),'REG FL  CWIP - 1 System Per Boo'!$A$29:$B$1161,2,FALSE)</f>
        <v>Production</v>
      </c>
      <c r="F1882" s="58" t="s">
        <v>485</v>
      </c>
      <c r="G1882" s="58" t="s">
        <v>479</v>
      </c>
      <c r="H1882" s="63">
        <v>346</v>
      </c>
      <c r="I1882" s="60">
        <v>0</v>
      </c>
      <c r="J1882" s="60">
        <v>0</v>
      </c>
      <c r="K1882" s="60">
        <v>0</v>
      </c>
      <c r="L1882" s="60">
        <v>0</v>
      </c>
      <c r="M1882" s="60">
        <v>0</v>
      </c>
      <c r="N1882" s="60">
        <v>0</v>
      </c>
      <c r="O1882" s="60">
        <v>0</v>
      </c>
      <c r="P1882" s="60">
        <v>0</v>
      </c>
      <c r="Q1882" s="60">
        <v>0</v>
      </c>
      <c r="R1882" s="60">
        <v>0</v>
      </c>
      <c r="S1882" s="60">
        <v>0</v>
      </c>
      <c r="T1882" s="60">
        <v>0</v>
      </c>
      <c r="U1882" s="60">
        <v>0</v>
      </c>
      <c r="V1882" s="60">
        <v>0.86</v>
      </c>
      <c r="W1882" s="60">
        <v>1.72</v>
      </c>
      <c r="X1882" s="60">
        <v>2.58</v>
      </c>
      <c r="Y1882" s="60">
        <v>3.44</v>
      </c>
      <c r="Z1882" s="60">
        <v>4.3</v>
      </c>
      <c r="AA1882" s="60">
        <v>5.16</v>
      </c>
      <c r="AB1882" s="60">
        <v>6.0200000000000005</v>
      </c>
      <c r="AC1882" s="60">
        <v>6.8800000000000008</v>
      </c>
      <c r="AD1882" s="60">
        <v>7.7400000000000011</v>
      </c>
      <c r="AE1882" s="60">
        <v>8.6000000000000014</v>
      </c>
      <c r="AF1882" s="60">
        <v>9.4600000000000009</v>
      </c>
      <c r="AG1882" s="60">
        <v>0</v>
      </c>
      <c r="AH1882" s="60">
        <v>0</v>
      </c>
      <c r="AI1882" s="60">
        <v>4.24</v>
      </c>
      <c r="AJ1882" s="60">
        <v>8.48</v>
      </c>
      <c r="AK1882" s="60">
        <v>12.72</v>
      </c>
      <c r="AL1882" s="60">
        <v>16.96</v>
      </c>
      <c r="AM1882" s="60">
        <v>21.200000000000003</v>
      </c>
      <c r="AN1882" s="60">
        <v>25.440000000000005</v>
      </c>
      <c r="AO1882" s="60">
        <v>29.680000000000007</v>
      </c>
      <c r="AP1882" s="60">
        <v>33.920000000000009</v>
      </c>
      <c r="AQ1882" s="60">
        <v>38.160000000000011</v>
      </c>
      <c r="AR1882" s="60">
        <v>42.400000000000013</v>
      </c>
      <c r="AS1882" s="60">
        <v>46.640000000000015</v>
      </c>
      <c r="AT1882" s="60">
        <v>0</v>
      </c>
      <c r="AU1882" s="60">
        <v>0</v>
      </c>
      <c r="AV1882" s="60">
        <v>4.69333333336</v>
      </c>
      <c r="AW1882" s="60">
        <v>9.3866666667200001</v>
      </c>
      <c r="AX1882" s="60">
        <v>14.08000000008</v>
      </c>
      <c r="AY1882" s="60">
        <v>18.77333333344</v>
      </c>
      <c r="AZ1882" s="60">
        <v>23.466666666800002</v>
      </c>
      <c r="BA1882" s="60">
        <v>28.160000000160004</v>
      </c>
      <c r="BB1882" s="60">
        <v>32.853333333520006</v>
      </c>
      <c r="BC1882" s="60">
        <v>37.546666666880007</v>
      </c>
      <c r="BD1882" s="60">
        <v>42.240000000240009</v>
      </c>
      <c r="BE1882" s="60">
        <v>46.933333333600011</v>
      </c>
      <c r="BF1882" s="60">
        <v>51.626666666960013</v>
      </c>
      <c r="BG1882" s="60">
        <v>0</v>
      </c>
      <c r="BH1882" s="60">
        <v>0</v>
      </c>
      <c r="BI1882" s="60">
        <v>5.2633333322400002</v>
      </c>
      <c r="BJ1882" s="60">
        <v>10.52666666448</v>
      </c>
      <c r="BK1882" s="60">
        <v>15.789999996720001</v>
      </c>
      <c r="BL1882" s="60">
        <v>21.053333328960001</v>
      </c>
      <c r="BM1882" s="60">
        <v>26.316666661200003</v>
      </c>
      <c r="BN1882" s="60">
        <v>31.579999993440005</v>
      </c>
      <c r="BO1882" s="60">
        <v>36.843333325680007</v>
      </c>
      <c r="BP1882" s="60">
        <v>42.106666657920009</v>
      </c>
      <c r="BQ1882" s="60">
        <v>47.369999990160011</v>
      </c>
      <c r="BR1882" s="60">
        <v>52.633333322400013</v>
      </c>
      <c r="BS1882" s="60">
        <v>57.896666654640015</v>
      </c>
      <c r="BT1882" s="60">
        <v>0</v>
      </c>
      <c r="BU1882" s="60">
        <v>0</v>
      </c>
      <c r="BV1882" s="60">
        <v>13.839166668720001</v>
      </c>
      <c r="BW1882" s="60">
        <v>27.678333337440002</v>
      </c>
      <c r="BX1882" s="60">
        <v>41.517500006160006</v>
      </c>
      <c r="BY1882" s="60">
        <v>55.356666674880003</v>
      </c>
      <c r="BZ1882" s="60">
        <v>69.1958333436</v>
      </c>
      <c r="CA1882" s="60">
        <v>83.035000012319998</v>
      </c>
      <c r="CB1882" s="60">
        <v>96.874166681039995</v>
      </c>
      <c r="CC1882" s="60">
        <v>110.71333334975999</v>
      </c>
      <c r="CD1882" s="60">
        <v>124.55250001847999</v>
      </c>
      <c r="CE1882" s="60">
        <v>138.3916666872</v>
      </c>
      <c r="CF1882" s="60">
        <v>152.23083335592</v>
      </c>
      <c r="CG1882" s="60">
        <v>0</v>
      </c>
      <c r="CH1882" s="60">
        <v>0</v>
      </c>
    </row>
    <row r="1883" spans="1:86">
      <c r="A1883" s="57" t="s">
        <v>86</v>
      </c>
      <c r="B1883" s="58" t="s">
        <v>132</v>
      </c>
      <c r="C1883" s="59" t="s">
        <v>116</v>
      </c>
      <c r="D1883" s="58" t="s">
        <v>544</v>
      </c>
      <c r="E1883" s="58" t="str">
        <f>VLOOKUP(CONCATENATE($F$4,F1883),'REG FL  CWIP - 1 System Per Boo'!$A$29:$B$1161,2,FALSE)</f>
        <v>Production</v>
      </c>
      <c r="F1883" s="58" t="s">
        <v>572</v>
      </c>
      <c r="G1883" s="58" t="s">
        <v>573</v>
      </c>
      <c r="H1883" s="63">
        <v>341</v>
      </c>
      <c r="I1883" s="60">
        <v>0</v>
      </c>
      <c r="J1883" s="60">
        <v>0</v>
      </c>
      <c r="K1883" s="60">
        <v>0</v>
      </c>
      <c r="L1883" s="60">
        <v>0</v>
      </c>
      <c r="M1883" s="60">
        <v>0</v>
      </c>
      <c r="N1883" s="60">
        <v>0</v>
      </c>
      <c r="O1883" s="60">
        <v>0</v>
      </c>
      <c r="P1883" s="60">
        <v>0</v>
      </c>
      <c r="Q1883" s="60">
        <v>0</v>
      </c>
      <c r="R1883" s="60">
        <v>0</v>
      </c>
      <c r="S1883" s="60">
        <v>0</v>
      </c>
      <c r="T1883" s="60">
        <v>0</v>
      </c>
      <c r="U1883" s="60">
        <v>0</v>
      </c>
      <c r="V1883" s="60">
        <v>0</v>
      </c>
      <c r="W1883" s="60">
        <v>0</v>
      </c>
      <c r="X1883" s="60">
        <v>0</v>
      </c>
      <c r="Y1883" s="60">
        <v>0</v>
      </c>
      <c r="Z1883" s="60">
        <v>0</v>
      </c>
      <c r="AA1883" s="60">
        <v>0</v>
      </c>
      <c r="AB1883" s="60">
        <v>0</v>
      </c>
      <c r="AC1883" s="60">
        <v>0</v>
      </c>
      <c r="AD1883" s="60">
        <v>0</v>
      </c>
      <c r="AE1883" s="60">
        <v>0</v>
      </c>
      <c r="AF1883" s="60">
        <v>0</v>
      </c>
      <c r="AG1883" s="60">
        <v>0</v>
      </c>
      <c r="AH1883" s="60">
        <v>0</v>
      </c>
      <c r="AI1883" s="60">
        <v>0</v>
      </c>
      <c r="AJ1883" s="60">
        <v>0.62586852719999997</v>
      </c>
      <c r="AK1883" s="60">
        <v>1.2517359511999999</v>
      </c>
      <c r="AL1883" s="60">
        <v>1.8776044783999999</v>
      </c>
      <c r="AM1883" s="60">
        <v>2.5034730056000001</v>
      </c>
      <c r="AN1883" s="60">
        <v>3.1293404296</v>
      </c>
      <c r="AO1883" s="60">
        <v>3.7552089567999998</v>
      </c>
      <c r="AP1883" s="60">
        <v>4.3810774839999995</v>
      </c>
      <c r="AQ1883" s="60">
        <v>5.0069449079999995</v>
      </c>
      <c r="AR1883" s="60">
        <v>5.6328134351999992</v>
      </c>
      <c r="AS1883" s="60">
        <v>6.258681962399999</v>
      </c>
      <c r="AT1883" s="60">
        <v>6.8845493863999989</v>
      </c>
      <c r="AU1883" s="60">
        <v>0</v>
      </c>
      <c r="AV1883" s="60">
        <v>0</v>
      </c>
      <c r="AW1883" s="60">
        <v>0</v>
      </c>
      <c r="AX1883" s="60">
        <v>0</v>
      </c>
      <c r="AY1883" s="60">
        <v>0</v>
      </c>
      <c r="AZ1883" s="60">
        <v>0</v>
      </c>
      <c r="BA1883" s="60">
        <v>0</v>
      </c>
      <c r="BB1883" s="60">
        <v>0</v>
      </c>
      <c r="BC1883" s="60">
        <v>0</v>
      </c>
      <c r="BD1883" s="60">
        <v>0</v>
      </c>
      <c r="BE1883" s="60">
        <v>0</v>
      </c>
      <c r="BF1883" s="60">
        <v>0</v>
      </c>
      <c r="BG1883" s="60">
        <v>0</v>
      </c>
      <c r="BH1883" s="60">
        <v>0</v>
      </c>
      <c r="BI1883" s="60">
        <v>0</v>
      </c>
      <c r="BJ1883" s="60">
        <v>5.2250711651058852</v>
      </c>
      <c r="BK1883" s="60">
        <v>10.450133120132882</v>
      </c>
      <c r="BL1883" s="60">
        <v>15.675204285238767</v>
      </c>
      <c r="BM1883" s="60">
        <v>20.900275450344651</v>
      </c>
      <c r="BN1883" s="60">
        <v>26.125337405371649</v>
      </c>
      <c r="BO1883" s="60">
        <v>31.350408570477533</v>
      </c>
      <c r="BP1883" s="60">
        <v>36.575479735583421</v>
      </c>
      <c r="BQ1883" s="60">
        <v>5.805545008210423</v>
      </c>
      <c r="BR1883" s="60">
        <v>11.030616173316307</v>
      </c>
      <c r="BS1883" s="60">
        <v>16.255687338422192</v>
      </c>
      <c r="BT1883" s="60">
        <v>21.48074929344919</v>
      </c>
      <c r="BU1883" s="60">
        <v>0</v>
      </c>
      <c r="BV1883" s="60">
        <v>0</v>
      </c>
      <c r="BW1883" s="60">
        <v>0</v>
      </c>
      <c r="BX1883" s="60">
        <v>0</v>
      </c>
      <c r="BY1883" s="60">
        <v>0</v>
      </c>
      <c r="BZ1883" s="60">
        <v>0</v>
      </c>
      <c r="CA1883" s="60">
        <v>0</v>
      </c>
      <c r="CB1883" s="60">
        <v>0</v>
      </c>
      <c r="CC1883" s="60">
        <v>0</v>
      </c>
      <c r="CD1883" s="60">
        <v>0</v>
      </c>
      <c r="CE1883" s="60">
        <v>0</v>
      </c>
      <c r="CF1883" s="60">
        <v>0</v>
      </c>
      <c r="CG1883" s="60">
        <v>0</v>
      </c>
      <c r="CH1883" s="60">
        <v>0</v>
      </c>
    </row>
    <row r="1884" spans="1:86">
      <c r="A1884" s="57" t="s">
        <v>86</v>
      </c>
      <c r="B1884" s="57" t="s">
        <v>701</v>
      </c>
      <c r="C1884" s="58" t="s">
        <v>116</v>
      </c>
      <c r="D1884" s="58" t="s">
        <v>544</v>
      </c>
      <c r="E1884" s="58" t="str">
        <f>VLOOKUP(CONCATENATE($F$4,F1884),'REG FL  CWIP - 1 System Per Boo'!$A$29:$B$1161,2,FALSE)</f>
        <v>Production</v>
      </c>
      <c r="F1884" s="58" t="s">
        <v>572</v>
      </c>
      <c r="G1884" s="58" t="s">
        <v>573</v>
      </c>
      <c r="H1884" s="63">
        <v>341</v>
      </c>
      <c r="I1884" s="60">
        <v>0</v>
      </c>
      <c r="J1884" s="60">
        <v>0</v>
      </c>
      <c r="K1884" s="60">
        <v>0</v>
      </c>
      <c r="L1884" s="60">
        <v>0</v>
      </c>
      <c r="M1884" s="60">
        <v>0</v>
      </c>
      <c r="N1884" s="60">
        <v>0</v>
      </c>
      <c r="O1884" s="60">
        <v>0</v>
      </c>
      <c r="P1884" s="60">
        <v>0</v>
      </c>
      <c r="Q1884" s="60">
        <v>0</v>
      </c>
      <c r="R1884" s="60">
        <v>0</v>
      </c>
      <c r="S1884" s="60">
        <v>0</v>
      </c>
      <c r="T1884" s="60">
        <v>0</v>
      </c>
      <c r="U1884" s="60">
        <v>0</v>
      </c>
      <c r="V1884" s="60">
        <v>0</v>
      </c>
      <c r="W1884" s="60">
        <v>0</v>
      </c>
      <c r="X1884" s="60">
        <v>0</v>
      </c>
      <c r="Y1884" s="60">
        <v>0</v>
      </c>
      <c r="Z1884" s="60">
        <v>0</v>
      </c>
      <c r="AA1884" s="60">
        <v>0</v>
      </c>
      <c r="AB1884" s="60">
        <v>0</v>
      </c>
      <c r="AC1884" s="60">
        <v>0</v>
      </c>
      <c r="AD1884" s="60">
        <v>0</v>
      </c>
      <c r="AE1884" s="60">
        <v>0</v>
      </c>
      <c r="AF1884" s="60">
        <v>0</v>
      </c>
      <c r="AG1884" s="60">
        <v>0</v>
      </c>
      <c r="AH1884" s="60">
        <v>0</v>
      </c>
      <c r="AI1884" s="60">
        <v>0.62586852719999997</v>
      </c>
      <c r="AJ1884" s="60">
        <v>0.62586742399999995</v>
      </c>
      <c r="AK1884" s="60">
        <v>0.62586852719999997</v>
      </c>
      <c r="AL1884" s="60">
        <v>0.62586852719999997</v>
      </c>
      <c r="AM1884" s="60">
        <v>0.62586742399999995</v>
      </c>
      <c r="AN1884" s="60">
        <v>0.62586852719999997</v>
      </c>
      <c r="AO1884" s="60">
        <v>0.62586852719999997</v>
      </c>
      <c r="AP1884" s="60">
        <v>0.62586742399999995</v>
      </c>
      <c r="AQ1884" s="60">
        <v>0.62586852719999997</v>
      </c>
      <c r="AR1884" s="60">
        <v>0.62586852719999997</v>
      </c>
      <c r="AS1884" s="60">
        <v>0.62586742399999995</v>
      </c>
      <c r="AT1884" s="60">
        <v>0.62586852719999997</v>
      </c>
      <c r="AU1884" s="60">
        <v>7.5104179135999987</v>
      </c>
      <c r="AV1884" s="60">
        <v>0</v>
      </c>
      <c r="AW1884" s="60">
        <v>0</v>
      </c>
      <c r="AX1884" s="60">
        <v>0</v>
      </c>
      <c r="AY1884" s="60">
        <v>0</v>
      </c>
      <c r="AZ1884" s="60">
        <v>0</v>
      </c>
      <c r="BA1884" s="60">
        <v>0</v>
      </c>
      <c r="BB1884" s="60">
        <v>0</v>
      </c>
      <c r="BC1884" s="60">
        <v>0</v>
      </c>
      <c r="BD1884" s="60">
        <v>0</v>
      </c>
      <c r="BE1884" s="60">
        <v>0</v>
      </c>
      <c r="BF1884" s="60">
        <v>0</v>
      </c>
      <c r="BG1884" s="60">
        <v>0</v>
      </c>
      <c r="BH1884" s="60">
        <v>0</v>
      </c>
      <c r="BI1884" s="60">
        <v>5.2250711651058852</v>
      </c>
      <c r="BJ1884" s="60">
        <v>5.2250619550269972</v>
      </c>
      <c r="BK1884" s="60">
        <v>5.2250711651058852</v>
      </c>
      <c r="BL1884" s="60">
        <v>5.2250711651058852</v>
      </c>
      <c r="BM1884" s="60">
        <v>5.2250619550269972</v>
      </c>
      <c r="BN1884" s="60">
        <v>5.2250711651058852</v>
      </c>
      <c r="BO1884" s="60">
        <v>5.2250711651058852</v>
      </c>
      <c r="BP1884" s="60">
        <v>5.2250619550269972</v>
      </c>
      <c r="BQ1884" s="60">
        <v>5.2250711651058852</v>
      </c>
      <c r="BR1884" s="60">
        <v>5.2250711651058852</v>
      </c>
      <c r="BS1884" s="60">
        <v>5.2250619550269972</v>
      </c>
      <c r="BT1884" s="60">
        <v>5.225071165350812</v>
      </c>
      <c r="BU1884" s="60">
        <v>62.700817141199998</v>
      </c>
      <c r="BV1884" s="60">
        <v>0</v>
      </c>
      <c r="BW1884" s="60">
        <v>0</v>
      </c>
      <c r="BX1884" s="60">
        <v>0</v>
      </c>
      <c r="BY1884" s="60">
        <v>0</v>
      </c>
      <c r="BZ1884" s="60">
        <v>0</v>
      </c>
      <c r="CA1884" s="60">
        <v>0</v>
      </c>
      <c r="CB1884" s="60">
        <v>0</v>
      </c>
      <c r="CC1884" s="60">
        <v>0</v>
      </c>
      <c r="CD1884" s="60">
        <v>0</v>
      </c>
      <c r="CE1884" s="60">
        <v>0</v>
      </c>
      <c r="CF1884" s="60">
        <v>0</v>
      </c>
      <c r="CG1884" s="60">
        <v>0</v>
      </c>
      <c r="CH1884" s="60">
        <v>0</v>
      </c>
    </row>
    <row r="1885" spans="1:86">
      <c r="A1885" s="57" t="s">
        <v>86</v>
      </c>
      <c r="B1885" s="58" t="s">
        <v>719</v>
      </c>
      <c r="C1885" s="59" t="s">
        <v>116</v>
      </c>
      <c r="D1885" s="58" t="s">
        <v>544</v>
      </c>
      <c r="E1885" s="58" t="str">
        <f>VLOOKUP(CONCATENATE($F$4,F1885),'REG FL  CWIP - 1 System Per Boo'!$A$29:$B$1161,2,FALSE)</f>
        <v>Production</v>
      </c>
      <c r="F1885" s="58" t="s">
        <v>572</v>
      </c>
      <c r="G1885" s="58" t="s">
        <v>573</v>
      </c>
      <c r="H1885" s="63">
        <v>341</v>
      </c>
      <c r="I1885" s="60">
        <v>0</v>
      </c>
      <c r="J1885" s="60">
        <v>0</v>
      </c>
      <c r="K1885" s="60">
        <v>0</v>
      </c>
      <c r="L1885" s="60">
        <v>0</v>
      </c>
      <c r="M1885" s="60">
        <v>0</v>
      </c>
      <c r="N1885" s="60">
        <v>0</v>
      </c>
      <c r="O1885" s="60">
        <v>0</v>
      </c>
      <c r="P1885" s="60">
        <v>0</v>
      </c>
      <c r="Q1885" s="60">
        <v>0</v>
      </c>
      <c r="R1885" s="60">
        <v>0</v>
      </c>
      <c r="S1885" s="60">
        <v>0</v>
      </c>
      <c r="T1885" s="60">
        <v>0</v>
      </c>
      <c r="U1885" s="60">
        <v>0</v>
      </c>
      <c r="V1885" s="60">
        <v>0</v>
      </c>
      <c r="W1885" s="60">
        <v>0</v>
      </c>
      <c r="X1885" s="60">
        <v>0</v>
      </c>
      <c r="Y1885" s="60">
        <v>0</v>
      </c>
      <c r="Z1885" s="60">
        <v>0</v>
      </c>
      <c r="AA1885" s="60">
        <v>0</v>
      </c>
      <c r="AB1885" s="60">
        <v>0</v>
      </c>
      <c r="AC1885" s="60">
        <v>0</v>
      </c>
      <c r="AD1885" s="60">
        <v>0</v>
      </c>
      <c r="AE1885" s="60">
        <v>0</v>
      </c>
      <c r="AF1885" s="60">
        <v>0</v>
      </c>
      <c r="AG1885" s="60">
        <v>0</v>
      </c>
      <c r="AH1885" s="60">
        <v>0</v>
      </c>
      <c r="AI1885" s="60">
        <v>0</v>
      </c>
      <c r="AJ1885" s="60">
        <v>0</v>
      </c>
      <c r="AK1885" s="60">
        <v>0</v>
      </c>
      <c r="AL1885" s="60">
        <v>0</v>
      </c>
      <c r="AM1885" s="60">
        <v>0</v>
      </c>
      <c r="AN1885" s="60">
        <v>0</v>
      </c>
      <c r="AO1885" s="60">
        <v>0</v>
      </c>
      <c r="AP1885" s="60">
        <v>0</v>
      </c>
      <c r="AQ1885" s="60">
        <v>0</v>
      </c>
      <c r="AR1885" s="60">
        <v>0</v>
      </c>
      <c r="AS1885" s="60">
        <v>0</v>
      </c>
      <c r="AT1885" s="60">
        <v>7.5104179135999987</v>
      </c>
      <c r="AU1885" s="60">
        <v>7.5104179135999987</v>
      </c>
      <c r="AV1885" s="60">
        <v>0</v>
      </c>
      <c r="AW1885" s="60">
        <v>0</v>
      </c>
      <c r="AX1885" s="60">
        <v>0</v>
      </c>
      <c r="AY1885" s="60">
        <v>0</v>
      </c>
      <c r="AZ1885" s="60">
        <v>0</v>
      </c>
      <c r="BA1885" s="60">
        <v>0</v>
      </c>
      <c r="BB1885" s="60">
        <v>0</v>
      </c>
      <c r="BC1885" s="60">
        <v>0</v>
      </c>
      <c r="BD1885" s="60">
        <v>0</v>
      </c>
      <c r="BE1885" s="60">
        <v>0</v>
      </c>
      <c r="BF1885" s="60">
        <v>0</v>
      </c>
      <c r="BG1885" s="60">
        <v>0</v>
      </c>
      <c r="BH1885" s="60">
        <v>0</v>
      </c>
      <c r="BI1885" s="60">
        <v>0</v>
      </c>
      <c r="BJ1885" s="60">
        <v>0</v>
      </c>
      <c r="BK1885" s="60">
        <v>0</v>
      </c>
      <c r="BL1885" s="60">
        <v>0</v>
      </c>
      <c r="BM1885" s="60">
        <v>0</v>
      </c>
      <c r="BN1885" s="60">
        <v>0</v>
      </c>
      <c r="BO1885" s="60">
        <v>0</v>
      </c>
      <c r="BP1885" s="60">
        <v>35.994996682399993</v>
      </c>
      <c r="BQ1885" s="60">
        <v>0</v>
      </c>
      <c r="BR1885" s="60">
        <v>0</v>
      </c>
      <c r="BS1885" s="60">
        <v>0</v>
      </c>
      <c r="BT1885" s="60">
        <v>26.705820458800002</v>
      </c>
      <c r="BU1885" s="60">
        <v>62.700817141199991</v>
      </c>
      <c r="BV1885" s="60">
        <v>0</v>
      </c>
      <c r="BW1885" s="60">
        <v>0</v>
      </c>
      <c r="BX1885" s="60">
        <v>0</v>
      </c>
      <c r="BY1885" s="60">
        <v>0</v>
      </c>
      <c r="BZ1885" s="60">
        <v>0</v>
      </c>
      <c r="CA1885" s="60">
        <v>0</v>
      </c>
      <c r="CB1885" s="60">
        <v>0</v>
      </c>
      <c r="CC1885" s="60">
        <v>0</v>
      </c>
      <c r="CD1885" s="60">
        <v>0</v>
      </c>
      <c r="CE1885" s="60">
        <v>0</v>
      </c>
      <c r="CF1885" s="60">
        <v>0</v>
      </c>
      <c r="CG1885" s="60">
        <v>0</v>
      </c>
      <c r="CH1885" s="60">
        <v>0</v>
      </c>
    </row>
    <row r="1886" spans="1:86">
      <c r="A1886" s="57" t="s">
        <v>86</v>
      </c>
      <c r="B1886" s="58" t="s">
        <v>723</v>
      </c>
      <c r="C1886" s="59" t="s">
        <v>116</v>
      </c>
      <c r="D1886" s="58" t="s">
        <v>544</v>
      </c>
      <c r="E1886" s="58" t="str">
        <f>VLOOKUP(CONCATENATE($F$4,F1886),'REG FL  CWIP - 1 System Per Boo'!$A$29:$B$1161,2,FALSE)</f>
        <v>Production</v>
      </c>
      <c r="F1886" s="58" t="s">
        <v>572</v>
      </c>
      <c r="G1886" s="58" t="s">
        <v>573</v>
      </c>
      <c r="H1886" s="63">
        <v>341</v>
      </c>
      <c r="I1886" s="60">
        <v>0</v>
      </c>
      <c r="J1886" s="60">
        <v>0</v>
      </c>
      <c r="K1886" s="60">
        <v>0</v>
      </c>
      <c r="L1886" s="60">
        <v>0</v>
      </c>
      <c r="M1886" s="60">
        <v>0</v>
      </c>
      <c r="N1886" s="60">
        <v>0</v>
      </c>
      <c r="O1886" s="60">
        <v>0</v>
      </c>
      <c r="P1886" s="60">
        <v>0</v>
      </c>
      <c r="Q1886" s="60">
        <v>0</v>
      </c>
      <c r="R1886" s="60">
        <v>0</v>
      </c>
      <c r="S1886" s="60">
        <v>0</v>
      </c>
      <c r="T1886" s="60">
        <v>0</v>
      </c>
      <c r="U1886" s="60">
        <v>0</v>
      </c>
      <c r="V1886" s="60">
        <v>0</v>
      </c>
      <c r="W1886" s="60">
        <v>0</v>
      </c>
      <c r="X1886" s="60">
        <v>0</v>
      </c>
      <c r="Y1886" s="60">
        <v>0</v>
      </c>
      <c r="Z1886" s="60">
        <v>0</v>
      </c>
      <c r="AA1886" s="60">
        <v>0</v>
      </c>
      <c r="AB1886" s="60">
        <v>0</v>
      </c>
      <c r="AC1886" s="60">
        <v>0</v>
      </c>
      <c r="AD1886" s="60">
        <v>0</v>
      </c>
      <c r="AE1886" s="60">
        <v>0</v>
      </c>
      <c r="AF1886" s="60">
        <v>0</v>
      </c>
      <c r="AG1886" s="60">
        <v>0</v>
      </c>
      <c r="AH1886" s="60">
        <v>0</v>
      </c>
      <c r="AI1886" s="60">
        <v>0.62586852719999997</v>
      </c>
      <c r="AJ1886" s="60">
        <v>1.2517359511999999</v>
      </c>
      <c r="AK1886" s="60">
        <v>1.8776044783999999</v>
      </c>
      <c r="AL1886" s="60">
        <v>2.5034730056000001</v>
      </c>
      <c r="AM1886" s="60">
        <v>3.1293404296</v>
      </c>
      <c r="AN1886" s="60">
        <v>3.7552089567999998</v>
      </c>
      <c r="AO1886" s="60">
        <v>4.3810774839999995</v>
      </c>
      <c r="AP1886" s="60">
        <v>5.0069449079999995</v>
      </c>
      <c r="AQ1886" s="60">
        <v>5.6328134351999992</v>
      </c>
      <c r="AR1886" s="60">
        <v>6.258681962399999</v>
      </c>
      <c r="AS1886" s="60">
        <v>6.8845493863999989</v>
      </c>
      <c r="AT1886" s="60">
        <v>0</v>
      </c>
      <c r="AU1886" s="60">
        <v>0</v>
      </c>
      <c r="AV1886" s="60">
        <v>0</v>
      </c>
      <c r="AW1886" s="60">
        <v>0</v>
      </c>
      <c r="AX1886" s="60">
        <v>0</v>
      </c>
      <c r="AY1886" s="60">
        <v>0</v>
      </c>
      <c r="AZ1886" s="60">
        <v>0</v>
      </c>
      <c r="BA1886" s="60">
        <v>0</v>
      </c>
      <c r="BB1886" s="60">
        <v>0</v>
      </c>
      <c r="BC1886" s="60">
        <v>0</v>
      </c>
      <c r="BD1886" s="60">
        <v>0</v>
      </c>
      <c r="BE1886" s="60">
        <v>0</v>
      </c>
      <c r="BF1886" s="60">
        <v>0</v>
      </c>
      <c r="BG1886" s="60">
        <v>0</v>
      </c>
      <c r="BH1886" s="60">
        <v>0</v>
      </c>
      <c r="BI1886" s="60">
        <v>5.2250711651058852</v>
      </c>
      <c r="BJ1886" s="60">
        <v>10.450133120132882</v>
      </c>
      <c r="BK1886" s="60">
        <v>15.675204285238767</v>
      </c>
      <c r="BL1886" s="60">
        <v>20.900275450344651</v>
      </c>
      <c r="BM1886" s="60">
        <v>26.125337405371649</v>
      </c>
      <c r="BN1886" s="60">
        <v>31.350408570477533</v>
      </c>
      <c r="BO1886" s="60">
        <v>36.575479735583421</v>
      </c>
      <c r="BP1886" s="60">
        <v>5.805545008210423</v>
      </c>
      <c r="BQ1886" s="60">
        <v>11.030616173316307</v>
      </c>
      <c r="BR1886" s="60">
        <v>16.255687338422192</v>
      </c>
      <c r="BS1886" s="60">
        <v>21.48074929344919</v>
      </c>
      <c r="BT1886" s="60">
        <v>0</v>
      </c>
      <c r="BU1886" s="60">
        <v>0</v>
      </c>
      <c r="BV1886" s="60">
        <v>0</v>
      </c>
      <c r="BW1886" s="60">
        <v>0</v>
      </c>
      <c r="BX1886" s="60">
        <v>0</v>
      </c>
      <c r="BY1886" s="60">
        <v>0</v>
      </c>
      <c r="BZ1886" s="60">
        <v>0</v>
      </c>
      <c r="CA1886" s="60">
        <v>0</v>
      </c>
      <c r="CB1886" s="60">
        <v>0</v>
      </c>
      <c r="CC1886" s="60">
        <v>0</v>
      </c>
      <c r="CD1886" s="60">
        <v>0</v>
      </c>
      <c r="CE1886" s="60">
        <v>0</v>
      </c>
      <c r="CF1886" s="60">
        <v>0</v>
      </c>
      <c r="CG1886" s="60">
        <v>0</v>
      </c>
      <c r="CH1886" s="60">
        <v>0</v>
      </c>
    </row>
    <row r="1887" spans="1:86">
      <c r="A1887" s="57" t="s">
        <v>86</v>
      </c>
      <c r="B1887" s="58" t="s">
        <v>132</v>
      </c>
      <c r="C1887" s="59" t="s">
        <v>116</v>
      </c>
      <c r="D1887" s="58" t="s">
        <v>544</v>
      </c>
      <c r="E1887" s="58" t="str">
        <f>VLOOKUP(CONCATENATE($F$4,F1887),'REG FL  CWIP - 1 System Per Boo'!$A$29:$B$1161,2,FALSE)</f>
        <v>Production</v>
      </c>
      <c r="F1887" s="58" t="s">
        <v>574</v>
      </c>
      <c r="G1887" s="58" t="s">
        <v>575</v>
      </c>
      <c r="H1887" s="63">
        <v>342</v>
      </c>
      <c r="I1887" s="60">
        <v>0</v>
      </c>
      <c r="J1887" s="60">
        <v>0</v>
      </c>
      <c r="K1887" s="60">
        <v>0</v>
      </c>
      <c r="L1887" s="60">
        <v>0</v>
      </c>
      <c r="M1887" s="60">
        <v>0</v>
      </c>
      <c r="N1887" s="60">
        <v>0</v>
      </c>
      <c r="O1887" s="60">
        <v>0</v>
      </c>
      <c r="P1887" s="60">
        <v>0</v>
      </c>
      <c r="Q1887" s="60">
        <v>0</v>
      </c>
      <c r="R1887" s="60">
        <v>0</v>
      </c>
      <c r="S1887" s="60">
        <v>0</v>
      </c>
      <c r="T1887" s="60">
        <v>0</v>
      </c>
      <c r="U1887" s="60">
        <v>0</v>
      </c>
      <c r="V1887" s="60">
        <v>0</v>
      </c>
      <c r="W1887" s="60">
        <v>0</v>
      </c>
      <c r="X1887" s="60">
        <v>0</v>
      </c>
      <c r="Y1887" s="60">
        <v>0</v>
      </c>
      <c r="Z1887" s="60">
        <v>0</v>
      </c>
      <c r="AA1887" s="60">
        <v>0</v>
      </c>
      <c r="AB1887" s="60">
        <v>0</v>
      </c>
      <c r="AC1887" s="60">
        <v>0</v>
      </c>
      <c r="AD1887" s="60">
        <v>0</v>
      </c>
      <c r="AE1887" s="60">
        <v>0</v>
      </c>
      <c r="AF1887" s="60">
        <v>0</v>
      </c>
      <c r="AG1887" s="60">
        <v>0</v>
      </c>
      <c r="AH1887" s="60">
        <v>0</v>
      </c>
      <c r="AI1887" s="60">
        <v>0</v>
      </c>
      <c r="AJ1887" s="60">
        <v>0.59557358579999997</v>
      </c>
      <c r="AK1887" s="60">
        <v>1.1911461218000001</v>
      </c>
      <c r="AL1887" s="60">
        <v>1.7867197076000001</v>
      </c>
      <c r="AM1887" s="60">
        <v>2.3822932934000001</v>
      </c>
      <c r="AN1887" s="60">
        <v>2.9778658294000002</v>
      </c>
      <c r="AO1887" s="60">
        <v>3.5734394152000002</v>
      </c>
      <c r="AP1887" s="60">
        <v>4.1690130009999997</v>
      </c>
      <c r="AQ1887" s="60">
        <v>4.7645855369999994</v>
      </c>
      <c r="AR1887" s="60">
        <v>5.360159122799999</v>
      </c>
      <c r="AS1887" s="60">
        <v>5.9557327085999994</v>
      </c>
      <c r="AT1887" s="60">
        <v>6.5513052445999991</v>
      </c>
      <c r="AU1887" s="60">
        <v>0</v>
      </c>
      <c r="AV1887" s="60">
        <v>0</v>
      </c>
      <c r="AW1887" s="60">
        <v>0</v>
      </c>
      <c r="AX1887" s="60">
        <v>0</v>
      </c>
      <c r="AY1887" s="60">
        <v>0</v>
      </c>
      <c r="AZ1887" s="60">
        <v>0</v>
      </c>
      <c r="BA1887" s="60">
        <v>0</v>
      </c>
      <c r="BB1887" s="60">
        <v>0</v>
      </c>
      <c r="BC1887" s="60">
        <v>0</v>
      </c>
      <c r="BD1887" s="60">
        <v>0</v>
      </c>
      <c r="BE1887" s="60">
        <v>0</v>
      </c>
      <c r="BF1887" s="60">
        <v>0</v>
      </c>
      <c r="BG1887" s="60">
        <v>0</v>
      </c>
      <c r="BH1887" s="60">
        <v>0</v>
      </c>
      <c r="BI1887" s="60">
        <v>0</v>
      </c>
      <c r="BJ1887" s="60">
        <v>4.9721534709283528</v>
      </c>
      <c r="BK1887" s="60">
        <v>9.9442981775883794</v>
      </c>
      <c r="BL1887" s="60">
        <v>14.916451648516732</v>
      </c>
      <c r="BM1887" s="60">
        <v>19.888605119445085</v>
      </c>
      <c r="BN1887" s="60">
        <v>24.860749826105113</v>
      </c>
      <c r="BO1887" s="60">
        <v>29.832903297033468</v>
      </c>
      <c r="BP1887" s="60">
        <v>34.805056767961823</v>
      </c>
      <c r="BQ1887" s="60">
        <v>5.5245296860218502</v>
      </c>
      <c r="BR1887" s="60">
        <v>10.496683156950203</v>
      </c>
      <c r="BS1887" s="60">
        <v>15.468836627878556</v>
      </c>
      <c r="BT1887" s="60">
        <v>20.440981334538584</v>
      </c>
      <c r="BU1887" s="60">
        <v>0</v>
      </c>
      <c r="BV1887" s="60">
        <v>0</v>
      </c>
      <c r="BW1887" s="60">
        <v>0</v>
      </c>
      <c r="BX1887" s="60">
        <v>0</v>
      </c>
      <c r="BY1887" s="60">
        <v>0</v>
      </c>
      <c r="BZ1887" s="60">
        <v>0</v>
      </c>
      <c r="CA1887" s="60">
        <v>0</v>
      </c>
      <c r="CB1887" s="60">
        <v>0</v>
      </c>
      <c r="CC1887" s="60">
        <v>0</v>
      </c>
      <c r="CD1887" s="60">
        <v>0</v>
      </c>
      <c r="CE1887" s="60">
        <v>0</v>
      </c>
      <c r="CF1887" s="60">
        <v>0</v>
      </c>
      <c r="CG1887" s="60">
        <v>0</v>
      </c>
      <c r="CH1887" s="60">
        <v>0</v>
      </c>
    </row>
    <row r="1888" spans="1:86">
      <c r="A1888" s="57" t="s">
        <v>86</v>
      </c>
      <c r="B1888" s="57" t="s">
        <v>701</v>
      </c>
      <c r="C1888" s="58" t="s">
        <v>116</v>
      </c>
      <c r="D1888" s="58" t="s">
        <v>544</v>
      </c>
      <c r="E1888" s="58" t="str">
        <f>VLOOKUP(CONCATENATE($F$4,F1888),'REG FL  CWIP - 1 System Per Boo'!$A$29:$B$1161,2,FALSE)</f>
        <v>Production</v>
      </c>
      <c r="F1888" s="58" t="s">
        <v>574</v>
      </c>
      <c r="G1888" s="58" t="s">
        <v>575</v>
      </c>
      <c r="H1888" s="63">
        <v>342</v>
      </c>
      <c r="I1888" s="60">
        <v>0</v>
      </c>
      <c r="J1888" s="60">
        <v>0</v>
      </c>
      <c r="K1888" s="60">
        <v>0</v>
      </c>
      <c r="L1888" s="60">
        <v>0</v>
      </c>
      <c r="M1888" s="60">
        <v>0</v>
      </c>
      <c r="N1888" s="60">
        <v>0</v>
      </c>
      <c r="O1888" s="60">
        <v>0</v>
      </c>
      <c r="P1888" s="60">
        <v>0</v>
      </c>
      <c r="Q1888" s="60">
        <v>0</v>
      </c>
      <c r="R1888" s="60">
        <v>0</v>
      </c>
      <c r="S1888" s="60">
        <v>0</v>
      </c>
      <c r="T1888" s="60">
        <v>0</v>
      </c>
      <c r="U1888" s="60">
        <v>0</v>
      </c>
      <c r="V1888" s="60">
        <v>0</v>
      </c>
      <c r="W1888" s="60">
        <v>0</v>
      </c>
      <c r="X1888" s="60">
        <v>0</v>
      </c>
      <c r="Y1888" s="60">
        <v>0</v>
      </c>
      <c r="Z1888" s="60">
        <v>0</v>
      </c>
      <c r="AA1888" s="60">
        <v>0</v>
      </c>
      <c r="AB1888" s="60">
        <v>0</v>
      </c>
      <c r="AC1888" s="60">
        <v>0</v>
      </c>
      <c r="AD1888" s="60">
        <v>0</v>
      </c>
      <c r="AE1888" s="60">
        <v>0</v>
      </c>
      <c r="AF1888" s="60">
        <v>0</v>
      </c>
      <c r="AG1888" s="60">
        <v>0</v>
      </c>
      <c r="AH1888" s="60">
        <v>0</v>
      </c>
      <c r="AI1888" s="60">
        <v>0.59557358579999997</v>
      </c>
      <c r="AJ1888" s="60">
        <v>0.59557253600000004</v>
      </c>
      <c r="AK1888" s="60">
        <v>0.59557358579999997</v>
      </c>
      <c r="AL1888" s="60">
        <v>0.59557358579999997</v>
      </c>
      <c r="AM1888" s="60">
        <v>0.59557253600000004</v>
      </c>
      <c r="AN1888" s="60">
        <v>0.59557358579999997</v>
      </c>
      <c r="AO1888" s="60">
        <v>0.59557358579999997</v>
      </c>
      <c r="AP1888" s="60">
        <v>0.59557253600000004</v>
      </c>
      <c r="AQ1888" s="60">
        <v>0.59557358579999997</v>
      </c>
      <c r="AR1888" s="60">
        <v>0.59557358579999997</v>
      </c>
      <c r="AS1888" s="60">
        <v>0.59557253600000004</v>
      </c>
      <c r="AT1888" s="60">
        <v>0.59557358579999997</v>
      </c>
      <c r="AU1888" s="60">
        <v>7.1468788303999986</v>
      </c>
      <c r="AV1888" s="60">
        <v>0</v>
      </c>
      <c r="AW1888" s="60">
        <v>0</v>
      </c>
      <c r="AX1888" s="60">
        <v>0</v>
      </c>
      <c r="AY1888" s="60">
        <v>0</v>
      </c>
      <c r="AZ1888" s="60">
        <v>0</v>
      </c>
      <c r="BA1888" s="60">
        <v>0</v>
      </c>
      <c r="BB1888" s="60">
        <v>0</v>
      </c>
      <c r="BC1888" s="60">
        <v>0</v>
      </c>
      <c r="BD1888" s="60">
        <v>0</v>
      </c>
      <c r="BE1888" s="60">
        <v>0</v>
      </c>
      <c r="BF1888" s="60">
        <v>0</v>
      </c>
      <c r="BG1888" s="60">
        <v>0</v>
      </c>
      <c r="BH1888" s="60">
        <v>0</v>
      </c>
      <c r="BI1888" s="60">
        <v>4.9721534709283528</v>
      </c>
      <c r="BJ1888" s="60">
        <v>4.9721447066600266</v>
      </c>
      <c r="BK1888" s="60">
        <v>4.9721534709283528</v>
      </c>
      <c r="BL1888" s="60">
        <v>4.9721534709283528</v>
      </c>
      <c r="BM1888" s="60">
        <v>4.9721447066600266</v>
      </c>
      <c r="BN1888" s="60">
        <v>4.9721534709283528</v>
      </c>
      <c r="BO1888" s="60">
        <v>4.9721534709283528</v>
      </c>
      <c r="BP1888" s="60">
        <v>4.9721447066600266</v>
      </c>
      <c r="BQ1888" s="60">
        <v>4.9721534709283528</v>
      </c>
      <c r="BR1888" s="60">
        <v>4.9721534709283528</v>
      </c>
      <c r="BS1888" s="60">
        <v>4.9721447066600266</v>
      </c>
      <c r="BT1888" s="60">
        <v>4.9721534711614197</v>
      </c>
      <c r="BU1888" s="60">
        <v>59.665806594300001</v>
      </c>
      <c r="BV1888" s="60">
        <v>0</v>
      </c>
      <c r="BW1888" s="60">
        <v>0</v>
      </c>
      <c r="BX1888" s="60">
        <v>0</v>
      </c>
      <c r="BY1888" s="60">
        <v>0</v>
      </c>
      <c r="BZ1888" s="60">
        <v>0</v>
      </c>
      <c r="CA1888" s="60">
        <v>0</v>
      </c>
      <c r="CB1888" s="60">
        <v>0</v>
      </c>
      <c r="CC1888" s="60">
        <v>0</v>
      </c>
      <c r="CD1888" s="60">
        <v>0</v>
      </c>
      <c r="CE1888" s="60">
        <v>0</v>
      </c>
      <c r="CF1888" s="60">
        <v>0</v>
      </c>
      <c r="CG1888" s="60">
        <v>0</v>
      </c>
      <c r="CH1888" s="60">
        <v>0</v>
      </c>
    </row>
    <row r="1889" spans="1:86">
      <c r="A1889" s="57" t="s">
        <v>86</v>
      </c>
      <c r="B1889" s="58" t="s">
        <v>719</v>
      </c>
      <c r="C1889" s="59" t="s">
        <v>116</v>
      </c>
      <c r="D1889" s="58" t="s">
        <v>544</v>
      </c>
      <c r="E1889" s="58" t="str">
        <f>VLOOKUP(CONCATENATE($F$4,F1889),'REG FL  CWIP - 1 System Per Boo'!$A$29:$B$1161,2,FALSE)</f>
        <v>Production</v>
      </c>
      <c r="F1889" s="58" t="s">
        <v>574</v>
      </c>
      <c r="G1889" s="58" t="s">
        <v>575</v>
      </c>
      <c r="H1889" s="63">
        <v>342</v>
      </c>
      <c r="I1889" s="60">
        <v>0</v>
      </c>
      <c r="J1889" s="60">
        <v>0</v>
      </c>
      <c r="K1889" s="60">
        <v>0</v>
      </c>
      <c r="L1889" s="60">
        <v>0</v>
      </c>
      <c r="M1889" s="60">
        <v>0</v>
      </c>
      <c r="N1889" s="60">
        <v>0</v>
      </c>
      <c r="O1889" s="60">
        <v>0</v>
      </c>
      <c r="P1889" s="60">
        <v>0</v>
      </c>
      <c r="Q1889" s="60">
        <v>0</v>
      </c>
      <c r="R1889" s="60">
        <v>0</v>
      </c>
      <c r="S1889" s="60">
        <v>0</v>
      </c>
      <c r="T1889" s="60">
        <v>0</v>
      </c>
      <c r="U1889" s="60">
        <v>0</v>
      </c>
      <c r="V1889" s="60">
        <v>0</v>
      </c>
      <c r="W1889" s="60">
        <v>0</v>
      </c>
      <c r="X1889" s="60">
        <v>0</v>
      </c>
      <c r="Y1889" s="60">
        <v>0</v>
      </c>
      <c r="Z1889" s="60">
        <v>0</v>
      </c>
      <c r="AA1889" s="60">
        <v>0</v>
      </c>
      <c r="AB1889" s="60">
        <v>0</v>
      </c>
      <c r="AC1889" s="60">
        <v>0</v>
      </c>
      <c r="AD1889" s="60">
        <v>0</v>
      </c>
      <c r="AE1889" s="60">
        <v>0</v>
      </c>
      <c r="AF1889" s="60">
        <v>0</v>
      </c>
      <c r="AG1889" s="60">
        <v>0</v>
      </c>
      <c r="AH1889" s="60">
        <v>0</v>
      </c>
      <c r="AI1889" s="60">
        <v>0</v>
      </c>
      <c r="AJ1889" s="60">
        <v>0</v>
      </c>
      <c r="AK1889" s="60">
        <v>0</v>
      </c>
      <c r="AL1889" s="60">
        <v>0</v>
      </c>
      <c r="AM1889" s="60">
        <v>0</v>
      </c>
      <c r="AN1889" s="60">
        <v>0</v>
      </c>
      <c r="AO1889" s="60">
        <v>0</v>
      </c>
      <c r="AP1889" s="60">
        <v>0</v>
      </c>
      <c r="AQ1889" s="60">
        <v>0</v>
      </c>
      <c r="AR1889" s="60">
        <v>0</v>
      </c>
      <c r="AS1889" s="60">
        <v>0</v>
      </c>
      <c r="AT1889" s="60">
        <v>7.1468788303999986</v>
      </c>
      <c r="AU1889" s="60">
        <v>7.1468788303999986</v>
      </c>
      <c r="AV1889" s="60">
        <v>0</v>
      </c>
      <c r="AW1889" s="60">
        <v>0</v>
      </c>
      <c r="AX1889" s="60">
        <v>0</v>
      </c>
      <c r="AY1889" s="60">
        <v>0</v>
      </c>
      <c r="AZ1889" s="60">
        <v>0</v>
      </c>
      <c r="BA1889" s="60">
        <v>0</v>
      </c>
      <c r="BB1889" s="60">
        <v>0</v>
      </c>
      <c r="BC1889" s="60">
        <v>0</v>
      </c>
      <c r="BD1889" s="60">
        <v>0</v>
      </c>
      <c r="BE1889" s="60">
        <v>0</v>
      </c>
      <c r="BF1889" s="60">
        <v>0</v>
      </c>
      <c r="BG1889" s="60">
        <v>0</v>
      </c>
      <c r="BH1889" s="60">
        <v>0</v>
      </c>
      <c r="BI1889" s="60">
        <v>0</v>
      </c>
      <c r="BJ1889" s="60">
        <v>0</v>
      </c>
      <c r="BK1889" s="60">
        <v>0</v>
      </c>
      <c r="BL1889" s="60">
        <v>0</v>
      </c>
      <c r="BM1889" s="60">
        <v>0</v>
      </c>
      <c r="BN1889" s="60">
        <v>0</v>
      </c>
      <c r="BO1889" s="60">
        <v>0</v>
      </c>
      <c r="BP1889" s="60">
        <v>34.252671788599997</v>
      </c>
      <c r="BQ1889" s="60">
        <v>0</v>
      </c>
      <c r="BR1889" s="60">
        <v>0</v>
      </c>
      <c r="BS1889" s="60">
        <v>0</v>
      </c>
      <c r="BT1889" s="60">
        <v>25.413134805700004</v>
      </c>
      <c r="BU1889" s="60">
        <v>59.665806594300001</v>
      </c>
      <c r="BV1889" s="60">
        <v>0</v>
      </c>
      <c r="BW1889" s="60">
        <v>0</v>
      </c>
      <c r="BX1889" s="60">
        <v>0</v>
      </c>
      <c r="BY1889" s="60">
        <v>0</v>
      </c>
      <c r="BZ1889" s="60">
        <v>0</v>
      </c>
      <c r="CA1889" s="60">
        <v>0</v>
      </c>
      <c r="CB1889" s="60">
        <v>0</v>
      </c>
      <c r="CC1889" s="60">
        <v>0</v>
      </c>
      <c r="CD1889" s="60">
        <v>0</v>
      </c>
      <c r="CE1889" s="60">
        <v>0</v>
      </c>
      <c r="CF1889" s="60">
        <v>0</v>
      </c>
      <c r="CG1889" s="60">
        <v>0</v>
      </c>
      <c r="CH1889" s="60">
        <v>0</v>
      </c>
    </row>
    <row r="1890" spans="1:86">
      <c r="A1890" s="57" t="s">
        <v>86</v>
      </c>
      <c r="B1890" s="58" t="s">
        <v>723</v>
      </c>
      <c r="C1890" s="59" t="s">
        <v>116</v>
      </c>
      <c r="D1890" s="58" t="s">
        <v>544</v>
      </c>
      <c r="E1890" s="58" t="str">
        <f>VLOOKUP(CONCATENATE($F$4,F1890),'REG FL  CWIP - 1 System Per Boo'!$A$29:$B$1161,2,FALSE)</f>
        <v>Production</v>
      </c>
      <c r="F1890" s="58" t="s">
        <v>574</v>
      </c>
      <c r="G1890" s="58" t="s">
        <v>575</v>
      </c>
      <c r="H1890" s="63">
        <v>342</v>
      </c>
      <c r="I1890" s="60">
        <v>0</v>
      </c>
      <c r="J1890" s="60">
        <v>0</v>
      </c>
      <c r="K1890" s="60">
        <v>0</v>
      </c>
      <c r="L1890" s="60">
        <v>0</v>
      </c>
      <c r="M1890" s="60">
        <v>0</v>
      </c>
      <c r="N1890" s="60">
        <v>0</v>
      </c>
      <c r="O1890" s="60">
        <v>0</v>
      </c>
      <c r="P1890" s="60">
        <v>0</v>
      </c>
      <c r="Q1890" s="60">
        <v>0</v>
      </c>
      <c r="R1890" s="60">
        <v>0</v>
      </c>
      <c r="S1890" s="60">
        <v>0</v>
      </c>
      <c r="T1890" s="60">
        <v>0</v>
      </c>
      <c r="U1890" s="60">
        <v>0</v>
      </c>
      <c r="V1890" s="60">
        <v>0</v>
      </c>
      <c r="W1890" s="60">
        <v>0</v>
      </c>
      <c r="X1890" s="60">
        <v>0</v>
      </c>
      <c r="Y1890" s="60">
        <v>0</v>
      </c>
      <c r="Z1890" s="60">
        <v>0</v>
      </c>
      <c r="AA1890" s="60">
        <v>0</v>
      </c>
      <c r="AB1890" s="60">
        <v>0</v>
      </c>
      <c r="AC1890" s="60">
        <v>0</v>
      </c>
      <c r="AD1890" s="60">
        <v>0</v>
      </c>
      <c r="AE1890" s="60">
        <v>0</v>
      </c>
      <c r="AF1890" s="60">
        <v>0</v>
      </c>
      <c r="AG1890" s="60">
        <v>0</v>
      </c>
      <c r="AH1890" s="60">
        <v>0</v>
      </c>
      <c r="AI1890" s="60">
        <v>0.59557358579999997</v>
      </c>
      <c r="AJ1890" s="60">
        <v>1.1911461218000001</v>
      </c>
      <c r="AK1890" s="60">
        <v>1.7867197076000001</v>
      </c>
      <c r="AL1890" s="60">
        <v>2.3822932934000001</v>
      </c>
      <c r="AM1890" s="60">
        <v>2.9778658294000002</v>
      </c>
      <c r="AN1890" s="60">
        <v>3.5734394152000002</v>
      </c>
      <c r="AO1890" s="60">
        <v>4.1690130009999997</v>
      </c>
      <c r="AP1890" s="60">
        <v>4.7645855369999994</v>
      </c>
      <c r="AQ1890" s="60">
        <v>5.360159122799999</v>
      </c>
      <c r="AR1890" s="60">
        <v>5.9557327085999994</v>
      </c>
      <c r="AS1890" s="60">
        <v>6.5513052445999991</v>
      </c>
      <c r="AT1890" s="60">
        <v>0</v>
      </c>
      <c r="AU1890" s="60">
        <v>0</v>
      </c>
      <c r="AV1890" s="60">
        <v>0</v>
      </c>
      <c r="AW1890" s="60">
        <v>0</v>
      </c>
      <c r="AX1890" s="60">
        <v>0</v>
      </c>
      <c r="AY1890" s="60">
        <v>0</v>
      </c>
      <c r="AZ1890" s="60">
        <v>0</v>
      </c>
      <c r="BA1890" s="60">
        <v>0</v>
      </c>
      <c r="BB1890" s="60">
        <v>0</v>
      </c>
      <c r="BC1890" s="60">
        <v>0</v>
      </c>
      <c r="BD1890" s="60">
        <v>0</v>
      </c>
      <c r="BE1890" s="60">
        <v>0</v>
      </c>
      <c r="BF1890" s="60">
        <v>0</v>
      </c>
      <c r="BG1890" s="60">
        <v>0</v>
      </c>
      <c r="BH1890" s="60">
        <v>0</v>
      </c>
      <c r="BI1890" s="60">
        <v>4.9721534709283528</v>
      </c>
      <c r="BJ1890" s="60">
        <v>9.9442981775883794</v>
      </c>
      <c r="BK1890" s="60">
        <v>14.916451648516732</v>
      </c>
      <c r="BL1890" s="60">
        <v>19.888605119445085</v>
      </c>
      <c r="BM1890" s="60">
        <v>24.860749826105113</v>
      </c>
      <c r="BN1890" s="60">
        <v>29.832903297033468</v>
      </c>
      <c r="BO1890" s="60">
        <v>34.805056767961823</v>
      </c>
      <c r="BP1890" s="60">
        <v>5.5245296860218502</v>
      </c>
      <c r="BQ1890" s="60">
        <v>10.496683156950203</v>
      </c>
      <c r="BR1890" s="60">
        <v>15.468836627878556</v>
      </c>
      <c r="BS1890" s="60">
        <v>20.440981334538584</v>
      </c>
      <c r="BT1890" s="60">
        <v>0</v>
      </c>
      <c r="BU1890" s="60">
        <v>0</v>
      </c>
      <c r="BV1890" s="60">
        <v>0</v>
      </c>
      <c r="BW1890" s="60">
        <v>0</v>
      </c>
      <c r="BX1890" s="60">
        <v>0</v>
      </c>
      <c r="BY1890" s="60">
        <v>0</v>
      </c>
      <c r="BZ1890" s="60">
        <v>0</v>
      </c>
      <c r="CA1890" s="60">
        <v>0</v>
      </c>
      <c r="CB1890" s="60">
        <v>0</v>
      </c>
      <c r="CC1890" s="60">
        <v>0</v>
      </c>
      <c r="CD1890" s="60">
        <v>0</v>
      </c>
      <c r="CE1890" s="60">
        <v>0</v>
      </c>
      <c r="CF1890" s="60">
        <v>0</v>
      </c>
      <c r="CG1890" s="60">
        <v>0</v>
      </c>
      <c r="CH1890" s="60">
        <v>0</v>
      </c>
    </row>
    <row r="1891" spans="1:86">
      <c r="A1891" s="57" t="s">
        <v>86</v>
      </c>
      <c r="B1891" s="58" t="s">
        <v>132</v>
      </c>
      <c r="C1891" s="59" t="s">
        <v>116</v>
      </c>
      <c r="D1891" s="58" t="s">
        <v>544</v>
      </c>
      <c r="E1891" s="58" t="str">
        <f>VLOOKUP(CONCATENATE($F$4,F1891),'REG FL  CWIP - 1 System Per Boo'!$A$29:$B$1161,2,FALSE)</f>
        <v>Production</v>
      </c>
      <c r="F1891" s="58" t="s">
        <v>576</v>
      </c>
      <c r="G1891" s="58" t="s">
        <v>577</v>
      </c>
      <c r="H1891" s="63">
        <v>343</v>
      </c>
      <c r="I1891" s="60">
        <v>0</v>
      </c>
      <c r="J1891" s="60">
        <v>0</v>
      </c>
      <c r="K1891" s="60">
        <v>0</v>
      </c>
      <c r="L1891" s="60">
        <v>0</v>
      </c>
      <c r="M1891" s="60">
        <v>0</v>
      </c>
      <c r="N1891" s="60">
        <v>0</v>
      </c>
      <c r="O1891" s="60">
        <v>0</v>
      </c>
      <c r="P1891" s="60">
        <v>0</v>
      </c>
      <c r="Q1891" s="60">
        <v>0</v>
      </c>
      <c r="R1891" s="60">
        <v>0</v>
      </c>
      <c r="S1891" s="60">
        <v>0</v>
      </c>
      <c r="T1891" s="60">
        <v>0</v>
      </c>
      <c r="U1891" s="60">
        <v>0</v>
      </c>
      <c r="V1891" s="60">
        <v>0</v>
      </c>
      <c r="W1891" s="60">
        <v>0</v>
      </c>
      <c r="X1891" s="60">
        <v>0</v>
      </c>
      <c r="Y1891" s="60">
        <v>0</v>
      </c>
      <c r="Z1891" s="60">
        <v>0</v>
      </c>
      <c r="AA1891" s="60">
        <v>0</v>
      </c>
      <c r="AB1891" s="60">
        <v>0</v>
      </c>
      <c r="AC1891" s="60">
        <v>0</v>
      </c>
      <c r="AD1891" s="60">
        <v>0</v>
      </c>
      <c r="AE1891" s="60">
        <v>0</v>
      </c>
      <c r="AF1891" s="60">
        <v>0</v>
      </c>
      <c r="AG1891" s="60">
        <v>0</v>
      </c>
      <c r="AH1891" s="60">
        <v>0</v>
      </c>
      <c r="AI1891" s="60">
        <v>0</v>
      </c>
      <c r="AJ1891" s="60">
        <v>7.4127296502000002</v>
      </c>
      <c r="AK1891" s="60">
        <v>14.825446234200001</v>
      </c>
      <c r="AL1891" s="60">
        <v>22.2381758844</v>
      </c>
      <c r="AM1891" s="60">
        <v>29.6509055346</v>
      </c>
      <c r="AN1891" s="60">
        <v>37.063622118600001</v>
      </c>
      <c r="AO1891" s="60">
        <v>44.476351768800001</v>
      </c>
      <c r="AP1891" s="60">
        <v>51.889081419</v>
      </c>
      <c r="AQ1891" s="60">
        <v>59.301798003000002</v>
      </c>
      <c r="AR1891" s="60">
        <v>66.714527653200008</v>
      </c>
      <c r="AS1891" s="60">
        <v>74.127257303400015</v>
      </c>
      <c r="AT1891" s="60">
        <v>81.539973887400009</v>
      </c>
      <c r="AU1891" s="60">
        <v>0</v>
      </c>
      <c r="AV1891" s="60">
        <v>0</v>
      </c>
      <c r="AW1891" s="60">
        <v>0</v>
      </c>
      <c r="AX1891" s="60">
        <v>0</v>
      </c>
      <c r="AY1891" s="60">
        <v>0</v>
      </c>
      <c r="AZ1891" s="60">
        <v>0</v>
      </c>
      <c r="BA1891" s="60">
        <v>0</v>
      </c>
      <c r="BB1891" s="60">
        <v>0</v>
      </c>
      <c r="BC1891" s="60">
        <v>0</v>
      </c>
      <c r="BD1891" s="60">
        <v>0</v>
      </c>
      <c r="BE1891" s="60">
        <v>0</v>
      </c>
      <c r="BF1891" s="60">
        <v>0</v>
      </c>
      <c r="BG1891" s="60">
        <v>0</v>
      </c>
      <c r="BH1891" s="60">
        <v>0</v>
      </c>
      <c r="BI1891" s="60">
        <v>0</v>
      </c>
      <c r="BJ1891" s="60">
        <v>61.885265461844199</v>
      </c>
      <c r="BK1891" s="60">
        <v>123.77042184035557</v>
      </c>
      <c r="BL1891" s="60">
        <v>185.65568730219977</v>
      </c>
      <c r="BM1891" s="60">
        <v>247.54095276404396</v>
      </c>
      <c r="BN1891" s="60">
        <v>309.42610914255533</v>
      </c>
      <c r="BO1891" s="60">
        <v>371.31137460439953</v>
      </c>
      <c r="BP1891" s="60">
        <v>433.19664006624373</v>
      </c>
      <c r="BQ1891" s="60">
        <v>68.760344621355159</v>
      </c>
      <c r="BR1891" s="60">
        <v>130.64561008319936</v>
      </c>
      <c r="BS1891" s="60">
        <v>192.53087554504356</v>
      </c>
      <c r="BT1891" s="60">
        <v>254.41603192355493</v>
      </c>
      <c r="BU1891" s="60">
        <v>0</v>
      </c>
      <c r="BV1891" s="60">
        <v>0</v>
      </c>
      <c r="BW1891" s="60">
        <v>0</v>
      </c>
      <c r="BX1891" s="60">
        <v>0</v>
      </c>
      <c r="BY1891" s="60">
        <v>0</v>
      </c>
      <c r="BZ1891" s="60">
        <v>0</v>
      </c>
      <c r="CA1891" s="60">
        <v>0</v>
      </c>
      <c r="CB1891" s="60">
        <v>0</v>
      </c>
      <c r="CC1891" s="60">
        <v>0</v>
      </c>
      <c r="CD1891" s="60">
        <v>0</v>
      </c>
      <c r="CE1891" s="60">
        <v>0</v>
      </c>
      <c r="CF1891" s="60">
        <v>0</v>
      </c>
      <c r="CG1891" s="60">
        <v>0</v>
      </c>
      <c r="CH1891" s="60">
        <v>0</v>
      </c>
    </row>
    <row r="1892" spans="1:86">
      <c r="A1892" s="57" t="s">
        <v>86</v>
      </c>
      <c r="B1892" s="57" t="s">
        <v>701</v>
      </c>
      <c r="C1892" s="58" t="s">
        <v>116</v>
      </c>
      <c r="D1892" s="58" t="s">
        <v>544</v>
      </c>
      <c r="E1892" s="58" t="str">
        <f>VLOOKUP(CONCATENATE($F$4,F1892),'REG FL  CWIP - 1 System Per Boo'!$A$29:$B$1161,2,FALSE)</f>
        <v>Production</v>
      </c>
      <c r="F1892" s="58" t="s">
        <v>576</v>
      </c>
      <c r="G1892" s="58" t="s">
        <v>577</v>
      </c>
      <c r="H1892" s="63">
        <v>343</v>
      </c>
      <c r="I1892" s="60">
        <v>0</v>
      </c>
      <c r="J1892" s="60">
        <v>0</v>
      </c>
      <c r="K1892" s="60">
        <v>0</v>
      </c>
      <c r="L1892" s="60">
        <v>0</v>
      </c>
      <c r="M1892" s="60">
        <v>0</v>
      </c>
      <c r="N1892" s="60">
        <v>0</v>
      </c>
      <c r="O1892" s="60">
        <v>0</v>
      </c>
      <c r="P1892" s="60">
        <v>0</v>
      </c>
      <c r="Q1892" s="60">
        <v>0</v>
      </c>
      <c r="R1892" s="60">
        <v>0</v>
      </c>
      <c r="S1892" s="60">
        <v>0</v>
      </c>
      <c r="T1892" s="60">
        <v>0</v>
      </c>
      <c r="U1892" s="60">
        <v>0</v>
      </c>
      <c r="V1892" s="60">
        <v>0</v>
      </c>
      <c r="W1892" s="60">
        <v>0</v>
      </c>
      <c r="X1892" s="60">
        <v>0</v>
      </c>
      <c r="Y1892" s="60">
        <v>0</v>
      </c>
      <c r="Z1892" s="60">
        <v>0</v>
      </c>
      <c r="AA1892" s="60">
        <v>0</v>
      </c>
      <c r="AB1892" s="60">
        <v>0</v>
      </c>
      <c r="AC1892" s="60">
        <v>0</v>
      </c>
      <c r="AD1892" s="60">
        <v>0</v>
      </c>
      <c r="AE1892" s="60">
        <v>0</v>
      </c>
      <c r="AF1892" s="60">
        <v>0</v>
      </c>
      <c r="AG1892" s="60">
        <v>0</v>
      </c>
      <c r="AH1892" s="60">
        <v>0</v>
      </c>
      <c r="AI1892" s="60">
        <v>7.4127296502000002</v>
      </c>
      <c r="AJ1892" s="60">
        <v>7.412716584</v>
      </c>
      <c r="AK1892" s="60">
        <v>7.4127296502000002</v>
      </c>
      <c r="AL1892" s="60">
        <v>7.4127296502000002</v>
      </c>
      <c r="AM1892" s="60">
        <v>7.412716584</v>
      </c>
      <c r="AN1892" s="60">
        <v>7.4127296502000002</v>
      </c>
      <c r="AO1892" s="60">
        <v>7.4127296502000002</v>
      </c>
      <c r="AP1892" s="60">
        <v>7.412716584</v>
      </c>
      <c r="AQ1892" s="60">
        <v>7.4127296502000002</v>
      </c>
      <c r="AR1892" s="60">
        <v>7.4127296502000002</v>
      </c>
      <c r="AS1892" s="60">
        <v>7.412716584</v>
      </c>
      <c r="AT1892" s="60">
        <v>7.4127296502000002</v>
      </c>
      <c r="AU1892" s="60">
        <v>88.952703537600016</v>
      </c>
      <c r="AV1892" s="60">
        <v>0</v>
      </c>
      <c r="AW1892" s="60">
        <v>0</v>
      </c>
      <c r="AX1892" s="60">
        <v>0</v>
      </c>
      <c r="AY1892" s="60">
        <v>0</v>
      </c>
      <c r="AZ1892" s="60">
        <v>0</v>
      </c>
      <c r="BA1892" s="60">
        <v>0</v>
      </c>
      <c r="BB1892" s="60">
        <v>0</v>
      </c>
      <c r="BC1892" s="60">
        <v>0</v>
      </c>
      <c r="BD1892" s="60">
        <v>0</v>
      </c>
      <c r="BE1892" s="60">
        <v>0</v>
      </c>
      <c r="BF1892" s="60">
        <v>0</v>
      </c>
      <c r="BG1892" s="60">
        <v>0</v>
      </c>
      <c r="BH1892" s="60">
        <v>0</v>
      </c>
      <c r="BI1892" s="60">
        <v>61.885265461844199</v>
      </c>
      <c r="BJ1892" s="60">
        <v>61.885156378511375</v>
      </c>
      <c r="BK1892" s="60">
        <v>61.885265461844199</v>
      </c>
      <c r="BL1892" s="60">
        <v>61.885265461844199</v>
      </c>
      <c r="BM1892" s="60">
        <v>61.885156378511375</v>
      </c>
      <c r="BN1892" s="60">
        <v>61.885265461844199</v>
      </c>
      <c r="BO1892" s="60">
        <v>61.885265461844199</v>
      </c>
      <c r="BP1892" s="60">
        <v>61.885156378511375</v>
      </c>
      <c r="BQ1892" s="60">
        <v>61.885265461844199</v>
      </c>
      <c r="BR1892" s="60">
        <v>61.885265461844199</v>
      </c>
      <c r="BS1892" s="60">
        <v>61.885156378511375</v>
      </c>
      <c r="BT1892" s="60">
        <v>61.885265464744975</v>
      </c>
      <c r="BU1892" s="60">
        <v>742.62274921170001</v>
      </c>
      <c r="BV1892" s="60">
        <v>0</v>
      </c>
      <c r="BW1892" s="60">
        <v>0</v>
      </c>
      <c r="BX1892" s="60">
        <v>0</v>
      </c>
      <c r="BY1892" s="60">
        <v>0</v>
      </c>
      <c r="BZ1892" s="60">
        <v>0</v>
      </c>
      <c r="CA1892" s="60">
        <v>0</v>
      </c>
      <c r="CB1892" s="60">
        <v>0</v>
      </c>
      <c r="CC1892" s="60">
        <v>0</v>
      </c>
      <c r="CD1892" s="60">
        <v>0</v>
      </c>
      <c r="CE1892" s="60">
        <v>0</v>
      </c>
      <c r="CF1892" s="60">
        <v>0</v>
      </c>
      <c r="CG1892" s="60">
        <v>0</v>
      </c>
      <c r="CH1892" s="60">
        <v>0</v>
      </c>
    </row>
    <row r="1893" spans="1:86">
      <c r="A1893" s="57" t="s">
        <v>86</v>
      </c>
      <c r="B1893" s="58" t="s">
        <v>719</v>
      </c>
      <c r="C1893" s="59" t="s">
        <v>116</v>
      </c>
      <c r="D1893" s="58" t="s">
        <v>544</v>
      </c>
      <c r="E1893" s="58" t="str">
        <f>VLOOKUP(CONCATENATE($F$4,F1893),'REG FL  CWIP - 1 System Per Boo'!$A$29:$B$1161,2,FALSE)</f>
        <v>Production</v>
      </c>
      <c r="F1893" s="58" t="s">
        <v>576</v>
      </c>
      <c r="G1893" s="58" t="s">
        <v>577</v>
      </c>
      <c r="H1893" s="63">
        <v>343</v>
      </c>
      <c r="I1893" s="60">
        <v>0</v>
      </c>
      <c r="J1893" s="60">
        <v>0</v>
      </c>
      <c r="K1893" s="60">
        <v>0</v>
      </c>
      <c r="L1893" s="60">
        <v>0</v>
      </c>
      <c r="M1893" s="60">
        <v>0</v>
      </c>
      <c r="N1893" s="60">
        <v>0</v>
      </c>
      <c r="O1893" s="60">
        <v>0</v>
      </c>
      <c r="P1893" s="60">
        <v>0</v>
      </c>
      <c r="Q1893" s="60">
        <v>0</v>
      </c>
      <c r="R1893" s="60">
        <v>0</v>
      </c>
      <c r="S1893" s="60">
        <v>0</v>
      </c>
      <c r="T1893" s="60">
        <v>0</v>
      </c>
      <c r="U1893" s="60">
        <v>0</v>
      </c>
      <c r="V1893" s="60">
        <v>0</v>
      </c>
      <c r="W1893" s="60">
        <v>0</v>
      </c>
      <c r="X1893" s="60">
        <v>0</v>
      </c>
      <c r="Y1893" s="60">
        <v>0</v>
      </c>
      <c r="Z1893" s="60">
        <v>0</v>
      </c>
      <c r="AA1893" s="60">
        <v>0</v>
      </c>
      <c r="AB1893" s="60">
        <v>0</v>
      </c>
      <c r="AC1893" s="60">
        <v>0</v>
      </c>
      <c r="AD1893" s="60">
        <v>0</v>
      </c>
      <c r="AE1893" s="60">
        <v>0</v>
      </c>
      <c r="AF1893" s="60">
        <v>0</v>
      </c>
      <c r="AG1893" s="60">
        <v>0</v>
      </c>
      <c r="AH1893" s="60">
        <v>0</v>
      </c>
      <c r="AI1893" s="60">
        <v>0</v>
      </c>
      <c r="AJ1893" s="60">
        <v>0</v>
      </c>
      <c r="AK1893" s="60">
        <v>0</v>
      </c>
      <c r="AL1893" s="60">
        <v>0</v>
      </c>
      <c r="AM1893" s="60">
        <v>0</v>
      </c>
      <c r="AN1893" s="60">
        <v>0</v>
      </c>
      <c r="AO1893" s="60">
        <v>0</v>
      </c>
      <c r="AP1893" s="60">
        <v>0</v>
      </c>
      <c r="AQ1893" s="60">
        <v>0</v>
      </c>
      <c r="AR1893" s="60">
        <v>0</v>
      </c>
      <c r="AS1893" s="60">
        <v>0</v>
      </c>
      <c r="AT1893" s="60">
        <v>88.952703537600016</v>
      </c>
      <c r="AU1893" s="60">
        <v>88.952703537600016</v>
      </c>
      <c r="AV1893" s="60">
        <v>0</v>
      </c>
      <c r="AW1893" s="60">
        <v>0</v>
      </c>
      <c r="AX1893" s="60">
        <v>0</v>
      </c>
      <c r="AY1893" s="60">
        <v>0</v>
      </c>
      <c r="AZ1893" s="60">
        <v>0</v>
      </c>
      <c r="BA1893" s="60">
        <v>0</v>
      </c>
      <c r="BB1893" s="60">
        <v>0</v>
      </c>
      <c r="BC1893" s="60">
        <v>0</v>
      </c>
      <c r="BD1893" s="60">
        <v>0</v>
      </c>
      <c r="BE1893" s="60">
        <v>0</v>
      </c>
      <c r="BF1893" s="60">
        <v>0</v>
      </c>
      <c r="BG1893" s="60">
        <v>0</v>
      </c>
      <c r="BH1893" s="60">
        <v>0</v>
      </c>
      <c r="BI1893" s="60">
        <v>0</v>
      </c>
      <c r="BJ1893" s="60">
        <v>0</v>
      </c>
      <c r="BK1893" s="60">
        <v>0</v>
      </c>
      <c r="BL1893" s="60">
        <v>0</v>
      </c>
      <c r="BM1893" s="60">
        <v>0</v>
      </c>
      <c r="BN1893" s="60">
        <v>0</v>
      </c>
      <c r="BO1893" s="60">
        <v>0</v>
      </c>
      <c r="BP1893" s="60">
        <v>426.32145182339997</v>
      </c>
      <c r="BQ1893" s="60">
        <v>0</v>
      </c>
      <c r="BR1893" s="60">
        <v>0</v>
      </c>
      <c r="BS1893" s="60">
        <v>0</v>
      </c>
      <c r="BT1893" s="60">
        <v>316.30129738829987</v>
      </c>
      <c r="BU1893" s="60">
        <v>742.62274921169978</v>
      </c>
      <c r="BV1893" s="60">
        <v>0</v>
      </c>
      <c r="BW1893" s="60">
        <v>0</v>
      </c>
      <c r="BX1893" s="60">
        <v>0</v>
      </c>
      <c r="BY1893" s="60">
        <v>0</v>
      </c>
      <c r="BZ1893" s="60">
        <v>0</v>
      </c>
      <c r="CA1893" s="60">
        <v>0</v>
      </c>
      <c r="CB1893" s="60">
        <v>0</v>
      </c>
      <c r="CC1893" s="60">
        <v>0</v>
      </c>
      <c r="CD1893" s="60">
        <v>0</v>
      </c>
      <c r="CE1893" s="60">
        <v>0</v>
      </c>
      <c r="CF1893" s="60">
        <v>0</v>
      </c>
      <c r="CG1893" s="60">
        <v>0</v>
      </c>
      <c r="CH1893" s="60">
        <v>0</v>
      </c>
    </row>
    <row r="1894" spans="1:86">
      <c r="A1894" s="57" t="s">
        <v>86</v>
      </c>
      <c r="B1894" s="58" t="s">
        <v>723</v>
      </c>
      <c r="C1894" s="59" t="s">
        <v>116</v>
      </c>
      <c r="D1894" s="58" t="s">
        <v>544</v>
      </c>
      <c r="E1894" s="58" t="str">
        <f>VLOOKUP(CONCATENATE($F$4,F1894),'REG FL  CWIP - 1 System Per Boo'!$A$29:$B$1161,2,FALSE)</f>
        <v>Production</v>
      </c>
      <c r="F1894" s="58" t="s">
        <v>576</v>
      </c>
      <c r="G1894" s="58" t="s">
        <v>577</v>
      </c>
      <c r="H1894" s="63">
        <v>343</v>
      </c>
      <c r="I1894" s="60">
        <v>0</v>
      </c>
      <c r="J1894" s="60">
        <v>0</v>
      </c>
      <c r="K1894" s="60">
        <v>0</v>
      </c>
      <c r="L1894" s="60">
        <v>0</v>
      </c>
      <c r="M1894" s="60">
        <v>0</v>
      </c>
      <c r="N1894" s="60">
        <v>0</v>
      </c>
      <c r="O1894" s="60">
        <v>0</v>
      </c>
      <c r="P1894" s="60">
        <v>0</v>
      </c>
      <c r="Q1894" s="60">
        <v>0</v>
      </c>
      <c r="R1894" s="60">
        <v>0</v>
      </c>
      <c r="S1894" s="60">
        <v>0</v>
      </c>
      <c r="T1894" s="60">
        <v>0</v>
      </c>
      <c r="U1894" s="60">
        <v>0</v>
      </c>
      <c r="V1894" s="60">
        <v>0</v>
      </c>
      <c r="W1894" s="60">
        <v>0</v>
      </c>
      <c r="X1894" s="60">
        <v>0</v>
      </c>
      <c r="Y1894" s="60">
        <v>0</v>
      </c>
      <c r="Z1894" s="60">
        <v>0</v>
      </c>
      <c r="AA1894" s="60">
        <v>0</v>
      </c>
      <c r="AB1894" s="60">
        <v>0</v>
      </c>
      <c r="AC1894" s="60">
        <v>0</v>
      </c>
      <c r="AD1894" s="60">
        <v>0</v>
      </c>
      <c r="AE1894" s="60">
        <v>0</v>
      </c>
      <c r="AF1894" s="60">
        <v>0</v>
      </c>
      <c r="AG1894" s="60">
        <v>0</v>
      </c>
      <c r="AH1894" s="60">
        <v>0</v>
      </c>
      <c r="AI1894" s="60">
        <v>7.4127296502000002</v>
      </c>
      <c r="AJ1894" s="60">
        <v>14.825446234200001</v>
      </c>
      <c r="AK1894" s="60">
        <v>22.2381758844</v>
      </c>
      <c r="AL1894" s="60">
        <v>29.6509055346</v>
      </c>
      <c r="AM1894" s="60">
        <v>37.063622118600001</v>
      </c>
      <c r="AN1894" s="60">
        <v>44.476351768800001</v>
      </c>
      <c r="AO1894" s="60">
        <v>51.889081419</v>
      </c>
      <c r="AP1894" s="60">
        <v>59.301798003000002</v>
      </c>
      <c r="AQ1894" s="60">
        <v>66.714527653200008</v>
      </c>
      <c r="AR1894" s="60">
        <v>74.127257303400015</v>
      </c>
      <c r="AS1894" s="60">
        <v>81.539973887400009</v>
      </c>
      <c r="AT1894" s="60">
        <v>0</v>
      </c>
      <c r="AU1894" s="60">
        <v>0</v>
      </c>
      <c r="AV1894" s="60">
        <v>0</v>
      </c>
      <c r="AW1894" s="60">
        <v>0</v>
      </c>
      <c r="AX1894" s="60">
        <v>0</v>
      </c>
      <c r="AY1894" s="60">
        <v>0</v>
      </c>
      <c r="AZ1894" s="60">
        <v>0</v>
      </c>
      <c r="BA1894" s="60">
        <v>0</v>
      </c>
      <c r="BB1894" s="60">
        <v>0</v>
      </c>
      <c r="BC1894" s="60">
        <v>0</v>
      </c>
      <c r="BD1894" s="60">
        <v>0</v>
      </c>
      <c r="BE1894" s="60">
        <v>0</v>
      </c>
      <c r="BF1894" s="60">
        <v>0</v>
      </c>
      <c r="BG1894" s="60">
        <v>0</v>
      </c>
      <c r="BH1894" s="60">
        <v>0</v>
      </c>
      <c r="BI1894" s="60">
        <v>61.885265461844199</v>
      </c>
      <c r="BJ1894" s="60">
        <v>123.77042184035557</v>
      </c>
      <c r="BK1894" s="60">
        <v>185.65568730219977</v>
      </c>
      <c r="BL1894" s="60">
        <v>247.54095276404396</v>
      </c>
      <c r="BM1894" s="60">
        <v>309.42610914255533</v>
      </c>
      <c r="BN1894" s="60">
        <v>371.31137460439953</v>
      </c>
      <c r="BO1894" s="60">
        <v>433.19664006624373</v>
      </c>
      <c r="BP1894" s="60">
        <v>68.760344621355159</v>
      </c>
      <c r="BQ1894" s="60">
        <v>130.64561008319936</v>
      </c>
      <c r="BR1894" s="60">
        <v>192.53087554504356</v>
      </c>
      <c r="BS1894" s="60">
        <v>254.41603192355493</v>
      </c>
      <c r="BT1894" s="60">
        <v>0</v>
      </c>
      <c r="BU1894" s="60">
        <v>0</v>
      </c>
      <c r="BV1894" s="60">
        <v>0</v>
      </c>
      <c r="BW1894" s="60">
        <v>0</v>
      </c>
      <c r="BX1894" s="60">
        <v>0</v>
      </c>
      <c r="BY1894" s="60">
        <v>0</v>
      </c>
      <c r="BZ1894" s="60">
        <v>0</v>
      </c>
      <c r="CA1894" s="60">
        <v>0</v>
      </c>
      <c r="CB1894" s="60">
        <v>0</v>
      </c>
      <c r="CC1894" s="60">
        <v>0</v>
      </c>
      <c r="CD1894" s="60">
        <v>0</v>
      </c>
      <c r="CE1894" s="60">
        <v>0</v>
      </c>
      <c r="CF1894" s="60">
        <v>0</v>
      </c>
      <c r="CG1894" s="60">
        <v>0</v>
      </c>
      <c r="CH1894" s="60">
        <v>0</v>
      </c>
    </row>
    <row r="1895" spans="1:86">
      <c r="A1895" s="57" t="s">
        <v>86</v>
      </c>
      <c r="B1895" s="58" t="s">
        <v>132</v>
      </c>
      <c r="C1895" s="59" t="s">
        <v>116</v>
      </c>
      <c r="D1895" s="58" t="s">
        <v>544</v>
      </c>
      <c r="E1895" s="58" t="str">
        <f>VLOOKUP(CONCATENATE($F$4,F1895),'REG FL  CWIP - 1 System Per Boo'!$A$29:$B$1161,2,FALSE)</f>
        <v>Production</v>
      </c>
      <c r="F1895" s="58" t="s">
        <v>578</v>
      </c>
      <c r="G1895" s="58" t="s">
        <v>579</v>
      </c>
      <c r="H1895" s="63">
        <v>344</v>
      </c>
      <c r="I1895" s="60">
        <v>0</v>
      </c>
      <c r="J1895" s="60">
        <v>0</v>
      </c>
      <c r="K1895" s="60">
        <v>0</v>
      </c>
      <c r="L1895" s="60">
        <v>0</v>
      </c>
      <c r="M1895" s="60">
        <v>0</v>
      </c>
      <c r="N1895" s="60">
        <v>0</v>
      </c>
      <c r="O1895" s="60">
        <v>0</v>
      </c>
      <c r="P1895" s="60">
        <v>0</v>
      </c>
      <c r="Q1895" s="60">
        <v>0</v>
      </c>
      <c r="R1895" s="60">
        <v>0</v>
      </c>
      <c r="S1895" s="60">
        <v>0</v>
      </c>
      <c r="T1895" s="60">
        <v>0</v>
      </c>
      <c r="U1895" s="60">
        <v>0</v>
      </c>
      <c r="V1895" s="60">
        <v>0</v>
      </c>
      <c r="W1895" s="60">
        <v>0</v>
      </c>
      <c r="X1895" s="60">
        <v>0</v>
      </c>
      <c r="Y1895" s="60">
        <v>0</v>
      </c>
      <c r="Z1895" s="60">
        <v>0</v>
      </c>
      <c r="AA1895" s="60">
        <v>0</v>
      </c>
      <c r="AB1895" s="60">
        <v>0</v>
      </c>
      <c r="AC1895" s="60">
        <v>0</v>
      </c>
      <c r="AD1895" s="60">
        <v>0</v>
      </c>
      <c r="AE1895" s="60">
        <v>0</v>
      </c>
      <c r="AF1895" s="60">
        <v>0</v>
      </c>
      <c r="AG1895" s="60">
        <v>0</v>
      </c>
      <c r="AH1895" s="60">
        <v>0</v>
      </c>
      <c r="AI1895" s="60">
        <v>0</v>
      </c>
      <c r="AJ1895" s="60">
        <v>1.2306327131999999</v>
      </c>
      <c r="AK1895" s="60">
        <v>2.4612632571999997</v>
      </c>
      <c r="AL1895" s="60">
        <v>3.6918959703999996</v>
      </c>
      <c r="AM1895" s="60">
        <v>4.9225286835999995</v>
      </c>
      <c r="AN1895" s="60">
        <v>6.1531592275999998</v>
      </c>
      <c r="AO1895" s="60">
        <v>7.3837919408000001</v>
      </c>
      <c r="AP1895" s="60">
        <v>8.6144246540000005</v>
      </c>
      <c r="AQ1895" s="60">
        <v>9.8450551980000007</v>
      </c>
      <c r="AR1895" s="60">
        <v>11.075687911200001</v>
      </c>
      <c r="AS1895" s="60">
        <v>12.306320624400001</v>
      </c>
      <c r="AT1895" s="60">
        <v>13.536951168400002</v>
      </c>
      <c r="AU1895" s="60">
        <v>0</v>
      </c>
      <c r="AV1895" s="60">
        <v>0</v>
      </c>
      <c r="AW1895" s="60">
        <v>0</v>
      </c>
      <c r="AX1895" s="60">
        <v>0</v>
      </c>
      <c r="AY1895" s="60">
        <v>0</v>
      </c>
      <c r="AZ1895" s="60">
        <v>0</v>
      </c>
      <c r="BA1895" s="60">
        <v>0</v>
      </c>
      <c r="BB1895" s="60">
        <v>0</v>
      </c>
      <c r="BC1895" s="60">
        <v>0</v>
      </c>
      <c r="BD1895" s="60">
        <v>0</v>
      </c>
      <c r="BE1895" s="60">
        <v>0</v>
      </c>
      <c r="BF1895" s="60">
        <v>0</v>
      </c>
      <c r="BG1895" s="60">
        <v>0</v>
      </c>
      <c r="BH1895" s="60">
        <v>0</v>
      </c>
      <c r="BI1895" s="60">
        <v>0</v>
      </c>
      <c r="BJ1895" s="60">
        <v>10.273952475840906</v>
      </c>
      <c r="BK1895" s="60">
        <v>20.547886842088694</v>
      </c>
      <c r="BL1895" s="60">
        <v>30.821839317929602</v>
      </c>
      <c r="BM1895" s="60">
        <v>41.095791793770509</v>
      </c>
      <c r="BN1895" s="60">
        <v>51.369726160018303</v>
      </c>
      <c r="BO1895" s="60">
        <v>61.64367863585921</v>
      </c>
      <c r="BP1895" s="60">
        <v>71.917631111700118</v>
      </c>
      <c r="BQ1895" s="60">
        <v>11.415326533547912</v>
      </c>
      <c r="BR1895" s="60">
        <v>21.689279009388819</v>
      </c>
      <c r="BS1895" s="60">
        <v>31.963231485229727</v>
      </c>
      <c r="BT1895" s="60">
        <v>42.237165851477513</v>
      </c>
      <c r="BU1895" s="60">
        <v>0</v>
      </c>
      <c r="BV1895" s="60">
        <v>0</v>
      </c>
      <c r="BW1895" s="60">
        <v>0</v>
      </c>
      <c r="BX1895" s="60">
        <v>0</v>
      </c>
      <c r="BY1895" s="60">
        <v>0</v>
      </c>
      <c r="BZ1895" s="60">
        <v>0</v>
      </c>
      <c r="CA1895" s="60">
        <v>0</v>
      </c>
      <c r="CB1895" s="60">
        <v>0</v>
      </c>
      <c r="CC1895" s="60">
        <v>0</v>
      </c>
      <c r="CD1895" s="60">
        <v>0</v>
      </c>
      <c r="CE1895" s="60">
        <v>0</v>
      </c>
      <c r="CF1895" s="60">
        <v>0</v>
      </c>
      <c r="CG1895" s="60">
        <v>0</v>
      </c>
      <c r="CH1895" s="60">
        <v>0</v>
      </c>
    </row>
    <row r="1896" spans="1:86">
      <c r="A1896" s="57" t="s">
        <v>86</v>
      </c>
      <c r="B1896" s="57" t="s">
        <v>701</v>
      </c>
      <c r="C1896" s="58" t="s">
        <v>116</v>
      </c>
      <c r="D1896" s="58" t="s">
        <v>544</v>
      </c>
      <c r="E1896" s="58" t="str">
        <f>VLOOKUP(CONCATENATE($F$4,F1896),'REG FL  CWIP - 1 System Per Boo'!$A$29:$B$1161,2,FALSE)</f>
        <v>Production</v>
      </c>
      <c r="F1896" s="58" t="s">
        <v>578</v>
      </c>
      <c r="G1896" s="58" t="s">
        <v>579</v>
      </c>
      <c r="H1896" s="63">
        <v>344</v>
      </c>
      <c r="I1896" s="60">
        <v>0</v>
      </c>
      <c r="J1896" s="60">
        <v>0</v>
      </c>
      <c r="K1896" s="60">
        <v>0</v>
      </c>
      <c r="L1896" s="60">
        <v>0</v>
      </c>
      <c r="M1896" s="60">
        <v>0</v>
      </c>
      <c r="N1896" s="60">
        <v>0</v>
      </c>
      <c r="O1896" s="60">
        <v>0</v>
      </c>
      <c r="P1896" s="60">
        <v>0</v>
      </c>
      <c r="Q1896" s="60">
        <v>0</v>
      </c>
      <c r="R1896" s="60">
        <v>0</v>
      </c>
      <c r="S1896" s="60">
        <v>0</v>
      </c>
      <c r="T1896" s="60">
        <v>0</v>
      </c>
      <c r="U1896" s="60">
        <v>0</v>
      </c>
      <c r="V1896" s="60">
        <v>0</v>
      </c>
      <c r="W1896" s="60">
        <v>0</v>
      </c>
      <c r="X1896" s="60">
        <v>0</v>
      </c>
      <c r="Y1896" s="60">
        <v>0</v>
      </c>
      <c r="Z1896" s="60">
        <v>0</v>
      </c>
      <c r="AA1896" s="60">
        <v>0</v>
      </c>
      <c r="AB1896" s="60">
        <v>0</v>
      </c>
      <c r="AC1896" s="60">
        <v>0</v>
      </c>
      <c r="AD1896" s="60">
        <v>0</v>
      </c>
      <c r="AE1896" s="60">
        <v>0</v>
      </c>
      <c r="AF1896" s="60">
        <v>0</v>
      </c>
      <c r="AG1896" s="60">
        <v>0</v>
      </c>
      <c r="AH1896" s="60">
        <v>0</v>
      </c>
      <c r="AI1896" s="60">
        <v>1.2306327131999999</v>
      </c>
      <c r="AJ1896" s="60">
        <v>1.230630544</v>
      </c>
      <c r="AK1896" s="60">
        <v>1.2306327131999999</v>
      </c>
      <c r="AL1896" s="60">
        <v>1.2306327131999999</v>
      </c>
      <c r="AM1896" s="60">
        <v>1.230630544</v>
      </c>
      <c r="AN1896" s="60">
        <v>1.2306327131999999</v>
      </c>
      <c r="AO1896" s="60">
        <v>1.2306327131999999</v>
      </c>
      <c r="AP1896" s="60">
        <v>1.230630544</v>
      </c>
      <c r="AQ1896" s="60">
        <v>1.2306327131999999</v>
      </c>
      <c r="AR1896" s="60">
        <v>1.2306327131999999</v>
      </c>
      <c r="AS1896" s="60">
        <v>1.230630544</v>
      </c>
      <c r="AT1896" s="60">
        <v>1.2306327131999999</v>
      </c>
      <c r="AU1896" s="60">
        <v>14.767583881600002</v>
      </c>
      <c r="AV1896" s="60">
        <v>0</v>
      </c>
      <c r="AW1896" s="60">
        <v>0</v>
      </c>
      <c r="AX1896" s="60">
        <v>0</v>
      </c>
      <c r="AY1896" s="60">
        <v>0</v>
      </c>
      <c r="AZ1896" s="60">
        <v>0</v>
      </c>
      <c r="BA1896" s="60">
        <v>0</v>
      </c>
      <c r="BB1896" s="60">
        <v>0</v>
      </c>
      <c r="BC1896" s="60">
        <v>0</v>
      </c>
      <c r="BD1896" s="60">
        <v>0</v>
      </c>
      <c r="BE1896" s="60">
        <v>0</v>
      </c>
      <c r="BF1896" s="60">
        <v>0</v>
      </c>
      <c r="BG1896" s="60">
        <v>0</v>
      </c>
      <c r="BH1896" s="60">
        <v>0</v>
      </c>
      <c r="BI1896" s="60">
        <v>10.273952475840906</v>
      </c>
      <c r="BJ1896" s="60">
        <v>10.27393436624779</v>
      </c>
      <c r="BK1896" s="60">
        <v>10.273952475840906</v>
      </c>
      <c r="BL1896" s="60">
        <v>10.273952475840906</v>
      </c>
      <c r="BM1896" s="60">
        <v>10.27393436624779</v>
      </c>
      <c r="BN1896" s="60">
        <v>10.273952475840906</v>
      </c>
      <c r="BO1896" s="60">
        <v>10.273952475840906</v>
      </c>
      <c r="BP1896" s="60">
        <v>10.27393436624779</v>
      </c>
      <c r="BQ1896" s="60">
        <v>10.273952475840906</v>
      </c>
      <c r="BR1896" s="60">
        <v>10.273952475840906</v>
      </c>
      <c r="BS1896" s="60">
        <v>10.27393436624779</v>
      </c>
      <c r="BT1896" s="60">
        <v>10.273952476322506</v>
      </c>
      <c r="BU1896" s="60">
        <v>123.2873572722</v>
      </c>
      <c r="BV1896" s="60">
        <v>0</v>
      </c>
      <c r="BW1896" s="60">
        <v>0</v>
      </c>
      <c r="BX1896" s="60">
        <v>0</v>
      </c>
      <c r="BY1896" s="60">
        <v>0</v>
      </c>
      <c r="BZ1896" s="60">
        <v>0</v>
      </c>
      <c r="CA1896" s="60">
        <v>0</v>
      </c>
      <c r="CB1896" s="60">
        <v>0</v>
      </c>
      <c r="CC1896" s="60">
        <v>0</v>
      </c>
      <c r="CD1896" s="60">
        <v>0</v>
      </c>
      <c r="CE1896" s="60">
        <v>0</v>
      </c>
      <c r="CF1896" s="60">
        <v>0</v>
      </c>
      <c r="CG1896" s="60">
        <v>0</v>
      </c>
      <c r="CH1896" s="60">
        <v>0</v>
      </c>
    </row>
    <row r="1897" spans="1:86">
      <c r="A1897" s="57" t="s">
        <v>86</v>
      </c>
      <c r="B1897" s="58" t="s">
        <v>719</v>
      </c>
      <c r="C1897" s="59" t="s">
        <v>116</v>
      </c>
      <c r="D1897" s="58" t="s">
        <v>544</v>
      </c>
      <c r="E1897" s="58" t="str">
        <f>VLOOKUP(CONCATENATE($F$4,F1897),'REG FL  CWIP - 1 System Per Boo'!$A$29:$B$1161,2,FALSE)</f>
        <v>Production</v>
      </c>
      <c r="F1897" s="58" t="s">
        <v>578</v>
      </c>
      <c r="G1897" s="58" t="s">
        <v>579</v>
      </c>
      <c r="H1897" s="63">
        <v>344</v>
      </c>
      <c r="I1897" s="60">
        <v>0</v>
      </c>
      <c r="J1897" s="60">
        <v>0</v>
      </c>
      <c r="K1897" s="60">
        <v>0</v>
      </c>
      <c r="L1897" s="60">
        <v>0</v>
      </c>
      <c r="M1897" s="60">
        <v>0</v>
      </c>
      <c r="N1897" s="60">
        <v>0</v>
      </c>
      <c r="O1897" s="60">
        <v>0</v>
      </c>
      <c r="P1897" s="60">
        <v>0</v>
      </c>
      <c r="Q1897" s="60">
        <v>0</v>
      </c>
      <c r="R1897" s="60">
        <v>0</v>
      </c>
      <c r="S1897" s="60">
        <v>0</v>
      </c>
      <c r="T1897" s="60">
        <v>0</v>
      </c>
      <c r="U1897" s="60">
        <v>0</v>
      </c>
      <c r="V1897" s="60">
        <v>0</v>
      </c>
      <c r="W1897" s="60">
        <v>0</v>
      </c>
      <c r="X1897" s="60">
        <v>0</v>
      </c>
      <c r="Y1897" s="60">
        <v>0</v>
      </c>
      <c r="Z1897" s="60">
        <v>0</v>
      </c>
      <c r="AA1897" s="60">
        <v>0</v>
      </c>
      <c r="AB1897" s="60">
        <v>0</v>
      </c>
      <c r="AC1897" s="60">
        <v>0</v>
      </c>
      <c r="AD1897" s="60">
        <v>0</v>
      </c>
      <c r="AE1897" s="60">
        <v>0</v>
      </c>
      <c r="AF1897" s="60">
        <v>0</v>
      </c>
      <c r="AG1897" s="60">
        <v>0</v>
      </c>
      <c r="AH1897" s="60">
        <v>0</v>
      </c>
      <c r="AI1897" s="60">
        <v>0</v>
      </c>
      <c r="AJ1897" s="60">
        <v>0</v>
      </c>
      <c r="AK1897" s="60">
        <v>0</v>
      </c>
      <c r="AL1897" s="60">
        <v>0</v>
      </c>
      <c r="AM1897" s="60">
        <v>0</v>
      </c>
      <c r="AN1897" s="60">
        <v>0</v>
      </c>
      <c r="AO1897" s="60">
        <v>0</v>
      </c>
      <c r="AP1897" s="60">
        <v>0</v>
      </c>
      <c r="AQ1897" s="60">
        <v>0</v>
      </c>
      <c r="AR1897" s="60">
        <v>0</v>
      </c>
      <c r="AS1897" s="60">
        <v>0</v>
      </c>
      <c r="AT1897" s="60">
        <v>14.767583881600002</v>
      </c>
      <c r="AU1897" s="60">
        <v>14.767583881600002</v>
      </c>
      <c r="AV1897" s="60">
        <v>0</v>
      </c>
      <c r="AW1897" s="60">
        <v>0</v>
      </c>
      <c r="AX1897" s="60">
        <v>0</v>
      </c>
      <c r="AY1897" s="60">
        <v>0</v>
      </c>
      <c r="AZ1897" s="60">
        <v>0</v>
      </c>
      <c r="BA1897" s="60">
        <v>0</v>
      </c>
      <c r="BB1897" s="60">
        <v>0</v>
      </c>
      <c r="BC1897" s="60">
        <v>0</v>
      </c>
      <c r="BD1897" s="60">
        <v>0</v>
      </c>
      <c r="BE1897" s="60">
        <v>0</v>
      </c>
      <c r="BF1897" s="60">
        <v>0</v>
      </c>
      <c r="BG1897" s="60">
        <v>0</v>
      </c>
      <c r="BH1897" s="60">
        <v>0</v>
      </c>
      <c r="BI1897" s="60">
        <v>0</v>
      </c>
      <c r="BJ1897" s="60">
        <v>0</v>
      </c>
      <c r="BK1897" s="60">
        <v>0</v>
      </c>
      <c r="BL1897" s="60">
        <v>0</v>
      </c>
      <c r="BM1897" s="60">
        <v>0</v>
      </c>
      <c r="BN1897" s="60">
        <v>0</v>
      </c>
      <c r="BO1897" s="60">
        <v>0</v>
      </c>
      <c r="BP1897" s="60">
        <v>70.776238944399992</v>
      </c>
      <c r="BQ1897" s="60">
        <v>0</v>
      </c>
      <c r="BR1897" s="60">
        <v>0</v>
      </c>
      <c r="BS1897" s="60">
        <v>0</v>
      </c>
      <c r="BT1897" s="60">
        <v>52.51111832780002</v>
      </c>
      <c r="BU1897" s="60">
        <v>123.28735727220001</v>
      </c>
      <c r="BV1897" s="60">
        <v>0</v>
      </c>
      <c r="BW1897" s="60">
        <v>0</v>
      </c>
      <c r="BX1897" s="60">
        <v>0</v>
      </c>
      <c r="BY1897" s="60">
        <v>0</v>
      </c>
      <c r="BZ1897" s="60">
        <v>0</v>
      </c>
      <c r="CA1897" s="60">
        <v>0</v>
      </c>
      <c r="CB1897" s="60">
        <v>0</v>
      </c>
      <c r="CC1897" s="60">
        <v>0</v>
      </c>
      <c r="CD1897" s="60">
        <v>0</v>
      </c>
      <c r="CE1897" s="60">
        <v>0</v>
      </c>
      <c r="CF1897" s="60">
        <v>0</v>
      </c>
      <c r="CG1897" s="60">
        <v>0</v>
      </c>
      <c r="CH1897" s="60">
        <v>0</v>
      </c>
    </row>
    <row r="1898" spans="1:86">
      <c r="A1898" s="57" t="s">
        <v>86</v>
      </c>
      <c r="B1898" s="58" t="s">
        <v>723</v>
      </c>
      <c r="C1898" s="59" t="s">
        <v>116</v>
      </c>
      <c r="D1898" s="58" t="s">
        <v>544</v>
      </c>
      <c r="E1898" s="58" t="str">
        <f>VLOOKUP(CONCATENATE($F$4,F1898),'REG FL  CWIP - 1 System Per Boo'!$A$29:$B$1161,2,FALSE)</f>
        <v>Production</v>
      </c>
      <c r="F1898" s="58" t="s">
        <v>578</v>
      </c>
      <c r="G1898" s="58" t="s">
        <v>579</v>
      </c>
      <c r="H1898" s="63">
        <v>344</v>
      </c>
      <c r="I1898" s="60">
        <v>0</v>
      </c>
      <c r="J1898" s="60">
        <v>0</v>
      </c>
      <c r="K1898" s="60">
        <v>0</v>
      </c>
      <c r="L1898" s="60">
        <v>0</v>
      </c>
      <c r="M1898" s="60">
        <v>0</v>
      </c>
      <c r="N1898" s="60">
        <v>0</v>
      </c>
      <c r="O1898" s="60">
        <v>0</v>
      </c>
      <c r="P1898" s="60">
        <v>0</v>
      </c>
      <c r="Q1898" s="60">
        <v>0</v>
      </c>
      <c r="R1898" s="60">
        <v>0</v>
      </c>
      <c r="S1898" s="60">
        <v>0</v>
      </c>
      <c r="T1898" s="60">
        <v>0</v>
      </c>
      <c r="U1898" s="60">
        <v>0</v>
      </c>
      <c r="V1898" s="60">
        <v>0</v>
      </c>
      <c r="W1898" s="60">
        <v>0</v>
      </c>
      <c r="X1898" s="60">
        <v>0</v>
      </c>
      <c r="Y1898" s="60">
        <v>0</v>
      </c>
      <c r="Z1898" s="60">
        <v>0</v>
      </c>
      <c r="AA1898" s="60">
        <v>0</v>
      </c>
      <c r="AB1898" s="60">
        <v>0</v>
      </c>
      <c r="AC1898" s="60">
        <v>0</v>
      </c>
      <c r="AD1898" s="60">
        <v>0</v>
      </c>
      <c r="AE1898" s="60">
        <v>0</v>
      </c>
      <c r="AF1898" s="60">
        <v>0</v>
      </c>
      <c r="AG1898" s="60">
        <v>0</v>
      </c>
      <c r="AH1898" s="60">
        <v>0</v>
      </c>
      <c r="AI1898" s="60">
        <v>1.2306327131999999</v>
      </c>
      <c r="AJ1898" s="60">
        <v>2.4612632571999997</v>
      </c>
      <c r="AK1898" s="60">
        <v>3.6918959703999996</v>
      </c>
      <c r="AL1898" s="60">
        <v>4.9225286835999995</v>
      </c>
      <c r="AM1898" s="60">
        <v>6.1531592275999998</v>
      </c>
      <c r="AN1898" s="60">
        <v>7.3837919408000001</v>
      </c>
      <c r="AO1898" s="60">
        <v>8.6144246540000005</v>
      </c>
      <c r="AP1898" s="60">
        <v>9.8450551980000007</v>
      </c>
      <c r="AQ1898" s="60">
        <v>11.075687911200001</v>
      </c>
      <c r="AR1898" s="60">
        <v>12.306320624400001</v>
      </c>
      <c r="AS1898" s="60">
        <v>13.536951168400002</v>
      </c>
      <c r="AT1898" s="60">
        <v>0</v>
      </c>
      <c r="AU1898" s="60">
        <v>0</v>
      </c>
      <c r="AV1898" s="60">
        <v>0</v>
      </c>
      <c r="AW1898" s="60">
        <v>0</v>
      </c>
      <c r="AX1898" s="60">
        <v>0</v>
      </c>
      <c r="AY1898" s="60">
        <v>0</v>
      </c>
      <c r="AZ1898" s="60">
        <v>0</v>
      </c>
      <c r="BA1898" s="60">
        <v>0</v>
      </c>
      <c r="BB1898" s="60">
        <v>0</v>
      </c>
      <c r="BC1898" s="60">
        <v>0</v>
      </c>
      <c r="BD1898" s="60">
        <v>0</v>
      </c>
      <c r="BE1898" s="60">
        <v>0</v>
      </c>
      <c r="BF1898" s="60">
        <v>0</v>
      </c>
      <c r="BG1898" s="60">
        <v>0</v>
      </c>
      <c r="BH1898" s="60">
        <v>0</v>
      </c>
      <c r="BI1898" s="60">
        <v>10.273952475840906</v>
      </c>
      <c r="BJ1898" s="60">
        <v>20.547886842088694</v>
      </c>
      <c r="BK1898" s="60">
        <v>30.821839317929602</v>
      </c>
      <c r="BL1898" s="60">
        <v>41.095791793770509</v>
      </c>
      <c r="BM1898" s="60">
        <v>51.369726160018303</v>
      </c>
      <c r="BN1898" s="60">
        <v>61.64367863585921</v>
      </c>
      <c r="BO1898" s="60">
        <v>71.917631111700118</v>
      </c>
      <c r="BP1898" s="60">
        <v>11.415326533547912</v>
      </c>
      <c r="BQ1898" s="60">
        <v>21.689279009388819</v>
      </c>
      <c r="BR1898" s="60">
        <v>31.963231485229727</v>
      </c>
      <c r="BS1898" s="60">
        <v>42.237165851477513</v>
      </c>
      <c r="BT1898" s="60">
        <v>0</v>
      </c>
      <c r="BU1898" s="60">
        <v>0</v>
      </c>
      <c r="BV1898" s="60">
        <v>0</v>
      </c>
      <c r="BW1898" s="60">
        <v>0</v>
      </c>
      <c r="BX1898" s="60">
        <v>0</v>
      </c>
      <c r="BY1898" s="60">
        <v>0</v>
      </c>
      <c r="BZ1898" s="60">
        <v>0</v>
      </c>
      <c r="CA1898" s="60">
        <v>0</v>
      </c>
      <c r="CB1898" s="60">
        <v>0</v>
      </c>
      <c r="CC1898" s="60">
        <v>0</v>
      </c>
      <c r="CD1898" s="60">
        <v>0</v>
      </c>
      <c r="CE1898" s="60">
        <v>0</v>
      </c>
      <c r="CF1898" s="60">
        <v>0</v>
      </c>
      <c r="CG1898" s="60">
        <v>0</v>
      </c>
      <c r="CH1898" s="60">
        <v>0</v>
      </c>
    </row>
    <row r="1899" spans="1:86">
      <c r="A1899" s="57" t="s">
        <v>86</v>
      </c>
      <c r="B1899" s="58" t="s">
        <v>132</v>
      </c>
      <c r="C1899" s="59" t="s">
        <v>116</v>
      </c>
      <c r="D1899" s="58" t="s">
        <v>544</v>
      </c>
      <c r="E1899" s="58" t="str">
        <f>VLOOKUP(CONCATENATE($F$4,F1899),'REG FL  CWIP - 1 System Per Boo'!$A$29:$B$1161,2,FALSE)</f>
        <v>Production</v>
      </c>
      <c r="F1899" s="58" t="s">
        <v>580</v>
      </c>
      <c r="G1899" s="58" t="s">
        <v>581</v>
      </c>
      <c r="H1899" s="63">
        <v>345</v>
      </c>
      <c r="I1899" s="60">
        <v>0</v>
      </c>
      <c r="J1899" s="60">
        <v>0</v>
      </c>
      <c r="K1899" s="60">
        <v>0</v>
      </c>
      <c r="L1899" s="60">
        <v>0</v>
      </c>
      <c r="M1899" s="60">
        <v>0</v>
      </c>
      <c r="N1899" s="60">
        <v>0</v>
      </c>
      <c r="O1899" s="60">
        <v>0</v>
      </c>
      <c r="P1899" s="60">
        <v>0</v>
      </c>
      <c r="Q1899" s="60">
        <v>0</v>
      </c>
      <c r="R1899" s="60">
        <v>0</v>
      </c>
      <c r="S1899" s="60">
        <v>0</v>
      </c>
      <c r="T1899" s="60">
        <v>0</v>
      </c>
      <c r="U1899" s="60">
        <v>0</v>
      </c>
      <c r="V1899" s="60">
        <v>0</v>
      </c>
      <c r="W1899" s="60">
        <v>0</v>
      </c>
      <c r="X1899" s="60">
        <v>0</v>
      </c>
      <c r="Y1899" s="60">
        <v>0</v>
      </c>
      <c r="Z1899" s="60">
        <v>0</v>
      </c>
      <c r="AA1899" s="60">
        <v>0</v>
      </c>
      <c r="AB1899" s="60">
        <v>0</v>
      </c>
      <c r="AC1899" s="60">
        <v>0</v>
      </c>
      <c r="AD1899" s="60">
        <v>0</v>
      </c>
      <c r="AE1899" s="60">
        <v>0</v>
      </c>
      <c r="AF1899" s="60">
        <v>0</v>
      </c>
      <c r="AG1899" s="60">
        <v>0</v>
      </c>
      <c r="AH1899" s="60">
        <v>0</v>
      </c>
      <c r="AI1899" s="60">
        <v>0</v>
      </c>
      <c r="AJ1899" s="60">
        <v>1.405821438</v>
      </c>
      <c r="AK1899" s="60">
        <v>2.8116403979999998</v>
      </c>
      <c r="AL1899" s="60">
        <v>4.217461836</v>
      </c>
      <c r="AM1899" s="60">
        <v>5.6232832740000003</v>
      </c>
      <c r="AN1899" s="60">
        <v>7.0291022339999998</v>
      </c>
      <c r="AO1899" s="60">
        <v>8.434923672</v>
      </c>
      <c r="AP1899" s="60">
        <v>9.8407451100000003</v>
      </c>
      <c r="AQ1899" s="60">
        <v>11.24656407</v>
      </c>
      <c r="AR1899" s="60">
        <v>12.652385508</v>
      </c>
      <c r="AS1899" s="60">
        <v>14.058206946</v>
      </c>
      <c r="AT1899" s="60">
        <v>15.464025906</v>
      </c>
      <c r="AU1899" s="60">
        <v>0</v>
      </c>
      <c r="AV1899" s="60">
        <v>0</v>
      </c>
      <c r="AW1899" s="60">
        <v>0</v>
      </c>
      <c r="AX1899" s="60">
        <v>0</v>
      </c>
      <c r="AY1899" s="60">
        <v>0</v>
      </c>
      <c r="AZ1899" s="60">
        <v>0</v>
      </c>
      <c r="BA1899" s="60">
        <v>0</v>
      </c>
      <c r="BB1899" s="60">
        <v>0</v>
      </c>
      <c r="BC1899" s="60">
        <v>0</v>
      </c>
      <c r="BD1899" s="60">
        <v>0</v>
      </c>
      <c r="BE1899" s="60">
        <v>0</v>
      </c>
      <c r="BF1899" s="60">
        <v>0</v>
      </c>
      <c r="BG1899" s="60">
        <v>0</v>
      </c>
      <c r="BH1899" s="60">
        <v>0</v>
      </c>
      <c r="BI1899" s="60">
        <v>0</v>
      </c>
      <c r="BJ1899" s="60">
        <v>11.736517718575403</v>
      </c>
      <c r="BK1899" s="60">
        <v>23.473014749537057</v>
      </c>
      <c r="BL1899" s="60">
        <v>35.209532468112457</v>
      </c>
      <c r="BM1899" s="60">
        <v>46.946050186687856</v>
      </c>
      <c r="BN1899" s="60">
        <v>58.682547217649514</v>
      </c>
      <c r="BO1899" s="60">
        <v>70.419064936224913</v>
      </c>
      <c r="BP1899" s="60">
        <v>82.155582654800313</v>
      </c>
      <c r="BQ1899" s="60">
        <v>13.040373939761992</v>
      </c>
      <c r="BR1899" s="60">
        <v>24.776891658337394</v>
      </c>
      <c r="BS1899" s="60">
        <v>36.513409376912797</v>
      </c>
      <c r="BT1899" s="60">
        <v>48.249906407874455</v>
      </c>
      <c r="BU1899" s="60">
        <v>0</v>
      </c>
      <c r="BV1899" s="60">
        <v>0</v>
      </c>
      <c r="BW1899" s="60">
        <v>0</v>
      </c>
      <c r="BX1899" s="60">
        <v>0</v>
      </c>
      <c r="BY1899" s="60">
        <v>0</v>
      </c>
      <c r="BZ1899" s="60">
        <v>0</v>
      </c>
      <c r="CA1899" s="60">
        <v>0</v>
      </c>
      <c r="CB1899" s="60">
        <v>0</v>
      </c>
      <c r="CC1899" s="60">
        <v>0</v>
      </c>
      <c r="CD1899" s="60">
        <v>0</v>
      </c>
      <c r="CE1899" s="60">
        <v>0</v>
      </c>
      <c r="CF1899" s="60">
        <v>0</v>
      </c>
      <c r="CG1899" s="60">
        <v>0</v>
      </c>
      <c r="CH1899" s="60">
        <v>0</v>
      </c>
    </row>
    <row r="1900" spans="1:86">
      <c r="A1900" s="57" t="s">
        <v>86</v>
      </c>
      <c r="B1900" s="57" t="s">
        <v>701</v>
      </c>
      <c r="C1900" s="58" t="s">
        <v>116</v>
      </c>
      <c r="D1900" s="58" t="s">
        <v>544</v>
      </c>
      <c r="E1900" s="58" t="str">
        <f>VLOOKUP(CONCATENATE($F$4,F1900),'REG FL  CWIP - 1 System Per Boo'!$A$29:$B$1161,2,FALSE)</f>
        <v>Production</v>
      </c>
      <c r="F1900" s="58" t="s">
        <v>580</v>
      </c>
      <c r="G1900" s="58" t="s">
        <v>581</v>
      </c>
      <c r="H1900" s="63">
        <v>345</v>
      </c>
      <c r="I1900" s="60">
        <v>0</v>
      </c>
      <c r="J1900" s="60">
        <v>0</v>
      </c>
      <c r="K1900" s="60">
        <v>0</v>
      </c>
      <c r="L1900" s="60">
        <v>0</v>
      </c>
      <c r="M1900" s="60">
        <v>0</v>
      </c>
      <c r="N1900" s="60">
        <v>0</v>
      </c>
      <c r="O1900" s="60">
        <v>0</v>
      </c>
      <c r="P1900" s="60">
        <v>0</v>
      </c>
      <c r="Q1900" s="60">
        <v>0</v>
      </c>
      <c r="R1900" s="60">
        <v>0</v>
      </c>
      <c r="S1900" s="60">
        <v>0</v>
      </c>
      <c r="T1900" s="60">
        <v>0</v>
      </c>
      <c r="U1900" s="60">
        <v>0</v>
      </c>
      <c r="V1900" s="60">
        <v>0</v>
      </c>
      <c r="W1900" s="60">
        <v>0</v>
      </c>
      <c r="X1900" s="60">
        <v>0</v>
      </c>
      <c r="Y1900" s="60">
        <v>0</v>
      </c>
      <c r="Z1900" s="60">
        <v>0</v>
      </c>
      <c r="AA1900" s="60">
        <v>0</v>
      </c>
      <c r="AB1900" s="60">
        <v>0</v>
      </c>
      <c r="AC1900" s="60">
        <v>0</v>
      </c>
      <c r="AD1900" s="60">
        <v>0</v>
      </c>
      <c r="AE1900" s="60">
        <v>0</v>
      </c>
      <c r="AF1900" s="60">
        <v>0</v>
      </c>
      <c r="AG1900" s="60">
        <v>0</v>
      </c>
      <c r="AH1900" s="60">
        <v>0</v>
      </c>
      <c r="AI1900" s="60">
        <v>1.405821438</v>
      </c>
      <c r="AJ1900" s="60">
        <v>1.40581896</v>
      </c>
      <c r="AK1900" s="60">
        <v>1.405821438</v>
      </c>
      <c r="AL1900" s="60">
        <v>1.405821438</v>
      </c>
      <c r="AM1900" s="60">
        <v>1.40581896</v>
      </c>
      <c r="AN1900" s="60">
        <v>1.405821438</v>
      </c>
      <c r="AO1900" s="60">
        <v>1.405821438</v>
      </c>
      <c r="AP1900" s="60">
        <v>1.40581896</v>
      </c>
      <c r="AQ1900" s="60">
        <v>1.405821438</v>
      </c>
      <c r="AR1900" s="60">
        <v>1.405821438</v>
      </c>
      <c r="AS1900" s="60">
        <v>1.40581896</v>
      </c>
      <c r="AT1900" s="60">
        <v>1.405821438</v>
      </c>
      <c r="AU1900" s="60">
        <v>16.869847344</v>
      </c>
      <c r="AV1900" s="60">
        <v>0</v>
      </c>
      <c r="AW1900" s="60">
        <v>0</v>
      </c>
      <c r="AX1900" s="60">
        <v>0</v>
      </c>
      <c r="AY1900" s="60">
        <v>0</v>
      </c>
      <c r="AZ1900" s="60">
        <v>0</v>
      </c>
      <c r="BA1900" s="60">
        <v>0</v>
      </c>
      <c r="BB1900" s="60">
        <v>0</v>
      </c>
      <c r="BC1900" s="60">
        <v>0</v>
      </c>
      <c r="BD1900" s="60">
        <v>0</v>
      </c>
      <c r="BE1900" s="60">
        <v>0</v>
      </c>
      <c r="BF1900" s="60">
        <v>0</v>
      </c>
      <c r="BG1900" s="60">
        <v>0</v>
      </c>
      <c r="BH1900" s="60">
        <v>0</v>
      </c>
      <c r="BI1900" s="60">
        <v>11.736517718575403</v>
      </c>
      <c r="BJ1900" s="60">
        <v>11.736497030961656</v>
      </c>
      <c r="BK1900" s="60">
        <v>11.736517718575403</v>
      </c>
      <c r="BL1900" s="60">
        <v>11.736517718575403</v>
      </c>
      <c r="BM1900" s="60">
        <v>11.736497030961656</v>
      </c>
      <c r="BN1900" s="60">
        <v>11.736517718575403</v>
      </c>
      <c r="BO1900" s="60">
        <v>11.736517718575403</v>
      </c>
      <c r="BP1900" s="60">
        <v>11.736497030961656</v>
      </c>
      <c r="BQ1900" s="60">
        <v>11.736517718575403</v>
      </c>
      <c r="BR1900" s="60">
        <v>11.736517718575403</v>
      </c>
      <c r="BS1900" s="60">
        <v>11.736497030961656</v>
      </c>
      <c r="BT1900" s="60">
        <v>11.736517719125601</v>
      </c>
      <c r="BU1900" s="60">
        <v>140.83812987300001</v>
      </c>
      <c r="BV1900" s="60">
        <v>0</v>
      </c>
      <c r="BW1900" s="60">
        <v>0</v>
      </c>
      <c r="BX1900" s="60">
        <v>0</v>
      </c>
      <c r="BY1900" s="60">
        <v>0</v>
      </c>
      <c r="BZ1900" s="60">
        <v>0</v>
      </c>
      <c r="CA1900" s="60">
        <v>0</v>
      </c>
      <c r="CB1900" s="60">
        <v>0</v>
      </c>
      <c r="CC1900" s="60">
        <v>0</v>
      </c>
      <c r="CD1900" s="60">
        <v>0</v>
      </c>
      <c r="CE1900" s="60">
        <v>0</v>
      </c>
      <c r="CF1900" s="60">
        <v>0</v>
      </c>
      <c r="CG1900" s="60">
        <v>0</v>
      </c>
      <c r="CH1900" s="60">
        <v>0</v>
      </c>
    </row>
    <row r="1901" spans="1:86">
      <c r="A1901" s="57" t="s">
        <v>86</v>
      </c>
      <c r="B1901" s="58" t="s">
        <v>719</v>
      </c>
      <c r="C1901" s="59" t="s">
        <v>116</v>
      </c>
      <c r="D1901" s="58" t="s">
        <v>544</v>
      </c>
      <c r="E1901" s="58" t="str">
        <f>VLOOKUP(CONCATENATE($F$4,F1901),'REG FL  CWIP - 1 System Per Boo'!$A$29:$B$1161,2,FALSE)</f>
        <v>Production</v>
      </c>
      <c r="F1901" s="58" t="s">
        <v>580</v>
      </c>
      <c r="G1901" s="58" t="s">
        <v>581</v>
      </c>
      <c r="H1901" s="63">
        <v>345</v>
      </c>
      <c r="I1901" s="60">
        <v>0</v>
      </c>
      <c r="J1901" s="60">
        <v>0</v>
      </c>
      <c r="K1901" s="60">
        <v>0</v>
      </c>
      <c r="L1901" s="60">
        <v>0</v>
      </c>
      <c r="M1901" s="60">
        <v>0</v>
      </c>
      <c r="N1901" s="60">
        <v>0</v>
      </c>
      <c r="O1901" s="60">
        <v>0</v>
      </c>
      <c r="P1901" s="60">
        <v>0</v>
      </c>
      <c r="Q1901" s="60">
        <v>0</v>
      </c>
      <c r="R1901" s="60">
        <v>0</v>
      </c>
      <c r="S1901" s="60">
        <v>0</v>
      </c>
      <c r="T1901" s="60">
        <v>0</v>
      </c>
      <c r="U1901" s="60">
        <v>0</v>
      </c>
      <c r="V1901" s="60">
        <v>0</v>
      </c>
      <c r="W1901" s="60">
        <v>0</v>
      </c>
      <c r="X1901" s="60">
        <v>0</v>
      </c>
      <c r="Y1901" s="60">
        <v>0</v>
      </c>
      <c r="Z1901" s="60">
        <v>0</v>
      </c>
      <c r="AA1901" s="60">
        <v>0</v>
      </c>
      <c r="AB1901" s="60">
        <v>0</v>
      </c>
      <c r="AC1901" s="60">
        <v>0</v>
      </c>
      <c r="AD1901" s="60">
        <v>0</v>
      </c>
      <c r="AE1901" s="60">
        <v>0</v>
      </c>
      <c r="AF1901" s="60">
        <v>0</v>
      </c>
      <c r="AG1901" s="60">
        <v>0</v>
      </c>
      <c r="AH1901" s="60">
        <v>0</v>
      </c>
      <c r="AI1901" s="60">
        <v>0</v>
      </c>
      <c r="AJ1901" s="60">
        <v>0</v>
      </c>
      <c r="AK1901" s="60">
        <v>0</v>
      </c>
      <c r="AL1901" s="60">
        <v>0</v>
      </c>
      <c r="AM1901" s="60">
        <v>0</v>
      </c>
      <c r="AN1901" s="60">
        <v>0</v>
      </c>
      <c r="AO1901" s="60">
        <v>0</v>
      </c>
      <c r="AP1901" s="60">
        <v>0</v>
      </c>
      <c r="AQ1901" s="60">
        <v>0</v>
      </c>
      <c r="AR1901" s="60">
        <v>0</v>
      </c>
      <c r="AS1901" s="60">
        <v>0</v>
      </c>
      <c r="AT1901" s="60">
        <v>16.869847344</v>
      </c>
      <c r="AU1901" s="60">
        <v>16.869847344</v>
      </c>
      <c r="AV1901" s="60">
        <v>0</v>
      </c>
      <c r="AW1901" s="60">
        <v>0</v>
      </c>
      <c r="AX1901" s="60">
        <v>0</v>
      </c>
      <c r="AY1901" s="60">
        <v>0</v>
      </c>
      <c r="AZ1901" s="60">
        <v>0</v>
      </c>
      <c r="BA1901" s="60">
        <v>0</v>
      </c>
      <c r="BB1901" s="60">
        <v>0</v>
      </c>
      <c r="BC1901" s="60">
        <v>0</v>
      </c>
      <c r="BD1901" s="60">
        <v>0</v>
      </c>
      <c r="BE1901" s="60">
        <v>0</v>
      </c>
      <c r="BF1901" s="60">
        <v>0</v>
      </c>
      <c r="BG1901" s="60">
        <v>0</v>
      </c>
      <c r="BH1901" s="60">
        <v>0</v>
      </c>
      <c r="BI1901" s="60">
        <v>0</v>
      </c>
      <c r="BJ1901" s="60">
        <v>0</v>
      </c>
      <c r="BK1901" s="60">
        <v>0</v>
      </c>
      <c r="BL1901" s="60">
        <v>0</v>
      </c>
      <c r="BM1901" s="60">
        <v>0</v>
      </c>
      <c r="BN1901" s="60">
        <v>0</v>
      </c>
      <c r="BO1901" s="60">
        <v>0</v>
      </c>
      <c r="BP1901" s="60">
        <v>80.851705745999979</v>
      </c>
      <c r="BQ1901" s="60">
        <v>0</v>
      </c>
      <c r="BR1901" s="60">
        <v>0</v>
      </c>
      <c r="BS1901" s="60">
        <v>0</v>
      </c>
      <c r="BT1901" s="60">
        <v>59.986424127000056</v>
      </c>
      <c r="BU1901" s="60">
        <v>140.83812987300004</v>
      </c>
      <c r="BV1901" s="60">
        <v>0</v>
      </c>
      <c r="BW1901" s="60">
        <v>0</v>
      </c>
      <c r="BX1901" s="60">
        <v>0</v>
      </c>
      <c r="BY1901" s="60">
        <v>0</v>
      </c>
      <c r="BZ1901" s="60">
        <v>0</v>
      </c>
      <c r="CA1901" s="60">
        <v>0</v>
      </c>
      <c r="CB1901" s="60">
        <v>0</v>
      </c>
      <c r="CC1901" s="60">
        <v>0</v>
      </c>
      <c r="CD1901" s="60">
        <v>0</v>
      </c>
      <c r="CE1901" s="60">
        <v>0</v>
      </c>
      <c r="CF1901" s="60">
        <v>0</v>
      </c>
      <c r="CG1901" s="60">
        <v>0</v>
      </c>
      <c r="CH1901" s="60">
        <v>0</v>
      </c>
    </row>
    <row r="1902" spans="1:86">
      <c r="A1902" s="57" t="s">
        <v>86</v>
      </c>
      <c r="B1902" s="58" t="s">
        <v>723</v>
      </c>
      <c r="C1902" s="59" t="s">
        <v>116</v>
      </c>
      <c r="D1902" s="58" t="s">
        <v>544</v>
      </c>
      <c r="E1902" s="58" t="str">
        <f>VLOOKUP(CONCATENATE($F$4,F1902),'REG FL  CWIP - 1 System Per Boo'!$A$29:$B$1161,2,FALSE)</f>
        <v>Production</v>
      </c>
      <c r="F1902" s="58" t="s">
        <v>580</v>
      </c>
      <c r="G1902" s="58" t="s">
        <v>581</v>
      </c>
      <c r="H1902" s="63">
        <v>345</v>
      </c>
      <c r="I1902" s="60">
        <v>0</v>
      </c>
      <c r="J1902" s="60">
        <v>0</v>
      </c>
      <c r="K1902" s="60">
        <v>0</v>
      </c>
      <c r="L1902" s="60">
        <v>0</v>
      </c>
      <c r="M1902" s="60">
        <v>0</v>
      </c>
      <c r="N1902" s="60">
        <v>0</v>
      </c>
      <c r="O1902" s="60">
        <v>0</v>
      </c>
      <c r="P1902" s="60">
        <v>0</v>
      </c>
      <c r="Q1902" s="60">
        <v>0</v>
      </c>
      <c r="R1902" s="60">
        <v>0</v>
      </c>
      <c r="S1902" s="60">
        <v>0</v>
      </c>
      <c r="T1902" s="60">
        <v>0</v>
      </c>
      <c r="U1902" s="60">
        <v>0</v>
      </c>
      <c r="V1902" s="60">
        <v>0</v>
      </c>
      <c r="W1902" s="60">
        <v>0</v>
      </c>
      <c r="X1902" s="60">
        <v>0</v>
      </c>
      <c r="Y1902" s="60">
        <v>0</v>
      </c>
      <c r="Z1902" s="60">
        <v>0</v>
      </c>
      <c r="AA1902" s="60">
        <v>0</v>
      </c>
      <c r="AB1902" s="60">
        <v>0</v>
      </c>
      <c r="AC1902" s="60">
        <v>0</v>
      </c>
      <c r="AD1902" s="60">
        <v>0</v>
      </c>
      <c r="AE1902" s="60">
        <v>0</v>
      </c>
      <c r="AF1902" s="60">
        <v>0</v>
      </c>
      <c r="AG1902" s="60">
        <v>0</v>
      </c>
      <c r="AH1902" s="60">
        <v>0</v>
      </c>
      <c r="AI1902" s="60">
        <v>1.405821438</v>
      </c>
      <c r="AJ1902" s="60">
        <v>2.8116403979999998</v>
      </c>
      <c r="AK1902" s="60">
        <v>4.217461836</v>
      </c>
      <c r="AL1902" s="60">
        <v>5.6232832740000003</v>
      </c>
      <c r="AM1902" s="60">
        <v>7.0291022339999998</v>
      </c>
      <c r="AN1902" s="60">
        <v>8.434923672</v>
      </c>
      <c r="AO1902" s="60">
        <v>9.8407451100000003</v>
      </c>
      <c r="AP1902" s="60">
        <v>11.24656407</v>
      </c>
      <c r="AQ1902" s="60">
        <v>12.652385508</v>
      </c>
      <c r="AR1902" s="60">
        <v>14.058206946</v>
      </c>
      <c r="AS1902" s="60">
        <v>15.464025906</v>
      </c>
      <c r="AT1902" s="60">
        <v>0</v>
      </c>
      <c r="AU1902" s="60">
        <v>0</v>
      </c>
      <c r="AV1902" s="60">
        <v>0</v>
      </c>
      <c r="AW1902" s="60">
        <v>0</v>
      </c>
      <c r="AX1902" s="60">
        <v>0</v>
      </c>
      <c r="AY1902" s="60">
        <v>0</v>
      </c>
      <c r="AZ1902" s="60">
        <v>0</v>
      </c>
      <c r="BA1902" s="60">
        <v>0</v>
      </c>
      <c r="BB1902" s="60">
        <v>0</v>
      </c>
      <c r="BC1902" s="60">
        <v>0</v>
      </c>
      <c r="BD1902" s="60">
        <v>0</v>
      </c>
      <c r="BE1902" s="60">
        <v>0</v>
      </c>
      <c r="BF1902" s="60">
        <v>0</v>
      </c>
      <c r="BG1902" s="60">
        <v>0</v>
      </c>
      <c r="BH1902" s="60">
        <v>0</v>
      </c>
      <c r="BI1902" s="60">
        <v>11.736517718575403</v>
      </c>
      <c r="BJ1902" s="60">
        <v>23.473014749537057</v>
      </c>
      <c r="BK1902" s="60">
        <v>35.209532468112457</v>
      </c>
      <c r="BL1902" s="60">
        <v>46.946050186687856</v>
      </c>
      <c r="BM1902" s="60">
        <v>58.682547217649514</v>
      </c>
      <c r="BN1902" s="60">
        <v>70.419064936224913</v>
      </c>
      <c r="BO1902" s="60">
        <v>82.155582654800313</v>
      </c>
      <c r="BP1902" s="60">
        <v>13.040373939761992</v>
      </c>
      <c r="BQ1902" s="60">
        <v>24.776891658337394</v>
      </c>
      <c r="BR1902" s="60">
        <v>36.513409376912797</v>
      </c>
      <c r="BS1902" s="60">
        <v>48.249906407874455</v>
      </c>
      <c r="BT1902" s="60">
        <v>0</v>
      </c>
      <c r="BU1902" s="60">
        <v>0</v>
      </c>
      <c r="BV1902" s="60">
        <v>0</v>
      </c>
      <c r="BW1902" s="60">
        <v>0</v>
      </c>
      <c r="BX1902" s="60">
        <v>0</v>
      </c>
      <c r="BY1902" s="60">
        <v>0</v>
      </c>
      <c r="BZ1902" s="60">
        <v>0</v>
      </c>
      <c r="CA1902" s="60">
        <v>0</v>
      </c>
      <c r="CB1902" s="60">
        <v>0</v>
      </c>
      <c r="CC1902" s="60">
        <v>0</v>
      </c>
      <c r="CD1902" s="60">
        <v>0</v>
      </c>
      <c r="CE1902" s="60">
        <v>0</v>
      </c>
      <c r="CF1902" s="60">
        <v>0</v>
      </c>
      <c r="CG1902" s="60">
        <v>0</v>
      </c>
      <c r="CH1902" s="60">
        <v>0</v>
      </c>
    </row>
    <row r="1903" spans="1:86">
      <c r="A1903" s="57" t="s">
        <v>86</v>
      </c>
      <c r="B1903" s="58" t="s">
        <v>132</v>
      </c>
      <c r="C1903" s="59" t="s">
        <v>116</v>
      </c>
      <c r="D1903" s="58" t="s">
        <v>544</v>
      </c>
      <c r="E1903" s="58" t="str">
        <f>VLOOKUP(CONCATENATE($F$4,F1903),'REG FL  CWIP - 1 System Per Boo'!$A$29:$B$1161,2,FALSE)</f>
        <v>Production</v>
      </c>
      <c r="F1903" s="58" t="s">
        <v>582</v>
      </c>
      <c r="G1903" s="58" t="s">
        <v>583</v>
      </c>
      <c r="H1903" s="63">
        <v>346</v>
      </c>
      <c r="I1903" s="60">
        <v>0</v>
      </c>
      <c r="J1903" s="60">
        <v>0</v>
      </c>
      <c r="K1903" s="60">
        <v>0</v>
      </c>
      <c r="L1903" s="60">
        <v>0</v>
      </c>
      <c r="M1903" s="60">
        <v>0</v>
      </c>
      <c r="N1903" s="60">
        <v>0</v>
      </c>
      <c r="O1903" s="60">
        <v>0</v>
      </c>
      <c r="P1903" s="60">
        <v>0</v>
      </c>
      <c r="Q1903" s="60">
        <v>0</v>
      </c>
      <c r="R1903" s="60">
        <v>0</v>
      </c>
      <c r="S1903" s="60">
        <v>0</v>
      </c>
      <c r="T1903" s="60">
        <v>0</v>
      </c>
      <c r="U1903" s="60">
        <v>0</v>
      </c>
      <c r="V1903" s="60">
        <v>0</v>
      </c>
      <c r="W1903" s="60">
        <v>0</v>
      </c>
      <c r="X1903" s="60">
        <v>0</v>
      </c>
      <c r="Y1903" s="60">
        <v>0</v>
      </c>
      <c r="Z1903" s="60">
        <v>0</v>
      </c>
      <c r="AA1903" s="60">
        <v>0</v>
      </c>
      <c r="AB1903" s="60">
        <v>0</v>
      </c>
      <c r="AC1903" s="60">
        <v>0</v>
      </c>
      <c r="AD1903" s="60">
        <v>0</v>
      </c>
      <c r="AE1903" s="60">
        <v>0</v>
      </c>
      <c r="AF1903" s="60">
        <v>0</v>
      </c>
      <c r="AG1903" s="60">
        <v>0</v>
      </c>
      <c r="AH1903" s="60">
        <v>0</v>
      </c>
      <c r="AI1903" s="60">
        <v>0</v>
      </c>
      <c r="AJ1903" s="60">
        <v>7.5794085600000005E-2</v>
      </c>
      <c r="AK1903" s="60">
        <v>0.1515880376</v>
      </c>
      <c r="AL1903" s="60">
        <v>0.22738212320000001</v>
      </c>
      <c r="AM1903" s="60">
        <v>0.30317620880000001</v>
      </c>
      <c r="AN1903" s="60">
        <v>0.37897016080000001</v>
      </c>
      <c r="AO1903" s="60">
        <v>0.45476424640000002</v>
      </c>
      <c r="AP1903" s="60">
        <v>0.53055833200000002</v>
      </c>
      <c r="AQ1903" s="60">
        <v>0.60635228399999996</v>
      </c>
      <c r="AR1903" s="60">
        <v>0.68214636959999997</v>
      </c>
      <c r="AS1903" s="60">
        <v>0.75794045519999997</v>
      </c>
      <c r="AT1903" s="60">
        <v>0.83373440719999992</v>
      </c>
      <c r="AU1903" s="60">
        <v>0</v>
      </c>
      <c r="AV1903" s="60">
        <v>0</v>
      </c>
      <c r="AW1903" s="60">
        <v>0</v>
      </c>
      <c r="AX1903" s="60">
        <v>0</v>
      </c>
      <c r="AY1903" s="60">
        <v>0</v>
      </c>
      <c r="AZ1903" s="60">
        <v>0</v>
      </c>
      <c r="BA1903" s="60">
        <v>0</v>
      </c>
      <c r="BB1903" s="60">
        <v>0</v>
      </c>
      <c r="BC1903" s="60">
        <v>0</v>
      </c>
      <c r="BD1903" s="60">
        <v>0</v>
      </c>
      <c r="BE1903" s="60">
        <v>0</v>
      </c>
      <c r="BF1903" s="60">
        <v>0</v>
      </c>
      <c r="BG1903" s="60">
        <v>0</v>
      </c>
      <c r="BH1903" s="60">
        <v>0</v>
      </c>
      <c r="BI1903" s="60">
        <v>0</v>
      </c>
      <c r="BJ1903" s="60">
        <v>0.63276786408461416</v>
      </c>
      <c r="BK1903" s="60">
        <v>1.2655346128079705</v>
      </c>
      <c r="BL1903" s="60">
        <v>1.8983024768925847</v>
      </c>
      <c r="BM1903" s="60">
        <v>2.5310703409771991</v>
      </c>
      <c r="BN1903" s="60">
        <v>3.1638370897005554</v>
      </c>
      <c r="BO1903" s="60">
        <v>3.7966049537851694</v>
      </c>
      <c r="BP1903" s="60">
        <v>4.4293728178697833</v>
      </c>
      <c r="BQ1903" s="60">
        <v>0.70306455139314039</v>
      </c>
      <c r="BR1903" s="60">
        <v>1.3358324154777546</v>
      </c>
      <c r="BS1903" s="60">
        <v>1.9686002795623687</v>
      </c>
      <c r="BT1903" s="60">
        <v>2.6013670282857251</v>
      </c>
      <c r="BU1903" s="60">
        <v>0</v>
      </c>
      <c r="BV1903" s="60">
        <v>0</v>
      </c>
      <c r="BW1903" s="60">
        <v>0</v>
      </c>
      <c r="BX1903" s="60">
        <v>0</v>
      </c>
      <c r="BY1903" s="60">
        <v>0</v>
      </c>
      <c r="BZ1903" s="60">
        <v>0</v>
      </c>
      <c r="CA1903" s="60">
        <v>0</v>
      </c>
      <c r="CB1903" s="60">
        <v>0</v>
      </c>
      <c r="CC1903" s="60">
        <v>0</v>
      </c>
      <c r="CD1903" s="60">
        <v>0</v>
      </c>
      <c r="CE1903" s="60">
        <v>0</v>
      </c>
      <c r="CF1903" s="60">
        <v>0</v>
      </c>
      <c r="CG1903" s="60">
        <v>0</v>
      </c>
      <c r="CH1903" s="60">
        <v>0</v>
      </c>
    </row>
    <row r="1904" spans="1:86">
      <c r="A1904" s="57" t="s">
        <v>86</v>
      </c>
      <c r="B1904" s="57" t="s">
        <v>701</v>
      </c>
      <c r="C1904" s="58" t="s">
        <v>116</v>
      </c>
      <c r="D1904" s="58" t="s">
        <v>544</v>
      </c>
      <c r="E1904" s="58" t="str">
        <f>VLOOKUP(CONCATENATE($F$4,F1904),'REG FL  CWIP - 1 System Per Boo'!$A$29:$B$1161,2,FALSE)</f>
        <v>Production</v>
      </c>
      <c r="F1904" s="58" t="s">
        <v>582</v>
      </c>
      <c r="G1904" s="58" t="s">
        <v>583</v>
      </c>
      <c r="H1904" s="63">
        <v>346</v>
      </c>
      <c r="I1904" s="60">
        <v>0</v>
      </c>
      <c r="J1904" s="60">
        <v>0</v>
      </c>
      <c r="K1904" s="60">
        <v>0</v>
      </c>
      <c r="L1904" s="60">
        <v>0</v>
      </c>
      <c r="M1904" s="60">
        <v>0</v>
      </c>
      <c r="N1904" s="60">
        <v>0</v>
      </c>
      <c r="O1904" s="60">
        <v>0</v>
      </c>
      <c r="P1904" s="60">
        <v>0</v>
      </c>
      <c r="Q1904" s="60">
        <v>0</v>
      </c>
      <c r="R1904" s="60">
        <v>0</v>
      </c>
      <c r="S1904" s="60">
        <v>0</v>
      </c>
      <c r="T1904" s="60">
        <v>0</v>
      </c>
      <c r="U1904" s="60">
        <v>0</v>
      </c>
      <c r="V1904" s="60">
        <v>0</v>
      </c>
      <c r="W1904" s="60">
        <v>0</v>
      </c>
      <c r="X1904" s="60">
        <v>0</v>
      </c>
      <c r="Y1904" s="60">
        <v>0</v>
      </c>
      <c r="Z1904" s="60">
        <v>0</v>
      </c>
      <c r="AA1904" s="60">
        <v>0</v>
      </c>
      <c r="AB1904" s="60">
        <v>0</v>
      </c>
      <c r="AC1904" s="60">
        <v>0</v>
      </c>
      <c r="AD1904" s="60">
        <v>0</v>
      </c>
      <c r="AE1904" s="60">
        <v>0</v>
      </c>
      <c r="AF1904" s="60">
        <v>0</v>
      </c>
      <c r="AG1904" s="60">
        <v>0</v>
      </c>
      <c r="AH1904" s="60">
        <v>0</v>
      </c>
      <c r="AI1904" s="60">
        <v>7.5794085600000005E-2</v>
      </c>
      <c r="AJ1904" s="60">
        <v>7.5793951999999998E-2</v>
      </c>
      <c r="AK1904" s="60">
        <v>7.5794085600000005E-2</v>
      </c>
      <c r="AL1904" s="60">
        <v>7.5794085600000005E-2</v>
      </c>
      <c r="AM1904" s="60">
        <v>7.5793951999999998E-2</v>
      </c>
      <c r="AN1904" s="60">
        <v>7.5794085600000005E-2</v>
      </c>
      <c r="AO1904" s="60">
        <v>7.5794085600000005E-2</v>
      </c>
      <c r="AP1904" s="60">
        <v>7.5793951999999998E-2</v>
      </c>
      <c r="AQ1904" s="60">
        <v>7.5794085600000005E-2</v>
      </c>
      <c r="AR1904" s="60">
        <v>7.5794085600000005E-2</v>
      </c>
      <c r="AS1904" s="60">
        <v>7.5793951999999998E-2</v>
      </c>
      <c r="AT1904" s="60">
        <v>7.5794085600000005E-2</v>
      </c>
      <c r="AU1904" s="60">
        <v>0.90952849279999992</v>
      </c>
      <c r="AV1904" s="60">
        <v>0</v>
      </c>
      <c r="AW1904" s="60">
        <v>0</v>
      </c>
      <c r="AX1904" s="60">
        <v>0</v>
      </c>
      <c r="AY1904" s="60">
        <v>0</v>
      </c>
      <c r="AZ1904" s="60">
        <v>0</v>
      </c>
      <c r="BA1904" s="60">
        <v>0</v>
      </c>
      <c r="BB1904" s="60">
        <v>0</v>
      </c>
      <c r="BC1904" s="60">
        <v>0</v>
      </c>
      <c r="BD1904" s="60">
        <v>0</v>
      </c>
      <c r="BE1904" s="60">
        <v>0</v>
      </c>
      <c r="BF1904" s="60">
        <v>0</v>
      </c>
      <c r="BG1904" s="60">
        <v>0</v>
      </c>
      <c r="BH1904" s="60">
        <v>0</v>
      </c>
      <c r="BI1904" s="60">
        <v>0.63276786408461416</v>
      </c>
      <c r="BJ1904" s="60">
        <v>0.63276674872335636</v>
      </c>
      <c r="BK1904" s="60">
        <v>0.63276786408461416</v>
      </c>
      <c r="BL1904" s="60">
        <v>0.63276786408461416</v>
      </c>
      <c r="BM1904" s="60">
        <v>0.63276674872335636</v>
      </c>
      <c r="BN1904" s="60">
        <v>0.63276786408461416</v>
      </c>
      <c r="BO1904" s="60">
        <v>0.63276786408461416</v>
      </c>
      <c r="BP1904" s="60">
        <v>0.63276674872335636</v>
      </c>
      <c r="BQ1904" s="60">
        <v>0.63276786408461416</v>
      </c>
      <c r="BR1904" s="60">
        <v>0.63276786408461416</v>
      </c>
      <c r="BS1904" s="60">
        <v>0.63276674872335636</v>
      </c>
      <c r="BT1904" s="60">
        <v>0.63276786411427643</v>
      </c>
      <c r="BU1904" s="60">
        <v>7.5932099076000004</v>
      </c>
      <c r="BV1904" s="60">
        <v>0</v>
      </c>
      <c r="BW1904" s="60">
        <v>0</v>
      </c>
      <c r="BX1904" s="60">
        <v>0</v>
      </c>
      <c r="BY1904" s="60">
        <v>0</v>
      </c>
      <c r="BZ1904" s="60">
        <v>0</v>
      </c>
      <c r="CA1904" s="60">
        <v>0</v>
      </c>
      <c r="CB1904" s="60">
        <v>0</v>
      </c>
      <c r="CC1904" s="60">
        <v>0</v>
      </c>
      <c r="CD1904" s="60">
        <v>0</v>
      </c>
      <c r="CE1904" s="60">
        <v>0</v>
      </c>
      <c r="CF1904" s="60">
        <v>0</v>
      </c>
      <c r="CG1904" s="60">
        <v>0</v>
      </c>
      <c r="CH1904" s="60">
        <v>0</v>
      </c>
    </row>
    <row r="1905" spans="1:86">
      <c r="A1905" s="57" t="s">
        <v>86</v>
      </c>
      <c r="B1905" s="58" t="s">
        <v>719</v>
      </c>
      <c r="C1905" s="59" t="s">
        <v>116</v>
      </c>
      <c r="D1905" s="58" t="s">
        <v>544</v>
      </c>
      <c r="E1905" s="58" t="str">
        <f>VLOOKUP(CONCATENATE($F$4,F1905),'REG FL  CWIP - 1 System Per Boo'!$A$29:$B$1161,2,FALSE)</f>
        <v>Production</v>
      </c>
      <c r="F1905" s="58" t="s">
        <v>582</v>
      </c>
      <c r="G1905" s="58" t="s">
        <v>583</v>
      </c>
      <c r="H1905" s="63">
        <v>346</v>
      </c>
      <c r="I1905" s="60">
        <v>0</v>
      </c>
      <c r="J1905" s="60">
        <v>0</v>
      </c>
      <c r="K1905" s="60">
        <v>0</v>
      </c>
      <c r="L1905" s="60">
        <v>0</v>
      </c>
      <c r="M1905" s="60">
        <v>0</v>
      </c>
      <c r="N1905" s="60">
        <v>0</v>
      </c>
      <c r="O1905" s="60">
        <v>0</v>
      </c>
      <c r="P1905" s="60">
        <v>0</v>
      </c>
      <c r="Q1905" s="60">
        <v>0</v>
      </c>
      <c r="R1905" s="60">
        <v>0</v>
      </c>
      <c r="S1905" s="60">
        <v>0</v>
      </c>
      <c r="T1905" s="60">
        <v>0</v>
      </c>
      <c r="U1905" s="60">
        <v>0</v>
      </c>
      <c r="V1905" s="60">
        <v>0</v>
      </c>
      <c r="W1905" s="60">
        <v>0</v>
      </c>
      <c r="X1905" s="60">
        <v>0</v>
      </c>
      <c r="Y1905" s="60">
        <v>0</v>
      </c>
      <c r="Z1905" s="60">
        <v>0</v>
      </c>
      <c r="AA1905" s="60">
        <v>0</v>
      </c>
      <c r="AB1905" s="60">
        <v>0</v>
      </c>
      <c r="AC1905" s="60">
        <v>0</v>
      </c>
      <c r="AD1905" s="60">
        <v>0</v>
      </c>
      <c r="AE1905" s="60">
        <v>0</v>
      </c>
      <c r="AF1905" s="60">
        <v>0</v>
      </c>
      <c r="AG1905" s="60">
        <v>0</v>
      </c>
      <c r="AH1905" s="60">
        <v>0</v>
      </c>
      <c r="AI1905" s="60">
        <v>0</v>
      </c>
      <c r="AJ1905" s="60">
        <v>0</v>
      </c>
      <c r="AK1905" s="60">
        <v>0</v>
      </c>
      <c r="AL1905" s="60">
        <v>0</v>
      </c>
      <c r="AM1905" s="60">
        <v>0</v>
      </c>
      <c r="AN1905" s="60">
        <v>0</v>
      </c>
      <c r="AO1905" s="60">
        <v>0</v>
      </c>
      <c r="AP1905" s="60">
        <v>0</v>
      </c>
      <c r="AQ1905" s="60">
        <v>0</v>
      </c>
      <c r="AR1905" s="60">
        <v>0</v>
      </c>
      <c r="AS1905" s="60">
        <v>0</v>
      </c>
      <c r="AT1905" s="60">
        <v>0.90952849279999992</v>
      </c>
      <c r="AU1905" s="60">
        <v>0.90952849279999992</v>
      </c>
      <c r="AV1905" s="60">
        <v>0</v>
      </c>
      <c r="AW1905" s="60">
        <v>0</v>
      </c>
      <c r="AX1905" s="60">
        <v>0</v>
      </c>
      <c r="AY1905" s="60">
        <v>0</v>
      </c>
      <c r="AZ1905" s="60">
        <v>0</v>
      </c>
      <c r="BA1905" s="60">
        <v>0</v>
      </c>
      <c r="BB1905" s="60">
        <v>0</v>
      </c>
      <c r="BC1905" s="60">
        <v>0</v>
      </c>
      <c r="BD1905" s="60">
        <v>0</v>
      </c>
      <c r="BE1905" s="60">
        <v>0</v>
      </c>
      <c r="BF1905" s="60">
        <v>0</v>
      </c>
      <c r="BG1905" s="60">
        <v>0</v>
      </c>
      <c r="BH1905" s="60">
        <v>0</v>
      </c>
      <c r="BI1905" s="60">
        <v>0</v>
      </c>
      <c r="BJ1905" s="60">
        <v>0</v>
      </c>
      <c r="BK1905" s="60">
        <v>0</v>
      </c>
      <c r="BL1905" s="60">
        <v>0</v>
      </c>
      <c r="BM1905" s="60">
        <v>0</v>
      </c>
      <c r="BN1905" s="60">
        <v>0</v>
      </c>
      <c r="BO1905" s="60">
        <v>0</v>
      </c>
      <c r="BP1905" s="60">
        <v>4.3590750151999993</v>
      </c>
      <c r="BQ1905" s="60">
        <v>0</v>
      </c>
      <c r="BR1905" s="60">
        <v>0</v>
      </c>
      <c r="BS1905" s="60">
        <v>0</v>
      </c>
      <c r="BT1905" s="60">
        <v>3.2341348924000015</v>
      </c>
      <c r="BU1905" s="60">
        <v>7.5932099076000004</v>
      </c>
      <c r="BV1905" s="60">
        <v>0</v>
      </c>
      <c r="BW1905" s="60">
        <v>0</v>
      </c>
      <c r="BX1905" s="60">
        <v>0</v>
      </c>
      <c r="BY1905" s="60">
        <v>0</v>
      </c>
      <c r="BZ1905" s="60">
        <v>0</v>
      </c>
      <c r="CA1905" s="60">
        <v>0</v>
      </c>
      <c r="CB1905" s="60">
        <v>0</v>
      </c>
      <c r="CC1905" s="60">
        <v>0</v>
      </c>
      <c r="CD1905" s="60">
        <v>0</v>
      </c>
      <c r="CE1905" s="60">
        <v>0</v>
      </c>
      <c r="CF1905" s="60">
        <v>0</v>
      </c>
      <c r="CG1905" s="60">
        <v>0</v>
      </c>
      <c r="CH1905" s="60">
        <v>0</v>
      </c>
    </row>
    <row r="1906" spans="1:86">
      <c r="A1906" s="57" t="s">
        <v>86</v>
      </c>
      <c r="B1906" s="58" t="s">
        <v>723</v>
      </c>
      <c r="C1906" s="59" t="s">
        <v>116</v>
      </c>
      <c r="D1906" s="58" t="s">
        <v>544</v>
      </c>
      <c r="E1906" s="58" t="str">
        <f>VLOOKUP(CONCATENATE($F$4,F1906),'REG FL  CWIP - 1 System Per Boo'!$A$29:$B$1161,2,FALSE)</f>
        <v>Production</v>
      </c>
      <c r="F1906" s="58" t="s">
        <v>582</v>
      </c>
      <c r="G1906" s="58" t="s">
        <v>583</v>
      </c>
      <c r="H1906" s="63">
        <v>346</v>
      </c>
      <c r="I1906" s="60">
        <v>0</v>
      </c>
      <c r="J1906" s="60">
        <v>0</v>
      </c>
      <c r="K1906" s="60">
        <v>0</v>
      </c>
      <c r="L1906" s="60">
        <v>0</v>
      </c>
      <c r="M1906" s="60">
        <v>0</v>
      </c>
      <c r="N1906" s="60">
        <v>0</v>
      </c>
      <c r="O1906" s="60">
        <v>0</v>
      </c>
      <c r="P1906" s="60">
        <v>0</v>
      </c>
      <c r="Q1906" s="60">
        <v>0</v>
      </c>
      <c r="R1906" s="60">
        <v>0</v>
      </c>
      <c r="S1906" s="60">
        <v>0</v>
      </c>
      <c r="T1906" s="60">
        <v>0</v>
      </c>
      <c r="U1906" s="60">
        <v>0</v>
      </c>
      <c r="V1906" s="60">
        <v>0</v>
      </c>
      <c r="W1906" s="60">
        <v>0</v>
      </c>
      <c r="X1906" s="60">
        <v>0</v>
      </c>
      <c r="Y1906" s="60">
        <v>0</v>
      </c>
      <c r="Z1906" s="60">
        <v>0</v>
      </c>
      <c r="AA1906" s="60">
        <v>0</v>
      </c>
      <c r="AB1906" s="60">
        <v>0</v>
      </c>
      <c r="AC1906" s="60">
        <v>0</v>
      </c>
      <c r="AD1906" s="60">
        <v>0</v>
      </c>
      <c r="AE1906" s="60">
        <v>0</v>
      </c>
      <c r="AF1906" s="60">
        <v>0</v>
      </c>
      <c r="AG1906" s="60">
        <v>0</v>
      </c>
      <c r="AH1906" s="60">
        <v>0</v>
      </c>
      <c r="AI1906" s="60">
        <v>7.5794085600000005E-2</v>
      </c>
      <c r="AJ1906" s="60">
        <v>0.1515880376</v>
      </c>
      <c r="AK1906" s="60">
        <v>0.22738212320000001</v>
      </c>
      <c r="AL1906" s="60">
        <v>0.30317620880000001</v>
      </c>
      <c r="AM1906" s="60">
        <v>0.37897016080000001</v>
      </c>
      <c r="AN1906" s="60">
        <v>0.45476424640000002</v>
      </c>
      <c r="AO1906" s="60">
        <v>0.53055833200000002</v>
      </c>
      <c r="AP1906" s="60">
        <v>0.60635228399999996</v>
      </c>
      <c r="AQ1906" s="60">
        <v>0.68214636959999997</v>
      </c>
      <c r="AR1906" s="60">
        <v>0.75794045519999997</v>
      </c>
      <c r="AS1906" s="60">
        <v>0.83373440719999992</v>
      </c>
      <c r="AT1906" s="60">
        <v>0</v>
      </c>
      <c r="AU1906" s="60">
        <v>0</v>
      </c>
      <c r="AV1906" s="60">
        <v>0</v>
      </c>
      <c r="AW1906" s="60">
        <v>0</v>
      </c>
      <c r="AX1906" s="60">
        <v>0</v>
      </c>
      <c r="AY1906" s="60">
        <v>0</v>
      </c>
      <c r="AZ1906" s="60">
        <v>0</v>
      </c>
      <c r="BA1906" s="60">
        <v>0</v>
      </c>
      <c r="BB1906" s="60">
        <v>0</v>
      </c>
      <c r="BC1906" s="60">
        <v>0</v>
      </c>
      <c r="BD1906" s="60">
        <v>0</v>
      </c>
      <c r="BE1906" s="60">
        <v>0</v>
      </c>
      <c r="BF1906" s="60">
        <v>0</v>
      </c>
      <c r="BG1906" s="60">
        <v>0</v>
      </c>
      <c r="BH1906" s="60">
        <v>0</v>
      </c>
      <c r="BI1906" s="60">
        <v>0.63276786408461416</v>
      </c>
      <c r="BJ1906" s="60">
        <v>1.2655346128079705</v>
      </c>
      <c r="BK1906" s="60">
        <v>1.8983024768925847</v>
      </c>
      <c r="BL1906" s="60">
        <v>2.5310703409771991</v>
      </c>
      <c r="BM1906" s="60">
        <v>3.1638370897005554</v>
      </c>
      <c r="BN1906" s="60">
        <v>3.7966049537851694</v>
      </c>
      <c r="BO1906" s="60">
        <v>4.4293728178697833</v>
      </c>
      <c r="BP1906" s="60">
        <v>0.70306455139314039</v>
      </c>
      <c r="BQ1906" s="60">
        <v>1.3358324154777546</v>
      </c>
      <c r="BR1906" s="60">
        <v>1.9686002795623687</v>
      </c>
      <c r="BS1906" s="60">
        <v>2.6013670282857251</v>
      </c>
      <c r="BT1906" s="60">
        <v>0</v>
      </c>
      <c r="BU1906" s="60">
        <v>0</v>
      </c>
      <c r="BV1906" s="60">
        <v>0</v>
      </c>
      <c r="BW1906" s="60">
        <v>0</v>
      </c>
      <c r="BX1906" s="60">
        <v>0</v>
      </c>
      <c r="BY1906" s="60">
        <v>0</v>
      </c>
      <c r="BZ1906" s="60">
        <v>0</v>
      </c>
      <c r="CA1906" s="60">
        <v>0</v>
      </c>
      <c r="CB1906" s="60">
        <v>0</v>
      </c>
      <c r="CC1906" s="60">
        <v>0</v>
      </c>
      <c r="CD1906" s="60">
        <v>0</v>
      </c>
      <c r="CE1906" s="60">
        <v>0</v>
      </c>
      <c r="CF1906" s="60">
        <v>0</v>
      </c>
      <c r="CG1906" s="60">
        <v>0</v>
      </c>
      <c r="CH1906" s="60">
        <v>0</v>
      </c>
    </row>
    <row r="1907" spans="1:86">
      <c r="A1907" s="57" t="s">
        <v>86</v>
      </c>
      <c r="B1907" s="58" t="s">
        <v>132</v>
      </c>
      <c r="C1907" s="59" t="s">
        <v>116</v>
      </c>
      <c r="D1907" s="58" t="s">
        <v>333</v>
      </c>
      <c r="E1907" s="58" t="str">
        <f>VLOOKUP(CONCATENATE($F$4,F1907),'REG FL  CWIP - 1 System Per Boo'!$A$29:$B$1161,2,FALSE)</f>
        <v>Production</v>
      </c>
      <c r="F1907" s="58" t="s">
        <v>405</v>
      </c>
      <c r="G1907" s="58" t="s">
        <v>406</v>
      </c>
      <c r="H1907" s="63">
        <v>314</v>
      </c>
      <c r="I1907" s="60">
        <v>1011.61</v>
      </c>
      <c r="J1907" s="60">
        <v>988.78</v>
      </c>
      <c r="K1907" s="60">
        <v>1009.62</v>
      </c>
      <c r="L1907" s="60">
        <v>1347.52</v>
      </c>
      <c r="M1907" s="60">
        <v>1101.53</v>
      </c>
      <c r="N1907" s="60">
        <v>1420.79</v>
      </c>
      <c r="O1907" s="60">
        <v>1332.7199999999998</v>
      </c>
      <c r="P1907" s="60">
        <v>1184</v>
      </c>
      <c r="Q1907" s="60">
        <v>944.72</v>
      </c>
      <c r="R1907" s="60">
        <v>1798.39</v>
      </c>
      <c r="S1907" s="60">
        <v>2288.13</v>
      </c>
      <c r="T1907" s="60">
        <v>2499.1999999999998</v>
      </c>
      <c r="U1907" s="60">
        <v>1011.61</v>
      </c>
      <c r="V1907" s="60">
        <v>2812.6600000000003</v>
      </c>
      <c r="W1907" s="60">
        <v>2812.6600000000003</v>
      </c>
      <c r="X1907" s="60">
        <v>2812.6600000000003</v>
      </c>
      <c r="Y1907" s="60">
        <v>2812.6600000000003</v>
      </c>
      <c r="Z1907" s="60">
        <v>2812.6600000000003</v>
      </c>
      <c r="AA1907" s="60">
        <v>2812.6600000000003</v>
      </c>
      <c r="AB1907" s="60">
        <v>2812.6600000000003</v>
      </c>
      <c r="AC1907" s="60">
        <v>2812.6600000000003</v>
      </c>
      <c r="AD1907" s="60">
        <v>2812.6600000000003</v>
      </c>
      <c r="AE1907" s="60">
        <v>2812.6600000000003</v>
      </c>
      <c r="AF1907" s="60">
        <v>2812.6600000000003</v>
      </c>
      <c r="AG1907" s="60">
        <v>2812.6600000000003</v>
      </c>
      <c r="AH1907" s="60">
        <v>2812.6600000000003</v>
      </c>
      <c r="AI1907" s="60">
        <v>2812.6600000000003</v>
      </c>
      <c r="AJ1907" s="60">
        <v>2812.6600000000003</v>
      </c>
      <c r="AK1907" s="60">
        <v>2812.6600000000003</v>
      </c>
      <c r="AL1907" s="60">
        <v>2812.6600000000003</v>
      </c>
      <c r="AM1907" s="60">
        <v>2812.6600000000003</v>
      </c>
      <c r="AN1907" s="60">
        <v>2812.6600000000003</v>
      </c>
      <c r="AO1907" s="60">
        <v>2812.6600000000003</v>
      </c>
      <c r="AP1907" s="60">
        <v>2812.6600000000003</v>
      </c>
      <c r="AQ1907" s="60">
        <v>2812.6600000000003</v>
      </c>
      <c r="AR1907" s="60">
        <v>2812.6600000000003</v>
      </c>
      <c r="AS1907" s="60">
        <v>2812.6600000000003</v>
      </c>
      <c r="AT1907" s="60">
        <v>2812.6600000000003</v>
      </c>
      <c r="AU1907" s="60">
        <v>2812.6600000000003</v>
      </c>
      <c r="AV1907" s="60">
        <v>2812.6600000000003</v>
      </c>
      <c r="AW1907" s="60">
        <v>2812.6600000000003</v>
      </c>
      <c r="AX1907" s="60">
        <v>2812.6600000000003</v>
      </c>
      <c r="AY1907" s="60">
        <v>2812.6600000000003</v>
      </c>
      <c r="AZ1907" s="60">
        <v>2812.6600000000003</v>
      </c>
      <c r="BA1907" s="60">
        <v>2812.6600000000003</v>
      </c>
      <c r="BB1907" s="60">
        <v>2812.6600000000003</v>
      </c>
      <c r="BC1907" s="60">
        <v>2812.6600000000003</v>
      </c>
      <c r="BD1907" s="60">
        <v>2812.6600000000003</v>
      </c>
      <c r="BE1907" s="60">
        <v>2812.6600000000003</v>
      </c>
      <c r="BF1907" s="60">
        <v>2812.6600000000003</v>
      </c>
      <c r="BG1907" s="60">
        <v>2812.6600000000003</v>
      </c>
      <c r="BH1907" s="60">
        <v>2812.6600000000003</v>
      </c>
      <c r="BI1907" s="60">
        <v>2812.6600000000003</v>
      </c>
      <c r="BJ1907" s="60">
        <v>2812.6600000000003</v>
      </c>
      <c r="BK1907" s="60">
        <v>2812.6600000000003</v>
      </c>
      <c r="BL1907" s="60">
        <v>2812.6600000000003</v>
      </c>
      <c r="BM1907" s="60">
        <v>2812.6600000000003</v>
      </c>
      <c r="BN1907" s="60">
        <v>2812.6600000000003</v>
      </c>
      <c r="BO1907" s="60">
        <v>2812.6600000000003</v>
      </c>
      <c r="BP1907" s="60">
        <v>2812.6600000000003</v>
      </c>
      <c r="BQ1907" s="60">
        <v>2812.6600000000003</v>
      </c>
      <c r="BR1907" s="60">
        <v>2812.6600000000003</v>
      </c>
      <c r="BS1907" s="60">
        <v>2812.6600000000003</v>
      </c>
      <c r="BT1907" s="60">
        <v>2812.6600000000003</v>
      </c>
      <c r="BU1907" s="60">
        <v>2812.6600000000003</v>
      </c>
      <c r="BV1907" s="60">
        <v>2812.6600000000003</v>
      </c>
      <c r="BW1907" s="60">
        <v>2812.6600000000003</v>
      </c>
      <c r="BX1907" s="60">
        <v>2812.6600000000003</v>
      </c>
      <c r="BY1907" s="60">
        <v>2812.6600000000003</v>
      </c>
      <c r="BZ1907" s="60">
        <v>2812.6600000000003</v>
      </c>
      <c r="CA1907" s="60">
        <v>2812.6600000000003</v>
      </c>
      <c r="CB1907" s="60">
        <v>2812.6600000000003</v>
      </c>
      <c r="CC1907" s="60">
        <v>2812.6600000000003</v>
      </c>
      <c r="CD1907" s="60">
        <v>2812.6600000000003</v>
      </c>
      <c r="CE1907" s="60">
        <v>2812.6600000000003</v>
      </c>
      <c r="CF1907" s="60">
        <v>2812.6600000000003</v>
      </c>
      <c r="CG1907" s="60">
        <v>2812.6600000000003</v>
      </c>
      <c r="CH1907" s="60">
        <v>2812.6600000000003</v>
      </c>
    </row>
    <row r="1908" spans="1:86">
      <c r="A1908" s="57" t="s">
        <v>86</v>
      </c>
      <c r="B1908" s="58" t="s">
        <v>132</v>
      </c>
      <c r="C1908" s="59" t="s">
        <v>116</v>
      </c>
      <c r="D1908" s="58" t="s">
        <v>333</v>
      </c>
      <c r="E1908" s="58" t="s">
        <v>777</v>
      </c>
      <c r="F1908" s="58" t="s">
        <v>499</v>
      </c>
      <c r="G1908" s="58" t="s">
        <v>406</v>
      </c>
      <c r="H1908" s="63">
        <v>314</v>
      </c>
      <c r="I1908" s="60">
        <v>206.45</v>
      </c>
      <c r="J1908" s="60">
        <v>73.8</v>
      </c>
      <c r="K1908" s="60">
        <v>0</v>
      </c>
      <c r="L1908" s="60">
        <v>0</v>
      </c>
      <c r="M1908" s="60">
        <v>0</v>
      </c>
      <c r="N1908" s="60">
        <v>0</v>
      </c>
      <c r="O1908" s="60">
        <v>0</v>
      </c>
      <c r="P1908" s="60">
        <v>0</v>
      </c>
      <c r="Q1908" s="60">
        <v>0</v>
      </c>
      <c r="R1908" s="60">
        <v>0</v>
      </c>
      <c r="S1908" s="60">
        <v>0</v>
      </c>
      <c r="T1908" s="60">
        <v>0</v>
      </c>
      <c r="U1908" s="60">
        <v>206.45</v>
      </c>
      <c r="V1908" s="60">
        <v>0</v>
      </c>
      <c r="W1908" s="60">
        <v>0</v>
      </c>
      <c r="X1908" s="60">
        <v>0</v>
      </c>
      <c r="Y1908" s="60">
        <v>0</v>
      </c>
      <c r="Z1908" s="60">
        <v>0</v>
      </c>
      <c r="AA1908" s="60">
        <v>0</v>
      </c>
      <c r="AB1908" s="60">
        <v>0</v>
      </c>
      <c r="AC1908" s="60">
        <v>0</v>
      </c>
      <c r="AD1908" s="60">
        <v>0</v>
      </c>
      <c r="AE1908" s="60">
        <v>0</v>
      </c>
      <c r="AF1908" s="60">
        <v>0</v>
      </c>
      <c r="AG1908" s="60">
        <v>0</v>
      </c>
      <c r="AH1908" s="60">
        <v>0</v>
      </c>
      <c r="AI1908" s="60">
        <v>0</v>
      </c>
      <c r="AJ1908" s="60">
        <v>0</v>
      </c>
      <c r="AK1908" s="60">
        <v>0</v>
      </c>
      <c r="AL1908" s="60">
        <v>0</v>
      </c>
      <c r="AM1908" s="60">
        <v>0</v>
      </c>
      <c r="AN1908" s="60">
        <v>0</v>
      </c>
      <c r="AO1908" s="60">
        <v>0</v>
      </c>
      <c r="AP1908" s="60">
        <v>0</v>
      </c>
      <c r="AQ1908" s="60">
        <v>0</v>
      </c>
      <c r="AR1908" s="60">
        <v>0</v>
      </c>
      <c r="AS1908" s="60">
        <v>0</v>
      </c>
      <c r="AT1908" s="60">
        <v>0</v>
      </c>
      <c r="AU1908" s="60">
        <v>0</v>
      </c>
      <c r="AV1908" s="60">
        <v>0</v>
      </c>
      <c r="AW1908" s="60">
        <v>0</v>
      </c>
      <c r="AX1908" s="60">
        <v>0</v>
      </c>
      <c r="AY1908" s="60">
        <v>0</v>
      </c>
      <c r="AZ1908" s="60">
        <v>0</v>
      </c>
      <c r="BA1908" s="60">
        <v>0</v>
      </c>
      <c r="BB1908" s="60">
        <v>0</v>
      </c>
      <c r="BC1908" s="60">
        <v>0</v>
      </c>
      <c r="BD1908" s="60">
        <v>0</v>
      </c>
      <c r="BE1908" s="60">
        <v>0</v>
      </c>
      <c r="BF1908" s="60">
        <v>0</v>
      </c>
      <c r="BG1908" s="60">
        <v>0</v>
      </c>
      <c r="BH1908" s="60">
        <v>0</v>
      </c>
      <c r="BI1908" s="60">
        <v>0</v>
      </c>
      <c r="BJ1908" s="60">
        <v>0</v>
      </c>
      <c r="BK1908" s="60">
        <v>0</v>
      </c>
      <c r="BL1908" s="60">
        <v>0</v>
      </c>
      <c r="BM1908" s="60">
        <v>0</v>
      </c>
      <c r="BN1908" s="60">
        <v>0</v>
      </c>
      <c r="BO1908" s="60">
        <v>0</v>
      </c>
      <c r="BP1908" s="60">
        <v>0</v>
      </c>
      <c r="BQ1908" s="60">
        <v>0</v>
      </c>
      <c r="BR1908" s="60">
        <v>0</v>
      </c>
      <c r="BS1908" s="60">
        <v>0</v>
      </c>
      <c r="BT1908" s="60">
        <v>0</v>
      </c>
      <c r="BU1908" s="60">
        <v>0</v>
      </c>
      <c r="BV1908" s="60">
        <v>0</v>
      </c>
      <c r="BW1908" s="60">
        <v>0</v>
      </c>
      <c r="BX1908" s="60">
        <v>0</v>
      </c>
      <c r="BY1908" s="60">
        <v>0</v>
      </c>
      <c r="BZ1908" s="60">
        <v>0</v>
      </c>
      <c r="CA1908" s="60">
        <v>0</v>
      </c>
      <c r="CB1908" s="60">
        <v>0</v>
      </c>
      <c r="CC1908" s="60">
        <v>0</v>
      </c>
      <c r="CD1908" s="60">
        <v>0</v>
      </c>
      <c r="CE1908" s="60">
        <v>0</v>
      </c>
      <c r="CF1908" s="60">
        <v>0</v>
      </c>
      <c r="CG1908" s="60">
        <v>0</v>
      </c>
      <c r="CH1908" s="60">
        <v>0</v>
      </c>
    </row>
    <row r="1909" spans="1:86">
      <c r="A1909" s="57" t="s">
        <v>86</v>
      </c>
      <c r="B1909" s="57" t="s">
        <v>701</v>
      </c>
      <c r="C1909" s="58" t="s">
        <v>116</v>
      </c>
      <c r="D1909" s="58" t="s">
        <v>333</v>
      </c>
      <c r="E1909" s="58" t="str">
        <f>VLOOKUP(CONCATENATE($F$4,F1909),'REG FL  CWIP - 1 System Per Boo'!$A$29:$B$1161,2,FALSE)</f>
        <v>Production</v>
      </c>
      <c r="F1909" s="58" t="s">
        <v>405</v>
      </c>
      <c r="G1909" s="58" t="s">
        <v>406</v>
      </c>
      <c r="H1909" s="63">
        <v>314</v>
      </c>
      <c r="I1909" s="60">
        <v>329.64</v>
      </c>
      <c r="J1909" s="60">
        <v>97.61999999999999</v>
      </c>
      <c r="K1909" s="60">
        <v>527.2600000000001</v>
      </c>
      <c r="L1909" s="60">
        <v>130.84</v>
      </c>
      <c r="M1909" s="60">
        <v>317.95</v>
      </c>
      <c r="N1909" s="60">
        <v>153.89999999999998</v>
      </c>
      <c r="O1909" s="60">
        <v>29.53</v>
      </c>
      <c r="P1909" s="60">
        <v>149.1</v>
      </c>
      <c r="Q1909" s="60">
        <v>908.17</v>
      </c>
      <c r="R1909" s="60">
        <v>524.33999999999992</v>
      </c>
      <c r="S1909" s="60">
        <v>91.49</v>
      </c>
      <c r="T1909" s="60">
        <v>414.58</v>
      </c>
      <c r="U1909" s="60">
        <v>3674.4199999999992</v>
      </c>
      <c r="V1909" s="60">
        <v>0</v>
      </c>
      <c r="W1909" s="60">
        <v>0</v>
      </c>
      <c r="X1909" s="60">
        <v>0</v>
      </c>
      <c r="Y1909" s="60">
        <v>0</v>
      </c>
      <c r="Z1909" s="60">
        <v>0</v>
      </c>
      <c r="AA1909" s="60">
        <v>0</v>
      </c>
      <c r="AB1909" s="60">
        <v>0</v>
      </c>
      <c r="AC1909" s="60">
        <v>0</v>
      </c>
      <c r="AD1909" s="60">
        <v>0</v>
      </c>
      <c r="AE1909" s="60">
        <v>0</v>
      </c>
      <c r="AF1909" s="60">
        <v>0</v>
      </c>
      <c r="AG1909" s="60">
        <v>0</v>
      </c>
      <c r="AH1909" s="60">
        <v>0</v>
      </c>
      <c r="AI1909" s="60">
        <v>0</v>
      </c>
      <c r="AJ1909" s="60">
        <v>0</v>
      </c>
      <c r="AK1909" s="60">
        <v>0</v>
      </c>
      <c r="AL1909" s="60">
        <v>0</v>
      </c>
      <c r="AM1909" s="60">
        <v>0</v>
      </c>
      <c r="AN1909" s="60">
        <v>0</v>
      </c>
      <c r="AO1909" s="60">
        <v>0</v>
      </c>
      <c r="AP1909" s="60">
        <v>0</v>
      </c>
      <c r="AQ1909" s="60">
        <v>0</v>
      </c>
      <c r="AR1909" s="60">
        <v>0</v>
      </c>
      <c r="AS1909" s="60">
        <v>0</v>
      </c>
      <c r="AT1909" s="60">
        <v>0</v>
      </c>
      <c r="AU1909" s="60">
        <v>0</v>
      </c>
      <c r="AV1909" s="60">
        <v>0</v>
      </c>
      <c r="AW1909" s="60">
        <v>0</v>
      </c>
      <c r="AX1909" s="60">
        <v>0</v>
      </c>
      <c r="AY1909" s="60">
        <v>0</v>
      </c>
      <c r="AZ1909" s="60">
        <v>0</v>
      </c>
      <c r="BA1909" s="60">
        <v>0</v>
      </c>
      <c r="BB1909" s="60">
        <v>0</v>
      </c>
      <c r="BC1909" s="60">
        <v>0</v>
      </c>
      <c r="BD1909" s="60">
        <v>0</v>
      </c>
      <c r="BE1909" s="60">
        <v>0</v>
      </c>
      <c r="BF1909" s="60">
        <v>0</v>
      </c>
      <c r="BG1909" s="60">
        <v>0</v>
      </c>
      <c r="BH1909" s="60">
        <v>0</v>
      </c>
      <c r="BI1909" s="60">
        <v>0</v>
      </c>
      <c r="BJ1909" s="60">
        <v>0</v>
      </c>
      <c r="BK1909" s="60">
        <v>0</v>
      </c>
      <c r="BL1909" s="60">
        <v>0</v>
      </c>
      <c r="BM1909" s="60">
        <v>0</v>
      </c>
      <c r="BN1909" s="60">
        <v>0</v>
      </c>
      <c r="BO1909" s="60">
        <v>0</v>
      </c>
      <c r="BP1909" s="60">
        <v>0</v>
      </c>
      <c r="BQ1909" s="60">
        <v>0</v>
      </c>
      <c r="BR1909" s="60">
        <v>0</v>
      </c>
      <c r="BS1909" s="60">
        <v>0</v>
      </c>
      <c r="BT1909" s="60">
        <v>0</v>
      </c>
      <c r="BU1909" s="60">
        <v>0</v>
      </c>
      <c r="BV1909" s="60">
        <v>0</v>
      </c>
      <c r="BW1909" s="60">
        <v>0</v>
      </c>
      <c r="BX1909" s="60">
        <v>0</v>
      </c>
      <c r="BY1909" s="60">
        <v>0</v>
      </c>
      <c r="BZ1909" s="60">
        <v>0</v>
      </c>
      <c r="CA1909" s="60">
        <v>0</v>
      </c>
      <c r="CB1909" s="60">
        <v>0</v>
      </c>
      <c r="CC1909" s="60">
        <v>0</v>
      </c>
      <c r="CD1909" s="60">
        <v>0</v>
      </c>
      <c r="CE1909" s="60">
        <v>0</v>
      </c>
      <c r="CF1909" s="60">
        <v>0</v>
      </c>
      <c r="CG1909" s="60">
        <v>0</v>
      </c>
      <c r="CH1909" s="60">
        <v>0</v>
      </c>
    </row>
    <row r="1910" spans="1:86">
      <c r="A1910" s="57" t="s">
        <v>86</v>
      </c>
      <c r="B1910" s="57" t="s">
        <v>701</v>
      </c>
      <c r="C1910" s="58" t="s">
        <v>116</v>
      </c>
      <c r="D1910" s="58" t="s">
        <v>333</v>
      </c>
      <c r="E1910" s="58" t="s">
        <v>777</v>
      </c>
      <c r="F1910" s="58" t="s">
        <v>499</v>
      </c>
      <c r="G1910" s="58" t="s">
        <v>406</v>
      </c>
      <c r="H1910" s="63">
        <v>314</v>
      </c>
      <c r="I1910" s="60">
        <v>0</v>
      </c>
      <c r="J1910" s="60">
        <v>0</v>
      </c>
      <c r="K1910" s="60">
        <v>2.14</v>
      </c>
      <c r="L1910" s="60">
        <v>0</v>
      </c>
      <c r="M1910" s="60">
        <v>0</v>
      </c>
      <c r="N1910" s="60">
        <v>0</v>
      </c>
      <c r="O1910" s="60">
        <v>0</v>
      </c>
      <c r="P1910" s="60">
        <v>0</v>
      </c>
      <c r="Q1910" s="60">
        <v>0</v>
      </c>
      <c r="R1910" s="60">
        <v>0</v>
      </c>
      <c r="S1910" s="60">
        <v>0</v>
      </c>
      <c r="T1910" s="60">
        <v>0</v>
      </c>
      <c r="U1910" s="60">
        <v>2.14</v>
      </c>
      <c r="V1910" s="60">
        <v>0</v>
      </c>
      <c r="W1910" s="60">
        <v>0</v>
      </c>
      <c r="X1910" s="60">
        <v>0</v>
      </c>
      <c r="Y1910" s="60">
        <v>0</v>
      </c>
      <c r="Z1910" s="60">
        <v>0</v>
      </c>
      <c r="AA1910" s="60">
        <v>0</v>
      </c>
      <c r="AB1910" s="60">
        <v>0</v>
      </c>
      <c r="AC1910" s="60">
        <v>0</v>
      </c>
      <c r="AD1910" s="60">
        <v>0</v>
      </c>
      <c r="AE1910" s="60">
        <v>0</v>
      </c>
      <c r="AF1910" s="60">
        <v>0</v>
      </c>
      <c r="AG1910" s="60">
        <v>0</v>
      </c>
      <c r="AH1910" s="60">
        <v>0</v>
      </c>
      <c r="AI1910" s="60">
        <v>0</v>
      </c>
      <c r="AJ1910" s="60">
        <v>0</v>
      </c>
      <c r="AK1910" s="60">
        <v>0</v>
      </c>
      <c r="AL1910" s="60">
        <v>0</v>
      </c>
      <c r="AM1910" s="60">
        <v>0</v>
      </c>
      <c r="AN1910" s="60">
        <v>0</v>
      </c>
      <c r="AO1910" s="60">
        <v>0</v>
      </c>
      <c r="AP1910" s="60">
        <v>0</v>
      </c>
      <c r="AQ1910" s="60">
        <v>0</v>
      </c>
      <c r="AR1910" s="60">
        <v>0</v>
      </c>
      <c r="AS1910" s="60">
        <v>0</v>
      </c>
      <c r="AT1910" s="60">
        <v>0</v>
      </c>
      <c r="AU1910" s="60">
        <v>0</v>
      </c>
      <c r="AV1910" s="60">
        <v>0</v>
      </c>
      <c r="AW1910" s="60">
        <v>0</v>
      </c>
      <c r="AX1910" s="60">
        <v>0</v>
      </c>
      <c r="AY1910" s="60">
        <v>0</v>
      </c>
      <c r="AZ1910" s="60">
        <v>0</v>
      </c>
      <c r="BA1910" s="60">
        <v>0</v>
      </c>
      <c r="BB1910" s="60">
        <v>0</v>
      </c>
      <c r="BC1910" s="60">
        <v>0</v>
      </c>
      <c r="BD1910" s="60">
        <v>0</v>
      </c>
      <c r="BE1910" s="60">
        <v>0</v>
      </c>
      <c r="BF1910" s="60">
        <v>0</v>
      </c>
      <c r="BG1910" s="60">
        <v>0</v>
      </c>
      <c r="BH1910" s="60">
        <v>0</v>
      </c>
      <c r="BI1910" s="60">
        <v>0</v>
      </c>
      <c r="BJ1910" s="60">
        <v>0</v>
      </c>
      <c r="BK1910" s="60">
        <v>0</v>
      </c>
      <c r="BL1910" s="60">
        <v>0</v>
      </c>
      <c r="BM1910" s="60">
        <v>0</v>
      </c>
      <c r="BN1910" s="60">
        <v>0</v>
      </c>
      <c r="BO1910" s="60">
        <v>0</v>
      </c>
      <c r="BP1910" s="60">
        <v>0</v>
      </c>
      <c r="BQ1910" s="60">
        <v>0</v>
      </c>
      <c r="BR1910" s="60">
        <v>0</v>
      </c>
      <c r="BS1910" s="60">
        <v>0</v>
      </c>
      <c r="BT1910" s="60">
        <v>0</v>
      </c>
      <c r="BU1910" s="60">
        <v>0</v>
      </c>
      <c r="BV1910" s="60">
        <v>0</v>
      </c>
      <c r="BW1910" s="60">
        <v>0</v>
      </c>
      <c r="BX1910" s="60">
        <v>0</v>
      </c>
      <c r="BY1910" s="60">
        <v>0</v>
      </c>
      <c r="BZ1910" s="60">
        <v>0</v>
      </c>
      <c r="CA1910" s="60">
        <v>0</v>
      </c>
      <c r="CB1910" s="60">
        <v>0</v>
      </c>
      <c r="CC1910" s="60">
        <v>0</v>
      </c>
      <c r="CD1910" s="60">
        <v>0</v>
      </c>
      <c r="CE1910" s="60">
        <v>0</v>
      </c>
      <c r="CF1910" s="60">
        <v>0</v>
      </c>
      <c r="CG1910" s="60">
        <v>0</v>
      </c>
      <c r="CH1910" s="60">
        <v>0</v>
      </c>
    </row>
    <row r="1911" spans="1:86">
      <c r="A1911" s="57" t="s">
        <v>86</v>
      </c>
      <c r="B1911" s="58" t="s">
        <v>719</v>
      </c>
      <c r="C1911" s="59" t="s">
        <v>116</v>
      </c>
      <c r="D1911" s="58" t="s">
        <v>333</v>
      </c>
      <c r="E1911" s="58" t="s">
        <v>777</v>
      </c>
      <c r="F1911" s="58" t="s">
        <v>499</v>
      </c>
      <c r="G1911" s="58" t="s">
        <v>406</v>
      </c>
      <c r="H1911" s="63">
        <v>314</v>
      </c>
      <c r="I1911" s="60">
        <v>132.65</v>
      </c>
      <c r="J1911" s="60">
        <v>73.8</v>
      </c>
      <c r="K1911" s="60">
        <v>2.14</v>
      </c>
      <c r="L1911" s="60">
        <v>0</v>
      </c>
      <c r="M1911" s="60">
        <v>0</v>
      </c>
      <c r="N1911" s="60">
        <v>0</v>
      </c>
      <c r="O1911" s="60">
        <v>0</v>
      </c>
      <c r="P1911" s="60">
        <v>0</v>
      </c>
      <c r="Q1911" s="60">
        <v>0</v>
      </c>
      <c r="R1911" s="60">
        <v>0</v>
      </c>
      <c r="S1911" s="60">
        <v>0</v>
      </c>
      <c r="T1911" s="60">
        <v>0</v>
      </c>
      <c r="U1911" s="60">
        <v>208.58999999999997</v>
      </c>
      <c r="V1911" s="60">
        <v>0</v>
      </c>
      <c r="W1911" s="60">
        <v>0</v>
      </c>
      <c r="X1911" s="60">
        <v>0</v>
      </c>
      <c r="Y1911" s="60">
        <v>0</v>
      </c>
      <c r="Z1911" s="60">
        <v>0</v>
      </c>
      <c r="AA1911" s="60">
        <v>0</v>
      </c>
      <c r="AB1911" s="60">
        <v>0</v>
      </c>
      <c r="AC1911" s="60">
        <v>0</v>
      </c>
      <c r="AD1911" s="60">
        <v>0</v>
      </c>
      <c r="AE1911" s="60">
        <v>0</v>
      </c>
      <c r="AF1911" s="60">
        <v>0</v>
      </c>
      <c r="AG1911" s="60">
        <v>0</v>
      </c>
      <c r="AH1911" s="60">
        <v>0</v>
      </c>
      <c r="AI1911" s="60">
        <v>0</v>
      </c>
      <c r="AJ1911" s="60">
        <v>0</v>
      </c>
      <c r="AK1911" s="60">
        <v>0</v>
      </c>
      <c r="AL1911" s="60">
        <v>0</v>
      </c>
      <c r="AM1911" s="60">
        <v>0</v>
      </c>
      <c r="AN1911" s="60">
        <v>0</v>
      </c>
      <c r="AO1911" s="60">
        <v>0</v>
      </c>
      <c r="AP1911" s="60">
        <v>0</v>
      </c>
      <c r="AQ1911" s="60">
        <v>0</v>
      </c>
      <c r="AR1911" s="60">
        <v>0</v>
      </c>
      <c r="AS1911" s="60">
        <v>0</v>
      </c>
      <c r="AT1911" s="60">
        <v>0</v>
      </c>
      <c r="AU1911" s="60">
        <v>0</v>
      </c>
      <c r="AV1911" s="60">
        <v>0</v>
      </c>
      <c r="AW1911" s="60">
        <v>0</v>
      </c>
      <c r="AX1911" s="60">
        <v>0</v>
      </c>
      <c r="AY1911" s="60">
        <v>0</v>
      </c>
      <c r="AZ1911" s="60">
        <v>0</v>
      </c>
      <c r="BA1911" s="60">
        <v>0</v>
      </c>
      <c r="BB1911" s="60">
        <v>0</v>
      </c>
      <c r="BC1911" s="60">
        <v>0</v>
      </c>
      <c r="BD1911" s="60">
        <v>0</v>
      </c>
      <c r="BE1911" s="60">
        <v>0</v>
      </c>
      <c r="BF1911" s="60">
        <v>0</v>
      </c>
      <c r="BG1911" s="60">
        <v>0</v>
      </c>
      <c r="BH1911" s="60">
        <v>0</v>
      </c>
      <c r="BI1911" s="60">
        <v>0</v>
      </c>
      <c r="BJ1911" s="60">
        <v>0</v>
      </c>
      <c r="BK1911" s="60">
        <v>0</v>
      </c>
      <c r="BL1911" s="60">
        <v>0</v>
      </c>
      <c r="BM1911" s="60">
        <v>0</v>
      </c>
      <c r="BN1911" s="60">
        <v>0</v>
      </c>
      <c r="BO1911" s="60">
        <v>0</v>
      </c>
      <c r="BP1911" s="60">
        <v>0</v>
      </c>
      <c r="BQ1911" s="60">
        <v>0</v>
      </c>
      <c r="BR1911" s="60">
        <v>0</v>
      </c>
      <c r="BS1911" s="60">
        <v>0</v>
      </c>
      <c r="BT1911" s="60">
        <v>0</v>
      </c>
      <c r="BU1911" s="60">
        <v>0</v>
      </c>
      <c r="BV1911" s="60">
        <v>0</v>
      </c>
      <c r="BW1911" s="60">
        <v>0</v>
      </c>
      <c r="BX1911" s="60">
        <v>0</v>
      </c>
      <c r="BY1911" s="60">
        <v>0</v>
      </c>
      <c r="BZ1911" s="60">
        <v>0</v>
      </c>
      <c r="CA1911" s="60">
        <v>0</v>
      </c>
      <c r="CB1911" s="60">
        <v>0</v>
      </c>
      <c r="CC1911" s="60">
        <v>0</v>
      </c>
      <c r="CD1911" s="60">
        <v>0</v>
      </c>
      <c r="CE1911" s="60">
        <v>0</v>
      </c>
      <c r="CF1911" s="60">
        <v>0</v>
      </c>
      <c r="CG1911" s="60">
        <v>0</v>
      </c>
      <c r="CH1911" s="60">
        <v>0</v>
      </c>
    </row>
    <row r="1912" spans="1:86">
      <c r="A1912" s="57" t="s">
        <v>86</v>
      </c>
      <c r="B1912" s="58" t="s">
        <v>719</v>
      </c>
      <c r="C1912" s="59" t="s">
        <v>116</v>
      </c>
      <c r="D1912" s="58" t="s">
        <v>333</v>
      </c>
      <c r="E1912" s="58" t="str">
        <f>VLOOKUP(CONCATENATE($F$4,F1912),'REG FL  CWIP - 1 System Per Boo'!$A$29:$B$1161,2,FALSE)</f>
        <v>Production</v>
      </c>
      <c r="F1912" s="58" t="s">
        <v>405</v>
      </c>
      <c r="G1912" s="58" t="s">
        <v>406</v>
      </c>
      <c r="H1912" s="63">
        <v>314</v>
      </c>
      <c r="I1912" s="60">
        <v>352.44</v>
      </c>
      <c r="J1912" s="60">
        <v>76.820000000000007</v>
      </c>
      <c r="K1912" s="60">
        <v>189.34</v>
      </c>
      <c r="L1912" s="60">
        <v>376.83</v>
      </c>
      <c r="M1912" s="60">
        <v>-1.32</v>
      </c>
      <c r="N1912" s="60">
        <v>65.88</v>
      </c>
      <c r="O1912" s="60">
        <v>178.21</v>
      </c>
      <c r="P1912" s="60">
        <v>388.37</v>
      </c>
      <c r="Q1912" s="60">
        <v>54.349999999999994</v>
      </c>
      <c r="R1912" s="60">
        <v>34.549999999999997</v>
      </c>
      <c r="S1912" s="60">
        <v>-119.58</v>
      </c>
      <c r="T1912" s="60">
        <v>59.099999999999994</v>
      </c>
      <c r="U1912" s="60">
        <v>1654.99</v>
      </c>
      <c r="V1912" s="60">
        <v>0</v>
      </c>
      <c r="W1912" s="60">
        <v>0</v>
      </c>
      <c r="X1912" s="60">
        <v>0</v>
      </c>
      <c r="Y1912" s="60">
        <v>0</v>
      </c>
      <c r="Z1912" s="60">
        <v>0</v>
      </c>
      <c r="AA1912" s="60">
        <v>0</v>
      </c>
      <c r="AB1912" s="60">
        <v>0</v>
      </c>
      <c r="AC1912" s="60">
        <v>0</v>
      </c>
      <c r="AD1912" s="60">
        <v>0</v>
      </c>
      <c r="AE1912" s="60">
        <v>0</v>
      </c>
      <c r="AF1912" s="60">
        <v>0</v>
      </c>
      <c r="AG1912" s="60">
        <v>0</v>
      </c>
      <c r="AH1912" s="60">
        <v>0</v>
      </c>
      <c r="AI1912" s="60">
        <v>0</v>
      </c>
      <c r="AJ1912" s="60">
        <v>0</v>
      </c>
      <c r="AK1912" s="60">
        <v>0</v>
      </c>
      <c r="AL1912" s="60">
        <v>0</v>
      </c>
      <c r="AM1912" s="60">
        <v>0</v>
      </c>
      <c r="AN1912" s="60">
        <v>0</v>
      </c>
      <c r="AO1912" s="60">
        <v>0</v>
      </c>
      <c r="AP1912" s="60">
        <v>0</v>
      </c>
      <c r="AQ1912" s="60">
        <v>0</v>
      </c>
      <c r="AR1912" s="60">
        <v>0</v>
      </c>
      <c r="AS1912" s="60">
        <v>0</v>
      </c>
      <c r="AT1912" s="60">
        <v>0</v>
      </c>
      <c r="AU1912" s="60">
        <v>0</v>
      </c>
      <c r="AV1912" s="60">
        <v>0</v>
      </c>
      <c r="AW1912" s="60">
        <v>0</v>
      </c>
      <c r="AX1912" s="60">
        <v>0</v>
      </c>
      <c r="AY1912" s="60">
        <v>0</v>
      </c>
      <c r="AZ1912" s="60">
        <v>0</v>
      </c>
      <c r="BA1912" s="60">
        <v>0</v>
      </c>
      <c r="BB1912" s="60">
        <v>0</v>
      </c>
      <c r="BC1912" s="60">
        <v>0</v>
      </c>
      <c r="BD1912" s="60">
        <v>0</v>
      </c>
      <c r="BE1912" s="60">
        <v>0</v>
      </c>
      <c r="BF1912" s="60">
        <v>0</v>
      </c>
      <c r="BG1912" s="60">
        <v>0</v>
      </c>
      <c r="BH1912" s="60">
        <v>0</v>
      </c>
      <c r="BI1912" s="60">
        <v>0</v>
      </c>
      <c r="BJ1912" s="60">
        <v>0</v>
      </c>
      <c r="BK1912" s="60">
        <v>0</v>
      </c>
      <c r="BL1912" s="60">
        <v>0</v>
      </c>
      <c r="BM1912" s="60">
        <v>0</v>
      </c>
      <c r="BN1912" s="60">
        <v>0</v>
      </c>
      <c r="BO1912" s="60">
        <v>0</v>
      </c>
      <c r="BP1912" s="60">
        <v>0</v>
      </c>
      <c r="BQ1912" s="60">
        <v>0</v>
      </c>
      <c r="BR1912" s="60">
        <v>0</v>
      </c>
      <c r="BS1912" s="60">
        <v>0</v>
      </c>
      <c r="BT1912" s="60">
        <v>0</v>
      </c>
      <c r="BU1912" s="60">
        <v>0</v>
      </c>
      <c r="BV1912" s="60">
        <v>0</v>
      </c>
      <c r="BW1912" s="60">
        <v>0</v>
      </c>
      <c r="BX1912" s="60">
        <v>0</v>
      </c>
      <c r="BY1912" s="60">
        <v>0</v>
      </c>
      <c r="BZ1912" s="60">
        <v>0</v>
      </c>
      <c r="CA1912" s="60">
        <v>0</v>
      </c>
      <c r="CB1912" s="60">
        <v>0</v>
      </c>
      <c r="CC1912" s="60">
        <v>0</v>
      </c>
      <c r="CD1912" s="60">
        <v>0</v>
      </c>
      <c r="CE1912" s="60">
        <v>0</v>
      </c>
      <c r="CF1912" s="60">
        <v>0</v>
      </c>
      <c r="CG1912" s="60">
        <v>0</v>
      </c>
      <c r="CH1912" s="60">
        <v>0</v>
      </c>
    </row>
    <row r="1913" spans="1:86">
      <c r="A1913" s="57" t="s">
        <v>86</v>
      </c>
      <c r="B1913" s="58" t="s">
        <v>723</v>
      </c>
      <c r="C1913" s="59" t="s">
        <v>116</v>
      </c>
      <c r="D1913" s="58" t="s">
        <v>333</v>
      </c>
      <c r="E1913" s="58" t="str">
        <f>VLOOKUP(CONCATENATE($F$4,F1913),'REG FL  CWIP - 1 System Per Boo'!$A$29:$B$1161,2,FALSE)</f>
        <v>Production</v>
      </c>
      <c r="F1913" s="58" t="s">
        <v>405</v>
      </c>
      <c r="G1913" s="58" t="s">
        <v>406</v>
      </c>
      <c r="H1913" s="63">
        <v>314</v>
      </c>
      <c r="I1913" s="60">
        <v>988.78</v>
      </c>
      <c r="J1913" s="60">
        <v>1009.62</v>
      </c>
      <c r="K1913" s="60">
        <v>1347.52</v>
      </c>
      <c r="L1913" s="60">
        <v>1101.53</v>
      </c>
      <c r="M1913" s="60">
        <v>1420.79</v>
      </c>
      <c r="N1913" s="60">
        <v>1332.7199999999998</v>
      </c>
      <c r="O1913" s="60">
        <v>1184</v>
      </c>
      <c r="P1913" s="60">
        <v>944.72</v>
      </c>
      <c r="Q1913" s="60">
        <v>1798.39</v>
      </c>
      <c r="R1913" s="60">
        <v>2288.13</v>
      </c>
      <c r="S1913" s="60">
        <v>2499.1999999999998</v>
      </c>
      <c r="T1913" s="60">
        <v>2812.6600000000003</v>
      </c>
      <c r="U1913" s="60">
        <v>2812.6600000000003</v>
      </c>
      <c r="V1913" s="60">
        <v>2812.6600000000003</v>
      </c>
      <c r="W1913" s="60">
        <v>2812.6600000000003</v>
      </c>
      <c r="X1913" s="60">
        <v>2812.6600000000003</v>
      </c>
      <c r="Y1913" s="60">
        <v>2812.6600000000003</v>
      </c>
      <c r="Z1913" s="60">
        <v>2812.6600000000003</v>
      </c>
      <c r="AA1913" s="60">
        <v>2812.6600000000003</v>
      </c>
      <c r="AB1913" s="60">
        <v>2812.6600000000003</v>
      </c>
      <c r="AC1913" s="60">
        <v>2812.6600000000003</v>
      </c>
      <c r="AD1913" s="60">
        <v>2812.6600000000003</v>
      </c>
      <c r="AE1913" s="60">
        <v>2812.6600000000003</v>
      </c>
      <c r="AF1913" s="60">
        <v>2812.6600000000003</v>
      </c>
      <c r="AG1913" s="60">
        <v>2812.6600000000003</v>
      </c>
      <c r="AH1913" s="60">
        <v>2812.6600000000003</v>
      </c>
      <c r="AI1913" s="60">
        <v>2812.6600000000003</v>
      </c>
      <c r="AJ1913" s="60">
        <v>2812.6600000000003</v>
      </c>
      <c r="AK1913" s="60">
        <v>2812.6600000000003</v>
      </c>
      <c r="AL1913" s="60">
        <v>2812.6600000000003</v>
      </c>
      <c r="AM1913" s="60">
        <v>2812.6600000000003</v>
      </c>
      <c r="AN1913" s="60">
        <v>2812.6600000000003</v>
      </c>
      <c r="AO1913" s="60">
        <v>2812.6600000000003</v>
      </c>
      <c r="AP1913" s="60">
        <v>2812.6600000000003</v>
      </c>
      <c r="AQ1913" s="60">
        <v>2812.6600000000003</v>
      </c>
      <c r="AR1913" s="60">
        <v>2812.6600000000003</v>
      </c>
      <c r="AS1913" s="60">
        <v>2812.6600000000003</v>
      </c>
      <c r="AT1913" s="60">
        <v>2812.6600000000003</v>
      </c>
      <c r="AU1913" s="60">
        <v>2812.6600000000003</v>
      </c>
      <c r="AV1913" s="60">
        <v>2812.6600000000003</v>
      </c>
      <c r="AW1913" s="60">
        <v>2812.6600000000003</v>
      </c>
      <c r="AX1913" s="60">
        <v>2812.6600000000003</v>
      </c>
      <c r="AY1913" s="60">
        <v>2812.6600000000003</v>
      </c>
      <c r="AZ1913" s="60">
        <v>2812.6600000000003</v>
      </c>
      <c r="BA1913" s="60">
        <v>2812.6600000000003</v>
      </c>
      <c r="BB1913" s="60">
        <v>2812.6600000000003</v>
      </c>
      <c r="BC1913" s="60">
        <v>2812.6600000000003</v>
      </c>
      <c r="BD1913" s="60">
        <v>2812.6600000000003</v>
      </c>
      <c r="BE1913" s="60">
        <v>2812.6600000000003</v>
      </c>
      <c r="BF1913" s="60">
        <v>2812.6600000000003</v>
      </c>
      <c r="BG1913" s="60">
        <v>2812.6600000000003</v>
      </c>
      <c r="BH1913" s="60">
        <v>2812.6600000000003</v>
      </c>
      <c r="BI1913" s="60">
        <v>2812.6600000000003</v>
      </c>
      <c r="BJ1913" s="60">
        <v>2812.6600000000003</v>
      </c>
      <c r="BK1913" s="60">
        <v>2812.6600000000003</v>
      </c>
      <c r="BL1913" s="60">
        <v>2812.6600000000003</v>
      </c>
      <c r="BM1913" s="60">
        <v>2812.6600000000003</v>
      </c>
      <c r="BN1913" s="60">
        <v>2812.6600000000003</v>
      </c>
      <c r="BO1913" s="60">
        <v>2812.6600000000003</v>
      </c>
      <c r="BP1913" s="60">
        <v>2812.6600000000003</v>
      </c>
      <c r="BQ1913" s="60">
        <v>2812.6600000000003</v>
      </c>
      <c r="BR1913" s="60">
        <v>2812.6600000000003</v>
      </c>
      <c r="BS1913" s="60">
        <v>2812.6600000000003</v>
      </c>
      <c r="BT1913" s="60">
        <v>2812.6600000000003</v>
      </c>
      <c r="BU1913" s="60">
        <v>2812.6600000000003</v>
      </c>
      <c r="BV1913" s="60">
        <v>2812.6600000000003</v>
      </c>
      <c r="BW1913" s="60">
        <v>2812.6600000000003</v>
      </c>
      <c r="BX1913" s="60">
        <v>2812.6600000000003</v>
      </c>
      <c r="BY1913" s="60">
        <v>2812.6600000000003</v>
      </c>
      <c r="BZ1913" s="60">
        <v>2812.6600000000003</v>
      </c>
      <c r="CA1913" s="60">
        <v>2812.6600000000003</v>
      </c>
      <c r="CB1913" s="60">
        <v>2812.6600000000003</v>
      </c>
      <c r="CC1913" s="60">
        <v>2812.6600000000003</v>
      </c>
      <c r="CD1913" s="60">
        <v>2812.6600000000003</v>
      </c>
      <c r="CE1913" s="60">
        <v>2812.6600000000003</v>
      </c>
      <c r="CF1913" s="60">
        <v>2812.6600000000003</v>
      </c>
      <c r="CG1913" s="60">
        <v>2812.6600000000003</v>
      </c>
      <c r="CH1913" s="60">
        <v>2812.6600000000003</v>
      </c>
    </row>
    <row r="1914" spans="1:86">
      <c r="A1914" s="57" t="s">
        <v>86</v>
      </c>
      <c r="B1914" s="58" t="s">
        <v>723</v>
      </c>
      <c r="C1914" s="59" t="s">
        <v>116</v>
      </c>
      <c r="D1914" s="58" t="s">
        <v>333</v>
      </c>
      <c r="E1914" s="58" t="s">
        <v>777</v>
      </c>
      <c r="F1914" s="58" t="s">
        <v>499</v>
      </c>
      <c r="G1914" s="58" t="s">
        <v>406</v>
      </c>
      <c r="H1914" s="63">
        <v>314</v>
      </c>
      <c r="I1914" s="60">
        <v>73.8</v>
      </c>
      <c r="J1914" s="60">
        <v>0</v>
      </c>
      <c r="K1914" s="60">
        <v>0</v>
      </c>
      <c r="L1914" s="60">
        <v>0</v>
      </c>
      <c r="M1914" s="60">
        <v>0</v>
      </c>
      <c r="N1914" s="60">
        <v>0</v>
      </c>
      <c r="O1914" s="60">
        <v>0</v>
      </c>
      <c r="P1914" s="60">
        <v>0</v>
      </c>
      <c r="Q1914" s="60">
        <v>0</v>
      </c>
      <c r="R1914" s="60">
        <v>0</v>
      </c>
      <c r="S1914" s="60">
        <v>0</v>
      </c>
      <c r="T1914" s="60">
        <v>0</v>
      </c>
      <c r="U1914" s="60">
        <v>0</v>
      </c>
      <c r="V1914" s="60">
        <v>0</v>
      </c>
      <c r="W1914" s="60">
        <v>0</v>
      </c>
      <c r="X1914" s="60">
        <v>0</v>
      </c>
      <c r="Y1914" s="60">
        <v>0</v>
      </c>
      <c r="Z1914" s="60">
        <v>0</v>
      </c>
      <c r="AA1914" s="60">
        <v>0</v>
      </c>
      <c r="AB1914" s="60">
        <v>0</v>
      </c>
      <c r="AC1914" s="60">
        <v>0</v>
      </c>
      <c r="AD1914" s="60">
        <v>0</v>
      </c>
      <c r="AE1914" s="60">
        <v>0</v>
      </c>
      <c r="AF1914" s="60">
        <v>0</v>
      </c>
      <c r="AG1914" s="60">
        <v>0</v>
      </c>
      <c r="AH1914" s="60">
        <v>0</v>
      </c>
      <c r="AI1914" s="60">
        <v>0</v>
      </c>
      <c r="AJ1914" s="60">
        <v>0</v>
      </c>
      <c r="AK1914" s="60">
        <v>0</v>
      </c>
      <c r="AL1914" s="60">
        <v>0</v>
      </c>
      <c r="AM1914" s="60">
        <v>0</v>
      </c>
      <c r="AN1914" s="60">
        <v>0</v>
      </c>
      <c r="AO1914" s="60">
        <v>0</v>
      </c>
      <c r="AP1914" s="60">
        <v>0</v>
      </c>
      <c r="AQ1914" s="60">
        <v>0</v>
      </c>
      <c r="AR1914" s="60">
        <v>0</v>
      </c>
      <c r="AS1914" s="60">
        <v>0</v>
      </c>
      <c r="AT1914" s="60">
        <v>0</v>
      </c>
      <c r="AU1914" s="60">
        <v>0</v>
      </c>
      <c r="AV1914" s="60">
        <v>0</v>
      </c>
      <c r="AW1914" s="60">
        <v>0</v>
      </c>
      <c r="AX1914" s="60">
        <v>0</v>
      </c>
      <c r="AY1914" s="60">
        <v>0</v>
      </c>
      <c r="AZ1914" s="60">
        <v>0</v>
      </c>
      <c r="BA1914" s="60">
        <v>0</v>
      </c>
      <c r="BB1914" s="60">
        <v>0</v>
      </c>
      <c r="BC1914" s="60">
        <v>0</v>
      </c>
      <c r="BD1914" s="60">
        <v>0</v>
      </c>
      <c r="BE1914" s="60">
        <v>0</v>
      </c>
      <c r="BF1914" s="60">
        <v>0</v>
      </c>
      <c r="BG1914" s="60">
        <v>0</v>
      </c>
      <c r="BH1914" s="60">
        <v>0</v>
      </c>
      <c r="BI1914" s="60">
        <v>0</v>
      </c>
      <c r="BJ1914" s="60">
        <v>0</v>
      </c>
      <c r="BK1914" s="60">
        <v>0</v>
      </c>
      <c r="BL1914" s="60">
        <v>0</v>
      </c>
      <c r="BM1914" s="60">
        <v>0</v>
      </c>
      <c r="BN1914" s="60">
        <v>0</v>
      </c>
      <c r="BO1914" s="60">
        <v>0</v>
      </c>
      <c r="BP1914" s="60">
        <v>0</v>
      </c>
      <c r="BQ1914" s="60">
        <v>0</v>
      </c>
      <c r="BR1914" s="60">
        <v>0</v>
      </c>
      <c r="BS1914" s="60">
        <v>0</v>
      </c>
      <c r="BT1914" s="60">
        <v>0</v>
      </c>
      <c r="BU1914" s="60">
        <v>0</v>
      </c>
      <c r="BV1914" s="60">
        <v>0</v>
      </c>
      <c r="BW1914" s="60">
        <v>0</v>
      </c>
      <c r="BX1914" s="60">
        <v>0</v>
      </c>
      <c r="BY1914" s="60">
        <v>0</v>
      </c>
      <c r="BZ1914" s="60">
        <v>0</v>
      </c>
      <c r="CA1914" s="60">
        <v>0</v>
      </c>
      <c r="CB1914" s="60">
        <v>0</v>
      </c>
      <c r="CC1914" s="60">
        <v>0</v>
      </c>
      <c r="CD1914" s="60">
        <v>0</v>
      </c>
      <c r="CE1914" s="60">
        <v>0</v>
      </c>
      <c r="CF1914" s="60">
        <v>0</v>
      </c>
      <c r="CG1914" s="60">
        <v>0</v>
      </c>
      <c r="CH1914" s="60">
        <v>0</v>
      </c>
    </row>
    <row r="1915" spans="1:86">
      <c r="A1915" s="57" t="s">
        <v>86</v>
      </c>
      <c r="B1915" s="58" t="s">
        <v>132</v>
      </c>
      <c r="C1915" s="59" t="s">
        <v>116</v>
      </c>
      <c r="D1915" s="58" t="s">
        <v>333</v>
      </c>
      <c r="E1915" s="58" t="str">
        <f>VLOOKUP(CONCATENATE($F$4,F1915),'REG FL  CWIP - 1 System Per Boo'!$A$29:$B$1161,2,FALSE)</f>
        <v>Production</v>
      </c>
      <c r="F1915" s="58" t="s">
        <v>518</v>
      </c>
      <c r="G1915" s="58" t="s">
        <v>519</v>
      </c>
      <c r="H1915" s="63">
        <v>341</v>
      </c>
      <c r="I1915" s="60">
        <v>0</v>
      </c>
      <c r="J1915" s="60">
        <v>0</v>
      </c>
      <c r="K1915" s="60">
        <v>0</v>
      </c>
      <c r="L1915" s="60">
        <v>0</v>
      </c>
      <c r="M1915" s="60">
        <v>0</v>
      </c>
      <c r="N1915" s="60">
        <v>0</v>
      </c>
      <c r="O1915" s="60">
        <v>0</v>
      </c>
      <c r="P1915" s="60">
        <v>0</v>
      </c>
      <c r="Q1915" s="60">
        <v>0</v>
      </c>
      <c r="R1915" s="60">
        <v>0</v>
      </c>
      <c r="S1915" s="60">
        <v>0</v>
      </c>
      <c r="T1915" s="60">
        <v>0</v>
      </c>
      <c r="U1915" s="60">
        <v>0</v>
      </c>
      <c r="V1915" s="60">
        <v>0</v>
      </c>
      <c r="W1915" s="60">
        <v>0.28678663739999999</v>
      </c>
      <c r="X1915" s="60">
        <v>23.832943538399999</v>
      </c>
      <c r="Y1915" s="60">
        <v>24.251558249999999</v>
      </c>
      <c r="Z1915" s="60">
        <v>39.250733148599998</v>
      </c>
      <c r="AA1915" s="60">
        <v>50.705847351000003</v>
      </c>
      <c r="AB1915" s="60">
        <v>0</v>
      </c>
      <c r="AC1915" s="60">
        <v>0</v>
      </c>
      <c r="AD1915" s="60">
        <v>0</v>
      </c>
      <c r="AE1915" s="60">
        <v>0</v>
      </c>
      <c r="AF1915" s="60">
        <v>0</v>
      </c>
      <c r="AG1915" s="60">
        <v>0</v>
      </c>
      <c r="AH1915" s="60">
        <v>0</v>
      </c>
      <c r="AI1915" s="60">
        <v>0</v>
      </c>
      <c r="AJ1915" s="60">
        <v>1.594641939</v>
      </c>
      <c r="AK1915" s="60">
        <v>3.1934474466</v>
      </c>
      <c r="AL1915" s="60">
        <v>4.8997982453999995</v>
      </c>
      <c r="AM1915" s="60">
        <v>6.6061490441999995</v>
      </c>
      <c r="AN1915" s="60">
        <v>8.3124998429999994</v>
      </c>
      <c r="AO1915" s="60">
        <v>10.0188506418</v>
      </c>
      <c r="AP1915" s="60">
        <v>11.725201440599999</v>
      </c>
      <c r="AQ1915" s="60">
        <v>0.80171137080000321</v>
      </c>
      <c r="AR1915" s="60">
        <v>14.343482545800002</v>
      </c>
      <c r="AS1915" s="60">
        <v>15.942288053400002</v>
      </c>
      <c r="AT1915" s="60">
        <v>17.541093561000004</v>
      </c>
      <c r="AU1915" s="60">
        <v>0</v>
      </c>
      <c r="AV1915" s="60">
        <v>0</v>
      </c>
      <c r="AW1915" s="60">
        <v>2.6002012034603195</v>
      </c>
      <c r="AX1915" s="60">
        <v>5.2071914645890951</v>
      </c>
      <c r="AY1915" s="60">
        <v>7.9895435977253833</v>
      </c>
      <c r="AZ1915" s="60">
        <v>10.771895730861672</v>
      </c>
      <c r="BA1915" s="60">
        <v>13.554247863997961</v>
      </c>
      <c r="BB1915" s="60">
        <v>16.33659999713425</v>
      </c>
      <c r="BC1915" s="60">
        <v>19.118952130270539</v>
      </c>
      <c r="BD1915" s="60">
        <v>21.901304263406828</v>
      </c>
      <c r="BE1915" s="60">
        <v>11.651746822990475</v>
      </c>
      <c r="BF1915" s="60">
        <v>14.25873708411925</v>
      </c>
      <c r="BG1915" s="60">
        <v>16.865727345248025</v>
      </c>
      <c r="BH1915" s="60">
        <v>0</v>
      </c>
      <c r="BI1915" s="60">
        <v>0</v>
      </c>
      <c r="BJ1915" s="60">
        <v>0.99908558269122572</v>
      </c>
      <c r="BK1915" s="60">
        <v>2.0007797518362951</v>
      </c>
      <c r="BL1915" s="60">
        <v>3.0698539059776384</v>
      </c>
      <c r="BM1915" s="60">
        <v>4.1389280601189817</v>
      </c>
      <c r="BN1915" s="60">
        <v>5.2080022142603255</v>
      </c>
      <c r="BO1915" s="60">
        <v>6.2770763684016693</v>
      </c>
      <c r="BP1915" s="60">
        <v>7.346150522543013</v>
      </c>
      <c r="BQ1915" s="60">
        <v>8.4152246766843568</v>
      </c>
      <c r="BR1915" s="60">
        <v>16.899504447684485</v>
      </c>
      <c r="BS1915" s="60">
        <v>17.901198616829554</v>
      </c>
      <c r="BT1915" s="60">
        <v>18.902892785974622</v>
      </c>
      <c r="BU1915" s="60">
        <v>0</v>
      </c>
      <c r="BV1915" s="60">
        <v>0</v>
      </c>
      <c r="BW1915" s="60">
        <v>0</v>
      </c>
      <c r="BX1915" s="60">
        <v>0</v>
      </c>
      <c r="BY1915" s="60">
        <v>0</v>
      </c>
      <c r="BZ1915" s="60">
        <v>0</v>
      </c>
      <c r="CA1915" s="60">
        <v>0</v>
      </c>
      <c r="CB1915" s="60">
        <v>0</v>
      </c>
      <c r="CC1915" s="60">
        <v>0</v>
      </c>
      <c r="CD1915" s="60">
        <v>0</v>
      </c>
      <c r="CE1915" s="60">
        <v>0</v>
      </c>
      <c r="CF1915" s="60">
        <v>0</v>
      </c>
      <c r="CG1915" s="60">
        <v>0</v>
      </c>
      <c r="CH1915" s="60">
        <v>0</v>
      </c>
    </row>
    <row r="1916" spans="1:86">
      <c r="A1916" s="57" t="s">
        <v>86</v>
      </c>
      <c r="B1916" s="57" t="s">
        <v>701</v>
      </c>
      <c r="C1916" s="58" t="s">
        <v>116</v>
      </c>
      <c r="D1916" s="58" t="s">
        <v>333</v>
      </c>
      <c r="E1916" s="58" t="str">
        <f>VLOOKUP(CONCATENATE($F$4,F1916),'REG FL  CWIP - 1 System Per Boo'!$A$29:$B$1161,2,FALSE)</f>
        <v>Production</v>
      </c>
      <c r="F1916" s="58" t="s">
        <v>518</v>
      </c>
      <c r="G1916" s="58" t="s">
        <v>519</v>
      </c>
      <c r="H1916" s="63">
        <v>341</v>
      </c>
      <c r="I1916" s="60">
        <v>0</v>
      </c>
      <c r="J1916" s="60">
        <v>0</v>
      </c>
      <c r="K1916" s="60">
        <v>0</v>
      </c>
      <c r="L1916" s="60">
        <v>0</v>
      </c>
      <c r="M1916" s="60">
        <v>0</v>
      </c>
      <c r="N1916" s="60">
        <v>0</v>
      </c>
      <c r="O1916" s="60">
        <v>0</v>
      </c>
      <c r="P1916" s="60">
        <v>0</v>
      </c>
      <c r="Q1916" s="60">
        <v>0</v>
      </c>
      <c r="R1916" s="60">
        <v>0</v>
      </c>
      <c r="S1916" s="60">
        <v>0</v>
      </c>
      <c r="T1916" s="60">
        <v>0</v>
      </c>
      <c r="U1916" s="60">
        <v>0</v>
      </c>
      <c r="V1916" s="60">
        <v>0.28678663739999999</v>
      </c>
      <c r="W1916" s="60">
        <v>23.546156901</v>
      </c>
      <c r="X1916" s="60">
        <v>0.41861471160000002</v>
      </c>
      <c r="Y1916" s="60">
        <v>14.9991748986</v>
      </c>
      <c r="Z1916" s="60">
        <v>27.303083365799999</v>
      </c>
      <c r="AA1916" s="60">
        <v>27.3012324432</v>
      </c>
      <c r="AB1916" s="60">
        <v>0</v>
      </c>
      <c r="AC1916" s="60">
        <v>0</v>
      </c>
      <c r="AD1916" s="60">
        <v>0</v>
      </c>
      <c r="AE1916" s="60">
        <v>0</v>
      </c>
      <c r="AF1916" s="60">
        <v>0</v>
      </c>
      <c r="AG1916" s="60">
        <v>0</v>
      </c>
      <c r="AH1916" s="60">
        <v>93.85504895759999</v>
      </c>
      <c r="AI1916" s="60">
        <v>1.594641939</v>
      </c>
      <c r="AJ1916" s="60">
        <v>1.5988055076000001</v>
      </c>
      <c r="AK1916" s="60">
        <v>1.7063507988</v>
      </c>
      <c r="AL1916" s="60">
        <v>1.7063507988</v>
      </c>
      <c r="AM1916" s="60">
        <v>1.7063507988</v>
      </c>
      <c r="AN1916" s="60">
        <v>1.7063507988</v>
      </c>
      <c r="AO1916" s="60">
        <v>1.7063507988</v>
      </c>
      <c r="AP1916" s="60">
        <v>1.7063507988</v>
      </c>
      <c r="AQ1916" s="60">
        <v>13.541771174999999</v>
      </c>
      <c r="AR1916" s="60">
        <v>1.5988055076000001</v>
      </c>
      <c r="AS1916" s="60">
        <v>1.5988055076000001</v>
      </c>
      <c r="AT1916" s="60">
        <v>1.5946451622</v>
      </c>
      <c r="AU1916" s="60">
        <v>31.765579591800002</v>
      </c>
      <c r="AV1916" s="60">
        <v>2.6002012034603195</v>
      </c>
      <c r="AW1916" s="60">
        <v>2.6069902611287756</v>
      </c>
      <c r="AX1916" s="60">
        <v>2.7823521331362886</v>
      </c>
      <c r="AY1916" s="60">
        <v>2.7823521331362886</v>
      </c>
      <c r="AZ1916" s="60">
        <v>2.7823521331362886</v>
      </c>
      <c r="BA1916" s="60">
        <v>2.7823521331362886</v>
      </c>
      <c r="BB1916" s="60">
        <v>2.7823521331362886</v>
      </c>
      <c r="BC1916" s="60">
        <v>2.7823521331362886</v>
      </c>
      <c r="BD1916" s="60">
        <v>22.081025743183631</v>
      </c>
      <c r="BE1916" s="60">
        <v>2.6069902611287756</v>
      </c>
      <c r="BF1916" s="60">
        <v>2.6069902611287756</v>
      </c>
      <c r="BG1916" s="60">
        <v>2.6002064613519806</v>
      </c>
      <c r="BH1916" s="60">
        <v>51.796516990199997</v>
      </c>
      <c r="BI1916" s="60">
        <v>0.99908558269122572</v>
      </c>
      <c r="BJ1916" s="60">
        <v>1.0016941691450691</v>
      </c>
      <c r="BK1916" s="60">
        <v>1.0690741541413433</v>
      </c>
      <c r="BL1916" s="60">
        <v>1.0690741541413433</v>
      </c>
      <c r="BM1916" s="60">
        <v>1.0690741541413433</v>
      </c>
      <c r="BN1916" s="60">
        <v>1.0690741541413433</v>
      </c>
      <c r="BO1916" s="60">
        <v>1.0690741541413433</v>
      </c>
      <c r="BP1916" s="60">
        <v>1.0690741541413433</v>
      </c>
      <c r="BQ1916" s="60">
        <v>8.4842797710001285</v>
      </c>
      <c r="BR1916" s="60">
        <v>1.0016941691450691</v>
      </c>
      <c r="BS1916" s="60">
        <v>1.0016941691450691</v>
      </c>
      <c r="BT1916" s="60">
        <v>0.99908760362537663</v>
      </c>
      <c r="BU1916" s="60">
        <v>19.901980389599998</v>
      </c>
      <c r="BV1916" s="60">
        <v>0</v>
      </c>
      <c r="BW1916" s="60">
        <v>0</v>
      </c>
      <c r="BX1916" s="60">
        <v>0</v>
      </c>
      <c r="BY1916" s="60">
        <v>0</v>
      </c>
      <c r="BZ1916" s="60">
        <v>0</v>
      </c>
      <c r="CA1916" s="60">
        <v>0</v>
      </c>
      <c r="CB1916" s="60">
        <v>0</v>
      </c>
      <c r="CC1916" s="60">
        <v>0</v>
      </c>
      <c r="CD1916" s="60">
        <v>0</v>
      </c>
      <c r="CE1916" s="60">
        <v>0</v>
      </c>
      <c r="CF1916" s="60">
        <v>0</v>
      </c>
      <c r="CG1916" s="60">
        <v>0</v>
      </c>
      <c r="CH1916" s="60">
        <v>0</v>
      </c>
    </row>
    <row r="1917" spans="1:86">
      <c r="A1917" s="57" t="s">
        <v>86</v>
      </c>
      <c r="B1917" s="58" t="s">
        <v>719</v>
      </c>
      <c r="C1917" s="59" t="s">
        <v>116</v>
      </c>
      <c r="D1917" s="58" t="s">
        <v>333</v>
      </c>
      <c r="E1917" s="58" t="str">
        <f>VLOOKUP(CONCATENATE($F$4,F1917),'REG FL  CWIP - 1 System Per Boo'!$A$29:$B$1161,2,FALSE)</f>
        <v>Production</v>
      </c>
      <c r="F1917" s="58" t="s">
        <v>518</v>
      </c>
      <c r="G1917" s="58" t="s">
        <v>519</v>
      </c>
      <c r="H1917" s="63">
        <v>341</v>
      </c>
      <c r="I1917" s="60">
        <v>0</v>
      </c>
      <c r="J1917" s="60">
        <v>0</v>
      </c>
      <c r="K1917" s="60">
        <v>0</v>
      </c>
      <c r="L1917" s="60">
        <v>0</v>
      </c>
      <c r="M1917" s="60">
        <v>0</v>
      </c>
      <c r="N1917" s="60">
        <v>0</v>
      </c>
      <c r="O1917" s="60">
        <v>0</v>
      </c>
      <c r="P1917" s="60">
        <v>0</v>
      </c>
      <c r="Q1917" s="60">
        <v>0</v>
      </c>
      <c r="R1917" s="60">
        <v>0</v>
      </c>
      <c r="S1917" s="60">
        <v>0</v>
      </c>
      <c r="T1917" s="60">
        <v>0</v>
      </c>
      <c r="U1917" s="60">
        <v>0</v>
      </c>
      <c r="V1917" s="60">
        <v>0</v>
      </c>
      <c r="W1917" s="60">
        <v>0</v>
      </c>
      <c r="X1917" s="60">
        <v>0</v>
      </c>
      <c r="Y1917" s="60">
        <v>0</v>
      </c>
      <c r="Z1917" s="60">
        <v>15.847969163399991</v>
      </c>
      <c r="AA1917" s="60">
        <v>78.007079794199996</v>
      </c>
      <c r="AB1917" s="60">
        <v>0</v>
      </c>
      <c r="AC1917" s="60">
        <v>0</v>
      </c>
      <c r="AD1917" s="60">
        <v>0</v>
      </c>
      <c r="AE1917" s="60">
        <v>0</v>
      </c>
      <c r="AF1917" s="60">
        <v>0</v>
      </c>
      <c r="AG1917" s="60">
        <v>0</v>
      </c>
      <c r="AH1917" s="60">
        <v>93.85504895759999</v>
      </c>
      <c r="AI1917" s="60">
        <v>0</v>
      </c>
      <c r="AJ1917" s="60">
        <v>0</v>
      </c>
      <c r="AK1917" s="60">
        <v>0</v>
      </c>
      <c r="AL1917" s="60">
        <v>0</v>
      </c>
      <c r="AM1917" s="60">
        <v>0</v>
      </c>
      <c r="AN1917" s="60">
        <v>0</v>
      </c>
      <c r="AO1917" s="60">
        <v>0</v>
      </c>
      <c r="AP1917" s="60">
        <v>12.629840868599995</v>
      </c>
      <c r="AQ1917" s="60">
        <v>0</v>
      </c>
      <c r="AR1917" s="60">
        <v>0</v>
      </c>
      <c r="AS1917" s="60">
        <v>0</v>
      </c>
      <c r="AT1917" s="60">
        <v>19.135738723200003</v>
      </c>
      <c r="AU1917" s="60">
        <v>31.765579591799998</v>
      </c>
      <c r="AV1917" s="60">
        <v>0</v>
      </c>
      <c r="AW1917" s="60">
        <v>0</v>
      </c>
      <c r="AX1917" s="60">
        <v>0</v>
      </c>
      <c r="AY1917" s="60">
        <v>0</v>
      </c>
      <c r="AZ1917" s="60">
        <v>0</v>
      </c>
      <c r="BA1917" s="60">
        <v>0</v>
      </c>
      <c r="BB1917" s="60">
        <v>0</v>
      </c>
      <c r="BC1917" s="60">
        <v>0</v>
      </c>
      <c r="BD1917" s="60">
        <v>32.330583183599984</v>
      </c>
      <c r="BE1917" s="60">
        <v>0</v>
      </c>
      <c r="BF1917" s="60">
        <v>0</v>
      </c>
      <c r="BG1917" s="60">
        <v>19.465933806600006</v>
      </c>
      <c r="BH1917" s="60">
        <v>51.79651699019999</v>
      </c>
      <c r="BI1917" s="60">
        <v>0</v>
      </c>
      <c r="BJ1917" s="60">
        <v>0</v>
      </c>
      <c r="BK1917" s="60">
        <v>0</v>
      </c>
      <c r="BL1917" s="60">
        <v>0</v>
      </c>
      <c r="BM1917" s="60">
        <v>0</v>
      </c>
      <c r="BN1917" s="60">
        <v>0</v>
      </c>
      <c r="BO1917" s="60">
        <v>0</v>
      </c>
      <c r="BP1917" s="60">
        <v>0</v>
      </c>
      <c r="BQ1917" s="60">
        <v>0</v>
      </c>
      <c r="BR1917" s="60">
        <v>0</v>
      </c>
      <c r="BS1917" s="60">
        <v>0</v>
      </c>
      <c r="BT1917" s="60">
        <v>19.901980389599998</v>
      </c>
      <c r="BU1917" s="60">
        <v>19.901980389599998</v>
      </c>
      <c r="BV1917" s="60">
        <v>0</v>
      </c>
      <c r="BW1917" s="60">
        <v>0</v>
      </c>
      <c r="BX1917" s="60">
        <v>0</v>
      </c>
      <c r="BY1917" s="60">
        <v>0</v>
      </c>
      <c r="BZ1917" s="60">
        <v>0</v>
      </c>
      <c r="CA1917" s="60">
        <v>0</v>
      </c>
      <c r="CB1917" s="60">
        <v>0</v>
      </c>
      <c r="CC1917" s="60">
        <v>0</v>
      </c>
      <c r="CD1917" s="60">
        <v>0</v>
      </c>
      <c r="CE1917" s="60">
        <v>0</v>
      </c>
      <c r="CF1917" s="60">
        <v>0</v>
      </c>
      <c r="CG1917" s="60">
        <v>0</v>
      </c>
      <c r="CH1917" s="60">
        <v>0</v>
      </c>
    </row>
    <row r="1918" spans="1:86">
      <c r="A1918" s="57" t="s">
        <v>86</v>
      </c>
      <c r="B1918" s="58" t="s">
        <v>723</v>
      </c>
      <c r="C1918" s="59" t="s">
        <v>116</v>
      </c>
      <c r="D1918" s="58" t="s">
        <v>333</v>
      </c>
      <c r="E1918" s="58" t="str">
        <f>VLOOKUP(CONCATENATE($F$4,F1918),'REG FL  CWIP - 1 System Per Boo'!$A$29:$B$1161,2,FALSE)</f>
        <v>Production</v>
      </c>
      <c r="F1918" s="58" t="s">
        <v>518</v>
      </c>
      <c r="G1918" s="58" t="s">
        <v>519</v>
      </c>
      <c r="H1918" s="63">
        <v>341</v>
      </c>
      <c r="I1918" s="60">
        <v>0</v>
      </c>
      <c r="J1918" s="60">
        <v>0</v>
      </c>
      <c r="K1918" s="60">
        <v>0</v>
      </c>
      <c r="L1918" s="60">
        <v>0</v>
      </c>
      <c r="M1918" s="60">
        <v>0</v>
      </c>
      <c r="N1918" s="60">
        <v>0</v>
      </c>
      <c r="O1918" s="60">
        <v>0</v>
      </c>
      <c r="P1918" s="60">
        <v>0</v>
      </c>
      <c r="Q1918" s="60">
        <v>0</v>
      </c>
      <c r="R1918" s="60">
        <v>0</v>
      </c>
      <c r="S1918" s="60">
        <v>0</v>
      </c>
      <c r="T1918" s="60">
        <v>0</v>
      </c>
      <c r="U1918" s="60">
        <v>0</v>
      </c>
      <c r="V1918" s="60">
        <v>0.28678663739999999</v>
      </c>
      <c r="W1918" s="60">
        <v>23.832943538399999</v>
      </c>
      <c r="X1918" s="60">
        <v>24.251558249999999</v>
      </c>
      <c r="Y1918" s="60">
        <v>39.250733148599998</v>
      </c>
      <c r="Z1918" s="60">
        <v>50.705847351000003</v>
      </c>
      <c r="AA1918" s="60">
        <v>0</v>
      </c>
      <c r="AB1918" s="60">
        <v>0</v>
      </c>
      <c r="AC1918" s="60">
        <v>0</v>
      </c>
      <c r="AD1918" s="60">
        <v>0</v>
      </c>
      <c r="AE1918" s="60">
        <v>0</v>
      </c>
      <c r="AF1918" s="60">
        <v>0</v>
      </c>
      <c r="AG1918" s="60">
        <v>0</v>
      </c>
      <c r="AH1918" s="60">
        <v>0</v>
      </c>
      <c r="AI1918" s="60">
        <v>1.594641939</v>
      </c>
      <c r="AJ1918" s="60">
        <v>3.1934474466</v>
      </c>
      <c r="AK1918" s="60">
        <v>4.8997982453999995</v>
      </c>
      <c r="AL1918" s="60">
        <v>6.6061490441999995</v>
      </c>
      <c r="AM1918" s="60">
        <v>8.3124998429999994</v>
      </c>
      <c r="AN1918" s="60">
        <v>10.0188506418</v>
      </c>
      <c r="AO1918" s="60">
        <v>11.725201440599999</v>
      </c>
      <c r="AP1918" s="60">
        <v>0.80171137080000321</v>
      </c>
      <c r="AQ1918" s="60">
        <v>14.343482545800002</v>
      </c>
      <c r="AR1918" s="60">
        <v>15.942288053400002</v>
      </c>
      <c r="AS1918" s="60">
        <v>17.541093561000004</v>
      </c>
      <c r="AT1918" s="60">
        <v>0</v>
      </c>
      <c r="AU1918" s="60">
        <v>0</v>
      </c>
      <c r="AV1918" s="60">
        <v>2.6002012034603195</v>
      </c>
      <c r="AW1918" s="60">
        <v>5.2071914645890951</v>
      </c>
      <c r="AX1918" s="60">
        <v>7.9895435977253833</v>
      </c>
      <c r="AY1918" s="60">
        <v>10.771895730861672</v>
      </c>
      <c r="AZ1918" s="60">
        <v>13.554247863997961</v>
      </c>
      <c r="BA1918" s="60">
        <v>16.33659999713425</v>
      </c>
      <c r="BB1918" s="60">
        <v>19.118952130270539</v>
      </c>
      <c r="BC1918" s="60">
        <v>21.901304263406828</v>
      </c>
      <c r="BD1918" s="60">
        <v>11.651746822990475</v>
      </c>
      <c r="BE1918" s="60">
        <v>14.25873708411925</v>
      </c>
      <c r="BF1918" s="60">
        <v>16.865727345248025</v>
      </c>
      <c r="BG1918" s="60">
        <v>0</v>
      </c>
      <c r="BH1918" s="60">
        <v>0</v>
      </c>
      <c r="BI1918" s="60">
        <v>0.99908558269122572</v>
      </c>
      <c r="BJ1918" s="60">
        <v>2.0007797518362951</v>
      </c>
      <c r="BK1918" s="60">
        <v>3.0698539059776384</v>
      </c>
      <c r="BL1918" s="60">
        <v>4.1389280601189817</v>
      </c>
      <c r="BM1918" s="60">
        <v>5.2080022142603255</v>
      </c>
      <c r="BN1918" s="60">
        <v>6.2770763684016693</v>
      </c>
      <c r="BO1918" s="60">
        <v>7.346150522543013</v>
      </c>
      <c r="BP1918" s="60">
        <v>8.4152246766843568</v>
      </c>
      <c r="BQ1918" s="60">
        <v>16.899504447684485</v>
      </c>
      <c r="BR1918" s="60">
        <v>17.901198616829554</v>
      </c>
      <c r="BS1918" s="60">
        <v>18.902892785974622</v>
      </c>
      <c r="BT1918" s="60">
        <v>0</v>
      </c>
      <c r="BU1918" s="60">
        <v>0</v>
      </c>
      <c r="BV1918" s="60">
        <v>0</v>
      </c>
      <c r="BW1918" s="60">
        <v>0</v>
      </c>
      <c r="BX1918" s="60">
        <v>0</v>
      </c>
      <c r="BY1918" s="60">
        <v>0</v>
      </c>
      <c r="BZ1918" s="60">
        <v>0</v>
      </c>
      <c r="CA1918" s="60">
        <v>0</v>
      </c>
      <c r="CB1918" s="60">
        <v>0</v>
      </c>
      <c r="CC1918" s="60">
        <v>0</v>
      </c>
      <c r="CD1918" s="60">
        <v>0</v>
      </c>
      <c r="CE1918" s="60">
        <v>0</v>
      </c>
      <c r="CF1918" s="60">
        <v>0</v>
      </c>
      <c r="CG1918" s="60">
        <v>0</v>
      </c>
      <c r="CH1918" s="60">
        <v>0</v>
      </c>
    </row>
    <row r="1919" spans="1:86">
      <c r="A1919" s="57" t="s">
        <v>86</v>
      </c>
      <c r="B1919" s="58" t="s">
        <v>132</v>
      </c>
      <c r="C1919" s="59" t="s">
        <v>116</v>
      </c>
      <c r="D1919" s="58" t="s">
        <v>333</v>
      </c>
      <c r="E1919" s="58" t="str">
        <f>VLOOKUP(CONCATENATE($F$4,F1919),'REG FL  CWIP - 1 System Per Boo'!$A$29:$B$1161,2,FALSE)</f>
        <v>Production</v>
      </c>
      <c r="F1919" s="58" t="s">
        <v>520</v>
      </c>
      <c r="G1919" s="58" t="s">
        <v>521</v>
      </c>
      <c r="H1919" s="63">
        <v>342</v>
      </c>
      <c r="I1919" s="60">
        <v>0</v>
      </c>
      <c r="J1919" s="60">
        <v>0</v>
      </c>
      <c r="K1919" s="60">
        <v>0</v>
      </c>
      <c r="L1919" s="60">
        <v>0</v>
      </c>
      <c r="M1919" s="60">
        <v>0</v>
      </c>
      <c r="N1919" s="60">
        <v>0</v>
      </c>
      <c r="O1919" s="60">
        <v>0</v>
      </c>
      <c r="P1919" s="60">
        <v>0</v>
      </c>
      <c r="Q1919" s="60">
        <v>0</v>
      </c>
      <c r="R1919" s="60">
        <v>0</v>
      </c>
      <c r="S1919" s="60">
        <v>0</v>
      </c>
      <c r="T1919" s="60">
        <v>0</v>
      </c>
      <c r="U1919" s="60">
        <v>0</v>
      </c>
      <c r="V1919" s="60">
        <v>0</v>
      </c>
      <c r="W1919" s="60">
        <v>0.50185882029999995</v>
      </c>
      <c r="X1919" s="60">
        <v>41.706172354800003</v>
      </c>
      <c r="Y1919" s="60">
        <v>42.438722125000005</v>
      </c>
      <c r="Z1919" s="60">
        <v>68.686347496700009</v>
      </c>
      <c r="AA1919" s="60">
        <v>88.732086559500019</v>
      </c>
      <c r="AB1919" s="60">
        <v>0</v>
      </c>
      <c r="AC1919" s="60">
        <v>0</v>
      </c>
      <c r="AD1919" s="60">
        <v>0</v>
      </c>
      <c r="AE1919" s="60">
        <v>0</v>
      </c>
      <c r="AF1919" s="60">
        <v>0</v>
      </c>
      <c r="AG1919" s="60">
        <v>0</v>
      </c>
      <c r="AH1919" s="60">
        <v>0</v>
      </c>
      <c r="AI1919" s="60">
        <v>0</v>
      </c>
      <c r="AJ1919" s="60">
        <v>2.7905244455</v>
      </c>
      <c r="AK1919" s="60">
        <v>5.5883348776999995</v>
      </c>
      <c r="AL1919" s="60">
        <v>8.5743428962999992</v>
      </c>
      <c r="AM1919" s="60">
        <v>11.560350914899999</v>
      </c>
      <c r="AN1919" s="60">
        <v>14.546358933499999</v>
      </c>
      <c r="AO1919" s="60">
        <v>17.532366952099999</v>
      </c>
      <c r="AP1919" s="60">
        <v>20.518374970699998</v>
      </c>
      <c r="AQ1919" s="60">
        <v>1.4029451526000045</v>
      </c>
      <c r="AR1919" s="60">
        <v>25.100204440100004</v>
      </c>
      <c r="AS1919" s="60">
        <v>27.898014872300003</v>
      </c>
      <c r="AT1919" s="60">
        <v>30.695825304500001</v>
      </c>
      <c r="AU1919" s="60">
        <v>0</v>
      </c>
      <c r="AV1919" s="60">
        <v>0</v>
      </c>
      <c r="AW1919" s="60">
        <v>4.5501907632159302</v>
      </c>
      <c r="AX1919" s="60">
        <v>9.1122619560897036</v>
      </c>
      <c r="AY1919" s="60">
        <v>13.981205543748526</v>
      </c>
      <c r="AZ1919" s="60">
        <v>18.850149131407349</v>
      </c>
      <c r="BA1919" s="60">
        <v>23.719092719066172</v>
      </c>
      <c r="BB1919" s="60">
        <v>28.588036306724995</v>
      </c>
      <c r="BC1919" s="60">
        <v>33.456979894383821</v>
      </c>
      <c r="BD1919" s="60">
        <v>38.325923482042647</v>
      </c>
      <c r="BE1919" s="60">
        <v>20.389833947752379</v>
      </c>
      <c r="BF1919" s="60">
        <v>24.951905140626153</v>
      </c>
      <c r="BG1919" s="60">
        <v>29.513976333499926</v>
      </c>
      <c r="BH1919" s="60">
        <v>0</v>
      </c>
      <c r="BI1919" s="60">
        <v>0</v>
      </c>
      <c r="BJ1919" s="60">
        <v>1.7483377763128536</v>
      </c>
      <c r="BK1919" s="60">
        <v>3.5012404170567875</v>
      </c>
      <c r="BL1919" s="60">
        <v>5.3720538506069344</v>
      </c>
      <c r="BM1919" s="60">
        <v>7.2428672841570814</v>
      </c>
      <c r="BN1919" s="60">
        <v>9.1136807177072274</v>
      </c>
      <c r="BO1919" s="60">
        <v>10.984494151257374</v>
      </c>
      <c r="BP1919" s="60">
        <v>12.855307584807521</v>
      </c>
      <c r="BQ1919" s="60">
        <v>14.726121018357668</v>
      </c>
      <c r="BR1919" s="60">
        <v>29.57308416688991</v>
      </c>
      <c r="BS1919" s="60">
        <v>31.325986807633843</v>
      </c>
      <c r="BT1919" s="60">
        <v>33.07888944837778</v>
      </c>
      <c r="BU1919" s="60">
        <v>0</v>
      </c>
      <c r="BV1919" s="60">
        <v>0</v>
      </c>
      <c r="BW1919" s="60">
        <v>0</v>
      </c>
      <c r="BX1919" s="60">
        <v>0</v>
      </c>
      <c r="BY1919" s="60">
        <v>0</v>
      </c>
      <c r="BZ1919" s="60">
        <v>0</v>
      </c>
      <c r="CA1919" s="60">
        <v>0</v>
      </c>
      <c r="CB1919" s="60">
        <v>0</v>
      </c>
      <c r="CC1919" s="60">
        <v>0</v>
      </c>
      <c r="CD1919" s="60">
        <v>0</v>
      </c>
      <c r="CE1919" s="60">
        <v>0</v>
      </c>
      <c r="CF1919" s="60">
        <v>0</v>
      </c>
      <c r="CG1919" s="60">
        <v>0</v>
      </c>
      <c r="CH1919" s="60">
        <v>0</v>
      </c>
    </row>
    <row r="1920" spans="1:86">
      <c r="A1920" s="57" t="s">
        <v>86</v>
      </c>
      <c r="B1920" s="57" t="s">
        <v>701</v>
      </c>
      <c r="C1920" s="58" t="s">
        <v>116</v>
      </c>
      <c r="D1920" s="58" t="s">
        <v>333</v>
      </c>
      <c r="E1920" s="58" t="str">
        <f>VLOOKUP(CONCATENATE($F$4,F1920),'REG FL  CWIP - 1 System Per Boo'!$A$29:$B$1161,2,FALSE)</f>
        <v>Production</v>
      </c>
      <c r="F1920" s="58" t="s">
        <v>520</v>
      </c>
      <c r="G1920" s="58" t="s">
        <v>521</v>
      </c>
      <c r="H1920" s="63">
        <v>342</v>
      </c>
      <c r="I1920" s="60">
        <v>0</v>
      </c>
      <c r="J1920" s="60">
        <v>0</v>
      </c>
      <c r="K1920" s="60">
        <v>0</v>
      </c>
      <c r="L1920" s="60">
        <v>0</v>
      </c>
      <c r="M1920" s="60">
        <v>0</v>
      </c>
      <c r="N1920" s="60">
        <v>0</v>
      </c>
      <c r="O1920" s="60">
        <v>0</v>
      </c>
      <c r="P1920" s="60">
        <v>0</v>
      </c>
      <c r="Q1920" s="60">
        <v>0</v>
      </c>
      <c r="R1920" s="60">
        <v>0</v>
      </c>
      <c r="S1920" s="60">
        <v>0</v>
      </c>
      <c r="T1920" s="60">
        <v>0</v>
      </c>
      <c r="U1920" s="60">
        <v>0</v>
      </c>
      <c r="V1920" s="60">
        <v>0.50185882029999995</v>
      </c>
      <c r="W1920" s="60">
        <v>41.204313534500002</v>
      </c>
      <c r="X1920" s="60">
        <v>0.73254977020000001</v>
      </c>
      <c r="Y1920" s="60">
        <v>26.2476253717</v>
      </c>
      <c r="Z1920" s="60">
        <v>47.778701730100003</v>
      </c>
      <c r="AA1920" s="60">
        <v>47.775462730400001</v>
      </c>
      <c r="AB1920" s="60">
        <v>0</v>
      </c>
      <c r="AC1920" s="60">
        <v>0</v>
      </c>
      <c r="AD1920" s="60">
        <v>0</v>
      </c>
      <c r="AE1920" s="60">
        <v>0</v>
      </c>
      <c r="AF1920" s="60">
        <v>0</v>
      </c>
      <c r="AG1920" s="60">
        <v>0</v>
      </c>
      <c r="AH1920" s="60">
        <v>164.2405119572</v>
      </c>
      <c r="AI1920" s="60">
        <v>2.7905244455</v>
      </c>
      <c r="AJ1920" s="60">
        <v>2.7978104321999999</v>
      </c>
      <c r="AK1920" s="60">
        <v>2.9860080186000002</v>
      </c>
      <c r="AL1920" s="60">
        <v>2.9860080186000002</v>
      </c>
      <c r="AM1920" s="60">
        <v>2.9860080186000002</v>
      </c>
      <c r="AN1920" s="60">
        <v>2.9860080186000002</v>
      </c>
      <c r="AO1920" s="60">
        <v>2.9860080186000002</v>
      </c>
      <c r="AP1920" s="60">
        <v>2.9860080186000002</v>
      </c>
      <c r="AQ1920" s="60">
        <v>23.6972592875</v>
      </c>
      <c r="AR1920" s="60">
        <v>2.7978104321999999</v>
      </c>
      <c r="AS1920" s="60">
        <v>2.7978104321999999</v>
      </c>
      <c r="AT1920" s="60">
        <v>2.7905300859</v>
      </c>
      <c r="AU1920" s="60">
        <v>55.587793227100008</v>
      </c>
      <c r="AV1920" s="60">
        <v>4.5501907632159302</v>
      </c>
      <c r="AW1920" s="60">
        <v>4.5620711928737725</v>
      </c>
      <c r="AX1920" s="60">
        <v>4.8689435876588236</v>
      </c>
      <c r="AY1920" s="60">
        <v>4.8689435876588236</v>
      </c>
      <c r="AZ1920" s="60">
        <v>4.8689435876588236</v>
      </c>
      <c r="BA1920" s="60">
        <v>4.8689435876588236</v>
      </c>
      <c r="BB1920" s="60">
        <v>4.8689435876588236</v>
      </c>
      <c r="BC1920" s="60">
        <v>4.8689435876588236</v>
      </c>
      <c r="BD1920" s="60">
        <v>38.640424919909705</v>
      </c>
      <c r="BE1920" s="60">
        <v>4.5620711928737725</v>
      </c>
      <c r="BF1920" s="60">
        <v>4.5620711928737725</v>
      </c>
      <c r="BG1920" s="60">
        <v>4.5501999642000897</v>
      </c>
      <c r="BH1920" s="60">
        <v>90.640690751899996</v>
      </c>
      <c r="BI1920" s="60">
        <v>1.7483377763128536</v>
      </c>
      <c r="BJ1920" s="60">
        <v>1.7529026407439339</v>
      </c>
      <c r="BK1920" s="60">
        <v>1.8708134335501467</v>
      </c>
      <c r="BL1920" s="60">
        <v>1.8708134335501467</v>
      </c>
      <c r="BM1920" s="60">
        <v>1.8708134335501467</v>
      </c>
      <c r="BN1920" s="60">
        <v>1.8708134335501467</v>
      </c>
      <c r="BO1920" s="60">
        <v>1.8708134335501467</v>
      </c>
      <c r="BP1920" s="60">
        <v>1.8708134335501467</v>
      </c>
      <c r="BQ1920" s="60">
        <v>14.846963148532241</v>
      </c>
      <c r="BR1920" s="60">
        <v>1.7529026407439339</v>
      </c>
      <c r="BS1920" s="60">
        <v>1.7529026407439339</v>
      </c>
      <c r="BT1920" s="60">
        <v>1.7483413128222196</v>
      </c>
      <c r="BU1920" s="60">
        <v>34.827230761199999</v>
      </c>
      <c r="BV1920" s="60">
        <v>0</v>
      </c>
      <c r="BW1920" s="60">
        <v>0</v>
      </c>
      <c r="BX1920" s="60">
        <v>0</v>
      </c>
      <c r="BY1920" s="60">
        <v>0</v>
      </c>
      <c r="BZ1920" s="60">
        <v>0</v>
      </c>
      <c r="CA1920" s="60">
        <v>0</v>
      </c>
      <c r="CB1920" s="60">
        <v>0</v>
      </c>
      <c r="CC1920" s="60">
        <v>0</v>
      </c>
      <c r="CD1920" s="60">
        <v>0</v>
      </c>
      <c r="CE1920" s="60">
        <v>0</v>
      </c>
      <c r="CF1920" s="60">
        <v>0</v>
      </c>
      <c r="CG1920" s="60">
        <v>0</v>
      </c>
      <c r="CH1920" s="60">
        <v>0</v>
      </c>
    </row>
    <row r="1921" spans="1:86">
      <c r="A1921" s="57" t="s">
        <v>86</v>
      </c>
      <c r="B1921" s="58" t="s">
        <v>719</v>
      </c>
      <c r="C1921" s="59" t="s">
        <v>116</v>
      </c>
      <c r="D1921" s="58" t="s">
        <v>333</v>
      </c>
      <c r="E1921" s="58" t="str">
        <f>VLOOKUP(CONCATENATE($F$4,F1921),'REG FL  CWIP - 1 System Per Boo'!$A$29:$B$1161,2,FALSE)</f>
        <v>Production</v>
      </c>
      <c r="F1921" s="58" t="s">
        <v>520</v>
      </c>
      <c r="G1921" s="58" t="s">
        <v>521</v>
      </c>
      <c r="H1921" s="63">
        <v>342</v>
      </c>
      <c r="I1921" s="60">
        <v>0</v>
      </c>
      <c r="J1921" s="60">
        <v>0</v>
      </c>
      <c r="K1921" s="60">
        <v>0</v>
      </c>
      <c r="L1921" s="60">
        <v>0</v>
      </c>
      <c r="M1921" s="60">
        <v>0</v>
      </c>
      <c r="N1921" s="60">
        <v>0</v>
      </c>
      <c r="O1921" s="60">
        <v>0</v>
      </c>
      <c r="P1921" s="60">
        <v>0</v>
      </c>
      <c r="Q1921" s="60">
        <v>0</v>
      </c>
      <c r="R1921" s="60">
        <v>0</v>
      </c>
      <c r="S1921" s="60">
        <v>0</v>
      </c>
      <c r="T1921" s="60">
        <v>0</v>
      </c>
      <c r="U1921" s="60">
        <v>0</v>
      </c>
      <c r="V1921" s="60">
        <v>0</v>
      </c>
      <c r="W1921" s="60">
        <v>0</v>
      </c>
      <c r="X1921" s="60">
        <v>0</v>
      </c>
      <c r="Y1921" s="60">
        <v>0</v>
      </c>
      <c r="Z1921" s="60">
        <v>27.732962667299986</v>
      </c>
      <c r="AA1921" s="60">
        <v>136.50754928990003</v>
      </c>
      <c r="AB1921" s="60">
        <v>0</v>
      </c>
      <c r="AC1921" s="60">
        <v>0</v>
      </c>
      <c r="AD1921" s="60">
        <v>0</v>
      </c>
      <c r="AE1921" s="60">
        <v>0</v>
      </c>
      <c r="AF1921" s="60">
        <v>0</v>
      </c>
      <c r="AG1921" s="60">
        <v>0</v>
      </c>
      <c r="AH1921" s="60">
        <v>164.2405119572</v>
      </c>
      <c r="AI1921" s="60">
        <v>0</v>
      </c>
      <c r="AJ1921" s="60">
        <v>0</v>
      </c>
      <c r="AK1921" s="60">
        <v>0</v>
      </c>
      <c r="AL1921" s="60">
        <v>0</v>
      </c>
      <c r="AM1921" s="60">
        <v>0</v>
      </c>
      <c r="AN1921" s="60">
        <v>0</v>
      </c>
      <c r="AO1921" s="60">
        <v>0</v>
      </c>
      <c r="AP1921" s="60">
        <v>22.101437836699994</v>
      </c>
      <c r="AQ1921" s="60">
        <v>0</v>
      </c>
      <c r="AR1921" s="60">
        <v>0</v>
      </c>
      <c r="AS1921" s="60">
        <v>0</v>
      </c>
      <c r="AT1921" s="60">
        <v>33.4863553904</v>
      </c>
      <c r="AU1921" s="60">
        <v>55.587793227099993</v>
      </c>
      <c r="AV1921" s="60">
        <v>0</v>
      </c>
      <c r="AW1921" s="60">
        <v>0</v>
      </c>
      <c r="AX1921" s="60">
        <v>0</v>
      </c>
      <c r="AY1921" s="60">
        <v>0</v>
      </c>
      <c r="AZ1921" s="60">
        <v>0</v>
      </c>
      <c r="BA1921" s="60">
        <v>0</v>
      </c>
      <c r="BB1921" s="60">
        <v>0</v>
      </c>
      <c r="BC1921" s="60">
        <v>0</v>
      </c>
      <c r="BD1921" s="60">
        <v>56.57651445419998</v>
      </c>
      <c r="BE1921" s="60">
        <v>0</v>
      </c>
      <c r="BF1921" s="60">
        <v>0</v>
      </c>
      <c r="BG1921" s="60">
        <v>34.064176297700016</v>
      </c>
      <c r="BH1921" s="60">
        <v>90.640690751899996</v>
      </c>
      <c r="BI1921" s="60">
        <v>0</v>
      </c>
      <c r="BJ1921" s="60">
        <v>0</v>
      </c>
      <c r="BK1921" s="60">
        <v>0</v>
      </c>
      <c r="BL1921" s="60">
        <v>0</v>
      </c>
      <c r="BM1921" s="60">
        <v>0</v>
      </c>
      <c r="BN1921" s="60">
        <v>0</v>
      </c>
      <c r="BO1921" s="60">
        <v>0</v>
      </c>
      <c r="BP1921" s="60">
        <v>0</v>
      </c>
      <c r="BQ1921" s="60">
        <v>0</v>
      </c>
      <c r="BR1921" s="60">
        <v>0</v>
      </c>
      <c r="BS1921" s="60">
        <v>0</v>
      </c>
      <c r="BT1921" s="60">
        <v>34.827230761199999</v>
      </c>
      <c r="BU1921" s="60">
        <v>34.827230761199999</v>
      </c>
      <c r="BV1921" s="60">
        <v>0</v>
      </c>
      <c r="BW1921" s="60">
        <v>0</v>
      </c>
      <c r="BX1921" s="60">
        <v>0</v>
      </c>
      <c r="BY1921" s="60">
        <v>0</v>
      </c>
      <c r="BZ1921" s="60">
        <v>0</v>
      </c>
      <c r="CA1921" s="60">
        <v>0</v>
      </c>
      <c r="CB1921" s="60">
        <v>0</v>
      </c>
      <c r="CC1921" s="60">
        <v>0</v>
      </c>
      <c r="CD1921" s="60">
        <v>0</v>
      </c>
      <c r="CE1921" s="60">
        <v>0</v>
      </c>
      <c r="CF1921" s="60">
        <v>0</v>
      </c>
      <c r="CG1921" s="60">
        <v>0</v>
      </c>
      <c r="CH1921" s="60">
        <v>0</v>
      </c>
    </row>
    <row r="1922" spans="1:86">
      <c r="A1922" s="57" t="s">
        <v>86</v>
      </c>
      <c r="B1922" s="58" t="s">
        <v>723</v>
      </c>
      <c r="C1922" s="59" t="s">
        <v>116</v>
      </c>
      <c r="D1922" s="58" t="s">
        <v>333</v>
      </c>
      <c r="E1922" s="58" t="str">
        <f>VLOOKUP(CONCATENATE($F$4,F1922),'REG FL  CWIP - 1 System Per Boo'!$A$29:$B$1161,2,FALSE)</f>
        <v>Production</v>
      </c>
      <c r="F1922" s="58" t="s">
        <v>520</v>
      </c>
      <c r="G1922" s="58" t="s">
        <v>521</v>
      </c>
      <c r="H1922" s="63">
        <v>342</v>
      </c>
      <c r="I1922" s="60">
        <v>0</v>
      </c>
      <c r="J1922" s="60">
        <v>0</v>
      </c>
      <c r="K1922" s="60">
        <v>0</v>
      </c>
      <c r="L1922" s="60">
        <v>0</v>
      </c>
      <c r="M1922" s="60">
        <v>0</v>
      </c>
      <c r="N1922" s="60">
        <v>0</v>
      </c>
      <c r="O1922" s="60">
        <v>0</v>
      </c>
      <c r="P1922" s="60">
        <v>0</v>
      </c>
      <c r="Q1922" s="60">
        <v>0</v>
      </c>
      <c r="R1922" s="60">
        <v>0</v>
      </c>
      <c r="S1922" s="60">
        <v>0</v>
      </c>
      <c r="T1922" s="60">
        <v>0</v>
      </c>
      <c r="U1922" s="60">
        <v>0</v>
      </c>
      <c r="V1922" s="60">
        <v>0.50185882029999995</v>
      </c>
      <c r="W1922" s="60">
        <v>41.706172354800003</v>
      </c>
      <c r="X1922" s="60">
        <v>42.438722125000005</v>
      </c>
      <c r="Y1922" s="60">
        <v>68.686347496700009</v>
      </c>
      <c r="Z1922" s="60">
        <v>88.732086559500019</v>
      </c>
      <c r="AA1922" s="60">
        <v>0</v>
      </c>
      <c r="AB1922" s="60">
        <v>0</v>
      </c>
      <c r="AC1922" s="60">
        <v>0</v>
      </c>
      <c r="AD1922" s="60">
        <v>0</v>
      </c>
      <c r="AE1922" s="60">
        <v>0</v>
      </c>
      <c r="AF1922" s="60">
        <v>0</v>
      </c>
      <c r="AG1922" s="60">
        <v>0</v>
      </c>
      <c r="AH1922" s="60">
        <v>0</v>
      </c>
      <c r="AI1922" s="60">
        <v>2.7905244455</v>
      </c>
      <c r="AJ1922" s="60">
        <v>5.5883348776999995</v>
      </c>
      <c r="AK1922" s="60">
        <v>8.5743428962999992</v>
      </c>
      <c r="AL1922" s="60">
        <v>11.560350914899999</v>
      </c>
      <c r="AM1922" s="60">
        <v>14.546358933499999</v>
      </c>
      <c r="AN1922" s="60">
        <v>17.532366952099999</v>
      </c>
      <c r="AO1922" s="60">
        <v>20.518374970699998</v>
      </c>
      <c r="AP1922" s="60">
        <v>1.4029451526000045</v>
      </c>
      <c r="AQ1922" s="60">
        <v>25.100204440100004</v>
      </c>
      <c r="AR1922" s="60">
        <v>27.898014872300003</v>
      </c>
      <c r="AS1922" s="60">
        <v>30.695825304500001</v>
      </c>
      <c r="AT1922" s="60">
        <v>0</v>
      </c>
      <c r="AU1922" s="60">
        <v>0</v>
      </c>
      <c r="AV1922" s="60">
        <v>4.5501907632159302</v>
      </c>
      <c r="AW1922" s="60">
        <v>9.1122619560897036</v>
      </c>
      <c r="AX1922" s="60">
        <v>13.981205543748526</v>
      </c>
      <c r="AY1922" s="60">
        <v>18.850149131407349</v>
      </c>
      <c r="AZ1922" s="60">
        <v>23.719092719066172</v>
      </c>
      <c r="BA1922" s="60">
        <v>28.588036306724995</v>
      </c>
      <c r="BB1922" s="60">
        <v>33.456979894383821</v>
      </c>
      <c r="BC1922" s="60">
        <v>38.325923482042647</v>
      </c>
      <c r="BD1922" s="60">
        <v>20.389833947752379</v>
      </c>
      <c r="BE1922" s="60">
        <v>24.951905140626153</v>
      </c>
      <c r="BF1922" s="60">
        <v>29.513976333499926</v>
      </c>
      <c r="BG1922" s="60">
        <v>0</v>
      </c>
      <c r="BH1922" s="60">
        <v>0</v>
      </c>
      <c r="BI1922" s="60">
        <v>1.7483377763128536</v>
      </c>
      <c r="BJ1922" s="60">
        <v>3.5012404170567875</v>
      </c>
      <c r="BK1922" s="60">
        <v>5.3720538506069344</v>
      </c>
      <c r="BL1922" s="60">
        <v>7.2428672841570814</v>
      </c>
      <c r="BM1922" s="60">
        <v>9.1136807177072274</v>
      </c>
      <c r="BN1922" s="60">
        <v>10.984494151257374</v>
      </c>
      <c r="BO1922" s="60">
        <v>12.855307584807521</v>
      </c>
      <c r="BP1922" s="60">
        <v>14.726121018357668</v>
      </c>
      <c r="BQ1922" s="60">
        <v>29.57308416688991</v>
      </c>
      <c r="BR1922" s="60">
        <v>31.325986807633843</v>
      </c>
      <c r="BS1922" s="60">
        <v>33.07888944837778</v>
      </c>
      <c r="BT1922" s="60">
        <v>0</v>
      </c>
      <c r="BU1922" s="60">
        <v>0</v>
      </c>
      <c r="BV1922" s="60">
        <v>0</v>
      </c>
      <c r="BW1922" s="60">
        <v>0</v>
      </c>
      <c r="BX1922" s="60">
        <v>0</v>
      </c>
      <c r="BY1922" s="60">
        <v>0</v>
      </c>
      <c r="BZ1922" s="60">
        <v>0</v>
      </c>
      <c r="CA1922" s="60">
        <v>0</v>
      </c>
      <c r="CB1922" s="60">
        <v>0</v>
      </c>
      <c r="CC1922" s="60">
        <v>0</v>
      </c>
      <c r="CD1922" s="60">
        <v>0</v>
      </c>
      <c r="CE1922" s="60">
        <v>0</v>
      </c>
      <c r="CF1922" s="60">
        <v>0</v>
      </c>
      <c r="CG1922" s="60">
        <v>0</v>
      </c>
      <c r="CH1922" s="60">
        <v>0</v>
      </c>
    </row>
    <row r="1923" spans="1:86">
      <c r="A1923" s="57" t="s">
        <v>86</v>
      </c>
      <c r="B1923" s="58" t="s">
        <v>132</v>
      </c>
      <c r="C1923" s="59" t="s">
        <v>116</v>
      </c>
      <c r="D1923" s="58" t="s">
        <v>333</v>
      </c>
      <c r="E1923" s="58" t="str">
        <f>VLOOKUP(CONCATENATE($F$4,F1923),'REG FL  CWIP - 1 System Per Boo'!$A$29:$B$1161,2,FALSE)</f>
        <v>Production</v>
      </c>
      <c r="F1923" s="58" t="s">
        <v>522</v>
      </c>
      <c r="G1923" s="58" t="s">
        <v>523</v>
      </c>
      <c r="H1923" s="63">
        <v>343</v>
      </c>
      <c r="I1923" s="60">
        <v>0</v>
      </c>
      <c r="J1923" s="60">
        <v>0</v>
      </c>
      <c r="K1923" s="60">
        <v>0</v>
      </c>
      <c r="L1923" s="60">
        <v>0</v>
      </c>
      <c r="M1923" s="60">
        <v>0</v>
      </c>
      <c r="N1923" s="60">
        <v>0</v>
      </c>
      <c r="O1923" s="60">
        <v>0</v>
      </c>
      <c r="P1923" s="60">
        <v>0</v>
      </c>
      <c r="Q1923" s="60">
        <v>0</v>
      </c>
      <c r="R1923" s="60">
        <v>0</v>
      </c>
      <c r="S1923" s="60">
        <v>0</v>
      </c>
      <c r="T1923" s="60">
        <v>0</v>
      </c>
      <c r="U1923" s="60">
        <v>0</v>
      </c>
      <c r="V1923" s="60">
        <v>0</v>
      </c>
      <c r="W1923" s="60">
        <v>1.5330877627999999</v>
      </c>
      <c r="X1923" s="60">
        <v>127.4047996848</v>
      </c>
      <c r="Y1923" s="60">
        <v>129.6426065</v>
      </c>
      <c r="Z1923" s="60">
        <v>209.82434612919999</v>
      </c>
      <c r="AA1923" s="60">
        <v>271.06044682200002</v>
      </c>
      <c r="AB1923" s="60">
        <v>0</v>
      </c>
      <c r="AC1923" s="60">
        <v>0</v>
      </c>
      <c r="AD1923" s="60">
        <v>0</v>
      </c>
      <c r="AE1923" s="60">
        <v>0</v>
      </c>
      <c r="AF1923" s="60">
        <v>0</v>
      </c>
      <c r="AG1923" s="60">
        <v>0</v>
      </c>
      <c r="AH1923" s="60">
        <v>0</v>
      </c>
      <c r="AI1923" s="60">
        <v>0</v>
      </c>
      <c r="AJ1923" s="60">
        <v>8.5245465580000008</v>
      </c>
      <c r="AK1923" s="60">
        <v>17.0713504852</v>
      </c>
      <c r="AL1923" s="60">
        <v>26.193063938800002</v>
      </c>
      <c r="AM1923" s="60">
        <v>35.314777392400003</v>
      </c>
      <c r="AN1923" s="60">
        <v>44.436490846000005</v>
      </c>
      <c r="AO1923" s="60">
        <v>53.558204299600007</v>
      </c>
      <c r="AP1923" s="60">
        <v>62.679917753200009</v>
      </c>
      <c r="AQ1923" s="60">
        <v>4.2857432376000162</v>
      </c>
      <c r="AR1923" s="60">
        <v>76.67657658760001</v>
      </c>
      <c r="AS1923" s="60">
        <v>85.223380514800013</v>
      </c>
      <c r="AT1923" s="60">
        <v>93.770184442000016</v>
      </c>
      <c r="AU1923" s="60">
        <v>0</v>
      </c>
      <c r="AV1923" s="60">
        <v>0</v>
      </c>
      <c r="AW1923" s="60">
        <v>13.900008319714162</v>
      </c>
      <c r="AX1923" s="60">
        <v>27.836309199384445</v>
      </c>
      <c r="AY1923" s="60">
        <v>42.71004964204748</v>
      </c>
      <c r="AZ1923" s="60">
        <v>57.583790084710515</v>
      </c>
      <c r="BA1923" s="60">
        <v>72.457530527373549</v>
      </c>
      <c r="BB1923" s="60">
        <v>87.331270970036584</v>
      </c>
      <c r="BC1923" s="60">
        <v>102.20501141269962</v>
      </c>
      <c r="BD1923" s="60">
        <v>117.07875185536265</v>
      </c>
      <c r="BE1923" s="60">
        <v>62.287248218805843</v>
      </c>
      <c r="BF1923" s="60">
        <v>76.223549098476127</v>
      </c>
      <c r="BG1923" s="60">
        <v>90.159849978146411</v>
      </c>
      <c r="BH1923" s="60">
        <v>0</v>
      </c>
      <c r="BI1923" s="60">
        <v>0</v>
      </c>
      <c r="BJ1923" s="60">
        <v>5.3408551203781638</v>
      </c>
      <c r="BK1923" s="60">
        <v>10.695655074472604</v>
      </c>
      <c r="BL1923" s="60">
        <v>16.410651136000588</v>
      </c>
      <c r="BM1923" s="60">
        <v>22.125647197528572</v>
      </c>
      <c r="BN1923" s="60">
        <v>27.840643259056556</v>
      </c>
      <c r="BO1923" s="60">
        <v>33.55563932058454</v>
      </c>
      <c r="BP1923" s="60">
        <v>39.270635382112523</v>
      </c>
      <c r="BQ1923" s="60">
        <v>44.985631443640507</v>
      </c>
      <c r="BR1923" s="60">
        <v>90.340413699237615</v>
      </c>
      <c r="BS1923" s="60">
        <v>95.695213653332061</v>
      </c>
      <c r="BT1923" s="60">
        <v>101.05001360742651</v>
      </c>
      <c r="BU1923" s="60">
        <v>0</v>
      </c>
      <c r="BV1923" s="60">
        <v>0</v>
      </c>
      <c r="BW1923" s="60">
        <v>0</v>
      </c>
      <c r="BX1923" s="60">
        <v>0</v>
      </c>
      <c r="BY1923" s="60">
        <v>0</v>
      </c>
      <c r="BZ1923" s="60">
        <v>0</v>
      </c>
      <c r="CA1923" s="60">
        <v>0</v>
      </c>
      <c r="CB1923" s="60">
        <v>0</v>
      </c>
      <c r="CC1923" s="60">
        <v>0</v>
      </c>
      <c r="CD1923" s="60">
        <v>0</v>
      </c>
      <c r="CE1923" s="60">
        <v>0</v>
      </c>
      <c r="CF1923" s="60">
        <v>0</v>
      </c>
      <c r="CG1923" s="60">
        <v>0</v>
      </c>
      <c r="CH1923" s="60">
        <v>0</v>
      </c>
    </row>
    <row r="1924" spans="1:86">
      <c r="A1924" s="57" t="s">
        <v>86</v>
      </c>
      <c r="B1924" s="57" t="s">
        <v>701</v>
      </c>
      <c r="C1924" s="58" t="s">
        <v>116</v>
      </c>
      <c r="D1924" s="58" t="s">
        <v>333</v>
      </c>
      <c r="E1924" s="58" t="str">
        <f>VLOOKUP(CONCATENATE($F$4,F1924),'REG FL  CWIP - 1 System Per Boo'!$A$29:$B$1161,2,FALSE)</f>
        <v>Production</v>
      </c>
      <c r="F1924" s="58" t="s">
        <v>522</v>
      </c>
      <c r="G1924" s="58" t="s">
        <v>523</v>
      </c>
      <c r="H1924" s="63">
        <v>343</v>
      </c>
      <c r="I1924" s="60">
        <v>0</v>
      </c>
      <c r="J1924" s="60">
        <v>0</v>
      </c>
      <c r="K1924" s="60">
        <v>0</v>
      </c>
      <c r="L1924" s="60">
        <v>0</v>
      </c>
      <c r="M1924" s="60">
        <v>0</v>
      </c>
      <c r="N1924" s="60">
        <v>0</v>
      </c>
      <c r="O1924" s="60">
        <v>0</v>
      </c>
      <c r="P1924" s="60">
        <v>0</v>
      </c>
      <c r="Q1924" s="60">
        <v>0</v>
      </c>
      <c r="R1924" s="60">
        <v>0</v>
      </c>
      <c r="S1924" s="60">
        <v>0</v>
      </c>
      <c r="T1924" s="60">
        <v>0</v>
      </c>
      <c r="U1924" s="60">
        <v>0</v>
      </c>
      <c r="V1924" s="60">
        <v>1.5330877627999999</v>
      </c>
      <c r="W1924" s="60">
        <v>125.871711922</v>
      </c>
      <c r="X1924" s="60">
        <v>2.2378068151999999</v>
      </c>
      <c r="Y1924" s="60">
        <v>80.181739629199996</v>
      </c>
      <c r="Z1924" s="60">
        <v>145.9552766276</v>
      </c>
      <c r="AA1924" s="60">
        <v>145.9453820704</v>
      </c>
      <c r="AB1924" s="60">
        <v>0</v>
      </c>
      <c r="AC1924" s="60">
        <v>0</v>
      </c>
      <c r="AD1924" s="60">
        <v>0</v>
      </c>
      <c r="AE1924" s="60">
        <v>0</v>
      </c>
      <c r="AF1924" s="60">
        <v>0</v>
      </c>
      <c r="AG1924" s="60">
        <v>0</v>
      </c>
      <c r="AH1924" s="60">
        <v>501.7250048272</v>
      </c>
      <c r="AI1924" s="60">
        <v>8.5245465580000008</v>
      </c>
      <c r="AJ1924" s="60">
        <v>8.5468039271999992</v>
      </c>
      <c r="AK1924" s="60">
        <v>9.1217134536</v>
      </c>
      <c r="AL1924" s="60">
        <v>9.1217134536</v>
      </c>
      <c r="AM1924" s="60">
        <v>9.1217134536</v>
      </c>
      <c r="AN1924" s="60">
        <v>9.1217134536</v>
      </c>
      <c r="AO1924" s="60">
        <v>9.1217134536</v>
      </c>
      <c r="AP1924" s="60">
        <v>9.1217134536</v>
      </c>
      <c r="AQ1924" s="60">
        <v>72.390833349999994</v>
      </c>
      <c r="AR1924" s="60">
        <v>8.5468039271999992</v>
      </c>
      <c r="AS1924" s="60">
        <v>8.5468039271999992</v>
      </c>
      <c r="AT1924" s="60">
        <v>8.5245637884000001</v>
      </c>
      <c r="AU1924" s="60">
        <v>169.8106361996</v>
      </c>
      <c r="AV1924" s="60">
        <v>13.900008319714162</v>
      </c>
      <c r="AW1924" s="60">
        <v>13.936300879670283</v>
      </c>
      <c r="AX1924" s="60">
        <v>14.873740442663038</v>
      </c>
      <c r="AY1924" s="60">
        <v>14.873740442663038</v>
      </c>
      <c r="AZ1924" s="60">
        <v>14.873740442663038</v>
      </c>
      <c r="BA1924" s="60">
        <v>14.873740442663038</v>
      </c>
      <c r="BB1924" s="60">
        <v>14.873740442663038</v>
      </c>
      <c r="BC1924" s="60">
        <v>14.873740442663038</v>
      </c>
      <c r="BD1924" s="60">
        <v>118.03949676264311</v>
      </c>
      <c r="BE1924" s="60">
        <v>13.936300879670283</v>
      </c>
      <c r="BF1924" s="60">
        <v>13.936300879670283</v>
      </c>
      <c r="BG1924" s="60">
        <v>13.900036427053692</v>
      </c>
      <c r="BH1924" s="60">
        <v>276.8908868044</v>
      </c>
      <c r="BI1924" s="60">
        <v>5.3408551203781638</v>
      </c>
      <c r="BJ1924" s="60">
        <v>5.3547999540944398</v>
      </c>
      <c r="BK1924" s="60">
        <v>5.7149960615279847</v>
      </c>
      <c r="BL1924" s="60">
        <v>5.7149960615279847</v>
      </c>
      <c r="BM1924" s="60">
        <v>5.7149960615279847</v>
      </c>
      <c r="BN1924" s="60">
        <v>5.7149960615279847</v>
      </c>
      <c r="BO1924" s="60">
        <v>5.7149960615279847</v>
      </c>
      <c r="BP1924" s="60">
        <v>5.7149960615279847</v>
      </c>
      <c r="BQ1924" s="60">
        <v>45.354782255597108</v>
      </c>
      <c r="BR1924" s="60">
        <v>5.3547999540944398</v>
      </c>
      <c r="BS1924" s="60">
        <v>5.3547999540944398</v>
      </c>
      <c r="BT1924" s="60">
        <v>5.3408659237734923</v>
      </c>
      <c r="BU1924" s="60">
        <v>106.3908795312</v>
      </c>
      <c r="BV1924" s="60">
        <v>0</v>
      </c>
      <c r="BW1924" s="60">
        <v>0</v>
      </c>
      <c r="BX1924" s="60">
        <v>0</v>
      </c>
      <c r="BY1924" s="60">
        <v>0</v>
      </c>
      <c r="BZ1924" s="60">
        <v>0</v>
      </c>
      <c r="CA1924" s="60">
        <v>0</v>
      </c>
      <c r="CB1924" s="60">
        <v>0</v>
      </c>
      <c r="CC1924" s="60">
        <v>0</v>
      </c>
      <c r="CD1924" s="60">
        <v>0</v>
      </c>
      <c r="CE1924" s="60">
        <v>0</v>
      </c>
      <c r="CF1924" s="60">
        <v>0</v>
      </c>
      <c r="CG1924" s="60">
        <v>0</v>
      </c>
      <c r="CH1924" s="60">
        <v>0</v>
      </c>
    </row>
    <row r="1925" spans="1:86">
      <c r="A1925" s="57" t="s">
        <v>86</v>
      </c>
      <c r="B1925" s="58" t="s">
        <v>719</v>
      </c>
      <c r="C1925" s="59" t="s">
        <v>116</v>
      </c>
      <c r="D1925" s="58" t="s">
        <v>333</v>
      </c>
      <c r="E1925" s="58" t="str">
        <f>VLOOKUP(CONCATENATE($F$4,F1925),'REG FL  CWIP - 1 System Per Boo'!$A$29:$B$1161,2,FALSE)</f>
        <v>Production</v>
      </c>
      <c r="F1925" s="58" t="s">
        <v>522</v>
      </c>
      <c r="G1925" s="58" t="s">
        <v>523</v>
      </c>
      <c r="H1925" s="63">
        <v>343</v>
      </c>
      <c r="I1925" s="60">
        <v>0</v>
      </c>
      <c r="J1925" s="60">
        <v>0</v>
      </c>
      <c r="K1925" s="60">
        <v>0</v>
      </c>
      <c r="L1925" s="60">
        <v>0</v>
      </c>
      <c r="M1925" s="60">
        <v>0</v>
      </c>
      <c r="N1925" s="60">
        <v>0</v>
      </c>
      <c r="O1925" s="60">
        <v>0</v>
      </c>
      <c r="P1925" s="60">
        <v>0</v>
      </c>
      <c r="Q1925" s="60">
        <v>0</v>
      </c>
      <c r="R1925" s="60">
        <v>0</v>
      </c>
      <c r="S1925" s="60">
        <v>0</v>
      </c>
      <c r="T1925" s="60">
        <v>0</v>
      </c>
      <c r="U1925" s="60">
        <v>0</v>
      </c>
      <c r="V1925" s="60">
        <v>0</v>
      </c>
      <c r="W1925" s="60">
        <v>0</v>
      </c>
      <c r="X1925" s="60">
        <v>0</v>
      </c>
      <c r="Y1925" s="60">
        <v>0</v>
      </c>
      <c r="Z1925" s="60">
        <v>84.719175934799964</v>
      </c>
      <c r="AA1925" s="60">
        <v>417.00582889240002</v>
      </c>
      <c r="AB1925" s="60">
        <v>0</v>
      </c>
      <c r="AC1925" s="60">
        <v>0</v>
      </c>
      <c r="AD1925" s="60">
        <v>0</v>
      </c>
      <c r="AE1925" s="60">
        <v>0</v>
      </c>
      <c r="AF1925" s="60">
        <v>0</v>
      </c>
      <c r="AG1925" s="60">
        <v>0</v>
      </c>
      <c r="AH1925" s="60">
        <v>501.7250048272</v>
      </c>
      <c r="AI1925" s="60">
        <v>0</v>
      </c>
      <c r="AJ1925" s="60">
        <v>0</v>
      </c>
      <c r="AK1925" s="60">
        <v>0</v>
      </c>
      <c r="AL1925" s="60">
        <v>0</v>
      </c>
      <c r="AM1925" s="60">
        <v>0</v>
      </c>
      <c r="AN1925" s="60">
        <v>0</v>
      </c>
      <c r="AO1925" s="60">
        <v>0</v>
      </c>
      <c r="AP1925" s="60">
        <v>67.515887969199994</v>
      </c>
      <c r="AQ1925" s="60">
        <v>0</v>
      </c>
      <c r="AR1925" s="60">
        <v>0</v>
      </c>
      <c r="AS1925" s="60">
        <v>0</v>
      </c>
      <c r="AT1925" s="60">
        <v>102.29474823040002</v>
      </c>
      <c r="AU1925" s="60">
        <v>169.81063619960003</v>
      </c>
      <c r="AV1925" s="60">
        <v>0</v>
      </c>
      <c r="AW1925" s="60">
        <v>0</v>
      </c>
      <c r="AX1925" s="60">
        <v>0</v>
      </c>
      <c r="AY1925" s="60">
        <v>0</v>
      </c>
      <c r="AZ1925" s="60">
        <v>0</v>
      </c>
      <c r="BA1925" s="60">
        <v>0</v>
      </c>
      <c r="BB1925" s="60">
        <v>0</v>
      </c>
      <c r="BC1925" s="60">
        <v>0</v>
      </c>
      <c r="BD1925" s="60">
        <v>172.83100039919992</v>
      </c>
      <c r="BE1925" s="60">
        <v>0</v>
      </c>
      <c r="BF1925" s="60">
        <v>0</v>
      </c>
      <c r="BG1925" s="60">
        <v>104.0598864052001</v>
      </c>
      <c r="BH1925" s="60">
        <v>276.8908868044</v>
      </c>
      <c r="BI1925" s="60">
        <v>0</v>
      </c>
      <c r="BJ1925" s="60">
        <v>0</v>
      </c>
      <c r="BK1925" s="60">
        <v>0</v>
      </c>
      <c r="BL1925" s="60">
        <v>0</v>
      </c>
      <c r="BM1925" s="60">
        <v>0</v>
      </c>
      <c r="BN1925" s="60">
        <v>0</v>
      </c>
      <c r="BO1925" s="60">
        <v>0</v>
      </c>
      <c r="BP1925" s="60">
        <v>0</v>
      </c>
      <c r="BQ1925" s="60">
        <v>0</v>
      </c>
      <c r="BR1925" s="60">
        <v>0</v>
      </c>
      <c r="BS1925" s="60">
        <v>0</v>
      </c>
      <c r="BT1925" s="60">
        <v>106.3908795312</v>
      </c>
      <c r="BU1925" s="60">
        <v>106.3908795312</v>
      </c>
      <c r="BV1925" s="60">
        <v>0</v>
      </c>
      <c r="BW1925" s="60">
        <v>0</v>
      </c>
      <c r="BX1925" s="60">
        <v>0</v>
      </c>
      <c r="BY1925" s="60">
        <v>0</v>
      </c>
      <c r="BZ1925" s="60">
        <v>0</v>
      </c>
      <c r="CA1925" s="60">
        <v>0</v>
      </c>
      <c r="CB1925" s="60">
        <v>0</v>
      </c>
      <c r="CC1925" s="60">
        <v>0</v>
      </c>
      <c r="CD1925" s="60">
        <v>0</v>
      </c>
      <c r="CE1925" s="60">
        <v>0</v>
      </c>
      <c r="CF1925" s="60">
        <v>0</v>
      </c>
      <c r="CG1925" s="60">
        <v>0</v>
      </c>
      <c r="CH1925" s="60">
        <v>0</v>
      </c>
    </row>
    <row r="1926" spans="1:86">
      <c r="A1926" s="57" t="s">
        <v>86</v>
      </c>
      <c r="B1926" s="58" t="s">
        <v>723</v>
      </c>
      <c r="C1926" s="59" t="s">
        <v>116</v>
      </c>
      <c r="D1926" s="58" t="s">
        <v>333</v>
      </c>
      <c r="E1926" s="58" t="str">
        <f>VLOOKUP(CONCATENATE($F$4,F1926),'REG FL  CWIP - 1 System Per Boo'!$A$29:$B$1161,2,FALSE)</f>
        <v>Production</v>
      </c>
      <c r="F1926" s="58" t="s">
        <v>522</v>
      </c>
      <c r="G1926" s="58" t="s">
        <v>523</v>
      </c>
      <c r="H1926" s="63">
        <v>343</v>
      </c>
      <c r="I1926" s="60">
        <v>0</v>
      </c>
      <c r="J1926" s="60">
        <v>0</v>
      </c>
      <c r="K1926" s="60">
        <v>0</v>
      </c>
      <c r="L1926" s="60">
        <v>0</v>
      </c>
      <c r="M1926" s="60">
        <v>0</v>
      </c>
      <c r="N1926" s="60">
        <v>0</v>
      </c>
      <c r="O1926" s="60">
        <v>0</v>
      </c>
      <c r="P1926" s="60">
        <v>0</v>
      </c>
      <c r="Q1926" s="60">
        <v>0</v>
      </c>
      <c r="R1926" s="60">
        <v>0</v>
      </c>
      <c r="S1926" s="60">
        <v>0</v>
      </c>
      <c r="T1926" s="60">
        <v>0</v>
      </c>
      <c r="U1926" s="60">
        <v>0</v>
      </c>
      <c r="V1926" s="60">
        <v>1.5330877627999999</v>
      </c>
      <c r="W1926" s="60">
        <v>127.4047996848</v>
      </c>
      <c r="X1926" s="60">
        <v>129.6426065</v>
      </c>
      <c r="Y1926" s="60">
        <v>209.82434612919999</v>
      </c>
      <c r="Z1926" s="60">
        <v>271.06044682200002</v>
      </c>
      <c r="AA1926" s="60">
        <v>0</v>
      </c>
      <c r="AB1926" s="60">
        <v>0</v>
      </c>
      <c r="AC1926" s="60">
        <v>0</v>
      </c>
      <c r="AD1926" s="60">
        <v>0</v>
      </c>
      <c r="AE1926" s="60">
        <v>0</v>
      </c>
      <c r="AF1926" s="60">
        <v>0</v>
      </c>
      <c r="AG1926" s="60">
        <v>0</v>
      </c>
      <c r="AH1926" s="60">
        <v>0</v>
      </c>
      <c r="AI1926" s="60">
        <v>8.5245465580000008</v>
      </c>
      <c r="AJ1926" s="60">
        <v>17.0713504852</v>
      </c>
      <c r="AK1926" s="60">
        <v>26.193063938800002</v>
      </c>
      <c r="AL1926" s="60">
        <v>35.314777392400003</v>
      </c>
      <c r="AM1926" s="60">
        <v>44.436490846000005</v>
      </c>
      <c r="AN1926" s="60">
        <v>53.558204299600007</v>
      </c>
      <c r="AO1926" s="60">
        <v>62.679917753200009</v>
      </c>
      <c r="AP1926" s="60">
        <v>4.2857432376000162</v>
      </c>
      <c r="AQ1926" s="60">
        <v>76.67657658760001</v>
      </c>
      <c r="AR1926" s="60">
        <v>85.223380514800013</v>
      </c>
      <c r="AS1926" s="60">
        <v>93.770184442000016</v>
      </c>
      <c r="AT1926" s="60">
        <v>0</v>
      </c>
      <c r="AU1926" s="60">
        <v>0</v>
      </c>
      <c r="AV1926" s="60">
        <v>13.900008319714162</v>
      </c>
      <c r="AW1926" s="60">
        <v>27.836309199384445</v>
      </c>
      <c r="AX1926" s="60">
        <v>42.71004964204748</v>
      </c>
      <c r="AY1926" s="60">
        <v>57.583790084710515</v>
      </c>
      <c r="AZ1926" s="60">
        <v>72.457530527373549</v>
      </c>
      <c r="BA1926" s="60">
        <v>87.331270970036584</v>
      </c>
      <c r="BB1926" s="60">
        <v>102.20501141269962</v>
      </c>
      <c r="BC1926" s="60">
        <v>117.07875185536265</v>
      </c>
      <c r="BD1926" s="60">
        <v>62.287248218805843</v>
      </c>
      <c r="BE1926" s="60">
        <v>76.223549098476127</v>
      </c>
      <c r="BF1926" s="60">
        <v>90.159849978146411</v>
      </c>
      <c r="BG1926" s="60">
        <v>0</v>
      </c>
      <c r="BH1926" s="60">
        <v>0</v>
      </c>
      <c r="BI1926" s="60">
        <v>5.3408551203781638</v>
      </c>
      <c r="BJ1926" s="60">
        <v>10.695655074472604</v>
      </c>
      <c r="BK1926" s="60">
        <v>16.410651136000588</v>
      </c>
      <c r="BL1926" s="60">
        <v>22.125647197528572</v>
      </c>
      <c r="BM1926" s="60">
        <v>27.840643259056556</v>
      </c>
      <c r="BN1926" s="60">
        <v>33.55563932058454</v>
      </c>
      <c r="BO1926" s="60">
        <v>39.270635382112523</v>
      </c>
      <c r="BP1926" s="60">
        <v>44.985631443640507</v>
      </c>
      <c r="BQ1926" s="60">
        <v>90.340413699237615</v>
      </c>
      <c r="BR1926" s="60">
        <v>95.695213653332061</v>
      </c>
      <c r="BS1926" s="60">
        <v>101.05001360742651</v>
      </c>
      <c r="BT1926" s="60">
        <v>0</v>
      </c>
      <c r="BU1926" s="60">
        <v>0</v>
      </c>
      <c r="BV1926" s="60">
        <v>0</v>
      </c>
      <c r="BW1926" s="60">
        <v>0</v>
      </c>
      <c r="BX1926" s="60">
        <v>0</v>
      </c>
      <c r="BY1926" s="60">
        <v>0</v>
      </c>
      <c r="BZ1926" s="60">
        <v>0</v>
      </c>
      <c r="CA1926" s="60">
        <v>0</v>
      </c>
      <c r="CB1926" s="60">
        <v>0</v>
      </c>
      <c r="CC1926" s="60">
        <v>0</v>
      </c>
      <c r="CD1926" s="60">
        <v>0</v>
      </c>
      <c r="CE1926" s="60">
        <v>0</v>
      </c>
      <c r="CF1926" s="60">
        <v>0</v>
      </c>
      <c r="CG1926" s="60">
        <v>0</v>
      </c>
      <c r="CH1926" s="60">
        <v>0</v>
      </c>
    </row>
    <row r="1927" spans="1:86">
      <c r="A1927" s="57" t="s">
        <v>86</v>
      </c>
      <c r="B1927" s="58" t="s">
        <v>132</v>
      </c>
      <c r="C1927" s="59" t="s">
        <v>116</v>
      </c>
      <c r="D1927" s="58" t="s">
        <v>333</v>
      </c>
      <c r="E1927" s="58" t="str">
        <f>VLOOKUP(CONCATENATE($F$4,F1927),'REG FL  CWIP - 1 System Per Boo'!$A$29:$B$1161,2,FALSE)</f>
        <v>Production</v>
      </c>
      <c r="F1927" s="58" t="s">
        <v>524</v>
      </c>
      <c r="G1927" s="58" t="s">
        <v>525</v>
      </c>
      <c r="H1927" s="63">
        <v>344</v>
      </c>
      <c r="I1927" s="60">
        <v>0</v>
      </c>
      <c r="J1927" s="60">
        <v>0</v>
      </c>
      <c r="K1927" s="60">
        <v>0</v>
      </c>
      <c r="L1927" s="60">
        <v>0</v>
      </c>
      <c r="M1927" s="60">
        <v>0</v>
      </c>
      <c r="N1927" s="60">
        <v>0</v>
      </c>
      <c r="O1927" s="60">
        <v>0</v>
      </c>
      <c r="P1927" s="60">
        <v>0</v>
      </c>
      <c r="Q1927" s="60">
        <v>0</v>
      </c>
      <c r="R1927" s="60">
        <v>0</v>
      </c>
      <c r="S1927" s="60">
        <v>0</v>
      </c>
      <c r="T1927" s="60">
        <v>0</v>
      </c>
      <c r="U1927" s="60">
        <v>0</v>
      </c>
      <c r="V1927" s="60">
        <v>0</v>
      </c>
      <c r="W1927" s="60">
        <v>0.68223046070000004</v>
      </c>
      <c r="X1927" s="60">
        <v>56.695668241199996</v>
      </c>
      <c r="Y1927" s="60">
        <v>57.691501624999994</v>
      </c>
      <c r="Z1927" s="60">
        <v>93.372710812299999</v>
      </c>
      <c r="AA1927" s="60">
        <v>120.62303150550002</v>
      </c>
      <c r="AB1927" s="60">
        <v>0</v>
      </c>
      <c r="AC1927" s="60">
        <v>0</v>
      </c>
      <c r="AD1927" s="60">
        <v>0</v>
      </c>
      <c r="AE1927" s="60">
        <v>0</v>
      </c>
      <c r="AF1927" s="60">
        <v>0</v>
      </c>
      <c r="AG1927" s="60">
        <v>0</v>
      </c>
      <c r="AH1927" s="60">
        <v>0</v>
      </c>
      <c r="AI1927" s="60">
        <v>0</v>
      </c>
      <c r="AJ1927" s="60">
        <v>3.7934588395</v>
      </c>
      <c r="AK1927" s="60">
        <v>7.5968223012999996</v>
      </c>
      <c r="AL1927" s="60">
        <v>11.656022904699999</v>
      </c>
      <c r="AM1927" s="60">
        <v>15.715223508099999</v>
      </c>
      <c r="AN1927" s="60">
        <v>19.7744241115</v>
      </c>
      <c r="AO1927" s="60">
        <v>23.833624714900001</v>
      </c>
      <c r="AP1927" s="60">
        <v>27.892825318300002</v>
      </c>
      <c r="AQ1927" s="60">
        <v>1.9071736494000078</v>
      </c>
      <c r="AR1927" s="60">
        <v>34.12139698690001</v>
      </c>
      <c r="AS1927" s="60">
        <v>37.924760448700013</v>
      </c>
      <c r="AT1927" s="60">
        <v>41.728123910500017</v>
      </c>
      <c r="AU1927" s="60">
        <v>0</v>
      </c>
      <c r="AV1927" s="60">
        <v>0</v>
      </c>
      <c r="AW1927" s="60">
        <v>6.1855617856950689</v>
      </c>
      <c r="AX1927" s="60">
        <v>12.387273912224915</v>
      </c>
      <c r="AY1927" s="60">
        <v>19.006150561528653</v>
      </c>
      <c r="AZ1927" s="60">
        <v>25.625027210832389</v>
      </c>
      <c r="BA1927" s="60">
        <v>32.243903860136129</v>
      </c>
      <c r="BB1927" s="60">
        <v>38.862780509439865</v>
      </c>
      <c r="BC1927" s="60">
        <v>45.481657158743602</v>
      </c>
      <c r="BD1927" s="60">
        <v>52.100533808047338</v>
      </c>
      <c r="BE1927" s="60">
        <v>27.718085734661742</v>
      </c>
      <c r="BF1927" s="60">
        <v>33.91979786119159</v>
      </c>
      <c r="BG1927" s="60">
        <v>40.121509987721439</v>
      </c>
      <c r="BH1927" s="60">
        <v>0</v>
      </c>
      <c r="BI1927" s="60">
        <v>0</v>
      </c>
      <c r="BJ1927" s="60">
        <v>2.3767028461911277</v>
      </c>
      <c r="BK1927" s="60">
        <v>4.7596112016567309</v>
      </c>
      <c r="BL1927" s="60">
        <v>7.3028083300676778</v>
      </c>
      <c r="BM1927" s="60">
        <v>9.8460054584786256</v>
      </c>
      <c r="BN1927" s="60">
        <v>12.389202586889573</v>
      </c>
      <c r="BO1927" s="60">
        <v>14.932399715300519</v>
      </c>
      <c r="BP1927" s="60">
        <v>17.475596843711465</v>
      </c>
      <c r="BQ1927" s="60">
        <v>20.01879397212241</v>
      </c>
      <c r="BR1927" s="60">
        <v>40.201861598121596</v>
      </c>
      <c r="BS1927" s="60">
        <v>42.584769953587198</v>
      </c>
      <c r="BT1927" s="60">
        <v>44.967678309052801</v>
      </c>
      <c r="BU1927" s="60">
        <v>0</v>
      </c>
      <c r="BV1927" s="60">
        <v>0</v>
      </c>
      <c r="BW1927" s="60">
        <v>0</v>
      </c>
      <c r="BX1927" s="60">
        <v>0</v>
      </c>
      <c r="BY1927" s="60">
        <v>0</v>
      </c>
      <c r="BZ1927" s="60">
        <v>0</v>
      </c>
      <c r="CA1927" s="60">
        <v>0</v>
      </c>
      <c r="CB1927" s="60">
        <v>0</v>
      </c>
      <c r="CC1927" s="60">
        <v>0</v>
      </c>
      <c r="CD1927" s="60">
        <v>0</v>
      </c>
      <c r="CE1927" s="60">
        <v>0</v>
      </c>
      <c r="CF1927" s="60">
        <v>0</v>
      </c>
      <c r="CG1927" s="60">
        <v>0</v>
      </c>
      <c r="CH1927" s="60">
        <v>0</v>
      </c>
    </row>
    <row r="1928" spans="1:86">
      <c r="A1928" s="57" t="s">
        <v>86</v>
      </c>
      <c r="B1928" s="57" t="s">
        <v>701</v>
      </c>
      <c r="C1928" s="58" t="s">
        <v>116</v>
      </c>
      <c r="D1928" s="58" t="s">
        <v>333</v>
      </c>
      <c r="E1928" s="58" t="str">
        <f>VLOOKUP(CONCATENATE($F$4,F1928),'REG FL  CWIP - 1 System Per Boo'!$A$29:$B$1161,2,FALSE)</f>
        <v>Production</v>
      </c>
      <c r="F1928" s="58" t="s">
        <v>524</v>
      </c>
      <c r="G1928" s="58" t="s">
        <v>525</v>
      </c>
      <c r="H1928" s="63">
        <v>344</v>
      </c>
      <c r="I1928" s="60">
        <v>0</v>
      </c>
      <c r="J1928" s="60">
        <v>0</v>
      </c>
      <c r="K1928" s="60">
        <v>0</v>
      </c>
      <c r="L1928" s="60">
        <v>0</v>
      </c>
      <c r="M1928" s="60">
        <v>0</v>
      </c>
      <c r="N1928" s="60">
        <v>0</v>
      </c>
      <c r="O1928" s="60">
        <v>0</v>
      </c>
      <c r="P1928" s="60">
        <v>0</v>
      </c>
      <c r="Q1928" s="60">
        <v>0</v>
      </c>
      <c r="R1928" s="60">
        <v>0</v>
      </c>
      <c r="S1928" s="60">
        <v>0</v>
      </c>
      <c r="T1928" s="60">
        <v>0</v>
      </c>
      <c r="U1928" s="60">
        <v>0</v>
      </c>
      <c r="V1928" s="60">
        <v>0.68223046070000004</v>
      </c>
      <c r="W1928" s="60">
        <v>56.013437780499999</v>
      </c>
      <c r="X1928" s="60">
        <v>0.99583338379999997</v>
      </c>
      <c r="Y1928" s="60">
        <v>35.681209187299999</v>
      </c>
      <c r="Z1928" s="60">
        <v>64.950707996899993</v>
      </c>
      <c r="AA1928" s="60">
        <v>64.946304877599999</v>
      </c>
      <c r="AB1928" s="60">
        <v>0</v>
      </c>
      <c r="AC1928" s="60">
        <v>0</v>
      </c>
      <c r="AD1928" s="60">
        <v>0</v>
      </c>
      <c r="AE1928" s="60">
        <v>0</v>
      </c>
      <c r="AF1928" s="60">
        <v>0</v>
      </c>
      <c r="AG1928" s="60">
        <v>0</v>
      </c>
      <c r="AH1928" s="60">
        <v>223.26972368680001</v>
      </c>
      <c r="AI1928" s="60">
        <v>3.7934588395</v>
      </c>
      <c r="AJ1928" s="60">
        <v>3.8033634618000001</v>
      </c>
      <c r="AK1928" s="60">
        <v>4.0592006033999999</v>
      </c>
      <c r="AL1928" s="60">
        <v>4.0592006033999999</v>
      </c>
      <c r="AM1928" s="60">
        <v>4.0592006033999999</v>
      </c>
      <c r="AN1928" s="60">
        <v>4.0592006033999999</v>
      </c>
      <c r="AO1928" s="60">
        <v>4.0592006033999999</v>
      </c>
      <c r="AP1928" s="60">
        <v>4.0592006033999999</v>
      </c>
      <c r="AQ1928" s="60">
        <v>32.214223337500002</v>
      </c>
      <c r="AR1928" s="60">
        <v>3.8033634618000001</v>
      </c>
      <c r="AS1928" s="60">
        <v>3.8033634618000001</v>
      </c>
      <c r="AT1928" s="60">
        <v>3.7934665071000002</v>
      </c>
      <c r="AU1928" s="60">
        <v>75.566442689900015</v>
      </c>
      <c r="AV1928" s="60">
        <v>6.1855617856950689</v>
      </c>
      <c r="AW1928" s="60">
        <v>6.2017121265298458</v>
      </c>
      <c r="AX1928" s="60">
        <v>6.6188766493037372</v>
      </c>
      <c r="AY1928" s="60">
        <v>6.6188766493037372</v>
      </c>
      <c r="AZ1928" s="60">
        <v>6.6188766493037372</v>
      </c>
      <c r="BA1928" s="60">
        <v>6.6188766493037372</v>
      </c>
      <c r="BB1928" s="60">
        <v>6.6188766493037372</v>
      </c>
      <c r="BC1928" s="60">
        <v>6.6188766493037372</v>
      </c>
      <c r="BD1928" s="60">
        <v>52.528069306414373</v>
      </c>
      <c r="BE1928" s="60">
        <v>6.2017121265298458</v>
      </c>
      <c r="BF1928" s="60">
        <v>6.2017121265298458</v>
      </c>
      <c r="BG1928" s="60">
        <v>6.1855742935786111</v>
      </c>
      <c r="BH1928" s="60">
        <v>123.21760166110001</v>
      </c>
      <c r="BI1928" s="60">
        <v>2.3767028461911277</v>
      </c>
      <c r="BJ1928" s="60">
        <v>2.3829083554656032</v>
      </c>
      <c r="BK1928" s="60">
        <v>2.5431971284109469</v>
      </c>
      <c r="BL1928" s="60">
        <v>2.5431971284109469</v>
      </c>
      <c r="BM1928" s="60">
        <v>2.5431971284109469</v>
      </c>
      <c r="BN1928" s="60">
        <v>2.5431971284109469</v>
      </c>
      <c r="BO1928" s="60">
        <v>2.5431971284109469</v>
      </c>
      <c r="BP1928" s="60">
        <v>2.5431971284109469</v>
      </c>
      <c r="BQ1928" s="60">
        <v>20.183067625999186</v>
      </c>
      <c r="BR1928" s="60">
        <v>2.3829083554656032</v>
      </c>
      <c r="BS1928" s="60">
        <v>2.3829083554656032</v>
      </c>
      <c r="BT1928" s="60">
        <v>2.3767076537471965</v>
      </c>
      <c r="BU1928" s="60">
        <v>47.344385962799997</v>
      </c>
      <c r="BV1928" s="60">
        <v>0</v>
      </c>
      <c r="BW1928" s="60">
        <v>0</v>
      </c>
      <c r="BX1928" s="60">
        <v>0</v>
      </c>
      <c r="BY1928" s="60">
        <v>0</v>
      </c>
      <c r="BZ1928" s="60">
        <v>0</v>
      </c>
      <c r="CA1928" s="60">
        <v>0</v>
      </c>
      <c r="CB1928" s="60">
        <v>0</v>
      </c>
      <c r="CC1928" s="60">
        <v>0</v>
      </c>
      <c r="CD1928" s="60">
        <v>0</v>
      </c>
      <c r="CE1928" s="60">
        <v>0</v>
      </c>
      <c r="CF1928" s="60">
        <v>0</v>
      </c>
      <c r="CG1928" s="60">
        <v>0</v>
      </c>
      <c r="CH1928" s="60">
        <v>0</v>
      </c>
    </row>
    <row r="1929" spans="1:86">
      <c r="A1929" s="57" t="s">
        <v>86</v>
      </c>
      <c r="B1929" s="58" t="s">
        <v>719</v>
      </c>
      <c r="C1929" s="59" t="s">
        <v>116</v>
      </c>
      <c r="D1929" s="58" t="s">
        <v>333</v>
      </c>
      <c r="E1929" s="58" t="str">
        <f>VLOOKUP(CONCATENATE($F$4,F1929),'REG FL  CWIP - 1 System Per Boo'!$A$29:$B$1161,2,FALSE)</f>
        <v>Production</v>
      </c>
      <c r="F1929" s="58" t="s">
        <v>524</v>
      </c>
      <c r="G1929" s="58" t="s">
        <v>525</v>
      </c>
      <c r="H1929" s="63">
        <v>344</v>
      </c>
      <c r="I1929" s="60">
        <v>0</v>
      </c>
      <c r="J1929" s="60">
        <v>0</v>
      </c>
      <c r="K1929" s="60">
        <v>0</v>
      </c>
      <c r="L1929" s="60">
        <v>0</v>
      </c>
      <c r="M1929" s="60">
        <v>0</v>
      </c>
      <c r="N1929" s="60">
        <v>0</v>
      </c>
      <c r="O1929" s="60">
        <v>0</v>
      </c>
      <c r="P1929" s="60">
        <v>0</v>
      </c>
      <c r="Q1929" s="60">
        <v>0</v>
      </c>
      <c r="R1929" s="60">
        <v>0</v>
      </c>
      <c r="S1929" s="60">
        <v>0</v>
      </c>
      <c r="T1929" s="60">
        <v>0</v>
      </c>
      <c r="U1929" s="60">
        <v>0</v>
      </c>
      <c r="V1929" s="60">
        <v>0</v>
      </c>
      <c r="W1929" s="60">
        <v>0</v>
      </c>
      <c r="X1929" s="60">
        <v>0</v>
      </c>
      <c r="Y1929" s="60">
        <v>0</v>
      </c>
      <c r="Z1929" s="60">
        <v>37.700387303699976</v>
      </c>
      <c r="AA1929" s="60">
        <v>185.56933638310002</v>
      </c>
      <c r="AB1929" s="60">
        <v>0</v>
      </c>
      <c r="AC1929" s="60">
        <v>0</v>
      </c>
      <c r="AD1929" s="60">
        <v>0</v>
      </c>
      <c r="AE1929" s="60">
        <v>0</v>
      </c>
      <c r="AF1929" s="60">
        <v>0</v>
      </c>
      <c r="AG1929" s="60">
        <v>0</v>
      </c>
      <c r="AH1929" s="60">
        <v>223.26972368680001</v>
      </c>
      <c r="AI1929" s="60">
        <v>0</v>
      </c>
      <c r="AJ1929" s="60">
        <v>0</v>
      </c>
      <c r="AK1929" s="60">
        <v>0</v>
      </c>
      <c r="AL1929" s="60">
        <v>0</v>
      </c>
      <c r="AM1929" s="60">
        <v>0</v>
      </c>
      <c r="AN1929" s="60">
        <v>0</v>
      </c>
      <c r="AO1929" s="60">
        <v>0</v>
      </c>
      <c r="AP1929" s="60">
        <v>30.044852272299995</v>
      </c>
      <c r="AQ1929" s="60">
        <v>0</v>
      </c>
      <c r="AR1929" s="60">
        <v>0</v>
      </c>
      <c r="AS1929" s="60">
        <v>0</v>
      </c>
      <c r="AT1929" s="60">
        <v>45.521590417600017</v>
      </c>
      <c r="AU1929" s="60">
        <v>75.566442689900015</v>
      </c>
      <c r="AV1929" s="60">
        <v>0</v>
      </c>
      <c r="AW1929" s="60">
        <v>0</v>
      </c>
      <c r="AX1929" s="60">
        <v>0</v>
      </c>
      <c r="AY1929" s="60">
        <v>0</v>
      </c>
      <c r="AZ1929" s="60">
        <v>0</v>
      </c>
      <c r="BA1929" s="60">
        <v>0</v>
      </c>
      <c r="BB1929" s="60">
        <v>0</v>
      </c>
      <c r="BC1929" s="60">
        <v>0</v>
      </c>
      <c r="BD1929" s="60">
        <v>76.91051737979997</v>
      </c>
      <c r="BE1929" s="60">
        <v>0</v>
      </c>
      <c r="BF1929" s="60">
        <v>0</v>
      </c>
      <c r="BG1929" s="60">
        <v>46.30708428130005</v>
      </c>
      <c r="BH1929" s="60">
        <v>123.21760166110002</v>
      </c>
      <c r="BI1929" s="60">
        <v>0</v>
      </c>
      <c r="BJ1929" s="60">
        <v>0</v>
      </c>
      <c r="BK1929" s="60">
        <v>0</v>
      </c>
      <c r="BL1929" s="60">
        <v>0</v>
      </c>
      <c r="BM1929" s="60">
        <v>0</v>
      </c>
      <c r="BN1929" s="60">
        <v>0</v>
      </c>
      <c r="BO1929" s="60">
        <v>0</v>
      </c>
      <c r="BP1929" s="60">
        <v>0</v>
      </c>
      <c r="BQ1929" s="60">
        <v>0</v>
      </c>
      <c r="BR1929" s="60">
        <v>0</v>
      </c>
      <c r="BS1929" s="60">
        <v>0</v>
      </c>
      <c r="BT1929" s="60">
        <v>47.344385962799997</v>
      </c>
      <c r="BU1929" s="60">
        <v>47.344385962799997</v>
      </c>
      <c r="BV1929" s="60">
        <v>0</v>
      </c>
      <c r="BW1929" s="60">
        <v>0</v>
      </c>
      <c r="BX1929" s="60">
        <v>0</v>
      </c>
      <c r="BY1929" s="60">
        <v>0</v>
      </c>
      <c r="BZ1929" s="60">
        <v>0</v>
      </c>
      <c r="CA1929" s="60">
        <v>0</v>
      </c>
      <c r="CB1929" s="60">
        <v>0</v>
      </c>
      <c r="CC1929" s="60">
        <v>0</v>
      </c>
      <c r="CD1929" s="60">
        <v>0</v>
      </c>
      <c r="CE1929" s="60">
        <v>0</v>
      </c>
      <c r="CF1929" s="60">
        <v>0</v>
      </c>
      <c r="CG1929" s="60">
        <v>0</v>
      </c>
      <c r="CH1929" s="60">
        <v>0</v>
      </c>
    </row>
    <row r="1930" spans="1:86">
      <c r="A1930" s="57" t="s">
        <v>86</v>
      </c>
      <c r="B1930" s="58" t="s">
        <v>723</v>
      </c>
      <c r="C1930" s="59" t="s">
        <v>116</v>
      </c>
      <c r="D1930" s="58" t="s">
        <v>333</v>
      </c>
      <c r="E1930" s="58" t="str">
        <f>VLOOKUP(CONCATENATE($F$4,F1930),'REG FL  CWIP - 1 System Per Boo'!$A$29:$B$1161,2,FALSE)</f>
        <v>Production</v>
      </c>
      <c r="F1930" s="58" t="s">
        <v>524</v>
      </c>
      <c r="G1930" s="58" t="s">
        <v>525</v>
      </c>
      <c r="H1930" s="63">
        <v>344</v>
      </c>
      <c r="I1930" s="60">
        <v>0</v>
      </c>
      <c r="J1930" s="60">
        <v>0</v>
      </c>
      <c r="K1930" s="60">
        <v>0</v>
      </c>
      <c r="L1930" s="60">
        <v>0</v>
      </c>
      <c r="M1930" s="60">
        <v>0</v>
      </c>
      <c r="N1930" s="60">
        <v>0</v>
      </c>
      <c r="O1930" s="60">
        <v>0</v>
      </c>
      <c r="P1930" s="60">
        <v>0</v>
      </c>
      <c r="Q1930" s="60">
        <v>0</v>
      </c>
      <c r="R1930" s="60">
        <v>0</v>
      </c>
      <c r="S1930" s="60">
        <v>0</v>
      </c>
      <c r="T1930" s="60">
        <v>0</v>
      </c>
      <c r="U1930" s="60">
        <v>0</v>
      </c>
      <c r="V1930" s="60">
        <v>0.68223046070000004</v>
      </c>
      <c r="W1930" s="60">
        <v>56.695668241199996</v>
      </c>
      <c r="X1930" s="60">
        <v>57.691501624999994</v>
      </c>
      <c r="Y1930" s="60">
        <v>93.372710812299999</v>
      </c>
      <c r="Z1930" s="60">
        <v>120.62303150550002</v>
      </c>
      <c r="AA1930" s="60">
        <v>0</v>
      </c>
      <c r="AB1930" s="60">
        <v>0</v>
      </c>
      <c r="AC1930" s="60">
        <v>0</v>
      </c>
      <c r="AD1930" s="60">
        <v>0</v>
      </c>
      <c r="AE1930" s="60">
        <v>0</v>
      </c>
      <c r="AF1930" s="60">
        <v>0</v>
      </c>
      <c r="AG1930" s="60">
        <v>0</v>
      </c>
      <c r="AH1930" s="60">
        <v>0</v>
      </c>
      <c r="AI1930" s="60">
        <v>3.7934588395</v>
      </c>
      <c r="AJ1930" s="60">
        <v>7.5968223012999996</v>
      </c>
      <c r="AK1930" s="60">
        <v>11.656022904699999</v>
      </c>
      <c r="AL1930" s="60">
        <v>15.715223508099999</v>
      </c>
      <c r="AM1930" s="60">
        <v>19.7744241115</v>
      </c>
      <c r="AN1930" s="60">
        <v>23.833624714900001</v>
      </c>
      <c r="AO1930" s="60">
        <v>27.892825318300002</v>
      </c>
      <c r="AP1930" s="60">
        <v>1.9071736494000078</v>
      </c>
      <c r="AQ1930" s="60">
        <v>34.12139698690001</v>
      </c>
      <c r="AR1930" s="60">
        <v>37.924760448700013</v>
      </c>
      <c r="AS1930" s="60">
        <v>41.728123910500017</v>
      </c>
      <c r="AT1930" s="60">
        <v>0</v>
      </c>
      <c r="AU1930" s="60">
        <v>0</v>
      </c>
      <c r="AV1930" s="60">
        <v>6.1855617856950689</v>
      </c>
      <c r="AW1930" s="60">
        <v>12.387273912224915</v>
      </c>
      <c r="AX1930" s="60">
        <v>19.006150561528653</v>
      </c>
      <c r="AY1930" s="60">
        <v>25.625027210832389</v>
      </c>
      <c r="AZ1930" s="60">
        <v>32.243903860136129</v>
      </c>
      <c r="BA1930" s="60">
        <v>38.862780509439865</v>
      </c>
      <c r="BB1930" s="60">
        <v>45.481657158743602</v>
      </c>
      <c r="BC1930" s="60">
        <v>52.100533808047338</v>
      </c>
      <c r="BD1930" s="60">
        <v>27.718085734661742</v>
      </c>
      <c r="BE1930" s="60">
        <v>33.91979786119159</v>
      </c>
      <c r="BF1930" s="60">
        <v>40.121509987721439</v>
      </c>
      <c r="BG1930" s="60">
        <v>0</v>
      </c>
      <c r="BH1930" s="60">
        <v>0</v>
      </c>
      <c r="BI1930" s="60">
        <v>2.3767028461911277</v>
      </c>
      <c r="BJ1930" s="60">
        <v>4.7596112016567309</v>
      </c>
      <c r="BK1930" s="60">
        <v>7.3028083300676778</v>
      </c>
      <c r="BL1930" s="60">
        <v>9.8460054584786256</v>
      </c>
      <c r="BM1930" s="60">
        <v>12.389202586889573</v>
      </c>
      <c r="BN1930" s="60">
        <v>14.932399715300519</v>
      </c>
      <c r="BO1930" s="60">
        <v>17.475596843711465</v>
      </c>
      <c r="BP1930" s="60">
        <v>20.01879397212241</v>
      </c>
      <c r="BQ1930" s="60">
        <v>40.201861598121596</v>
      </c>
      <c r="BR1930" s="60">
        <v>42.584769953587198</v>
      </c>
      <c r="BS1930" s="60">
        <v>44.967678309052801</v>
      </c>
      <c r="BT1930" s="60">
        <v>0</v>
      </c>
      <c r="BU1930" s="60">
        <v>0</v>
      </c>
      <c r="BV1930" s="60">
        <v>0</v>
      </c>
      <c r="BW1930" s="60">
        <v>0</v>
      </c>
      <c r="BX1930" s="60">
        <v>0</v>
      </c>
      <c r="BY1930" s="60">
        <v>0</v>
      </c>
      <c r="BZ1930" s="60">
        <v>0</v>
      </c>
      <c r="CA1930" s="60">
        <v>0</v>
      </c>
      <c r="CB1930" s="60">
        <v>0</v>
      </c>
      <c r="CC1930" s="60">
        <v>0</v>
      </c>
      <c r="CD1930" s="60">
        <v>0</v>
      </c>
      <c r="CE1930" s="60">
        <v>0</v>
      </c>
      <c r="CF1930" s="60">
        <v>0</v>
      </c>
      <c r="CG1930" s="60">
        <v>0</v>
      </c>
      <c r="CH1930" s="60">
        <v>0</v>
      </c>
    </row>
    <row r="1931" spans="1:86">
      <c r="A1931" s="57" t="s">
        <v>86</v>
      </c>
      <c r="B1931" s="58" t="s">
        <v>132</v>
      </c>
      <c r="C1931" s="59" t="s">
        <v>116</v>
      </c>
      <c r="D1931" s="58" t="s">
        <v>333</v>
      </c>
      <c r="E1931" s="58" t="str">
        <f>VLOOKUP(CONCATENATE($F$4,F1931),'REG FL  CWIP - 1 System Per Boo'!$A$29:$B$1161,2,FALSE)</f>
        <v>Production</v>
      </c>
      <c r="F1931" s="58" t="s">
        <v>526</v>
      </c>
      <c r="G1931" s="58" t="s">
        <v>527</v>
      </c>
      <c r="H1931" s="63">
        <v>345</v>
      </c>
      <c r="I1931" s="60">
        <v>0</v>
      </c>
      <c r="J1931" s="60">
        <v>0</v>
      </c>
      <c r="K1931" s="60">
        <v>0</v>
      </c>
      <c r="L1931" s="60">
        <v>0</v>
      </c>
      <c r="M1931" s="60">
        <v>0</v>
      </c>
      <c r="N1931" s="60">
        <v>0</v>
      </c>
      <c r="O1931" s="60">
        <v>0</v>
      </c>
      <c r="P1931" s="60">
        <v>0</v>
      </c>
      <c r="Q1931" s="60">
        <v>0</v>
      </c>
      <c r="R1931" s="60">
        <v>0</v>
      </c>
      <c r="S1931" s="60">
        <v>0</v>
      </c>
      <c r="T1931" s="60">
        <v>0</v>
      </c>
      <c r="U1931" s="60">
        <v>0</v>
      </c>
      <c r="V1931" s="60">
        <v>0</v>
      </c>
      <c r="W1931" s="60">
        <v>0.52331977119999995</v>
      </c>
      <c r="X1931" s="60">
        <v>43.489650259199998</v>
      </c>
      <c r="Y1931" s="60">
        <v>44.253526000000001</v>
      </c>
      <c r="Z1931" s="60">
        <v>71.623576596800007</v>
      </c>
      <c r="AA1931" s="60">
        <v>92.526530088000015</v>
      </c>
      <c r="AB1931" s="60">
        <v>0</v>
      </c>
      <c r="AC1931" s="60">
        <v>0</v>
      </c>
      <c r="AD1931" s="60">
        <v>0</v>
      </c>
      <c r="AE1931" s="60">
        <v>0</v>
      </c>
      <c r="AF1931" s="60">
        <v>0</v>
      </c>
      <c r="AG1931" s="60">
        <v>0</v>
      </c>
      <c r="AH1931" s="60">
        <v>0</v>
      </c>
      <c r="AI1931" s="60">
        <v>0</v>
      </c>
      <c r="AJ1931" s="60">
        <v>2.9098554320000001</v>
      </c>
      <c r="AK1931" s="60">
        <v>5.8273084207999997</v>
      </c>
      <c r="AL1931" s="60">
        <v>8.9410068751999994</v>
      </c>
      <c r="AM1931" s="60">
        <v>12.054705329599999</v>
      </c>
      <c r="AN1931" s="60">
        <v>15.168403783999999</v>
      </c>
      <c r="AO1931" s="60">
        <v>18.2821022384</v>
      </c>
      <c r="AP1931" s="60">
        <v>21.395800692800002</v>
      </c>
      <c r="AQ1931" s="60">
        <v>1.4629391904000073</v>
      </c>
      <c r="AR1931" s="60">
        <v>26.173562590400007</v>
      </c>
      <c r="AS1931" s="60">
        <v>29.091015579200008</v>
      </c>
      <c r="AT1931" s="60">
        <v>32.008468568000005</v>
      </c>
      <c r="AU1931" s="60">
        <v>0</v>
      </c>
      <c r="AV1931" s="60">
        <v>0</v>
      </c>
      <c r="AW1931" s="60">
        <v>4.7447702278084556</v>
      </c>
      <c r="AX1931" s="60">
        <v>9.5019289271926084</v>
      </c>
      <c r="AY1931" s="60">
        <v>14.579082782446516</v>
      </c>
      <c r="AZ1931" s="60">
        <v>19.656236637700424</v>
      </c>
      <c r="BA1931" s="60">
        <v>24.733390492954332</v>
      </c>
      <c r="BB1931" s="60">
        <v>29.810544348208239</v>
      </c>
      <c r="BC1931" s="60">
        <v>34.887698203462151</v>
      </c>
      <c r="BD1931" s="60">
        <v>39.964852058716062</v>
      </c>
      <c r="BE1931" s="60">
        <v>21.261762879778097</v>
      </c>
      <c r="BF1931" s="60">
        <v>26.018921579162249</v>
      </c>
      <c r="BG1931" s="60">
        <v>30.776080278546402</v>
      </c>
      <c r="BH1931" s="60">
        <v>0</v>
      </c>
      <c r="BI1931" s="60">
        <v>0</v>
      </c>
      <c r="BJ1931" s="60">
        <v>1.8231018128433587</v>
      </c>
      <c r="BK1931" s="60">
        <v>3.6509636970713428</v>
      </c>
      <c r="BL1931" s="60">
        <v>5.6017785844496393</v>
      </c>
      <c r="BM1931" s="60">
        <v>7.5525934718279357</v>
      </c>
      <c r="BN1931" s="60">
        <v>9.5034083592062313</v>
      </c>
      <c r="BO1931" s="60">
        <v>11.454223246584528</v>
      </c>
      <c r="BP1931" s="60">
        <v>13.405038133962824</v>
      </c>
      <c r="BQ1931" s="60">
        <v>15.355853021341121</v>
      </c>
      <c r="BR1931" s="60">
        <v>30.837715735759822</v>
      </c>
      <c r="BS1931" s="60">
        <v>32.665577619987808</v>
      </c>
      <c r="BT1931" s="60">
        <v>34.493439504215793</v>
      </c>
      <c r="BU1931" s="60">
        <v>0</v>
      </c>
      <c r="BV1931" s="60">
        <v>0</v>
      </c>
      <c r="BW1931" s="60">
        <v>0</v>
      </c>
      <c r="BX1931" s="60">
        <v>0</v>
      </c>
      <c r="BY1931" s="60">
        <v>0</v>
      </c>
      <c r="BZ1931" s="60">
        <v>0</v>
      </c>
      <c r="CA1931" s="60">
        <v>0</v>
      </c>
      <c r="CB1931" s="60">
        <v>0</v>
      </c>
      <c r="CC1931" s="60">
        <v>0</v>
      </c>
      <c r="CD1931" s="60">
        <v>0</v>
      </c>
      <c r="CE1931" s="60">
        <v>0</v>
      </c>
      <c r="CF1931" s="60">
        <v>0</v>
      </c>
      <c r="CG1931" s="60">
        <v>0</v>
      </c>
      <c r="CH1931" s="60">
        <v>0</v>
      </c>
    </row>
    <row r="1932" spans="1:86">
      <c r="A1932" s="57" t="s">
        <v>86</v>
      </c>
      <c r="B1932" s="57" t="s">
        <v>701</v>
      </c>
      <c r="C1932" s="58" t="s">
        <v>116</v>
      </c>
      <c r="D1932" s="58" t="s">
        <v>333</v>
      </c>
      <c r="E1932" s="58" t="str">
        <f>VLOOKUP(CONCATENATE($F$4,F1932),'REG FL  CWIP - 1 System Per Boo'!$A$29:$B$1161,2,FALSE)</f>
        <v>Production</v>
      </c>
      <c r="F1932" s="58" t="s">
        <v>526</v>
      </c>
      <c r="G1932" s="58" t="s">
        <v>527</v>
      </c>
      <c r="H1932" s="63">
        <v>345</v>
      </c>
      <c r="I1932" s="60">
        <v>0</v>
      </c>
      <c r="J1932" s="60">
        <v>0</v>
      </c>
      <c r="K1932" s="60">
        <v>0</v>
      </c>
      <c r="L1932" s="60">
        <v>0</v>
      </c>
      <c r="M1932" s="60">
        <v>0</v>
      </c>
      <c r="N1932" s="60">
        <v>0</v>
      </c>
      <c r="O1932" s="60">
        <v>0</v>
      </c>
      <c r="P1932" s="60">
        <v>0</v>
      </c>
      <c r="Q1932" s="60">
        <v>0</v>
      </c>
      <c r="R1932" s="60">
        <v>0</v>
      </c>
      <c r="S1932" s="60">
        <v>0</v>
      </c>
      <c r="T1932" s="60">
        <v>0</v>
      </c>
      <c r="U1932" s="60">
        <v>0</v>
      </c>
      <c r="V1932" s="60">
        <v>0.52331977119999995</v>
      </c>
      <c r="W1932" s="60">
        <v>42.966330487999997</v>
      </c>
      <c r="X1932" s="60">
        <v>0.76387574079999998</v>
      </c>
      <c r="Y1932" s="60">
        <v>27.370050596799999</v>
      </c>
      <c r="Z1932" s="60">
        <v>49.821858750399997</v>
      </c>
      <c r="AA1932" s="60">
        <v>49.818481241599997</v>
      </c>
      <c r="AB1932" s="60">
        <v>0</v>
      </c>
      <c r="AC1932" s="60">
        <v>0</v>
      </c>
      <c r="AD1932" s="60">
        <v>0</v>
      </c>
      <c r="AE1932" s="60">
        <v>0</v>
      </c>
      <c r="AF1932" s="60">
        <v>0</v>
      </c>
      <c r="AG1932" s="60">
        <v>0</v>
      </c>
      <c r="AH1932" s="60">
        <v>171.26391658879999</v>
      </c>
      <c r="AI1932" s="60">
        <v>2.9098554320000001</v>
      </c>
      <c r="AJ1932" s="60">
        <v>2.9174529888</v>
      </c>
      <c r="AK1932" s="60">
        <v>3.1136984544000001</v>
      </c>
      <c r="AL1932" s="60">
        <v>3.1136984544000001</v>
      </c>
      <c r="AM1932" s="60">
        <v>3.1136984544000001</v>
      </c>
      <c r="AN1932" s="60">
        <v>3.1136984544000001</v>
      </c>
      <c r="AO1932" s="60">
        <v>3.1136984544000001</v>
      </c>
      <c r="AP1932" s="60">
        <v>3.1136984544000001</v>
      </c>
      <c r="AQ1932" s="60">
        <v>24.710623399999999</v>
      </c>
      <c r="AR1932" s="60">
        <v>2.9174529888</v>
      </c>
      <c r="AS1932" s="60">
        <v>2.9174529888</v>
      </c>
      <c r="AT1932" s="60">
        <v>2.9098613136</v>
      </c>
      <c r="AU1932" s="60">
        <v>57.964889838400005</v>
      </c>
      <c r="AV1932" s="60">
        <v>4.7447702278084556</v>
      </c>
      <c r="AW1932" s="60">
        <v>4.7571586993841537</v>
      </c>
      <c r="AX1932" s="60">
        <v>5.0771538552539077</v>
      </c>
      <c r="AY1932" s="60">
        <v>5.0771538552539077</v>
      </c>
      <c r="AZ1932" s="60">
        <v>5.0771538552539077</v>
      </c>
      <c r="BA1932" s="60">
        <v>5.0771538552539077</v>
      </c>
      <c r="BB1932" s="60">
        <v>5.0771538552539077</v>
      </c>
      <c r="BC1932" s="60">
        <v>5.0771538552539077</v>
      </c>
      <c r="BD1932" s="60">
        <v>40.292802497862013</v>
      </c>
      <c r="BE1932" s="60">
        <v>4.7571586993841537</v>
      </c>
      <c r="BF1932" s="60">
        <v>4.7571586993841537</v>
      </c>
      <c r="BG1932" s="60">
        <v>4.7447798222536335</v>
      </c>
      <c r="BH1932" s="60">
        <v>94.516751777600007</v>
      </c>
      <c r="BI1932" s="60">
        <v>1.8231018128433587</v>
      </c>
      <c r="BJ1932" s="60">
        <v>1.8278618842279841</v>
      </c>
      <c r="BK1932" s="60">
        <v>1.9508148873782962</v>
      </c>
      <c r="BL1932" s="60">
        <v>1.9508148873782962</v>
      </c>
      <c r="BM1932" s="60">
        <v>1.9508148873782962</v>
      </c>
      <c r="BN1932" s="60">
        <v>1.9508148873782962</v>
      </c>
      <c r="BO1932" s="60">
        <v>1.9508148873782962</v>
      </c>
      <c r="BP1932" s="60">
        <v>1.9508148873782962</v>
      </c>
      <c r="BQ1932" s="60">
        <v>15.4818627144187</v>
      </c>
      <c r="BR1932" s="60">
        <v>1.8278618842279841</v>
      </c>
      <c r="BS1932" s="60">
        <v>1.8278618842279841</v>
      </c>
      <c r="BT1932" s="60">
        <v>1.8231055005842052</v>
      </c>
      <c r="BU1932" s="60">
        <v>36.316545004799998</v>
      </c>
      <c r="BV1932" s="60">
        <v>0</v>
      </c>
      <c r="BW1932" s="60">
        <v>0</v>
      </c>
      <c r="BX1932" s="60">
        <v>0</v>
      </c>
      <c r="BY1932" s="60">
        <v>0</v>
      </c>
      <c r="BZ1932" s="60">
        <v>0</v>
      </c>
      <c r="CA1932" s="60">
        <v>0</v>
      </c>
      <c r="CB1932" s="60">
        <v>0</v>
      </c>
      <c r="CC1932" s="60">
        <v>0</v>
      </c>
      <c r="CD1932" s="60">
        <v>0</v>
      </c>
      <c r="CE1932" s="60">
        <v>0</v>
      </c>
      <c r="CF1932" s="60">
        <v>0</v>
      </c>
      <c r="CG1932" s="60">
        <v>0</v>
      </c>
      <c r="CH1932" s="60">
        <v>0</v>
      </c>
    </row>
    <row r="1933" spans="1:86">
      <c r="A1933" s="57" t="s">
        <v>86</v>
      </c>
      <c r="B1933" s="58" t="s">
        <v>719</v>
      </c>
      <c r="C1933" s="59" t="s">
        <v>116</v>
      </c>
      <c r="D1933" s="58" t="s">
        <v>333</v>
      </c>
      <c r="E1933" s="58" t="str">
        <f>VLOOKUP(CONCATENATE($F$4,F1933),'REG FL  CWIP - 1 System Per Boo'!$A$29:$B$1161,2,FALSE)</f>
        <v>Production</v>
      </c>
      <c r="F1933" s="58" t="s">
        <v>526</v>
      </c>
      <c r="G1933" s="58" t="s">
        <v>527</v>
      </c>
      <c r="H1933" s="63">
        <v>345</v>
      </c>
      <c r="I1933" s="60">
        <v>0</v>
      </c>
      <c r="J1933" s="60">
        <v>0</v>
      </c>
      <c r="K1933" s="60">
        <v>0</v>
      </c>
      <c r="L1933" s="60">
        <v>0</v>
      </c>
      <c r="M1933" s="60">
        <v>0</v>
      </c>
      <c r="N1933" s="60">
        <v>0</v>
      </c>
      <c r="O1933" s="60">
        <v>0</v>
      </c>
      <c r="P1933" s="60">
        <v>0</v>
      </c>
      <c r="Q1933" s="60">
        <v>0</v>
      </c>
      <c r="R1933" s="60">
        <v>0</v>
      </c>
      <c r="S1933" s="60">
        <v>0</v>
      </c>
      <c r="T1933" s="60">
        <v>0</v>
      </c>
      <c r="U1933" s="60">
        <v>0</v>
      </c>
      <c r="V1933" s="60">
        <v>0</v>
      </c>
      <c r="W1933" s="60">
        <v>0</v>
      </c>
      <c r="X1933" s="60">
        <v>0</v>
      </c>
      <c r="Y1933" s="60">
        <v>0</v>
      </c>
      <c r="Z1933" s="60">
        <v>28.918905259199985</v>
      </c>
      <c r="AA1933" s="60">
        <v>142.34501132960003</v>
      </c>
      <c r="AB1933" s="60">
        <v>0</v>
      </c>
      <c r="AC1933" s="60">
        <v>0</v>
      </c>
      <c r="AD1933" s="60">
        <v>0</v>
      </c>
      <c r="AE1933" s="60">
        <v>0</v>
      </c>
      <c r="AF1933" s="60">
        <v>0</v>
      </c>
      <c r="AG1933" s="60">
        <v>0</v>
      </c>
      <c r="AH1933" s="60">
        <v>171.26391658880002</v>
      </c>
      <c r="AI1933" s="60">
        <v>0</v>
      </c>
      <c r="AJ1933" s="60">
        <v>0</v>
      </c>
      <c r="AK1933" s="60">
        <v>0</v>
      </c>
      <c r="AL1933" s="60">
        <v>0</v>
      </c>
      <c r="AM1933" s="60">
        <v>0</v>
      </c>
      <c r="AN1933" s="60">
        <v>0</v>
      </c>
      <c r="AO1933" s="60">
        <v>0</v>
      </c>
      <c r="AP1933" s="60">
        <v>23.046559956799996</v>
      </c>
      <c r="AQ1933" s="60">
        <v>0</v>
      </c>
      <c r="AR1933" s="60">
        <v>0</v>
      </c>
      <c r="AS1933" s="60">
        <v>0</v>
      </c>
      <c r="AT1933" s="60">
        <v>34.918329881600002</v>
      </c>
      <c r="AU1933" s="60">
        <v>57.964889838399998</v>
      </c>
      <c r="AV1933" s="60">
        <v>0</v>
      </c>
      <c r="AW1933" s="60">
        <v>0</v>
      </c>
      <c r="AX1933" s="60">
        <v>0</v>
      </c>
      <c r="AY1933" s="60">
        <v>0</v>
      </c>
      <c r="AZ1933" s="60">
        <v>0</v>
      </c>
      <c r="BA1933" s="60">
        <v>0</v>
      </c>
      <c r="BB1933" s="60">
        <v>0</v>
      </c>
      <c r="BC1933" s="60">
        <v>0</v>
      </c>
      <c r="BD1933" s="60">
        <v>58.995891676799978</v>
      </c>
      <c r="BE1933" s="60">
        <v>0</v>
      </c>
      <c r="BF1933" s="60">
        <v>0</v>
      </c>
      <c r="BG1933" s="60">
        <v>35.520860100800036</v>
      </c>
      <c r="BH1933" s="60">
        <v>94.516751777600007</v>
      </c>
      <c r="BI1933" s="60">
        <v>0</v>
      </c>
      <c r="BJ1933" s="60">
        <v>0</v>
      </c>
      <c r="BK1933" s="60">
        <v>0</v>
      </c>
      <c r="BL1933" s="60">
        <v>0</v>
      </c>
      <c r="BM1933" s="60">
        <v>0</v>
      </c>
      <c r="BN1933" s="60">
        <v>0</v>
      </c>
      <c r="BO1933" s="60">
        <v>0</v>
      </c>
      <c r="BP1933" s="60">
        <v>0</v>
      </c>
      <c r="BQ1933" s="60">
        <v>0</v>
      </c>
      <c r="BR1933" s="60">
        <v>0</v>
      </c>
      <c r="BS1933" s="60">
        <v>0</v>
      </c>
      <c r="BT1933" s="60">
        <v>36.316545004799998</v>
      </c>
      <c r="BU1933" s="60">
        <v>36.316545004799998</v>
      </c>
      <c r="BV1933" s="60">
        <v>0</v>
      </c>
      <c r="BW1933" s="60">
        <v>0</v>
      </c>
      <c r="BX1933" s="60">
        <v>0</v>
      </c>
      <c r="BY1933" s="60">
        <v>0</v>
      </c>
      <c r="BZ1933" s="60">
        <v>0</v>
      </c>
      <c r="CA1933" s="60">
        <v>0</v>
      </c>
      <c r="CB1933" s="60">
        <v>0</v>
      </c>
      <c r="CC1933" s="60">
        <v>0</v>
      </c>
      <c r="CD1933" s="60">
        <v>0</v>
      </c>
      <c r="CE1933" s="60">
        <v>0</v>
      </c>
      <c r="CF1933" s="60">
        <v>0</v>
      </c>
      <c r="CG1933" s="60">
        <v>0</v>
      </c>
      <c r="CH1933" s="60">
        <v>0</v>
      </c>
    </row>
    <row r="1934" spans="1:86">
      <c r="A1934" s="57" t="s">
        <v>86</v>
      </c>
      <c r="B1934" s="58" t="s">
        <v>723</v>
      </c>
      <c r="C1934" s="59" t="s">
        <v>116</v>
      </c>
      <c r="D1934" s="58" t="s">
        <v>333</v>
      </c>
      <c r="E1934" s="58" t="str">
        <f>VLOOKUP(CONCATENATE($F$4,F1934),'REG FL  CWIP - 1 System Per Boo'!$A$29:$B$1161,2,FALSE)</f>
        <v>Production</v>
      </c>
      <c r="F1934" s="58" t="s">
        <v>526</v>
      </c>
      <c r="G1934" s="58" t="s">
        <v>527</v>
      </c>
      <c r="H1934" s="63">
        <v>345</v>
      </c>
      <c r="I1934" s="60">
        <v>0</v>
      </c>
      <c r="J1934" s="60">
        <v>0</v>
      </c>
      <c r="K1934" s="60">
        <v>0</v>
      </c>
      <c r="L1934" s="60">
        <v>0</v>
      </c>
      <c r="M1934" s="60">
        <v>0</v>
      </c>
      <c r="N1934" s="60">
        <v>0</v>
      </c>
      <c r="O1934" s="60">
        <v>0</v>
      </c>
      <c r="P1934" s="60">
        <v>0</v>
      </c>
      <c r="Q1934" s="60">
        <v>0</v>
      </c>
      <c r="R1934" s="60">
        <v>0</v>
      </c>
      <c r="S1934" s="60">
        <v>0</v>
      </c>
      <c r="T1934" s="60">
        <v>0</v>
      </c>
      <c r="U1934" s="60">
        <v>0</v>
      </c>
      <c r="V1934" s="60">
        <v>0.52331977119999995</v>
      </c>
      <c r="W1934" s="60">
        <v>43.489650259199998</v>
      </c>
      <c r="X1934" s="60">
        <v>44.253526000000001</v>
      </c>
      <c r="Y1934" s="60">
        <v>71.623576596800007</v>
      </c>
      <c r="Z1934" s="60">
        <v>92.526530088000015</v>
      </c>
      <c r="AA1934" s="60">
        <v>0</v>
      </c>
      <c r="AB1934" s="60">
        <v>0</v>
      </c>
      <c r="AC1934" s="60">
        <v>0</v>
      </c>
      <c r="AD1934" s="60">
        <v>0</v>
      </c>
      <c r="AE1934" s="60">
        <v>0</v>
      </c>
      <c r="AF1934" s="60">
        <v>0</v>
      </c>
      <c r="AG1934" s="60">
        <v>0</v>
      </c>
      <c r="AH1934" s="60">
        <v>0</v>
      </c>
      <c r="AI1934" s="60">
        <v>2.9098554320000001</v>
      </c>
      <c r="AJ1934" s="60">
        <v>5.8273084207999997</v>
      </c>
      <c r="AK1934" s="60">
        <v>8.9410068751999994</v>
      </c>
      <c r="AL1934" s="60">
        <v>12.054705329599999</v>
      </c>
      <c r="AM1934" s="60">
        <v>15.168403783999999</v>
      </c>
      <c r="AN1934" s="60">
        <v>18.2821022384</v>
      </c>
      <c r="AO1934" s="60">
        <v>21.395800692800002</v>
      </c>
      <c r="AP1934" s="60">
        <v>1.4629391904000073</v>
      </c>
      <c r="AQ1934" s="60">
        <v>26.173562590400007</v>
      </c>
      <c r="AR1934" s="60">
        <v>29.091015579200008</v>
      </c>
      <c r="AS1934" s="60">
        <v>32.008468568000005</v>
      </c>
      <c r="AT1934" s="60">
        <v>0</v>
      </c>
      <c r="AU1934" s="60">
        <v>0</v>
      </c>
      <c r="AV1934" s="60">
        <v>4.7447702278084556</v>
      </c>
      <c r="AW1934" s="60">
        <v>9.5019289271926084</v>
      </c>
      <c r="AX1934" s="60">
        <v>14.579082782446516</v>
      </c>
      <c r="AY1934" s="60">
        <v>19.656236637700424</v>
      </c>
      <c r="AZ1934" s="60">
        <v>24.733390492954332</v>
      </c>
      <c r="BA1934" s="60">
        <v>29.810544348208239</v>
      </c>
      <c r="BB1934" s="60">
        <v>34.887698203462151</v>
      </c>
      <c r="BC1934" s="60">
        <v>39.964852058716062</v>
      </c>
      <c r="BD1934" s="60">
        <v>21.261762879778097</v>
      </c>
      <c r="BE1934" s="60">
        <v>26.018921579162249</v>
      </c>
      <c r="BF1934" s="60">
        <v>30.776080278546402</v>
      </c>
      <c r="BG1934" s="60">
        <v>0</v>
      </c>
      <c r="BH1934" s="60">
        <v>0</v>
      </c>
      <c r="BI1934" s="60">
        <v>1.8231018128433587</v>
      </c>
      <c r="BJ1934" s="60">
        <v>3.6509636970713428</v>
      </c>
      <c r="BK1934" s="60">
        <v>5.6017785844496393</v>
      </c>
      <c r="BL1934" s="60">
        <v>7.5525934718279357</v>
      </c>
      <c r="BM1934" s="60">
        <v>9.5034083592062313</v>
      </c>
      <c r="BN1934" s="60">
        <v>11.454223246584528</v>
      </c>
      <c r="BO1934" s="60">
        <v>13.405038133962824</v>
      </c>
      <c r="BP1934" s="60">
        <v>15.355853021341121</v>
      </c>
      <c r="BQ1934" s="60">
        <v>30.837715735759822</v>
      </c>
      <c r="BR1934" s="60">
        <v>32.665577619987808</v>
      </c>
      <c r="BS1934" s="60">
        <v>34.493439504215793</v>
      </c>
      <c r="BT1934" s="60">
        <v>0</v>
      </c>
      <c r="BU1934" s="60">
        <v>0</v>
      </c>
      <c r="BV1934" s="60">
        <v>0</v>
      </c>
      <c r="BW1934" s="60">
        <v>0</v>
      </c>
      <c r="BX1934" s="60">
        <v>0</v>
      </c>
      <c r="BY1934" s="60">
        <v>0</v>
      </c>
      <c r="BZ1934" s="60">
        <v>0</v>
      </c>
      <c r="CA1934" s="60">
        <v>0</v>
      </c>
      <c r="CB1934" s="60">
        <v>0</v>
      </c>
      <c r="CC1934" s="60">
        <v>0</v>
      </c>
      <c r="CD1934" s="60">
        <v>0</v>
      </c>
      <c r="CE1934" s="60">
        <v>0</v>
      </c>
      <c r="CF1934" s="60">
        <v>0</v>
      </c>
      <c r="CG1934" s="60">
        <v>0</v>
      </c>
      <c r="CH1934" s="60">
        <v>0</v>
      </c>
    </row>
    <row r="1935" spans="1:86">
      <c r="A1935" s="57" t="s">
        <v>86</v>
      </c>
      <c r="B1935" s="58" t="s">
        <v>132</v>
      </c>
      <c r="C1935" s="59" t="s">
        <v>116</v>
      </c>
      <c r="D1935" s="58" t="s">
        <v>333</v>
      </c>
      <c r="E1935" s="58" t="str">
        <f>VLOOKUP(CONCATENATE($F$4,F1935),'REG FL  CWIP - 1 System Per Boo'!$A$29:$B$1161,2,FALSE)</f>
        <v>Production</v>
      </c>
      <c r="F1935" s="58" t="s">
        <v>528</v>
      </c>
      <c r="G1935" s="58" t="s">
        <v>529</v>
      </c>
      <c r="H1935" s="63">
        <v>346</v>
      </c>
      <c r="I1935" s="60">
        <v>0</v>
      </c>
      <c r="J1935" s="60">
        <v>0</v>
      </c>
      <c r="K1935" s="60">
        <v>0</v>
      </c>
      <c r="L1935" s="60">
        <v>0</v>
      </c>
      <c r="M1935" s="60">
        <v>0</v>
      </c>
      <c r="N1935" s="60">
        <v>0</v>
      </c>
      <c r="O1935" s="60">
        <v>0</v>
      </c>
      <c r="P1935" s="60">
        <v>0</v>
      </c>
      <c r="Q1935" s="60">
        <v>0</v>
      </c>
      <c r="R1935" s="60">
        <v>0</v>
      </c>
      <c r="S1935" s="60">
        <v>0</v>
      </c>
      <c r="T1935" s="60">
        <v>0</v>
      </c>
      <c r="U1935" s="60">
        <v>0</v>
      </c>
      <c r="V1935" s="60">
        <v>0</v>
      </c>
      <c r="W1935" s="60">
        <v>3.1746547600000001E-2</v>
      </c>
      <c r="X1935" s="60">
        <v>2.6382459216000003</v>
      </c>
      <c r="Y1935" s="60">
        <v>2.6845855000000003</v>
      </c>
      <c r="Z1935" s="60">
        <v>4.3449558164000006</v>
      </c>
      <c r="AA1935" s="60">
        <v>5.6130076740000021</v>
      </c>
      <c r="AB1935" s="60">
        <v>0</v>
      </c>
      <c r="AC1935" s="60">
        <v>0</v>
      </c>
      <c r="AD1935" s="60">
        <v>0</v>
      </c>
      <c r="AE1935" s="60">
        <v>0</v>
      </c>
      <c r="AF1935" s="60">
        <v>0</v>
      </c>
      <c r="AG1935" s="60">
        <v>0</v>
      </c>
      <c r="AH1935" s="60">
        <v>0</v>
      </c>
      <c r="AI1935" s="60">
        <v>0</v>
      </c>
      <c r="AJ1935" s="60">
        <v>0.17652278599999999</v>
      </c>
      <c r="AK1935" s="60">
        <v>0.3535064684</v>
      </c>
      <c r="AL1935" s="60">
        <v>0.54239513959999996</v>
      </c>
      <c r="AM1935" s="60">
        <v>0.73128381079999993</v>
      </c>
      <c r="AN1935" s="60">
        <v>0.9201724819999999</v>
      </c>
      <c r="AO1935" s="60">
        <v>1.1090611531999999</v>
      </c>
      <c r="AP1935" s="60">
        <v>1.2979498243999998</v>
      </c>
      <c r="AQ1935" s="60">
        <v>8.8747399200000299E-2</v>
      </c>
      <c r="AR1935" s="60">
        <v>1.5877868492000002</v>
      </c>
      <c r="AS1935" s="60">
        <v>1.7647705316000002</v>
      </c>
      <c r="AT1935" s="60">
        <v>1.9417542140000001</v>
      </c>
      <c r="AU1935" s="60">
        <v>0</v>
      </c>
      <c r="AV1935" s="60">
        <v>0</v>
      </c>
      <c r="AW1935" s="60">
        <v>0.28783562589806466</v>
      </c>
      <c r="AX1935" s="60">
        <v>0.57642278312403483</v>
      </c>
      <c r="AY1935" s="60">
        <v>0.88442205127463913</v>
      </c>
      <c r="AZ1935" s="60">
        <v>1.1924213194252435</v>
      </c>
      <c r="BA1935" s="60">
        <v>1.5004205875758478</v>
      </c>
      <c r="BB1935" s="60">
        <v>1.8084198557264521</v>
      </c>
      <c r="BC1935" s="60">
        <v>2.1164191238770567</v>
      </c>
      <c r="BD1935" s="60">
        <v>2.4244183920276612</v>
      </c>
      <c r="BE1935" s="60">
        <v>1.2898185860148303</v>
      </c>
      <c r="BF1935" s="60">
        <v>1.5784057432408005</v>
      </c>
      <c r="BG1935" s="60">
        <v>1.8669929004667707</v>
      </c>
      <c r="BH1935" s="60">
        <v>0</v>
      </c>
      <c r="BI1935" s="60">
        <v>0</v>
      </c>
      <c r="BJ1935" s="60">
        <v>0.11059621987597089</v>
      </c>
      <c r="BK1935" s="60">
        <v>0.22148120360362064</v>
      </c>
      <c r="BL1935" s="60">
        <v>0.33982497941574252</v>
      </c>
      <c r="BM1935" s="60">
        <v>0.45816875522786443</v>
      </c>
      <c r="BN1935" s="60">
        <v>0.57651253103998634</v>
      </c>
      <c r="BO1935" s="60">
        <v>0.6948563068521082</v>
      </c>
      <c r="BP1935" s="60">
        <v>0.81320008266423005</v>
      </c>
      <c r="BQ1935" s="60">
        <v>0.9315438584763519</v>
      </c>
      <c r="BR1935" s="60">
        <v>1.8707319393564852</v>
      </c>
      <c r="BS1935" s="60">
        <v>1.981616923084135</v>
      </c>
      <c r="BT1935" s="60">
        <v>2.0925019068117847</v>
      </c>
      <c r="BU1935" s="60">
        <v>0</v>
      </c>
      <c r="BV1935" s="60">
        <v>0</v>
      </c>
      <c r="BW1935" s="60">
        <v>0</v>
      </c>
      <c r="BX1935" s="60">
        <v>0</v>
      </c>
      <c r="BY1935" s="60">
        <v>0</v>
      </c>
      <c r="BZ1935" s="60">
        <v>0</v>
      </c>
      <c r="CA1935" s="60">
        <v>0</v>
      </c>
      <c r="CB1935" s="60">
        <v>0</v>
      </c>
      <c r="CC1935" s="60">
        <v>0</v>
      </c>
      <c r="CD1935" s="60">
        <v>0</v>
      </c>
      <c r="CE1935" s="60">
        <v>0</v>
      </c>
      <c r="CF1935" s="60">
        <v>0</v>
      </c>
      <c r="CG1935" s="60">
        <v>0</v>
      </c>
      <c r="CH1935" s="60">
        <v>0</v>
      </c>
    </row>
    <row r="1936" spans="1:86">
      <c r="A1936" s="57" t="s">
        <v>86</v>
      </c>
      <c r="B1936" s="57" t="s">
        <v>701</v>
      </c>
      <c r="C1936" s="58" t="s">
        <v>116</v>
      </c>
      <c r="D1936" s="58" t="s">
        <v>333</v>
      </c>
      <c r="E1936" s="58" t="str">
        <f>VLOOKUP(CONCATENATE($F$4,F1936),'REG FL  CWIP - 1 System Per Boo'!$A$29:$B$1161,2,FALSE)</f>
        <v>Production</v>
      </c>
      <c r="F1936" s="58" t="s">
        <v>528</v>
      </c>
      <c r="G1936" s="58" t="s">
        <v>529</v>
      </c>
      <c r="H1936" s="63">
        <v>346</v>
      </c>
      <c r="I1936" s="60">
        <v>0</v>
      </c>
      <c r="J1936" s="60">
        <v>0</v>
      </c>
      <c r="K1936" s="60">
        <v>0</v>
      </c>
      <c r="L1936" s="60">
        <v>0</v>
      </c>
      <c r="M1936" s="60">
        <v>0</v>
      </c>
      <c r="N1936" s="60">
        <v>0</v>
      </c>
      <c r="O1936" s="60">
        <v>0</v>
      </c>
      <c r="P1936" s="60">
        <v>0</v>
      </c>
      <c r="Q1936" s="60">
        <v>0</v>
      </c>
      <c r="R1936" s="60">
        <v>0</v>
      </c>
      <c r="S1936" s="60">
        <v>0</v>
      </c>
      <c r="T1936" s="60">
        <v>0</v>
      </c>
      <c r="U1936" s="60">
        <v>0</v>
      </c>
      <c r="V1936" s="60">
        <v>3.1746547600000001E-2</v>
      </c>
      <c r="W1936" s="60">
        <v>2.6064993740000002</v>
      </c>
      <c r="X1936" s="60">
        <v>4.6339578399999998E-2</v>
      </c>
      <c r="Y1936" s="60">
        <v>1.6603703164000001</v>
      </c>
      <c r="Z1936" s="60">
        <v>3.0223815292</v>
      </c>
      <c r="AA1936" s="60">
        <v>3.0221766367999998</v>
      </c>
      <c r="AB1936" s="60">
        <v>0</v>
      </c>
      <c r="AC1936" s="60">
        <v>0</v>
      </c>
      <c r="AD1936" s="60">
        <v>0</v>
      </c>
      <c r="AE1936" s="60">
        <v>0</v>
      </c>
      <c r="AF1936" s="60">
        <v>0</v>
      </c>
      <c r="AG1936" s="60">
        <v>0</v>
      </c>
      <c r="AH1936" s="60">
        <v>10.3895139824</v>
      </c>
      <c r="AI1936" s="60">
        <v>0.17652278599999999</v>
      </c>
      <c r="AJ1936" s="60">
        <v>0.17698368240000001</v>
      </c>
      <c r="AK1936" s="60">
        <v>0.1888886712</v>
      </c>
      <c r="AL1936" s="60">
        <v>0.1888886712</v>
      </c>
      <c r="AM1936" s="60">
        <v>0.1888886712</v>
      </c>
      <c r="AN1936" s="60">
        <v>0.1888886712</v>
      </c>
      <c r="AO1936" s="60">
        <v>0.1888886712</v>
      </c>
      <c r="AP1936" s="60">
        <v>0.1888886712</v>
      </c>
      <c r="AQ1936" s="60">
        <v>1.4990394499999999</v>
      </c>
      <c r="AR1936" s="60">
        <v>0.17698368240000001</v>
      </c>
      <c r="AS1936" s="60">
        <v>0.17698368240000001</v>
      </c>
      <c r="AT1936" s="60">
        <v>0.1765231428</v>
      </c>
      <c r="AU1936" s="60">
        <v>3.5163684531999992</v>
      </c>
      <c r="AV1936" s="60">
        <v>0.28783562589806466</v>
      </c>
      <c r="AW1936" s="60">
        <v>0.28858715722597017</v>
      </c>
      <c r="AX1936" s="60">
        <v>0.3079992681506043</v>
      </c>
      <c r="AY1936" s="60">
        <v>0.3079992681506043</v>
      </c>
      <c r="AZ1936" s="60">
        <v>0.3079992681506043</v>
      </c>
      <c r="BA1936" s="60">
        <v>0.3079992681506043</v>
      </c>
      <c r="BB1936" s="60">
        <v>0.3079992681506043</v>
      </c>
      <c r="BC1936" s="60">
        <v>0.3079992681506043</v>
      </c>
      <c r="BD1936" s="60">
        <v>2.4443131003871681</v>
      </c>
      <c r="BE1936" s="60">
        <v>0.28858715722597017</v>
      </c>
      <c r="BF1936" s="60">
        <v>0.28858715722597017</v>
      </c>
      <c r="BG1936" s="60">
        <v>0.28783620793322928</v>
      </c>
      <c r="BH1936" s="60">
        <v>5.7337420147999998</v>
      </c>
      <c r="BI1936" s="60">
        <v>0.11059621987597089</v>
      </c>
      <c r="BJ1936" s="60">
        <v>0.11088498372764975</v>
      </c>
      <c r="BK1936" s="60">
        <v>0.1183437758121219</v>
      </c>
      <c r="BL1936" s="60">
        <v>0.1183437758121219</v>
      </c>
      <c r="BM1936" s="60">
        <v>0.1183437758121219</v>
      </c>
      <c r="BN1936" s="60">
        <v>0.1183437758121219</v>
      </c>
      <c r="BO1936" s="60">
        <v>0.1183437758121219</v>
      </c>
      <c r="BP1936" s="60">
        <v>0.1183437758121219</v>
      </c>
      <c r="BQ1936" s="60">
        <v>0.93918808088013328</v>
      </c>
      <c r="BR1936" s="60">
        <v>0.11088498372764975</v>
      </c>
      <c r="BS1936" s="60">
        <v>0.11088498372764975</v>
      </c>
      <c r="BT1936" s="60">
        <v>0.11059644358821519</v>
      </c>
      <c r="BU1936" s="60">
        <v>2.2030983503999999</v>
      </c>
      <c r="BV1936" s="60">
        <v>0</v>
      </c>
      <c r="BW1936" s="60">
        <v>0</v>
      </c>
      <c r="BX1936" s="60">
        <v>0</v>
      </c>
      <c r="BY1936" s="60">
        <v>0</v>
      </c>
      <c r="BZ1936" s="60">
        <v>0</v>
      </c>
      <c r="CA1936" s="60">
        <v>0</v>
      </c>
      <c r="CB1936" s="60">
        <v>0</v>
      </c>
      <c r="CC1936" s="60">
        <v>0</v>
      </c>
      <c r="CD1936" s="60">
        <v>0</v>
      </c>
      <c r="CE1936" s="60">
        <v>0</v>
      </c>
      <c r="CF1936" s="60">
        <v>0</v>
      </c>
      <c r="CG1936" s="60">
        <v>0</v>
      </c>
      <c r="CH1936" s="60">
        <v>0</v>
      </c>
    </row>
    <row r="1937" spans="1:86">
      <c r="A1937" s="57" t="s">
        <v>86</v>
      </c>
      <c r="B1937" s="58" t="s">
        <v>719</v>
      </c>
      <c r="C1937" s="59" t="s">
        <v>116</v>
      </c>
      <c r="D1937" s="58" t="s">
        <v>333</v>
      </c>
      <c r="E1937" s="58" t="str">
        <f>VLOOKUP(CONCATENATE($F$4,F1937),'REG FL  CWIP - 1 System Per Boo'!$A$29:$B$1161,2,FALSE)</f>
        <v>Production</v>
      </c>
      <c r="F1937" s="58" t="s">
        <v>528</v>
      </c>
      <c r="G1937" s="58" t="s">
        <v>529</v>
      </c>
      <c r="H1937" s="63">
        <v>346</v>
      </c>
      <c r="I1937" s="60">
        <v>0</v>
      </c>
      <c r="J1937" s="60">
        <v>0</v>
      </c>
      <c r="K1937" s="60">
        <v>0</v>
      </c>
      <c r="L1937" s="60">
        <v>0</v>
      </c>
      <c r="M1937" s="60">
        <v>0</v>
      </c>
      <c r="N1937" s="60">
        <v>0</v>
      </c>
      <c r="O1937" s="60">
        <v>0</v>
      </c>
      <c r="P1937" s="60">
        <v>0</v>
      </c>
      <c r="Q1937" s="60">
        <v>0</v>
      </c>
      <c r="R1937" s="60">
        <v>0</v>
      </c>
      <c r="S1937" s="60">
        <v>0</v>
      </c>
      <c r="T1937" s="60">
        <v>0</v>
      </c>
      <c r="U1937" s="60">
        <v>0</v>
      </c>
      <c r="V1937" s="60">
        <v>0</v>
      </c>
      <c r="W1937" s="60">
        <v>0</v>
      </c>
      <c r="X1937" s="60">
        <v>0</v>
      </c>
      <c r="Y1937" s="60">
        <v>0</v>
      </c>
      <c r="Z1937" s="60">
        <v>1.7543296715999992</v>
      </c>
      <c r="AA1937" s="60">
        <v>8.6351843108000015</v>
      </c>
      <c r="AB1937" s="60">
        <v>0</v>
      </c>
      <c r="AC1937" s="60">
        <v>0</v>
      </c>
      <c r="AD1937" s="60">
        <v>0</v>
      </c>
      <c r="AE1937" s="60">
        <v>0</v>
      </c>
      <c r="AF1937" s="60">
        <v>0</v>
      </c>
      <c r="AG1937" s="60">
        <v>0</v>
      </c>
      <c r="AH1937" s="60">
        <v>10.3895139824</v>
      </c>
      <c r="AI1937" s="60">
        <v>0</v>
      </c>
      <c r="AJ1937" s="60">
        <v>0</v>
      </c>
      <c r="AK1937" s="60">
        <v>0</v>
      </c>
      <c r="AL1937" s="60">
        <v>0</v>
      </c>
      <c r="AM1937" s="60">
        <v>0</v>
      </c>
      <c r="AN1937" s="60">
        <v>0</v>
      </c>
      <c r="AO1937" s="60">
        <v>0</v>
      </c>
      <c r="AP1937" s="60">
        <v>1.3980910963999995</v>
      </c>
      <c r="AQ1937" s="60">
        <v>0</v>
      </c>
      <c r="AR1937" s="60">
        <v>0</v>
      </c>
      <c r="AS1937" s="60">
        <v>0</v>
      </c>
      <c r="AT1937" s="60">
        <v>2.1182773568000002</v>
      </c>
      <c r="AU1937" s="60">
        <v>3.5163684531999997</v>
      </c>
      <c r="AV1937" s="60">
        <v>0</v>
      </c>
      <c r="AW1937" s="60">
        <v>0</v>
      </c>
      <c r="AX1937" s="60">
        <v>0</v>
      </c>
      <c r="AY1937" s="60">
        <v>0</v>
      </c>
      <c r="AZ1937" s="60">
        <v>0</v>
      </c>
      <c r="BA1937" s="60">
        <v>0</v>
      </c>
      <c r="BB1937" s="60">
        <v>0</v>
      </c>
      <c r="BC1937" s="60">
        <v>0</v>
      </c>
      <c r="BD1937" s="60">
        <v>3.5789129063999989</v>
      </c>
      <c r="BE1937" s="60">
        <v>0</v>
      </c>
      <c r="BF1937" s="60">
        <v>0</v>
      </c>
      <c r="BG1937" s="60">
        <v>2.1548291084</v>
      </c>
      <c r="BH1937" s="60">
        <v>5.7337420147999989</v>
      </c>
      <c r="BI1937" s="60">
        <v>0</v>
      </c>
      <c r="BJ1937" s="60">
        <v>0</v>
      </c>
      <c r="BK1937" s="60">
        <v>0</v>
      </c>
      <c r="BL1937" s="60">
        <v>0</v>
      </c>
      <c r="BM1937" s="60">
        <v>0</v>
      </c>
      <c r="BN1937" s="60">
        <v>0</v>
      </c>
      <c r="BO1937" s="60">
        <v>0</v>
      </c>
      <c r="BP1937" s="60">
        <v>0</v>
      </c>
      <c r="BQ1937" s="60">
        <v>0</v>
      </c>
      <c r="BR1937" s="60">
        <v>0</v>
      </c>
      <c r="BS1937" s="60">
        <v>0</v>
      </c>
      <c r="BT1937" s="60">
        <v>2.2030983503999999</v>
      </c>
      <c r="BU1937" s="60">
        <v>2.2030983503999999</v>
      </c>
      <c r="BV1937" s="60">
        <v>0</v>
      </c>
      <c r="BW1937" s="60">
        <v>0</v>
      </c>
      <c r="BX1937" s="60">
        <v>0</v>
      </c>
      <c r="BY1937" s="60">
        <v>0</v>
      </c>
      <c r="BZ1937" s="60">
        <v>0</v>
      </c>
      <c r="CA1937" s="60">
        <v>0</v>
      </c>
      <c r="CB1937" s="60">
        <v>0</v>
      </c>
      <c r="CC1937" s="60">
        <v>0</v>
      </c>
      <c r="CD1937" s="60">
        <v>0</v>
      </c>
      <c r="CE1937" s="60">
        <v>0</v>
      </c>
      <c r="CF1937" s="60">
        <v>0</v>
      </c>
      <c r="CG1937" s="60">
        <v>0</v>
      </c>
      <c r="CH1937" s="60">
        <v>0</v>
      </c>
    </row>
    <row r="1938" spans="1:86">
      <c r="A1938" s="57" t="s">
        <v>86</v>
      </c>
      <c r="B1938" s="58" t="s">
        <v>723</v>
      </c>
      <c r="C1938" s="59" t="s">
        <v>116</v>
      </c>
      <c r="D1938" s="58" t="s">
        <v>333</v>
      </c>
      <c r="E1938" s="58" t="str">
        <f>VLOOKUP(CONCATENATE($F$4,F1938),'REG FL  CWIP - 1 System Per Boo'!$A$29:$B$1161,2,FALSE)</f>
        <v>Production</v>
      </c>
      <c r="F1938" s="58" t="s">
        <v>528</v>
      </c>
      <c r="G1938" s="58" t="s">
        <v>529</v>
      </c>
      <c r="H1938" s="63">
        <v>346</v>
      </c>
      <c r="I1938" s="60">
        <v>0</v>
      </c>
      <c r="J1938" s="60">
        <v>0</v>
      </c>
      <c r="K1938" s="60">
        <v>0</v>
      </c>
      <c r="L1938" s="60">
        <v>0</v>
      </c>
      <c r="M1938" s="60">
        <v>0</v>
      </c>
      <c r="N1938" s="60">
        <v>0</v>
      </c>
      <c r="O1938" s="60">
        <v>0</v>
      </c>
      <c r="P1938" s="60">
        <v>0</v>
      </c>
      <c r="Q1938" s="60">
        <v>0</v>
      </c>
      <c r="R1938" s="60">
        <v>0</v>
      </c>
      <c r="S1938" s="60">
        <v>0</v>
      </c>
      <c r="T1938" s="60">
        <v>0</v>
      </c>
      <c r="U1938" s="60">
        <v>0</v>
      </c>
      <c r="V1938" s="60">
        <v>3.1746547600000001E-2</v>
      </c>
      <c r="W1938" s="60">
        <v>2.6382459216000003</v>
      </c>
      <c r="X1938" s="60">
        <v>2.6845855000000003</v>
      </c>
      <c r="Y1938" s="60">
        <v>4.3449558164000006</v>
      </c>
      <c r="Z1938" s="60">
        <v>5.6130076740000021</v>
      </c>
      <c r="AA1938" s="60">
        <v>0</v>
      </c>
      <c r="AB1938" s="60">
        <v>0</v>
      </c>
      <c r="AC1938" s="60">
        <v>0</v>
      </c>
      <c r="AD1938" s="60">
        <v>0</v>
      </c>
      <c r="AE1938" s="60">
        <v>0</v>
      </c>
      <c r="AF1938" s="60">
        <v>0</v>
      </c>
      <c r="AG1938" s="60">
        <v>0</v>
      </c>
      <c r="AH1938" s="60">
        <v>0</v>
      </c>
      <c r="AI1938" s="60">
        <v>0.17652278599999999</v>
      </c>
      <c r="AJ1938" s="60">
        <v>0.3535064684</v>
      </c>
      <c r="AK1938" s="60">
        <v>0.54239513959999996</v>
      </c>
      <c r="AL1938" s="60">
        <v>0.73128381079999993</v>
      </c>
      <c r="AM1938" s="60">
        <v>0.9201724819999999</v>
      </c>
      <c r="AN1938" s="60">
        <v>1.1090611531999999</v>
      </c>
      <c r="AO1938" s="60">
        <v>1.2979498243999998</v>
      </c>
      <c r="AP1938" s="60">
        <v>8.8747399200000299E-2</v>
      </c>
      <c r="AQ1938" s="60">
        <v>1.5877868492000002</v>
      </c>
      <c r="AR1938" s="60">
        <v>1.7647705316000002</v>
      </c>
      <c r="AS1938" s="60">
        <v>1.9417542140000001</v>
      </c>
      <c r="AT1938" s="60">
        <v>0</v>
      </c>
      <c r="AU1938" s="60">
        <v>0</v>
      </c>
      <c r="AV1938" s="60">
        <v>0.28783562589806466</v>
      </c>
      <c r="AW1938" s="60">
        <v>0.57642278312403483</v>
      </c>
      <c r="AX1938" s="60">
        <v>0.88442205127463913</v>
      </c>
      <c r="AY1938" s="60">
        <v>1.1924213194252435</v>
      </c>
      <c r="AZ1938" s="60">
        <v>1.5004205875758478</v>
      </c>
      <c r="BA1938" s="60">
        <v>1.8084198557264521</v>
      </c>
      <c r="BB1938" s="60">
        <v>2.1164191238770567</v>
      </c>
      <c r="BC1938" s="60">
        <v>2.4244183920276612</v>
      </c>
      <c r="BD1938" s="60">
        <v>1.2898185860148303</v>
      </c>
      <c r="BE1938" s="60">
        <v>1.5784057432408005</v>
      </c>
      <c r="BF1938" s="60">
        <v>1.8669929004667707</v>
      </c>
      <c r="BG1938" s="60">
        <v>0</v>
      </c>
      <c r="BH1938" s="60">
        <v>0</v>
      </c>
      <c r="BI1938" s="60">
        <v>0.11059621987597089</v>
      </c>
      <c r="BJ1938" s="60">
        <v>0.22148120360362064</v>
      </c>
      <c r="BK1938" s="60">
        <v>0.33982497941574252</v>
      </c>
      <c r="BL1938" s="60">
        <v>0.45816875522786443</v>
      </c>
      <c r="BM1938" s="60">
        <v>0.57651253103998634</v>
      </c>
      <c r="BN1938" s="60">
        <v>0.6948563068521082</v>
      </c>
      <c r="BO1938" s="60">
        <v>0.81320008266423005</v>
      </c>
      <c r="BP1938" s="60">
        <v>0.9315438584763519</v>
      </c>
      <c r="BQ1938" s="60">
        <v>1.8707319393564852</v>
      </c>
      <c r="BR1938" s="60">
        <v>1.981616923084135</v>
      </c>
      <c r="BS1938" s="60">
        <v>2.0925019068117847</v>
      </c>
      <c r="BT1938" s="60">
        <v>0</v>
      </c>
      <c r="BU1938" s="60">
        <v>0</v>
      </c>
      <c r="BV1938" s="60">
        <v>0</v>
      </c>
      <c r="BW1938" s="60">
        <v>0</v>
      </c>
      <c r="BX1938" s="60">
        <v>0</v>
      </c>
      <c r="BY1938" s="60">
        <v>0</v>
      </c>
      <c r="BZ1938" s="60">
        <v>0</v>
      </c>
      <c r="CA1938" s="60">
        <v>0</v>
      </c>
      <c r="CB1938" s="60">
        <v>0</v>
      </c>
      <c r="CC1938" s="60">
        <v>0</v>
      </c>
      <c r="CD1938" s="60">
        <v>0</v>
      </c>
      <c r="CE1938" s="60">
        <v>0</v>
      </c>
      <c r="CF1938" s="60">
        <v>0</v>
      </c>
      <c r="CG1938" s="60">
        <v>0</v>
      </c>
      <c r="CH1938" s="60">
        <v>0</v>
      </c>
    </row>
    <row r="1939" spans="1:86">
      <c r="A1939" s="57" t="s">
        <v>86</v>
      </c>
      <c r="B1939" s="58" t="s">
        <v>132</v>
      </c>
      <c r="C1939" s="59" t="s">
        <v>116</v>
      </c>
      <c r="D1939" s="58" t="s">
        <v>333</v>
      </c>
      <c r="E1939" s="58" t="str">
        <f>VLOOKUP(CONCATENATE($F$4,F1939),'REG FL  CWIP - 1 System Per Boo'!$A$29:$B$1161,2,FALSE)</f>
        <v>Production</v>
      </c>
      <c r="F1939" s="58" t="s">
        <v>342</v>
      </c>
      <c r="G1939" s="58" t="s">
        <v>343</v>
      </c>
      <c r="H1939" s="63">
        <v>431</v>
      </c>
      <c r="I1939" s="60">
        <v>0</v>
      </c>
      <c r="J1939" s="60">
        <v>0</v>
      </c>
      <c r="K1939" s="60">
        <v>0</v>
      </c>
      <c r="L1939" s="60">
        <v>0</v>
      </c>
      <c r="M1939" s="60">
        <v>0</v>
      </c>
      <c r="N1939" s="60">
        <v>0</v>
      </c>
      <c r="O1939" s="60">
        <v>0</v>
      </c>
      <c r="P1939" s="60">
        <v>0</v>
      </c>
      <c r="Q1939" s="60">
        <v>0</v>
      </c>
      <c r="R1939" s="60">
        <v>0</v>
      </c>
      <c r="S1939" s="60">
        <v>0</v>
      </c>
      <c r="T1939" s="60">
        <v>0</v>
      </c>
      <c r="U1939" s="60">
        <v>0</v>
      </c>
      <c r="V1939" s="60">
        <v>0</v>
      </c>
      <c r="W1939" s="60">
        <v>0</v>
      </c>
      <c r="X1939" s="60">
        <v>0</v>
      </c>
      <c r="Y1939" s="60">
        <v>0</v>
      </c>
      <c r="Z1939" s="60">
        <v>0</v>
      </c>
      <c r="AA1939" s="60">
        <v>0</v>
      </c>
      <c r="AB1939" s="60">
        <v>0</v>
      </c>
      <c r="AC1939" s="60">
        <v>0</v>
      </c>
      <c r="AD1939" s="60">
        <v>0</v>
      </c>
      <c r="AE1939" s="60">
        <v>0</v>
      </c>
      <c r="AF1939" s="60">
        <v>0</v>
      </c>
      <c r="AG1939" s="60">
        <v>0</v>
      </c>
      <c r="AH1939" s="60">
        <v>0</v>
      </c>
      <c r="AI1939" s="60">
        <v>0</v>
      </c>
      <c r="AJ1939" s="60">
        <v>0</v>
      </c>
      <c r="AK1939" s="60">
        <v>0</v>
      </c>
      <c r="AL1939" s="60">
        <v>0</v>
      </c>
      <c r="AM1939" s="60">
        <v>0</v>
      </c>
      <c r="AN1939" s="60">
        <v>0</v>
      </c>
      <c r="AO1939" s="60">
        <v>0</v>
      </c>
      <c r="AP1939" s="60">
        <v>0</v>
      </c>
      <c r="AQ1939" s="60">
        <v>0</v>
      </c>
      <c r="AR1939" s="60">
        <v>0</v>
      </c>
      <c r="AS1939" s="60">
        <v>0</v>
      </c>
      <c r="AT1939" s="60">
        <v>0</v>
      </c>
      <c r="AU1939" s="60">
        <v>0</v>
      </c>
      <c r="AV1939" s="60">
        <v>0</v>
      </c>
      <c r="AW1939" s="60">
        <v>0</v>
      </c>
      <c r="AX1939" s="60">
        <v>0</v>
      </c>
      <c r="AY1939" s="60">
        <v>0</v>
      </c>
      <c r="AZ1939" s="60">
        <v>0</v>
      </c>
      <c r="BA1939" s="60">
        <v>0</v>
      </c>
      <c r="BB1939" s="60">
        <v>0</v>
      </c>
      <c r="BC1939" s="60">
        <v>0</v>
      </c>
      <c r="BD1939" s="60">
        <v>0</v>
      </c>
      <c r="BE1939" s="60">
        <v>0</v>
      </c>
      <c r="BF1939" s="60">
        <v>0</v>
      </c>
      <c r="BG1939" s="60">
        <v>0</v>
      </c>
      <c r="BH1939" s="60">
        <v>0</v>
      </c>
      <c r="BI1939" s="60">
        <v>0</v>
      </c>
      <c r="BJ1939" s="60">
        <v>422.26891500000005</v>
      </c>
      <c r="BK1939" s="60">
        <v>844.5378300000001</v>
      </c>
      <c r="BL1939" s="60">
        <v>1266.8067450000001</v>
      </c>
      <c r="BM1939" s="60">
        <v>1689.0756600000002</v>
      </c>
      <c r="BN1939" s="60">
        <v>2111.3445750000001</v>
      </c>
      <c r="BO1939" s="60">
        <v>2533.6134900000002</v>
      </c>
      <c r="BP1939" s="60">
        <v>44.671438269327609</v>
      </c>
      <c r="BQ1939" s="60">
        <v>466.94035326932766</v>
      </c>
      <c r="BR1939" s="60">
        <v>889.20926826932771</v>
      </c>
      <c r="BS1939" s="60">
        <v>1311.4781832693277</v>
      </c>
      <c r="BT1939" s="60">
        <v>1733.7470982693278</v>
      </c>
      <c r="BU1939" s="60">
        <v>0</v>
      </c>
      <c r="BV1939" s="60">
        <v>0</v>
      </c>
      <c r="BW1939" s="60">
        <v>0</v>
      </c>
      <c r="BX1939" s="60">
        <v>0</v>
      </c>
      <c r="BY1939" s="60">
        <v>0</v>
      </c>
      <c r="BZ1939" s="60">
        <v>0</v>
      </c>
      <c r="CA1939" s="60">
        <v>0</v>
      </c>
      <c r="CB1939" s="60">
        <v>0</v>
      </c>
      <c r="CC1939" s="60">
        <v>0</v>
      </c>
      <c r="CD1939" s="60">
        <v>0</v>
      </c>
      <c r="CE1939" s="60">
        <v>0</v>
      </c>
      <c r="CF1939" s="60">
        <v>0</v>
      </c>
      <c r="CG1939" s="60">
        <v>0</v>
      </c>
      <c r="CH1939" s="60">
        <v>0</v>
      </c>
    </row>
    <row r="1940" spans="1:86">
      <c r="A1940" s="57" t="s">
        <v>86</v>
      </c>
      <c r="B1940" s="57" t="s">
        <v>701</v>
      </c>
      <c r="C1940" s="58" t="s">
        <v>116</v>
      </c>
      <c r="D1940" s="58" t="s">
        <v>333</v>
      </c>
      <c r="E1940" s="58" t="str">
        <f>VLOOKUP(CONCATENATE($F$4,F1940),'REG FL  CWIP - 1 System Per Boo'!$A$29:$B$1161,2,FALSE)</f>
        <v>Production</v>
      </c>
      <c r="F1940" s="58" t="s">
        <v>342</v>
      </c>
      <c r="G1940" s="58" t="s">
        <v>343</v>
      </c>
      <c r="H1940" s="63">
        <v>431</v>
      </c>
      <c r="I1940" s="60">
        <v>0</v>
      </c>
      <c r="J1940" s="60">
        <v>0</v>
      </c>
      <c r="K1940" s="60">
        <v>0</v>
      </c>
      <c r="L1940" s="60">
        <v>0</v>
      </c>
      <c r="M1940" s="60">
        <v>0</v>
      </c>
      <c r="N1940" s="60">
        <v>0</v>
      </c>
      <c r="O1940" s="60">
        <v>0</v>
      </c>
      <c r="P1940" s="60">
        <v>0</v>
      </c>
      <c r="Q1940" s="60">
        <v>0</v>
      </c>
      <c r="R1940" s="60">
        <v>0</v>
      </c>
      <c r="S1940" s="60">
        <v>0</v>
      </c>
      <c r="T1940" s="60">
        <v>0</v>
      </c>
      <c r="U1940" s="60">
        <v>0</v>
      </c>
      <c r="V1940" s="60">
        <v>0</v>
      </c>
      <c r="W1940" s="60">
        <v>0</v>
      </c>
      <c r="X1940" s="60">
        <v>0</v>
      </c>
      <c r="Y1940" s="60">
        <v>0</v>
      </c>
      <c r="Z1940" s="60">
        <v>0</v>
      </c>
      <c r="AA1940" s="60">
        <v>0</v>
      </c>
      <c r="AB1940" s="60">
        <v>0</v>
      </c>
      <c r="AC1940" s="60">
        <v>0</v>
      </c>
      <c r="AD1940" s="60">
        <v>0</v>
      </c>
      <c r="AE1940" s="60">
        <v>0</v>
      </c>
      <c r="AF1940" s="60">
        <v>0</v>
      </c>
      <c r="AG1940" s="60">
        <v>0</v>
      </c>
      <c r="AH1940" s="60">
        <v>0</v>
      </c>
      <c r="AI1940" s="60">
        <v>0</v>
      </c>
      <c r="AJ1940" s="60">
        <v>0</v>
      </c>
      <c r="AK1940" s="60">
        <v>0</v>
      </c>
      <c r="AL1940" s="60">
        <v>0</v>
      </c>
      <c r="AM1940" s="60">
        <v>0</v>
      </c>
      <c r="AN1940" s="60">
        <v>0</v>
      </c>
      <c r="AO1940" s="60">
        <v>0</v>
      </c>
      <c r="AP1940" s="60">
        <v>0</v>
      </c>
      <c r="AQ1940" s="60">
        <v>0</v>
      </c>
      <c r="AR1940" s="60">
        <v>0</v>
      </c>
      <c r="AS1940" s="60">
        <v>0</v>
      </c>
      <c r="AT1940" s="60">
        <v>0</v>
      </c>
      <c r="AU1940" s="60">
        <v>0</v>
      </c>
      <c r="AV1940" s="60">
        <v>0</v>
      </c>
      <c r="AW1940" s="60">
        <v>0</v>
      </c>
      <c r="AX1940" s="60">
        <v>0</v>
      </c>
      <c r="AY1940" s="60">
        <v>0</v>
      </c>
      <c r="AZ1940" s="60">
        <v>0</v>
      </c>
      <c r="BA1940" s="60">
        <v>0</v>
      </c>
      <c r="BB1940" s="60">
        <v>0</v>
      </c>
      <c r="BC1940" s="60">
        <v>0</v>
      </c>
      <c r="BD1940" s="60">
        <v>0</v>
      </c>
      <c r="BE1940" s="60">
        <v>0</v>
      </c>
      <c r="BF1940" s="60">
        <v>0</v>
      </c>
      <c r="BG1940" s="60">
        <v>0</v>
      </c>
      <c r="BH1940" s="60">
        <v>0</v>
      </c>
      <c r="BI1940" s="60">
        <v>422.26891500000005</v>
      </c>
      <c r="BJ1940" s="60">
        <v>422.26891500000005</v>
      </c>
      <c r="BK1940" s="60">
        <v>422.26891500000005</v>
      </c>
      <c r="BL1940" s="60">
        <v>422.26891500000005</v>
      </c>
      <c r="BM1940" s="60">
        <v>422.26891500000005</v>
      </c>
      <c r="BN1940" s="60">
        <v>422.26891500000005</v>
      </c>
      <c r="BO1940" s="60">
        <v>422.26891500000005</v>
      </c>
      <c r="BP1940" s="60">
        <v>422.26891500000005</v>
      </c>
      <c r="BQ1940" s="60">
        <v>422.26891500000005</v>
      </c>
      <c r="BR1940" s="60">
        <v>422.26891500000005</v>
      </c>
      <c r="BS1940" s="60">
        <v>422.26891500000005</v>
      </c>
      <c r="BT1940" s="60">
        <v>422.26891500000056</v>
      </c>
      <c r="BU1940" s="60">
        <v>5067.2269800000004</v>
      </c>
      <c r="BV1940" s="60">
        <v>0</v>
      </c>
      <c r="BW1940" s="60">
        <v>0</v>
      </c>
      <c r="BX1940" s="60">
        <v>0</v>
      </c>
      <c r="BY1940" s="60">
        <v>0</v>
      </c>
      <c r="BZ1940" s="60">
        <v>0</v>
      </c>
      <c r="CA1940" s="60">
        <v>0</v>
      </c>
      <c r="CB1940" s="60">
        <v>0</v>
      </c>
      <c r="CC1940" s="60">
        <v>0</v>
      </c>
      <c r="CD1940" s="60">
        <v>0</v>
      </c>
      <c r="CE1940" s="60">
        <v>0</v>
      </c>
      <c r="CF1940" s="60">
        <v>0</v>
      </c>
      <c r="CG1940" s="60">
        <v>0</v>
      </c>
      <c r="CH1940" s="60">
        <v>0</v>
      </c>
    </row>
    <row r="1941" spans="1:86">
      <c r="A1941" s="57" t="s">
        <v>86</v>
      </c>
      <c r="B1941" s="58" t="s">
        <v>719</v>
      </c>
      <c r="C1941" s="59" t="s">
        <v>116</v>
      </c>
      <c r="D1941" s="58" t="s">
        <v>333</v>
      </c>
      <c r="E1941" s="58" t="str">
        <f>VLOOKUP(CONCATENATE($F$4,F1941),'REG FL  CWIP - 1 System Per Boo'!$A$29:$B$1161,2,FALSE)</f>
        <v>Production</v>
      </c>
      <c r="F1941" s="58" t="s">
        <v>342</v>
      </c>
      <c r="G1941" s="58" t="s">
        <v>343</v>
      </c>
      <c r="H1941" s="63">
        <v>431</v>
      </c>
      <c r="I1941" s="60">
        <v>0</v>
      </c>
      <c r="J1941" s="60">
        <v>0</v>
      </c>
      <c r="K1941" s="60">
        <v>0</v>
      </c>
      <c r="L1941" s="60">
        <v>0</v>
      </c>
      <c r="M1941" s="60">
        <v>0</v>
      </c>
      <c r="N1941" s="60">
        <v>0</v>
      </c>
      <c r="O1941" s="60">
        <v>0</v>
      </c>
      <c r="P1941" s="60">
        <v>0</v>
      </c>
      <c r="Q1941" s="60">
        <v>0</v>
      </c>
      <c r="R1941" s="60">
        <v>0</v>
      </c>
      <c r="S1941" s="60">
        <v>0</v>
      </c>
      <c r="T1941" s="60">
        <v>0</v>
      </c>
      <c r="U1941" s="60">
        <v>0</v>
      </c>
      <c r="V1941" s="60">
        <v>0</v>
      </c>
      <c r="W1941" s="60">
        <v>0</v>
      </c>
      <c r="X1941" s="60">
        <v>0</v>
      </c>
      <c r="Y1941" s="60">
        <v>0</v>
      </c>
      <c r="Z1941" s="60">
        <v>0</v>
      </c>
      <c r="AA1941" s="60">
        <v>0</v>
      </c>
      <c r="AB1941" s="60">
        <v>0</v>
      </c>
      <c r="AC1941" s="60">
        <v>0</v>
      </c>
      <c r="AD1941" s="60">
        <v>0</v>
      </c>
      <c r="AE1941" s="60">
        <v>0</v>
      </c>
      <c r="AF1941" s="60">
        <v>0</v>
      </c>
      <c r="AG1941" s="60">
        <v>0</v>
      </c>
      <c r="AH1941" s="60">
        <v>0</v>
      </c>
      <c r="AI1941" s="60">
        <v>0</v>
      </c>
      <c r="AJ1941" s="60">
        <v>0</v>
      </c>
      <c r="AK1941" s="60">
        <v>0</v>
      </c>
      <c r="AL1941" s="60">
        <v>0</v>
      </c>
      <c r="AM1941" s="60">
        <v>0</v>
      </c>
      <c r="AN1941" s="60">
        <v>0</v>
      </c>
      <c r="AO1941" s="60">
        <v>0</v>
      </c>
      <c r="AP1941" s="60">
        <v>0</v>
      </c>
      <c r="AQ1941" s="60">
        <v>0</v>
      </c>
      <c r="AR1941" s="60">
        <v>0</v>
      </c>
      <c r="AS1941" s="60">
        <v>0</v>
      </c>
      <c r="AT1941" s="60">
        <v>0</v>
      </c>
      <c r="AU1941" s="60">
        <v>0</v>
      </c>
      <c r="AV1941" s="60">
        <v>0</v>
      </c>
      <c r="AW1941" s="60">
        <v>0</v>
      </c>
      <c r="AX1941" s="60">
        <v>0</v>
      </c>
      <c r="AY1941" s="60">
        <v>0</v>
      </c>
      <c r="AZ1941" s="60">
        <v>0</v>
      </c>
      <c r="BA1941" s="60">
        <v>0</v>
      </c>
      <c r="BB1941" s="60">
        <v>0</v>
      </c>
      <c r="BC1941" s="60">
        <v>0</v>
      </c>
      <c r="BD1941" s="60">
        <v>0</v>
      </c>
      <c r="BE1941" s="60">
        <v>0</v>
      </c>
      <c r="BF1941" s="60">
        <v>0</v>
      </c>
      <c r="BG1941" s="60">
        <v>0</v>
      </c>
      <c r="BH1941" s="60">
        <v>0</v>
      </c>
      <c r="BI1941" s="60">
        <v>0</v>
      </c>
      <c r="BJ1941" s="60">
        <v>0</v>
      </c>
      <c r="BK1941" s="60">
        <v>0</v>
      </c>
      <c r="BL1941" s="60">
        <v>0</v>
      </c>
      <c r="BM1941" s="60">
        <v>0</v>
      </c>
      <c r="BN1941" s="60">
        <v>0</v>
      </c>
      <c r="BO1941" s="60">
        <v>2911.2109667306727</v>
      </c>
      <c r="BP1941" s="60">
        <v>0</v>
      </c>
      <c r="BQ1941" s="60">
        <v>0</v>
      </c>
      <c r="BR1941" s="60">
        <v>0</v>
      </c>
      <c r="BS1941" s="60">
        <v>0</v>
      </c>
      <c r="BT1941" s="60">
        <v>2156.0160132693281</v>
      </c>
      <c r="BU1941" s="60">
        <v>5067.2269800000013</v>
      </c>
      <c r="BV1941" s="60">
        <v>0</v>
      </c>
      <c r="BW1941" s="60">
        <v>0</v>
      </c>
      <c r="BX1941" s="60">
        <v>0</v>
      </c>
      <c r="BY1941" s="60">
        <v>0</v>
      </c>
      <c r="BZ1941" s="60">
        <v>0</v>
      </c>
      <c r="CA1941" s="60">
        <v>0</v>
      </c>
      <c r="CB1941" s="60">
        <v>0</v>
      </c>
      <c r="CC1941" s="60">
        <v>0</v>
      </c>
      <c r="CD1941" s="60">
        <v>0</v>
      </c>
      <c r="CE1941" s="60">
        <v>0</v>
      </c>
      <c r="CF1941" s="60">
        <v>0</v>
      </c>
      <c r="CG1941" s="60">
        <v>0</v>
      </c>
      <c r="CH1941" s="60">
        <v>0</v>
      </c>
    </row>
    <row r="1942" spans="1:86">
      <c r="A1942" s="57" t="s">
        <v>86</v>
      </c>
      <c r="B1942" s="58" t="s">
        <v>723</v>
      </c>
      <c r="C1942" s="59" t="s">
        <v>116</v>
      </c>
      <c r="D1942" s="58" t="s">
        <v>333</v>
      </c>
      <c r="E1942" s="58" t="str">
        <f>VLOOKUP(CONCATENATE($F$4,F1942),'REG FL  CWIP - 1 System Per Boo'!$A$29:$B$1161,2,FALSE)</f>
        <v>Production</v>
      </c>
      <c r="F1942" s="58" t="s">
        <v>342</v>
      </c>
      <c r="G1942" s="58" t="s">
        <v>343</v>
      </c>
      <c r="H1942" s="63">
        <v>343</v>
      </c>
      <c r="I1942" s="60">
        <v>0</v>
      </c>
      <c r="J1942" s="60">
        <v>0</v>
      </c>
      <c r="K1942" s="60">
        <v>0</v>
      </c>
      <c r="L1942" s="60">
        <v>0</v>
      </c>
      <c r="M1942" s="60">
        <v>0</v>
      </c>
      <c r="N1942" s="60">
        <v>0</v>
      </c>
      <c r="O1942" s="60">
        <v>0</v>
      </c>
      <c r="P1942" s="60">
        <v>0</v>
      </c>
      <c r="Q1942" s="60">
        <v>0</v>
      </c>
      <c r="R1942" s="60">
        <v>0</v>
      </c>
      <c r="S1942" s="60">
        <v>0</v>
      </c>
      <c r="T1942" s="60">
        <v>0</v>
      </c>
      <c r="U1942" s="60">
        <v>0</v>
      </c>
      <c r="V1942" s="60">
        <v>0</v>
      </c>
      <c r="W1942" s="60">
        <v>0</v>
      </c>
      <c r="X1942" s="60">
        <v>0</v>
      </c>
      <c r="Y1942" s="60">
        <v>0</v>
      </c>
      <c r="Z1942" s="60">
        <v>0</v>
      </c>
      <c r="AA1942" s="60">
        <v>0</v>
      </c>
      <c r="AB1942" s="60">
        <v>0</v>
      </c>
      <c r="AC1942" s="60">
        <v>0</v>
      </c>
      <c r="AD1942" s="60">
        <v>0</v>
      </c>
      <c r="AE1942" s="60">
        <v>0</v>
      </c>
      <c r="AF1942" s="60">
        <v>0</v>
      </c>
      <c r="AG1942" s="60">
        <v>0</v>
      </c>
      <c r="AH1942" s="60">
        <v>0</v>
      </c>
      <c r="AI1942" s="60">
        <v>0</v>
      </c>
      <c r="AJ1942" s="60">
        <v>0</v>
      </c>
      <c r="AK1942" s="60">
        <v>0</v>
      </c>
      <c r="AL1942" s="60">
        <v>0</v>
      </c>
      <c r="AM1942" s="60">
        <v>0</v>
      </c>
      <c r="AN1942" s="60">
        <v>0</v>
      </c>
      <c r="AO1942" s="60">
        <v>0</v>
      </c>
      <c r="AP1942" s="60">
        <v>0</v>
      </c>
      <c r="AQ1942" s="60">
        <v>0</v>
      </c>
      <c r="AR1942" s="60">
        <v>0</v>
      </c>
      <c r="AS1942" s="60">
        <v>0</v>
      </c>
      <c r="AT1942" s="60">
        <v>0</v>
      </c>
      <c r="AU1942" s="60">
        <v>0</v>
      </c>
      <c r="AV1942" s="60">
        <v>0</v>
      </c>
      <c r="AW1942" s="60">
        <v>0</v>
      </c>
      <c r="AX1942" s="60">
        <v>0</v>
      </c>
      <c r="AY1942" s="60">
        <v>0</v>
      </c>
      <c r="AZ1942" s="60">
        <v>0</v>
      </c>
      <c r="BA1942" s="60">
        <v>0</v>
      </c>
      <c r="BB1942" s="60">
        <v>0</v>
      </c>
      <c r="BC1942" s="60">
        <v>0</v>
      </c>
      <c r="BD1942" s="60">
        <v>0</v>
      </c>
      <c r="BE1942" s="60">
        <v>0</v>
      </c>
      <c r="BF1942" s="60">
        <v>0</v>
      </c>
      <c r="BG1942" s="60">
        <v>0</v>
      </c>
      <c r="BH1942" s="60">
        <v>0</v>
      </c>
      <c r="BI1942" s="60">
        <v>422.26891500000005</v>
      </c>
      <c r="BJ1942" s="60">
        <v>844.5378300000001</v>
      </c>
      <c r="BK1942" s="60">
        <v>1266.8067450000001</v>
      </c>
      <c r="BL1942" s="60">
        <v>1689.0756600000002</v>
      </c>
      <c r="BM1942" s="60">
        <v>2111.3445750000001</v>
      </c>
      <c r="BN1942" s="60">
        <v>2533.6134900000002</v>
      </c>
      <c r="BO1942" s="60">
        <v>44.671438269327609</v>
      </c>
      <c r="BP1942" s="60">
        <v>466.94035326932766</v>
      </c>
      <c r="BQ1942" s="60">
        <v>889.20926826932771</v>
      </c>
      <c r="BR1942" s="60">
        <v>1311.4781832693277</v>
      </c>
      <c r="BS1942" s="60">
        <v>1733.7470982693278</v>
      </c>
      <c r="BT1942" s="60">
        <v>0</v>
      </c>
      <c r="BU1942" s="60">
        <v>0</v>
      </c>
      <c r="BV1942" s="60">
        <v>0</v>
      </c>
      <c r="BW1942" s="60">
        <v>0</v>
      </c>
      <c r="BX1942" s="60">
        <v>0</v>
      </c>
      <c r="BY1942" s="60">
        <v>0</v>
      </c>
      <c r="BZ1942" s="60">
        <v>0</v>
      </c>
      <c r="CA1942" s="60">
        <v>0</v>
      </c>
      <c r="CB1942" s="60">
        <v>0</v>
      </c>
      <c r="CC1942" s="60">
        <v>0</v>
      </c>
      <c r="CD1942" s="60">
        <v>0</v>
      </c>
      <c r="CE1942" s="60">
        <v>0</v>
      </c>
      <c r="CF1942" s="60">
        <v>0</v>
      </c>
      <c r="CG1942" s="60">
        <v>0</v>
      </c>
      <c r="CH1942" s="60">
        <v>0</v>
      </c>
    </row>
    <row r="1943" spans="1:86">
      <c r="A1943" s="57" t="s">
        <v>86</v>
      </c>
      <c r="B1943" s="58" t="s">
        <v>132</v>
      </c>
      <c r="C1943" s="59" t="s">
        <v>116</v>
      </c>
      <c r="D1943" s="58" t="s">
        <v>544</v>
      </c>
      <c r="E1943" s="58" t="str">
        <f>VLOOKUP(CONCATENATE($F$4,F1943),'REG FL  CWIP - 1 System Per Boo'!$A$29:$B$1161,2,FALSE)</f>
        <v>Production</v>
      </c>
      <c r="F1943" s="58" t="s">
        <v>560</v>
      </c>
      <c r="G1943" s="58" t="s">
        <v>561</v>
      </c>
      <c r="H1943" s="63">
        <v>341</v>
      </c>
      <c r="I1943" s="60">
        <v>4429.95</v>
      </c>
      <c r="J1943" s="60">
        <v>4459.76</v>
      </c>
      <c r="K1943" s="60">
        <v>3359.03</v>
      </c>
      <c r="L1943" s="60">
        <v>1277.6200000000001</v>
      </c>
      <c r="M1943" s="60">
        <v>2438.48</v>
      </c>
      <c r="N1943" s="60">
        <v>6842.66</v>
      </c>
      <c r="O1943" s="60">
        <v>8763.4599999999991</v>
      </c>
      <c r="P1943" s="60">
        <v>2617.59</v>
      </c>
      <c r="Q1943" s="60">
        <v>2814.88</v>
      </c>
      <c r="R1943" s="60">
        <v>3577.5699999999997</v>
      </c>
      <c r="S1943" s="60">
        <v>3046.1</v>
      </c>
      <c r="T1943" s="60">
        <v>4626.57</v>
      </c>
      <c r="U1943" s="60">
        <v>4429.95</v>
      </c>
      <c r="V1943" s="60">
        <v>2910.07</v>
      </c>
      <c r="W1943" s="60">
        <v>2910.1980333376</v>
      </c>
      <c r="X1943" s="60">
        <v>2925.6736037751998</v>
      </c>
      <c r="Y1943" s="60">
        <v>2929.1700426399998</v>
      </c>
      <c r="Z1943" s="60">
        <v>3006.9906196672</v>
      </c>
      <c r="AA1943" s="60">
        <v>2713.6062570731256</v>
      </c>
      <c r="AB1943" s="60">
        <v>2469.7761587151049</v>
      </c>
      <c r="AC1943" s="60">
        <v>2479.5193233183049</v>
      </c>
      <c r="AD1943" s="60">
        <v>2518.978395659105</v>
      </c>
      <c r="AE1943" s="60">
        <v>2518.978395659105</v>
      </c>
      <c r="AF1943" s="60">
        <v>2518.978395659105</v>
      </c>
      <c r="AG1943" s="60">
        <v>2547.065906159105</v>
      </c>
      <c r="AH1943" s="60">
        <v>2910.07</v>
      </c>
      <c r="AI1943" s="60">
        <v>1755.8716668588877</v>
      </c>
      <c r="AJ1943" s="60">
        <v>1762.2064862028876</v>
      </c>
      <c r="AK1943" s="60">
        <v>1768.5413064036877</v>
      </c>
      <c r="AL1943" s="60">
        <v>1794.8372763780876</v>
      </c>
      <c r="AM1943" s="60">
        <v>1723.0420611359061</v>
      </c>
      <c r="AN1943" s="60">
        <v>1735.5699739655061</v>
      </c>
      <c r="AO1943" s="60">
        <v>1741.9938353927062</v>
      </c>
      <c r="AP1943" s="60">
        <v>1748.3110646327061</v>
      </c>
      <c r="AQ1943" s="60">
        <v>1752.2863030439062</v>
      </c>
      <c r="AR1943" s="60">
        <v>1758.3904289879063</v>
      </c>
      <c r="AS1943" s="60">
        <v>1764.4945395095062</v>
      </c>
      <c r="AT1943" s="60">
        <v>1774.9437809975063</v>
      </c>
      <c r="AU1943" s="60">
        <v>1755.8716668588877</v>
      </c>
      <c r="AV1943" s="60">
        <v>1346.5040078217121</v>
      </c>
      <c r="AW1943" s="60">
        <v>1352.8906856565848</v>
      </c>
      <c r="AX1943" s="60">
        <v>1359.2773643552714</v>
      </c>
      <c r="AY1943" s="60">
        <v>1365.8278015438259</v>
      </c>
      <c r="AZ1943" s="60">
        <v>1216.3994982704758</v>
      </c>
      <c r="BA1943" s="60">
        <v>1229.029967876812</v>
      </c>
      <c r="BB1943" s="60">
        <v>1235.5064167167068</v>
      </c>
      <c r="BC1943" s="60">
        <v>1241.8753604503795</v>
      </c>
      <c r="BD1943" s="60">
        <v>1255.2091448153469</v>
      </c>
      <c r="BE1943" s="60">
        <v>1261.3632407336056</v>
      </c>
      <c r="BF1943" s="60">
        <v>1267.5173211032125</v>
      </c>
      <c r="BG1943" s="60">
        <v>1278.0521028197345</v>
      </c>
      <c r="BH1943" s="60">
        <v>1346.5040078217121</v>
      </c>
      <c r="BI1943" s="60">
        <v>1058.9669144302843</v>
      </c>
      <c r="BJ1943" s="60">
        <v>1060.0688110752415</v>
      </c>
      <c r="BK1943" s="60">
        <v>1061.170707869233</v>
      </c>
      <c r="BL1943" s="60">
        <v>1065.7447043034219</v>
      </c>
      <c r="BM1943" s="60">
        <v>1067.7440461507049</v>
      </c>
      <c r="BN1943" s="60">
        <v>1069.9231872383396</v>
      </c>
      <c r="BO1943" s="60">
        <v>1071.0405721186212</v>
      </c>
      <c r="BP1943" s="60">
        <v>1072.1394090904403</v>
      </c>
      <c r="BQ1943" s="60">
        <v>1074.4398934167541</v>
      </c>
      <c r="BR1943" s="60">
        <v>1075.5016625900867</v>
      </c>
      <c r="BS1943" s="60">
        <v>1076.5634290808027</v>
      </c>
      <c r="BT1943" s="60">
        <v>1078.3810001136501</v>
      </c>
      <c r="BU1943" s="60">
        <v>1058.9669144302843</v>
      </c>
      <c r="BV1943" s="60">
        <v>1000.4800954485104</v>
      </c>
      <c r="BW1943" s="60">
        <v>1001.5473076969301</v>
      </c>
      <c r="BX1943" s="60">
        <v>1002.6145200896931</v>
      </c>
      <c r="BY1943" s="60">
        <v>1007.0445408553743</v>
      </c>
      <c r="BZ1943" s="60">
        <v>1008.980949426871</v>
      </c>
      <c r="CA1943" s="60">
        <v>1011.091497698709</v>
      </c>
      <c r="CB1943" s="60">
        <v>1012.1737106593283</v>
      </c>
      <c r="CC1943" s="60">
        <v>1013.2379595439297</v>
      </c>
      <c r="CD1943" s="60">
        <v>1015.4660315337807</v>
      </c>
      <c r="CE1943" s="60">
        <v>1016.4943794028487</v>
      </c>
      <c r="CF1943" s="60">
        <v>1017.5227246737411</v>
      </c>
      <c r="CG1943" s="60">
        <v>1019.2830840300426</v>
      </c>
      <c r="CH1943" s="60">
        <v>1000.4800954485104</v>
      </c>
    </row>
    <row r="1944" spans="1:86">
      <c r="A1944" s="57" t="s">
        <v>86</v>
      </c>
      <c r="B1944" s="57" t="s">
        <v>701</v>
      </c>
      <c r="C1944" s="58" t="s">
        <v>116</v>
      </c>
      <c r="D1944" s="58" t="s">
        <v>544</v>
      </c>
      <c r="E1944" s="58" t="str">
        <f>VLOOKUP(CONCATENATE($F$4,F1944),'REG FL  CWIP - 1 System Per Boo'!$A$29:$B$1161,2,FALSE)</f>
        <v>Production</v>
      </c>
      <c r="F1944" s="58" t="s">
        <v>560</v>
      </c>
      <c r="G1944" s="58" t="s">
        <v>561</v>
      </c>
      <c r="H1944" s="63">
        <v>341</v>
      </c>
      <c r="I1944" s="60">
        <v>29.95</v>
      </c>
      <c r="J1944" s="60">
        <v>36.11</v>
      </c>
      <c r="K1944" s="60">
        <v>207.39999999999998</v>
      </c>
      <c r="L1944" s="60">
        <v>1180.3699999999999</v>
      </c>
      <c r="M1944" s="60">
        <v>4452.09</v>
      </c>
      <c r="N1944" s="60">
        <v>1931.04</v>
      </c>
      <c r="O1944" s="60">
        <v>-61.17</v>
      </c>
      <c r="P1944" s="60">
        <v>336.34000000000003</v>
      </c>
      <c r="Q1944" s="60">
        <v>769.31</v>
      </c>
      <c r="R1944" s="60">
        <v>145.09</v>
      </c>
      <c r="S1944" s="60">
        <v>1613.3100000000002</v>
      </c>
      <c r="T1944" s="60">
        <v>58.090000000000032</v>
      </c>
      <c r="U1944" s="60">
        <v>10697.93</v>
      </c>
      <c r="V1944" s="60">
        <v>0.12803333759999999</v>
      </c>
      <c r="W1944" s="60">
        <v>15.4755704376</v>
      </c>
      <c r="X1944" s="60">
        <v>13.0347605808</v>
      </c>
      <c r="Y1944" s="60">
        <v>77.820577027200002</v>
      </c>
      <c r="Z1944" s="60">
        <v>56.924360287200003</v>
      </c>
      <c r="AA1944" s="60">
        <v>10.144400616</v>
      </c>
      <c r="AB1944" s="60">
        <v>9.7431646032000003</v>
      </c>
      <c r="AC1944" s="60">
        <v>39.459072340799999</v>
      </c>
      <c r="AD1944" s="60">
        <v>0</v>
      </c>
      <c r="AE1944" s="60">
        <v>0</v>
      </c>
      <c r="AF1944" s="60">
        <v>28.0875105</v>
      </c>
      <c r="AG1944" s="60">
        <v>0</v>
      </c>
      <c r="AH1944" s="60">
        <v>250.8174497304</v>
      </c>
      <c r="AI1944" s="60">
        <v>6.3348193439999996</v>
      </c>
      <c r="AJ1944" s="60">
        <v>6.3348202008000003</v>
      </c>
      <c r="AK1944" s="60">
        <v>26.295969974399998</v>
      </c>
      <c r="AL1944" s="60">
        <v>11.494244462399999</v>
      </c>
      <c r="AM1944" s="60">
        <v>12.5279128296</v>
      </c>
      <c r="AN1944" s="60">
        <v>6.4238614272000003</v>
      </c>
      <c r="AO1944" s="60">
        <v>6.3172292399999996</v>
      </c>
      <c r="AP1944" s="60">
        <v>13.225516819199999</v>
      </c>
      <c r="AQ1944" s="60">
        <v>6.1041259439999997</v>
      </c>
      <c r="AR1944" s="60">
        <v>6.1041105216</v>
      </c>
      <c r="AS1944" s="60">
        <v>10.449241488</v>
      </c>
      <c r="AT1944" s="60">
        <v>5.3625209904000002</v>
      </c>
      <c r="AU1944" s="60">
        <v>116.97437324160001</v>
      </c>
      <c r="AV1944" s="60">
        <v>6.3866778348726525</v>
      </c>
      <c r="AW1944" s="60">
        <v>6.3866786986866417</v>
      </c>
      <c r="AX1944" s="60">
        <v>26.511235674154573</v>
      </c>
      <c r="AY1944" s="60">
        <v>11.588339359061255</v>
      </c>
      <c r="AZ1944" s="60">
        <v>12.630469606336266</v>
      </c>
      <c r="BA1944" s="60">
        <v>6.4764488398947533</v>
      </c>
      <c r="BB1944" s="60">
        <v>6.3689437336727011</v>
      </c>
      <c r="BC1944" s="60">
        <v>13.333784364967379</v>
      </c>
      <c r="BD1944" s="60">
        <v>6.154095918258581</v>
      </c>
      <c r="BE1944" s="60">
        <v>6.1540803696067741</v>
      </c>
      <c r="BF1944" s="60">
        <v>10.534781716522037</v>
      </c>
      <c r="BG1944" s="60">
        <v>5.4064199391663976</v>
      </c>
      <c r="BH1944" s="60">
        <v>117.9319560552</v>
      </c>
      <c r="BI1944" s="60">
        <v>1.1018966449572385</v>
      </c>
      <c r="BJ1944" s="60">
        <v>1.1018967939914879</v>
      </c>
      <c r="BK1944" s="60">
        <v>4.5739964341890227</v>
      </c>
      <c r="BL1944" s="60">
        <v>1.9993418472829743</v>
      </c>
      <c r="BM1944" s="60">
        <v>2.1791410876346191</v>
      </c>
      <c r="BN1944" s="60">
        <v>1.1173848802817412</v>
      </c>
      <c r="BO1944" s="60">
        <v>1.0988369718190603</v>
      </c>
      <c r="BP1944" s="60">
        <v>2.3004843263138857</v>
      </c>
      <c r="BQ1944" s="60">
        <v>1.0617691733325674</v>
      </c>
      <c r="BR1944" s="60">
        <v>1.06176649071608</v>
      </c>
      <c r="BS1944" s="60">
        <v>1.8175710328473076</v>
      </c>
      <c r="BT1944" s="60">
        <v>0.93277231663401494</v>
      </c>
      <c r="BU1944" s="60">
        <v>20.346858000000001</v>
      </c>
      <c r="BV1944" s="60">
        <v>1.0672122484197892</v>
      </c>
      <c r="BW1944" s="60">
        <v>1.067212392762888</v>
      </c>
      <c r="BX1944" s="60">
        <v>4.4300207656811574</v>
      </c>
      <c r="BY1944" s="60">
        <v>1.9364085714966861</v>
      </c>
      <c r="BZ1944" s="60">
        <v>2.1105482718379061</v>
      </c>
      <c r="CA1944" s="60">
        <v>1.0822129606193971</v>
      </c>
      <c r="CB1944" s="60">
        <v>1.0642488846014415</v>
      </c>
      <c r="CC1944" s="60">
        <v>2.2280719898509185</v>
      </c>
      <c r="CD1944" s="60">
        <v>1.0283478690681045</v>
      </c>
      <c r="CE1944" s="60">
        <v>1.0283452708923262</v>
      </c>
      <c r="CF1944" s="60">
        <v>1.7603593563014515</v>
      </c>
      <c r="CG1944" s="60">
        <v>0.90341141846793249</v>
      </c>
      <c r="CH1944" s="60">
        <v>19.706399999999999</v>
      </c>
    </row>
    <row r="1945" spans="1:86">
      <c r="A1945" s="57" t="s">
        <v>86</v>
      </c>
      <c r="B1945" s="58" t="s">
        <v>719</v>
      </c>
      <c r="C1945" s="59" t="s">
        <v>116</v>
      </c>
      <c r="D1945" s="58" t="s">
        <v>544</v>
      </c>
      <c r="E1945" s="58" t="str">
        <f>VLOOKUP(CONCATENATE($F$4,F1945),'REG FL  CWIP - 1 System Per Boo'!$A$29:$B$1161,2,FALSE)</f>
        <v>Production</v>
      </c>
      <c r="F1945" s="58" t="s">
        <v>560</v>
      </c>
      <c r="G1945" s="58" t="s">
        <v>561</v>
      </c>
      <c r="H1945" s="63">
        <v>341</v>
      </c>
      <c r="I1945" s="60">
        <v>0.15</v>
      </c>
      <c r="J1945" s="60">
        <v>1136.83</v>
      </c>
      <c r="K1945" s="60">
        <v>2288.79</v>
      </c>
      <c r="L1945" s="60">
        <v>19.510000000000002</v>
      </c>
      <c r="M1945" s="60">
        <v>47.910000000000004</v>
      </c>
      <c r="N1945" s="60">
        <v>10.24</v>
      </c>
      <c r="O1945" s="60">
        <v>6084.68</v>
      </c>
      <c r="P1945" s="60">
        <v>139.05000000000001</v>
      </c>
      <c r="Q1945" s="60">
        <v>6.62</v>
      </c>
      <c r="R1945" s="60">
        <v>676.55000000000007</v>
      </c>
      <c r="S1945" s="60">
        <v>32.85</v>
      </c>
      <c r="T1945" s="60">
        <v>1774.61</v>
      </c>
      <c r="U1945" s="60">
        <v>12217.79</v>
      </c>
      <c r="V1945" s="60">
        <v>0</v>
      </c>
      <c r="W1945" s="60">
        <v>0</v>
      </c>
      <c r="X1945" s="60">
        <v>9.5383217159999969</v>
      </c>
      <c r="Y1945" s="60">
        <v>0</v>
      </c>
      <c r="Z1945" s="60">
        <v>350.30872288127489</v>
      </c>
      <c r="AA1945" s="60">
        <v>253.97449897402046</v>
      </c>
      <c r="AB1945" s="60">
        <v>0</v>
      </c>
      <c r="AC1945" s="60">
        <v>0</v>
      </c>
      <c r="AD1945" s="60">
        <v>0</v>
      </c>
      <c r="AE1945" s="60">
        <v>0</v>
      </c>
      <c r="AF1945" s="60">
        <v>0</v>
      </c>
      <c r="AG1945" s="60">
        <v>791.1942393002173</v>
      </c>
      <c r="AH1945" s="60">
        <v>1405.0157828715128</v>
      </c>
      <c r="AI1945" s="60">
        <v>0</v>
      </c>
      <c r="AJ1945" s="60">
        <v>0</v>
      </c>
      <c r="AK1945" s="60">
        <v>0</v>
      </c>
      <c r="AL1945" s="60">
        <v>83.289459704581589</v>
      </c>
      <c r="AM1945" s="60">
        <v>0</v>
      </c>
      <c r="AN1945" s="60">
        <v>0</v>
      </c>
      <c r="AO1945" s="60">
        <v>0</v>
      </c>
      <c r="AP1945" s="60">
        <v>9.2502784079999962</v>
      </c>
      <c r="AQ1945" s="60">
        <v>0</v>
      </c>
      <c r="AR1945" s="60">
        <v>0</v>
      </c>
      <c r="AS1945" s="60">
        <v>0</v>
      </c>
      <c r="AT1945" s="60">
        <v>433.8022941661942</v>
      </c>
      <c r="AU1945" s="60">
        <v>526.34203227877583</v>
      </c>
      <c r="AV1945" s="60">
        <v>0</v>
      </c>
      <c r="AW1945" s="60">
        <v>0</v>
      </c>
      <c r="AX1945" s="60">
        <v>19.960798485599998</v>
      </c>
      <c r="AY1945" s="60">
        <v>161.01664263241162</v>
      </c>
      <c r="AZ1945" s="60">
        <v>0</v>
      </c>
      <c r="BA1945" s="60">
        <v>0</v>
      </c>
      <c r="BB1945" s="60">
        <v>0</v>
      </c>
      <c r="BC1945" s="60">
        <v>0</v>
      </c>
      <c r="BD1945" s="60">
        <v>0</v>
      </c>
      <c r="BE1945" s="60">
        <v>0</v>
      </c>
      <c r="BF1945" s="60">
        <v>0</v>
      </c>
      <c r="BG1945" s="60">
        <v>224.49160832861662</v>
      </c>
      <c r="BH1945" s="60">
        <v>405.46904944662822</v>
      </c>
      <c r="BI1945" s="60">
        <v>0</v>
      </c>
      <c r="BJ1945" s="60">
        <v>0</v>
      </c>
      <c r="BK1945" s="60">
        <v>0</v>
      </c>
      <c r="BL1945" s="60">
        <v>0</v>
      </c>
      <c r="BM1945" s="60">
        <v>0</v>
      </c>
      <c r="BN1945" s="60">
        <v>0</v>
      </c>
      <c r="BO1945" s="60">
        <v>0</v>
      </c>
      <c r="BP1945" s="60">
        <v>0</v>
      </c>
      <c r="BQ1945" s="60">
        <v>0</v>
      </c>
      <c r="BR1945" s="60">
        <v>0</v>
      </c>
      <c r="BS1945" s="60">
        <v>0</v>
      </c>
      <c r="BT1945" s="60">
        <v>78.833676981773863</v>
      </c>
      <c r="BU1945" s="60">
        <v>78.833676981773863</v>
      </c>
      <c r="BV1945" s="60">
        <v>0</v>
      </c>
      <c r="BW1945" s="60">
        <v>0</v>
      </c>
      <c r="BX1945" s="60">
        <v>0</v>
      </c>
      <c r="BY1945" s="60">
        <v>0</v>
      </c>
      <c r="BZ1945" s="60">
        <v>0</v>
      </c>
      <c r="CA1945" s="60">
        <v>0</v>
      </c>
      <c r="CB1945" s="60">
        <v>0</v>
      </c>
      <c r="CC1945" s="60">
        <v>0</v>
      </c>
      <c r="CD1945" s="60">
        <v>0</v>
      </c>
      <c r="CE1945" s="60">
        <v>0</v>
      </c>
      <c r="CF1945" s="60">
        <v>0</v>
      </c>
      <c r="CG1945" s="60">
        <v>72.379977490324706</v>
      </c>
      <c r="CH1945" s="60">
        <v>72.379977490324706</v>
      </c>
    </row>
    <row r="1946" spans="1:86">
      <c r="A1946" s="57" t="s">
        <v>86</v>
      </c>
      <c r="B1946" s="58" t="s">
        <v>723</v>
      </c>
      <c r="C1946" s="59" t="s">
        <v>116</v>
      </c>
      <c r="D1946" s="58" t="s">
        <v>544</v>
      </c>
      <c r="E1946" s="58" t="str">
        <f>VLOOKUP(CONCATENATE($F$4,F1946),'REG FL  CWIP - 1 System Per Boo'!$A$29:$B$1161,2,FALSE)</f>
        <v>Production</v>
      </c>
      <c r="F1946" s="58" t="s">
        <v>560</v>
      </c>
      <c r="G1946" s="58" t="s">
        <v>561</v>
      </c>
      <c r="H1946" s="63">
        <v>341</v>
      </c>
      <c r="I1946" s="60">
        <v>4459.76</v>
      </c>
      <c r="J1946" s="60">
        <v>3359.03</v>
      </c>
      <c r="K1946" s="60">
        <v>1277.6200000000001</v>
      </c>
      <c r="L1946" s="60">
        <v>2438.48</v>
      </c>
      <c r="M1946" s="60">
        <v>6842.66</v>
      </c>
      <c r="N1946" s="60">
        <v>8763.4599999999991</v>
      </c>
      <c r="O1946" s="60">
        <v>2617.59</v>
      </c>
      <c r="P1946" s="60">
        <v>2814.88</v>
      </c>
      <c r="Q1946" s="60">
        <v>3577.5699999999997</v>
      </c>
      <c r="R1946" s="60">
        <v>3046.1</v>
      </c>
      <c r="S1946" s="60">
        <v>4626.57</v>
      </c>
      <c r="T1946" s="60">
        <v>2910.07</v>
      </c>
      <c r="U1946" s="60">
        <v>2910.07</v>
      </c>
      <c r="V1946" s="60">
        <v>2910.1980333376</v>
      </c>
      <c r="W1946" s="60">
        <v>2925.6736037751998</v>
      </c>
      <c r="X1946" s="60">
        <v>2929.1700426399998</v>
      </c>
      <c r="Y1946" s="60">
        <v>3006.9906196672</v>
      </c>
      <c r="Z1946" s="60">
        <v>2713.6062570731256</v>
      </c>
      <c r="AA1946" s="60">
        <v>2469.7761587151049</v>
      </c>
      <c r="AB1946" s="60">
        <v>2479.5193233183049</v>
      </c>
      <c r="AC1946" s="60">
        <v>2518.978395659105</v>
      </c>
      <c r="AD1946" s="60">
        <v>2518.978395659105</v>
      </c>
      <c r="AE1946" s="60">
        <v>2518.978395659105</v>
      </c>
      <c r="AF1946" s="60">
        <v>2547.065906159105</v>
      </c>
      <c r="AG1946" s="60">
        <v>1755.8716668588877</v>
      </c>
      <c r="AH1946" s="60">
        <v>1755.8716668588877</v>
      </c>
      <c r="AI1946" s="60">
        <v>1762.2064862028876</v>
      </c>
      <c r="AJ1946" s="60">
        <v>1768.5413064036877</v>
      </c>
      <c r="AK1946" s="60">
        <v>1794.8372763780876</v>
      </c>
      <c r="AL1946" s="60">
        <v>1723.0420611359061</v>
      </c>
      <c r="AM1946" s="60">
        <v>1735.5699739655061</v>
      </c>
      <c r="AN1946" s="60">
        <v>1741.9938353927062</v>
      </c>
      <c r="AO1946" s="60">
        <v>1748.3110646327061</v>
      </c>
      <c r="AP1946" s="60">
        <v>1752.2863030439062</v>
      </c>
      <c r="AQ1946" s="60">
        <v>1758.3904289879063</v>
      </c>
      <c r="AR1946" s="60">
        <v>1764.4945395095062</v>
      </c>
      <c r="AS1946" s="60">
        <v>1774.9437809975063</v>
      </c>
      <c r="AT1946" s="60">
        <v>1346.5040078217121</v>
      </c>
      <c r="AU1946" s="60">
        <v>1346.5040078217121</v>
      </c>
      <c r="AV1946" s="60">
        <v>1352.8906856565848</v>
      </c>
      <c r="AW1946" s="60">
        <v>1359.2773643552714</v>
      </c>
      <c r="AX1946" s="60">
        <v>1365.8278015438259</v>
      </c>
      <c r="AY1946" s="60">
        <v>1216.3994982704758</v>
      </c>
      <c r="AZ1946" s="60">
        <v>1229.029967876812</v>
      </c>
      <c r="BA1946" s="60">
        <v>1235.5064167167068</v>
      </c>
      <c r="BB1946" s="60">
        <v>1241.8753604503795</v>
      </c>
      <c r="BC1946" s="60">
        <v>1255.2091448153469</v>
      </c>
      <c r="BD1946" s="60">
        <v>1261.3632407336056</v>
      </c>
      <c r="BE1946" s="60">
        <v>1267.5173211032125</v>
      </c>
      <c r="BF1946" s="60">
        <v>1278.0521028197345</v>
      </c>
      <c r="BG1946" s="60">
        <v>1058.9669144302843</v>
      </c>
      <c r="BH1946" s="60">
        <v>1058.9669144302843</v>
      </c>
      <c r="BI1946" s="60">
        <v>1060.0688110752415</v>
      </c>
      <c r="BJ1946" s="60">
        <v>1061.170707869233</v>
      </c>
      <c r="BK1946" s="60">
        <v>1065.7447043034219</v>
      </c>
      <c r="BL1946" s="60">
        <v>1067.7440461507049</v>
      </c>
      <c r="BM1946" s="60">
        <v>1069.9231872383396</v>
      </c>
      <c r="BN1946" s="60">
        <v>1071.0405721186212</v>
      </c>
      <c r="BO1946" s="60">
        <v>1072.1394090904403</v>
      </c>
      <c r="BP1946" s="60">
        <v>1074.4398934167541</v>
      </c>
      <c r="BQ1946" s="60">
        <v>1075.5016625900867</v>
      </c>
      <c r="BR1946" s="60">
        <v>1076.5634290808027</v>
      </c>
      <c r="BS1946" s="60">
        <v>1078.3810001136501</v>
      </c>
      <c r="BT1946" s="60">
        <v>1000.4800954485104</v>
      </c>
      <c r="BU1946" s="60">
        <v>1000.4800954485104</v>
      </c>
      <c r="BV1946" s="60">
        <v>1001.5473076969301</v>
      </c>
      <c r="BW1946" s="60">
        <v>1002.6145200896931</v>
      </c>
      <c r="BX1946" s="60">
        <v>1007.0445408553743</v>
      </c>
      <c r="BY1946" s="60">
        <v>1008.980949426871</v>
      </c>
      <c r="BZ1946" s="60">
        <v>1011.091497698709</v>
      </c>
      <c r="CA1946" s="60">
        <v>1012.1737106593283</v>
      </c>
      <c r="CB1946" s="60">
        <v>1013.2379595439297</v>
      </c>
      <c r="CC1946" s="60">
        <v>1015.4660315337807</v>
      </c>
      <c r="CD1946" s="60">
        <v>1016.4943794028487</v>
      </c>
      <c r="CE1946" s="60">
        <v>1017.5227246737411</v>
      </c>
      <c r="CF1946" s="60">
        <v>1019.2830840300426</v>
      </c>
      <c r="CG1946" s="60">
        <v>947.80651795818585</v>
      </c>
      <c r="CH1946" s="60">
        <v>947.80651795818585</v>
      </c>
    </row>
    <row r="1947" spans="1:86">
      <c r="A1947" s="57" t="s">
        <v>86</v>
      </c>
      <c r="B1947" s="58" t="s">
        <v>132</v>
      </c>
      <c r="C1947" s="59" t="s">
        <v>116</v>
      </c>
      <c r="D1947" s="58" t="s">
        <v>544</v>
      </c>
      <c r="E1947" s="58" t="str">
        <f>VLOOKUP(CONCATENATE($F$4,F1947),'REG FL  CWIP - 1 System Per Boo'!$A$29:$B$1161,2,FALSE)</f>
        <v>Production</v>
      </c>
      <c r="F1947" s="58" t="s">
        <v>562</v>
      </c>
      <c r="G1947" s="58" t="s">
        <v>563</v>
      </c>
      <c r="H1947" s="63">
        <v>342</v>
      </c>
      <c r="I1947" s="60">
        <v>0</v>
      </c>
      <c r="J1947" s="60">
        <v>0</v>
      </c>
      <c r="K1947" s="60">
        <v>0</v>
      </c>
      <c r="L1947" s="60">
        <v>0</v>
      </c>
      <c r="M1947" s="60">
        <v>0</v>
      </c>
      <c r="N1947" s="60">
        <v>0</v>
      </c>
      <c r="O1947" s="60">
        <v>0</v>
      </c>
      <c r="P1947" s="60">
        <v>0</v>
      </c>
      <c r="Q1947" s="60">
        <v>0</v>
      </c>
      <c r="R1947" s="60">
        <v>0</v>
      </c>
      <c r="S1947" s="60">
        <v>0</v>
      </c>
      <c r="T1947" s="60">
        <v>0</v>
      </c>
      <c r="U1947" s="60">
        <v>0</v>
      </c>
      <c r="V1947" s="60">
        <v>0</v>
      </c>
      <c r="W1947" s="60">
        <v>0.15357126639999999</v>
      </c>
      <c r="X1947" s="60">
        <v>18.715947245300001</v>
      </c>
      <c r="Y1947" s="60">
        <v>22.909796710000002</v>
      </c>
      <c r="Z1947" s="60">
        <v>116.2527087208</v>
      </c>
      <c r="AA1947" s="60">
        <v>104.91023008956925</v>
      </c>
      <c r="AB1947" s="60">
        <v>95.483559711423482</v>
      </c>
      <c r="AC1947" s="60">
        <v>107.17012631122348</v>
      </c>
      <c r="AD1947" s="60">
        <v>154.49982827742349</v>
      </c>
      <c r="AE1947" s="60">
        <v>154.49982827742349</v>
      </c>
      <c r="AF1947" s="60">
        <v>154.49982827742349</v>
      </c>
      <c r="AG1947" s="60">
        <v>188.18976121492349</v>
      </c>
      <c r="AH1947" s="60">
        <v>0</v>
      </c>
      <c r="AI1947" s="60">
        <v>129.73243798332351</v>
      </c>
      <c r="AJ1947" s="60">
        <v>137.3308201493235</v>
      </c>
      <c r="AK1947" s="60">
        <v>144.92920334302349</v>
      </c>
      <c r="AL1947" s="60">
        <v>176.47024949462349</v>
      </c>
      <c r="AM1947" s="60">
        <v>169.41126999099129</v>
      </c>
      <c r="AN1947" s="60">
        <v>184.43803938289128</v>
      </c>
      <c r="AO1947" s="60">
        <v>192.14322424369126</v>
      </c>
      <c r="AP1947" s="60">
        <v>199.72050772869127</v>
      </c>
      <c r="AQ1947" s="60">
        <v>204.4886595904913</v>
      </c>
      <c r="AR1947" s="60">
        <v>211.8103335314913</v>
      </c>
      <c r="AS1947" s="60">
        <v>219.13198897389128</v>
      </c>
      <c r="AT1947" s="60">
        <v>231.66546875589128</v>
      </c>
      <c r="AU1947" s="60">
        <v>129.73243798332351</v>
      </c>
      <c r="AV1947" s="60">
        <v>175.74555627806757</v>
      </c>
      <c r="AW1947" s="60">
        <v>183.40614079125456</v>
      </c>
      <c r="AX1947" s="60">
        <v>191.0667263405546</v>
      </c>
      <c r="AY1947" s="60">
        <v>198.9237341588057</v>
      </c>
      <c r="AZ1947" s="60">
        <v>177.16049574577099</v>
      </c>
      <c r="BA1947" s="60">
        <v>192.31027820892666</v>
      </c>
      <c r="BB1947" s="60">
        <v>200.0785397317556</v>
      </c>
      <c r="BC1947" s="60">
        <v>207.71785284461208</v>
      </c>
      <c r="BD1947" s="60">
        <v>223.71123542149931</v>
      </c>
      <c r="BE1947" s="60">
        <v>231.0928465036589</v>
      </c>
      <c r="BF1947" s="60">
        <v>238.47443893578412</v>
      </c>
      <c r="BG1947" s="60">
        <v>251.11052106705128</v>
      </c>
      <c r="BH1947" s="60">
        <v>175.74555627806757</v>
      </c>
      <c r="BI1947" s="60">
        <v>208.06486143144596</v>
      </c>
      <c r="BJ1947" s="60">
        <v>209.38654581756006</v>
      </c>
      <c r="BK1947" s="60">
        <v>210.70823038243523</v>
      </c>
      <c r="BL1947" s="60">
        <v>216.19457040976491</v>
      </c>
      <c r="BM1947" s="60">
        <v>218.59270721701597</v>
      </c>
      <c r="BN1947" s="60">
        <v>221.20650658181768</v>
      </c>
      <c r="BO1947" s="60">
        <v>222.5467685349754</v>
      </c>
      <c r="BP1947" s="60">
        <v>223.86478295600534</v>
      </c>
      <c r="BQ1947" s="60">
        <v>226.62412906029198</v>
      </c>
      <c r="BR1947" s="60">
        <v>227.89768202415038</v>
      </c>
      <c r="BS1947" s="60">
        <v>229.17123177030925</v>
      </c>
      <c r="BT1947" s="60">
        <v>231.35134118961034</v>
      </c>
      <c r="BU1947" s="60">
        <v>208.06486143144596</v>
      </c>
      <c r="BV1947" s="60">
        <v>214.63880751898307</v>
      </c>
      <c r="BW1947" s="60">
        <v>215.91888925066027</v>
      </c>
      <c r="BX1947" s="60">
        <v>217.1989711554717</v>
      </c>
      <c r="BY1947" s="60">
        <v>222.51261767845318</v>
      </c>
      <c r="BZ1947" s="60">
        <v>224.83526834246712</v>
      </c>
      <c r="CA1947" s="60">
        <v>227.36679315452105</v>
      </c>
      <c r="CB1947" s="60">
        <v>228.66486768723411</v>
      </c>
      <c r="CC1947" s="60">
        <v>229.94139497330426</v>
      </c>
      <c r="CD1947" s="60">
        <v>232.6138851506733</v>
      </c>
      <c r="CE1947" s="60">
        <v>233.84735049269162</v>
      </c>
      <c r="CF1947" s="60">
        <v>235.08081271829391</v>
      </c>
      <c r="CG1947" s="60">
        <v>237.19229884162607</v>
      </c>
      <c r="CH1947" s="60">
        <v>214.63880751898307</v>
      </c>
    </row>
    <row r="1948" spans="1:86">
      <c r="A1948" s="57" t="s">
        <v>86</v>
      </c>
      <c r="B1948" s="57" t="s">
        <v>701</v>
      </c>
      <c r="C1948" s="58" t="s">
        <v>116</v>
      </c>
      <c r="D1948" s="58" t="s">
        <v>544</v>
      </c>
      <c r="E1948" s="58" t="str">
        <f>VLOOKUP(CONCATENATE($F$4,F1948),'REG FL  CWIP - 1 System Per Boo'!$A$29:$B$1161,2,FALSE)</f>
        <v>Production</v>
      </c>
      <c r="F1948" s="58" t="s">
        <v>562</v>
      </c>
      <c r="G1948" s="58" t="s">
        <v>563</v>
      </c>
      <c r="H1948" s="63">
        <v>342</v>
      </c>
      <c r="I1948" s="60">
        <v>0</v>
      </c>
      <c r="J1948" s="60">
        <v>0</v>
      </c>
      <c r="K1948" s="60">
        <v>0</v>
      </c>
      <c r="L1948" s="60">
        <v>0</v>
      </c>
      <c r="M1948" s="60">
        <v>0</v>
      </c>
      <c r="N1948" s="60">
        <v>0</v>
      </c>
      <c r="O1948" s="60">
        <v>0</v>
      </c>
      <c r="P1948" s="60">
        <v>0</v>
      </c>
      <c r="Q1948" s="60">
        <v>0</v>
      </c>
      <c r="R1948" s="60">
        <v>0</v>
      </c>
      <c r="S1948" s="60">
        <v>0</v>
      </c>
      <c r="T1948" s="60">
        <v>0</v>
      </c>
      <c r="U1948" s="60">
        <v>0</v>
      </c>
      <c r="V1948" s="60">
        <v>0.15357126639999999</v>
      </c>
      <c r="W1948" s="60">
        <v>18.5623759789</v>
      </c>
      <c r="X1948" s="60">
        <v>15.6347145762</v>
      </c>
      <c r="Y1948" s="60">
        <v>93.342912010800006</v>
      </c>
      <c r="Z1948" s="60">
        <v>68.278670713300002</v>
      </c>
      <c r="AA1948" s="60">
        <v>12.167834399</v>
      </c>
      <c r="AB1948" s="60">
        <v>11.686566599800001</v>
      </c>
      <c r="AC1948" s="60">
        <v>47.329701966199998</v>
      </c>
      <c r="AD1948" s="60">
        <v>0</v>
      </c>
      <c r="AE1948" s="60">
        <v>0</v>
      </c>
      <c r="AF1948" s="60">
        <v>33.689932937499997</v>
      </c>
      <c r="AG1948" s="60">
        <v>0</v>
      </c>
      <c r="AH1948" s="60">
        <v>300.8462804481</v>
      </c>
      <c r="AI1948" s="60">
        <v>7.5983821660000004</v>
      </c>
      <c r="AJ1948" s="60">
        <v>7.5983831937000001</v>
      </c>
      <c r="AK1948" s="60">
        <v>31.5410461516</v>
      </c>
      <c r="AL1948" s="60">
        <v>13.786922308599999</v>
      </c>
      <c r="AM1948" s="60">
        <v>15.0267693919</v>
      </c>
      <c r="AN1948" s="60">
        <v>7.7051848608000002</v>
      </c>
      <c r="AO1948" s="60">
        <v>7.5772834849999997</v>
      </c>
      <c r="AP1948" s="60">
        <v>15.863519648800001</v>
      </c>
      <c r="AQ1948" s="60">
        <v>7.3216739410000002</v>
      </c>
      <c r="AR1948" s="60">
        <v>7.3216554424</v>
      </c>
      <c r="AS1948" s="60">
        <v>12.533479782000001</v>
      </c>
      <c r="AT1948" s="60">
        <v>6.4321461506000004</v>
      </c>
      <c r="AU1948" s="60">
        <v>140.30644652240002</v>
      </c>
      <c r="AV1948" s="60">
        <v>7.6605845131870032</v>
      </c>
      <c r="AW1948" s="60">
        <v>7.6605855493000252</v>
      </c>
      <c r="AX1948" s="60">
        <v>31.799249419151089</v>
      </c>
      <c r="AY1948" s="60">
        <v>13.899785666791844</v>
      </c>
      <c r="AZ1948" s="60">
        <v>15.149782463155674</v>
      </c>
      <c r="BA1948" s="60">
        <v>7.7682615228289427</v>
      </c>
      <c r="BB1948" s="60">
        <v>7.6393131128564828</v>
      </c>
      <c r="BC1948" s="60">
        <v>15.993382576887225</v>
      </c>
      <c r="BD1948" s="60">
        <v>7.3816110821595986</v>
      </c>
      <c r="BE1948" s="60">
        <v>7.3815924321252124</v>
      </c>
      <c r="BF1948" s="60">
        <v>12.636082131267155</v>
      </c>
      <c r="BG1948" s="60">
        <v>6.484801320589753</v>
      </c>
      <c r="BH1948" s="60">
        <v>141.45503179030001</v>
      </c>
      <c r="BI1948" s="60">
        <v>1.3216843861140921</v>
      </c>
      <c r="BJ1948" s="60">
        <v>1.3216845648751776</v>
      </c>
      <c r="BK1948" s="60">
        <v>5.4863400273296667</v>
      </c>
      <c r="BL1948" s="60">
        <v>2.3981368072510652</v>
      </c>
      <c r="BM1948" s="60">
        <v>2.6137993648017019</v>
      </c>
      <c r="BN1948" s="60">
        <v>1.3402619531577327</v>
      </c>
      <c r="BO1948" s="60">
        <v>1.3180144210299349</v>
      </c>
      <c r="BP1948" s="60">
        <v>2.759346104286625</v>
      </c>
      <c r="BQ1948" s="60">
        <v>1.2735529638584029</v>
      </c>
      <c r="BR1948" s="60">
        <v>1.2735497461588647</v>
      </c>
      <c r="BS1948" s="60">
        <v>2.1801094193010946</v>
      </c>
      <c r="BT1948" s="60">
        <v>1.1188259918356458</v>
      </c>
      <c r="BU1948" s="60">
        <v>24.40530575</v>
      </c>
      <c r="BV1948" s="60">
        <v>1.2800817316771911</v>
      </c>
      <c r="BW1948" s="60">
        <v>1.2800819048114145</v>
      </c>
      <c r="BX1948" s="60">
        <v>5.3136465229814727</v>
      </c>
      <c r="BY1948" s="60">
        <v>2.3226506640139406</v>
      </c>
      <c r="BZ1948" s="60">
        <v>2.5315248120539406</v>
      </c>
      <c r="CA1948" s="60">
        <v>1.2980745327130654</v>
      </c>
      <c r="CB1948" s="60">
        <v>1.2765272860701464</v>
      </c>
      <c r="CC1948" s="60">
        <v>2.6724901773690348</v>
      </c>
      <c r="CD1948" s="60">
        <v>1.2334653420183135</v>
      </c>
      <c r="CE1948" s="60">
        <v>1.2334622256022918</v>
      </c>
      <c r="CF1948" s="60">
        <v>2.1114861233321682</v>
      </c>
      <c r="CG1948" s="60">
        <v>1.0836086773570237</v>
      </c>
      <c r="CH1948" s="60">
        <v>23.6371</v>
      </c>
    </row>
    <row r="1949" spans="1:86">
      <c r="A1949" s="57" t="s">
        <v>86</v>
      </c>
      <c r="B1949" s="58" t="s">
        <v>719</v>
      </c>
      <c r="C1949" s="59" t="s">
        <v>116</v>
      </c>
      <c r="D1949" s="58" t="s">
        <v>544</v>
      </c>
      <c r="E1949" s="58" t="str">
        <f>VLOOKUP(CONCATENATE($F$4,F1949),'REG FL  CWIP - 1 System Per Boo'!$A$29:$B$1161,2,FALSE)</f>
        <v>Production</v>
      </c>
      <c r="F1949" s="58" t="s">
        <v>562</v>
      </c>
      <c r="G1949" s="58" t="s">
        <v>563</v>
      </c>
      <c r="H1949" s="63">
        <v>342</v>
      </c>
      <c r="I1949" s="60">
        <v>0</v>
      </c>
      <c r="J1949" s="60">
        <v>0</v>
      </c>
      <c r="K1949" s="60">
        <v>0</v>
      </c>
      <c r="L1949" s="60">
        <v>0</v>
      </c>
      <c r="M1949" s="60">
        <v>0</v>
      </c>
      <c r="N1949" s="60">
        <v>0</v>
      </c>
      <c r="O1949" s="60">
        <v>0</v>
      </c>
      <c r="P1949" s="60">
        <v>0</v>
      </c>
      <c r="Q1949" s="60">
        <v>0</v>
      </c>
      <c r="R1949" s="60">
        <v>0</v>
      </c>
      <c r="S1949" s="60">
        <v>0</v>
      </c>
      <c r="T1949" s="60">
        <v>0</v>
      </c>
      <c r="U1949" s="60">
        <v>0</v>
      </c>
      <c r="V1949" s="60">
        <v>0</v>
      </c>
      <c r="W1949" s="60">
        <v>0</v>
      </c>
      <c r="X1949" s="60">
        <v>11.440865111499996</v>
      </c>
      <c r="Y1949" s="60">
        <v>0</v>
      </c>
      <c r="Z1949" s="60">
        <v>79.621149344530764</v>
      </c>
      <c r="AA1949" s="60">
        <v>21.594504777145765</v>
      </c>
      <c r="AB1949" s="60">
        <v>0</v>
      </c>
      <c r="AC1949" s="60">
        <v>0</v>
      </c>
      <c r="AD1949" s="60">
        <v>0</v>
      </c>
      <c r="AE1949" s="60">
        <v>0</v>
      </c>
      <c r="AF1949" s="60">
        <v>0</v>
      </c>
      <c r="AG1949" s="60">
        <v>58.457323231599993</v>
      </c>
      <c r="AH1949" s="60">
        <v>171.11384246477652</v>
      </c>
      <c r="AI1949" s="60">
        <v>0</v>
      </c>
      <c r="AJ1949" s="60">
        <v>0</v>
      </c>
      <c r="AK1949" s="60">
        <v>0</v>
      </c>
      <c r="AL1949" s="60">
        <v>20.845901812232206</v>
      </c>
      <c r="AM1949" s="60">
        <v>0</v>
      </c>
      <c r="AN1949" s="60">
        <v>0</v>
      </c>
      <c r="AO1949" s="60">
        <v>0</v>
      </c>
      <c r="AP1949" s="60">
        <v>11.095367786999997</v>
      </c>
      <c r="AQ1949" s="60">
        <v>0</v>
      </c>
      <c r="AR1949" s="60">
        <v>0</v>
      </c>
      <c r="AS1949" s="60">
        <v>0</v>
      </c>
      <c r="AT1949" s="60">
        <v>62.352058628423734</v>
      </c>
      <c r="AU1949" s="60">
        <v>94.293328227655934</v>
      </c>
      <c r="AV1949" s="60">
        <v>0</v>
      </c>
      <c r="AW1949" s="60">
        <v>0</v>
      </c>
      <c r="AX1949" s="60">
        <v>23.942241600899997</v>
      </c>
      <c r="AY1949" s="60">
        <v>35.663024079826556</v>
      </c>
      <c r="AZ1949" s="60">
        <v>0</v>
      </c>
      <c r="BA1949" s="60">
        <v>0</v>
      </c>
      <c r="BB1949" s="60">
        <v>0</v>
      </c>
      <c r="BC1949" s="60">
        <v>0</v>
      </c>
      <c r="BD1949" s="60">
        <v>0</v>
      </c>
      <c r="BE1949" s="60">
        <v>0</v>
      </c>
      <c r="BF1949" s="60">
        <v>0</v>
      </c>
      <c r="BG1949" s="60">
        <v>49.530460956195071</v>
      </c>
      <c r="BH1949" s="60">
        <v>109.13572663692162</v>
      </c>
      <c r="BI1949" s="60">
        <v>0</v>
      </c>
      <c r="BJ1949" s="60">
        <v>0</v>
      </c>
      <c r="BK1949" s="60">
        <v>0</v>
      </c>
      <c r="BL1949" s="60">
        <v>0</v>
      </c>
      <c r="BM1949" s="60">
        <v>0</v>
      </c>
      <c r="BN1949" s="60">
        <v>0</v>
      </c>
      <c r="BO1949" s="60">
        <v>0</v>
      </c>
      <c r="BP1949" s="60">
        <v>0</v>
      </c>
      <c r="BQ1949" s="60">
        <v>0</v>
      </c>
      <c r="BR1949" s="60">
        <v>0</v>
      </c>
      <c r="BS1949" s="60">
        <v>0</v>
      </c>
      <c r="BT1949" s="60">
        <v>17.831359662462905</v>
      </c>
      <c r="BU1949" s="60">
        <v>17.831359662462905</v>
      </c>
      <c r="BV1949" s="60">
        <v>0</v>
      </c>
      <c r="BW1949" s="60">
        <v>0</v>
      </c>
      <c r="BX1949" s="60">
        <v>0</v>
      </c>
      <c r="BY1949" s="60">
        <v>0</v>
      </c>
      <c r="BZ1949" s="60">
        <v>0</v>
      </c>
      <c r="CA1949" s="60">
        <v>0</v>
      </c>
      <c r="CB1949" s="60">
        <v>0</v>
      </c>
      <c r="CC1949" s="60">
        <v>0</v>
      </c>
      <c r="CD1949" s="60">
        <v>0</v>
      </c>
      <c r="CE1949" s="60">
        <v>0</v>
      </c>
      <c r="CF1949" s="60">
        <v>0</v>
      </c>
      <c r="CG1949" s="60">
        <v>17.71656500275542</v>
      </c>
      <c r="CH1949" s="60">
        <v>17.71656500275542</v>
      </c>
    </row>
    <row r="1950" spans="1:86">
      <c r="A1950" s="57" t="s">
        <v>86</v>
      </c>
      <c r="B1950" s="58" t="s">
        <v>723</v>
      </c>
      <c r="C1950" s="59" t="s">
        <v>116</v>
      </c>
      <c r="D1950" s="58" t="s">
        <v>544</v>
      </c>
      <c r="E1950" s="58" t="str">
        <f>VLOOKUP(CONCATENATE($F$4,F1950),'REG FL  CWIP - 1 System Per Boo'!$A$29:$B$1161,2,FALSE)</f>
        <v>Production</v>
      </c>
      <c r="F1950" s="58" t="s">
        <v>562</v>
      </c>
      <c r="G1950" s="58" t="s">
        <v>563</v>
      </c>
      <c r="H1950" s="63">
        <v>342</v>
      </c>
      <c r="I1950" s="60">
        <v>0</v>
      </c>
      <c r="J1950" s="60">
        <v>0</v>
      </c>
      <c r="K1950" s="60">
        <v>0</v>
      </c>
      <c r="L1950" s="60">
        <v>0</v>
      </c>
      <c r="M1950" s="60">
        <v>0</v>
      </c>
      <c r="N1950" s="60">
        <v>0</v>
      </c>
      <c r="O1950" s="60">
        <v>0</v>
      </c>
      <c r="P1950" s="60">
        <v>0</v>
      </c>
      <c r="Q1950" s="60">
        <v>0</v>
      </c>
      <c r="R1950" s="60">
        <v>0</v>
      </c>
      <c r="S1950" s="60">
        <v>0</v>
      </c>
      <c r="T1950" s="60">
        <v>0</v>
      </c>
      <c r="U1950" s="60">
        <v>0</v>
      </c>
      <c r="V1950" s="60">
        <v>0.15357126639999999</v>
      </c>
      <c r="W1950" s="60">
        <v>18.715947245300001</v>
      </c>
      <c r="X1950" s="60">
        <v>22.909796710000002</v>
      </c>
      <c r="Y1950" s="60">
        <v>116.2527087208</v>
      </c>
      <c r="Z1950" s="60">
        <v>104.91023008956925</v>
      </c>
      <c r="AA1950" s="60">
        <v>95.483559711423482</v>
      </c>
      <c r="AB1950" s="60">
        <v>107.17012631122348</v>
      </c>
      <c r="AC1950" s="60">
        <v>154.49982827742349</v>
      </c>
      <c r="AD1950" s="60">
        <v>154.49982827742349</v>
      </c>
      <c r="AE1950" s="60">
        <v>154.49982827742349</v>
      </c>
      <c r="AF1950" s="60">
        <v>188.18976121492349</v>
      </c>
      <c r="AG1950" s="60">
        <v>129.73243798332351</v>
      </c>
      <c r="AH1950" s="60">
        <v>129.73243798332351</v>
      </c>
      <c r="AI1950" s="60">
        <v>137.3308201493235</v>
      </c>
      <c r="AJ1950" s="60">
        <v>144.92920334302349</v>
      </c>
      <c r="AK1950" s="60">
        <v>176.47024949462349</v>
      </c>
      <c r="AL1950" s="60">
        <v>169.41126999099129</v>
      </c>
      <c r="AM1950" s="60">
        <v>184.43803938289128</v>
      </c>
      <c r="AN1950" s="60">
        <v>192.14322424369126</v>
      </c>
      <c r="AO1950" s="60">
        <v>199.72050772869127</v>
      </c>
      <c r="AP1950" s="60">
        <v>204.4886595904913</v>
      </c>
      <c r="AQ1950" s="60">
        <v>211.8103335314913</v>
      </c>
      <c r="AR1950" s="60">
        <v>219.13198897389128</v>
      </c>
      <c r="AS1950" s="60">
        <v>231.66546875589128</v>
      </c>
      <c r="AT1950" s="60">
        <v>175.74555627806757</v>
      </c>
      <c r="AU1950" s="60">
        <v>175.74555627806757</v>
      </c>
      <c r="AV1950" s="60">
        <v>183.40614079125456</v>
      </c>
      <c r="AW1950" s="60">
        <v>191.0667263405546</v>
      </c>
      <c r="AX1950" s="60">
        <v>198.9237341588057</v>
      </c>
      <c r="AY1950" s="60">
        <v>177.16049574577099</v>
      </c>
      <c r="AZ1950" s="60">
        <v>192.31027820892666</v>
      </c>
      <c r="BA1950" s="60">
        <v>200.0785397317556</v>
      </c>
      <c r="BB1950" s="60">
        <v>207.71785284461208</v>
      </c>
      <c r="BC1950" s="60">
        <v>223.71123542149931</v>
      </c>
      <c r="BD1950" s="60">
        <v>231.0928465036589</v>
      </c>
      <c r="BE1950" s="60">
        <v>238.47443893578412</v>
      </c>
      <c r="BF1950" s="60">
        <v>251.11052106705128</v>
      </c>
      <c r="BG1950" s="60">
        <v>208.06486143144596</v>
      </c>
      <c r="BH1950" s="60">
        <v>208.06486143144596</v>
      </c>
      <c r="BI1950" s="60">
        <v>209.38654581756006</v>
      </c>
      <c r="BJ1950" s="60">
        <v>210.70823038243523</v>
      </c>
      <c r="BK1950" s="60">
        <v>216.19457040976491</v>
      </c>
      <c r="BL1950" s="60">
        <v>218.59270721701597</v>
      </c>
      <c r="BM1950" s="60">
        <v>221.20650658181768</v>
      </c>
      <c r="BN1950" s="60">
        <v>222.5467685349754</v>
      </c>
      <c r="BO1950" s="60">
        <v>223.86478295600534</v>
      </c>
      <c r="BP1950" s="60">
        <v>226.62412906029198</v>
      </c>
      <c r="BQ1950" s="60">
        <v>227.89768202415038</v>
      </c>
      <c r="BR1950" s="60">
        <v>229.17123177030925</v>
      </c>
      <c r="BS1950" s="60">
        <v>231.35134118961034</v>
      </c>
      <c r="BT1950" s="60">
        <v>214.63880751898307</v>
      </c>
      <c r="BU1950" s="60">
        <v>214.63880751898307</v>
      </c>
      <c r="BV1950" s="60">
        <v>215.91888925066027</v>
      </c>
      <c r="BW1950" s="60">
        <v>217.1989711554717</v>
      </c>
      <c r="BX1950" s="60">
        <v>222.51261767845318</v>
      </c>
      <c r="BY1950" s="60">
        <v>224.83526834246712</v>
      </c>
      <c r="BZ1950" s="60">
        <v>227.36679315452105</v>
      </c>
      <c r="CA1950" s="60">
        <v>228.66486768723411</v>
      </c>
      <c r="CB1950" s="60">
        <v>229.94139497330426</v>
      </c>
      <c r="CC1950" s="60">
        <v>232.6138851506733</v>
      </c>
      <c r="CD1950" s="60">
        <v>233.84735049269162</v>
      </c>
      <c r="CE1950" s="60">
        <v>235.08081271829391</v>
      </c>
      <c r="CF1950" s="60">
        <v>237.19229884162607</v>
      </c>
      <c r="CG1950" s="60">
        <v>220.55934251622767</v>
      </c>
      <c r="CH1950" s="60">
        <v>220.55934251622767</v>
      </c>
    </row>
    <row r="1951" spans="1:86">
      <c r="A1951" s="57" t="s">
        <v>86</v>
      </c>
      <c r="B1951" s="58" t="s">
        <v>132</v>
      </c>
      <c r="C1951" s="59" t="s">
        <v>116</v>
      </c>
      <c r="D1951" s="58" t="s">
        <v>544</v>
      </c>
      <c r="E1951" s="58" t="str">
        <f>VLOOKUP(CONCATENATE($F$4,F1951),'REG FL  CWIP - 1 System Per Boo'!$A$29:$B$1161,2,FALSE)</f>
        <v>Production</v>
      </c>
      <c r="F1951" s="58" t="s">
        <v>564</v>
      </c>
      <c r="G1951" s="58" t="s">
        <v>565</v>
      </c>
      <c r="H1951" s="63">
        <v>343</v>
      </c>
      <c r="I1951" s="60">
        <v>0</v>
      </c>
      <c r="J1951" s="60">
        <v>0</v>
      </c>
      <c r="K1951" s="60">
        <v>0</v>
      </c>
      <c r="L1951" s="60">
        <v>0</v>
      </c>
      <c r="M1951" s="60">
        <v>0</v>
      </c>
      <c r="N1951" s="60">
        <v>0</v>
      </c>
      <c r="O1951" s="60">
        <v>0</v>
      </c>
      <c r="P1951" s="60">
        <v>0</v>
      </c>
      <c r="Q1951" s="60">
        <v>0</v>
      </c>
      <c r="R1951" s="60">
        <v>0</v>
      </c>
      <c r="S1951" s="60">
        <v>0</v>
      </c>
      <c r="T1951" s="60">
        <v>0</v>
      </c>
      <c r="U1951" s="60">
        <v>0</v>
      </c>
      <c r="V1951" s="60">
        <v>0</v>
      </c>
      <c r="W1951" s="60">
        <v>0.85303257200000004</v>
      </c>
      <c r="X1951" s="60">
        <v>103.9602849565</v>
      </c>
      <c r="Y1951" s="60">
        <v>127.25559455000003</v>
      </c>
      <c r="Z1951" s="60">
        <v>645.74154688400006</v>
      </c>
      <c r="AA1951" s="60">
        <v>582.73820031751097</v>
      </c>
      <c r="AB1951" s="60">
        <v>530.37647232914367</v>
      </c>
      <c r="AC1951" s="60">
        <v>595.29110250814369</v>
      </c>
      <c r="AD1951" s="60">
        <v>858.19039575914371</v>
      </c>
      <c r="AE1951" s="60">
        <v>858.19039575914371</v>
      </c>
      <c r="AF1951" s="60">
        <v>858.19039575914371</v>
      </c>
      <c r="AG1951" s="60">
        <v>1045.3257291966438</v>
      </c>
      <c r="AH1951" s="60">
        <v>0</v>
      </c>
      <c r="AI1951" s="60">
        <v>720.61654396010726</v>
      </c>
      <c r="AJ1951" s="60">
        <v>762.82279539010722</v>
      </c>
      <c r="AK1951" s="60">
        <v>805.02905252860717</v>
      </c>
      <c r="AL1951" s="60">
        <v>980.22810084660716</v>
      </c>
      <c r="AM1951" s="60">
        <v>941.01803516938185</v>
      </c>
      <c r="AN1951" s="60">
        <v>1024.4862779188818</v>
      </c>
      <c r="AO1951" s="60">
        <v>1067.2857795028817</v>
      </c>
      <c r="AP1951" s="60">
        <v>1109.3748354278816</v>
      </c>
      <c r="AQ1951" s="60">
        <v>1135.8601861168816</v>
      </c>
      <c r="AR1951" s="60">
        <v>1176.5294239218815</v>
      </c>
      <c r="AS1951" s="60">
        <v>1217.1985589738815</v>
      </c>
      <c r="AT1951" s="60">
        <v>1286.8174840838815</v>
      </c>
      <c r="AU1951" s="60">
        <v>720.61654396010726</v>
      </c>
      <c r="AV1951" s="60">
        <v>976.20269340600203</v>
      </c>
      <c r="AW1951" s="60">
        <v>1018.7544562682459</v>
      </c>
      <c r="AX1951" s="60">
        <v>1061.3062248857211</v>
      </c>
      <c r="AY1951" s="60">
        <v>1104.9490478209029</v>
      </c>
      <c r="AZ1951" s="60">
        <v>984.06216791352858</v>
      </c>
      <c r="BA1951" s="60">
        <v>1068.2137035668557</v>
      </c>
      <c r="BB1951" s="60">
        <v>1111.3635730842916</v>
      </c>
      <c r="BC1951" s="60">
        <v>1153.7971810484264</v>
      </c>
      <c r="BD1951" s="60">
        <v>1242.6346087414893</v>
      </c>
      <c r="BE1951" s="60">
        <v>1283.6367755825013</v>
      </c>
      <c r="BF1951" s="60">
        <v>1324.6388388293503</v>
      </c>
      <c r="BG1951" s="60">
        <v>1394.8276827004593</v>
      </c>
      <c r="BH1951" s="60">
        <v>976.20269340600203</v>
      </c>
      <c r="BI1951" s="60">
        <v>1155.7246876339489</v>
      </c>
      <c r="BJ1951" s="60">
        <v>1163.0661640552121</v>
      </c>
      <c r="BK1951" s="60">
        <v>1170.4076414694282</v>
      </c>
      <c r="BL1951" s="60">
        <v>1200.8822664047316</v>
      </c>
      <c r="BM1951" s="60">
        <v>1214.2030448071766</v>
      </c>
      <c r="BN1951" s="60">
        <v>1228.721750337945</v>
      </c>
      <c r="BO1951" s="60">
        <v>1236.1664183924365</v>
      </c>
      <c r="BP1951" s="60">
        <v>1243.4875094914435</v>
      </c>
      <c r="BQ1951" s="60">
        <v>1258.8146742635756</v>
      </c>
      <c r="BR1951" s="60">
        <v>1265.8887981267515</v>
      </c>
      <c r="BS1951" s="60">
        <v>1272.9629041167757</v>
      </c>
      <c r="BT1951" s="60">
        <v>1285.0726196174862</v>
      </c>
      <c r="BU1951" s="60">
        <v>1155.7246876339489</v>
      </c>
      <c r="BV1951" s="60">
        <v>1192.2405689618711</v>
      </c>
      <c r="BW1951" s="60">
        <v>1199.3509577575112</v>
      </c>
      <c r="BX1951" s="60">
        <v>1206.461347514849</v>
      </c>
      <c r="BY1951" s="60">
        <v>1235.9767227960008</v>
      </c>
      <c r="BZ1951" s="60">
        <v>1248.8782031069122</v>
      </c>
      <c r="CA1951" s="60">
        <v>1262.9399033984466</v>
      </c>
      <c r="CB1951" s="60">
        <v>1270.1502356646649</v>
      </c>
      <c r="CC1951" s="60">
        <v>1277.2408808067603</v>
      </c>
      <c r="CD1951" s="60">
        <v>1292.0855924711673</v>
      </c>
      <c r="CE1951" s="60">
        <v>1298.9370441641822</v>
      </c>
      <c r="CF1951" s="60">
        <v>1305.7884785466388</v>
      </c>
      <c r="CG1951" s="60">
        <v>1317.517016578206</v>
      </c>
      <c r="CH1951" s="60">
        <v>1192.2405689618711</v>
      </c>
    </row>
    <row r="1952" spans="1:86">
      <c r="A1952" s="57" t="s">
        <v>86</v>
      </c>
      <c r="B1952" s="57" t="s">
        <v>701</v>
      </c>
      <c r="C1952" s="58" t="s">
        <v>116</v>
      </c>
      <c r="D1952" s="58" t="s">
        <v>544</v>
      </c>
      <c r="E1952" s="58" t="str">
        <f>VLOOKUP(CONCATENATE($F$4,F1952),'REG FL  CWIP - 1 System Per Boo'!$A$29:$B$1161,2,FALSE)</f>
        <v>Production</v>
      </c>
      <c r="F1952" s="58" t="s">
        <v>564</v>
      </c>
      <c r="G1952" s="58" t="s">
        <v>565</v>
      </c>
      <c r="H1952" s="63">
        <v>343</v>
      </c>
      <c r="I1952" s="60">
        <v>0</v>
      </c>
      <c r="J1952" s="60">
        <v>0</v>
      </c>
      <c r="K1952" s="60">
        <v>0</v>
      </c>
      <c r="L1952" s="60">
        <v>0</v>
      </c>
      <c r="M1952" s="60">
        <v>0</v>
      </c>
      <c r="N1952" s="60">
        <v>0</v>
      </c>
      <c r="O1952" s="60">
        <v>0</v>
      </c>
      <c r="P1952" s="60">
        <v>0</v>
      </c>
      <c r="Q1952" s="60">
        <v>0</v>
      </c>
      <c r="R1952" s="60">
        <v>0</v>
      </c>
      <c r="S1952" s="60">
        <v>0</v>
      </c>
      <c r="T1952" s="60">
        <v>0</v>
      </c>
      <c r="U1952" s="60">
        <v>0</v>
      </c>
      <c r="V1952" s="60">
        <v>0.85303257200000004</v>
      </c>
      <c r="W1952" s="60">
        <v>103.1072523845</v>
      </c>
      <c r="X1952" s="60">
        <v>86.845157301</v>
      </c>
      <c r="Y1952" s="60">
        <v>518.48595233399999</v>
      </c>
      <c r="Z1952" s="60">
        <v>379.26320109649998</v>
      </c>
      <c r="AA1952" s="60">
        <v>67.587897894999998</v>
      </c>
      <c r="AB1952" s="60">
        <v>64.914630179</v>
      </c>
      <c r="AC1952" s="60">
        <v>262.89929325100002</v>
      </c>
      <c r="AD1952" s="60">
        <v>0</v>
      </c>
      <c r="AE1952" s="60">
        <v>0</v>
      </c>
      <c r="AF1952" s="60">
        <v>187.13533343750001</v>
      </c>
      <c r="AG1952" s="60">
        <v>0</v>
      </c>
      <c r="AH1952" s="60">
        <v>1671.0917504505001</v>
      </c>
      <c r="AI1952" s="60">
        <v>42.206251430000002</v>
      </c>
      <c r="AJ1952" s="60">
        <v>42.2062571385</v>
      </c>
      <c r="AK1952" s="60">
        <v>175.199048318</v>
      </c>
      <c r="AL1952" s="60">
        <v>76.581342802999998</v>
      </c>
      <c r="AM1952" s="60">
        <v>83.468242749500007</v>
      </c>
      <c r="AN1952" s="60">
        <v>42.799501583999998</v>
      </c>
      <c r="AO1952" s="60">
        <v>42.089055924999997</v>
      </c>
      <c r="AP1952" s="60">
        <v>88.116086323999994</v>
      </c>
      <c r="AQ1952" s="60">
        <v>40.669237805000002</v>
      </c>
      <c r="AR1952" s="60">
        <v>40.669135052000001</v>
      </c>
      <c r="AS1952" s="60">
        <v>69.618925110000006</v>
      </c>
      <c r="AT1952" s="60">
        <v>35.728234213</v>
      </c>
      <c r="AU1952" s="60">
        <v>779.35131845199987</v>
      </c>
      <c r="AV1952" s="60">
        <v>42.551762862243855</v>
      </c>
      <c r="AW1952" s="60">
        <v>42.551768617475133</v>
      </c>
      <c r="AX1952" s="60">
        <v>176.63327362968181</v>
      </c>
      <c r="AY1952" s="60">
        <v>77.208257739497171</v>
      </c>
      <c r="AZ1952" s="60">
        <v>84.151535653327002</v>
      </c>
      <c r="BA1952" s="60">
        <v>43.149869517436038</v>
      </c>
      <c r="BB1952" s="60">
        <v>42.433607964134701</v>
      </c>
      <c r="BC1952" s="60">
        <v>88.837427693062878</v>
      </c>
      <c r="BD1952" s="60">
        <v>41.002166841012034</v>
      </c>
      <c r="BE1952" s="60">
        <v>41.002063246849055</v>
      </c>
      <c r="BF1952" s="60">
        <v>70.188843871108844</v>
      </c>
      <c r="BG1952" s="60">
        <v>36.020714545671467</v>
      </c>
      <c r="BH1952" s="60">
        <v>785.73129218149995</v>
      </c>
      <c r="BI1952" s="60">
        <v>7.3414764212633008</v>
      </c>
      <c r="BJ1952" s="60">
        <v>7.341477414216163</v>
      </c>
      <c r="BK1952" s="60">
        <v>30.474624935303495</v>
      </c>
      <c r="BL1952" s="60">
        <v>13.320778402444979</v>
      </c>
      <c r="BM1952" s="60">
        <v>14.518705530768235</v>
      </c>
      <c r="BN1952" s="60">
        <v>7.4446680544915029</v>
      </c>
      <c r="BO1952" s="60">
        <v>7.3210910990068925</v>
      </c>
      <c r="BP1952" s="60">
        <v>15.327164772132138</v>
      </c>
      <c r="BQ1952" s="60">
        <v>7.0741238631757248</v>
      </c>
      <c r="BR1952" s="60">
        <v>7.0741059900242087</v>
      </c>
      <c r="BS1952" s="60">
        <v>12.109715500710616</v>
      </c>
      <c r="BT1952" s="60">
        <v>6.2146717664627431</v>
      </c>
      <c r="BU1952" s="60">
        <v>135.56260374999999</v>
      </c>
      <c r="BV1952" s="60">
        <v>7.1103887956400165</v>
      </c>
      <c r="BW1952" s="60">
        <v>7.1103897573377051</v>
      </c>
      <c r="BX1952" s="60">
        <v>29.51537528115183</v>
      </c>
      <c r="BY1952" s="60">
        <v>12.901480310911337</v>
      </c>
      <c r="BZ1952" s="60">
        <v>14.061700291534416</v>
      </c>
      <c r="CA1952" s="60">
        <v>7.2103322662182876</v>
      </c>
      <c r="CB1952" s="60">
        <v>7.0906451420953891</v>
      </c>
      <c r="CC1952" s="60">
        <v>14.844711664407059</v>
      </c>
      <c r="CD1952" s="60">
        <v>6.8514516930150267</v>
      </c>
      <c r="CE1952" s="60">
        <v>6.8514343824566337</v>
      </c>
      <c r="CF1952" s="60">
        <v>11.728538031567268</v>
      </c>
      <c r="CG1952" s="60">
        <v>6.0190523836650414</v>
      </c>
      <c r="CH1952" s="60">
        <v>131.2955</v>
      </c>
    </row>
    <row r="1953" spans="1:86">
      <c r="A1953" s="57" t="s">
        <v>86</v>
      </c>
      <c r="B1953" s="58" t="s">
        <v>719</v>
      </c>
      <c r="C1953" s="59" t="s">
        <v>116</v>
      </c>
      <c r="D1953" s="58" t="s">
        <v>544</v>
      </c>
      <c r="E1953" s="58" t="str">
        <f>VLOOKUP(CONCATENATE($F$4,F1953),'REG FL  CWIP - 1 System Per Boo'!$A$29:$B$1161,2,FALSE)</f>
        <v>Production</v>
      </c>
      <c r="F1953" s="58" t="s">
        <v>564</v>
      </c>
      <c r="G1953" s="58" t="s">
        <v>565</v>
      </c>
      <c r="H1953" s="63">
        <v>343</v>
      </c>
      <c r="I1953" s="60">
        <v>0</v>
      </c>
      <c r="J1953" s="60">
        <v>0</v>
      </c>
      <c r="K1953" s="60">
        <v>0</v>
      </c>
      <c r="L1953" s="60">
        <v>0</v>
      </c>
      <c r="M1953" s="60">
        <v>0</v>
      </c>
      <c r="N1953" s="60">
        <v>0</v>
      </c>
      <c r="O1953" s="60">
        <v>0</v>
      </c>
      <c r="P1953" s="60">
        <v>0</v>
      </c>
      <c r="Q1953" s="60">
        <v>0</v>
      </c>
      <c r="R1953" s="60">
        <v>0</v>
      </c>
      <c r="S1953" s="60">
        <v>0</v>
      </c>
      <c r="T1953" s="60">
        <v>0</v>
      </c>
      <c r="U1953" s="60">
        <v>0</v>
      </c>
      <c r="V1953" s="60">
        <v>0</v>
      </c>
      <c r="W1953" s="60">
        <v>0</v>
      </c>
      <c r="X1953" s="60">
        <v>63.549847707499978</v>
      </c>
      <c r="Y1953" s="60">
        <v>0</v>
      </c>
      <c r="Z1953" s="60">
        <v>442.26654766298901</v>
      </c>
      <c r="AA1953" s="60">
        <v>119.9496258833673</v>
      </c>
      <c r="AB1953" s="60">
        <v>0</v>
      </c>
      <c r="AC1953" s="60">
        <v>0</v>
      </c>
      <c r="AD1953" s="60">
        <v>0</v>
      </c>
      <c r="AE1953" s="60">
        <v>0</v>
      </c>
      <c r="AF1953" s="60">
        <v>0</v>
      </c>
      <c r="AG1953" s="60">
        <v>324.70918523653654</v>
      </c>
      <c r="AH1953" s="60">
        <v>950.47520649039279</v>
      </c>
      <c r="AI1953" s="60">
        <v>0</v>
      </c>
      <c r="AJ1953" s="60">
        <v>0</v>
      </c>
      <c r="AK1953" s="60">
        <v>0</v>
      </c>
      <c r="AL1953" s="60">
        <v>115.79140848022533</v>
      </c>
      <c r="AM1953" s="60">
        <v>0</v>
      </c>
      <c r="AN1953" s="60">
        <v>0</v>
      </c>
      <c r="AO1953" s="60">
        <v>0</v>
      </c>
      <c r="AP1953" s="60">
        <v>61.630735634999972</v>
      </c>
      <c r="AQ1953" s="60">
        <v>0</v>
      </c>
      <c r="AR1953" s="60">
        <v>0</v>
      </c>
      <c r="AS1953" s="60">
        <v>0</v>
      </c>
      <c r="AT1953" s="60">
        <v>346.34302489087946</v>
      </c>
      <c r="AU1953" s="60">
        <v>523.76516900610477</v>
      </c>
      <c r="AV1953" s="60">
        <v>0</v>
      </c>
      <c r="AW1953" s="60">
        <v>0</v>
      </c>
      <c r="AX1953" s="60">
        <v>132.9904506945</v>
      </c>
      <c r="AY1953" s="60">
        <v>198.09513764687151</v>
      </c>
      <c r="AZ1953" s="60">
        <v>0</v>
      </c>
      <c r="BA1953" s="60">
        <v>0</v>
      </c>
      <c r="BB1953" s="60">
        <v>0</v>
      </c>
      <c r="BC1953" s="60">
        <v>0</v>
      </c>
      <c r="BD1953" s="60">
        <v>0</v>
      </c>
      <c r="BE1953" s="60">
        <v>0</v>
      </c>
      <c r="BF1953" s="60">
        <v>0</v>
      </c>
      <c r="BG1953" s="60">
        <v>275.12370961218198</v>
      </c>
      <c r="BH1953" s="60">
        <v>606.20929795355346</v>
      </c>
      <c r="BI1953" s="60">
        <v>0</v>
      </c>
      <c r="BJ1953" s="60">
        <v>0</v>
      </c>
      <c r="BK1953" s="60">
        <v>0</v>
      </c>
      <c r="BL1953" s="60">
        <v>0</v>
      </c>
      <c r="BM1953" s="60">
        <v>0</v>
      </c>
      <c r="BN1953" s="60">
        <v>0</v>
      </c>
      <c r="BO1953" s="60">
        <v>0</v>
      </c>
      <c r="BP1953" s="60">
        <v>0</v>
      </c>
      <c r="BQ1953" s="60">
        <v>0</v>
      </c>
      <c r="BR1953" s="60">
        <v>0</v>
      </c>
      <c r="BS1953" s="60">
        <v>0</v>
      </c>
      <c r="BT1953" s="60">
        <v>99.04672242207792</v>
      </c>
      <c r="BU1953" s="60">
        <v>99.04672242207792</v>
      </c>
      <c r="BV1953" s="60">
        <v>0</v>
      </c>
      <c r="BW1953" s="60">
        <v>0</v>
      </c>
      <c r="BX1953" s="60">
        <v>0</v>
      </c>
      <c r="BY1953" s="60">
        <v>0</v>
      </c>
      <c r="BZ1953" s="60">
        <v>0</v>
      </c>
      <c r="CA1953" s="60">
        <v>0</v>
      </c>
      <c r="CB1953" s="60">
        <v>0</v>
      </c>
      <c r="CC1953" s="60">
        <v>0</v>
      </c>
      <c r="CD1953" s="60">
        <v>0</v>
      </c>
      <c r="CE1953" s="60">
        <v>0</v>
      </c>
      <c r="CF1953" s="60">
        <v>0</v>
      </c>
      <c r="CG1953" s="60">
        <v>98.409079807559891</v>
      </c>
      <c r="CH1953" s="60">
        <v>98.409079807559891</v>
      </c>
    </row>
    <row r="1954" spans="1:86">
      <c r="A1954" s="57" t="s">
        <v>86</v>
      </c>
      <c r="B1954" s="58" t="s">
        <v>723</v>
      </c>
      <c r="C1954" s="59" t="s">
        <v>116</v>
      </c>
      <c r="D1954" s="58" t="s">
        <v>544</v>
      </c>
      <c r="E1954" s="58" t="str">
        <f>VLOOKUP(CONCATENATE($F$4,F1954),'REG FL  CWIP - 1 System Per Boo'!$A$29:$B$1161,2,FALSE)</f>
        <v>Production</v>
      </c>
      <c r="F1954" s="58" t="s">
        <v>564</v>
      </c>
      <c r="G1954" s="58" t="s">
        <v>565</v>
      </c>
      <c r="H1954" s="63">
        <v>343</v>
      </c>
      <c r="I1954" s="60">
        <v>0</v>
      </c>
      <c r="J1954" s="60">
        <v>0</v>
      </c>
      <c r="K1954" s="60">
        <v>0</v>
      </c>
      <c r="L1954" s="60">
        <v>0</v>
      </c>
      <c r="M1954" s="60">
        <v>0</v>
      </c>
      <c r="N1954" s="60">
        <v>0</v>
      </c>
      <c r="O1954" s="60">
        <v>0</v>
      </c>
      <c r="P1954" s="60">
        <v>0</v>
      </c>
      <c r="Q1954" s="60">
        <v>0</v>
      </c>
      <c r="R1954" s="60">
        <v>0</v>
      </c>
      <c r="S1954" s="60">
        <v>0</v>
      </c>
      <c r="T1954" s="60">
        <v>0</v>
      </c>
      <c r="U1954" s="60">
        <v>0</v>
      </c>
      <c r="V1954" s="60">
        <v>0.85303257200000004</v>
      </c>
      <c r="W1954" s="60">
        <v>103.9602849565</v>
      </c>
      <c r="X1954" s="60">
        <v>127.25559455000003</v>
      </c>
      <c r="Y1954" s="60">
        <v>645.74154688400006</v>
      </c>
      <c r="Z1954" s="60">
        <v>582.73820031751097</v>
      </c>
      <c r="AA1954" s="60">
        <v>530.37647232914367</v>
      </c>
      <c r="AB1954" s="60">
        <v>595.29110250814369</v>
      </c>
      <c r="AC1954" s="60">
        <v>858.19039575914371</v>
      </c>
      <c r="AD1954" s="60">
        <v>858.19039575914371</v>
      </c>
      <c r="AE1954" s="60">
        <v>858.19039575914371</v>
      </c>
      <c r="AF1954" s="60">
        <v>1045.3257291966438</v>
      </c>
      <c r="AG1954" s="60">
        <v>720.61654396010726</v>
      </c>
      <c r="AH1954" s="60">
        <v>720.61654396010726</v>
      </c>
      <c r="AI1954" s="60">
        <v>762.82279539010722</v>
      </c>
      <c r="AJ1954" s="60">
        <v>805.02905252860717</v>
      </c>
      <c r="AK1954" s="60">
        <v>980.22810084660716</v>
      </c>
      <c r="AL1954" s="60">
        <v>941.01803516938185</v>
      </c>
      <c r="AM1954" s="60">
        <v>1024.4862779188818</v>
      </c>
      <c r="AN1954" s="60">
        <v>1067.2857795028817</v>
      </c>
      <c r="AO1954" s="60">
        <v>1109.3748354278816</v>
      </c>
      <c r="AP1954" s="60">
        <v>1135.8601861168816</v>
      </c>
      <c r="AQ1954" s="60">
        <v>1176.5294239218815</v>
      </c>
      <c r="AR1954" s="60">
        <v>1217.1985589738815</v>
      </c>
      <c r="AS1954" s="60">
        <v>1286.8174840838815</v>
      </c>
      <c r="AT1954" s="60">
        <v>976.20269340600203</v>
      </c>
      <c r="AU1954" s="60">
        <v>976.20269340600203</v>
      </c>
      <c r="AV1954" s="60">
        <v>1018.7544562682459</v>
      </c>
      <c r="AW1954" s="60">
        <v>1061.3062248857211</v>
      </c>
      <c r="AX1954" s="60">
        <v>1104.9490478209029</v>
      </c>
      <c r="AY1954" s="60">
        <v>984.06216791352858</v>
      </c>
      <c r="AZ1954" s="60">
        <v>1068.2137035668557</v>
      </c>
      <c r="BA1954" s="60">
        <v>1111.3635730842916</v>
      </c>
      <c r="BB1954" s="60">
        <v>1153.7971810484264</v>
      </c>
      <c r="BC1954" s="60">
        <v>1242.6346087414893</v>
      </c>
      <c r="BD1954" s="60">
        <v>1283.6367755825013</v>
      </c>
      <c r="BE1954" s="60">
        <v>1324.6388388293503</v>
      </c>
      <c r="BF1954" s="60">
        <v>1394.8276827004593</v>
      </c>
      <c r="BG1954" s="60">
        <v>1155.7246876339489</v>
      </c>
      <c r="BH1954" s="60">
        <v>1155.7246876339489</v>
      </c>
      <c r="BI1954" s="60">
        <v>1163.0661640552121</v>
      </c>
      <c r="BJ1954" s="60">
        <v>1170.4076414694282</v>
      </c>
      <c r="BK1954" s="60">
        <v>1200.8822664047316</v>
      </c>
      <c r="BL1954" s="60">
        <v>1214.2030448071766</v>
      </c>
      <c r="BM1954" s="60">
        <v>1228.721750337945</v>
      </c>
      <c r="BN1954" s="60">
        <v>1236.1664183924365</v>
      </c>
      <c r="BO1954" s="60">
        <v>1243.4875094914435</v>
      </c>
      <c r="BP1954" s="60">
        <v>1258.8146742635756</v>
      </c>
      <c r="BQ1954" s="60">
        <v>1265.8887981267515</v>
      </c>
      <c r="BR1954" s="60">
        <v>1272.9629041167757</v>
      </c>
      <c r="BS1954" s="60">
        <v>1285.0726196174862</v>
      </c>
      <c r="BT1954" s="60">
        <v>1192.2405689618711</v>
      </c>
      <c r="BU1954" s="60">
        <v>1192.2405689618711</v>
      </c>
      <c r="BV1954" s="60">
        <v>1199.3509577575112</v>
      </c>
      <c r="BW1954" s="60">
        <v>1206.461347514849</v>
      </c>
      <c r="BX1954" s="60">
        <v>1235.9767227960008</v>
      </c>
      <c r="BY1954" s="60">
        <v>1248.8782031069122</v>
      </c>
      <c r="BZ1954" s="60">
        <v>1262.9399033984466</v>
      </c>
      <c r="CA1954" s="60">
        <v>1270.1502356646649</v>
      </c>
      <c r="CB1954" s="60">
        <v>1277.2408808067603</v>
      </c>
      <c r="CC1954" s="60">
        <v>1292.0855924711673</v>
      </c>
      <c r="CD1954" s="60">
        <v>1298.9370441641822</v>
      </c>
      <c r="CE1954" s="60">
        <v>1305.7884785466388</v>
      </c>
      <c r="CF1954" s="60">
        <v>1317.517016578206</v>
      </c>
      <c r="CG1954" s="60">
        <v>1225.1269891543111</v>
      </c>
      <c r="CH1954" s="60">
        <v>1225.1269891543111</v>
      </c>
    </row>
    <row r="1955" spans="1:86">
      <c r="A1955" s="57" t="s">
        <v>86</v>
      </c>
      <c r="B1955" s="58" t="s">
        <v>132</v>
      </c>
      <c r="C1955" s="59" t="s">
        <v>116</v>
      </c>
      <c r="D1955" s="58" t="s">
        <v>544</v>
      </c>
      <c r="E1955" s="58" t="str">
        <f>VLOOKUP(CONCATENATE($F$4,F1955),'REG FL  CWIP - 1 System Per Boo'!$A$29:$B$1161,2,FALSE)</f>
        <v>Production</v>
      </c>
      <c r="F1955" s="58" t="s">
        <v>566</v>
      </c>
      <c r="G1955" s="58" t="s">
        <v>567</v>
      </c>
      <c r="H1955" s="63">
        <v>344</v>
      </c>
      <c r="I1955" s="60">
        <v>0</v>
      </c>
      <c r="J1955" s="60">
        <v>0</v>
      </c>
      <c r="K1955" s="60">
        <v>0</v>
      </c>
      <c r="L1955" s="60">
        <v>0</v>
      </c>
      <c r="M1955" s="60">
        <v>0</v>
      </c>
      <c r="N1955" s="60">
        <v>0</v>
      </c>
      <c r="O1955" s="60">
        <v>0</v>
      </c>
      <c r="P1955" s="60">
        <v>0</v>
      </c>
      <c r="Q1955" s="60">
        <v>0</v>
      </c>
      <c r="R1955" s="60">
        <v>0</v>
      </c>
      <c r="S1955" s="60">
        <v>0</v>
      </c>
      <c r="T1955" s="60">
        <v>0</v>
      </c>
      <c r="U1955" s="60">
        <v>0</v>
      </c>
      <c r="V1955" s="60">
        <v>0</v>
      </c>
      <c r="W1955" s="60">
        <v>0.13556471040000001</v>
      </c>
      <c r="X1955" s="60">
        <v>16.5214628208</v>
      </c>
      <c r="Y1955" s="60">
        <v>20.223574560000003</v>
      </c>
      <c r="Z1955" s="60">
        <v>102.6218325888</v>
      </c>
      <c r="AA1955" s="60">
        <v>92.609283582034863</v>
      </c>
      <c r="AB1955" s="60">
        <v>84.287910256109171</v>
      </c>
      <c r="AC1955" s="60">
        <v>94.60420218890917</v>
      </c>
      <c r="AD1955" s="60">
        <v>136.38439643210916</v>
      </c>
      <c r="AE1955" s="60">
        <v>136.38439643210916</v>
      </c>
      <c r="AF1955" s="60">
        <v>136.38439643210916</v>
      </c>
      <c r="AG1955" s="60">
        <v>166.12411343210914</v>
      </c>
      <c r="AH1955" s="60">
        <v>0</v>
      </c>
      <c r="AI1955" s="60">
        <v>114.52103506711205</v>
      </c>
      <c r="AJ1955" s="60">
        <v>121.22849084311206</v>
      </c>
      <c r="AK1955" s="60">
        <v>127.93594752631205</v>
      </c>
      <c r="AL1955" s="60">
        <v>155.77873926391206</v>
      </c>
      <c r="AM1955" s="60">
        <v>149.54744004653816</v>
      </c>
      <c r="AN1955" s="60">
        <v>162.81228892493814</v>
      </c>
      <c r="AO1955" s="60">
        <v>169.61402455373815</v>
      </c>
      <c r="AP1955" s="60">
        <v>176.30285551373814</v>
      </c>
      <c r="AQ1955" s="60">
        <v>180.51193147853814</v>
      </c>
      <c r="AR1955" s="60">
        <v>186.97512365453815</v>
      </c>
      <c r="AS1955" s="60">
        <v>193.43829950093814</v>
      </c>
      <c r="AT1955" s="60">
        <v>204.50220225293813</v>
      </c>
      <c r="AU1955" s="60">
        <v>114.52103506711205</v>
      </c>
      <c r="AV1955" s="60">
        <v>155.13901786072088</v>
      </c>
      <c r="AW1955" s="60">
        <v>161.90138262705662</v>
      </c>
      <c r="AX1955" s="60">
        <v>168.66374830801894</v>
      </c>
      <c r="AY1955" s="60">
        <v>175.59950533119436</v>
      </c>
      <c r="AZ1955" s="60">
        <v>156.38805268129158</v>
      </c>
      <c r="BA1955" s="60">
        <v>169.76149108800058</v>
      </c>
      <c r="BB1955" s="60">
        <v>176.61890750671267</v>
      </c>
      <c r="BC1955" s="60">
        <v>183.36249498942493</v>
      </c>
      <c r="BD1955" s="60">
        <v>197.48061961115511</v>
      </c>
      <c r="BE1955" s="60">
        <v>203.99672117166421</v>
      </c>
      <c r="BF1955" s="60">
        <v>210.51280626889491</v>
      </c>
      <c r="BG1955" s="60">
        <v>221.66728102756531</v>
      </c>
      <c r="BH1955" s="60">
        <v>155.13901786072088</v>
      </c>
      <c r="BI1955" s="60">
        <v>183.66881608505182</v>
      </c>
      <c r="BJ1955" s="60">
        <v>184.83553017971244</v>
      </c>
      <c r="BK1955" s="60">
        <v>186.00224443217402</v>
      </c>
      <c r="BL1955" s="60">
        <v>190.84529948013886</v>
      </c>
      <c r="BM1955" s="60">
        <v>192.96224967137965</v>
      </c>
      <c r="BN1955" s="60">
        <v>195.26957552887512</v>
      </c>
      <c r="BO1955" s="60">
        <v>196.45268893152638</v>
      </c>
      <c r="BP1955" s="60">
        <v>197.61616337227596</v>
      </c>
      <c r="BQ1955" s="60">
        <v>200.05197030602008</v>
      </c>
      <c r="BR1955" s="60">
        <v>201.17619648954869</v>
      </c>
      <c r="BS1955" s="60">
        <v>202.30041983265983</v>
      </c>
      <c r="BT1955" s="60">
        <v>204.2249068086158</v>
      </c>
      <c r="BU1955" s="60">
        <v>183.66881608505182</v>
      </c>
      <c r="BV1955" s="60">
        <v>189.47195308088101</v>
      </c>
      <c r="BW1955" s="60">
        <v>190.60194252038431</v>
      </c>
      <c r="BX1955" s="60">
        <v>191.73193211272149</v>
      </c>
      <c r="BY1955" s="60">
        <v>196.42254233520742</v>
      </c>
      <c r="BZ1955" s="60">
        <v>198.47285729326273</v>
      </c>
      <c r="CA1955" s="60">
        <v>200.70755546344404</v>
      </c>
      <c r="CB1955" s="60">
        <v>201.85342800998222</v>
      </c>
      <c r="CC1955" s="60">
        <v>202.98027977014846</v>
      </c>
      <c r="CD1955" s="60">
        <v>205.33941481822589</v>
      </c>
      <c r="CE1955" s="60">
        <v>206.42825373841563</v>
      </c>
      <c r="CF1955" s="60">
        <v>207.51708990759573</v>
      </c>
      <c r="CG1955" s="60">
        <v>209.38099981426785</v>
      </c>
      <c r="CH1955" s="60">
        <v>189.47195308088101</v>
      </c>
    </row>
    <row r="1956" spans="1:86">
      <c r="A1956" s="57" t="s">
        <v>86</v>
      </c>
      <c r="B1956" s="57" t="s">
        <v>701</v>
      </c>
      <c r="C1956" s="58" t="s">
        <v>116</v>
      </c>
      <c r="D1956" s="58" t="s">
        <v>544</v>
      </c>
      <c r="E1956" s="58" t="str">
        <f>VLOOKUP(CONCATENATE($F$4,F1956),'REG FL  CWIP - 1 System Per Boo'!$A$29:$B$1161,2,FALSE)</f>
        <v>Production</v>
      </c>
      <c r="F1956" s="58" t="s">
        <v>566</v>
      </c>
      <c r="G1956" s="58" t="s">
        <v>567</v>
      </c>
      <c r="H1956" s="63">
        <v>344</v>
      </c>
      <c r="I1956" s="60">
        <v>0</v>
      </c>
      <c r="J1956" s="60">
        <v>0</v>
      </c>
      <c r="K1956" s="60">
        <v>0</v>
      </c>
      <c r="L1956" s="60">
        <v>0</v>
      </c>
      <c r="M1956" s="60">
        <v>0</v>
      </c>
      <c r="N1956" s="60">
        <v>0</v>
      </c>
      <c r="O1956" s="60">
        <v>0</v>
      </c>
      <c r="P1956" s="60">
        <v>0</v>
      </c>
      <c r="Q1956" s="60">
        <v>0</v>
      </c>
      <c r="R1956" s="60">
        <v>0</v>
      </c>
      <c r="S1956" s="60">
        <v>0</v>
      </c>
      <c r="T1956" s="60">
        <v>0</v>
      </c>
      <c r="U1956" s="60">
        <v>0</v>
      </c>
      <c r="V1956" s="60">
        <v>0.13556471040000001</v>
      </c>
      <c r="W1956" s="60">
        <v>16.385898110399999</v>
      </c>
      <c r="X1956" s="60">
        <v>13.8015112032</v>
      </c>
      <c r="Y1956" s="60">
        <v>82.398258028800001</v>
      </c>
      <c r="Z1956" s="60">
        <v>60.272852068799999</v>
      </c>
      <c r="AA1956" s="60">
        <v>10.741130064</v>
      </c>
      <c r="AB1956" s="60">
        <v>10.3162919328</v>
      </c>
      <c r="AC1956" s="60">
        <v>41.7801942432</v>
      </c>
      <c r="AD1956" s="60">
        <v>0</v>
      </c>
      <c r="AE1956" s="60">
        <v>0</v>
      </c>
      <c r="AF1956" s="60">
        <v>29.739716999999999</v>
      </c>
      <c r="AG1956" s="60">
        <v>0</v>
      </c>
      <c r="AH1956" s="60">
        <v>265.57141736159997</v>
      </c>
      <c r="AI1956" s="60">
        <v>6.7074557759999998</v>
      </c>
      <c r="AJ1956" s="60">
        <v>6.7074566832000002</v>
      </c>
      <c r="AK1956" s="60">
        <v>27.842791737599999</v>
      </c>
      <c r="AL1956" s="60">
        <v>12.170376489600001</v>
      </c>
      <c r="AM1956" s="60">
        <v>13.2648488784</v>
      </c>
      <c r="AN1956" s="60">
        <v>6.8017356288000004</v>
      </c>
      <c r="AO1956" s="60">
        <v>6.6888309599999998</v>
      </c>
      <c r="AP1956" s="60">
        <v>14.0034883968</v>
      </c>
      <c r="AQ1956" s="60">
        <v>6.4631921759999997</v>
      </c>
      <c r="AR1956" s="60">
        <v>6.4631758464000004</v>
      </c>
      <c r="AS1956" s="60">
        <v>11.063902752000001</v>
      </c>
      <c r="AT1956" s="60">
        <v>5.6779634015999996</v>
      </c>
      <c r="AU1956" s="60">
        <v>123.8552187264</v>
      </c>
      <c r="AV1956" s="60">
        <v>6.7623647663357493</v>
      </c>
      <c r="AW1956" s="60">
        <v>6.7623656809623265</v>
      </c>
      <c r="AX1956" s="60">
        <v>28.070720125575431</v>
      </c>
      <c r="AY1956" s="60">
        <v>12.270006380182506</v>
      </c>
      <c r="AZ1956" s="60">
        <v>13.373438406708988</v>
      </c>
      <c r="BA1956" s="60">
        <v>6.8574164187120914</v>
      </c>
      <c r="BB1956" s="60">
        <v>6.7435874827122717</v>
      </c>
      <c r="BC1956" s="60">
        <v>14.118124621730164</v>
      </c>
      <c r="BD1956" s="60">
        <v>6.5161015605090862</v>
      </c>
      <c r="BE1956" s="60">
        <v>6.5160850972307021</v>
      </c>
      <c r="BF1956" s="60">
        <v>11.154474758670393</v>
      </c>
      <c r="BG1956" s="60">
        <v>5.7244446414702992</v>
      </c>
      <c r="BH1956" s="60">
        <v>124.86912994079999</v>
      </c>
      <c r="BI1956" s="60">
        <v>1.1667140946606056</v>
      </c>
      <c r="BJ1956" s="60">
        <v>1.1667142524615755</v>
      </c>
      <c r="BK1956" s="60">
        <v>4.8430550479648478</v>
      </c>
      <c r="BL1956" s="60">
        <v>2.1169501912407962</v>
      </c>
      <c r="BM1956" s="60">
        <v>2.3073258574954791</v>
      </c>
      <c r="BN1956" s="60">
        <v>1.1831134026512553</v>
      </c>
      <c r="BO1956" s="60">
        <v>1.1634744407495934</v>
      </c>
      <c r="BP1956" s="60">
        <v>2.4358069337441139</v>
      </c>
      <c r="BQ1956" s="60">
        <v>1.1242261835286007</v>
      </c>
      <c r="BR1956" s="60">
        <v>1.1242233431111435</v>
      </c>
      <c r="BS1956" s="60">
        <v>1.9244869759559728</v>
      </c>
      <c r="BT1956" s="60">
        <v>0.98764127643601185</v>
      </c>
      <c r="BU1956" s="60">
        <v>21.543731999999999</v>
      </c>
      <c r="BV1956" s="60">
        <v>1.1299894395033061</v>
      </c>
      <c r="BW1956" s="60">
        <v>1.1299895923371754</v>
      </c>
      <c r="BX1956" s="60">
        <v>4.6906102224859314</v>
      </c>
      <c r="BY1956" s="60">
        <v>2.0503149580553148</v>
      </c>
      <c r="BZ1956" s="60">
        <v>2.2346981701813124</v>
      </c>
      <c r="CA1956" s="60">
        <v>1.1458725465381854</v>
      </c>
      <c r="CB1956" s="60">
        <v>1.1268517601662322</v>
      </c>
      <c r="CC1956" s="60">
        <v>2.3591350480774431</v>
      </c>
      <c r="CD1956" s="60">
        <v>1.0888389201897577</v>
      </c>
      <c r="CE1956" s="60">
        <v>1.0888361691801101</v>
      </c>
      <c r="CF1956" s="60">
        <v>1.8639099066721252</v>
      </c>
      <c r="CG1956" s="60">
        <v>0.9565532666131098</v>
      </c>
      <c r="CH1956" s="60">
        <v>20.865600000000001</v>
      </c>
    </row>
    <row r="1957" spans="1:86">
      <c r="A1957" s="57" t="s">
        <v>86</v>
      </c>
      <c r="B1957" s="58" t="s">
        <v>719</v>
      </c>
      <c r="C1957" s="59" t="s">
        <v>116</v>
      </c>
      <c r="D1957" s="58" t="s">
        <v>544</v>
      </c>
      <c r="E1957" s="58" t="str">
        <f>VLOOKUP(CONCATENATE($F$4,F1957),'REG FL  CWIP - 1 System Per Boo'!$A$29:$B$1161,2,FALSE)</f>
        <v>Production</v>
      </c>
      <c r="F1957" s="58" t="s">
        <v>566</v>
      </c>
      <c r="G1957" s="58" t="s">
        <v>567</v>
      </c>
      <c r="H1957" s="63">
        <v>344</v>
      </c>
      <c r="I1957" s="60">
        <v>0</v>
      </c>
      <c r="J1957" s="60">
        <v>0</v>
      </c>
      <c r="K1957" s="60">
        <v>0</v>
      </c>
      <c r="L1957" s="60">
        <v>0</v>
      </c>
      <c r="M1957" s="60">
        <v>0</v>
      </c>
      <c r="N1957" s="60">
        <v>0</v>
      </c>
      <c r="O1957" s="60">
        <v>0</v>
      </c>
      <c r="P1957" s="60">
        <v>0</v>
      </c>
      <c r="Q1957" s="60">
        <v>0</v>
      </c>
      <c r="R1957" s="60">
        <v>0</v>
      </c>
      <c r="S1957" s="60">
        <v>0</v>
      </c>
      <c r="T1957" s="60">
        <v>0</v>
      </c>
      <c r="U1957" s="60">
        <v>0</v>
      </c>
      <c r="V1957" s="60">
        <v>0</v>
      </c>
      <c r="W1957" s="60">
        <v>0</v>
      </c>
      <c r="X1957" s="60">
        <v>10.099399463999996</v>
      </c>
      <c r="Y1957" s="60">
        <v>0</v>
      </c>
      <c r="Z1957" s="60">
        <v>70.285401075565147</v>
      </c>
      <c r="AA1957" s="60">
        <v>19.062503389925695</v>
      </c>
      <c r="AB1957" s="60">
        <v>0</v>
      </c>
      <c r="AC1957" s="60">
        <v>0</v>
      </c>
      <c r="AD1957" s="60">
        <v>0</v>
      </c>
      <c r="AE1957" s="60">
        <v>0</v>
      </c>
      <c r="AF1957" s="60">
        <v>0</v>
      </c>
      <c r="AG1957" s="60">
        <v>51.603078364997081</v>
      </c>
      <c r="AH1957" s="60">
        <v>151.05038229448792</v>
      </c>
      <c r="AI1957" s="60">
        <v>0</v>
      </c>
      <c r="AJ1957" s="60">
        <v>0</v>
      </c>
      <c r="AK1957" s="60">
        <v>0</v>
      </c>
      <c r="AL1957" s="60">
        <v>18.401675706973883</v>
      </c>
      <c r="AM1957" s="60">
        <v>0</v>
      </c>
      <c r="AN1957" s="60">
        <v>0</v>
      </c>
      <c r="AO1957" s="60">
        <v>0</v>
      </c>
      <c r="AP1957" s="60">
        <v>9.7944124319999961</v>
      </c>
      <c r="AQ1957" s="60">
        <v>0</v>
      </c>
      <c r="AR1957" s="60">
        <v>0</v>
      </c>
      <c r="AS1957" s="60">
        <v>0</v>
      </c>
      <c r="AT1957" s="60">
        <v>55.04114779381726</v>
      </c>
      <c r="AU1957" s="60">
        <v>83.237235932791137</v>
      </c>
      <c r="AV1957" s="60">
        <v>0</v>
      </c>
      <c r="AW1957" s="60">
        <v>0</v>
      </c>
      <c r="AX1957" s="60">
        <v>21.1349631024</v>
      </c>
      <c r="AY1957" s="60">
        <v>31.481459030085283</v>
      </c>
      <c r="AZ1957" s="60">
        <v>0</v>
      </c>
      <c r="BA1957" s="60">
        <v>0</v>
      </c>
      <c r="BB1957" s="60">
        <v>0</v>
      </c>
      <c r="BC1957" s="60">
        <v>0</v>
      </c>
      <c r="BD1957" s="60">
        <v>0</v>
      </c>
      <c r="BE1957" s="60">
        <v>0</v>
      </c>
      <c r="BF1957" s="60">
        <v>0</v>
      </c>
      <c r="BG1957" s="60">
        <v>43.722909583983807</v>
      </c>
      <c r="BH1957" s="60">
        <v>96.33933171646909</v>
      </c>
      <c r="BI1957" s="60">
        <v>0</v>
      </c>
      <c r="BJ1957" s="60">
        <v>0</v>
      </c>
      <c r="BK1957" s="60">
        <v>0</v>
      </c>
      <c r="BL1957" s="60">
        <v>0</v>
      </c>
      <c r="BM1957" s="60">
        <v>0</v>
      </c>
      <c r="BN1957" s="60">
        <v>0</v>
      </c>
      <c r="BO1957" s="60">
        <v>0</v>
      </c>
      <c r="BP1957" s="60">
        <v>0</v>
      </c>
      <c r="BQ1957" s="60">
        <v>0</v>
      </c>
      <c r="BR1957" s="60">
        <v>0</v>
      </c>
      <c r="BS1957" s="60">
        <v>0</v>
      </c>
      <c r="BT1957" s="60">
        <v>15.740595004170805</v>
      </c>
      <c r="BU1957" s="60">
        <v>15.740595004170805</v>
      </c>
      <c r="BV1957" s="60">
        <v>0</v>
      </c>
      <c r="BW1957" s="60">
        <v>0</v>
      </c>
      <c r="BX1957" s="60">
        <v>0</v>
      </c>
      <c r="BY1957" s="60">
        <v>0</v>
      </c>
      <c r="BZ1957" s="60">
        <v>0</v>
      </c>
      <c r="CA1957" s="60">
        <v>0</v>
      </c>
      <c r="CB1957" s="60">
        <v>0</v>
      </c>
      <c r="CC1957" s="60">
        <v>0</v>
      </c>
      <c r="CD1957" s="60">
        <v>0</v>
      </c>
      <c r="CE1957" s="60">
        <v>0</v>
      </c>
      <c r="CF1957" s="60">
        <v>0</v>
      </c>
      <c r="CG1957" s="60">
        <v>15.639260261262732</v>
      </c>
      <c r="CH1957" s="60">
        <v>15.639260261262732</v>
      </c>
    </row>
    <row r="1958" spans="1:86">
      <c r="A1958" s="57" t="s">
        <v>86</v>
      </c>
      <c r="B1958" s="58" t="s">
        <v>723</v>
      </c>
      <c r="C1958" s="59" t="s">
        <v>116</v>
      </c>
      <c r="D1958" s="58" t="s">
        <v>544</v>
      </c>
      <c r="E1958" s="58" t="str">
        <f>VLOOKUP(CONCATENATE($F$4,F1958),'REG FL  CWIP - 1 System Per Boo'!$A$29:$B$1161,2,FALSE)</f>
        <v>Production</v>
      </c>
      <c r="F1958" s="58" t="s">
        <v>566</v>
      </c>
      <c r="G1958" s="58" t="s">
        <v>567</v>
      </c>
      <c r="H1958" s="63">
        <v>344</v>
      </c>
      <c r="I1958" s="60">
        <v>0</v>
      </c>
      <c r="J1958" s="60">
        <v>0</v>
      </c>
      <c r="K1958" s="60">
        <v>0</v>
      </c>
      <c r="L1958" s="60">
        <v>0</v>
      </c>
      <c r="M1958" s="60">
        <v>0</v>
      </c>
      <c r="N1958" s="60">
        <v>0</v>
      </c>
      <c r="O1958" s="60">
        <v>0</v>
      </c>
      <c r="P1958" s="60">
        <v>0</v>
      </c>
      <c r="Q1958" s="60">
        <v>0</v>
      </c>
      <c r="R1958" s="60">
        <v>0</v>
      </c>
      <c r="S1958" s="60">
        <v>0</v>
      </c>
      <c r="T1958" s="60">
        <v>0</v>
      </c>
      <c r="U1958" s="60">
        <v>0</v>
      </c>
      <c r="V1958" s="60">
        <v>0.13556471040000001</v>
      </c>
      <c r="W1958" s="60">
        <v>16.5214628208</v>
      </c>
      <c r="X1958" s="60">
        <v>20.223574560000003</v>
      </c>
      <c r="Y1958" s="60">
        <v>102.6218325888</v>
      </c>
      <c r="Z1958" s="60">
        <v>92.609283582034863</v>
      </c>
      <c r="AA1958" s="60">
        <v>84.287910256109171</v>
      </c>
      <c r="AB1958" s="60">
        <v>94.60420218890917</v>
      </c>
      <c r="AC1958" s="60">
        <v>136.38439643210916</v>
      </c>
      <c r="AD1958" s="60">
        <v>136.38439643210916</v>
      </c>
      <c r="AE1958" s="60">
        <v>136.38439643210916</v>
      </c>
      <c r="AF1958" s="60">
        <v>166.12411343210914</v>
      </c>
      <c r="AG1958" s="60">
        <v>114.52103506711205</v>
      </c>
      <c r="AH1958" s="60">
        <v>114.52103506711205</v>
      </c>
      <c r="AI1958" s="60">
        <v>121.22849084311206</v>
      </c>
      <c r="AJ1958" s="60">
        <v>127.93594752631205</v>
      </c>
      <c r="AK1958" s="60">
        <v>155.77873926391206</v>
      </c>
      <c r="AL1958" s="60">
        <v>149.54744004653816</v>
      </c>
      <c r="AM1958" s="60">
        <v>162.81228892493814</v>
      </c>
      <c r="AN1958" s="60">
        <v>169.61402455373815</v>
      </c>
      <c r="AO1958" s="60">
        <v>176.30285551373814</v>
      </c>
      <c r="AP1958" s="60">
        <v>180.51193147853814</v>
      </c>
      <c r="AQ1958" s="60">
        <v>186.97512365453815</v>
      </c>
      <c r="AR1958" s="60">
        <v>193.43829950093814</v>
      </c>
      <c r="AS1958" s="60">
        <v>204.50220225293813</v>
      </c>
      <c r="AT1958" s="60">
        <v>155.13901786072088</v>
      </c>
      <c r="AU1958" s="60">
        <v>155.13901786072088</v>
      </c>
      <c r="AV1958" s="60">
        <v>161.90138262705662</v>
      </c>
      <c r="AW1958" s="60">
        <v>168.66374830801894</v>
      </c>
      <c r="AX1958" s="60">
        <v>175.59950533119436</v>
      </c>
      <c r="AY1958" s="60">
        <v>156.38805268129158</v>
      </c>
      <c r="AZ1958" s="60">
        <v>169.76149108800058</v>
      </c>
      <c r="BA1958" s="60">
        <v>176.61890750671267</v>
      </c>
      <c r="BB1958" s="60">
        <v>183.36249498942493</v>
      </c>
      <c r="BC1958" s="60">
        <v>197.48061961115511</v>
      </c>
      <c r="BD1958" s="60">
        <v>203.99672117166421</v>
      </c>
      <c r="BE1958" s="60">
        <v>210.51280626889491</v>
      </c>
      <c r="BF1958" s="60">
        <v>221.66728102756531</v>
      </c>
      <c r="BG1958" s="60">
        <v>183.66881608505182</v>
      </c>
      <c r="BH1958" s="60">
        <v>183.66881608505182</v>
      </c>
      <c r="BI1958" s="60">
        <v>184.83553017971244</v>
      </c>
      <c r="BJ1958" s="60">
        <v>186.00224443217402</v>
      </c>
      <c r="BK1958" s="60">
        <v>190.84529948013886</v>
      </c>
      <c r="BL1958" s="60">
        <v>192.96224967137965</v>
      </c>
      <c r="BM1958" s="60">
        <v>195.26957552887512</v>
      </c>
      <c r="BN1958" s="60">
        <v>196.45268893152638</v>
      </c>
      <c r="BO1958" s="60">
        <v>197.61616337227596</v>
      </c>
      <c r="BP1958" s="60">
        <v>200.05197030602008</v>
      </c>
      <c r="BQ1958" s="60">
        <v>201.17619648954869</v>
      </c>
      <c r="BR1958" s="60">
        <v>202.30041983265983</v>
      </c>
      <c r="BS1958" s="60">
        <v>204.2249068086158</v>
      </c>
      <c r="BT1958" s="60">
        <v>189.47195308088101</v>
      </c>
      <c r="BU1958" s="60">
        <v>189.47195308088101</v>
      </c>
      <c r="BV1958" s="60">
        <v>190.60194252038431</v>
      </c>
      <c r="BW1958" s="60">
        <v>191.73193211272149</v>
      </c>
      <c r="BX1958" s="60">
        <v>196.42254233520742</v>
      </c>
      <c r="BY1958" s="60">
        <v>198.47285729326273</v>
      </c>
      <c r="BZ1958" s="60">
        <v>200.70755546344404</v>
      </c>
      <c r="CA1958" s="60">
        <v>201.85342800998222</v>
      </c>
      <c r="CB1958" s="60">
        <v>202.98027977014846</v>
      </c>
      <c r="CC1958" s="60">
        <v>205.33941481822589</v>
      </c>
      <c r="CD1958" s="60">
        <v>206.42825373841563</v>
      </c>
      <c r="CE1958" s="60">
        <v>207.51708990759573</v>
      </c>
      <c r="CF1958" s="60">
        <v>209.38099981426785</v>
      </c>
      <c r="CG1958" s="60">
        <v>194.69829281961822</v>
      </c>
      <c r="CH1958" s="60">
        <v>194.69829281961822</v>
      </c>
    </row>
    <row r="1959" spans="1:86">
      <c r="A1959" s="57" t="s">
        <v>86</v>
      </c>
      <c r="B1959" s="58" t="s">
        <v>132</v>
      </c>
      <c r="C1959" s="59" t="s">
        <v>116</v>
      </c>
      <c r="D1959" s="58" t="s">
        <v>544</v>
      </c>
      <c r="E1959" s="58" t="str">
        <f>VLOOKUP(CONCATENATE($F$4,F1959),'REG FL  CWIP - 1 System Per Boo'!$A$29:$B$1161,2,FALSE)</f>
        <v>Production</v>
      </c>
      <c r="F1959" s="58" t="s">
        <v>568</v>
      </c>
      <c r="G1959" s="58" t="s">
        <v>569</v>
      </c>
      <c r="H1959" s="63">
        <v>345</v>
      </c>
      <c r="I1959" s="60">
        <v>0</v>
      </c>
      <c r="J1959" s="60">
        <v>0</v>
      </c>
      <c r="K1959" s="60">
        <v>0</v>
      </c>
      <c r="L1959" s="60">
        <v>0</v>
      </c>
      <c r="M1959" s="60">
        <v>0</v>
      </c>
      <c r="N1959" s="60">
        <v>0</v>
      </c>
      <c r="O1959" s="60">
        <v>0</v>
      </c>
      <c r="P1959" s="60">
        <v>0</v>
      </c>
      <c r="Q1959" s="60">
        <v>0</v>
      </c>
      <c r="R1959" s="60">
        <v>0</v>
      </c>
      <c r="S1959" s="60">
        <v>0</v>
      </c>
      <c r="T1959" s="60">
        <v>0</v>
      </c>
      <c r="U1959" s="60">
        <v>0</v>
      </c>
      <c r="V1959" s="60">
        <v>0</v>
      </c>
      <c r="W1959" s="60">
        <v>0.17078583280000001</v>
      </c>
      <c r="X1959" s="60">
        <v>20.813910778099999</v>
      </c>
      <c r="Y1959" s="60">
        <v>25.477869670000004</v>
      </c>
      <c r="Z1959" s="60">
        <v>129.2840525416</v>
      </c>
      <c r="AA1959" s="60">
        <v>116.67013911585939</v>
      </c>
      <c r="AB1959" s="60">
        <v>106.18678641061196</v>
      </c>
      <c r="AC1959" s="60">
        <v>119.18335833521196</v>
      </c>
      <c r="AD1959" s="60">
        <v>171.81848179261198</v>
      </c>
      <c r="AE1959" s="60">
        <v>171.81848179261198</v>
      </c>
      <c r="AF1959" s="60">
        <v>171.81848179261198</v>
      </c>
      <c r="AG1959" s="60">
        <v>209.28488673011196</v>
      </c>
      <c r="AH1959" s="60">
        <v>0</v>
      </c>
      <c r="AI1959" s="60">
        <v>144.27479164263934</v>
      </c>
      <c r="AJ1959" s="60">
        <v>152.72491422463935</v>
      </c>
      <c r="AK1959" s="60">
        <v>161.17503794953936</v>
      </c>
      <c r="AL1959" s="60">
        <v>196.25167670273936</v>
      </c>
      <c r="AM1959" s="60">
        <v>188.40142110801204</v>
      </c>
      <c r="AN1959" s="60">
        <v>205.11261575431206</v>
      </c>
      <c r="AO1959" s="60">
        <v>213.68151307591205</v>
      </c>
      <c r="AP1959" s="60">
        <v>222.10817192091204</v>
      </c>
      <c r="AQ1959" s="60">
        <v>227.41080961951204</v>
      </c>
      <c r="AR1959" s="60">
        <v>235.55320637651204</v>
      </c>
      <c r="AS1959" s="60">
        <v>243.69558256131205</v>
      </c>
      <c r="AT1959" s="60">
        <v>257.63400237531204</v>
      </c>
      <c r="AU1959" s="60">
        <v>144.27479164263934</v>
      </c>
      <c r="AV1959" s="60">
        <v>195.44574902228609</v>
      </c>
      <c r="AW1959" s="60">
        <v>203.96504652167445</v>
      </c>
      <c r="AX1959" s="60">
        <v>212.4843451733189</v>
      </c>
      <c r="AY1959" s="60">
        <v>221.22208404213194</v>
      </c>
      <c r="AZ1959" s="60">
        <v>197.01929608625244</v>
      </c>
      <c r="BA1959" s="60">
        <v>213.86729295026004</v>
      </c>
      <c r="BB1959" s="60">
        <v>222.50633751038575</v>
      </c>
      <c r="BC1959" s="60">
        <v>231.00197919247555</v>
      </c>
      <c r="BD1959" s="60">
        <v>248.78813949910628</v>
      </c>
      <c r="BE1959" s="60">
        <v>256.99719204926703</v>
      </c>
      <c r="BF1959" s="60">
        <v>265.20622385881836</v>
      </c>
      <c r="BG1959" s="60">
        <v>279.25874722928177</v>
      </c>
      <c r="BH1959" s="60">
        <v>195.44574902228609</v>
      </c>
      <c r="BI1959" s="60">
        <v>231.38788569621443</v>
      </c>
      <c r="BJ1959" s="60">
        <v>232.85772425307908</v>
      </c>
      <c r="BK1959" s="60">
        <v>234.32756300874303</v>
      </c>
      <c r="BL1959" s="60">
        <v>240.42889415327457</v>
      </c>
      <c r="BM1959" s="60">
        <v>243.09585003242924</v>
      </c>
      <c r="BN1959" s="60">
        <v>246.00264315691291</v>
      </c>
      <c r="BO1959" s="60">
        <v>247.49314173262954</v>
      </c>
      <c r="BP1959" s="60">
        <v>248.95889893978639</v>
      </c>
      <c r="BQ1959" s="60">
        <v>252.02755386105639</v>
      </c>
      <c r="BR1959" s="60">
        <v>253.44386570536287</v>
      </c>
      <c r="BS1959" s="60">
        <v>254.86017397128188</v>
      </c>
      <c r="BT1959" s="60">
        <v>257.28466268911706</v>
      </c>
      <c r="BU1959" s="60">
        <v>231.38788569621443</v>
      </c>
      <c r="BV1959" s="60">
        <v>238.69873806893619</v>
      </c>
      <c r="BW1959" s="60">
        <v>240.12231052308999</v>
      </c>
      <c r="BX1959" s="60">
        <v>241.5458831697855</v>
      </c>
      <c r="BY1959" s="60">
        <v>247.45516273689216</v>
      </c>
      <c r="BZ1959" s="60">
        <v>250.03817085589725</v>
      </c>
      <c r="CA1959" s="60">
        <v>252.85346686416469</v>
      </c>
      <c r="CB1959" s="60">
        <v>254.29704902183499</v>
      </c>
      <c r="CC1959" s="60">
        <v>255.71666859491037</v>
      </c>
      <c r="CD1959" s="60">
        <v>258.68873147679716</v>
      </c>
      <c r="CE1959" s="60">
        <v>260.06046207852211</v>
      </c>
      <c r="CF1959" s="60">
        <v>261.43218921449647</v>
      </c>
      <c r="CG1959" s="60">
        <v>263.78036231010446</v>
      </c>
      <c r="CH1959" s="60">
        <v>238.69873806893619</v>
      </c>
    </row>
    <row r="1960" spans="1:86">
      <c r="A1960" s="57" t="s">
        <v>86</v>
      </c>
      <c r="B1960" s="57" t="s">
        <v>701</v>
      </c>
      <c r="C1960" s="58" t="s">
        <v>116</v>
      </c>
      <c r="D1960" s="58" t="s">
        <v>544</v>
      </c>
      <c r="E1960" s="58" t="str">
        <f>VLOOKUP(CONCATENATE($F$4,F1960),'REG FL  CWIP - 1 System Per Boo'!$A$29:$B$1161,2,FALSE)</f>
        <v>Production</v>
      </c>
      <c r="F1960" s="58" t="s">
        <v>568</v>
      </c>
      <c r="G1960" s="58" t="s">
        <v>569</v>
      </c>
      <c r="H1960" s="63">
        <v>345</v>
      </c>
      <c r="I1960" s="60">
        <v>0</v>
      </c>
      <c r="J1960" s="60">
        <v>0</v>
      </c>
      <c r="K1960" s="60">
        <v>0</v>
      </c>
      <c r="L1960" s="60">
        <v>0</v>
      </c>
      <c r="M1960" s="60">
        <v>0</v>
      </c>
      <c r="N1960" s="60">
        <v>0</v>
      </c>
      <c r="O1960" s="60">
        <v>0</v>
      </c>
      <c r="P1960" s="60">
        <v>0</v>
      </c>
      <c r="Q1960" s="60">
        <v>0</v>
      </c>
      <c r="R1960" s="60">
        <v>0</v>
      </c>
      <c r="S1960" s="60">
        <v>0</v>
      </c>
      <c r="T1960" s="60">
        <v>0</v>
      </c>
      <c r="U1960" s="60">
        <v>0</v>
      </c>
      <c r="V1960" s="60">
        <v>0.17078583280000001</v>
      </c>
      <c r="W1960" s="60">
        <v>20.643124945299999</v>
      </c>
      <c r="X1960" s="60">
        <v>17.3872874274</v>
      </c>
      <c r="Y1960" s="60">
        <v>103.8061828716</v>
      </c>
      <c r="Z1960" s="60">
        <v>75.9323662141</v>
      </c>
      <c r="AA1960" s="60">
        <v>13.531787423000001</v>
      </c>
      <c r="AB1960" s="60">
        <v>12.9965719246</v>
      </c>
      <c r="AC1960" s="60">
        <v>52.635123457399999</v>
      </c>
      <c r="AD1960" s="60">
        <v>0</v>
      </c>
      <c r="AE1960" s="60">
        <v>0</v>
      </c>
      <c r="AF1960" s="60">
        <v>37.466404937500002</v>
      </c>
      <c r="AG1960" s="60">
        <v>0</v>
      </c>
      <c r="AH1960" s="60">
        <v>334.56963503370002</v>
      </c>
      <c r="AI1960" s="60">
        <v>8.4501225820000005</v>
      </c>
      <c r="AJ1960" s="60">
        <v>8.4501237248999992</v>
      </c>
      <c r="AK1960" s="60">
        <v>35.076638753200001</v>
      </c>
      <c r="AL1960" s="60">
        <v>15.3323669422</v>
      </c>
      <c r="AM1960" s="60">
        <v>16.711194646300001</v>
      </c>
      <c r="AN1960" s="60">
        <v>8.5688973215999997</v>
      </c>
      <c r="AO1960" s="60">
        <v>8.4266588450000004</v>
      </c>
      <c r="AP1960" s="60">
        <v>17.6417403976</v>
      </c>
      <c r="AQ1960" s="60">
        <v>8.1423967570000002</v>
      </c>
      <c r="AR1960" s="60">
        <v>8.1423761847999998</v>
      </c>
      <c r="AS1960" s="60">
        <v>13.938419814</v>
      </c>
      <c r="AT1960" s="60">
        <v>7.1531573762000003</v>
      </c>
      <c r="AU1960" s="60">
        <v>156.0340933448</v>
      </c>
      <c r="AV1960" s="60">
        <v>8.5192974993883688</v>
      </c>
      <c r="AW1960" s="60">
        <v>8.5192986516444478</v>
      </c>
      <c r="AX1960" s="60">
        <v>35.363785308113052</v>
      </c>
      <c r="AY1960" s="60">
        <v>15.457881715068988</v>
      </c>
      <c r="AZ1960" s="60">
        <v>16.847996864007609</v>
      </c>
      <c r="BA1960" s="60">
        <v>8.6390445601257166</v>
      </c>
      <c r="BB1960" s="60">
        <v>8.4956416820897882</v>
      </c>
      <c r="BC1960" s="60">
        <v>17.786160306630737</v>
      </c>
      <c r="BD1960" s="60">
        <v>8.2090525501607523</v>
      </c>
      <c r="BE1960" s="60">
        <v>8.2090318095513339</v>
      </c>
      <c r="BF1960" s="60">
        <v>14.052523370463396</v>
      </c>
      <c r="BG1960" s="60">
        <v>7.2117149258558015</v>
      </c>
      <c r="BH1960" s="60">
        <v>157.31142924310001</v>
      </c>
      <c r="BI1960" s="60">
        <v>1.4698385568646453</v>
      </c>
      <c r="BJ1960" s="60">
        <v>1.4698387556639489</v>
      </c>
      <c r="BK1960" s="60">
        <v>6.1013311445315521</v>
      </c>
      <c r="BL1960" s="60">
        <v>2.6669558791546581</v>
      </c>
      <c r="BM1960" s="60">
        <v>2.9067931244836678</v>
      </c>
      <c r="BN1960" s="60">
        <v>1.4904985757166223</v>
      </c>
      <c r="BO1960" s="60">
        <v>1.4657572071568674</v>
      </c>
      <c r="BP1960" s="60">
        <v>3.0686549212700043</v>
      </c>
      <c r="BQ1960" s="60">
        <v>1.4163118443064791</v>
      </c>
      <c r="BR1960" s="60">
        <v>1.41630826591901</v>
      </c>
      <c r="BS1960" s="60">
        <v>2.4244887178351866</v>
      </c>
      <c r="BT1960" s="60">
        <v>1.2442407570973621</v>
      </c>
      <c r="BU1960" s="60">
        <v>27.14101775</v>
      </c>
      <c r="BV1960" s="60">
        <v>1.4235724541538013</v>
      </c>
      <c r="BW1960" s="60">
        <v>1.4235726466955003</v>
      </c>
      <c r="BX1960" s="60">
        <v>5.9092795671066707</v>
      </c>
      <c r="BY1960" s="60">
        <v>2.5830081190050915</v>
      </c>
      <c r="BZ1960" s="60">
        <v>2.8152960082674405</v>
      </c>
      <c r="CA1960" s="60">
        <v>1.4435821576702954</v>
      </c>
      <c r="CB1960" s="60">
        <v>1.4196195730753822</v>
      </c>
      <c r="CC1960" s="60">
        <v>2.9720628818868051</v>
      </c>
      <c r="CD1960" s="60">
        <v>1.3717306017249495</v>
      </c>
      <c r="CE1960" s="60">
        <v>1.3717271359743692</v>
      </c>
      <c r="CF1960" s="60">
        <v>2.3481730956079936</v>
      </c>
      <c r="CG1960" s="60">
        <v>1.2050757588317005</v>
      </c>
      <c r="CH1960" s="60">
        <v>26.2867</v>
      </c>
    </row>
    <row r="1961" spans="1:86">
      <c r="A1961" s="57" t="s">
        <v>86</v>
      </c>
      <c r="B1961" s="58" t="s">
        <v>719</v>
      </c>
      <c r="C1961" s="59" t="s">
        <v>116</v>
      </c>
      <c r="D1961" s="58" t="s">
        <v>544</v>
      </c>
      <c r="E1961" s="58" t="str">
        <f>VLOOKUP(CONCATENATE($F$4,F1961),'REG FL  CWIP - 1 System Per Boo'!$A$29:$B$1161,2,FALSE)</f>
        <v>Production</v>
      </c>
      <c r="F1961" s="58" t="s">
        <v>568</v>
      </c>
      <c r="G1961" s="58" t="s">
        <v>569</v>
      </c>
      <c r="H1961" s="63">
        <v>345</v>
      </c>
      <c r="I1961" s="60">
        <v>0</v>
      </c>
      <c r="J1961" s="60">
        <v>0</v>
      </c>
      <c r="K1961" s="60">
        <v>0</v>
      </c>
      <c r="L1961" s="60">
        <v>0</v>
      </c>
      <c r="M1961" s="60">
        <v>0</v>
      </c>
      <c r="N1961" s="60">
        <v>0</v>
      </c>
      <c r="O1961" s="60">
        <v>0</v>
      </c>
      <c r="P1961" s="60">
        <v>0</v>
      </c>
      <c r="Q1961" s="60">
        <v>0</v>
      </c>
      <c r="R1961" s="60">
        <v>0</v>
      </c>
      <c r="S1961" s="60">
        <v>0</v>
      </c>
      <c r="T1961" s="60">
        <v>0</v>
      </c>
      <c r="U1961" s="60">
        <v>0</v>
      </c>
      <c r="V1961" s="60">
        <v>0</v>
      </c>
      <c r="W1961" s="60">
        <v>0</v>
      </c>
      <c r="X1961" s="60">
        <v>12.723328535499995</v>
      </c>
      <c r="Y1961" s="60">
        <v>0</v>
      </c>
      <c r="Z1961" s="60">
        <v>88.54627963984062</v>
      </c>
      <c r="AA1961" s="60">
        <v>24.015140128247438</v>
      </c>
      <c r="AB1961" s="60">
        <v>0</v>
      </c>
      <c r="AC1961" s="60">
        <v>0</v>
      </c>
      <c r="AD1961" s="60">
        <v>0</v>
      </c>
      <c r="AE1961" s="60">
        <v>0</v>
      </c>
      <c r="AF1961" s="60">
        <v>0</v>
      </c>
      <c r="AG1961" s="60">
        <v>65.010095087472635</v>
      </c>
      <c r="AH1961" s="60">
        <v>190.29484339106068</v>
      </c>
      <c r="AI1961" s="60">
        <v>0</v>
      </c>
      <c r="AJ1961" s="60">
        <v>0</v>
      </c>
      <c r="AK1961" s="60">
        <v>0</v>
      </c>
      <c r="AL1961" s="60">
        <v>23.182622536927308</v>
      </c>
      <c r="AM1961" s="60">
        <v>0</v>
      </c>
      <c r="AN1961" s="60">
        <v>0</v>
      </c>
      <c r="AO1961" s="60">
        <v>0</v>
      </c>
      <c r="AP1961" s="60">
        <v>12.339102698999996</v>
      </c>
      <c r="AQ1961" s="60">
        <v>0</v>
      </c>
      <c r="AR1961" s="60">
        <v>0</v>
      </c>
      <c r="AS1961" s="60">
        <v>0</v>
      </c>
      <c r="AT1961" s="60">
        <v>69.341410729225942</v>
      </c>
      <c r="AU1961" s="60">
        <v>104.86313596515325</v>
      </c>
      <c r="AV1961" s="60">
        <v>0</v>
      </c>
      <c r="AW1961" s="60">
        <v>0</v>
      </c>
      <c r="AX1961" s="60">
        <v>26.626046439299998</v>
      </c>
      <c r="AY1961" s="60">
        <v>39.660669670948494</v>
      </c>
      <c r="AZ1961" s="60">
        <v>0</v>
      </c>
      <c r="BA1961" s="60">
        <v>0</v>
      </c>
      <c r="BB1961" s="60">
        <v>0</v>
      </c>
      <c r="BC1961" s="60">
        <v>0</v>
      </c>
      <c r="BD1961" s="60">
        <v>0</v>
      </c>
      <c r="BE1961" s="60">
        <v>0</v>
      </c>
      <c r="BF1961" s="60">
        <v>0</v>
      </c>
      <c r="BG1961" s="60">
        <v>55.082576458923143</v>
      </c>
      <c r="BH1961" s="60">
        <v>121.36929256917163</v>
      </c>
      <c r="BI1961" s="60">
        <v>0</v>
      </c>
      <c r="BJ1961" s="60">
        <v>0</v>
      </c>
      <c r="BK1961" s="60">
        <v>0</v>
      </c>
      <c r="BL1961" s="60">
        <v>0</v>
      </c>
      <c r="BM1961" s="60">
        <v>0</v>
      </c>
      <c r="BN1961" s="60">
        <v>0</v>
      </c>
      <c r="BO1961" s="60">
        <v>0</v>
      </c>
      <c r="BP1961" s="60">
        <v>0</v>
      </c>
      <c r="BQ1961" s="60">
        <v>0</v>
      </c>
      <c r="BR1961" s="60">
        <v>0</v>
      </c>
      <c r="BS1961" s="60">
        <v>0</v>
      </c>
      <c r="BT1961" s="60">
        <v>19.830165377278242</v>
      </c>
      <c r="BU1961" s="60">
        <v>19.830165377278242</v>
      </c>
      <c r="BV1961" s="60">
        <v>0</v>
      </c>
      <c r="BW1961" s="60">
        <v>0</v>
      </c>
      <c r="BX1961" s="60">
        <v>0</v>
      </c>
      <c r="BY1961" s="60">
        <v>0</v>
      </c>
      <c r="BZ1961" s="60">
        <v>0</v>
      </c>
      <c r="CA1961" s="60">
        <v>0</v>
      </c>
      <c r="CB1961" s="60">
        <v>0</v>
      </c>
      <c r="CC1961" s="60">
        <v>0</v>
      </c>
      <c r="CD1961" s="60">
        <v>0</v>
      </c>
      <c r="CE1961" s="60">
        <v>0</v>
      </c>
      <c r="CF1961" s="60">
        <v>0</v>
      </c>
      <c r="CG1961" s="60">
        <v>19.702502813709408</v>
      </c>
      <c r="CH1961" s="60">
        <v>19.702502813709408</v>
      </c>
    </row>
    <row r="1962" spans="1:86">
      <c r="A1962" s="57" t="s">
        <v>86</v>
      </c>
      <c r="B1962" s="58" t="s">
        <v>723</v>
      </c>
      <c r="C1962" s="59" t="s">
        <v>116</v>
      </c>
      <c r="D1962" s="58" t="s">
        <v>544</v>
      </c>
      <c r="E1962" s="58" t="str">
        <f>VLOOKUP(CONCATENATE($F$4,F1962),'REG FL  CWIP - 1 System Per Boo'!$A$29:$B$1161,2,FALSE)</f>
        <v>Production</v>
      </c>
      <c r="F1962" s="58" t="s">
        <v>568</v>
      </c>
      <c r="G1962" s="58" t="s">
        <v>569</v>
      </c>
      <c r="H1962" s="63">
        <v>345</v>
      </c>
      <c r="I1962" s="60">
        <v>0</v>
      </c>
      <c r="J1962" s="60">
        <v>0</v>
      </c>
      <c r="K1962" s="60">
        <v>0</v>
      </c>
      <c r="L1962" s="60">
        <v>0</v>
      </c>
      <c r="M1962" s="60">
        <v>0</v>
      </c>
      <c r="N1962" s="60">
        <v>0</v>
      </c>
      <c r="O1962" s="60">
        <v>0</v>
      </c>
      <c r="P1962" s="60">
        <v>0</v>
      </c>
      <c r="Q1962" s="60">
        <v>0</v>
      </c>
      <c r="R1962" s="60">
        <v>0</v>
      </c>
      <c r="S1962" s="60">
        <v>0</v>
      </c>
      <c r="T1962" s="60">
        <v>0</v>
      </c>
      <c r="U1962" s="60">
        <v>0</v>
      </c>
      <c r="V1962" s="60">
        <v>0.17078583280000001</v>
      </c>
      <c r="W1962" s="60">
        <v>20.813910778099999</v>
      </c>
      <c r="X1962" s="60">
        <v>25.477869670000004</v>
      </c>
      <c r="Y1962" s="60">
        <v>129.2840525416</v>
      </c>
      <c r="Z1962" s="60">
        <v>116.67013911585939</v>
      </c>
      <c r="AA1962" s="60">
        <v>106.18678641061196</v>
      </c>
      <c r="AB1962" s="60">
        <v>119.18335833521196</v>
      </c>
      <c r="AC1962" s="60">
        <v>171.81848179261198</v>
      </c>
      <c r="AD1962" s="60">
        <v>171.81848179261198</v>
      </c>
      <c r="AE1962" s="60">
        <v>171.81848179261198</v>
      </c>
      <c r="AF1962" s="60">
        <v>209.28488673011196</v>
      </c>
      <c r="AG1962" s="60">
        <v>144.27479164263934</v>
      </c>
      <c r="AH1962" s="60">
        <v>144.27479164263934</v>
      </c>
      <c r="AI1962" s="60">
        <v>152.72491422463935</v>
      </c>
      <c r="AJ1962" s="60">
        <v>161.17503794953936</v>
      </c>
      <c r="AK1962" s="60">
        <v>196.25167670273936</v>
      </c>
      <c r="AL1962" s="60">
        <v>188.40142110801204</v>
      </c>
      <c r="AM1962" s="60">
        <v>205.11261575431206</v>
      </c>
      <c r="AN1962" s="60">
        <v>213.68151307591205</v>
      </c>
      <c r="AO1962" s="60">
        <v>222.10817192091204</v>
      </c>
      <c r="AP1962" s="60">
        <v>227.41080961951204</v>
      </c>
      <c r="AQ1962" s="60">
        <v>235.55320637651204</v>
      </c>
      <c r="AR1962" s="60">
        <v>243.69558256131205</v>
      </c>
      <c r="AS1962" s="60">
        <v>257.63400237531204</v>
      </c>
      <c r="AT1962" s="60">
        <v>195.44574902228609</v>
      </c>
      <c r="AU1962" s="60">
        <v>195.44574902228609</v>
      </c>
      <c r="AV1962" s="60">
        <v>203.96504652167445</v>
      </c>
      <c r="AW1962" s="60">
        <v>212.4843451733189</v>
      </c>
      <c r="AX1962" s="60">
        <v>221.22208404213194</v>
      </c>
      <c r="AY1962" s="60">
        <v>197.01929608625244</v>
      </c>
      <c r="AZ1962" s="60">
        <v>213.86729295026004</v>
      </c>
      <c r="BA1962" s="60">
        <v>222.50633751038575</v>
      </c>
      <c r="BB1962" s="60">
        <v>231.00197919247555</v>
      </c>
      <c r="BC1962" s="60">
        <v>248.78813949910628</v>
      </c>
      <c r="BD1962" s="60">
        <v>256.99719204926703</v>
      </c>
      <c r="BE1962" s="60">
        <v>265.20622385881836</v>
      </c>
      <c r="BF1962" s="60">
        <v>279.25874722928177</v>
      </c>
      <c r="BG1962" s="60">
        <v>231.38788569621443</v>
      </c>
      <c r="BH1962" s="60">
        <v>231.38788569621443</v>
      </c>
      <c r="BI1962" s="60">
        <v>232.85772425307908</v>
      </c>
      <c r="BJ1962" s="60">
        <v>234.32756300874303</v>
      </c>
      <c r="BK1962" s="60">
        <v>240.42889415327457</v>
      </c>
      <c r="BL1962" s="60">
        <v>243.09585003242924</v>
      </c>
      <c r="BM1962" s="60">
        <v>246.00264315691291</v>
      </c>
      <c r="BN1962" s="60">
        <v>247.49314173262954</v>
      </c>
      <c r="BO1962" s="60">
        <v>248.95889893978639</v>
      </c>
      <c r="BP1962" s="60">
        <v>252.02755386105639</v>
      </c>
      <c r="BQ1962" s="60">
        <v>253.44386570536287</v>
      </c>
      <c r="BR1962" s="60">
        <v>254.86017397128188</v>
      </c>
      <c r="BS1962" s="60">
        <v>257.28466268911706</v>
      </c>
      <c r="BT1962" s="60">
        <v>238.69873806893619</v>
      </c>
      <c r="BU1962" s="60">
        <v>238.69873806893619</v>
      </c>
      <c r="BV1962" s="60">
        <v>240.12231052308999</v>
      </c>
      <c r="BW1962" s="60">
        <v>241.5458831697855</v>
      </c>
      <c r="BX1962" s="60">
        <v>247.45516273689216</v>
      </c>
      <c r="BY1962" s="60">
        <v>250.03817085589725</v>
      </c>
      <c r="BZ1962" s="60">
        <v>252.85346686416469</v>
      </c>
      <c r="CA1962" s="60">
        <v>254.29704902183499</v>
      </c>
      <c r="CB1962" s="60">
        <v>255.71666859491037</v>
      </c>
      <c r="CC1962" s="60">
        <v>258.68873147679716</v>
      </c>
      <c r="CD1962" s="60">
        <v>260.06046207852211</v>
      </c>
      <c r="CE1962" s="60">
        <v>261.43218921449647</v>
      </c>
      <c r="CF1962" s="60">
        <v>263.78036231010446</v>
      </c>
      <c r="CG1962" s="60">
        <v>245.28293525522676</v>
      </c>
      <c r="CH1962" s="60">
        <v>245.28293525522676</v>
      </c>
    </row>
    <row r="1963" spans="1:86">
      <c r="A1963" s="57" t="s">
        <v>86</v>
      </c>
      <c r="B1963" s="58" t="s">
        <v>132</v>
      </c>
      <c r="C1963" s="59" t="s">
        <v>116</v>
      </c>
      <c r="D1963" s="58" t="s">
        <v>544</v>
      </c>
      <c r="E1963" s="58" t="str">
        <f>VLOOKUP(CONCATENATE($F$4,F1963),'REG FL  CWIP - 1 System Per Boo'!$A$29:$B$1161,2,FALSE)</f>
        <v>Production</v>
      </c>
      <c r="F1963" s="58" t="s">
        <v>570</v>
      </c>
      <c r="G1963" s="58" t="s">
        <v>571</v>
      </c>
      <c r="H1963" s="63">
        <v>346</v>
      </c>
      <c r="I1963" s="60">
        <v>0</v>
      </c>
      <c r="J1963" s="60">
        <v>0</v>
      </c>
      <c r="K1963" s="60">
        <v>0</v>
      </c>
      <c r="L1963" s="60">
        <v>0</v>
      </c>
      <c r="M1963" s="60">
        <v>0</v>
      </c>
      <c r="N1963" s="60">
        <v>0</v>
      </c>
      <c r="O1963" s="60">
        <v>0</v>
      </c>
      <c r="P1963" s="60">
        <v>0</v>
      </c>
      <c r="Q1963" s="60">
        <v>0</v>
      </c>
      <c r="R1963" s="60">
        <v>0</v>
      </c>
      <c r="S1963" s="60">
        <v>0</v>
      </c>
      <c r="T1963" s="60">
        <v>0</v>
      </c>
      <c r="U1963" s="60">
        <v>0</v>
      </c>
      <c r="V1963" s="60">
        <v>0</v>
      </c>
      <c r="W1963" s="60">
        <v>5.33322808E-2</v>
      </c>
      <c r="X1963" s="60">
        <v>6.4996804241000001</v>
      </c>
      <c r="Y1963" s="60">
        <v>7.9561218700000023</v>
      </c>
      <c r="Z1963" s="60">
        <v>40.372279597600006</v>
      </c>
      <c r="AA1963" s="60">
        <v>36.43325982190062</v>
      </c>
      <c r="AB1963" s="60">
        <v>33.159562577607325</v>
      </c>
      <c r="AC1963" s="60">
        <v>37.218077338207323</v>
      </c>
      <c r="AD1963" s="60">
        <v>53.65475207960732</v>
      </c>
      <c r="AE1963" s="60">
        <v>53.65475207960732</v>
      </c>
      <c r="AF1963" s="60">
        <v>53.65475207960732</v>
      </c>
      <c r="AG1963" s="60">
        <v>65.354603267107322</v>
      </c>
      <c r="AH1963" s="60">
        <v>0</v>
      </c>
      <c r="AI1963" s="60">
        <v>45.053524487932428</v>
      </c>
      <c r="AJ1963" s="60">
        <v>47.692293189932428</v>
      </c>
      <c r="AK1963" s="60">
        <v>50.331062248832431</v>
      </c>
      <c r="AL1963" s="60">
        <v>61.284647314032433</v>
      </c>
      <c r="AM1963" s="60">
        <v>58.833202549172711</v>
      </c>
      <c r="AN1963" s="60">
        <v>64.051704053472704</v>
      </c>
      <c r="AO1963" s="60">
        <v>66.727563231072708</v>
      </c>
      <c r="AP1963" s="60">
        <v>69.359004776072709</v>
      </c>
      <c r="AQ1963" s="60">
        <v>71.014890150672713</v>
      </c>
      <c r="AR1963" s="60">
        <v>73.557563527672713</v>
      </c>
      <c r="AS1963" s="60">
        <v>76.100230480472717</v>
      </c>
      <c r="AT1963" s="60">
        <v>80.452861534472717</v>
      </c>
      <c r="AU1963" s="60">
        <v>45.053524487932428</v>
      </c>
      <c r="AV1963" s="60">
        <v>61.032975611211754</v>
      </c>
      <c r="AW1963" s="60">
        <v>63.693345965163729</v>
      </c>
      <c r="AX1963" s="60">
        <v>66.353716678937374</v>
      </c>
      <c r="AY1963" s="60">
        <v>69.082300984020378</v>
      </c>
      <c r="AZ1963" s="60">
        <v>61.524356263175697</v>
      </c>
      <c r="BA1963" s="60">
        <v>66.785577788037287</v>
      </c>
      <c r="BB1963" s="60">
        <v>69.483342249940222</v>
      </c>
      <c r="BC1963" s="60">
        <v>72.13632546486528</v>
      </c>
      <c r="BD1963" s="60">
        <v>77.690512719600179</v>
      </c>
      <c r="BE1963" s="60">
        <v>80.254001087044728</v>
      </c>
      <c r="BF1963" s="60">
        <v>82.817482977699086</v>
      </c>
      <c r="BG1963" s="60">
        <v>87.20574580989647</v>
      </c>
      <c r="BH1963" s="60">
        <v>61.032975611211754</v>
      </c>
      <c r="BI1963" s="60">
        <v>72.256834723054453</v>
      </c>
      <c r="BJ1963" s="60">
        <v>72.715829719068964</v>
      </c>
      <c r="BK1963" s="60">
        <v>73.174824777163693</v>
      </c>
      <c r="BL1963" s="60">
        <v>75.080122778286551</v>
      </c>
      <c r="BM1963" s="60">
        <v>75.91294853143232</v>
      </c>
      <c r="BN1963" s="60">
        <v>76.820669649752574</v>
      </c>
      <c r="BO1963" s="60">
        <v>77.286116269468437</v>
      </c>
      <c r="BP1963" s="60">
        <v>77.743836758780091</v>
      </c>
      <c r="BQ1963" s="60">
        <v>78.702103397507244</v>
      </c>
      <c r="BR1963" s="60">
        <v>79.144383297089874</v>
      </c>
      <c r="BS1963" s="60">
        <v>79.586662079228731</v>
      </c>
      <c r="BT1963" s="60">
        <v>80.343771208107356</v>
      </c>
      <c r="BU1963" s="60">
        <v>72.256834723054453</v>
      </c>
      <c r="BV1963" s="60">
        <v>74.539836920818388</v>
      </c>
      <c r="BW1963" s="60">
        <v>74.984384133074485</v>
      </c>
      <c r="BX1963" s="60">
        <v>75.428931405456694</v>
      </c>
      <c r="BY1963" s="60">
        <v>77.274256348584146</v>
      </c>
      <c r="BZ1963" s="60">
        <v>78.080867248639194</v>
      </c>
      <c r="CA1963" s="60">
        <v>78.960016032741606</v>
      </c>
      <c r="CB1963" s="60">
        <v>79.410811790964132</v>
      </c>
      <c r="CC1963" s="60">
        <v>79.854124614160042</v>
      </c>
      <c r="CD1963" s="60">
        <v>80.782227897514147</v>
      </c>
      <c r="CE1963" s="60">
        <v>81.2105861543657</v>
      </c>
      <c r="CF1963" s="60">
        <v>81.638943328947249</v>
      </c>
      <c r="CG1963" s="60">
        <v>82.372220936631649</v>
      </c>
      <c r="CH1963" s="60">
        <v>74.539836920818388</v>
      </c>
    </row>
    <row r="1964" spans="1:86">
      <c r="A1964" s="57" t="s">
        <v>86</v>
      </c>
      <c r="B1964" s="57" t="s">
        <v>701</v>
      </c>
      <c r="C1964" s="58" t="s">
        <v>116</v>
      </c>
      <c r="D1964" s="58" t="s">
        <v>544</v>
      </c>
      <c r="E1964" s="58" t="str">
        <f>VLOOKUP(CONCATENATE($F$4,F1964),'REG FL  CWIP - 1 System Per Boo'!$A$29:$B$1161,2,FALSE)</f>
        <v>Production</v>
      </c>
      <c r="F1964" s="58" t="s">
        <v>570</v>
      </c>
      <c r="G1964" s="58" t="s">
        <v>571</v>
      </c>
      <c r="H1964" s="63">
        <v>346</v>
      </c>
      <c r="I1964" s="60">
        <v>0</v>
      </c>
      <c r="J1964" s="60">
        <v>0</v>
      </c>
      <c r="K1964" s="60">
        <v>0</v>
      </c>
      <c r="L1964" s="60">
        <v>0</v>
      </c>
      <c r="M1964" s="60">
        <v>0</v>
      </c>
      <c r="N1964" s="60">
        <v>0</v>
      </c>
      <c r="O1964" s="60">
        <v>0</v>
      </c>
      <c r="P1964" s="60">
        <v>0</v>
      </c>
      <c r="Q1964" s="60">
        <v>0</v>
      </c>
      <c r="R1964" s="60">
        <v>0</v>
      </c>
      <c r="S1964" s="60">
        <v>0</v>
      </c>
      <c r="T1964" s="60">
        <v>0</v>
      </c>
      <c r="U1964" s="60">
        <v>0</v>
      </c>
      <c r="V1964" s="60">
        <v>5.33322808E-2</v>
      </c>
      <c r="W1964" s="60">
        <v>6.4463481432999998</v>
      </c>
      <c r="X1964" s="60">
        <v>5.4296289114</v>
      </c>
      <c r="Y1964" s="60">
        <v>32.416157727600002</v>
      </c>
      <c r="Z1964" s="60">
        <v>23.711839620100001</v>
      </c>
      <c r="AA1964" s="60">
        <v>4.2256496029999999</v>
      </c>
      <c r="AB1964" s="60">
        <v>4.0585147605999996</v>
      </c>
      <c r="AC1964" s="60">
        <v>16.436674741400001</v>
      </c>
      <c r="AD1964" s="60">
        <v>0</v>
      </c>
      <c r="AE1964" s="60">
        <v>0</v>
      </c>
      <c r="AF1964" s="60">
        <v>11.6998511875</v>
      </c>
      <c r="AG1964" s="60">
        <v>0</v>
      </c>
      <c r="AH1964" s="60">
        <v>104.47799697570001</v>
      </c>
      <c r="AI1964" s="60">
        <v>2.6387687020000001</v>
      </c>
      <c r="AJ1964" s="60">
        <v>2.6387690588999999</v>
      </c>
      <c r="AK1964" s="60">
        <v>10.9535850652</v>
      </c>
      <c r="AL1964" s="60">
        <v>4.7879269942000002</v>
      </c>
      <c r="AM1964" s="60">
        <v>5.2185015042999998</v>
      </c>
      <c r="AN1964" s="60">
        <v>2.6758591776</v>
      </c>
      <c r="AO1964" s="60">
        <v>2.6314415449999999</v>
      </c>
      <c r="AP1964" s="60">
        <v>5.5090884135999998</v>
      </c>
      <c r="AQ1964" s="60">
        <v>2.5426733769999998</v>
      </c>
      <c r="AR1964" s="60">
        <v>2.5426669527999999</v>
      </c>
      <c r="AS1964" s="60">
        <v>4.3526310539999997</v>
      </c>
      <c r="AT1964" s="60">
        <v>2.2337578682000001</v>
      </c>
      <c r="AU1964" s="60">
        <v>48.725669712799998</v>
      </c>
      <c r="AV1964" s="60">
        <v>2.6603703539519721</v>
      </c>
      <c r="AW1964" s="60">
        <v>2.660370713773649</v>
      </c>
      <c r="AX1964" s="60">
        <v>11.043253982383014</v>
      </c>
      <c r="AY1964" s="60">
        <v>4.827122219011394</v>
      </c>
      <c r="AZ1964" s="60">
        <v>5.2612215248615941</v>
      </c>
      <c r="BA1964" s="60">
        <v>2.6977644619029379</v>
      </c>
      <c r="BB1964" s="60">
        <v>2.652983214925055</v>
      </c>
      <c r="BC1964" s="60">
        <v>5.5541872547348943</v>
      </c>
      <c r="BD1964" s="60">
        <v>2.5634883674445468</v>
      </c>
      <c r="BE1964" s="60">
        <v>2.5634818906543626</v>
      </c>
      <c r="BF1964" s="60">
        <v>4.3882628321973804</v>
      </c>
      <c r="BG1964" s="60">
        <v>2.252043973259191</v>
      </c>
      <c r="BH1964" s="60">
        <v>49.124550789099999</v>
      </c>
      <c r="BI1964" s="60">
        <v>0.45899499601451732</v>
      </c>
      <c r="BJ1964" s="60">
        <v>0.4589950580947269</v>
      </c>
      <c r="BK1964" s="60">
        <v>1.9052980011228551</v>
      </c>
      <c r="BL1964" s="60">
        <v>0.83282575314576734</v>
      </c>
      <c r="BM1964" s="60">
        <v>0.90772111832025637</v>
      </c>
      <c r="BN1964" s="60">
        <v>0.46544661971586537</v>
      </c>
      <c r="BO1964" s="60">
        <v>0.45772048931165105</v>
      </c>
      <c r="BP1964" s="60">
        <v>0.95826663872715423</v>
      </c>
      <c r="BQ1964" s="60">
        <v>0.44227989958262526</v>
      </c>
      <c r="BR1964" s="60">
        <v>0.44227878213885263</v>
      </c>
      <c r="BS1964" s="60">
        <v>0.75710912887862292</v>
      </c>
      <c r="BT1964" s="60">
        <v>0.38854626494710587</v>
      </c>
      <c r="BU1964" s="60">
        <v>8.4754827499999994</v>
      </c>
      <c r="BV1964" s="60">
        <v>0.44454721225609561</v>
      </c>
      <c r="BW1964" s="60">
        <v>0.4445472723822067</v>
      </c>
      <c r="BX1964" s="60">
        <v>1.845324943127457</v>
      </c>
      <c r="BY1964" s="60">
        <v>0.80661090005505054</v>
      </c>
      <c r="BZ1964" s="60">
        <v>0.87914878410241448</v>
      </c>
      <c r="CA1964" s="60">
        <v>0.45079575822252904</v>
      </c>
      <c r="CB1964" s="60">
        <v>0.44331282319590859</v>
      </c>
      <c r="CC1964" s="60">
        <v>0.92810328335409986</v>
      </c>
      <c r="CD1964" s="60">
        <v>0.42835825685154821</v>
      </c>
      <c r="CE1964" s="60">
        <v>0.42835717458154904</v>
      </c>
      <c r="CF1964" s="60">
        <v>0.7332776076843931</v>
      </c>
      <c r="CG1964" s="60">
        <v>0.37631598418674894</v>
      </c>
      <c r="CH1964" s="60">
        <v>8.2087000000000003</v>
      </c>
    </row>
    <row r="1965" spans="1:86">
      <c r="A1965" s="57" t="s">
        <v>86</v>
      </c>
      <c r="B1965" s="58" t="s">
        <v>719</v>
      </c>
      <c r="C1965" s="59" t="s">
        <v>116</v>
      </c>
      <c r="D1965" s="58" t="s">
        <v>544</v>
      </c>
      <c r="E1965" s="58" t="str">
        <f>VLOOKUP(CONCATENATE($F$4,F1965),'REG FL  CWIP - 1 System Per Boo'!$A$29:$B$1161,2,FALSE)</f>
        <v>Production</v>
      </c>
      <c r="F1965" s="58" t="s">
        <v>570</v>
      </c>
      <c r="G1965" s="58" t="s">
        <v>571</v>
      </c>
      <c r="H1965" s="63">
        <v>346</v>
      </c>
      <c r="I1965" s="60">
        <v>0</v>
      </c>
      <c r="J1965" s="60">
        <v>0</v>
      </c>
      <c r="K1965" s="60">
        <v>0</v>
      </c>
      <c r="L1965" s="60">
        <v>0</v>
      </c>
      <c r="M1965" s="60">
        <v>0</v>
      </c>
      <c r="N1965" s="60">
        <v>0</v>
      </c>
      <c r="O1965" s="60">
        <v>0</v>
      </c>
      <c r="P1965" s="60">
        <v>0</v>
      </c>
      <c r="Q1965" s="60">
        <v>0</v>
      </c>
      <c r="R1965" s="60">
        <v>0</v>
      </c>
      <c r="S1965" s="60">
        <v>0</v>
      </c>
      <c r="T1965" s="60">
        <v>0</v>
      </c>
      <c r="U1965" s="60">
        <v>0</v>
      </c>
      <c r="V1965" s="60">
        <v>0</v>
      </c>
      <c r="W1965" s="60">
        <v>0</v>
      </c>
      <c r="X1965" s="60">
        <v>3.9731874654999983</v>
      </c>
      <c r="Y1965" s="60">
        <v>0</v>
      </c>
      <c r="Z1965" s="60">
        <v>27.650859395799387</v>
      </c>
      <c r="AA1965" s="60">
        <v>7.4993468472932978</v>
      </c>
      <c r="AB1965" s="60">
        <v>0</v>
      </c>
      <c r="AC1965" s="60">
        <v>0</v>
      </c>
      <c r="AD1965" s="60">
        <v>0</v>
      </c>
      <c r="AE1965" s="60">
        <v>0</v>
      </c>
      <c r="AF1965" s="60">
        <v>0</v>
      </c>
      <c r="AG1965" s="60">
        <v>20.301078779174894</v>
      </c>
      <c r="AH1965" s="60">
        <v>59.424472487767574</v>
      </c>
      <c r="AI1965" s="60">
        <v>0</v>
      </c>
      <c r="AJ1965" s="60">
        <v>0</v>
      </c>
      <c r="AK1965" s="60">
        <v>0</v>
      </c>
      <c r="AL1965" s="60">
        <v>7.239371759059722</v>
      </c>
      <c r="AM1965" s="60">
        <v>0</v>
      </c>
      <c r="AN1965" s="60">
        <v>0</v>
      </c>
      <c r="AO1965" s="60">
        <v>0</v>
      </c>
      <c r="AP1965" s="60">
        <v>3.8532030389999985</v>
      </c>
      <c r="AQ1965" s="60">
        <v>0</v>
      </c>
      <c r="AR1965" s="60">
        <v>0</v>
      </c>
      <c r="AS1965" s="60">
        <v>0</v>
      </c>
      <c r="AT1965" s="60">
        <v>21.653643791460969</v>
      </c>
      <c r="AU1965" s="60">
        <v>32.746218589520687</v>
      </c>
      <c r="AV1965" s="60">
        <v>0</v>
      </c>
      <c r="AW1965" s="60">
        <v>0</v>
      </c>
      <c r="AX1965" s="60">
        <v>8.3146696772999995</v>
      </c>
      <c r="AY1965" s="60">
        <v>12.385066939856083</v>
      </c>
      <c r="AZ1965" s="60">
        <v>0</v>
      </c>
      <c r="BA1965" s="60">
        <v>0</v>
      </c>
      <c r="BB1965" s="60">
        <v>0</v>
      </c>
      <c r="BC1965" s="60">
        <v>0</v>
      </c>
      <c r="BD1965" s="60">
        <v>0</v>
      </c>
      <c r="BE1965" s="60">
        <v>0</v>
      </c>
      <c r="BF1965" s="60">
        <v>0</v>
      </c>
      <c r="BG1965" s="60">
        <v>17.200955060101204</v>
      </c>
      <c r="BH1965" s="60">
        <v>37.900691677257285</v>
      </c>
      <c r="BI1965" s="60">
        <v>0</v>
      </c>
      <c r="BJ1965" s="60">
        <v>0</v>
      </c>
      <c r="BK1965" s="60">
        <v>0</v>
      </c>
      <c r="BL1965" s="60">
        <v>0</v>
      </c>
      <c r="BM1965" s="60">
        <v>0</v>
      </c>
      <c r="BN1965" s="60">
        <v>0</v>
      </c>
      <c r="BO1965" s="60">
        <v>0</v>
      </c>
      <c r="BP1965" s="60">
        <v>0</v>
      </c>
      <c r="BQ1965" s="60">
        <v>0</v>
      </c>
      <c r="BR1965" s="60">
        <v>0</v>
      </c>
      <c r="BS1965" s="60">
        <v>0</v>
      </c>
      <c r="BT1965" s="60">
        <v>6.1924805522360709</v>
      </c>
      <c r="BU1965" s="60">
        <v>6.1924805522360709</v>
      </c>
      <c r="BV1965" s="60">
        <v>0</v>
      </c>
      <c r="BW1965" s="60">
        <v>0</v>
      </c>
      <c r="BX1965" s="60">
        <v>0</v>
      </c>
      <c r="BY1965" s="60">
        <v>0</v>
      </c>
      <c r="BZ1965" s="60">
        <v>0</v>
      </c>
      <c r="CA1965" s="60">
        <v>0</v>
      </c>
      <c r="CB1965" s="60">
        <v>0</v>
      </c>
      <c r="CC1965" s="60">
        <v>0</v>
      </c>
      <c r="CD1965" s="60">
        <v>0</v>
      </c>
      <c r="CE1965" s="60">
        <v>0</v>
      </c>
      <c r="CF1965" s="60">
        <v>0</v>
      </c>
      <c r="CG1965" s="60">
        <v>6.1526146243878657</v>
      </c>
      <c r="CH1965" s="60">
        <v>6.1526146243878657</v>
      </c>
    </row>
    <row r="1966" spans="1:86">
      <c r="A1966" s="57" t="s">
        <v>86</v>
      </c>
      <c r="B1966" s="58" t="s">
        <v>723</v>
      </c>
      <c r="C1966" s="59" t="s">
        <v>116</v>
      </c>
      <c r="D1966" s="58" t="s">
        <v>544</v>
      </c>
      <c r="E1966" s="58" t="str">
        <f>VLOOKUP(CONCATENATE($F$4,F1966),'REG FL  CWIP - 1 System Per Boo'!$A$29:$B$1161,2,FALSE)</f>
        <v>Production</v>
      </c>
      <c r="F1966" s="58" t="s">
        <v>570</v>
      </c>
      <c r="G1966" s="58" t="s">
        <v>571</v>
      </c>
      <c r="H1966" s="63">
        <v>346</v>
      </c>
      <c r="I1966" s="60">
        <v>0</v>
      </c>
      <c r="J1966" s="60">
        <v>0</v>
      </c>
      <c r="K1966" s="60">
        <v>0</v>
      </c>
      <c r="L1966" s="60">
        <v>0</v>
      </c>
      <c r="M1966" s="60">
        <v>0</v>
      </c>
      <c r="N1966" s="60">
        <v>0</v>
      </c>
      <c r="O1966" s="60">
        <v>0</v>
      </c>
      <c r="P1966" s="60">
        <v>0</v>
      </c>
      <c r="Q1966" s="60">
        <v>0</v>
      </c>
      <c r="R1966" s="60">
        <v>0</v>
      </c>
      <c r="S1966" s="60">
        <v>0</v>
      </c>
      <c r="T1966" s="60">
        <v>0</v>
      </c>
      <c r="U1966" s="60">
        <v>0</v>
      </c>
      <c r="V1966" s="60">
        <v>5.33322808E-2</v>
      </c>
      <c r="W1966" s="60">
        <v>6.4996804241000001</v>
      </c>
      <c r="X1966" s="60">
        <v>7.9561218700000023</v>
      </c>
      <c r="Y1966" s="60">
        <v>40.372279597600006</v>
      </c>
      <c r="Z1966" s="60">
        <v>36.43325982190062</v>
      </c>
      <c r="AA1966" s="60">
        <v>33.159562577607325</v>
      </c>
      <c r="AB1966" s="60">
        <v>37.218077338207323</v>
      </c>
      <c r="AC1966" s="60">
        <v>53.65475207960732</v>
      </c>
      <c r="AD1966" s="60">
        <v>53.65475207960732</v>
      </c>
      <c r="AE1966" s="60">
        <v>53.65475207960732</v>
      </c>
      <c r="AF1966" s="60">
        <v>65.354603267107322</v>
      </c>
      <c r="AG1966" s="60">
        <v>45.053524487932428</v>
      </c>
      <c r="AH1966" s="60">
        <v>45.053524487932428</v>
      </c>
      <c r="AI1966" s="60">
        <v>47.692293189932428</v>
      </c>
      <c r="AJ1966" s="60">
        <v>50.331062248832431</v>
      </c>
      <c r="AK1966" s="60">
        <v>61.284647314032433</v>
      </c>
      <c r="AL1966" s="60">
        <v>58.833202549172711</v>
      </c>
      <c r="AM1966" s="60">
        <v>64.051704053472704</v>
      </c>
      <c r="AN1966" s="60">
        <v>66.727563231072708</v>
      </c>
      <c r="AO1966" s="60">
        <v>69.359004776072709</v>
      </c>
      <c r="AP1966" s="60">
        <v>71.014890150672713</v>
      </c>
      <c r="AQ1966" s="60">
        <v>73.557563527672713</v>
      </c>
      <c r="AR1966" s="60">
        <v>76.100230480472717</v>
      </c>
      <c r="AS1966" s="60">
        <v>80.452861534472717</v>
      </c>
      <c r="AT1966" s="60">
        <v>61.032975611211754</v>
      </c>
      <c r="AU1966" s="60">
        <v>61.032975611211754</v>
      </c>
      <c r="AV1966" s="60">
        <v>63.693345965163729</v>
      </c>
      <c r="AW1966" s="60">
        <v>66.353716678937374</v>
      </c>
      <c r="AX1966" s="60">
        <v>69.082300984020378</v>
      </c>
      <c r="AY1966" s="60">
        <v>61.524356263175697</v>
      </c>
      <c r="AZ1966" s="60">
        <v>66.785577788037287</v>
      </c>
      <c r="BA1966" s="60">
        <v>69.483342249940222</v>
      </c>
      <c r="BB1966" s="60">
        <v>72.13632546486528</v>
      </c>
      <c r="BC1966" s="60">
        <v>77.690512719600179</v>
      </c>
      <c r="BD1966" s="60">
        <v>80.254001087044728</v>
      </c>
      <c r="BE1966" s="60">
        <v>82.817482977699086</v>
      </c>
      <c r="BF1966" s="60">
        <v>87.20574580989647</v>
      </c>
      <c r="BG1966" s="60">
        <v>72.256834723054453</v>
      </c>
      <c r="BH1966" s="60">
        <v>72.256834723054453</v>
      </c>
      <c r="BI1966" s="60">
        <v>72.715829719068964</v>
      </c>
      <c r="BJ1966" s="60">
        <v>73.174824777163693</v>
      </c>
      <c r="BK1966" s="60">
        <v>75.080122778286551</v>
      </c>
      <c r="BL1966" s="60">
        <v>75.91294853143232</v>
      </c>
      <c r="BM1966" s="60">
        <v>76.820669649752574</v>
      </c>
      <c r="BN1966" s="60">
        <v>77.286116269468437</v>
      </c>
      <c r="BO1966" s="60">
        <v>77.743836758780091</v>
      </c>
      <c r="BP1966" s="60">
        <v>78.702103397507244</v>
      </c>
      <c r="BQ1966" s="60">
        <v>79.144383297089874</v>
      </c>
      <c r="BR1966" s="60">
        <v>79.586662079228731</v>
      </c>
      <c r="BS1966" s="60">
        <v>80.343771208107356</v>
      </c>
      <c r="BT1966" s="60">
        <v>74.539836920818388</v>
      </c>
      <c r="BU1966" s="60">
        <v>74.539836920818388</v>
      </c>
      <c r="BV1966" s="60">
        <v>74.984384133074485</v>
      </c>
      <c r="BW1966" s="60">
        <v>75.428931405456694</v>
      </c>
      <c r="BX1966" s="60">
        <v>77.274256348584146</v>
      </c>
      <c r="BY1966" s="60">
        <v>78.080867248639194</v>
      </c>
      <c r="BZ1966" s="60">
        <v>78.960016032741606</v>
      </c>
      <c r="CA1966" s="60">
        <v>79.410811790964132</v>
      </c>
      <c r="CB1966" s="60">
        <v>79.854124614160042</v>
      </c>
      <c r="CC1966" s="60">
        <v>80.782227897514147</v>
      </c>
      <c r="CD1966" s="60">
        <v>81.2105861543657</v>
      </c>
      <c r="CE1966" s="60">
        <v>81.638943328947249</v>
      </c>
      <c r="CF1966" s="60">
        <v>82.372220936631649</v>
      </c>
      <c r="CG1966" s="60">
        <v>76.59592229643053</v>
      </c>
      <c r="CH1966" s="60">
        <v>76.59592229643053</v>
      </c>
    </row>
    <row r="1967" spans="1:86">
      <c r="A1967" s="57" t="s">
        <v>86</v>
      </c>
      <c r="B1967" s="58" t="s">
        <v>132</v>
      </c>
      <c r="C1967" s="59" t="s">
        <v>116</v>
      </c>
      <c r="D1967" s="58" t="s">
        <v>333</v>
      </c>
      <c r="E1967" s="58" t="str">
        <f>VLOOKUP(CONCATENATE($F$4,F1967),'REG FL  CWIP - 1 System Per Boo'!$A$29:$B$1161,2,FALSE)</f>
        <v>Production</v>
      </c>
      <c r="F1967" s="58" t="s">
        <v>344</v>
      </c>
      <c r="G1967" s="58" t="s">
        <v>345</v>
      </c>
      <c r="H1967" s="63">
        <v>343</v>
      </c>
      <c r="I1967" s="60">
        <v>0</v>
      </c>
      <c r="J1967" s="60">
        <v>0</v>
      </c>
      <c r="K1967" s="60">
        <v>0</v>
      </c>
      <c r="L1967" s="60">
        <v>0</v>
      </c>
      <c r="M1967" s="60">
        <v>0</v>
      </c>
      <c r="N1967" s="60">
        <v>0</v>
      </c>
      <c r="O1967" s="60">
        <v>0</v>
      </c>
      <c r="P1967" s="60">
        <v>0</v>
      </c>
      <c r="Q1967" s="60">
        <v>0</v>
      </c>
      <c r="R1967" s="60">
        <v>0</v>
      </c>
      <c r="S1967" s="60">
        <v>0</v>
      </c>
      <c r="T1967" s="60">
        <v>0</v>
      </c>
      <c r="U1967" s="60">
        <v>0</v>
      </c>
      <c r="V1967" s="60">
        <v>0</v>
      </c>
      <c r="W1967" s="60">
        <v>0</v>
      </c>
      <c r="X1967" s="60">
        <v>0</v>
      </c>
      <c r="Y1967" s="60">
        <v>0</v>
      </c>
      <c r="Z1967" s="60">
        <v>0</v>
      </c>
      <c r="AA1967" s="60">
        <v>0</v>
      </c>
      <c r="AB1967" s="60">
        <v>0</v>
      </c>
      <c r="AC1967" s="60">
        <v>0</v>
      </c>
      <c r="AD1967" s="60">
        <v>0</v>
      </c>
      <c r="AE1967" s="60">
        <v>0</v>
      </c>
      <c r="AF1967" s="60">
        <v>0</v>
      </c>
      <c r="AG1967" s="60">
        <v>0</v>
      </c>
      <c r="AH1967" s="60">
        <v>0</v>
      </c>
      <c r="AI1967" s="60">
        <v>0</v>
      </c>
      <c r="AJ1967" s="60">
        <v>0</v>
      </c>
      <c r="AK1967" s="60">
        <v>0</v>
      </c>
      <c r="AL1967" s="60">
        <v>0</v>
      </c>
      <c r="AM1967" s="60">
        <v>0</v>
      </c>
      <c r="AN1967" s="60">
        <v>0</v>
      </c>
      <c r="AO1967" s="60">
        <v>0</v>
      </c>
      <c r="AP1967" s="60">
        <v>0</v>
      </c>
      <c r="AQ1967" s="60">
        <v>0</v>
      </c>
      <c r="AR1967" s="60">
        <v>0</v>
      </c>
      <c r="AS1967" s="60">
        <v>0</v>
      </c>
      <c r="AT1967" s="60">
        <v>0</v>
      </c>
      <c r="AU1967" s="60">
        <v>0</v>
      </c>
      <c r="AV1967" s="60">
        <v>0</v>
      </c>
      <c r="AW1967" s="60">
        <v>412.88646666666665</v>
      </c>
      <c r="AX1967" s="60">
        <v>825.7729333333333</v>
      </c>
      <c r="AY1967" s="60">
        <v>1238.6594</v>
      </c>
      <c r="AZ1967" s="60">
        <v>1651.5458666666666</v>
      </c>
      <c r="BA1967" s="60">
        <v>2064.4323333333332</v>
      </c>
      <c r="BB1967" s="60">
        <v>2477.3188</v>
      </c>
      <c r="BC1967" s="60">
        <v>408.01875516418886</v>
      </c>
      <c r="BD1967" s="60">
        <v>820.90522183085545</v>
      </c>
      <c r="BE1967" s="60">
        <v>1233.791688497522</v>
      </c>
      <c r="BF1967" s="60">
        <v>1646.6781551641886</v>
      </c>
      <c r="BG1967" s="60">
        <v>2059.5646218308552</v>
      </c>
      <c r="BH1967" s="60">
        <v>0</v>
      </c>
      <c r="BI1967" s="60">
        <v>1.3620254774496061</v>
      </c>
      <c r="BJ1967" s="60">
        <v>1.3620254774496061</v>
      </c>
      <c r="BK1967" s="60">
        <v>1.3620254774496061</v>
      </c>
      <c r="BL1967" s="60">
        <v>1.3620254774496061</v>
      </c>
      <c r="BM1967" s="60">
        <v>1.3620254774496061</v>
      </c>
      <c r="BN1967" s="60">
        <v>1.3620254774496061</v>
      </c>
      <c r="BO1967" s="60">
        <v>1.3620254774496061</v>
      </c>
      <c r="BP1967" s="60">
        <v>1.3620254774496061</v>
      </c>
      <c r="BQ1967" s="60">
        <v>1.3620254774496061</v>
      </c>
      <c r="BR1967" s="60">
        <v>1.3620254774496061</v>
      </c>
      <c r="BS1967" s="60">
        <v>1.3620254774496061</v>
      </c>
      <c r="BT1967" s="60">
        <v>1.3620254774496061</v>
      </c>
      <c r="BU1967" s="60">
        <v>1.3620254774496061</v>
      </c>
      <c r="BV1967" s="60">
        <v>1.3620254774496061</v>
      </c>
      <c r="BW1967" s="60">
        <v>1.3620254774496061</v>
      </c>
      <c r="BX1967" s="60">
        <v>1.3620254774496061</v>
      </c>
      <c r="BY1967" s="60">
        <v>1.3620254774496061</v>
      </c>
      <c r="BZ1967" s="60">
        <v>1.3620254774496061</v>
      </c>
      <c r="CA1967" s="60">
        <v>1.3620254774496061</v>
      </c>
      <c r="CB1967" s="60">
        <v>1.3620254774496061</v>
      </c>
      <c r="CC1967" s="60">
        <v>1.3620254774496061</v>
      </c>
      <c r="CD1967" s="60">
        <v>1.3620254774496061</v>
      </c>
      <c r="CE1967" s="60">
        <v>1.3620254774496061</v>
      </c>
      <c r="CF1967" s="60">
        <v>1.3620254774496061</v>
      </c>
      <c r="CG1967" s="60">
        <v>1.3620254774496061</v>
      </c>
      <c r="CH1967" s="60">
        <v>1.3620254774496061</v>
      </c>
    </row>
    <row r="1968" spans="1:86">
      <c r="A1968" s="57" t="s">
        <v>86</v>
      </c>
      <c r="B1968" s="57" t="s">
        <v>701</v>
      </c>
      <c r="C1968" s="58" t="s">
        <v>116</v>
      </c>
      <c r="D1968" s="58" t="s">
        <v>333</v>
      </c>
      <c r="E1968" s="58" t="str">
        <f>VLOOKUP(CONCATENATE($F$4,F1968),'REG FL  CWIP - 1 System Per Boo'!$A$29:$B$1161,2,FALSE)</f>
        <v>Production</v>
      </c>
      <c r="F1968" s="58" t="s">
        <v>344</v>
      </c>
      <c r="G1968" s="58" t="s">
        <v>345</v>
      </c>
      <c r="H1968" s="63">
        <v>343</v>
      </c>
      <c r="I1968" s="60">
        <v>0</v>
      </c>
      <c r="J1968" s="60">
        <v>0</v>
      </c>
      <c r="K1968" s="60">
        <v>0</v>
      </c>
      <c r="L1968" s="60">
        <v>0</v>
      </c>
      <c r="M1968" s="60">
        <v>0</v>
      </c>
      <c r="N1968" s="60">
        <v>0</v>
      </c>
      <c r="O1968" s="60">
        <v>0</v>
      </c>
      <c r="P1968" s="60">
        <v>0</v>
      </c>
      <c r="Q1968" s="60">
        <v>0</v>
      </c>
      <c r="R1968" s="60">
        <v>0</v>
      </c>
      <c r="S1968" s="60">
        <v>0</v>
      </c>
      <c r="T1968" s="60">
        <v>0</v>
      </c>
      <c r="U1968" s="60">
        <v>0</v>
      </c>
      <c r="V1968" s="60">
        <v>0</v>
      </c>
      <c r="W1968" s="60">
        <v>0</v>
      </c>
      <c r="X1968" s="60">
        <v>0</v>
      </c>
      <c r="Y1968" s="60">
        <v>0</v>
      </c>
      <c r="Z1968" s="60">
        <v>0</v>
      </c>
      <c r="AA1968" s="60">
        <v>0</v>
      </c>
      <c r="AB1968" s="60">
        <v>0</v>
      </c>
      <c r="AC1968" s="60">
        <v>0</v>
      </c>
      <c r="AD1968" s="60">
        <v>0</v>
      </c>
      <c r="AE1968" s="60">
        <v>0</v>
      </c>
      <c r="AF1968" s="60">
        <v>0</v>
      </c>
      <c r="AG1968" s="60">
        <v>0</v>
      </c>
      <c r="AH1968" s="60">
        <v>0</v>
      </c>
      <c r="AI1968" s="60">
        <v>0</v>
      </c>
      <c r="AJ1968" s="60">
        <v>0</v>
      </c>
      <c r="AK1968" s="60">
        <v>0</v>
      </c>
      <c r="AL1968" s="60">
        <v>0</v>
      </c>
      <c r="AM1968" s="60">
        <v>0</v>
      </c>
      <c r="AN1968" s="60">
        <v>0</v>
      </c>
      <c r="AO1968" s="60">
        <v>0</v>
      </c>
      <c r="AP1968" s="60">
        <v>0</v>
      </c>
      <c r="AQ1968" s="60">
        <v>0</v>
      </c>
      <c r="AR1968" s="60">
        <v>0</v>
      </c>
      <c r="AS1968" s="60">
        <v>0</v>
      </c>
      <c r="AT1968" s="60">
        <v>0</v>
      </c>
      <c r="AU1968" s="60">
        <v>0</v>
      </c>
      <c r="AV1968" s="60">
        <v>412.88646666666665</v>
      </c>
      <c r="AW1968" s="60">
        <v>412.88646666666665</v>
      </c>
      <c r="AX1968" s="60">
        <v>412.88646666666665</v>
      </c>
      <c r="AY1968" s="60">
        <v>412.88646666666665</v>
      </c>
      <c r="AZ1968" s="60">
        <v>412.88646666666665</v>
      </c>
      <c r="BA1968" s="60">
        <v>412.88646666666665</v>
      </c>
      <c r="BB1968" s="60">
        <v>412.88646666666665</v>
      </c>
      <c r="BC1968" s="60">
        <v>412.88646666666665</v>
      </c>
      <c r="BD1968" s="60">
        <v>412.88646666666665</v>
      </c>
      <c r="BE1968" s="60">
        <v>412.88646666666665</v>
      </c>
      <c r="BF1968" s="60">
        <v>412.88646666666665</v>
      </c>
      <c r="BG1968" s="60">
        <v>412.88646666666591</v>
      </c>
      <c r="BH1968" s="60">
        <v>4954.6376</v>
      </c>
      <c r="BI1968" s="60">
        <v>0</v>
      </c>
      <c r="BJ1968" s="60">
        <v>0</v>
      </c>
      <c r="BK1968" s="60">
        <v>0</v>
      </c>
      <c r="BL1968" s="60">
        <v>0</v>
      </c>
      <c r="BM1968" s="60">
        <v>0</v>
      </c>
      <c r="BN1968" s="60">
        <v>0</v>
      </c>
      <c r="BO1968" s="60">
        <v>0</v>
      </c>
      <c r="BP1968" s="60">
        <v>0</v>
      </c>
      <c r="BQ1968" s="60">
        <v>0</v>
      </c>
      <c r="BR1968" s="60">
        <v>0</v>
      </c>
      <c r="BS1968" s="60">
        <v>0</v>
      </c>
      <c r="BT1968" s="60">
        <v>0</v>
      </c>
      <c r="BU1968" s="60">
        <v>0</v>
      </c>
      <c r="BV1968" s="60">
        <v>0</v>
      </c>
      <c r="BW1968" s="60">
        <v>0</v>
      </c>
      <c r="BX1968" s="60">
        <v>0</v>
      </c>
      <c r="BY1968" s="60">
        <v>0</v>
      </c>
      <c r="BZ1968" s="60">
        <v>0</v>
      </c>
      <c r="CA1968" s="60">
        <v>0</v>
      </c>
      <c r="CB1968" s="60">
        <v>0</v>
      </c>
      <c r="CC1968" s="60">
        <v>0</v>
      </c>
      <c r="CD1968" s="60">
        <v>0</v>
      </c>
      <c r="CE1968" s="60">
        <v>0</v>
      </c>
      <c r="CF1968" s="60">
        <v>0</v>
      </c>
      <c r="CG1968" s="60">
        <v>0</v>
      </c>
      <c r="CH1968" s="60">
        <v>0</v>
      </c>
    </row>
    <row r="1969" spans="1:86">
      <c r="A1969" s="57" t="s">
        <v>86</v>
      </c>
      <c r="B1969" s="58" t="s">
        <v>719</v>
      </c>
      <c r="C1969" s="59" t="s">
        <v>116</v>
      </c>
      <c r="D1969" s="58" t="s">
        <v>333</v>
      </c>
      <c r="E1969" s="58" t="str">
        <f>VLOOKUP(CONCATENATE($F$4,F1969),'REG FL  CWIP - 1 System Per Boo'!$A$29:$B$1161,2,FALSE)</f>
        <v>Production</v>
      </c>
      <c r="F1969" s="58" t="s">
        <v>344</v>
      </c>
      <c r="G1969" s="58" t="s">
        <v>345</v>
      </c>
      <c r="H1969" s="63">
        <v>343</v>
      </c>
      <c r="I1969" s="60">
        <v>0</v>
      </c>
      <c r="J1969" s="60">
        <v>0</v>
      </c>
      <c r="K1969" s="60">
        <v>0</v>
      </c>
      <c r="L1969" s="60">
        <v>0</v>
      </c>
      <c r="M1969" s="60">
        <v>0</v>
      </c>
      <c r="N1969" s="60">
        <v>0</v>
      </c>
      <c r="O1969" s="60">
        <v>0</v>
      </c>
      <c r="P1969" s="60">
        <v>0</v>
      </c>
      <c r="Q1969" s="60">
        <v>0</v>
      </c>
      <c r="R1969" s="60">
        <v>0</v>
      </c>
      <c r="S1969" s="60">
        <v>0</v>
      </c>
      <c r="T1969" s="60">
        <v>0</v>
      </c>
      <c r="U1969" s="60">
        <v>0</v>
      </c>
      <c r="V1969" s="60">
        <v>0</v>
      </c>
      <c r="W1969" s="60">
        <v>0</v>
      </c>
      <c r="X1969" s="60">
        <v>0</v>
      </c>
      <c r="Y1969" s="60">
        <v>0</v>
      </c>
      <c r="Z1969" s="60">
        <v>0</v>
      </c>
      <c r="AA1969" s="60">
        <v>0</v>
      </c>
      <c r="AB1969" s="60">
        <v>0</v>
      </c>
      <c r="AC1969" s="60">
        <v>0</v>
      </c>
      <c r="AD1969" s="60">
        <v>0</v>
      </c>
      <c r="AE1969" s="60">
        <v>0</v>
      </c>
      <c r="AF1969" s="60">
        <v>0</v>
      </c>
      <c r="AG1969" s="60">
        <v>0</v>
      </c>
      <c r="AH1969" s="60">
        <v>0</v>
      </c>
      <c r="AI1969" s="60">
        <v>0</v>
      </c>
      <c r="AJ1969" s="60">
        <v>0</v>
      </c>
      <c r="AK1969" s="60">
        <v>0</v>
      </c>
      <c r="AL1969" s="60">
        <v>0</v>
      </c>
      <c r="AM1969" s="60">
        <v>0</v>
      </c>
      <c r="AN1969" s="60">
        <v>0</v>
      </c>
      <c r="AO1969" s="60">
        <v>0</v>
      </c>
      <c r="AP1969" s="60">
        <v>0</v>
      </c>
      <c r="AQ1969" s="60">
        <v>0</v>
      </c>
      <c r="AR1969" s="60">
        <v>0</v>
      </c>
      <c r="AS1969" s="60">
        <v>0</v>
      </c>
      <c r="AT1969" s="60">
        <v>0</v>
      </c>
      <c r="AU1969" s="60">
        <v>0</v>
      </c>
      <c r="AV1969" s="60">
        <v>0</v>
      </c>
      <c r="AW1969" s="60">
        <v>0</v>
      </c>
      <c r="AX1969" s="60">
        <v>0</v>
      </c>
      <c r="AY1969" s="60">
        <v>0</v>
      </c>
      <c r="AZ1969" s="60">
        <v>0</v>
      </c>
      <c r="BA1969" s="60">
        <v>0</v>
      </c>
      <c r="BB1969" s="60">
        <v>2482.186511502478</v>
      </c>
      <c r="BC1969" s="60">
        <v>0</v>
      </c>
      <c r="BD1969" s="60">
        <v>0</v>
      </c>
      <c r="BE1969" s="60">
        <v>0</v>
      </c>
      <c r="BF1969" s="60">
        <v>0</v>
      </c>
      <c r="BG1969" s="60">
        <v>2471.0890630200715</v>
      </c>
      <c r="BH1969" s="60">
        <v>4953.2755745225495</v>
      </c>
      <c r="BI1969" s="60">
        <v>0</v>
      </c>
      <c r="BJ1969" s="60">
        <v>0</v>
      </c>
      <c r="BK1969" s="60">
        <v>0</v>
      </c>
      <c r="BL1969" s="60">
        <v>0</v>
      </c>
      <c r="BM1969" s="60">
        <v>0</v>
      </c>
      <c r="BN1969" s="60">
        <v>0</v>
      </c>
      <c r="BO1969" s="60">
        <v>0</v>
      </c>
      <c r="BP1969" s="60">
        <v>0</v>
      </c>
      <c r="BQ1969" s="60">
        <v>0</v>
      </c>
      <c r="BR1969" s="60">
        <v>0</v>
      </c>
      <c r="BS1969" s="60">
        <v>0</v>
      </c>
      <c r="BT1969" s="60">
        <v>0</v>
      </c>
      <c r="BU1969" s="60">
        <v>0</v>
      </c>
      <c r="BV1969" s="60">
        <v>0</v>
      </c>
      <c r="BW1969" s="60">
        <v>0</v>
      </c>
      <c r="BX1969" s="60">
        <v>0</v>
      </c>
      <c r="BY1969" s="60">
        <v>0</v>
      </c>
      <c r="BZ1969" s="60">
        <v>0</v>
      </c>
      <c r="CA1969" s="60">
        <v>0</v>
      </c>
      <c r="CB1969" s="60">
        <v>0</v>
      </c>
      <c r="CC1969" s="60">
        <v>0</v>
      </c>
      <c r="CD1969" s="60">
        <v>0</v>
      </c>
      <c r="CE1969" s="60">
        <v>0</v>
      </c>
      <c r="CF1969" s="60">
        <v>0</v>
      </c>
      <c r="CG1969" s="60">
        <v>0</v>
      </c>
      <c r="CH1969" s="60">
        <v>0</v>
      </c>
    </row>
    <row r="1970" spans="1:86">
      <c r="A1970" s="57" t="s">
        <v>86</v>
      </c>
      <c r="B1970" s="58" t="s">
        <v>723</v>
      </c>
      <c r="C1970" s="59" t="s">
        <v>116</v>
      </c>
      <c r="D1970" s="58" t="s">
        <v>333</v>
      </c>
      <c r="E1970" s="58" t="str">
        <f>VLOOKUP(CONCATENATE($F$4,F1970),'REG FL  CWIP - 1 System Per Boo'!$A$29:$B$1161,2,FALSE)</f>
        <v>Production</v>
      </c>
      <c r="F1970" s="58" t="s">
        <v>344</v>
      </c>
      <c r="G1970" s="58" t="s">
        <v>345</v>
      </c>
      <c r="H1970" s="63">
        <v>343</v>
      </c>
      <c r="I1970" s="60">
        <v>0</v>
      </c>
      <c r="J1970" s="60">
        <v>0</v>
      </c>
      <c r="K1970" s="60">
        <v>0</v>
      </c>
      <c r="L1970" s="60">
        <v>0</v>
      </c>
      <c r="M1970" s="60">
        <v>0</v>
      </c>
      <c r="N1970" s="60">
        <v>0</v>
      </c>
      <c r="O1970" s="60">
        <v>0</v>
      </c>
      <c r="P1970" s="60">
        <v>0</v>
      </c>
      <c r="Q1970" s="60">
        <v>0</v>
      </c>
      <c r="R1970" s="60">
        <v>0</v>
      </c>
      <c r="S1970" s="60">
        <v>0</v>
      </c>
      <c r="T1970" s="60">
        <v>0</v>
      </c>
      <c r="U1970" s="60">
        <v>0</v>
      </c>
      <c r="V1970" s="60">
        <v>0</v>
      </c>
      <c r="W1970" s="60">
        <v>0</v>
      </c>
      <c r="X1970" s="60">
        <v>0</v>
      </c>
      <c r="Y1970" s="60">
        <v>0</v>
      </c>
      <c r="Z1970" s="60">
        <v>0</v>
      </c>
      <c r="AA1970" s="60">
        <v>0</v>
      </c>
      <c r="AB1970" s="60">
        <v>0</v>
      </c>
      <c r="AC1970" s="60">
        <v>0</v>
      </c>
      <c r="AD1970" s="60">
        <v>0</v>
      </c>
      <c r="AE1970" s="60">
        <v>0</v>
      </c>
      <c r="AF1970" s="60">
        <v>0</v>
      </c>
      <c r="AG1970" s="60">
        <v>0</v>
      </c>
      <c r="AH1970" s="60">
        <v>0</v>
      </c>
      <c r="AI1970" s="60">
        <v>0</v>
      </c>
      <c r="AJ1970" s="60">
        <v>0</v>
      </c>
      <c r="AK1970" s="60">
        <v>0</v>
      </c>
      <c r="AL1970" s="60">
        <v>0</v>
      </c>
      <c r="AM1970" s="60">
        <v>0</v>
      </c>
      <c r="AN1970" s="60">
        <v>0</v>
      </c>
      <c r="AO1970" s="60">
        <v>0</v>
      </c>
      <c r="AP1970" s="60">
        <v>0</v>
      </c>
      <c r="AQ1970" s="60">
        <v>0</v>
      </c>
      <c r="AR1970" s="60">
        <v>0</v>
      </c>
      <c r="AS1970" s="60">
        <v>0</v>
      </c>
      <c r="AT1970" s="60">
        <v>0</v>
      </c>
      <c r="AU1970" s="60">
        <v>0</v>
      </c>
      <c r="AV1970" s="60">
        <v>412.88646666666665</v>
      </c>
      <c r="AW1970" s="60">
        <v>825.7729333333333</v>
      </c>
      <c r="AX1970" s="60">
        <v>1238.6594</v>
      </c>
      <c r="AY1970" s="60">
        <v>1651.5458666666666</v>
      </c>
      <c r="AZ1970" s="60">
        <v>2064.4323333333332</v>
      </c>
      <c r="BA1970" s="60">
        <v>2477.3188</v>
      </c>
      <c r="BB1970" s="60">
        <v>408.01875516418886</v>
      </c>
      <c r="BC1970" s="60">
        <v>820.90522183085545</v>
      </c>
      <c r="BD1970" s="60">
        <v>1233.791688497522</v>
      </c>
      <c r="BE1970" s="60">
        <v>1646.6781551641886</v>
      </c>
      <c r="BF1970" s="60">
        <v>2059.5646218308552</v>
      </c>
      <c r="BG1970" s="60">
        <v>1.3620254774496061</v>
      </c>
      <c r="BH1970" s="60">
        <v>1.3620254774496061</v>
      </c>
      <c r="BI1970" s="60">
        <v>1.3620254774496061</v>
      </c>
      <c r="BJ1970" s="60">
        <v>1.3620254774496061</v>
      </c>
      <c r="BK1970" s="60">
        <v>1.3620254774496061</v>
      </c>
      <c r="BL1970" s="60">
        <v>1.3620254774496061</v>
      </c>
      <c r="BM1970" s="60">
        <v>1.3620254774496061</v>
      </c>
      <c r="BN1970" s="60">
        <v>1.3620254774496061</v>
      </c>
      <c r="BO1970" s="60">
        <v>1.3620254774496061</v>
      </c>
      <c r="BP1970" s="60">
        <v>1.3620254774496061</v>
      </c>
      <c r="BQ1970" s="60">
        <v>1.3620254774496061</v>
      </c>
      <c r="BR1970" s="60">
        <v>1.3620254774496061</v>
      </c>
      <c r="BS1970" s="60">
        <v>1.3620254774496061</v>
      </c>
      <c r="BT1970" s="60">
        <v>1.3620254774496061</v>
      </c>
      <c r="BU1970" s="60">
        <v>1.3620254774496061</v>
      </c>
      <c r="BV1970" s="60">
        <v>1.3620254774496061</v>
      </c>
      <c r="BW1970" s="60">
        <v>1.3620254774496061</v>
      </c>
      <c r="BX1970" s="60">
        <v>1.3620254774496061</v>
      </c>
      <c r="BY1970" s="60">
        <v>1.3620254774496061</v>
      </c>
      <c r="BZ1970" s="60">
        <v>1.3620254774496061</v>
      </c>
      <c r="CA1970" s="60">
        <v>1.3620254774496061</v>
      </c>
      <c r="CB1970" s="60">
        <v>1.3620254774496061</v>
      </c>
      <c r="CC1970" s="60">
        <v>1.3620254774496061</v>
      </c>
      <c r="CD1970" s="60">
        <v>1.3620254774496061</v>
      </c>
      <c r="CE1970" s="60">
        <v>1.3620254774496061</v>
      </c>
      <c r="CF1970" s="60">
        <v>1.3620254774496061</v>
      </c>
      <c r="CG1970" s="60">
        <v>1.3620254774496061</v>
      </c>
      <c r="CH1970" s="60">
        <v>1.3620254774496061</v>
      </c>
    </row>
    <row r="1971" spans="1:86">
      <c r="A1971" s="57" t="s">
        <v>86</v>
      </c>
      <c r="B1971" s="58" t="s">
        <v>132</v>
      </c>
      <c r="C1971" s="59" t="s">
        <v>116</v>
      </c>
      <c r="D1971" s="58" t="s">
        <v>333</v>
      </c>
      <c r="E1971" s="58" t="str">
        <f>VLOOKUP(CONCATENATE($F$4,F1971),'REG FL  CWIP - 1 System Per Boo'!$A$29:$B$1161,2,FALSE)</f>
        <v>Production</v>
      </c>
      <c r="F1971" s="58" t="s">
        <v>532</v>
      </c>
      <c r="G1971" s="58" t="s">
        <v>533</v>
      </c>
      <c r="H1971" s="63">
        <v>341</v>
      </c>
      <c r="I1971" s="60">
        <v>0</v>
      </c>
      <c r="J1971" s="60">
        <v>0</v>
      </c>
      <c r="K1971" s="60">
        <v>0</v>
      </c>
      <c r="L1971" s="60">
        <v>0</v>
      </c>
      <c r="M1971" s="60">
        <v>0</v>
      </c>
      <c r="N1971" s="60">
        <v>0</v>
      </c>
      <c r="O1971" s="60">
        <v>0</v>
      </c>
      <c r="P1971" s="60">
        <v>0</v>
      </c>
      <c r="Q1971" s="60">
        <v>0</v>
      </c>
      <c r="R1971" s="60">
        <v>0</v>
      </c>
      <c r="S1971" s="60">
        <v>0</v>
      </c>
      <c r="T1971" s="60">
        <v>0</v>
      </c>
      <c r="U1971" s="60">
        <v>0</v>
      </c>
      <c r="V1971" s="60">
        <v>0</v>
      </c>
      <c r="W1971" s="60">
        <v>0</v>
      </c>
      <c r="X1971" s="60">
        <v>5.0735049459999999</v>
      </c>
      <c r="Y1971" s="60">
        <v>5.0735049459999999</v>
      </c>
      <c r="Z1971" s="60">
        <v>10.571993763</v>
      </c>
      <c r="AA1971" s="60">
        <v>12.4133201825</v>
      </c>
      <c r="AB1971" s="60">
        <v>24.204081474999999</v>
      </c>
      <c r="AC1971" s="60">
        <v>24.204081474999999</v>
      </c>
      <c r="AD1971" s="60">
        <v>24.204081474999999</v>
      </c>
      <c r="AE1971" s="60">
        <v>24.204081474999999</v>
      </c>
      <c r="AF1971" s="60">
        <v>24.204081474999999</v>
      </c>
      <c r="AG1971" s="60">
        <v>24.204081474999999</v>
      </c>
      <c r="AH1971" s="60">
        <v>0</v>
      </c>
      <c r="AI1971" s="60">
        <v>0</v>
      </c>
      <c r="AJ1971" s="60">
        <v>0</v>
      </c>
      <c r="AK1971" s="60">
        <v>0</v>
      </c>
      <c r="AL1971" s="60">
        <v>2.9188833315</v>
      </c>
      <c r="AM1971" s="60">
        <v>7.9341737840000004</v>
      </c>
      <c r="AN1971" s="60">
        <v>15.963725528000001</v>
      </c>
      <c r="AO1971" s="60">
        <v>18.917495994500001</v>
      </c>
      <c r="AP1971" s="60">
        <v>18.917495994500001</v>
      </c>
      <c r="AQ1971" s="60">
        <v>31.898042363000002</v>
      </c>
      <c r="AR1971" s="60">
        <v>32.197069346500001</v>
      </c>
      <c r="AS1971" s="60">
        <v>32.263198407499999</v>
      </c>
      <c r="AT1971" s="60">
        <v>32.263198407499999</v>
      </c>
      <c r="AU1971" s="60">
        <v>0</v>
      </c>
      <c r="AV1971" s="60">
        <v>0</v>
      </c>
      <c r="AW1971" s="60">
        <v>0</v>
      </c>
      <c r="AX1971" s="60">
        <v>0</v>
      </c>
      <c r="AY1971" s="60">
        <v>0</v>
      </c>
      <c r="AZ1971" s="60">
        <v>0</v>
      </c>
      <c r="BA1971" s="60">
        <v>0</v>
      </c>
      <c r="BB1971" s="60">
        <v>0</v>
      </c>
      <c r="BC1971" s="60">
        <v>0</v>
      </c>
      <c r="BD1971" s="60">
        <v>0</v>
      </c>
      <c r="BE1971" s="60">
        <v>0</v>
      </c>
      <c r="BF1971" s="60">
        <v>0</v>
      </c>
      <c r="BG1971" s="60">
        <v>0</v>
      </c>
      <c r="BH1971" s="60">
        <v>0</v>
      </c>
      <c r="BI1971" s="60">
        <v>0</v>
      </c>
      <c r="BJ1971" s="60">
        <v>0</v>
      </c>
      <c r="BK1971" s="60">
        <v>0</v>
      </c>
      <c r="BL1971" s="60">
        <v>0</v>
      </c>
      <c r="BM1971" s="60">
        <v>0</v>
      </c>
      <c r="BN1971" s="60">
        <v>0</v>
      </c>
      <c r="BO1971" s="60">
        <v>0</v>
      </c>
      <c r="BP1971" s="60">
        <v>0</v>
      </c>
      <c r="BQ1971" s="60">
        <v>0</v>
      </c>
      <c r="BR1971" s="60">
        <v>0</v>
      </c>
      <c r="BS1971" s="60">
        <v>0</v>
      </c>
      <c r="BT1971" s="60">
        <v>0</v>
      </c>
      <c r="BU1971" s="60">
        <v>0</v>
      </c>
      <c r="BV1971" s="60">
        <v>0</v>
      </c>
      <c r="BW1971" s="60">
        <v>0</v>
      </c>
      <c r="BX1971" s="60">
        <v>0</v>
      </c>
      <c r="BY1971" s="60">
        <v>0</v>
      </c>
      <c r="BZ1971" s="60">
        <v>0</v>
      </c>
      <c r="CA1971" s="60">
        <v>0</v>
      </c>
      <c r="CB1971" s="60">
        <v>0</v>
      </c>
      <c r="CC1971" s="60">
        <v>0</v>
      </c>
      <c r="CD1971" s="60">
        <v>0</v>
      </c>
      <c r="CE1971" s="60">
        <v>0</v>
      </c>
      <c r="CF1971" s="60">
        <v>0</v>
      </c>
      <c r="CG1971" s="60">
        <v>0</v>
      </c>
      <c r="CH1971" s="60">
        <v>0</v>
      </c>
    </row>
    <row r="1972" spans="1:86">
      <c r="A1972" s="57" t="s">
        <v>86</v>
      </c>
      <c r="B1972" s="57" t="s">
        <v>701</v>
      </c>
      <c r="C1972" s="58" t="s">
        <v>116</v>
      </c>
      <c r="D1972" s="58" t="s">
        <v>333</v>
      </c>
      <c r="E1972" s="58" t="str">
        <f>VLOOKUP(CONCATENATE($F$4,F1972),'REG FL  CWIP - 1 System Per Boo'!$A$29:$B$1161,2,FALSE)</f>
        <v>Production</v>
      </c>
      <c r="F1972" s="58" t="s">
        <v>532</v>
      </c>
      <c r="G1972" s="58" t="s">
        <v>533</v>
      </c>
      <c r="H1972" s="63">
        <v>341</v>
      </c>
      <c r="I1972" s="60">
        <v>0</v>
      </c>
      <c r="J1972" s="60">
        <v>0</v>
      </c>
      <c r="K1972" s="60">
        <v>0</v>
      </c>
      <c r="L1972" s="60">
        <v>0</v>
      </c>
      <c r="M1972" s="60">
        <v>0</v>
      </c>
      <c r="N1972" s="60">
        <v>0</v>
      </c>
      <c r="O1972" s="60">
        <v>0</v>
      </c>
      <c r="P1972" s="60">
        <v>0</v>
      </c>
      <c r="Q1972" s="60">
        <v>0</v>
      </c>
      <c r="R1972" s="60">
        <v>0</v>
      </c>
      <c r="S1972" s="60">
        <v>0</v>
      </c>
      <c r="T1972" s="60">
        <v>0</v>
      </c>
      <c r="U1972" s="60">
        <v>0</v>
      </c>
      <c r="V1972" s="60">
        <v>0</v>
      </c>
      <c r="W1972" s="60">
        <v>5.0735049459999999</v>
      </c>
      <c r="X1972" s="60">
        <v>0</v>
      </c>
      <c r="Y1972" s="60">
        <v>5.4984888170000001</v>
      </c>
      <c r="Z1972" s="60">
        <v>1.8413264195000001</v>
      </c>
      <c r="AA1972" s="60">
        <v>11.790761292499999</v>
      </c>
      <c r="AB1972" s="60">
        <v>0</v>
      </c>
      <c r="AC1972" s="60">
        <v>0</v>
      </c>
      <c r="AD1972" s="60">
        <v>0</v>
      </c>
      <c r="AE1972" s="60">
        <v>0</v>
      </c>
      <c r="AF1972" s="60">
        <v>0</v>
      </c>
      <c r="AG1972" s="60">
        <v>0</v>
      </c>
      <c r="AH1972" s="60">
        <v>24.204081474999999</v>
      </c>
      <c r="AI1972" s="60">
        <v>0</v>
      </c>
      <c r="AJ1972" s="60">
        <v>0</v>
      </c>
      <c r="AK1972" s="60">
        <v>2.9188833315</v>
      </c>
      <c r="AL1972" s="60">
        <v>5.0152904525000004</v>
      </c>
      <c r="AM1972" s="60">
        <v>8.0295517440000008</v>
      </c>
      <c r="AN1972" s="60">
        <v>2.9537704665</v>
      </c>
      <c r="AO1972" s="60">
        <v>0</v>
      </c>
      <c r="AP1972" s="60">
        <v>12.980546368500001</v>
      </c>
      <c r="AQ1972" s="60">
        <v>0.29902698350000001</v>
      </c>
      <c r="AR1972" s="60">
        <v>6.6129061000000003E-2</v>
      </c>
      <c r="AS1972" s="60">
        <v>0</v>
      </c>
      <c r="AT1972" s="60">
        <v>0</v>
      </c>
      <c r="AU1972" s="60">
        <v>32.263198407499999</v>
      </c>
      <c r="AV1972" s="60">
        <v>0</v>
      </c>
      <c r="AW1972" s="60">
        <v>0</v>
      </c>
      <c r="AX1972" s="60">
        <v>0</v>
      </c>
      <c r="AY1972" s="60">
        <v>0</v>
      </c>
      <c r="AZ1972" s="60">
        <v>0</v>
      </c>
      <c r="BA1972" s="60">
        <v>0</v>
      </c>
      <c r="BB1972" s="60">
        <v>0</v>
      </c>
      <c r="BC1972" s="60">
        <v>0</v>
      </c>
      <c r="BD1972" s="60">
        <v>0</v>
      </c>
      <c r="BE1972" s="60">
        <v>0</v>
      </c>
      <c r="BF1972" s="60">
        <v>0</v>
      </c>
      <c r="BG1972" s="60">
        <v>0</v>
      </c>
      <c r="BH1972" s="60">
        <v>0</v>
      </c>
      <c r="BI1972" s="60">
        <v>0</v>
      </c>
      <c r="BJ1972" s="60">
        <v>0</v>
      </c>
      <c r="BK1972" s="60">
        <v>0</v>
      </c>
      <c r="BL1972" s="60">
        <v>0</v>
      </c>
      <c r="BM1972" s="60">
        <v>0</v>
      </c>
      <c r="BN1972" s="60">
        <v>0</v>
      </c>
      <c r="BO1972" s="60">
        <v>0</v>
      </c>
      <c r="BP1972" s="60">
        <v>0</v>
      </c>
      <c r="BQ1972" s="60">
        <v>0</v>
      </c>
      <c r="BR1972" s="60">
        <v>0</v>
      </c>
      <c r="BS1972" s="60">
        <v>0</v>
      </c>
      <c r="BT1972" s="60">
        <v>0</v>
      </c>
      <c r="BU1972" s="60">
        <v>0</v>
      </c>
      <c r="BV1972" s="60">
        <v>0</v>
      </c>
      <c r="BW1972" s="60">
        <v>0</v>
      </c>
      <c r="BX1972" s="60">
        <v>0</v>
      </c>
      <c r="BY1972" s="60">
        <v>0</v>
      </c>
      <c r="BZ1972" s="60">
        <v>0</v>
      </c>
      <c r="CA1972" s="60">
        <v>0</v>
      </c>
      <c r="CB1972" s="60">
        <v>0</v>
      </c>
      <c r="CC1972" s="60">
        <v>0</v>
      </c>
      <c r="CD1972" s="60">
        <v>0</v>
      </c>
      <c r="CE1972" s="60">
        <v>0</v>
      </c>
      <c r="CF1972" s="60">
        <v>0</v>
      </c>
      <c r="CG1972" s="60">
        <v>0</v>
      </c>
      <c r="CH1972" s="60">
        <v>0</v>
      </c>
    </row>
    <row r="1973" spans="1:86">
      <c r="A1973" s="57" t="s">
        <v>86</v>
      </c>
      <c r="B1973" s="58" t="s">
        <v>719</v>
      </c>
      <c r="C1973" s="59" t="s">
        <v>116</v>
      </c>
      <c r="D1973" s="58" t="s">
        <v>333</v>
      </c>
      <c r="E1973" s="58" t="str">
        <f>VLOOKUP(CONCATENATE($F$4,F1973),'REG FL  CWIP - 1 System Per Boo'!$A$29:$B$1161,2,FALSE)</f>
        <v>Production</v>
      </c>
      <c r="F1973" s="58" t="s">
        <v>532</v>
      </c>
      <c r="G1973" s="58" t="s">
        <v>533</v>
      </c>
      <c r="H1973" s="63">
        <v>341</v>
      </c>
      <c r="I1973" s="60">
        <v>0</v>
      </c>
      <c r="J1973" s="60">
        <v>0</v>
      </c>
      <c r="K1973" s="60">
        <v>0</v>
      </c>
      <c r="L1973" s="60">
        <v>0</v>
      </c>
      <c r="M1973" s="60">
        <v>0</v>
      </c>
      <c r="N1973" s="60">
        <v>0</v>
      </c>
      <c r="O1973" s="60">
        <v>0</v>
      </c>
      <c r="P1973" s="60">
        <v>0</v>
      </c>
      <c r="Q1973" s="60">
        <v>0</v>
      </c>
      <c r="R1973" s="60">
        <v>0</v>
      </c>
      <c r="S1973" s="60">
        <v>0</v>
      </c>
      <c r="T1973" s="60">
        <v>0</v>
      </c>
      <c r="U1973" s="60">
        <v>0</v>
      </c>
      <c r="V1973" s="60">
        <v>0</v>
      </c>
      <c r="W1973" s="60">
        <v>0</v>
      </c>
      <c r="X1973" s="60">
        <v>0</v>
      </c>
      <c r="Y1973" s="60">
        <v>0</v>
      </c>
      <c r="Z1973" s="60">
        <v>0</v>
      </c>
      <c r="AA1973" s="60">
        <v>0</v>
      </c>
      <c r="AB1973" s="60">
        <v>0</v>
      </c>
      <c r="AC1973" s="60">
        <v>0</v>
      </c>
      <c r="AD1973" s="60">
        <v>0</v>
      </c>
      <c r="AE1973" s="60">
        <v>0</v>
      </c>
      <c r="AF1973" s="60">
        <v>0</v>
      </c>
      <c r="AG1973" s="60">
        <v>24.204081474999999</v>
      </c>
      <c r="AH1973" s="60">
        <v>24.204081474999999</v>
      </c>
      <c r="AI1973" s="60">
        <v>0</v>
      </c>
      <c r="AJ1973" s="60">
        <v>0</v>
      </c>
      <c r="AK1973" s="60">
        <v>0</v>
      </c>
      <c r="AL1973" s="60">
        <v>0</v>
      </c>
      <c r="AM1973" s="60">
        <v>0</v>
      </c>
      <c r="AN1973" s="60">
        <v>0</v>
      </c>
      <c r="AO1973" s="60">
        <v>0</v>
      </c>
      <c r="AP1973" s="60">
        <v>0</v>
      </c>
      <c r="AQ1973" s="60">
        <v>0</v>
      </c>
      <c r="AR1973" s="60">
        <v>0</v>
      </c>
      <c r="AS1973" s="60">
        <v>0</v>
      </c>
      <c r="AT1973" s="60">
        <v>32.263198407499999</v>
      </c>
      <c r="AU1973" s="60">
        <v>32.263198407499999</v>
      </c>
      <c r="AV1973" s="60">
        <v>0</v>
      </c>
      <c r="AW1973" s="60">
        <v>0</v>
      </c>
      <c r="AX1973" s="60">
        <v>0</v>
      </c>
      <c r="AY1973" s="60">
        <v>0</v>
      </c>
      <c r="AZ1973" s="60">
        <v>0</v>
      </c>
      <c r="BA1973" s="60">
        <v>0</v>
      </c>
      <c r="BB1973" s="60">
        <v>0</v>
      </c>
      <c r="BC1973" s="60">
        <v>0</v>
      </c>
      <c r="BD1973" s="60">
        <v>0</v>
      </c>
      <c r="BE1973" s="60">
        <v>0</v>
      </c>
      <c r="BF1973" s="60">
        <v>0</v>
      </c>
      <c r="BG1973" s="60">
        <v>0</v>
      </c>
      <c r="BH1973" s="60">
        <v>0</v>
      </c>
      <c r="BI1973" s="60">
        <v>0</v>
      </c>
      <c r="BJ1973" s="60">
        <v>0</v>
      </c>
      <c r="BK1973" s="60">
        <v>0</v>
      </c>
      <c r="BL1973" s="60">
        <v>0</v>
      </c>
      <c r="BM1973" s="60">
        <v>0</v>
      </c>
      <c r="BN1973" s="60">
        <v>0</v>
      </c>
      <c r="BO1973" s="60">
        <v>0</v>
      </c>
      <c r="BP1973" s="60">
        <v>0</v>
      </c>
      <c r="BQ1973" s="60">
        <v>0</v>
      </c>
      <c r="BR1973" s="60">
        <v>0</v>
      </c>
      <c r="BS1973" s="60">
        <v>0</v>
      </c>
      <c r="BT1973" s="60">
        <v>0</v>
      </c>
      <c r="BU1973" s="60">
        <v>0</v>
      </c>
      <c r="BV1973" s="60">
        <v>0</v>
      </c>
      <c r="BW1973" s="60">
        <v>0</v>
      </c>
      <c r="BX1973" s="60">
        <v>0</v>
      </c>
      <c r="BY1973" s="60">
        <v>0</v>
      </c>
      <c r="BZ1973" s="60">
        <v>0</v>
      </c>
      <c r="CA1973" s="60">
        <v>0</v>
      </c>
      <c r="CB1973" s="60">
        <v>0</v>
      </c>
      <c r="CC1973" s="60">
        <v>0</v>
      </c>
      <c r="CD1973" s="60">
        <v>0</v>
      </c>
      <c r="CE1973" s="60">
        <v>0</v>
      </c>
      <c r="CF1973" s="60">
        <v>0</v>
      </c>
      <c r="CG1973" s="60">
        <v>0</v>
      </c>
      <c r="CH1973" s="60">
        <v>0</v>
      </c>
    </row>
    <row r="1974" spans="1:86">
      <c r="A1974" s="57" t="s">
        <v>86</v>
      </c>
      <c r="B1974" s="58" t="s">
        <v>723</v>
      </c>
      <c r="C1974" s="59" t="s">
        <v>116</v>
      </c>
      <c r="D1974" s="58" t="s">
        <v>333</v>
      </c>
      <c r="E1974" s="58" t="str">
        <f>VLOOKUP(CONCATENATE($F$4,F1974),'REG FL  CWIP - 1 System Per Boo'!$A$29:$B$1161,2,FALSE)</f>
        <v>Production</v>
      </c>
      <c r="F1974" s="58" t="s">
        <v>532</v>
      </c>
      <c r="G1974" s="58" t="s">
        <v>533</v>
      </c>
      <c r="H1974" s="63">
        <v>341</v>
      </c>
      <c r="I1974" s="60">
        <v>0</v>
      </c>
      <c r="J1974" s="60">
        <v>0</v>
      </c>
      <c r="K1974" s="60">
        <v>0</v>
      </c>
      <c r="L1974" s="60">
        <v>0</v>
      </c>
      <c r="M1974" s="60">
        <v>0</v>
      </c>
      <c r="N1974" s="60">
        <v>0</v>
      </c>
      <c r="O1974" s="60">
        <v>0</v>
      </c>
      <c r="P1974" s="60">
        <v>0</v>
      </c>
      <c r="Q1974" s="60">
        <v>0</v>
      </c>
      <c r="R1974" s="60">
        <v>0</v>
      </c>
      <c r="S1974" s="60">
        <v>0</v>
      </c>
      <c r="T1974" s="60">
        <v>0</v>
      </c>
      <c r="U1974" s="60">
        <v>0</v>
      </c>
      <c r="V1974" s="60">
        <v>0</v>
      </c>
      <c r="W1974" s="60">
        <v>5.0735049459999999</v>
      </c>
      <c r="X1974" s="60">
        <v>5.0735049459999999</v>
      </c>
      <c r="Y1974" s="60">
        <v>10.571993763</v>
      </c>
      <c r="Z1974" s="60">
        <v>12.4133201825</v>
      </c>
      <c r="AA1974" s="60">
        <v>24.204081474999999</v>
      </c>
      <c r="AB1974" s="60">
        <v>24.204081474999999</v>
      </c>
      <c r="AC1974" s="60">
        <v>24.204081474999999</v>
      </c>
      <c r="AD1974" s="60">
        <v>24.204081474999999</v>
      </c>
      <c r="AE1974" s="60">
        <v>24.204081474999999</v>
      </c>
      <c r="AF1974" s="60">
        <v>24.204081474999999</v>
      </c>
      <c r="AG1974" s="60">
        <v>0</v>
      </c>
      <c r="AH1974" s="60">
        <v>0</v>
      </c>
      <c r="AI1974" s="60">
        <v>0</v>
      </c>
      <c r="AJ1974" s="60">
        <v>0</v>
      </c>
      <c r="AK1974" s="60">
        <v>2.9188833315</v>
      </c>
      <c r="AL1974" s="60">
        <v>7.9341737840000004</v>
      </c>
      <c r="AM1974" s="60">
        <v>15.963725528000001</v>
      </c>
      <c r="AN1974" s="60">
        <v>18.917495994500001</v>
      </c>
      <c r="AO1974" s="60">
        <v>18.917495994500001</v>
      </c>
      <c r="AP1974" s="60">
        <v>31.898042363000002</v>
      </c>
      <c r="AQ1974" s="60">
        <v>32.197069346500001</v>
      </c>
      <c r="AR1974" s="60">
        <v>32.263198407499999</v>
      </c>
      <c r="AS1974" s="60">
        <v>32.263198407499999</v>
      </c>
      <c r="AT1974" s="60">
        <v>0</v>
      </c>
      <c r="AU1974" s="60">
        <v>0</v>
      </c>
      <c r="AV1974" s="60">
        <v>0</v>
      </c>
      <c r="AW1974" s="60">
        <v>0</v>
      </c>
      <c r="AX1974" s="60">
        <v>0</v>
      </c>
      <c r="AY1974" s="60">
        <v>0</v>
      </c>
      <c r="AZ1974" s="60">
        <v>0</v>
      </c>
      <c r="BA1974" s="60">
        <v>0</v>
      </c>
      <c r="BB1974" s="60">
        <v>0</v>
      </c>
      <c r="BC1974" s="60">
        <v>0</v>
      </c>
      <c r="BD1974" s="60">
        <v>0</v>
      </c>
      <c r="BE1974" s="60">
        <v>0</v>
      </c>
      <c r="BF1974" s="60">
        <v>0</v>
      </c>
      <c r="BG1974" s="60">
        <v>0</v>
      </c>
      <c r="BH1974" s="60">
        <v>0</v>
      </c>
      <c r="BI1974" s="60">
        <v>0</v>
      </c>
      <c r="BJ1974" s="60">
        <v>0</v>
      </c>
      <c r="BK1974" s="60">
        <v>0</v>
      </c>
      <c r="BL1974" s="60">
        <v>0</v>
      </c>
      <c r="BM1974" s="60">
        <v>0</v>
      </c>
      <c r="BN1974" s="60">
        <v>0</v>
      </c>
      <c r="BO1974" s="60">
        <v>0</v>
      </c>
      <c r="BP1974" s="60">
        <v>0</v>
      </c>
      <c r="BQ1974" s="60">
        <v>0</v>
      </c>
      <c r="BR1974" s="60">
        <v>0</v>
      </c>
      <c r="BS1974" s="60">
        <v>0</v>
      </c>
      <c r="BT1974" s="60">
        <v>0</v>
      </c>
      <c r="BU1974" s="60">
        <v>0</v>
      </c>
      <c r="BV1974" s="60">
        <v>0</v>
      </c>
      <c r="BW1974" s="60">
        <v>0</v>
      </c>
      <c r="BX1974" s="60">
        <v>0</v>
      </c>
      <c r="BY1974" s="60">
        <v>0</v>
      </c>
      <c r="BZ1974" s="60">
        <v>0</v>
      </c>
      <c r="CA1974" s="60">
        <v>0</v>
      </c>
      <c r="CB1974" s="60">
        <v>0</v>
      </c>
      <c r="CC1974" s="60">
        <v>0</v>
      </c>
      <c r="CD1974" s="60">
        <v>0</v>
      </c>
      <c r="CE1974" s="60">
        <v>0</v>
      </c>
      <c r="CF1974" s="60">
        <v>0</v>
      </c>
      <c r="CG1974" s="60">
        <v>0</v>
      </c>
      <c r="CH1974" s="60">
        <v>0</v>
      </c>
    </row>
    <row r="1975" spans="1:86">
      <c r="A1975" s="57" t="s">
        <v>86</v>
      </c>
      <c r="B1975" s="58" t="s">
        <v>132</v>
      </c>
      <c r="C1975" s="59" t="s">
        <v>116</v>
      </c>
      <c r="D1975" s="58" t="s">
        <v>333</v>
      </c>
      <c r="E1975" s="58" t="str">
        <f>VLOOKUP(CONCATENATE($F$4,F1975),'REG FL  CWIP - 1 System Per Boo'!$A$29:$B$1161,2,FALSE)</f>
        <v>Production</v>
      </c>
      <c r="F1975" s="58" t="s">
        <v>534</v>
      </c>
      <c r="G1975" s="58" t="s">
        <v>535</v>
      </c>
      <c r="H1975" s="63">
        <v>342</v>
      </c>
      <c r="I1975" s="60">
        <v>0</v>
      </c>
      <c r="J1975" s="60">
        <v>0</v>
      </c>
      <c r="K1975" s="60">
        <v>0</v>
      </c>
      <c r="L1975" s="60">
        <v>0</v>
      </c>
      <c r="M1975" s="60">
        <v>0</v>
      </c>
      <c r="N1975" s="60">
        <v>0</v>
      </c>
      <c r="O1975" s="60">
        <v>0</v>
      </c>
      <c r="P1975" s="60">
        <v>0</v>
      </c>
      <c r="Q1975" s="60">
        <v>0</v>
      </c>
      <c r="R1975" s="60">
        <v>0</v>
      </c>
      <c r="S1975" s="60">
        <v>0</v>
      </c>
      <c r="T1975" s="60">
        <v>0</v>
      </c>
      <c r="U1975" s="60">
        <v>0</v>
      </c>
      <c r="V1975" s="60">
        <v>0</v>
      </c>
      <c r="W1975" s="60">
        <v>0</v>
      </c>
      <c r="X1975" s="60">
        <v>1.3981555240000001</v>
      </c>
      <c r="Y1975" s="60">
        <v>1.3981555240000001</v>
      </c>
      <c r="Z1975" s="60">
        <v>2.9134280220000002</v>
      </c>
      <c r="AA1975" s="60">
        <v>3.420860405</v>
      </c>
      <c r="AB1975" s="60">
        <v>6.6701561500000004</v>
      </c>
      <c r="AC1975" s="60">
        <v>6.6701561500000004</v>
      </c>
      <c r="AD1975" s="60">
        <v>6.6701561500000004</v>
      </c>
      <c r="AE1975" s="60">
        <v>6.6701561500000004</v>
      </c>
      <c r="AF1975" s="60">
        <v>6.6701561500000004</v>
      </c>
      <c r="AG1975" s="60">
        <v>6.6701561500000004</v>
      </c>
      <c r="AH1975" s="60">
        <v>0</v>
      </c>
      <c r="AI1975" s="60">
        <v>0</v>
      </c>
      <c r="AJ1975" s="60">
        <v>0</v>
      </c>
      <c r="AK1975" s="60">
        <v>0</v>
      </c>
      <c r="AL1975" s="60">
        <v>0.80438531099999999</v>
      </c>
      <c r="AM1975" s="60">
        <v>2.1864980959999998</v>
      </c>
      <c r="AN1975" s="60">
        <v>4.3992804319999994</v>
      </c>
      <c r="AO1975" s="60">
        <v>5.213279932999999</v>
      </c>
      <c r="AP1975" s="60">
        <v>5.213279932999999</v>
      </c>
      <c r="AQ1975" s="60">
        <v>8.7904564219999983</v>
      </c>
      <c r="AR1975" s="60">
        <v>8.8728622209999983</v>
      </c>
      <c r="AS1975" s="60">
        <v>8.8910860549999988</v>
      </c>
      <c r="AT1975" s="60">
        <v>8.8910860549999988</v>
      </c>
      <c r="AU1975" s="60">
        <v>0</v>
      </c>
      <c r="AV1975" s="60">
        <v>0</v>
      </c>
      <c r="AW1975" s="60">
        <v>0</v>
      </c>
      <c r="AX1975" s="60">
        <v>0</v>
      </c>
      <c r="AY1975" s="60">
        <v>0</v>
      </c>
      <c r="AZ1975" s="60">
        <v>0</v>
      </c>
      <c r="BA1975" s="60">
        <v>0</v>
      </c>
      <c r="BB1975" s="60">
        <v>0</v>
      </c>
      <c r="BC1975" s="60">
        <v>0</v>
      </c>
      <c r="BD1975" s="60">
        <v>0</v>
      </c>
      <c r="BE1975" s="60">
        <v>0</v>
      </c>
      <c r="BF1975" s="60">
        <v>0</v>
      </c>
      <c r="BG1975" s="60">
        <v>0</v>
      </c>
      <c r="BH1975" s="60">
        <v>0</v>
      </c>
      <c r="BI1975" s="60">
        <v>0</v>
      </c>
      <c r="BJ1975" s="60">
        <v>0</v>
      </c>
      <c r="BK1975" s="60">
        <v>0</v>
      </c>
      <c r="BL1975" s="60">
        <v>0</v>
      </c>
      <c r="BM1975" s="60">
        <v>0</v>
      </c>
      <c r="BN1975" s="60">
        <v>0</v>
      </c>
      <c r="BO1975" s="60">
        <v>0</v>
      </c>
      <c r="BP1975" s="60">
        <v>0</v>
      </c>
      <c r="BQ1975" s="60">
        <v>0</v>
      </c>
      <c r="BR1975" s="60">
        <v>0</v>
      </c>
      <c r="BS1975" s="60">
        <v>0</v>
      </c>
      <c r="BT1975" s="60">
        <v>0</v>
      </c>
      <c r="BU1975" s="60">
        <v>0</v>
      </c>
      <c r="BV1975" s="60">
        <v>0</v>
      </c>
      <c r="BW1975" s="60">
        <v>0</v>
      </c>
      <c r="BX1975" s="60">
        <v>0</v>
      </c>
      <c r="BY1975" s="60">
        <v>0</v>
      </c>
      <c r="BZ1975" s="60">
        <v>0</v>
      </c>
      <c r="CA1975" s="60">
        <v>0</v>
      </c>
      <c r="CB1975" s="60">
        <v>0</v>
      </c>
      <c r="CC1975" s="60">
        <v>0</v>
      </c>
      <c r="CD1975" s="60">
        <v>0</v>
      </c>
      <c r="CE1975" s="60">
        <v>0</v>
      </c>
      <c r="CF1975" s="60">
        <v>0</v>
      </c>
      <c r="CG1975" s="60">
        <v>0</v>
      </c>
      <c r="CH1975" s="60">
        <v>0</v>
      </c>
    </row>
    <row r="1976" spans="1:86">
      <c r="A1976" s="57" t="s">
        <v>86</v>
      </c>
      <c r="B1976" s="57" t="s">
        <v>701</v>
      </c>
      <c r="C1976" s="58" t="s">
        <v>116</v>
      </c>
      <c r="D1976" s="58" t="s">
        <v>333</v>
      </c>
      <c r="E1976" s="58" t="str">
        <f>VLOOKUP(CONCATENATE($F$4,F1976),'REG FL  CWIP - 1 System Per Boo'!$A$29:$B$1161,2,FALSE)</f>
        <v>Production</v>
      </c>
      <c r="F1976" s="58" t="s">
        <v>534</v>
      </c>
      <c r="G1976" s="58" t="s">
        <v>535</v>
      </c>
      <c r="H1976" s="63">
        <v>342</v>
      </c>
      <c r="I1976" s="60">
        <v>0</v>
      </c>
      <c r="J1976" s="60">
        <v>0</v>
      </c>
      <c r="K1976" s="60">
        <v>0</v>
      </c>
      <c r="L1976" s="60">
        <v>0</v>
      </c>
      <c r="M1976" s="60">
        <v>0</v>
      </c>
      <c r="N1976" s="60">
        <v>0</v>
      </c>
      <c r="O1976" s="60">
        <v>0</v>
      </c>
      <c r="P1976" s="60">
        <v>0</v>
      </c>
      <c r="Q1976" s="60">
        <v>0</v>
      </c>
      <c r="R1976" s="60">
        <v>0</v>
      </c>
      <c r="S1976" s="60">
        <v>0</v>
      </c>
      <c r="T1976" s="60">
        <v>0</v>
      </c>
      <c r="U1976" s="60">
        <v>0</v>
      </c>
      <c r="V1976" s="60">
        <v>0</v>
      </c>
      <c r="W1976" s="60">
        <v>1.3981555240000001</v>
      </c>
      <c r="X1976" s="60">
        <v>0</v>
      </c>
      <c r="Y1976" s="60">
        <v>1.5152724980000001</v>
      </c>
      <c r="Z1976" s="60">
        <v>0.50743238300000004</v>
      </c>
      <c r="AA1976" s="60">
        <v>3.249295745</v>
      </c>
      <c r="AB1976" s="60">
        <v>0</v>
      </c>
      <c r="AC1976" s="60">
        <v>0</v>
      </c>
      <c r="AD1976" s="60">
        <v>0</v>
      </c>
      <c r="AE1976" s="60">
        <v>0</v>
      </c>
      <c r="AF1976" s="60">
        <v>0</v>
      </c>
      <c r="AG1976" s="60">
        <v>0</v>
      </c>
      <c r="AH1976" s="60">
        <v>6.6701561500000004</v>
      </c>
      <c r="AI1976" s="60">
        <v>0</v>
      </c>
      <c r="AJ1976" s="60">
        <v>0</v>
      </c>
      <c r="AK1976" s="60">
        <v>0.80438531099999999</v>
      </c>
      <c r="AL1976" s="60">
        <v>1.3821127849999999</v>
      </c>
      <c r="AM1976" s="60">
        <v>2.2127823360000001</v>
      </c>
      <c r="AN1976" s="60">
        <v>0.81399950099999996</v>
      </c>
      <c r="AO1976" s="60">
        <v>0</v>
      </c>
      <c r="AP1976" s="60">
        <v>3.5771764890000002</v>
      </c>
      <c r="AQ1976" s="60">
        <v>8.2405799000000002E-2</v>
      </c>
      <c r="AR1976" s="60">
        <v>1.8223834000000001E-2</v>
      </c>
      <c r="AS1976" s="60">
        <v>0</v>
      </c>
      <c r="AT1976" s="60">
        <v>0</v>
      </c>
      <c r="AU1976" s="60">
        <v>8.8910860549999988</v>
      </c>
      <c r="AV1976" s="60">
        <v>0</v>
      </c>
      <c r="AW1976" s="60">
        <v>0</v>
      </c>
      <c r="AX1976" s="60">
        <v>0</v>
      </c>
      <c r="AY1976" s="60">
        <v>0</v>
      </c>
      <c r="AZ1976" s="60">
        <v>0</v>
      </c>
      <c r="BA1976" s="60">
        <v>0</v>
      </c>
      <c r="BB1976" s="60">
        <v>0</v>
      </c>
      <c r="BC1976" s="60">
        <v>0</v>
      </c>
      <c r="BD1976" s="60">
        <v>0</v>
      </c>
      <c r="BE1976" s="60">
        <v>0</v>
      </c>
      <c r="BF1976" s="60">
        <v>0</v>
      </c>
      <c r="BG1976" s="60">
        <v>0</v>
      </c>
      <c r="BH1976" s="60">
        <v>0</v>
      </c>
      <c r="BI1976" s="60">
        <v>0</v>
      </c>
      <c r="BJ1976" s="60">
        <v>0</v>
      </c>
      <c r="BK1976" s="60">
        <v>0</v>
      </c>
      <c r="BL1976" s="60">
        <v>0</v>
      </c>
      <c r="BM1976" s="60">
        <v>0</v>
      </c>
      <c r="BN1976" s="60">
        <v>0</v>
      </c>
      <c r="BO1976" s="60">
        <v>0</v>
      </c>
      <c r="BP1976" s="60">
        <v>0</v>
      </c>
      <c r="BQ1976" s="60">
        <v>0</v>
      </c>
      <c r="BR1976" s="60">
        <v>0</v>
      </c>
      <c r="BS1976" s="60">
        <v>0</v>
      </c>
      <c r="BT1976" s="60">
        <v>0</v>
      </c>
      <c r="BU1976" s="60">
        <v>0</v>
      </c>
      <c r="BV1976" s="60">
        <v>0</v>
      </c>
      <c r="BW1976" s="60">
        <v>0</v>
      </c>
      <c r="BX1976" s="60">
        <v>0</v>
      </c>
      <c r="BY1976" s="60">
        <v>0</v>
      </c>
      <c r="BZ1976" s="60">
        <v>0</v>
      </c>
      <c r="CA1976" s="60">
        <v>0</v>
      </c>
      <c r="CB1976" s="60">
        <v>0</v>
      </c>
      <c r="CC1976" s="60">
        <v>0</v>
      </c>
      <c r="CD1976" s="60">
        <v>0</v>
      </c>
      <c r="CE1976" s="60">
        <v>0</v>
      </c>
      <c r="CF1976" s="60">
        <v>0</v>
      </c>
      <c r="CG1976" s="60">
        <v>0</v>
      </c>
      <c r="CH1976" s="60">
        <v>0</v>
      </c>
    </row>
    <row r="1977" spans="1:86">
      <c r="A1977" s="57" t="s">
        <v>86</v>
      </c>
      <c r="B1977" s="58" t="s">
        <v>719</v>
      </c>
      <c r="C1977" s="59" t="s">
        <v>116</v>
      </c>
      <c r="D1977" s="58" t="s">
        <v>333</v>
      </c>
      <c r="E1977" s="58" t="str">
        <f>VLOOKUP(CONCATENATE($F$4,F1977),'REG FL  CWIP - 1 System Per Boo'!$A$29:$B$1161,2,FALSE)</f>
        <v>Production</v>
      </c>
      <c r="F1977" s="58" t="s">
        <v>534</v>
      </c>
      <c r="G1977" s="58" t="s">
        <v>535</v>
      </c>
      <c r="H1977" s="63">
        <v>342</v>
      </c>
      <c r="I1977" s="60">
        <v>0</v>
      </c>
      <c r="J1977" s="60">
        <v>0</v>
      </c>
      <c r="K1977" s="60">
        <v>0</v>
      </c>
      <c r="L1977" s="60">
        <v>0</v>
      </c>
      <c r="M1977" s="60">
        <v>0</v>
      </c>
      <c r="N1977" s="60">
        <v>0</v>
      </c>
      <c r="O1977" s="60">
        <v>0</v>
      </c>
      <c r="P1977" s="60">
        <v>0</v>
      </c>
      <c r="Q1977" s="60">
        <v>0</v>
      </c>
      <c r="R1977" s="60">
        <v>0</v>
      </c>
      <c r="S1977" s="60">
        <v>0</v>
      </c>
      <c r="T1977" s="60">
        <v>0</v>
      </c>
      <c r="U1977" s="60">
        <v>0</v>
      </c>
      <c r="V1977" s="60">
        <v>0</v>
      </c>
      <c r="W1977" s="60">
        <v>0</v>
      </c>
      <c r="X1977" s="60">
        <v>0</v>
      </c>
      <c r="Y1977" s="60">
        <v>0</v>
      </c>
      <c r="Z1977" s="60">
        <v>0</v>
      </c>
      <c r="AA1977" s="60">
        <v>0</v>
      </c>
      <c r="AB1977" s="60">
        <v>0</v>
      </c>
      <c r="AC1977" s="60">
        <v>0</v>
      </c>
      <c r="AD1977" s="60">
        <v>0</v>
      </c>
      <c r="AE1977" s="60">
        <v>0</v>
      </c>
      <c r="AF1977" s="60">
        <v>0</v>
      </c>
      <c r="AG1977" s="60">
        <v>6.6701561500000004</v>
      </c>
      <c r="AH1977" s="60">
        <v>6.6701561500000004</v>
      </c>
      <c r="AI1977" s="60">
        <v>0</v>
      </c>
      <c r="AJ1977" s="60">
        <v>0</v>
      </c>
      <c r="AK1977" s="60">
        <v>0</v>
      </c>
      <c r="AL1977" s="60">
        <v>0</v>
      </c>
      <c r="AM1977" s="60">
        <v>0</v>
      </c>
      <c r="AN1977" s="60">
        <v>0</v>
      </c>
      <c r="AO1977" s="60">
        <v>0</v>
      </c>
      <c r="AP1977" s="60">
        <v>0</v>
      </c>
      <c r="AQ1977" s="60">
        <v>0</v>
      </c>
      <c r="AR1977" s="60">
        <v>0</v>
      </c>
      <c r="AS1977" s="60">
        <v>0</v>
      </c>
      <c r="AT1977" s="60">
        <v>8.8910860549999988</v>
      </c>
      <c r="AU1977" s="60">
        <v>8.8910860549999988</v>
      </c>
      <c r="AV1977" s="60">
        <v>0</v>
      </c>
      <c r="AW1977" s="60">
        <v>0</v>
      </c>
      <c r="AX1977" s="60">
        <v>0</v>
      </c>
      <c r="AY1977" s="60">
        <v>0</v>
      </c>
      <c r="AZ1977" s="60">
        <v>0</v>
      </c>
      <c r="BA1977" s="60">
        <v>0</v>
      </c>
      <c r="BB1977" s="60">
        <v>0</v>
      </c>
      <c r="BC1977" s="60">
        <v>0</v>
      </c>
      <c r="BD1977" s="60">
        <v>0</v>
      </c>
      <c r="BE1977" s="60">
        <v>0</v>
      </c>
      <c r="BF1977" s="60">
        <v>0</v>
      </c>
      <c r="BG1977" s="60">
        <v>0</v>
      </c>
      <c r="BH1977" s="60">
        <v>0</v>
      </c>
      <c r="BI1977" s="60">
        <v>0</v>
      </c>
      <c r="BJ1977" s="60">
        <v>0</v>
      </c>
      <c r="BK1977" s="60">
        <v>0</v>
      </c>
      <c r="BL1977" s="60">
        <v>0</v>
      </c>
      <c r="BM1977" s="60">
        <v>0</v>
      </c>
      <c r="BN1977" s="60">
        <v>0</v>
      </c>
      <c r="BO1977" s="60">
        <v>0</v>
      </c>
      <c r="BP1977" s="60">
        <v>0</v>
      </c>
      <c r="BQ1977" s="60">
        <v>0</v>
      </c>
      <c r="BR1977" s="60">
        <v>0</v>
      </c>
      <c r="BS1977" s="60">
        <v>0</v>
      </c>
      <c r="BT1977" s="60">
        <v>0</v>
      </c>
      <c r="BU1977" s="60">
        <v>0</v>
      </c>
      <c r="BV1977" s="60">
        <v>0</v>
      </c>
      <c r="BW1977" s="60">
        <v>0</v>
      </c>
      <c r="BX1977" s="60">
        <v>0</v>
      </c>
      <c r="BY1977" s="60">
        <v>0</v>
      </c>
      <c r="BZ1977" s="60">
        <v>0</v>
      </c>
      <c r="CA1977" s="60">
        <v>0</v>
      </c>
      <c r="CB1977" s="60">
        <v>0</v>
      </c>
      <c r="CC1977" s="60">
        <v>0</v>
      </c>
      <c r="CD1977" s="60">
        <v>0</v>
      </c>
      <c r="CE1977" s="60">
        <v>0</v>
      </c>
      <c r="CF1977" s="60">
        <v>0</v>
      </c>
      <c r="CG1977" s="60">
        <v>0</v>
      </c>
      <c r="CH1977" s="60">
        <v>0</v>
      </c>
    </row>
    <row r="1978" spans="1:86">
      <c r="A1978" s="57" t="s">
        <v>86</v>
      </c>
      <c r="B1978" s="58" t="s">
        <v>723</v>
      </c>
      <c r="C1978" s="59" t="s">
        <v>116</v>
      </c>
      <c r="D1978" s="58" t="s">
        <v>333</v>
      </c>
      <c r="E1978" s="58" t="str">
        <f>VLOOKUP(CONCATENATE($F$4,F1978),'REG FL  CWIP - 1 System Per Boo'!$A$29:$B$1161,2,FALSE)</f>
        <v>Production</v>
      </c>
      <c r="F1978" s="58" t="s">
        <v>534</v>
      </c>
      <c r="G1978" s="58" t="s">
        <v>535</v>
      </c>
      <c r="H1978" s="63">
        <v>342</v>
      </c>
      <c r="I1978" s="60">
        <v>0</v>
      </c>
      <c r="J1978" s="60">
        <v>0</v>
      </c>
      <c r="K1978" s="60">
        <v>0</v>
      </c>
      <c r="L1978" s="60">
        <v>0</v>
      </c>
      <c r="M1978" s="60">
        <v>0</v>
      </c>
      <c r="N1978" s="60">
        <v>0</v>
      </c>
      <c r="O1978" s="60">
        <v>0</v>
      </c>
      <c r="P1978" s="60">
        <v>0</v>
      </c>
      <c r="Q1978" s="60">
        <v>0</v>
      </c>
      <c r="R1978" s="60">
        <v>0</v>
      </c>
      <c r="S1978" s="60">
        <v>0</v>
      </c>
      <c r="T1978" s="60">
        <v>0</v>
      </c>
      <c r="U1978" s="60">
        <v>0</v>
      </c>
      <c r="V1978" s="60">
        <v>0</v>
      </c>
      <c r="W1978" s="60">
        <v>1.3981555240000001</v>
      </c>
      <c r="X1978" s="60">
        <v>1.3981555240000001</v>
      </c>
      <c r="Y1978" s="60">
        <v>2.9134280220000002</v>
      </c>
      <c r="Z1978" s="60">
        <v>3.420860405</v>
      </c>
      <c r="AA1978" s="60">
        <v>6.6701561500000004</v>
      </c>
      <c r="AB1978" s="60">
        <v>6.6701561500000004</v>
      </c>
      <c r="AC1978" s="60">
        <v>6.6701561500000004</v>
      </c>
      <c r="AD1978" s="60">
        <v>6.6701561500000004</v>
      </c>
      <c r="AE1978" s="60">
        <v>6.6701561500000004</v>
      </c>
      <c r="AF1978" s="60">
        <v>6.6701561500000004</v>
      </c>
      <c r="AG1978" s="60">
        <v>0</v>
      </c>
      <c r="AH1978" s="60">
        <v>0</v>
      </c>
      <c r="AI1978" s="60">
        <v>0</v>
      </c>
      <c r="AJ1978" s="60">
        <v>0</v>
      </c>
      <c r="AK1978" s="60">
        <v>0.80438531099999999</v>
      </c>
      <c r="AL1978" s="60">
        <v>2.1864980959999998</v>
      </c>
      <c r="AM1978" s="60">
        <v>4.3992804319999994</v>
      </c>
      <c r="AN1978" s="60">
        <v>5.213279932999999</v>
      </c>
      <c r="AO1978" s="60">
        <v>5.213279932999999</v>
      </c>
      <c r="AP1978" s="60">
        <v>8.7904564219999983</v>
      </c>
      <c r="AQ1978" s="60">
        <v>8.8728622209999983</v>
      </c>
      <c r="AR1978" s="60">
        <v>8.8910860549999988</v>
      </c>
      <c r="AS1978" s="60">
        <v>8.8910860549999988</v>
      </c>
      <c r="AT1978" s="60">
        <v>0</v>
      </c>
      <c r="AU1978" s="60">
        <v>0</v>
      </c>
      <c r="AV1978" s="60">
        <v>0</v>
      </c>
      <c r="AW1978" s="60">
        <v>0</v>
      </c>
      <c r="AX1978" s="60">
        <v>0</v>
      </c>
      <c r="AY1978" s="60">
        <v>0</v>
      </c>
      <c r="AZ1978" s="60">
        <v>0</v>
      </c>
      <c r="BA1978" s="60">
        <v>0</v>
      </c>
      <c r="BB1978" s="60">
        <v>0</v>
      </c>
      <c r="BC1978" s="60">
        <v>0</v>
      </c>
      <c r="BD1978" s="60">
        <v>0</v>
      </c>
      <c r="BE1978" s="60">
        <v>0</v>
      </c>
      <c r="BF1978" s="60">
        <v>0</v>
      </c>
      <c r="BG1978" s="60">
        <v>0</v>
      </c>
      <c r="BH1978" s="60">
        <v>0</v>
      </c>
      <c r="BI1978" s="60">
        <v>0</v>
      </c>
      <c r="BJ1978" s="60">
        <v>0</v>
      </c>
      <c r="BK1978" s="60">
        <v>0</v>
      </c>
      <c r="BL1978" s="60">
        <v>0</v>
      </c>
      <c r="BM1978" s="60">
        <v>0</v>
      </c>
      <c r="BN1978" s="60">
        <v>0</v>
      </c>
      <c r="BO1978" s="60">
        <v>0</v>
      </c>
      <c r="BP1978" s="60">
        <v>0</v>
      </c>
      <c r="BQ1978" s="60">
        <v>0</v>
      </c>
      <c r="BR1978" s="60">
        <v>0</v>
      </c>
      <c r="BS1978" s="60">
        <v>0</v>
      </c>
      <c r="BT1978" s="60">
        <v>0</v>
      </c>
      <c r="BU1978" s="60">
        <v>0</v>
      </c>
      <c r="BV1978" s="60">
        <v>0</v>
      </c>
      <c r="BW1978" s="60">
        <v>0</v>
      </c>
      <c r="BX1978" s="60">
        <v>0</v>
      </c>
      <c r="BY1978" s="60">
        <v>0</v>
      </c>
      <c r="BZ1978" s="60">
        <v>0</v>
      </c>
      <c r="CA1978" s="60">
        <v>0</v>
      </c>
      <c r="CB1978" s="60">
        <v>0</v>
      </c>
      <c r="CC1978" s="60">
        <v>0</v>
      </c>
      <c r="CD1978" s="60">
        <v>0</v>
      </c>
      <c r="CE1978" s="60">
        <v>0</v>
      </c>
      <c r="CF1978" s="60">
        <v>0</v>
      </c>
      <c r="CG1978" s="60">
        <v>0</v>
      </c>
      <c r="CH1978" s="60">
        <v>0</v>
      </c>
    </row>
    <row r="1979" spans="1:86">
      <c r="A1979" s="57" t="s">
        <v>86</v>
      </c>
      <c r="B1979" s="58" t="s">
        <v>132</v>
      </c>
      <c r="C1979" s="59" t="s">
        <v>116</v>
      </c>
      <c r="D1979" s="58" t="s">
        <v>333</v>
      </c>
      <c r="E1979" s="58" t="str">
        <f>VLOOKUP(CONCATENATE($F$4,F1979),'REG FL  CWIP - 1 System Per Boo'!$A$29:$B$1161,2,FALSE)</f>
        <v>Production</v>
      </c>
      <c r="F1979" s="58" t="s">
        <v>536</v>
      </c>
      <c r="G1979" s="58" t="s">
        <v>537</v>
      </c>
      <c r="H1979" s="63">
        <v>343</v>
      </c>
      <c r="I1979" s="60">
        <v>0</v>
      </c>
      <c r="J1979" s="60">
        <v>0</v>
      </c>
      <c r="K1979" s="60">
        <v>0</v>
      </c>
      <c r="L1979" s="60">
        <v>0</v>
      </c>
      <c r="M1979" s="60">
        <v>0</v>
      </c>
      <c r="N1979" s="60">
        <v>0</v>
      </c>
      <c r="O1979" s="60">
        <v>0</v>
      </c>
      <c r="P1979" s="60">
        <v>0</v>
      </c>
      <c r="Q1979" s="60">
        <v>0</v>
      </c>
      <c r="R1979" s="60">
        <v>0</v>
      </c>
      <c r="S1979" s="60">
        <v>0</v>
      </c>
      <c r="T1979" s="60">
        <v>185.55</v>
      </c>
      <c r="U1979" s="60">
        <v>0</v>
      </c>
      <c r="V1979" s="60">
        <v>185.55</v>
      </c>
      <c r="W1979" s="60">
        <v>185.55</v>
      </c>
      <c r="X1979" s="60">
        <v>295.678972982</v>
      </c>
      <c r="Y1979" s="60">
        <v>295.678972982</v>
      </c>
      <c r="Z1979" s="60">
        <v>415.03293692099999</v>
      </c>
      <c r="AA1979" s="60">
        <v>455.00202922749997</v>
      </c>
      <c r="AB1979" s="60">
        <v>710.94036882499995</v>
      </c>
      <c r="AC1979" s="60">
        <v>710.94036882499995</v>
      </c>
      <c r="AD1979" s="60">
        <v>710.94036882499995</v>
      </c>
      <c r="AE1979" s="60">
        <v>710.94036882499995</v>
      </c>
      <c r="AF1979" s="60">
        <v>710.94036882499995</v>
      </c>
      <c r="AG1979" s="60">
        <v>710.94036882499995</v>
      </c>
      <c r="AH1979" s="60">
        <v>185.55</v>
      </c>
      <c r="AI1979" s="60">
        <v>0</v>
      </c>
      <c r="AJ1979" s="60">
        <v>0</v>
      </c>
      <c r="AK1979" s="60">
        <v>0</v>
      </c>
      <c r="AL1979" s="60">
        <v>63.359280610500001</v>
      </c>
      <c r="AM1979" s="60">
        <v>172.22460992800001</v>
      </c>
      <c r="AN1979" s="60">
        <v>346.51955917600003</v>
      </c>
      <c r="AO1979" s="60">
        <v>410.63612383150002</v>
      </c>
      <c r="AP1979" s="60">
        <v>410.63612383150002</v>
      </c>
      <c r="AQ1979" s="60">
        <v>692.40075312099998</v>
      </c>
      <c r="AR1979" s="60">
        <v>698.89163761550003</v>
      </c>
      <c r="AS1979" s="60">
        <v>700.32708030250001</v>
      </c>
      <c r="AT1979" s="60">
        <v>700.32708030250001</v>
      </c>
      <c r="AU1979" s="60">
        <v>0</v>
      </c>
      <c r="AV1979" s="60">
        <v>0</v>
      </c>
      <c r="AW1979" s="60">
        <v>0</v>
      </c>
      <c r="AX1979" s="60">
        <v>0</v>
      </c>
      <c r="AY1979" s="60">
        <v>0</v>
      </c>
      <c r="AZ1979" s="60">
        <v>0</v>
      </c>
      <c r="BA1979" s="60">
        <v>0</v>
      </c>
      <c r="BB1979" s="60">
        <v>0</v>
      </c>
      <c r="BC1979" s="60">
        <v>0</v>
      </c>
      <c r="BD1979" s="60">
        <v>0</v>
      </c>
      <c r="BE1979" s="60">
        <v>0</v>
      </c>
      <c r="BF1979" s="60">
        <v>0</v>
      </c>
      <c r="BG1979" s="60">
        <v>0</v>
      </c>
      <c r="BH1979" s="60">
        <v>0</v>
      </c>
      <c r="BI1979" s="60">
        <v>0</v>
      </c>
      <c r="BJ1979" s="60">
        <v>0</v>
      </c>
      <c r="BK1979" s="60">
        <v>0</v>
      </c>
      <c r="BL1979" s="60">
        <v>0</v>
      </c>
      <c r="BM1979" s="60">
        <v>0</v>
      </c>
      <c r="BN1979" s="60">
        <v>0</v>
      </c>
      <c r="BO1979" s="60">
        <v>0</v>
      </c>
      <c r="BP1979" s="60">
        <v>0</v>
      </c>
      <c r="BQ1979" s="60">
        <v>0</v>
      </c>
      <c r="BR1979" s="60">
        <v>0</v>
      </c>
      <c r="BS1979" s="60">
        <v>0</v>
      </c>
      <c r="BT1979" s="60">
        <v>0</v>
      </c>
      <c r="BU1979" s="60">
        <v>0</v>
      </c>
      <c r="BV1979" s="60">
        <v>0</v>
      </c>
      <c r="BW1979" s="60">
        <v>0</v>
      </c>
      <c r="BX1979" s="60">
        <v>0</v>
      </c>
      <c r="BY1979" s="60">
        <v>0</v>
      </c>
      <c r="BZ1979" s="60">
        <v>0</v>
      </c>
      <c r="CA1979" s="60">
        <v>0</v>
      </c>
      <c r="CB1979" s="60">
        <v>0</v>
      </c>
      <c r="CC1979" s="60">
        <v>0</v>
      </c>
      <c r="CD1979" s="60">
        <v>0</v>
      </c>
      <c r="CE1979" s="60">
        <v>0</v>
      </c>
      <c r="CF1979" s="60">
        <v>0</v>
      </c>
      <c r="CG1979" s="60">
        <v>0</v>
      </c>
      <c r="CH1979" s="60">
        <v>0</v>
      </c>
    </row>
    <row r="1980" spans="1:86">
      <c r="A1980" s="57" t="s">
        <v>86</v>
      </c>
      <c r="B1980" s="57" t="s">
        <v>701</v>
      </c>
      <c r="C1980" s="58" t="s">
        <v>116</v>
      </c>
      <c r="D1980" s="58" t="s">
        <v>333</v>
      </c>
      <c r="E1980" s="58" t="str">
        <f>VLOOKUP(CONCATENATE($F$4,F1980),'REG FL  CWIP - 1 System Per Boo'!$A$29:$B$1161,2,FALSE)</f>
        <v>Production</v>
      </c>
      <c r="F1980" s="58" t="s">
        <v>536</v>
      </c>
      <c r="G1980" s="58" t="s">
        <v>537</v>
      </c>
      <c r="H1980" s="63">
        <v>343</v>
      </c>
      <c r="I1980" s="60">
        <v>0</v>
      </c>
      <c r="J1980" s="60">
        <v>0</v>
      </c>
      <c r="K1980" s="60">
        <v>0</v>
      </c>
      <c r="L1980" s="60">
        <v>0</v>
      </c>
      <c r="M1980" s="60">
        <v>0</v>
      </c>
      <c r="N1980" s="60">
        <v>0</v>
      </c>
      <c r="O1980" s="60">
        <v>0</v>
      </c>
      <c r="P1980" s="60">
        <v>0</v>
      </c>
      <c r="Q1980" s="60">
        <v>0</v>
      </c>
      <c r="R1980" s="60">
        <v>0</v>
      </c>
      <c r="S1980" s="60">
        <v>185.55</v>
      </c>
      <c r="T1980" s="60">
        <v>0</v>
      </c>
      <c r="U1980" s="60">
        <v>185.55</v>
      </c>
      <c r="V1980" s="60">
        <v>0</v>
      </c>
      <c r="W1980" s="60">
        <v>110.12897298199999</v>
      </c>
      <c r="X1980" s="60">
        <v>0</v>
      </c>
      <c r="Y1980" s="60">
        <v>119.353963939</v>
      </c>
      <c r="Z1980" s="60">
        <v>39.969092306500002</v>
      </c>
      <c r="AA1980" s="60">
        <v>255.9383395975</v>
      </c>
      <c r="AB1980" s="60">
        <v>0</v>
      </c>
      <c r="AC1980" s="60">
        <v>0</v>
      </c>
      <c r="AD1980" s="60">
        <v>0</v>
      </c>
      <c r="AE1980" s="60">
        <v>0</v>
      </c>
      <c r="AF1980" s="60">
        <v>0</v>
      </c>
      <c r="AG1980" s="60">
        <v>0</v>
      </c>
      <c r="AH1980" s="60">
        <v>525.390368825</v>
      </c>
      <c r="AI1980" s="60">
        <v>0</v>
      </c>
      <c r="AJ1980" s="60">
        <v>0</v>
      </c>
      <c r="AK1980" s="60">
        <v>63.359280610500001</v>
      </c>
      <c r="AL1980" s="60">
        <v>108.8653293175</v>
      </c>
      <c r="AM1980" s="60">
        <v>174.29494924799999</v>
      </c>
      <c r="AN1980" s="60">
        <v>64.1165646555</v>
      </c>
      <c r="AO1980" s="60">
        <v>0</v>
      </c>
      <c r="AP1980" s="60">
        <v>281.76462928950002</v>
      </c>
      <c r="AQ1980" s="60">
        <v>6.4908844945000004</v>
      </c>
      <c r="AR1980" s="60">
        <v>1.4354426870000001</v>
      </c>
      <c r="AS1980" s="60">
        <v>0</v>
      </c>
      <c r="AT1980" s="60">
        <v>0</v>
      </c>
      <c r="AU1980" s="60">
        <v>700.32708030250001</v>
      </c>
      <c r="AV1980" s="60">
        <v>0</v>
      </c>
      <c r="AW1980" s="60">
        <v>0</v>
      </c>
      <c r="AX1980" s="60">
        <v>0</v>
      </c>
      <c r="AY1980" s="60">
        <v>0</v>
      </c>
      <c r="AZ1980" s="60">
        <v>0</v>
      </c>
      <c r="BA1980" s="60">
        <v>0</v>
      </c>
      <c r="BB1980" s="60">
        <v>0</v>
      </c>
      <c r="BC1980" s="60">
        <v>0</v>
      </c>
      <c r="BD1980" s="60">
        <v>0</v>
      </c>
      <c r="BE1980" s="60">
        <v>0</v>
      </c>
      <c r="BF1980" s="60">
        <v>0</v>
      </c>
      <c r="BG1980" s="60">
        <v>0</v>
      </c>
      <c r="BH1980" s="60">
        <v>0</v>
      </c>
      <c r="BI1980" s="60">
        <v>0</v>
      </c>
      <c r="BJ1980" s="60">
        <v>0</v>
      </c>
      <c r="BK1980" s="60">
        <v>0</v>
      </c>
      <c r="BL1980" s="60">
        <v>0</v>
      </c>
      <c r="BM1980" s="60">
        <v>0</v>
      </c>
      <c r="BN1980" s="60">
        <v>0</v>
      </c>
      <c r="BO1980" s="60">
        <v>0</v>
      </c>
      <c r="BP1980" s="60">
        <v>0</v>
      </c>
      <c r="BQ1980" s="60">
        <v>0</v>
      </c>
      <c r="BR1980" s="60">
        <v>0</v>
      </c>
      <c r="BS1980" s="60">
        <v>0</v>
      </c>
      <c r="BT1980" s="60">
        <v>0</v>
      </c>
      <c r="BU1980" s="60">
        <v>0</v>
      </c>
      <c r="BV1980" s="60">
        <v>0</v>
      </c>
      <c r="BW1980" s="60">
        <v>0</v>
      </c>
      <c r="BX1980" s="60">
        <v>0</v>
      </c>
      <c r="BY1980" s="60">
        <v>0</v>
      </c>
      <c r="BZ1980" s="60">
        <v>0</v>
      </c>
      <c r="CA1980" s="60">
        <v>0</v>
      </c>
      <c r="CB1980" s="60">
        <v>0</v>
      </c>
      <c r="CC1980" s="60">
        <v>0</v>
      </c>
      <c r="CD1980" s="60">
        <v>0</v>
      </c>
      <c r="CE1980" s="60">
        <v>0</v>
      </c>
      <c r="CF1980" s="60">
        <v>0</v>
      </c>
      <c r="CG1980" s="60">
        <v>0</v>
      </c>
      <c r="CH1980" s="60">
        <v>0</v>
      </c>
    </row>
    <row r="1981" spans="1:86">
      <c r="A1981" s="57" t="s">
        <v>86</v>
      </c>
      <c r="B1981" s="58" t="s">
        <v>719</v>
      </c>
      <c r="C1981" s="59" t="s">
        <v>116</v>
      </c>
      <c r="D1981" s="58" t="s">
        <v>333</v>
      </c>
      <c r="E1981" s="58" t="str">
        <f>VLOOKUP(CONCATENATE($F$4,F1981),'REG FL  CWIP - 1 System Per Boo'!$A$29:$B$1161,2,FALSE)</f>
        <v>Production</v>
      </c>
      <c r="F1981" s="58" t="s">
        <v>536</v>
      </c>
      <c r="G1981" s="58" t="s">
        <v>537</v>
      </c>
      <c r="H1981" s="63">
        <v>343</v>
      </c>
      <c r="I1981" s="60">
        <v>0</v>
      </c>
      <c r="J1981" s="60">
        <v>0</v>
      </c>
      <c r="K1981" s="60">
        <v>0</v>
      </c>
      <c r="L1981" s="60">
        <v>0</v>
      </c>
      <c r="M1981" s="60">
        <v>0</v>
      </c>
      <c r="N1981" s="60">
        <v>0</v>
      </c>
      <c r="O1981" s="60">
        <v>0</v>
      </c>
      <c r="P1981" s="60">
        <v>0</v>
      </c>
      <c r="Q1981" s="60">
        <v>0</v>
      </c>
      <c r="R1981" s="60">
        <v>0</v>
      </c>
      <c r="S1981" s="60">
        <v>0</v>
      </c>
      <c r="T1981" s="60">
        <v>0</v>
      </c>
      <c r="U1981" s="60">
        <v>0</v>
      </c>
      <c r="V1981" s="60">
        <v>0</v>
      </c>
      <c r="W1981" s="60">
        <v>0</v>
      </c>
      <c r="X1981" s="60">
        <v>0</v>
      </c>
      <c r="Y1981" s="60">
        <v>0</v>
      </c>
      <c r="Z1981" s="60">
        <v>0</v>
      </c>
      <c r="AA1981" s="60">
        <v>0</v>
      </c>
      <c r="AB1981" s="60">
        <v>0</v>
      </c>
      <c r="AC1981" s="60">
        <v>0</v>
      </c>
      <c r="AD1981" s="60">
        <v>0</v>
      </c>
      <c r="AE1981" s="60">
        <v>0</v>
      </c>
      <c r="AF1981" s="60">
        <v>0</v>
      </c>
      <c r="AG1981" s="60">
        <v>710.94036882499995</v>
      </c>
      <c r="AH1981" s="60">
        <v>710.94036882499995</v>
      </c>
      <c r="AI1981" s="60">
        <v>0</v>
      </c>
      <c r="AJ1981" s="60">
        <v>0</v>
      </c>
      <c r="AK1981" s="60">
        <v>0</v>
      </c>
      <c r="AL1981" s="60">
        <v>0</v>
      </c>
      <c r="AM1981" s="60">
        <v>0</v>
      </c>
      <c r="AN1981" s="60">
        <v>0</v>
      </c>
      <c r="AO1981" s="60">
        <v>0</v>
      </c>
      <c r="AP1981" s="60">
        <v>0</v>
      </c>
      <c r="AQ1981" s="60">
        <v>0</v>
      </c>
      <c r="AR1981" s="60">
        <v>0</v>
      </c>
      <c r="AS1981" s="60">
        <v>0</v>
      </c>
      <c r="AT1981" s="60">
        <v>700.32708030250001</v>
      </c>
      <c r="AU1981" s="60">
        <v>700.32708030250001</v>
      </c>
      <c r="AV1981" s="60">
        <v>0</v>
      </c>
      <c r="AW1981" s="60">
        <v>0</v>
      </c>
      <c r="AX1981" s="60">
        <v>0</v>
      </c>
      <c r="AY1981" s="60">
        <v>0</v>
      </c>
      <c r="AZ1981" s="60">
        <v>0</v>
      </c>
      <c r="BA1981" s="60">
        <v>0</v>
      </c>
      <c r="BB1981" s="60">
        <v>0</v>
      </c>
      <c r="BC1981" s="60">
        <v>0</v>
      </c>
      <c r="BD1981" s="60">
        <v>0</v>
      </c>
      <c r="BE1981" s="60">
        <v>0</v>
      </c>
      <c r="BF1981" s="60">
        <v>0</v>
      </c>
      <c r="BG1981" s="60">
        <v>0</v>
      </c>
      <c r="BH1981" s="60">
        <v>0</v>
      </c>
      <c r="BI1981" s="60">
        <v>0</v>
      </c>
      <c r="BJ1981" s="60">
        <v>0</v>
      </c>
      <c r="BK1981" s="60">
        <v>0</v>
      </c>
      <c r="BL1981" s="60">
        <v>0</v>
      </c>
      <c r="BM1981" s="60">
        <v>0</v>
      </c>
      <c r="BN1981" s="60">
        <v>0</v>
      </c>
      <c r="BO1981" s="60">
        <v>0</v>
      </c>
      <c r="BP1981" s="60">
        <v>0</v>
      </c>
      <c r="BQ1981" s="60">
        <v>0</v>
      </c>
      <c r="BR1981" s="60">
        <v>0</v>
      </c>
      <c r="BS1981" s="60">
        <v>0</v>
      </c>
      <c r="BT1981" s="60">
        <v>0</v>
      </c>
      <c r="BU1981" s="60">
        <v>0</v>
      </c>
      <c r="BV1981" s="60">
        <v>0</v>
      </c>
      <c r="BW1981" s="60">
        <v>0</v>
      </c>
      <c r="BX1981" s="60">
        <v>0</v>
      </c>
      <c r="BY1981" s="60">
        <v>0</v>
      </c>
      <c r="BZ1981" s="60">
        <v>0</v>
      </c>
      <c r="CA1981" s="60">
        <v>0</v>
      </c>
      <c r="CB1981" s="60">
        <v>0</v>
      </c>
      <c r="CC1981" s="60">
        <v>0</v>
      </c>
      <c r="CD1981" s="60">
        <v>0</v>
      </c>
      <c r="CE1981" s="60">
        <v>0</v>
      </c>
      <c r="CF1981" s="60">
        <v>0</v>
      </c>
      <c r="CG1981" s="60">
        <v>0</v>
      </c>
      <c r="CH1981" s="60">
        <v>0</v>
      </c>
    </row>
    <row r="1982" spans="1:86">
      <c r="A1982" s="57" t="s">
        <v>86</v>
      </c>
      <c r="B1982" s="58" t="s">
        <v>723</v>
      </c>
      <c r="C1982" s="59" t="s">
        <v>116</v>
      </c>
      <c r="D1982" s="58" t="s">
        <v>333</v>
      </c>
      <c r="E1982" s="58" t="str">
        <f>VLOOKUP(CONCATENATE($F$4,F1982),'REG FL  CWIP - 1 System Per Boo'!$A$29:$B$1161,2,FALSE)</f>
        <v>Production</v>
      </c>
      <c r="F1982" s="58" t="s">
        <v>536</v>
      </c>
      <c r="G1982" s="58" t="s">
        <v>537</v>
      </c>
      <c r="H1982" s="63">
        <v>343</v>
      </c>
      <c r="I1982" s="60">
        <v>0</v>
      </c>
      <c r="J1982" s="60">
        <v>0</v>
      </c>
      <c r="K1982" s="60">
        <v>0</v>
      </c>
      <c r="L1982" s="60">
        <v>0</v>
      </c>
      <c r="M1982" s="60">
        <v>0</v>
      </c>
      <c r="N1982" s="60">
        <v>0</v>
      </c>
      <c r="O1982" s="60">
        <v>0</v>
      </c>
      <c r="P1982" s="60">
        <v>0</v>
      </c>
      <c r="Q1982" s="60">
        <v>0</v>
      </c>
      <c r="R1982" s="60">
        <v>0</v>
      </c>
      <c r="S1982" s="60">
        <v>185.55</v>
      </c>
      <c r="T1982" s="60">
        <v>185.55</v>
      </c>
      <c r="U1982" s="60">
        <v>185.55</v>
      </c>
      <c r="V1982" s="60">
        <v>185.55</v>
      </c>
      <c r="W1982" s="60">
        <v>295.678972982</v>
      </c>
      <c r="X1982" s="60">
        <v>295.678972982</v>
      </c>
      <c r="Y1982" s="60">
        <v>415.03293692099999</v>
      </c>
      <c r="Z1982" s="60">
        <v>455.00202922749997</v>
      </c>
      <c r="AA1982" s="60">
        <v>710.94036882499995</v>
      </c>
      <c r="AB1982" s="60">
        <v>710.94036882499995</v>
      </c>
      <c r="AC1982" s="60">
        <v>710.94036882499995</v>
      </c>
      <c r="AD1982" s="60">
        <v>710.94036882499995</v>
      </c>
      <c r="AE1982" s="60">
        <v>710.94036882499995</v>
      </c>
      <c r="AF1982" s="60">
        <v>710.94036882499995</v>
      </c>
      <c r="AG1982" s="60">
        <v>0</v>
      </c>
      <c r="AH1982" s="60">
        <v>0</v>
      </c>
      <c r="AI1982" s="60">
        <v>0</v>
      </c>
      <c r="AJ1982" s="60">
        <v>0</v>
      </c>
      <c r="AK1982" s="60">
        <v>63.359280610500001</v>
      </c>
      <c r="AL1982" s="60">
        <v>172.22460992800001</v>
      </c>
      <c r="AM1982" s="60">
        <v>346.51955917600003</v>
      </c>
      <c r="AN1982" s="60">
        <v>410.63612383150002</v>
      </c>
      <c r="AO1982" s="60">
        <v>410.63612383150002</v>
      </c>
      <c r="AP1982" s="60">
        <v>692.40075312099998</v>
      </c>
      <c r="AQ1982" s="60">
        <v>698.89163761550003</v>
      </c>
      <c r="AR1982" s="60">
        <v>700.32708030250001</v>
      </c>
      <c r="AS1982" s="60">
        <v>700.32708030250001</v>
      </c>
      <c r="AT1982" s="60">
        <v>0</v>
      </c>
      <c r="AU1982" s="60">
        <v>0</v>
      </c>
      <c r="AV1982" s="60">
        <v>0</v>
      </c>
      <c r="AW1982" s="60">
        <v>0</v>
      </c>
      <c r="AX1982" s="60">
        <v>0</v>
      </c>
      <c r="AY1982" s="60">
        <v>0</v>
      </c>
      <c r="AZ1982" s="60">
        <v>0</v>
      </c>
      <c r="BA1982" s="60">
        <v>0</v>
      </c>
      <c r="BB1982" s="60">
        <v>0</v>
      </c>
      <c r="BC1982" s="60">
        <v>0</v>
      </c>
      <c r="BD1982" s="60">
        <v>0</v>
      </c>
      <c r="BE1982" s="60">
        <v>0</v>
      </c>
      <c r="BF1982" s="60">
        <v>0</v>
      </c>
      <c r="BG1982" s="60">
        <v>0</v>
      </c>
      <c r="BH1982" s="60">
        <v>0</v>
      </c>
      <c r="BI1982" s="60">
        <v>0</v>
      </c>
      <c r="BJ1982" s="60">
        <v>0</v>
      </c>
      <c r="BK1982" s="60">
        <v>0</v>
      </c>
      <c r="BL1982" s="60">
        <v>0</v>
      </c>
      <c r="BM1982" s="60">
        <v>0</v>
      </c>
      <c r="BN1982" s="60">
        <v>0</v>
      </c>
      <c r="BO1982" s="60">
        <v>0</v>
      </c>
      <c r="BP1982" s="60">
        <v>0</v>
      </c>
      <c r="BQ1982" s="60">
        <v>0</v>
      </c>
      <c r="BR1982" s="60">
        <v>0</v>
      </c>
      <c r="BS1982" s="60">
        <v>0</v>
      </c>
      <c r="BT1982" s="60">
        <v>0</v>
      </c>
      <c r="BU1982" s="60">
        <v>0</v>
      </c>
      <c r="BV1982" s="60">
        <v>0</v>
      </c>
      <c r="BW1982" s="60">
        <v>0</v>
      </c>
      <c r="BX1982" s="60">
        <v>0</v>
      </c>
      <c r="BY1982" s="60">
        <v>0</v>
      </c>
      <c r="BZ1982" s="60">
        <v>0</v>
      </c>
      <c r="CA1982" s="60">
        <v>0</v>
      </c>
      <c r="CB1982" s="60">
        <v>0</v>
      </c>
      <c r="CC1982" s="60">
        <v>0</v>
      </c>
      <c r="CD1982" s="60">
        <v>0</v>
      </c>
      <c r="CE1982" s="60">
        <v>0</v>
      </c>
      <c r="CF1982" s="60">
        <v>0</v>
      </c>
      <c r="CG1982" s="60">
        <v>0</v>
      </c>
      <c r="CH1982" s="60">
        <v>0</v>
      </c>
    </row>
    <row r="1983" spans="1:86">
      <c r="A1983" s="57" t="s">
        <v>86</v>
      </c>
      <c r="B1983" s="58" t="s">
        <v>132</v>
      </c>
      <c r="C1983" s="59" t="s">
        <v>116</v>
      </c>
      <c r="D1983" s="58" t="s">
        <v>333</v>
      </c>
      <c r="E1983" s="58" t="str">
        <f>VLOOKUP(CONCATENATE($F$4,F1983),'REG FL  CWIP - 1 System Per Boo'!$A$29:$B$1161,2,FALSE)</f>
        <v>Production</v>
      </c>
      <c r="F1983" s="58" t="s">
        <v>538</v>
      </c>
      <c r="G1983" s="58" t="s">
        <v>539</v>
      </c>
      <c r="H1983" s="63">
        <v>344</v>
      </c>
      <c r="I1983" s="60">
        <v>0</v>
      </c>
      <c r="J1983" s="60">
        <v>0</v>
      </c>
      <c r="K1983" s="60">
        <v>0</v>
      </c>
      <c r="L1983" s="60">
        <v>0</v>
      </c>
      <c r="M1983" s="60">
        <v>0</v>
      </c>
      <c r="N1983" s="60">
        <v>0</v>
      </c>
      <c r="O1983" s="60">
        <v>0</v>
      </c>
      <c r="P1983" s="60">
        <v>0</v>
      </c>
      <c r="Q1983" s="60">
        <v>0</v>
      </c>
      <c r="R1983" s="60">
        <v>0</v>
      </c>
      <c r="S1983" s="60">
        <v>0</v>
      </c>
      <c r="T1983" s="60">
        <v>0</v>
      </c>
      <c r="U1983" s="60">
        <v>0</v>
      </c>
      <c r="V1983" s="60">
        <v>0</v>
      </c>
      <c r="W1983" s="60">
        <v>0</v>
      </c>
      <c r="X1983" s="60">
        <v>19.539569526000001</v>
      </c>
      <c r="Y1983" s="60">
        <v>19.539569526000001</v>
      </c>
      <c r="Z1983" s="60">
        <v>40.715877753000001</v>
      </c>
      <c r="AA1983" s="60">
        <v>47.807370907500001</v>
      </c>
      <c r="AB1983" s="60">
        <v>93.21708322500001</v>
      </c>
      <c r="AC1983" s="60">
        <v>93.21708322500001</v>
      </c>
      <c r="AD1983" s="60">
        <v>93.21708322500001</v>
      </c>
      <c r="AE1983" s="60">
        <v>93.21708322500001</v>
      </c>
      <c r="AF1983" s="60">
        <v>93.21708322500001</v>
      </c>
      <c r="AG1983" s="60">
        <v>93.21708322500001</v>
      </c>
      <c r="AH1983" s="60">
        <v>0</v>
      </c>
      <c r="AI1983" s="60">
        <v>0</v>
      </c>
      <c r="AJ1983" s="60">
        <v>0</v>
      </c>
      <c r="AK1983" s="60">
        <v>0</v>
      </c>
      <c r="AL1983" s="60">
        <v>11.2414838265</v>
      </c>
      <c r="AM1983" s="60">
        <v>30.556852104000001</v>
      </c>
      <c r="AN1983" s="60">
        <v>61.481032968000001</v>
      </c>
      <c r="AO1983" s="60">
        <v>72.8568774795</v>
      </c>
      <c r="AP1983" s="60">
        <v>72.8568774795</v>
      </c>
      <c r="AQ1983" s="60">
        <v>122.84880435299999</v>
      </c>
      <c r="AR1983" s="60">
        <v>124.00044579149998</v>
      </c>
      <c r="AS1983" s="60">
        <v>124.25512838249999</v>
      </c>
      <c r="AT1983" s="60">
        <v>124.25512838249999</v>
      </c>
      <c r="AU1983" s="60">
        <v>0</v>
      </c>
      <c r="AV1983" s="60">
        <v>0</v>
      </c>
      <c r="AW1983" s="60">
        <v>0</v>
      </c>
      <c r="AX1983" s="60">
        <v>0</v>
      </c>
      <c r="AY1983" s="60">
        <v>0</v>
      </c>
      <c r="AZ1983" s="60">
        <v>0</v>
      </c>
      <c r="BA1983" s="60">
        <v>0</v>
      </c>
      <c r="BB1983" s="60">
        <v>0</v>
      </c>
      <c r="BC1983" s="60">
        <v>0</v>
      </c>
      <c r="BD1983" s="60">
        <v>0</v>
      </c>
      <c r="BE1983" s="60">
        <v>0</v>
      </c>
      <c r="BF1983" s="60">
        <v>0</v>
      </c>
      <c r="BG1983" s="60">
        <v>0</v>
      </c>
      <c r="BH1983" s="60">
        <v>0</v>
      </c>
      <c r="BI1983" s="60">
        <v>0</v>
      </c>
      <c r="BJ1983" s="60">
        <v>0</v>
      </c>
      <c r="BK1983" s="60">
        <v>0</v>
      </c>
      <c r="BL1983" s="60">
        <v>0</v>
      </c>
      <c r="BM1983" s="60">
        <v>0</v>
      </c>
      <c r="BN1983" s="60">
        <v>0</v>
      </c>
      <c r="BO1983" s="60">
        <v>0</v>
      </c>
      <c r="BP1983" s="60">
        <v>0</v>
      </c>
      <c r="BQ1983" s="60">
        <v>0</v>
      </c>
      <c r="BR1983" s="60">
        <v>0</v>
      </c>
      <c r="BS1983" s="60">
        <v>0</v>
      </c>
      <c r="BT1983" s="60">
        <v>0</v>
      </c>
      <c r="BU1983" s="60">
        <v>0</v>
      </c>
      <c r="BV1983" s="60">
        <v>0</v>
      </c>
      <c r="BW1983" s="60">
        <v>0</v>
      </c>
      <c r="BX1983" s="60">
        <v>0</v>
      </c>
      <c r="BY1983" s="60">
        <v>0</v>
      </c>
      <c r="BZ1983" s="60">
        <v>0</v>
      </c>
      <c r="CA1983" s="60">
        <v>0</v>
      </c>
      <c r="CB1983" s="60">
        <v>0</v>
      </c>
      <c r="CC1983" s="60">
        <v>0</v>
      </c>
      <c r="CD1983" s="60">
        <v>0</v>
      </c>
      <c r="CE1983" s="60">
        <v>0</v>
      </c>
      <c r="CF1983" s="60">
        <v>0</v>
      </c>
      <c r="CG1983" s="60">
        <v>0</v>
      </c>
      <c r="CH1983" s="60">
        <v>0</v>
      </c>
    </row>
    <row r="1984" spans="1:86">
      <c r="A1984" s="57" t="s">
        <v>86</v>
      </c>
      <c r="B1984" s="57" t="s">
        <v>701</v>
      </c>
      <c r="C1984" s="58" t="s">
        <v>116</v>
      </c>
      <c r="D1984" s="58" t="s">
        <v>333</v>
      </c>
      <c r="E1984" s="58" t="str">
        <f>VLOOKUP(CONCATENATE($F$4,F1984),'REG FL  CWIP - 1 System Per Boo'!$A$29:$B$1161,2,FALSE)</f>
        <v>Production</v>
      </c>
      <c r="F1984" s="58" t="s">
        <v>538</v>
      </c>
      <c r="G1984" s="58" t="s">
        <v>539</v>
      </c>
      <c r="H1984" s="63">
        <v>344</v>
      </c>
      <c r="I1984" s="60">
        <v>0</v>
      </c>
      <c r="J1984" s="60">
        <v>0</v>
      </c>
      <c r="K1984" s="60">
        <v>0</v>
      </c>
      <c r="L1984" s="60">
        <v>0</v>
      </c>
      <c r="M1984" s="60">
        <v>0</v>
      </c>
      <c r="N1984" s="60">
        <v>0</v>
      </c>
      <c r="O1984" s="60">
        <v>0</v>
      </c>
      <c r="P1984" s="60">
        <v>0</v>
      </c>
      <c r="Q1984" s="60">
        <v>0</v>
      </c>
      <c r="R1984" s="60">
        <v>0</v>
      </c>
      <c r="S1984" s="60">
        <v>0</v>
      </c>
      <c r="T1984" s="60">
        <v>0</v>
      </c>
      <c r="U1984" s="60">
        <v>0</v>
      </c>
      <c r="V1984" s="60">
        <v>0</v>
      </c>
      <c r="W1984" s="60">
        <v>19.539569526000001</v>
      </c>
      <c r="X1984" s="60">
        <v>0</v>
      </c>
      <c r="Y1984" s="60">
        <v>21.176308227</v>
      </c>
      <c r="Z1984" s="60">
        <v>7.0914931545000002</v>
      </c>
      <c r="AA1984" s="60">
        <v>45.409712317500002</v>
      </c>
      <c r="AB1984" s="60">
        <v>0</v>
      </c>
      <c r="AC1984" s="60">
        <v>0</v>
      </c>
      <c r="AD1984" s="60">
        <v>0</v>
      </c>
      <c r="AE1984" s="60">
        <v>0</v>
      </c>
      <c r="AF1984" s="60">
        <v>0</v>
      </c>
      <c r="AG1984" s="60">
        <v>0</v>
      </c>
      <c r="AH1984" s="60">
        <v>93.21708322500001</v>
      </c>
      <c r="AI1984" s="60">
        <v>0</v>
      </c>
      <c r="AJ1984" s="60">
        <v>0</v>
      </c>
      <c r="AK1984" s="60">
        <v>11.2414838265</v>
      </c>
      <c r="AL1984" s="60">
        <v>19.315368277499999</v>
      </c>
      <c r="AM1984" s="60">
        <v>30.924180864</v>
      </c>
      <c r="AN1984" s="60">
        <v>11.3758445115</v>
      </c>
      <c r="AO1984" s="60">
        <v>0</v>
      </c>
      <c r="AP1984" s="60">
        <v>49.991926873499999</v>
      </c>
      <c r="AQ1984" s="60">
        <v>1.1516414385</v>
      </c>
      <c r="AR1984" s="60">
        <v>0.25468259100000001</v>
      </c>
      <c r="AS1984" s="60">
        <v>0</v>
      </c>
      <c r="AT1984" s="60">
        <v>0</v>
      </c>
      <c r="AU1984" s="60">
        <v>124.25512838249999</v>
      </c>
      <c r="AV1984" s="60">
        <v>0</v>
      </c>
      <c r="AW1984" s="60">
        <v>0</v>
      </c>
      <c r="AX1984" s="60">
        <v>0</v>
      </c>
      <c r="AY1984" s="60">
        <v>0</v>
      </c>
      <c r="AZ1984" s="60">
        <v>0</v>
      </c>
      <c r="BA1984" s="60">
        <v>0</v>
      </c>
      <c r="BB1984" s="60">
        <v>0</v>
      </c>
      <c r="BC1984" s="60">
        <v>0</v>
      </c>
      <c r="BD1984" s="60">
        <v>0</v>
      </c>
      <c r="BE1984" s="60">
        <v>0</v>
      </c>
      <c r="BF1984" s="60">
        <v>0</v>
      </c>
      <c r="BG1984" s="60">
        <v>0</v>
      </c>
      <c r="BH1984" s="60">
        <v>0</v>
      </c>
      <c r="BI1984" s="60">
        <v>0</v>
      </c>
      <c r="BJ1984" s="60">
        <v>0</v>
      </c>
      <c r="BK1984" s="60">
        <v>0</v>
      </c>
      <c r="BL1984" s="60">
        <v>0</v>
      </c>
      <c r="BM1984" s="60">
        <v>0</v>
      </c>
      <c r="BN1984" s="60">
        <v>0</v>
      </c>
      <c r="BO1984" s="60">
        <v>0</v>
      </c>
      <c r="BP1984" s="60">
        <v>0</v>
      </c>
      <c r="BQ1984" s="60">
        <v>0</v>
      </c>
      <c r="BR1984" s="60">
        <v>0</v>
      </c>
      <c r="BS1984" s="60">
        <v>0</v>
      </c>
      <c r="BT1984" s="60">
        <v>0</v>
      </c>
      <c r="BU1984" s="60">
        <v>0</v>
      </c>
      <c r="BV1984" s="60">
        <v>0</v>
      </c>
      <c r="BW1984" s="60">
        <v>0</v>
      </c>
      <c r="BX1984" s="60">
        <v>0</v>
      </c>
      <c r="BY1984" s="60">
        <v>0</v>
      </c>
      <c r="BZ1984" s="60">
        <v>0</v>
      </c>
      <c r="CA1984" s="60">
        <v>0</v>
      </c>
      <c r="CB1984" s="60">
        <v>0</v>
      </c>
      <c r="CC1984" s="60">
        <v>0</v>
      </c>
      <c r="CD1984" s="60">
        <v>0</v>
      </c>
      <c r="CE1984" s="60">
        <v>0</v>
      </c>
      <c r="CF1984" s="60">
        <v>0</v>
      </c>
      <c r="CG1984" s="60">
        <v>0</v>
      </c>
      <c r="CH1984" s="60">
        <v>0</v>
      </c>
    </row>
    <row r="1985" spans="1:86">
      <c r="A1985" s="57" t="s">
        <v>86</v>
      </c>
      <c r="B1985" s="58" t="s">
        <v>719</v>
      </c>
      <c r="C1985" s="59" t="s">
        <v>116</v>
      </c>
      <c r="D1985" s="58" t="s">
        <v>333</v>
      </c>
      <c r="E1985" s="58" t="str">
        <f>VLOOKUP(CONCATENATE($F$4,F1985),'REG FL  CWIP - 1 System Per Boo'!$A$29:$B$1161,2,FALSE)</f>
        <v>Production</v>
      </c>
      <c r="F1985" s="58" t="s">
        <v>538</v>
      </c>
      <c r="G1985" s="58" t="s">
        <v>539</v>
      </c>
      <c r="H1985" s="63">
        <v>344</v>
      </c>
      <c r="I1985" s="60">
        <v>0</v>
      </c>
      <c r="J1985" s="60">
        <v>0</v>
      </c>
      <c r="K1985" s="60">
        <v>0</v>
      </c>
      <c r="L1985" s="60">
        <v>0</v>
      </c>
      <c r="M1985" s="60">
        <v>0</v>
      </c>
      <c r="N1985" s="60">
        <v>0</v>
      </c>
      <c r="O1985" s="60">
        <v>0</v>
      </c>
      <c r="P1985" s="60">
        <v>0</v>
      </c>
      <c r="Q1985" s="60">
        <v>0</v>
      </c>
      <c r="R1985" s="60">
        <v>0</v>
      </c>
      <c r="S1985" s="60">
        <v>0</v>
      </c>
      <c r="T1985" s="60">
        <v>0</v>
      </c>
      <c r="U1985" s="60">
        <v>0</v>
      </c>
      <c r="V1985" s="60">
        <v>0</v>
      </c>
      <c r="W1985" s="60">
        <v>0</v>
      </c>
      <c r="X1985" s="60">
        <v>0</v>
      </c>
      <c r="Y1985" s="60">
        <v>0</v>
      </c>
      <c r="Z1985" s="60">
        <v>0</v>
      </c>
      <c r="AA1985" s="60">
        <v>0</v>
      </c>
      <c r="AB1985" s="60">
        <v>0</v>
      </c>
      <c r="AC1985" s="60">
        <v>0</v>
      </c>
      <c r="AD1985" s="60">
        <v>0</v>
      </c>
      <c r="AE1985" s="60">
        <v>0</v>
      </c>
      <c r="AF1985" s="60">
        <v>0</v>
      </c>
      <c r="AG1985" s="60">
        <v>93.21708322500001</v>
      </c>
      <c r="AH1985" s="60">
        <v>93.21708322500001</v>
      </c>
      <c r="AI1985" s="60">
        <v>0</v>
      </c>
      <c r="AJ1985" s="60">
        <v>0</v>
      </c>
      <c r="AK1985" s="60">
        <v>0</v>
      </c>
      <c r="AL1985" s="60">
        <v>0</v>
      </c>
      <c r="AM1985" s="60">
        <v>0</v>
      </c>
      <c r="AN1985" s="60">
        <v>0</v>
      </c>
      <c r="AO1985" s="60">
        <v>0</v>
      </c>
      <c r="AP1985" s="60">
        <v>0</v>
      </c>
      <c r="AQ1985" s="60">
        <v>0</v>
      </c>
      <c r="AR1985" s="60">
        <v>0</v>
      </c>
      <c r="AS1985" s="60">
        <v>0</v>
      </c>
      <c r="AT1985" s="60">
        <v>124.25512838249999</v>
      </c>
      <c r="AU1985" s="60">
        <v>124.25512838249999</v>
      </c>
      <c r="AV1985" s="60">
        <v>0</v>
      </c>
      <c r="AW1985" s="60">
        <v>0</v>
      </c>
      <c r="AX1985" s="60">
        <v>0</v>
      </c>
      <c r="AY1985" s="60">
        <v>0</v>
      </c>
      <c r="AZ1985" s="60">
        <v>0</v>
      </c>
      <c r="BA1985" s="60">
        <v>0</v>
      </c>
      <c r="BB1985" s="60">
        <v>0</v>
      </c>
      <c r="BC1985" s="60">
        <v>0</v>
      </c>
      <c r="BD1985" s="60">
        <v>0</v>
      </c>
      <c r="BE1985" s="60">
        <v>0</v>
      </c>
      <c r="BF1985" s="60">
        <v>0</v>
      </c>
      <c r="BG1985" s="60">
        <v>0</v>
      </c>
      <c r="BH1985" s="60">
        <v>0</v>
      </c>
      <c r="BI1985" s="60">
        <v>0</v>
      </c>
      <c r="BJ1985" s="60">
        <v>0</v>
      </c>
      <c r="BK1985" s="60">
        <v>0</v>
      </c>
      <c r="BL1985" s="60">
        <v>0</v>
      </c>
      <c r="BM1985" s="60">
        <v>0</v>
      </c>
      <c r="BN1985" s="60">
        <v>0</v>
      </c>
      <c r="BO1985" s="60">
        <v>0</v>
      </c>
      <c r="BP1985" s="60">
        <v>0</v>
      </c>
      <c r="BQ1985" s="60">
        <v>0</v>
      </c>
      <c r="BR1985" s="60">
        <v>0</v>
      </c>
      <c r="BS1985" s="60">
        <v>0</v>
      </c>
      <c r="BT1985" s="60">
        <v>0</v>
      </c>
      <c r="BU1985" s="60">
        <v>0</v>
      </c>
      <c r="BV1985" s="60">
        <v>0</v>
      </c>
      <c r="BW1985" s="60">
        <v>0</v>
      </c>
      <c r="BX1985" s="60">
        <v>0</v>
      </c>
      <c r="BY1985" s="60">
        <v>0</v>
      </c>
      <c r="BZ1985" s="60">
        <v>0</v>
      </c>
      <c r="CA1985" s="60">
        <v>0</v>
      </c>
      <c r="CB1985" s="60">
        <v>0</v>
      </c>
      <c r="CC1985" s="60">
        <v>0</v>
      </c>
      <c r="CD1985" s="60">
        <v>0</v>
      </c>
      <c r="CE1985" s="60">
        <v>0</v>
      </c>
      <c r="CF1985" s="60">
        <v>0</v>
      </c>
      <c r="CG1985" s="60">
        <v>0</v>
      </c>
      <c r="CH1985" s="60">
        <v>0</v>
      </c>
    </row>
    <row r="1986" spans="1:86">
      <c r="A1986" s="57" t="s">
        <v>86</v>
      </c>
      <c r="B1986" s="58" t="s">
        <v>723</v>
      </c>
      <c r="C1986" s="59" t="s">
        <v>116</v>
      </c>
      <c r="D1986" s="58" t="s">
        <v>333</v>
      </c>
      <c r="E1986" s="58" t="str">
        <f>VLOOKUP(CONCATENATE($F$4,F1986),'REG FL  CWIP - 1 System Per Boo'!$A$29:$B$1161,2,FALSE)</f>
        <v>Production</v>
      </c>
      <c r="F1986" s="58" t="s">
        <v>538</v>
      </c>
      <c r="G1986" s="58" t="s">
        <v>539</v>
      </c>
      <c r="H1986" s="63">
        <v>344</v>
      </c>
      <c r="I1986" s="60">
        <v>0</v>
      </c>
      <c r="J1986" s="60">
        <v>0</v>
      </c>
      <c r="K1986" s="60">
        <v>0</v>
      </c>
      <c r="L1986" s="60">
        <v>0</v>
      </c>
      <c r="M1986" s="60">
        <v>0</v>
      </c>
      <c r="N1986" s="60">
        <v>0</v>
      </c>
      <c r="O1986" s="60">
        <v>0</v>
      </c>
      <c r="P1986" s="60">
        <v>0</v>
      </c>
      <c r="Q1986" s="60">
        <v>0</v>
      </c>
      <c r="R1986" s="60">
        <v>0</v>
      </c>
      <c r="S1986" s="60">
        <v>0</v>
      </c>
      <c r="T1986" s="60">
        <v>0</v>
      </c>
      <c r="U1986" s="60">
        <v>0</v>
      </c>
      <c r="V1986" s="60">
        <v>0</v>
      </c>
      <c r="W1986" s="60">
        <v>19.539569526000001</v>
      </c>
      <c r="X1986" s="60">
        <v>19.539569526000001</v>
      </c>
      <c r="Y1986" s="60">
        <v>40.715877753000001</v>
      </c>
      <c r="Z1986" s="60">
        <v>47.807370907500001</v>
      </c>
      <c r="AA1986" s="60">
        <v>93.21708322500001</v>
      </c>
      <c r="AB1986" s="60">
        <v>93.21708322500001</v>
      </c>
      <c r="AC1986" s="60">
        <v>93.21708322500001</v>
      </c>
      <c r="AD1986" s="60">
        <v>93.21708322500001</v>
      </c>
      <c r="AE1986" s="60">
        <v>93.21708322500001</v>
      </c>
      <c r="AF1986" s="60">
        <v>93.21708322500001</v>
      </c>
      <c r="AG1986" s="60">
        <v>0</v>
      </c>
      <c r="AH1986" s="60">
        <v>0</v>
      </c>
      <c r="AI1986" s="60">
        <v>0</v>
      </c>
      <c r="AJ1986" s="60">
        <v>0</v>
      </c>
      <c r="AK1986" s="60">
        <v>11.2414838265</v>
      </c>
      <c r="AL1986" s="60">
        <v>30.556852104000001</v>
      </c>
      <c r="AM1986" s="60">
        <v>61.481032968000001</v>
      </c>
      <c r="AN1986" s="60">
        <v>72.8568774795</v>
      </c>
      <c r="AO1986" s="60">
        <v>72.8568774795</v>
      </c>
      <c r="AP1986" s="60">
        <v>122.84880435299999</v>
      </c>
      <c r="AQ1986" s="60">
        <v>124.00044579149998</v>
      </c>
      <c r="AR1986" s="60">
        <v>124.25512838249999</v>
      </c>
      <c r="AS1986" s="60">
        <v>124.25512838249999</v>
      </c>
      <c r="AT1986" s="60">
        <v>0</v>
      </c>
      <c r="AU1986" s="60">
        <v>0</v>
      </c>
      <c r="AV1986" s="60">
        <v>0</v>
      </c>
      <c r="AW1986" s="60">
        <v>0</v>
      </c>
      <c r="AX1986" s="60">
        <v>0</v>
      </c>
      <c r="AY1986" s="60">
        <v>0</v>
      </c>
      <c r="AZ1986" s="60">
        <v>0</v>
      </c>
      <c r="BA1986" s="60">
        <v>0</v>
      </c>
      <c r="BB1986" s="60">
        <v>0</v>
      </c>
      <c r="BC1986" s="60">
        <v>0</v>
      </c>
      <c r="BD1986" s="60">
        <v>0</v>
      </c>
      <c r="BE1986" s="60">
        <v>0</v>
      </c>
      <c r="BF1986" s="60">
        <v>0</v>
      </c>
      <c r="BG1986" s="60">
        <v>0</v>
      </c>
      <c r="BH1986" s="60">
        <v>0</v>
      </c>
      <c r="BI1986" s="60">
        <v>0</v>
      </c>
      <c r="BJ1986" s="60">
        <v>0</v>
      </c>
      <c r="BK1986" s="60">
        <v>0</v>
      </c>
      <c r="BL1986" s="60">
        <v>0</v>
      </c>
      <c r="BM1986" s="60">
        <v>0</v>
      </c>
      <c r="BN1986" s="60">
        <v>0</v>
      </c>
      <c r="BO1986" s="60">
        <v>0</v>
      </c>
      <c r="BP1986" s="60">
        <v>0</v>
      </c>
      <c r="BQ1986" s="60">
        <v>0</v>
      </c>
      <c r="BR1986" s="60">
        <v>0</v>
      </c>
      <c r="BS1986" s="60">
        <v>0</v>
      </c>
      <c r="BT1986" s="60">
        <v>0</v>
      </c>
      <c r="BU1986" s="60">
        <v>0</v>
      </c>
      <c r="BV1986" s="60">
        <v>0</v>
      </c>
      <c r="BW1986" s="60">
        <v>0</v>
      </c>
      <c r="BX1986" s="60">
        <v>0</v>
      </c>
      <c r="BY1986" s="60">
        <v>0</v>
      </c>
      <c r="BZ1986" s="60">
        <v>0</v>
      </c>
      <c r="CA1986" s="60">
        <v>0</v>
      </c>
      <c r="CB1986" s="60">
        <v>0</v>
      </c>
      <c r="CC1986" s="60">
        <v>0</v>
      </c>
      <c r="CD1986" s="60">
        <v>0</v>
      </c>
      <c r="CE1986" s="60">
        <v>0</v>
      </c>
      <c r="CF1986" s="60">
        <v>0</v>
      </c>
      <c r="CG1986" s="60">
        <v>0</v>
      </c>
      <c r="CH1986" s="60">
        <v>0</v>
      </c>
    </row>
    <row r="1987" spans="1:86">
      <c r="A1987" s="57" t="s">
        <v>86</v>
      </c>
      <c r="B1987" s="58" t="s">
        <v>132</v>
      </c>
      <c r="C1987" s="59" t="s">
        <v>116</v>
      </c>
      <c r="D1987" s="58" t="s">
        <v>333</v>
      </c>
      <c r="E1987" s="58" t="str">
        <f>VLOOKUP(CONCATENATE($F$4,F1987),'REG FL  CWIP - 1 System Per Boo'!$A$29:$B$1161,2,FALSE)</f>
        <v>Production</v>
      </c>
      <c r="F1987" s="58" t="s">
        <v>540</v>
      </c>
      <c r="G1987" s="58" t="s">
        <v>541</v>
      </c>
      <c r="H1987" s="63">
        <v>345</v>
      </c>
      <c r="I1987" s="60">
        <v>0</v>
      </c>
      <c r="J1987" s="60">
        <v>0</v>
      </c>
      <c r="K1987" s="60">
        <v>0</v>
      </c>
      <c r="L1987" s="60">
        <v>0</v>
      </c>
      <c r="M1987" s="60">
        <v>0</v>
      </c>
      <c r="N1987" s="60">
        <v>0</v>
      </c>
      <c r="O1987" s="60">
        <v>0</v>
      </c>
      <c r="P1987" s="60">
        <v>0</v>
      </c>
      <c r="Q1987" s="60">
        <v>0</v>
      </c>
      <c r="R1987" s="60">
        <v>0</v>
      </c>
      <c r="S1987" s="60">
        <v>0</v>
      </c>
      <c r="T1987" s="60">
        <v>0</v>
      </c>
      <c r="U1987" s="60">
        <v>0</v>
      </c>
      <c r="V1987" s="60">
        <v>0</v>
      </c>
      <c r="W1987" s="60">
        <v>0</v>
      </c>
      <c r="X1987" s="60">
        <v>2.24950765</v>
      </c>
      <c r="Y1987" s="60">
        <v>2.24950765</v>
      </c>
      <c r="Z1987" s="60">
        <v>4.6874460750000004</v>
      </c>
      <c r="AA1987" s="60">
        <v>5.5038595625000006</v>
      </c>
      <c r="AB1987" s="60">
        <v>10.731686875000001</v>
      </c>
      <c r="AC1987" s="60">
        <v>10.731686875000001</v>
      </c>
      <c r="AD1987" s="60">
        <v>10.731686875000001</v>
      </c>
      <c r="AE1987" s="60">
        <v>10.731686875000001</v>
      </c>
      <c r="AF1987" s="60">
        <v>10.731686875000001</v>
      </c>
      <c r="AG1987" s="60">
        <v>10.731686875000001</v>
      </c>
      <c r="AH1987" s="60">
        <v>0</v>
      </c>
      <c r="AI1987" s="60">
        <v>0</v>
      </c>
      <c r="AJ1987" s="60">
        <v>0</v>
      </c>
      <c r="AK1987" s="60">
        <v>0</v>
      </c>
      <c r="AL1987" s="60">
        <v>1.2941842875</v>
      </c>
      <c r="AM1987" s="60">
        <v>3.5178805999999998</v>
      </c>
      <c r="AN1987" s="60">
        <v>7.0780501999999998</v>
      </c>
      <c r="AO1987" s="60">
        <v>8.3877028624999994</v>
      </c>
      <c r="AP1987" s="60">
        <v>8.3877028624999994</v>
      </c>
      <c r="AQ1987" s="60">
        <v>14.143061074999999</v>
      </c>
      <c r="AR1987" s="60">
        <v>14.275644662499998</v>
      </c>
      <c r="AS1987" s="60">
        <v>14.304965187499997</v>
      </c>
      <c r="AT1987" s="60">
        <v>14.304965187499997</v>
      </c>
      <c r="AU1987" s="60">
        <v>0</v>
      </c>
      <c r="AV1987" s="60">
        <v>0</v>
      </c>
      <c r="AW1987" s="60">
        <v>0</v>
      </c>
      <c r="AX1987" s="60">
        <v>0</v>
      </c>
      <c r="AY1987" s="60">
        <v>0</v>
      </c>
      <c r="AZ1987" s="60">
        <v>0</v>
      </c>
      <c r="BA1987" s="60">
        <v>0</v>
      </c>
      <c r="BB1987" s="60">
        <v>0</v>
      </c>
      <c r="BC1987" s="60">
        <v>0</v>
      </c>
      <c r="BD1987" s="60">
        <v>0</v>
      </c>
      <c r="BE1987" s="60">
        <v>0</v>
      </c>
      <c r="BF1987" s="60">
        <v>0</v>
      </c>
      <c r="BG1987" s="60">
        <v>0</v>
      </c>
      <c r="BH1987" s="60">
        <v>0</v>
      </c>
      <c r="BI1987" s="60">
        <v>0</v>
      </c>
      <c r="BJ1987" s="60">
        <v>0</v>
      </c>
      <c r="BK1987" s="60">
        <v>0</v>
      </c>
      <c r="BL1987" s="60">
        <v>0</v>
      </c>
      <c r="BM1987" s="60">
        <v>0</v>
      </c>
      <c r="BN1987" s="60">
        <v>0</v>
      </c>
      <c r="BO1987" s="60">
        <v>0</v>
      </c>
      <c r="BP1987" s="60">
        <v>0</v>
      </c>
      <c r="BQ1987" s="60">
        <v>0</v>
      </c>
      <c r="BR1987" s="60">
        <v>0</v>
      </c>
      <c r="BS1987" s="60">
        <v>0</v>
      </c>
      <c r="BT1987" s="60">
        <v>0</v>
      </c>
      <c r="BU1987" s="60">
        <v>0</v>
      </c>
      <c r="BV1987" s="60">
        <v>0</v>
      </c>
      <c r="BW1987" s="60">
        <v>0</v>
      </c>
      <c r="BX1987" s="60">
        <v>0</v>
      </c>
      <c r="BY1987" s="60">
        <v>0</v>
      </c>
      <c r="BZ1987" s="60">
        <v>0</v>
      </c>
      <c r="CA1987" s="60">
        <v>0</v>
      </c>
      <c r="CB1987" s="60">
        <v>0</v>
      </c>
      <c r="CC1987" s="60">
        <v>0</v>
      </c>
      <c r="CD1987" s="60">
        <v>0</v>
      </c>
      <c r="CE1987" s="60">
        <v>0</v>
      </c>
      <c r="CF1987" s="60">
        <v>0</v>
      </c>
      <c r="CG1987" s="60">
        <v>0</v>
      </c>
      <c r="CH1987" s="60">
        <v>0</v>
      </c>
    </row>
    <row r="1988" spans="1:86">
      <c r="A1988" s="57" t="s">
        <v>86</v>
      </c>
      <c r="B1988" s="57" t="s">
        <v>701</v>
      </c>
      <c r="C1988" s="58" t="s">
        <v>116</v>
      </c>
      <c r="D1988" s="58" t="s">
        <v>333</v>
      </c>
      <c r="E1988" s="58" t="str">
        <f>VLOOKUP(CONCATENATE($F$4,F1988),'REG FL  CWIP - 1 System Per Boo'!$A$29:$B$1161,2,FALSE)</f>
        <v>Production</v>
      </c>
      <c r="F1988" s="58" t="s">
        <v>540</v>
      </c>
      <c r="G1988" s="58" t="s">
        <v>541</v>
      </c>
      <c r="H1988" s="63">
        <v>345</v>
      </c>
      <c r="I1988" s="60">
        <v>0</v>
      </c>
      <c r="J1988" s="60">
        <v>0</v>
      </c>
      <c r="K1988" s="60">
        <v>0</v>
      </c>
      <c r="L1988" s="60">
        <v>0</v>
      </c>
      <c r="M1988" s="60">
        <v>0</v>
      </c>
      <c r="N1988" s="60">
        <v>0</v>
      </c>
      <c r="O1988" s="60">
        <v>0</v>
      </c>
      <c r="P1988" s="60">
        <v>0</v>
      </c>
      <c r="Q1988" s="60">
        <v>0</v>
      </c>
      <c r="R1988" s="60">
        <v>0</v>
      </c>
      <c r="S1988" s="60">
        <v>0</v>
      </c>
      <c r="T1988" s="60">
        <v>0</v>
      </c>
      <c r="U1988" s="60">
        <v>0</v>
      </c>
      <c r="V1988" s="60">
        <v>0</v>
      </c>
      <c r="W1988" s="60">
        <v>2.24950765</v>
      </c>
      <c r="X1988" s="60">
        <v>0</v>
      </c>
      <c r="Y1988" s="60">
        <v>2.437938425</v>
      </c>
      <c r="Z1988" s="60">
        <v>0.81641348749999998</v>
      </c>
      <c r="AA1988" s="60">
        <v>5.2278273124999997</v>
      </c>
      <c r="AB1988" s="60">
        <v>0</v>
      </c>
      <c r="AC1988" s="60">
        <v>0</v>
      </c>
      <c r="AD1988" s="60">
        <v>0</v>
      </c>
      <c r="AE1988" s="60">
        <v>0</v>
      </c>
      <c r="AF1988" s="60">
        <v>0</v>
      </c>
      <c r="AG1988" s="60">
        <v>0</v>
      </c>
      <c r="AH1988" s="60">
        <v>10.731686875000001</v>
      </c>
      <c r="AI1988" s="60">
        <v>0</v>
      </c>
      <c r="AJ1988" s="60">
        <v>0</v>
      </c>
      <c r="AK1988" s="60">
        <v>1.2941842875</v>
      </c>
      <c r="AL1988" s="60">
        <v>2.2236963125</v>
      </c>
      <c r="AM1988" s="60">
        <v>3.5601696</v>
      </c>
      <c r="AN1988" s="60">
        <v>1.3096526625</v>
      </c>
      <c r="AO1988" s="60">
        <v>0</v>
      </c>
      <c r="AP1988" s="60">
        <v>5.7553582125</v>
      </c>
      <c r="AQ1988" s="60">
        <v>0.13258358749999999</v>
      </c>
      <c r="AR1988" s="60">
        <v>2.9320525E-2</v>
      </c>
      <c r="AS1988" s="60">
        <v>0</v>
      </c>
      <c r="AT1988" s="60">
        <v>0</v>
      </c>
      <c r="AU1988" s="60">
        <v>14.304965187499997</v>
      </c>
      <c r="AV1988" s="60">
        <v>0</v>
      </c>
      <c r="AW1988" s="60">
        <v>0</v>
      </c>
      <c r="AX1988" s="60">
        <v>0</v>
      </c>
      <c r="AY1988" s="60">
        <v>0</v>
      </c>
      <c r="AZ1988" s="60">
        <v>0</v>
      </c>
      <c r="BA1988" s="60">
        <v>0</v>
      </c>
      <c r="BB1988" s="60">
        <v>0</v>
      </c>
      <c r="BC1988" s="60">
        <v>0</v>
      </c>
      <c r="BD1988" s="60">
        <v>0</v>
      </c>
      <c r="BE1988" s="60">
        <v>0</v>
      </c>
      <c r="BF1988" s="60">
        <v>0</v>
      </c>
      <c r="BG1988" s="60">
        <v>0</v>
      </c>
      <c r="BH1988" s="60">
        <v>0</v>
      </c>
      <c r="BI1988" s="60">
        <v>0</v>
      </c>
      <c r="BJ1988" s="60">
        <v>0</v>
      </c>
      <c r="BK1988" s="60">
        <v>0</v>
      </c>
      <c r="BL1988" s="60">
        <v>0</v>
      </c>
      <c r="BM1988" s="60">
        <v>0</v>
      </c>
      <c r="BN1988" s="60">
        <v>0</v>
      </c>
      <c r="BO1988" s="60">
        <v>0</v>
      </c>
      <c r="BP1988" s="60">
        <v>0</v>
      </c>
      <c r="BQ1988" s="60">
        <v>0</v>
      </c>
      <c r="BR1988" s="60">
        <v>0</v>
      </c>
      <c r="BS1988" s="60">
        <v>0</v>
      </c>
      <c r="BT1988" s="60">
        <v>0</v>
      </c>
      <c r="BU1988" s="60">
        <v>0</v>
      </c>
      <c r="BV1988" s="60">
        <v>0</v>
      </c>
      <c r="BW1988" s="60">
        <v>0</v>
      </c>
      <c r="BX1988" s="60">
        <v>0</v>
      </c>
      <c r="BY1988" s="60">
        <v>0</v>
      </c>
      <c r="BZ1988" s="60">
        <v>0</v>
      </c>
      <c r="CA1988" s="60">
        <v>0</v>
      </c>
      <c r="CB1988" s="60">
        <v>0</v>
      </c>
      <c r="CC1988" s="60">
        <v>0</v>
      </c>
      <c r="CD1988" s="60">
        <v>0</v>
      </c>
      <c r="CE1988" s="60">
        <v>0</v>
      </c>
      <c r="CF1988" s="60">
        <v>0</v>
      </c>
      <c r="CG1988" s="60">
        <v>0</v>
      </c>
      <c r="CH1988" s="60">
        <v>0</v>
      </c>
    </row>
    <row r="1989" spans="1:86">
      <c r="A1989" s="57" t="s">
        <v>86</v>
      </c>
      <c r="B1989" s="58" t="s">
        <v>719</v>
      </c>
      <c r="C1989" s="59" t="s">
        <v>116</v>
      </c>
      <c r="D1989" s="58" t="s">
        <v>333</v>
      </c>
      <c r="E1989" s="58" t="str">
        <f>VLOOKUP(CONCATENATE($F$4,F1989),'REG FL  CWIP - 1 System Per Boo'!$A$29:$B$1161,2,FALSE)</f>
        <v>Production</v>
      </c>
      <c r="F1989" s="58" t="s">
        <v>540</v>
      </c>
      <c r="G1989" s="58" t="s">
        <v>541</v>
      </c>
      <c r="H1989" s="63">
        <v>345</v>
      </c>
      <c r="I1989" s="60">
        <v>0</v>
      </c>
      <c r="J1989" s="60">
        <v>0</v>
      </c>
      <c r="K1989" s="60">
        <v>0</v>
      </c>
      <c r="L1989" s="60">
        <v>0</v>
      </c>
      <c r="M1989" s="60">
        <v>0</v>
      </c>
      <c r="N1989" s="60">
        <v>0</v>
      </c>
      <c r="O1989" s="60">
        <v>0</v>
      </c>
      <c r="P1989" s="60">
        <v>0</v>
      </c>
      <c r="Q1989" s="60">
        <v>0</v>
      </c>
      <c r="R1989" s="60">
        <v>0</v>
      </c>
      <c r="S1989" s="60">
        <v>0</v>
      </c>
      <c r="T1989" s="60">
        <v>0</v>
      </c>
      <c r="U1989" s="60">
        <v>0</v>
      </c>
      <c r="V1989" s="60">
        <v>0</v>
      </c>
      <c r="W1989" s="60">
        <v>0</v>
      </c>
      <c r="X1989" s="60">
        <v>0</v>
      </c>
      <c r="Y1989" s="60">
        <v>0</v>
      </c>
      <c r="Z1989" s="60">
        <v>0</v>
      </c>
      <c r="AA1989" s="60">
        <v>0</v>
      </c>
      <c r="AB1989" s="60">
        <v>0</v>
      </c>
      <c r="AC1989" s="60">
        <v>0</v>
      </c>
      <c r="AD1989" s="60">
        <v>0</v>
      </c>
      <c r="AE1989" s="60">
        <v>0</v>
      </c>
      <c r="AF1989" s="60">
        <v>0</v>
      </c>
      <c r="AG1989" s="60">
        <v>10.731686875000001</v>
      </c>
      <c r="AH1989" s="60">
        <v>10.731686875000001</v>
      </c>
      <c r="AI1989" s="60">
        <v>0</v>
      </c>
      <c r="AJ1989" s="60">
        <v>0</v>
      </c>
      <c r="AK1989" s="60">
        <v>0</v>
      </c>
      <c r="AL1989" s="60">
        <v>0</v>
      </c>
      <c r="AM1989" s="60">
        <v>0</v>
      </c>
      <c r="AN1989" s="60">
        <v>0</v>
      </c>
      <c r="AO1989" s="60">
        <v>0</v>
      </c>
      <c r="AP1989" s="60">
        <v>0</v>
      </c>
      <c r="AQ1989" s="60">
        <v>0</v>
      </c>
      <c r="AR1989" s="60">
        <v>0</v>
      </c>
      <c r="AS1989" s="60">
        <v>0</v>
      </c>
      <c r="AT1989" s="60">
        <v>14.304965187499997</v>
      </c>
      <c r="AU1989" s="60">
        <v>14.304965187499997</v>
      </c>
      <c r="AV1989" s="60">
        <v>0</v>
      </c>
      <c r="AW1989" s="60">
        <v>0</v>
      </c>
      <c r="AX1989" s="60">
        <v>0</v>
      </c>
      <c r="AY1989" s="60">
        <v>0</v>
      </c>
      <c r="AZ1989" s="60">
        <v>0</v>
      </c>
      <c r="BA1989" s="60">
        <v>0</v>
      </c>
      <c r="BB1989" s="60">
        <v>0</v>
      </c>
      <c r="BC1989" s="60">
        <v>0</v>
      </c>
      <c r="BD1989" s="60">
        <v>0</v>
      </c>
      <c r="BE1989" s="60">
        <v>0</v>
      </c>
      <c r="BF1989" s="60">
        <v>0</v>
      </c>
      <c r="BG1989" s="60">
        <v>0</v>
      </c>
      <c r="BH1989" s="60">
        <v>0</v>
      </c>
      <c r="BI1989" s="60">
        <v>0</v>
      </c>
      <c r="BJ1989" s="60">
        <v>0</v>
      </c>
      <c r="BK1989" s="60">
        <v>0</v>
      </c>
      <c r="BL1989" s="60">
        <v>0</v>
      </c>
      <c r="BM1989" s="60">
        <v>0</v>
      </c>
      <c r="BN1989" s="60">
        <v>0</v>
      </c>
      <c r="BO1989" s="60">
        <v>0</v>
      </c>
      <c r="BP1989" s="60">
        <v>0</v>
      </c>
      <c r="BQ1989" s="60">
        <v>0</v>
      </c>
      <c r="BR1989" s="60">
        <v>0</v>
      </c>
      <c r="BS1989" s="60">
        <v>0</v>
      </c>
      <c r="BT1989" s="60">
        <v>0</v>
      </c>
      <c r="BU1989" s="60">
        <v>0</v>
      </c>
      <c r="BV1989" s="60">
        <v>0</v>
      </c>
      <c r="BW1989" s="60">
        <v>0</v>
      </c>
      <c r="BX1989" s="60">
        <v>0</v>
      </c>
      <c r="BY1989" s="60">
        <v>0</v>
      </c>
      <c r="BZ1989" s="60">
        <v>0</v>
      </c>
      <c r="CA1989" s="60">
        <v>0</v>
      </c>
      <c r="CB1989" s="60">
        <v>0</v>
      </c>
      <c r="CC1989" s="60">
        <v>0</v>
      </c>
      <c r="CD1989" s="60">
        <v>0</v>
      </c>
      <c r="CE1989" s="60">
        <v>0</v>
      </c>
      <c r="CF1989" s="60">
        <v>0</v>
      </c>
      <c r="CG1989" s="60">
        <v>0</v>
      </c>
      <c r="CH1989" s="60">
        <v>0</v>
      </c>
    </row>
    <row r="1990" spans="1:86">
      <c r="A1990" s="57" t="s">
        <v>86</v>
      </c>
      <c r="B1990" s="58" t="s">
        <v>723</v>
      </c>
      <c r="C1990" s="59" t="s">
        <v>116</v>
      </c>
      <c r="D1990" s="58" t="s">
        <v>333</v>
      </c>
      <c r="E1990" s="58" t="str">
        <f>VLOOKUP(CONCATENATE($F$4,F1990),'REG FL  CWIP - 1 System Per Boo'!$A$29:$B$1161,2,FALSE)</f>
        <v>Production</v>
      </c>
      <c r="F1990" s="58" t="s">
        <v>540</v>
      </c>
      <c r="G1990" s="58" t="s">
        <v>541</v>
      </c>
      <c r="H1990" s="63">
        <v>345</v>
      </c>
      <c r="I1990" s="60">
        <v>0</v>
      </c>
      <c r="J1990" s="60">
        <v>0</v>
      </c>
      <c r="K1990" s="60">
        <v>0</v>
      </c>
      <c r="L1990" s="60">
        <v>0</v>
      </c>
      <c r="M1990" s="60">
        <v>0</v>
      </c>
      <c r="N1990" s="60">
        <v>0</v>
      </c>
      <c r="O1990" s="60">
        <v>0</v>
      </c>
      <c r="P1990" s="60">
        <v>0</v>
      </c>
      <c r="Q1990" s="60">
        <v>0</v>
      </c>
      <c r="R1990" s="60">
        <v>0</v>
      </c>
      <c r="S1990" s="60">
        <v>0</v>
      </c>
      <c r="T1990" s="60">
        <v>0</v>
      </c>
      <c r="U1990" s="60">
        <v>0</v>
      </c>
      <c r="V1990" s="60">
        <v>0</v>
      </c>
      <c r="W1990" s="60">
        <v>2.24950765</v>
      </c>
      <c r="X1990" s="60">
        <v>2.24950765</v>
      </c>
      <c r="Y1990" s="60">
        <v>4.6874460750000004</v>
      </c>
      <c r="Z1990" s="60">
        <v>5.5038595625000006</v>
      </c>
      <c r="AA1990" s="60">
        <v>10.731686875000001</v>
      </c>
      <c r="AB1990" s="60">
        <v>10.731686875000001</v>
      </c>
      <c r="AC1990" s="60">
        <v>10.731686875000001</v>
      </c>
      <c r="AD1990" s="60">
        <v>10.731686875000001</v>
      </c>
      <c r="AE1990" s="60">
        <v>10.731686875000001</v>
      </c>
      <c r="AF1990" s="60">
        <v>10.731686875000001</v>
      </c>
      <c r="AG1990" s="60">
        <v>0</v>
      </c>
      <c r="AH1990" s="60">
        <v>0</v>
      </c>
      <c r="AI1990" s="60">
        <v>0</v>
      </c>
      <c r="AJ1990" s="60">
        <v>0</v>
      </c>
      <c r="AK1990" s="60">
        <v>1.2941842875</v>
      </c>
      <c r="AL1990" s="60">
        <v>3.5178805999999998</v>
      </c>
      <c r="AM1990" s="60">
        <v>7.0780501999999998</v>
      </c>
      <c r="AN1990" s="60">
        <v>8.3877028624999994</v>
      </c>
      <c r="AO1990" s="60">
        <v>8.3877028624999994</v>
      </c>
      <c r="AP1990" s="60">
        <v>14.143061074999999</v>
      </c>
      <c r="AQ1990" s="60">
        <v>14.275644662499998</v>
      </c>
      <c r="AR1990" s="60">
        <v>14.304965187499997</v>
      </c>
      <c r="AS1990" s="60">
        <v>14.304965187499997</v>
      </c>
      <c r="AT1990" s="60">
        <v>0</v>
      </c>
      <c r="AU1990" s="60">
        <v>0</v>
      </c>
      <c r="AV1990" s="60">
        <v>0</v>
      </c>
      <c r="AW1990" s="60">
        <v>0</v>
      </c>
      <c r="AX1990" s="60">
        <v>0</v>
      </c>
      <c r="AY1990" s="60">
        <v>0</v>
      </c>
      <c r="AZ1990" s="60">
        <v>0</v>
      </c>
      <c r="BA1990" s="60">
        <v>0</v>
      </c>
      <c r="BB1990" s="60">
        <v>0</v>
      </c>
      <c r="BC1990" s="60">
        <v>0</v>
      </c>
      <c r="BD1990" s="60">
        <v>0</v>
      </c>
      <c r="BE1990" s="60">
        <v>0</v>
      </c>
      <c r="BF1990" s="60">
        <v>0</v>
      </c>
      <c r="BG1990" s="60">
        <v>0</v>
      </c>
      <c r="BH1990" s="60">
        <v>0</v>
      </c>
      <c r="BI1990" s="60">
        <v>0</v>
      </c>
      <c r="BJ1990" s="60">
        <v>0</v>
      </c>
      <c r="BK1990" s="60">
        <v>0</v>
      </c>
      <c r="BL1990" s="60">
        <v>0</v>
      </c>
      <c r="BM1990" s="60">
        <v>0</v>
      </c>
      <c r="BN1990" s="60">
        <v>0</v>
      </c>
      <c r="BO1990" s="60">
        <v>0</v>
      </c>
      <c r="BP1990" s="60">
        <v>0</v>
      </c>
      <c r="BQ1990" s="60">
        <v>0</v>
      </c>
      <c r="BR1990" s="60">
        <v>0</v>
      </c>
      <c r="BS1990" s="60">
        <v>0</v>
      </c>
      <c r="BT1990" s="60">
        <v>0</v>
      </c>
      <c r="BU1990" s="60">
        <v>0</v>
      </c>
      <c r="BV1990" s="60">
        <v>0</v>
      </c>
      <c r="BW1990" s="60">
        <v>0</v>
      </c>
      <c r="BX1990" s="60">
        <v>0</v>
      </c>
      <c r="BY1990" s="60">
        <v>0</v>
      </c>
      <c r="BZ1990" s="60">
        <v>0</v>
      </c>
      <c r="CA1990" s="60">
        <v>0</v>
      </c>
      <c r="CB1990" s="60">
        <v>0</v>
      </c>
      <c r="CC1990" s="60">
        <v>0</v>
      </c>
      <c r="CD1990" s="60">
        <v>0</v>
      </c>
      <c r="CE1990" s="60">
        <v>0</v>
      </c>
      <c r="CF1990" s="60">
        <v>0</v>
      </c>
      <c r="CG1990" s="60">
        <v>0</v>
      </c>
      <c r="CH1990" s="60">
        <v>0</v>
      </c>
    </row>
    <row r="1991" spans="1:86">
      <c r="A1991" s="57" t="s">
        <v>86</v>
      </c>
      <c r="B1991" s="58" t="s">
        <v>132</v>
      </c>
      <c r="C1991" s="59" t="s">
        <v>116</v>
      </c>
      <c r="D1991" s="58" t="s">
        <v>333</v>
      </c>
      <c r="E1991" s="58" t="str">
        <f>VLOOKUP(CONCATENATE($F$4,F1991),'REG FL  CWIP - 1 System Per Boo'!$A$29:$B$1161,2,FALSE)</f>
        <v>Production</v>
      </c>
      <c r="F1991" s="58" t="s">
        <v>530</v>
      </c>
      <c r="G1991" s="58" t="s">
        <v>531</v>
      </c>
      <c r="H1991" s="63">
        <v>346</v>
      </c>
      <c r="I1991" s="60">
        <v>1148.07</v>
      </c>
      <c r="J1991" s="60">
        <v>1416.17</v>
      </c>
      <c r="K1991" s="60">
        <v>1699.2900000000002</v>
      </c>
      <c r="L1991" s="60">
        <v>2217.41</v>
      </c>
      <c r="M1991" s="60">
        <v>2005.9999999999998</v>
      </c>
      <c r="N1991" s="60">
        <v>2209.4100000000003</v>
      </c>
      <c r="O1991" s="60">
        <v>2323.15</v>
      </c>
      <c r="P1991" s="60">
        <v>2546.61</v>
      </c>
      <c r="Q1991" s="60">
        <v>2964.1000000000004</v>
      </c>
      <c r="R1991" s="60">
        <v>3337.2299999999996</v>
      </c>
      <c r="S1991" s="60">
        <v>3433.75</v>
      </c>
      <c r="T1991" s="60">
        <v>3871.2599999999998</v>
      </c>
      <c r="U1991" s="60">
        <v>1148.07</v>
      </c>
      <c r="V1991" s="60">
        <v>4299.8100000000004</v>
      </c>
      <c r="W1991" s="60">
        <v>4299.8100000000004</v>
      </c>
      <c r="X1991" s="60">
        <v>4299.8100000000004</v>
      </c>
      <c r="Y1991" s="60">
        <v>4299.8100000000004</v>
      </c>
      <c r="Z1991" s="60">
        <v>4299.8100000000004</v>
      </c>
      <c r="AA1991" s="60">
        <v>4299.8100000000004</v>
      </c>
      <c r="AB1991" s="60">
        <v>4299.8100000000004</v>
      </c>
      <c r="AC1991" s="60">
        <v>4299.8100000000004</v>
      </c>
      <c r="AD1991" s="60">
        <v>4299.8100000000004</v>
      </c>
      <c r="AE1991" s="60">
        <v>4299.8100000000004</v>
      </c>
      <c r="AF1991" s="60">
        <v>4299.8100000000004</v>
      </c>
      <c r="AG1991" s="60">
        <v>4299.8100000000004</v>
      </c>
      <c r="AH1991" s="60">
        <v>4299.8100000000004</v>
      </c>
      <c r="AI1991" s="60">
        <v>0</v>
      </c>
      <c r="AJ1991" s="60">
        <v>0</v>
      </c>
      <c r="AK1991" s="60">
        <v>0</v>
      </c>
      <c r="AL1991" s="60">
        <v>0</v>
      </c>
      <c r="AM1991" s="60">
        <v>0</v>
      </c>
      <c r="AN1991" s="60">
        <v>0</v>
      </c>
      <c r="AO1991" s="60">
        <v>0</v>
      </c>
      <c r="AP1991" s="60">
        <v>0</v>
      </c>
      <c r="AQ1991" s="60">
        <v>0</v>
      </c>
      <c r="AR1991" s="60">
        <v>0</v>
      </c>
      <c r="AS1991" s="60">
        <v>0</v>
      </c>
      <c r="AT1991" s="60">
        <v>0</v>
      </c>
      <c r="AU1991" s="60">
        <v>0</v>
      </c>
      <c r="AV1991" s="60">
        <v>0</v>
      </c>
      <c r="AW1991" s="60">
        <v>0</v>
      </c>
      <c r="AX1991" s="60">
        <v>0</v>
      </c>
      <c r="AY1991" s="60">
        <v>0</v>
      </c>
      <c r="AZ1991" s="60">
        <v>0</v>
      </c>
      <c r="BA1991" s="60">
        <v>0</v>
      </c>
      <c r="BB1991" s="60">
        <v>0</v>
      </c>
      <c r="BC1991" s="60">
        <v>0</v>
      </c>
      <c r="BD1991" s="60">
        <v>0</v>
      </c>
      <c r="BE1991" s="60">
        <v>0</v>
      </c>
      <c r="BF1991" s="60">
        <v>0</v>
      </c>
      <c r="BG1991" s="60">
        <v>0</v>
      </c>
      <c r="BH1991" s="60">
        <v>0</v>
      </c>
      <c r="BI1991" s="60">
        <v>0</v>
      </c>
      <c r="BJ1991" s="60">
        <v>0</v>
      </c>
      <c r="BK1991" s="60">
        <v>0</v>
      </c>
      <c r="BL1991" s="60">
        <v>0</v>
      </c>
      <c r="BM1991" s="60">
        <v>0</v>
      </c>
      <c r="BN1991" s="60">
        <v>0</v>
      </c>
      <c r="BO1991" s="60">
        <v>0</v>
      </c>
      <c r="BP1991" s="60">
        <v>0</v>
      </c>
      <c r="BQ1991" s="60">
        <v>0</v>
      </c>
      <c r="BR1991" s="60">
        <v>0</v>
      </c>
      <c r="BS1991" s="60">
        <v>0</v>
      </c>
      <c r="BT1991" s="60">
        <v>0</v>
      </c>
      <c r="BU1991" s="60">
        <v>0</v>
      </c>
      <c r="BV1991" s="60">
        <v>0</v>
      </c>
      <c r="BW1991" s="60">
        <v>0</v>
      </c>
      <c r="BX1991" s="60">
        <v>0</v>
      </c>
      <c r="BY1991" s="60">
        <v>0</v>
      </c>
      <c r="BZ1991" s="60">
        <v>0</v>
      </c>
      <c r="CA1991" s="60">
        <v>0</v>
      </c>
      <c r="CB1991" s="60">
        <v>0</v>
      </c>
      <c r="CC1991" s="60">
        <v>0</v>
      </c>
      <c r="CD1991" s="60">
        <v>0</v>
      </c>
      <c r="CE1991" s="60">
        <v>0</v>
      </c>
      <c r="CF1991" s="60">
        <v>0</v>
      </c>
      <c r="CG1991" s="60">
        <v>0</v>
      </c>
      <c r="CH1991" s="60">
        <v>0</v>
      </c>
    </row>
    <row r="1992" spans="1:86">
      <c r="A1992" s="57" t="s">
        <v>86</v>
      </c>
      <c r="B1992" s="58" t="s">
        <v>132</v>
      </c>
      <c r="C1992" s="59" t="s">
        <v>116</v>
      </c>
      <c r="D1992" s="58" t="s">
        <v>333</v>
      </c>
      <c r="E1992" s="58" t="str">
        <f>VLOOKUP(CONCATENATE($F$4,F1992),'REG FL  CWIP - 1 System Per Boo'!$A$29:$B$1161,2,FALSE)</f>
        <v>Production</v>
      </c>
      <c r="F1992" s="58" t="s">
        <v>542</v>
      </c>
      <c r="G1992" s="58" t="s">
        <v>531</v>
      </c>
      <c r="H1992" s="63">
        <v>346</v>
      </c>
      <c r="I1992" s="60">
        <v>0</v>
      </c>
      <c r="J1992" s="60">
        <v>0</v>
      </c>
      <c r="K1992" s="60">
        <v>0</v>
      </c>
      <c r="L1992" s="60">
        <v>0</v>
      </c>
      <c r="M1992" s="60">
        <v>0</v>
      </c>
      <c r="N1992" s="60">
        <v>0</v>
      </c>
      <c r="O1992" s="60">
        <v>0</v>
      </c>
      <c r="P1992" s="60">
        <v>0</v>
      </c>
      <c r="Q1992" s="60">
        <v>0</v>
      </c>
      <c r="R1992" s="60">
        <v>0</v>
      </c>
      <c r="S1992" s="60">
        <v>0</v>
      </c>
      <c r="T1992" s="60">
        <v>0</v>
      </c>
      <c r="U1992" s="60">
        <v>0</v>
      </c>
      <c r="V1992" s="60">
        <v>0</v>
      </c>
      <c r="W1992" s="60">
        <v>0</v>
      </c>
      <c r="X1992" s="60">
        <v>4.1529372000000002E-2</v>
      </c>
      <c r="Y1992" s="60">
        <v>4.1529372000000002E-2</v>
      </c>
      <c r="Z1992" s="60">
        <v>8.6537466000000007E-2</v>
      </c>
      <c r="AA1992" s="60">
        <v>0.101609715</v>
      </c>
      <c r="AB1992" s="60">
        <v>0.19812345000000001</v>
      </c>
      <c r="AC1992" s="60">
        <v>0.19812345000000001</v>
      </c>
      <c r="AD1992" s="60">
        <v>0.19812345000000001</v>
      </c>
      <c r="AE1992" s="60">
        <v>0.19812345000000001</v>
      </c>
      <c r="AF1992" s="60">
        <v>0.19812345000000001</v>
      </c>
      <c r="AG1992" s="60">
        <v>0.19812345000000001</v>
      </c>
      <c r="AH1992" s="60">
        <v>0</v>
      </c>
      <c r="AI1992" s="60">
        <v>0</v>
      </c>
      <c r="AJ1992" s="60">
        <v>0</v>
      </c>
      <c r="AK1992" s="60">
        <v>0</v>
      </c>
      <c r="AL1992" s="60">
        <v>2.3892633E-2</v>
      </c>
      <c r="AM1992" s="60">
        <v>6.4945487999999996E-2</v>
      </c>
      <c r="AN1992" s="60">
        <v>0.130671696</v>
      </c>
      <c r="AO1992" s="60">
        <v>0.15484989900000001</v>
      </c>
      <c r="AP1992" s="60">
        <v>0.15484989900000001</v>
      </c>
      <c r="AQ1992" s="60">
        <v>0.26110266599999998</v>
      </c>
      <c r="AR1992" s="60">
        <v>0.26355036300000001</v>
      </c>
      <c r="AS1992" s="60">
        <v>0.26409166500000003</v>
      </c>
      <c r="AT1992" s="60">
        <v>0.26409166500000003</v>
      </c>
      <c r="AU1992" s="60">
        <v>0</v>
      </c>
      <c r="AV1992" s="60">
        <v>0</v>
      </c>
      <c r="AW1992" s="60">
        <v>0</v>
      </c>
      <c r="AX1992" s="60">
        <v>0</v>
      </c>
      <c r="AY1992" s="60">
        <v>0</v>
      </c>
      <c r="AZ1992" s="60">
        <v>0</v>
      </c>
      <c r="BA1992" s="60">
        <v>0</v>
      </c>
      <c r="BB1992" s="60">
        <v>0</v>
      </c>
      <c r="BC1992" s="60">
        <v>0</v>
      </c>
      <c r="BD1992" s="60">
        <v>0</v>
      </c>
      <c r="BE1992" s="60">
        <v>0</v>
      </c>
      <c r="BF1992" s="60">
        <v>0</v>
      </c>
      <c r="BG1992" s="60">
        <v>0</v>
      </c>
      <c r="BH1992" s="60">
        <v>0</v>
      </c>
      <c r="BI1992" s="60">
        <v>0</v>
      </c>
      <c r="BJ1992" s="60">
        <v>0</v>
      </c>
      <c r="BK1992" s="60">
        <v>0</v>
      </c>
      <c r="BL1992" s="60">
        <v>0</v>
      </c>
      <c r="BM1992" s="60">
        <v>0</v>
      </c>
      <c r="BN1992" s="60">
        <v>0</v>
      </c>
      <c r="BO1992" s="60">
        <v>0</v>
      </c>
      <c r="BP1992" s="60">
        <v>0</v>
      </c>
      <c r="BQ1992" s="60">
        <v>0</v>
      </c>
      <c r="BR1992" s="60">
        <v>0</v>
      </c>
      <c r="BS1992" s="60">
        <v>0</v>
      </c>
      <c r="BT1992" s="60">
        <v>0</v>
      </c>
      <c r="BU1992" s="60">
        <v>0</v>
      </c>
      <c r="BV1992" s="60">
        <v>0</v>
      </c>
      <c r="BW1992" s="60">
        <v>0</v>
      </c>
      <c r="BX1992" s="60">
        <v>0</v>
      </c>
      <c r="BY1992" s="60">
        <v>0</v>
      </c>
      <c r="BZ1992" s="60">
        <v>0</v>
      </c>
      <c r="CA1992" s="60">
        <v>0</v>
      </c>
      <c r="CB1992" s="60">
        <v>0</v>
      </c>
      <c r="CC1992" s="60">
        <v>0</v>
      </c>
      <c r="CD1992" s="60">
        <v>0</v>
      </c>
      <c r="CE1992" s="60">
        <v>0</v>
      </c>
      <c r="CF1992" s="60">
        <v>0</v>
      </c>
      <c r="CG1992" s="60">
        <v>0</v>
      </c>
      <c r="CH1992" s="60">
        <v>0</v>
      </c>
    </row>
    <row r="1993" spans="1:86">
      <c r="A1993" s="57" t="s">
        <v>86</v>
      </c>
      <c r="B1993" s="57" t="s">
        <v>701</v>
      </c>
      <c r="C1993" s="58" t="s">
        <v>116</v>
      </c>
      <c r="D1993" s="58" t="s">
        <v>333</v>
      </c>
      <c r="E1993" s="58" t="str">
        <f>VLOOKUP(CONCATENATE($F$4,F1993),'REG FL  CWIP - 1 System Per Boo'!$A$29:$B$1161,2,FALSE)</f>
        <v>Production</v>
      </c>
      <c r="F1993" s="58" t="s">
        <v>530</v>
      </c>
      <c r="G1993" s="58" t="s">
        <v>531</v>
      </c>
      <c r="H1993" s="63">
        <v>346</v>
      </c>
      <c r="I1993" s="60">
        <v>268.11</v>
      </c>
      <c r="J1993" s="60">
        <v>283.13</v>
      </c>
      <c r="K1993" s="60">
        <v>518.12</v>
      </c>
      <c r="L1993" s="60">
        <v>166.39999999999998</v>
      </c>
      <c r="M1993" s="60">
        <v>237.81</v>
      </c>
      <c r="N1993" s="60">
        <v>113.74000000000001</v>
      </c>
      <c r="O1993" s="60">
        <v>223.46999999999997</v>
      </c>
      <c r="P1993" s="60">
        <v>417.48</v>
      </c>
      <c r="Q1993" s="60">
        <v>376.61999999999995</v>
      </c>
      <c r="R1993" s="60">
        <v>453.07000000000005</v>
      </c>
      <c r="S1993" s="60">
        <v>451.00999999999993</v>
      </c>
      <c r="T1993" s="60">
        <v>433.21000000000004</v>
      </c>
      <c r="U1993" s="60">
        <v>3942.17</v>
      </c>
      <c r="V1993" s="60">
        <v>0</v>
      </c>
      <c r="W1993" s="60">
        <v>0</v>
      </c>
      <c r="X1993" s="60">
        <v>0</v>
      </c>
      <c r="Y1993" s="60">
        <v>0</v>
      </c>
      <c r="Z1993" s="60">
        <v>0</v>
      </c>
      <c r="AA1993" s="60">
        <v>0</v>
      </c>
      <c r="AB1993" s="60">
        <v>0</v>
      </c>
      <c r="AC1993" s="60">
        <v>0</v>
      </c>
      <c r="AD1993" s="60">
        <v>0</v>
      </c>
      <c r="AE1993" s="60">
        <v>0</v>
      </c>
      <c r="AF1993" s="60">
        <v>0</v>
      </c>
      <c r="AG1993" s="60">
        <v>0</v>
      </c>
      <c r="AH1993" s="60">
        <v>0</v>
      </c>
      <c r="AI1993" s="60">
        <v>0</v>
      </c>
      <c r="AJ1993" s="60">
        <v>0</v>
      </c>
      <c r="AK1993" s="60">
        <v>0</v>
      </c>
      <c r="AL1993" s="60">
        <v>0</v>
      </c>
      <c r="AM1993" s="60">
        <v>0</v>
      </c>
      <c r="AN1993" s="60">
        <v>0</v>
      </c>
      <c r="AO1993" s="60">
        <v>0</v>
      </c>
      <c r="AP1993" s="60">
        <v>0</v>
      </c>
      <c r="AQ1993" s="60">
        <v>0</v>
      </c>
      <c r="AR1993" s="60">
        <v>0</v>
      </c>
      <c r="AS1993" s="60">
        <v>0</v>
      </c>
      <c r="AT1993" s="60">
        <v>0</v>
      </c>
      <c r="AU1993" s="60">
        <v>0</v>
      </c>
      <c r="AV1993" s="60">
        <v>0</v>
      </c>
      <c r="AW1993" s="60">
        <v>0</v>
      </c>
      <c r="AX1993" s="60">
        <v>0</v>
      </c>
      <c r="AY1993" s="60">
        <v>0</v>
      </c>
      <c r="AZ1993" s="60">
        <v>0</v>
      </c>
      <c r="BA1993" s="60">
        <v>0</v>
      </c>
      <c r="BB1993" s="60">
        <v>0</v>
      </c>
      <c r="BC1993" s="60">
        <v>0</v>
      </c>
      <c r="BD1993" s="60">
        <v>0</v>
      </c>
      <c r="BE1993" s="60">
        <v>0</v>
      </c>
      <c r="BF1993" s="60">
        <v>0</v>
      </c>
      <c r="BG1993" s="60">
        <v>0</v>
      </c>
      <c r="BH1993" s="60">
        <v>0</v>
      </c>
      <c r="BI1993" s="60">
        <v>0</v>
      </c>
      <c r="BJ1993" s="60">
        <v>0</v>
      </c>
      <c r="BK1993" s="60">
        <v>0</v>
      </c>
      <c r="BL1993" s="60">
        <v>0</v>
      </c>
      <c r="BM1993" s="60">
        <v>0</v>
      </c>
      <c r="BN1993" s="60">
        <v>0</v>
      </c>
      <c r="BO1993" s="60">
        <v>0</v>
      </c>
      <c r="BP1993" s="60">
        <v>0</v>
      </c>
      <c r="BQ1993" s="60">
        <v>0</v>
      </c>
      <c r="BR1993" s="60">
        <v>0</v>
      </c>
      <c r="BS1993" s="60">
        <v>0</v>
      </c>
      <c r="BT1993" s="60">
        <v>0</v>
      </c>
      <c r="BU1993" s="60">
        <v>0</v>
      </c>
      <c r="BV1993" s="60">
        <v>0</v>
      </c>
      <c r="BW1993" s="60">
        <v>0</v>
      </c>
      <c r="BX1993" s="60">
        <v>0</v>
      </c>
      <c r="BY1993" s="60">
        <v>0</v>
      </c>
      <c r="BZ1993" s="60">
        <v>0</v>
      </c>
      <c r="CA1993" s="60">
        <v>0</v>
      </c>
      <c r="CB1993" s="60">
        <v>0</v>
      </c>
      <c r="CC1993" s="60">
        <v>0</v>
      </c>
      <c r="CD1993" s="60">
        <v>0</v>
      </c>
      <c r="CE1993" s="60">
        <v>0</v>
      </c>
      <c r="CF1993" s="60">
        <v>0</v>
      </c>
      <c r="CG1993" s="60">
        <v>0</v>
      </c>
      <c r="CH1993" s="60">
        <v>0</v>
      </c>
    </row>
    <row r="1994" spans="1:86">
      <c r="A1994" s="57" t="s">
        <v>86</v>
      </c>
      <c r="B1994" s="57" t="s">
        <v>701</v>
      </c>
      <c r="C1994" s="58" t="s">
        <v>116</v>
      </c>
      <c r="D1994" s="58" t="s">
        <v>333</v>
      </c>
      <c r="E1994" s="58" t="str">
        <f>VLOOKUP(CONCATENATE($F$4,F1994),'REG FL  CWIP - 1 System Per Boo'!$A$29:$B$1161,2,FALSE)</f>
        <v>Production</v>
      </c>
      <c r="F1994" s="58" t="s">
        <v>542</v>
      </c>
      <c r="G1994" s="58" t="s">
        <v>531</v>
      </c>
      <c r="H1994" s="63">
        <v>346</v>
      </c>
      <c r="I1994" s="60">
        <v>0</v>
      </c>
      <c r="J1994" s="60">
        <v>0</v>
      </c>
      <c r="K1994" s="60">
        <v>0</v>
      </c>
      <c r="L1994" s="60">
        <v>0</v>
      </c>
      <c r="M1994" s="60">
        <v>0</v>
      </c>
      <c r="N1994" s="60">
        <v>0</v>
      </c>
      <c r="O1994" s="60">
        <v>0</v>
      </c>
      <c r="P1994" s="60">
        <v>0</v>
      </c>
      <c r="Q1994" s="60">
        <v>0</v>
      </c>
      <c r="R1994" s="60">
        <v>0</v>
      </c>
      <c r="S1994" s="60">
        <v>0</v>
      </c>
      <c r="T1994" s="60">
        <v>0</v>
      </c>
      <c r="U1994" s="60">
        <v>0</v>
      </c>
      <c r="V1994" s="60">
        <v>0</v>
      </c>
      <c r="W1994" s="60">
        <v>4.1529372000000002E-2</v>
      </c>
      <c r="X1994" s="60">
        <v>0</v>
      </c>
      <c r="Y1994" s="60">
        <v>4.5008093999999998E-2</v>
      </c>
      <c r="Z1994" s="60">
        <v>1.5072248999999999E-2</v>
      </c>
      <c r="AA1994" s="60">
        <v>9.6513735000000003E-2</v>
      </c>
      <c r="AB1994" s="60">
        <v>0</v>
      </c>
      <c r="AC1994" s="60">
        <v>0</v>
      </c>
      <c r="AD1994" s="60">
        <v>0</v>
      </c>
      <c r="AE1994" s="60">
        <v>0</v>
      </c>
      <c r="AF1994" s="60">
        <v>0</v>
      </c>
      <c r="AG1994" s="60">
        <v>0</v>
      </c>
      <c r="AH1994" s="60">
        <v>0.19812345000000001</v>
      </c>
      <c r="AI1994" s="60">
        <v>0</v>
      </c>
      <c r="AJ1994" s="60">
        <v>0</v>
      </c>
      <c r="AK1994" s="60">
        <v>2.3892633E-2</v>
      </c>
      <c r="AL1994" s="60">
        <v>4.1052854999999999E-2</v>
      </c>
      <c r="AM1994" s="60">
        <v>6.5726207999999994E-2</v>
      </c>
      <c r="AN1994" s="60">
        <v>2.4178202999999999E-2</v>
      </c>
      <c r="AO1994" s="60">
        <v>0</v>
      </c>
      <c r="AP1994" s="60">
        <v>0.106252767</v>
      </c>
      <c r="AQ1994" s="60">
        <v>2.447697E-3</v>
      </c>
      <c r="AR1994" s="60">
        <v>5.4130200000000002E-4</v>
      </c>
      <c r="AS1994" s="60">
        <v>0</v>
      </c>
      <c r="AT1994" s="60">
        <v>0</v>
      </c>
      <c r="AU1994" s="60">
        <v>0.26409166500000003</v>
      </c>
      <c r="AV1994" s="60">
        <v>0</v>
      </c>
      <c r="AW1994" s="60">
        <v>0</v>
      </c>
      <c r="AX1994" s="60">
        <v>0</v>
      </c>
      <c r="AY1994" s="60">
        <v>0</v>
      </c>
      <c r="AZ1994" s="60">
        <v>0</v>
      </c>
      <c r="BA1994" s="60">
        <v>0</v>
      </c>
      <c r="BB1994" s="60">
        <v>0</v>
      </c>
      <c r="BC1994" s="60">
        <v>0</v>
      </c>
      <c r="BD1994" s="60">
        <v>0</v>
      </c>
      <c r="BE1994" s="60">
        <v>0</v>
      </c>
      <c r="BF1994" s="60">
        <v>0</v>
      </c>
      <c r="BG1994" s="60">
        <v>0</v>
      </c>
      <c r="BH1994" s="60">
        <v>0</v>
      </c>
      <c r="BI1994" s="60">
        <v>0</v>
      </c>
      <c r="BJ1994" s="60">
        <v>0</v>
      </c>
      <c r="BK1994" s="60">
        <v>0</v>
      </c>
      <c r="BL1994" s="60">
        <v>0</v>
      </c>
      <c r="BM1994" s="60">
        <v>0</v>
      </c>
      <c r="BN1994" s="60">
        <v>0</v>
      </c>
      <c r="BO1994" s="60">
        <v>0</v>
      </c>
      <c r="BP1994" s="60">
        <v>0</v>
      </c>
      <c r="BQ1994" s="60">
        <v>0</v>
      </c>
      <c r="BR1994" s="60">
        <v>0</v>
      </c>
      <c r="BS1994" s="60">
        <v>0</v>
      </c>
      <c r="BT1994" s="60">
        <v>0</v>
      </c>
      <c r="BU1994" s="60">
        <v>0</v>
      </c>
      <c r="BV1994" s="60">
        <v>0</v>
      </c>
      <c r="BW1994" s="60">
        <v>0</v>
      </c>
      <c r="BX1994" s="60">
        <v>0</v>
      </c>
      <c r="BY1994" s="60">
        <v>0</v>
      </c>
      <c r="BZ1994" s="60">
        <v>0</v>
      </c>
      <c r="CA1994" s="60">
        <v>0</v>
      </c>
      <c r="CB1994" s="60">
        <v>0</v>
      </c>
      <c r="CC1994" s="60">
        <v>0</v>
      </c>
      <c r="CD1994" s="60">
        <v>0</v>
      </c>
      <c r="CE1994" s="60">
        <v>0</v>
      </c>
      <c r="CF1994" s="60">
        <v>0</v>
      </c>
      <c r="CG1994" s="60">
        <v>0</v>
      </c>
      <c r="CH1994" s="60">
        <v>0</v>
      </c>
    </row>
    <row r="1995" spans="1:86">
      <c r="A1995" s="57" t="s">
        <v>86</v>
      </c>
      <c r="B1995" s="58" t="s">
        <v>719</v>
      </c>
      <c r="C1995" s="59" t="s">
        <v>116</v>
      </c>
      <c r="D1995" s="58" t="s">
        <v>333</v>
      </c>
      <c r="E1995" s="58" t="str">
        <f>VLOOKUP(CONCATENATE($F$4,F1995),'REG FL  CWIP - 1 System Per Boo'!$A$29:$B$1161,2,FALSE)</f>
        <v>Production</v>
      </c>
      <c r="F1995" s="58" t="s">
        <v>542</v>
      </c>
      <c r="G1995" s="58" t="s">
        <v>531</v>
      </c>
      <c r="H1995" s="63">
        <v>346</v>
      </c>
      <c r="I1995" s="60">
        <v>0</v>
      </c>
      <c r="J1995" s="60">
        <v>0</v>
      </c>
      <c r="K1995" s="60">
        <v>0</v>
      </c>
      <c r="L1995" s="60">
        <v>0</v>
      </c>
      <c r="M1995" s="60">
        <v>0</v>
      </c>
      <c r="N1995" s="60">
        <v>0</v>
      </c>
      <c r="O1995" s="60">
        <v>0</v>
      </c>
      <c r="P1995" s="60">
        <v>0</v>
      </c>
      <c r="Q1995" s="60">
        <v>0</v>
      </c>
      <c r="R1995" s="60">
        <v>0</v>
      </c>
      <c r="S1995" s="60">
        <v>0</v>
      </c>
      <c r="T1995" s="60">
        <v>0</v>
      </c>
      <c r="U1995" s="60">
        <v>0</v>
      </c>
      <c r="V1995" s="60">
        <v>0</v>
      </c>
      <c r="W1995" s="60">
        <v>0</v>
      </c>
      <c r="X1995" s="60">
        <v>0</v>
      </c>
      <c r="Y1995" s="60">
        <v>0</v>
      </c>
      <c r="Z1995" s="60">
        <v>0</v>
      </c>
      <c r="AA1995" s="60">
        <v>0</v>
      </c>
      <c r="AB1995" s="60">
        <v>0</v>
      </c>
      <c r="AC1995" s="60">
        <v>0</v>
      </c>
      <c r="AD1995" s="60">
        <v>0</v>
      </c>
      <c r="AE1995" s="60">
        <v>0</v>
      </c>
      <c r="AF1995" s="60">
        <v>0</v>
      </c>
      <c r="AG1995" s="60">
        <v>0.19812345000000001</v>
      </c>
      <c r="AH1995" s="60">
        <v>0.19812345000000001</v>
      </c>
      <c r="AI1995" s="60">
        <v>0</v>
      </c>
      <c r="AJ1995" s="60">
        <v>0</v>
      </c>
      <c r="AK1995" s="60">
        <v>0</v>
      </c>
      <c r="AL1995" s="60">
        <v>0</v>
      </c>
      <c r="AM1995" s="60">
        <v>0</v>
      </c>
      <c r="AN1995" s="60">
        <v>0</v>
      </c>
      <c r="AO1995" s="60">
        <v>0</v>
      </c>
      <c r="AP1995" s="60">
        <v>0</v>
      </c>
      <c r="AQ1995" s="60">
        <v>0</v>
      </c>
      <c r="AR1995" s="60">
        <v>0</v>
      </c>
      <c r="AS1995" s="60">
        <v>0</v>
      </c>
      <c r="AT1995" s="60">
        <v>0.26409166500000003</v>
      </c>
      <c r="AU1995" s="60">
        <v>0.26409166500000003</v>
      </c>
      <c r="AV1995" s="60">
        <v>0</v>
      </c>
      <c r="AW1995" s="60">
        <v>0</v>
      </c>
      <c r="AX1995" s="60">
        <v>0</v>
      </c>
      <c r="AY1995" s="60">
        <v>0</v>
      </c>
      <c r="AZ1995" s="60">
        <v>0</v>
      </c>
      <c r="BA1995" s="60">
        <v>0</v>
      </c>
      <c r="BB1995" s="60">
        <v>0</v>
      </c>
      <c r="BC1995" s="60">
        <v>0</v>
      </c>
      <c r="BD1995" s="60">
        <v>0</v>
      </c>
      <c r="BE1995" s="60">
        <v>0</v>
      </c>
      <c r="BF1995" s="60">
        <v>0</v>
      </c>
      <c r="BG1995" s="60">
        <v>0</v>
      </c>
      <c r="BH1995" s="60">
        <v>0</v>
      </c>
      <c r="BI1995" s="60">
        <v>0</v>
      </c>
      <c r="BJ1995" s="60">
        <v>0</v>
      </c>
      <c r="BK1995" s="60">
        <v>0</v>
      </c>
      <c r="BL1995" s="60">
        <v>0</v>
      </c>
      <c r="BM1995" s="60">
        <v>0</v>
      </c>
      <c r="BN1995" s="60">
        <v>0</v>
      </c>
      <c r="BO1995" s="60">
        <v>0</v>
      </c>
      <c r="BP1995" s="60">
        <v>0</v>
      </c>
      <c r="BQ1995" s="60">
        <v>0</v>
      </c>
      <c r="BR1995" s="60">
        <v>0</v>
      </c>
      <c r="BS1995" s="60">
        <v>0</v>
      </c>
      <c r="BT1995" s="60">
        <v>0</v>
      </c>
      <c r="BU1995" s="60">
        <v>0</v>
      </c>
      <c r="BV1995" s="60">
        <v>0</v>
      </c>
      <c r="BW1995" s="60">
        <v>0</v>
      </c>
      <c r="BX1995" s="60">
        <v>0</v>
      </c>
      <c r="BY1995" s="60">
        <v>0</v>
      </c>
      <c r="BZ1995" s="60">
        <v>0</v>
      </c>
      <c r="CA1995" s="60">
        <v>0</v>
      </c>
      <c r="CB1995" s="60">
        <v>0</v>
      </c>
      <c r="CC1995" s="60">
        <v>0</v>
      </c>
      <c r="CD1995" s="60">
        <v>0</v>
      </c>
      <c r="CE1995" s="60">
        <v>0</v>
      </c>
      <c r="CF1995" s="60">
        <v>0</v>
      </c>
      <c r="CG1995" s="60">
        <v>0</v>
      </c>
      <c r="CH1995" s="60">
        <v>0</v>
      </c>
    </row>
    <row r="1996" spans="1:86">
      <c r="A1996" s="57" t="s">
        <v>86</v>
      </c>
      <c r="B1996" s="58" t="s">
        <v>719</v>
      </c>
      <c r="C1996" s="59" t="s">
        <v>116</v>
      </c>
      <c r="D1996" s="58" t="s">
        <v>333</v>
      </c>
      <c r="E1996" s="58" t="str">
        <f>VLOOKUP(CONCATENATE($F$4,F1996),'REG FL  CWIP - 1 System Per Boo'!$A$29:$B$1161,2,FALSE)</f>
        <v>Production</v>
      </c>
      <c r="F1996" s="58" t="s">
        <v>530</v>
      </c>
      <c r="G1996" s="58" t="s">
        <v>531</v>
      </c>
      <c r="H1996" s="63">
        <v>346</v>
      </c>
      <c r="I1996" s="60">
        <v>0</v>
      </c>
      <c r="J1996" s="60">
        <v>0</v>
      </c>
      <c r="K1996" s="60">
        <v>0</v>
      </c>
      <c r="L1996" s="60">
        <v>377.8</v>
      </c>
      <c r="M1996" s="60">
        <v>34.43</v>
      </c>
      <c r="N1996" s="60">
        <v>0</v>
      </c>
      <c r="O1996" s="60">
        <v>0</v>
      </c>
      <c r="P1996" s="60">
        <v>0</v>
      </c>
      <c r="Q1996" s="60">
        <v>3.5</v>
      </c>
      <c r="R1996" s="60">
        <v>356.55</v>
      </c>
      <c r="S1996" s="60">
        <v>13.49</v>
      </c>
      <c r="T1996" s="60">
        <v>4.66</v>
      </c>
      <c r="U1996" s="60">
        <v>790.43</v>
      </c>
      <c r="V1996" s="60">
        <v>0</v>
      </c>
      <c r="W1996" s="60">
        <v>0</v>
      </c>
      <c r="X1996" s="60">
        <v>0</v>
      </c>
      <c r="Y1996" s="60">
        <v>0</v>
      </c>
      <c r="Z1996" s="60">
        <v>0</v>
      </c>
      <c r="AA1996" s="60">
        <v>0</v>
      </c>
      <c r="AB1996" s="60">
        <v>0</v>
      </c>
      <c r="AC1996" s="60">
        <v>0</v>
      </c>
      <c r="AD1996" s="60">
        <v>0</v>
      </c>
      <c r="AE1996" s="60">
        <v>0</v>
      </c>
      <c r="AF1996" s="60">
        <v>0</v>
      </c>
      <c r="AG1996" s="60">
        <v>4299.8100000000004</v>
      </c>
      <c r="AH1996" s="60">
        <v>4299.8100000000004</v>
      </c>
      <c r="AI1996" s="60">
        <v>0</v>
      </c>
      <c r="AJ1996" s="60">
        <v>0</v>
      </c>
      <c r="AK1996" s="60">
        <v>0</v>
      </c>
      <c r="AL1996" s="60">
        <v>0</v>
      </c>
      <c r="AM1996" s="60">
        <v>0</v>
      </c>
      <c r="AN1996" s="60">
        <v>0</v>
      </c>
      <c r="AO1996" s="60">
        <v>0</v>
      </c>
      <c r="AP1996" s="60">
        <v>0</v>
      </c>
      <c r="AQ1996" s="60">
        <v>0</v>
      </c>
      <c r="AR1996" s="60">
        <v>0</v>
      </c>
      <c r="AS1996" s="60">
        <v>0</v>
      </c>
      <c r="AT1996" s="60">
        <v>0</v>
      </c>
      <c r="AU1996" s="60">
        <v>0</v>
      </c>
      <c r="AV1996" s="60">
        <v>0</v>
      </c>
      <c r="AW1996" s="60">
        <v>0</v>
      </c>
      <c r="AX1996" s="60">
        <v>0</v>
      </c>
      <c r="AY1996" s="60">
        <v>0</v>
      </c>
      <c r="AZ1996" s="60">
        <v>0</v>
      </c>
      <c r="BA1996" s="60">
        <v>0</v>
      </c>
      <c r="BB1996" s="60">
        <v>0</v>
      </c>
      <c r="BC1996" s="60">
        <v>0</v>
      </c>
      <c r="BD1996" s="60">
        <v>0</v>
      </c>
      <c r="BE1996" s="60">
        <v>0</v>
      </c>
      <c r="BF1996" s="60">
        <v>0</v>
      </c>
      <c r="BG1996" s="60">
        <v>0</v>
      </c>
      <c r="BH1996" s="60">
        <v>0</v>
      </c>
      <c r="BI1996" s="60">
        <v>0</v>
      </c>
      <c r="BJ1996" s="60">
        <v>0</v>
      </c>
      <c r="BK1996" s="60">
        <v>0</v>
      </c>
      <c r="BL1996" s="60">
        <v>0</v>
      </c>
      <c r="BM1996" s="60">
        <v>0</v>
      </c>
      <c r="BN1996" s="60">
        <v>0</v>
      </c>
      <c r="BO1996" s="60">
        <v>0</v>
      </c>
      <c r="BP1996" s="60">
        <v>0</v>
      </c>
      <c r="BQ1996" s="60">
        <v>0</v>
      </c>
      <c r="BR1996" s="60">
        <v>0</v>
      </c>
      <c r="BS1996" s="60">
        <v>0</v>
      </c>
      <c r="BT1996" s="60">
        <v>0</v>
      </c>
      <c r="BU1996" s="60">
        <v>0</v>
      </c>
      <c r="BV1996" s="60">
        <v>0</v>
      </c>
      <c r="BW1996" s="60">
        <v>0</v>
      </c>
      <c r="BX1996" s="60">
        <v>0</v>
      </c>
      <c r="BY1996" s="60">
        <v>0</v>
      </c>
      <c r="BZ1996" s="60">
        <v>0</v>
      </c>
      <c r="CA1996" s="60">
        <v>0</v>
      </c>
      <c r="CB1996" s="60">
        <v>0</v>
      </c>
      <c r="CC1996" s="60">
        <v>0</v>
      </c>
      <c r="CD1996" s="60">
        <v>0</v>
      </c>
      <c r="CE1996" s="60">
        <v>0</v>
      </c>
      <c r="CF1996" s="60">
        <v>0</v>
      </c>
      <c r="CG1996" s="60">
        <v>0</v>
      </c>
      <c r="CH1996" s="60">
        <v>0</v>
      </c>
    </row>
    <row r="1997" spans="1:86">
      <c r="A1997" s="57" t="s">
        <v>86</v>
      </c>
      <c r="B1997" s="58" t="s">
        <v>723</v>
      </c>
      <c r="C1997" s="59" t="s">
        <v>116</v>
      </c>
      <c r="D1997" s="58" t="s">
        <v>333</v>
      </c>
      <c r="E1997" s="58" t="str">
        <f>VLOOKUP(CONCATENATE($F$4,F1997),'REG FL  CWIP - 1 System Per Boo'!$A$29:$B$1161,2,FALSE)</f>
        <v>Production</v>
      </c>
      <c r="F1997" s="58" t="s">
        <v>530</v>
      </c>
      <c r="G1997" s="58" t="s">
        <v>531</v>
      </c>
      <c r="H1997" s="63">
        <v>346</v>
      </c>
      <c r="I1997" s="60">
        <v>1416.17</v>
      </c>
      <c r="J1997" s="60">
        <v>1699.2900000000002</v>
      </c>
      <c r="K1997" s="60">
        <v>2217.41</v>
      </c>
      <c r="L1997" s="60">
        <v>2005.9999999999998</v>
      </c>
      <c r="M1997" s="60">
        <v>2209.4100000000003</v>
      </c>
      <c r="N1997" s="60">
        <v>2323.15</v>
      </c>
      <c r="O1997" s="60">
        <v>2546.61</v>
      </c>
      <c r="P1997" s="60">
        <v>2964.1000000000004</v>
      </c>
      <c r="Q1997" s="60">
        <v>3337.2299999999996</v>
      </c>
      <c r="R1997" s="60">
        <v>3433.75</v>
      </c>
      <c r="S1997" s="60">
        <v>3871.2599999999998</v>
      </c>
      <c r="T1997" s="60">
        <v>4299.8100000000004</v>
      </c>
      <c r="U1997" s="60">
        <v>4299.8100000000004</v>
      </c>
      <c r="V1997" s="60">
        <v>4299.8100000000004</v>
      </c>
      <c r="W1997" s="60">
        <v>4299.8100000000004</v>
      </c>
      <c r="X1997" s="60">
        <v>4299.8100000000004</v>
      </c>
      <c r="Y1997" s="60">
        <v>4299.8100000000004</v>
      </c>
      <c r="Z1997" s="60">
        <v>4299.8100000000004</v>
      </c>
      <c r="AA1997" s="60">
        <v>4299.8100000000004</v>
      </c>
      <c r="AB1997" s="60">
        <v>4299.8100000000004</v>
      </c>
      <c r="AC1997" s="60">
        <v>4299.8100000000004</v>
      </c>
      <c r="AD1997" s="60">
        <v>4299.8100000000004</v>
      </c>
      <c r="AE1997" s="60">
        <v>4299.8100000000004</v>
      </c>
      <c r="AF1997" s="60">
        <v>4299.8100000000004</v>
      </c>
      <c r="AG1997" s="60">
        <v>0</v>
      </c>
      <c r="AH1997" s="60">
        <v>0</v>
      </c>
      <c r="AI1997" s="60">
        <v>0</v>
      </c>
      <c r="AJ1997" s="60">
        <v>0</v>
      </c>
      <c r="AK1997" s="60">
        <v>0</v>
      </c>
      <c r="AL1997" s="60">
        <v>0</v>
      </c>
      <c r="AM1997" s="60">
        <v>0</v>
      </c>
      <c r="AN1997" s="60">
        <v>0</v>
      </c>
      <c r="AO1997" s="60">
        <v>0</v>
      </c>
      <c r="AP1997" s="60">
        <v>0</v>
      </c>
      <c r="AQ1997" s="60">
        <v>0</v>
      </c>
      <c r="AR1997" s="60">
        <v>0</v>
      </c>
      <c r="AS1997" s="60">
        <v>0</v>
      </c>
      <c r="AT1997" s="60">
        <v>0</v>
      </c>
      <c r="AU1997" s="60">
        <v>0</v>
      </c>
      <c r="AV1997" s="60">
        <v>0</v>
      </c>
      <c r="AW1997" s="60">
        <v>0</v>
      </c>
      <c r="AX1997" s="60">
        <v>0</v>
      </c>
      <c r="AY1997" s="60">
        <v>0</v>
      </c>
      <c r="AZ1997" s="60">
        <v>0</v>
      </c>
      <c r="BA1997" s="60">
        <v>0</v>
      </c>
      <c r="BB1997" s="60">
        <v>0</v>
      </c>
      <c r="BC1997" s="60">
        <v>0</v>
      </c>
      <c r="BD1997" s="60">
        <v>0</v>
      </c>
      <c r="BE1997" s="60">
        <v>0</v>
      </c>
      <c r="BF1997" s="60">
        <v>0</v>
      </c>
      <c r="BG1997" s="60">
        <v>0</v>
      </c>
      <c r="BH1997" s="60">
        <v>0</v>
      </c>
      <c r="BI1997" s="60">
        <v>0</v>
      </c>
      <c r="BJ1997" s="60">
        <v>0</v>
      </c>
      <c r="BK1997" s="60">
        <v>0</v>
      </c>
      <c r="BL1997" s="60">
        <v>0</v>
      </c>
      <c r="BM1997" s="60">
        <v>0</v>
      </c>
      <c r="BN1997" s="60">
        <v>0</v>
      </c>
      <c r="BO1997" s="60">
        <v>0</v>
      </c>
      <c r="BP1997" s="60">
        <v>0</v>
      </c>
      <c r="BQ1997" s="60">
        <v>0</v>
      </c>
      <c r="BR1997" s="60">
        <v>0</v>
      </c>
      <c r="BS1997" s="60">
        <v>0</v>
      </c>
      <c r="BT1997" s="60">
        <v>0</v>
      </c>
      <c r="BU1997" s="60">
        <v>0</v>
      </c>
      <c r="BV1997" s="60">
        <v>0</v>
      </c>
      <c r="BW1997" s="60">
        <v>0</v>
      </c>
      <c r="BX1997" s="60">
        <v>0</v>
      </c>
      <c r="BY1997" s="60">
        <v>0</v>
      </c>
      <c r="BZ1997" s="60">
        <v>0</v>
      </c>
      <c r="CA1997" s="60">
        <v>0</v>
      </c>
      <c r="CB1997" s="60">
        <v>0</v>
      </c>
      <c r="CC1997" s="60">
        <v>0</v>
      </c>
      <c r="CD1997" s="60">
        <v>0</v>
      </c>
      <c r="CE1997" s="60">
        <v>0</v>
      </c>
      <c r="CF1997" s="60">
        <v>0</v>
      </c>
      <c r="CG1997" s="60">
        <v>0</v>
      </c>
      <c r="CH1997" s="60">
        <v>0</v>
      </c>
    </row>
    <row r="1998" spans="1:86">
      <c r="A1998" s="57" t="s">
        <v>86</v>
      </c>
      <c r="B1998" s="58" t="s">
        <v>723</v>
      </c>
      <c r="C1998" s="59" t="s">
        <v>116</v>
      </c>
      <c r="D1998" s="58" t="s">
        <v>333</v>
      </c>
      <c r="E1998" s="58" t="str">
        <f>VLOOKUP(CONCATENATE($F$4,F1998),'REG FL  CWIP - 1 System Per Boo'!$A$29:$B$1161,2,FALSE)</f>
        <v>Production</v>
      </c>
      <c r="F1998" s="58" t="s">
        <v>542</v>
      </c>
      <c r="G1998" s="58" t="s">
        <v>531</v>
      </c>
      <c r="H1998" s="63">
        <v>346</v>
      </c>
      <c r="I1998" s="60">
        <v>0</v>
      </c>
      <c r="J1998" s="60">
        <v>0</v>
      </c>
      <c r="K1998" s="60">
        <v>0</v>
      </c>
      <c r="L1998" s="60">
        <v>0</v>
      </c>
      <c r="M1998" s="60">
        <v>0</v>
      </c>
      <c r="N1998" s="60">
        <v>0</v>
      </c>
      <c r="O1998" s="60">
        <v>0</v>
      </c>
      <c r="P1998" s="60">
        <v>0</v>
      </c>
      <c r="Q1998" s="60">
        <v>0</v>
      </c>
      <c r="R1998" s="60">
        <v>0</v>
      </c>
      <c r="S1998" s="60">
        <v>0</v>
      </c>
      <c r="T1998" s="60">
        <v>0</v>
      </c>
      <c r="U1998" s="60">
        <v>0</v>
      </c>
      <c r="V1998" s="60">
        <v>0</v>
      </c>
      <c r="W1998" s="60">
        <v>4.1529372000000002E-2</v>
      </c>
      <c r="X1998" s="60">
        <v>4.1529372000000002E-2</v>
      </c>
      <c r="Y1998" s="60">
        <v>8.6537466000000007E-2</v>
      </c>
      <c r="Z1998" s="60">
        <v>0.101609715</v>
      </c>
      <c r="AA1998" s="60">
        <v>0.19812345000000001</v>
      </c>
      <c r="AB1998" s="60">
        <v>0.19812345000000001</v>
      </c>
      <c r="AC1998" s="60">
        <v>0.19812345000000001</v>
      </c>
      <c r="AD1998" s="60">
        <v>0.19812345000000001</v>
      </c>
      <c r="AE1998" s="60">
        <v>0.19812345000000001</v>
      </c>
      <c r="AF1998" s="60">
        <v>0.19812345000000001</v>
      </c>
      <c r="AG1998" s="60">
        <v>0</v>
      </c>
      <c r="AH1998" s="60">
        <v>0</v>
      </c>
      <c r="AI1998" s="60">
        <v>0</v>
      </c>
      <c r="AJ1998" s="60">
        <v>0</v>
      </c>
      <c r="AK1998" s="60">
        <v>2.3892633E-2</v>
      </c>
      <c r="AL1998" s="60">
        <v>6.4945487999999996E-2</v>
      </c>
      <c r="AM1998" s="60">
        <v>0.130671696</v>
      </c>
      <c r="AN1998" s="60">
        <v>0.15484989900000001</v>
      </c>
      <c r="AO1998" s="60">
        <v>0.15484989900000001</v>
      </c>
      <c r="AP1998" s="60">
        <v>0.26110266599999998</v>
      </c>
      <c r="AQ1998" s="60">
        <v>0.26355036300000001</v>
      </c>
      <c r="AR1998" s="60">
        <v>0.26409166500000003</v>
      </c>
      <c r="AS1998" s="60">
        <v>0.26409166500000003</v>
      </c>
      <c r="AT1998" s="60">
        <v>0</v>
      </c>
      <c r="AU1998" s="60">
        <v>0</v>
      </c>
      <c r="AV1998" s="60">
        <v>0</v>
      </c>
      <c r="AW1998" s="60">
        <v>0</v>
      </c>
      <c r="AX1998" s="60">
        <v>0</v>
      </c>
      <c r="AY1998" s="60">
        <v>0</v>
      </c>
      <c r="AZ1998" s="60">
        <v>0</v>
      </c>
      <c r="BA1998" s="60">
        <v>0</v>
      </c>
      <c r="BB1998" s="60">
        <v>0</v>
      </c>
      <c r="BC1998" s="60">
        <v>0</v>
      </c>
      <c r="BD1998" s="60">
        <v>0</v>
      </c>
      <c r="BE1998" s="60">
        <v>0</v>
      </c>
      <c r="BF1998" s="60">
        <v>0</v>
      </c>
      <c r="BG1998" s="60">
        <v>0</v>
      </c>
      <c r="BH1998" s="60">
        <v>0</v>
      </c>
      <c r="BI1998" s="60">
        <v>0</v>
      </c>
      <c r="BJ1998" s="60">
        <v>0</v>
      </c>
      <c r="BK1998" s="60">
        <v>0</v>
      </c>
      <c r="BL1998" s="60">
        <v>0</v>
      </c>
      <c r="BM1998" s="60">
        <v>0</v>
      </c>
      <c r="BN1998" s="60">
        <v>0</v>
      </c>
      <c r="BO1998" s="60">
        <v>0</v>
      </c>
      <c r="BP1998" s="60">
        <v>0</v>
      </c>
      <c r="BQ1998" s="60">
        <v>0</v>
      </c>
      <c r="BR1998" s="60">
        <v>0</v>
      </c>
      <c r="BS1998" s="60">
        <v>0</v>
      </c>
      <c r="BT1998" s="60">
        <v>0</v>
      </c>
      <c r="BU1998" s="60">
        <v>0</v>
      </c>
      <c r="BV1998" s="60">
        <v>0</v>
      </c>
      <c r="BW1998" s="60">
        <v>0</v>
      </c>
      <c r="BX1998" s="60">
        <v>0</v>
      </c>
      <c r="BY1998" s="60">
        <v>0</v>
      </c>
      <c r="BZ1998" s="60">
        <v>0</v>
      </c>
      <c r="CA1998" s="60">
        <v>0</v>
      </c>
      <c r="CB1998" s="60">
        <v>0</v>
      </c>
      <c r="CC1998" s="60">
        <v>0</v>
      </c>
      <c r="CD1998" s="60">
        <v>0</v>
      </c>
      <c r="CE1998" s="60">
        <v>0</v>
      </c>
      <c r="CF1998" s="60">
        <v>0</v>
      </c>
      <c r="CG1998" s="60">
        <v>0</v>
      </c>
      <c r="CH1998" s="60">
        <v>0</v>
      </c>
    </row>
    <row r="1999" spans="1:86">
      <c r="A1999" s="57" t="s">
        <v>86</v>
      </c>
      <c r="B1999" s="58" t="s">
        <v>132</v>
      </c>
      <c r="C1999" s="59" t="s">
        <v>116</v>
      </c>
      <c r="D1999" s="58" t="s">
        <v>333</v>
      </c>
      <c r="E1999" s="58" t="str">
        <f>VLOOKUP(CONCATENATE($F$4,F1999),'REG FL  CWIP - 1 System Per Boo'!$A$29:$B$1161,2,FALSE)</f>
        <v>Production</v>
      </c>
      <c r="F1999" s="58" t="s">
        <v>346</v>
      </c>
      <c r="G1999" s="58" t="s">
        <v>347</v>
      </c>
      <c r="H1999" s="63">
        <v>343</v>
      </c>
      <c r="I1999" s="60">
        <v>0</v>
      </c>
      <c r="J1999" s="60">
        <v>0</v>
      </c>
      <c r="K1999" s="60">
        <v>0</v>
      </c>
      <c r="L1999" s="60">
        <v>12607.88</v>
      </c>
      <c r="M1999" s="60">
        <v>13674.72</v>
      </c>
      <c r="N1999" s="60">
        <v>0</v>
      </c>
      <c r="O1999" s="60">
        <v>-602</v>
      </c>
      <c r="P1999" s="60">
        <v>0</v>
      </c>
      <c r="Q1999" s="60">
        <v>0</v>
      </c>
      <c r="R1999" s="60">
        <v>0</v>
      </c>
      <c r="S1999" s="60">
        <v>0</v>
      </c>
      <c r="T1999" s="60">
        <v>0</v>
      </c>
      <c r="U1999" s="60">
        <v>0</v>
      </c>
      <c r="V1999" s="60">
        <v>0</v>
      </c>
      <c r="W1999" s="60">
        <v>0</v>
      </c>
      <c r="X1999" s="60">
        <v>5697.8512499999997</v>
      </c>
      <c r="Y1999" s="60">
        <v>5697.8512499999997</v>
      </c>
      <c r="Z1999" s="60">
        <v>5697.8512499999997</v>
      </c>
      <c r="AA1999" s="60">
        <v>5697.8512499999997</v>
      </c>
      <c r="AB1999" s="60">
        <v>5697.8512499999997</v>
      </c>
      <c r="AC1999" s="60">
        <v>5697.8512499999997</v>
      </c>
      <c r="AD1999" s="60">
        <v>5697.8512499999997</v>
      </c>
      <c r="AE1999" s="60">
        <v>5793.6599200000001</v>
      </c>
      <c r="AF1999" s="60">
        <v>12188.958129999999</v>
      </c>
      <c r="AG1999" s="60">
        <v>14820.40265</v>
      </c>
      <c r="AH1999" s="60">
        <v>0</v>
      </c>
      <c r="AI1999" s="60">
        <v>0</v>
      </c>
      <c r="AJ1999" s="60">
        <v>0</v>
      </c>
      <c r="AK1999" s="60">
        <v>0</v>
      </c>
      <c r="AL1999" s="60">
        <v>0</v>
      </c>
      <c r="AM1999" s="60">
        <v>0</v>
      </c>
      <c r="AN1999" s="60">
        <v>0</v>
      </c>
      <c r="AO1999" s="60">
        <v>0</v>
      </c>
      <c r="AP1999" s="60">
        <v>0</v>
      </c>
      <c r="AQ1999" s="60">
        <v>0</v>
      </c>
      <c r="AR1999" s="60">
        <v>0</v>
      </c>
      <c r="AS1999" s="60">
        <v>0</v>
      </c>
      <c r="AT1999" s="60">
        <v>0</v>
      </c>
      <c r="AU1999" s="60">
        <v>0</v>
      </c>
      <c r="AV1999" s="60">
        <v>0</v>
      </c>
      <c r="AW1999" s="60">
        <v>0</v>
      </c>
      <c r="AX1999" s="60">
        <v>0</v>
      </c>
      <c r="AY1999" s="60">
        <v>0</v>
      </c>
      <c r="AZ1999" s="60">
        <v>0</v>
      </c>
      <c r="BA1999" s="60">
        <v>0</v>
      </c>
      <c r="BB1999" s="60">
        <v>0</v>
      </c>
      <c r="BC1999" s="60">
        <v>0</v>
      </c>
      <c r="BD1999" s="60">
        <v>0</v>
      </c>
      <c r="BE1999" s="60">
        <v>0</v>
      </c>
      <c r="BF1999" s="60">
        <v>0</v>
      </c>
      <c r="BG1999" s="60">
        <v>0</v>
      </c>
      <c r="BH1999" s="60">
        <v>0</v>
      </c>
      <c r="BI1999" s="60">
        <v>0</v>
      </c>
      <c r="BJ1999" s="60">
        <v>0</v>
      </c>
      <c r="BK1999" s="60">
        <v>0</v>
      </c>
      <c r="BL1999" s="60">
        <v>0</v>
      </c>
      <c r="BM1999" s="60">
        <v>0</v>
      </c>
      <c r="BN1999" s="60">
        <v>0</v>
      </c>
      <c r="BO1999" s="60">
        <v>0</v>
      </c>
      <c r="BP1999" s="60">
        <v>0</v>
      </c>
      <c r="BQ1999" s="60">
        <v>0</v>
      </c>
      <c r="BR1999" s="60">
        <v>0</v>
      </c>
      <c r="BS1999" s="60">
        <v>0</v>
      </c>
      <c r="BT1999" s="60">
        <v>0</v>
      </c>
      <c r="BU1999" s="60">
        <v>0</v>
      </c>
      <c r="BV1999" s="60">
        <v>0</v>
      </c>
      <c r="BW1999" s="60">
        <v>0</v>
      </c>
      <c r="BX1999" s="60">
        <v>0</v>
      </c>
      <c r="BY1999" s="60">
        <v>0</v>
      </c>
      <c r="BZ1999" s="60">
        <v>0</v>
      </c>
      <c r="CA1999" s="60">
        <v>0</v>
      </c>
      <c r="CB1999" s="60">
        <v>0</v>
      </c>
      <c r="CC1999" s="60">
        <v>0</v>
      </c>
      <c r="CD1999" s="60">
        <v>0</v>
      </c>
      <c r="CE1999" s="60">
        <v>0</v>
      </c>
      <c r="CF1999" s="60">
        <v>0</v>
      </c>
      <c r="CG1999" s="60">
        <v>0</v>
      </c>
      <c r="CH1999" s="60">
        <v>0</v>
      </c>
    </row>
    <row r="2000" spans="1:86">
      <c r="A2000" s="57" t="s">
        <v>86</v>
      </c>
      <c r="B2000" s="57" t="s">
        <v>701</v>
      </c>
      <c r="C2000" s="58" t="s">
        <v>116</v>
      </c>
      <c r="D2000" s="58" t="s">
        <v>333</v>
      </c>
      <c r="E2000" s="58" t="str">
        <f>VLOOKUP(CONCATENATE($F$4,F2000),'REG FL  CWIP - 1 System Per Boo'!$A$29:$B$1161,2,FALSE)</f>
        <v>Production</v>
      </c>
      <c r="F2000" s="58" t="s">
        <v>346</v>
      </c>
      <c r="G2000" s="58" t="s">
        <v>347</v>
      </c>
      <c r="H2000" s="63">
        <v>343</v>
      </c>
      <c r="I2000" s="60">
        <v>0</v>
      </c>
      <c r="J2000" s="60">
        <v>0</v>
      </c>
      <c r="K2000" s="60">
        <v>12607.88</v>
      </c>
      <c r="L2000" s="60">
        <v>1066.8399999999999</v>
      </c>
      <c r="M2000" s="60">
        <v>143.9</v>
      </c>
      <c r="N2000" s="60">
        <v>-441.34</v>
      </c>
      <c r="O2000" s="60">
        <v>0.45</v>
      </c>
      <c r="P2000" s="60">
        <v>1.4</v>
      </c>
      <c r="Q2000" s="60">
        <v>0.09</v>
      </c>
      <c r="R2000" s="60">
        <v>0</v>
      </c>
      <c r="S2000" s="60">
        <v>0</v>
      </c>
      <c r="T2000" s="60">
        <v>-1737.2</v>
      </c>
      <c r="U2000" s="60">
        <v>11642.019999999999</v>
      </c>
      <c r="V2000" s="60">
        <v>0</v>
      </c>
      <c r="W2000" s="60">
        <v>5697.8512499999997</v>
      </c>
      <c r="X2000" s="60">
        <v>0</v>
      </c>
      <c r="Y2000" s="60">
        <v>0</v>
      </c>
      <c r="Z2000" s="60">
        <v>0</v>
      </c>
      <c r="AA2000" s="60">
        <v>0</v>
      </c>
      <c r="AB2000" s="60">
        <v>0</v>
      </c>
      <c r="AC2000" s="60">
        <v>0</v>
      </c>
      <c r="AD2000" s="60">
        <v>95.808670000000006</v>
      </c>
      <c r="AE2000" s="60">
        <v>6395.2982099999999</v>
      </c>
      <c r="AF2000" s="60">
        <v>2631.44452</v>
      </c>
      <c r="AG2000" s="60">
        <v>403.65449000000001</v>
      </c>
      <c r="AH2000" s="60">
        <v>15224.057140000001</v>
      </c>
      <c r="AI2000" s="60">
        <v>0</v>
      </c>
      <c r="AJ2000" s="60">
        <v>0</v>
      </c>
      <c r="AK2000" s="60">
        <v>0</v>
      </c>
      <c r="AL2000" s="60">
        <v>0</v>
      </c>
      <c r="AM2000" s="60">
        <v>0</v>
      </c>
      <c r="AN2000" s="60">
        <v>0</v>
      </c>
      <c r="AO2000" s="60">
        <v>0</v>
      </c>
      <c r="AP2000" s="60">
        <v>0</v>
      </c>
      <c r="AQ2000" s="60">
        <v>0</v>
      </c>
      <c r="AR2000" s="60">
        <v>0</v>
      </c>
      <c r="AS2000" s="60">
        <v>0</v>
      </c>
      <c r="AT2000" s="60">
        <v>0</v>
      </c>
      <c r="AU2000" s="60">
        <v>0</v>
      </c>
      <c r="AV2000" s="60">
        <v>0</v>
      </c>
      <c r="AW2000" s="60">
        <v>0</v>
      </c>
      <c r="AX2000" s="60">
        <v>0</v>
      </c>
      <c r="AY2000" s="60">
        <v>0</v>
      </c>
      <c r="AZ2000" s="60">
        <v>0</v>
      </c>
      <c r="BA2000" s="60">
        <v>0</v>
      </c>
      <c r="BB2000" s="60">
        <v>0</v>
      </c>
      <c r="BC2000" s="60">
        <v>0</v>
      </c>
      <c r="BD2000" s="60">
        <v>0</v>
      </c>
      <c r="BE2000" s="60">
        <v>0</v>
      </c>
      <c r="BF2000" s="60">
        <v>0</v>
      </c>
      <c r="BG2000" s="60">
        <v>0</v>
      </c>
      <c r="BH2000" s="60">
        <v>0</v>
      </c>
      <c r="BI2000" s="60">
        <v>0</v>
      </c>
      <c r="BJ2000" s="60">
        <v>0</v>
      </c>
      <c r="BK2000" s="60">
        <v>0</v>
      </c>
      <c r="BL2000" s="60">
        <v>0</v>
      </c>
      <c r="BM2000" s="60">
        <v>0</v>
      </c>
      <c r="BN2000" s="60">
        <v>0</v>
      </c>
      <c r="BO2000" s="60">
        <v>0</v>
      </c>
      <c r="BP2000" s="60">
        <v>0</v>
      </c>
      <c r="BQ2000" s="60">
        <v>0</v>
      </c>
      <c r="BR2000" s="60">
        <v>0</v>
      </c>
      <c r="BS2000" s="60">
        <v>0</v>
      </c>
      <c r="BT2000" s="60">
        <v>0</v>
      </c>
      <c r="BU2000" s="60">
        <v>0</v>
      </c>
      <c r="BV2000" s="60">
        <v>0</v>
      </c>
      <c r="BW2000" s="60">
        <v>0</v>
      </c>
      <c r="BX2000" s="60">
        <v>0</v>
      </c>
      <c r="BY2000" s="60">
        <v>0</v>
      </c>
      <c r="BZ2000" s="60">
        <v>0</v>
      </c>
      <c r="CA2000" s="60">
        <v>0</v>
      </c>
      <c r="CB2000" s="60">
        <v>0</v>
      </c>
      <c r="CC2000" s="60">
        <v>0</v>
      </c>
      <c r="CD2000" s="60">
        <v>0</v>
      </c>
      <c r="CE2000" s="60">
        <v>0</v>
      </c>
      <c r="CF2000" s="60">
        <v>0</v>
      </c>
      <c r="CG2000" s="60">
        <v>0</v>
      </c>
      <c r="CH2000" s="60">
        <v>0</v>
      </c>
    </row>
    <row r="2001" spans="1:86">
      <c r="A2001" s="57" t="s">
        <v>86</v>
      </c>
      <c r="B2001" s="58" t="s">
        <v>719</v>
      </c>
      <c r="C2001" s="59" t="s">
        <v>116</v>
      </c>
      <c r="D2001" s="58" t="s">
        <v>333</v>
      </c>
      <c r="E2001" s="58" t="str">
        <f>VLOOKUP(CONCATENATE($F$4,F2001),'REG FL  CWIP - 1 System Per Boo'!$A$29:$B$1161,2,FALSE)</f>
        <v>Production</v>
      </c>
      <c r="F2001" s="58" t="s">
        <v>346</v>
      </c>
      <c r="G2001" s="58" t="s">
        <v>347</v>
      </c>
      <c r="H2001" s="63">
        <v>343</v>
      </c>
      <c r="I2001" s="60">
        <v>0</v>
      </c>
      <c r="J2001" s="60">
        <v>0</v>
      </c>
      <c r="K2001" s="60">
        <v>0</v>
      </c>
      <c r="L2001" s="60">
        <v>0</v>
      </c>
      <c r="M2001" s="60">
        <v>13818.62</v>
      </c>
      <c r="N2001" s="60">
        <v>160.66</v>
      </c>
      <c r="O2001" s="60">
        <v>-601.54999999999995</v>
      </c>
      <c r="P2001" s="60">
        <v>1.4</v>
      </c>
      <c r="Q2001" s="60">
        <v>0.09</v>
      </c>
      <c r="R2001" s="60">
        <v>0</v>
      </c>
      <c r="S2001" s="60">
        <v>0</v>
      </c>
      <c r="T2001" s="60">
        <v>-1737.2</v>
      </c>
      <c r="U2001" s="60">
        <v>11642.02</v>
      </c>
      <c r="V2001" s="60">
        <v>0</v>
      </c>
      <c r="W2001" s="60">
        <v>0</v>
      </c>
      <c r="X2001" s="60">
        <v>0</v>
      </c>
      <c r="Y2001" s="60">
        <v>0</v>
      </c>
      <c r="Z2001" s="60">
        <v>0</v>
      </c>
      <c r="AA2001" s="60">
        <v>0</v>
      </c>
      <c r="AB2001" s="60">
        <v>0</v>
      </c>
      <c r="AC2001" s="60">
        <v>0</v>
      </c>
      <c r="AD2001" s="60">
        <v>0</v>
      </c>
      <c r="AE2001" s="60">
        <v>0</v>
      </c>
      <c r="AF2001" s="60">
        <v>0</v>
      </c>
      <c r="AG2001" s="60">
        <v>15224.057140000001</v>
      </c>
      <c r="AH2001" s="60">
        <v>15224.057140000001</v>
      </c>
      <c r="AI2001" s="60">
        <v>0</v>
      </c>
      <c r="AJ2001" s="60">
        <v>0</v>
      </c>
      <c r="AK2001" s="60">
        <v>0</v>
      </c>
      <c r="AL2001" s="60">
        <v>0</v>
      </c>
      <c r="AM2001" s="60">
        <v>0</v>
      </c>
      <c r="AN2001" s="60">
        <v>0</v>
      </c>
      <c r="AO2001" s="60">
        <v>0</v>
      </c>
      <c r="AP2001" s="60">
        <v>0</v>
      </c>
      <c r="AQ2001" s="60">
        <v>0</v>
      </c>
      <c r="AR2001" s="60">
        <v>0</v>
      </c>
      <c r="AS2001" s="60">
        <v>0</v>
      </c>
      <c r="AT2001" s="60">
        <v>0</v>
      </c>
      <c r="AU2001" s="60">
        <v>0</v>
      </c>
      <c r="AV2001" s="60">
        <v>0</v>
      </c>
      <c r="AW2001" s="60">
        <v>0</v>
      </c>
      <c r="AX2001" s="60">
        <v>0</v>
      </c>
      <c r="AY2001" s="60">
        <v>0</v>
      </c>
      <c r="AZ2001" s="60">
        <v>0</v>
      </c>
      <c r="BA2001" s="60">
        <v>0</v>
      </c>
      <c r="BB2001" s="60">
        <v>0</v>
      </c>
      <c r="BC2001" s="60">
        <v>0</v>
      </c>
      <c r="BD2001" s="60">
        <v>0</v>
      </c>
      <c r="BE2001" s="60">
        <v>0</v>
      </c>
      <c r="BF2001" s="60">
        <v>0</v>
      </c>
      <c r="BG2001" s="60">
        <v>0</v>
      </c>
      <c r="BH2001" s="60">
        <v>0</v>
      </c>
      <c r="BI2001" s="60">
        <v>0</v>
      </c>
      <c r="BJ2001" s="60">
        <v>0</v>
      </c>
      <c r="BK2001" s="60">
        <v>0</v>
      </c>
      <c r="BL2001" s="60">
        <v>0</v>
      </c>
      <c r="BM2001" s="60">
        <v>0</v>
      </c>
      <c r="BN2001" s="60">
        <v>0</v>
      </c>
      <c r="BO2001" s="60">
        <v>0</v>
      </c>
      <c r="BP2001" s="60">
        <v>0</v>
      </c>
      <c r="BQ2001" s="60">
        <v>0</v>
      </c>
      <c r="BR2001" s="60">
        <v>0</v>
      </c>
      <c r="BS2001" s="60">
        <v>0</v>
      </c>
      <c r="BT2001" s="60">
        <v>0</v>
      </c>
      <c r="BU2001" s="60">
        <v>0</v>
      </c>
      <c r="BV2001" s="60">
        <v>0</v>
      </c>
      <c r="BW2001" s="60">
        <v>0</v>
      </c>
      <c r="BX2001" s="60">
        <v>0</v>
      </c>
      <c r="BY2001" s="60">
        <v>0</v>
      </c>
      <c r="BZ2001" s="60">
        <v>0</v>
      </c>
      <c r="CA2001" s="60">
        <v>0</v>
      </c>
      <c r="CB2001" s="60">
        <v>0</v>
      </c>
      <c r="CC2001" s="60">
        <v>0</v>
      </c>
      <c r="CD2001" s="60">
        <v>0</v>
      </c>
      <c r="CE2001" s="60">
        <v>0</v>
      </c>
      <c r="CF2001" s="60">
        <v>0</v>
      </c>
      <c r="CG2001" s="60">
        <v>0</v>
      </c>
      <c r="CH2001" s="60">
        <v>0</v>
      </c>
    </row>
    <row r="2002" spans="1:86">
      <c r="A2002" s="57" t="s">
        <v>86</v>
      </c>
      <c r="B2002" s="58" t="s">
        <v>723</v>
      </c>
      <c r="C2002" s="59" t="s">
        <v>116</v>
      </c>
      <c r="D2002" s="58" t="s">
        <v>333</v>
      </c>
      <c r="E2002" s="58" t="str">
        <f>VLOOKUP(CONCATENATE($F$4,F2002),'REG FL  CWIP - 1 System Per Boo'!$A$29:$B$1161,2,FALSE)</f>
        <v>Production</v>
      </c>
      <c r="F2002" s="58" t="s">
        <v>346</v>
      </c>
      <c r="G2002" s="58" t="s">
        <v>347</v>
      </c>
      <c r="H2002" s="63">
        <v>343</v>
      </c>
      <c r="I2002" s="60">
        <v>0</v>
      </c>
      <c r="J2002" s="60">
        <v>0</v>
      </c>
      <c r="K2002" s="60">
        <v>12607.88</v>
      </c>
      <c r="L2002" s="60">
        <v>13674.72</v>
      </c>
      <c r="M2002" s="60">
        <v>0</v>
      </c>
      <c r="N2002" s="60">
        <v>-602</v>
      </c>
      <c r="O2002" s="60">
        <v>0</v>
      </c>
      <c r="P2002" s="60">
        <v>0</v>
      </c>
      <c r="Q2002" s="60">
        <v>0</v>
      </c>
      <c r="R2002" s="60">
        <v>0</v>
      </c>
      <c r="S2002" s="60">
        <v>0</v>
      </c>
      <c r="T2002" s="60">
        <v>0</v>
      </c>
      <c r="U2002" s="60">
        <v>0</v>
      </c>
      <c r="V2002" s="60">
        <v>0</v>
      </c>
      <c r="W2002" s="60">
        <v>5697.8512499999997</v>
      </c>
      <c r="X2002" s="60">
        <v>5697.8512499999997</v>
      </c>
      <c r="Y2002" s="60">
        <v>5697.8512499999997</v>
      </c>
      <c r="Z2002" s="60">
        <v>5697.8512499999997</v>
      </c>
      <c r="AA2002" s="60">
        <v>5697.8512499999997</v>
      </c>
      <c r="AB2002" s="60">
        <v>5697.8512499999997</v>
      </c>
      <c r="AC2002" s="60">
        <v>5697.8512499999997</v>
      </c>
      <c r="AD2002" s="60">
        <v>5793.6599200000001</v>
      </c>
      <c r="AE2002" s="60">
        <v>12188.958129999999</v>
      </c>
      <c r="AF2002" s="60">
        <v>14820.40265</v>
      </c>
      <c r="AG2002" s="60">
        <v>0</v>
      </c>
      <c r="AH2002" s="60">
        <v>0</v>
      </c>
      <c r="AI2002" s="60">
        <v>0</v>
      </c>
      <c r="AJ2002" s="60">
        <v>0</v>
      </c>
      <c r="AK2002" s="60">
        <v>0</v>
      </c>
      <c r="AL2002" s="60">
        <v>0</v>
      </c>
      <c r="AM2002" s="60">
        <v>0</v>
      </c>
      <c r="AN2002" s="60">
        <v>0</v>
      </c>
      <c r="AO2002" s="60">
        <v>0</v>
      </c>
      <c r="AP2002" s="60">
        <v>0</v>
      </c>
      <c r="AQ2002" s="60">
        <v>0</v>
      </c>
      <c r="AR2002" s="60">
        <v>0</v>
      </c>
      <c r="AS2002" s="60">
        <v>0</v>
      </c>
      <c r="AT2002" s="60">
        <v>0</v>
      </c>
      <c r="AU2002" s="60">
        <v>0</v>
      </c>
      <c r="AV2002" s="60">
        <v>0</v>
      </c>
      <c r="AW2002" s="60">
        <v>0</v>
      </c>
      <c r="AX2002" s="60">
        <v>0</v>
      </c>
      <c r="AY2002" s="60">
        <v>0</v>
      </c>
      <c r="AZ2002" s="60">
        <v>0</v>
      </c>
      <c r="BA2002" s="60">
        <v>0</v>
      </c>
      <c r="BB2002" s="60">
        <v>0</v>
      </c>
      <c r="BC2002" s="60">
        <v>0</v>
      </c>
      <c r="BD2002" s="60">
        <v>0</v>
      </c>
      <c r="BE2002" s="60">
        <v>0</v>
      </c>
      <c r="BF2002" s="60">
        <v>0</v>
      </c>
      <c r="BG2002" s="60">
        <v>0</v>
      </c>
      <c r="BH2002" s="60">
        <v>0</v>
      </c>
      <c r="BI2002" s="60">
        <v>0</v>
      </c>
      <c r="BJ2002" s="60">
        <v>0</v>
      </c>
      <c r="BK2002" s="60">
        <v>0</v>
      </c>
      <c r="BL2002" s="60">
        <v>0</v>
      </c>
      <c r="BM2002" s="60">
        <v>0</v>
      </c>
      <c r="BN2002" s="60">
        <v>0</v>
      </c>
      <c r="BO2002" s="60">
        <v>0</v>
      </c>
      <c r="BP2002" s="60">
        <v>0</v>
      </c>
      <c r="BQ2002" s="60">
        <v>0</v>
      </c>
      <c r="BR2002" s="60">
        <v>0</v>
      </c>
      <c r="BS2002" s="60">
        <v>0</v>
      </c>
      <c r="BT2002" s="60">
        <v>0</v>
      </c>
      <c r="BU2002" s="60">
        <v>0</v>
      </c>
      <c r="BV2002" s="60">
        <v>0</v>
      </c>
      <c r="BW2002" s="60">
        <v>0</v>
      </c>
      <c r="BX2002" s="60">
        <v>0</v>
      </c>
      <c r="BY2002" s="60">
        <v>0</v>
      </c>
      <c r="BZ2002" s="60">
        <v>0</v>
      </c>
      <c r="CA2002" s="60">
        <v>0</v>
      </c>
      <c r="CB2002" s="60">
        <v>0</v>
      </c>
      <c r="CC2002" s="60">
        <v>0</v>
      </c>
      <c r="CD2002" s="60">
        <v>0</v>
      </c>
      <c r="CE2002" s="60">
        <v>0</v>
      </c>
      <c r="CF2002" s="60">
        <v>0</v>
      </c>
      <c r="CG2002" s="60">
        <v>0</v>
      </c>
      <c r="CH2002" s="60">
        <v>0</v>
      </c>
    </row>
    <row r="2003" spans="1:86">
      <c r="A2003" s="57" t="s">
        <v>86</v>
      </c>
      <c r="B2003" s="58" t="s">
        <v>132</v>
      </c>
      <c r="C2003" s="59" t="s">
        <v>116</v>
      </c>
      <c r="D2003" s="58" t="s">
        <v>333</v>
      </c>
      <c r="E2003" s="58" t="str">
        <f>VLOOKUP(CONCATENATE($F$4,F2003),'REG FL  CWIP - 1 System Per Boo'!$A$29:$B$1161,2,FALSE)</f>
        <v>Production</v>
      </c>
      <c r="F2003" s="58" t="s">
        <v>395</v>
      </c>
      <c r="G2003" s="58" t="s">
        <v>396</v>
      </c>
      <c r="H2003" s="63">
        <v>311</v>
      </c>
      <c r="I2003" s="60">
        <v>8173.829999999999</v>
      </c>
      <c r="J2003" s="60">
        <v>4353.9800000000005</v>
      </c>
      <c r="K2003" s="60">
        <v>5103.0000000000009</v>
      </c>
      <c r="L2003" s="60">
        <v>6642.29</v>
      </c>
      <c r="M2003" s="60">
        <v>6805.92</v>
      </c>
      <c r="N2003" s="60">
        <v>6605.07</v>
      </c>
      <c r="O2003" s="60">
        <v>7123.1</v>
      </c>
      <c r="P2003" s="60">
        <v>2608.2899999999995</v>
      </c>
      <c r="Q2003" s="60">
        <v>2580.04</v>
      </c>
      <c r="R2003" s="60">
        <v>3607.79</v>
      </c>
      <c r="S2003" s="60">
        <v>3723.84</v>
      </c>
      <c r="T2003" s="60">
        <v>5650.73</v>
      </c>
      <c r="U2003" s="60">
        <v>8173.829999999999</v>
      </c>
      <c r="V2003" s="60">
        <v>7165.6399999999994</v>
      </c>
      <c r="W2003" s="60">
        <v>7170.7877978879997</v>
      </c>
      <c r="X2003" s="60">
        <v>7294.8553387776001</v>
      </c>
      <c r="Y2003" s="60">
        <v>7452.0950620927997</v>
      </c>
      <c r="Z2003" s="60">
        <v>7501.3188170559997</v>
      </c>
      <c r="AA2003" s="60">
        <v>7879.1670339135999</v>
      </c>
      <c r="AB2003" s="60">
        <v>7827.6577542464001</v>
      </c>
      <c r="AC2003" s="60">
        <v>7866.2168045056005</v>
      </c>
      <c r="AD2003" s="60">
        <v>8258.4655463872004</v>
      </c>
      <c r="AE2003" s="60">
        <v>8471.3458408959996</v>
      </c>
      <c r="AF2003" s="60">
        <v>9543.4170700863997</v>
      </c>
      <c r="AG2003" s="60">
        <v>9593.2022109631998</v>
      </c>
      <c r="AH2003" s="60">
        <v>7165.6399999999994</v>
      </c>
      <c r="AI2003" s="60">
        <v>4730.228890808834</v>
      </c>
      <c r="AJ2003" s="60">
        <v>4874.2240755128341</v>
      </c>
      <c r="AK2003" s="60">
        <v>5393.5957988664341</v>
      </c>
      <c r="AL2003" s="60">
        <v>5134.3965022883422</v>
      </c>
      <c r="AM2003" s="60">
        <v>4571.3616230716489</v>
      </c>
      <c r="AN2003" s="60">
        <v>4001.605346160768</v>
      </c>
      <c r="AO2003" s="60">
        <v>4080.3248448423678</v>
      </c>
      <c r="AP2003" s="60">
        <v>4099.7947340007677</v>
      </c>
      <c r="AQ2003" s="60">
        <v>4419.4392043879679</v>
      </c>
      <c r="AR2003" s="60">
        <v>4506.9945419623682</v>
      </c>
      <c r="AS2003" s="60">
        <v>4398.4011579553853</v>
      </c>
      <c r="AT2003" s="60">
        <v>3628.3532849796443</v>
      </c>
      <c r="AU2003" s="60">
        <v>4730.228890808834</v>
      </c>
      <c r="AV2003" s="60">
        <v>3708.9852405508441</v>
      </c>
      <c r="AW2003" s="60">
        <v>3879.5735738841772</v>
      </c>
      <c r="AX2003" s="60">
        <v>4050.1619072175104</v>
      </c>
      <c r="AY2003" s="60">
        <v>2828.2056629103604</v>
      </c>
      <c r="AZ2003" s="60">
        <v>2287.2420021507837</v>
      </c>
      <c r="BA2003" s="60">
        <v>2457.8303354841169</v>
      </c>
      <c r="BB2003" s="60">
        <v>2628.41866881745</v>
      </c>
      <c r="BC2003" s="60">
        <v>2799.0070021507831</v>
      </c>
      <c r="BD2003" s="60">
        <v>2839.87581746253</v>
      </c>
      <c r="BE2003" s="60">
        <v>3010.4641507958631</v>
      </c>
      <c r="BF2003" s="60">
        <v>3153.0683858212001</v>
      </c>
      <c r="BG2003" s="60">
        <v>3323.6567191545332</v>
      </c>
      <c r="BH2003" s="60">
        <v>3708.9852405508441</v>
      </c>
      <c r="BI2003" s="60">
        <v>2512.4376133915521</v>
      </c>
      <c r="BJ2003" s="60">
        <v>2658.2851133915519</v>
      </c>
      <c r="BK2003" s="60">
        <v>2804.1326133915518</v>
      </c>
      <c r="BL2003" s="60">
        <v>2796.9745124359147</v>
      </c>
      <c r="BM2003" s="60">
        <v>2836.2578946974927</v>
      </c>
      <c r="BN2003" s="60">
        <v>2982.1053946974926</v>
      </c>
      <c r="BO2003" s="60">
        <v>3127.9528946974924</v>
      </c>
      <c r="BP2003" s="60">
        <v>3273.8003946974923</v>
      </c>
      <c r="BQ2003" s="60">
        <v>3419.6478946974921</v>
      </c>
      <c r="BR2003" s="60">
        <v>3565.495394697492</v>
      </c>
      <c r="BS2003" s="60">
        <v>3711.3428946974918</v>
      </c>
      <c r="BT2003" s="60">
        <v>3777.2601576818233</v>
      </c>
      <c r="BU2003" s="60">
        <v>2512.4376133915521</v>
      </c>
      <c r="BV2003" s="60">
        <v>2316.2680814522296</v>
      </c>
      <c r="BW2003" s="60">
        <v>2386.8575045743573</v>
      </c>
      <c r="BX2003" s="60">
        <v>2641.4642847444002</v>
      </c>
      <c r="BY2003" s="60">
        <v>2744.41682662421</v>
      </c>
      <c r="BZ2003" s="60">
        <v>2776.2453581180257</v>
      </c>
      <c r="CA2003" s="60">
        <v>2826.3211106810522</v>
      </c>
      <c r="CB2003" s="60">
        <v>2864.9110400027853</v>
      </c>
      <c r="CC2003" s="60">
        <v>2874.4555830843365</v>
      </c>
      <c r="CD2003" s="60">
        <v>3031.1519255015683</v>
      </c>
      <c r="CE2003" s="60">
        <v>3074.0733661271338</v>
      </c>
      <c r="CF2003" s="60">
        <v>3113.6009080819044</v>
      </c>
      <c r="CG2003" s="60">
        <v>3179.7306253998695</v>
      </c>
      <c r="CH2003" s="60">
        <v>2316.2680814522296</v>
      </c>
    </row>
    <row r="2004" spans="1:86">
      <c r="A2004" s="57" t="s">
        <v>86</v>
      </c>
      <c r="B2004" s="58" t="s">
        <v>132</v>
      </c>
      <c r="C2004" s="59" t="s">
        <v>116</v>
      </c>
      <c r="D2004" s="58" t="s">
        <v>333</v>
      </c>
      <c r="E2004" s="58" t="str">
        <f>VLOOKUP(CONCATENATE($F$4,F2004),'REG FL  CWIP - 1 System Per Boo'!$A$29:$B$1161,2,FALSE)</f>
        <v>Production</v>
      </c>
      <c r="F2004" s="58" t="s">
        <v>407</v>
      </c>
      <c r="G2004" s="58" t="s">
        <v>396</v>
      </c>
      <c r="H2004" s="63">
        <v>311</v>
      </c>
      <c r="I2004" s="60">
        <v>0</v>
      </c>
      <c r="J2004" s="60">
        <v>0</v>
      </c>
      <c r="K2004" s="60">
        <v>0</v>
      </c>
      <c r="L2004" s="60">
        <v>0</v>
      </c>
      <c r="M2004" s="60">
        <v>0</v>
      </c>
      <c r="N2004" s="60">
        <v>0</v>
      </c>
      <c r="O2004" s="60">
        <v>0</v>
      </c>
      <c r="P2004" s="60">
        <v>0</v>
      </c>
      <c r="Q2004" s="60">
        <v>0</v>
      </c>
      <c r="R2004" s="60">
        <v>0</v>
      </c>
      <c r="S2004" s="60">
        <v>0</v>
      </c>
      <c r="T2004" s="60">
        <v>0</v>
      </c>
      <c r="U2004" s="60">
        <v>0</v>
      </c>
      <c r="V2004" s="60">
        <v>0</v>
      </c>
      <c r="W2004" s="60">
        <v>15.909148009999999</v>
      </c>
      <c r="X2004" s="60">
        <v>31.818296019999998</v>
      </c>
      <c r="Y2004" s="60">
        <v>47.727444030000001</v>
      </c>
      <c r="Z2004" s="60">
        <v>63.636592039999996</v>
      </c>
      <c r="AA2004" s="60">
        <v>79.545740049999992</v>
      </c>
      <c r="AB2004" s="60">
        <v>95.454888059999988</v>
      </c>
      <c r="AC2004" s="60">
        <v>111.36403606999998</v>
      </c>
      <c r="AD2004" s="60">
        <v>127.27318407999998</v>
      </c>
      <c r="AE2004" s="60">
        <v>143.18233208999999</v>
      </c>
      <c r="AF2004" s="60">
        <v>159.09148009999998</v>
      </c>
      <c r="AG2004" s="60">
        <v>175.00062810999998</v>
      </c>
      <c r="AH2004" s="60">
        <v>0</v>
      </c>
      <c r="AI2004" s="60">
        <v>0</v>
      </c>
      <c r="AJ2004" s="60">
        <v>78.888078010000001</v>
      </c>
      <c r="AK2004" s="60">
        <v>157.77615602</v>
      </c>
      <c r="AL2004" s="60">
        <v>236.66423402999999</v>
      </c>
      <c r="AM2004" s="60">
        <v>315.55231204</v>
      </c>
      <c r="AN2004" s="60">
        <v>394.44039005000002</v>
      </c>
      <c r="AO2004" s="60">
        <v>473.32846806000003</v>
      </c>
      <c r="AP2004" s="60">
        <v>552.21654607000005</v>
      </c>
      <c r="AQ2004" s="60">
        <v>631.10462408000001</v>
      </c>
      <c r="AR2004" s="60">
        <v>709.99270208999997</v>
      </c>
      <c r="AS2004" s="60">
        <v>788.88078009999992</v>
      </c>
      <c r="AT2004" s="60">
        <v>867.76885810999988</v>
      </c>
      <c r="AU2004" s="60">
        <v>0</v>
      </c>
      <c r="AV2004" s="60">
        <v>0</v>
      </c>
      <c r="AW2004" s="60">
        <v>87.320214905089472</v>
      </c>
      <c r="AX2004" s="60">
        <v>174.64042981017894</v>
      </c>
      <c r="AY2004" s="60">
        <v>261.96064471526842</v>
      </c>
      <c r="AZ2004" s="60">
        <v>349.28085962035789</v>
      </c>
      <c r="BA2004" s="60">
        <v>436.60107452544736</v>
      </c>
      <c r="BB2004" s="60">
        <v>523.92128943053683</v>
      </c>
      <c r="BC2004" s="60">
        <v>611.24150433562636</v>
      </c>
      <c r="BD2004" s="60">
        <v>698.56171924071577</v>
      </c>
      <c r="BE2004" s="60">
        <v>785.88193414580519</v>
      </c>
      <c r="BF2004" s="60">
        <v>873.2021490508946</v>
      </c>
      <c r="BG2004" s="60">
        <v>960.52236395598402</v>
      </c>
      <c r="BH2004" s="60">
        <v>0</v>
      </c>
      <c r="BI2004" s="60">
        <v>0</v>
      </c>
      <c r="BJ2004" s="60">
        <v>97.925946257011816</v>
      </c>
      <c r="BK2004" s="60">
        <v>195.85189251402363</v>
      </c>
      <c r="BL2004" s="60">
        <v>293.77783877103548</v>
      </c>
      <c r="BM2004" s="60">
        <v>391.70378502804726</v>
      </c>
      <c r="BN2004" s="60">
        <v>489.62973128505905</v>
      </c>
      <c r="BO2004" s="60">
        <v>587.55567754207084</v>
      </c>
      <c r="BP2004" s="60">
        <v>685.48162379908263</v>
      </c>
      <c r="BQ2004" s="60">
        <v>783.40757005609441</v>
      </c>
      <c r="BR2004" s="60">
        <v>881.3335163131062</v>
      </c>
      <c r="BS2004" s="60">
        <v>979.25946257011799</v>
      </c>
      <c r="BT2004" s="60">
        <v>1077.1854088271298</v>
      </c>
      <c r="BU2004" s="60">
        <v>0</v>
      </c>
      <c r="BV2004" s="60">
        <v>0</v>
      </c>
      <c r="BW2004" s="60">
        <v>0</v>
      </c>
      <c r="BX2004" s="60">
        <v>0</v>
      </c>
      <c r="BY2004" s="60">
        <v>0</v>
      </c>
      <c r="BZ2004" s="60">
        <v>0</v>
      </c>
      <c r="CA2004" s="60">
        <v>0</v>
      </c>
      <c r="CB2004" s="60">
        <v>0</v>
      </c>
      <c r="CC2004" s="60">
        <v>0</v>
      </c>
      <c r="CD2004" s="60">
        <v>0</v>
      </c>
      <c r="CE2004" s="60">
        <v>0</v>
      </c>
      <c r="CF2004" s="60">
        <v>0</v>
      </c>
      <c r="CG2004" s="60">
        <v>0</v>
      </c>
      <c r="CH2004" s="60">
        <v>0</v>
      </c>
    </row>
    <row r="2005" spans="1:86">
      <c r="A2005" s="57" t="s">
        <v>86</v>
      </c>
      <c r="B2005" s="57" t="s">
        <v>701</v>
      </c>
      <c r="C2005" s="58" t="s">
        <v>116</v>
      </c>
      <c r="D2005" s="58" t="s">
        <v>333</v>
      </c>
      <c r="E2005" s="58" t="str">
        <f>VLOOKUP(CONCATENATE($F$4,F2005),'REG FL  CWIP - 1 System Per Boo'!$A$29:$B$1161,2,FALSE)</f>
        <v>Production</v>
      </c>
      <c r="F2005" s="58" t="s">
        <v>395</v>
      </c>
      <c r="G2005" s="58" t="s">
        <v>396</v>
      </c>
      <c r="H2005" s="63">
        <v>311</v>
      </c>
      <c r="I2005" s="60">
        <v>117.57</v>
      </c>
      <c r="J2005" s="60">
        <v>853.48</v>
      </c>
      <c r="K2005" s="60">
        <v>1556.0699999999997</v>
      </c>
      <c r="L2005" s="60">
        <v>315.14999999999998</v>
      </c>
      <c r="M2005" s="60">
        <v>-208.56</v>
      </c>
      <c r="N2005" s="60">
        <v>517.95000000000005</v>
      </c>
      <c r="O2005" s="60">
        <v>-99.22</v>
      </c>
      <c r="P2005" s="60">
        <v>39.76</v>
      </c>
      <c r="Q2005" s="60">
        <v>1058.3</v>
      </c>
      <c r="R2005" s="60">
        <v>379.26</v>
      </c>
      <c r="S2005" s="60">
        <v>2115.2500000000005</v>
      </c>
      <c r="T2005" s="60">
        <v>1586.78</v>
      </c>
      <c r="U2005" s="60">
        <v>8231.7900000000009</v>
      </c>
      <c r="V2005" s="60">
        <v>5.1477978880000004</v>
      </c>
      <c r="W2005" s="60">
        <v>124.0675408896</v>
      </c>
      <c r="X2005" s="60">
        <v>157.2397233152</v>
      </c>
      <c r="Y2005" s="60">
        <v>49.223754963200001</v>
      </c>
      <c r="Z2005" s="60">
        <v>418.601631392</v>
      </c>
      <c r="AA2005" s="60">
        <v>51.942023654400003</v>
      </c>
      <c r="AB2005" s="60">
        <v>38.559050259199999</v>
      </c>
      <c r="AC2005" s="60">
        <v>392.24874188159998</v>
      </c>
      <c r="AD2005" s="60">
        <v>212.88029450880001</v>
      </c>
      <c r="AE2005" s="60">
        <v>1072.0712291903999</v>
      </c>
      <c r="AF2005" s="60">
        <v>995.97050356479997</v>
      </c>
      <c r="AG2005" s="60">
        <v>139.55098629759999</v>
      </c>
      <c r="AH2005" s="60">
        <v>3657.5032778047998</v>
      </c>
      <c r="AI2005" s="60">
        <v>143.995184704</v>
      </c>
      <c r="AJ2005" s="60">
        <v>519.37172335360003</v>
      </c>
      <c r="AK2005" s="60">
        <v>210.01262835200001</v>
      </c>
      <c r="AL2005" s="60">
        <v>64.926940447999996</v>
      </c>
      <c r="AM2005" s="60">
        <v>102.1494003008</v>
      </c>
      <c r="AN2005" s="60">
        <v>78.719498681600001</v>
      </c>
      <c r="AO2005" s="60">
        <v>19.469889158400001</v>
      </c>
      <c r="AP2005" s="60">
        <v>319.64447038719999</v>
      </c>
      <c r="AQ2005" s="60">
        <v>87.555337574399999</v>
      </c>
      <c r="AR2005" s="60">
        <v>80.632132307199996</v>
      </c>
      <c r="AS2005" s="60">
        <v>134.89784217600001</v>
      </c>
      <c r="AT2005" s="60">
        <v>80.631955571199995</v>
      </c>
      <c r="AU2005" s="60">
        <v>1842.0070030144002</v>
      </c>
      <c r="AV2005" s="60">
        <v>170.58833333333334</v>
      </c>
      <c r="AW2005" s="60">
        <v>170.58833333333334</v>
      </c>
      <c r="AX2005" s="60">
        <v>170.58833333333334</v>
      </c>
      <c r="AY2005" s="60">
        <v>170.58833333333334</v>
      </c>
      <c r="AZ2005" s="60">
        <v>170.58833333333334</v>
      </c>
      <c r="BA2005" s="60">
        <v>170.58833333333334</v>
      </c>
      <c r="BB2005" s="60">
        <v>170.58833333333334</v>
      </c>
      <c r="BC2005" s="60">
        <v>170.58833333333334</v>
      </c>
      <c r="BD2005" s="60">
        <v>170.58833333333334</v>
      </c>
      <c r="BE2005" s="60">
        <v>170.58833333333334</v>
      </c>
      <c r="BF2005" s="60">
        <v>170.58833333333334</v>
      </c>
      <c r="BG2005" s="60">
        <v>170.58833333333314</v>
      </c>
      <c r="BH2005" s="60">
        <v>2047.06</v>
      </c>
      <c r="BI2005" s="60">
        <v>145.8475</v>
      </c>
      <c r="BJ2005" s="60">
        <v>145.8475</v>
      </c>
      <c r="BK2005" s="60">
        <v>145.8475</v>
      </c>
      <c r="BL2005" s="60">
        <v>145.8475</v>
      </c>
      <c r="BM2005" s="60">
        <v>145.8475</v>
      </c>
      <c r="BN2005" s="60">
        <v>145.8475</v>
      </c>
      <c r="BO2005" s="60">
        <v>145.8475</v>
      </c>
      <c r="BP2005" s="60">
        <v>145.8475</v>
      </c>
      <c r="BQ2005" s="60">
        <v>145.8475</v>
      </c>
      <c r="BR2005" s="60">
        <v>145.8475</v>
      </c>
      <c r="BS2005" s="60">
        <v>145.8475</v>
      </c>
      <c r="BT2005" s="60">
        <v>145.84749999999985</v>
      </c>
      <c r="BU2005" s="60">
        <v>1750.17</v>
      </c>
      <c r="BV2005" s="60">
        <v>70.589423122127869</v>
      </c>
      <c r="BW2005" s="60">
        <v>254.60678017004261</v>
      </c>
      <c r="BX2005" s="60">
        <v>102.95254187980986</v>
      </c>
      <c r="BY2005" s="60">
        <v>31.828531493815682</v>
      </c>
      <c r="BZ2005" s="60">
        <v>50.075752563026391</v>
      </c>
      <c r="CA2005" s="60">
        <v>38.589929321733003</v>
      </c>
      <c r="CB2005" s="60">
        <v>9.5445430815510424</v>
      </c>
      <c r="CC2005" s="60">
        <v>156.69634241723188</v>
      </c>
      <c r="CD2005" s="60">
        <v>42.921440625565424</v>
      </c>
      <c r="CE2005" s="60">
        <v>39.527541954770847</v>
      </c>
      <c r="CF2005" s="60">
        <v>66.129717317965088</v>
      </c>
      <c r="CG2005" s="60">
        <v>39.527456052360208</v>
      </c>
      <c r="CH2005" s="60">
        <v>902.99</v>
      </c>
    </row>
    <row r="2006" spans="1:86">
      <c r="A2006" s="57" t="s">
        <v>86</v>
      </c>
      <c r="B2006" s="57" t="s">
        <v>701</v>
      </c>
      <c r="C2006" s="58" t="s">
        <v>116</v>
      </c>
      <c r="D2006" s="58" t="s">
        <v>333</v>
      </c>
      <c r="E2006" s="58" t="str">
        <f>VLOOKUP(CONCATENATE($F$4,F2006),'REG FL  CWIP - 1 System Per Boo'!$A$29:$B$1161,2,FALSE)</f>
        <v>Production</v>
      </c>
      <c r="F2006" s="58" t="s">
        <v>407</v>
      </c>
      <c r="G2006" s="58" t="s">
        <v>396</v>
      </c>
      <c r="H2006" s="63">
        <v>311</v>
      </c>
      <c r="I2006" s="60">
        <v>0</v>
      </c>
      <c r="J2006" s="60">
        <v>0</v>
      </c>
      <c r="K2006" s="60">
        <v>0</v>
      </c>
      <c r="L2006" s="60">
        <v>0</v>
      </c>
      <c r="M2006" s="60">
        <v>0</v>
      </c>
      <c r="N2006" s="60">
        <v>0</v>
      </c>
      <c r="O2006" s="60">
        <v>0</v>
      </c>
      <c r="P2006" s="60">
        <v>0</v>
      </c>
      <c r="Q2006" s="60">
        <v>0</v>
      </c>
      <c r="R2006" s="60">
        <v>0</v>
      </c>
      <c r="S2006" s="60">
        <v>0</v>
      </c>
      <c r="T2006" s="60">
        <v>0</v>
      </c>
      <c r="U2006" s="60">
        <v>0</v>
      </c>
      <c r="V2006" s="60">
        <v>15.909148009999999</v>
      </c>
      <c r="W2006" s="60">
        <v>15.909148009999999</v>
      </c>
      <c r="X2006" s="60">
        <v>15.909148009999999</v>
      </c>
      <c r="Y2006" s="60">
        <v>15.909148009999999</v>
      </c>
      <c r="Z2006" s="60">
        <v>15.909148009999999</v>
      </c>
      <c r="AA2006" s="60">
        <v>15.909148009999999</v>
      </c>
      <c r="AB2006" s="60">
        <v>15.909148009999999</v>
      </c>
      <c r="AC2006" s="60">
        <v>15.909148009999999</v>
      </c>
      <c r="AD2006" s="60">
        <v>15.909148009999999</v>
      </c>
      <c r="AE2006" s="60">
        <v>15.909148009999999</v>
      </c>
      <c r="AF2006" s="60">
        <v>15.909148009999999</v>
      </c>
      <c r="AG2006" s="60">
        <v>15.909148009999999</v>
      </c>
      <c r="AH2006" s="60">
        <v>190.90977611999998</v>
      </c>
      <c r="AI2006" s="60">
        <v>78.888078010000001</v>
      </c>
      <c r="AJ2006" s="60">
        <v>78.888078010000001</v>
      </c>
      <c r="AK2006" s="60">
        <v>78.888078010000001</v>
      </c>
      <c r="AL2006" s="60">
        <v>78.888078010000001</v>
      </c>
      <c r="AM2006" s="60">
        <v>78.888078010000001</v>
      </c>
      <c r="AN2006" s="60">
        <v>78.888078010000001</v>
      </c>
      <c r="AO2006" s="60">
        <v>78.888078010000001</v>
      </c>
      <c r="AP2006" s="60">
        <v>78.888078010000001</v>
      </c>
      <c r="AQ2006" s="60">
        <v>78.888078010000001</v>
      </c>
      <c r="AR2006" s="60">
        <v>78.888078010000001</v>
      </c>
      <c r="AS2006" s="60">
        <v>78.888078010000001</v>
      </c>
      <c r="AT2006" s="60">
        <v>78.888078010000001</v>
      </c>
      <c r="AU2006" s="60">
        <v>946.65693611999984</v>
      </c>
      <c r="AV2006" s="60">
        <v>87.320214905089472</v>
      </c>
      <c r="AW2006" s="60">
        <v>87.320214905089472</v>
      </c>
      <c r="AX2006" s="60">
        <v>87.320214905089472</v>
      </c>
      <c r="AY2006" s="60">
        <v>87.320214905089472</v>
      </c>
      <c r="AZ2006" s="60">
        <v>87.320214905089472</v>
      </c>
      <c r="BA2006" s="60">
        <v>87.320214905089472</v>
      </c>
      <c r="BB2006" s="60">
        <v>87.320214905089472</v>
      </c>
      <c r="BC2006" s="60">
        <v>87.320214905089472</v>
      </c>
      <c r="BD2006" s="60">
        <v>87.320214905089472</v>
      </c>
      <c r="BE2006" s="60">
        <v>87.320214905089472</v>
      </c>
      <c r="BF2006" s="60">
        <v>87.320214905089472</v>
      </c>
      <c r="BG2006" s="60">
        <v>87.320215044015868</v>
      </c>
      <c r="BH2006" s="60">
        <v>1047.8425789999999</v>
      </c>
      <c r="BI2006" s="60">
        <v>97.925946257011816</v>
      </c>
      <c r="BJ2006" s="60">
        <v>97.925946257011816</v>
      </c>
      <c r="BK2006" s="60">
        <v>97.925946257011816</v>
      </c>
      <c r="BL2006" s="60">
        <v>97.925946257011816</v>
      </c>
      <c r="BM2006" s="60">
        <v>97.925946257011816</v>
      </c>
      <c r="BN2006" s="60">
        <v>97.925946257011816</v>
      </c>
      <c r="BO2006" s="60">
        <v>97.925946257011816</v>
      </c>
      <c r="BP2006" s="60">
        <v>97.925946257011816</v>
      </c>
      <c r="BQ2006" s="60">
        <v>97.925946257011816</v>
      </c>
      <c r="BR2006" s="60">
        <v>97.925946257011816</v>
      </c>
      <c r="BS2006" s="60">
        <v>97.925946257011816</v>
      </c>
      <c r="BT2006" s="60">
        <v>97.925946172870226</v>
      </c>
      <c r="BU2006" s="60">
        <v>1175.111355</v>
      </c>
      <c r="BV2006" s="60">
        <v>0</v>
      </c>
      <c r="BW2006" s="60">
        <v>0</v>
      </c>
      <c r="BX2006" s="60">
        <v>0</v>
      </c>
      <c r="BY2006" s="60">
        <v>0</v>
      </c>
      <c r="BZ2006" s="60">
        <v>0</v>
      </c>
      <c r="CA2006" s="60">
        <v>0</v>
      </c>
      <c r="CB2006" s="60">
        <v>0</v>
      </c>
      <c r="CC2006" s="60">
        <v>0</v>
      </c>
      <c r="CD2006" s="60">
        <v>0</v>
      </c>
      <c r="CE2006" s="60">
        <v>0</v>
      </c>
      <c r="CF2006" s="60">
        <v>0</v>
      </c>
      <c r="CG2006" s="60">
        <v>0</v>
      </c>
      <c r="CH2006" s="60">
        <v>0</v>
      </c>
    </row>
    <row r="2007" spans="1:86">
      <c r="A2007" s="57" t="s">
        <v>86</v>
      </c>
      <c r="B2007" s="58" t="s">
        <v>719</v>
      </c>
      <c r="C2007" s="59" t="s">
        <v>116</v>
      </c>
      <c r="D2007" s="58" t="s">
        <v>333</v>
      </c>
      <c r="E2007" s="58" t="str">
        <f>VLOOKUP(CONCATENATE($F$4,F2007),'REG FL  CWIP - 1 System Per Boo'!$A$29:$B$1161,2,FALSE)</f>
        <v>Production</v>
      </c>
      <c r="F2007" s="58" t="s">
        <v>407</v>
      </c>
      <c r="G2007" s="58" t="s">
        <v>396</v>
      </c>
      <c r="H2007" s="63">
        <v>311</v>
      </c>
      <c r="I2007" s="60">
        <v>0</v>
      </c>
      <c r="J2007" s="60">
        <v>0</v>
      </c>
      <c r="K2007" s="60">
        <v>0</v>
      </c>
      <c r="L2007" s="60">
        <v>0</v>
      </c>
      <c r="M2007" s="60">
        <v>0</v>
      </c>
      <c r="N2007" s="60">
        <v>0</v>
      </c>
      <c r="O2007" s="60">
        <v>0</v>
      </c>
      <c r="P2007" s="60">
        <v>0</v>
      </c>
      <c r="Q2007" s="60">
        <v>0</v>
      </c>
      <c r="R2007" s="60">
        <v>0</v>
      </c>
      <c r="S2007" s="60">
        <v>0</v>
      </c>
      <c r="T2007" s="60">
        <v>0</v>
      </c>
      <c r="U2007" s="60">
        <v>0</v>
      </c>
      <c r="V2007" s="60">
        <v>0</v>
      </c>
      <c r="W2007" s="60">
        <v>0</v>
      </c>
      <c r="X2007" s="60">
        <v>0</v>
      </c>
      <c r="Y2007" s="60">
        <v>0</v>
      </c>
      <c r="Z2007" s="60">
        <v>0</v>
      </c>
      <c r="AA2007" s="60">
        <v>0</v>
      </c>
      <c r="AB2007" s="60">
        <v>0</v>
      </c>
      <c r="AC2007" s="60">
        <v>0</v>
      </c>
      <c r="AD2007" s="60">
        <v>0</v>
      </c>
      <c r="AE2007" s="60">
        <v>0</v>
      </c>
      <c r="AF2007" s="60">
        <v>0</v>
      </c>
      <c r="AG2007" s="60">
        <v>190.90977611999998</v>
      </c>
      <c r="AH2007" s="60">
        <v>190.90977611999998</v>
      </c>
      <c r="AI2007" s="60">
        <v>0</v>
      </c>
      <c r="AJ2007" s="60">
        <v>0</v>
      </c>
      <c r="AK2007" s="60">
        <v>0</v>
      </c>
      <c r="AL2007" s="60">
        <v>0</v>
      </c>
      <c r="AM2007" s="60">
        <v>0</v>
      </c>
      <c r="AN2007" s="60">
        <v>0</v>
      </c>
      <c r="AO2007" s="60">
        <v>0</v>
      </c>
      <c r="AP2007" s="60">
        <v>0</v>
      </c>
      <c r="AQ2007" s="60">
        <v>0</v>
      </c>
      <c r="AR2007" s="60">
        <v>0</v>
      </c>
      <c r="AS2007" s="60">
        <v>0</v>
      </c>
      <c r="AT2007" s="60">
        <v>946.65693611999984</v>
      </c>
      <c r="AU2007" s="60">
        <v>946.65693611999984</v>
      </c>
      <c r="AV2007" s="60">
        <v>0</v>
      </c>
      <c r="AW2007" s="60">
        <v>0</v>
      </c>
      <c r="AX2007" s="60">
        <v>0</v>
      </c>
      <c r="AY2007" s="60">
        <v>0</v>
      </c>
      <c r="AZ2007" s="60">
        <v>0</v>
      </c>
      <c r="BA2007" s="60">
        <v>0</v>
      </c>
      <c r="BB2007" s="60">
        <v>0</v>
      </c>
      <c r="BC2007" s="60">
        <v>0</v>
      </c>
      <c r="BD2007" s="60">
        <v>0</v>
      </c>
      <c r="BE2007" s="60">
        <v>0</v>
      </c>
      <c r="BF2007" s="60">
        <v>0</v>
      </c>
      <c r="BG2007" s="60">
        <v>1047.8425789999999</v>
      </c>
      <c r="BH2007" s="60">
        <v>1047.8425789999999</v>
      </c>
      <c r="BI2007" s="60">
        <v>0</v>
      </c>
      <c r="BJ2007" s="60">
        <v>0</v>
      </c>
      <c r="BK2007" s="60">
        <v>0</v>
      </c>
      <c r="BL2007" s="60">
        <v>0</v>
      </c>
      <c r="BM2007" s="60">
        <v>0</v>
      </c>
      <c r="BN2007" s="60">
        <v>0</v>
      </c>
      <c r="BO2007" s="60">
        <v>0</v>
      </c>
      <c r="BP2007" s="60">
        <v>0</v>
      </c>
      <c r="BQ2007" s="60">
        <v>0</v>
      </c>
      <c r="BR2007" s="60">
        <v>0</v>
      </c>
      <c r="BS2007" s="60">
        <v>0</v>
      </c>
      <c r="BT2007" s="60">
        <v>1175.111355</v>
      </c>
      <c r="BU2007" s="60">
        <v>1175.111355</v>
      </c>
      <c r="BV2007" s="60">
        <v>0</v>
      </c>
      <c r="BW2007" s="60">
        <v>0</v>
      </c>
      <c r="BX2007" s="60">
        <v>0</v>
      </c>
      <c r="BY2007" s="60">
        <v>0</v>
      </c>
      <c r="BZ2007" s="60">
        <v>0</v>
      </c>
      <c r="CA2007" s="60">
        <v>0</v>
      </c>
      <c r="CB2007" s="60">
        <v>0</v>
      </c>
      <c r="CC2007" s="60">
        <v>0</v>
      </c>
      <c r="CD2007" s="60">
        <v>0</v>
      </c>
      <c r="CE2007" s="60">
        <v>0</v>
      </c>
      <c r="CF2007" s="60">
        <v>0</v>
      </c>
      <c r="CG2007" s="60">
        <v>0</v>
      </c>
      <c r="CH2007" s="60">
        <v>0</v>
      </c>
    </row>
    <row r="2008" spans="1:86">
      <c r="A2008" s="57" t="s">
        <v>86</v>
      </c>
      <c r="B2008" s="58" t="s">
        <v>719</v>
      </c>
      <c r="C2008" s="59" t="s">
        <v>116</v>
      </c>
      <c r="D2008" s="58" t="s">
        <v>333</v>
      </c>
      <c r="E2008" s="58" t="str">
        <f>VLOOKUP(CONCATENATE($F$4,F2008),'REG FL  CWIP - 1 System Per Boo'!$A$29:$B$1161,2,FALSE)</f>
        <v>Production</v>
      </c>
      <c r="F2008" s="58" t="s">
        <v>395</v>
      </c>
      <c r="G2008" s="58" t="s">
        <v>396</v>
      </c>
      <c r="H2008" s="63">
        <v>311</v>
      </c>
      <c r="I2008" s="60">
        <v>3937.4300000000007</v>
      </c>
      <c r="J2008" s="60">
        <v>104.47</v>
      </c>
      <c r="K2008" s="60">
        <v>16.760000000000002</v>
      </c>
      <c r="L2008" s="60">
        <v>151.52000000000001</v>
      </c>
      <c r="M2008" s="60">
        <v>-7.7100000000000017</v>
      </c>
      <c r="N2008" s="60">
        <v>-7.9999999999999988E-2</v>
      </c>
      <c r="O2008" s="60">
        <v>4415.57</v>
      </c>
      <c r="P2008" s="60">
        <v>68.02</v>
      </c>
      <c r="Q2008" s="60">
        <v>30.55</v>
      </c>
      <c r="R2008" s="60">
        <v>263.21999999999997</v>
      </c>
      <c r="S2008" s="60">
        <v>188.35</v>
      </c>
      <c r="T2008" s="60">
        <v>71.86999999999999</v>
      </c>
      <c r="U2008" s="60">
        <v>9239.9700000000012</v>
      </c>
      <c r="V2008" s="60">
        <v>0</v>
      </c>
      <c r="W2008" s="60">
        <v>0</v>
      </c>
      <c r="X2008" s="60">
        <v>0</v>
      </c>
      <c r="Y2008" s="60">
        <v>0</v>
      </c>
      <c r="Z2008" s="60">
        <v>40.753414534399987</v>
      </c>
      <c r="AA2008" s="60">
        <v>103.45130332159989</v>
      </c>
      <c r="AB2008" s="60">
        <v>0</v>
      </c>
      <c r="AC2008" s="60">
        <v>0</v>
      </c>
      <c r="AD2008" s="60">
        <v>0</v>
      </c>
      <c r="AE2008" s="60">
        <v>0</v>
      </c>
      <c r="AF2008" s="60">
        <v>946.18536268800005</v>
      </c>
      <c r="AG2008" s="60">
        <v>5002.5243064519655</v>
      </c>
      <c r="AH2008" s="60">
        <v>6092.9143869959653</v>
      </c>
      <c r="AI2008" s="60">
        <v>0</v>
      </c>
      <c r="AJ2008" s="60">
        <v>0</v>
      </c>
      <c r="AK2008" s="60">
        <v>469.21192493009187</v>
      </c>
      <c r="AL2008" s="60">
        <v>627.96181966469385</v>
      </c>
      <c r="AM2008" s="60">
        <v>671.90567721168111</v>
      </c>
      <c r="AN2008" s="60">
        <v>0</v>
      </c>
      <c r="AO2008" s="60">
        <v>0</v>
      </c>
      <c r="AP2008" s="60">
        <v>0</v>
      </c>
      <c r="AQ2008" s="60">
        <v>0</v>
      </c>
      <c r="AR2008" s="60">
        <v>189.22551631418276</v>
      </c>
      <c r="AS2008" s="60">
        <v>904.9457151517413</v>
      </c>
      <c r="AT2008" s="60">
        <v>0</v>
      </c>
      <c r="AU2008" s="60">
        <v>2863.2506532723905</v>
      </c>
      <c r="AV2008" s="60">
        <v>0</v>
      </c>
      <c r="AW2008" s="60">
        <v>0</v>
      </c>
      <c r="AX2008" s="60">
        <v>1392.5445776404836</v>
      </c>
      <c r="AY2008" s="60">
        <v>711.55199409290992</v>
      </c>
      <c r="AZ2008" s="60">
        <v>0</v>
      </c>
      <c r="BA2008" s="60">
        <v>0</v>
      </c>
      <c r="BB2008" s="60">
        <v>0</v>
      </c>
      <c r="BC2008" s="60">
        <v>129.71951802158611</v>
      </c>
      <c r="BD2008" s="60">
        <v>0</v>
      </c>
      <c r="BE2008" s="60">
        <v>27.984098307996053</v>
      </c>
      <c r="BF2008" s="60">
        <v>0</v>
      </c>
      <c r="BG2008" s="60">
        <v>981.80743909631451</v>
      </c>
      <c r="BH2008" s="60">
        <v>3243.6076271592901</v>
      </c>
      <c r="BI2008" s="60">
        <v>0</v>
      </c>
      <c r="BJ2008" s="60">
        <v>0</v>
      </c>
      <c r="BK2008" s="60">
        <v>153.00560095563682</v>
      </c>
      <c r="BL2008" s="60">
        <v>106.56411773842166</v>
      </c>
      <c r="BM2008" s="60">
        <v>0</v>
      </c>
      <c r="BN2008" s="60">
        <v>0</v>
      </c>
      <c r="BO2008" s="60">
        <v>0</v>
      </c>
      <c r="BP2008" s="60">
        <v>0</v>
      </c>
      <c r="BQ2008" s="60">
        <v>0</v>
      </c>
      <c r="BR2008" s="60">
        <v>0</v>
      </c>
      <c r="BS2008" s="60">
        <v>79.93023701566824</v>
      </c>
      <c r="BT2008" s="60">
        <v>1606.8395762295936</v>
      </c>
      <c r="BU2008" s="60">
        <v>1946.3395319393203</v>
      </c>
      <c r="BV2008" s="60">
        <v>0</v>
      </c>
      <c r="BW2008" s="60">
        <v>0</v>
      </c>
      <c r="BX2008" s="60">
        <v>0</v>
      </c>
      <c r="BY2008" s="60">
        <v>0</v>
      </c>
      <c r="BZ2008" s="60">
        <v>0</v>
      </c>
      <c r="CA2008" s="60">
        <v>0</v>
      </c>
      <c r="CB2008" s="60">
        <v>0</v>
      </c>
      <c r="CC2008" s="60">
        <v>0</v>
      </c>
      <c r="CD2008" s="60">
        <v>0</v>
      </c>
      <c r="CE2008" s="60">
        <v>0</v>
      </c>
      <c r="CF2008" s="60">
        <v>0</v>
      </c>
      <c r="CG2008" s="60">
        <v>972.25104472147973</v>
      </c>
      <c r="CH2008" s="60">
        <v>972.25104472147973</v>
      </c>
    </row>
    <row r="2009" spans="1:86">
      <c r="A2009" s="57" t="s">
        <v>86</v>
      </c>
      <c r="B2009" s="58" t="s">
        <v>723</v>
      </c>
      <c r="C2009" s="59" t="s">
        <v>116</v>
      </c>
      <c r="D2009" s="58" t="s">
        <v>333</v>
      </c>
      <c r="E2009" s="58" t="str">
        <f>VLOOKUP(CONCATENATE($F$4,F2009),'REG FL  CWIP - 1 System Per Boo'!$A$29:$B$1161,2,FALSE)</f>
        <v>Production</v>
      </c>
      <c r="F2009" s="58" t="s">
        <v>395</v>
      </c>
      <c r="G2009" s="58" t="s">
        <v>396</v>
      </c>
      <c r="H2009" s="63">
        <v>311</v>
      </c>
      <c r="I2009" s="60">
        <v>4353.9800000000005</v>
      </c>
      <c r="J2009" s="60">
        <v>5103.0000000000009</v>
      </c>
      <c r="K2009" s="60">
        <v>6642.29</v>
      </c>
      <c r="L2009" s="60">
        <v>6805.92</v>
      </c>
      <c r="M2009" s="60">
        <v>6605.07</v>
      </c>
      <c r="N2009" s="60">
        <v>7123.1</v>
      </c>
      <c r="O2009" s="60">
        <v>2608.2899999999995</v>
      </c>
      <c r="P2009" s="60">
        <v>2580.04</v>
      </c>
      <c r="Q2009" s="60">
        <v>3607.79</v>
      </c>
      <c r="R2009" s="60">
        <v>3723.84</v>
      </c>
      <c r="S2009" s="60">
        <v>5650.73</v>
      </c>
      <c r="T2009" s="60">
        <v>7165.6399999999994</v>
      </c>
      <c r="U2009" s="60">
        <v>7165.6399999999994</v>
      </c>
      <c r="V2009" s="60">
        <v>7170.7877978879997</v>
      </c>
      <c r="W2009" s="60">
        <v>7294.8553387776001</v>
      </c>
      <c r="X2009" s="60">
        <v>7452.0950620927997</v>
      </c>
      <c r="Y2009" s="60">
        <v>7501.3188170559997</v>
      </c>
      <c r="Z2009" s="60">
        <v>7879.1670339135999</v>
      </c>
      <c r="AA2009" s="60">
        <v>7827.6577542464001</v>
      </c>
      <c r="AB2009" s="60">
        <v>7866.2168045056005</v>
      </c>
      <c r="AC2009" s="60">
        <v>8258.4655463872004</v>
      </c>
      <c r="AD2009" s="60">
        <v>8471.3458408959996</v>
      </c>
      <c r="AE2009" s="60">
        <v>9543.4170700863997</v>
      </c>
      <c r="AF2009" s="60">
        <v>9593.2022109631998</v>
      </c>
      <c r="AG2009" s="60">
        <v>4730.228890808834</v>
      </c>
      <c r="AH2009" s="60">
        <v>4730.228890808834</v>
      </c>
      <c r="AI2009" s="60">
        <v>4874.2240755128341</v>
      </c>
      <c r="AJ2009" s="60">
        <v>5393.5957988664341</v>
      </c>
      <c r="AK2009" s="60">
        <v>5134.3965022883422</v>
      </c>
      <c r="AL2009" s="60">
        <v>4571.3616230716489</v>
      </c>
      <c r="AM2009" s="60">
        <v>4001.605346160768</v>
      </c>
      <c r="AN2009" s="60">
        <v>4080.3248448423678</v>
      </c>
      <c r="AO2009" s="60">
        <v>4099.7947340007677</v>
      </c>
      <c r="AP2009" s="60">
        <v>4419.4392043879679</v>
      </c>
      <c r="AQ2009" s="60">
        <v>4506.9945419623682</v>
      </c>
      <c r="AR2009" s="60">
        <v>4398.4011579553853</v>
      </c>
      <c r="AS2009" s="60">
        <v>3628.3532849796443</v>
      </c>
      <c r="AT2009" s="60">
        <v>3708.9852405508441</v>
      </c>
      <c r="AU2009" s="60">
        <v>3708.9852405508441</v>
      </c>
      <c r="AV2009" s="60">
        <v>3879.5735738841772</v>
      </c>
      <c r="AW2009" s="60">
        <v>4050.1619072175104</v>
      </c>
      <c r="AX2009" s="60">
        <v>2828.2056629103604</v>
      </c>
      <c r="AY2009" s="60">
        <v>2287.2420021507837</v>
      </c>
      <c r="AZ2009" s="60">
        <v>2457.8303354841169</v>
      </c>
      <c r="BA2009" s="60">
        <v>2628.41866881745</v>
      </c>
      <c r="BB2009" s="60">
        <v>2799.0070021507831</v>
      </c>
      <c r="BC2009" s="60">
        <v>2839.87581746253</v>
      </c>
      <c r="BD2009" s="60">
        <v>3010.4641507958631</v>
      </c>
      <c r="BE2009" s="60">
        <v>3153.0683858212001</v>
      </c>
      <c r="BF2009" s="60">
        <v>3323.6567191545332</v>
      </c>
      <c r="BG2009" s="60">
        <v>2512.4376133915521</v>
      </c>
      <c r="BH2009" s="60">
        <v>2512.4376133915521</v>
      </c>
      <c r="BI2009" s="60">
        <v>2658.2851133915519</v>
      </c>
      <c r="BJ2009" s="60">
        <v>2804.1326133915518</v>
      </c>
      <c r="BK2009" s="60">
        <v>2796.9745124359147</v>
      </c>
      <c r="BL2009" s="60">
        <v>2836.2578946974927</v>
      </c>
      <c r="BM2009" s="60">
        <v>2982.1053946974926</v>
      </c>
      <c r="BN2009" s="60">
        <v>3127.9528946974924</v>
      </c>
      <c r="BO2009" s="60">
        <v>3273.8003946974923</v>
      </c>
      <c r="BP2009" s="60">
        <v>3419.6478946974921</v>
      </c>
      <c r="BQ2009" s="60">
        <v>3565.495394697492</v>
      </c>
      <c r="BR2009" s="60">
        <v>3711.3428946974918</v>
      </c>
      <c r="BS2009" s="60">
        <v>3777.2601576818233</v>
      </c>
      <c r="BT2009" s="60">
        <v>2316.2680814522296</v>
      </c>
      <c r="BU2009" s="60">
        <v>2316.2680814522296</v>
      </c>
      <c r="BV2009" s="60">
        <v>2386.8575045743573</v>
      </c>
      <c r="BW2009" s="60">
        <v>2641.4642847444002</v>
      </c>
      <c r="BX2009" s="60">
        <v>2744.41682662421</v>
      </c>
      <c r="BY2009" s="60">
        <v>2776.2453581180257</v>
      </c>
      <c r="BZ2009" s="60">
        <v>2826.3211106810522</v>
      </c>
      <c r="CA2009" s="60">
        <v>2864.9110400027853</v>
      </c>
      <c r="CB2009" s="60">
        <v>2874.4555830843365</v>
      </c>
      <c r="CC2009" s="60">
        <v>3031.1519255015683</v>
      </c>
      <c r="CD2009" s="60">
        <v>3074.0733661271338</v>
      </c>
      <c r="CE2009" s="60">
        <v>3113.6009080819044</v>
      </c>
      <c r="CF2009" s="60">
        <v>3179.7306253998695</v>
      </c>
      <c r="CG2009" s="60">
        <v>2247.0070367307499</v>
      </c>
      <c r="CH2009" s="60">
        <v>2247.0070367307499</v>
      </c>
    </row>
    <row r="2010" spans="1:86">
      <c r="A2010" s="57" t="s">
        <v>86</v>
      </c>
      <c r="B2010" s="58" t="s">
        <v>723</v>
      </c>
      <c r="C2010" s="59" t="s">
        <v>116</v>
      </c>
      <c r="D2010" s="58" t="s">
        <v>333</v>
      </c>
      <c r="E2010" s="58" t="str">
        <f>VLOOKUP(CONCATENATE($F$4,F2010),'REG FL  CWIP - 1 System Per Boo'!$A$29:$B$1161,2,FALSE)</f>
        <v>Production</v>
      </c>
      <c r="F2010" s="58" t="s">
        <v>407</v>
      </c>
      <c r="G2010" s="58" t="s">
        <v>396</v>
      </c>
      <c r="H2010" s="63">
        <v>311</v>
      </c>
      <c r="I2010" s="60">
        <v>0</v>
      </c>
      <c r="J2010" s="60">
        <v>0</v>
      </c>
      <c r="K2010" s="60">
        <v>0</v>
      </c>
      <c r="L2010" s="60">
        <v>0</v>
      </c>
      <c r="M2010" s="60">
        <v>0</v>
      </c>
      <c r="N2010" s="60">
        <v>0</v>
      </c>
      <c r="O2010" s="60">
        <v>0</v>
      </c>
      <c r="P2010" s="60">
        <v>0</v>
      </c>
      <c r="Q2010" s="60">
        <v>0</v>
      </c>
      <c r="R2010" s="60">
        <v>0</v>
      </c>
      <c r="S2010" s="60">
        <v>0</v>
      </c>
      <c r="T2010" s="60">
        <v>0</v>
      </c>
      <c r="U2010" s="60">
        <v>0</v>
      </c>
      <c r="V2010" s="60">
        <v>15.909148009999999</v>
      </c>
      <c r="W2010" s="60">
        <v>31.818296019999998</v>
      </c>
      <c r="X2010" s="60">
        <v>47.727444030000001</v>
      </c>
      <c r="Y2010" s="60">
        <v>63.636592039999996</v>
      </c>
      <c r="Z2010" s="60">
        <v>79.545740049999992</v>
      </c>
      <c r="AA2010" s="60">
        <v>95.454888059999988</v>
      </c>
      <c r="AB2010" s="60">
        <v>111.36403606999998</v>
      </c>
      <c r="AC2010" s="60">
        <v>127.27318407999998</v>
      </c>
      <c r="AD2010" s="60">
        <v>143.18233208999999</v>
      </c>
      <c r="AE2010" s="60">
        <v>159.09148009999998</v>
      </c>
      <c r="AF2010" s="60">
        <v>175.00062810999998</v>
      </c>
      <c r="AG2010" s="60">
        <v>0</v>
      </c>
      <c r="AH2010" s="60">
        <v>0</v>
      </c>
      <c r="AI2010" s="60">
        <v>78.888078010000001</v>
      </c>
      <c r="AJ2010" s="60">
        <v>157.77615602</v>
      </c>
      <c r="AK2010" s="60">
        <v>236.66423402999999</v>
      </c>
      <c r="AL2010" s="60">
        <v>315.55231204</v>
      </c>
      <c r="AM2010" s="60">
        <v>394.44039005000002</v>
      </c>
      <c r="AN2010" s="60">
        <v>473.32846806000003</v>
      </c>
      <c r="AO2010" s="60">
        <v>552.21654607000005</v>
      </c>
      <c r="AP2010" s="60">
        <v>631.10462408000001</v>
      </c>
      <c r="AQ2010" s="60">
        <v>709.99270208999997</v>
      </c>
      <c r="AR2010" s="60">
        <v>788.88078009999992</v>
      </c>
      <c r="AS2010" s="60">
        <v>867.76885810999988</v>
      </c>
      <c r="AT2010" s="60">
        <v>0</v>
      </c>
      <c r="AU2010" s="60">
        <v>0</v>
      </c>
      <c r="AV2010" s="60">
        <v>87.320214905089472</v>
      </c>
      <c r="AW2010" s="60">
        <v>174.64042981017894</v>
      </c>
      <c r="AX2010" s="60">
        <v>261.96064471526842</v>
      </c>
      <c r="AY2010" s="60">
        <v>349.28085962035789</v>
      </c>
      <c r="AZ2010" s="60">
        <v>436.60107452544736</v>
      </c>
      <c r="BA2010" s="60">
        <v>523.92128943053683</v>
      </c>
      <c r="BB2010" s="60">
        <v>611.24150433562636</v>
      </c>
      <c r="BC2010" s="60">
        <v>698.56171924071577</v>
      </c>
      <c r="BD2010" s="60">
        <v>785.88193414580519</v>
      </c>
      <c r="BE2010" s="60">
        <v>873.2021490508946</v>
      </c>
      <c r="BF2010" s="60">
        <v>960.52236395598402</v>
      </c>
      <c r="BG2010" s="60">
        <v>0</v>
      </c>
      <c r="BH2010" s="60">
        <v>0</v>
      </c>
      <c r="BI2010" s="60">
        <v>97.925946257011816</v>
      </c>
      <c r="BJ2010" s="60">
        <v>195.85189251402363</v>
      </c>
      <c r="BK2010" s="60">
        <v>293.77783877103548</v>
      </c>
      <c r="BL2010" s="60">
        <v>391.70378502804726</v>
      </c>
      <c r="BM2010" s="60">
        <v>489.62973128505905</v>
      </c>
      <c r="BN2010" s="60">
        <v>587.55567754207084</v>
      </c>
      <c r="BO2010" s="60">
        <v>685.48162379908263</v>
      </c>
      <c r="BP2010" s="60">
        <v>783.40757005609441</v>
      </c>
      <c r="BQ2010" s="60">
        <v>881.3335163131062</v>
      </c>
      <c r="BR2010" s="60">
        <v>979.25946257011799</v>
      </c>
      <c r="BS2010" s="60">
        <v>1077.1854088271298</v>
      </c>
      <c r="BT2010" s="60">
        <v>0</v>
      </c>
      <c r="BU2010" s="60">
        <v>0</v>
      </c>
      <c r="BV2010" s="60">
        <v>0</v>
      </c>
      <c r="BW2010" s="60">
        <v>0</v>
      </c>
      <c r="BX2010" s="60">
        <v>0</v>
      </c>
      <c r="BY2010" s="60">
        <v>0</v>
      </c>
      <c r="BZ2010" s="60">
        <v>0</v>
      </c>
      <c r="CA2010" s="60">
        <v>0</v>
      </c>
      <c r="CB2010" s="60">
        <v>0</v>
      </c>
      <c r="CC2010" s="60">
        <v>0</v>
      </c>
      <c r="CD2010" s="60">
        <v>0</v>
      </c>
      <c r="CE2010" s="60">
        <v>0</v>
      </c>
      <c r="CF2010" s="60">
        <v>0</v>
      </c>
      <c r="CG2010" s="60">
        <v>0</v>
      </c>
      <c r="CH2010" s="60">
        <v>0</v>
      </c>
    </row>
    <row r="2011" spans="1:86">
      <c r="A2011" s="57" t="s">
        <v>86</v>
      </c>
      <c r="B2011" s="58" t="s">
        <v>132</v>
      </c>
      <c r="C2011" s="59" t="s">
        <v>116</v>
      </c>
      <c r="D2011" s="58" t="s">
        <v>333</v>
      </c>
      <c r="E2011" s="58" t="str">
        <f>VLOOKUP(CONCATENATE($F$4,F2011),'REG FL  CWIP - 1 System Per Boo'!$A$29:$B$1161,2,FALSE)</f>
        <v>Production</v>
      </c>
      <c r="F2011" s="58" t="s">
        <v>397</v>
      </c>
      <c r="G2011" s="58" t="s">
        <v>398</v>
      </c>
      <c r="H2011" s="63">
        <v>312</v>
      </c>
      <c r="I2011" s="60">
        <v>0</v>
      </c>
      <c r="J2011" s="60">
        <v>0</v>
      </c>
      <c r="K2011" s="60">
        <v>92.43</v>
      </c>
      <c r="L2011" s="60">
        <v>254.49</v>
      </c>
      <c r="M2011" s="60">
        <v>378.69</v>
      </c>
      <c r="N2011" s="60">
        <v>376.51</v>
      </c>
      <c r="O2011" s="60">
        <v>466.29</v>
      </c>
      <c r="P2011" s="60">
        <v>829.96</v>
      </c>
      <c r="Q2011" s="60">
        <v>1078.5</v>
      </c>
      <c r="R2011" s="60">
        <v>1204.8400000000001</v>
      </c>
      <c r="S2011" s="60">
        <v>1468.06</v>
      </c>
      <c r="T2011" s="60">
        <v>1920.32</v>
      </c>
      <c r="U2011" s="60">
        <v>0</v>
      </c>
      <c r="V2011" s="60">
        <v>2566.9699999999998</v>
      </c>
      <c r="W2011" s="60">
        <v>2586.0558766039999</v>
      </c>
      <c r="X2011" s="60">
        <v>3046.0463089207997</v>
      </c>
      <c r="Y2011" s="60">
        <v>3629.0252878423998</v>
      </c>
      <c r="Z2011" s="60">
        <v>3811.5263365729998</v>
      </c>
      <c r="AA2011" s="60">
        <v>5212.4291301337998</v>
      </c>
      <c r="AB2011" s="60">
        <v>5021.4543138961999</v>
      </c>
      <c r="AC2011" s="60">
        <v>5164.4151082447997</v>
      </c>
      <c r="AD2011" s="60">
        <v>6618.7090118726001</v>
      </c>
      <c r="AE2011" s="60">
        <v>7407.9799041679998</v>
      </c>
      <c r="AF2011" s="60">
        <v>11382.7706081162</v>
      </c>
      <c r="AG2011" s="60">
        <v>11567.353040480599</v>
      </c>
      <c r="AH2011" s="60">
        <v>2566.9699999999998</v>
      </c>
      <c r="AI2011" s="60">
        <v>5703.6458044985793</v>
      </c>
      <c r="AJ2011" s="60">
        <v>6237.5195863805793</v>
      </c>
      <c r="AK2011" s="60">
        <v>8163.1322151593795</v>
      </c>
      <c r="AL2011" s="60">
        <v>7770.8376853230948</v>
      </c>
      <c r="AM2011" s="60">
        <v>6918.6922276011555</v>
      </c>
      <c r="AN2011" s="60">
        <v>6056.3740279655849</v>
      </c>
      <c r="AO2011" s="60">
        <v>6348.2329297433853</v>
      </c>
      <c r="AP2011" s="60">
        <v>6420.4191169355854</v>
      </c>
      <c r="AQ2011" s="60">
        <v>7605.5268176831851</v>
      </c>
      <c r="AR2011" s="60">
        <v>7930.1453060783851</v>
      </c>
      <c r="AS2011" s="60">
        <v>7739.0731167432741</v>
      </c>
      <c r="AT2011" s="60">
        <v>6384.1587789337191</v>
      </c>
      <c r="AU2011" s="60">
        <v>5703.6458044985793</v>
      </c>
      <c r="AV2011" s="60">
        <v>6683.1082691533193</v>
      </c>
      <c r="AW2011" s="60">
        <v>7315.577435819986</v>
      </c>
      <c r="AX2011" s="60">
        <v>7948.0466024866528</v>
      </c>
      <c r="AY2011" s="60">
        <v>5550.0769907915183</v>
      </c>
      <c r="AZ2011" s="60">
        <v>4488.4887174173437</v>
      </c>
      <c r="BA2011" s="60">
        <v>5120.9578840840104</v>
      </c>
      <c r="BB2011" s="60">
        <v>5753.4270507506772</v>
      </c>
      <c r="BC2011" s="60">
        <v>6385.8962174173439</v>
      </c>
      <c r="BD2011" s="60">
        <v>6537.4204457030301</v>
      </c>
      <c r="BE2011" s="60">
        <v>7169.8896123696968</v>
      </c>
      <c r="BF2011" s="60">
        <v>7698.6056149662745</v>
      </c>
      <c r="BG2011" s="60">
        <v>8331.0747816329404</v>
      </c>
      <c r="BH2011" s="60">
        <v>6683.1082691533193</v>
      </c>
      <c r="BI2011" s="60">
        <v>6297.673740107819</v>
      </c>
      <c r="BJ2011" s="60">
        <v>6838.4162401078192</v>
      </c>
      <c r="BK2011" s="60">
        <v>7379.1587401078195</v>
      </c>
      <c r="BL2011" s="60">
        <v>7360.3219836088201</v>
      </c>
      <c r="BM2011" s="60">
        <v>7505.9685962184403</v>
      </c>
      <c r="BN2011" s="60">
        <v>8046.7110962184406</v>
      </c>
      <c r="BO2011" s="60">
        <v>8587.45359621844</v>
      </c>
      <c r="BP2011" s="60">
        <v>9128.1960962184403</v>
      </c>
      <c r="BQ2011" s="60">
        <v>9668.9385962184406</v>
      </c>
      <c r="BR2011" s="60">
        <v>10209.681096218441</v>
      </c>
      <c r="BS2011" s="60">
        <v>10750.423596218441</v>
      </c>
      <c r="BT2011" s="60">
        <v>10994.817676194478</v>
      </c>
      <c r="BU2011" s="60">
        <v>6297.673740107819</v>
      </c>
      <c r="BV2011" s="60">
        <v>6742.1740048706624</v>
      </c>
      <c r="BW2011" s="60">
        <v>7003.8893395508494</v>
      </c>
      <c r="BX2011" s="60">
        <v>7947.8621861451902</v>
      </c>
      <c r="BY2011" s="60">
        <v>8329.5660981835936</v>
      </c>
      <c r="BZ2011" s="60">
        <v>8447.572655028107</v>
      </c>
      <c r="CA2011" s="60">
        <v>8633.2320890019546</v>
      </c>
      <c r="CB2011" s="60">
        <v>8776.307011859004</v>
      </c>
      <c r="CC2011" s="60">
        <v>8811.6940879459671</v>
      </c>
      <c r="CD2011" s="60">
        <v>9392.6569841568507</v>
      </c>
      <c r="CE2011" s="60">
        <v>9551.7912949563724</v>
      </c>
      <c r="CF2011" s="60">
        <v>9698.3424837071288</v>
      </c>
      <c r="CG2011" s="60">
        <v>9943.5231401665806</v>
      </c>
      <c r="CH2011" s="60">
        <v>6742.1740048706624</v>
      </c>
    </row>
    <row r="2012" spans="1:86">
      <c r="A2012" s="57" t="s">
        <v>86</v>
      </c>
      <c r="B2012" s="58" t="s">
        <v>132</v>
      </c>
      <c r="C2012" s="59" t="s">
        <v>116</v>
      </c>
      <c r="D2012" s="58" t="s">
        <v>333</v>
      </c>
      <c r="E2012" s="58" t="str">
        <f>VLOOKUP(CONCATENATE($F$4,F2012),'REG FL  CWIP - 1 System Per Boo'!$A$29:$B$1161,2,FALSE)</f>
        <v>Production</v>
      </c>
      <c r="F2012" s="58" t="s">
        <v>408</v>
      </c>
      <c r="G2012" s="58" t="s">
        <v>398</v>
      </c>
      <c r="H2012" s="63">
        <v>312</v>
      </c>
      <c r="I2012" s="60">
        <v>0</v>
      </c>
      <c r="J2012" s="60">
        <v>0</v>
      </c>
      <c r="K2012" s="60">
        <v>0</v>
      </c>
      <c r="L2012" s="60">
        <v>0</v>
      </c>
      <c r="M2012" s="60">
        <v>0</v>
      </c>
      <c r="N2012" s="60">
        <v>0</v>
      </c>
      <c r="O2012" s="60">
        <v>0</v>
      </c>
      <c r="P2012" s="60">
        <v>0</v>
      </c>
      <c r="Q2012" s="60">
        <v>0</v>
      </c>
      <c r="R2012" s="60">
        <v>0</v>
      </c>
      <c r="S2012" s="60">
        <v>0</v>
      </c>
      <c r="T2012" s="60">
        <v>0</v>
      </c>
      <c r="U2012" s="60">
        <v>0</v>
      </c>
      <c r="V2012" s="60">
        <v>0</v>
      </c>
      <c r="W2012" s="60">
        <v>58.984451679999999</v>
      </c>
      <c r="X2012" s="60">
        <v>117.96890336</v>
      </c>
      <c r="Y2012" s="60">
        <v>176.95335503999999</v>
      </c>
      <c r="Z2012" s="60">
        <v>235.93780672</v>
      </c>
      <c r="AA2012" s="60">
        <v>294.92225839999998</v>
      </c>
      <c r="AB2012" s="60">
        <v>353.90671007999998</v>
      </c>
      <c r="AC2012" s="60">
        <v>412.89116175999999</v>
      </c>
      <c r="AD2012" s="60">
        <v>471.87561344</v>
      </c>
      <c r="AE2012" s="60">
        <v>530.86006511999994</v>
      </c>
      <c r="AF2012" s="60">
        <v>589.84451679999995</v>
      </c>
      <c r="AG2012" s="60">
        <v>648.82896847999996</v>
      </c>
      <c r="AH2012" s="60">
        <v>0</v>
      </c>
      <c r="AI2012" s="60">
        <v>0</v>
      </c>
      <c r="AJ2012" s="60">
        <v>292.48392319999999</v>
      </c>
      <c r="AK2012" s="60">
        <v>584.96784639999998</v>
      </c>
      <c r="AL2012" s="60">
        <v>877.45176960000003</v>
      </c>
      <c r="AM2012" s="60">
        <v>1169.9356928</v>
      </c>
      <c r="AN2012" s="60">
        <v>1462.4196159999999</v>
      </c>
      <c r="AO2012" s="60">
        <v>1754.9035391999998</v>
      </c>
      <c r="AP2012" s="60">
        <v>2047.3874623999998</v>
      </c>
      <c r="AQ2012" s="60">
        <v>2339.8713855999999</v>
      </c>
      <c r="AR2012" s="60">
        <v>2632.3553087999999</v>
      </c>
      <c r="AS2012" s="60">
        <v>2924.8392319999998</v>
      </c>
      <c r="AT2012" s="60">
        <v>3217.3231551999997</v>
      </c>
      <c r="AU2012" s="60">
        <v>0</v>
      </c>
      <c r="AV2012" s="60">
        <v>0</v>
      </c>
      <c r="AW2012" s="60">
        <v>323.74675203609621</v>
      </c>
      <c r="AX2012" s="60">
        <v>647.49350407219242</v>
      </c>
      <c r="AY2012" s="60">
        <v>971.24025610828858</v>
      </c>
      <c r="AZ2012" s="60">
        <v>1294.9870081443848</v>
      </c>
      <c r="BA2012" s="60">
        <v>1618.7337601804811</v>
      </c>
      <c r="BB2012" s="60">
        <v>1942.4805122165774</v>
      </c>
      <c r="BC2012" s="60">
        <v>2266.2272642526736</v>
      </c>
      <c r="BD2012" s="60">
        <v>2589.9740162887697</v>
      </c>
      <c r="BE2012" s="60">
        <v>2913.7207683248657</v>
      </c>
      <c r="BF2012" s="60">
        <v>3237.4675203609618</v>
      </c>
      <c r="BG2012" s="60">
        <v>3561.2142723970578</v>
      </c>
      <c r="BH2012" s="60">
        <v>0</v>
      </c>
      <c r="BI2012" s="60">
        <v>0</v>
      </c>
      <c r="BJ2012" s="60">
        <v>363.06835794240652</v>
      </c>
      <c r="BK2012" s="60">
        <v>726.13671588481304</v>
      </c>
      <c r="BL2012" s="60">
        <v>1089.2050738272196</v>
      </c>
      <c r="BM2012" s="60">
        <v>1452.2734317696261</v>
      </c>
      <c r="BN2012" s="60">
        <v>1815.3417897120326</v>
      </c>
      <c r="BO2012" s="60">
        <v>2178.4101476544392</v>
      </c>
      <c r="BP2012" s="60">
        <v>2541.4785055968459</v>
      </c>
      <c r="BQ2012" s="60">
        <v>2904.5468635392526</v>
      </c>
      <c r="BR2012" s="60">
        <v>3267.6152214816593</v>
      </c>
      <c r="BS2012" s="60">
        <v>3630.683579424066</v>
      </c>
      <c r="BT2012" s="60">
        <v>3993.7519373664727</v>
      </c>
      <c r="BU2012" s="60">
        <v>0</v>
      </c>
      <c r="BV2012" s="60">
        <v>0</v>
      </c>
      <c r="BW2012" s="60">
        <v>0</v>
      </c>
      <c r="BX2012" s="60">
        <v>0</v>
      </c>
      <c r="BY2012" s="60">
        <v>0</v>
      </c>
      <c r="BZ2012" s="60">
        <v>0</v>
      </c>
      <c r="CA2012" s="60">
        <v>0</v>
      </c>
      <c r="CB2012" s="60">
        <v>0</v>
      </c>
      <c r="CC2012" s="60">
        <v>0</v>
      </c>
      <c r="CD2012" s="60">
        <v>0</v>
      </c>
      <c r="CE2012" s="60">
        <v>0</v>
      </c>
      <c r="CF2012" s="60">
        <v>0</v>
      </c>
      <c r="CG2012" s="60">
        <v>0</v>
      </c>
      <c r="CH2012" s="60">
        <v>0</v>
      </c>
    </row>
    <row r="2013" spans="1:86">
      <c r="A2013" s="57" t="s">
        <v>86</v>
      </c>
      <c r="B2013" s="57" t="s">
        <v>701</v>
      </c>
      <c r="C2013" s="58" t="s">
        <v>116</v>
      </c>
      <c r="D2013" s="58" t="s">
        <v>333</v>
      </c>
      <c r="E2013" s="58" t="str">
        <f>VLOOKUP(CONCATENATE($F$4,F2013),'REG FL  CWIP - 1 System Per Boo'!$A$29:$B$1161,2,FALSE)</f>
        <v>Production</v>
      </c>
      <c r="F2013" s="58" t="s">
        <v>397</v>
      </c>
      <c r="G2013" s="58" t="s">
        <v>398</v>
      </c>
      <c r="H2013" s="63">
        <v>312</v>
      </c>
      <c r="I2013" s="60">
        <v>168.59</v>
      </c>
      <c r="J2013" s="60">
        <v>95.91</v>
      </c>
      <c r="K2013" s="60">
        <v>83.54</v>
      </c>
      <c r="L2013" s="60">
        <v>474.34</v>
      </c>
      <c r="M2013" s="60">
        <v>10.34</v>
      </c>
      <c r="N2013" s="60">
        <v>-26.32</v>
      </c>
      <c r="O2013" s="60">
        <v>680.16000000000008</v>
      </c>
      <c r="P2013" s="60">
        <v>402.78000000000003</v>
      </c>
      <c r="Q2013" s="60">
        <v>428.45</v>
      </c>
      <c r="R2013" s="60">
        <v>912.64</v>
      </c>
      <c r="S2013" s="60">
        <v>930.58</v>
      </c>
      <c r="T2013" s="60">
        <v>1443.1</v>
      </c>
      <c r="U2013" s="60">
        <v>5604.1100000000006</v>
      </c>
      <c r="V2013" s="60">
        <v>19.085876603999999</v>
      </c>
      <c r="W2013" s="60">
        <v>459.99043231680002</v>
      </c>
      <c r="X2013" s="60">
        <v>582.97897892159995</v>
      </c>
      <c r="Y2013" s="60">
        <v>182.50104873059999</v>
      </c>
      <c r="Z2013" s="60">
        <v>1551.9993707609999</v>
      </c>
      <c r="AA2013" s="60">
        <v>192.57924953520001</v>
      </c>
      <c r="AB2013" s="60">
        <v>142.96079434859999</v>
      </c>
      <c r="AC2013" s="60">
        <v>1454.2939036278001</v>
      </c>
      <c r="AD2013" s="60">
        <v>789.27089229540002</v>
      </c>
      <c r="AE2013" s="60">
        <v>3974.7907039482002</v>
      </c>
      <c r="AF2013" s="60">
        <v>3692.6411148684001</v>
      </c>
      <c r="AG2013" s="60">
        <v>517.39655720580004</v>
      </c>
      <c r="AH2013" s="60">
        <v>13560.488923163401</v>
      </c>
      <c r="AI2013" s="60">
        <v>533.873781882</v>
      </c>
      <c r="AJ2013" s="60">
        <v>1925.6126287787999</v>
      </c>
      <c r="AK2013" s="60">
        <v>778.63878831600005</v>
      </c>
      <c r="AL2013" s="60">
        <v>240.72187770900001</v>
      </c>
      <c r="AM2013" s="60">
        <v>378.72715513140002</v>
      </c>
      <c r="AN2013" s="60">
        <v>291.85890177779999</v>
      </c>
      <c r="AO2013" s="60">
        <v>72.186187192199995</v>
      </c>
      <c r="AP2013" s="60">
        <v>1185.1077007475999</v>
      </c>
      <c r="AQ2013" s="60">
        <v>324.61848839520002</v>
      </c>
      <c r="AR2013" s="60">
        <v>298.95014548260002</v>
      </c>
      <c r="AS2013" s="60">
        <v>500.14464940800002</v>
      </c>
      <c r="AT2013" s="60">
        <v>298.94949021960002</v>
      </c>
      <c r="AU2013" s="60">
        <v>6829.3897950402015</v>
      </c>
      <c r="AV2013" s="60">
        <v>632.46916666666664</v>
      </c>
      <c r="AW2013" s="60">
        <v>632.46916666666664</v>
      </c>
      <c r="AX2013" s="60">
        <v>632.46916666666664</v>
      </c>
      <c r="AY2013" s="60">
        <v>632.46916666666664</v>
      </c>
      <c r="AZ2013" s="60">
        <v>632.46916666666664</v>
      </c>
      <c r="BA2013" s="60">
        <v>632.46916666666664</v>
      </c>
      <c r="BB2013" s="60">
        <v>632.46916666666664</v>
      </c>
      <c r="BC2013" s="60">
        <v>632.46916666666664</v>
      </c>
      <c r="BD2013" s="60">
        <v>632.46916666666664</v>
      </c>
      <c r="BE2013" s="60">
        <v>632.46916666666664</v>
      </c>
      <c r="BF2013" s="60">
        <v>632.46916666666664</v>
      </c>
      <c r="BG2013" s="60">
        <v>632.46916666666675</v>
      </c>
      <c r="BH2013" s="60">
        <v>7589.63</v>
      </c>
      <c r="BI2013" s="60">
        <v>540.74249999999995</v>
      </c>
      <c r="BJ2013" s="60">
        <v>540.74249999999995</v>
      </c>
      <c r="BK2013" s="60">
        <v>540.74249999999995</v>
      </c>
      <c r="BL2013" s="60">
        <v>540.74249999999995</v>
      </c>
      <c r="BM2013" s="60">
        <v>540.74249999999995</v>
      </c>
      <c r="BN2013" s="60">
        <v>540.74249999999995</v>
      </c>
      <c r="BO2013" s="60">
        <v>540.74249999999995</v>
      </c>
      <c r="BP2013" s="60">
        <v>540.74249999999995</v>
      </c>
      <c r="BQ2013" s="60">
        <v>540.74249999999995</v>
      </c>
      <c r="BR2013" s="60">
        <v>540.74249999999995</v>
      </c>
      <c r="BS2013" s="60">
        <v>540.74249999999995</v>
      </c>
      <c r="BT2013" s="60">
        <v>540.74249999999938</v>
      </c>
      <c r="BU2013" s="60">
        <v>6488.91</v>
      </c>
      <c r="BV2013" s="60">
        <v>261.71533468018663</v>
      </c>
      <c r="BW2013" s="60">
        <v>943.97284659434058</v>
      </c>
      <c r="BX2013" s="60">
        <v>381.70391203840387</v>
      </c>
      <c r="BY2013" s="60">
        <v>118.00655684451398</v>
      </c>
      <c r="BZ2013" s="60">
        <v>185.65943397384726</v>
      </c>
      <c r="CA2013" s="60">
        <v>143.07492285704993</v>
      </c>
      <c r="CB2013" s="60">
        <v>35.387076086963376</v>
      </c>
      <c r="CC2013" s="60">
        <v>580.9628962108842</v>
      </c>
      <c r="CD2013" s="60">
        <v>159.13431079952133</v>
      </c>
      <c r="CE2013" s="60">
        <v>146.55118875075641</v>
      </c>
      <c r="CF2013" s="60">
        <v>245.18065645945251</v>
      </c>
      <c r="CG2013" s="60">
        <v>146.55086470408014</v>
      </c>
      <c r="CH2013" s="60">
        <v>3347.9</v>
      </c>
    </row>
    <row r="2014" spans="1:86">
      <c r="A2014" s="57" t="s">
        <v>86</v>
      </c>
      <c r="B2014" s="57" t="s">
        <v>701</v>
      </c>
      <c r="C2014" s="58" t="s">
        <v>116</v>
      </c>
      <c r="D2014" s="58" t="s">
        <v>333</v>
      </c>
      <c r="E2014" s="58" t="str">
        <f>VLOOKUP(CONCATENATE($F$4,F2014),'REG FL  CWIP - 1 System Per Boo'!$A$29:$B$1161,2,FALSE)</f>
        <v>Production</v>
      </c>
      <c r="F2014" s="58" t="s">
        <v>408</v>
      </c>
      <c r="G2014" s="58" t="s">
        <v>398</v>
      </c>
      <c r="H2014" s="63">
        <v>312</v>
      </c>
      <c r="I2014" s="60">
        <v>0</v>
      </c>
      <c r="J2014" s="60">
        <v>0</v>
      </c>
      <c r="K2014" s="60">
        <v>0</v>
      </c>
      <c r="L2014" s="60">
        <v>0</v>
      </c>
      <c r="M2014" s="60">
        <v>0</v>
      </c>
      <c r="N2014" s="60">
        <v>0</v>
      </c>
      <c r="O2014" s="60">
        <v>0</v>
      </c>
      <c r="P2014" s="60">
        <v>0</v>
      </c>
      <c r="Q2014" s="60">
        <v>0</v>
      </c>
      <c r="R2014" s="60">
        <v>0</v>
      </c>
      <c r="S2014" s="60">
        <v>0</v>
      </c>
      <c r="T2014" s="60">
        <v>0</v>
      </c>
      <c r="U2014" s="60">
        <v>0</v>
      </c>
      <c r="V2014" s="60">
        <v>58.984451679999999</v>
      </c>
      <c r="W2014" s="60">
        <v>58.984451679999999</v>
      </c>
      <c r="X2014" s="60">
        <v>58.984451679999999</v>
      </c>
      <c r="Y2014" s="60">
        <v>58.984451679999999</v>
      </c>
      <c r="Z2014" s="60">
        <v>58.984451679999999</v>
      </c>
      <c r="AA2014" s="60">
        <v>58.984451679999999</v>
      </c>
      <c r="AB2014" s="60">
        <v>58.984451679999999</v>
      </c>
      <c r="AC2014" s="60">
        <v>58.984451679999999</v>
      </c>
      <c r="AD2014" s="60">
        <v>58.984451679999999</v>
      </c>
      <c r="AE2014" s="60">
        <v>58.984451679999999</v>
      </c>
      <c r="AF2014" s="60">
        <v>58.984451679999999</v>
      </c>
      <c r="AG2014" s="60">
        <v>58.984451679999999</v>
      </c>
      <c r="AH2014" s="60">
        <v>707.81342015999996</v>
      </c>
      <c r="AI2014" s="60">
        <v>292.48392319999999</v>
      </c>
      <c r="AJ2014" s="60">
        <v>292.48392319999999</v>
      </c>
      <c r="AK2014" s="60">
        <v>292.48392319999999</v>
      </c>
      <c r="AL2014" s="60">
        <v>292.48392319999999</v>
      </c>
      <c r="AM2014" s="60">
        <v>292.48392319999999</v>
      </c>
      <c r="AN2014" s="60">
        <v>292.48392319999999</v>
      </c>
      <c r="AO2014" s="60">
        <v>292.48392319999999</v>
      </c>
      <c r="AP2014" s="60">
        <v>292.48392319999999</v>
      </c>
      <c r="AQ2014" s="60">
        <v>292.48392319999999</v>
      </c>
      <c r="AR2014" s="60">
        <v>292.48392319999999</v>
      </c>
      <c r="AS2014" s="60">
        <v>292.48392319999999</v>
      </c>
      <c r="AT2014" s="60">
        <v>292.48392319999999</v>
      </c>
      <c r="AU2014" s="60">
        <v>3509.8070783999997</v>
      </c>
      <c r="AV2014" s="60">
        <v>323.74675203609621</v>
      </c>
      <c r="AW2014" s="60">
        <v>323.74675203609621</v>
      </c>
      <c r="AX2014" s="60">
        <v>323.74675203609621</v>
      </c>
      <c r="AY2014" s="60">
        <v>323.74675203609621</v>
      </c>
      <c r="AZ2014" s="60">
        <v>323.74675203609621</v>
      </c>
      <c r="BA2014" s="60">
        <v>323.74675203609621</v>
      </c>
      <c r="BB2014" s="60">
        <v>323.74675203609621</v>
      </c>
      <c r="BC2014" s="60">
        <v>323.74675203609621</v>
      </c>
      <c r="BD2014" s="60">
        <v>323.74675203609621</v>
      </c>
      <c r="BE2014" s="60">
        <v>323.74675203609621</v>
      </c>
      <c r="BF2014" s="60">
        <v>323.74675203609621</v>
      </c>
      <c r="BG2014" s="60">
        <v>323.74675260294225</v>
      </c>
      <c r="BH2014" s="60">
        <v>3884.9610250000001</v>
      </c>
      <c r="BI2014" s="60">
        <v>363.06835794240652</v>
      </c>
      <c r="BJ2014" s="60">
        <v>363.06835794240652</v>
      </c>
      <c r="BK2014" s="60">
        <v>363.06835794240652</v>
      </c>
      <c r="BL2014" s="60">
        <v>363.06835794240652</v>
      </c>
      <c r="BM2014" s="60">
        <v>363.06835794240652</v>
      </c>
      <c r="BN2014" s="60">
        <v>363.06835794240652</v>
      </c>
      <c r="BO2014" s="60">
        <v>363.06835794240652</v>
      </c>
      <c r="BP2014" s="60">
        <v>363.06835794240652</v>
      </c>
      <c r="BQ2014" s="60">
        <v>363.06835794240652</v>
      </c>
      <c r="BR2014" s="60">
        <v>363.06835794240652</v>
      </c>
      <c r="BS2014" s="60">
        <v>363.06835794240652</v>
      </c>
      <c r="BT2014" s="60">
        <v>363.06835763352774</v>
      </c>
      <c r="BU2014" s="60">
        <v>4356.8202950000004</v>
      </c>
      <c r="BV2014" s="60">
        <v>0</v>
      </c>
      <c r="BW2014" s="60">
        <v>0</v>
      </c>
      <c r="BX2014" s="60">
        <v>0</v>
      </c>
      <c r="BY2014" s="60">
        <v>0</v>
      </c>
      <c r="BZ2014" s="60">
        <v>0</v>
      </c>
      <c r="CA2014" s="60">
        <v>0</v>
      </c>
      <c r="CB2014" s="60">
        <v>0</v>
      </c>
      <c r="CC2014" s="60">
        <v>0</v>
      </c>
      <c r="CD2014" s="60">
        <v>0</v>
      </c>
      <c r="CE2014" s="60">
        <v>0</v>
      </c>
      <c r="CF2014" s="60">
        <v>0</v>
      </c>
      <c r="CG2014" s="60">
        <v>0</v>
      </c>
      <c r="CH2014" s="60">
        <v>0</v>
      </c>
    </row>
    <row r="2015" spans="1:86">
      <c r="A2015" s="57" t="s">
        <v>86</v>
      </c>
      <c r="B2015" s="58" t="s">
        <v>719</v>
      </c>
      <c r="C2015" s="59" t="s">
        <v>116</v>
      </c>
      <c r="D2015" s="58" t="s">
        <v>333</v>
      </c>
      <c r="E2015" s="58" t="str">
        <f>VLOOKUP(CONCATENATE($F$4,F2015),'REG FL  CWIP - 1 System Per Boo'!$A$29:$B$1161,2,FALSE)</f>
        <v>Production</v>
      </c>
      <c r="F2015" s="58" t="s">
        <v>408</v>
      </c>
      <c r="G2015" s="58" t="s">
        <v>398</v>
      </c>
      <c r="H2015" s="63">
        <v>312</v>
      </c>
      <c r="I2015" s="60">
        <v>0</v>
      </c>
      <c r="J2015" s="60">
        <v>0</v>
      </c>
      <c r="K2015" s="60">
        <v>0</v>
      </c>
      <c r="L2015" s="60">
        <v>0</v>
      </c>
      <c r="M2015" s="60">
        <v>0</v>
      </c>
      <c r="N2015" s="60">
        <v>0</v>
      </c>
      <c r="O2015" s="60">
        <v>0</v>
      </c>
      <c r="P2015" s="60">
        <v>0</v>
      </c>
      <c r="Q2015" s="60">
        <v>0</v>
      </c>
      <c r="R2015" s="60">
        <v>0</v>
      </c>
      <c r="S2015" s="60">
        <v>0</v>
      </c>
      <c r="T2015" s="60">
        <v>0</v>
      </c>
      <c r="U2015" s="60">
        <v>0</v>
      </c>
      <c r="V2015" s="60">
        <v>0</v>
      </c>
      <c r="W2015" s="60">
        <v>0</v>
      </c>
      <c r="X2015" s="60">
        <v>0</v>
      </c>
      <c r="Y2015" s="60">
        <v>0</v>
      </c>
      <c r="Z2015" s="60">
        <v>0</v>
      </c>
      <c r="AA2015" s="60">
        <v>0</v>
      </c>
      <c r="AB2015" s="60">
        <v>0</v>
      </c>
      <c r="AC2015" s="60">
        <v>0</v>
      </c>
      <c r="AD2015" s="60">
        <v>0</v>
      </c>
      <c r="AE2015" s="60">
        <v>0</v>
      </c>
      <c r="AF2015" s="60">
        <v>0</v>
      </c>
      <c r="AG2015" s="60">
        <v>707.81342015999996</v>
      </c>
      <c r="AH2015" s="60">
        <v>707.81342015999996</v>
      </c>
      <c r="AI2015" s="60">
        <v>0</v>
      </c>
      <c r="AJ2015" s="60">
        <v>0</v>
      </c>
      <c r="AK2015" s="60">
        <v>0</v>
      </c>
      <c r="AL2015" s="60">
        <v>0</v>
      </c>
      <c r="AM2015" s="60">
        <v>0</v>
      </c>
      <c r="AN2015" s="60">
        <v>0</v>
      </c>
      <c r="AO2015" s="60">
        <v>0</v>
      </c>
      <c r="AP2015" s="60">
        <v>0</v>
      </c>
      <c r="AQ2015" s="60">
        <v>0</v>
      </c>
      <c r="AR2015" s="60">
        <v>0</v>
      </c>
      <c r="AS2015" s="60">
        <v>0</v>
      </c>
      <c r="AT2015" s="60">
        <v>3509.8070783999997</v>
      </c>
      <c r="AU2015" s="60">
        <v>3509.8070783999997</v>
      </c>
      <c r="AV2015" s="60">
        <v>0</v>
      </c>
      <c r="AW2015" s="60">
        <v>0</v>
      </c>
      <c r="AX2015" s="60">
        <v>0</v>
      </c>
      <c r="AY2015" s="60">
        <v>0</v>
      </c>
      <c r="AZ2015" s="60">
        <v>0</v>
      </c>
      <c r="BA2015" s="60">
        <v>0</v>
      </c>
      <c r="BB2015" s="60">
        <v>0</v>
      </c>
      <c r="BC2015" s="60">
        <v>0</v>
      </c>
      <c r="BD2015" s="60">
        <v>0</v>
      </c>
      <c r="BE2015" s="60">
        <v>0</v>
      </c>
      <c r="BF2015" s="60">
        <v>0</v>
      </c>
      <c r="BG2015" s="60">
        <v>3884.9610250000001</v>
      </c>
      <c r="BH2015" s="60">
        <v>3884.9610250000001</v>
      </c>
      <c r="BI2015" s="60">
        <v>0</v>
      </c>
      <c r="BJ2015" s="60">
        <v>0</v>
      </c>
      <c r="BK2015" s="60">
        <v>0</v>
      </c>
      <c r="BL2015" s="60">
        <v>0</v>
      </c>
      <c r="BM2015" s="60">
        <v>0</v>
      </c>
      <c r="BN2015" s="60">
        <v>0</v>
      </c>
      <c r="BO2015" s="60">
        <v>0</v>
      </c>
      <c r="BP2015" s="60">
        <v>0</v>
      </c>
      <c r="BQ2015" s="60">
        <v>0</v>
      </c>
      <c r="BR2015" s="60">
        <v>0</v>
      </c>
      <c r="BS2015" s="60">
        <v>0</v>
      </c>
      <c r="BT2015" s="60">
        <v>4356.8202950000004</v>
      </c>
      <c r="BU2015" s="60">
        <v>4356.8202950000004</v>
      </c>
      <c r="BV2015" s="60">
        <v>0</v>
      </c>
      <c r="BW2015" s="60">
        <v>0</v>
      </c>
      <c r="BX2015" s="60">
        <v>0</v>
      </c>
      <c r="BY2015" s="60">
        <v>0</v>
      </c>
      <c r="BZ2015" s="60">
        <v>0</v>
      </c>
      <c r="CA2015" s="60">
        <v>0</v>
      </c>
      <c r="CB2015" s="60">
        <v>0</v>
      </c>
      <c r="CC2015" s="60">
        <v>0</v>
      </c>
      <c r="CD2015" s="60">
        <v>0</v>
      </c>
      <c r="CE2015" s="60">
        <v>0</v>
      </c>
      <c r="CF2015" s="60">
        <v>0</v>
      </c>
      <c r="CG2015" s="60">
        <v>0</v>
      </c>
      <c r="CH2015" s="60">
        <v>0</v>
      </c>
    </row>
    <row r="2016" spans="1:86">
      <c r="A2016" s="57" t="s">
        <v>86</v>
      </c>
      <c r="B2016" s="58" t="s">
        <v>719</v>
      </c>
      <c r="C2016" s="59" t="s">
        <v>116</v>
      </c>
      <c r="D2016" s="58" t="s">
        <v>333</v>
      </c>
      <c r="E2016" s="58" t="str">
        <f>VLOOKUP(CONCATENATE($F$4,F2016),'REG FL  CWIP - 1 System Per Boo'!$A$29:$B$1161,2,FALSE)</f>
        <v>Production</v>
      </c>
      <c r="F2016" s="58" t="s">
        <v>397</v>
      </c>
      <c r="G2016" s="58" t="s">
        <v>398</v>
      </c>
      <c r="H2016" s="63">
        <v>312</v>
      </c>
      <c r="I2016" s="60">
        <v>168.59</v>
      </c>
      <c r="J2016" s="60">
        <v>3.47</v>
      </c>
      <c r="K2016" s="60">
        <v>-78.510000000000005</v>
      </c>
      <c r="L2016" s="60">
        <v>350.14</v>
      </c>
      <c r="M2016" s="60">
        <v>12.52</v>
      </c>
      <c r="N2016" s="60">
        <v>14.79</v>
      </c>
      <c r="O2016" s="60">
        <v>316.5</v>
      </c>
      <c r="P2016" s="60">
        <v>154.22999999999999</v>
      </c>
      <c r="Q2016" s="60">
        <v>302.11</v>
      </c>
      <c r="R2016" s="60">
        <v>649.41999999999996</v>
      </c>
      <c r="S2016" s="60">
        <v>478.32</v>
      </c>
      <c r="T2016" s="60">
        <v>796.46</v>
      </c>
      <c r="U2016" s="60">
        <v>3168.0400000000004</v>
      </c>
      <c r="V2016" s="60">
        <v>0</v>
      </c>
      <c r="W2016" s="60">
        <v>0</v>
      </c>
      <c r="X2016" s="60">
        <v>0</v>
      </c>
      <c r="Y2016" s="60">
        <v>0</v>
      </c>
      <c r="Z2016" s="60">
        <v>151.09657720019993</v>
      </c>
      <c r="AA2016" s="60">
        <v>383.55406577279962</v>
      </c>
      <c r="AB2016" s="60">
        <v>0</v>
      </c>
      <c r="AC2016" s="60">
        <v>0</v>
      </c>
      <c r="AD2016" s="60">
        <v>0</v>
      </c>
      <c r="AE2016" s="60">
        <v>0</v>
      </c>
      <c r="AF2016" s="60">
        <v>3508.0586825040004</v>
      </c>
      <c r="AG2016" s="60">
        <v>6381.10379318782</v>
      </c>
      <c r="AH2016" s="60">
        <v>10423.813118664821</v>
      </c>
      <c r="AI2016" s="60">
        <v>0</v>
      </c>
      <c r="AJ2016" s="60">
        <v>0</v>
      </c>
      <c r="AK2016" s="60">
        <v>1170.9333181522854</v>
      </c>
      <c r="AL2016" s="60">
        <v>1092.867335430939</v>
      </c>
      <c r="AM2016" s="60">
        <v>1241.0453547669708</v>
      </c>
      <c r="AN2016" s="60">
        <v>0</v>
      </c>
      <c r="AO2016" s="60">
        <v>0</v>
      </c>
      <c r="AP2016" s="60">
        <v>0</v>
      </c>
      <c r="AQ2016" s="60">
        <v>0</v>
      </c>
      <c r="AR2016" s="60">
        <v>490.0223348177102</v>
      </c>
      <c r="AS2016" s="60">
        <v>1855.0589872175547</v>
      </c>
      <c r="AT2016" s="60">
        <v>0</v>
      </c>
      <c r="AU2016" s="60">
        <v>5849.9273303854607</v>
      </c>
      <c r="AV2016" s="60">
        <v>0</v>
      </c>
      <c r="AW2016" s="60">
        <v>0</v>
      </c>
      <c r="AX2016" s="60">
        <v>3030.4387783618008</v>
      </c>
      <c r="AY2016" s="60">
        <v>1694.0574400408418</v>
      </c>
      <c r="AZ2016" s="60">
        <v>0</v>
      </c>
      <c r="BA2016" s="60">
        <v>0</v>
      </c>
      <c r="BB2016" s="60">
        <v>0</v>
      </c>
      <c r="BC2016" s="60">
        <v>480.94493838098077</v>
      </c>
      <c r="BD2016" s="60">
        <v>0</v>
      </c>
      <c r="BE2016" s="60">
        <v>103.75316407008884</v>
      </c>
      <c r="BF2016" s="60">
        <v>0</v>
      </c>
      <c r="BG2016" s="60">
        <v>2665.8702081917891</v>
      </c>
      <c r="BH2016" s="60">
        <v>7975.0645290455013</v>
      </c>
      <c r="BI2016" s="60">
        <v>0</v>
      </c>
      <c r="BJ2016" s="60">
        <v>0</v>
      </c>
      <c r="BK2016" s="60">
        <v>559.57925649900005</v>
      </c>
      <c r="BL2016" s="60">
        <v>395.09588739038014</v>
      </c>
      <c r="BM2016" s="60">
        <v>0</v>
      </c>
      <c r="BN2016" s="60">
        <v>0</v>
      </c>
      <c r="BO2016" s="60">
        <v>0</v>
      </c>
      <c r="BP2016" s="60">
        <v>0</v>
      </c>
      <c r="BQ2016" s="60">
        <v>0</v>
      </c>
      <c r="BR2016" s="60">
        <v>0</v>
      </c>
      <c r="BS2016" s="60">
        <v>296.34842002396323</v>
      </c>
      <c r="BT2016" s="60">
        <v>4793.3861713238157</v>
      </c>
      <c r="BU2016" s="60">
        <v>6044.4097352371591</v>
      </c>
      <c r="BV2016" s="60">
        <v>0</v>
      </c>
      <c r="BW2016" s="60">
        <v>0</v>
      </c>
      <c r="BX2016" s="60">
        <v>0</v>
      </c>
      <c r="BY2016" s="60">
        <v>0</v>
      </c>
      <c r="BZ2016" s="60">
        <v>0</v>
      </c>
      <c r="CA2016" s="60">
        <v>0</v>
      </c>
      <c r="CB2016" s="60">
        <v>0</v>
      </c>
      <c r="CC2016" s="60">
        <v>0</v>
      </c>
      <c r="CD2016" s="60">
        <v>0</v>
      </c>
      <c r="CE2016" s="60">
        <v>0</v>
      </c>
      <c r="CF2016" s="60">
        <v>0</v>
      </c>
      <c r="CG2016" s="60">
        <v>3063.3257994186447</v>
      </c>
      <c r="CH2016" s="60">
        <v>3063.3257994186447</v>
      </c>
    </row>
    <row r="2017" spans="1:86">
      <c r="A2017" s="57" t="s">
        <v>86</v>
      </c>
      <c r="B2017" s="58" t="s">
        <v>723</v>
      </c>
      <c r="C2017" s="59" t="s">
        <v>116</v>
      </c>
      <c r="D2017" s="58" t="s">
        <v>333</v>
      </c>
      <c r="E2017" s="58" t="str">
        <f>VLOOKUP(CONCATENATE($F$4,F2017),'REG FL  CWIP - 1 System Per Boo'!$A$29:$B$1161,2,FALSE)</f>
        <v>Production</v>
      </c>
      <c r="F2017" s="58" t="s">
        <v>397</v>
      </c>
      <c r="G2017" s="58" t="s">
        <v>398</v>
      </c>
      <c r="H2017" s="63">
        <v>312</v>
      </c>
      <c r="I2017" s="60">
        <v>0</v>
      </c>
      <c r="J2017" s="60">
        <v>92.43</v>
      </c>
      <c r="K2017" s="60">
        <v>254.49</v>
      </c>
      <c r="L2017" s="60">
        <v>378.69</v>
      </c>
      <c r="M2017" s="60">
        <v>376.51</v>
      </c>
      <c r="N2017" s="60">
        <v>466.29</v>
      </c>
      <c r="O2017" s="60">
        <v>829.96</v>
      </c>
      <c r="P2017" s="60">
        <v>1078.5</v>
      </c>
      <c r="Q2017" s="60">
        <v>1204.8400000000001</v>
      </c>
      <c r="R2017" s="60">
        <v>1468.06</v>
      </c>
      <c r="S2017" s="60">
        <v>1920.32</v>
      </c>
      <c r="T2017" s="60">
        <v>2566.9699999999998</v>
      </c>
      <c r="U2017" s="60">
        <v>2566.9699999999998</v>
      </c>
      <c r="V2017" s="60">
        <v>2586.0558766039999</v>
      </c>
      <c r="W2017" s="60">
        <v>3046.0463089207997</v>
      </c>
      <c r="X2017" s="60">
        <v>3629.0252878423998</v>
      </c>
      <c r="Y2017" s="60">
        <v>3811.5263365729998</v>
      </c>
      <c r="Z2017" s="60">
        <v>5212.4291301337998</v>
      </c>
      <c r="AA2017" s="60">
        <v>5021.4543138961999</v>
      </c>
      <c r="AB2017" s="60">
        <v>5164.4151082447997</v>
      </c>
      <c r="AC2017" s="60">
        <v>6618.7090118726001</v>
      </c>
      <c r="AD2017" s="60">
        <v>7407.9799041679998</v>
      </c>
      <c r="AE2017" s="60">
        <v>11382.7706081162</v>
      </c>
      <c r="AF2017" s="60">
        <v>11567.353040480599</v>
      </c>
      <c r="AG2017" s="60">
        <v>5703.6458044985793</v>
      </c>
      <c r="AH2017" s="60">
        <v>5703.6458044985793</v>
      </c>
      <c r="AI2017" s="60">
        <v>6237.5195863805793</v>
      </c>
      <c r="AJ2017" s="60">
        <v>8163.1322151593795</v>
      </c>
      <c r="AK2017" s="60">
        <v>7770.8376853230948</v>
      </c>
      <c r="AL2017" s="60">
        <v>6918.6922276011555</v>
      </c>
      <c r="AM2017" s="60">
        <v>6056.3740279655849</v>
      </c>
      <c r="AN2017" s="60">
        <v>6348.2329297433853</v>
      </c>
      <c r="AO2017" s="60">
        <v>6420.4191169355854</v>
      </c>
      <c r="AP2017" s="60">
        <v>7605.5268176831851</v>
      </c>
      <c r="AQ2017" s="60">
        <v>7930.1453060783851</v>
      </c>
      <c r="AR2017" s="60">
        <v>7739.0731167432741</v>
      </c>
      <c r="AS2017" s="60">
        <v>6384.1587789337191</v>
      </c>
      <c r="AT2017" s="60">
        <v>6683.1082691533193</v>
      </c>
      <c r="AU2017" s="60">
        <v>6683.1082691533193</v>
      </c>
      <c r="AV2017" s="60">
        <v>7315.577435819986</v>
      </c>
      <c r="AW2017" s="60">
        <v>7948.0466024866528</v>
      </c>
      <c r="AX2017" s="60">
        <v>5550.0769907915183</v>
      </c>
      <c r="AY2017" s="60">
        <v>4488.4887174173437</v>
      </c>
      <c r="AZ2017" s="60">
        <v>5120.9578840840104</v>
      </c>
      <c r="BA2017" s="60">
        <v>5753.4270507506772</v>
      </c>
      <c r="BB2017" s="60">
        <v>6385.8962174173439</v>
      </c>
      <c r="BC2017" s="60">
        <v>6537.4204457030301</v>
      </c>
      <c r="BD2017" s="60">
        <v>7169.8896123696968</v>
      </c>
      <c r="BE2017" s="60">
        <v>7698.6056149662745</v>
      </c>
      <c r="BF2017" s="60">
        <v>8331.0747816329404</v>
      </c>
      <c r="BG2017" s="60">
        <v>6297.673740107819</v>
      </c>
      <c r="BH2017" s="60">
        <v>6297.673740107819</v>
      </c>
      <c r="BI2017" s="60">
        <v>6838.4162401078192</v>
      </c>
      <c r="BJ2017" s="60">
        <v>7379.1587401078195</v>
      </c>
      <c r="BK2017" s="60">
        <v>7360.3219836088201</v>
      </c>
      <c r="BL2017" s="60">
        <v>7505.9685962184403</v>
      </c>
      <c r="BM2017" s="60">
        <v>8046.7110962184406</v>
      </c>
      <c r="BN2017" s="60">
        <v>8587.45359621844</v>
      </c>
      <c r="BO2017" s="60">
        <v>9128.1960962184403</v>
      </c>
      <c r="BP2017" s="60">
        <v>9668.9385962184406</v>
      </c>
      <c r="BQ2017" s="60">
        <v>10209.681096218441</v>
      </c>
      <c r="BR2017" s="60">
        <v>10750.423596218441</v>
      </c>
      <c r="BS2017" s="60">
        <v>10994.817676194478</v>
      </c>
      <c r="BT2017" s="60">
        <v>6742.1740048706624</v>
      </c>
      <c r="BU2017" s="60">
        <v>6742.1740048706624</v>
      </c>
      <c r="BV2017" s="60">
        <v>7003.8893395508494</v>
      </c>
      <c r="BW2017" s="60">
        <v>7947.8621861451902</v>
      </c>
      <c r="BX2017" s="60">
        <v>8329.5660981835936</v>
      </c>
      <c r="BY2017" s="60">
        <v>8447.572655028107</v>
      </c>
      <c r="BZ2017" s="60">
        <v>8633.2320890019546</v>
      </c>
      <c r="CA2017" s="60">
        <v>8776.307011859004</v>
      </c>
      <c r="CB2017" s="60">
        <v>8811.6940879459671</v>
      </c>
      <c r="CC2017" s="60">
        <v>9392.6569841568507</v>
      </c>
      <c r="CD2017" s="60">
        <v>9551.7912949563724</v>
      </c>
      <c r="CE2017" s="60">
        <v>9698.3424837071288</v>
      </c>
      <c r="CF2017" s="60">
        <v>9943.5231401665806</v>
      </c>
      <c r="CG2017" s="60">
        <v>7026.7482054520169</v>
      </c>
      <c r="CH2017" s="60">
        <v>7026.7482054520169</v>
      </c>
    </row>
    <row r="2018" spans="1:86">
      <c r="A2018" s="57" t="s">
        <v>86</v>
      </c>
      <c r="B2018" s="58" t="s">
        <v>723</v>
      </c>
      <c r="C2018" s="59" t="s">
        <v>116</v>
      </c>
      <c r="D2018" s="58" t="s">
        <v>333</v>
      </c>
      <c r="E2018" s="58" t="str">
        <f>VLOOKUP(CONCATENATE($F$4,F2018),'REG FL  CWIP - 1 System Per Boo'!$A$29:$B$1161,2,FALSE)</f>
        <v>Production</v>
      </c>
      <c r="F2018" s="58" t="s">
        <v>408</v>
      </c>
      <c r="G2018" s="58" t="s">
        <v>398</v>
      </c>
      <c r="H2018" s="63">
        <v>312</v>
      </c>
      <c r="I2018" s="60">
        <v>0</v>
      </c>
      <c r="J2018" s="60">
        <v>0</v>
      </c>
      <c r="K2018" s="60">
        <v>0</v>
      </c>
      <c r="L2018" s="60">
        <v>0</v>
      </c>
      <c r="M2018" s="60">
        <v>0</v>
      </c>
      <c r="N2018" s="60">
        <v>0</v>
      </c>
      <c r="O2018" s="60">
        <v>0</v>
      </c>
      <c r="P2018" s="60">
        <v>0</v>
      </c>
      <c r="Q2018" s="60">
        <v>0</v>
      </c>
      <c r="R2018" s="60">
        <v>0</v>
      </c>
      <c r="S2018" s="60">
        <v>0</v>
      </c>
      <c r="T2018" s="60">
        <v>0</v>
      </c>
      <c r="U2018" s="60">
        <v>0</v>
      </c>
      <c r="V2018" s="60">
        <v>58.984451679999999</v>
      </c>
      <c r="W2018" s="60">
        <v>117.96890336</v>
      </c>
      <c r="X2018" s="60">
        <v>176.95335503999999</v>
      </c>
      <c r="Y2018" s="60">
        <v>235.93780672</v>
      </c>
      <c r="Z2018" s="60">
        <v>294.92225839999998</v>
      </c>
      <c r="AA2018" s="60">
        <v>353.90671007999998</v>
      </c>
      <c r="AB2018" s="60">
        <v>412.89116175999999</v>
      </c>
      <c r="AC2018" s="60">
        <v>471.87561344</v>
      </c>
      <c r="AD2018" s="60">
        <v>530.86006511999994</v>
      </c>
      <c r="AE2018" s="60">
        <v>589.84451679999995</v>
      </c>
      <c r="AF2018" s="60">
        <v>648.82896847999996</v>
      </c>
      <c r="AG2018" s="60">
        <v>0</v>
      </c>
      <c r="AH2018" s="60">
        <v>0</v>
      </c>
      <c r="AI2018" s="60">
        <v>292.48392319999999</v>
      </c>
      <c r="AJ2018" s="60">
        <v>584.96784639999998</v>
      </c>
      <c r="AK2018" s="60">
        <v>877.45176960000003</v>
      </c>
      <c r="AL2018" s="60">
        <v>1169.9356928</v>
      </c>
      <c r="AM2018" s="60">
        <v>1462.4196159999999</v>
      </c>
      <c r="AN2018" s="60">
        <v>1754.9035391999998</v>
      </c>
      <c r="AO2018" s="60">
        <v>2047.3874623999998</v>
      </c>
      <c r="AP2018" s="60">
        <v>2339.8713855999999</v>
      </c>
      <c r="AQ2018" s="60">
        <v>2632.3553087999999</v>
      </c>
      <c r="AR2018" s="60">
        <v>2924.8392319999998</v>
      </c>
      <c r="AS2018" s="60">
        <v>3217.3231551999997</v>
      </c>
      <c r="AT2018" s="60">
        <v>0</v>
      </c>
      <c r="AU2018" s="60">
        <v>0</v>
      </c>
      <c r="AV2018" s="60">
        <v>323.74675203609621</v>
      </c>
      <c r="AW2018" s="60">
        <v>647.49350407219242</v>
      </c>
      <c r="AX2018" s="60">
        <v>971.24025610828858</v>
      </c>
      <c r="AY2018" s="60">
        <v>1294.9870081443848</v>
      </c>
      <c r="AZ2018" s="60">
        <v>1618.7337601804811</v>
      </c>
      <c r="BA2018" s="60">
        <v>1942.4805122165774</v>
      </c>
      <c r="BB2018" s="60">
        <v>2266.2272642526736</v>
      </c>
      <c r="BC2018" s="60">
        <v>2589.9740162887697</v>
      </c>
      <c r="BD2018" s="60">
        <v>2913.7207683248657</v>
      </c>
      <c r="BE2018" s="60">
        <v>3237.4675203609618</v>
      </c>
      <c r="BF2018" s="60">
        <v>3561.2142723970578</v>
      </c>
      <c r="BG2018" s="60">
        <v>0</v>
      </c>
      <c r="BH2018" s="60">
        <v>0</v>
      </c>
      <c r="BI2018" s="60">
        <v>363.06835794240652</v>
      </c>
      <c r="BJ2018" s="60">
        <v>726.13671588481304</v>
      </c>
      <c r="BK2018" s="60">
        <v>1089.2050738272196</v>
      </c>
      <c r="BL2018" s="60">
        <v>1452.2734317696261</v>
      </c>
      <c r="BM2018" s="60">
        <v>1815.3417897120326</v>
      </c>
      <c r="BN2018" s="60">
        <v>2178.4101476544392</v>
      </c>
      <c r="BO2018" s="60">
        <v>2541.4785055968459</v>
      </c>
      <c r="BP2018" s="60">
        <v>2904.5468635392526</v>
      </c>
      <c r="BQ2018" s="60">
        <v>3267.6152214816593</v>
      </c>
      <c r="BR2018" s="60">
        <v>3630.683579424066</v>
      </c>
      <c r="BS2018" s="60">
        <v>3993.7519373664727</v>
      </c>
      <c r="BT2018" s="60">
        <v>0</v>
      </c>
      <c r="BU2018" s="60">
        <v>0</v>
      </c>
      <c r="BV2018" s="60">
        <v>0</v>
      </c>
      <c r="BW2018" s="60">
        <v>0</v>
      </c>
      <c r="BX2018" s="60">
        <v>0</v>
      </c>
      <c r="BY2018" s="60">
        <v>0</v>
      </c>
      <c r="BZ2018" s="60">
        <v>0</v>
      </c>
      <c r="CA2018" s="60">
        <v>0</v>
      </c>
      <c r="CB2018" s="60">
        <v>0</v>
      </c>
      <c r="CC2018" s="60">
        <v>0</v>
      </c>
      <c r="CD2018" s="60">
        <v>0</v>
      </c>
      <c r="CE2018" s="60">
        <v>0</v>
      </c>
      <c r="CF2018" s="60">
        <v>0</v>
      </c>
      <c r="CG2018" s="60">
        <v>0</v>
      </c>
      <c r="CH2018" s="60">
        <v>0</v>
      </c>
    </row>
    <row r="2019" spans="1:86">
      <c r="A2019" s="57" t="s">
        <v>86</v>
      </c>
      <c r="B2019" s="58" t="s">
        <v>132</v>
      </c>
      <c r="C2019" s="59" t="s">
        <v>116</v>
      </c>
      <c r="D2019" s="58" t="s">
        <v>333</v>
      </c>
      <c r="E2019" s="58" t="str">
        <f>VLOOKUP(CONCATENATE($F$4,F2019),'REG FL  CWIP - 1 System Per Boo'!$A$29:$B$1161,2,FALSE)</f>
        <v>Production</v>
      </c>
      <c r="F2019" s="58" t="s">
        <v>399</v>
      </c>
      <c r="G2019" s="58" t="s">
        <v>400</v>
      </c>
      <c r="H2019" s="63">
        <v>314</v>
      </c>
      <c r="I2019" s="60">
        <v>0</v>
      </c>
      <c r="J2019" s="60">
        <v>0</v>
      </c>
      <c r="K2019" s="60">
        <v>0</v>
      </c>
      <c r="L2019" s="60">
        <v>0</v>
      </c>
      <c r="M2019" s="60">
        <v>0</v>
      </c>
      <c r="N2019" s="60">
        <v>0</v>
      </c>
      <c r="O2019" s="60">
        <v>0</v>
      </c>
      <c r="P2019" s="60">
        <v>0</v>
      </c>
      <c r="Q2019" s="60">
        <v>0</v>
      </c>
      <c r="R2019" s="60">
        <v>0</v>
      </c>
      <c r="S2019" s="60">
        <v>0</v>
      </c>
      <c r="T2019" s="60">
        <v>0</v>
      </c>
      <c r="U2019" s="60">
        <v>0</v>
      </c>
      <c r="V2019" s="60">
        <v>0</v>
      </c>
      <c r="W2019" s="60">
        <v>3.835464194</v>
      </c>
      <c r="X2019" s="60">
        <v>96.274332438800002</v>
      </c>
      <c r="Y2019" s="60">
        <v>213.42876269639999</v>
      </c>
      <c r="Z2019" s="60">
        <v>250.10385246549998</v>
      </c>
      <c r="AA2019" s="60">
        <v>531.6268139442999</v>
      </c>
      <c r="AB2019" s="60">
        <v>493.24885076069995</v>
      </c>
      <c r="AC2019" s="60">
        <v>521.97800055279993</v>
      </c>
      <c r="AD2019" s="60">
        <v>814.23034560609995</v>
      </c>
      <c r="AE2019" s="60">
        <v>972.84083594799995</v>
      </c>
      <c r="AF2019" s="60">
        <v>1771.6077849306998</v>
      </c>
      <c r="AG2019" s="60">
        <v>1808.7011458940997</v>
      </c>
      <c r="AH2019" s="60">
        <v>0</v>
      </c>
      <c r="AI2019" s="60">
        <v>891.83676388786307</v>
      </c>
      <c r="AJ2019" s="60">
        <v>999.12310011486306</v>
      </c>
      <c r="AK2019" s="60">
        <v>1386.090827216663</v>
      </c>
      <c r="AL2019" s="60">
        <v>1319.4796496635706</v>
      </c>
      <c r="AM2019" s="60">
        <v>1174.7862928404061</v>
      </c>
      <c r="AN2019" s="60">
        <v>1028.365615684497</v>
      </c>
      <c r="AO2019" s="60">
        <v>1087.0170672627969</v>
      </c>
      <c r="AP2019" s="60">
        <v>1101.5234764794968</v>
      </c>
      <c r="AQ2019" s="60">
        <v>1339.6806356480968</v>
      </c>
      <c r="AR2019" s="60">
        <v>1404.9153961352968</v>
      </c>
      <c r="AS2019" s="60">
        <v>1371.0647855589157</v>
      </c>
      <c r="AT2019" s="60">
        <v>1131.0263070490632</v>
      </c>
      <c r="AU2019" s="60">
        <v>891.83676388786307</v>
      </c>
      <c r="AV2019" s="60">
        <v>1191.1026708096633</v>
      </c>
      <c r="AW2019" s="60">
        <v>1318.2026708096632</v>
      </c>
      <c r="AX2019" s="60">
        <v>1445.3026708096631</v>
      </c>
      <c r="AY2019" s="60">
        <v>1009.2468626795159</v>
      </c>
      <c r="AZ2019" s="60">
        <v>816.2036605513498</v>
      </c>
      <c r="BA2019" s="60">
        <v>943.30366055134982</v>
      </c>
      <c r="BB2019" s="60">
        <v>1070.4036605513497</v>
      </c>
      <c r="BC2019" s="60">
        <v>1197.5036605513496</v>
      </c>
      <c r="BD2019" s="60">
        <v>1227.953728997549</v>
      </c>
      <c r="BE2019" s="60">
        <v>1355.0537289975489</v>
      </c>
      <c r="BF2019" s="60">
        <v>1461.3036578030769</v>
      </c>
      <c r="BG2019" s="60">
        <v>1588.4036578030768</v>
      </c>
      <c r="BH2019" s="60">
        <v>1191.1026708096633</v>
      </c>
      <c r="BI2019" s="60">
        <v>1200.7151858114694</v>
      </c>
      <c r="BJ2019" s="60">
        <v>1309.3818524781361</v>
      </c>
      <c r="BK2019" s="60">
        <v>1418.0485191448029</v>
      </c>
      <c r="BL2019" s="60">
        <v>1414.4286709209514</v>
      </c>
      <c r="BM2019" s="60">
        <v>1443.6975593541313</v>
      </c>
      <c r="BN2019" s="60">
        <v>1552.364226020798</v>
      </c>
      <c r="BO2019" s="60">
        <v>1661.0308926874648</v>
      </c>
      <c r="BP2019" s="60">
        <v>1769.6975593541315</v>
      </c>
      <c r="BQ2019" s="60">
        <v>1878.3642260207982</v>
      </c>
      <c r="BR2019" s="60">
        <v>1987.030892687465</v>
      </c>
      <c r="BS2019" s="60">
        <v>2095.6975593541315</v>
      </c>
      <c r="BT2019" s="60">
        <v>2144.8105660515198</v>
      </c>
      <c r="BU2019" s="60">
        <v>1200.7151858114694</v>
      </c>
      <c r="BV2019" s="60">
        <v>1315.2274525765133</v>
      </c>
      <c r="BW2019" s="60">
        <v>1367.8214547336891</v>
      </c>
      <c r="BX2019" s="60">
        <v>1557.5211144451332</v>
      </c>
      <c r="BY2019" s="60">
        <v>1634.2278782948026</v>
      </c>
      <c r="BZ2019" s="60">
        <v>1657.942335503913</v>
      </c>
      <c r="CA2019" s="60">
        <v>1695.2522343787832</v>
      </c>
      <c r="CB2019" s="60">
        <v>1724.0044005847749</v>
      </c>
      <c r="CC2019" s="60">
        <v>1731.1157452766256</v>
      </c>
      <c r="CD2019" s="60">
        <v>1847.8653574225568</v>
      </c>
      <c r="CE2019" s="60">
        <v>1879.8447991151813</v>
      </c>
      <c r="CF2019" s="60">
        <v>1909.2955515776334</v>
      </c>
      <c r="CG2019" s="60">
        <v>1958.5667644795592</v>
      </c>
      <c r="CH2019" s="60">
        <v>1315.2274525765133</v>
      </c>
    </row>
    <row r="2020" spans="1:86">
      <c r="A2020" s="57" t="s">
        <v>86</v>
      </c>
      <c r="B2020" s="58" t="s">
        <v>132</v>
      </c>
      <c r="C2020" s="59" t="s">
        <v>116</v>
      </c>
      <c r="D2020" s="58" t="s">
        <v>333</v>
      </c>
      <c r="E2020" s="58" t="str">
        <f>VLOOKUP(CONCATENATE($F$4,F2020),'REG FL  CWIP - 1 System Per Boo'!$A$29:$B$1161,2,FALSE)</f>
        <v>Production</v>
      </c>
      <c r="F2020" s="58" t="s">
        <v>409</v>
      </c>
      <c r="G2020" s="58" t="s">
        <v>400</v>
      </c>
      <c r="H2020" s="63">
        <v>314</v>
      </c>
      <c r="I2020" s="60">
        <v>0</v>
      </c>
      <c r="J2020" s="60">
        <v>0</v>
      </c>
      <c r="K2020" s="60">
        <v>0</v>
      </c>
      <c r="L2020" s="60">
        <v>0</v>
      </c>
      <c r="M2020" s="60">
        <v>0</v>
      </c>
      <c r="N2020" s="60">
        <v>0</v>
      </c>
      <c r="O2020" s="60">
        <v>0</v>
      </c>
      <c r="P2020" s="60">
        <v>0</v>
      </c>
      <c r="Q2020" s="60">
        <v>0</v>
      </c>
      <c r="R2020" s="60">
        <v>0</v>
      </c>
      <c r="S2020" s="60">
        <v>0</v>
      </c>
      <c r="T2020" s="60">
        <v>0</v>
      </c>
      <c r="U2020" s="60">
        <v>0</v>
      </c>
      <c r="V2020" s="60">
        <v>0</v>
      </c>
      <c r="W2020" s="60">
        <v>11.85341167</v>
      </c>
      <c r="X2020" s="60">
        <v>23.70682334</v>
      </c>
      <c r="Y2020" s="60">
        <v>35.56023501</v>
      </c>
      <c r="Z2020" s="60">
        <v>47.413646679999999</v>
      </c>
      <c r="AA2020" s="60">
        <v>59.267058349999999</v>
      </c>
      <c r="AB2020" s="60">
        <v>71.120470019999999</v>
      </c>
      <c r="AC2020" s="60">
        <v>82.973881689999999</v>
      </c>
      <c r="AD2020" s="60">
        <v>94.827293359999999</v>
      </c>
      <c r="AE2020" s="60">
        <v>106.68070503</v>
      </c>
      <c r="AF2020" s="60">
        <v>118.5341167</v>
      </c>
      <c r="AG2020" s="60">
        <v>130.38752836999998</v>
      </c>
      <c r="AH2020" s="60">
        <v>0</v>
      </c>
      <c r="AI2020" s="60">
        <v>0</v>
      </c>
      <c r="AJ2020" s="60">
        <v>58.777054790000001</v>
      </c>
      <c r="AK2020" s="60">
        <v>117.55410958</v>
      </c>
      <c r="AL2020" s="60">
        <v>176.33116437000001</v>
      </c>
      <c r="AM2020" s="60">
        <v>235.10821916</v>
      </c>
      <c r="AN2020" s="60">
        <v>293.88527395</v>
      </c>
      <c r="AO2020" s="60">
        <v>352.66232874000002</v>
      </c>
      <c r="AP2020" s="60">
        <v>411.43938353000004</v>
      </c>
      <c r="AQ2020" s="60">
        <v>470.21643832000007</v>
      </c>
      <c r="AR2020" s="60">
        <v>528.99349311000003</v>
      </c>
      <c r="AS2020" s="60">
        <v>587.7705479</v>
      </c>
      <c r="AT2020" s="60">
        <v>646.54760268999996</v>
      </c>
      <c r="AU2020" s="60">
        <v>0</v>
      </c>
      <c r="AV2020" s="60">
        <v>0</v>
      </c>
      <c r="AW2020" s="60">
        <v>65.059577888314408</v>
      </c>
      <c r="AX2020" s="60">
        <v>130.11915577662882</v>
      </c>
      <c r="AY2020" s="60">
        <v>195.17873366494322</v>
      </c>
      <c r="AZ2020" s="60">
        <v>260.23831155325763</v>
      </c>
      <c r="BA2020" s="60">
        <v>325.29788944157201</v>
      </c>
      <c r="BB2020" s="60">
        <v>390.35746732988639</v>
      </c>
      <c r="BC2020" s="60">
        <v>455.41704521820077</v>
      </c>
      <c r="BD2020" s="60">
        <v>520.47662310651515</v>
      </c>
      <c r="BE2020" s="60">
        <v>585.53620099482953</v>
      </c>
      <c r="BF2020" s="60">
        <v>650.59577888314391</v>
      </c>
      <c r="BG2020" s="60">
        <v>715.65535677145829</v>
      </c>
      <c r="BH2020" s="60">
        <v>0</v>
      </c>
      <c r="BI2020" s="60">
        <v>0</v>
      </c>
      <c r="BJ2020" s="60">
        <v>72.961578653004608</v>
      </c>
      <c r="BK2020" s="60">
        <v>145.92315730600922</v>
      </c>
      <c r="BL2020" s="60">
        <v>218.88473595901382</v>
      </c>
      <c r="BM2020" s="60">
        <v>291.84631461201843</v>
      </c>
      <c r="BN2020" s="60">
        <v>364.80789326502304</v>
      </c>
      <c r="BO2020" s="60">
        <v>437.76947191802765</v>
      </c>
      <c r="BP2020" s="60">
        <v>510.73105057103226</v>
      </c>
      <c r="BQ2020" s="60">
        <v>583.69262922403686</v>
      </c>
      <c r="BR2020" s="60">
        <v>656.65420787704147</v>
      </c>
      <c r="BS2020" s="60">
        <v>729.61578653004608</v>
      </c>
      <c r="BT2020" s="60">
        <v>802.57736518305069</v>
      </c>
      <c r="BU2020" s="60">
        <v>0</v>
      </c>
      <c r="BV2020" s="60">
        <v>0</v>
      </c>
      <c r="BW2020" s="60">
        <v>0</v>
      </c>
      <c r="BX2020" s="60">
        <v>0</v>
      </c>
      <c r="BY2020" s="60">
        <v>0</v>
      </c>
      <c r="BZ2020" s="60">
        <v>0</v>
      </c>
      <c r="CA2020" s="60">
        <v>0</v>
      </c>
      <c r="CB2020" s="60">
        <v>0</v>
      </c>
      <c r="CC2020" s="60">
        <v>0</v>
      </c>
      <c r="CD2020" s="60">
        <v>0</v>
      </c>
      <c r="CE2020" s="60">
        <v>0</v>
      </c>
      <c r="CF2020" s="60">
        <v>0</v>
      </c>
      <c r="CG2020" s="60">
        <v>0</v>
      </c>
      <c r="CH2020" s="60">
        <v>0</v>
      </c>
    </row>
    <row r="2021" spans="1:86">
      <c r="A2021" s="57" t="s">
        <v>86</v>
      </c>
      <c r="B2021" s="57" t="s">
        <v>701</v>
      </c>
      <c r="C2021" s="58" t="s">
        <v>116</v>
      </c>
      <c r="D2021" s="58" t="s">
        <v>333</v>
      </c>
      <c r="E2021" s="58" t="str">
        <f>VLOOKUP(CONCATENATE($F$4,F2021),'REG FL  CWIP - 1 System Per Boo'!$A$29:$B$1161,2,FALSE)</f>
        <v>Production</v>
      </c>
      <c r="F2021" s="58" t="s">
        <v>399</v>
      </c>
      <c r="G2021" s="58" t="s">
        <v>400</v>
      </c>
      <c r="H2021" s="63">
        <v>314</v>
      </c>
      <c r="I2021" s="60">
        <v>0</v>
      </c>
      <c r="J2021" s="60">
        <v>0</v>
      </c>
      <c r="K2021" s="60">
        <v>0</v>
      </c>
      <c r="L2021" s="60">
        <v>0</v>
      </c>
      <c r="M2021" s="60">
        <v>0</v>
      </c>
      <c r="N2021" s="60">
        <v>0</v>
      </c>
      <c r="O2021" s="60">
        <v>0</v>
      </c>
      <c r="P2021" s="60">
        <v>0</v>
      </c>
      <c r="Q2021" s="60">
        <v>0</v>
      </c>
      <c r="R2021" s="60">
        <v>0</v>
      </c>
      <c r="S2021" s="60">
        <v>0</v>
      </c>
      <c r="T2021" s="60">
        <v>0</v>
      </c>
      <c r="U2021" s="60">
        <v>0</v>
      </c>
      <c r="V2021" s="60">
        <v>3.835464194</v>
      </c>
      <c r="W2021" s="60">
        <v>92.438868244800005</v>
      </c>
      <c r="X2021" s="60">
        <v>117.1544302576</v>
      </c>
      <c r="Y2021" s="60">
        <v>36.675089769099998</v>
      </c>
      <c r="Z2021" s="60">
        <v>311.88706388349999</v>
      </c>
      <c r="AA2021" s="60">
        <v>38.700387277200001</v>
      </c>
      <c r="AB2021" s="60">
        <v>28.729149792099999</v>
      </c>
      <c r="AC2021" s="60">
        <v>292.25234505330002</v>
      </c>
      <c r="AD2021" s="60">
        <v>158.6104903419</v>
      </c>
      <c r="AE2021" s="60">
        <v>798.7669489827</v>
      </c>
      <c r="AF2021" s="60">
        <v>742.0666638074</v>
      </c>
      <c r="AG2021" s="60">
        <v>103.97510213629999</v>
      </c>
      <c r="AH2021" s="60">
        <v>2725.0920037398996</v>
      </c>
      <c r="AI2021" s="60">
        <v>107.28633622700001</v>
      </c>
      <c r="AJ2021" s="60">
        <v>386.96772710179999</v>
      </c>
      <c r="AK2021" s="60">
        <v>156.47388142599999</v>
      </c>
      <c r="AL2021" s="60">
        <v>48.375045161499997</v>
      </c>
      <c r="AM2021" s="60">
        <v>76.108342987900002</v>
      </c>
      <c r="AN2021" s="60">
        <v>58.651451578299998</v>
      </c>
      <c r="AO2021" s="60">
        <v>14.5064092167</v>
      </c>
      <c r="AP2021" s="60">
        <v>238.1571591686</v>
      </c>
      <c r="AQ2021" s="60">
        <v>65.234760487200006</v>
      </c>
      <c r="AR2021" s="60">
        <v>60.076495441100001</v>
      </c>
      <c r="AS2021" s="60">
        <v>100.50818908799999</v>
      </c>
      <c r="AT2021" s="60">
        <v>60.076363760600003</v>
      </c>
      <c r="AU2021" s="60">
        <v>1372.4221616446998</v>
      </c>
      <c r="AV2021" s="60">
        <v>127.10000000000001</v>
      </c>
      <c r="AW2021" s="60">
        <v>127.10000000000001</v>
      </c>
      <c r="AX2021" s="60">
        <v>127.10000000000001</v>
      </c>
      <c r="AY2021" s="60">
        <v>127.10000000000001</v>
      </c>
      <c r="AZ2021" s="60">
        <v>127.10000000000001</v>
      </c>
      <c r="BA2021" s="60">
        <v>127.10000000000001</v>
      </c>
      <c r="BB2021" s="60">
        <v>127.10000000000001</v>
      </c>
      <c r="BC2021" s="60">
        <v>127.10000000000001</v>
      </c>
      <c r="BD2021" s="60">
        <v>127.10000000000001</v>
      </c>
      <c r="BE2021" s="60">
        <v>127.10000000000001</v>
      </c>
      <c r="BF2021" s="60">
        <v>127.10000000000001</v>
      </c>
      <c r="BG2021" s="60">
        <v>127.10000000000014</v>
      </c>
      <c r="BH2021" s="60">
        <v>1525.2</v>
      </c>
      <c r="BI2021" s="60">
        <v>108.66666666666667</v>
      </c>
      <c r="BJ2021" s="60">
        <v>108.66666666666667</v>
      </c>
      <c r="BK2021" s="60">
        <v>108.66666666666667</v>
      </c>
      <c r="BL2021" s="60">
        <v>108.66666666666667</v>
      </c>
      <c r="BM2021" s="60">
        <v>108.66666666666667</v>
      </c>
      <c r="BN2021" s="60">
        <v>108.66666666666667</v>
      </c>
      <c r="BO2021" s="60">
        <v>108.66666666666667</v>
      </c>
      <c r="BP2021" s="60">
        <v>108.66666666666667</v>
      </c>
      <c r="BQ2021" s="60">
        <v>108.66666666666667</v>
      </c>
      <c r="BR2021" s="60">
        <v>108.66666666666667</v>
      </c>
      <c r="BS2021" s="60">
        <v>108.66666666666667</v>
      </c>
      <c r="BT2021" s="60">
        <v>108.66666666666674</v>
      </c>
      <c r="BU2021" s="60">
        <v>1304</v>
      </c>
      <c r="BV2021" s="60">
        <v>52.594002157175822</v>
      </c>
      <c r="BW2021" s="60">
        <v>189.69965971144424</v>
      </c>
      <c r="BX2021" s="60">
        <v>76.706763849669372</v>
      </c>
      <c r="BY2021" s="60">
        <v>23.714457209110272</v>
      </c>
      <c r="BZ2021" s="60">
        <v>37.309898874870164</v>
      </c>
      <c r="CA2021" s="60">
        <v>28.752166205991614</v>
      </c>
      <c r="CB2021" s="60">
        <v>7.1113446918507845</v>
      </c>
      <c r="CC2021" s="60">
        <v>116.74961214593117</v>
      </c>
      <c r="CD2021" s="60">
        <v>31.979441692624412</v>
      </c>
      <c r="CE2021" s="60">
        <v>29.45075246245203</v>
      </c>
      <c r="CF2021" s="60">
        <v>49.271212901925757</v>
      </c>
      <c r="CG2021" s="60">
        <v>29.450688096954423</v>
      </c>
      <c r="CH2021" s="60">
        <v>672.79</v>
      </c>
    </row>
    <row r="2022" spans="1:86">
      <c r="A2022" s="57" t="s">
        <v>86</v>
      </c>
      <c r="B2022" s="57" t="s">
        <v>701</v>
      </c>
      <c r="C2022" s="58" t="s">
        <v>116</v>
      </c>
      <c r="D2022" s="58" t="s">
        <v>333</v>
      </c>
      <c r="E2022" s="58" t="str">
        <f>VLOOKUP(CONCATENATE($F$4,F2022),'REG FL  CWIP - 1 System Per Boo'!$A$29:$B$1161,2,FALSE)</f>
        <v>Production</v>
      </c>
      <c r="F2022" s="58" t="s">
        <v>409</v>
      </c>
      <c r="G2022" s="58" t="s">
        <v>400</v>
      </c>
      <c r="H2022" s="63">
        <v>314</v>
      </c>
      <c r="I2022" s="60">
        <v>0</v>
      </c>
      <c r="J2022" s="60">
        <v>0</v>
      </c>
      <c r="K2022" s="60">
        <v>0</v>
      </c>
      <c r="L2022" s="60">
        <v>0</v>
      </c>
      <c r="M2022" s="60">
        <v>0</v>
      </c>
      <c r="N2022" s="60">
        <v>0</v>
      </c>
      <c r="O2022" s="60">
        <v>0</v>
      </c>
      <c r="P2022" s="60">
        <v>0</v>
      </c>
      <c r="Q2022" s="60">
        <v>0</v>
      </c>
      <c r="R2022" s="60">
        <v>0</v>
      </c>
      <c r="S2022" s="60">
        <v>0</v>
      </c>
      <c r="T2022" s="60">
        <v>0</v>
      </c>
      <c r="U2022" s="60">
        <v>0</v>
      </c>
      <c r="V2022" s="60">
        <v>11.85341167</v>
      </c>
      <c r="W2022" s="60">
        <v>11.85341167</v>
      </c>
      <c r="X2022" s="60">
        <v>11.85341167</v>
      </c>
      <c r="Y2022" s="60">
        <v>11.85341167</v>
      </c>
      <c r="Z2022" s="60">
        <v>11.85341167</v>
      </c>
      <c r="AA2022" s="60">
        <v>11.85341167</v>
      </c>
      <c r="AB2022" s="60">
        <v>11.85341167</v>
      </c>
      <c r="AC2022" s="60">
        <v>11.85341167</v>
      </c>
      <c r="AD2022" s="60">
        <v>11.85341167</v>
      </c>
      <c r="AE2022" s="60">
        <v>11.85341167</v>
      </c>
      <c r="AF2022" s="60">
        <v>11.85341167</v>
      </c>
      <c r="AG2022" s="60">
        <v>11.85341167</v>
      </c>
      <c r="AH2022" s="60">
        <v>142.24094004</v>
      </c>
      <c r="AI2022" s="60">
        <v>58.777054790000001</v>
      </c>
      <c r="AJ2022" s="60">
        <v>58.777054790000001</v>
      </c>
      <c r="AK2022" s="60">
        <v>58.777054790000001</v>
      </c>
      <c r="AL2022" s="60">
        <v>58.777054790000001</v>
      </c>
      <c r="AM2022" s="60">
        <v>58.777054790000001</v>
      </c>
      <c r="AN2022" s="60">
        <v>58.777054790000001</v>
      </c>
      <c r="AO2022" s="60">
        <v>58.777054790000001</v>
      </c>
      <c r="AP2022" s="60">
        <v>58.777054790000001</v>
      </c>
      <c r="AQ2022" s="60">
        <v>58.777054790000001</v>
      </c>
      <c r="AR2022" s="60">
        <v>58.777054790000001</v>
      </c>
      <c r="AS2022" s="60">
        <v>58.777054790000001</v>
      </c>
      <c r="AT2022" s="60">
        <v>58.777054790000001</v>
      </c>
      <c r="AU2022" s="60">
        <v>705.32465747999993</v>
      </c>
      <c r="AV2022" s="60">
        <v>65.059577888314408</v>
      </c>
      <c r="AW2022" s="60">
        <v>65.059577888314408</v>
      </c>
      <c r="AX2022" s="60">
        <v>65.059577888314408</v>
      </c>
      <c r="AY2022" s="60">
        <v>65.059577888314408</v>
      </c>
      <c r="AZ2022" s="60">
        <v>65.059577888314408</v>
      </c>
      <c r="BA2022" s="60">
        <v>65.059577888314408</v>
      </c>
      <c r="BB2022" s="60">
        <v>65.059577888314408</v>
      </c>
      <c r="BC2022" s="60">
        <v>65.059577888314408</v>
      </c>
      <c r="BD2022" s="60">
        <v>65.059577888314408</v>
      </c>
      <c r="BE2022" s="60">
        <v>65.059577888314408</v>
      </c>
      <c r="BF2022" s="60">
        <v>65.059577888314408</v>
      </c>
      <c r="BG2022" s="60">
        <v>65.059577928541671</v>
      </c>
      <c r="BH2022" s="60">
        <v>780.71493469999996</v>
      </c>
      <c r="BI2022" s="60">
        <v>72.961578653004608</v>
      </c>
      <c r="BJ2022" s="60">
        <v>72.961578653004608</v>
      </c>
      <c r="BK2022" s="60">
        <v>72.961578653004608</v>
      </c>
      <c r="BL2022" s="60">
        <v>72.961578653004608</v>
      </c>
      <c r="BM2022" s="60">
        <v>72.961578653004608</v>
      </c>
      <c r="BN2022" s="60">
        <v>72.961578653004608</v>
      </c>
      <c r="BO2022" s="60">
        <v>72.961578653004608</v>
      </c>
      <c r="BP2022" s="60">
        <v>72.961578653004608</v>
      </c>
      <c r="BQ2022" s="60">
        <v>72.961578653004608</v>
      </c>
      <c r="BR2022" s="60">
        <v>72.961578653004608</v>
      </c>
      <c r="BS2022" s="60">
        <v>72.961578653004608</v>
      </c>
      <c r="BT2022" s="60">
        <v>72.961578416949351</v>
      </c>
      <c r="BU2022" s="60">
        <v>875.53894360000004</v>
      </c>
      <c r="BV2022" s="60">
        <v>0</v>
      </c>
      <c r="BW2022" s="60">
        <v>0</v>
      </c>
      <c r="BX2022" s="60">
        <v>0</v>
      </c>
      <c r="BY2022" s="60">
        <v>0</v>
      </c>
      <c r="BZ2022" s="60">
        <v>0</v>
      </c>
      <c r="CA2022" s="60">
        <v>0</v>
      </c>
      <c r="CB2022" s="60">
        <v>0</v>
      </c>
      <c r="CC2022" s="60">
        <v>0</v>
      </c>
      <c r="CD2022" s="60">
        <v>0</v>
      </c>
      <c r="CE2022" s="60">
        <v>0</v>
      </c>
      <c r="CF2022" s="60">
        <v>0</v>
      </c>
      <c r="CG2022" s="60">
        <v>0</v>
      </c>
      <c r="CH2022" s="60">
        <v>0</v>
      </c>
    </row>
    <row r="2023" spans="1:86">
      <c r="A2023" s="57" t="s">
        <v>86</v>
      </c>
      <c r="B2023" s="58" t="s">
        <v>719</v>
      </c>
      <c r="C2023" s="59" t="s">
        <v>116</v>
      </c>
      <c r="D2023" s="58" t="s">
        <v>333</v>
      </c>
      <c r="E2023" s="58" t="str">
        <f>VLOOKUP(CONCATENATE($F$4,F2023),'REG FL  CWIP - 1 System Per Boo'!$A$29:$B$1161,2,FALSE)</f>
        <v>Production</v>
      </c>
      <c r="F2023" s="58" t="s">
        <v>409</v>
      </c>
      <c r="G2023" s="58" t="s">
        <v>400</v>
      </c>
      <c r="H2023" s="63">
        <v>314</v>
      </c>
      <c r="I2023" s="60">
        <v>0</v>
      </c>
      <c r="J2023" s="60">
        <v>0</v>
      </c>
      <c r="K2023" s="60">
        <v>0</v>
      </c>
      <c r="L2023" s="60">
        <v>0</v>
      </c>
      <c r="M2023" s="60">
        <v>0</v>
      </c>
      <c r="N2023" s="60">
        <v>0</v>
      </c>
      <c r="O2023" s="60">
        <v>0</v>
      </c>
      <c r="P2023" s="60">
        <v>0</v>
      </c>
      <c r="Q2023" s="60">
        <v>0</v>
      </c>
      <c r="R2023" s="60">
        <v>0</v>
      </c>
      <c r="S2023" s="60">
        <v>0</v>
      </c>
      <c r="T2023" s="60">
        <v>0</v>
      </c>
      <c r="U2023" s="60">
        <v>0</v>
      </c>
      <c r="V2023" s="60">
        <v>0</v>
      </c>
      <c r="W2023" s="60">
        <v>0</v>
      </c>
      <c r="X2023" s="60">
        <v>0</v>
      </c>
      <c r="Y2023" s="60">
        <v>0</v>
      </c>
      <c r="Z2023" s="60">
        <v>0</v>
      </c>
      <c r="AA2023" s="60">
        <v>0</v>
      </c>
      <c r="AB2023" s="60">
        <v>0</v>
      </c>
      <c r="AC2023" s="60">
        <v>0</v>
      </c>
      <c r="AD2023" s="60">
        <v>0</v>
      </c>
      <c r="AE2023" s="60">
        <v>0</v>
      </c>
      <c r="AF2023" s="60">
        <v>0</v>
      </c>
      <c r="AG2023" s="60">
        <v>142.24094004</v>
      </c>
      <c r="AH2023" s="60">
        <v>142.24094004</v>
      </c>
      <c r="AI2023" s="60">
        <v>0</v>
      </c>
      <c r="AJ2023" s="60">
        <v>0</v>
      </c>
      <c r="AK2023" s="60">
        <v>0</v>
      </c>
      <c r="AL2023" s="60">
        <v>0</v>
      </c>
      <c r="AM2023" s="60">
        <v>0</v>
      </c>
      <c r="AN2023" s="60">
        <v>0</v>
      </c>
      <c r="AO2023" s="60">
        <v>0</v>
      </c>
      <c r="AP2023" s="60">
        <v>0</v>
      </c>
      <c r="AQ2023" s="60">
        <v>0</v>
      </c>
      <c r="AR2023" s="60">
        <v>0</v>
      </c>
      <c r="AS2023" s="60">
        <v>0</v>
      </c>
      <c r="AT2023" s="60">
        <v>705.32465747999993</v>
      </c>
      <c r="AU2023" s="60">
        <v>705.32465747999993</v>
      </c>
      <c r="AV2023" s="60">
        <v>0</v>
      </c>
      <c r="AW2023" s="60">
        <v>0</v>
      </c>
      <c r="AX2023" s="60">
        <v>0</v>
      </c>
      <c r="AY2023" s="60">
        <v>0</v>
      </c>
      <c r="AZ2023" s="60">
        <v>0</v>
      </c>
      <c r="BA2023" s="60">
        <v>0</v>
      </c>
      <c r="BB2023" s="60">
        <v>0</v>
      </c>
      <c r="BC2023" s="60">
        <v>0</v>
      </c>
      <c r="BD2023" s="60">
        <v>0</v>
      </c>
      <c r="BE2023" s="60">
        <v>0</v>
      </c>
      <c r="BF2023" s="60">
        <v>0</v>
      </c>
      <c r="BG2023" s="60">
        <v>780.71493469999996</v>
      </c>
      <c r="BH2023" s="60">
        <v>780.71493469999996</v>
      </c>
      <c r="BI2023" s="60">
        <v>0</v>
      </c>
      <c r="BJ2023" s="60">
        <v>0</v>
      </c>
      <c r="BK2023" s="60">
        <v>0</v>
      </c>
      <c r="BL2023" s="60">
        <v>0</v>
      </c>
      <c r="BM2023" s="60">
        <v>0</v>
      </c>
      <c r="BN2023" s="60">
        <v>0</v>
      </c>
      <c r="BO2023" s="60">
        <v>0</v>
      </c>
      <c r="BP2023" s="60">
        <v>0</v>
      </c>
      <c r="BQ2023" s="60">
        <v>0</v>
      </c>
      <c r="BR2023" s="60">
        <v>0</v>
      </c>
      <c r="BS2023" s="60">
        <v>0</v>
      </c>
      <c r="BT2023" s="60">
        <v>875.53894360000004</v>
      </c>
      <c r="BU2023" s="60">
        <v>875.53894360000004</v>
      </c>
      <c r="BV2023" s="60">
        <v>0</v>
      </c>
      <c r="BW2023" s="60">
        <v>0</v>
      </c>
      <c r="BX2023" s="60">
        <v>0</v>
      </c>
      <c r="BY2023" s="60">
        <v>0</v>
      </c>
      <c r="BZ2023" s="60">
        <v>0</v>
      </c>
      <c r="CA2023" s="60">
        <v>0</v>
      </c>
      <c r="CB2023" s="60">
        <v>0</v>
      </c>
      <c r="CC2023" s="60">
        <v>0</v>
      </c>
      <c r="CD2023" s="60">
        <v>0</v>
      </c>
      <c r="CE2023" s="60">
        <v>0</v>
      </c>
      <c r="CF2023" s="60">
        <v>0</v>
      </c>
      <c r="CG2023" s="60">
        <v>0</v>
      </c>
      <c r="CH2023" s="60">
        <v>0</v>
      </c>
    </row>
    <row r="2024" spans="1:86">
      <c r="A2024" s="57" t="s">
        <v>86</v>
      </c>
      <c r="B2024" s="58" t="s">
        <v>719</v>
      </c>
      <c r="C2024" s="59" t="s">
        <v>116</v>
      </c>
      <c r="D2024" s="58" t="s">
        <v>333</v>
      </c>
      <c r="E2024" s="58" t="str">
        <f>VLOOKUP(CONCATENATE($F$4,F2024),'REG FL  CWIP - 1 System Per Boo'!$A$29:$B$1161,2,FALSE)</f>
        <v>Production</v>
      </c>
      <c r="F2024" s="58" t="s">
        <v>399</v>
      </c>
      <c r="G2024" s="58" t="s">
        <v>400</v>
      </c>
      <c r="H2024" s="63">
        <v>314</v>
      </c>
      <c r="I2024" s="60">
        <v>0</v>
      </c>
      <c r="J2024" s="60">
        <v>0</v>
      </c>
      <c r="K2024" s="60">
        <v>0</v>
      </c>
      <c r="L2024" s="60">
        <v>0</v>
      </c>
      <c r="M2024" s="60">
        <v>0</v>
      </c>
      <c r="N2024" s="60">
        <v>0</v>
      </c>
      <c r="O2024" s="60">
        <v>0</v>
      </c>
      <c r="P2024" s="60">
        <v>0</v>
      </c>
      <c r="Q2024" s="60">
        <v>0</v>
      </c>
      <c r="R2024" s="60">
        <v>0</v>
      </c>
      <c r="S2024" s="60">
        <v>0</v>
      </c>
      <c r="T2024" s="60">
        <v>0</v>
      </c>
      <c r="U2024" s="60">
        <v>0</v>
      </c>
      <c r="V2024" s="60">
        <v>0</v>
      </c>
      <c r="W2024" s="60">
        <v>0</v>
      </c>
      <c r="X2024" s="60">
        <v>0</v>
      </c>
      <c r="Y2024" s="60">
        <v>0</v>
      </c>
      <c r="Z2024" s="60">
        <v>30.364102404699988</v>
      </c>
      <c r="AA2024" s="60">
        <v>77.078350460799925</v>
      </c>
      <c r="AB2024" s="60">
        <v>0</v>
      </c>
      <c r="AC2024" s="60">
        <v>0</v>
      </c>
      <c r="AD2024" s="60">
        <v>0</v>
      </c>
      <c r="AE2024" s="60">
        <v>0</v>
      </c>
      <c r="AF2024" s="60">
        <v>704.97330284400005</v>
      </c>
      <c r="AG2024" s="60">
        <v>1020.8394841425365</v>
      </c>
      <c r="AH2024" s="60">
        <v>1833.2552398520365</v>
      </c>
      <c r="AI2024" s="60">
        <v>0</v>
      </c>
      <c r="AJ2024" s="60">
        <v>0</v>
      </c>
      <c r="AK2024" s="60">
        <v>223.08505897909225</v>
      </c>
      <c r="AL2024" s="60">
        <v>193.06840198466435</v>
      </c>
      <c r="AM2024" s="60">
        <v>222.52902014380896</v>
      </c>
      <c r="AN2024" s="60">
        <v>0</v>
      </c>
      <c r="AO2024" s="60">
        <v>0</v>
      </c>
      <c r="AP2024" s="60">
        <v>0</v>
      </c>
      <c r="AQ2024" s="60">
        <v>0</v>
      </c>
      <c r="AR2024" s="60">
        <v>93.927106017480952</v>
      </c>
      <c r="AS2024" s="60">
        <v>340.54666759785243</v>
      </c>
      <c r="AT2024" s="60">
        <v>0</v>
      </c>
      <c r="AU2024" s="60">
        <v>1073.1562547228989</v>
      </c>
      <c r="AV2024" s="60">
        <v>0</v>
      </c>
      <c r="AW2024" s="60">
        <v>0</v>
      </c>
      <c r="AX2024" s="60">
        <v>563.15580813014719</v>
      </c>
      <c r="AY2024" s="60">
        <v>320.14320212816608</v>
      </c>
      <c r="AZ2024" s="60">
        <v>0</v>
      </c>
      <c r="BA2024" s="60">
        <v>0</v>
      </c>
      <c r="BB2024" s="60">
        <v>0</v>
      </c>
      <c r="BC2024" s="60">
        <v>96.649931553800641</v>
      </c>
      <c r="BD2024" s="60">
        <v>0</v>
      </c>
      <c r="BE2024" s="60">
        <v>20.850071194471866</v>
      </c>
      <c r="BF2024" s="60">
        <v>0</v>
      </c>
      <c r="BG2024" s="60">
        <v>514.78847199160771</v>
      </c>
      <c r="BH2024" s="60">
        <v>1515.5874849981935</v>
      </c>
      <c r="BI2024" s="60">
        <v>0</v>
      </c>
      <c r="BJ2024" s="60">
        <v>0</v>
      </c>
      <c r="BK2024" s="60">
        <v>112.28651489051828</v>
      </c>
      <c r="BL2024" s="60">
        <v>79.397778233486946</v>
      </c>
      <c r="BM2024" s="60">
        <v>0</v>
      </c>
      <c r="BN2024" s="60">
        <v>0</v>
      </c>
      <c r="BO2024" s="60">
        <v>0</v>
      </c>
      <c r="BP2024" s="60">
        <v>0</v>
      </c>
      <c r="BQ2024" s="60">
        <v>0</v>
      </c>
      <c r="BR2024" s="60">
        <v>0</v>
      </c>
      <c r="BS2024" s="60">
        <v>59.553659969278065</v>
      </c>
      <c r="BT2024" s="60">
        <v>938.249780141673</v>
      </c>
      <c r="BU2024" s="60">
        <v>1189.4877332349563</v>
      </c>
      <c r="BV2024" s="60">
        <v>0</v>
      </c>
      <c r="BW2024" s="60">
        <v>0</v>
      </c>
      <c r="BX2024" s="60">
        <v>0</v>
      </c>
      <c r="BY2024" s="60">
        <v>0</v>
      </c>
      <c r="BZ2024" s="60">
        <v>0</v>
      </c>
      <c r="CA2024" s="60">
        <v>0</v>
      </c>
      <c r="CB2024" s="60">
        <v>0</v>
      </c>
      <c r="CC2024" s="60">
        <v>0</v>
      </c>
      <c r="CD2024" s="60">
        <v>0</v>
      </c>
      <c r="CE2024" s="60">
        <v>0</v>
      </c>
      <c r="CF2024" s="60">
        <v>0</v>
      </c>
      <c r="CG2024" s="60">
        <v>603.96521037152911</v>
      </c>
      <c r="CH2024" s="60">
        <v>603.96521037152911</v>
      </c>
    </row>
    <row r="2025" spans="1:86">
      <c r="A2025" s="57" t="s">
        <v>86</v>
      </c>
      <c r="B2025" s="58" t="s">
        <v>723</v>
      </c>
      <c r="C2025" s="59" t="s">
        <v>116</v>
      </c>
      <c r="D2025" s="58" t="s">
        <v>333</v>
      </c>
      <c r="E2025" s="58" t="str">
        <f>VLOOKUP(CONCATENATE($F$4,F2025),'REG FL  CWIP - 1 System Per Boo'!$A$29:$B$1161,2,FALSE)</f>
        <v>Production</v>
      </c>
      <c r="F2025" s="58" t="s">
        <v>399</v>
      </c>
      <c r="G2025" s="58" t="s">
        <v>400</v>
      </c>
      <c r="H2025" s="63">
        <v>314</v>
      </c>
      <c r="I2025" s="60">
        <v>0</v>
      </c>
      <c r="J2025" s="60">
        <v>0</v>
      </c>
      <c r="K2025" s="60">
        <v>0</v>
      </c>
      <c r="L2025" s="60">
        <v>0</v>
      </c>
      <c r="M2025" s="60">
        <v>0</v>
      </c>
      <c r="N2025" s="60">
        <v>0</v>
      </c>
      <c r="O2025" s="60">
        <v>0</v>
      </c>
      <c r="P2025" s="60">
        <v>0</v>
      </c>
      <c r="Q2025" s="60">
        <v>0</v>
      </c>
      <c r="R2025" s="60">
        <v>0</v>
      </c>
      <c r="S2025" s="60">
        <v>0</v>
      </c>
      <c r="T2025" s="60">
        <v>0</v>
      </c>
      <c r="U2025" s="60">
        <v>0</v>
      </c>
      <c r="V2025" s="60">
        <v>3.835464194</v>
      </c>
      <c r="W2025" s="60">
        <v>96.274332438800002</v>
      </c>
      <c r="X2025" s="60">
        <v>213.42876269639999</v>
      </c>
      <c r="Y2025" s="60">
        <v>250.10385246549998</v>
      </c>
      <c r="Z2025" s="60">
        <v>531.6268139442999</v>
      </c>
      <c r="AA2025" s="60">
        <v>493.24885076069995</v>
      </c>
      <c r="AB2025" s="60">
        <v>521.97800055279993</v>
      </c>
      <c r="AC2025" s="60">
        <v>814.23034560609995</v>
      </c>
      <c r="AD2025" s="60">
        <v>972.84083594799995</v>
      </c>
      <c r="AE2025" s="60">
        <v>1771.6077849306998</v>
      </c>
      <c r="AF2025" s="60">
        <v>1808.7011458940997</v>
      </c>
      <c r="AG2025" s="60">
        <v>891.83676388786307</v>
      </c>
      <c r="AH2025" s="60">
        <v>891.83676388786307</v>
      </c>
      <c r="AI2025" s="60">
        <v>999.12310011486306</v>
      </c>
      <c r="AJ2025" s="60">
        <v>1386.090827216663</v>
      </c>
      <c r="AK2025" s="60">
        <v>1319.4796496635706</v>
      </c>
      <c r="AL2025" s="60">
        <v>1174.7862928404061</v>
      </c>
      <c r="AM2025" s="60">
        <v>1028.365615684497</v>
      </c>
      <c r="AN2025" s="60">
        <v>1087.0170672627969</v>
      </c>
      <c r="AO2025" s="60">
        <v>1101.5234764794968</v>
      </c>
      <c r="AP2025" s="60">
        <v>1339.6806356480968</v>
      </c>
      <c r="AQ2025" s="60">
        <v>1404.9153961352968</v>
      </c>
      <c r="AR2025" s="60">
        <v>1371.0647855589157</v>
      </c>
      <c r="AS2025" s="60">
        <v>1131.0263070490632</v>
      </c>
      <c r="AT2025" s="60">
        <v>1191.1026708096633</v>
      </c>
      <c r="AU2025" s="60">
        <v>1191.1026708096633</v>
      </c>
      <c r="AV2025" s="60">
        <v>1318.2026708096632</v>
      </c>
      <c r="AW2025" s="60">
        <v>1445.3026708096631</v>
      </c>
      <c r="AX2025" s="60">
        <v>1009.2468626795159</v>
      </c>
      <c r="AY2025" s="60">
        <v>816.2036605513498</v>
      </c>
      <c r="AZ2025" s="60">
        <v>943.30366055134982</v>
      </c>
      <c r="BA2025" s="60">
        <v>1070.4036605513497</v>
      </c>
      <c r="BB2025" s="60">
        <v>1197.5036605513496</v>
      </c>
      <c r="BC2025" s="60">
        <v>1227.953728997549</v>
      </c>
      <c r="BD2025" s="60">
        <v>1355.0537289975489</v>
      </c>
      <c r="BE2025" s="60">
        <v>1461.3036578030769</v>
      </c>
      <c r="BF2025" s="60">
        <v>1588.4036578030768</v>
      </c>
      <c r="BG2025" s="60">
        <v>1200.7151858114694</v>
      </c>
      <c r="BH2025" s="60">
        <v>1200.7151858114694</v>
      </c>
      <c r="BI2025" s="60">
        <v>1309.3818524781361</v>
      </c>
      <c r="BJ2025" s="60">
        <v>1418.0485191448029</v>
      </c>
      <c r="BK2025" s="60">
        <v>1414.4286709209514</v>
      </c>
      <c r="BL2025" s="60">
        <v>1443.6975593541313</v>
      </c>
      <c r="BM2025" s="60">
        <v>1552.364226020798</v>
      </c>
      <c r="BN2025" s="60">
        <v>1661.0308926874648</v>
      </c>
      <c r="BO2025" s="60">
        <v>1769.6975593541315</v>
      </c>
      <c r="BP2025" s="60">
        <v>1878.3642260207982</v>
      </c>
      <c r="BQ2025" s="60">
        <v>1987.030892687465</v>
      </c>
      <c r="BR2025" s="60">
        <v>2095.6975593541315</v>
      </c>
      <c r="BS2025" s="60">
        <v>2144.8105660515198</v>
      </c>
      <c r="BT2025" s="60">
        <v>1315.2274525765133</v>
      </c>
      <c r="BU2025" s="60">
        <v>1315.2274525765133</v>
      </c>
      <c r="BV2025" s="60">
        <v>1367.8214547336891</v>
      </c>
      <c r="BW2025" s="60">
        <v>1557.5211144451332</v>
      </c>
      <c r="BX2025" s="60">
        <v>1634.2278782948026</v>
      </c>
      <c r="BY2025" s="60">
        <v>1657.942335503913</v>
      </c>
      <c r="BZ2025" s="60">
        <v>1695.2522343787832</v>
      </c>
      <c r="CA2025" s="60">
        <v>1724.0044005847749</v>
      </c>
      <c r="CB2025" s="60">
        <v>1731.1157452766256</v>
      </c>
      <c r="CC2025" s="60">
        <v>1847.8653574225568</v>
      </c>
      <c r="CD2025" s="60">
        <v>1879.8447991151813</v>
      </c>
      <c r="CE2025" s="60">
        <v>1909.2955515776334</v>
      </c>
      <c r="CF2025" s="60">
        <v>1958.5667644795592</v>
      </c>
      <c r="CG2025" s="60">
        <v>1384.0522422049846</v>
      </c>
      <c r="CH2025" s="60">
        <v>1384.0522422049846</v>
      </c>
    </row>
    <row r="2026" spans="1:86">
      <c r="A2026" s="57" t="s">
        <v>86</v>
      </c>
      <c r="B2026" s="58" t="s">
        <v>723</v>
      </c>
      <c r="C2026" s="59" t="s">
        <v>116</v>
      </c>
      <c r="D2026" s="58" t="s">
        <v>333</v>
      </c>
      <c r="E2026" s="58" t="str">
        <f>VLOOKUP(CONCATENATE($F$4,F2026),'REG FL  CWIP - 1 System Per Boo'!$A$29:$B$1161,2,FALSE)</f>
        <v>Production</v>
      </c>
      <c r="F2026" s="58" t="s">
        <v>409</v>
      </c>
      <c r="G2026" s="58" t="s">
        <v>400</v>
      </c>
      <c r="H2026" s="63">
        <v>314</v>
      </c>
      <c r="I2026" s="60">
        <v>0</v>
      </c>
      <c r="J2026" s="60">
        <v>0</v>
      </c>
      <c r="K2026" s="60">
        <v>0</v>
      </c>
      <c r="L2026" s="60">
        <v>0</v>
      </c>
      <c r="M2026" s="60">
        <v>0</v>
      </c>
      <c r="N2026" s="60">
        <v>0</v>
      </c>
      <c r="O2026" s="60">
        <v>0</v>
      </c>
      <c r="P2026" s="60">
        <v>0</v>
      </c>
      <c r="Q2026" s="60">
        <v>0</v>
      </c>
      <c r="R2026" s="60">
        <v>0</v>
      </c>
      <c r="S2026" s="60">
        <v>0</v>
      </c>
      <c r="T2026" s="60">
        <v>0</v>
      </c>
      <c r="U2026" s="60">
        <v>0</v>
      </c>
      <c r="V2026" s="60">
        <v>11.85341167</v>
      </c>
      <c r="W2026" s="60">
        <v>23.70682334</v>
      </c>
      <c r="X2026" s="60">
        <v>35.56023501</v>
      </c>
      <c r="Y2026" s="60">
        <v>47.413646679999999</v>
      </c>
      <c r="Z2026" s="60">
        <v>59.267058349999999</v>
      </c>
      <c r="AA2026" s="60">
        <v>71.120470019999999</v>
      </c>
      <c r="AB2026" s="60">
        <v>82.973881689999999</v>
      </c>
      <c r="AC2026" s="60">
        <v>94.827293359999999</v>
      </c>
      <c r="AD2026" s="60">
        <v>106.68070503</v>
      </c>
      <c r="AE2026" s="60">
        <v>118.5341167</v>
      </c>
      <c r="AF2026" s="60">
        <v>130.38752836999998</v>
      </c>
      <c r="AG2026" s="60">
        <v>0</v>
      </c>
      <c r="AH2026" s="60">
        <v>0</v>
      </c>
      <c r="AI2026" s="60">
        <v>58.777054790000001</v>
      </c>
      <c r="AJ2026" s="60">
        <v>117.55410958</v>
      </c>
      <c r="AK2026" s="60">
        <v>176.33116437000001</v>
      </c>
      <c r="AL2026" s="60">
        <v>235.10821916</v>
      </c>
      <c r="AM2026" s="60">
        <v>293.88527395</v>
      </c>
      <c r="AN2026" s="60">
        <v>352.66232874000002</v>
      </c>
      <c r="AO2026" s="60">
        <v>411.43938353000004</v>
      </c>
      <c r="AP2026" s="60">
        <v>470.21643832000007</v>
      </c>
      <c r="AQ2026" s="60">
        <v>528.99349311000003</v>
      </c>
      <c r="AR2026" s="60">
        <v>587.7705479</v>
      </c>
      <c r="AS2026" s="60">
        <v>646.54760268999996</v>
      </c>
      <c r="AT2026" s="60">
        <v>0</v>
      </c>
      <c r="AU2026" s="60">
        <v>0</v>
      </c>
      <c r="AV2026" s="60">
        <v>65.059577888314408</v>
      </c>
      <c r="AW2026" s="60">
        <v>130.11915577662882</v>
      </c>
      <c r="AX2026" s="60">
        <v>195.17873366494322</v>
      </c>
      <c r="AY2026" s="60">
        <v>260.23831155325763</v>
      </c>
      <c r="AZ2026" s="60">
        <v>325.29788944157201</v>
      </c>
      <c r="BA2026" s="60">
        <v>390.35746732988639</v>
      </c>
      <c r="BB2026" s="60">
        <v>455.41704521820077</v>
      </c>
      <c r="BC2026" s="60">
        <v>520.47662310651515</v>
      </c>
      <c r="BD2026" s="60">
        <v>585.53620099482953</v>
      </c>
      <c r="BE2026" s="60">
        <v>650.59577888314391</v>
      </c>
      <c r="BF2026" s="60">
        <v>715.65535677145829</v>
      </c>
      <c r="BG2026" s="60">
        <v>0</v>
      </c>
      <c r="BH2026" s="60">
        <v>0</v>
      </c>
      <c r="BI2026" s="60">
        <v>72.961578653004608</v>
      </c>
      <c r="BJ2026" s="60">
        <v>145.92315730600922</v>
      </c>
      <c r="BK2026" s="60">
        <v>218.88473595901382</v>
      </c>
      <c r="BL2026" s="60">
        <v>291.84631461201843</v>
      </c>
      <c r="BM2026" s="60">
        <v>364.80789326502304</v>
      </c>
      <c r="BN2026" s="60">
        <v>437.76947191802765</v>
      </c>
      <c r="BO2026" s="60">
        <v>510.73105057103226</v>
      </c>
      <c r="BP2026" s="60">
        <v>583.69262922403686</v>
      </c>
      <c r="BQ2026" s="60">
        <v>656.65420787704147</v>
      </c>
      <c r="BR2026" s="60">
        <v>729.61578653004608</v>
      </c>
      <c r="BS2026" s="60">
        <v>802.57736518305069</v>
      </c>
      <c r="BT2026" s="60">
        <v>0</v>
      </c>
      <c r="BU2026" s="60">
        <v>0</v>
      </c>
      <c r="BV2026" s="60">
        <v>0</v>
      </c>
      <c r="BW2026" s="60">
        <v>0</v>
      </c>
      <c r="BX2026" s="60">
        <v>0</v>
      </c>
      <c r="BY2026" s="60">
        <v>0</v>
      </c>
      <c r="BZ2026" s="60">
        <v>0</v>
      </c>
      <c r="CA2026" s="60">
        <v>0</v>
      </c>
      <c r="CB2026" s="60">
        <v>0</v>
      </c>
      <c r="CC2026" s="60">
        <v>0</v>
      </c>
      <c r="CD2026" s="60">
        <v>0</v>
      </c>
      <c r="CE2026" s="60">
        <v>0</v>
      </c>
      <c r="CF2026" s="60">
        <v>0</v>
      </c>
      <c r="CG2026" s="60">
        <v>0</v>
      </c>
      <c r="CH2026" s="60">
        <v>0</v>
      </c>
    </row>
    <row r="2027" spans="1:86">
      <c r="A2027" s="57" t="s">
        <v>86</v>
      </c>
      <c r="B2027" s="58" t="s">
        <v>132</v>
      </c>
      <c r="C2027" s="59" t="s">
        <v>116</v>
      </c>
      <c r="D2027" s="58" t="s">
        <v>333</v>
      </c>
      <c r="E2027" s="58" t="str">
        <f>VLOOKUP(CONCATENATE($F$4,F2027),'REG FL  CWIP - 1 System Per Boo'!$A$29:$B$1161,2,FALSE)</f>
        <v>Production</v>
      </c>
      <c r="F2027" s="58" t="s">
        <v>401</v>
      </c>
      <c r="G2027" s="58" t="s">
        <v>402</v>
      </c>
      <c r="H2027" s="63">
        <v>315</v>
      </c>
      <c r="I2027" s="60">
        <v>0</v>
      </c>
      <c r="J2027" s="60">
        <v>0</v>
      </c>
      <c r="K2027" s="60">
        <v>0</v>
      </c>
      <c r="L2027" s="60">
        <v>0</v>
      </c>
      <c r="M2027" s="60">
        <v>0</v>
      </c>
      <c r="N2027" s="60">
        <v>0</v>
      </c>
      <c r="O2027" s="60">
        <v>0</v>
      </c>
      <c r="P2027" s="60">
        <v>0</v>
      </c>
      <c r="Q2027" s="60">
        <v>0</v>
      </c>
      <c r="R2027" s="60">
        <v>0</v>
      </c>
      <c r="S2027" s="60">
        <v>0</v>
      </c>
      <c r="T2027" s="60">
        <v>0</v>
      </c>
      <c r="U2027" s="60">
        <v>0</v>
      </c>
      <c r="V2027" s="60">
        <v>0</v>
      </c>
      <c r="W2027" s="60">
        <v>2.066214504</v>
      </c>
      <c r="X2027" s="60">
        <v>51.864236500800004</v>
      </c>
      <c r="Y2027" s="60">
        <v>114.9768535824</v>
      </c>
      <c r="Z2027" s="60">
        <v>134.734201998</v>
      </c>
      <c r="AA2027" s="60">
        <v>286.3942871388</v>
      </c>
      <c r="AB2027" s="60">
        <v>265.71957864120003</v>
      </c>
      <c r="AC2027" s="60">
        <v>281.19634572480004</v>
      </c>
      <c r="AD2027" s="60">
        <v>438.6364895076</v>
      </c>
      <c r="AE2027" s="60">
        <v>524.08202596800004</v>
      </c>
      <c r="AF2027" s="60">
        <v>954.38818236120005</v>
      </c>
      <c r="AG2027" s="60">
        <v>974.37085891560014</v>
      </c>
      <c r="AH2027" s="60">
        <v>0</v>
      </c>
      <c r="AI2027" s="60">
        <v>480.44407757167733</v>
      </c>
      <c r="AJ2027" s="60">
        <v>538.24062390367737</v>
      </c>
      <c r="AK2027" s="60">
        <v>746.70517731247742</v>
      </c>
      <c r="AL2027" s="60">
        <v>710.82086860115521</v>
      </c>
      <c r="AM2027" s="60">
        <v>632.87267318633201</v>
      </c>
      <c r="AN2027" s="60">
        <v>553.99394781631997</v>
      </c>
      <c r="AO2027" s="60">
        <v>585.59024849911998</v>
      </c>
      <c r="AP2027" s="60">
        <v>593.40504003631997</v>
      </c>
      <c r="AQ2027" s="60">
        <v>721.70340279391996</v>
      </c>
      <c r="AR2027" s="60">
        <v>756.84621770911997</v>
      </c>
      <c r="AS2027" s="60">
        <v>738.61045301300078</v>
      </c>
      <c r="AT2027" s="60">
        <v>609.29859902906287</v>
      </c>
      <c r="AU2027" s="60">
        <v>480.44407757167733</v>
      </c>
      <c r="AV2027" s="60">
        <v>641.66251845866282</v>
      </c>
      <c r="AW2027" s="60">
        <v>710.13251845866284</v>
      </c>
      <c r="AX2027" s="60">
        <v>778.60251845866287</v>
      </c>
      <c r="AY2027" s="60">
        <v>543.69383306305429</v>
      </c>
      <c r="AZ2027" s="60">
        <v>439.69905993770328</v>
      </c>
      <c r="BA2027" s="60">
        <v>508.16905993770331</v>
      </c>
      <c r="BB2027" s="60">
        <v>576.63905993770334</v>
      </c>
      <c r="BC2027" s="60">
        <v>645.10905993770336</v>
      </c>
      <c r="BD2027" s="60">
        <v>661.51280648775275</v>
      </c>
      <c r="BE2027" s="60">
        <v>729.98280648775278</v>
      </c>
      <c r="BF2027" s="60">
        <v>787.22067136040823</v>
      </c>
      <c r="BG2027" s="60">
        <v>855.69067136040826</v>
      </c>
      <c r="BH2027" s="60">
        <v>641.66251845866282</v>
      </c>
      <c r="BI2027" s="60">
        <v>646.83859068966649</v>
      </c>
      <c r="BJ2027" s="60">
        <v>705.37859068966645</v>
      </c>
      <c r="BK2027" s="60">
        <v>763.91859068966642</v>
      </c>
      <c r="BL2027" s="60">
        <v>761.96853798248333</v>
      </c>
      <c r="BM2027" s="60">
        <v>777.73602935252939</v>
      </c>
      <c r="BN2027" s="60">
        <v>836.27602935252935</v>
      </c>
      <c r="BO2027" s="60">
        <v>894.81602935252931</v>
      </c>
      <c r="BP2027" s="60">
        <v>953.35602935252928</v>
      </c>
      <c r="BQ2027" s="60">
        <v>1011.8960293525292</v>
      </c>
      <c r="BR2027" s="60">
        <v>1070.4360293525292</v>
      </c>
      <c r="BS2027" s="60">
        <v>1128.9760293525292</v>
      </c>
      <c r="BT2027" s="60">
        <v>1155.4337785433124</v>
      </c>
      <c r="BU2027" s="60">
        <v>646.83859068966649</v>
      </c>
      <c r="BV2027" s="60">
        <v>708.5279461169315</v>
      </c>
      <c r="BW2027" s="60">
        <v>736.86096258659131</v>
      </c>
      <c r="BX2027" s="60">
        <v>839.05443261062328</v>
      </c>
      <c r="BY2027" s="60">
        <v>880.3772814973089</v>
      </c>
      <c r="BZ2027" s="60">
        <v>893.15254253690046</v>
      </c>
      <c r="CA2027" s="60">
        <v>913.25183021126145</v>
      </c>
      <c r="CB2027" s="60">
        <v>928.74096519319801</v>
      </c>
      <c r="CC2027" s="60">
        <v>932.57193142530753</v>
      </c>
      <c r="CD2027" s="60">
        <v>995.46634044692155</v>
      </c>
      <c r="CE2027" s="60">
        <v>1012.6940472386556</v>
      </c>
      <c r="CF2027" s="60">
        <v>1028.5595189718936</v>
      </c>
      <c r="CG2027" s="60">
        <v>1055.1025092250115</v>
      </c>
      <c r="CH2027" s="60">
        <v>708.5279461169315</v>
      </c>
    </row>
    <row r="2028" spans="1:86">
      <c r="A2028" s="57" t="s">
        <v>86</v>
      </c>
      <c r="B2028" s="58" t="s">
        <v>132</v>
      </c>
      <c r="C2028" s="59" t="s">
        <v>116</v>
      </c>
      <c r="D2028" s="58" t="s">
        <v>333</v>
      </c>
      <c r="E2028" s="58" t="str">
        <f>VLOOKUP(CONCATENATE($F$4,F2028),'REG FL  CWIP - 1 System Per Boo'!$A$29:$B$1161,2,FALSE)</f>
        <v>Production</v>
      </c>
      <c r="F2028" s="58" t="s">
        <v>410</v>
      </c>
      <c r="G2028" s="58" t="s">
        <v>402</v>
      </c>
      <c r="H2028" s="63">
        <v>315</v>
      </c>
      <c r="I2028" s="60">
        <v>0</v>
      </c>
      <c r="J2028" s="60">
        <v>0</v>
      </c>
      <c r="K2028" s="60">
        <v>0</v>
      </c>
      <c r="L2028" s="60">
        <v>0</v>
      </c>
      <c r="M2028" s="60">
        <v>0</v>
      </c>
      <c r="N2028" s="60">
        <v>0</v>
      </c>
      <c r="O2028" s="60">
        <v>0</v>
      </c>
      <c r="P2028" s="60">
        <v>0</v>
      </c>
      <c r="Q2028" s="60">
        <v>0</v>
      </c>
      <c r="R2028" s="60">
        <v>0</v>
      </c>
      <c r="S2028" s="60">
        <v>0</v>
      </c>
      <c r="T2028" s="60">
        <v>0</v>
      </c>
      <c r="U2028" s="60">
        <v>0</v>
      </c>
      <c r="V2028" s="60">
        <v>0</v>
      </c>
      <c r="W2028" s="60">
        <v>6.3855872119999999</v>
      </c>
      <c r="X2028" s="60">
        <v>12.771174424</v>
      </c>
      <c r="Y2028" s="60">
        <v>19.156761635999999</v>
      </c>
      <c r="Z2028" s="60">
        <v>25.542348848</v>
      </c>
      <c r="AA2028" s="60">
        <v>31.92793606</v>
      </c>
      <c r="AB2028" s="60">
        <v>38.313523271999998</v>
      </c>
      <c r="AC2028" s="60">
        <v>44.699110483999995</v>
      </c>
      <c r="AD2028" s="60">
        <v>51.084697695999992</v>
      </c>
      <c r="AE2028" s="60">
        <v>57.470284907999989</v>
      </c>
      <c r="AF2028" s="60">
        <v>63.855872119999987</v>
      </c>
      <c r="AG2028" s="60">
        <v>70.241459331999991</v>
      </c>
      <c r="AH2028" s="60">
        <v>0</v>
      </c>
      <c r="AI2028" s="60">
        <v>0</v>
      </c>
      <c r="AJ2028" s="60">
        <v>31.66396477</v>
      </c>
      <c r="AK2028" s="60">
        <v>63.32792954</v>
      </c>
      <c r="AL2028" s="60">
        <v>94.991894309999992</v>
      </c>
      <c r="AM2028" s="60">
        <v>126.65585908</v>
      </c>
      <c r="AN2028" s="60">
        <v>158.31982385000001</v>
      </c>
      <c r="AO2028" s="60">
        <v>189.98378862000001</v>
      </c>
      <c r="AP2028" s="60">
        <v>221.64775339000002</v>
      </c>
      <c r="AQ2028" s="60">
        <v>253.31171816000003</v>
      </c>
      <c r="AR2028" s="60">
        <v>284.97568293</v>
      </c>
      <c r="AS2028" s="60">
        <v>316.63964770000001</v>
      </c>
      <c r="AT2028" s="60">
        <v>348.30361247000002</v>
      </c>
      <c r="AU2028" s="60">
        <v>0</v>
      </c>
      <c r="AV2028" s="60">
        <v>0</v>
      </c>
      <c r="AW2028" s="60">
        <v>35.048441769782976</v>
      </c>
      <c r="AX2028" s="60">
        <v>70.096883539565951</v>
      </c>
      <c r="AY2028" s="60">
        <v>105.14532530934892</v>
      </c>
      <c r="AZ2028" s="60">
        <v>140.1937670791319</v>
      </c>
      <c r="BA2028" s="60">
        <v>175.24220884891488</v>
      </c>
      <c r="BB2028" s="60">
        <v>210.29065061869787</v>
      </c>
      <c r="BC2028" s="60">
        <v>245.33909238848085</v>
      </c>
      <c r="BD2028" s="60">
        <v>280.3875341582638</v>
      </c>
      <c r="BE2028" s="60">
        <v>315.43597592804679</v>
      </c>
      <c r="BF2028" s="60">
        <v>350.48441769782977</v>
      </c>
      <c r="BG2028" s="60">
        <v>385.53285946761275</v>
      </c>
      <c r="BH2028" s="60">
        <v>0</v>
      </c>
      <c r="BI2028" s="60">
        <v>0</v>
      </c>
      <c r="BJ2028" s="60">
        <v>39.305352476173674</v>
      </c>
      <c r="BK2028" s="60">
        <v>78.610704952347348</v>
      </c>
      <c r="BL2028" s="60">
        <v>117.91605742852101</v>
      </c>
      <c r="BM2028" s="60">
        <v>157.2214099046947</v>
      </c>
      <c r="BN2028" s="60">
        <v>196.52676238086838</v>
      </c>
      <c r="BO2028" s="60">
        <v>235.83211485704206</v>
      </c>
      <c r="BP2028" s="60">
        <v>275.13746733321574</v>
      </c>
      <c r="BQ2028" s="60">
        <v>314.44281980938939</v>
      </c>
      <c r="BR2028" s="60">
        <v>353.74817228556304</v>
      </c>
      <c r="BS2028" s="60">
        <v>393.0535247617367</v>
      </c>
      <c r="BT2028" s="60">
        <v>432.35887723791035</v>
      </c>
      <c r="BU2028" s="60">
        <v>0</v>
      </c>
      <c r="BV2028" s="60">
        <v>0</v>
      </c>
      <c r="BW2028" s="60">
        <v>0</v>
      </c>
      <c r="BX2028" s="60">
        <v>0</v>
      </c>
      <c r="BY2028" s="60">
        <v>0</v>
      </c>
      <c r="BZ2028" s="60">
        <v>0</v>
      </c>
      <c r="CA2028" s="60">
        <v>0</v>
      </c>
      <c r="CB2028" s="60">
        <v>0</v>
      </c>
      <c r="CC2028" s="60">
        <v>0</v>
      </c>
      <c r="CD2028" s="60">
        <v>0</v>
      </c>
      <c r="CE2028" s="60">
        <v>0</v>
      </c>
      <c r="CF2028" s="60">
        <v>0</v>
      </c>
      <c r="CG2028" s="60">
        <v>0</v>
      </c>
      <c r="CH2028" s="60">
        <v>0</v>
      </c>
    </row>
    <row r="2029" spans="1:86">
      <c r="A2029" s="57" t="s">
        <v>86</v>
      </c>
      <c r="B2029" s="57" t="s">
        <v>701</v>
      </c>
      <c r="C2029" s="58" t="s">
        <v>116</v>
      </c>
      <c r="D2029" s="58" t="s">
        <v>333</v>
      </c>
      <c r="E2029" s="58" t="str">
        <f>VLOOKUP(CONCATENATE($F$4,F2029),'REG FL  CWIP - 1 System Per Boo'!$A$29:$B$1161,2,FALSE)</f>
        <v>Production</v>
      </c>
      <c r="F2029" s="58" t="s">
        <v>401</v>
      </c>
      <c r="G2029" s="58" t="s">
        <v>402</v>
      </c>
      <c r="H2029" s="63">
        <v>315</v>
      </c>
      <c r="I2029" s="60">
        <v>0</v>
      </c>
      <c r="J2029" s="60">
        <v>0</v>
      </c>
      <c r="K2029" s="60">
        <v>0</v>
      </c>
      <c r="L2029" s="60">
        <v>0</v>
      </c>
      <c r="M2029" s="60">
        <v>0</v>
      </c>
      <c r="N2029" s="60">
        <v>0</v>
      </c>
      <c r="O2029" s="60">
        <v>0</v>
      </c>
      <c r="P2029" s="60">
        <v>0</v>
      </c>
      <c r="Q2029" s="60">
        <v>0</v>
      </c>
      <c r="R2029" s="60">
        <v>0</v>
      </c>
      <c r="S2029" s="60">
        <v>0</v>
      </c>
      <c r="T2029" s="60">
        <v>0</v>
      </c>
      <c r="U2029" s="60">
        <v>0</v>
      </c>
      <c r="V2029" s="60">
        <v>2.066214504</v>
      </c>
      <c r="W2029" s="60">
        <v>49.798021996800003</v>
      </c>
      <c r="X2029" s="60">
        <v>63.1126170816</v>
      </c>
      <c r="Y2029" s="60">
        <v>19.757348415599999</v>
      </c>
      <c r="Z2029" s="60">
        <v>168.01762248599999</v>
      </c>
      <c r="AA2029" s="60">
        <v>20.8484025552</v>
      </c>
      <c r="AB2029" s="60">
        <v>15.4767670836</v>
      </c>
      <c r="AC2029" s="60">
        <v>157.44014378279999</v>
      </c>
      <c r="AD2029" s="60">
        <v>85.445536460400007</v>
      </c>
      <c r="AE2029" s="60">
        <v>430.30615639320001</v>
      </c>
      <c r="AF2029" s="60">
        <v>399.76097445840003</v>
      </c>
      <c r="AG2029" s="60">
        <v>56.012741410799997</v>
      </c>
      <c r="AH2029" s="60">
        <v>1468.0425466283998</v>
      </c>
      <c r="AI2029" s="60">
        <v>57.796546331999998</v>
      </c>
      <c r="AJ2029" s="60">
        <v>208.46455340879999</v>
      </c>
      <c r="AK2029" s="60">
        <v>84.294517416000005</v>
      </c>
      <c r="AL2029" s="60">
        <v>26.060266733999999</v>
      </c>
      <c r="AM2029" s="60">
        <v>41.000555396400003</v>
      </c>
      <c r="AN2029" s="60">
        <v>31.596300682799999</v>
      </c>
      <c r="AO2029" s="60">
        <v>7.8147915371999996</v>
      </c>
      <c r="AP2029" s="60">
        <v>128.29836275759999</v>
      </c>
      <c r="AQ2029" s="60">
        <v>35.142814915199999</v>
      </c>
      <c r="AR2029" s="60">
        <v>32.363990367600003</v>
      </c>
      <c r="AS2029" s="60">
        <v>54.145070208</v>
      </c>
      <c r="AT2029" s="60">
        <v>32.363919429600003</v>
      </c>
      <c r="AU2029" s="60">
        <v>739.34168918519981</v>
      </c>
      <c r="AV2029" s="60">
        <v>68.47</v>
      </c>
      <c r="AW2029" s="60">
        <v>68.47</v>
      </c>
      <c r="AX2029" s="60">
        <v>68.47</v>
      </c>
      <c r="AY2029" s="60">
        <v>68.47</v>
      </c>
      <c r="AZ2029" s="60">
        <v>68.47</v>
      </c>
      <c r="BA2029" s="60">
        <v>68.47</v>
      </c>
      <c r="BB2029" s="60">
        <v>68.47</v>
      </c>
      <c r="BC2029" s="60">
        <v>68.47</v>
      </c>
      <c r="BD2029" s="60">
        <v>68.47</v>
      </c>
      <c r="BE2029" s="60">
        <v>68.47</v>
      </c>
      <c r="BF2029" s="60">
        <v>68.47</v>
      </c>
      <c r="BG2029" s="60">
        <v>68.4699999999998</v>
      </c>
      <c r="BH2029" s="60">
        <v>821.64</v>
      </c>
      <c r="BI2029" s="60">
        <v>58.54</v>
      </c>
      <c r="BJ2029" s="60">
        <v>58.54</v>
      </c>
      <c r="BK2029" s="60">
        <v>58.54</v>
      </c>
      <c r="BL2029" s="60">
        <v>58.54</v>
      </c>
      <c r="BM2029" s="60">
        <v>58.54</v>
      </c>
      <c r="BN2029" s="60">
        <v>58.54</v>
      </c>
      <c r="BO2029" s="60">
        <v>58.54</v>
      </c>
      <c r="BP2029" s="60">
        <v>58.54</v>
      </c>
      <c r="BQ2029" s="60">
        <v>58.54</v>
      </c>
      <c r="BR2029" s="60">
        <v>58.54</v>
      </c>
      <c r="BS2029" s="60">
        <v>58.54</v>
      </c>
      <c r="BT2029" s="60">
        <v>58.540000000000077</v>
      </c>
      <c r="BU2029" s="60">
        <v>702.48</v>
      </c>
      <c r="BV2029" s="60">
        <v>28.333016469659849</v>
      </c>
      <c r="BW2029" s="60">
        <v>102.19347002403195</v>
      </c>
      <c r="BX2029" s="60">
        <v>41.32284888668557</v>
      </c>
      <c r="BY2029" s="60">
        <v>12.775261039591605</v>
      </c>
      <c r="BZ2029" s="60">
        <v>20.099287674361005</v>
      </c>
      <c r="CA2029" s="60">
        <v>15.489134981936539</v>
      </c>
      <c r="CB2029" s="60">
        <v>3.8309662321095317</v>
      </c>
      <c r="CC2029" s="60">
        <v>62.894409021614045</v>
      </c>
      <c r="CD2029" s="60">
        <v>17.227706791734075</v>
      </c>
      <c r="CE2029" s="60">
        <v>15.865471733237952</v>
      </c>
      <c r="CF2029" s="60">
        <v>26.542990253117896</v>
      </c>
      <c r="CG2029" s="60">
        <v>15.865436891920012</v>
      </c>
      <c r="CH2029" s="60">
        <v>362.44</v>
      </c>
    </row>
    <row r="2030" spans="1:86">
      <c r="A2030" s="57" t="s">
        <v>86</v>
      </c>
      <c r="B2030" s="57" t="s">
        <v>701</v>
      </c>
      <c r="C2030" s="58" t="s">
        <v>116</v>
      </c>
      <c r="D2030" s="58" t="s">
        <v>333</v>
      </c>
      <c r="E2030" s="58" t="str">
        <f>VLOOKUP(CONCATENATE($F$4,F2030),'REG FL  CWIP - 1 System Per Boo'!$A$29:$B$1161,2,FALSE)</f>
        <v>Production</v>
      </c>
      <c r="F2030" s="58" t="s">
        <v>410</v>
      </c>
      <c r="G2030" s="58" t="s">
        <v>402</v>
      </c>
      <c r="H2030" s="63">
        <v>315</v>
      </c>
      <c r="I2030" s="60">
        <v>0</v>
      </c>
      <c r="J2030" s="60">
        <v>0</v>
      </c>
      <c r="K2030" s="60">
        <v>0</v>
      </c>
      <c r="L2030" s="60">
        <v>0</v>
      </c>
      <c r="M2030" s="60">
        <v>0</v>
      </c>
      <c r="N2030" s="60">
        <v>0</v>
      </c>
      <c r="O2030" s="60">
        <v>0</v>
      </c>
      <c r="P2030" s="60">
        <v>0</v>
      </c>
      <c r="Q2030" s="60">
        <v>0</v>
      </c>
      <c r="R2030" s="60">
        <v>0</v>
      </c>
      <c r="S2030" s="60">
        <v>0</v>
      </c>
      <c r="T2030" s="60">
        <v>0</v>
      </c>
      <c r="U2030" s="60">
        <v>0</v>
      </c>
      <c r="V2030" s="60">
        <v>6.3855872119999999</v>
      </c>
      <c r="W2030" s="60">
        <v>6.3855872119999999</v>
      </c>
      <c r="X2030" s="60">
        <v>6.3855872119999999</v>
      </c>
      <c r="Y2030" s="60">
        <v>6.3855872119999999</v>
      </c>
      <c r="Z2030" s="60">
        <v>6.3855872119999999</v>
      </c>
      <c r="AA2030" s="60">
        <v>6.3855872119999999</v>
      </c>
      <c r="AB2030" s="60">
        <v>6.3855872119999999</v>
      </c>
      <c r="AC2030" s="60">
        <v>6.3855872119999999</v>
      </c>
      <c r="AD2030" s="60">
        <v>6.3855872119999999</v>
      </c>
      <c r="AE2030" s="60">
        <v>6.3855872119999999</v>
      </c>
      <c r="AF2030" s="60">
        <v>6.3855872119999999</v>
      </c>
      <c r="AG2030" s="60">
        <v>6.3855872119999999</v>
      </c>
      <c r="AH2030" s="60">
        <v>76.627046543999995</v>
      </c>
      <c r="AI2030" s="60">
        <v>31.66396477</v>
      </c>
      <c r="AJ2030" s="60">
        <v>31.66396477</v>
      </c>
      <c r="AK2030" s="60">
        <v>31.66396477</v>
      </c>
      <c r="AL2030" s="60">
        <v>31.66396477</v>
      </c>
      <c r="AM2030" s="60">
        <v>31.66396477</v>
      </c>
      <c r="AN2030" s="60">
        <v>31.66396477</v>
      </c>
      <c r="AO2030" s="60">
        <v>31.66396477</v>
      </c>
      <c r="AP2030" s="60">
        <v>31.66396477</v>
      </c>
      <c r="AQ2030" s="60">
        <v>31.66396477</v>
      </c>
      <c r="AR2030" s="60">
        <v>31.66396477</v>
      </c>
      <c r="AS2030" s="60">
        <v>31.66396477</v>
      </c>
      <c r="AT2030" s="60">
        <v>31.66396477</v>
      </c>
      <c r="AU2030" s="60">
        <v>379.96757724000003</v>
      </c>
      <c r="AV2030" s="60">
        <v>35.048441769782976</v>
      </c>
      <c r="AW2030" s="60">
        <v>35.048441769782976</v>
      </c>
      <c r="AX2030" s="60">
        <v>35.048441769782976</v>
      </c>
      <c r="AY2030" s="60">
        <v>35.048441769782976</v>
      </c>
      <c r="AZ2030" s="60">
        <v>35.048441769782976</v>
      </c>
      <c r="BA2030" s="60">
        <v>35.048441769782976</v>
      </c>
      <c r="BB2030" s="60">
        <v>35.048441769782976</v>
      </c>
      <c r="BC2030" s="60">
        <v>35.048441769782976</v>
      </c>
      <c r="BD2030" s="60">
        <v>35.048441769782976</v>
      </c>
      <c r="BE2030" s="60">
        <v>35.048441769782976</v>
      </c>
      <c r="BF2030" s="60">
        <v>35.048441769782976</v>
      </c>
      <c r="BG2030" s="60">
        <v>35.048441732387232</v>
      </c>
      <c r="BH2030" s="60">
        <v>420.58130119999998</v>
      </c>
      <c r="BI2030" s="60">
        <v>39.305352476173674</v>
      </c>
      <c r="BJ2030" s="60">
        <v>39.305352476173674</v>
      </c>
      <c r="BK2030" s="60">
        <v>39.305352476173674</v>
      </c>
      <c r="BL2030" s="60">
        <v>39.305352476173674</v>
      </c>
      <c r="BM2030" s="60">
        <v>39.305352476173674</v>
      </c>
      <c r="BN2030" s="60">
        <v>39.305352476173674</v>
      </c>
      <c r="BO2030" s="60">
        <v>39.305352476173674</v>
      </c>
      <c r="BP2030" s="60">
        <v>39.305352476173674</v>
      </c>
      <c r="BQ2030" s="60">
        <v>39.305352476173674</v>
      </c>
      <c r="BR2030" s="60">
        <v>39.305352476173674</v>
      </c>
      <c r="BS2030" s="60">
        <v>39.305352476173674</v>
      </c>
      <c r="BT2030" s="60">
        <v>39.30535236208965</v>
      </c>
      <c r="BU2030" s="60">
        <v>471.6642296</v>
      </c>
      <c r="BV2030" s="60">
        <v>0</v>
      </c>
      <c r="BW2030" s="60">
        <v>0</v>
      </c>
      <c r="BX2030" s="60">
        <v>0</v>
      </c>
      <c r="BY2030" s="60">
        <v>0</v>
      </c>
      <c r="BZ2030" s="60">
        <v>0</v>
      </c>
      <c r="CA2030" s="60">
        <v>0</v>
      </c>
      <c r="CB2030" s="60">
        <v>0</v>
      </c>
      <c r="CC2030" s="60">
        <v>0</v>
      </c>
      <c r="CD2030" s="60">
        <v>0</v>
      </c>
      <c r="CE2030" s="60">
        <v>0</v>
      </c>
      <c r="CF2030" s="60">
        <v>0</v>
      </c>
      <c r="CG2030" s="60">
        <v>0</v>
      </c>
      <c r="CH2030" s="60">
        <v>0</v>
      </c>
    </row>
    <row r="2031" spans="1:86">
      <c r="A2031" s="57" t="s">
        <v>86</v>
      </c>
      <c r="B2031" s="58" t="s">
        <v>719</v>
      </c>
      <c r="C2031" s="59" t="s">
        <v>116</v>
      </c>
      <c r="D2031" s="58" t="s">
        <v>333</v>
      </c>
      <c r="E2031" s="58" t="str">
        <f>VLOOKUP(CONCATENATE($F$4,F2031),'REG FL  CWIP - 1 System Per Boo'!$A$29:$B$1161,2,FALSE)</f>
        <v>Production</v>
      </c>
      <c r="F2031" s="58" t="s">
        <v>410</v>
      </c>
      <c r="G2031" s="58" t="s">
        <v>402</v>
      </c>
      <c r="H2031" s="63">
        <v>315</v>
      </c>
      <c r="I2031" s="60">
        <v>0</v>
      </c>
      <c r="J2031" s="60">
        <v>0</v>
      </c>
      <c r="K2031" s="60">
        <v>0</v>
      </c>
      <c r="L2031" s="60">
        <v>0</v>
      </c>
      <c r="M2031" s="60">
        <v>0</v>
      </c>
      <c r="N2031" s="60">
        <v>0</v>
      </c>
      <c r="O2031" s="60">
        <v>0</v>
      </c>
      <c r="P2031" s="60">
        <v>0</v>
      </c>
      <c r="Q2031" s="60">
        <v>0</v>
      </c>
      <c r="R2031" s="60">
        <v>0</v>
      </c>
      <c r="S2031" s="60">
        <v>0</v>
      </c>
      <c r="T2031" s="60">
        <v>0</v>
      </c>
      <c r="U2031" s="60">
        <v>0</v>
      </c>
      <c r="V2031" s="60">
        <v>0</v>
      </c>
      <c r="W2031" s="60">
        <v>0</v>
      </c>
      <c r="X2031" s="60">
        <v>0</v>
      </c>
      <c r="Y2031" s="60">
        <v>0</v>
      </c>
      <c r="Z2031" s="60">
        <v>0</v>
      </c>
      <c r="AA2031" s="60">
        <v>0</v>
      </c>
      <c r="AB2031" s="60">
        <v>0</v>
      </c>
      <c r="AC2031" s="60">
        <v>0</v>
      </c>
      <c r="AD2031" s="60">
        <v>0</v>
      </c>
      <c r="AE2031" s="60">
        <v>0</v>
      </c>
      <c r="AF2031" s="60">
        <v>0</v>
      </c>
      <c r="AG2031" s="60">
        <v>76.627046543999995</v>
      </c>
      <c r="AH2031" s="60">
        <v>76.627046543999995</v>
      </c>
      <c r="AI2031" s="60">
        <v>0</v>
      </c>
      <c r="AJ2031" s="60">
        <v>0</v>
      </c>
      <c r="AK2031" s="60">
        <v>0</v>
      </c>
      <c r="AL2031" s="60">
        <v>0</v>
      </c>
      <c r="AM2031" s="60">
        <v>0</v>
      </c>
      <c r="AN2031" s="60">
        <v>0</v>
      </c>
      <c r="AO2031" s="60">
        <v>0</v>
      </c>
      <c r="AP2031" s="60">
        <v>0</v>
      </c>
      <c r="AQ2031" s="60">
        <v>0</v>
      </c>
      <c r="AR2031" s="60">
        <v>0</v>
      </c>
      <c r="AS2031" s="60">
        <v>0</v>
      </c>
      <c r="AT2031" s="60">
        <v>379.96757724000003</v>
      </c>
      <c r="AU2031" s="60">
        <v>379.96757724000003</v>
      </c>
      <c r="AV2031" s="60">
        <v>0</v>
      </c>
      <c r="AW2031" s="60">
        <v>0</v>
      </c>
      <c r="AX2031" s="60">
        <v>0</v>
      </c>
      <c r="AY2031" s="60">
        <v>0</v>
      </c>
      <c r="AZ2031" s="60">
        <v>0</v>
      </c>
      <c r="BA2031" s="60">
        <v>0</v>
      </c>
      <c r="BB2031" s="60">
        <v>0</v>
      </c>
      <c r="BC2031" s="60">
        <v>0</v>
      </c>
      <c r="BD2031" s="60">
        <v>0</v>
      </c>
      <c r="BE2031" s="60">
        <v>0</v>
      </c>
      <c r="BF2031" s="60">
        <v>0</v>
      </c>
      <c r="BG2031" s="60">
        <v>420.58130119999998</v>
      </c>
      <c r="BH2031" s="60">
        <v>420.58130119999998</v>
      </c>
      <c r="BI2031" s="60">
        <v>0</v>
      </c>
      <c r="BJ2031" s="60">
        <v>0</v>
      </c>
      <c r="BK2031" s="60">
        <v>0</v>
      </c>
      <c r="BL2031" s="60">
        <v>0</v>
      </c>
      <c r="BM2031" s="60">
        <v>0</v>
      </c>
      <c r="BN2031" s="60">
        <v>0</v>
      </c>
      <c r="BO2031" s="60">
        <v>0</v>
      </c>
      <c r="BP2031" s="60">
        <v>0</v>
      </c>
      <c r="BQ2031" s="60">
        <v>0</v>
      </c>
      <c r="BR2031" s="60">
        <v>0</v>
      </c>
      <c r="BS2031" s="60">
        <v>0</v>
      </c>
      <c r="BT2031" s="60">
        <v>471.6642296</v>
      </c>
      <c r="BU2031" s="60">
        <v>471.6642296</v>
      </c>
      <c r="BV2031" s="60">
        <v>0</v>
      </c>
      <c r="BW2031" s="60">
        <v>0</v>
      </c>
      <c r="BX2031" s="60">
        <v>0</v>
      </c>
      <c r="BY2031" s="60">
        <v>0</v>
      </c>
      <c r="BZ2031" s="60">
        <v>0</v>
      </c>
      <c r="CA2031" s="60">
        <v>0</v>
      </c>
      <c r="CB2031" s="60">
        <v>0</v>
      </c>
      <c r="CC2031" s="60">
        <v>0</v>
      </c>
      <c r="CD2031" s="60">
        <v>0</v>
      </c>
      <c r="CE2031" s="60">
        <v>0</v>
      </c>
      <c r="CF2031" s="60">
        <v>0</v>
      </c>
      <c r="CG2031" s="60">
        <v>0</v>
      </c>
      <c r="CH2031" s="60">
        <v>0</v>
      </c>
    </row>
    <row r="2032" spans="1:86">
      <c r="A2032" s="57" t="s">
        <v>86</v>
      </c>
      <c r="B2032" s="58" t="s">
        <v>719</v>
      </c>
      <c r="C2032" s="59" t="s">
        <v>116</v>
      </c>
      <c r="D2032" s="58" t="s">
        <v>333</v>
      </c>
      <c r="E2032" s="58" t="str">
        <f>VLOOKUP(CONCATENATE($F$4,F2032),'REG FL  CWIP - 1 System Per Boo'!$A$29:$B$1161,2,FALSE)</f>
        <v>Production</v>
      </c>
      <c r="F2032" s="58" t="s">
        <v>401</v>
      </c>
      <c r="G2032" s="58" t="s">
        <v>402</v>
      </c>
      <c r="H2032" s="63">
        <v>315</v>
      </c>
      <c r="I2032" s="60">
        <v>0</v>
      </c>
      <c r="J2032" s="60">
        <v>0</v>
      </c>
      <c r="K2032" s="60">
        <v>0</v>
      </c>
      <c r="L2032" s="60">
        <v>0</v>
      </c>
      <c r="M2032" s="60">
        <v>0</v>
      </c>
      <c r="N2032" s="60">
        <v>0</v>
      </c>
      <c r="O2032" s="60">
        <v>0</v>
      </c>
      <c r="P2032" s="60">
        <v>0</v>
      </c>
      <c r="Q2032" s="60">
        <v>0</v>
      </c>
      <c r="R2032" s="60">
        <v>0</v>
      </c>
      <c r="S2032" s="60">
        <v>0</v>
      </c>
      <c r="T2032" s="60">
        <v>0</v>
      </c>
      <c r="U2032" s="60">
        <v>0</v>
      </c>
      <c r="V2032" s="60">
        <v>0</v>
      </c>
      <c r="W2032" s="60">
        <v>0</v>
      </c>
      <c r="X2032" s="60">
        <v>0</v>
      </c>
      <c r="Y2032" s="60">
        <v>0</v>
      </c>
      <c r="Z2032" s="60">
        <v>16.357537345199994</v>
      </c>
      <c r="AA2032" s="60">
        <v>41.523111052799955</v>
      </c>
      <c r="AB2032" s="60">
        <v>0</v>
      </c>
      <c r="AC2032" s="60">
        <v>0</v>
      </c>
      <c r="AD2032" s="60">
        <v>0</v>
      </c>
      <c r="AE2032" s="60">
        <v>0</v>
      </c>
      <c r="AF2032" s="60">
        <v>379.77829790400006</v>
      </c>
      <c r="AG2032" s="60">
        <v>549.9395227547227</v>
      </c>
      <c r="AH2032" s="60">
        <v>987.59846905672271</v>
      </c>
      <c r="AI2032" s="60">
        <v>0</v>
      </c>
      <c r="AJ2032" s="60">
        <v>0</v>
      </c>
      <c r="AK2032" s="60">
        <v>120.1788261273222</v>
      </c>
      <c r="AL2032" s="60">
        <v>104.00846214882327</v>
      </c>
      <c r="AM2032" s="60">
        <v>119.87928076641209</v>
      </c>
      <c r="AN2032" s="60">
        <v>0</v>
      </c>
      <c r="AO2032" s="60">
        <v>0</v>
      </c>
      <c r="AP2032" s="60">
        <v>0</v>
      </c>
      <c r="AQ2032" s="60">
        <v>0</v>
      </c>
      <c r="AR2032" s="60">
        <v>50.59975506371913</v>
      </c>
      <c r="AS2032" s="60">
        <v>183.45692419193784</v>
      </c>
      <c r="AT2032" s="60">
        <v>0</v>
      </c>
      <c r="AU2032" s="60">
        <v>578.12324829821455</v>
      </c>
      <c r="AV2032" s="60">
        <v>0</v>
      </c>
      <c r="AW2032" s="60">
        <v>0</v>
      </c>
      <c r="AX2032" s="60">
        <v>303.37868539560861</v>
      </c>
      <c r="AY2032" s="60">
        <v>172.46477312535103</v>
      </c>
      <c r="AZ2032" s="60">
        <v>0</v>
      </c>
      <c r="BA2032" s="60">
        <v>0</v>
      </c>
      <c r="BB2032" s="60">
        <v>0</v>
      </c>
      <c r="BC2032" s="60">
        <v>52.066253449950665</v>
      </c>
      <c r="BD2032" s="60">
        <v>0</v>
      </c>
      <c r="BE2032" s="60">
        <v>11.232135127344522</v>
      </c>
      <c r="BF2032" s="60">
        <v>0</v>
      </c>
      <c r="BG2032" s="60">
        <v>277.32208067074157</v>
      </c>
      <c r="BH2032" s="60">
        <v>816.46392776899643</v>
      </c>
      <c r="BI2032" s="60">
        <v>0</v>
      </c>
      <c r="BJ2032" s="60">
        <v>0</v>
      </c>
      <c r="BK2032" s="60">
        <v>60.490052707183033</v>
      </c>
      <c r="BL2032" s="60">
        <v>42.772508629953919</v>
      </c>
      <c r="BM2032" s="60">
        <v>0</v>
      </c>
      <c r="BN2032" s="60">
        <v>0</v>
      </c>
      <c r="BO2032" s="60">
        <v>0</v>
      </c>
      <c r="BP2032" s="60">
        <v>0</v>
      </c>
      <c r="BQ2032" s="60">
        <v>0</v>
      </c>
      <c r="BR2032" s="60">
        <v>0</v>
      </c>
      <c r="BS2032" s="60">
        <v>32.082250809216603</v>
      </c>
      <c r="BT2032" s="60">
        <v>505.44583242638112</v>
      </c>
      <c r="BU2032" s="60">
        <v>640.79064457273466</v>
      </c>
      <c r="BV2032" s="60">
        <v>0</v>
      </c>
      <c r="BW2032" s="60">
        <v>0</v>
      </c>
      <c r="BX2032" s="60">
        <v>0</v>
      </c>
      <c r="BY2032" s="60">
        <v>0</v>
      </c>
      <c r="BZ2032" s="60">
        <v>0</v>
      </c>
      <c r="CA2032" s="60">
        <v>0</v>
      </c>
      <c r="CB2032" s="60">
        <v>0</v>
      </c>
      <c r="CC2032" s="60">
        <v>0</v>
      </c>
      <c r="CD2032" s="60">
        <v>0</v>
      </c>
      <c r="CE2032" s="60">
        <v>0</v>
      </c>
      <c r="CF2032" s="60">
        <v>0</v>
      </c>
      <c r="CG2032" s="60">
        <v>325.36303739837388</v>
      </c>
      <c r="CH2032" s="60">
        <v>325.36303739837388</v>
      </c>
    </row>
    <row r="2033" spans="1:86">
      <c r="A2033" s="57" t="s">
        <v>86</v>
      </c>
      <c r="B2033" s="58" t="s">
        <v>723</v>
      </c>
      <c r="C2033" s="59" t="s">
        <v>116</v>
      </c>
      <c r="D2033" s="58" t="s">
        <v>333</v>
      </c>
      <c r="E2033" s="58" t="str">
        <f>VLOOKUP(CONCATENATE($F$4,F2033),'REG FL  CWIP - 1 System Per Boo'!$A$29:$B$1161,2,FALSE)</f>
        <v>Production</v>
      </c>
      <c r="F2033" s="58" t="s">
        <v>401</v>
      </c>
      <c r="G2033" s="58" t="s">
        <v>402</v>
      </c>
      <c r="H2033" s="63">
        <v>315</v>
      </c>
      <c r="I2033" s="60">
        <v>0</v>
      </c>
      <c r="J2033" s="60">
        <v>0</v>
      </c>
      <c r="K2033" s="60">
        <v>0</v>
      </c>
      <c r="L2033" s="60">
        <v>0</v>
      </c>
      <c r="M2033" s="60">
        <v>0</v>
      </c>
      <c r="N2033" s="60">
        <v>0</v>
      </c>
      <c r="O2033" s="60">
        <v>0</v>
      </c>
      <c r="P2033" s="60">
        <v>0</v>
      </c>
      <c r="Q2033" s="60">
        <v>0</v>
      </c>
      <c r="R2033" s="60">
        <v>0</v>
      </c>
      <c r="S2033" s="60">
        <v>0</v>
      </c>
      <c r="T2033" s="60">
        <v>0</v>
      </c>
      <c r="U2033" s="60">
        <v>0</v>
      </c>
      <c r="V2033" s="60">
        <v>2.066214504</v>
      </c>
      <c r="W2033" s="60">
        <v>51.864236500800004</v>
      </c>
      <c r="X2033" s="60">
        <v>114.9768535824</v>
      </c>
      <c r="Y2033" s="60">
        <v>134.734201998</v>
      </c>
      <c r="Z2033" s="60">
        <v>286.3942871388</v>
      </c>
      <c r="AA2033" s="60">
        <v>265.71957864120003</v>
      </c>
      <c r="AB2033" s="60">
        <v>281.19634572480004</v>
      </c>
      <c r="AC2033" s="60">
        <v>438.6364895076</v>
      </c>
      <c r="AD2033" s="60">
        <v>524.08202596800004</v>
      </c>
      <c r="AE2033" s="60">
        <v>954.38818236120005</v>
      </c>
      <c r="AF2033" s="60">
        <v>974.37085891560014</v>
      </c>
      <c r="AG2033" s="60">
        <v>480.44407757167733</v>
      </c>
      <c r="AH2033" s="60">
        <v>480.44407757167733</v>
      </c>
      <c r="AI2033" s="60">
        <v>538.24062390367737</v>
      </c>
      <c r="AJ2033" s="60">
        <v>746.70517731247742</v>
      </c>
      <c r="AK2033" s="60">
        <v>710.82086860115521</v>
      </c>
      <c r="AL2033" s="60">
        <v>632.87267318633201</v>
      </c>
      <c r="AM2033" s="60">
        <v>553.99394781631997</v>
      </c>
      <c r="AN2033" s="60">
        <v>585.59024849911998</v>
      </c>
      <c r="AO2033" s="60">
        <v>593.40504003631997</v>
      </c>
      <c r="AP2033" s="60">
        <v>721.70340279391996</v>
      </c>
      <c r="AQ2033" s="60">
        <v>756.84621770911997</v>
      </c>
      <c r="AR2033" s="60">
        <v>738.61045301300078</v>
      </c>
      <c r="AS2033" s="60">
        <v>609.29859902906287</v>
      </c>
      <c r="AT2033" s="60">
        <v>641.66251845866282</v>
      </c>
      <c r="AU2033" s="60">
        <v>641.66251845866282</v>
      </c>
      <c r="AV2033" s="60">
        <v>710.13251845866284</v>
      </c>
      <c r="AW2033" s="60">
        <v>778.60251845866287</v>
      </c>
      <c r="AX2033" s="60">
        <v>543.69383306305429</v>
      </c>
      <c r="AY2033" s="60">
        <v>439.69905993770328</v>
      </c>
      <c r="AZ2033" s="60">
        <v>508.16905993770331</v>
      </c>
      <c r="BA2033" s="60">
        <v>576.63905993770334</v>
      </c>
      <c r="BB2033" s="60">
        <v>645.10905993770336</v>
      </c>
      <c r="BC2033" s="60">
        <v>661.51280648775275</v>
      </c>
      <c r="BD2033" s="60">
        <v>729.98280648775278</v>
      </c>
      <c r="BE2033" s="60">
        <v>787.22067136040823</v>
      </c>
      <c r="BF2033" s="60">
        <v>855.69067136040826</v>
      </c>
      <c r="BG2033" s="60">
        <v>646.83859068966649</v>
      </c>
      <c r="BH2033" s="60">
        <v>646.83859068966649</v>
      </c>
      <c r="BI2033" s="60">
        <v>705.37859068966645</v>
      </c>
      <c r="BJ2033" s="60">
        <v>763.91859068966642</v>
      </c>
      <c r="BK2033" s="60">
        <v>761.96853798248333</v>
      </c>
      <c r="BL2033" s="60">
        <v>777.73602935252939</v>
      </c>
      <c r="BM2033" s="60">
        <v>836.27602935252935</v>
      </c>
      <c r="BN2033" s="60">
        <v>894.81602935252931</v>
      </c>
      <c r="BO2033" s="60">
        <v>953.35602935252928</v>
      </c>
      <c r="BP2033" s="60">
        <v>1011.8960293525292</v>
      </c>
      <c r="BQ2033" s="60">
        <v>1070.4360293525292</v>
      </c>
      <c r="BR2033" s="60">
        <v>1128.9760293525292</v>
      </c>
      <c r="BS2033" s="60">
        <v>1155.4337785433124</v>
      </c>
      <c r="BT2033" s="60">
        <v>708.5279461169315</v>
      </c>
      <c r="BU2033" s="60">
        <v>708.5279461169315</v>
      </c>
      <c r="BV2033" s="60">
        <v>736.86096258659131</v>
      </c>
      <c r="BW2033" s="60">
        <v>839.05443261062328</v>
      </c>
      <c r="BX2033" s="60">
        <v>880.3772814973089</v>
      </c>
      <c r="BY2033" s="60">
        <v>893.15254253690046</v>
      </c>
      <c r="BZ2033" s="60">
        <v>913.25183021126145</v>
      </c>
      <c r="CA2033" s="60">
        <v>928.74096519319801</v>
      </c>
      <c r="CB2033" s="60">
        <v>932.57193142530753</v>
      </c>
      <c r="CC2033" s="60">
        <v>995.46634044692155</v>
      </c>
      <c r="CD2033" s="60">
        <v>1012.6940472386556</v>
      </c>
      <c r="CE2033" s="60">
        <v>1028.5595189718936</v>
      </c>
      <c r="CF2033" s="60">
        <v>1055.1025092250115</v>
      </c>
      <c r="CG2033" s="60">
        <v>745.60490871855779</v>
      </c>
      <c r="CH2033" s="60">
        <v>745.60490871855779</v>
      </c>
    </row>
    <row r="2034" spans="1:86">
      <c r="A2034" s="57" t="s">
        <v>86</v>
      </c>
      <c r="B2034" s="58" t="s">
        <v>723</v>
      </c>
      <c r="C2034" s="59" t="s">
        <v>116</v>
      </c>
      <c r="D2034" s="58" t="s">
        <v>333</v>
      </c>
      <c r="E2034" s="58" t="str">
        <f>VLOOKUP(CONCATENATE($F$4,F2034),'REG FL  CWIP - 1 System Per Boo'!$A$29:$B$1161,2,FALSE)</f>
        <v>Production</v>
      </c>
      <c r="F2034" s="58" t="s">
        <v>410</v>
      </c>
      <c r="G2034" s="58" t="s">
        <v>402</v>
      </c>
      <c r="H2034" s="63">
        <v>315</v>
      </c>
      <c r="I2034" s="60">
        <v>0</v>
      </c>
      <c r="J2034" s="60">
        <v>0</v>
      </c>
      <c r="K2034" s="60">
        <v>0</v>
      </c>
      <c r="L2034" s="60">
        <v>0</v>
      </c>
      <c r="M2034" s="60">
        <v>0</v>
      </c>
      <c r="N2034" s="60">
        <v>0</v>
      </c>
      <c r="O2034" s="60">
        <v>0</v>
      </c>
      <c r="P2034" s="60">
        <v>0</v>
      </c>
      <c r="Q2034" s="60">
        <v>0</v>
      </c>
      <c r="R2034" s="60">
        <v>0</v>
      </c>
      <c r="S2034" s="60">
        <v>0</v>
      </c>
      <c r="T2034" s="60">
        <v>0</v>
      </c>
      <c r="U2034" s="60">
        <v>0</v>
      </c>
      <c r="V2034" s="60">
        <v>6.3855872119999999</v>
      </c>
      <c r="W2034" s="60">
        <v>12.771174424</v>
      </c>
      <c r="X2034" s="60">
        <v>19.156761635999999</v>
      </c>
      <c r="Y2034" s="60">
        <v>25.542348848</v>
      </c>
      <c r="Z2034" s="60">
        <v>31.92793606</v>
      </c>
      <c r="AA2034" s="60">
        <v>38.313523271999998</v>
      </c>
      <c r="AB2034" s="60">
        <v>44.699110483999995</v>
      </c>
      <c r="AC2034" s="60">
        <v>51.084697695999992</v>
      </c>
      <c r="AD2034" s="60">
        <v>57.470284907999989</v>
      </c>
      <c r="AE2034" s="60">
        <v>63.855872119999987</v>
      </c>
      <c r="AF2034" s="60">
        <v>70.241459331999991</v>
      </c>
      <c r="AG2034" s="60">
        <v>0</v>
      </c>
      <c r="AH2034" s="60">
        <v>0</v>
      </c>
      <c r="AI2034" s="60">
        <v>31.66396477</v>
      </c>
      <c r="AJ2034" s="60">
        <v>63.32792954</v>
      </c>
      <c r="AK2034" s="60">
        <v>94.991894309999992</v>
      </c>
      <c r="AL2034" s="60">
        <v>126.65585908</v>
      </c>
      <c r="AM2034" s="60">
        <v>158.31982385000001</v>
      </c>
      <c r="AN2034" s="60">
        <v>189.98378862000001</v>
      </c>
      <c r="AO2034" s="60">
        <v>221.64775339000002</v>
      </c>
      <c r="AP2034" s="60">
        <v>253.31171816000003</v>
      </c>
      <c r="AQ2034" s="60">
        <v>284.97568293</v>
      </c>
      <c r="AR2034" s="60">
        <v>316.63964770000001</v>
      </c>
      <c r="AS2034" s="60">
        <v>348.30361247000002</v>
      </c>
      <c r="AT2034" s="60">
        <v>0</v>
      </c>
      <c r="AU2034" s="60">
        <v>0</v>
      </c>
      <c r="AV2034" s="60">
        <v>35.048441769782976</v>
      </c>
      <c r="AW2034" s="60">
        <v>70.096883539565951</v>
      </c>
      <c r="AX2034" s="60">
        <v>105.14532530934892</v>
      </c>
      <c r="AY2034" s="60">
        <v>140.1937670791319</v>
      </c>
      <c r="AZ2034" s="60">
        <v>175.24220884891488</v>
      </c>
      <c r="BA2034" s="60">
        <v>210.29065061869787</v>
      </c>
      <c r="BB2034" s="60">
        <v>245.33909238848085</v>
      </c>
      <c r="BC2034" s="60">
        <v>280.3875341582638</v>
      </c>
      <c r="BD2034" s="60">
        <v>315.43597592804679</v>
      </c>
      <c r="BE2034" s="60">
        <v>350.48441769782977</v>
      </c>
      <c r="BF2034" s="60">
        <v>385.53285946761275</v>
      </c>
      <c r="BG2034" s="60">
        <v>0</v>
      </c>
      <c r="BH2034" s="60">
        <v>0</v>
      </c>
      <c r="BI2034" s="60">
        <v>39.305352476173674</v>
      </c>
      <c r="BJ2034" s="60">
        <v>78.610704952347348</v>
      </c>
      <c r="BK2034" s="60">
        <v>117.91605742852101</v>
      </c>
      <c r="BL2034" s="60">
        <v>157.2214099046947</v>
      </c>
      <c r="BM2034" s="60">
        <v>196.52676238086838</v>
      </c>
      <c r="BN2034" s="60">
        <v>235.83211485704206</v>
      </c>
      <c r="BO2034" s="60">
        <v>275.13746733321574</v>
      </c>
      <c r="BP2034" s="60">
        <v>314.44281980938939</v>
      </c>
      <c r="BQ2034" s="60">
        <v>353.74817228556304</v>
      </c>
      <c r="BR2034" s="60">
        <v>393.0535247617367</v>
      </c>
      <c r="BS2034" s="60">
        <v>432.35887723791035</v>
      </c>
      <c r="BT2034" s="60">
        <v>0</v>
      </c>
      <c r="BU2034" s="60">
        <v>0</v>
      </c>
      <c r="BV2034" s="60">
        <v>0</v>
      </c>
      <c r="BW2034" s="60">
        <v>0</v>
      </c>
      <c r="BX2034" s="60">
        <v>0</v>
      </c>
      <c r="BY2034" s="60">
        <v>0</v>
      </c>
      <c r="BZ2034" s="60">
        <v>0</v>
      </c>
      <c r="CA2034" s="60">
        <v>0</v>
      </c>
      <c r="CB2034" s="60">
        <v>0</v>
      </c>
      <c r="CC2034" s="60">
        <v>0</v>
      </c>
      <c r="CD2034" s="60">
        <v>0</v>
      </c>
      <c r="CE2034" s="60">
        <v>0</v>
      </c>
      <c r="CF2034" s="60">
        <v>0</v>
      </c>
      <c r="CG2034" s="60">
        <v>0</v>
      </c>
      <c r="CH2034" s="60">
        <v>0</v>
      </c>
    </row>
    <row r="2035" spans="1:86">
      <c r="A2035" s="57" t="s">
        <v>86</v>
      </c>
      <c r="B2035" s="58" t="s">
        <v>132</v>
      </c>
      <c r="C2035" s="59" t="s">
        <v>116</v>
      </c>
      <c r="D2035" s="58" t="s">
        <v>333</v>
      </c>
      <c r="E2035" s="58" t="str">
        <f>VLOOKUP(CONCATENATE($F$4,F2035),'REG FL  CWIP - 1 System Per Boo'!$A$29:$B$1161,2,FALSE)</f>
        <v>Production</v>
      </c>
      <c r="F2035" s="58" t="s">
        <v>403</v>
      </c>
      <c r="G2035" s="58" t="s">
        <v>404</v>
      </c>
      <c r="H2035" s="63">
        <v>316</v>
      </c>
      <c r="I2035" s="60">
        <v>0</v>
      </c>
      <c r="J2035" s="60">
        <v>0</v>
      </c>
      <c r="K2035" s="60">
        <v>0</v>
      </c>
      <c r="L2035" s="60">
        <v>0</v>
      </c>
      <c r="M2035" s="60">
        <v>0</v>
      </c>
      <c r="N2035" s="60">
        <v>0</v>
      </c>
      <c r="O2035" s="60">
        <v>0</v>
      </c>
      <c r="P2035" s="60">
        <v>0</v>
      </c>
      <c r="Q2035" s="60">
        <v>0</v>
      </c>
      <c r="R2035" s="60">
        <v>0</v>
      </c>
      <c r="S2035" s="60">
        <v>0</v>
      </c>
      <c r="T2035" s="60">
        <v>0</v>
      </c>
      <c r="U2035" s="60">
        <v>0</v>
      </c>
      <c r="V2035" s="60">
        <v>0</v>
      </c>
      <c r="W2035" s="60">
        <v>0.44804681000000002</v>
      </c>
      <c r="X2035" s="60">
        <v>11.246463362</v>
      </c>
      <c r="Y2035" s="60">
        <v>24.932073786</v>
      </c>
      <c r="Z2035" s="60">
        <v>29.216341907500002</v>
      </c>
      <c r="AA2035" s="60">
        <v>62.102964869500006</v>
      </c>
      <c r="AB2035" s="60">
        <v>57.619772455500019</v>
      </c>
      <c r="AC2035" s="60">
        <v>60.975820972000022</v>
      </c>
      <c r="AD2035" s="60">
        <v>95.11581662650002</v>
      </c>
      <c r="AE2035" s="60">
        <v>113.64419302000002</v>
      </c>
      <c r="AF2035" s="60">
        <v>206.95362450550002</v>
      </c>
      <c r="AG2035" s="60">
        <v>211.28675374650004</v>
      </c>
      <c r="AH2035" s="60">
        <v>0</v>
      </c>
      <c r="AI2035" s="60">
        <v>104.18155323305318</v>
      </c>
      <c r="AJ2035" s="60">
        <v>116.71440408805319</v>
      </c>
      <c r="AK2035" s="60">
        <v>161.9187514450532</v>
      </c>
      <c r="AL2035" s="60">
        <v>154.13744412384435</v>
      </c>
      <c r="AM2035" s="60">
        <v>137.23482330047014</v>
      </c>
      <c r="AN2035" s="60">
        <v>120.13042237284023</v>
      </c>
      <c r="AO2035" s="60">
        <v>126.98189965234023</v>
      </c>
      <c r="AP2035" s="60">
        <v>128.67649254784024</v>
      </c>
      <c r="AQ2035" s="60">
        <v>156.49725948684025</v>
      </c>
      <c r="AR2035" s="60">
        <v>164.11777811484026</v>
      </c>
      <c r="AS2035" s="60">
        <v>160.16345672943257</v>
      </c>
      <c r="AT2035" s="60">
        <v>132.12292000852239</v>
      </c>
      <c r="AU2035" s="60">
        <v>104.18155323305318</v>
      </c>
      <c r="AV2035" s="60">
        <v>139.14085102752239</v>
      </c>
      <c r="AW2035" s="60">
        <v>153.98835102752238</v>
      </c>
      <c r="AX2035" s="60">
        <v>168.83585102752238</v>
      </c>
      <c r="AY2035" s="60">
        <v>117.89714113092735</v>
      </c>
      <c r="AZ2035" s="60">
        <v>95.346422880245342</v>
      </c>
      <c r="BA2035" s="60">
        <v>110.19392288024534</v>
      </c>
      <c r="BB2035" s="60">
        <v>125.04142288024534</v>
      </c>
      <c r="BC2035" s="60">
        <v>139.88892288024533</v>
      </c>
      <c r="BD2035" s="60">
        <v>143.4460227327626</v>
      </c>
      <c r="BE2035" s="60">
        <v>158.2935227327626</v>
      </c>
      <c r="BF2035" s="60">
        <v>170.70537023819202</v>
      </c>
      <c r="BG2035" s="60">
        <v>185.55287023819201</v>
      </c>
      <c r="BH2035" s="60">
        <v>139.14085102752239</v>
      </c>
      <c r="BI2035" s="60">
        <v>140.26418786648466</v>
      </c>
      <c r="BJ2035" s="60">
        <v>152.95835453315132</v>
      </c>
      <c r="BK2035" s="60">
        <v>165.65252119981798</v>
      </c>
      <c r="BL2035" s="60">
        <v>165.22966050320139</v>
      </c>
      <c r="BM2035" s="60">
        <v>168.64877842883502</v>
      </c>
      <c r="BN2035" s="60">
        <v>181.34294509550168</v>
      </c>
      <c r="BO2035" s="60">
        <v>194.03711176216834</v>
      </c>
      <c r="BP2035" s="60">
        <v>206.731278428835</v>
      </c>
      <c r="BQ2035" s="60">
        <v>219.42544509550166</v>
      </c>
      <c r="BR2035" s="60">
        <v>232.11961176216832</v>
      </c>
      <c r="BS2035" s="60">
        <v>244.81377842883498</v>
      </c>
      <c r="BT2035" s="60">
        <v>250.55103633544022</v>
      </c>
      <c r="BU2035" s="60">
        <v>140.26418786648466</v>
      </c>
      <c r="BV2035" s="60">
        <v>153.64135484772271</v>
      </c>
      <c r="BW2035" s="60">
        <v>159.78496969160659</v>
      </c>
      <c r="BX2035" s="60">
        <v>181.94418172114669</v>
      </c>
      <c r="BY2035" s="60">
        <v>190.90445843872345</v>
      </c>
      <c r="BZ2035" s="60">
        <v>193.67459353681201</v>
      </c>
      <c r="CA2035" s="60">
        <v>198.0328404689707</v>
      </c>
      <c r="CB2035" s="60">
        <v>201.39144083882002</v>
      </c>
      <c r="CC2035" s="60">
        <v>202.22213181149527</v>
      </c>
      <c r="CD2035" s="60">
        <v>215.85989697060791</v>
      </c>
      <c r="CE2035" s="60">
        <v>219.5954821062434</v>
      </c>
      <c r="CF2035" s="60">
        <v>223.03568579051813</v>
      </c>
      <c r="CG2035" s="60">
        <v>228.79115870653263</v>
      </c>
      <c r="CH2035" s="60">
        <v>153.64135484772271</v>
      </c>
    </row>
    <row r="2036" spans="1:86">
      <c r="A2036" s="57" t="s">
        <v>86</v>
      </c>
      <c r="B2036" s="58" t="s">
        <v>132</v>
      </c>
      <c r="C2036" s="59" t="s">
        <v>116</v>
      </c>
      <c r="D2036" s="58" t="s">
        <v>333</v>
      </c>
      <c r="E2036" s="58" t="str">
        <f>VLOOKUP(CONCATENATE($F$4,F2036),'REG FL  CWIP - 1 System Per Boo'!$A$29:$B$1161,2,FALSE)</f>
        <v>Production</v>
      </c>
      <c r="F2036" s="58" t="s">
        <v>411</v>
      </c>
      <c r="G2036" s="58" t="s">
        <v>404</v>
      </c>
      <c r="H2036" s="63">
        <v>316</v>
      </c>
      <c r="I2036" s="60">
        <v>0</v>
      </c>
      <c r="J2036" s="60">
        <v>0</v>
      </c>
      <c r="K2036" s="60">
        <v>0</v>
      </c>
      <c r="L2036" s="60">
        <v>0</v>
      </c>
      <c r="M2036" s="60">
        <v>0</v>
      </c>
      <c r="N2036" s="60">
        <v>0</v>
      </c>
      <c r="O2036" s="60">
        <v>0</v>
      </c>
      <c r="P2036" s="60">
        <v>0</v>
      </c>
      <c r="Q2036" s="60">
        <v>0</v>
      </c>
      <c r="R2036" s="60">
        <v>0</v>
      </c>
      <c r="S2036" s="60">
        <v>0</v>
      </c>
      <c r="T2036" s="60">
        <v>0</v>
      </c>
      <c r="U2036" s="60">
        <v>0</v>
      </c>
      <c r="V2036" s="60">
        <v>0</v>
      </c>
      <c r="W2036" s="60">
        <v>1.3846781029999999</v>
      </c>
      <c r="X2036" s="60">
        <v>2.7693562059999999</v>
      </c>
      <c r="Y2036" s="60">
        <v>4.154034309</v>
      </c>
      <c r="Z2036" s="60">
        <v>5.5387124119999998</v>
      </c>
      <c r="AA2036" s="60">
        <v>6.9233905149999995</v>
      </c>
      <c r="AB2036" s="60">
        <v>8.3080686180000001</v>
      </c>
      <c r="AC2036" s="60">
        <v>9.6927467210000007</v>
      </c>
      <c r="AD2036" s="60">
        <v>11.077424824000001</v>
      </c>
      <c r="AE2036" s="60">
        <v>12.462102927000002</v>
      </c>
      <c r="AF2036" s="60">
        <v>13.846781030000002</v>
      </c>
      <c r="AG2036" s="60">
        <v>15.231459133000003</v>
      </c>
      <c r="AH2036" s="60">
        <v>0</v>
      </c>
      <c r="AI2036" s="60">
        <v>0</v>
      </c>
      <c r="AJ2036" s="60">
        <v>6.8661498500000002</v>
      </c>
      <c r="AK2036" s="60">
        <v>13.7322997</v>
      </c>
      <c r="AL2036" s="60">
        <v>20.598449550000002</v>
      </c>
      <c r="AM2036" s="60">
        <v>27.464599400000001</v>
      </c>
      <c r="AN2036" s="60">
        <v>34.330749250000004</v>
      </c>
      <c r="AO2036" s="60">
        <v>41.196899100000003</v>
      </c>
      <c r="AP2036" s="60">
        <v>48.063048950000002</v>
      </c>
      <c r="AQ2036" s="60">
        <v>54.929198800000002</v>
      </c>
      <c r="AR2036" s="60">
        <v>61.795348650000001</v>
      </c>
      <c r="AS2036" s="60">
        <v>68.661498500000008</v>
      </c>
      <c r="AT2036" s="60">
        <v>75.527648350000007</v>
      </c>
      <c r="AU2036" s="60">
        <v>0</v>
      </c>
      <c r="AV2036" s="60">
        <v>0</v>
      </c>
      <c r="AW2036" s="60">
        <v>7.600054350374049</v>
      </c>
      <c r="AX2036" s="60">
        <v>15.200108700748098</v>
      </c>
      <c r="AY2036" s="60">
        <v>22.800163051122148</v>
      </c>
      <c r="AZ2036" s="60">
        <v>30.400217401496196</v>
      </c>
      <c r="BA2036" s="60">
        <v>38.000271751870244</v>
      </c>
      <c r="BB2036" s="60">
        <v>45.600326102244296</v>
      </c>
      <c r="BC2036" s="60">
        <v>53.200380452618347</v>
      </c>
      <c r="BD2036" s="60">
        <v>60.800434802992399</v>
      </c>
      <c r="BE2036" s="60">
        <v>68.400489153366451</v>
      </c>
      <c r="BF2036" s="60">
        <v>76.000543503740502</v>
      </c>
      <c r="BG2036" s="60">
        <v>83.600597854114554</v>
      </c>
      <c r="BH2036" s="60">
        <v>0</v>
      </c>
      <c r="BI2036" s="60">
        <v>0</v>
      </c>
      <c r="BJ2036" s="60">
        <v>8.523141115422515</v>
      </c>
      <c r="BK2036" s="60">
        <v>17.04628223084503</v>
      </c>
      <c r="BL2036" s="60">
        <v>25.569423346267545</v>
      </c>
      <c r="BM2036" s="60">
        <v>34.09256446169006</v>
      </c>
      <c r="BN2036" s="60">
        <v>42.615705577112578</v>
      </c>
      <c r="BO2036" s="60">
        <v>51.138846692535097</v>
      </c>
      <c r="BP2036" s="60">
        <v>59.661987807957615</v>
      </c>
      <c r="BQ2036" s="60">
        <v>68.185128923380134</v>
      </c>
      <c r="BR2036" s="60">
        <v>76.708270038802652</v>
      </c>
      <c r="BS2036" s="60">
        <v>85.231411154225171</v>
      </c>
      <c r="BT2036" s="60">
        <v>93.754552269647689</v>
      </c>
      <c r="BU2036" s="60">
        <v>0</v>
      </c>
      <c r="BV2036" s="60">
        <v>0</v>
      </c>
      <c r="BW2036" s="60">
        <v>0</v>
      </c>
      <c r="BX2036" s="60">
        <v>0</v>
      </c>
      <c r="BY2036" s="60">
        <v>0</v>
      </c>
      <c r="BZ2036" s="60">
        <v>0</v>
      </c>
      <c r="CA2036" s="60">
        <v>0</v>
      </c>
      <c r="CB2036" s="60">
        <v>0</v>
      </c>
      <c r="CC2036" s="60">
        <v>0</v>
      </c>
      <c r="CD2036" s="60">
        <v>0</v>
      </c>
      <c r="CE2036" s="60">
        <v>0</v>
      </c>
      <c r="CF2036" s="60">
        <v>0</v>
      </c>
      <c r="CG2036" s="60">
        <v>0</v>
      </c>
      <c r="CH2036" s="60">
        <v>0</v>
      </c>
    </row>
    <row r="2037" spans="1:86">
      <c r="A2037" s="57" t="s">
        <v>86</v>
      </c>
      <c r="B2037" s="57" t="s">
        <v>701</v>
      </c>
      <c r="C2037" s="58" t="s">
        <v>116</v>
      </c>
      <c r="D2037" s="58" t="s">
        <v>333</v>
      </c>
      <c r="E2037" s="58" t="str">
        <f>VLOOKUP(CONCATENATE($F$4,F2037),'REG FL  CWIP - 1 System Per Boo'!$A$29:$B$1161,2,FALSE)</f>
        <v>Production</v>
      </c>
      <c r="F2037" s="58" t="s">
        <v>403</v>
      </c>
      <c r="G2037" s="58" t="s">
        <v>404</v>
      </c>
      <c r="H2037" s="63">
        <v>316</v>
      </c>
      <c r="I2037" s="60">
        <v>0</v>
      </c>
      <c r="J2037" s="60">
        <v>0</v>
      </c>
      <c r="K2037" s="60">
        <v>0</v>
      </c>
      <c r="L2037" s="60">
        <v>0</v>
      </c>
      <c r="M2037" s="60">
        <v>0</v>
      </c>
      <c r="N2037" s="60">
        <v>0</v>
      </c>
      <c r="O2037" s="60">
        <v>0</v>
      </c>
      <c r="P2037" s="60">
        <v>0</v>
      </c>
      <c r="Q2037" s="60">
        <v>0</v>
      </c>
      <c r="R2037" s="60">
        <v>0</v>
      </c>
      <c r="S2037" s="60">
        <v>0</v>
      </c>
      <c r="T2037" s="60">
        <v>0</v>
      </c>
      <c r="U2037" s="60">
        <v>0</v>
      </c>
      <c r="V2037" s="60">
        <v>0.44804681000000002</v>
      </c>
      <c r="W2037" s="60">
        <v>10.798416552000001</v>
      </c>
      <c r="X2037" s="60">
        <v>13.685610424</v>
      </c>
      <c r="Y2037" s="60">
        <v>4.2842681215000002</v>
      </c>
      <c r="Z2037" s="60">
        <v>36.433661477500003</v>
      </c>
      <c r="AA2037" s="60">
        <v>4.5208569780000003</v>
      </c>
      <c r="AB2037" s="60">
        <v>3.3560485165</v>
      </c>
      <c r="AC2037" s="60">
        <v>34.139995654499998</v>
      </c>
      <c r="AD2037" s="60">
        <v>18.5283763935</v>
      </c>
      <c r="AE2037" s="60">
        <v>93.309431485499999</v>
      </c>
      <c r="AF2037" s="60">
        <v>86.685883301000004</v>
      </c>
      <c r="AG2037" s="60">
        <v>12.1460429495</v>
      </c>
      <c r="AH2037" s="60">
        <v>318.33663866349997</v>
      </c>
      <c r="AI2037" s="60">
        <v>12.532850855</v>
      </c>
      <c r="AJ2037" s="60">
        <v>45.204347357000003</v>
      </c>
      <c r="AK2037" s="60">
        <v>18.27878449</v>
      </c>
      <c r="AL2037" s="60">
        <v>5.6510199475</v>
      </c>
      <c r="AM2037" s="60">
        <v>8.8907361834999996</v>
      </c>
      <c r="AN2037" s="60">
        <v>6.8514772795000001</v>
      </c>
      <c r="AO2037" s="60">
        <v>1.6945928955</v>
      </c>
      <c r="AP2037" s="60">
        <v>27.820766938999999</v>
      </c>
      <c r="AQ2037" s="60">
        <v>7.6205186280000001</v>
      </c>
      <c r="AR2037" s="60">
        <v>7.0179464014999997</v>
      </c>
      <c r="AS2037" s="60">
        <v>11.74104912</v>
      </c>
      <c r="AT2037" s="60">
        <v>7.0179310189999997</v>
      </c>
      <c r="AU2037" s="60">
        <v>160.32202111550004</v>
      </c>
      <c r="AV2037" s="60">
        <v>14.847499999999998</v>
      </c>
      <c r="AW2037" s="60">
        <v>14.847499999999998</v>
      </c>
      <c r="AX2037" s="60">
        <v>14.847499999999998</v>
      </c>
      <c r="AY2037" s="60">
        <v>14.847499999999998</v>
      </c>
      <c r="AZ2037" s="60">
        <v>14.847499999999998</v>
      </c>
      <c r="BA2037" s="60">
        <v>14.847499999999998</v>
      </c>
      <c r="BB2037" s="60">
        <v>14.847499999999998</v>
      </c>
      <c r="BC2037" s="60">
        <v>14.847499999999998</v>
      </c>
      <c r="BD2037" s="60">
        <v>14.847499999999998</v>
      </c>
      <c r="BE2037" s="60">
        <v>14.847499999999998</v>
      </c>
      <c r="BF2037" s="60">
        <v>14.847499999999998</v>
      </c>
      <c r="BG2037" s="60">
        <v>14.847499999999997</v>
      </c>
      <c r="BH2037" s="60">
        <v>178.17</v>
      </c>
      <c r="BI2037" s="60">
        <v>12.694166666666668</v>
      </c>
      <c r="BJ2037" s="60">
        <v>12.694166666666668</v>
      </c>
      <c r="BK2037" s="60">
        <v>12.694166666666668</v>
      </c>
      <c r="BL2037" s="60">
        <v>12.694166666666668</v>
      </c>
      <c r="BM2037" s="60">
        <v>12.694166666666668</v>
      </c>
      <c r="BN2037" s="60">
        <v>12.694166666666668</v>
      </c>
      <c r="BO2037" s="60">
        <v>12.694166666666668</v>
      </c>
      <c r="BP2037" s="60">
        <v>12.694166666666668</v>
      </c>
      <c r="BQ2037" s="60">
        <v>12.694166666666668</v>
      </c>
      <c r="BR2037" s="60">
        <v>12.694166666666668</v>
      </c>
      <c r="BS2037" s="60">
        <v>12.694166666666668</v>
      </c>
      <c r="BT2037" s="60">
        <v>12.694166666666689</v>
      </c>
      <c r="BU2037" s="60">
        <v>152.33000000000001</v>
      </c>
      <c r="BV2037" s="60">
        <v>6.1436148438838742</v>
      </c>
      <c r="BW2037" s="60">
        <v>22.159212029540104</v>
      </c>
      <c r="BX2037" s="60">
        <v>8.9602767175767486</v>
      </c>
      <c r="BY2037" s="60">
        <v>2.7701350980885726</v>
      </c>
      <c r="BZ2037" s="60">
        <v>4.3582469321586821</v>
      </c>
      <c r="CA2037" s="60">
        <v>3.3586003698493152</v>
      </c>
      <c r="CB2037" s="60">
        <v>0.83069097267526337</v>
      </c>
      <c r="CC2037" s="60">
        <v>13.637765159112647</v>
      </c>
      <c r="CD2037" s="60">
        <v>3.735585135635477</v>
      </c>
      <c r="CE2037" s="60">
        <v>3.4402036842747399</v>
      </c>
      <c r="CF2037" s="60">
        <v>5.7554729160145026</v>
      </c>
      <c r="CG2037" s="60">
        <v>3.4401961411900857</v>
      </c>
      <c r="CH2037" s="60">
        <v>78.59</v>
      </c>
    </row>
    <row r="2038" spans="1:86">
      <c r="A2038" s="57" t="s">
        <v>86</v>
      </c>
      <c r="B2038" s="57" t="s">
        <v>701</v>
      </c>
      <c r="C2038" s="58" t="s">
        <v>116</v>
      </c>
      <c r="D2038" s="58" t="s">
        <v>333</v>
      </c>
      <c r="E2038" s="58" t="str">
        <f>VLOOKUP(CONCATENATE($F$4,F2038),'REG FL  CWIP - 1 System Per Boo'!$A$29:$B$1161,2,FALSE)</f>
        <v>Production</v>
      </c>
      <c r="F2038" s="58" t="s">
        <v>411</v>
      </c>
      <c r="G2038" s="58" t="s">
        <v>404</v>
      </c>
      <c r="H2038" s="63">
        <v>316</v>
      </c>
      <c r="I2038" s="60">
        <v>0</v>
      </c>
      <c r="J2038" s="60">
        <v>0</v>
      </c>
      <c r="K2038" s="60">
        <v>0</v>
      </c>
      <c r="L2038" s="60">
        <v>0</v>
      </c>
      <c r="M2038" s="60">
        <v>0</v>
      </c>
      <c r="N2038" s="60">
        <v>0</v>
      </c>
      <c r="O2038" s="60">
        <v>0</v>
      </c>
      <c r="P2038" s="60">
        <v>0</v>
      </c>
      <c r="Q2038" s="60">
        <v>0</v>
      </c>
      <c r="R2038" s="60">
        <v>0</v>
      </c>
      <c r="S2038" s="60">
        <v>0</v>
      </c>
      <c r="T2038" s="60">
        <v>0</v>
      </c>
      <c r="U2038" s="60">
        <v>0</v>
      </c>
      <c r="V2038" s="60">
        <v>1.3846781029999999</v>
      </c>
      <c r="W2038" s="60">
        <v>1.3846781029999999</v>
      </c>
      <c r="X2038" s="60">
        <v>1.3846781029999999</v>
      </c>
      <c r="Y2038" s="60">
        <v>1.3846781029999999</v>
      </c>
      <c r="Z2038" s="60">
        <v>1.3846781029999999</v>
      </c>
      <c r="AA2038" s="60">
        <v>1.3846781029999999</v>
      </c>
      <c r="AB2038" s="60">
        <v>1.3846781029999999</v>
      </c>
      <c r="AC2038" s="60">
        <v>1.3846781029999999</v>
      </c>
      <c r="AD2038" s="60">
        <v>1.3846781029999999</v>
      </c>
      <c r="AE2038" s="60">
        <v>1.3846781029999999</v>
      </c>
      <c r="AF2038" s="60">
        <v>1.3846781029999999</v>
      </c>
      <c r="AG2038" s="60">
        <v>1.3846781029999999</v>
      </c>
      <c r="AH2038" s="60">
        <v>16.616137236000004</v>
      </c>
      <c r="AI2038" s="60">
        <v>6.8661498500000002</v>
      </c>
      <c r="AJ2038" s="60">
        <v>6.8661498500000002</v>
      </c>
      <c r="AK2038" s="60">
        <v>6.8661498500000002</v>
      </c>
      <c r="AL2038" s="60">
        <v>6.8661498500000002</v>
      </c>
      <c r="AM2038" s="60">
        <v>6.8661498500000002</v>
      </c>
      <c r="AN2038" s="60">
        <v>6.8661498500000002</v>
      </c>
      <c r="AO2038" s="60">
        <v>6.8661498500000002</v>
      </c>
      <c r="AP2038" s="60">
        <v>6.8661498500000002</v>
      </c>
      <c r="AQ2038" s="60">
        <v>6.8661498500000002</v>
      </c>
      <c r="AR2038" s="60">
        <v>6.8661498500000002</v>
      </c>
      <c r="AS2038" s="60">
        <v>6.8661498500000002</v>
      </c>
      <c r="AT2038" s="60">
        <v>6.8661498500000002</v>
      </c>
      <c r="AU2038" s="60">
        <v>82.393798200000006</v>
      </c>
      <c r="AV2038" s="60">
        <v>7.600054350374049</v>
      </c>
      <c r="AW2038" s="60">
        <v>7.600054350374049</v>
      </c>
      <c r="AX2038" s="60">
        <v>7.600054350374049</v>
      </c>
      <c r="AY2038" s="60">
        <v>7.600054350374049</v>
      </c>
      <c r="AZ2038" s="60">
        <v>7.600054350374049</v>
      </c>
      <c r="BA2038" s="60">
        <v>7.600054350374049</v>
      </c>
      <c r="BB2038" s="60">
        <v>7.600054350374049</v>
      </c>
      <c r="BC2038" s="60">
        <v>7.600054350374049</v>
      </c>
      <c r="BD2038" s="60">
        <v>7.600054350374049</v>
      </c>
      <c r="BE2038" s="60">
        <v>7.600054350374049</v>
      </c>
      <c r="BF2038" s="60">
        <v>7.600054350374049</v>
      </c>
      <c r="BG2038" s="60">
        <v>7.6000543558854474</v>
      </c>
      <c r="BH2038" s="60">
        <v>91.200652210000001</v>
      </c>
      <c r="BI2038" s="60">
        <v>8.523141115422515</v>
      </c>
      <c r="BJ2038" s="60">
        <v>8.523141115422515</v>
      </c>
      <c r="BK2038" s="60">
        <v>8.523141115422515</v>
      </c>
      <c r="BL2038" s="60">
        <v>8.523141115422515</v>
      </c>
      <c r="BM2038" s="60">
        <v>8.523141115422515</v>
      </c>
      <c r="BN2038" s="60">
        <v>8.523141115422515</v>
      </c>
      <c r="BO2038" s="60">
        <v>8.523141115422515</v>
      </c>
      <c r="BP2038" s="60">
        <v>8.523141115422515</v>
      </c>
      <c r="BQ2038" s="60">
        <v>8.523141115422515</v>
      </c>
      <c r="BR2038" s="60">
        <v>8.523141115422515</v>
      </c>
      <c r="BS2038" s="60">
        <v>8.523141115422515</v>
      </c>
      <c r="BT2038" s="60">
        <v>8.5231411303523146</v>
      </c>
      <c r="BU2038" s="60">
        <v>102.2776934</v>
      </c>
      <c r="BV2038" s="60">
        <v>0</v>
      </c>
      <c r="BW2038" s="60">
        <v>0</v>
      </c>
      <c r="BX2038" s="60">
        <v>0</v>
      </c>
      <c r="BY2038" s="60">
        <v>0</v>
      </c>
      <c r="BZ2038" s="60">
        <v>0</v>
      </c>
      <c r="CA2038" s="60">
        <v>0</v>
      </c>
      <c r="CB2038" s="60">
        <v>0</v>
      </c>
      <c r="CC2038" s="60">
        <v>0</v>
      </c>
      <c r="CD2038" s="60">
        <v>0</v>
      </c>
      <c r="CE2038" s="60">
        <v>0</v>
      </c>
      <c r="CF2038" s="60">
        <v>0</v>
      </c>
      <c r="CG2038" s="60">
        <v>0</v>
      </c>
      <c r="CH2038" s="60">
        <v>0</v>
      </c>
    </row>
    <row r="2039" spans="1:86">
      <c r="A2039" s="57" t="s">
        <v>86</v>
      </c>
      <c r="B2039" s="58" t="s">
        <v>719</v>
      </c>
      <c r="C2039" s="59" t="s">
        <v>116</v>
      </c>
      <c r="D2039" s="58" t="s">
        <v>333</v>
      </c>
      <c r="E2039" s="58" t="str">
        <f>VLOOKUP(CONCATENATE($F$4,F2039),'REG FL  CWIP - 1 System Per Boo'!$A$29:$B$1161,2,FALSE)</f>
        <v>Production</v>
      </c>
      <c r="F2039" s="58" t="s">
        <v>411</v>
      </c>
      <c r="G2039" s="58" t="s">
        <v>404</v>
      </c>
      <c r="H2039" s="63">
        <v>316</v>
      </c>
      <c r="I2039" s="60">
        <v>0</v>
      </c>
      <c r="J2039" s="60">
        <v>0</v>
      </c>
      <c r="K2039" s="60">
        <v>0</v>
      </c>
      <c r="L2039" s="60">
        <v>0</v>
      </c>
      <c r="M2039" s="60">
        <v>0</v>
      </c>
      <c r="N2039" s="60">
        <v>0</v>
      </c>
      <c r="O2039" s="60">
        <v>0</v>
      </c>
      <c r="P2039" s="60">
        <v>0</v>
      </c>
      <c r="Q2039" s="60">
        <v>0</v>
      </c>
      <c r="R2039" s="60">
        <v>0</v>
      </c>
      <c r="S2039" s="60">
        <v>0</v>
      </c>
      <c r="T2039" s="60">
        <v>0</v>
      </c>
      <c r="U2039" s="60">
        <v>0</v>
      </c>
      <c r="V2039" s="60">
        <v>0</v>
      </c>
      <c r="W2039" s="60">
        <v>0</v>
      </c>
      <c r="X2039" s="60">
        <v>0</v>
      </c>
      <c r="Y2039" s="60">
        <v>0</v>
      </c>
      <c r="Z2039" s="60">
        <v>0</v>
      </c>
      <c r="AA2039" s="60">
        <v>0</v>
      </c>
      <c r="AB2039" s="60">
        <v>0</v>
      </c>
      <c r="AC2039" s="60">
        <v>0</v>
      </c>
      <c r="AD2039" s="60">
        <v>0</v>
      </c>
      <c r="AE2039" s="60">
        <v>0</v>
      </c>
      <c r="AF2039" s="60">
        <v>0</v>
      </c>
      <c r="AG2039" s="60">
        <v>16.616137236000004</v>
      </c>
      <c r="AH2039" s="60">
        <v>16.616137236000004</v>
      </c>
      <c r="AI2039" s="60">
        <v>0</v>
      </c>
      <c r="AJ2039" s="60">
        <v>0</v>
      </c>
      <c r="AK2039" s="60">
        <v>0</v>
      </c>
      <c r="AL2039" s="60">
        <v>0</v>
      </c>
      <c r="AM2039" s="60">
        <v>0</v>
      </c>
      <c r="AN2039" s="60">
        <v>0</v>
      </c>
      <c r="AO2039" s="60">
        <v>0</v>
      </c>
      <c r="AP2039" s="60">
        <v>0</v>
      </c>
      <c r="AQ2039" s="60">
        <v>0</v>
      </c>
      <c r="AR2039" s="60">
        <v>0</v>
      </c>
      <c r="AS2039" s="60">
        <v>0</v>
      </c>
      <c r="AT2039" s="60">
        <v>82.393798200000006</v>
      </c>
      <c r="AU2039" s="60">
        <v>82.393798200000006</v>
      </c>
      <c r="AV2039" s="60">
        <v>0</v>
      </c>
      <c r="AW2039" s="60">
        <v>0</v>
      </c>
      <c r="AX2039" s="60">
        <v>0</v>
      </c>
      <c r="AY2039" s="60">
        <v>0</v>
      </c>
      <c r="AZ2039" s="60">
        <v>0</v>
      </c>
      <c r="BA2039" s="60">
        <v>0</v>
      </c>
      <c r="BB2039" s="60">
        <v>0</v>
      </c>
      <c r="BC2039" s="60">
        <v>0</v>
      </c>
      <c r="BD2039" s="60">
        <v>0</v>
      </c>
      <c r="BE2039" s="60">
        <v>0</v>
      </c>
      <c r="BF2039" s="60">
        <v>0</v>
      </c>
      <c r="BG2039" s="60">
        <v>91.200652210000001</v>
      </c>
      <c r="BH2039" s="60">
        <v>91.200652210000001</v>
      </c>
      <c r="BI2039" s="60">
        <v>0</v>
      </c>
      <c r="BJ2039" s="60">
        <v>0</v>
      </c>
      <c r="BK2039" s="60">
        <v>0</v>
      </c>
      <c r="BL2039" s="60">
        <v>0</v>
      </c>
      <c r="BM2039" s="60">
        <v>0</v>
      </c>
      <c r="BN2039" s="60">
        <v>0</v>
      </c>
      <c r="BO2039" s="60">
        <v>0</v>
      </c>
      <c r="BP2039" s="60">
        <v>0</v>
      </c>
      <c r="BQ2039" s="60">
        <v>0</v>
      </c>
      <c r="BR2039" s="60">
        <v>0</v>
      </c>
      <c r="BS2039" s="60">
        <v>0</v>
      </c>
      <c r="BT2039" s="60">
        <v>102.2776934</v>
      </c>
      <c r="BU2039" s="60">
        <v>102.2776934</v>
      </c>
      <c r="BV2039" s="60">
        <v>0</v>
      </c>
      <c r="BW2039" s="60">
        <v>0</v>
      </c>
      <c r="BX2039" s="60">
        <v>0</v>
      </c>
      <c r="BY2039" s="60">
        <v>0</v>
      </c>
      <c r="BZ2039" s="60">
        <v>0</v>
      </c>
      <c r="CA2039" s="60">
        <v>0</v>
      </c>
      <c r="CB2039" s="60">
        <v>0</v>
      </c>
      <c r="CC2039" s="60">
        <v>0</v>
      </c>
      <c r="CD2039" s="60">
        <v>0</v>
      </c>
      <c r="CE2039" s="60">
        <v>0</v>
      </c>
      <c r="CF2039" s="60">
        <v>0</v>
      </c>
      <c r="CG2039" s="60">
        <v>0</v>
      </c>
      <c r="CH2039" s="60">
        <v>0</v>
      </c>
    </row>
    <row r="2040" spans="1:86">
      <c r="A2040" s="57" t="s">
        <v>86</v>
      </c>
      <c r="B2040" s="58" t="s">
        <v>719</v>
      </c>
      <c r="C2040" s="59" t="s">
        <v>116</v>
      </c>
      <c r="D2040" s="58" t="s">
        <v>333</v>
      </c>
      <c r="E2040" s="58" t="str">
        <f>VLOOKUP(CONCATENATE($F$4,F2040),'REG FL  CWIP - 1 System Per Boo'!$A$29:$B$1161,2,FALSE)</f>
        <v>Production</v>
      </c>
      <c r="F2040" s="58" t="s">
        <v>403</v>
      </c>
      <c r="G2040" s="58" t="s">
        <v>404</v>
      </c>
      <c r="H2040" s="63">
        <v>316</v>
      </c>
      <c r="I2040" s="60">
        <v>0</v>
      </c>
      <c r="J2040" s="60">
        <v>0</v>
      </c>
      <c r="K2040" s="60">
        <v>0</v>
      </c>
      <c r="L2040" s="60">
        <v>0</v>
      </c>
      <c r="M2040" s="60">
        <v>0</v>
      </c>
      <c r="N2040" s="60">
        <v>0</v>
      </c>
      <c r="O2040" s="60">
        <v>0</v>
      </c>
      <c r="P2040" s="60">
        <v>0</v>
      </c>
      <c r="Q2040" s="60">
        <v>0</v>
      </c>
      <c r="R2040" s="60">
        <v>0</v>
      </c>
      <c r="S2040" s="60">
        <v>0</v>
      </c>
      <c r="T2040" s="60">
        <v>0</v>
      </c>
      <c r="U2040" s="60">
        <v>0</v>
      </c>
      <c r="V2040" s="60">
        <v>0</v>
      </c>
      <c r="W2040" s="60">
        <v>0</v>
      </c>
      <c r="X2040" s="60">
        <v>0</v>
      </c>
      <c r="Y2040" s="60">
        <v>0</v>
      </c>
      <c r="Z2040" s="60">
        <v>3.5470385154999988</v>
      </c>
      <c r="AA2040" s="60">
        <v>9.00404939199999</v>
      </c>
      <c r="AB2040" s="60">
        <v>0</v>
      </c>
      <c r="AC2040" s="60">
        <v>0</v>
      </c>
      <c r="AD2040" s="60">
        <v>0</v>
      </c>
      <c r="AE2040" s="60">
        <v>0</v>
      </c>
      <c r="AF2040" s="60">
        <v>82.352754060000009</v>
      </c>
      <c r="AG2040" s="60">
        <v>119.25124346294685</v>
      </c>
      <c r="AH2040" s="60">
        <v>214.15508543044683</v>
      </c>
      <c r="AI2040" s="60">
        <v>0</v>
      </c>
      <c r="AJ2040" s="60">
        <v>0</v>
      </c>
      <c r="AK2040" s="60">
        <v>26.060091811208849</v>
      </c>
      <c r="AL2040" s="60">
        <v>22.553640770874203</v>
      </c>
      <c r="AM2040" s="60">
        <v>25.995137111129914</v>
      </c>
      <c r="AN2040" s="60">
        <v>0</v>
      </c>
      <c r="AO2040" s="60">
        <v>0</v>
      </c>
      <c r="AP2040" s="60">
        <v>0</v>
      </c>
      <c r="AQ2040" s="60">
        <v>0</v>
      </c>
      <c r="AR2040" s="60">
        <v>10.972267786907715</v>
      </c>
      <c r="AS2040" s="60">
        <v>39.781585840910154</v>
      </c>
      <c r="AT2040" s="60">
        <v>0</v>
      </c>
      <c r="AU2040" s="60">
        <v>125.36272332103083</v>
      </c>
      <c r="AV2040" s="60">
        <v>0</v>
      </c>
      <c r="AW2040" s="60">
        <v>0</v>
      </c>
      <c r="AX2040" s="60">
        <v>65.786209896595025</v>
      </c>
      <c r="AY2040" s="60">
        <v>37.398218250682021</v>
      </c>
      <c r="AZ2040" s="60">
        <v>0</v>
      </c>
      <c r="BA2040" s="60">
        <v>0</v>
      </c>
      <c r="BB2040" s="60">
        <v>0</v>
      </c>
      <c r="BC2040" s="60">
        <v>11.290400147482728</v>
      </c>
      <c r="BD2040" s="60">
        <v>0</v>
      </c>
      <c r="BE2040" s="60">
        <v>2.435652494570582</v>
      </c>
      <c r="BF2040" s="60">
        <v>0</v>
      </c>
      <c r="BG2040" s="60">
        <v>60.136182371707356</v>
      </c>
      <c r="BH2040" s="60">
        <v>177.04666316103771</v>
      </c>
      <c r="BI2040" s="60">
        <v>0</v>
      </c>
      <c r="BJ2040" s="60">
        <v>0</v>
      </c>
      <c r="BK2040" s="60">
        <v>13.117027363283263</v>
      </c>
      <c r="BL2040" s="60">
        <v>9.2750487410330269</v>
      </c>
      <c r="BM2040" s="60">
        <v>0</v>
      </c>
      <c r="BN2040" s="60">
        <v>0</v>
      </c>
      <c r="BO2040" s="60">
        <v>0</v>
      </c>
      <c r="BP2040" s="60">
        <v>0</v>
      </c>
      <c r="BQ2040" s="60">
        <v>0</v>
      </c>
      <c r="BR2040" s="60">
        <v>0</v>
      </c>
      <c r="BS2040" s="60">
        <v>6.9569087600614479</v>
      </c>
      <c r="BT2040" s="60">
        <v>109.60384815438421</v>
      </c>
      <c r="BU2040" s="60">
        <v>138.95283301876194</v>
      </c>
      <c r="BV2040" s="60">
        <v>0</v>
      </c>
      <c r="BW2040" s="60">
        <v>0</v>
      </c>
      <c r="BX2040" s="60">
        <v>0</v>
      </c>
      <c r="BY2040" s="60">
        <v>0</v>
      </c>
      <c r="BZ2040" s="60">
        <v>0</v>
      </c>
      <c r="CA2040" s="60">
        <v>0</v>
      </c>
      <c r="CB2040" s="60">
        <v>0</v>
      </c>
      <c r="CC2040" s="60">
        <v>0</v>
      </c>
      <c r="CD2040" s="60">
        <v>0</v>
      </c>
      <c r="CE2040" s="60">
        <v>0</v>
      </c>
      <c r="CF2040" s="60">
        <v>0</v>
      </c>
      <c r="CG2040" s="60">
        <v>70.552456815059912</v>
      </c>
      <c r="CH2040" s="60">
        <v>70.552456815059912</v>
      </c>
    </row>
    <row r="2041" spans="1:86">
      <c r="A2041" s="57" t="s">
        <v>86</v>
      </c>
      <c r="B2041" s="58" t="s">
        <v>723</v>
      </c>
      <c r="C2041" s="59" t="s">
        <v>116</v>
      </c>
      <c r="D2041" s="58" t="s">
        <v>333</v>
      </c>
      <c r="E2041" s="58" t="str">
        <f>VLOOKUP(CONCATENATE($F$4,F2041),'REG FL  CWIP - 1 System Per Boo'!$A$29:$B$1161,2,FALSE)</f>
        <v>Production</v>
      </c>
      <c r="F2041" s="58" t="s">
        <v>403</v>
      </c>
      <c r="G2041" s="58" t="s">
        <v>404</v>
      </c>
      <c r="H2041" s="63">
        <v>316</v>
      </c>
      <c r="I2041" s="60">
        <v>0</v>
      </c>
      <c r="J2041" s="60">
        <v>0</v>
      </c>
      <c r="K2041" s="60">
        <v>0</v>
      </c>
      <c r="L2041" s="60">
        <v>0</v>
      </c>
      <c r="M2041" s="60">
        <v>0</v>
      </c>
      <c r="N2041" s="60">
        <v>0</v>
      </c>
      <c r="O2041" s="60">
        <v>0</v>
      </c>
      <c r="P2041" s="60">
        <v>0</v>
      </c>
      <c r="Q2041" s="60">
        <v>0</v>
      </c>
      <c r="R2041" s="60">
        <v>0</v>
      </c>
      <c r="S2041" s="60">
        <v>0</v>
      </c>
      <c r="T2041" s="60">
        <v>0</v>
      </c>
      <c r="U2041" s="60">
        <v>0</v>
      </c>
      <c r="V2041" s="60">
        <v>0.44804681000000002</v>
      </c>
      <c r="W2041" s="60">
        <v>11.246463362</v>
      </c>
      <c r="X2041" s="60">
        <v>24.932073786</v>
      </c>
      <c r="Y2041" s="60">
        <v>29.216341907500002</v>
      </c>
      <c r="Z2041" s="60">
        <v>62.102964869500006</v>
      </c>
      <c r="AA2041" s="60">
        <v>57.619772455500019</v>
      </c>
      <c r="AB2041" s="60">
        <v>60.975820972000022</v>
      </c>
      <c r="AC2041" s="60">
        <v>95.11581662650002</v>
      </c>
      <c r="AD2041" s="60">
        <v>113.64419302000002</v>
      </c>
      <c r="AE2041" s="60">
        <v>206.95362450550002</v>
      </c>
      <c r="AF2041" s="60">
        <v>211.28675374650004</v>
      </c>
      <c r="AG2041" s="60">
        <v>104.18155323305318</v>
      </c>
      <c r="AH2041" s="60">
        <v>104.18155323305318</v>
      </c>
      <c r="AI2041" s="60">
        <v>116.71440408805319</v>
      </c>
      <c r="AJ2041" s="60">
        <v>161.9187514450532</v>
      </c>
      <c r="AK2041" s="60">
        <v>154.13744412384435</v>
      </c>
      <c r="AL2041" s="60">
        <v>137.23482330047014</v>
      </c>
      <c r="AM2041" s="60">
        <v>120.13042237284023</v>
      </c>
      <c r="AN2041" s="60">
        <v>126.98189965234023</v>
      </c>
      <c r="AO2041" s="60">
        <v>128.67649254784024</v>
      </c>
      <c r="AP2041" s="60">
        <v>156.49725948684025</v>
      </c>
      <c r="AQ2041" s="60">
        <v>164.11777811484026</v>
      </c>
      <c r="AR2041" s="60">
        <v>160.16345672943257</v>
      </c>
      <c r="AS2041" s="60">
        <v>132.12292000852239</v>
      </c>
      <c r="AT2041" s="60">
        <v>139.14085102752239</v>
      </c>
      <c r="AU2041" s="60">
        <v>139.14085102752239</v>
      </c>
      <c r="AV2041" s="60">
        <v>153.98835102752238</v>
      </c>
      <c r="AW2041" s="60">
        <v>168.83585102752238</v>
      </c>
      <c r="AX2041" s="60">
        <v>117.89714113092735</v>
      </c>
      <c r="AY2041" s="60">
        <v>95.346422880245342</v>
      </c>
      <c r="AZ2041" s="60">
        <v>110.19392288024534</v>
      </c>
      <c r="BA2041" s="60">
        <v>125.04142288024534</v>
      </c>
      <c r="BB2041" s="60">
        <v>139.88892288024533</v>
      </c>
      <c r="BC2041" s="60">
        <v>143.4460227327626</v>
      </c>
      <c r="BD2041" s="60">
        <v>158.2935227327626</v>
      </c>
      <c r="BE2041" s="60">
        <v>170.70537023819202</v>
      </c>
      <c r="BF2041" s="60">
        <v>185.55287023819201</v>
      </c>
      <c r="BG2041" s="60">
        <v>140.26418786648466</v>
      </c>
      <c r="BH2041" s="60">
        <v>140.26418786648466</v>
      </c>
      <c r="BI2041" s="60">
        <v>152.95835453315132</v>
      </c>
      <c r="BJ2041" s="60">
        <v>165.65252119981798</v>
      </c>
      <c r="BK2041" s="60">
        <v>165.22966050320139</v>
      </c>
      <c r="BL2041" s="60">
        <v>168.64877842883502</v>
      </c>
      <c r="BM2041" s="60">
        <v>181.34294509550168</v>
      </c>
      <c r="BN2041" s="60">
        <v>194.03711176216834</v>
      </c>
      <c r="BO2041" s="60">
        <v>206.731278428835</v>
      </c>
      <c r="BP2041" s="60">
        <v>219.42544509550166</v>
      </c>
      <c r="BQ2041" s="60">
        <v>232.11961176216832</v>
      </c>
      <c r="BR2041" s="60">
        <v>244.81377842883498</v>
      </c>
      <c r="BS2041" s="60">
        <v>250.55103633544022</v>
      </c>
      <c r="BT2041" s="60">
        <v>153.64135484772271</v>
      </c>
      <c r="BU2041" s="60">
        <v>153.64135484772271</v>
      </c>
      <c r="BV2041" s="60">
        <v>159.78496969160659</v>
      </c>
      <c r="BW2041" s="60">
        <v>181.94418172114669</v>
      </c>
      <c r="BX2041" s="60">
        <v>190.90445843872345</v>
      </c>
      <c r="BY2041" s="60">
        <v>193.67459353681201</v>
      </c>
      <c r="BZ2041" s="60">
        <v>198.0328404689707</v>
      </c>
      <c r="CA2041" s="60">
        <v>201.39144083882002</v>
      </c>
      <c r="CB2041" s="60">
        <v>202.22213181149527</v>
      </c>
      <c r="CC2041" s="60">
        <v>215.85989697060791</v>
      </c>
      <c r="CD2041" s="60">
        <v>219.5954821062434</v>
      </c>
      <c r="CE2041" s="60">
        <v>223.03568579051813</v>
      </c>
      <c r="CF2041" s="60">
        <v>228.79115870653263</v>
      </c>
      <c r="CG2041" s="60">
        <v>161.6788980326628</v>
      </c>
      <c r="CH2041" s="60">
        <v>161.6788980326628</v>
      </c>
    </row>
    <row r="2042" spans="1:86">
      <c r="A2042" s="57" t="s">
        <v>86</v>
      </c>
      <c r="B2042" s="58" t="s">
        <v>723</v>
      </c>
      <c r="C2042" s="59" t="s">
        <v>116</v>
      </c>
      <c r="D2042" s="58" t="s">
        <v>333</v>
      </c>
      <c r="E2042" s="58" t="str">
        <f>VLOOKUP(CONCATENATE($F$4,F2042),'REG FL  CWIP - 1 System Per Boo'!$A$29:$B$1161,2,FALSE)</f>
        <v>Production</v>
      </c>
      <c r="F2042" s="58" t="s">
        <v>411</v>
      </c>
      <c r="G2042" s="58" t="s">
        <v>404</v>
      </c>
      <c r="H2042" s="63">
        <v>316</v>
      </c>
      <c r="I2042" s="60">
        <v>0</v>
      </c>
      <c r="J2042" s="60">
        <v>0</v>
      </c>
      <c r="K2042" s="60">
        <v>0</v>
      </c>
      <c r="L2042" s="60">
        <v>0</v>
      </c>
      <c r="M2042" s="60">
        <v>0</v>
      </c>
      <c r="N2042" s="60">
        <v>0</v>
      </c>
      <c r="O2042" s="60">
        <v>0</v>
      </c>
      <c r="P2042" s="60">
        <v>0</v>
      </c>
      <c r="Q2042" s="60">
        <v>0</v>
      </c>
      <c r="R2042" s="60">
        <v>0</v>
      </c>
      <c r="S2042" s="60">
        <v>0</v>
      </c>
      <c r="T2042" s="60">
        <v>0</v>
      </c>
      <c r="U2042" s="60">
        <v>0</v>
      </c>
      <c r="V2042" s="60">
        <v>1.3846781029999999</v>
      </c>
      <c r="W2042" s="60">
        <v>2.7693562059999999</v>
      </c>
      <c r="X2042" s="60">
        <v>4.154034309</v>
      </c>
      <c r="Y2042" s="60">
        <v>5.5387124119999998</v>
      </c>
      <c r="Z2042" s="60">
        <v>6.9233905149999995</v>
      </c>
      <c r="AA2042" s="60">
        <v>8.3080686180000001</v>
      </c>
      <c r="AB2042" s="60">
        <v>9.6927467210000007</v>
      </c>
      <c r="AC2042" s="60">
        <v>11.077424824000001</v>
      </c>
      <c r="AD2042" s="60">
        <v>12.462102927000002</v>
      </c>
      <c r="AE2042" s="60">
        <v>13.846781030000002</v>
      </c>
      <c r="AF2042" s="60">
        <v>15.231459133000003</v>
      </c>
      <c r="AG2042" s="60">
        <v>0</v>
      </c>
      <c r="AH2042" s="60">
        <v>0</v>
      </c>
      <c r="AI2042" s="60">
        <v>6.8661498500000002</v>
      </c>
      <c r="AJ2042" s="60">
        <v>13.7322997</v>
      </c>
      <c r="AK2042" s="60">
        <v>20.598449550000002</v>
      </c>
      <c r="AL2042" s="60">
        <v>27.464599400000001</v>
      </c>
      <c r="AM2042" s="60">
        <v>34.330749250000004</v>
      </c>
      <c r="AN2042" s="60">
        <v>41.196899100000003</v>
      </c>
      <c r="AO2042" s="60">
        <v>48.063048950000002</v>
      </c>
      <c r="AP2042" s="60">
        <v>54.929198800000002</v>
      </c>
      <c r="AQ2042" s="60">
        <v>61.795348650000001</v>
      </c>
      <c r="AR2042" s="60">
        <v>68.661498500000008</v>
      </c>
      <c r="AS2042" s="60">
        <v>75.527648350000007</v>
      </c>
      <c r="AT2042" s="60">
        <v>0</v>
      </c>
      <c r="AU2042" s="60">
        <v>0</v>
      </c>
      <c r="AV2042" s="60">
        <v>7.600054350374049</v>
      </c>
      <c r="AW2042" s="60">
        <v>15.200108700748098</v>
      </c>
      <c r="AX2042" s="60">
        <v>22.800163051122148</v>
      </c>
      <c r="AY2042" s="60">
        <v>30.400217401496196</v>
      </c>
      <c r="AZ2042" s="60">
        <v>38.000271751870244</v>
      </c>
      <c r="BA2042" s="60">
        <v>45.600326102244296</v>
      </c>
      <c r="BB2042" s="60">
        <v>53.200380452618347</v>
      </c>
      <c r="BC2042" s="60">
        <v>60.800434802992399</v>
      </c>
      <c r="BD2042" s="60">
        <v>68.400489153366451</v>
      </c>
      <c r="BE2042" s="60">
        <v>76.000543503740502</v>
      </c>
      <c r="BF2042" s="60">
        <v>83.600597854114554</v>
      </c>
      <c r="BG2042" s="60">
        <v>0</v>
      </c>
      <c r="BH2042" s="60">
        <v>0</v>
      </c>
      <c r="BI2042" s="60">
        <v>8.523141115422515</v>
      </c>
      <c r="BJ2042" s="60">
        <v>17.04628223084503</v>
      </c>
      <c r="BK2042" s="60">
        <v>25.569423346267545</v>
      </c>
      <c r="BL2042" s="60">
        <v>34.09256446169006</v>
      </c>
      <c r="BM2042" s="60">
        <v>42.615705577112578</v>
      </c>
      <c r="BN2042" s="60">
        <v>51.138846692535097</v>
      </c>
      <c r="BO2042" s="60">
        <v>59.661987807957615</v>
      </c>
      <c r="BP2042" s="60">
        <v>68.185128923380134</v>
      </c>
      <c r="BQ2042" s="60">
        <v>76.708270038802652</v>
      </c>
      <c r="BR2042" s="60">
        <v>85.231411154225171</v>
      </c>
      <c r="BS2042" s="60">
        <v>93.754552269647689</v>
      </c>
      <c r="BT2042" s="60">
        <v>0</v>
      </c>
      <c r="BU2042" s="60">
        <v>0</v>
      </c>
      <c r="BV2042" s="60">
        <v>0</v>
      </c>
      <c r="BW2042" s="60">
        <v>0</v>
      </c>
      <c r="BX2042" s="60">
        <v>0</v>
      </c>
      <c r="BY2042" s="60">
        <v>0</v>
      </c>
      <c r="BZ2042" s="60">
        <v>0</v>
      </c>
      <c r="CA2042" s="60">
        <v>0</v>
      </c>
      <c r="CB2042" s="60">
        <v>0</v>
      </c>
      <c r="CC2042" s="60">
        <v>0</v>
      </c>
      <c r="CD2042" s="60">
        <v>0</v>
      </c>
      <c r="CE2042" s="60">
        <v>0</v>
      </c>
      <c r="CF2042" s="60">
        <v>0</v>
      </c>
      <c r="CG2042" s="60">
        <v>0</v>
      </c>
      <c r="CH2042" s="60">
        <v>0</v>
      </c>
    </row>
    <row r="2043" spans="1:86">
      <c r="A2043" s="57" t="s">
        <v>86</v>
      </c>
      <c r="B2043" s="58" t="s">
        <v>132</v>
      </c>
      <c r="C2043" s="59" t="s">
        <v>116</v>
      </c>
      <c r="D2043" s="58" t="s">
        <v>544</v>
      </c>
      <c r="E2043" s="58" t="str">
        <f>VLOOKUP(CONCATENATE($F$4,F2043),'REG FL  CWIP - 1 System Per Boo'!$A$29:$B$1161,2,FALSE)</f>
        <v>Production</v>
      </c>
      <c r="F2043" s="58" t="s">
        <v>596</v>
      </c>
      <c r="G2043" s="58" t="s">
        <v>597</v>
      </c>
      <c r="H2043" s="63">
        <v>341</v>
      </c>
      <c r="I2043" s="60">
        <v>1595.42</v>
      </c>
      <c r="J2043" s="60">
        <v>1595.42</v>
      </c>
      <c r="K2043" s="60">
        <v>1610.92</v>
      </c>
      <c r="L2043" s="60">
        <v>1630.03</v>
      </c>
      <c r="M2043" s="60">
        <v>1664.39</v>
      </c>
      <c r="N2043" s="60">
        <v>2285.4699999999998</v>
      </c>
      <c r="O2043" s="60">
        <v>2463.88</v>
      </c>
      <c r="P2043" s="60">
        <v>2154.96</v>
      </c>
      <c r="Q2043" s="60">
        <v>2154.96</v>
      </c>
      <c r="R2043" s="60">
        <v>2154.96</v>
      </c>
      <c r="S2043" s="60">
        <v>183.82</v>
      </c>
      <c r="T2043" s="60">
        <v>183.82</v>
      </c>
      <c r="U2043" s="60">
        <v>1595.42</v>
      </c>
      <c r="V2043" s="60">
        <v>3.83</v>
      </c>
      <c r="W2043" s="60">
        <v>3.83</v>
      </c>
      <c r="X2043" s="60">
        <v>21.786385617800001</v>
      </c>
      <c r="Y2043" s="60">
        <v>115.0554866432</v>
      </c>
      <c r="Z2043" s="60">
        <v>217.6893150745</v>
      </c>
      <c r="AA2043" s="60">
        <v>30.500853697555613</v>
      </c>
      <c r="AB2043" s="60">
        <v>109.6041164597556</v>
      </c>
      <c r="AC2043" s="60">
        <v>22.064234395040302</v>
      </c>
      <c r="AD2043" s="60">
        <v>0.31743926469994221</v>
      </c>
      <c r="AE2043" s="60">
        <v>0.31743926469994221</v>
      </c>
      <c r="AF2043" s="60">
        <v>0.31743926469994221</v>
      </c>
      <c r="AG2043" s="60">
        <v>0.31743926469994221</v>
      </c>
      <c r="AH2043" s="60">
        <v>3.83</v>
      </c>
      <c r="AI2043" s="60">
        <v>0.31743926469994221</v>
      </c>
      <c r="AJ2043" s="60">
        <v>3.7601731401999423</v>
      </c>
      <c r="AK2043" s="60">
        <v>7.2029053654999426</v>
      </c>
      <c r="AL2043" s="60">
        <v>14.104648213999942</v>
      </c>
      <c r="AM2043" s="60">
        <v>22.307123257899942</v>
      </c>
      <c r="AN2043" s="60">
        <v>13.438828763591694</v>
      </c>
      <c r="AO2043" s="60">
        <v>20.916808250491695</v>
      </c>
      <c r="AP2043" s="60">
        <v>24.415998768391695</v>
      </c>
      <c r="AQ2043" s="60">
        <v>27.858701290091695</v>
      </c>
      <c r="AR2043" s="60">
        <v>31.301410412591693</v>
      </c>
      <c r="AS2043" s="60">
        <v>34.74411458449169</v>
      </c>
      <c r="AT2043" s="60">
        <v>38.18681958149169</v>
      </c>
      <c r="AU2043" s="60">
        <v>0.31743926469994221</v>
      </c>
      <c r="AV2043" s="60">
        <v>0.31602040932330766</v>
      </c>
      <c r="AW2043" s="60">
        <v>0.31602040932330766</v>
      </c>
      <c r="AX2043" s="60">
        <v>0.31602040932330766</v>
      </c>
      <c r="AY2043" s="60">
        <v>0.31602040932330766</v>
      </c>
      <c r="AZ2043" s="60">
        <v>0.31602040932330766</v>
      </c>
      <c r="BA2043" s="60">
        <v>0.31602040932330766</v>
      </c>
      <c r="BB2043" s="60">
        <v>0.31602040932330766</v>
      </c>
      <c r="BC2043" s="60">
        <v>0.31602040932330766</v>
      </c>
      <c r="BD2043" s="60">
        <v>0.31602040932330766</v>
      </c>
      <c r="BE2043" s="60">
        <v>0.31602040932330766</v>
      </c>
      <c r="BF2043" s="60">
        <v>0.31602040932330766</v>
      </c>
      <c r="BG2043" s="60">
        <v>0.31602040932330766</v>
      </c>
      <c r="BH2043" s="60">
        <v>0.31602040932330766</v>
      </c>
      <c r="BI2043" s="60">
        <v>0</v>
      </c>
      <c r="BJ2043" s="60">
        <v>6.1275000000000004</v>
      </c>
      <c r="BK2043" s="60">
        <v>12.255000000000001</v>
      </c>
      <c r="BL2043" s="60">
        <v>18.3825</v>
      </c>
      <c r="BM2043" s="60">
        <v>24.51</v>
      </c>
      <c r="BN2043" s="60">
        <v>30.637500000000003</v>
      </c>
      <c r="BO2043" s="60">
        <v>36.765000000000001</v>
      </c>
      <c r="BP2043" s="60">
        <v>42.892499999999998</v>
      </c>
      <c r="BQ2043" s="60">
        <v>49.019999999999996</v>
      </c>
      <c r="BR2043" s="60">
        <v>55.147499999999994</v>
      </c>
      <c r="BS2043" s="60">
        <v>61.274999999999991</v>
      </c>
      <c r="BT2043" s="60">
        <v>67.402499999999989</v>
      </c>
      <c r="BU2043" s="60">
        <v>0</v>
      </c>
      <c r="BV2043" s="60">
        <v>1.0290715701952848</v>
      </c>
      <c r="BW2043" s="60">
        <v>1.0290715701952848</v>
      </c>
      <c r="BX2043" s="60">
        <v>1.0290715701952848</v>
      </c>
      <c r="BY2043" s="60">
        <v>1.0290715701952848</v>
      </c>
      <c r="BZ2043" s="60">
        <v>1.0290715701952848</v>
      </c>
      <c r="CA2043" s="60">
        <v>1.0290715701952848</v>
      </c>
      <c r="CB2043" s="60">
        <v>1.0290715701952848</v>
      </c>
      <c r="CC2043" s="60">
        <v>1.0290715701952848</v>
      </c>
      <c r="CD2043" s="60">
        <v>1.0290715701952848</v>
      </c>
      <c r="CE2043" s="60">
        <v>1.0290715701952848</v>
      </c>
      <c r="CF2043" s="60">
        <v>1.0290715701952848</v>
      </c>
      <c r="CG2043" s="60">
        <v>1.0290715701952848</v>
      </c>
      <c r="CH2043" s="60">
        <v>1.0290715701952848</v>
      </c>
    </row>
    <row r="2044" spans="1:86">
      <c r="A2044" s="57" t="s">
        <v>86</v>
      </c>
      <c r="B2044" s="57" t="s">
        <v>701</v>
      </c>
      <c r="C2044" s="58" t="s">
        <v>116</v>
      </c>
      <c r="D2044" s="58" t="s">
        <v>544</v>
      </c>
      <c r="E2044" s="58" t="str">
        <f>VLOOKUP(CONCATENATE($F$4,F2044),'REG FL  CWIP - 1 System Per Boo'!$A$29:$B$1161,2,FALSE)</f>
        <v>Production</v>
      </c>
      <c r="F2044" s="58" t="s">
        <v>596</v>
      </c>
      <c r="G2044" s="58" t="s">
        <v>597</v>
      </c>
      <c r="H2044" s="63">
        <v>341</v>
      </c>
      <c r="I2044" s="60">
        <v>0</v>
      </c>
      <c r="J2044" s="60">
        <v>15.5</v>
      </c>
      <c r="K2044" s="60">
        <v>19.11</v>
      </c>
      <c r="L2044" s="60">
        <v>34.36</v>
      </c>
      <c r="M2044" s="60">
        <v>621.08000000000004</v>
      </c>
      <c r="N2044" s="60">
        <v>178.42</v>
      </c>
      <c r="O2044" s="60">
        <v>-308.92</v>
      </c>
      <c r="P2044" s="60">
        <v>0</v>
      </c>
      <c r="Q2044" s="60">
        <v>0</v>
      </c>
      <c r="R2044" s="60">
        <v>183.82</v>
      </c>
      <c r="S2044" s="60">
        <v>0</v>
      </c>
      <c r="T2044" s="60">
        <v>-179.99</v>
      </c>
      <c r="U2044" s="60">
        <v>563.37999999999988</v>
      </c>
      <c r="V2044" s="60">
        <v>0</v>
      </c>
      <c r="W2044" s="60">
        <v>17.956385617799999</v>
      </c>
      <c r="X2044" s="60">
        <v>93.269101025400005</v>
      </c>
      <c r="Y2044" s="60">
        <v>102.6338284313</v>
      </c>
      <c r="Z2044" s="60">
        <v>86.737840453399997</v>
      </c>
      <c r="AA2044" s="60">
        <v>85.960655660599997</v>
      </c>
      <c r="AB2044" s="60">
        <v>61.552451748999999</v>
      </c>
      <c r="AC2044" s="60">
        <v>8.4346515831000008</v>
      </c>
      <c r="AD2044" s="60">
        <v>0</v>
      </c>
      <c r="AE2044" s="60">
        <v>0</v>
      </c>
      <c r="AF2044" s="60">
        <v>0</v>
      </c>
      <c r="AG2044" s="60">
        <v>0</v>
      </c>
      <c r="AH2044" s="60">
        <v>456.54491452059995</v>
      </c>
      <c r="AI2044" s="60">
        <v>3.4427338755000001</v>
      </c>
      <c r="AJ2044" s="60">
        <v>3.4427322252999999</v>
      </c>
      <c r="AK2044" s="60">
        <v>6.9017428484999996</v>
      </c>
      <c r="AL2044" s="60">
        <v>8.2024750438999998</v>
      </c>
      <c r="AM2044" s="60">
        <v>14.8749094008</v>
      </c>
      <c r="AN2044" s="60">
        <v>7.4779794868999998</v>
      </c>
      <c r="AO2044" s="60">
        <v>3.4991905178999998</v>
      </c>
      <c r="AP2044" s="60">
        <v>3.4427025216999998</v>
      </c>
      <c r="AQ2044" s="60">
        <v>3.4427091225000002</v>
      </c>
      <c r="AR2044" s="60">
        <v>3.4427041719</v>
      </c>
      <c r="AS2044" s="60">
        <v>3.4427049969999999</v>
      </c>
      <c r="AT2044" s="60">
        <v>3.4427016965999999</v>
      </c>
      <c r="AU2044" s="60">
        <v>65.055285908499982</v>
      </c>
      <c r="AV2044" s="60">
        <v>0</v>
      </c>
      <c r="AW2044" s="60">
        <v>0</v>
      </c>
      <c r="AX2044" s="60">
        <v>0</v>
      </c>
      <c r="AY2044" s="60">
        <v>0</v>
      </c>
      <c r="AZ2044" s="60">
        <v>0</v>
      </c>
      <c r="BA2044" s="60">
        <v>0</v>
      </c>
      <c r="BB2044" s="60">
        <v>0</v>
      </c>
      <c r="BC2044" s="60">
        <v>0</v>
      </c>
      <c r="BD2044" s="60">
        <v>0</v>
      </c>
      <c r="BE2044" s="60">
        <v>0</v>
      </c>
      <c r="BF2044" s="60">
        <v>0</v>
      </c>
      <c r="BG2044" s="60">
        <v>0</v>
      </c>
      <c r="BH2044" s="60">
        <v>0</v>
      </c>
      <c r="BI2044" s="60">
        <v>6.1275000000000004</v>
      </c>
      <c r="BJ2044" s="60">
        <v>6.1275000000000004</v>
      </c>
      <c r="BK2044" s="60">
        <v>6.1275000000000004</v>
      </c>
      <c r="BL2044" s="60">
        <v>6.1275000000000004</v>
      </c>
      <c r="BM2044" s="60">
        <v>6.1275000000000004</v>
      </c>
      <c r="BN2044" s="60">
        <v>6.1275000000000004</v>
      </c>
      <c r="BO2044" s="60">
        <v>6.1275000000000004</v>
      </c>
      <c r="BP2044" s="60">
        <v>6.1275000000000004</v>
      </c>
      <c r="BQ2044" s="60">
        <v>6.1275000000000004</v>
      </c>
      <c r="BR2044" s="60">
        <v>6.1275000000000004</v>
      </c>
      <c r="BS2044" s="60">
        <v>6.1275000000000004</v>
      </c>
      <c r="BT2044" s="60">
        <v>6.1275000000000119</v>
      </c>
      <c r="BU2044" s="60">
        <v>73.53</v>
      </c>
      <c r="BV2044" s="60">
        <v>0</v>
      </c>
      <c r="BW2044" s="60">
        <v>0</v>
      </c>
      <c r="BX2044" s="60">
        <v>0</v>
      </c>
      <c r="BY2044" s="60">
        <v>0</v>
      </c>
      <c r="BZ2044" s="60">
        <v>0</v>
      </c>
      <c r="CA2044" s="60">
        <v>0</v>
      </c>
      <c r="CB2044" s="60">
        <v>0</v>
      </c>
      <c r="CC2044" s="60">
        <v>0</v>
      </c>
      <c r="CD2044" s="60">
        <v>0</v>
      </c>
      <c r="CE2044" s="60">
        <v>0</v>
      </c>
      <c r="CF2044" s="60">
        <v>0</v>
      </c>
      <c r="CG2044" s="60">
        <v>0</v>
      </c>
      <c r="CH2044" s="60">
        <v>0</v>
      </c>
    </row>
    <row r="2045" spans="1:86">
      <c r="A2045" s="57" t="s">
        <v>86</v>
      </c>
      <c r="B2045" s="58" t="s">
        <v>719</v>
      </c>
      <c r="C2045" s="59" t="s">
        <v>116</v>
      </c>
      <c r="D2045" s="58" t="s">
        <v>544</v>
      </c>
      <c r="E2045" s="58" t="str">
        <f>VLOOKUP(CONCATENATE($F$4,F2045),'REG FL  CWIP - 1 System Per Boo'!$A$29:$B$1161,2,FALSE)</f>
        <v>Production</v>
      </c>
      <c r="F2045" s="58" t="s">
        <v>596</v>
      </c>
      <c r="G2045" s="58" t="s">
        <v>597</v>
      </c>
      <c r="H2045" s="63">
        <v>341</v>
      </c>
      <c r="I2045" s="60">
        <v>0</v>
      </c>
      <c r="J2045" s="60">
        <v>0</v>
      </c>
      <c r="K2045" s="60">
        <v>0</v>
      </c>
      <c r="L2045" s="60">
        <v>0</v>
      </c>
      <c r="M2045" s="60">
        <v>0</v>
      </c>
      <c r="N2045" s="60">
        <v>0</v>
      </c>
      <c r="O2045" s="60">
        <v>0</v>
      </c>
      <c r="P2045" s="60">
        <v>0</v>
      </c>
      <c r="Q2045" s="60">
        <v>0</v>
      </c>
      <c r="R2045" s="60">
        <v>2154.96</v>
      </c>
      <c r="S2045" s="60">
        <v>0</v>
      </c>
      <c r="T2045" s="60">
        <v>0</v>
      </c>
      <c r="U2045" s="60">
        <v>2154.96</v>
      </c>
      <c r="V2045" s="60">
        <v>0</v>
      </c>
      <c r="W2045" s="60">
        <v>0</v>
      </c>
      <c r="X2045" s="60">
        <v>0</v>
      </c>
      <c r="Y2045" s="60">
        <v>0</v>
      </c>
      <c r="Z2045" s="60">
        <v>273.92630183034441</v>
      </c>
      <c r="AA2045" s="60">
        <v>6.8573928984000041</v>
      </c>
      <c r="AB2045" s="60">
        <v>149.0923338137153</v>
      </c>
      <c r="AC2045" s="60">
        <v>30.181446713440359</v>
      </c>
      <c r="AD2045" s="60">
        <v>0</v>
      </c>
      <c r="AE2045" s="60">
        <v>0</v>
      </c>
      <c r="AF2045" s="60">
        <v>0</v>
      </c>
      <c r="AG2045" s="60">
        <v>0</v>
      </c>
      <c r="AH2045" s="60">
        <v>460.0574752559001</v>
      </c>
      <c r="AI2045" s="60">
        <v>0</v>
      </c>
      <c r="AJ2045" s="60">
        <v>0</v>
      </c>
      <c r="AK2045" s="60">
        <v>0</v>
      </c>
      <c r="AL2045" s="60">
        <v>0</v>
      </c>
      <c r="AM2045" s="60">
        <v>23.743203895108245</v>
      </c>
      <c r="AN2045" s="60">
        <v>0</v>
      </c>
      <c r="AO2045" s="60">
        <v>0</v>
      </c>
      <c r="AP2045" s="60">
        <v>0</v>
      </c>
      <c r="AQ2045" s="60">
        <v>0</v>
      </c>
      <c r="AR2045" s="60">
        <v>0</v>
      </c>
      <c r="AS2045" s="60">
        <v>0</v>
      </c>
      <c r="AT2045" s="60">
        <v>41.313500868768379</v>
      </c>
      <c r="AU2045" s="60">
        <v>65.056704763876624</v>
      </c>
      <c r="AV2045" s="60">
        <v>0</v>
      </c>
      <c r="AW2045" s="60">
        <v>0</v>
      </c>
      <c r="AX2045" s="60">
        <v>0</v>
      </c>
      <c r="AY2045" s="60">
        <v>0</v>
      </c>
      <c r="AZ2045" s="60">
        <v>0</v>
      </c>
      <c r="BA2045" s="60">
        <v>0</v>
      </c>
      <c r="BB2045" s="60">
        <v>0</v>
      </c>
      <c r="BC2045" s="60">
        <v>0</v>
      </c>
      <c r="BD2045" s="60">
        <v>0</v>
      </c>
      <c r="BE2045" s="60">
        <v>0</v>
      </c>
      <c r="BF2045" s="60">
        <v>0</v>
      </c>
      <c r="BG2045" s="60">
        <v>0.31602040932330766</v>
      </c>
      <c r="BH2045" s="60">
        <v>0.31602040932330766</v>
      </c>
      <c r="BI2045" s="60">
        <v>0</v>
      </c>
      <c r="BJ2045" s="60">
        <v>0</v>
      </c>
      <c r="BK2045" s="60">
        <v>0</v>
      </c>
      <c r="BL2045" s="60">
        <v>0</v>
      </c>
      <c r="BM2045" s="60">
        <v>0</v>
      </c>
      <c r="BN2045" s="60">
        <v>0</v>
      </c>
      <c r="BO2045" s="60">
        <v>0</v>
      </c>
      <c r="BP2045" s="60">
        <v>0</v>
      </c>
      <c r="BQ2045" s="60">
        <v>0</v>
      </c>
      <c r="BR2045" s="60">
        <v>0</v>
      </c>
      <c r="BS2045" s="60">
        <v>0</v>
      </c>
      <c r="BT2045" s="60">
        <v>72.500928429804716</v>
      </c>
      <c r="BU2045" s="60">
        <v>72.500928429804716</v>
      </c>
      <c r="BV2045" s="60">
        <v>0</v>
      </c>
      <c r="BW2045" s="60">
        <v>0</v>
      </c>
      <c r="BX2045" s="60">
        <v>0</v>
      </c>
      <c r="BY2045" s="60">
        <v>0</v>
      </c>
      <c r="BZ2045" s="60">
        <v>0</v>
      </c>
      <c r="CA2045" s="60">
        <v>0</v>
      </c>
      <c r="CB2045" s="60">
        <v>0</v>
      </c>
      <c r="CC2045" s="60">
        <v>0</v>
      </c>
      <c r="CD2045" s="60">
        <v>0</v>
      </c>
      <c r="CE2045" s="60">
        <v>0</v>
      </c>
      <c r="CF2045" s="60">
        <v>0</v>
      </c>
      <c r="CG2045" s="60">
        <v>0</v>
      </c>
      <c r="CH2045" s="60">
        <v>0</v>
      </c>
    </row>
    <row r="2046" spans="1:86">
      <c r="A2046" s="57" t="s">
        <v>86</v>
      </c>
      <c r="B2046" s="58" t="s">
        <v>723</v>
      </c>
      <c r="C2046" s="59" t="s">
        <v>116</v>
      </c>
      <c r="D2046" s="58" t="s">
        <v>544</v>
      </c>
      <c r="E2046" s="58" t="str">
        <f>VLOOKUP(CONCATENATE($F$4,F2046),'REG FL  CWIP - 1 System Per Boo'!$A$29:$B$1161,2,FALSE)</f>
        <v>Production</v>
      </c>
      <c r="F2046" s="58" t="s">
        <v>596</v>
      </c>
      <c r="G2046" s="58" t="s">
        <v>597</v>
      </c>
      <c r="H2046" s="63">
        <v>341</v>
      </c>
      <c r="I2046" s="60">
        <v>1595.42</v>
      </c>
      <c r="J2046" s="60">
        <v>1610.92</v>
      </c>
      <c r="K2046" s="60">
        <v>1630.03</v>
      </c>
      <c r="L2046" s="60">
        <v>1664.39</v>
      </c>
      <c r="M2046" s="60">
        <v>2285.4699999999998</v>
      </c>
      <c r="N2046" s="60">
        <v>2463.88</v>
      </c>
      <c r="O2046" s="60">
        <v>2154.96</v>
      </c>
      <c r="P2046" s="60">
        <v>2154.96</v>
      </c>
      <c r="Q2046" s="60">
        <v>2154.96</v>
      </c>
      <c r="R2046" s="60">
        <v>183.82</v>
      </c>
      <c r="S2046" s="60">
        <v>183.82</v>
      </c>
      <c r="T2046" s="60">
        <v>3.83</v>
      </c>
      <c r="U2046" s="60">
        <v>3.83</v>
      </c>
      <c r="V2046" s="60">
        <v>3.83</v>
      </c>
      <c r="W2046" s="60">
        <v>21.786385617800001</v>
      </c>
      <c r="X2046" s="60">
        <v>115.0554866432</v>
      </c>
      <c r="Y2046" s="60">
        <v>217.6893150745</v>
      </c>
      <c r="Z2046" s="60">
        <v>30.500853697555613</v>
      </c>
      <c r="AA2046" s="60">
        <v>109.6041164597556</v>
      </c>
      <c r="AB2046" s="60">
        <v>22.064234395040302</v>
      </c>
      <c r="AC2046" s="60">
        <v>0.31743926469994221</v>
      </c>
      <c r="AD2046" s="60">
        <v>0.31743926469994221</v>
      </c>
      <c r="AE2046" s="60">
        <v>0.31743926469994221</v>
      </c>
      <c r="AF2046" s="60">
        <v>0.31743926469994221</v>
      </c>
      <c r="AG2046" s="60">
        <v>0.31743926469994221</v>
      </c>
      <c r="AH2046" s="60">
        <v>0.31743926469994221</v>
      </c>
      <c r="AI2046" s="60">
        <v>3.7601731401999423</v>
      </c>
      <c r="AJ2046" s="60">
        <v>7.2029053654999426</v>
      </c>
      <c r="AK2046" s="60">
        <v>14.104648213999942</v>
      </c>
      <c r="AL2046" s="60">
        <v>22.307123257899942</v>
      </c>
      <c r="AM2046" s="60">
        <v>13.438828763591694</v>
      </c>
      <c r="AN2046" s="60">
        <v>20.916808250491695</v>
      </c>
      <c r="AO2046" s="60">
        <v>24.415998768391695</v>
      </c>
      <c r="AP2046" s="60">
        <v>27.858701290091695</v>
      </c>
      <c r="AQ2046" s="60">
        <v>31.301410412591693</v>
      </c>
      <c r="AR2046" s="60">
        <v>34.74411458449169</v>
      </c>
      <c r="AS2046" s="60">
        <v>38.18681958149169</v>
      </c>
      <c r="AT2046" s="60">
        <v>0.31602040932330766</v>
      </c>
      <c r="AU2046" s="60">
        <v>0.31602040932330766</v>
      </c>
      <c r="AV2046" s="60">
        <v>0.31602040932330766</v>
      </c>
      <c r="AW2046" s="60">
        <v>0.31602040932330766</v>
      </c>
      <c r="AX2046" s="60">
        <v>0.31602040932330766</v>
      </c>
      <c r="AY2046" s="60">
        <v>0.31602040932330766</v>
      </c>
      <c r="AZ2046" s="60">
        <v>0.31602040932330766</v>
      </c>
      <c r="BA2046" s="60">
        <v>0.31602040932330766</v>
      </c>
      <c r="BB2046" s="60">
        <v>0.31602040932330766</v>
      </c>
      <c r="BC2046" s="60">
        <v>0.31602040932330766</v>
      </c>
      <c r="BD2046" s="60">
        <v>0.31602040932330766</v>
      </c>
      <c r="BE2046" s="60">
        <v>0.31602040932330766</v>
      </c>
      <c r="BF2046" s="60">
        <v>0.31602040932330766</v>
      </c>
      <c r="BG2046" s="60">
        <v>0</v>
      </c>
      <c r="BH2046" s="60">
        <v>0</v>
      </c>
      <c r="BI2046" s="60">
        <v>6.1275000000000004</v>
      </c>
      <c r="BJ2046" s="60">
        <v>12.255000000000001</v>
      </c>
      <c r="BK2046" s="60">
        <v>18.3825</v>
      </c>
      <c r="BL2046" s="60">
        <v>24.51</v>
      </c>
      <c r="BM2046" s="60">
        <v>30.637500000000003</v>
      </c>
      <c r="BN2046" s="60">
        <v>36.765000000000001</v>
      </c>
      <c r="BO2046" s="60">
        <v>42.892499999999998</v>
      </c>
      <c r="BP2046" s="60">
        <v>49.019999999999996</v>
      </c>
      <c r="BQ2046" s="60">
        <v>55.147499999999994</v>
      </c>
      <c r="BR2046" s="60">
        <v>61.274999999999991</v>
      </c>
      <c r="BS2046" s="60">
        <v>67.402499999999989</v>
      </c>
      <c r="BT2046" s="60">
        <v>1.0290715701952848</v>
      </c>
      <c r="BU2046" s="60">
        <v>1.0290715701952848</v>
      </c>
      <c r="BV2046" s="60">
        <v>1.0290715701952848</v>
      </c>
      <c r="BW2046" s="60">
        <v>1.0290715701952848</v>
      </c>
      <c r="BX2046" s="60">
        <v>1.0290715701952848</v>
      </c>
      <c r="BY2046" s="60">
        <v>1.0290715701952848</v>
      </c>
      <c r="BZ2046" s="60">
        <v>1.0290715701952848</v>
      </c>
      <c r="CA2046" s="60">
        <v>1.0290715701952848</v>
      </c>
      <c r="CB2046" s="60">
        <v>1.0290715701952848</v>
      </c>
      <c r="CC2046" s="60">
        <v>1.0290715701952848</v>
      </c>
      <c r="CD2046" s="60">
        <v>1.0290715701952848</v>
      </c>
      <c r="CE2046" s="60">
        <v>1.0290715701952848</v>
      </c>
      <c r="CF2046" s="60">
        <v>1.0290715701952848</v>
      </c>
      <c r="CG2046" s="60">
        <v>1.0290715701952848</v>
      </c>
      <c r="CH2046" s="60">
        <v>1.0290715701952848</v>
      </c>
    </row>
    <row r="2047" spans="1:86">
      <c r="A2047" s="57" t="s">
        <v>86</v>
      </c>
      <c r="B2047" s="58" t="s">
        <v>132</v>
      </c>
      <c r="C2047" s="59" t="s">
        <v>116</v>
      </c>
      <c r="D2047" s="58" t="s">
        <v>544</v>
      </c>
      <c r="E2047" s="58" t="str">
        <f>VLOOKUP(CONCATENATE($F$4,F2047),'REG FL  CWIP - 1 System Per Boo'!$A$29:$B$1161,2,FALSE)</f>
        <v>Production</v>
      </c>
      <c r="F2047" s="58" t="s">
        <v>598</v>
      </c>
      <c r="G2047" s="58" t="s">
        <v>599</v>
      </c>
      <c r="H2047" s="63">
        <v>342</v>
      </c>
      <c r="I2047" s="60">
        <v>0</v>
      </c>
      <c r="J2047" s="60">
        <v>0</v>
      </c>
      <c r="K2047" s="60">
        <v>0</v>
      </c>
      <c r="L2047" s="60">
        <v>0</v>
      </c>
      <c r="M2047" s="60">
        <v>0</v>
      </c>
      <c r="N2047" s="60">
        <v>0</v>
      </c>
      <c r="O2047" s="60">
        <v>0</v>
      </c>
      <c r="P2047" s="60">
        <v>0</v>
      </c>
      <c r="Q2047" s="60">
        <v>0</v>
      </c>
      <c r="R2047" s="60">
        <v>0</v>
      </c>
      <c r="S2047" s="60">
        <v>0</v>
      </c>
      <c r="T2047" s="60">
        <v>0</v>
      </c>
      <c r="U2047" s="60">
        <v>0</v>
      </c>
      <c r="V2047" s="60">
        <v>0</v>
      </c>
      <c r="W2047" s="60">
        <v>0</v>
      </c>
      <c r="X2047" s="60">
        <v>14.1413881644</v>
      </c>
      <c r="Y2047" s="60">
        <v>87.594620313600004</v>
      </c>
      <c r="Z2047" s="60">
        <v>168.42295835100001</v>
      </c>
      <c r="AA2047" s="60">
        <v>23.598053079524334</v>
      </c>
      <c r="AB2047" s="60">
        <v>85.895108155124333</v>
      </c>
      <c r="AC2047" s="60">
        <v>17.291410769392797</v>
      </c>
      <c r="AD2047" s="60">
        <v>0.24877240796057265</v>
      </c>
      <c r="AE2047" s="60">
        <v>0.24877240796057265</v>
      </c>
      <c r="AF2047" s="60">
        <v>0.24877240796057265</v>
      </c>
      <c r="AG2047" s="60">
        <v>0.24877240796057265</v>
      </c>
      <c r="AH2047" s="60">
        <v>0</v>
      </c>
      <c r="AI2047" s="60">
        <v>0.24877240796057265</v>
      </c>
      <c r="AJ2047" s="60">
        <v>2.9600661569605728</v>
      </c>
      <c r="AK2047" s="60">
        <v>5.671358606360573</v>
      </c>
      <c r="AL2047" s="60">
        <v>11.106763409360573</v>
      </c>
      <c r="AM2047" s="60">
        <v>17.566548021560571</v>
      </c>
      <c r="AN2047" s="60">
        <v>10.582889962987892</v>
      </c>
      <c r="AO2047" s="60">
        <v>16.472104689187891</v>
      </c>
      <c r="AP2047" s="60">
        <v>19.227860353387889</v>
      </c>
      <c r="AQ2047" s="60">
        <v>21.939129409987888</v>
      </c>
      <c r="AR2047" s="60">
        <v>24.650403664987888</v>
      </c>
      <c r="AS2047" s="60">
        <v>27.361674021187888</v>
      </c>
      <c r="AT2047" s="60">
        <v>30.072945027187888</v>
      </c>
      <c r="AU2047" s="60">
        <v>0.24877240796057265</v>
      </c>
      <c r="AV2047" s="60">
        <v>0.24887289649163336</v>
      </c>
      <c r="AW2047" s="60">
        <v>0.24887289649163336</v>
      </c>
      <c r="AX2047" s="60">
        <v>0.24887289649163336</v>
      </c>
      <c r="AY2047" s="60">
        <v>0.24887289649163336</v>
      </c>
      <c r="AZ2047" s="60">
        <v>0.24887289649163336</v>
      </c>
      <c r="BA2047" s="60">
        <v>0.24887289649163336</v>
      </c>
      <c r="BB2047" s="60">
        <v>0.24887289649163336</v>
      </c>
      <c r="BC2047" s="60">
        <v>0.24887289649163336</v>
      </c>
      <c r="BD2047" s="60">
        <v>0.24887289649163336</v>
      </c>
      <c r="BE2047" s="60">
        <v>0.24887289649163336</v>
      </c>
      <c r="BF2047" s="60">
        <v>0.24887289649163336</v>
      </c>
      <c r="BG2047" s="60">
        <v>0.24887289649163336</v>
      </c>
      <c r="BH2047" s="60">
        <v>0.24887289649163336</v>
      </c>
      <c r="BI2047" s="60">
        <v>0</v>
      </c>
      <c r="BJ2047" s="60">
        <v>4.8258333333333328</v>
      </c>
      <c r="BK2047" s="60">
        <v>9.6516666666666655</v>
      </c>
      <c r="BL2047" s="60">
        <v>14.477499999999999</v>
      </c>
      <c r="BM2047" s="60">
        <v>19.303333333333331</v>
      </c>
      <c r="BN2047" s="60">
        <v>24.129166666666663</v>
      </c>
      <c r="BO2047" s="60">
        <v>28.954999999999995</v>
      </c>
      <c r="BP2047" s="60">
        <v>33.780833333333327</v>
      </c>
      <c r="BQ2047" s="60">
        <v>38.606666666666662</v>
      </c>
      <c r="BR2047" s="60">
        <v>43.432499999999997</v>
      </c>
      <c r="BS2047" s="60">
        <v>48.258333333333333</v>
      </c>
      <c r="BT2047" s="60">
        <v>53.084166666666668</v>
      </c>
      <c r="BU2047" s="60">
        <v>0</v>
      </c>
      <c r="BV2047" s="60">
        <v>0.81046558724342788</v>
      </c>
      <c r="BW2047" s="60">
        <v>0.81046558724342788</v>
      </c>
      <c r="BX2047" s="60">
        <v>0.81046558724342788</v>
      </c>
      <c r="BY2047" s="60">
        <v>0.81046558724342788</v>
      </c>
      <c r="BZ2047" s="60">
        <v>0.81046558724342788</v>
      </c>
      <c r="CA2047" s="60">
        <v>0.81046558724342788</v>
      </c>
      <c r="CB2047" s="60">
        <v>0.81046558724342788</v>
      </c>
      <c r="CC2047" s="60">
        <v>0.81046558724342788</v>
      </c>
      <c r="CD2047" s="60">
        <v>0.81046558724342788</v>
      </c>
      <c r="CE2047" s="60">
        <v>0.81046558724342788</v>
      </c>
      <c r="CF2047" s="60">
        <v>0.81046558724342788</v>
      </c>
      <c r="CG2047" s="60">
        <v>0.81046558724342788</v>
      </c>
      <c r="CH2047" s="60">
        <v>0.81046558724342788</v>
      </c>
    </row>
    <row r="2048" spans="1:86">
      <c r="A2048" s="57" t="s">
        <v>86</v>
      </c>
      <c r="B2048" s="57" t="s">
        <v>701</v>
      </c>
      <c r="C2048" s="58" t="s">
        <v>116</v>
      </c>
      <c r="D2048" s="58" t="s">
        <v>544</v>
      </c>
      <c r="E2048" s="58" t="str">
        <f>VLOOKUP(CONCATENATE($F$4,F2048),'REG FL  CWIP - 1 System Per Boo'!$A$29:$B$1161,2,FALSE)</f>
        <v>Production</v>
      </c>
      <c r="F2048" s="58" t="s">
        <v>598</v>
      </c>
      <c r="G2048" s="58" t="s">
        <v>599</v>
      </c>
      <c r="H2048" s="63">
        <v>342</v>
      </c>
      <c r="I2048" s="60">
        <v>0</v>
      </c>
      <c r="J2048" s="60">
        <v>0</v>
      </c>
      <c r="K2048" s="60">
        <v>0</v>
      </c>
      <c r="L2048" s="60">
        <v>0</v>
      </c>
      <c r="M2048" s="60">
        <v>0</v>
      </c>
      <c r="N2048" s="60">
        <v>0</v>
      </c>
      <c r="O2048" s="60">
        <v>0</v>
      </c>
      <c r="P2048" s="60">
        <v>0</v>
      </c>
      <c r="Q2048" s="60">
        <v>0</v>
      </c>
      <c r="R2048" s="60">
        <v>0</v>
      </c>
      <c r="S2048" s="60">
        <v>0</v>
      </c>
      <c r="T2048" s="60">
        <v>0</v>
      </c>
      <c r="U2048" s="60">
        <v>0</v>
      </c>
      <c r="V2048" s="60">
        <v>0</v>
      </c>
      <c r="W2048" s="60">
        <v>14.1413881644</v>
      </c>
      <c r="X2048" s="60">
        <v>73.453232149200005</v>
      </c>
      <c r="Y2048" s="60">
        <v>80.828338037400002</v>
      </c>
      <c r="Z2048" s="60">
        <v>68.3095972932</v>
      </c>
      <c r="AA2048" s="60">
        <v>67.697532478799999</v>
      </c>
      <c r="AB2048" s="60">
        <v>48.475073502000001</v>
      </c>
      <c r="AC2048" s="60">
        <v>6.6426331338000004</v>
      </c>
      <c r="AD2048" s="60">
        <v>0</v>
      </c>
      <c r="AE2048" s="60">
        <v>0</v>
      </c>
      <c r="AF2048" s="60">
        <v>0</v>
      </c>
      <c r="AG2048" s="60">
        <v>0</v>
      </c>
      <c r="AH2048" s="60">
        <v>359.54779475880002</v>
      </c>
      <c r="AI2048" s="60">
        <v>2.7112937490000002</v>
      </c>
      <c r="AJ2048" s="60">
        <v>2.7112924494000001</v>
      </c>
      <c r="AK2048" s="60">
        <v>5.435404803</v>
      </c>
      <c r="AL2048" s="60">
        <v>6.4597846122</v>
      </c>
      <c r="AM2048" s="60">
        <v>11.7145995984</v>
      </c>
      <c r="AN2048" s="60">
        <v>5.8892147261999996</v>
      </c>
      <c r="AO2048" s="60">
        <v>2.7557556642000001</v>
      </c>
      <c r="AP2048" s="60">
        <v>2.7112690565999999</v>
      </c>
      <c r="AQ2048" s="60">
        <v>2.7112742550000002</v>
      </c>
      <c r="AR2048" s="60">
        <v>2.7112703562</v>
      </c>
      <c r="AS2048" s="60">
        <v>2.711271006</v>
      </c>
      <c r="AT2048" s="60">
        <v>2.7112684067999999</v>
      </c>
      <c r="AU2048" s="60">
        <v>51.233698683000007</v>
      </c>
      <c r="AV2048" s="60">
        <v>0</v>
      </c>
      <c r="AW2048" s="60">
        <v>0</v>
      </c>
      <c r="AX2048" s="60">
        <v>0</v>
      </c>
      <c r="AY2048" s="60">
        <v>0</v>
      </c>
      <c r="AZ2048" s="60">
        <v>0</v>
      </c>
      <c r="BA2048" s="60">
        <v>0</v>
      </c>
      <c r="BB2048" s="60">
        <v>0</v>
      </c>
      <c r="BC2048" s="60">
        <v>0</v>
      </c>
      <c r="BD2048" s="60">
        <v>0</v>
      </c>
      <c r="BE2048" s="60">
        <v>0</v>
      </c>
      <c r="BF2048" s="60">
        <v>0</v>
      </c>
      <c r="BG2048" s="60">
        <v>0</v>
      </c>
      <c r="BH2048" s="60">
        <v>0</v>
      </c>
      <c r="BI2048" s="60">
        <v>4.8258333333333328</v>
      </c>
      <c r="BJ2048" s="60">
        <v>4.8258333333333328</v>
      </c>
      <c r="BK2048" s="60">
        <v>4.8258333333333328</v>
      </c>
      <c r="BL2048" s="60">
        <v>4.8258333333333328</v>
      </c>
      <c r="BM2048" s="60">
        <v>4.8258333333333328</v>
      </c>
      <c r="BN2048" s="60">
        <v>4.8258333333333328</v>
      </c>
      <c r="BO2048" s="60">
        <v>4.8258333333333328</v>
      </c>
      <c r="BP2048" s="60">
        <v>4.8258333333333328</v>
      </c>
      <c r="BQ2048" s="60">
        <v>4.8258333333333328</v>
      </c>
      <c r="BR2048" s="60">
        <v>4.8258333333333328</v>
      </c>
      <c r="BS2048" s="60">
        <v>4.8258333333333328</v>
      </c>
      <c r="BT2048" s="60">
        <v>4.8258333333333283</v>
      </c>
      <c r="BU2048" s="60">
        <v>57.91</v>
      </c>
      <c r="BV2048" s="60">
        <v>0</v>
      </c>
      <c r="BW2048" s="60">
        <v>0</v>
      </c>
      <c r="BX2048" s="60">
        <v>0</v>
      </c>
      <c r="BY2048" s="60">
        <v>0</v>
      </c>
      <c r="BZ2048" s="60">
        <v>0</v>
      </c>
      <c r="CA2048" s="60">
        <v>0</v>
      </c>
      <c r="CB2048" s="60">
        <v>0</v>
      </c>
      <c r="CC2048" s="60">
        <v>0</v>
      </c>
      <c r="CD2048" s="60">
        <v>0</v>
      </c>
      <c r="CE2048" s="60">
        <v>0</v>
      </c>
      <c r="CF2048" s="60">
        <v>0</v>
      </c>
      <c r="CG2048" s="60">
        <v>0</v>
      </c>
      <c r="CH2048" s="60">
        <v>0</v>
      </c>
    </row>
    <row r="2049" spans="1:86">
      <c r="A2049" s="57" t="s">
        <v>86</v>
      </c>
      <c r="B2049" s="58" t="s">
        <v>719</v>
      </c>
      <c r="C2049" s="59" t="s">
        <v>116</v>
      </c>
      <c r="D2049" s="58" t="s">
        <v>544</v>
      </c>
      <c r="E2049" s="58" t="str">
        <f>VLOOKUP(CONCATENATE($F$4,F2049),'REG FL  CWIP - 1 System Per Boo'!$A$29:$B$1161,2,FALSE)</f>
        <v>Production</v>
      </c>
      <c r="F2049" s="58" t="s">
        <v>598</v>
      </c>
      <c r="G2049" s="58" t="s">
        <v>599</v>
      </c>
      <c r="H2049" s="63">
        <v>342</v>
      </c>
      <c r="I2049" s="60">
        <v>0</v>
      </c>
      <c r="J2049" s="60">
        <v>0</v>
      </c>
      <c r="K2049" s="60">
        <v>0</v>
      </c>
      <c r="L2049" s="60">
        <v>0</v>
      </c>
      <c r="M2049" s="60">
        <v>0</v>
      </c>
      <c r="N2049" s="60">
        <v>0</v>
      </c>
      <c r="O2049" s="60">
        <v>0</v>
      </c>
      <c r="P2049" s="60">
        <v>0</v>
      </c>
      <c r="Q2049" s="60">
        <v>0</v>
      </c>
      <c r="R2049" s="60">
        <v>0</v>
      </c>
      <c r="S2049" s="60">
        <v>0</v>
      </c>
      <c r="T2049" s="60">
        <v>0</v>
      </c>
      <c r="U2049" s="60">
        <v>0</v>
      </c>
      <c r="V2049" s="60">
        <v>0</v>
      </c>
      <c r="W2049" s="60">
        <v>0</v>
      </c>
      <c r="X2049" s="60">
        <v>0</v>
      </c>
      <c r="Y2049" s="60">
        <v>0</v>
      </c>
      <c r="Z2049" s="60">
        <v>213.13450256467567</v>
      </c>
      <c r="AA2049" s="60">
        <v>5.4004774032000027</v>
      </c>
      <c r="AB2049" s="60">
        <v>117.07877088773154</v>
      </c>
      <c r="AC2049" s="60">
        <v>23.685271495232225</v>
      </c>
      <c r="AD2049" s="60">
        <v>0</v>
      </c>
      <c r="AE2049" s="60">
        <v>0</v>
      </c>
      <c r="AF2049" s="60">
        <v>0</v>
      </c>
      <c r="AG2049" s="60">
        <v>0</v>
      </c>
      <c r="AH2049" s="60">
        <v>359.29902235083944</v>
      </c>
      <c r="AI2049" s="60">
        <v>0</v>
      </c>
      <c r="AJ2049" s="60">
        <v>0</v>
      </c>
      <c r="AK2049" s="60">
        <v>0</v>
      </c>
      <c r="AL2049" s="60">
        <v>0</v>
      </c>
      <c r="AM2049" s="60">
        <v>18.698257656972679</v>
      </c>
      <c r="AN2049" s="60">
        <v>0</v>
      </c>
      <c r="AO2049" s="60">
        <v>0</v>
      </c>
      <c r="AP2049" s="60">
        <v>0</v>
      </c>
      <c r="AQ2049" s="60">
        <v>0</v>
      </c>
      <c r="AR2049" s="60">
        <v>0</v>
      </c>
      <c r="AS2049" s="60">
        <v>0</v>
      </c>
      <c r="AT2049" s="60">
        <v>32.535340537496253</v>
      </c>
      <c r="AU2049" s="60">
        <v>51.233598194468932</v>
      </c>
      <c r="AV2049" s="60">
        <v>0</v>
      </c>
      <c r="AW2049" s="60">
        <v>0</v>
      </c>
      <c r="AX2049" s="60">
        <v>0</v>
      </c>
      <c r="AY2049" s="60">
        <v>0</v>
      </c>
      <c r="AZ2049" s="60">
        <v>0</v>
      </c>
      <c r="BA2049" s="60">
        <v>0</v>
      </c>
      <c r="BB2049" s="60">
        <v>0</v>
      </c>
      <c r="BC2049" s="60">
        <v>0</v>
      </c>
      <c r="BD2049" s="60">
        <v>0</v>
      </c>
      <c r="BE2049" s="60">
        <v>0</v>
      </c>
      <c r="BF2049" s="60">
        <v>0</v>
      </c>
      <c r="BG2049" s="60">
        <v>0.24887289649163336</v>
      </c>
      <c r="BH2049" s="60">
        <v>0.24887289649163336</v>
      </c>
      <c r="BI2049" s="60">
        <v>0</v>
      </c>
      <c r="BJ2049" s="60">
        <v>0</v>
      </c>
      <c r="BK2049" s="60">
        <v>0</v>
      </c>
      <c r="BL2049" s="60">
        <v>0</v>
      </c>
      <c r="BM2049" s="60">
        <v>0</v>
      </c>
      <c r="BN2049" s="60">
        <v>0</v>
      </c>
      <c r="BO2049" s="60">
        <v>0</v>
      </c>
      <c r="BP2049" s="60">
        <v>0</v>
      </c>
      <c r="BQ2049" s="60">
        <v>0</v>
      </c>
      <c r="BR2049" s="60">
        <v>0</v>
      </c>
      <c r="BS2049" s="60">
        <v>0</v>
      </c>
      <c r="BT2049" s="60">
        <v>57.099534412756569</v>
      </c>
      <c r="BU2049" s="60">
        <v>57.099534412756569</v>
      </c>
      <c r="BV2049" s="60">
        <v>0</v>
      </c>
      <c r="BW2049" s="60">
        <v>0</v>
      </c>
      <c r="BX2049" s="60">
        <v>0</v>
      </c>
      <c r="BY2049" s="60">
        <v>0</v>
      </c>
      <c r="BZ2049" s="60">
        <v>0</v>
      </c>
      <c r="CA2049" s="60">
        <v>0</v>
      </c>
      <c r="CB2049" s="60">
        <v>0</v>
      </c>
      <c r="CC2049" s="60">
        <v>0</v>
      </c>
      <c r="CD2049" s="60">
        <v>0</v>
      </c>
      <c r="CE2049" s="60">
        <v>0</v>
      </c>
      <c r="CF2049" s="60">
        <v>0</v>
      </c>
      <c r="CG2049" s="60">
        <v>0</v>
      </c>
      <c r="CH2049" s="60">
        <v>0</v>
      </c>
    </row>
    <row r="2050" spans="1:86">
      <c r="A2050" s="57" t="s">
        <v>86</v>
      </c>
      <c r="B2050" s="58" t="s">
        <v>723</v>
      </c>
      <c r="C2050" s="59" t="s">
        <v>116</v>
      </c>
      <c r="D2050" s="58" t="s">
        <v>544</v>
      </c>
      <c r="E2050" s="58" t="str">
        <f>VLOOKUP(CONCATENATE($F$4,F2050),'REG FL  CWIP - 1 System Per Boo'!$A$29:$B$1161,2,FALSE)</f>
        <v>Production</v>
      </c>
      <c r="F2050" s="58" t="s">
        <v>598</v>
      </c>
      <c r="G2050" s="58" t="s">
        <v>599</v>
      </c>
      <c r="H2050" s="63">
        <v>342</v>
      </c>
      <c r="I2050" s="60">
        <v>0</v>
      </c>
      <c r="J2050" s="60">
        <v>0</v>
      </c>
      <c r="K2050" s="60">
        <v>0</v>
      </c>
      <c r="L2050" s="60">
        <v>0</v>
      </c>
      <c r="M2050" s="60">
        <v>0</v>
      </c>
      <c r="N2050" s="60">
        <v>0</v>
      </c>
      <c r="O2050" s="60">
        <v>0</v>
      </c>
      <c r="P2050" s="60">
        <v>0</v>
      </c>
      <c r="Q2050" s="60">
        <v>0</v>
      </c>
      <c r="R2050" s="60">
        <v>0</v>
      </c>
      <c r="S2050" s="60">
        <v>0</v>
      </c>
      <c r="T2050" s="60">
        <v>0</v>
      </c>
      <c r="U2050" s="60">
        <v>0</v>
      </c>
      <c r="V2050" s="60">
        <v>0</v>
      </c>
      <c r="W2050" s="60">
        <v>14.1413881644</v>
      </c>
      <c r="X2050" s="60">
        <v>87.594620313600004</v>
      </c>
      <c r="Y2050" s="60">
        <v>168.42295835100001</v>
      </c>
      <c r="Z2050" s="60">
        <v>23.598053079524334</v>
      </c>
      <c r="AA2050" s="60">
        <v>85.895108155124333</v>
      </c>
      <c r="AB2050" s="60">
        <v>17.291410769392797</v>
      </c>
      <c r="AC2050" s="60">
        <v>0.24877240796057265</v>
      </c>
      <c r="AD2050" s="60">
        <v>0.24877240796057265</v>
      </c>
      <c r="AE2050" s="60">
        <v>0.24877240796057265</v>
      </c>
      <c r="AF2050" s="60">
        <v>0.24877240796057265</v>
      </c>
      <c r="AG2050" s="60">
        <v>0.24877240796057265</v>
      </c>
      <c r="AH2050" s="60">
        <v>0.24877240796057265</v>
      </c>
      <c r="AI2050" s="60">
        <v>2.9600661569605728</v>
      </c>
      <c r="AJ2050" s="60">
        <v>5.671358606360573</v>
      </c>
      <c r="AK2050" s="60">
        <v>11.106763409360573</v>
      </c>
      <c r="AL2050" s="60">
        <v>17.566548021560571</v>
      </c>
      <c r="AM2050" s="60">
        <v>10.582889962987892</v>
      </c>
      <c r="AN2050" s="60">
        <v>16.472104689187891</v>
      </c>
      <c r="AO2050" s="60">
        <v>19.227860353387889</v>
      </c>
      <c r="AP2050" s="60">
        <v>21.939129409987888</v>
      </c>
      <c r="AQ2050" s="60">
        <v>24.650403664987888</v>
      </c>
      <c r="AR2050" s="60">
        <v>27.361674021187888</v>
      </c>
      <c r="AS2050" s="60">
        <v>30.072945027187888</v>
      </c>
      <c r="AT2050" s="60">
        <v>0.24887289649163336</v>
      </c>
      <c r="AU2050" s="60">
        <v>0.24887289649163336</v>
      </c>
      <c r="AV2050" s="60">
        <v>0.24887289649163336</v>
      </c>
      <c r="AW2050" s="60">
        <v>0.24887289649163336</v>
      </c>
      <c r="AX2050" s="60">
        <v>0.24887289649163336</v>
      </c>
      <c r="AY2050" s="60">
        <v>0.24887289649163336</v>
      </c>
      <c r="AZ2050" s="60">
        <v>0.24887289649163336</v>
      </c>
      <c r="BA2050" s="60">
        <v>0.24887289649163336</v>
      </c>
      <c r="BB2050" s="60">
        <v>0.24887289649163336</v>
      </c>
      <c r="BC2050" s="60">
        <v>0.24887289649163336</v>
      </c>
      <c r="BD2050" s="60">
        <v>0.24887289649163336</v>
      </c>
      <c r="BE2050" s="60">
        <v>0.24887289649163336</v>
      </c>
      <c r="BF2050" s="60">
        <v>0.24887289649163336</v>
      </c>
      <c r="BG2050" s="60">
        <v>0</v>
      </c>
      <c r="BH2050" s="60">
        <v>0</v>
      </c>
      <c r="BI2050" s="60">
        <v>4.8258333333333328</v>
      </c>
      <c r="BJ2050" s="60">
        <v>9.6516666666666655</v>
      </c>
      <c r="BK2050" s="60">
        <v>14.477499999999999</v>
      </c>
      <c r="BL2050" s="60">
        <v>19.303333333333331</v>
      </c>
      <c r="BM2050" s="60">
        <v>24.129166666666663</v>
      </c>
      <c r="BN2050" s="60">
        <v>28.954999999999995</v>
      </c>
      <c r="BO2050" s="60">
        <v>33.780833333333327</v>
      </c>
      <c r="BP2050" s="60">
        <v>38.606666666666662</v>
      </c>
      <c r="BQ2050" s="60">
        <v>43.432499999999997</v>
      </c>
      <c r="BR2050" s="60">
        <v>48.258333333333333</v>
      </c>
      <c r="BS2050" s="60">
        <v>53.084166666666668</v>
      </c>
      <c r="BT2050" s="60">
        <v>0.81046558724342788</v>
      </c>
      <c r="BU2050" s="60">
        <v>0.81046558724342788</v>
      </c>
      <c r="BV2050" s="60">
        <v>0.81046558724342788</v>
      </c>
      <c r="BW2050" s="60">
        <v>0.81046558724342788</v>
      </c>
      <c r="BX2050" s="60">
        <v>0.81046558724342788</v>
      </c>
      <c r="BY2050" s="60">
        <v>0.81046558724342788</v>
      </c>
      <c r="BZ2050" s="60">
        <v>0.81046558724342788</v>
      </c>
      <c r="CA2050" s="60">
        <v>0.81046558724342788</v>
      </c>
      <c r="CB2050" s="60">
        <v>0.81046558724342788</v>
      </c>
      <c r="CC2050" s="60">
        <v>0.81046558724342788</v>
      </c>
      <c r="CD2050" s="60">
        <v>0.81046558724342788</v>
      </c>
      <c r="CE2050" s="60">
        <v>0.81046558724342788</v>
      </c>
      <c r="CF2050" s="60">
        <v>0.81046558724342788</v>
      </c>
      <c r="CG2050" s="60">
        <v>0.81046558724342788</v>
      </c>
      <c r="CH2050" s="60">
        <v>0.81046558724342788</v>
      </c>
    </row>
    <row r="2051" spans="1:86">
      <c r="A2051" s="57" t="s">
        <v>86</v>
      </c>
      <c r="B2051" s="58" t="s">
        <v>132</v>
      </c>
      <c r="C2051" s="59" t="s">
        <v>116</v>
      </c>
      <c r="D2051" s="58" t="s">
        <v>544</v>
      </c>
      <c r="E2051" s="58" t="str">
        <f>VLOOKUP(CONCATENATE($F$4,F2051),'REG FL  CWIP - 1 System Per Boo'!$A$29:$B$1161,2,FALSE)</f>
        <v>Production</v>
      </c>
      <c r="F2051" s="58" t="s">
        <v>600</v>
      </c>
      <c r="G2051" s="58" t="s">
        <v>601</v>
      </c>
      <c r="H2051" s="63">
        <v>343</v>
      </c>
      <c r="I2051" s="60">
        <v>0</v>
      </c>
      <c r="J2051" s="60">
        <v>0</v>
      </c>
      <c r="K2051" s="60">
        <v>0</v>
      </c>
      <c r="L2051" s="60">
        <v>0</v>
      </c>
      <c r="M2051" s="60">
        <v>0</v>
      </c>
      <c r="N2051" s="60">
        <v>0</v>
      </c>
      <c r="O2051" s="60">
        <v>0</v>
      </c>
      <c r="P2051" s="60">
        <v>0</v>
      </c>
      <c r="Q2051" s="60">
        <v>0</v>
      </c>
      <c r="R2051" s="60">
        <v>0</v>
      </c>
      <c r="S2051" s="60">
        <v>0</v>
      </c>
      <c r="T2051" s="60">
        <v>0</v>
      </c>
      <c r="U2051" s="60">
        <v>0</v>
      </c>
      <c r="V2051" s="60">
        <v>0</v>
      </c>
      <c r="W2051" s="60">
        <v>0</v>
      </c>
      <c r="X2051" s="60">
        <v>139.3007256102</v>
      </c>
      <c r="Y2051" s="60">
        <v>862.85688698879994</v>
      </c>
      <c r="Z2051" s="60">
        <v>1659.0620407954998</v>
      </c>
      <c r="AA2051" s="60">
        <v>232.45425970564338</v>
      </c>
      <c r="AB2051" s="60">
        <v>846.11572451544339</v>
      </c>
      <c r="AC2051" s="60">
        <v>170.33024191105915</v>
      </c>
      <c r="AD2051" s="60">
        <v>2.4505498709061726</v>
      </c>
      <c r="AE2051" s="60">
        <v>2.4505498709061726</v>
      </c>
      <c r="AF2051" s="60">
        <v>2.4505498709061726</v>
      </c>
      <c r="AG2051" s="60">
        <v>2.4505498709061726</v>
      </c>
      <c r="AH2051" s="60">
        <v>0</v>
      </c>
      <c r="AI2051" s="60">
        <v>2.4505498709061726</v>
      </c>
      <c r="AJ2051" s="60">
        <v>29.158337125406174</v>
      </c>
      <c r="AK2051" s="60">
        <v>55.866111578106171</v>
      </c>
      <c r="AL2051" s="60">
        <v>109.40794383960616</v>
      </c>
      <c r="AM2051" s="60">
        <v>173.04050050970616</v>
      </c>
      <c r="AN2051" s="60">
        <v>104.24749209616681</v>
      </c>
      <c r="AO2051" s="60">
        <v>162.2596105032668</v>
      </c>
      <c r="AP2051" s="60">
        <v>189.4053729393668</v>
      </c>
      <c r="AQ2051" s="60">
        <v>216.11291695966679</v>
      </c>
      <c r="AR2051" s="60">
        <v>242.8205121871668</v>
      </c>
      <c r="AS2051" s="60">
        <v>269.5280690092668</v>
      </c>
      <c r="AT2051" s="60">
        <v>296.23563223226682</v>
      </c>
      <c r="AU2051" s="60">
        <v>2.4505498709061726</v>
      </c>
      <c r="AV2051" s="60">
        <v>2.4515397401559085</v>
      </c>
      <c r="AW2051" s="60">
        <v>2.4515397401559085</v>
      </c>
      <c r="AX2051" s="60">
        <v>2.4515397401559085</v>
      </c>
      <c r="AY2051" s="60">
        <v>2.4515397401559085</v>
      </c>
      <c r="AZ2051" s="60">
        <v>2.4515397401559085</v>
      </c>
      <c r="BA2051" s="60">
        <v>2.4515397401559085</v>
      </c>
      <c r="BB2051" s="60">
        <v>2.4515397401559085</v>
      </c>
      <c r="BC2051" s="60">
        <v>2.4515397401559085</v>
      </c>
      <c r="BD2051" s="60">
        <v>2.4515397401559085</v>
      </c>
      <c r="BE2051" s="60">
        <v>2.4515397401559085</v>
      </c>
      <c r="BF2051" s="60">
        <v>2.4515397401559085</v>
      </c>
      <c r="BG2051" s="60">
        <v>2.4515397401559085</v>
      </c>
      <c r="BH2051" s="60">
        <v>2.4515397401559085</v>
      </c>
      <c r="BI2051" s="60">
        <v>0</v>
      </c>
      <c r="BJ2051" s="60">
        <v>47.535833333333329</v>
      </c>
      <c r="BK2051" s="60">
        <v>95.071666666666658</v>
      </c>
      <c r="BL2051" s="60">
        <v>142.60749999999999</v>
      </c>
      <c r="BM2051" s="60">
        <v>190.14333333333332</v>
      </c>
      <c r="BN2051" s="60">
        <v>237.67916666666665</v>
      </c>
      <c r="BO2051" s="60">
        <v>285.21499999999997</v>
      </c>
      <c r="BP2051" s="60">
        <v>332.75083333333328</v>
      </c>
      <c r="BQ2051" s="60">
        <v>380.28666666666663</v>
      </c>
      <c r="BR2051" s="60">
        <v>427.82249999999999</v>
      </c>
      <c r="BS2051" s="60">
        <v>475.35833333333335</v>
      </c>
      <c r="BT2051" s="60">
        <v>522.89416666666671</v>
      </c>
      <c r="BU2051" s="60">
        <v>0</v>
      </c>
      <c r="BV2051" s="60">
        <v>7.9833169561607065</v>
      </c>
      <c r="BW2051" s="60">
        <v>7.9833169561607065</v>
      </c>
      <c r="BX2051" s="60">
        <v>7.9833169561607065</v>
      </c>
      <c r="BY2051" s="60">
        <v>7.9833169561607065</v>
      </c>
      <c r="BZ2051" s="60">
        <v>7.9833169561607065</v>
      </c>
      <c r="CA2051" s="60">
        <v>7.9833169561607065</v>
      </c>
      <c r="CB2051" s="60">
        <v>7.9833169561607065</v>
      </c>
      <c r="CC2051" s="60">
        <v>7.9833169561607065</v>
      </c>
      <c r="CD2051" s="60">
        <v>7.9833169561607065</v>
      </c>
      <c r="CE2051" s="60">
        <v>7.9833169561607065</v>
      </c>
      <c r="CF2051" s="60">
        <v>7.9833169561607065</v>
      </c>
      <c r="CG2051" s="60">
        <v>7.9833169561607065</v>
      </c>
      <c r="CH2051" s="60">
        <v>7.9833169561607065</v>
      </c>
    </row>
    <row r="2052" spans="1:86">
      <c r="A2052" s="57" t="s">
        <v>86</v>
      </c>
      <c r="B2052" s="57" t="s">
        <v>701</v>
      </c>
      <c r="C2052" s="58" t="s">
        <v>116</v>
      </c>
      <c r="D2052" s="58" t="s">
        <v>544</v>
      </c>
      <c r="E2052" s="58" t="str">
        <f>VLOOKUP(CONCATENATE($F$4,F2052),'REG FL  CWIP - 1 System Per Boo'!$A$29:$B$1161,2,FALSE)</f>
        <v>Production</v>
      </c>
      <c r="F2052" s="58" t="s">
        <v>600</v>
      </c>
      <c r="G2052" s="58" t="s">
        <v>601</v>
      </c>
      <c r="H2052" s="63">
        <v>343</v>
      </c>
      <c r="I2052" s="60">
        <v>0</v>
      </c>
      <c r="J2052" s="60">
        <v>0</v>
      </c>
      <c r="K2052" s="60">
        <v>0</v>
      </c>
      <c r="L2052" s="60">
        <v>0</v>
      </c>
      <c r="M2052" s="60">
        <v>0</v>
      </c>
      <c r="N2052" s="60">
        <v>0</v>
      </c>
      <c r="O2052" s="60">
        <v>0</v>
      </c>
      <c r="P2052" s="60">
        <v>0</v>
      </c>
      <c r="Q2052" s="60">
        <v>0</v>
      </c>
      <c r="R2052" s="60">
        <v>0</v>
      </c>
      <c r="S2052" s="60">
        <v>0</v>
      </c>
      <c r="T2052" s="60">
        <v>0</v>
      </c>
      <c r="U2052" s="60">
        <v>0</v>
      </c>
      <c r="V2052" s="60">
        <v>0</v>
      </c>
      <c r="W2052" s="60">
        <v>139.3007256102</v>
      </c>
      <c r="X2052" s="60">
        <v>723.5561613786</v>
      </c>
      <c r="Y2052" s="60">
        <v>796.20515380669997</v>
      </c>
      <c r="Z2052" s="60">
        <v>672.88842923059997</v>
      </c>
      <c r="AA2052" s="60">
        <v>666.85924229540001</v>
      </c>
      <c r="AB2052" s="60">
        <v>477.50707599100002</v>
      </c>
      <c r="AC2052" s="60">
        <v>65.433718722899997</v>
      </c>
      <c r="AD2052" s="60">
        <v>0</v>
      </c>
      <c r="AE2052" s="60">
        <v>0</v>
      </c>
      <c r="AF2052" s="60">
        <v>0</v>
      </c>
      <c r="AG2052" s="60">
        <v>0</v>
      </c>
      <c r="AH2052" s="60">
        <v>3541.7505070353991</v>
      </c>
      <c r="AI2052" s="60">
        <v>26.707787254500001</v>
      </c>
      <c r="AJ2052" s="60">
        <v>26.707774452700001</v>
      </c>
      <c r="AK2052" s="60">
        <v>53.541832261499998</v>
      </c>
      <c r="AL2052" s="60">
        <v>63.632556670100001</v>
      </c>
      <c r="AM2052" s="60">
        <v>115.39547640719999</v>
      </c>
      <c r="AN2052" s="60">
        <v>58.012118407099997</v>
      </c>
      <c r="AO2052" s="60">
        <v>27.1457624361</v>
      </c>
      <c r="AP2052" s="60">
        <v>26.707544020299999</v>
      </c>
      <c r="AQ2052" s="60">
        <v>26.707595227500001</v>
      </c>
      <c r="AR2052" s="60">
        <v>26.707556822099999</v>
      </c>
      <c r="AS2052" s="60">
        <v>26.707563223000001</v>
      </c>
      <c r="AT2052" s="60">
        <v>26.7075376194</v>
      </c>
      <c r="AU2052" s="60">
        <v>504.6811048015</v>
      </c>
      <c r="AV2052" s="60">
        <v>0</v>
      </c>
      <c r="AW2052" s="60">
        <v>0</v>
      </c>
      <c r="AX2052" s="60">
        <v>0</v>
      </c>
      <c r="AY2052" s="60">
        <v>0</v>
      </c>
      <c r="AZ2052" s="60">
        <v>0</v>
      </c>
      <c r="BA2052" s="60">
        <v>0</v>
      </c>
      <c r="BB2052" s="60">
        <v>0</v>
      </c>
      <c r="BC2052" s="60">
        <v>0</v>
      </c>
      <c r="BD2052" s="60">
        <v>0</v>
      </c>
      <c r="BE2052" s="60">
        <v>0</v>
      </c>
      <c r="BF2052" s="60">
        <v>0</v>
      </c>
      <c r="BG2052" s="60">
        <v>0</v>
      </c>
      <c r="BH2052" s="60">
        <v>0</v>
      </c>
      <c r="BI2052" s="60">
        <v>47.535833333333329</v>
      </c>
      <c r="BJ2052" s="60">
        <v>47.535833333333329</v>
      </c>
      <c r="BK2052" s="60">
        <v>47.535833333333329</v>
      </c>
      <c r="BL2052" s="60">
        <v>47.535833333333329</v>
      </c>
      <c r="BM2052" s="60">
        <v>47.535833333333329</v>
      </c>
      <c r="BN2052" s="60">
        <v>47.535833333333329</v>
      </c>
      <c r="BO2052" s="60">
        <v>47.535833333333329</v>
      </c>
      <c r="BP2052" s="60">
        <v>47.535833333333329</v>
      </c>
      <c r="BQ2052" s="60">
        <v>47.535833333333329</v>
      </c>
      <c r="BR2052" s="60">
        <v>47.535833333333329</v>
      </c>
      <c r="BS2052" s="60">
        <v>47.535833333333329</v>
      </c>
      <c r="BT2052" s="60">
        <v>47.535833333333244</v>
      </c>
      <c r="BU2052" s="60">
        <v>570.42999999999995</v>
      </c>
      <c r="BV2052" s="60">
        <v>0</v>
      </c>
      <c r="BW2052" s="60">
        <v>0</v>
      </c>
      <c r="BX2052" s="60">
        <v>0</v>
      </c>
      <c r="BY2052" s="60">
        <v>0</v>
      </c>
      <c r="BZ2052" s="60">
        <v>0</v>
      </c>
      <c r="CA2052" s="60">
        <v>0</v>
      </c>
      <c r="CB2052" s="60">
        <v>0</v>
      </c>
      <c r="CC2052" s="60">
        <v>0</v>
      </c>
      <c r="CD2052" s="60">
        <v>0</v>
      </c>
      <c r="CE2052" s="60">
        <v>0</v>
      </c>
      <c r="CF2052" s="60">
        <v>0</v>
      </c>
      <c r="CG2052" s="60">
        <v>0</v>
      </c>
      <c r="CH2052" s="60">
        <v>0</v>
      </c>
    </row>
    <row r="2053" spans="1:86">
      <c r="A2053" s="57" t="s">
        <v>86</v>
      </c>
      <c r="B2053" s="58" t="s">
        <v>719</v>
      </c>
      <c r="C2053" s="59" t="s">
        <v>116</v>
      </c>
      <c r="D2053" s="58" t="s">
        <v>544</v>
      </c>
      <c r="E2053" s="58" t="str">
        <f>VLOOKUP(CONCATENATE($F$4,F2053),'REG FL  CWIP - 1 System Per Boo'!$A$29:$B$1161,2,FALSE)</f>
        <v>Production</v>
      </c>
      <c r="F2053" s="58" t="s">
        <v>600</v>
      </c>
      <c r="G2053" s="58" t="s">
        <v>601</v>
      </c>
      <c r="H2053" s="63">
        <v>343</v>
      </c>
      <c r="I2053" s="60">
        <v>0</v>
      </c>
      <c r="J2053" s="60">
        <v>0</v>
      </c>
      <c r="K2053" s="60">
        <v>0</v>
      </c>
      <c r="L2053" s="60">
        <v>0</v>
      </c>
      <c r="M2053" s="60">
        <v>0</v>
      </c>
      <c r="N2053" s="60">
        <v>0</v>
      </c>
      <c r="O2053" s="60">
        <v>0</v>
      </c>
      <c r="P2053" s="60">
        <v>0</v>
      </c>
      <c r="Q2053" s="60">
        <v>0</v>
      </c>
      <c r="R2053" s="60">
        <v>0</v>
      </c>
      <c r="S2053" s="60">
        <v>0</v>
      </c>
      <c r="T2053" s="60">
        <v>0</v>
      </c>
      <c r="U2053" s="60">
        <v>0</v>
      </c>
      <c r="V2053" s="60">
        <v>0</v>
      </c>
      <c r="W2053" s="60">
        <v>0</v>
      </c>
      <c r="X2053" s="60">
        <v>0</v>
      </c>
      <c r="Y2053" s="60">
        <v>0</v>
      </c>
      <c r="Z2053" s="60">
        <v>2099.4962103204562</v>
      </c>
      <c r="AA2053" s="60">
        <v>53.197777485600028</v>
      </c>
      <c r="AB2053" s="60">
        <v>1153.2925585953842</v>
      </c>
      <c r="AC2053" s="60">
        <v>233.31341076305296</v>
      </c>
      <c r="AD2053" s="60">
        <v>0</v>
      </c>
      <c r="AE2053" s="60">
        <v>0</v>
      </c>
      <c r="AF2053" s="60">
        <v>0</v>
      </c>
      <c r="AG2053" s="60">
        <v>0</v>
      </c>
      <c r="AH2053" s="60">
        <v>3539.2999571644932</v>
      </c>
      <c r="AI2053" s="60">
        <v>0</v>
      </c>
      <c r="AJ2053" s="60">
        <v>0</v>
      </c>
      <c r="AK2053" s="60">
        <v>0</v>
      </c>
      <c r="AL2053" s="60">
        <v>0</v>
      </c>
      <c r="AM2053" s="60">
        <v>184.18848482073935</v>
      </c>
      <c r="AN2053" s="60">
        <v>0</v>
      </c>
      <c r="AO2053" s="60">
        <v>0</v>
      </c>
      <c r="AP2053" s="60">
        <v>0</v>
      </c>
      <c r="AQ2053" s="60">
        <v>0</v>
      </c>
      <c r="AR2053" s="60">
        <v>0</v>
      </c>
      <c r="AS2053" s="60">
        <v>0</v>
      </c>
      <c r="AT2053" s="60">
        <v>320.49163011151091</v>
      </c>
      <c r="AU2053" s="60">
        <v>504.68011493225026</v>
      </c>
      <c r="AV2053" s="60">
        <v>0</v>
      </c>
      <c r="AW2053" s="60">
        <v>0</v>
      </c>
      <c r="AX2053" s="60">
        <v>0</v>
      </c>
      <c r="AY2053" s="60">
        <v>0</v>
      </c>
      <c r="AZ2053" s="60">
        <v>0</v>
      </c>
      <c r="BA2053" s="60">
        <v>0</v>
      </c>
      <c r="BB2053" s="60">
        <v>0</v>
      </c>
      <c r="BC2053" s="60">
        <v>0</v>
      </c>
      <c r="BD2053" s="60">
        <v>0</v>
      </c>
      <c r="BE2053" s="60">
        <v>0</v>
      </c>
      <c r="BF2053" s="60">
        <v>0</v>
      </c>
      <c r="BG2053" s="60">
        <v>2.4515397401559085</v>
      </c>
      <c r="BH2053" s="60">
        <v>2.4515397401559085</v>
      </c>
      <c r="BI2053" s="60">
        <v>0</v>
      </c>
      <c r="BJ2053" s="60">
        <v>0</v>
      </c>
      <c r="BK2053" s="60">
        <v>0</v>
      </c>
      <c r="BL2053" s="60">
        <v>0</v>
      </c>
      <c r="BM2053" s="60">
        <v>0</v>
      </c>
      <c r="BN2053" s="60">
        <v>0</v>
      </c>
      <c r="BO2053" s="60">
        <v>0</v>
      </c>
      <c r="BP2053" s="60">
        <v>0</v>
      </c>
      <c r="BQ2053" s="60">
        <v>0</v>
      </c>
      <c r="BR2053" s="60">
        <v>0</v>
      </c>
      <c r="BS2053" s="60">
        <v>0</v>
      </c>
      <c r="BT2053" s="60">
        <v>562.44668304383924</v>
      </c>
      <c r="BU2053" s="60">
        <v>562.44668304383924</v>
      </c>
      <c r="BV2053" s="60">
        <v>0</v>
      </c>
      <c r="BW2053" s="60">
        <v>0</v>
      </c>
      <c r="BX2053" s="60">
        <v>0</v>
      </c>
      <c r="BY2053" s="60">
        <v>0</v>
      </c>
      <c r="BZ2053" s="60">
        <v>0</v>
      </c>
      <c r="CA2053" s="60">
        <v>0</v>
      </c>
      <c r="CB2053" s="60">
        <v>0</v>
      </c>
      <c r="CC2053" s="60">
        <v>0</v>
      </c>
      <c r="CD2053" s="60">
        <v>0</v>
      </c>
      <c r="CE2053" s="60">
        <v>0</v>
      </c>
      <c r="CF2053" s="60">
        <v>0</v>
      </c>
      <c r="CG2053" s="60">
        <v>0</v>
      </c>
      <c r="CH2053" s="60">
        <v>0</v>
      </c>
    </row>
    <row r="2054" spans="1:86">
      <c r="A2054" s="57" t="s">
        <v>86</v>
      </c>
      <c r="B2054" s="58" t="s">
        <v>723</v>
      </c>
      <c r="C2054" s="59" t="s">
        <v>116</v>
      </c>
      <c r="D2054" s="58" t="s">
        <v>544</v>
      </c>
      <c r="E2054" s="58" t="str">
        <f>VLOOKUP(CONCATENATE($F$4,F2054),'REG FL  CWIP - 1 System Per Boo'!$A$29:$B$1161,2,FALSE)</f>
        <v>Production</v>
      </c>
      <c r="F2054" s="58" t="s">
        <v>600</v>
      </c>
      <c r="G2054" s="58" t="s">
        <v>601</v>
      </c>
      <c r="H2054" s="63">
        <v>343</v>
      </c>
      <c r="I2054" s="60">
        <v>0</v>
      </c>
      <c r="J2054" s="60">
        <v>0</v>
      </c>
      <c r="K2054" s="60">
        <v>0</v>
      </c>
      <c r="L2054" s="60">
        <v>0</v>
      </c>
      <c r="M2054" s="60">
        <v>0</v>
      </c>
      <c r="N2054" s="60">
        <v>0</v>
      </c>
      <c r="O2054" s="60">
        <v>0</v>
      </c>
      <c r="P2054" s="60">
        <v>0</v>
      </c>
      <c r="Q2054" s="60">
        <v>0</v>
      </c>
      <c r="R2054" s="60">
        <v>0</v>
      </c>
      <c r="S2054" s="60">
        <v>0</v>
      </c>
      <c r="T2054" s="60">
        <v>0</v>
      </c>
      <c r="U2054" s="60">
        <v>0</v>
      </c>
      <c r="V2054" s="60">
        <v>0</v>
      </c>
      <c r="W2054" s="60">
        <v>139.3007256102</v>
      </c>
      <c r="X2054" s="60">
        <v>862.85688698879994</v>
      </c>
      <c r="Y2054" s="60">
        <v>1659.0620407954998</v>
      </c>
      <c r="Z2054" s="60">
        <v>232.45425970564338</v>
      </c>
      <c r="AA2054" s="60">
        <v>846.11572451544339</v>
      </c>
      <c r="AB2054" s="60">
        <v>170.33024191105915</v>
      </c>
      <c r="AC2054" s="60">
        <v>2.4505498709061726</v>
      </c>
      <c r="AD2054" s="60">
        <v>2.4505498709061726</v>
      </c>
      <c r="AE2054" s="60">
        <v>2.4505498709061726</v>
      </c>
      <c r="AF2054" s="60">
        <v>2.4505498709061726</v>
      </c>
      <c r="AG2054" s="60">
        <v>2.4505498709061726</v>
      </c>
      <c r="AH2054" s="60">
        <v>2.4505498709061726</v>
      </c>
      <c r="AI2054" s="60">
        <v>29.158337125406174</v>
      </c>
      <c r="AJ2054" s="60">
        <v>55.866111578106171</v>
      </c>
      <c r="AK2054" s="60">
        <v>109.40794383960616</v>
      </c>
      <c r="AL2054" s="60">
        <v>173.04050050970616</v>
      </c>
      <c r="AM2054" s="60">
        <v>104.24749209616681</v>
      </c>
      <c r="AN2054" s="60">
        <v>162.2596105032668</v>
      </c>
      <c r="AO2054" s="60">
        <v>189.4053729393668</v>
      </c>
      <c r="AP2054" s="60">
        <v>216.11291695966679</v>
      </c>
      <c r="AQ2054" s="60">
        <v>242.8205121871668</v>
      </c>
      <c r="AR2054" s="60">
        <v>269.5280690092668</v>
      </c>
      <c r="AS2054" s="60">
        <v>296.23563223226682</v>
      </c>
      <c r="AT2054" s="60">
        <v>2.4515397401559085</v>
      </c>
      <c r="AU2054" s="60">
        <v>2.4515397401559085</v>
      </c>
      <c r="AV2054" s="60">
        <v>2.4515397401559085</v>
      </c>
      <c r="AW2054" s="60">
        <v>2.4515397401559085</v>
      </c>
      <c r="AX2054" s="60">
        <v>2.4515397401559085</v>
      </c>
      <c r="AY2054" s="60">
        <v>2.4515397401559085</v>
      </c>
      <c r="AZ2054" s="60">
        <v>2.4515397401559085</v>
      </c>
      <c r="BA2054" s="60">
        <v>2.4515397401559085</v>
      </c>
      <c r="BB2054" s="60">
        <v>2.4515397401559085</v>
      </c>
      <c r="BC2054" s="60">
        <v>2.4515397401559085</v>
      </c>
      <c r="BD2054" s="60">
        <v>2.4515397401559085</v>
      </c>
      <c r="BE2054" s="60">
        <v>2.4515397401559085</v>
      </c>
      <c r="BF2054" s="60">
        <v>2.4515397401559085</v>
      </c>
      <c r="BG2054" s="60">
        <v>0</v>
      </c>
      <c r="BH2054" s="60">
        <v>0</v>
      </c>
      <c r="BI2054" s="60">
        <v>47.535833333333329</v>
      </c>
      <c r="BJ2054" s="60">
        <v>95.071666666666658</v>
      </c>
      <c r="BK2054" s="60">
        <v>142.60749999999999</v>
      </c>
      <c r="BL2054" s="60">
        <v>190.14333333333332</v>
      </c>
      <c r="BM2054" s="60">
        <v>237.67916666666665</v>
      </c>
      <c r="BN2054" s="60">
        <v>285.21499999999997</v>
      </c>
      <c r="BO2054" s="60">
        <v>332.75083333333328</v>
      </c>
      <c r="BP2054" s="60">
        <v>380.28666666666663</v>
      </c>
      <c r="BQ2054" s="60">
        <v>427.82249999999999</v>
      </c>
      <c r="BR2054" s="60">
        <v>475.35833333333335</v>
      </c>
      <c r="BS2054" s="60">
        <v>522.89416666666671</v>
      </c>
      <c r="BT2054" s="60">
        <v>7.9833169561607065</v>
      </c>
      <c r="BU2054" s="60">
        <v>7.9833169561607065</v>
      </c>
      <c r="BV2054" s="60">
        <v>7.9833169561607065</v>
      </c>
      <c r="BW2054" s="60">
        <v>7.9833169561607065</v>
      </c>
      <c r="BX2054" s="60">
        <v>7.9833169561607065</v>
      </c>
      <c r="BY2054" s="60">
        <v>7.9833169561607065</v>
      </c>
      <c r="BZ2054" s="60">
        <v>7.9833169561607065</v>
      </c>
      <c r="CA2054" s="60">
        <v>7.9833169561607065</v>
      </c>
      <c r="CB2054" s="60">
        <v>7.9833169561607065</v>
      </c>
      <c r="CC2054" s="60">
        <v>7.9833169561607065</v>
      </c>
      <c r="CD2054" s="60">
        <v>7.9833169561607065</v>
      </c>
      <c r="CE2054" s="60">
        <v>7.9833169561607065</v>
      </c>
      <c r="CF2054" s="60">
        <v>7.9833169561607065</v>
      </c>
      <c r="CG2054" s="60">
        <v>7.9833169561607065</v>
      </c>
      <c r="CH2054" s="60">
        <v>7.9833169561607065</v>
      </c>
    </row>
    <row r="2055" spans="1:86">
      <c r="A2055" s="57" t="s">
        <v>86</v>
      </c>
      <c r="B2055" s="58" t="s">
        <v>132</v>
      </c>
      <c r="C2055" s="59" t="s">
        <v>116</v>
      </c>
      <c r="D2055" s="58" t="s">
        <v>544</v>
      </c>
      <c r="E2055" s="58" t="str">
        <f>VLOOKUP(CONCATENATE($F$4,F2055),'REG FL  CWIP - 1 System Per Boo'!$A$29:$B$1161,2,FALSE)</f>
        <v>Production</v>
      </c>
      <c r="F2055" s="58" t="s">
        <v>602</v>
      </c>
      <c r="G2055" s="58" t="s">
        <v>603</v>
      </c>
      <c r="H2055" s="63">
        <v>344</v>
      </c>
      <c r="I2055" s="60">
        <v>0</v>
      </c>
      <c r="J2055" s="60">
        <v>0</v>
      </c>
      <c r="K2055" s="60">
        <v>0</v>
      </c>
      <c r="L2055" s="60">
        <v>0</v>
      </c>
      <c r="M2055" s="60">
        <v>0</v>
      </c>
      <c r="N2055" s="60">
        <v>0</v>
      </c>
      <c r="O2055" s="60">
        <v>0</v>
      </c>
      <c r="P2055" s="60">
        <v>0</v>
      </c>
      <c r="Q2055" s="60">
        <v>0</v>
      </c>
      <c r="R2055" s="60">
        <v>0</v>
      </c>
      <c r="S2055" s="60">
        <v>0</v>
      </c>
      <c r="T2055" s="60">
        <v>0</v>
      </c>
      <c r="U2055" s="60">
        <v>0</v>
      </c>
      <c r="V2055" s="60">
        <v>0</v>
      </c>
      <c r="W2055" s="60">
        <v>0</v>
      </c>
      <c r="X2055" s="60">
        <v>31.745218398599999</v>
      </c>
      <c r="Y2055" s="60">
        <v>196.63630755840001</v>
      </c>
      <c r="Z2055" s="60">
        <v>378.08336310649997</v>
      </c>
      <c r="AA2055" s="60">
        <v>52.973961260545025</v>
      </c>
      <c r="AB2055" s="60">
        <v>192.82116692194501</v>
      </c>
      <c r="AC2055" s="60">
        <v>38.816529531106937</v>
      </c>
      <c r="AD2055" s="60">
        <v>0.55845538856893029</v>
      </c>
      <c r="AE2055" s="60">
        <v>0.55845538856893029</v>
      </c>
      <c r="AF2055" s="60">
        <v>0.55845538856893029</v>
      </c>
      <c r="AG2055" s="60">
        <v>0.55845538856893029</v>
      </c>
      <c r="AH2055" s="60">
        <v>0</v>
      </c>
      <c r="AI2055" s="60">
        <v>0.55845538856893029</v>
      </c>
      <c r="AJ2055" s="60">
        <v>6.6448884320689299</v>
      </c>
      <c r="AK2055" s="60">
        <v>12.73131855816893</v>
      </c>
      <c r="AL2055" s="60">
        <v>24.932957502668931</v>
      </c>
      <c r="AM2055" s="60">
        <v>39.434169896968932</v>
      </c>
      <c r="AN2055" s="60">
        <v>23.756943042490676</v>
      </c>
      <c r="AO2055" s="60">
        <v>36.977314727790677</v>
      </c>
      <c r="AP2055" s="60">
        <v>43.163557860090677</v>
      </c>
      <c r="AQ2055" s="60">
        <v>49.249935472990678</v>
      </c>
      <c r="AR2055" s="60">
        <v>55.336324755490679</v>
      </c>
      <c r="AS2055" s="60">
        <v>61.422705285790677</v>
      </c>
      <c r="AT2055" s="60">
        <v>67.509087274790673</v>
      </c>
      <c r="AU2055" s="60">
        <v>0.55845538856893029</v>
      </c>
      <c r="AV2055" s="60">
        <v>0.55868096970198167</v>
      </c>
      <c r="AW2055" s="60">
        <v>0.55868096970198167</v>
      </c>
      <c r="AX2055" s="60">
        <v>0.55868096970198167</v>
      </c>
      <c r="AY2055" s="60">
        <v>0.55868096970198167</v>
      </c>
      <c r="AZ2055" s="60">
        <v>0.55868096970198167</v>
      </c>
      <c r="BA2055" s="60">
        <v>0.55868096970198167</v>
      </c>
      <c r="BB2055" s="60">
        <v>0.55868096970198167</v>
      </c>
      <c r="BC2055" s="60">
        <v>0.55868096970198167</v>
      </c>
      <c r="BD2055" s="60">
        <v>0.55868096970198167</v>
      </c>
      <c r="BE2055" s="60">
        <v>0.55868096970198167</v>
      </c>
      <c r="BF2055" s="60">
        <v>0.55868096970198167</v>
      </c>
      <c r="BG2055" s="60">
        <v>0.55868096970198167</v>
      </c>
      <c r="BH2055" s="60">
        <v>0.55868096970198167</v>
      </c>
      <c r="BI2055" s="60">
        <v>0</v>
      </c>
      <c r="BJ2055" s="60">
        <v>10.833333333333334</v>
      </c>
      <c r="BK2055" s="60">
        <v>21.666666666666668</v>
      </c>
      <c r="BL2055" s="60">
        <v>32.5</v>
      </c>
      <c r="BM2055" s="60">
        <v>43.333333333333336</v>
      </c>
      <c r="BN2055" s="60">
        <v>54.166666666666671</v>
      </c>
      <c r="BO2055" s="60">
        <v>65</v>
      </c>
      <c r="BP2055" s="60">
        <v>75.833333333333329</v>
      </c>
      <c r="BQ2055" s="60">
        <v>86.666666666666657</v>
      </c>
      <c r="BR2055" s="60">
        <v>97.499999999999986</v>
      </c>
      <c r="BS2055" s="60">
        <v>108.33333333333331</v>
      </c>
      <c r="BT2055" s="60">
        <v>119.16666666666664</v>
      </c>
      <c r="BU2055" s="60">
        <v>0</v>
      </c>
      <c r="BV2055" s="60">
        <v>1.8193839810334111</v>
      </c>
      <c r="BW2055" s="60">
        <v>1.8193839810334111</v>
      </c>
      <c r="BX2055" s="60">
        <v>1.8193839810334111</v>
      </c>
      <c r="BY2055" s="60">
        <v>1.8193839810334111</v>
      </c>
      <c r="BZ2055" s="60">
        <v>1.8193839810334111</v>
      </c>
      <c r="CA2055" s="60">
        <v>1.8193839810334111</v>
      </c>
      <c r="CB2055" s="60">
        <v>1.8193839810334111</v>
      </c>
      <c r="CC2055" s="60">
        <v>1.8193839810334111</v>
      </c>
      <c r="CD2055" s="60">
        <v>1.8193839810334111</v>
      </c>
      <c r="CE2055" s="60">
        <v>1.8193839810334111</v>
      </c>
      <c r="CF2055" s="60">
        <v>1.8193839810334111</v>
      </c>
      <c r="CG2055" s="60">
        <v>1.8193839810334111</v>
      </c>
      <c r="CH2055" s="60">
        <v>1.8193839810334111</v>
      </c>
    </row>
    <row r="2056" spans="1:86">
      <c r="A2056" s="57" t="s">
        <v>86</v>
      </c>
      <c r="B2056" s="57" t="s">
        <v>701</v>
      </c>
      <c r="C2056" s="58" t="s">
        <v>116</v>
      </c>
      <c r="D2056" s="58" t="s">
        <v>544</v>
      </c>
      <c r="E2056" s="58" t="str">
        <f>VLOOKUP(CONCATENATE($F$4,F2056),'REG FL  CWIP - 1 System Per Boo'!$A$29:$B$1161,2,FALSE)</f>
        <v>Production</v>
      </c>
      <c r="F2056" s="58" t="s">
        <v>602</v>
      </c>
      <c r="G2056" s="58" t="s">
        <v>603</v>
      </c>
      <c r="H2056" s="63">
        <v>344</v>
      </c>
      <c r="I2056" s="60">
        <v>0</v>
      </c>
      <c r="J2056" s="60">
        <v>0</v>
      </c>
      <c r="K2056" s="60">
        <v>0</v>
      </c>
      <c r="L2056" s="60">
        <v>0</v>
      </c>
      <c r="M2056" s="60">
        <v>0</v>
      </c>
      <c r="N2056" s="60">
        <v>0</v>
      </c>
      <c r="O2056" s="60">
        <v>0</v>
      </c>
      <c r="P2056" s="60">
        <v>0</v>
      </c>
      <c r="Q2056" s="60">
        <v>0</v>
      </c>
      <c r="R2056" s="60">
        <v>0</v>
      </c>
      <c r="S2056" s="60">
        <v>0</v>
      </c>
      <c r="T2056" s="60">
        <v>0</v>
      </c>
      <c r="U2056" s="60">
        <v>0</v>
      </c>
      <c r="V2056" s="60">
        <v>0</v>
      </c>
      <c r="W2056" s="60">
        <v>31.745218398599999</v>
      </c>
      <c r="X2056" s="60">
        <v>164.8910891598</v>
      </c>
      <c r="Y2056" s="60">
        <v>181.4470555481</v>
      </c>
      <c r="Z2056" s="60">
        <v>153.34442839580001</v>
      </c>
      <c r="AA2056" s="60">
        <v>151.9704380222</v>
      </c>
      <c r="AB2056" s="60">
        <v>108.819005413</v>
      </c>
      <c r="AC2056" s="60">
        <v>14.9116789047</v>
      </c>
      <c r="AD2056" s="60">
        <v>0</v>
      </c>
      <c r="AE2056" s="60">
        <v>0</v>
      </c>
      <c r="AF2056" s="60">
        <v>0</v>
      </c>
      <c r="AG2056" s="60">
        <v>0</v>
      </c>
      <c r="AH2056" s="60">
        <v>807.12891384220006</v>
      </c>
      <c r="AI2056" s="60">
        <v>6.0864330434999996</v>
      </c>
      <c r="AJ2056" s="60">
        <v>6.0864301260999998</v>
      </c>
      <c r="AK2056" s="60">
        <v>12.201638944500001</v>
      </c>
      <c r="AL2056" s="60">
        <v>14.5012123943</v>
      </c>
      <c r="AM2056" s="60">
        <v>26.2974552696</v>
      </c>
      <c r="AN2056" s="60">
        <v>13.2203716853</v>
      </c>
      <c r="AO2056" s="60">
        <v>6.1862431322999996</v>
      </c>
      <c r="AP2056" s="60">
        <v>6.0863776128999998</v>
      </c>
      <c r="AQ2056" s="60">
        <v>6.0863892824999999</v>
      </c>
      <c r="AR2056" s="60">
        <v>6.0863805302999996</v>
      </c>
      <c r="AS2056" s="60">
        <v>6.0863819890000004</v>
      </c>
      <c r="AT2056" s="60">
        <v>6.0863761541999999</v>
      </c>
      <c r="AU2056" s="60">
        <v>115.01169016449998</v>
      </c>
      <c r="AV2056" s="60">
        <v>0</v>
      </c>
      <c r="AW2056" s="60">
        <v>0</v>
      </c>
      <c r="AX2056" s="60">
        <v>0</v>
      </c>
      <c r="AY2056" s="60">
        <v>0</v>
      </c>
      <c r="AZ2056" s="60">
        <v>0</v>
      </c>
      <c r="BA2056" s="60">
        <v>0</v>
      </c>
      <c r="BB2056" s="60">
        <v>0</v>
      </c>
      <c r="BC2056" s="60">
        <v>0</v>
      </c>
      <c r="BD2056" s="60">
        <v>0</v>
      </c>
      <c r="BE2056" s="60">
        <v>0</v>
      </c>
      <c r="BF2056" s="60">
        <v>0</v>
      </c>
      <c r="BG2056" s="60">
        <v>0</v>
      </c>
      <c r="BH2056" s="60">
        <v>0</v>
      </c>
      <c r="BI2056" s="60">
        <v>10.833333333333334</v>
      </c>
      <c r="BJ2056" s="60">
        <v>10.833333333333334</v>
      </c>
      <c r="BK2056" s="60">
        <v>10.833333333333334</v>
      </c>
      <c r="BL2056" s="60">
        <v>10.833333333333334</v>
      </c>
      <c r="BM2056" s="60">
        <v>10.833333333333334</v>
      </c>
      <c r="BN2056" s="60">
        <v>10.833333333333334</v>
      </c>
      <c r="BO2056" s="60">
        <v>10.833333333333334</v>
      </c>
      <c r="BP2056" s="60">
        <v>10.833333333333334</v>
      </c>
      <c r="BQ2056" s="60">
        <v>10.833333333333334</v>
      </c>
      <c r="BR2056" s="60">
        <v>10.833333333333334</v>
      </c>
      <c r="BS2056" s="60">
        <v>10.833333333333334</v>
      </c>
      <c r="BT2056" s="60">
        <v>10.833333333333357</v>
      </c>
      <c r="BU2056" s="60">
        <v>130</v>
      </c>
      <c r="BV2056" s="60">
        <v>0</v>
      </c>
      <c r="BW2056" s="60">
        <v>0</v>
      </c>
      <c r="BX2056" s="60">
        <v>0</v>
      </c>
      <c r="BY2056" s="60">
        <v>0</v>
      </c>
      <c r="BZ2056" s="60">
        <v>0</v>
      </c>
      <c r="CA2056" s="60">
        <v>0</v>
      </c>
      <c r="CB2056" s="60">
        <v>0</v>
      </c>
      <c r="CC2056" s="60">
        <v>0</v>
      </c>
      <c r="CD2056" s="60">
        <v>0</v>
      </c>
      <c r="CE2056" s="60">
        <v>0</v>
      </c>
      <c r="CF2056" s="60">
        <v>0</v>
      </c>
      <c r="CG2056" s="60">
        <v>0</v>
      </c>
      <c r="CH2056" s="60">
        <v>0</v>
      </c>
    </row>
    <row r="2057" spans="1:86">
      <c r="A2057" s="57" t="s">
        <v>86</v>
      </c>
      <c r="B2057" s="58" t="s">
        <v>719</v>
      </c>
      <c r="C2057" s="59" t="s">
        <v>116</v>
      </c>
      <c r="D2057" s="58" t="s">
        <v>544</v>
      </c>
      <c r="E2057" s="58" t="str">
        <f>VLOOKUP(CONCATENATE($F$4,F2057),'REG FL  CWIP - 1 System Per Boo'!$A$29:$B$1161,2,FALSE)</f>
        <v>Production</v>
      </c>
      <c r="F2057" s="58" t="s">
        <v>602</v>
      </c>
      <c r="G2057" s="58" t="s">
        <v>603</v>
      </c>
      <c r="H2057" s="63">
        <v>344</v>
      </c>
      <c r="I2057" s="60">
        <v>0</v>
      </c>
      <c r="J2057" s="60">
        <v>0</v>
      </c>
      <c r="K2057" s="60">
        <v>0</v>
      </c>
      <c r="L2057" s="60">
        <v>0</v>
      </c>
      <c r="M2057" s="60">
        <v>0</v>
      </c>
      <c r="N2057" s="60">
        <v>0</v>
      </c>
      <c r="O2057" s="60">
        <v>0</v>
      </c>
      <c r="P2057" s="60">
        <v>0</v>
      </c>
      <c r="Q2057" s="60">
        <v>0</v>
      </c>
      <c r="R2057" s="60">
        <v>0</v>
      </c>
      <c r="S2057" s="60">
        <v>0</v>
      </c>
      <c r="T2057" s="60">
        <v>0</v>
      </c>
      <c r="U2057" s="60">
        <v>0</v>
      </c>
      <c r="V2057" s="60">
        <v>0</v>
      </c>
      <c r="W2057" s="60">
        <v>0</v>
      </c>
      <c r="X2057" s="60">
        <v>0</v>
      </c>
      <c r="Y2057" s="60">
        <v>0</v>
      </c>
      <c r="Z2057" s="60">
        <v>478.45383024175499</v>
      </c>
      <c r="AA2057" s="60">
        <v>12.123232360800007</v>
      </c>
      <c r="AB2057" s="60">
        <v>262.82364280383808</v>
      </c>
      <c r="AC2057" s="60">
        <v>53.169753047238004</v>
      </c>
      <c r="AD2057" s="60">
        <v>0</v>
      </c>
      <c r="AE2057" s="60">
        <v>0</v>
      </c>
      <c r="AF2057" s="60">
        <v>0</v>
      </c>
      <c r="AG2057" s="60">
        <v>0</v>
      </c>
      <c r="AH2057" s="60">
        <v>806.57045845363109</v>
      </c>
      <c r="AI2057" s="60">
        <v>0</v>
      </c>
      <c r="AJ2057" s="60">
        <v>0</v>
      </c>
      <c r="AK2057" s="60">
        <v>0</v>
      </c>
      <c r="AL2057" s="60">
        <v>0</v>
      </c>
      <c r="AM2057" s="60">
        <v>41.974682124078257</v>
      </c>
      <c r="AN2057" s="60">
        <v>0</v>
      </c>
      <c r="AO2057" s="60">
        <v>0</v>
      </c>
      <c r="AP2057" s="60">
        <v>0</v>
      </c>
      <c r="AQ2057" s="60">
        <v>0</v>
      </c>
      <c r="AR2057" s="60">
        <v>0</v>
      </c>
      <c r="AS2057" s="60">
        <v>0</v>
      </c>
      <c r="AT2057" s="60">
        <v>73.036782459288688</v>
      </c>
      <c r="AU2057" s="60">
        <v>115.01146458336694</v>
      </c>
      <c r="AV2057" s="60">
        <v>0</v>
      </c>
      <c r="AW2057" s="60">
        <v>0</v>
      </c>
      <c r="AX2057" s="60">
        <v>0</v>
      </c>
      <c r="AY2057" s="60">
        <v>0</v>
      </c>
      <c r="AZ2057" s="60">
        <v>0</v>
      </c>
      <c r="BA2057" s="60">
        <v>0</v>
      </c>
      <c r="BB2057" s="60">
        <v>0</v>
      </c>
      <c r="BC2057" s="60">
        <v>0</v>
      </c>
      <c r="BD2057" s="60">
        <v>0</v>
      </c>
      <c r="BE2057" s="60">
        <v>0</v>
      </c>
      <c r="BF2057" s="60">
        <v>0</v>
      </c>
      <c r="BG2057" s="60">
        <v>0.55868096970198167</v>
      </c>
      <c r="BH2057" s="60">
        <v>0.55868096970198167</v>
      </c>
      <c r="BI2057" s="60">
        <v>0</v>
      </c>
      <c r="BJ2057" s="60">
        <v>0</v>
      </c>
      <c r="BK2057" s="60">
        <v>0</v>
      </c>
      <c r="BL2057" s="60">
        <v>0</v>
      </c>
      <c r="BM2057" s="60">
        <v>0</v>
      </c>
      <c r="BN2057" s="60">
        <v>0</v>
      </c>
      <c r="BO2057" s="60">
        <v>0</v>
      </c>
      <c r="BP2057" s="60">
        <v>0</v>
      </c>
      <c r="BQ2057" s="60">
        <v>0</v>
      </c>
      <c r="BR2057" s="60">
        <v>0</v>
      </c>
      <c r="BS2057" s="60">
        <v>0</v>
      </c>
      <c r="BT2057" s="60">
        <v>128.18061601896659</v>
      </c>
      <c r="BU2057" s="60">
        <v>128.18061601896659</v>
      </c>
      <c r="BV2057" s="60">
        <v>0</v>
      </c>
      <c r="BW2057" s="60">
        <v>0</v>
      </c>
      <c r="BX2057" s="60">
        <v>0</v>
      </c>
      <c r="BY2057" s="60">
        <v>0</v>
      </c>
      <c r="BZ2057" s="60">
        <v>0</v>
      </c>
      <c r="CA2057" s="60">
        <v>0</v>
      </c>
      <c r="CB2057" s="60">
        <v>0</v>
      </c>
      <c r="CC2057" s="60">
        <v>0</v>
      </c>
      <c r="CD2057" s="60">
        <v>0</v>
      </c>
      <c r="CE2057" s="60">
        <v>0</v>
      </c>
      <c r="CF2057" s="60">
        <v>0</v>
      </c>
      <c r="CG2057" s="60">
        <v>0</v>
      </c>
      <c r="CH2057" s="60">
        <v>0</v>
      </c>
    </row>
    <row r="2058" spans="1:86">
      <c r="A2058" s="57" t="s">
        <v>86</v>
      </c>
      <c r="B2058" s="58" t="s">
        <v>723</v>
      </c>
      <c r="C2058" s="59" t="s">
        <v>116</v>
      </c>
      <c r="D2058" s="58" t="s">
        <v>544</v>
      </c>
      <c r="E2058" s="58" t="str">
        <f>VLOOKUP(CONCATENATE($F$4,F2058),'REG FL  CWIP - 1 System Per Boo'!$A$29:$B$1161,2,FALSE)</f>
        <v>Production</v>
      </c>
      <c r="F2058" s="58" t="s">
        <v>602</v>
      </c>
      <c r="G2058" s="58" t="s">
        <v>603</v>
      </c>
      <c r="H2058" s="63">
        <v>344</v>
      </c>
      <c r="I2058" s="60">
        <v>0</v>
      </c>
      <c r="J2058" s="60">
        <v>0</v>
      </c>
      <c r="K2058" s="60">
        <v>0</v>
      </c>
      <c r="L2058" s="60">
        <v>0</v>
      </c>
      <c r="M2058" s="60">
        <v>0</v>
      </c>
      <c r="N2058" s="60">
        <v>0</v>
      </c>
      <c r="O2058" s="60">
        <v>0</v>
      </c>
      <c r="P2058" s="60">
        <v>0</v>
      </c>
      <c r="Q2058" s="60">
        <v>0</v>
      </c>
      <c r="R2058" s="60">
        <v>0</v>
      </c>
      <c r="S2058" s="60">
        <v>0</v>
      </c>
      <c r="T2058" s="60">
        <v>0</v>
      </c>
      <c r="U2058" s="60">
        <v>0</v>
      </c>
      <c r="V2058" s="60">
        <v>0</v>
      </c>
      <c r="W2058" s="60">
        <v>31.745218398599999</v>
      </c>
      <c r="X2058" s="60">
        <v>196.63630755840001</v>
      </c>
      <c r="Y2058" s="60">
        <v>378.08336310649997</v>
      </c>
      <c r="Z2058" s="60">
        <v>52.973961260545025</v>
      </c>
      <c r="AA2058" s="60">
        <v>192.82116692194501</v>
      </c>
      <c r="AB2058" s="60">
        <v>38.816529531106937</v>
      </c>
      <c r="AC2058" s="60">
        <v>0.55845538856893029</v>
      </c>
      <c r="AD2058" s="60">
        <v>0.55845538856893029</v>
      </c>
      <c r="AE2058" s="60">
        <v>0.55845538856893029</v>
      </c>
      <c r="AF2058" s="60">
        <v>0.55845538856893029</v>
      </c>
      <c r="AG2058" s="60">
        <v>0.55845538856893029</v>
      </c>
      <c r="AH2058" s="60">
        <v>0.55845538856893029</v>
      </c>
      <c r="AI2058" s="60">
        <v>6.6448884320689299</v>
      </c>
      <c r="AJ2058" s="60">
        <v>12.73131855816893</v>
      </c>
      <c r="AK2058" s="60">
        <v>24.932957502668931</v>
      </c>
      <c r="AL2058" s="60">
        <v>39.434169896968932</v>
      </c>
      <c r="AM2058" s="60">
        <v>23.756943042490676</v>
      </c>
      <c r="AN2058" s="60">
        <v>36.977314727790677</v>
      </c>
      <c r="AO2058" s="60">
        <v>43.163557860090677</v>
      </c>
      <c r="AP2058" s="60">
        <v>49.249935472990678</v>
      </c>
      <c r="AQ2058" s="60">
        <v>55.336324755490679</v>
      </c>
      <c r="AR2058" s="60">
        <v>61.422705285790677</v>
      </c>
      <c r="AS2058" s="60">
        <v>67.509087274790673</v>
      </c>
      <c r="AT2058" s="60">
        <v>0.55868096970198167</v>
      </c>
      <c r="AU2058" s="60">
        <v>0.55868096970198167</v>
      </c>
      <c r="AV2058" s="60">
        <v>0.55868096970198167</v>
      </c>
      <c r="AW2058" s="60">
        <v>0.55868096970198167</v>
      </c>
      <c r="AX2058" s="60">
        <v>0.55868096970198167</v>
      </c>
      <c r="AY2058" s="60">
        <v>0.55868096970198167</v>
      </c>
      <c r="AZ2058" s="60">
        <v>0.55868096970198167</v>
      </c>
      <c r="BA2058" s="60">
        <v>0.55868096970198167</v>
      </c>
      <c r="BB2058" s="60">
        <v>0.55868096970198167</v>
      </c>
      <c r="BC2058" s="60">
        <v>0.55868096970198167</v>
      </c>
      <c r="BD2058" s="60">
        <v>0.55868096970198167</v>
      </c>
      <c r="BE2058" s="60">
        <v>0.55868096970198167</v>
      </c>
      <c r="BF2058" s="60">
        <v>0.55868096970198167</v>
      </c>
      <c r="BG2058" s="60">
        <v>0</v>
      </c>
      <c r="BH2058" s="60">
        <v>0</v>
      </c>
      <c r="BI2058" s="60">
        <v>10.833333333333334</v>
      </c>
      <c r="BJ2058" s="60">
        <v>21.666666666666668</v>
      </c>
      <c r="BK2058" s="60">
        <v>32.5</v>
      </c>
      <c r="BL2058" s="60">
        <v>43.333333333333336</v>
      </c>
      <c r="BM2058" s="60">
        <v>54.166666666666671</v>
      </c>
      <c r="BN2058" s="60">
        <v>65</v>
      </c>
      <c r="BO2058" s="60">
        <v>75.833333333333329</v>
      </c>
      <c r="BP2058" s="60">
        <v>86.666666666666657</v>
      </c>
      <c r="BQ2058" s="60">
        <v>97.499999999999986</v>
      </c>
      <c r="BR2058" s="60">
        <v>108.33333333333331</v>
      </c>
      <c r="BS2058" s="60">
        <v>119.16666666666664</v>
      </c>
      <c r="BT2058" s="60">
        <v>1.8193839810334111</v>
      </c>
      <c r="BU2058" s="60">
        <v>1.8193839810334111</v>
      </c>
      <c r="BV2058" s="60">
        <v>1.8193839810334111</v>
      </c>
      <c r="BW2058" s="60">
        <v>1.8193839810334111</v>
      </c>
      <c r="BX2058" s="60">
        <v>1.8193839810334111</v>
      </c>
      <c r="BY2058" s="60">
        <v>1.8193839810334111</v>
      </c>
      <c r="BZ2058" s="60">
        <v>1.8193839810334111</v>
      </c>
      <c r="CA2058" s="60">
        <v>1.8193839810334111</v>
      </c>
      <c r="CB2058" s="60">
        <v>1.8193839810334111</v>
      </c>
      <c r="CC2058" s="60">
        <v>1.8193839810334111</v>
      </c>
      <c r="CD2058" s="60">
        <v>1.8193839810334111</v>
      </c>
      <c r="CE2058" s="60">
        <v>1.8193839810334111</v>
      </c>
      <c r="CF2058" s="60">
        <v>1.8193839810334111</v>
      </c>
      <c r="CG2058" s="60">
        <v>1.8193839810334111</v>
      </c>
      <c r="CH2058" s="60">
        <v>1.8193839810334111</v>
      </c>
    </row>
    <row r="2059" spans="1:86">
      <c r="A2059" s="57" t="s">
        <v>86</v>
      </c>
      <c r="B2059" s="58" t="s">
        <v>132</v>
      </c>
      <c r="C2059" s="59" t="s">
        <v>116</v>
      </c>
      <c r="D2059" s="58" t="s">
        <v>544</v>
      </c>
      <c r="E2059" s="58" t="str">
        <f>VLOOKUP(CONCATENATE($F$4,F2059),'REG FL  CWIP - 1 System Per Boo'!$A$29:$B$1161,2,FALSE)</f>
        <v>Production</v>
      </c>
      <c r="F2059" s="58" t="s">
        <v>604</v>
      </c>
      <c r="G2059" s="58" t="s">
        <v>605</v>
      </c>
      <c r="H2059" s="63">
        <v>345</v>
      </c>
      <c r="I2059" s="60">
        <v>0</v>
      </c>
      <c r="J2059" s="60">
        <v>0</v>
      </c>
      <c r="K2059" s="60">
        <v>0</v>
      </c>
      <c r="L2059" s="60">
        <v>0</v>
      </c>
      <c r="M2059" s="60">
        <v>0</v>
      </c>
      <c r="N2059" s="60">
        <v>0</v>
      </c>
      <c r="O2059" s="60">
        <v>0</v>
      </c>
      <c r="P2059" s="60">
        <v>0</v>
      </c>
      <c r="Q2059" s="60">
        <v>0</v>
      </c>
      <c r="R2059" s="60">
        <v>0</v>
      </c>
      <c r="S2059" s="60">
        <v>0</v>
      </c>
      <c r="T2059" s="60">
        <v>0</v>
      </c>
      <c r="U2059" s="60">
        <v>0</v>
      </c>
      <c r="V2059" s="60">
        <v>0</v>
      </c>
      <c r="W2059" s="60">
        <v>0</v>
      </c>
      <c r="X2059" s="60">
        <v>12.5614177416</v>
      </c>
      <c r="Y2059" s="60">
        <v>77.807963750399992</v>
      </c>
      <c r="Z2059" s="60">
        <v>149.60561951400001</v>
      </c>
      <c r="AA2059" s="60">
        <v>20.961520833335555</v>
      </c>
      <c r="AB2059" s="60">
        <v>76.298332451735561</v>
      </c>
      <c r="AC2059" s="60">
        <v>15.359498762840147</v>
      </c>
      <c r="AD2059" s="60">
        <v>0.22097789146636515</v>
      </c>
      <c r="AE2059" s="60">
        <v>0.22097789146636515</v>
      </c>
      <c r="AF2059" s="60">
        <v>0.22097789146636515</v>
      </c>
      <c r="AG2059" s="60">
        <v>0.22097789146636515</v>
      </c>
      <c r="AH2059" s="60">
        <v>0</v>
      </c>
      <c r="AI2059" s="60">
        <v>0.22097789146636515</v>
      </c>
      <c r="AJ2059" s="60">
        <v>2.6293477774663652</v>
      </c>
      <c r="AK2059" s="60">
        <v>5.0377165090663656</v>
      </c>
      <c r="AL2059" s="60">
        <v>9.8658415510663655</v>
      </c>
      <c r="AM2059" s="60">
        <v>15.603895841866365</v>
      </c>
      <c r="AN2059" s="60">
        <v>9.4004987482865694</v>
      </c>
      <c r="AO2059" s="60">
        <v>14.63173103508657</v>
      </c>
      <c r="AP2059" s="60">
        <v>17.07959525388657</v>
      </c>
      <c r="AQ2059" s="60">
        <v>19.48794320628657</v>
      </c>
      <c r="AR2059" s="60">
        <v>21.896295776286571</v>
      </c>
      <c r="AS2059" s="60">
        <v>24.304644883086571</v>
      </c>
      <c r="AT2059" s="60">
        <v>26.712994567086572</v>
      </c>
      <c r="AU2059" s="60">
        <v>0.22097789146636515</v>
      </c>
      <c r="AV2059" s="60">
        <v>0.22106715274695432</v>
      </c>
      <c r="AW2059" s="60">
        <v>0.22106715274695432</v>
      </c>
      <c r="AX2059" s="60">
        <v>0.22106715274695432</v>
      </c>
      <c r="AY2059" s="60">
        <v>0.22106715274695432</v>
      </c>
      <c r="AZ2059" s="60">
        <v>0.22106715274695432</v>
      </c>
      <c r="BA2059" s="60">
        <v>0.22106715274695432</v>
      </c>
      <c r="BB2059" s="60">
        <v>0.22106715274695432</v>
      </c>
      <c r="BC2059" s="60">
        <v>0.22106715274695432</v>
      </c>
      <c r="BD2059" s="60">
        <v>0.22106715274695432</v>
      </c>
      <c r="BE2059" s="60">
        <v>0.22106715274695432</v>
      </c>
      <c r="BF2059" s="60">
        <v>0.22106715274695432</v>
      </c>
      <c r="BG2059" s="60">
        <v>0.22106715274695432</v>
      </c>
      <c r="BH2059" s="60">
        <v>0.22106715274695432</v>
      </c>
      <c r="BI2059" s="60">
        <v>0</v>
      </c>
      <c r="BJ2059" s="60">
        <v>4.2866666666666662</v>
      </c>
      <c r="BK2059" s="60">
        <v>8.5733333333333324</v>
      </c>
      <c r="BL2059" s="60">
        <v>12.86</v>
      </c>
      <c r="BM2059" s="60">
        <v>17.146666666666665</v>
      </c>
      <c r="BN2059" s="60">
        <v>21.43333333333333</v>
      </c>
      <c r="BO2059" s="60">
        <v>25.719999999999995</v>
      </c>
      <c r="BP2059" s="60">
        <v>30.006666666666661</v>
      </c>
      <c r="BQ2059" s="60">
        <v>34.293333333333329</v>
      </c>
      <c r="BR2059" s="60">
        <v>38.58</v>
      </c>
      <c r="BS2059" s="60">
        <v>42.866666666666667</v>
      </c>
      <c r="BT2059" s="60">
        <v>47.153333333333336</v>
      </c>
      <c r="BU2059" s="60">
        <v>0</v>
      </c>
      <c r="BV2059" s="60">
        <v>0.71991624603353443</v>
      </c>
      <c r="BW2059" s="60">
        <v>0.71991624603353443</v>
      </c>
      <c r="BX2059" s="60">
        <v>0.71991624603353443</v>
      </c>
      <c r="BY2059" s="60">
        <v>0.71991624603353443</v>
      </c>
      <c r="BZ2059" s="60">
        <v>0.71991624603353443</v>
      </c>
      <c r="CA2059" s="60">
        <v>0.71991624603353443</v>
      </c>
      <c r="CB2059" s="60">
        <v>0.71991624603353443</v>
      </c>
      <c r="CC2059" s="60">
        <v>0.71991624603353443</v>
      </c>
      <c r="CD2059" s="60">
        <v>0.71991624603353443</v>
      </c>
      <c r="CE2059" s="60">
        <v>0.71991624603353443</v>
      </c>
      <c r="CF2059" s="60">
        <v>0.71991624603353443</v>
      </c>
      <c r="CG2059" s="60">
        <v>0.71991624603353443</v>
      </c>
      <c r="CH2059" s="60">
        <v>0.71991624603353443</v>
      </c>
    </row>
    <row r="2060" spans="1:86">
      <c r="A2060" s="57" t="s">
        <v>86</v>
      </c>
      <c r="B2060" s="57" t="s">
        <v>701</v>
      </c>
      <c r="C2060" s="58" t="s">
        <v>116</v>
      </c>
      <c r="D2060" s="58" t="s">
        <v>544</v>
      </c>
      <c r="E2060" s="58" t="str">
        <f>VLOOKUP(CONCATENATE($F$4,F2060),'REG FL  CWIP - 1 System Per Boo'!$A$29:$B$1161,2,FALSE)</f>
        <v>Production</v>
      </c>
      <c r="F2060" s="58" t="s">
        <v>604</v>
      </c>
      <c r="G2060" s="58" t="s">
        <v>605</v>
      </c>
      <c r="H2060" s="63">
        <v>345</v>
      </c>
      <c r="I2060" s="60">
        <v>0</v>
      </c>
      <c r="J2060" s="60">
        <v>0</v>
      </c>
      <c r="K2060" s="60">
        <v>0</v>
      </c>
      <c r="L2060" s="60">
        <v>0</v>
      </c>
      <c r="M2060" s="60">
        <v>0</v>
      </c>
      <c r="N2060" s="60">
        <v>0</v>
      </c>
      <c r="O2060" s="60">
        <v>0</v>
      </c>
      <c r="P2060" s="60">
        <v>0</v>
      </c>
      <c r="Q2060" s="60">
        <v>0</v>
      </c>
      <c r="R2060" s="60">
        <v>0</v>
      </c>
      <c r="S2060" s="60">
        <v>0</v>
      </c>
      <c r="T2060" s="60">
        <v>0</v>
      </c>
      <c r="U2060" s="60">
        <v>0</v>
      </c>
      <c r="V2060" s="60">
        <v>0</v>
      </c>
      <c r="W2060" s="60">
        <v>12.5614177416</v>
      </c>
      <c r="X2060" s="60">
        <v>65.246546008799996</v>
      </c>
      <c r="Y2060" s="60">
        <v>71.797655763600005</v>
      </c>
      <c r="Z2060" s="60">
        <v>60.677592424799997</v>
      </c>
      <c r="AA2060" s="60">
        <v>60.133911583200003</v>
      </c>
      <c r="AB2060" s="60">
        <v>43.059114227999999</v>
      </c>
      <c r="AC2060" s="60">
        <v>5.9004737532</v>
      </c>
      <c r="AD2060" s="60">
        <v>0</v>
      </c>
      <c r="AE2060" s="60">
        <v>0</v>
      </c>
      <c r="AF2060" s="60">
        <v>0</v>
      </c>
      <c r="AG2060" s="60">
        <v>0</v>
      </c>
      <c r="AH2060" s="60">
        <v>319.3767115032</v>
      </c>
      <c r="AI2060" s="60">
        <v>2.408369886</v>
      </c>
      <c r="AJ2060" s="60">
        <v>2.4083687316</v>
      </c>
      <c r="AK2060" s="60">
        <v>4.8281250419999999</v>
      </c>
      <c r="AL2060" s="60">
        <v>5.7380542908000001</v>
      </c>
      <c r="AM2060" s="60">
        <v>10.4057662176</v>
      </c>
      <c r="AN2060" s="60">
        <v>5.2312322868000001</v>
      </c>
      <c r="AO2060" s="60">
        <v>2.4478642187999999</v>
      </c>
      <c r="AP2060" s="60">
        <v>2.4083479524000002</v>
      </c>
      <c r="AQ2060" s="60">
        <v>2.4083525699999999</v>
      </c>
      <c r="AR2060" s="60">
        <v>2.4083491067999998</v>
      </c>
      <c r="AS2060" s="60">
        <v>2.408349684</v>
      </c>
      <c r="AT2060" s="60">
        <v>2.4083473752</v>
      </c>
      <c r="AU2060" s="60">
        <v>45.509527362000007</v>
      </c>
      <c r="AV2060" s="60">
        <v>0</v>
      </c>
      <c r="AW2060" s="60">
        <v>0</v>
      </c>
      <c r="AX2060" s="60">
        <v>0</v>
      </c>
      <c r="AY2060" s="60">
        <v>0</v>
      </c>
      <c r="AZ2060" s="60">
        <v>0</v>
      </c>
      <c r="BA2060" s="60">
        <v>0</v>
      </c>
      <c r="BB2060" s="60">
        <v>0</v>
      </c>
      <c r="BC2060" s="60">
        <v>0</v>
      </c>
      <c r="BD2060" s="60">
        <v>0</v>
      </c>
      <c r="BE2060" s="60">
        <v>0</v>
      </c>
      <c r="BF2060" s="60">
        <v>0</v>
      </c>
      <c r="BG2060" s="60">
        <v>0</v>
      </c>
      <c r="BH2060" s="60">
        <v>0</v>
      </c>
      <c r="BI2060" s="60">
        <v>4.2866666666666662</v>
      </c>
      <c r="BJ2060" s="60">
        <v>4.2866666666666662</v>
      </c>
      <c r="BK2060" s="60">
        <v>4.2866666666666662</v>
      </c>
      <c r="BL2060" s="60">
        <v>4.2866666666666662</v>
      </c>
      <c r="BM2060" s="60">
        <v>4.2866666666666662</v>
      </c>
      <c r="BN2060" s="60">
        <v>4.2866666666666662</v>
      </c>
      <c r="BO2060" s="60">
        <v>4.2866666666666662</v>
      </c>
      <c r="BP2060" s="60">
        <v>4.2866666666666662</v>
      </c>
      <c r="BQ2060" s="60">
        <v>4.2866666666666662</v>
      </c>
      <c r="BR2060" s="60">
        <v>4.2866666666666662</v>
      </c>
      <c r="BS2060" s="60">
        <v>4.2866666666666662</v>
      </c>
      <c r="BT2060" s="60">
        <v>4.2866666666666617</v>
      </c>
      <c r="BU2060" s="60">
        <v>51.44</v>
      </c>
      <c r="BV2060" s="60">
        <v>0</v>
      </c>
      <c r="BW2060" s="60">
        <v>0</v>
      </c>
      <c r="BX2060" s="60">
        <v>0</v>
      </c>
      <c r="BY2060" s="60">
        <v>0</v>
      </c>
      <c r="BZ2060" s="60">
        <v>0</v>
      </c>
      <c r="CA2060" s="60">
        <v>0</v>
      </c>
      <c r="CB2060" s="60">
        <v>0</v>
      </c>
      <c r="CC2060" s="60">
        <v>0</v>
      </c>
      <c r="CD2060" s="60">
        <v>0</v>
      </c>
      <c r="CE2060" s="60">
        <v>0</v>
      </c>
      <c r="CF2060" s="60">
        <v>0</v>
      </c>
      <c r="CG2060" s="60">
        <v>0</v>
      </c>
      <c r="CH2060" s="60">
        <v>0</v>
      </c>
    </row>
    <row r="2061" spans="1:86">
      <c r="A2061" s="57" t="s">
        <v>86</v>
      </c>
      <c r="B2061" s="58" t="s">
        <v>719</v>
      </c>
      <c r="C2061" s="59" t="s">
        <v>116</v>
      </c>
      <c r="D2061" s="58" t="s">
        <v>544</v>
      </c>
      <c r="E2061" s="58" t="str">
        <f>VLOOKUP(CONCATENATE($F$4,F2061),'REG FL  CWIP - 1 System Per Boo'!$A$29:$B$1161,2,FALSE)</f>
        <v>Production</v>
      </c>
      <c r="F2061" s="58" t="s">
        <v>604</v>
      </c>
      <c r="G2061" s="58" t="s">
        <v>605</v>
      </c>
      <c r="H2061" s="63">
        <v>345</v>
      </c>
      <c r="I2061" s="60">
        <v>0</v>
      </c>
      <c r="J2061" s="60">
        <v>0</v>
      </c>
      <c r="K2061" s="60">
        <v>0</v>
      </c>
      <c r="L2061" s="60">
        <v>0</v>
      </c>
      <c r="M2061" s="60">
        <v>0</v>
      </c>
      <c r="N2061" s="60">
        <v>0</v>
      </c>
      <c r="O2061" s="60">
        <v>0</v>
      </c>
      <c r="P2061" s="60">
        <v>0</v>
      </c>
      <c r="Q2061" s="60">
        <v>0</v>
      </c>
      <c r="R2061" s="60">
        <v>0</v>
      </c>
      <c r="S2061" s="60">
        <v>0</v>
      </c>
      <c r="T2061" s="60">
        <v>0</v>
      </c>
      <c r="U2061" s="60">
        <v>0</v>
      </c>
      <c r="V2061" s="60">
        <v>0</v>
      </c>
      <c r="W2061" s="60">
        <v>0</v>
      </c>
      <c r="X2061" s="60">
        <v>0</v>
      </c>
      <c r="Y2061" s="60">
        <v>0</v>
      </c>
      <c r="Z2061" s="60">
        <v>189.32169110546445</v>
      </c>
      <c r="AA2061" s="60">
        <v>4.7970999648000028</v>
      </c>
      <c r="AB2061" s="60">
        <v>103.99794791689541</v>
      </c>
      <c r="AC2061" s="60">
        <v>21.038994624573782</v>
      </c>
      <c r="AD2061" s="60">
        <v>0</v>
      </c>
      <c r="AE2061" s="60">
        <v>0</v>
      </c>
      <c r="AF2061" s="60">
        <v>0</v>
      </c>
      <c r="AG2061" s="60">
        <v>0</v>
      </c>
      <c r="AH2061" s="60">
        <v>319.15573361173364</v>
      </c>
      <c r="AI2061" s="60">
        <v>0</v>
      </c>
      <c r="AJ2061" s="60">
        <v>0</v>
      </c>
      <c r="AK2061" s="60">
        <v>0</v>
      </c>
      <c r="AL2061" s="60">
        <v>0</v>
      </c>
      <c r="AM2061" s="60">
        <v>16.609163311179795</v>
      </c>
      <c r="AN2061" s="60">
        <v>0</v>
      </c>
      <c r="AO2061" s="60">
        <v>0</v>
      </c>
      <c r="AP2061" s="60">
        <v>0</v>
      </c>
      <c r="AQ2061" s="60">
        <v>0</v>
      </c>
      <c r="AR2061" s="60">
        <v>0</v>
      </c>
      <c r="AS2061" s="60">
        <v>0</v>
      </c>
      <c r="AT2061" s="60">
        <v>28.900274789539615</v>
      </c>
      <c r="AU2061" s="60">
        <v>45.509438100719407</v>
      </c>
      <c r="AV2061" s="60">
        <v>0</v>
      </c>
      <c r="AW2061" s="60">
        <v>0</v>
      </c>
      <c r="AX2061" s="60">
        <v>0</v>
      </c>
      <c r="AY2061" s="60">
        <v>0</v>
      </c>
      <c r="AZ2061" s="60">
        <v>0</v>
      </c>
      <c r="BA2061" s="60">
        <v>0</v>
      </c>
      <c r="BB2061" s="60">
        <v>0</v>
      </c>
      <c r="BC2061" s="60">
        <v>0</v>
      </c>
      <c r="BD2061" s="60">
        <v>0</v>
      </c>
      <c r="BE2061" s="60">
        <v>0</v>
      </c>
      <c r="BF2061" s="60">
        <v>0</v>
      </c>
      <c r="BG2061" s="60">
        <v>0.22106715274695432</v>
      </c>
      <c r="BH2061" s="60">
        <v>0.22106715274695432</v>
      </c>
      <c r="BI2061" s="60">
        <v>0</v>
      </c>
      <c r="BJ2061" s="60">
        <v>0</v>
      </c>
      <c r="BK2061" s="60">
        <v>0</v>
      </c>
      <c r="BL2061" s="60">
        <v>0</v>
      </c>
      <c r="BM2061" s="60">
        <v>0</v>
      </c>
      <c r="BN2061" s="60">
        <v>0</v>
      </c>
      <c r="BO2061" s="60">
        <v>0</v>
      </c>
      <c r="BP2061" s="60">
        <v>0</v>
      </c>
      <c r="BQ2061" s="60">
        <v>0</v>
      </c>
      <c r="BR2061" s="60">
        <v>0</v>
      </c>
      <c r="BS2061" s="60">
        <v>0</v>
      </c>
      <c r="BT2061" s="60">
        <v>50.720083753966463</v>
      </c>
      <c r="BU2061" s="60">
        <v>50.720083753966463</v>
      </c>
      <c r="BV2061" s="60">
        <v>0</v>
      </c>
      <c r="BW2061" s="60">
        <v>0</v>
      </c>
      <c r="BX2061" s="60">
        <v>0</v>
      </c>
      <c r="BY2061" s="60">
        <v>0</v>
      </c>
      <c r="BZ2061" s="60">
        <v>0</v>
      </c>
      <c r="CA2061" s="60">
        <v>0</v>
      </c>
      <c r="CB2061" s="60">
        <v>0</v>
      </c>
      <c r="CC2061" s="60">
        <v>0</v>
      </c>
      <c r="CD2061" s="60">
        <v>0</v>
      </c>
      <c r="CE2061" s="60">
        <v>0</v>
      </c>
      <c r="CF2061" s="60">
        <v>0</v>
      </c>
      <c r="CG2061" s="60">
        <v>0</v>
      </c>
      <c r="CH2061" s="60">
        <v>0</v>
      </c>
    </row>
    <row r="2062" spans="1:86">
      <c r="A2062" s="57" t="s">
        <v>86</v>
      </c>
      <c r="B2062" s="58" t="s">
        <v>723</v>
      </c>
      <c r="C2062" s="59" t="s">
        <v>116</v>
      </c>
      <c r="D2062" s="58" t="s">
        <v>544</v>
      </c>
      <c r="E2062" s="58" t="str">
        <f>VLOOKUP(CONCATENATE($F$4,F2062),'REG FL  CWIP - 1 System Per Boo'!$A$29:$B$1161,2,FALSE)</f>
        <v>Production</v>
      </c>
      <c r="F2062" s="58" t="s">
        <v>604</v>
      </c>
      <c r="G2062" s="58" t="s">
        <v>605</v>
      </c>
      <c r="H2062" s="63">
        <v>345</v>
      </c>
      <c r="I2062" s="60">
        <v>0</v>
      </c>
      <c r="J2062" s="60">
        <v>0</v>
      </c>
      <c r="K2062" s="60">
        <v>0</v>
      </c>
      <c r="L2062" s="60">
        <v>0</v>
      </c>
      <c r="M2062" s="60">
        <v>0</v>
      </c>
      <c r="N2062" s="60">
        <v>0</v>
      </c>
      <c r="O2062" s="60">
        <v>0</v>
      </c>
      <c r="P2062" s="60">
        <v>0</v>
      </c>
      <c r="Q2062" s="60">
        <v>0</v>
      </c>
      <c r="R2062" s="60">
        <v>0</v>
      </c>
      <c r="S2062" s="60">
        <v>0</v>
      </c>
      <c r="T2062" s="60">
        <v>0</v>
      </c>
      <c r="U2062" s="60">
        <v>0</v>
      </c>
      <c r="V2062" s="60">
        <v>0</v>
      </c>
      <c r="W2062" s="60">
        <v>12.5614177416</v>
      </c>
      <c r="X2062" s="60">
        <v>77.807963750399992</v>
      </c>
      <c r="Y2062" s="60">
        <v>149.60561951400001</v>
      </c>
      <c r="Z2062" s="60">
        <v>20.961520833335555</v>
      </c>
      <c r="AA2062" s="60">
        <v>76.298332451735561</v>
      </c>
      <c r="AB2062" s="60">
        <v>15.359498762840147</v>
      </c>
      <c r="AC2062" s="60">
        <v>0.22097789146636515</v>
      </c>
      <c r="AD2062" s="60">
        <v>0.22097789146636515</v>
      </c>
      <c r="AE2062" s="60">
        <v>0.22097789146636515</v>
      </c>
      <c r="AF2062" s="60">
        <v>0.22097789146636515</v>
      </c>
      <c r="AG2062" s="60">
        <v>0.22097789146636515</v>
      </c>
      <c r="AH2062" s="60">
        <v>0.22097789146636515</v>
      </c>
      <c r="AI2062" s="60">
        <v>2.6293477774663652</v>
      </c>
      <c r="AJ2062" s="60">
        <v>5.0377165090663656</v>
      </c>
      <c r="AK2062" s="60">
        <v>9.8658415510663655</v>
      </c>
      <c r="AL2062" s="60">
        <v>15.603895841866365</v>
      </c>
      <c r="AM2062" s="60">
        <v>9.4004987482865694</v>
      </c>
      <c r="AN2062" s="60">
        <v>14.63173103508657</v>
      </c>
      <c r="AO2062" s="60">
        <v>17.07959525388657</v>
      </c>
      <c r="AP2062" s="60">
        <v>19.48794320628657</v>
      </c>
      <c r="AQ2062" s="60">
        <v>21.896295776286571</v>
      </c>
      <c r="AR2062" s="60">
        <v>24.304644883086571</v>
      </c>
      <c r="AS2062" s="60">
        <v>26.712994567086572</v>
      </c>
      <c r="AT2062" s="60">
        <v>0.22106715274695432</v>
      </c>
      <c r="AU2062" s="60">
        <v>0.22106715274695432</v>
      </c>
      <c r="AV2062" s="60">
        <v>0.22106715274695432</v>
      </c>
      <c r="AW2062" s="60">
        <v>0.22106715274695432</v>
      </c>
      <c r="AX2062" s="60">
        <v>0.22106715274695432</v>
      </c>
      <c r="AY2062" s="60">
        <v>0.22106715274695432</v>
      </c>
      <c r="AZ2062" s="60">
        <v>0.22106715274695432</v>
      </c>
      <c r="BA2062" s="60">
        <v>0.22106715274695432</v>
      </c>
      <c r="BB2062" s="60">
        <v>0.22106715274695432</v>
      </c>
      <c r="BC2062" s="60">
        <v>0.22106715274695432</v>
      </c>
      <c r="BD2062" s="60">
        <v>0.22106715274695432</v>
      </c>
      <c r="BE2062" s="60">
        <v>0.22106715274695432</v>
      </c>
      <c r="BF2062" s="60">
        <v>0.22106715274695432</v>
      </c>
      <c r="BG2062" s="60">
        <v>0</v>
      </c>
      <c r="BH2062" s="60">
        <v>0</v>
      </c>
      <c r="BI2062" s="60">
        <v>4.2866666666666662</v>
      </c>
      <c r="BJ2062" s="60">
        <v>8.5733333333333324</v>
      </c>
      <c r="BK2062" s="60">
        <v>12.86</v>
      </c>
      <c r="BL2062" s="60">
        <v>17.146666666666665</v>
      </c>
      <c r="BM2062" s="60">
        <v>21.43333333333333</v>
      </c>
      <c r="BN2062" s="60">
        <v>25.719999999999995</v>
      </c>
      <c r="BO2062" s="60">
        <v>30.006666666666661</v>
      </c>
      <c r="BP2062" s="60">
        <v>34.293333333333329</v>
      </c>
      <c r="BQ2062" s="60">
        <v>38.58</v>
      </c>
      <c r="BR2062" s="60">
        <v>42.866666666666667</v>
      </c>
      <c r="BS2062" s="60">
        <v>47.153333333333336</v>
      </c>
      <c r="BT2062" s="60">
        <v>0.71991624603353443</v>
      </c>
      <c r="BU2062" s="60">
        <v>0.71991624603353443</v>
      </c>
      <c r="BV2062" s="60">
        <v>0.71991624603353443</v>
      </c>
      <c r="BW2062" s="60">
        <v>0.71991624603353443</v>
      </c>
      <c r="BX2062" s="60">
        <v>0.71991624603353443</v>
      </c>
      <c r="BY2062" s="60">
        <v>0.71991624603353443</v>
      </c>
      <c r="BZ2062" s="60">
        <v>0.71991624603353443</v>
      </c>
      <c r="CA2062" s="60">
        <v>0.71991624603353443</v>
      </c>
      <c r="CB2062" s="60">
        <v>0.71991624603353443</v>
      </c>
      <c r="CC2062" s="60">
        <v>0.71991624603353443</v>
      </c>
      <c r="CD2062" s="60">
        <v>0.71991624603353443</v>
      </c>
      <c r="CE2062" s="60">
        <v>0.71991624603353443</v>
      </c>
      <c r="CF2062" s="60">
        <v>0.71991624603353443</v>
      </c>
      <c r="CG2062" s="60">
        <v>0.71991624603353443</v>
      </c>
      <c r="CH2062" s="60">
        <v>0.71991624603353443</v>
      </c>
    </row>
    <row r="2063" spans="1:86">
      <c r="A2063" s="57" t="s">
        <v>86</v>
      </c>
      <c r="B2063" s="58" t="s">
        <v>132</v>
      </c>
      <c r="C2063" s="59" t="s">
        <v>116</v>
      </c>
      <c r="D2063" s="58" t="s">
        <v>544</v>
      </c>
      <c r="E2063" s="58" t="str">
        <f>VLOOKUP(CONCATENATE($F$4,F2063),'REG FL  CWIP - 1 System Per Boo'!$A$29:$B$1161,2,FALSE)</f>
        <v>Production</v>
      </c>
      <c r="F2063" s="58" t="s">
        <v>606</v>
      </c>
      <c r="G2063" s="58" t="s">
        <v>607</v>
      </c>
      <c r="H2063" s="63">
        <v>346</v>
      </c>
      <c r="I2063" s="60">
        <v>0</v>
      </c>
      <c r="J2063" s="60">
        <v>0</v>
      </c>
      <c r="K2063" s="60">
        <v>0</v>
      </c>
      <c r="L2063" s="60">
        <v>0</v>
      </c>
      <c r="M2063" s="60">
        <v>0</v>
      </c>
      <c r="N2063" s="60">
        <v>0</v>
      </c>
      <c r="O2063" s="60">
        <v>0</v>
      </c>
      <c r="P2063" s="60">
        <v>0</v>
      </c>
      <c r="Q2063" s="60">
        <v>0</v>
      </c>
      <c r="R2063" s="60">
        <v>0</v>
      </c>
      <c r="S2063" s="60">
        <v>0</v>
      </c>
      <c r="T2063" s="60">
        <v>0</v>
      </c>
      <c r="U2063" s="60">
        <v>0</v>
      </c>
      <c r="V2063" s="60">
        <v>0</v>
      </c>
      <c r="W2063" s="60">
        <v>0</v>
      </c>
      <c r="X2063" s="60">
        <v>1.9216444673999999</v>
      </c>
      <c r="Y2063" s="60">
        <v>11.9030547456</v>
      </c>
      <c r="Z2063" s="60">
        <v>22.8866531585</v>
      </c>
      <c r="AA2063" s="60">
        <v>3.2066914233948935</v>
      </c>
      <c r="AB2063" s="60">
        <v>11.672111495994894</v>
      </c>
      <c r="AC2063" s="60">
        <v>2.3496946305592274</v>
      </c>
      <c r="AD2063" s="60">
        <v>3.3805176397228021E-2</v>
      </c>
      <c r="AE2063" s="60">
        <v>3.3805176397228021E-2</v>
      </c>
      <c r="AF2063" s="60">
        <v>3.3805176397228021E-2</v>
      </c>
      <c r="AG2063" s="60">
        <v>3.3805176397228021E-2</v>
      </c>
      <c r="AH2063" s="60">
        <v>0</v>
      </c>
      <c r="AI2063" s="60">
        <v>3.3805176397228021E-2</v>
      </c>
      <c r="AJ2063" s="60">
        <v>0.40223736789722803</v>
      </c>
      <c r="AK2063" s="60">
        <v>0.77066938279722796</v>
      </c>
      <c r="AL2063" s="60">
        <v>1.5092754832972279</v>
      </c>
      <c r="AM2063" s="60">
        <v>2.3870824719972279</v>
      </c>
      <c r="AN2063" s="60">
        <v>1.438087386475579</v>
      </c>
      <c r="AO2063" s="60">
        <v>2.2383607941755788</v>
      </c>
      <c r="AP2063" s="60">
        <v>2.6128348248755788</v>
      </c>
      <c r="AQ2063" s="60">
        <v>2.9812636609755789</v>
      </c>
      <c r="AR2063" s="60">
        <v>3.3496932034755789</v>
      </c>
      <c r="AS2063" s="60">
        <v>3.7181222161755789</v>
      </c>
      <c r="AT2063" s="60">
        <v>4.0865513171755792</v>
      </c>
      <c r="AU2063" s="60">
        <v>3.3805176397228021E-2</v>
      </c>
      <c r="AV2063" s="60">
        <v>3.3818831579272235E-2</v>
      </c>
      <c r="AW2063" s="60">
        <v>3.3818831579272235E-2</v>
      </c>
      <c r="AX2063" s="60">
        <v>3.3818831579272235E-2</v>
      </c>
      <c r="AY2063" s="60">
        <v>3.3818831579272235E-2</v>
      </c>
      <c r="AZ2063" s="60">
        <v>3.3818831579272235E-2</v>
      </c>
      <c r="BA2063" s="60">
        <v>3.3818831579272235E-2</v>
      </c>
      <c r="BB2063" s="60">
        <v>3.3818831579272235E-2</v>
      </c>
      <c r="BC2063" s="60">
        <v>3.3818831579272235E-2</v>
      </c>
      <c r="BD2063" s="60">
        <v>3.3818831579272235E-2</v>
      </c>
      <c r="BE2063" s="60">
        <v>3.3818831579272235E-2</v>
      </c>
      <c r="BF2063" s="60">
        <v>3.3818831579272235E-2</v>
      </c>
      <c r="BG2063" s="60">
        <v>3.3818831579272235E-2</v>
      </c>
      <c r="BH2063" s="60">
        <v>3.3818831579272235E-2</v>
      </c>
      <c r="BI2063" s="60">
        <v>0</v>
      </c>
      <c r="BJ2063" s="60">
        <v>0.65583333333333338</v>
      </c>
      <c r="BK2063" s="60">
        <v>1.3116666666666668</v>
      </c>
      <c r="BL2063" s="60">
        <v>1.9675000000000002</v>
      </c>
      <c r="BM2063" s="60">
        <v>2.6233333333333335</v>
      </c>
      <c r="BN2063" s="60">
        <v>3.2791666666666668</v>
      </c>
      <c r="BO2063" s="60">
        <v>3.9350000000000001</v>
      </c>
      <c r="BP2063" s="60">
        <v>4.5908333333333333</v>
      </c>
      <c r="BQ2063" s="60">
        <v>5.246666666666667</v>
      </c>
      <c r="BR2063" s="60">
        <v>5.9025000000000007</v>
      </c>
      <c r="BS2063" s="60">
        <v>6.5583333333333345</v>
      </c>
      <c r="BT2063" s="60">
        <v>7.2141666666666682</v>
      </c>
      <c r="BU2063" s="60">
        <v>0</v>
      </c>
      <c r="BV2063" s="60">
        <v>0.11014270715948538</v>
      </c>
      <c r="BW2063" s="60">
        <v>0.11014270715948538</v>
      </c>
      <c r="BX2063" s="60">
        <v>0.11014270715948538</v>
      </c>
      <c r="BY2063" s="60">
        <v>0.11014270715948538</v>
      </c>
      <c r="BZ2063" s="60">
        <v>0.11014270715948538</v>
      </c>
      <c r="CA2063" s="60">
        <v>0.11014270715948538</v>
      </c>
      <c r="CB2063" s="60">
        <v>0.11014270715948538</v>
      </c>
      <c r="CC2063" s="60">
        <v>0.11014270715948538</v>
      </c>
      <c r="CD2063" s="60">
        <v>0.11014270715948538</v>
      </c>
      <c r="CE2063" s="60">
        <v>0.11014270715948538</v>
      </c>
      <c r="CF2063" s="60">
        <v>0.11014270715948538</v>
      </c>
      <c r="CG2063" s="60">
        <v>0.11014270715948538</v>
      </c>
      <c r="CH2063" s="60">
        <v>0.11014270715948538</v>
      </c>
    </row>
    <row r="2064" spans="1:86">
      <c r="A2064" s="57" t="s">
        <v>86</v>
      </c>
      <c r="B2064" s="57" t="s">
        <v>701</v>
      </c>
      <c r="C2064" s="58" t="s">
        <v>116</v>
      </c>
      <c r="D2064" s="58" t="s">
        <v>544</v>
      </c>
      <c r="E2064" s="58" t="str">
        <f>VLOOKUP(CONCATENATE($F$4,F2064),'REG FL  CWIP - 1 System Per Boo'!$A$29:$B$1161,2,FALSE)</f>
        <v>Production</v>
      </c>
      <c r="F2064" s="58" t="s">
        <v>606</v>
      </c>
      <c r="G2064" s="58" t="s">
        <v>607</v>
      </c>
      <c r="H2064" s="63">
        <v>346</v>
      </c>
      <c r="I2064" s="60">
        <v>0</v>
      </c>
      <c r="J2064" s="60">
        <v>0</v>
      </c>
      <c r="K2064" s="60">
        <v>0</v>
      </c>
      <c r="L2064" s="60">
        <v>0</v>
      </c>
      <c r="M2064" s="60">
        <v>0</v>
      </c>
      <c r="N2064" s="60">
        <v>0</v>
      </c>
      <c r="O2064" s="60">
        <v>0</v>
      </c>
      <c r="P2064" s="60">
        <v>0</v>
      </c>
      <c r="Q2064" s="60">
        <v>0</v>
      </c>
      <c r="R2064" s="60">
        <v>0</v>
      </c>
      <c r="S2064" s="60">
        <v>0</v>
      </c>
      <c r="T2064" s="60">
        <v>0</v>
      </c>
      <c r="U2064" s="60">
        <v>0</v>
      </c>
      <c r="V2064" s="60">
        <v>0</v>
      </c>
      <c r="W2064" s="60">
        <v>1.9216444673999999</v>
      </c>
      <c r="X2064" s="60">
        <v>9.9814102782000003</v>
      </c>
      <c r="Y2064" s="60">
        <v>10.983598412899999</v>
      </c>
      <c r="Z2064" s="60">
        <v>9.2824522022</v>
      </c>
      <c r="AA2064" s="60">
        <v>9.1992799598000001</v>
      </c>
      <c r="AB2064" s="60">
        <v>6.5871791169999998</v>
      </c>
      <c r="AC2064" s="60">
        <v>0.90265390229999998</v>
      </c>
      <c r="AD2064" s="60">
        <v>0</v>
      </c>
      <c r="AE2064" s="60">
        <v>0</v>
      </c>
      <c r="AF2064" s="60">
        <v>0</v>
      </c>
      <c r="AG2064" s="60">
        <v>0</v>
      </c>
      <c r="AH2064" s="60">
        <v>48.858218339800004</v>
      </c>
      <c r="AI2064" s="60">
        <v>0.36843219150000001</v>
      </c>
      <c r="AJ2064" s="60">
        <v>0.36843201489999999</v>
      </c>
      <c r="AK2064" s="60">
        <v>0.73860610049999997</v>
      </c>
      <c r="AL2064" s="60">
        <v>0.87780698869999996</v>
      </c>
      <c r="AM2064" s="60">
        <v>1.5918731064</v>
      </c>
      <c r="AN2064" s="60">
        <v>0.80027340769999999</v>
      </c>
      <c r="AO2064" s="60">
        <v>0.37447403070000002</v>
      </c>
      <c r="AP2064" s="60">
        <v>0.36842883609999999</v>
      </c>
      <c r="AQ2064" s="60">
        <v>0.36842954249999998</v>
      </c>
      <c r="AR2064" s="60">
        <v>0.3684290127</v>
      </c>
      <c r="AS2064" s="60">
        <v>0.36842910099999998</v>
      </c>
      <c r="AT2064" s="60">
        <v>0.36842874780000001</v>
      </c>
      <c r="AU2064" s="60">
        <v>6.9620430805000009</v>
      </c>
      <c r="AV2064" s="60">
        <v>0</v>
      </c>
      <c r="AW2064" s="60">
        <v>0</v>
      </c>
      <c r="AX2064" s="60">
        <v>0</v>
      </c>
      <c r="AY2064" s="60">
        <v>0</v>
      </c>
      <c r="AZ2064" s="60">
        <v>0</v>
      </c>
      <c r="BA2064" s="60">
        <v>0</v>
      </c>
      <c r="BB2064" s="60">
        <v>0</v>
      </c>
      <c r="BC2064" s="60">
        <v>0</v>
      </c>
      <c r="BD2064" s="60">
        <v>0</v>
      </c>
      <c r="BE2064" s="60">
        <v>0</v>
      </c>
      <c r="BF2064" s="60">
        <v>0</v>
      </c>
      <c r="BG2064" s="60">
        <v>0</v>
      </c>
      <c r="BH2064" s="60">
        <v>0</v>
      </c>
      <c r="BI2064" s="60">
        <v>0.65583333333333338</v>
      </c>
      <c r="BJ2064" s="60">
        <v>0.65583333333333338</v>
      </c>
      <c r="BK2064" s="60">
        <v>0.65583333333333338</v>
      </c>
      <c r="BL2064" s="60">
        <v>0.65583333333333338</v>
      </c>
      <c r="BM2064" s="60">
        <v>0.65583333333333338</v>
      </c>
      <c r="BN2064" s="60">
        <v>0.65583333333333338</v>
      </c>
      <c r="BO2064" s="60">
        <v>0.65583333333333338</v>
      </c>
      <c r="BP2064" s="60">
        <v>0.65583333333333338</v>
      </c>
      <c r="BQ2064" s="60">
        <v>0.65583333333333338</v>
      </c>
      <c r="BR2064" s="60">
        <v>0.65583333333333338</v>
      </c>
      <c r="BS2064" s="60">
        <v>0.65583333333333338</v>
      </c>
      <c r="BT2064" s="60">
        <v>0.65583333333333194</v>
      </c>
      <c r="BU2064" s="60">
        <v>7.87</v>
      </c>
      <c r="BV2064" s="60">
        <v>0</v>
      </c>
      <c r="BW2064" s="60">
        <v>0</v>
      </c>
      <c r="BX2064" s="60">
        <v>0</v>
      </c>
      <c r="BY2064" s="60">
        <v>0</v>
      </c>
      <c r="BZ2064" s="60">
        <v>0</v>
      </c>
      <c r="CA2064" s="60">
        <v>0</v>
      </c>
      <c r="CB2064" s="60">
        <v>0</v>
      </c>
      <c r="CC2064" s="60">
        <v>0</v>
      </c>
      <c r="CD2064" s="60">
        <v>0</v>
      </c>
      <c r="CE2064" s="60">
        <v>0</v>
      </c>
      <c r="CF2064" s="60">
        <v>0</v>
      </c>
      <c r="CG2064" s="60">
        <v>0</v>
      </c>
      <c r="CH2064" s="60">
        <v>0</v>
      </c>
    </row>
    <row r="2065" spans="1:86">
      <c r="A2065" s="57" t="s">
        <v>86</v>
      </c>
      <c r="B2065" s="58" t="s">
        <v>719</v>
      </c>
      <c r="C2065" s="59" t="s">
        <v>116</v>
      </c>
      <c r="D2065" s="58" t="s">
        <v>544</v>
      </c>
      <c r="E2065" s="58" t="str">
        <f>VLOOKUP(CONCATENATE($F$4,F2065),'REG FL  CWIP - 1 System Per Boo'!$A$29:$B$1161,2,FALSE)</f>
        <v>Production</v>
      </c>
      <c r="F2065" s="58" t="s">
        <v>606</v>
      </c>
      <c r="G2065" s="58" t="s">
        <v>607</v>
      </c>
      <c r="H2065" s="63">
        <v>346</v>
      </c>
      <c r="I2065" s="60">
        <v>0</v>
      </c>
      <c r="J2065" s="60">
        <v>0</v>
      </c>
      <c r="K2065" s="60">
        <v>0</v>
      </c>
      <c r="L2065" s="60">
        <v>0</v>
      </c>
      <c r="M2065" s="60">
        <v>0</v>
      </c>
      <c r="N2065" s="60">
        <v>0</v>
      </c>
      <c r="O2065" s="60">
        <v>0</v>
      </c>
      <c r="P2065" s="60">
        <v>0</v>
      </c>
      <c r="Q2065" s="60">
        <v>0</v>
      </c>
      <c r="R2065" s="60">
        <v>0</v>
      </c>
      <c r="S2065" s="60">
        <v>0</v>
      </c>
      <c r="T2065" s="60">
        <v>0</v>
      </c>
      <c r="U2065" s="60">
        <v>0</v>
      </c>
      <c r="V2065" s="60">
        <v>0</v>
      </c>
      <c r="W2065" s="60">
        <v>0</v>
      </c>
      <c r="X2065" s="60">
        <v>0</v>
      </c>
      <c r="Y2065" s="60">
        <v>0</v>
      </c>
      <c r="Z2065" s="60">
        <v>28.962413937305108</v>
      </c>
      <c r="AA2065" s="60">
        <v>0.73385988720000039</v>
      </c>
      <c r="AB2065" s="60">
        <v>15.909595982435668</v>
      </c>
      <c r="AC2065" s="60">
        <v>3.2185433564619994</v>
      </c>
      <c r="AD2065" s="60">
        <v>0</v>
      </c>
      <c r="AE2065" s="60">
        <v>0</v>
      </c>
      <c r="AF2065" s="60">
        <v>0</v>
      </c>
      <c r="AG2065" s="60">
        <v>0</v>
      </c>
      <c r="AH2065" s="60">
        <v>48.824413163402774</v>
      </c>
      <c r="AI2065" s="60">
        <v>0</v>
      </c>
      <c r="AJ2065" s="60">
        <v>0</v>
      </c>
      <c r="AK2065" s="60">
        <v>0</v>
      </c>
      <c r="AL2065" s="60">
        <v>0</v>
      </c>
      <c r="AM2065" s="60">
        <v>2.5408681919216489</v>
      </c>
      <c r="AN2065" s="60">
        <v>0</v>
      </c>
      <c r="AO2065" s="60">
        <v>0</v>
      </c>
      <c r="AP2065" s="60">
        <v>0</v>
      </c>
      <c r="AQ2065" s="60">
        <v>0</v>
      </c>
      <c r="AR2065" s="60">
        <v>0</v>
      </c>
      <c r="AS2065" s="60">
        <v>0</v>
      </c>
      <c r="AT2065" s="60">
        <v>4.4211612333963073</v>
      </c>
      <c r="AU2065" s="60">
        <v>6.9620294253179562</v>
      </c>
      <c r="AV2065" s="60">
        <v>0</v>
      </c>
      <c r="AW2065" s="60">
        <v>0</v>
      </c>
      <c r="AX2065" s="60">
        <v>0</v>
      </c>
      <c r="AY2065" s="60">
        <v>0</v>
      </c>
      <c r="AZ2065" s="60">
        <v>0</v>
      </c>
      <c r="BA2065" s="60">
        <v>0</v>
      </c>
      <c r="BB2065" s="60">
        <v>0</v>
      </c>
      <c r="BC2065" s="60">
        <v>0</v>
      </c>
      <c r="BD2065" s="60">
        <v>0</v>
      </c>
      <c r="BE2065" s="60">
        <v>0</v>
      </c>
      <c r="BF2065" s="60">
        <v>0</v>
      </c>
      <c r="BG2065" s="60">
        <v>3.3818831579272235E-2</v>
      </c>
      <c r="BH2065" s="60">
        <v>3.3818831579272235E-2</v>
      </c>
      <c r="BI2065" s="60">
        <v>0</v>
      </c>
      <c r="BJ2065" s="60">
        <v>0</v>
      </c>
      <c r="BK2065" s="60">
        <v>0</v>
      </c>
      <c r="BL2065" s="60">
        <v>0</v>
      </c>
      <c r="BM2065" s="60">
        <v>0</v>
      </c>
      <c r="BN2065" s="60">
        <v>0</v>
      </c>
      <c r="BO2065" s="60">
        <v>0</v>
      </c>
      <c r="BP2065" s="60">
        <v>0</v>
      </c>
      <c r="BQ2065" s="60">
        <v>0</v>
      </c>
      <c r="BR2065" s="60">
        <v>0</v>
      </c>
      <c r="BS2065" s="60">
        <v>0</v>
      </c>
      <c r="BT2065" s="60">
        <v>7.7598572928405147</v>
      </c>
      <c r="BU2065" s="60">
        <v>7.7598572928405147</v>
      </c>
      <c r="BV2065" s="60">
        <v>0</v>
      </c>
      <c r="BW2065" s="60">
        <v>0</v>
      </c>
      <c r="BX2065" s="60">
        <v>0</v>
      </c>
      <c r="BY2065" s="60">
        <v>0</v>
      </c>
      <c r="BZ2065" s="60">
        <v>0</v>
      </c>
      <c r="CA2065" s="60">
        <v>0</v>
      </c>
      <c r="CB2065" s="60">
        <v>0</v>
      </c>
      <c r="CC2065" s="60">
        <v>0</v>
      </c>
      <c r="CD2065" s="60">
        <v>0</v>
      </c>
      <c r="CE2065" s="60">
        <v>0</v>
      </c>
      <c r="CF2065" s="60">
        <v>0</v>
      </c>
      <c r="CG2065" s="60">
        <v>0</v>
      </c>
      <c r="CH2065" s="60">
        <v>0</v>
      </c>
    </row>
    <row r="2066" spans="1:86">
      <c r="A2066" s="57" t="s">
        <v>86</v>
      </c>
      <c r="B2066" s="58" t="s">
        <v>723</v>
      </c>
      <c r="C2066" s="59" t="s">
        <v>116</v>
      </c>
      <c r="D2066" s="58" t="s">
        <v>544</v>
      </c>
      <c r="E2066" s="58" t="str">
        <f>VLOOKUP(CONCATENATE($F$4,F2066),'REG FL  CWIP - 1 System Per Boo'!$A$29:$B$1161,2,FALSE)</f>
        <v>Production</v>
      </c>
      <c r="F2066" s="58" t="s">
        <v>606</v>
      </c>
      <c r="G2066" s="58" t="s">
        <v>607</v>
      </c>
      <c r="H2066" s="63">
        <v>346</v>
      </c>
      <c r="I2066" s="60">
        <v>0</v>
      </c>
      <c r="J2066" s="60">
        <v>0</v>
      </c>
      <c r="K2066" s="60">
        <v>0</v>
      </c>
      <c r="L2066" s="60">
        <v>0</v>
      </c>
      <c r="M2066" s="60">
        <v>0</v>
      </c>
      <c r="N2066" s="60">
        <v>0</v>
      </c>
      <c r="O2066" s="60">
        <v>0</v>
      </c>
      <c r="P2066" s="60">
        <v>0</v>
      </c>
      <c r="Q2066" s="60">
        <v>0</v>
      </c>
      <c r="R2066" s="60">
        <v>0</v>
      </c>
      <c r="S2066" s="60">
        <v>0</v>
      </c>
      <c r="T2066" s="60">
        <v>0</v>
      </c>
      <c r="U2066" s="60">
        <v>0</v>
      </c>
      <c r="V2066" s="60">
        <v>0</v>
      </c>
      <c r="W2066" s="60">
        <v>1.9216444673999999</v>
      </c>
      <c r="X2066" s="60">
        <v>11.9030547456</v>
      </c>
      <c r="Y2066" s="60">
        <v>22.8866531585</v>
      </c>
      <c r="Z2066" s="60">
        <v>3.2066914233948935</v>
      </c>
      <c r="AA2066" s="60">
        <v>11.672111495994894</v>
      </c>
      <c r="AB2066" s="60">
        <v>2.3496946305592274</v>
      </c>
      <c r="AC2066" s="60">
        <v>3.3805176397228021E-2</v>
      </c>
      <c r="AD2066" s="60">
        <v>3.3805176397228021E-2</v>
      </c>
      <c r="AE2066" s="60">
        <v>3.3805176397228021E-2</v>
      </c>
      <c r="AF2066" s="60">
        <v>3.3805176397228021E-2</v>
      </c>
      <c r="AG2066" s="60">
        <v>3.3805176397228021E-2</v>
      </c>
      <c r="AH2066" s="60">
        <v>3.3805176397228021E-2</v>
      </c>
      <c r="AI2066" s="60">
        <v>0.40223736789722803</v>
      </c>
      <c r="AJ2066" s="60">
        <v>0.77066938279722796</v>
      </c>
      <c r="AK2066" s="60">
        <v>1.5092754832972279</v>
      </c>
      <c r="AL2066" s="60">
        <v>2.3870824719972279</v>
      </c>
      <c r="AM2066" s="60">
        <v>1.438087386475579</v>
      </c>
      <c r="AN2066" s="60">
        <v>2.2383607941755788</v>
      </c>
      <c r="AO2066" s="60">
        <v>2.6128348248755788</v>
      </c>
      <c r="AP2066" s="60">
        <v>2.9812636609755789</v>
      </c>
      <c r="AQ2066" s="60">
        <v>3.3496932034755789</v>
      </c>
      <c r="AR2066" s="60">
        <v>3.7181222161755789</v>
      </c>
      <c r="AS2066" s="60">
        <v>4.0865513171755792</v>
      </c>
      <c r="AT2066" s="60">
        <v>3.3818831579272235E-2</v>
      </c>
      <c r="AU2066" s="60">
        <v>3.3818831579272235E-2</v>
      </c>
      <c r="AV2066" s="60">
        <v>3.3818831579272235E-2</v>
      </c>
      <c r="AW2066" s="60">
        <v>3.3818831579272235E-2</v>
      </c>
      <c r="AX2066" s="60">
        <v>3.3818831579272235E-2</v>
      </c>
      <c r="AY2066" s="60">
        <v>3.3818831579272235E-2</v>
      </c>
      <c r="AZ2066" s="60">
        <v>3.3818831579272235E-2</v>
      </c>
      <c r="BA2066" s="60">
        <v>3.3818831579272235E-2</v>
      </c>
      <c r="BB2066" s="60">
        <v>3.3818831579272235E-2</v>
      </c>
      <c r="BC2066" s="60">
        <v>3.3818831579272235E-2</v>
      </c>
      <c r="BD2066" s="60">
        <v>3.3818831579272235E-2</v>
      </c>
      <c r="BE2066" s="60">
        <v>3.3818831579272235E-2</v>
      </c>
      <c r="BF2066" s="60">
        <v>3.3818831579272235E-2</v>
      </c>
      <c r="BG2066" s="60">
        <v>0</v>
      </c>
      <c r="BH2066" s="60">
        <v>0</v>
      </c>
      <c r="BI2066" s="60">
        <v>0.65583333333333338</v>
      </c>
      <c r="BJ2066" s="60">
        <v>1.3116666666666668</v>
      </c>
      <c r="BK2066" s="60">
        <v>1.9675000000000002</v>
      </c>
      <c r="BL2066" s="60">
        <v>2.6233333333333335</v>
      </c>
      <c r="BM2066" s="60">
        <v>3.2791666666666668</v>
      </c>
      <c r="BN2066" s="60">
        <v>3.9350000000000001</v>
      </c>
      <c r="BO2066" s="60">
        <v>4.5908333333333333</v>
      </c>
      <c r="BP2066" s="60">
        <v>5.246666666666667</v>
      </c>
      <c r="BQ2066" s="60">
        <v>5.9025000000000007</v>
      </c>
      <c r="BR2066" s="60">
        <v>6.5583333333333345</v>
      </c>
      <c r="BS2066" s="60">
        <v>7.2141666666666682</v>
      </c>
      <c r="BT2066" s="60">
        <v>0.11014270715948538</v>
      </c>
      <c r="BU2066" s="60">
        <v>0.11014270715948538</v>
      </c>
      <c r="BV2066" s="60">
        <v>0.11014270715948538</v>
      </c>
      <c r="BW2066" s="60">
        <v>0.11014270715948538</v>
      </c>
      <c r="BX2066" s="60">
        <v>0.11014270715948538</v>
      </c>
      <c r="BY2066" s="60">
        <v>0.11014270715948538</v>
      </c>
      <c r="BZ2066" s="60">
        <v>0.11014270715948538</v>
      </c>
      <c r="CA2066" s="60">
        <v>0.11014270715948538</v>
      </c>
      <c r="CB2066" s="60">
        <v>0.11014270715948538</v>
      </c>
      <c r="CC2066" s="60">
        <v>0.11014270715948538</v>
      </c>
      <c r="CD2066" s="60">
        <v>0.11014270715948538</v>
      </c>
      <c r="CE2066" s="60">
        <v>0.11014270715948538</v>
      </c>
      <c r="CF2066" s="60">
        <v>0.11014270715948538</v>
      </c>
      <c r="CG2066" s="60">
        <v>0.11014270715948538</v>
      </c>
      <c r="CH2066" s="60">
        <v>0.11014270715948538</v>
      </c>
    </row>
    <row r="2067" spans="1:86">
      <c r="A2067" s="57" t="s">
        <v>86</v>
      </c>
      <c r="B2067" s="58" t="s">
        <v>132</v>
      </c>
      <c r="C2067" s="59" t="s">
        <v>116</v>
      </c>
      <c r="D2067" s="58" t="s">
        <v>544</v>
      </c>
      <c r="E2067" s="58" t="str">
        <f>VLOOKUP(CONCATENATE($F$4,F2067),'REG FL  CWIP - 1 System Per Boo'!$A$29:$B$1161,2,FALSE)</f>
        <v>Production</v>
      </c>
      <c r="F2067" s="58" t="s">
        <v>584</v>
      </c>
      <c r="G2067" s="58" t="s">
        <v>585</v>
      </c>
      <c r="H2067" s="63">
        <v>341</v>
      </c>
      <c r="I2067" s="60">
        <v>648.04999999999995</v>
      </c>
      <c r="J2067" s="60">
        <v>0</v>
      </c>
      <c r="K2067" s="60">
        <v>0</v>
      </c>
      <c r="L2067" s="60">
        <v>0</v>
      </c>
      <c r="M2067" s="60">
        <v>74.77</v>
      </c>
      <c r="N2067" s="60">
        <v>74.56</v>
      </c>
      <c r="O2067" s="60">
        <v>12.1</v>
      </c>
      <c r="P2067" s="60">
        <v>44.81</v>
      </c>
      <c r="Q2067" s="60">
        <v>1125.22</v>
      </c>
      <c r="R2067" s="60">
        <v>1366.7499999999998</v>
      </c>
      <c r="S2067" s="60">
        <v>415.67</v>
      </c>
      <c r="T2067" s="60">
        <v>387.71</v>
      </c>
      <c r="U2067" s="60">
        <v>648.04999999999995</v>
      </c>
      <c r="V2067" s="60">
        <v>508.33</v>
      </c>
      <c r="W2067" s="60">
        <v>508.33</v>
      </c>
      <c r="X2067" s="60">
        <v>508.33</v>
      </c>
      <c r="Y2067" s="60">
        <v>510.17791227499998</v>
      </c>
      <c r="Z2067" s="60">
        <v>403.49962266323871</v>
      </c>
      <c r="AA2067" s="60">
        <v>403.49962266323871</v>
      </c>
      <c r="AB2067" s="60">
        <v>403.49962266323871</v>
      </c>
      <c r="AC2067" s="60">
        <v>403.49962266323871</v>
      </c>
      <c r="AD2067" s="60">
        <v>403.49962266323871</v>
      </c>
      <c r="AE2067" s="60">
        <v>403.49962266323871</v>
      </c>
      <c r="AF2067" s="60">
        <v>403.49962266323871</v>
      </c>
      <c r="AG2067" s="60">
        <v>403.49962266323871</v>
      </c>
      <c r="AH2067" s="60">
        <v>508.33</v>
      </c>
      <c r="AI2067" s="60">
        <v>403.49962266323871</v>
      </c>
      <c r="AJ2067" s="60">
        <v>403.64305468823869</v>
      </c>
      <c r="AK2067" s="60">
        <v>403.78648671323867</v>
      </c>
      <c r="AL2067" s="60">
        <v>403.92991846323866</v>
      </c>
      <c r="AM2067" s="60">
        <v>404.07335090073866</v>
      </c>
      <c r="AN2067" s="60">
        <v>404.21678320073863</v>
      </c>
      <c r="AO2067" s="60">
        <v>404.36021563823863</v>
      </c>
      <c r="AP2067" s="60">
        <v>404.50364642573862</v>
      </c>
      <c r="AQ2067" s="60">
        <v>404.6470768007386</v>
      </c>
      <c r="AR2067" s="60">
        <v>404.79050745073863</v>
      </c>
      <c r="AS2067" s="60">
        <v>404.93393782573861</v>
      </c>
      <c r="AT2067" s="60">
        <v>405.07736833823861</v>
      </c>
      <c r="AU2067" s="60">
        <v>403.49962266323871</v>
      </c>
      <c r="AV2067" s="60">
        <v>330.47856579124112</v>
      </c>
      <c r="AW2067" s="60">
        <v>338.76610617725851</v>
      </c>
      <c r="AX2067" s="60">
        <v>347.05364656327589</v>
      </c>
      <c r="AY2067" s="60">
        <v>353.50477355329872</v>
      </c>
      <c r="AZ2067" s="60">
        <v>357.96130703413826</v>
      </c>
      <c r="BA2067" s="60">
        <v>320.72769939487944</v>
      </c>
      <c r="BB2067" s="60">
        <v>329.01526361525606</v>
      </c>
      <c r="BC2067" s="60">
        <v>337.30273249819572</v>
      </c>
      <c r="BD2067" s="60">
        <v>345.5901775467762</v>
      </c>
      <c r="BE2067" s="60">
        <v>353.87763848492949</v>
      </c>
      <c r="BF2067" s="60">
        <v>362.16508353350991</v>
      </c>
      <c r="BG2067" s="60">
        <v>370.45253652687677</v>
      </c>
      <c r="BH2067" s="60">
        <v>330.47856579124112</v>
      </c>
      <c r="BI2067" s="60">
        <v>32.291135590805482</v>
      </c>
      <c r="BJ2067" s="60">
        <v>39.153635590805479</v>
      </c>
      <c r="BK2067" s="60">
        <v>46.016135590805476</v>
      </c>
      <c r="BL2067" s="60">
        <v>52.878635590805473</v>
      </c>
      <c r="BM2067" s="60">
        <v>59.74113559080547</v>
      </c>
      <c r="BN2067" s="60">
        <v>66.603635590805467</v>
      </c>
      <c r="BO2067" s="60">
        <v>73.466135590805465</v>
      </c>
      <c r="BP2067" s="60">
        <v>80.328635590805462</v>
      </c>
      <c r="BQ2067" s="60">
        <v>87.191135590805459</v>
      </c>
      <c r="BR2067" s="60">
        <v>94.053635590805456</v>
      </c>
      <c r="BS2067" s="60">
        <v>100.91613559080545</v>
      </c>
      <c r="BT2067" s="60">
        <v>0</v>
      </c>
      <c r="BU2067" s="60">
        <v>32.291135590805482</v>
      </c>
      <c r="BV2067" s="60">
        <v>6.8625000000000114</v>
      </c>
      <c r="BW2067" s="60">
        <v>16.806715125737394</v>
      </c>
      <c r="BX2067" s="60">
        <v>26.750930251474777</v>
      </c>
      <c r="BY2067" s="60">
        <v>36.695126311322518</v>
      </c>
      <c r="BZ2067" s="60">
        <v>46.639370035894359</v>
      </c>
      <c r="CA2067" s="60">
        <v>56.583604227521384</v>
      </c>
      <c r="CB2067" s="60">
        <v>66.527847952093225</v>
      </c>
      <c r="CC2067" s="60">
        <v>0.88599550079949552</v>
      </c>
      <c r="CD2067" s="60">
        <v>10.830096231199034</v>
      </c>
      <c r="CE2067" s="60">
        <v>20.774216027488215</v>
      </c>
      <c r="CF2067" s="60">
        <v>30.718316757887756</v>
      </c>
      <c r="CG2067" s="60">
        <v>26.855892699920879</v>
      </c>
      <c r="CH2067" s="60">
        <v>6.8625000000000114</v>
      </c>
    </row>
    <row r="2068" spans="1:86">
      <c r="A2068" s="57" t="s">
        <v>86</v>
      </c>
      <c r="B2068" s="57" t="s">
        <v>701</v>
      </c>
      <c r="C2068" s="58" t="s">
        <v>116</v>
      </c>
      <c r="D2068" s="58" t="s">
        <v>544</v>
      </c>
      <c r="E2068" s="58" t="str">
        <f>VLOOKUP(CONCATENATE($F$4,F2068),'REG FL  CWIP - 1 System Per Boo'!$A$29:$B$1161,2,FALSE)</f>
        <v>Production</v>
      </c>
      <c r="F2068" s="58" t="s">
        <v>584</v>
      </c>
      <c r="G2068" s="58" t="s">
        <v>585</v>
      </c>
      <c r="H2068" s="63">
        <v>341</v>
      </c>
      <c r="I2068" s="60">
        <v>45.7</v>
      </c>
      <c r="J2068" s="60">
        <v>-5.25</v>
      </c>
      <c r="K2068" s="60">
        <v>9.94</v>
      </c>
      <c r="L2068" s="60">
        <v>72.89</v>
      </c>
      <c r="M2068" s="60">
        <v>0.1</v>
      </c>
      <c r="N2068" s="60">
        <v>-62.46</v>
      </c>
      <c r="O2068" s="60">
        <v>32.71</v>
      </c>
      <c r="P2068" s="60">
        <v>1080.4099999999999</v>
      </c>
      <c r="Q2068" s="60">
        <v>241.52999999999997</v>
      </c>
      <c r="R2068" s="60">
        <v>298.83</v>
      </c>
      <c r="S2068" s="60">
        <v>-21.86</v>
      </c>
      <c r="T2068" s="60">
        <v>111.01</v>
      </c>
      <c r="U2068" s="60">
        <v>1803.55</v>
      </c>
      <c r="V2068" s="60">
        <v>0</v>
      </c>
      <c r="W2068" s="60">
        <v>0</v>
      </c>
      <c r="X2068" s="60">
        <v>1.8479122750000001</v>
      </c>
      <c r="Y2068" s="60">
        <v>7.2412450000000003E-2</v>
      </c>
      <c r="Z2068" s="60">
        <v>0</v>
      </c>
      <c r="AA2068" s="60">
        <v>0</v>
      </c>
      <c r="AB2068" s="60">
        <v>0</v>
      </c>
      <c r="AC2068" s="60">
        <v>0</v>
      </c>
      <c r="AD2068" s="60">
        <v>0</v>
      </c>
      <c r="AE2068" s="60">
        <v>1.142681375</v>
      </c>
      <c r="AF2068" s="60">
        <v>2.285440575</v>
      </c>
      <c r="AG2068" s="60">
        <v>0</v>
      </c>
      <c r="AH2068" s="60">
        <v>5.3484466749999999</v>
      </c>
      <c r="AI2068" s="60">
        <v>0.14343202499999999</v>
      </c>
      <c r="AJ2068" s="60">
        <v>0.14343202499999999</v>
      </c>
      <c r="AK2068" s="60">
        <v>0.14343175</v>
      </c>
      <c r="AL2068" s="60">
        <v>0.14343243750000001</v>
      </c>
      <c r="AM2068" s="60">
        <v>0.14343230000000001</v>
      </c>
      <c r="AN2068" s="60">
        <v>0.14343243750000001</v>
      </c>
      <c r="AO2068" s="60">
        <v>0.14343078749999999</v>
      </c>
      <c r="AP2068" s="60">
        <v>0.143430375</v>
      </c>
      <c r="AQ2068" s="60">
        <v>0.14343064999999999</v>
      </c>
      <c r="AR2068" s="60">
        <v>0.143430375</v>
      </c>
      <c r="AS2068" s="60">
        <v>0.1434305125</v>
      </c>
      <c r="AT2068" s="60">
        <v>0.1434302375</v>
      </c>
      <c r="AU2068" s="60">
        <v>1.7211759124999999</v>
      </c>
      <c r="AV2068" s="60">
        <v>8.2875403860173797</v>
      </c>
      <c r="AW2068" s="60">
        <v>8.2875403860173797</v>
      </c>
      <c r="AX2068" s="60">
        <v>8.2875244964445596</v>
      </c>
      <c r="AY2068" s="60">
        <v>8.2875642203766127</v>
      </c>
      <c r="AZ2068" s="60">
        <v>8.2875562755902017</v>
      </c>
      <c r="BA2068" s="60">
        <v>8.2875642203766127</v>
      </c>
      <c r="BB2068" s="60">
        <v>8.2874688829396845</v>
      </c>
      <c r="BC2068" s="60">
        <v>8.2874450485804516</v>
      </c>
      <c r="BD2068" s="60">
        <v>8.2874609381532736</v>
      </c>
      <c r="BE2068" s="60">
        <v>8.2874450485804516</v>
      </c>
      <c r="BF2068" s="60">
        <v>8.2874529933668626</v>
      </c>
      <c r="BG2068" s="60">
        <v>8.2874371035565133</v>
      </c>
      <c r="BH2068" s="60">
        <v>99.45</v>
      </c>
      <c r="BI2068" s="60">
        <v>6.8624999999999998</v>
      </c>
      <c r="BJ2068" s="60">
        <v>6.8624999999999998</v>
      </c>
      <c r="BK2068" s="60">
        <v>6.8624999999999998</v>
      </c>
      <c r="BL2068" s="60">
        <v>6.8624999999999998</v>
      </c>
      <c r="BM2068" s="60">
        <v>6.8624999999999998</v>
      </c>
      <c r="BN2068" s="60">
        <v>6.8624999999999998</v>
      </c>
      <c r="BO2068" s="60">
        <v>6.8624999999999998</v>
      </c>
      <c r="BP2068" s="60">
        <v>6.8624999999999998</v>
      </c>
      <c r="BQ2068" s="60">
        <v>6.8624999999999998</v>
      </c>
      <c r="BR2068" s="60">
        <v>6.8624999999999998</v>
      </c>
      <c r="BS2068" s="60">
        <v>6.8624999999999998</v>
      </c>
      <c r="BT2068" s="60">
        <v>6.8625000000000114</v>
      </c>
      <c r="BU2068" s="60">
        <v>82.35</v>
      </c>
      <c r="BV2068" s="60">
        <v>9.944215125737383</v>
      </c>
      <c r="BW2068" s="60">
        <v>9.944215125737383</v>
      </c>
      <c r="BX2068" s="60">
        <v>9.9441960598477426</v>
      </c>
      <c r="BY2068" s="60">
        <v>9.9442437245718427</v>
      </c>
      <c r="BZ2068" s="60">
        <v>9.9442341916270234</v>
      </c>
      <c r="CA2068" s="60">
        <v>9.9442437245718427</v>
      </c>
      <c r="CB2068" s="60">
        <v>9.9441293292340003</v>
      </c>
      <c r="CC2068" s="60">
        <v>9.9441007303995388</v>
      </c>
      <c r="CD2068" s="60">
        <v>9.9441197962891792</v>
      </c>
      <c r="CE2068" s="60">
        <v>9.9441007303995388</v>
      </c>
      <c r="CF2068" s="60">
        <v>9.9441102633443599</v>
      </c>
      <c r="CG2068" s="60">
        <v>9.9440911982401587</v>
      </c>
      <c r="CH2068" s="60">
        <v>119.33</v>
      </c>
    </row>
    <row r="2069" spans="1:86">
      <c r="A2069" s="57" t="s">
        <v>86</v>
      </c>
      <c r="B2069" s="58" t="s">
        <v>719</v>
      </c>
      <c r="C2069" s="59" t="s">
        <v>116</v>
      </c>
      <c r="D2069" s="58" t="s">
        <v>544</v>
      </c>
      <c r="E2069" s="58" t="str">
        <f>VLOOKUP(CONCATENATE($F$4,F2069),'REG FL  CWIP - 1 System Per Boo'!$A$29:$B$1161,2,FALSE)</f>
        <v>Production</v>
      </c>
      <c r="F2069" s="58" t="s">
        <v>584</v>
      </c>
      <c r="G2069" s="58" t="s">
        <v>585</v>
      </c>
      <c r="H2069" s="63">
        <v>341</v>
      </c>
      <c r="I2069" s="60">
        <v>693.76</v>
      </c>
      <c r="J2069" s="60">
        <v>-5.25</v>
      </c>
      <c r="K2069" s="60">
        <v>9.94</v>
      </c>
      <c r="L2069" s="60">
        <v>-1.88</v>
      </c>
      <c r="M2069" s="60">
        <v>0.31</v>
      </c>
      <c r="N2069" s="60">
        <v>0</v>
      </c>
      <c r="O2069" s="60">
        <v>0</v>
      </c>
      <c r="P2069" s="60">
        <v>0</v>
      </c>
      <c r="Q2069" s="60">
        <v>0</v>
      </c>
      <c r="R2069" s="60">
        <v>1249.9100000000001</v>
      </c>
      <c r="S2069" s="60">
        <v>6.1</v>
      </c>
      <c r="T2069" s="60">
        <v>-9.6199999999999992</v>
      </c>
      <c r="U2069" s="60">
        <v>1943.27</v>
      </c>
      <c r="V2069" s="60">
        <v>0</v>
      </c>
      <c r="W2069" s="60">
        <v>0</v>
      </c>
      <c r="X2069" s="60">
        <v>0</v>
      </c>
      <c r="Y2069" s="60">
        <v>106.75070206176125</v>
      </c>
      <c r="Z2069" s="60">
        <v>0</v>
      </c>
      <c r="AA2069" s="60">
        <v>0</v>
      </c>
      <c r="AB2069" s="60">
        <v>0</v>
      </c>
      <c r="AC2069" s="60">
        <v>0</v>
      </c>
      <c r="AD2069" s="60">
        <v>0</v>
      </c>
      <c r="AE2069" s="60">
        <v>1.142681375</v>
      </c>
      <c r="AF2069" s="60">
        <v>2.285440575</v>
      </c>
      <c r="AG2069" s="60">
        <v>0</v>
      </c>
      <c r="AH2069" s="60">
        <v>110.17882401176124</v>
      </c>
      <c r="AI2069" s="60">
        <v>0</v>
      </c>
      <c r="AJ2069" s="60">
        <v>0</v>
      </c>
      <c r="AK2069" s="60">
        <v>0</v>
      </c>
      <c r="AL2069" s="60">
        <v>0</v>
      </c>
      <c r="AM2069" s="60">
        <v>0</v>
      </c>
      <c r="AN2069" s="60">
        <v>0</v>
      </c>
      <c r="AO2069" s="60">
        <v>0</v>
      </c>
      <c r="AP2069" s="60">
        <v>0</v>
      </c>
      <c r="AQ2069" s="60">
        <v>0</v>
      </c>
      <c r="AR2069" s="60">
        <v>0</v>
      </c>
      <c r="AS2069" s="60">
        <v>0</v>
      </c>
      <c r="AT2069" s="60">
        <v>74.742232784497489</v>
      </c>
      <c r="AU2069" s="60">
        <v>74.742232784497489</v>
      </c>
      <c r="AV2069" s="60">
        <v>0</v>
      </c>
      <c r="AW2069" s="60">
        <v>0</v>
      </c>
      <c r="AX2069" s="60">
        <v>1.8363975064217701</v>
      </c>
      <c r="AY2069" s="60">
        <v>3.8310307395370695</v>
      </c>
      <c r="AZ2069" s="60">
        <v>45.521163914848998</v>
      </c>
      <c r="BA2069" s="60">
        <v>0</v>
      </c>
      <c r="BB2069" s="60">
        <v>0</v>
      </c>
      <c r="BC2069" s="60">
        <v>0</v>
      </c>
      <c r="BD2069" s="60">
        <v>0</v>
      </c>
      <c r="BE2069" s="60">
        <v>0</v>
      </c>
      <c r="BF2069" s="60">
        <v>0</v>
      </c>
      <c r="BG2069" s="60">
        <v>346.44883803962779</v>
      </c>
      <c r="BH2069" s="60">
        <v>397.63743020043563</v>
      </c>
      <c r="BI2069" s="60">
        <v>0</v>
      </c>
      <c r="BJ2069" s="60">
        <v>0</v>
      </c>
      <c r="BK2069" s="60">
        <v>0</v>
      </c>
      <c r="BL2069" s="60">
        <v>0</v>
      </c>
      <c r="BM2069" s="60">
        <v>0</v>
      </c>
      <c r="BN2069" s="60">
        <v>0</v>
      </c>
      <c r="BO2069" s="60">
        <v>0</v>
      </c>
      <c r="BP2069" s="60">
        <v>0</v>
      </c>
      <c r="BQ2069" s="60">
        <v>0</v>
      </c>
      <c r="BR2069" s="60">
        <v>0</v>
      </c>
      <c r="BS2069" s="60">
        <v>107.77863559080545</v>
      </c>
      <c r="BT2069" s="60">
        <v>0</v>
      </c>
      <c r="BU2069" s="60">
        <v>107.77863559080545</v>
      </c>
      <c r="BV2069" s="60">
        <v>0</v>
      </c>
      <c r="BW2069" s="60">
        <v>0</v>
      </c>
      <c r="BX2069" s="60">
        <v>0</v>
      </c>
      <c r="BY2069" s="60">
        <v>0</v>
      </c>
      <c r="BZ2069" s="60">
        <v>0</v>
      </c>
      <c r="CA2069" s="60">
        <v>0</v>
      </c>
      <c r="CB2069" s="60">
        <v>75.585981780527732</v>
      </c>
      <c r="CC2069" s="60">
        <v>0</v>
      </c>
      <c r="CD2069" s="60">
        <v>0</v>
      </c>
      <c r="CE2069" s="60">
        <v>0</v>
      </c>
      <c r="CF2069" s="60">
        <v>13.80653432131124</v>
      </c>
      <c r="CG2069" s="60">
        <v>29.817988265387523</v>
      </c>
      <c r="CH2069" s="60">
        <v>119.21050436722649</v>
      </c>
    </row>
    <row r="2070" spans="1:86">
      <c r="A2070" s="57" t="s">
        <v>86</v>
      </c>
      <c r="B2070" s="58" t="s">
        <v>723</v>
      </c>
      <c r="C2070" s="59" t="s">
        <v>116</v>
      </c>
      <c r="D2070" s="58" t="s">
        <v>544</v>
      </c>
      <c r="E2070" s="58" t="str">
        <f>VLOOKUP(CONCATENATE($F$4,F2070),'REG FL  CWIP - 1 System Per Boo'!$A$29:$B$1161,2,FALSE)</f>
        <v>Production</v>
      </c>
      <c r="F2070" s="58" t="s">
        <v>584</v>
      </c>
      <c r="G2070" s="58" t="s">
        <v>585</v>
      </c>
      <c r="H2070" s="63">
        <v>341</v>
      </c>
      <c r="I2070" s="60">
        <v>0</v>
      </c>
      <c r="J2070" s="60">
        <v>0</v>
      </c>
      <c r="K2070" s="60">
        <v>0</v>
      </c>
      <c r="L2070" s="60">
        <v>74.77</v>
      </c>
      <c r="M2070" s="60">
        <v>74.56</v>
      </c>
      <c r="N2070" s="60">
        <v>12.1</v>
      </c>
      <c r="O2070" s="60">
        <v>44.81</v>
      </c>
      <c r="P2070" s="60">
        <v>1125.22</v>
      </c>
      <c r="Q2070" s="60">
        <v>1366.7499999999998</v>
      </c>
      <c r="R2070" s="60">
        <v>415.67</v>
      </c>
      <c r="S2070" s="60">
        <v>387.71</v>
      </c>
      <c r="T2070" s="60">
        <v>508.33</v>
      </c>
      <c r="U2070" s="60">
        <v>508.33</v>
      </c>
      <c r="V2070" s="60">
        <v>508.33</v>
      </c>
      <c r="W2070" s="60">
        <v>508.33</v>
      </c>
      <c r="X2070" s="60">
        <v>510.17791227499998</v>
      </c>
      <c r="Y2070" s="60">
        <v>403.49962266323871</v>
      </c>
      <c r="Z2070" s="60">
        <v>403.49962266323871</v>
      </c>
      <c r="AA2070" s="60">
        <v>403.49962266323871</v>
      </c>
      <c r="AB2070" s="60">
        <v>403.49962266323871</v>
      </c>
      <c r="AC2070" s="60">
        <v>403.49962266323871</v>
      </c>
      <c r="AD2070" s="60">
        <v>403.49962266323871</v>
      </c>
      <c r="AE2070" s="60">
        <v>403.49962266323871</v>
      </c>
      <c r="AF2070" s="60">
        <v>403.49962266323871</v>
      </c>
      <c r="AG2070" s="60">
        <v>403.49962266323871</v>
      </c>
      <c r="AH2070" s="60">
        <v>403.49962266323871</v>
      </c>
      <c r="AI2070" s="60">
        <v>403.64305468823869</v>
      </c>
      <c r="AJ2070" s="60">
        <v>403.78648671323867</v>
      </c>
      <c r="AK2070" s="60">
        <v>403.92991846323866</v>
      </c>
      <c r="AL2070" s="60">
        <v>404.07335090073866</v>
      </c>
      <c r="AM2070" s="60">
        <v>404.21678320073863</v>
      </c>
      <c r="AN2070" s="60">
        <v>404.36021563823863</v>
      </c>
      <c r="AO2070" s="60">
        <v>404.50364642573862</v>
      </c>
      <c r="AP2070" s="60">
        <v>404.6470768007386</v>
      </c>
      <c r="AQ2070" s="60">
        <v>404.79050745073863</v>
      </c>
      <c r="AR2070" s="60">
        <v>404.93393782573861</v>
      </c>
      <c r="AS2070" s="60">
        <v>405.07736833823861</v>
      </c>
      <c r="AT2070" s="60">
        <v>330.47856579124112</v>
      </c>
      <c r="AU2070" s="60">
        <v>330.47856579124112</v>
      </c>
      <c r="AV2070" s="60">
        <v>338.76610617725851</v>
      </c>
      <c r="AW2070" s="60">
        <v>347.05364656327589</v>
      </c>
      <c r="AX2070" s="60">
        <v>353.50477355329872</v>
      </c>
      <c r="AY2070" s="60">
        <v>357.96130703413826</v>
      </c>
      <c r="AZ2070" s="60">
        <v>320.72769939487944</v>
      </c>
      <c r="BA2070" s="60">
        <v>329.01526361525606</v>
      </c>
      <c r="BB2070" s="60">
        <v>337.30273249819572</v>
      </c>
      <c r="BC2070" s="60">
        <v>345.5901775467762</v>
      </c>
      <c r="BD2070" s="60">
        <v>353.87763848492949</v>
      </c>
      <c r="BE2070" s="60">
        <v>362.16508353350991</v>
      </c>
      <c r="BF2070" s="60">
        <v>370.45253652687677</v>
      </c>
      <c r="BG2070" s="60">
        <v>32.291135590805482</v>
      </c>
      <c r="BH2070" s="60">
        <v>32.291135590805482</v>
      </c>
      <c r="BI2070" s="60">
        <v>39.153635590805479</v>
      </c>
      <c r="BJ2070" s="60">
        <v>46.016135590805476</v>
      </c>
      <c r="BK2070" s="60">
        <v>52.878635590805473</v>
      </c>
      <c r="BL2070" s="60">
        <v>59.74113559080547</v>
      </c>
      <c r="BM2070" s="60">
        <v>66.603635590805467</v>
      </c>
      <c r="BN2070" s="60">
        <v>73.466135590805465</v>
      </c>
      <c r="BO2070" s="60">
        <v>80.328635590805462</v>
      </c>
      <c r="BP2070" s="60">
        <v>87.191135590805459</v>
      </c>
      <c r="BQ2070" s="60">
        <v>94.053635590805456</v>
      </c>
      <c r="BR2070" s="60">
        <v>100.91613559080545</v>
      </c>
      <c r="BS2070" s="60">
        <v>0</v>
      </c>
      <c r="BT2070" s="60">
        <v>6.8625000000000114</v>
      </c>
      <c r="BU2070" s="60">
        <v>6.8625000000000114</v>
      </c>
      <c r="BV2070" s="60">
        <v>16.806715125737394</v>
      </c>
      <c r="BW2070" s="60">
        <v>26.750930251474777</v>
      </c>
      <c r="BX2070" s="60">
        <v>36.695126311322518</v>
      </c>
      <c r="BY2070" s="60">
        <v>46.639370035894359</v>
      </c>
      <c r="BZ2070" s="60">
        <v>56.583604227521384</v>
      </c>
      <c r="CA2070" s="60">
        <v>66.527847952093225</v>
      </c>
      <c r="CB2070" s="60">
        <v>0.88599550079949552</v>
      </c>
      <c r="CC2070" s="60">
        <v>10.830096231199034</v>
      </c>
      <c r="CD2070" s="60">
        <v>20.774216027488215</v>
      </c>
      <c r="CE2070" s="60">
        <v>30.718316757887756</v>
      </c>
      <c r="CF2070" s="60">
        <v>26.855892699920879</v>
      </c>
      <c r="CG2070" s="60">
        <v>6.9819956327735149</v>
      </c>
      <c r="CH2070" s="60">
        <v>6.9819956327735149</v>
      </c>
    </row>
    <row r="2071" spans="1:86">
      <c r="A2071" s="57" t="s">
        <v>86</v>
      </c>
      <c r="B2071" s="58" t="s">
        <v>132</v>
      </c>
      <c r="C2071" s="59" t="s">
        <v>116</v>
      </c>
      <c r="D2071" s="58" t="s">
        <v>544</v>
      </c>
      <c r="E2071" s="58" t="str">
        <f>VLOOKUP(CONCATENATE($F$4,F2071),'REG FL  CWIP - 1 System Per Boo'!$A$29:$B$1161,2,FALSE)</f>
        <v>Production</v>
      </c>
      <c r="F2071" s="58" t="s">
        <v>586</v>
      </c>
      <c r="G2071" s="58" t="s">
        <v>587</v>
      </c>
      <c r="H2071" s="63">
        <v>342</v>
      </c>
      <c r="I2071" s="60">
        <v>0</v>
      </c>
      <c r="J2071" s="60">
        <v>0</v>
      </c>
      <c r="K2071" s="60">
        <v>0</v>
      </c>
      <c r="L2071" s="60">
        <v>0</v>
      </c>
      <c r="M2071" s="60">
        <v>0</v>
      </c>
      <c r="N2071" s="60">
        <v>0</v>
      </c>
      <c r="O2071" s="60">
        <v>0</v>
      </c>
      <c r="P2071" s="60">
        <v>0</v>
      </c>
      <c r="Q2071" s="60">
        <v>0</v>
      </c>
      <c r="R2071" s="60">
        <v>0</v>
      </c>
      <c r="S2071" s="60">
        <v>0</v>
      </c>
      <c r="T2071" s="60">
        <v>0</v>
      </c>
      <c r="U2071" s="60">
        <v>0</v>
      </c>
      <c r="V2071" s="60">
        <v>0</v>
      </c>
      <c r="W2071" s="60">
        <v>0</v>
      </c>
      <c r="X2071" s="60">
        <v>0</v>
      </c>
      <c r="Y2071" s="60">
        <v>6.9320229195999996</v>
      </c>
      <c r="Z2071" s="60">
        <v>5.4825357293081431</v>
      </c>
      <c r="AA2071" s="60">
        <v>5.4825357293081431</v>
      </c>
      <c r="AB2071" s="60">
        <v>5.4825357293081431</v>
      </c>
      <c r="AC2071" s="60">
        <v>5.4825357293081431</v>
      </c>
      <c r="AD2071" s="60">
        <v>5.4825357293081431</v>
      </c>
      <c r="AE2071" s="60">
        <v>5.4825357293081431</v>
      </c>
      <c r="AF2071" s="60">
        <v>5.4825357293081423</v>
      </c>
      <c r="AG2071" s="60">
        <v>5.4825357293081414</v>
      </c>
      <c r="AH2071" s="60">
        <v>0</v>
      </c>
      <c r="AI2071" s="60">
        <v>5.4825357293081414</v>
      </c>
      <c r="AJ2071" s="60">
        <v>6.0205883729081417</v>
      </c>
      <c r="AK2071" s="60">
        <v>6.5586410165081421</v>
      </c>
      <c r="AL2071" s="60">
        <v>7.0966926285081424</v>
      </c>
      <c r="AM2071" s="60">
        <v>7.634746819508142</v>
      </c>
      <c r="AN2071" s="60">
        <v>8.1728004947081416</v>
      </c>
      <c r="AO2071" s="60">
        <v>8.7108546857081421</v>
      </c>
      <c r="AP2071" s="60">
        <v>9.2489026871081421</v>
      </c>
      <c r="AQ2071" s="60">
        <v>9.786949141108142</v>
      </c>
      <c r="AR2071" s="60">
        <v>10.324996626708142</v>
      </c>
      <c r="AS2071" s="60">
        <v>10.863043080708142</v>
      </c>
      <c r="AT2071" s="60">
        <v>11.401090050508142</v>
      </c>
      <c r="AU2071" s="60">
        <v>5.4825357293081414</v>
      </c>
      <c r="AV2071" s="60">
        <v>9.3014722195059854</v>
      </c>
      <c r="AW2071" s="60">
        <v>40.391623724766561</v>
      </c>
      <c r="AX2071" s="60">
        <v>71.481775230027139</v>
      </c>
      <c r="AY2071" s="60">
        <v>95.67999229362421</v>
      </c>
      <c r="AZ2071" s="60">
        <v>112.3927045498113</v>
      </c>
      <c r="BA2071" s="60">
        <v>100.68693224765025</v>
      </c>
      <c r="BB2071" s="60">
        <v>131.77717316590974</v>
      </c>
      <c r="BC2071" s="60">
        <v>162.86705643217357</v>
      </c>
      <c r="BD2071" s="60">
        <v>193.95685028543846</v>
      </c>
      <c r="BE2071" s="60">
        <v>225.04670374736932</v>
      </c>
      <c r="BF2071" s="60">
        <v>256.13649760063424</v>
      </c>
      <c r="BG2071" s="60">
        <v>287.22632125823213</v>
      </c>
      <c r="BH2071" s="60">
        <v>9.3014722195059854</v>
      </c>
      <c r="BI2071" s="60">
        <v>24.905301881244952</v>
      </c>
      <c r="BJ2071" s="60">
        <v>50.646968547911612</v>
      </c>
      <c r="BK2071" s="60">
        <v>76.388635214578272</v>
      </c>
      <c r="BL2071" s="60">
        <v>102.13030188124493</v>
      </c>
      <c r="BM2071" s="60">
        <v>127.87196854791159</v>
      </c>
      <c r="BN2071" s="60">
        <v>153.61363521457827</v>
      </c>
      <c r="BO2071" s="60">
        <v>179.35530188124494</v>
      </c>
      <c r="BP2071" s="60">
        <v>205.09696854791162</v>
      </c>
      <c r="BQ2071" s="60">
        <v>230.83863521457829</v>
      </c>
      <c r="BR2071" s="60">
        <v>256.58030188124496</v>
      </c>
      <c r="BS2071" s="60">
        <v>282.32196854791164</v>
      </c>
      <c r="BT2071" s="60">
        <v>0</v>
      </c>
      <c r="BU2071" s="60">
        <v>24.905301881244952</v>
      </c>
      <c r="BV2071" s="60">
        <v>25.741666666666617</v>
      </c>
      <c r="BW2071" s="60">
        <v>63.0460151212244</v>
      </c>
      <c r="BX2071" s="60">
        <v>100.35036357578218</v>
      </c>
      <c r="BY2071" s="60">
        <v>137.65464050729045</v>
      </c>
      <c r="BZ2071" s="60">
        <v>174.95909624642249</v>
      </c>
      <c r="CA2071" s="60">
        <v>212.26351622402979</v>
      </c>
      <c r="CB2071" s="60">
        <v>249.56797196316182</v>
      </c>
      <c r="CC2071" s="60">
        <v>3.323662302472826</v>
      </c>
      <c r="CD2071" s="60">
        <v>40.627581618733565</v>
      </c>
      <c r="CE2071" s="60">
        <v>77.931572458043803</v>
      </c>
      <c r="CF2071" s="60">
        <v>115.23549177430453</v>
      </c>
      <c r="CG2071" s="60">
        <v>100.74615087895697</v>
      </c>
      <c r="CH2071" s="60">
        <v>25.741666666666617</v>
      </c>
    </row>
    <row r="2072" spans="1:86">
      <c r="A2072" s="57" t="s">
        <v>86</v>
      </c>
      <c r="B2072" s="57" t="s">
        <v>701</v>
      </c>
      <c r="C2072" s="58" t="s">
        <v>116</v>
      </c>
      <c r="D2072" s="58" t="s">
        <v>544</v>
      </c>
      <c r="E2072" s="58" t="str">
        <f>VLOOKUP(CONCATENATE($F$4,F2072),'REG FL  CWIP - 1 System Per Boo'!$A$29:$B$1161,2,FALSE)</f>
        <v>Production</v>
      </c>
      <c r="F2072" s="58" t="s">
        <v>586</v>
      </c>
      <c r="G2072" s="58" t="s">
        <v>587</v>
      </c>
      <c r="H2072" s="63">
        <v>342</v>
      </c>
      <c r="I2072" s="60">
        <v>0</v>
      </c>
      <c r="J2072" s="60">
        <v>0</v>
      </c>
      <c r="K2072" s="60">
        <v>0</v>
      </c>
      <c r="L2072" s="60">
        <v>0</v>
      </c>
      <c r="M2072" s="60">
        <v>0</v>
      </c>
      <c r="N2072" s="60">
        <v>0</v>
      </c>
      <c r="O2072" s="60">
        <v>0</v>
      </c>
      <c r="P2072" s="60">
        <v>0</v>
      </c>
      <c r="Q2072" s="60">
        <v>0</v>
      </c>
      <c r="R2072" s="60">
        <v>0</v>
      </c>
      <c r="S2072" s="60">
        <v>0</v>
      </c>
      <c r="T2072" s="60">
        <v>0</v>
      </c>
      <c r="U2072" s="60">
        <v>0</v>
      </c>
      <c r="V2072" s="60">
        <v>0</v>
      </c>
      <c r="W2072" s="60">
        <v>0</v>
      </c>
      <c r="X2072" s="60">
        <v>6.9320229195999996</v>
      </c>
      <c r="Y2072" s="60">
        <v>0.2716388488</v>
      </c>
      <c r="Z2072" s="60">
        <v>0</v>
      </c>
      <c r="AA2072" s="60">
        <v>0</v>
      </c>
      <c r="AB2072" s="60">
        <v>0</v>
      </c>
      <c r="AC2072" s="60">
        <v>0</v>
      </c>
      <c r="AD2072" s="60">
        <v>0</v>
      </c>
      <c r="AE2072" s="60">
        <v>4.2865094780000002</v>
      </c>
      <c r="AF2072" s="60">
        <v>8.5733108988000009</v>
      </c>
      <c r="AG2072" s="60">
        <v>0</v>
      </c>
      <c r="AH2072" s="60">
        <v>20.063482145199998</v>
      </c>
      <c r="AI2072" s="60">
        <v>0.53805264360000005</v>
      </c>
      <c r="AJ2072" s="60">
        <v>0.53805264360000005</v>
      </c>
      <c r="AK2072" s="60">
        <v>0.53805161199999996</v>
      </c>
      <c r="AL2072" s="60">
        <v>0.53805419099999996</v>
      </c>
      <c r="AM2072" s="60">
        <v>0.53805367520000003</v>
      </c>
      <c r="AN2072" s="60">
        <v>0.53805419099999996</v>
      </c>
      <c r="AO2072" s="60">
        <v>0.53804800139999998</v>
      </c>
      <c r="AP2072" s="60">
        <v>0.53804645399999995</v>
      </c>
      <c r="AQ2072" s="60">
        <v>0.53804748560000004</v>
      </c>
      <c r="AR2072" s="60">
        <v>0.53804645399999995</v>
      </c>
      <c r="AS2072" s="60">
        <v>0.5380469698</v>
      </c>
      <c r="AT2072" s="60">
        <v>0.53804593820000002</v>
      </c>
      <c r="AU2072" s="60">
        <v>6.4566002594</v>
      </c>
      <c r="AV2072" s="60">
        <v>31.090151505260575</v>
      </c>
      <c r="AW2072" s="60">
        <v>31.090151505260575</v>
      </c>
      <c r="AX2072" s="60">
        <v>31.090091896594629</v>
      </c>
      <c r="AY2072" s="60">
        <v>31.090240918259489</v>
      </c>
      <c r="AZ2072" s="60">
        <v>31.090211113926518</v>
      </c>
      <c r="BA2072" s="60">
        <v>31.090240918259489</v>
      </c>
      <c r="BB2072" s="60">
        <v>31.089883266263826</v>
      </c>
      <c r="BC2072" s="60">
        <v>31.089793853264908</v>
      </c>
      <c r="BD2072" s="60">
        <v>31.089853461930851</v>
      </c>
      <c r="BE2072" s="60">
        <v>31.089793853264908</v>
      </c>
      <c r="BF2072" s="60">
        <v>31.089823657597879</v>
      </c>
      <c r="BG2072" s="60">
        <v>31.089764050116344</v>
      </c>
      <c r="BH2072" s="60">
        <v>373.08</v>
      </c>
      <c r="BI2072" s="60">
        <v>25.741666666666664</v>
      </c>
      <c r="BJ2072" s="60">
        <v>25.741666666666664</v>
      </c>
      <c r="BK2072" s="60">
        <v>25.741666666666664</v>
      </c>
      <c r="BL2072" s="60">
        <v>25.741666666666664</v>
      </c>
      <c r="BM2072" s="60">
        <v>25.741666666666664</v>
      </c>
      <c r="BN2072" s="60">
        <v>25.741666666666664</v>
      </c>
      <c r="BO2072" s="60">
        <v>25.741666666666664</v>
      </c>
      <c r="BP2072" s="60">
        <v>25.741666666666664</v>
      </c>
      <c r="BQ2072" s="60">
        <v>25.741666666666664</v>
      </c>
      <c r="BR2072" s="60">
        <v>25.741666666666664</v>
      </c>
      <c r="BS2072" s="60">
        <v>25.741666666666664</v>
      </c>
      <c r="BT2072" s="60">
        <v>25.741666666666617</v>
      </c>
      <c r="BU2072" s="60">
        <v>308.89999999999998</v>
      </c>
      <c r="BV2072" s="60">
        <v>37.304348454557783</v>
      </c>
      <c r="BW2072" s="60">
        <v>37.304348454557783</v>
      </c>
      <c r="BX2072" s="60">
        <v>37.304276931508277</v>
      </c>
      <c r="BY2072" s="60">
        <v>37.304455739132045</v>
      </c>
      <c r="BZ2072" s="60">
        <v>37.304419977607289</v>
      </c>
      <c r="CA2072" s="60">
        <v>37.304455739132045</v>
      </c>
      <c r="CB2072" s="60">
        <v>37.304026600835002</v>
      </c>
      <c r="CC2072" s="60">
        <v>37.303919316260739</v>
      </c>
      <c r="CD2072" s="60">
        <v>37.303990839310245</v>
      </c>
      <c r="CE2072" s="60">
        <v>37.303919316260739</v>
      </c>
      <c r="CF2072" s="60">
        <v>37.303955077785488</v>
      </c>
      <c r="CG2072" s="60">
        <v>37.303883553052515</v>
      </c>
      <c r="CH2072" s="60">
        <v>447.65</v>
      </c>
    </row>
    <row r="2073" spans="1:86">
      <c r="A2073" s="57" t="s">
        <v>86</v>
      </c>
      <c r="B2073" s="58" t="s">
        <v>719</v>
      </c>
      <c r="C2073" s="59" t="s">
        <v>116</v>
      </c>
      <c r="D2073" s="58" t="s">
        <v>544</v>
      </c>
      <c r="E2073" s="58" t="str">
        <f>VLOOKUP(CONCATENATE($F$4,F2073),'REG FL  CWIP - 1 System Per Boo'!$A$29:$B$1161,2,FALSE)</f>
        <v>Production</v>
      </c>
      <c r="F2073" s="58" t="s">
        <v>586</v>
      </c>
      <c r="G2073" s="58" t="s">
        <v>587</v>
      </c>
      <c r="H2073" s="63">
        <v>342</v>
      </c>
      <c r="I2073" s="60">
        <v>0</v>
      </c>
      <c r="J2073" s="60">
        <v>0</v>
      </c>
      <c r="K2073" s="60">
        <v>0</v>
      </c>
      <c r="L2073" s="60">
        <v>0</v>
      </c>
      <c r="M2073" s="60">
        <v>0</v>
      </c>
      <c r="N2073" s="60">
        <v>0</v>
      </c>
      <c r="O2073" s="60">
        <v>0</v>
      </c>
      <c r="P2073" s="60">
        <v>0</v>
      </c>
      <c r="Q2073" s="60">
        <v>0</v>
      </c>
      <c r="R2073" s="60">
        <v>0</v>
      </c>
      <c r="S2073" s="60">
        <v>0</v>
      </c>
      <c r="T2073" s="60">
        <v>0</v>
      </c>
      <c r="U2073" s="60">
        <v>0</v>
      </c>
      <c r="V2073" s="60">
        <v>0</v>
      </c>
      <c r="W2073" s="60">
        <v>0</v>
      </c>
      <c r="X2073" s="60">
        <v>0</v>
      </c>
      <c r="Y2073" s="60">
        <v>1.7211260390918572</v>
      </c>
      <c r="Z2073" s="60">
        <v>0</v>
      </c>
      <c r="AA2073" s="60">
        <v>0</v>
      </c>
      <c r="AB2073" s="60">
        <v>0</v>
      </c>
      <c r="AC2073" s="60">
        <v>0</v>
      </c>
      <c r="AD2073" s="60">
        <v>0</v>
      </c>
      <c r="AE2073" s="60">
        <v>4.2865094780000002</v>
      </c>
      <c r="AF2073" s="60">
        <v>8.5733108988000009</v>
      </c>
      <c r="AG2073" s="60">
        <v>0</v>
      </c>
      <c r="AH2073" s="60">
        <v>14.580946415891859</v>
      </c>
      <c r="AI2073" s="60">
        <v>0</v>
      </c>
      <c r="AJ2073" s="60">
        <v>0</v>
      </c>
      <c r="AK2073" s="60">
        <v>0</v>
      </c>
      <c r="AL2073" s="60">
        <v>0</v>
      </c>
      <c r="AM2073" s="60">
        <v>0</v>
      </c>
      <c r="AN2073" s="60">
        <v>0</v>
      </c>
      <c r="AO2073" s="60">
        <v>0</v>
      </c>
      <c r="AP2073" s="60">
        <v>0</v>
      </c>
      <c r="AQ2073" s="60">
        <v>0</v>
      </c>
      <c r="AR2073" s="60">
        <v>0</v>
      </c>
      <c r="AS2073" s="60">
        <v>0</v>
      </c>
      <c r="AT2073" s="60">
        <v>2.6376637692021569</v>
      </c>
      <c r="AU2073" s="60">
        <v>2.6376637692021569</v>
      </c>
      <c r="AV2073" s="60">
        <v>0</v>
      </c>
      <c r="AW2073" s="60">
        <v>0</v>
      </c>
      <c r="AX2073" s="60">
        <v>6.8918748329975585</v>
      </c>
      <c r="AY2073" s="60">
        <v>14.377528662072388</v>
      </c>
      <c r="AZ2073" s="60">
        <v>42.79598341608758</v>
      </c>
      <c r="BA2073" s="60">
        <v>0</v>
      </c>
      <c r="BB2073" s="60">
        <v>0</v>
      </c>
      <c r="BC2073" s="60">
        <v>0</v>
      </c>
      <c r="BD2073" s="60">
        <v>0</v>
      </c>
      <c r="BE2073" s="60">
        <v>0</v>
      </c>
      <c r="BF2073" s="60">
        <v>0</v>
      </c>
      <c r="BG2073" s="60">
        <v>293.41078342710352</v>
      </c>
      <c r="BH2073" s="60">
        <v>357.47617033826106</v>
      </c>
      <c r="BI2073" s="60">
        <v>0</v>
      </c>
      <c r="BJ2073" s="60">
        <v>0</v>
      </c>
      <c r="BK2073" s="60">
        <v>0</v>
      </c>
      <c r="BL2073" s="60">
        <v>0</v>
      </c>
      <c r="BM2073" s="60">
        <v>0</v>
      </c>
      <c r="BN2073" s="60">
        <v>0</v>
      </c>
      <c r="BO2073" s="60">
        <v>0</v>
      </c>
      <c r="BP2073" s="60">
        <v>0</v>
      </c>
      <c r="BQ2073" s="60">
        <v>0</v>
      </c>
      <c r="BR2073" s="60">
        <v>0</v>
      </c>
      <c r="BS2073" s="60">
        <v>308.06363521457831</v>
      </c>
      <c r="BT2073" s="60">
        <v>0</v>
      </c>
      <c r="BU2073" s="60">
        <v>308.06363521457831</v>
      </c>
      <c r="BV2073" s="60">
        <v>0</v>
      </c>
      <c r="BW2073" s="60">
        <v>0</v>
      </c>
      <c r="BX2073" s="60">
        <v>0</v>
      </c>
      <c r="BY2073" s="60">
        <v>0</v>
      </c>
      <c r="BZ2073" s="60">
        <v>0</v>
      </c>
      <c r="CA2073" s="60">
        <v>0</v>
      </c>
      <c r="CB2073" s="60">
        <v>283.54833626152401</v>
      </c>
      <c r="CC2073" s="60">
        <v>0</v>
      </c>
      <c r="CD2073" s="60">
        <v>0</v>
      </c>
      <c r="CE2073" s="60">
        <v>0</v>
      </c>
      <c r="CF2073" s="60">
        <v>51.793295973133048</v>
      </c>
      <c r="CG2073" s="60">
        <v>111.85804339910025</v>
      </c>
      <c r="CH2073" s="60">
        <v>447.19967563375735</v>
      </c>
    </row>
    <row r="2074" spans="1:86">
      <c r="A2074" s="57" t="s">
        <v>86</v>
      </c>
      <c r="B2074" s="58" t="s">
        <v>723</v>
      </c>
      <c r="C2074" s="59" t="s">
        <v>116</v>
      </c>
      <c r="D2074" s="58" t="s">
        <v>544</v>
      </c>
      <c r="E2074" s="58" t="str">
        <f>VLOOKUP(CONCATENATE($F$4,F2074),'REG FL  CWIP - 1 System Per Boo'!$A$29:$B$1161,2,FALSE)</f>
        <v>Production</v>
      </c>
      <c r="F2074" s="58" t="s">
        <v>586</v>
      </c>
      <c r="G2074" s="58" t="s">
        <v>587</v>
      </c>
      <c r="H2074" s="63">
        <v>342</v>
      </c>
      <c r="I2074" s="60">
        <v>0</v>
      </c>
      <c r="J2074" s="60">
        <v>0</v>
      </c>
      <c r="K2074" s="60">
        <v>0</v>
      </c>
      <c r="L2074" s="60">
        <v>0</v>
      </c>
      <c r="M2074" s="60">
        <v>0</v>
      </c>
      <c r="N2074" s="60">
        <v>0</v>
      </c>
      <c r="O2074" s="60">
        <v>0</v>
      </c>
      <c r="P2074" s="60">
        <v>0</v>
      </c>
      <c r="Q2074" s="60">
        <v>0</v>
      </c>
      <c r="R2074" s="60">
        <v>0</v>
      </c>
      <c r="S2074" s="60">
        <v>0</v>
      </c>
      <c r="T2074" s="60">
        <v>0</v>
      </c>
      <c r="U2074" s="60">
        <v>0</v>
      </c>
      <c r="V2074" s="60">
        <v>0</v>
      </c>
      <c r="W2074" s="60">
        <v>0</v>
      </c>
      <c r="X2074" s="60">
        <v>6.9320229195999996</v>
      </c>
      <c r="Y2074" s="60">
        <v>5.4825357293081431</v>
      </c>
      <c r="Z2074" s="60">
        <v>5.4825357293081431</v>
      </c>
      <c r="AA2074" s="60">
        <v>5.4825357293081431</v>
      </c>
      <c r="AB2074" s="60">
        <v>5.4825357293081431</v>
      </c>
      <c r="AC2074" s="60">
        <v>5.4825357293081431</v>
      </c>
      <c r="AD2074" s="60">
        <v>5.4825357293081431</v>
      </c>
      <c r="AE2074" s="60">
        <v>5.4825357293081423</v>
      </c>
      <c r="AF2074" s="60">
        <v>5.4825357293081414</v>
      </c>
      <c r="AG2074" s="60">
        <v>5.4825357293081414</v>
      </c>
      <c r="AH2074" s="60">
        <v>5.4825357293081414</v>
      </c>
      <c r="AI2074" s="60">
        <v>6.0205883729081417</v>
      </c>
      <c r="AJ2074" s="60">
        <v>6.5586410165081421</v>
      </c>
      <c r="AK2074" s="60">
        <v>7.0966926285081424</v>
      </c>
      <c r="AL2074" s="60">
        <v>7.634746819508142</v>
      </c>
      <c r="AM2074" s="60">
        <v>8.1728004947081416</v>
      </c>
      <c r="AN2074" s="60">
        <v>8.7108546857081421</v>
      </c>
      <c r="AO2074" s="60">
        <v>9.2489026871081421</v>
      </c>
      <c r="AP2074" s="60">
        <v>9.786949141108142</v>
      </c>
      <c r="AQ2074" s="60">
        <v>10.324996626708142</v>
      </c>
      <c r="AR2074" s="60">
        <v>10.863043080708142</v>
      </c>
      <c r="AS2074" s="60">
        <v>11.401090050508142</v>
      </c>
      <c r="AT2074" s="60">
        <v>9.3014722195059854</v>
      </c>
      <c r="AU2074" s="60">
        <v>9.3014722195059854</v>
      </c>
      <c r="AV2074" s="60">
        <v>40.391623724766561</v>
      </c>
      <c r="AW2074" s="60">
        <v>71.481775230027139</v>
      </c>
      <c r="AX2074" s="60">
        <v>95.67999229362421</v>
      </c>
      <c r="AY2074" s="60">
        <v>112.3927045498113</v>
      </c>
      <c r="AZ2074" s="60">
        <v>100.68693224765025</v>
      </c>
      <c r="BA2074" s="60">
        <v>131.77717316590974</v>
      </c>
      <c r="BB2074" s="60">
        <v>162.86705643217357</v>
      </c>
      <c r="BC2074" s="60">
        <v>193.95685028543846</v>
      </c>
      <c r="BD2074" s="60">
        <v>225.04670374736932</v>
      </c>
      <c r="BE2074" s="60">
        <v>256.13649760063424</v>
      </c>
      <c r="BF2074" s="60">
        <v>287.22632125823213</v>
      </c>
      <c r="BG2074" s="60">
        <v>24.905301881244952</v>
      </c>
      <c r="BH2074" s="60">
        <v>24.905301881244952</v>
      </c>
      <c r="BI2074" s="60">
        <v>50.646968547911612</v>
      </c>
      <c r="BJ2074" s="60">
        <v>76.388635214578272</v>
      </c>
      <c r="BK2074" s="60">
        <v>102.13030188124493</v>
      </c>
      <c r="BL2074" s="60">
        <v>127.87196854791159</v>
      </c>
      <c r="BM2074" s="60">
        <v>153.61363521457827</v>
      </c>
      <c r="BN2074" s="60">
        <v>179.35530188124494</v>
      </c>
      <c r="BO2074" s="60">
        <v>205.09696854791162</v>
      </c>
      <c r="BP2074" s="60">
        <v>230.83863521457829</v>
      </c>
      <c r="BQ2074" s="60">
        <v>256.58030188124496</v>
      </c>
      <c r="BR2074" s="60">
        <v>282.32196854791164</v>
      </c>
      <c r="BS2074" s="60">
        <v>0</v>
      </c>
      <c r="BT2074" s="60">
        <v>25.741666666666617</v>
      </c>
      <c r="BU2074" s="60">
        <v>25.741666666666617</v>
      </c>
      <c r="BV2074" s="60">
        <v>63.0460151212244</v>
      </c>
      <c r="BW2074" s="60">
        <v>100.35036357578218</v>
      </c>
      <c r="BX2074" s="60">
        <v>137.65464050729045</v>
      </c>
      <c r="BY2074" s="60">
        <v>174.95909624642249</v>
      </c>
      <c r="BZ2074" s="60">
        <v>212.26351622402979</v>
      </c>
      <c r="CA2074" s="60">
        <v>249.56797196316182</v>
      </c>
      <c r="CB2074" s="60">
        <v>3.323662302472826</v>
      </c>
      <c r="CC2074" s="60">
        <v>40.627581618733565</v>
      </c>
      <c r="CD2074" s="60">
        <v>77.931572458043803</v>
      </c>
      <c r="CE2074" s="60">
        <v>115.23549177430453</v>
      </c>
      <c r="CF2074" s="60">
        <v>100.74615087895697</v>
      </c>
      <c r="CG2074" s="60">
        <v>26.191991032909229</v>
      </c>
      <c r="CH2074" s="60">
        <v>26.191991032909229</v>
      </c>
    </row>
    <row r="2075" spans="1:86">
      <c r="A2075" s="57" t="s">
        <v>86</v>
      </c>
      <c r="B2075" s="58" t="s">
        <v>132</v>
      </c>
      <c r="C2075" s="59" t="s">
        <v>116</v>
      </c>
      <c r="D2075" s="58" t="s">
        <v>544</v>
      </c>
      <c r="E2075" s="58" t="str">
        <f>VLOOKUP(CONCATENATE($F$4,F2075),'REG FL  CWIP - 1 System Per Boo'!$A$29:$B$1161,2,FALSE)</f>
        <v>Production</v>
      </c>
      <c r="F2075" s="58" t="s">
        <v>588</v>
      </c>
      <c r="G2075" s="58" t="s">
        <v>589</v>
      </c>
      <c r="H2075" s="63">
        <v>343</v>
      </c>
      <c r="I2075" s="60">
        <v>0</v>
      </c>
      <c r="J2075" s="60">
        <v>0</v>
      </c>
      <c r="K2075" s="60">
        <v>0</v>
      </c>
      <c r="L2075" s="60">
        <v>0</v>
      </c>
      <c r="M2075" s="60">
        <v>0</v>
      </c>
      <c r="N2075" s="60">
        <v>0</v>
      </c>
      <c r="O2075" s="60">
        <v>0</v>
      </c>
      <c r="P2075" s="60">
        <v>0</v>
      </c>
      <c r="Q2075" s="60">
        <v>0</v>
      </c>
      <c r="R2075" s="60">
        <v>0</v>
      </c>
      <c r="S2075" s="60">
        <v>0</v>
      </c>
      <c r="T2075" s="60">
        <v>0</v>
      </c>
      <c r="U2075" s="60">
        <v>0</v>
      </c>
      <c r="V2075" s="60">
        <v>0</v>
      </c>
      <c r="W2075" s="60">
        <v>0</v>
      </c>
      <c r="X2075" s="60">
        <v>0</v>
      </c>
      <c r="Y2075" s="60">
        <v>90.481848601199999</v>
      </c>
      <c r="Z2075" s="60">
        <v>71.562078424079104</v>
      </c>
      <c r="AA2075" s="60">
        <v>71.562078424079104</v>
      </c>
      <c r="AB2075" s="60">
        <v>71.562078424079104</v>
      </c>
      <c r="AC2075" s="60">
        <v>71.562078424079104</v>
      </c>
      <c r="AD2075" s="60">
        <v>71.562078424079104</v>
      </c>
      <c r="AE2075" s="60">
        <v>71.562078424079104</v>
      </c>
      <c r="AF2075" s="60">
        <v>71.56207842407909</v>
      </c>
      <c r="AG2075" s="60">
        <v>71.56207842407909</v>
      </c>
      <c r="AH2075" s="60">
        <v>0</v>
      </c>
      <c r="AI2075" s="60">
        <v>71.56207842407909</v>
      </c>
      <c r="AJ2075" s="60">
        <v>78.585136253279089</v>
      </c>
      <c r="AK2075" s="60">
        <v>85.608194082479088</v>
      </c>
      <c r="AL2075" s="60">
        <v>92.631238446479088</v>
      </c>
      <c r="AM2075" s="60">
        <v>99.654316473479085</v>
      </c>
      <c r="AN2075" s="60">
        <v>106.67738776787908</v>
      </c>
      <c r="AO2075" s="60">
        <v>113.70046579487908</v>
      </c>
      <c r="AP2075" s="60">
        <v>120.72346303067908</v>
      </c>
      <c r="AQ2075" s="60">
        <v>127.74644006867908</v>
      </c>
      <c r="AR2075" s="60">
        <v>134.76943057187907</v>
      </c>
      <c r="AS2075" s="60">
        <v>141.79240760987906</v>
      </c>
      <c r="AT2075" s="60">
        <v>148.81539138047907</v>
      </c>
      <c r="AU2075" s="60">
        <v>71.56207842407909</v>
      </c>
      <c r="AV2075" s="60">
        <v>121.4096391334742</v>
      </c>
      <c r="AW2075" s="60">
        <v>527.22411671036605</v>
      </c>
      <c r="AX2075" s="60">
        <v>933.03859428725787</v>
      </c>
      <c r="AY2075" s="60">
        <v>1248.8938198333378</v>
      </c>
      <c r="AZ2075" s="60">
        <v>1467.0420199792877</v>
      </c>
      <c r="BA2075" s="60">
        <v>1314.248652185837</v>
      </c>
      <c r="BB2075" s="60">
        <v>1720.0642968554475</v>
      </c>
      <c r="BC2075" s="60">
        <v>2125.8752731541836</v>
      </c>
      <c r="BD2075" s="60">
        <v>2531.6850823602008</v>
      </c>
      <c r="BE2075" s="60">
        <v>2937.4956696280306</v>
      </c>
      <c r="BF2075" s="60">
        <v>3343.3054788340478</v>
      </c>
      <c r="BG2075" s="60">
        <v>3749.1156770709713</v>
      </c>
      <c r="BH2075" s="60">
        <v>121.4096391334742</v>
      </c>
      <c r="BI2075" s="60">
        <v>325.08461381996131</v>
      </c>
      <c r="BJ2075" s="60">
        <v>661.08711381996136</v>
      </c>
      <c r="BK2075" s="60">
        <v>997.08961381996141</v>
      </c>
      <c r="BL2075" s="60">
        <v>1333.0921138199615</v>
      </c>
      <c r="BM2075" s="60">
        <v>1669.0946138199615</v>
      </c>
      <c r="BN2075" s="60">
        <v>2005.0971138199616</v>
      </c>
      <c r="BO2075" s="60">
        <v>2341.0996138199616</v>
      </c>
      <c r="BP2075" s="60">
        <v>2677.1021138199617</v>
      </c>
      <c r="BQ2075" s="60">
        <v>3013.1046138199617</v>
      </c>
      <c r="BR2075" s="60">
        <v>3349.1071138199618</v>
      </c>
      <c r="BS2075" s="60">
        <v>3685.1096138199619</v>
      </c>
      <c r="BT2075" s="60">
        <v>0</v>
      </c>
      <c r="BU2075" s="60">
        <v>325.08461381996131</v>
      </c>
      <c r="BV2075" s="60">
        <v>336.00250000000005</v>
      </c>
      <c r="BW2075" s="60">
        <v>822.92820616804227</v>
      </c>
      <c r="BX2075" s="60">
        <v>1309.8539123360845</v>
      </c>
      <c r="BY2075" s="60">
        <v>1796.7786849290119</v>
      </c>
      <c r="BZ2075" s="60">
        <v>2283.7057914597262</v>
      </c>
      <c r="CA2075" s="60">
        <v>2770.6324312028833</v>
      </c>
      <c r="CB2075" s="60">
        <v>3257.5595377335976</v>
      </c>
      <c r="CC2075" s="60">
        <v>43.38308216578389</v>
      </c>
      <c r="CD2075" s="60">
        <v>530.30318688313764</v>
      </c>
      <c r="CE2075" s="60">
        <v>1017.2242251756062</v>
      </c>
      <c r="CF2075" s="60">
        <v>1504.1443298929601</v>
      </c>
      <c r="CG2075" s="60">
        <v>1315.0180437918771</v>
      </c>
      <c r="CH2075" s="60">
        <v>336.00250000000005</v>
      </c>
    </row>
    <row r="2076" spans="1:86">
      <c r="A2076" s="57" t="s">
        <v>86</v>
      </c>
      <c r="B2076" s="57" t="s">
        <v>701</v>
      </c>
      <c r="C2076" s="58" t="s">
        <v>116</v>
      </c>
      <c r="D2076" s="58" t="s">
        <v>544</v>
      </c>
      <c r="E2076" s="58" t="str">
        <f>VLOOKUP(CONCATENATE($F$4,F2076),'REG FL  CWIP - 1 System Per Boo'!$A$29:$B$1161,2,FALSE)</f>
        <v>Production</v>
      </c>
      <c r="F2076" s="58" t="s">
        <v>588</v>
      </c>
      <c r="G2076" s="58" t="s">
        <v>589</v>
      </c>
      <c r="H2076" s="63">
        <v>343</v>
      </c>
      <c r="I2076" s="60">
        <v>0</v>
      </c>
      <c r="J2076" s="60">
        <v>0</v>
      </c>
      <c r="K2076" s="60">
        <v>0</v>
      </c>
      <c r="L2076" s="60">
        <v>0</v>
      </c>
      <c r="M2076" s="60">
        <v>0</v>
      </c>
      <c r="N2076" s="60">
        <v>0</v>
      </c>
      <c r="O2076" s="60">
        <v>0</v>
      </c>
      <c r="P2076" s="60">
        <v>0</v>
      </c>
      <c r="Q2076" s="60">
        <v>0</v>
      </c>
      <c r="R2076" s="60">
        <v>0</v>
      </c>
      <c r="S2076" s="60">
        <v>0</v>
      </c>
      <c r="T2076" s="60">
        <v>0</v>
      </c>
      <c r="U2076" s="60">
        <v>0</v>
      </c>
      <c r="V2076" s="60">
        <v>0</v>
      </c>
      <c r="W2076" s="60">
        <v>0</v>
      </c>
      <c r="X2076" s="60">
        <v>90.481848601199999</v>
      </c>
      <c r="Y2076" s="60">
        <v>3.5456295336000001</v>
      </c>
      <c r="Z2076" s="60">
        <v>0</v>
      </c>
      <c r="AA2076" s="60">
        <v>0</v>
      </c>
      <c r="AB2076" s="60">
        <v>0</v>
      </c>
      <c r="AC2076" s="60">
        <v>0</v>
      </c>
      <c r="AD2076" s="60">
        <v>0</v>
      </c>
      <c r="AE2076" s="60">
        <v>55.950666366</v>
      </c>
      <c r="AF2076" s="60">
        <v>111.90514338360001</v>
      </c>
      <c r="AG2076" s="60">
        <v>0</v>
      </c>
      <c r="AH2076" s="60">
        <v>261.88328788440003</v>
      </c>
      <c r="AI2076" s="60">
        <v>7.0230578291999999</v>
      </c>
      <c r="AJ2076" s="60">
        <v>7.0230578291999999</v>
      </c>
      <c r="AK2076" s="60">
        <v>7.0230443640000004</v>
      </c>
      <c r="AL2076" s="60">
        <v>7.0230780270000004</v>
      </c>
      <c r="AM2076" s="60">
        <v>7.0230712944000002</v>
      </c>
      <c r="AN2076" s="60">
        <v>7.0230780270000004</v>
      </c>
      <c r="AO2076" s="60">
        <v>7.0229972358000001</v>
      </c>
      <c r="AP2076" s="60">
        <v>7.0229770379999996</v>
      </c>
      <c r="AQ2076" s="60">
        <v>7.0229905032</v>
      </c>
      <c r="AR2076" s="60">
        <v>7.0229770379999996</v>
      </c>
      <c r="AS2076" s="60">
        <v>7.0229837705999998</v>
      </c>
      <c r="AT2076" s="60">
        <v>7.0229703054000003</v>
      </c>
      <c r="AU2076" s="60">
        <v>84.276283261800003</v>
      </c>
      <c r="AV2076" s="60">
        <v>405.81447757689182</v>
      </c>
      <c r="AW2076" s="60">
        <v>405.81447757689182</v>
      </c>
      <c r="AX2076" s="60">
        <v>405.81369951507935</v>
      </c>
      <c r="AY2076" s="60">
        <v>405.81564466961044</v>
      </c>
      <c r="AZ2076" s="60">
        <v>405.81525563870423</v>
      </c>
      <c r="BA2076" s="60">
        <v>405.81564466961044</v>
      </c>
      <c r="BB2076" s="60">
        <v>405.8109762987358</v>
      </c>
      <c r="BC2076" s="60">
        <v>405.80980920601718</v>
      </c>
      <c r="BD2076" s="60">
        <v>405.81058726782959</v>
      </c>
      <c r="BE2076" s="60">
        <v>405.80980920601718</v>
      </c>
      <c r="BF2076" s="60">
        <v>405.81019823692338</v>
      </c>
      <c r="BG2076" s="60">
        <v>405.80942013768799</v>
      </c>
      <c r="BH2076" s="60">
        <v>4869.75</v>
      </c>
      <c r="BI2076" s="60">
        <v>336.0025</v>
      </c>
      <c r="BJ2076" s="60">
        <v>336.0025</v>
      </c>
      <c r="BK2076" s="60">
        <v>336.0025</v>
      </c>
      <c r="BL2076" s="60">
        <v>336.0025</v>
      </c>
      <c r="BM2076" s="60">
        <v>336.0025</v>
      </c>
      <c r="BN2076" s="60">
        <v>336.0025</v>
      </c>
      <c r="BO2076" s="60">
        <v>336.0025</v>
      </c>
      <c r="BP2076" s="60">
        <v>336.0025</v>
      </c>
      <c r="BQ2076" s="60">
        <v>336.0025</v>
      </c>
      <c r="BR2076" s="60">
        <v>336.0025</v>
      </c>
      <c r="BS2076" s="60">
        <v>336.0025</v>
      </c>
      <c r="BT2076" s="60">
        <v>336.00250000000005</v>
      </c>
      <c r="BU2076" s="60">
        <v>4032.03</v>
      </c>
      <c r="BV2076" s="60">
        <v>486.92570616804221</v>
      </c>
      <c r="BW2076" s="60">
        <v>486.92570616804221</v>
      </c>
      <c r="BX2076" s="60">
        <v>486.92477259292752</v>
      </c>
      <c r="BY2076" s="60">
        <v>486.92710653071435</v>
      </c>
      <c r="BZ2076" s="60">
        <v>486.92663974315695</v>
      </c>
      <c r="CA2076" s="60">
        <v>486.92710653071435</v>
      </c>
      <c r="CB2076" s="60">
        <v>486.9215050800259</v>
      </c>
      <c r="CC2076" s="60">
        <v>486.92010471735381</v>
      </c>
      <c r="CD2076" s="60">
        <v>486.92103829246855</v>
      </c>
      <c r="CE2076" s="60">
        <v>486.92010471735381</v>
      </c>
      <c r="CF2076" s="60">
        <v>486.92057150491121</v>
      </c>
      <c r="CG2076" s="60">
        <v>486.9196379542891</v>
      </c>
      <c r="CH2076" s="60">
        <v>5843.08</v>
      </c>
    </row>
    <row r="2077" spans="1:86">
      <c r="A2077" s="57" t="s">
        <v>86</v>
      </c>
      <c r="B2077" s="58" t="s">
        <v>719</v>
      </c>
      <c r="C2077" s="59" t="s">
        <v>116</v>
      </c>
      <c r="D2077" s="58" t="s">
        <v>544</v>
      </c>
      <c r="E2077" s="58" t="str">
        <f>VLOOKUP(CONCATENATE($F$4,F2077),'REG FL  CWIP - 1 System Per Boo'!$A$29:$B$1161,2,FALSE)</f>
        <v>Production</v>
      </c>
      <c r="F2077" s="58" t="s">
        <v>588</v>
      </c>
      <c r="G2077" s="58" t="s">
        <v>589</v>
      </c>
      <c r="H2077" s="63">
        <v>343</v>
      </c>
      <c r="I2077" s="60">
        <v>0</v>
      </c>
      <c r="J2077" s="60">
        <v>0</v>
      </c>
      <c r="K2077" s="60">
        <v>0</v>
      </c>
      <c r="L2077" s="60">
        <v>0</v>
      </c>
      <c r="M2077" s="60">
        <v>0</v>
      </c>
      <c r="N2077" s="60">
        <v>0</v>
      </c>
      <c r="O2077" s="60">
        <v>0</v>
      </c>
      <c r="P2077" s="60">
        <v>0</v>
      </c>
      <c r="Q2077" s="60">
        <v>0</v>
      </c>
      <c r="R2077" s="60">
        <v>0</v>
      </c>
      <c r="S2077" s="60">
        <v>0</v>
      </c>
      <c r="T2077" s="60">
        <v>0</v>
      </c>
      <c r="U2077" s="60">
        <v>0</v>
      </c>
      <c r="V2077" s="60">
        <v>0</v>
      </c>
      <c r="W2077" s="60">
        <v>0</v>
      </c>
      <c r="X2077" s="60">
        <v>0</v>
      </c>
      <c r="Y2077" s="60">
        <v>22.465399710720899</v>
      </c>
      <c r="Z2077" s="60">
        <v>0</v>
      </c>
      <c r="AA2077" s="60">
        <v>0</v>
      </c>
      <c r="AB2077" s="60">
        <v>0</v>
      </c>
      <c r="AC2077" s="60">
        <v>0</v>
      </c>
      <c r="AD2077" s="60">
        <v>0</v>
      </c>
      <c r="AE2077" s="60">
        <v>55.950666366</v>
      </c>
      <c r="AF2077" s="60">
        <v>111.90514338360001</v>
      </c>
      <c r="AG2077" s="60">
        <v>0</v>
      </c>
      <c r="AH2077" s="60">
        <v>190.32120946032092</v>
      </c>
      <c r="AI2077" s="60">
        <v>0</v>
      </c>
      <c r="AJ2077" s="60">
        <v>0</v>
      </c>
      <c r="AK2077" s="60">
        <v>0</v>
      </c>
      <c r="AL2077" s="60">
        <v>0</v>
      </c>
      <c r="AM2077" s="60">
        <v>0</v>
      </c>
      <c r="AN2077" s="60">
        <v>0</v>
      </c>
      <c r="AO2077" s="60">
        <v>0</v>
      </c>
      <c r="AP2077" s="60">
        <v>0</v>
      </c>
      <c r="AQ2077" s="60">
        <v>0</v>
      </c>
      <c r="AR2077" s="60">
        <v>0</v>
      </c>
      <c r="AS2077" s="60">
        <v>0</v>
      </c>
      <c r="AT2077" s="60">
        <v>34.428722552404885</v>
      </c>
      <c r="AU2077" s="60">
        <v>34.428722552404885</v>
      </c>
      <c r="AV2077" s="60">
        <v>0</v>
      </c>
      <c r="AW2077" s="60">
        <v>0</v>
      </c>
      <c r="AX2077" s="60">
        <v>89.958473968999456</v>
      </c>
      <c r="AY2077" s="60">
        <v>187.66744452366066</v>
      </c>
      <c r="AZ2077" s="60">
        <v>558.6086234321549</v>
      </c>
      <c r="BA2077" s="60">
        <v>0</v>
      </c>
      <c r="BB2077" s="60">
        <v>0</v>
      </c>
      <c r="BC2077" s="60">
        <v>0</v>
      </c>
      <c r="BD2077" s="60">
        <v>0</v>
      </c>
      <c r="BE2077" s="60">
        <v>0</v>
      </c>
      <c r="BF2077" s="60">
        <v>0</v>
      </c>
      <c r="BG2077" s="60">
        <v>3829.840483388698</v>
      </c>
      <c r="BH2077" s="60">
        <v>4666.0750253135129</v>
      </c>
      <c r="BI2077" s="60">
        <v>0</v>
      </c>
      <c r="BJ2077" s="60">
        <v>0</v>
      </c>
      <c r="BK2077" s="60">
        <v>0</v>
      </c>
      <c r="BL2077" s="60">
        <v>0</v>
      </c>
      <c r="BM2077" s="60">
        <v>0</v>
      </c>
      <c r="BN2077" s="60">
        <v>0</v>
      </c>
      <c r="BO2077" s="60">
        <v>0</v>
      </c>
      <c r="BP2077" s="60">
        <v>0</v>
      </c>
      <c r="BQ2077" s="60">
        <v>0</v>
      </c>
      <c r="BR2077" s="60">
        <v>0</v>
      </c>
      <c r="BS2077" s="60">
        <v>4021.1121138199619</v>
      </c>
      <c r="BT2077" s="60">
        <v>0</v>
      </c>
      <c r="BU2077" s="60">
        <v>4021.1121138199619</v>
      </c>
      <c r="BV2077" s="60">
        <v>0</v>
      </c>
      <c r="BW2077" s="60">
        <v>0</v>
      </c>
      <c r="BX2077" s="60">
        <v>0</v>
      </c>
      <c r="BY2077" s="60">
        <v>0</v>
      </c>
      <c r="BZ2077" s="60">
        <v>0</v>
      </c>
      <c r="CA2077" s="60">
        <v>0</v>
      </c>
      <c r="CB2077" s="60">
        <v>3701.0979606478395</v>
      </c>
      <c r="CC2077" s="60">
        <v>0</v>
      </c>
      <c r="CD2077" s="60">
        <v>0</v>
      </c>
      <c r="CE2077" s="60">
        <v>0</v>
      </c>
      <c r="CF2077" s="60">
        <v>676.04685760599432</v>
      </c>
      <c r="CG2077" s="60">
        <v>1460.0592070942896</v>
      </c>
      <c r="CH2077" s="60">
        <v>5837.2040253481227</v>
      </c>
    </row>
    <row r="2078" spans="1:86">
      <c r="A2078" s="57" t="s">
        <v>86</v>
      </c>
      <c r="B2078" s="58" t="s">
        <v>723</v>
      </c>
      <c r="C2078" s="59" t="s">
        <v>116</v>
      </c>
      <c r="D2078" s="58" t="s">
        <v>544</v>
      </c>
      <c r="E2078" s="58" t="str">
        <f>VLOOKUP(CONCATENATE($F$4,F2078),'REG FL  CWIP - 1 System Per Boo'!$A$29:$B$1161,2,FALSE)</f>
        <v>Production</v>
      </c>
      <c r="F2078" s="58" t="s">
        <v>588</v>
      </c>
      <c r="G2078" s="58" t="s">
        <v>589</v>
      </c>
      <c r="H2078" s="63">
        <v>343</v>
      </c>
      <c r="I2078" s="60">
        <v>0</v>
      </c>
      <c r="J2078" s="60">
        <v>0</v>
      </c>
      <c r="K2078" s="60">
        <v>0</v>
      </c>
      <c r="L2078" s="60">
        <v>0</v>
      </c>
      <c r="M2078" s="60">
        <v>0</v>
      </c>
      <c r="N2078" s="60">
        <v>0</v>
      </c>
      <c r="O2078" s="60">
        <v>0</v>
      </c>
      <c r="P2078" s="60">
        <v>0</v>
      </c>
      <c r="Q2078" s="60">
        <v>0</v>
      </c>
      <c r="R2078" s="60">
        <v>0</v>
      </c>
      <c r="S2078" s="60">
        <v>0</v>
      </c>
      <c r="T2078" s="60">
        <v>0</v>
      </c>
      <c r="U2078" s="60">
        <v>0</v>
      </c>
      <c r="V2078" s="60">
        <v>0</v>
      </c>
      <c r="W2078" s="60">
        <v>0</v>
      </c>
      <c r="X2078" s="60">
        <v>90.481848601199999</v>
      </c>
      <c r="Y2078" s="60">
        <v>71.562078424079104</v>
      </c>
      <c r="Z2078" s="60">
        <v>71.562078424079104</v>
      </c>
      <c r="AA2078" s="60">
        <v>71.562078424079104</v>
      </c>
      <c r="AB2078" s="60">
        <v>71.562078424079104</v>
      </c>
      <c r="AC2078" s="60">
        <v>71.562078424079104</v>
      </c>
      <c r="AD2078" s="60">
        <v>71.562078424079104</v>
      </c>
      <c r="AE2078" s="60">
        <v>71.56207842407909</v>
      </c>
      <c r="AF2078" s="60">
        <v>71.56207842407909</v>
      </c>
      <c r="AG2078" s="60">
        <v>71.56207842407909</v>
      </c>
      <c r="AH2078" s="60">
        <v>71.56207842407909</v>
      </c>
      <c r="AI2078" s="60">
        <v>78.585136253279089</v>
      </c>
      <c r="AJ2078" s="60">
        <v>85.608194082479088</v>
      </c>
      <c r="AK2078" s="60">
        <v>92.631238446479088</v>
      </c>
      <c r="AL2078" s="60">
        <v>99.654316473479085</v>
      </c>
      <c r="AM2078" s="60">
        <v>106.67738776787908</v>
      </c>
      <c r="AN2078" s="60">
        <v>113.70046579487908</v>
      </c>
      <c r="AO2078" s="60">
        <v>120.72346303067908</v>
      </c>
      <c r="AP2078" s="60">
        <v>127.74644006867908</v>
      </c>
      <c r="AQ2078" s="60">
        <v>134.76943057187907</v>
      </c>
      <c r="AR2078" s="60">
        <v>141.79240760987906</v>
      </c>
      <c r="AS2078" s="60">
        <v>148.81539138047907</v>
      </c>
      <c r="AT2078" s="60">
        <v>121.4096391334742</v>
      </c>
      <c r="AU2078" s="60">
        <v>121.4096391334742</v>
      </c>
      <c r="AV2078" s="60">
        <v>527.22411671036605</v>
      </c>
      <c r="AW2078" s="60">
        <v>933.03859428725787</v>
      </c>
      <c r="AX2078" s="60">
        <v>1248.8938198333378</v>
      </c>
      <c r="AY2078" s="60">
        <v>1467.0420199792877</v>
      </c>
      <c r="AZ2078" s="60">
        <v>1314.248652185837</v>
      </c>
      <c r="BA2078" s="60">
        <v>1720.0642968554475</v>
      </c>
      <c r="BB2078" s="60">
        <v>2125.8752731541836</v>
      </c>
      <c r="BC2078" s="60">
        <v>2531.6850823602008</v>
      </c>
      <c r="BD2078" s="60">
        <v>2937.4956696280306</v>
      </c>
      <c r="BE2078" s="60">
        <v>3343.3054788340478</v>
      </c>
      <c r="BF2078" s="60">
        <v>3749.1156770709713</v>
      </c>
      <c r="BG2078" s="60">
        <v>325.08461381996131</v>
      </c>
      <c r="BH2078" s="60">
        <v>325.08461381996131</v>
      </c>
      <c r="BI2078" s="60">
        <v>661.08711381996136</v>
      </c>
      <c r="BJ2078" s="60">
        <v>997.08961381996141</v>
      </c>
      <c r="BK2078" s="60">
        <v>1333.0921138199615</v>
      </c>
      <c r="BL2078" s="60">
        <v>1669.0946138199615</v>
      </c>
      <c r="BM2078" s="60">
        <v>2005.0971138199616</v>
      </c>
      <c r="BN2078" s="60">
        <v>2341.0996138199616</v>
      </c>
      <c r="BO2078" s="60">
        <v>2677.1021138199617</v>
      </c>
      <c r="BP2078" s="60">
        <v>3013.1046138199617</v>
      </c>
      <c r="BQ2078" s="60">
        <v>3349.1071138199618</v>
      </c>
      <c r="BR2078" s="60">
        <v>3685.1096138199619</v>
      </c>
      <c r="BS2078" s="60">
        <v>0</v>
      </c>
      <c r="BT2078" s="60">
        <v>336.00250000000005</v>
      </c>
      <c r="BU2078" s="60">
        <v>336.00250000000005</v>
      </c>
      <c r="BV2078" s="60">
        <v>822.92820616804227</v>
      </c>
      <c r="BW2078" s="60">
        <v>1309.8539123360845</v>
      </c>
      <c r="BX2078" s="60">
        <v>1796.7786849290119</v>
      </c>
      <c r="BY2078" s="60">
        <v>2283.7057914597262</v>
      </c>
      <c r="BZ2078" s="60">
        <v>2770.6324312028833</v>
      </c>
      <c r="CA2078" s="60">
        <v>3257.5595377335976</v>
      </c>
      <c r="CB2078" s="60">
        <v>43.38308216578389</v>
      </c>
      <c r="CC2078" s="60">
        <v>530.30318688313764</v>
      </c>
      <c r="CD2078" s="60">
        <v>1017.2242251756062</v>
      </c>
      <c r="CE2078" s="60">
        <v>1504.1443298929601</v>
      </c>
      <c r="CF2078" s="60">
        <v>1315.0180437918771</v>
      </c>
      <c r="CG2078" s="60">
        <v>341.87847465187656</v>
      </c>
      <c r="CH2078" s="60">
        <v>341.87847465187656</v>
      </c>
    </row>
    <row r="2079" spans="1:86">
      <c r="A2079" s="57" t="s">
        <v>86</v>
      </c>
      <c r="B2079" s="58" t="s">
        <v>132</v>
      </c>
      <c r="C2079" s="59" t="s">
        <v>116</v>
      </c>
      <c r="D2079" s="58" t="s">
        <v>544</v>
      </c>
      <c r="E2079" s="58" t="str">
        <f>VLOOKUP(CONCATENATE($F$4,F2079),'REG FL  CWIP - 1 System Per Boo'!$A$29:$B$1161,2,FALSE)</f>
        <v>Production</v>
      </c>
      <c r="F2079" s="58" t="s">
        <v>590</v>
      </c>
      <c r="G2079" s="58" t="s">
        <v>591</v>
      </c>
      <c r="H2079" s="63">
        <v>344</v>
      </c>
      <c r="I2079" s="60">
        <v>0</v>
      </c>
      <c r="J2079" s="60">
        <v>0</v>
      </c>
      <c r="K2079" s="60">
        <v>0</v>
      </c>
      <c r="L2079" s="60">
        <v>0</v>
      </c>
      <c r="M2079" s="60">
        <v>0</v>
      </c>
      <c r="N2079" s="60">
        <v>0</v>
      </c>
      <c r="O2079" s="60">
        <v>0</v>
      </c>
      <c r="P2079" s="60">
        <v>0</v>
      </c>
      <c r="Q2079" s="60">
        <v>0</v>
      </c>
      <c r="R2079" s="60">
        <v>0</v>
      </c>
      <c r="S2079" s="60">
        <v>0</v>
      </c>
      <c r="T2079" s="60">
        <v>0</v>
      </c>
      <c r="U2079" s="60">
        <v>0</v>
      </c>
      <c r="V2079" s="60">
        <v>0</v>
      </c>
      <c r="W2079" s="60">
        <v>0</v>
      </c>
      <c r="X2079" s="60">
        <v>0</v>
      </c>
      <c r="Y2079" s="60">
        <v>22.7340247592</v>
      </c>
      <c r="Z2079" s="60">
        <v>17.980336253775988</v>
      </c>
      <c r="AA2079" s="60">
        <v>17.980336253775988</v>
      </c>
      <c r="AB2079" s="60">
        <v>17.980336253775988</v>
      </c>
      <c r="AC2079" s="60">
        <v>17.980336253775988</v>
      </c>
      <c r="AD2079" s="60">
        <v>17.980336253775988</v>
      </c>
      <c r="AE2079" s="60">
        <v>17.980336253775988</v>
      </c>
      <c r="AF2079" s="60">
        <v>17.980336253775988</v>
      </c>
      <c r="AG2079" s="60">
        <v>17.980336253775988</v>
      </c>
      <c r="AH2079" s="60">
        <v>0</v>
      </c>
      <c r="AI2079" s="60">
        <v>17.980336253775988</v>
      </c>
      <c r="AJ2079" s="60">
        <v>19.744915260975986</v>
      </c>
      <c r="AK2079" s="60">
        <v>21.509494268175985</v>
      </c>
      <c r="AL2079" s="60">
        <v>23.274069892175984</v>
      </c>
      <c r="AM2079" s="60">
        <v>25.038653974175983</v>
      </c>
      <c r="AN2079" s="60">
        <v>26.803236364575984</v>
      </c>
      <c r="AO2079" s="60">
        <v>28.567820446575983</v>
      </c>
      <c r="AP2079" s="60">
        <v>30.332384229375982</v>
      </c>
      <c r="AQ2079" s="60">
        <v>32.096942937375985</v>
      </c>
      <c r="AR2079" s="60">
        <v>33.861505028575984</v>
      </c>
      <c r="AS2079" s="60">
        <v>35.626063736575986</v>
      </c>
      <c r="AT2079" s="60">
        <v>37.390624136175987</v>
      </c>
      <c r="AU2079" s="60">
        <v>17.980336253775988</v>
      </c>
      <c r="AV2079" s="60">
        <v>30.504789465909894</v>
      </c>
      <c r="AW2079" s="60">
        <v>132.46778634123893</v>
      </c>
      <c r="AX2079" s="60">
        <v>234.43078321656799</v>
      </c>
      <c r="AY2079" s="60">
        <v>313.791050419724</v>
      </c>
      <c r="AZ2079" s="60">
        <v>368.60191961949425</v>
      </c>
      <c r="BA2079" s="60">
        <v>330.21179315632139</v>
      </c>
      <c r="BB2079" s="60">
        <v>432.17508326976241</v>
      </c>
      <c r="BC2079" s="60">
        <v>534.13720043075546</v>
      </c>
      <c r="BD2079" s="60">
        <v>636.09902435363654</v>
      </c>
      <c r="BE2079" s="60">
        <v>738.0610437685923</v>
      </c>
      <c r="BF2079" s="60">
        <v>840.02286769147338</v>
      </c>
      <c r="BG2079" s="60">
        <v>941.9847893603918</v>
      </c>
      <c r="BH2079" s="60">
        <v>30.504789465909894</v>
      </c>
      <c r="BI2079" s="60">
        <v>81.679197936282662</v>
      </c>
      <c r="BJ2079" s="60">
        <v>166.10169793628268</v>
      </c>
      <c r="BK2079" s="60">
        <v>250.52419793628269</v>
      </c>
      <c r="BL2079" s="60">
        <v>334.9466979362827</v>
      </c>
      <c r="BM2079" s="60">
        <v>419.36919793628272</v>
      </c>
      <c r="BN2079" s="60">
        <v>503.79169793628273</v>
      </c>
      <c r="BO2079" s="60">
        <v>588.21419793628274</v>
      </c>
      <c r="BP2079" s="60">
        <v>672.63669793628276</v>
      </c>
      <c r="BQ2079" s="60">
        <v>757.05919793628277</v>
      </c>
      <c r="BR2079" s="60">
        <v>841.48169793628279</v>
      </c>
      <c r="BS2079" s="60">
        <v>925.9041979362828</v>
      </c>
      <c r="BT2079" s="60">
        <v>0</v>
      </c>
      <c r="BU2079" s="60">
        <v>81.679197936282662</v>
      </c>
      <c r="BV2079" s="60">
        <v>84.422500000000014</v>
      </c>
      <c r="BW2079" s="60">
        <v>206.76476285213954</v>
      </c>
      <c r="BX2079" s="60">
        <v>329.10702570427907</v>
      </c>
      <c r="BY2079" s="60">
        <v>451.44905399149292</v>
      </c>
      <c r="BZ2079" s="60">
        <v>573.79166869102096</v>
      </c>
      <c r="CA2079" s="60">
        <v>696.13416610808622</v>
      </c>
      <c r="CB2079" s="60">
        <v>818.47678080761432</v>
      </c>
      <c r="CC2079" s="60">
        <v>10.900198452632821</v>
      </c>
      <c r="CD2079" s="60">
        <v>133.24105391521829</v>
      </c>
      <c r="CE2079" s="60">
        <v>255.58214394272943</v>
      </c>
      <c r="CF2079" s="60">
        <v>377.9229994053149</v>
      </c>
      <c r="CG2079" s="60">
        <v>330.40417198715983</v>
      </c>
      <c r="CH2079" s="60">
        <v>84.422500000000014</v>
      </c>
    </row>
    <row r="2080" spans="1:86">
      <c r="A2080" s="57" t="s">
        <v>86</v>
      </c>
      <c r="B2080" s="57" t="s">
        <v>701</v>
      </c>
      <c r="C2080" s="58" t="s">
        <v>116</v>
      </c>
      <c r="D2080" s="58" t="s">
        <v>544</v>
      </c>
      <c r="E2080" s="58" t="str">
        <f>VLOOKUP(CONCATENATE($F$4,F2080),'REG FL  CWIP - 1 System Per Boo'!$A$29:$B$1161,2,FALSE)</f>
        <v>Production</v>
      </c>
      <c r="F2080" s="58" t="s">
        <v>590</v>
      </c>
      <c r="G2080" s="58" t="s">
        <v>591</v>
      </c>
      <c r="H2080" s="63">
        <v>344</v>
      </c>
      <c r="I2080" s="60">
        <v>0</v>
      </c>
      <c r="J2080" s="60">
        <v>0</v>
      </c>
      <c r="K2080" s="60">
        <v>0</v>
      </c>
      <c r="L2080" s="60">
        <v>0</v>
      </c>
      <c r="M2080" s="60">
        <v>0</v>
      </c>
      <c r="N2080" s="60">
        <v>0</v>
      </c>
      <c r="O2080" s="60">
        <v>0</v>
      </c>
      <c r="P2080" s="60">
        <v>0</v>
      </c>
      <c r="Q2080" s="60">
        <v>0</v>
      </c>
      <c r="R2080" s="60">
        <v>0</v>
      </c>
      <c r="S2080" s="60">
        <v>0</v>
      </c>
      <c r="T2080" s="60">
        <v>0</v>
      </c>
      <c r="U2080" s="60">
        <v>0</v>
      </c>
      <c r="V2080" s="60">
        <v>0</v>
      </c>
      <c r="W2080" s="60">
        <v>0</v>
      </c>
      <c r="X2080" s="60">
        <v>22.7340247592</v>
      </c>
      <c r="Y2080" s="60">
        <v>0.89085745760000001</v>
      </c>
      <c r="Z2080" s="60">
        <v>0</v>
      </c>
      <c r="AA2080" s="60">
        <v>0</v>
      </c>
      <c r="AB2080" s="60">
        <v>0</v>
      </c>
      <c r="AC2080" s="60">
        <v>0</v>
      </c>
      <c r="AD2080" s="60">
        <v>0</v>
      </c>
      <c r="AE2080" s="60">
        <v>14.057889555999999</v>
      </c>
      <c r="AF2080" s="60">
        <v>28.116736557599999</v>
      </c>
      <c r="AG2080" s="60">
        <v>0</v>
      </c>
      <c r="AH2080" s="60">
        <v>65.799508330399988</v>
      </c>
      <c r="AI2080" s="60">
        <v>1.7645790072</v>
      </c>
      <c r="AJ2080" s="60">
        <v>1.7645790072</v>
      </c>
      <c r="AK2080" s="60">
        <v>1.7645756239999999</v>
      </c>
      <c r="AL2080" s="60">
        <v>1.7645840820000001</v>
      </c>
      <c r="AM2080" s="60">
        <v>1.7645823904</v>
      </c>
      <c r="AN2080" s="60">
        <v>1.7645840820000001</v>
      </c>
      <c r="AO2080" s="60">
        <v>1.7645637828</v>
      </c>
      <c r="AP2080" s="60">
        <v>1.764558708</v>
      </c>
      <c r="AQ2080" s="60">
        <v>1.7645620912</v>
      </c>
      <c r="AR2080" s="60">
        <v>1.764558708</v>
      </c>
      <c r="AS2080" s="60">
        <v>1.7645603996000001</v>
      </c>
      <c r="AT2080" s="60">
        <v>1.7645570164</v>
      </c>
      <c r="AU2080" s="60">
        <v>21.174844898800004</v>
      </c>
      <c r="AV2080" s="60">
        <v>101.96299687532904</v>
      </c>
      <c r="AW2080" s="60">
        <v>101.96299687532904</v>
      </c>
      <c r="AX2080" s="60">
        <v>101.96280138325437</v>
      </c>
      <c r="AY2080" s="60">
        <v>101.96329011344103</v>
      </c>
      <c r="AZ2080" s="60">
        <v>101.96319236740371</v>
      </c>
      <c r="BA2080" s="60">
        <v>101.96329011344103</v>
      </c>
      <c r="BB2080" s="60">
        <v>101.96211716099305</v>
      </c>
      <c r="BC2080" s="60">
        <v>101.96182392288105</v>
      </c>
      <c r="BD2080" s="60">
        <v>101.96201941495572</v>
      </c>
      <c r="BE2080" s="60">
        <v>101.96182392288105</v>
      </c>
      <c r="BF2080" s="60">
        <v>101.96192166891838</v>
      </c>
      <c r="BG2080" s="60">
        <v>101.96172618117248</v>
      </c>
      <c r="BH2080" s="60">
        <v>1223.55</v>
      </c>
      <c r="BI2080" s="60">
        <v>84.422499999999999</v>
      </c>
      <c r="BJ2080" s="60">
        <v>84.422499999999999</v>
      </c>
      <c r="BK2080" s="60">
        <v>84.422499999999999</v>
      </c>
      <c r="BL2080" s="60">
        <v>84.422499999999999</v>
      </c>
      <c r="BM2080" s="60">
        <v>84.422499999999999</v>
      </c>
      <c r="BN2080" s="60">
        <v>84.422499999999999</v>
      </c>
      <c r="BO2080" s="60">
        <v>84.422499999999999</v>
      </c>
      <c r="BP2080" s="60">
        <v>84.422499999999999</v>
      </c>
      <c r="BQ2080" s="60">
        <v>84.422499999999999</v>
      </c>
      <c r="BR2080" s="60">
        <v>84.422499999999999</v>
      </c>
      <c r="BS2080" s="60">
        <v>84.422499999999999</v>
      </c>
      <c r="BT2080" s="60">
        <v>84.422500000000014</v>
      </c>
      <c r="BU2080" s="60">
        <v>1013.07</v>
      </c>
      <c r="BV2080" s="60">
        <v>122.34226285213953</v>
      </c>
      <c r="BW2080" s="60">
        <v>122.34226285213953</v>
      </c>
      <c r="BX2080" s="60">
        <v>122.34202828721385</v>
      </c>
      <c r="BY2080" s="60">
        <v>122.34261469952806</v>
      </c>
      <c r="BZ2080" s="60">
        <v>122.34249741706522</v>
      </c>
      <c r="CA2080" s="60">
        <v>122.34261469952806</v>
      </c>
      <c r="CB2080" s="60">
        <v>122.34120730997397</v>
      </c>
      <c r="CC2080" s="60">
        <v>122.34085546258545</v>
      </c>
      <c r="CD2080" s="60">
        <v>122.34109002751113</v>
      </c>
      <c r="CE2080" s="60">
        <v>122.34085546258545</v>
      </c>
      <c r="CF2080" s="60">
        <v>122.34097274504829</v>
      </c>
      <c r="CG2080" s="60">
        <v>122.34073818468141</v>
      </c>
      <c r="CH2080" s="60">
        <v>1468.1</v>
      </c>
    </row>
    <row r="2081" spans="1:86">
      <c r="A2081" s="57" t="s">
        <v>86</v>
      </c>
      <c r="B2081" s="58" t="s">
        <v>719</v>
      </c>
      <c r="C2081" s="59" t="s">
        <v>116</v>
      </c>
      <c r="D2081" s="58" t="s">
        <v>544</v>
      </c>
      <c r="E2081" s="58" t="str">
        <f>VLOOKUP(CONCATENATE($F$4,F2081),'REG FL  CWIP - 1 System Per Boo'!$A$29:$B$1161,2,FALSE)</f>
        <v>Production</v>
      </c>
      <c r="F2081" s="58" t="s">
        <v>590</v>
      </c>
      <c r="G2081" s="58" t="s">
        <v>591</v>
      </c>
      <c r="H2081" s="63">
        <v>344</v>
      </c>
      <c r="I2081" s="60">
        <v>0</v>
      </c>
      <c r="J2081" s="60">
        <v>0</v>
      </c>
      <c r="K2081" s="60">
        <v>0</v>
      </c>
      <c r="L2081" s="60">
        <v>0</v>
      </c>
      <c r="M2081" s="60">
        <v>0</v>
      </c>
      <c r="N2081" s="60">
        <v>0</v>
      </c>
      <c r="O2081" s="60">
        <v>0</v>
      </c>
      <c r="P2081" s="60">
        <v>0</v>
      </c>
      <c r="Q2081" s="60">
        <v>0</v>
      </c>
      <c r="R2081" s="60">
        <v>0</v>
      </c>
      <c r="S2081" s="60">
        <v>0</v>
      </c>
      <c r="T2081" s="60">
        <v>0</v>
      </c>
      <c r="U2081" s="60">
        <v>0</v>
      </c>
      <c r="V2081" s="60">
        <v>0</v>
      </c>
      <c r="W2081" s="60">
        <v>0</v>
      </c>
      <c r="X2081" s="60">
        <v>0</v>
      </c>
      <c r="Y2081" s="60">
        <v>5.6445459630240133</v>
      </c>
      <c r="Z2081" s="60">
        <v>0</v>
      </c>
      <c r="AA2081" s="60">
        <v>0</v>
      </c>
      <c r="AB2081" s="60">
        <v>0</v>
      </c>
      <c r="AC2081" s="60">
        <v>0</v>
      </c>
      <c r="AD2081" s="60">
        <v>0</v>
      </c>
      <c r="AE2081" s="60">
        <v>14.057889555999999</v>
      </c>
      <c r="AF2081" s="60">
        <v>28.116736557599999</v>
      </c>
      <c r="AG2081" s="60">
        <v>0</v>
      </c>
      <c r="AH2081" s="60">
        <v>47.819172076624014</v>
      </c>
      <c r="AI2081" s="60">
        <v>0</v>
      </c>
      <c r="AJ2081" s="60">
        <v>0</v>
      </c>
      <c r="AK2081" s="60">
        <v>0</v>
      </c>
      <c r="AL2081" s="60">
        <v>0</v>
      </c>
      <c r="AM2081" s="60">
        <v>0</v>
      </c>
      <c r="AN2081" s="60">
        <v>0</v>
      </c>
      <c r="AO2081" s="60">
        <v>0</v>
      </c>
      <c r="AP2081" s="60">
        <v>0</v>
      </c>
      <c r="AQ2081" s="60">
        <v>0</v>
      </c>
      <c r="AR2081" s="60">
        <v>0</v>
      </c>
      <c r="AS2081" s="60">
        <v>0</v>
      </c>
      <c r="AT2081" s="60">
        <v>8.6503916866660902</v>
      </c>
      <c r="AU2081" s="60">
        <v>8.6503916866660902</v>
      </c>
      <c r="AV2081" s="60">
        <v>0</v>
      </c>
      <c r="AW2081" s="60">
        <v>0</v>
      </c>
      <c r="AX2081" s="60">
        <v>22.60253418009837</v>
      </c>
      <c r="AY2081" s="60">
        <v>47.152420913670746</v>
      </c>
      <c r="AZ2081" s="60">
        <v>140.35331883057651</v>
      </c>
      <c r="BA2081" s="60">
        <v>0</v>
      </c>
      <c r="BB2081" s="60">
        <v>0</v>
      </c>
      <c r="BC2081" s="60">
        <v>0</v>
      </c>
      <c r="BD2081" s="60">
        <v>0</v>
      </c>
      <c r="BE2081" s="60">
        <v>0</v>
      </c>
      <c r="BF2081" s="60">
        <v>0</v>
      </c>
      <c r="BG2081" s="60">
        <v>962.26731760528151</v>
      </c>
      <c r="BH2081" s="60">
        <v>1172.3755915296272</v>
      </c>
      <c r="BI2081" s="60">
        <v>0</v>
      </c>
      <c r="BJ2081" s="60">
        <v>0</v>
      </c>
      <c r="BK2081" s="60">
        <v>0</v>
      </c>
      <c r="BL2081" s="60">
        <v>0</v>
      </c>
      <c r="BM2081" s="60">
        <v>0</v>
      </c>
      <c r="BN2081" s="60">
        <v>0</v>
      </c>
      <c r="BO2081" s="60">
        <v>0</v>
      </c>
      <c r="BP2081" s="60">
        <v>0</v>
      </c>
      <c r="BQ2081" s="60">
        <v>0</v>
      </c>
      <c r="BR2081" s="60">
        <v>0</v>
      </c>
      <c r="BS2081" s="60">
        <v>1010.3266979362828</v>
      </c>
      <c r="BT2081" s="60">
        <v>0</v>
      </c>
      <c r="BU2081" s="60">
        <v>1010.3266979362828</v>
      </c>
      <c r="BV2081" s="60">
        <v>0</v>
      </c>
      <c r="BW2081" s="60">
        <v>0</v>
      </c>
      <c r="BX2081" s="60">
        <v>0</v>
      </c>
      <c r="BY2081" s="60">
        <v>0</v>
      </c>
      <c r="BZ2081" s="60">
        <v>0</v>
      </c>
      <c r="CA2081" s="60">
        <v>0</v>
      </c>
      <c r="CB2081" s="60">
        <v>929.91778966495542</v>
      </c>
      <c r="CC2081" s="60">
        <v>0</v>
      </c>
      <c r="CD2081" s="60">
        <v>0</v>
      </c>
      <c r="CE2081" s="60">
        <v>0</v>
      </c>
      <c r="CF2081" s="60">
        <v>169.85980016320337</v>
      </c>
      <c r="CG2081" s="60">
        <v>366.8464132983533</v>
      </c>
      <c r="CH2081" s="60">
        <v>1466.6240031265122</v>
      </c>
    </row>
    <row r="2082" spans="1:86">
      <c r="A2082" s="57" t="s">
        <v>86</v>
      </c>
      <c r="B2082" s="58" t="s">
        <v>723</v>
      </c>
      <c r="C2082" s="59" t="s">
        <v>116</v>
      </c>
      <c r="D2082" s="58" t="s">
        <v>544</v>
      </c>
      <c r="E2082" s="58" t="str">
        <f>VLOOKUP(CONCATENATE($F$4,F2082),'REG FL  CWIP - 1 System Per Boo'!$A$29:$B$1161,2,FALSE)</f>
        <v>Production</v>
      </c>
      <c r="F2082" s="58" t="s">
        <v>590</v>
      </c>
      <c r="G2082" s="58" t="s">
        <v>591</v>
      </c>
      <c r="H2082" s="63">
        <v>344</v>
      </c>
      <c r="I2082" s="60">
        <v>0</v>
      </c>
      <c r="J2082" s="60">
        <v>0</v>
      </c>
      <c r="K2082" s="60">
        <v>0</v>
      </c>
      <c r="L2082" s="60">
        <v>0</v>
      </c>
      <c r="M2082" s="60">
        <v>0</v>
      </c>
      <c r="N2082" s="60">
        <v>0</v>
      </c>
      <c r="O2082" s="60">
        <v>0</v>
      </c>
      <c r="P2082" s="60">
        <v>0</v>
      </c>
      <c r="Q2082" s="60">
        <v>0</v>
      </c>
      <c r="R2082" s="60">
        <v>0</v>
      </c>
      <c r="S2082" s="60">
        <v>0</v>
      </c>
      <c r="T2082" s="60">
        <v>0</v>
      </c>
      <c r="U2082" s="60">
        <v>0</v>
      </c>
      <c r="V2082" s="60">
        <v>0</v>
      </c>
      <c r="W2082" s="60">
        <v>0</v>
      </c>
      <c r="X2082" s="60">
        <v>22.7340247592</v>
      </c>
      <c r="Y2082" s="60">
        <v>17.980336253775988</v>
      </c>
      <c r="Z2082" s="60">
        <v>17.980336253775988</v>
      </c>
      <c r="AA2082" s="60">
        <v>17.980336253775988</v>
      </c>
      <c r="AB2082" s="60">
        <v>17.980336253775988</v>
      </c>
      <c r="AC2082" s="60">
        <v>17.980336253775988</v>
      </c>
      <c r="AD2082" s="60">
        <v>17.980336253775988</v>
      </c>
      <c r="AE2082" s="60">
        <v>17.980336253775988</v>
      </c>
      <c r="AF2082" s="60">
        <v>17.980336253775988</v>
      </c>
      <c r="AG2082" s="60">
        <v>17.980336253775988</v>
      </c>
      <c r="AH2082" s="60">
        <v>17.980336253775988</v>
      </c>
      <c r="AI2082" s="60">
        <v>19.744915260975986</v>
      </c>
      <c r="AJ2082" s="60">
        <v>21.509494268175985</v>
      </c>
      <c r="AK2082" s="60">
        <v>23.274069892175984</v>
      </c>
      <c r="AL2082" s="60">
        <v>25.038653974175983</v>
      </c>
      <c r="AM2082" s="60">
        <v>26.803236364575984</v>
      </c>
      <c r="AN2082" s="60">
        <v>28.567820446575983</v>
      </c>
      <c r="AO2082" s="60">
        <v>30.332384229375982</v>
      </c>
      <c r="AP2082" s="60">
        <v>32.096942937375985</v>
      </c>
      <c r="AQ2082" s="60">
        <v>33.861505028575984</v>
      </c>
      <c r="AR2082" s="60">
        <v>35.626063736575986</v>
      </c>
      <c r="AS2082" s="60">
        <v>37.390624136175987</v>
      </c>
      <c r="AT2082" s="60">
        <v>30.504789465909894</v>
      </c>
      <c r="AU2082" s="60">
        <v>30.504789465909894</v>
      </c>
      <c r="AV2082" s="60">
        <v>132.46778634123893</v>
      </c>
      <c r="AW2082" s="60">
        <v>234.43078321656799</v>
      </c>
      <c r="AX2082" s="60">
        <v>313.791050419724</v>
      </c>
      <c r="AY2082" s="60">
        <v>368.60191961949425</v>
      </c>
      <c r="AZ2082" s="60">
        <v>330.21179315632139</v>
      </c>
      <c r="BA2082" s="60">
        <v>432.17508326976241</v>
      </c>
      <c r="BB2082" s="60">
        <v>534.13720043075546</v>
      </c>
      <c r="BC2082" s="60">
        <v>636.09902435363654</v>
      </c>
      <c r="BD2082" s="60">
        <v>738.0610437685923</v>
      </c>
      <c r="BE2082" s="60">
        <v>840.02286769147338</v>
      </c>
      <c r="BF2082" s="60">
        <v>941.9847893603918</v>
      </c>
      <c r="BG2082" s="60">
        <v>81.679197936282662</v>
      </c>
      <c r="BH2082" s="60">
        <v>81.679197936282662</v>
      </c>
      <c r="BI2082" s="60">
        <v>166.10169793628268</v>
      </c>
      <c r="BJ2082" s="60">
        <v>250.52419793628269</v>
      </c>
      <c r="BK2082" s="60">
        <v>334.9466979362827</v>
      </c>
      <c r="BL2082" s="60">
        <v>419.36919793628272</v>
      </c>
      <c r="BM2082" s="60">
        <v>503.79169793628273</v>
      </c>
      <c r="BN2082" s="60">
        <v>588.21419793628274</v>
      </c>
      <c r="BO2082" s="60">
        <v>672.63669793628276</v>
      </c>
      <c r="BP2082" s="60">
        <v>757.05919793628277</v>
      </c>
      <c r="BQ2082" s="60">
        <v>841.48169793628279</v>
      </c>
      <c r="BR2082" s="60">
        <v>925.9041979362828</v>
      </c>
      <c r="BS2082" s="60">
        <v>0</v>
      </c>
      <c r="BT2082" s="60">
        <v>84.422500000000014</v>
      </c>
      <c r="BU2082" s="60">
        <v>84.422500000000014</v>
      </c>
      <c r="BV2082" s="60">
        <v>206.76476285213954</v>
      </c>
      <c r="BW2082" s="60">
        <v>329.10702570427907</v>
      </c>
      <c r="BX2082" s="60">
        <v>451.44905399149292</v>
      </c>
      <c r="BY2082" s="60">
        <v>573.79166869102096</v>
      </c>
      <c r="BZ2082" s="60">
        <v>696.13416610808622</v>
      </c>
      <c r="CA2082" s="60">
        <v>818.47678080761432</v>
      </c>
      <c r="CB2082" s="60">
        <v>10.900198452632821</v>
      </c>
      <c r="CC2082" s="60">
        <v>133.24105391521829</v>
      </c>
      <c r="CD2082" s="60">
        <v>255.58214394272943</v>
      </c>
      <c r="CE2082" s="60">
        <v>377.9229994053149</v>
      </c>
      <c r="CF2082" s="60">
        <v>330.40417198715983</v>
      </c>
      <c r="CG2082" s="60">
        <v>85.898496873487943</v>
      </c>
      <c r="CH2082" s="60">
        <v>85.898496873487943</v>
      </c>
    </row>
    <row r="2083" spans="1:86">
      <c r="A2083" s="57" t="s">
        <v>86</v>
      </c>
      <c r="B2083" s="58" t="s">
        <v>132</v>
      </c>
      <c r="C2083" s="59" t="s">
        <v>116</v>
      </c>
      <c r="D2083" s="58" t="s">
        <v>544</v>
      </c>
      <c r="E2083" s="58" t="str">
        <f>VLOOKUP(CONCATENATE($F$4,F2083),'REG FL  CWIP - 1 System Per Boo'!$A$29:$B$1161,2,FALSE)</f>
        <v>Production</v>
      </c>
      <c r="F2083" s="58" t="s">
        <v>592</v>
      </c>
      <c r="G2083" s="58" t="s">
        <v>593</v>
      </c>
      <c r="H2083" s="63">
        <v>345</v>
      </c>
      <c r="I2083" s="60">
        <v>0</v>
      </c>
      <c r="J2083" s="60">
        <v>0</v>
      </c>
      <c r="K2083" s="60">
        <v>0</v>
      </c>
      <c r="L2083" s="60">
        <v>0</v>
      </c>
      <c r="M2083" s="60">
        <v>0</v>
      </c>
      <c r="N2083" s="60">
        <v>0</v>
      </c>
      <c r="O2083" s="60">
        <v>0</v>
      </c>
      <c r="P2083" s="60">
        <v>0</v>
      </c>
      <c r="Q2083" s="60">
        <v>0</v>
      </c>
      <c r="R2083" s="60">
        <v>0</v>
      </c>
      <c r="S2083" s="60">
        <v>0</v>
      </c>
      <c r="T2083" s="60">
        <v>0</v>
      </c>
      <c r="U2083" s="60">
        <v>0</v>
      </c>
      <c r="V2083" s="60">
        <v>0</v>
      </c>
      <c r="W2083" s="60">
        <v>0</v>
      </c>
      <c r="X2083" s="60">
        <v>0</v>
      </c>
      <c r="Y2083" s="60">
        <v>12.1868134616</v>
      </c>
      <c r="Z2083" s="60">
        <v>9.6385486609860855</v>
      </c>
      <c r="AA2083" s="60">
        <v>9.6385486609860855</v>
      </c>
      <c r="AB2083" s="60">
        <v>9.6385486609860855</v>
      </c>
      <c r="AC2083" s="60">
        <v>9.6385486609860855</v>
      </c>
      <c r="AD2083" s="60">
        <v>9.6385486609860855</v>
      </c>
      <c r="AE2083" s="60">
        <v>9.6385486609860855</v>
      </c>
      <c r="AF2083" s="60">
        <v>9.6385486609860855</v>
      </c>
      <c r="AG2083" s="60">
        <v>9.6385486609860838</v>
      </c>
      <c r="AH2083" s="60">
        <v>0</v>
      </c>
      <c r="AI2083" s="60">
        <v>9.6385486609860838</v>
      </c>
      <c r="AJ2083" s="60">
        <v>10.584469826586083</v>
      </c>
      <c r="AK2083" s="60">
        <v>11.530390992186083</v>
      </c>
      <c r="AL2083" s="60">
        <v>12.476310344186084</v>
      </c>
      <c r="AM2083" s="60">
        <v>13.422234230186083</v>
      </c>
      <c r="AN2083" s="60">
        <v>14.368157209386084</v>
      </c>
      <c r="AO2083" s="60">
        <v>15.314081095386083</v>
      </c>
      <c r="AP2083" s="60">
        <v>16.259994099786084</v>
      </c>
      <c r="AQ2083" s="60">
        <v>17.205904383786084</v>
      </c>
      <c r="AR2083" s="60">
        <v>18.151816481386085</v>
      </c>
      <c r="AS2083" s="60">
        <v>19.097726765386085</v>
      </c>
      <c r="AT2083" s="60">
        <v>20.043637956186085</v>
      </c>
      <c r="AU2083" s="60">
        <v>9.6385486609860838</v>
      </c>
      <c r="AV2083" s="60">
        <v>16.352413743016726</v>
      </c>
      <c r="AW2083" s="60">
        <v>71.011013432623187</v>
      </c>
      <c r="AX2083" s="60">
        <v>125.66961312222965</v>
      </c>
      <c r="AY2083" s="60">
        <v>168.2117235862961</v>
      </c>
      <c r="AZ2083" s="60">
        <v>197.59380777407961</v>
      </c>
      <c r="BA2083" s="60">
        <v>177.01428589688103</v>
      </c>
      <c r="BB2083" s="60">
        <v>231.67304278061741</v>
      </c>
      <c r="BC2083" s="60">
        <v>286.33117088783411</v>
      </c>
      <c r="BD2083" s="60">
        <v>340.98914180092089</v>
      </c>
      <c r="BE2083" s="60">
        <v>395.64721751009432</v>
      </c>
      <c r="BF2083" s="60">
        <v>450.30518842318111</v>
      </c>
      <c r="BG2083" s="60">
        <v>504.96321173431119</v>
      </c>
      <c r="BH2083" s="60">
        <v>16.352413743016726</v>
      </c>
      <c r="BI2083" s="60">
        <v>43.785197582429419</v>
      </c>
      <c r="BJ2083" s="60">
        <v>89.041030915762747</v>
      </c>
      <c r="BK2083" s="60">
        <v>134.29686424909607</v>
      </c>
      <c r="BL2083" s="60">
        <v>179.5526975824294</v>
      </c>
      <c r="BM2083" s="60">
        <v>224.80853091576273</v>
      </c>
      <c r="BN2083" s="60">
        <v>270.06436424909606</v>
      </c>
      <c r="BO2083" s="60">
        <v>315.32019758242939</v>
      </c>
      <c r="BP2083" s="60">
        <v>360.57603091576271</v>
      </c>
      <c r="BQ2083" s="60">
        <v>405.83186424909604</v>
      </c>
      <c r="BR2083" s="60">
        <v>451.08769758242937</v>
      </c>
      <c r="BS2083" s="60">
        <v>496.3435309157627</v>
      </c>
      <c r="BT2083" s="60">
        <v>0</v>
      </c>
      <c r="BU2083" s="60">
        <v>43.785197582429419</v>
      </c>
      <c r="BV2083" s="60">
        <v>45.255833333333385</v>
      </c>
      <c r="BW2083" s="60">
        <v>110.83865292504267</v>
      </c>
      <c r="BX2083" s="60">
        <v>176.42147251675195</v>
      </c>
      <c r="BY2083" s="60">
        <v>242.00416636753698</v>
      </c>
      <c r="BZ2083" s="60">
        <v>307.58717457063261</v>
      </c>
      <c r="CA2083" s="60">
        <v>373.17011990326614</v>
      </c>
      <c r="CB2083" s="60">
        <v>438.75312810636177</v>
      </c>
      <c r="CC2083" s="60">
        <v>5.8431665750539423</v>
      </c>
      <c r="CD2083" s="60">
        <v>71.425231721217841</v>
      </c>
      <c r="CE2083" s="60">
        <v>137.00742260830597</v>
      </c>
      <c r="CF2083" s="60">
        <v>202.58948775446987</v>
      </c>
      <c r="CG2083" s="60">
        <v>177.11653368667544</v>
      </c>
      <c r="CH2083" s="60">
        <v>45.255833333333385</v>
      </c>
    </row>
    <row r="2084" spans="1:86">
      <c r="A2084" s="57" t="s">
        <v>86</v>
      </c>
      <c r="B2084" s="57" t="s">
        <v>701</v>
      </c>
      <c r="C2084" s="58" t="s">
        <v>116</v>
      </c>
      <c r="D2084" s="58" t="s">
        <v>544</v>
      </c>
      <c r="E2084" s="58" t="str">
        <f>VLOOKUP(CONCATENATE($F$4,F2084),'REG FL  CWIP - 1 System Per Boo'!$A$29:$B$1161,2,FALSE)</f>
        <v>Production</v>
      </c>
      <c r="F2084" s="58" t="s">
        <v>592</v>
      </c>
      <c r="G2084" s="58" t="s">
        <v>593</v>
      </c>
      <c r="H2084" s="63">
        <v>345</v>
      </c>
      <c r="I2084" s="60">
        <v>0</v>
      </c>
      <c r="J2084" s="60">
        <v>0</v>
      </c>
      <c r="K2084" s="60">
        <v>0</v>
      </c>
      <c r="L2084" s="60">
        <v>0</v>
      </c>
      <c r="M2084" s="60">
        <v>0</v>
      </c>
      <c r="N2084" s="60">
        <v>0</v>
      </c>
      <c r="O2084" s="60">
        <v>0</v>
      </c>
      <c r="P2084" s="60">
        <v>0</v>
      </c>
      <c r="Q2084" s="60">
        <v>0</v>
      </c>
      <c r="R2084" s="60">
        <v>0</v>
      </c>
      <c r="S2084" s="60">
        <v>0</v>
      </c>
      <c r="T2084" s="60">
        <v>0</v>
      </c>
      <c r="U2084" s="60">
        <v>0</v>
      </c>
      <c r="V2084" s="60">
        <v>0</v>
      </c>
      <c r="W2084" s="60">
        <v>0</v>
      </c>
      <c r="X2084" s="60">
        <v>12.1868134616</v>
      </c>
      <c r="Y2084" s="60">
        <v>0.47755352480000002</v>
      </c>
      <c r="Z2084" s="60">
        <v>0</v>
      </c>
      <c r="AA2084" s="60">
        <v>0</v>
      </c>
      <c r="AB2084" s="60">
        <v>0</v>
      </c>
      <c r="AC2084" s="60">
        <v>0</v>
      </c>
      <c r="AD2084" s="60">
        <v>0</v>
      </c>
      <c r="AE2084" s="60">
        <v>7.5358797879999999</v>
      </c>
      <c r="AF2084" s="60">
        <v>15.072272824800001</v>
      </c>
      <c r="AG2084" s="60">
        <v>0</v>
      </c>
      <c r="AH2084" s="60">
        <v>35.272519599200002</v>
      </c>
      <c r="AI2084" s="60">
        <v>0.94592116559999995</v>
      </c>
      <c r="AJ2084" s="60">
        <v>0.94592116559999995</v>
      </c>
      <c r="AK2084" s="60">
        <v>0.94591935199999999</v>
      </c>
      <c r="AL2084" s="60">
        <v>0.94592388599999999</v>
      </c>
      <c r="AM2084" s="60">
        <v>0.94592297920000001</v>
      </c>
      <c r="AN2084" s="60">
        <v>0.94592388599999999</v>
      </c>
      <c r="AO2084" s="60">
        <v>0.94591300440000003</v>
      </c>
      <c r="AP2084" s="60">
        <v>0.94591028399999999</v>
      </c>
      <c r="AQ2084" s="60">
        <v>0.94591209759999995</v>
      </c>
      <c r="AR2084" s="60">
        <v>0.94591028399999999</v>
      </c>
      <c r="AS2084" s="60">
        <v>0.94591119079999997</v>
      </c>
      <c r="AT2084" s="60">
        <v>0.94590937720000001</v>
      </c>
      <c r="AU2084" s="60">
        <v>11.350998672399999</v>
      </c>
      <c r="AV2084" s="60">
        <v>54.658599689606461</v>
      </c>
      <c r="AW2084" s="60">
        <v>54.658599689606461</v>
      </c>
      <c r="AX2084" s="60">
        <v>54.658494893519851</v>
      </c>
      <c r="AY2084" s="60">
        <v>54.658756883736373</v>
      </c>
      <c r="AZ2084" s="60">
        <v>54.658704485693072</v>
      </c>
      <c r="BA2084" s="60">
        <v>54.658756883736373</v>
      </c>
      <c r="BB2084" s="60">
        <v>54.658128107216712</v>
      </c>
      <c r="BC2084" s="60">
        <v>54.6579709130868</v>
      </c>
      <c r="BD2084" s="60">
        <v>54.65807570917341</v>
      </c>
      <c r="BE2084" s="60">
        <v>54.6579709130868</v>
      </c>
      <c r="BF2084" s="60">
        <v>54.658023311130101</v>
      </c>
      <c r="BG2084" s="60">
        <v>54.65791852040752</v>
      </c>
      <c r="BH2084" s="60">
        <v>655.9</v>
      </c>
      <c r="BI2084" s="60">
        <v>45.255833333333335</v>
      </c>
      <c r="BJ2084" s="60">
        <v>45.255833333333335</v>
      </c>
      <c r="BK2084" s="60">
        <v>45.255833333333335</v>
      </c>
      <c r="BL2084" s="60">
        <v>45.255833333333335</v>
      </c>
      <c r="BM2084" s="60">
        <v>45.255833333333335</v>
      </c>
      <c r="BN2084" s="60">
        <v>45.255833333333335</v>
      </c>
      <c r="BO2084" s="60">
        <v>45.255833333333335</v>
      </c>
      <c r="BP2084" s="60">
        <v>45.255833333333335</v>
      </c>
      <c r="BQ2084" s="60">
        <v>45.255833333333335</v>
      </c>
      <c r="BR2084" s="60">
        <v>45.255833333333335</v>
      </c>
      <c r="BS2084" s="60">
        <v>45.255833333333335</v>
      </c>
      <c r="BT2084" s="60">
        <v>45.255833333333385</v>
      </c>
      <c r="BU2084" s="60">
        <v>543.07000000000005</v>
      </c>
      <c r="BV2084" s="60">
        <v>65.582819591709281</v>
      </c>
      <c r="BW2084" s="60">
        <v>65.582819591709281</v>
      </c>
      <c r="BX2084" s="60">
        <v>65.582693850785049</v>
      </c>
      <c r="BY2084" s="60">
        <v>65.583008203095631</v>
      </c>
      <c r="BZ2084" s="60">
        <v>65.582945332633514</v>
      </c>
      <c r="CA2084" s="60">
        <v>65.583008203095631</v>
      </c>
      <c r="CB2084" s="60">
        <v>65.582253757550248</v>
      </c>
      <c r="CC2084" s="60">
        <v>65.582065146163899</v>
      </c>
      <c r="CD2084" s="60">
        <v>65.582190887088132</v>
      </c>
      <c r="CE2084" s="60">
        <v>65.582065146163899</v>
      </c>
      <c r="CF2084" s="60">
        <v>65.582128016626015</v>
      </c>
      <c r="CG2084" s="60">
        <v>65.58200227337943</v>
      </c>
      <c r="CH2084" s="60">
        <v>786.99</v>
      </c>
    </row>
    <row r="2085" spans="1:86">
      <c r="A2085" s="57" t="s">
        <v>86</v>
      </c>
      <c r="B2085" s="58" t="s">
        <v>719</v>
      </c>
      <c r="C2085" s="59" t="s">
        <v>116</v>
      </c>
      <c r="D2085" s="58" t="s">
        <v>544</v>
      </c>
      <c r="E2085" s="58" t="str">
        <f>VLOOKUP(CONCATENATE($F$4,F2085),'REG FL  CWIP - 1 System Per Boo'!$A$29:$B$1161,2,FALSE)</f>
        <v>Production</v>
      </c>
      <c r="F2085" s="58" t="s">
        <v>592</v>
      </c>
      <c r="G2085" s="58" t="s">
        <v>593</v>
      </c>
      <c r="H2085" s="63">
        <v>345</v>
      </c>
      <c r="I2085" s="60">
        <v>0</v>
      </c>
      <c r="J2085" s="60">
        <v>0</v>
      </c>
      <c r="K2085" s="60">
        <v>0</v>
      </c>
      <c r="L2085" s="60">
        <v>0</v>
      </c>
      <c r="M2085" s="60">
        <v>0</v>
      </c>
      <c r="N2085" s="60">
        <v>0</v>
      </c>
      <c r="O2085" s="60">
        <v>0</v>
      </c>
      <c r="P2085" s="60">
        <v>0</v>
      </c>
      <c r="Q2085" s="60">
        <v>0</v>
      </c>
      <c r="R2085" s="60">
        <v>0</v>
      </c>
      <c r="S2085" s="60">
        <v>0</v>
      </c>
      <c r="T2085" s="60">
        <v>0</v>
      </c>
      <c r="U2085" s="60">
        <v>0</v>
      </c>
      <c r="V2085" s="60">
        <v>0</v>
      </c>
      <c r="W2085" s="60">
        <v>0</v>
      </c>
      <c r="X2085" s="60">
        <v>0</v>
      </c>
      <c r="Y2085" s="60">
        <v>3.0258183254139128</v>
      </c>
      <c r="Z2085" s="60">
        <v>0</v>
      </c>
      <c r="AA2085" s="60">
        <v>0</v>
      </c>
      <c r="AB2085" s="60">
        <v>0</v>
      </c>
      <c r="AC2085" s="60">
        <v>0</v>
      </c>
      <c r="AD2085" s="60">
        <v>0</v>
      </c>
      <c r="AE2085" s="60">
        <v>7.5358797879999999</v>
      </c>
      <c r="AF2085" s="60">
        <v>15.072272824800001</v>
      </c>
      <c r="AG2085" s="60">
        <v>0</v>
      </c>
      <c r="AH2085" s="60">
        <v>25.633970938213913</v>
      </c>
      <c r="AI2085" s="60">
        <v>0</v>
      </c>
      <c r="AJ2085" s="60">
        <v>0</v>
      </c>
      <c r="AK2085" s="60">
        <v>0</v>
      </c>
      <c r="AL2085" s="60">
        <v>0</v>
      </c>
      <c r="AM2085" s="60">
        <v>0</v>
      </c>
      <c r="AN2085" s="60">
        <v>0</v>
      </c>
      <c r="AO2085" s="60">
        <v>0</v>
      </c>
      <c r="AP2085" s="60">
        <v>0</v>
      </c>
      <c r="AQ2085" s="60">
        <v>0</v>
      </c>
      <c r="AR2085" s="60">
        <v>0</v>
      </c>
      <c r="AS2085" s="60">
        <v>0</v>
      </c>
      <c r="AT2085" s="60">
        <v>4.6371335903693609</v>
      </c>
      <c r="AU2085" s="60">
        <v>4.6371335903693609</v>
      </c>
      <c r="AV2085" s="60">
        <v>0</v>
      </c>
      <c r="AW2085" s="60">
        <v>0</v>
      </c>
      <c r="AX2085" s="60">
        <v>12.116384429453417</v>
      </c>
      <c r="AY2085" s="60">
        <v>25.276672695952865</v>
      </c>
      <c r="AZ2085" s="60">
        <v>75.238226362891652</v>
      </c>
      <c r="BA2085" s="60">
        <v>0</v>
      </c>
      <c r="BB2085" s="60">
        <v>0</v>
      </c>
      <c r="BC2085" s="60">
        <v>0</v>
      </c>
      <c r="BD2085" s="60">
        <v>0</v>
      </c>
      <c r="BE2085" s="60">
        <v>0</v>
      </c>
      <c r="BF2085" s="60">
        <v>0</v>
      </c>
      <c r="BG2085" s="60">
        <v>515.83593267228935</v>
      </c>
      <c r="BH2085" s="60">
        <v>628.46721616058721</v>
      </c>
      <c r="BI2085" s="60">
        <v>0</v>
      </c>
      <c r="BJ2085" s="60">
        <v>0</v>
      </c>
      <c r="BK2085" s="60">
        <v>0</v>
      </c>
      <c r="BL2085" s="60">
        <v>0</v>
      </c>
      <c r="BM2085" s="60">
        <v>0</v>
      </c>
      <c r="BN2085" s="60">
        <v>0</v>
      </c>
      <c r="BO2085" s="60">
        <v>0</v>
      </c>
      <c r="BP2085" s="60">
        <v>0</v>
      </c>
      <c r="BQ2085" s="60">
        <v>0</v>
      </c>
      <c r="BR2085" s="60">
        <v>0</v>
      </c>
      <c r="BS2085" s="60">
        <v>541.59936424909608</v>
      </c>
      <c r="BT2085" s="60">
        <v>0</v>
      </c>
      <c r="BU2085" s="60">
        <v>541.59936424909608</v>
      </c>
      <c r="BV2085" s="60">
        <v>0</v>
      </c>
      <c r="BW2085" s="60">
        <v>0</v>
      </c>
      <c r="BX2085" s="60">
        <v>0</v>
      </c>
      <c r="BY2085" s="60">
        <v>0</v>
      </c>
      <c r="BZ2085" s="60">
        <v>0</v>
      </c>
      <c r="CA2085" s="60">
        <v>0</v>
      </c>
      <c r="CB2085" s="60">
        <v>498.49221528885806</v>
      </c>
      <c r="CC2085" s="60">
        <v>0</v>
      </c>
      <c r="CD2085" s="60">
        <v>0</v>
      </c>
      <c r="CE2085" s="60">
        <v>0</v>
      </c>
      <c r="CF2085" s="60">
        <v>91.055082084420476</v>
      </c>
      <c r="CG2085" s="60">
        <v>196.65176929190309</v>
      </c>
      <c r="CH2085" s="60">
        <v>786.19906666518159</v>
      </c>
    </row>
    <row r="2086" spans="1:86">
      <c r="A2086" s="57" t="s">
        <v>86</v>
      </c>
      <c r="B2086" s="58" t="s">
        <v>723</v>
      </c>
      <c r="C2086" s="59" t="s">
        <v>116</v>
      </c>
      <c r="D2086" s="58" t="s">
        <v>544</v>
      </c>
      <c r="E2086" s="58" t="str">
        <f>VLOOKUP(CONCATENATE($F$4,F2086),'REG FL  CWIP - 1 System Per Boo'!$A$29:$B$1161,2,FALSE)</f>
        <v>Production</v>
      </c>
      <c r="F2086" s="58" t="s">
        <v>592</v>
      </c>
      <c r="G2086" s="58" t="s">
        <v>593</v>
      </c>
      <c r="H2086" s="63">
        <v>345</v>
      </c>
      <c r="I2086" s="60">
        <v>0</v>
      </c>
      <c r="J2086" s="60">
        <v>0</v>
      </c>
      <c r="K2086" s="60">
        <v>0</v>
      </c>
      <c r="L2086" s="60">
        <v>0</v>
      </c>
      <c r="M2086" s="60">
        <v>0</v>
      </c>
      <c r="N2086" s="60">
        <v>0</v>
      </c>
      <c r="O2086" s="60">
        <v>0</v>
      </c>
      <c r="P2086" s="60">
        <v>0</v>
      </c>
      <c r="Q2086" s="60">
        <v>0</v>
      </c>
      <c r="R2086" s="60">
        <v>0</v>
      </c>
      <c r="S2086" s="60">
        <v>0</v>
      </c>
      <c r="T2086" s="60">
        <v>0</v>
      </c>
      <c r="U2086" s="60">
        <v>0</v>
      </c>
      <c r="V2086" s="60">
        <v>0</v>
      </c>
      <c r="W2086" s="60">
        <v>0</v>
      </c>
      <c r="X2086" s="60">
        <v>12.1868134616</v>
      </c>
      <c r="Y2086" s="60">
        <v>9.6385486609860855</v>
      </c>
      <c r="Z2086" s="60">
        <v>9.6385486609860855</v>
      </c>
      <c r="AA2086" s="60">
        <v>9.6385486609860855</v>
      </c>
      <c r="AB2086" s="60">
        <v>9.6385486609860855</v>
      </c>
      <c r="AC2086" s="60">
        <v>9.6385486609860855</v>
      </c>
      <c r="AD2086" s="60">
        <v>9.6385486609860855</v>
      </c>
      <c r="AE2086" s="60">
        <v>9.6385486609860855</v>
      </c>
      <c r="AF2086" s="60">
        <v>9.6385486609860838</v>
      </c>
      <c r="AG2086" s="60">
        <v>9.6385486609860838</v>
      </c>
      <c r="AH2086" s="60">
        <v>9.6385486609860838</v>
      </c>
      <c r="AI2086" s="60">
        <v>10.584469826586083</v>
      </c>
      <c r="AJ2086" s="60">
        <v>11.530390992186083</v>
      </c>
      <c r="AK2086" s="60">
        <v>12.476310344186084</v>
      </c>
      <c r="AL2086" s="60">
        <v>13.422234230186083</v>
      </c>
      <c r="AM2086" s="60">
        <v>14.368157209386084</v>
      </c>
      <c r="AN2086" s="60">
        <v>15.314081095386083</v>
      </c>
      <c r="AO2086" s="60">
        <v>16.259994099786084</v>
      </c>
      <c r="AP2086" s="60">
        <v>17.205904383786084</v>
      </c>
      <c r="AQ2086" s="60">
        <v>18.151816481386085</v>
      </c>
      <c r="AR2086" s="60">
        <v>19.097726765386085</v>
      </c>
      <c r="AS2086" s="60">
        <v>20.043637956186085</v>
      </c>
      <c r="AT2086" s="60">
        <v>16.352413743016726</v>
      </c>
      <c r="AU2086" s="60">
        <v>16.352413743016726</v>
      </c>
      <c r="AV2086" s="60">
        <v>71.011013432623187</v>
      </c>
      <c r="AW2086" s="60">
        <v>125.66961312222965</v>
      </c>
      <c r="AX2086" s="60">
        <v>168.2117235862961</v>
      </c>
      <c r="AY2086" s="60">
        <v>197.59380777407961</v>
      </c>
      <c r="AZ2086" s="60">
        <v>177.01428589688103</v>
      </c>
      <c r="BA2086" s="60">
        <v>231.67304278061741</v>
      </c>
      <c r="BB2086" s="60">
        <v>286.33117088783411</v>
      </c>
      <c r="BC2086" s="60">
        <v>340.98914180092089</v>
      </c>
      <c r="BD2086" s="60">
        <v>395.64721751009432</v>
      </c>
      <c r="BE2086" s="60">
        <v>450.30518842318111</v>
      </c>
      <c r="BF2086" s="60">
        <v>504.96321173431119</v>
      </c>
      <c r="BG2086" s="60">
        <v>43.785197582429419</v>
      </c>
      <c r="BH2086" s="60">
        <v>43.785197582429419</v>
      </c>
      <c r="BI2086" s="60">
        <v>89.041030915762747</v>
      </c>
      <c r="BJ2086" s="60">
        <v>134.29686424909607</v>
      </c>
      <c r="BK2086" s="60">
        <v>179.5526975824294</v>
      </c>
      <c r="BL2086" s="60">
        <v>224.80853091576273</v>
      </c>
      <c r="BM2086" s="60">
        <v>270.06436424909606</v>
      </c>
      <c r="BN2086" s="60">
        <v>315.32019758242939</v>
      </c>
      <c r="BO2086" s="60">
        <v>360.57603091576271</v>
      </c>
      <c r="BP2086" s="60">
        <v>405.83186424909604</v>
      </c>
      <c r="BQ2086" s="60">
        <v>451.08769758242937</v>
      </c>
      <c r="BR2086" s="60">
        <v>496.3435309157627</v>
      </c>
      <c r="BS2086" s="60">
        <v>0</v>
      </c>
      <c r="BT2086" s="60">
        <v>45.255833333333385</v>
      </c>
      <c r="BU2086" s="60">
        <v>45.255833333333385</v>
      </c>
      <c r="BV2086" s="60">
        <v>110.83865292504267</v>
      </c>
      <c r="BW2086" s="60">
        <v>176.42147251675195</v>
      </c>
      <c r="BX2086" s="60">
        <v>242.00416636753698</v>
      </c>
      <c r="BY2086" s="60">
        <v>307.58717457063261</v>
      </c>
      <c r="BZ2086" s="60">
        <v>373.17011990326614</v>
      </c>
      <c r="CA2086" s="60">
        <v>438.75312810636177</v>
      </c>
      <c r="CB2086" s="60">
        <v>5.8431665750539423</v>
      </c>
      <c r="CC2086" s="60">
        <v>71.425231721217841</v>
      </c>
      <c r="CD2086" s="60">
        <v>137.00742260830597</v>
      </c>
      <c r="CE2086" s="60">
        <v>202.58948775446987</v>
      </c>
      <c r="CF2086" s="60">
        <v>177.11653368667544</v>
      </c>
      <c r="CG2086" s="60">
        <v>46.046766668151776</v>
      </c>
      <c r="CH2086" s="60">
        <v>46.046766668151776</v>
      </c>
    </row>
    <row r="2087" spans="1:86">
      <c r="A2087" s="57" t="s">
        <v>86</v>
      </c>
      <c r="B2087" s="58" t="s">
        <v>132</v>
      </c>
      <c r="C2087" s="59" t="s">
        <v>116</v>
      </c>
      <c r="D2087" s="58" t="s">
        <v>544</v>
      </c>
      <c r="E2087" s="58" t="str">
        <f>VLOOKUP(CONCATENATE($F$4,F2087),'REG FL  CWIP - 1 System Per Boo'!$A$29:$B$1161,2,FALSE)</f>
        <v>Production</v>
      </c>
      <c r="F2087" s="58" t="s">
        <v>594</v>
      </c>
      <c r="G2087" s="58" t="s">
        <v>595</v>
      </c>
      <c r="H2087" s="63">
        <v>346</v>
      </c>
      <c r="I2087" s="60">
        <v>0</v>
      </c>
      <c r="J2087" s="60">
        <v>0</v>
      </c>
      <c r="K2087" s="60">
        <v>0</v>
      </c>
      <c r="L2087" s="60">
        <v>0</v>
      </c>
      <c r="M2087" s="60">
        <v>0</v>
      </c>
      <c r="N2087" s="60">
        <v>0</v>
      </c>
      <c r="O2087" s="60">
        <v>0</v>
      </c>
      <c r="P2087" s="60">
        <v>0</v>
      </c>
      <c r="Q2087" s="60">
        <v>0</v>
      </c>
      <c r="R2087" s="60">
        <v>0</v>
      </c>
      <c r="S2087" s="60">
        <v>0</v>
      </c>
      <c r="T2087" s="60">
        <v>0</v>
      </c>
      <c r="U2087" s="60">
        <v>0</v>
      </c>
      <c r="V2087" s="60">
        <v>0</v>
      </c>
      <c r="W2087" s="60">
        <v>0</v>
      </c>
      <c r="X2087" s="60">
        <v>0</v>
      </c>
      <c r="Y2087" s="60">
        <v>0.21099798340000001</v>
      </c>
      <c r="Z2087" s="60">
        <v>0.16687826861213229</v>
      </c>
      <c r="AA2087" s="60">
        <v>0.16687826861213229</v>
      </c>
      <c r="AB2087" s="60">
        <v>0.16687826861213229</v>
      </c>
      <c r="AC2087" s="60">
        <v>0.16687826861213229</v>
      </c>
      <c r="AD2087" s="60">
        <v>0.16687826861213229</v>
      </c>
      <c r="AE2087" s="60">
        <v>0.16687826861213229</v>
      </c>
      <c r="AF2087" s="60">
        <v>0.16687826861213231</v>
      </c>
      <c r="AG2087" s="60">
        <v>0.16687826861213229</v>
      </c>
      <c r="AH2087" s="60">
        <v>0</v>
      </c>
      <c r="AI2087" s="60">
        <v>0.16687826861213229</v>
      </c>
      <c r="AJ2087" s="60">
        <v>0.18325559801213229</v>
      </c>
      <c r="AK2087" s="60">
        <v>0.19963292741213229</v>
      </c>
      <c r="AL2087" s="60">
        <v>0.21601022541213227</v>
      </c>
      <c r="AM2087" s="60">
        <v>0.23238760191213226</v>
      </c>
      <c r="AN2087" s="60">
        <v>0.24876496271213225</v>
      </c>
      <c r="AO2087" s="60">
        <v>0.26514233921213226</v>
      </c>
      <c r="AP2087" s="60">
        <v>0.28151952731213226</v>
      </c>
      <c r="AQ2087" s="60">
        <v>0.29789666831213224</v>
      </c>
      <c r="AR2087" s="60">
        <v>0.31427384071213227</v>
      </c>
      <c r="AS2087" s="60">
        <v>0.33065098171213225</v>
      </c>
      <c r="AT2087" s="60">
        <v>0.34702813841213226</v>
      </c>
      <c r="AU2087" s="60">
        <v>0.16687826861213229</v>
      </c>
      <c r="AV2087" s="60">
        <v>0.28311964685196578</v>
      </c>
      <c r="AW2087" s="60">
        <v>1.2297909267385509</v>
      </c>
      <c r="AX2087" s="60">
        <v>2.176462206625136</v>
      </c>
      <c r="AY2087" s="60">
        <v>2.9132793660620324</v>
      </c>
      <c r="AZ2087" s="60">
        <v>3.4221686424383093</v>
      </c>
      <c r="BA2087" s="60">
        <v>3.0657475822953471</v>
      </c>
      <c r="BB2087" s="60">
        <v>4.0124215847392062</v>
      </c>
      <c r="BC2087" s="60">
        <v>4.9590846969539699</v>
      </c>
      <c r="BD2087" s="60">
        <v>5.9057450866114598</v>
      </c>
      <c r="BE2087" s="60">
        <v>6.8524072913071326</v>
      </c>
      <c r="BF2087" s="60">
        <v>7.7990676809646224</v>
      </c>
      <c r="BG2087" s="60">
        <v>8.7457289781412033</v>
      </c>
      <c r="BH2087" s="60">
        <v>0.28311964685196578</v>
      </c>
      <c r="BI2087" s="60">
        <v>0.75833934514772672</v>
      </c>
      <c r="BJ2087" s="60">
        <v>1.5416726784810599</v>
      </c>
      <c r="BK2087" s="60">
        <v>2.3250060118143931</v>
      </c>
      <c r="BL2087" s="60">
        <v>3.1083393451477264</v>
      </c>
      <c r="BM2087" s="60">
        <v>3.8916726784810596</v>
      </c>
      <c r="BN2087" s="60">
        <v>4.6750060118143928</v>
      </c>
      <c r="BO2087" s="60">
        <v>5.458339345147726</v>
      </c>
      <c r="BP2087" s="60">
        <v>6.2416726784810592</v>
      </c>
      <c r="BQ2087" s="60">
        <v>7.0250060118143924</v>
      </c>
      <c r="BR2087" s="60">
        <v>7.8083393451477257</v>
      </c>
      <c r="BS2087" s="60">
        <v>8.5916726784810589</v>
      </c>
      <c r="BT2087" s="60">
        <v>0</v>
      </c>
      <c r="BU2087" s="60">
        <v>0.75833934514772672</v>
      </c>
      <c r="BV2087" s="60">
        <v>0.78333333333333321</v>
      </c>
      <c r="BW2087" s="60">
        <v>1.9191722017212367</v>
      </c>
      <c r="BX2087" s="60">
        <v>3.0550110701091402</v>
      </c>
      <c r="BY2087" s="60">
        <v>4.1908477607707733</v>
      </c>
      <c r="BZ2087" s="60">
        <v>5.3266898957480819</v>
      </c>
      <c r="CA2087" s="60">
        <v>6.462530941862255</v>
      </c>
      <c r="CB2087" s="60">
        <v>7.5983730768395636</v>
      </c>
      <c r="CC2087" s="60">
        <v>0.10119257674355708</v>
      </c>
      <c r="CD2087" s="60">
        <v>1.2370183787738402</v>
      </c>
      <c r="CE2087" s="60">
        <v>2.3728463585303934</v>
      </c>
      <c r="CF2087" s="60">
        <v>3.5086721605606765</v>
      </c>
      <c r="CG2087" s="60">
        <v>3.0675042043577898</v>
      </c>
      <c r="CH2087" s="60">
        <v>0.78333333333333321</v>
      </c>
    </row>
    <row r="2088" spans="1:86">
      <c r="A2088" s="57" t="s">
        <v>86</v>
      </c>
      <c r="B2088" s="57" t="s">
        <v>701</v>
      </c>
      <c r="C2088" s="58" t="s">
        <v>116</v>
      </c>
      <c r="D2088" s="58" t="s">
        <v>544</v>
      </c>
      <c r="E2088" s="58" t="str">
        <f>VLOOKUP(CONCATENATE($F$4,F2088),'REG FL  CWIP - 1 System Per Boo'!$A$29:$B$1161,2,FALSE)</f>
        <v>Production</v>
      </c>
      <c r="F2088" s="58" t="s">
        <v>594</v>
      </c>
      <c r="G2088" s="58" t="s">
        <v>595</v>
      </c>
      <c r="H2088" s="63">
        <v>346</v>
      </c>
      <c r="I2088" s="60">
        <v>0</v>
      </c>
      <c r="J2088" s="60">
        <v>0</v>
      </c>
      <c r="K2088" s="60">
        <v>0</v>
      </c>
      <c r="L2088" s="60">
        <v>0</v>
      </c>
      <c r="M2088" s="60">
        <v>0</v>
      </c>
      <c r="N2088" s="60">
        <v>0</v>
      </c>
      <c r="O2088" s="60">
        <v>0</v>
      </c>
      <c r="P2088" s="60">
        <v>0</v>
      </c>
      <c r="Q2088" s="60">
        <v>0</v>
      </c>
      <c r="R2088" s="60">
        <v>0</v>
      </c>
      <c r="S2088" s="60">
        <v>0</v>
      </c>
      <c r="T2088" s="60">
        <v>0</v>
      </c>
      <c r="U2088" s="60">
        <v>0</v>
      </c>
      <c r="V2088" s="60">
        <v>0</v>
      </c>
      <c r="W2088" s="60">
        <v>0</v>
      </c>
      <c r="X2088" s="60">
        <v>0.21099798340000001</v>
      </c>
      <c r="Y2088" s="60">
        <v>8.2681852E-3</v>
      </c>
      <c r="Z2088" s="60">
        <v>0</v>
      </c>
      <c r="AA2088" s="60">
        <v>0</v>
      </c>
      <c r="AB2088" s="60">
        <v>0</v>
      </c>
      <c r="AC2088" s="60">
        <v>0</v>
      </c>
      <c r="AD2088" s="60">
        <v>0</v>
      </c>
      <c r="AE2088" s="60">
        <v>0.130473437</v>
      </c>
      <c r="AF2088" s="60">
        <v>0.2609557602</v>
      </c>
      <c r="AG2088" s="60">
        <v>0</v>
      </c>
      <c r="AH2088" s="60">
        <v>0.61069536580000006</v>
      </c>
      <c r="AI2088" s="60">
        <v>1.6377329400000001E-2</v>
      </c>
      <c r="AJ2088" s="60">
        <v>1.6377329400000001E-2</v>
      </c>
      <c r="AK2088" s="60">
        <v>1.6377297999999998E-2</v>
      </c>
      <c r="AL2088" s="60">
        <v>1.6377376499999999E-2</v>
      </c>
      <c r="AM2088" s="60">
        <v>1.6377360800000001E-2</v>
      </c>
      <c r="AN2088" s="60">
        <v>1.6377376499999999E-2</v>
      </c>
      <c r="AO2088" s="60">
        <v>1.6377188099999999E-2</v>
      </c>
      <c r="AP2088" s="60">
        <v>1.6377141000000001E-2</v>
      </c>
      <c r="AQ2088" s="60">
        <v>1.6377172400000001E-2</v>
      </c>
      <c r="AR2088" s="60">
        <v>1.6377141000000001E-2</v>
      </c>
      <c r="AS2088" s="60">
        <v>1.6377156699999999E-2</v>
      </c>
      <c r="AT2088" s="60">
        <v>1.63771253E-2</v>
      </c>
      <c r="AU2088" s="60">
        <v>0.19652699510000002</v>
      </c>
      <c r="AV2088" s="60">
        <v>0.94667127988658517</v>
      </c>
      <c r="AW2088" s="60">
        <v>0.94667127988658517</v>
      </c>
      <c r="AX2088" s="60">
        <v>0.94666946484840264</v>
      </c>
      <c r="AY2088" s="60">
        <v>0.94667400244385891</v>
      </c>
      <c r="AZ2088" s="60">
        <v>0.9466730949247677</v>
      </c>
      <c r="BA2088" s="60">
        <v>0.94667400244385891</v>
      </c>
      <c r="BB2088" s="60">
        <v>0.94666311221476385</v>
      </c>
      <c r="BC2088" s="60">
        <v>0.94666038965749011</v>
      </c>
      <c r="BD2088" s="60">
        <v>0.94666220469567264</v>
      </c>
      <c r="BE2088" s="60">
        <v>0.94666038965749011</v>
      </c>
      <c r="BF2088" s="60">
        <v>0.94666129717658143</v>
      </c>
      <c r="BG2088" s="60">
        <v>0.94665948216394469</v>
      </c>
      <c r="BH2088" s="60">
        <v>11.36</v>
      </c>
      <c r="BI2088" s="60">
        <v>0.78333333333333333</v>
      </c>
      <c r="BJ2088" s="60">
        <v>0.78333333333333333</v>
      </c>
      <c r="BK2088" s="60">
        <v>0.78333333333333333</v>
      </c>
      <c r="BL2088" s="60">
        <v>0.78333333333333333</v>
      </c>
      <c r="BM2088" s="60">
        <v>0.78333333333333333</v>
      </c>
      <c r="BN2088" s="60">
        <v>0.78333333333333333</v>
      </c>
      <c r="BO2088" s="60">
        <v>0.78333333333333333</v>
      </c>
      <c r="BP2088" s="60">
        <v>0.78333333333333333</v>
      </c>
      <c r="BQ2088" s="60">
        <v>0.78333333333333333</v>
      </c>
      <c r="BR2088" s="60">
        <v>0.78333333333333333</v>
      </c>
      <c r="BS2088" s="60">
        <v>0.78333333333333333</v>
      </c>
      <c r="BT2088" s="60">
        <v>0.78333333333333321</v>
      </c>
      <c r="BU2088" s="60">
        <v>9.4</v>
      </c>
      <c r="BV2088" s="60">
        <v>1.1358388683879035</v>
      </c>
      <c r="BW2088" s="60">
        <v>1.1358388683879035</v>
      </c>
      <c r="BX2088" s="60">
        <v>1.1358366906616333</v>
      </c>
      <c r="BY2088" s="60">
        <v>1.1358421349773085</v>
      </c>
      <c r="BZ2088" s="60">
        <v>1.1358410461141735</v>
      </c>
      <c r="CA2088" s="60">
        <v>1.1358421349773085</v>
      </c>
      <c r="CB2088" s="60">
        <v>1.1358290686196884</v>
      </c>
      <c r="CC2088" s="60">
        <v>1.1358258020302832</v>
      </c>
      <c r="CD2088" s="60">
        <v>1.1358279797565531</v>
      </c>
      <c r="CE2088" s="60">
        <v>1.1358258020302832</v>
      </c>
      <c r="CF2088" s="60">
        <v>1.1358268908934182</v>
      </c>
      <c r="CG2088" s="60">
        <v>1.1358247131635473</v>
      </c>
      <c r="CH2088" s="60">
        <v>13.63</v>
      </c>
    </row>
    <row r="2089" spans="1:86">
      <c r="A2089" s="57" t="s">
        <v>86</v>
      </c>
      <c r="B2089" s="58" t="s">
        <v>719</v>
      </c>
      <c r="C2089" s="59" t="s">
        <v>116</v>
      </c>
      <c r="D2089" s="58" t="s">
        <v>544</v>
      </c>
      <c r="E2089" s="58" t="str">
        <f>VLOOKUP(CONCATENATE($F$4,F2089),'REG FL  CWIP - 1 System Per Boo'!$A$29:$B$1161,2,FALSE)</f>
        <v>Production</v>
      </c>
      <c r="F2089" s="58" t="s">
        <v>594</v>
      </c>
      <c r="G2089" s="58" t="s">
        <v>595</v>
      </c>
      <c r="H2089" s="63">
        <v>346</v>
      </c>
      <c r="I2089" s="60">
        <v>0</v>
      </c>
      <c r="J2089" s="60">
        <v>0</v>
      </c>
      <c r="K2089" s="60">
        <v>0</v>
      </c>
      <c r="L2089" s="60">
        <v>0</v>
      </c>
      <c r="M2089" s="60">
        <v>0</v>
      </c>
      <c r="N2089" s="60">
        <v>0</v>
      </c>
      <c r="O2089" s="60">
        <v>0</v>
      </c>
      <c r="P2089" s="60">
        <v>0</v>
      </c>
      <c r="Q2089" s="60">
        <v>0</v>
      </c>
      <c r="R2089" s="60">
        <v>0</v>
      </c>
      <c r="S2089" s="60">
        <v>0</v>
      </c>
      <c r="T2089" s="60">
        <v>0</v>
      </c>
      <c r="U2089" s="60">
        <v>0</v>
      </c>
      <c r="V2089" s="60">
        <v>0</v>
      </c>
      <c r="W2089" s="60">
        <v>0</v>
      </c>
      <c r="X2089" s="60">
        <v>0</v>
      </c>
      <c r="Y2089" s="60">
        <v>5.2387899987867706E-2</v>
      </c>
      <c r="Z2089" s="60">
        <v>0</v>
      </c>
      <c r="AA2089" s="60">
        <v>0</v>
      </c>
      <c r="AB2089" s="60">
        <v>0</v>
      </c>
      <c r="AC2089" s="60">
        <v>0</v>
      </c>
      <c r="AD2089" s="60">
        <v>0</v>
      </c>
      <c r="AE2089" s="60">
        <v>0.130473437</v>
      </c>
      <c r="AF2089" s="60">
        <v>0.2609557602</v>
      </c>
      <c r="AG2089" s="60">
        <v>0</v>
      </c>
      <c r="AH2089" s="60">
        <v>0.44381709718786772</v>
      </c>
      <c r="AI2089" s="60">
        <v>0</v>
      </c>
      <c r="AJ2089" s="60">
        <v>0</v>
      </c>
      <c r="AK2089" s="60">
        <v>0</v>
      </c>
      <c r="AL2089" s="60">
        <v>0</v>
      </c>
      <c r="AM2089" s="60">
        <v>0</v>
      </c>
      <c r="AN2089" s="60">
        <v>0</v>
      </c>
      <c r="AO2089" s="60">
        <v>0</v>
      </c>
      <c r="AP2089" s="60">
        <v>0</v>
      </c>
      <c r="AQ2089" s="60">
        <v>0</v>
      </c>
      <c r="AR2089" s="60">
        <v>0</v>
      </c>
      <c r="AS2089" s="60">
        <v>0</v>
      </c>
      <c r="AT2089" s="60">
        <v>8.028561686016647E-2</v>
      </c>
      <c r="AU2089" s="60">
        <v>8.028561686016647E-2</v>
      </c>
      <c r="AV2089" s="60">
        <v>0</v>
      </c>
      <c r="AW2089" s="60">
        <v>0</v>
      </c>
      <c r="AX2089" s="60">
        <v>0.20985230541150629</v>
      </c>
      <c r="AY2089" s="60">
        <v>0.43778472606758223</v>
      </c>
      <c r="AZ2089" s="60">
        <v>1.30309415506773</v>
      </c>
      <c r="BA2089" s="60">
        <v>0</v>
      </c>
      <c r="BB2089" s="60">
        <v>0</v>
      </c>
      <c r="BC2089" s="60">
        <v>0</v>
      </c>
      <c r="BD2089" s="60">
        <v>0</v>
      </c>
      <c r="BE2089" s="60">
        <v>0</v>
      </c>
      <c r="BF2089" s="60">
        <v>0</v>
      </c>
      <c r="BG2089" s="60">
        <v>8.9340491151574213</v>
      </c>
      <c r="BH2089" s="60">
        <v>10.884780301704239</v>
      </c>
      <c r="BI2089" s="60">
        <v>0</v>
      </c>
      <c r="BJ2089" s="60">
        <v>0</v>
      </c>
      <c r="BK2089" s="60">
        <v>0</v>
      </c>
      <c r="BL2089" s="60">
        <v>0</v>
      </c>
      <c r="BM2089" s="60">
        <v>0</v>
      </c>
      <c r="BN2089" s="60">
        <v>0</v>
      </c>
      <c r="BO2089" s="60">
        <v>0</v>
      </c>
      <c r="BP2089" s="60">
        <v>0</v>
      </c>
      <c r="BQ2089" s="60">
        <v>0</v>
      </c>
      <c r="BR2089" s="60">
        <v>0</v>
      </c>
      <c r="BS2089" s="60">
        <v>9.3750060118143921</v>
      </c>
      <c r="BT2089" s="60">
        <v>0</v>
      </c>
      <c r="BU2089" s="60">
        <v>9.3750060118143921</v>
      </c>
      <c r="BV2089" s="60">
        <v>0</v>
      </c>
      <c r="BW2089" s="60">
        <v>0</v>
      </c>
      <c r="BX2089" s="60">
        <v>0</v>
      </c>
      <c r="BY2089" s="60">
        <v>0</v>
      </c>
      <c r="BZ2089" s="60">
        <v>0</v>
      </c>
      <c r="CA2089" s="60">
        <v>0</v>
      </c>
      <c r="CB2089" s="60">
        <v>8.6330095687156945</v>
      </c>
      <c r="CC2089" s="60">
        <v>0</v>
      </c>
      <c r="CD2089" s="60">
        <v>0</v>
      </c>
      <c r="CE2089" s="60">
        <v>0</v>
      </c>
      <c r="CF2089" s="60">
        <v>1.5769948470963051</v>
      </c>
      <c r="CG2089" s="60">
        <v>3.4058380358683116</v>
      </c>
      <c r="CH2089" s="60">
        <v>13.615842451680312</v>
      </c>
    </row>
    <row r="2090" spans="1:86">
      <c r="A2090" s="57" t="s">
        <v>86</v>
      </c>
      <c r="B2090" s="58" t="s">
        <v>723</v>
      </c>
      <c r="C2090" s="59" t="s">
        <v>116</v>
      </c>
      <c r="D2090" s="58" t="s">
        <v>544</v>
      </c>
      <c r="E2090" s="58" t="str">
        <f>VLOOKUP(CONCATENATE($F$4,F2090),'REG FL  CWIP - 1 System Per Boo'!$A$29:$B$1161,2,FALSE)</f>
        <v>Production</v>
      </c>
      <c r="F2090" s="58" t="s">
        <v>594</v>
      </c>
      <c r="G2090" s="58" t="s">
        <v>595</v>
      </c>
      <c r="H2090" s="63">
        <v>346</v>
      </c>
      <c r="I2090" s="60">
        <v>0</v>
      </c>
      <c r="J2090" s="60">
        <v>0</v>
      </c>
      <c r="K2090" s="60">
        <v>0</v>
      </c>
      <c r="L2090" s="60">
        <v>0</v>
      </c>
      <c r="M2090" s="60">
        <v>0</v>
      </c>
      <c r="N2090" s="60">
        <v>0</v>
      </c>
      <c r="O2090" s="60">
        <v>0</v>
      </c>
      <c r="P2090" s="60">
        <v>0</v>
      </c>
      <c r="Q2090" s="60">
        <v>0</v>
      </c>
      <c r="R2090" s="60">
        <v>0</v>
      </c>
      <c r="S2090" s="60">
        <v>0</v>
      </c>
      <c r="T2090" s="60">
        <v>0</v>
      </c>
      <c r="U2090" s="60">
        <v>0</v>
      </c>
      <c r="V2090" s="60">
        <v>0</v>
      </c>
      <c r="W2090" s="60">
        <v>0</v>
      </c>
      <c r="X2090" s="60">
        <v>0.21099798340000001</v>
      </c>
      <c r="Y2090" s="60">
        <v>0.16687826861213229</v>
      </c>
      <c r="Z2090" s="60">
        <v>0.16687826861213229</v>
      </c>
      <c r="AA2090" s="60">
        <v>0.16687826861213229</v>
      </c>
      <c r="AB2090" s="60">
        <v>0.16687826861213229</v>
      </c>
      <c r="AC2090" s="60">
        <v>0.16687826861213229</v>
      </c>
      <c r="AD2090" s="60">
        <v>0.16687826861213229</v>
      </c>
      <c r="AE2090" s="60">
        <v>0.16687826861213231</v>
      </c>
      <c r="AF2090" s="60">
        <v>0.16687826861213229</v>
      </c>
      <c r="AG2090" s="60">
        <v>0.16687826861213229</v>
      </c>
      <c r="AH2090" s="60">
        <v>0.16687826861213229</v>
      </c>
      <c r="AI2090" s="60">
        <v>0.18325559801213229</v>
      </c>
      <c r="AJ2090" s="60">
        <v>0.19963292741213229</v>
      </c>
      <c r="AK2090" s="60">
        <v>0.21601022541213227</v>
      </c>
      <c r="AL2090" s="60">
        <v>0.23238760191213226</v>
      </c>
      <c r="AM2090" s="60">
        <v>0.24876496271213225</v>
      </c>
      <c r="AN2090" s="60">
        <v>0.26514233921213226</v>
      </c>
      <c r="AO2090" s="60">
        <v>0.28151952731213226</v>
      </c>
      <c r="AP2090" s="60">
        <v>0.29789666831213224</v>
      </c>
      <c r="AQ2090" s="60">
        <v>0.31427384071213227</v>
      </c>
      <c r="AR2090" s="60">
        <v>0.33065098171213225</v>
      </c>
      <c r="AS2090" s="60">
        <v>0.34702813841213226</v>
      </c>
      <c r="AT2090" s="60">
        <v>0.28311964685196578</v>
      </c>
      <c r="AU2090" s="60">
        <v>0.28311964685196578</v>
      </c>
      <c r="AV2090" s="60">
        <v>1.2297909267385509</v>
      </c>
      <c r="AW2090" s="60">
        <v>2.176462206625136</v>
      </c>
      <c r="AX2090" s="60">
        <v>2.9132793660620324</v>
      </c>
      <c r="AY2090" s="60">
        <v>3.4221686424383093</v>
      </c>
      <c r="AZ2090" s="60">
        <v>3.0657475822953471</v>
      </c>
      <c r="BA2090" s="60">
        <v>4.0124215847392062</v>
      </c>
      <c r="BB2090" s="60">
        <v>4.9590846969539699</v>
      </c>
      <c r="BC2090" s="60">
        <v>5.9057450866114598</v>
      </c>
      <c r="BD2090" s="60">
        <v>6.8524072913071326</v>
      </c>
      <c r="BE2090" s="60">
        <v>7.7990676809646224</v>
      </c>
      <c r="BF2090" s="60">
        <v>8.7457289781412033</v>
      </c>
      <c r="BG2090" s="60">
        <v>0.75833934514772672</v>
      </c>
      <c r="BH2090" s="60">
        <v>0.75833934514772672</v>
      </c>
      <c r="BI2090" s="60">
        <v>1.5416726784810599</v>
      </c>
      <c r="BJ2090" s="60">
        <v>2.3250060118143931</v>
      </c>
      <c r="BK2090" s="60">
        <v>3.1083393451477264</v>
      </c>
      <c r="BL2090" s="60">
        <v>3.8916726784810596</v>
      </c>
      <c r="BM2090" s="60">
        <v>4.6750060118143928</v>
      </c>
      <c r="BN2090" s="60">
        <v>5.458339345147726</v>
      </c>
      <c r="BO2090" s="60">
        <v>6.2416726784810592</v>
      </c>
      <c r="BP2090" s="60">
        <v>7.0250060118143924</v>
      </c>
      <c r="BQ2090" s="60">
        <v>7.8083393451477257</v>
      </c>
      <c r="BR2090" s="60">
        <v>8.5916726784810589</v>
      </c>
      <c r="BS2090" s="60">
        <v>0</v>
      </c>
      <c r="BT2090" s="60">
        <v>0.78333333333333321</v>
      </c>
      <c r="BU2090" s="60">
        <v>0.78333333333333321</v>
      </c>
      <c r="BV2090" s="60">
        <v>1.9191722017212367</v>
      </c>
      <c r="BW2090" s="60">
        <v>3.0550110701091402</v>
      </c>
      <c r="BX2090" s="60">
        <v>4.1908477607707733</v>
      </c>
      <c r="BY2090" s="60">
        <v>5.3266898957480819</v>
      </c>
      <c r="BZ2090" s="60">
        <v>6.462530941862255</v>
      </c>
      <c r="CA2090" s="60">
        <v>7.5983730768395636</v>
      </c>
      <c r="CB2090" s="60">
        <v>0.10119257674355708</v>
      </c>
      <c r="CC2090" s="60">
        <v>1.2370183787738402</v>
      </c>
      <c r="CD2090" s="60">
        <v>2.3728463585303934</v>
      </c>
      <c r="CE2090" s="60">
        <v>3.5086721605606765</v>
      </c>
      <c r="CF2090" s="60">
        <v>3.0675042043577898</v>
      </c>
      <c r="CG2090" s="60">
        <v>0.79749088165302551</v>
      </c>
      <c r="CH2090" s="60">
        <v>0.79749088165302551</v>
      </c>
    </row>
    <row r="2091" spans="1:86">
      <c r="A2091" s="57" t="s">
        <v>86</v>
      </c>
      <c r="B2091" s="57" t="s">
        <v>87</v>
      </c>
      <c r="C2091" s="58" t="s">
        <v>98</v>
      </c>
      <c r="D2091" s="58" t="s">
        <v>89</v>
      </c>
      <c r="E2091" s="58" t="str">
        <f>VLOOKUP(CONCATENATE($F$4,F2091),'REG FL  CWIP - 1 System Per Boo'!$A$29:$B$1161,2,FALSE)</f>
        <v>Intangible</v>
      </c>
      <c r="F2091" s="58" t="s">
        <v>101</v>
      </c>
      <c r="G2091" s="58" t="s">
        <v>102</v>
      </c>
      <c r="H2091" s="63">
        <v>303</v>
      </c>
      <c r="I2091" s="60">
        <v>0</v>
      </c>
      <c r="J2091" s="60">
        <v>-1.1000000000000001</v>
      </c>
      <c r="K2091" s="60">
        <v>1.1000000000000001</v>
      </c>
      <c r="L2091" s="60">
        <v>0</v>
      </c>
      <c r="M2091" s="60">
        <v>0</v>
      </c>
      <c r="N2091" s="60">
        <v>0</v>
      </c>
      <c r="O2091" s="60">
        <v>0</v>
      </c>
      <c r="P2091" s="60">
        <v>0</v>
      </c>
      <c r="Q2091" s="60">
        <v>0</v>
      </c>
      <c r="R2091" s="60">
        <v>0</v>
      </c>
      <c r="S2091" s="60">
        <v>0</v>
      </c>
      <c r="T2091" s="60">
        <v>0.09</v>
      </c>
      <c r="U2091" s="60">
        <v>0.09</v>
      </c>
      <c r="V2091" s="60">
        <v>0</v>
      </c>
      <c r="W2091" s="60">
        <v>0</v>
      </c>
      <c r="X2091" s="60">
        <v>0</v>
      </c>
      <c r="Y2091" s="60">
        <v>0</v>
      </c>
      <c r="Z2091" s="60">
        <v>0</v>
      </c>
      <c r="AA2091" s="60">
        <v>0</v>
      </c>
      <c r="AB2091" s="60">
        <v>0</v>
      </c>
      <c r="AC2091" s="60">
        <v>0</v>
      </c>
      <c r="AD2091" s="60">
        <v>0</v>
      </c>
      <c r="AE2091" s="60">
        <v>0</v>
      </c>
      <c r="AF2091" s="60">
        <v>0</v>
      </c>
      <c r="AG2091" s="60">
        <v>0</v>
      </c>
      <c r="AH2091" s="60">
        <v>0</v>
      </c>
      <c r="AI2091" s="60">
        <v>0</v>
      </c>
      <c r="AJ2091" s="60">
        <v>0</v>
      </c>
      <c r="AK2091" s="60">
        <v>0</v>
      </c>
      <c r="AL2091" s="60">
        <v>0</v>
      </c>
      <c r="AM2091" s="60">
        <v>0</v>
      </c>
      <c r="AN2091" s="60">
        <v>0</v>
      </c>
      <c r="AO2091" s="60">
        <v>0</v>
      </c>
      <c r="AP2091" s="60">
        <v>0</v>
      </c>
      <c r="AQ2091" s="60">
        <v>0</v>
      </c>
      <c r="AR2091" s="60">
        <v>0</v>
      </c>
      <c r="AS2091" s="60">
        <v>0</v>
      </c>
      <c r="AT2091" s="60">
        <v>0</v>
      </c>
      <c r="AU2091" s="60">
        <v>0</v>
      </c>
      <c r="AV2091" s="60">
        <v>0</v>
      </c>
      <c r="AW2091" s="60">
        <v>0</v>
      </c>
      <c r="AX2091" s="60">
        <v>0</v>
      </c>
      <c r="AY2091" s="60">
        <v>0</v>
      </c>
      <c r="AZ2091" s="60">
        <v>0</v>
      </c>
      <c r="BA2091" s="60">
        <v>0</v>
      </c>
      <c r="BB2091" s="60">
        <v>0</v>
      </c>
      <c r="BC2091" s="60">
        <v>0</v>
      </c>
      <c r="BD2091" s="60">
        <v>0</v>
      </c>
      <c r="BE2091" s="60">
        <v>0</v>
      </c>
      <c r="BF2091" s="60">
        <v>0</v>
      </c>
      <c r="BG2091" s="60">
        <v>0</v>
      </c>
      <c r="BH2091" s="60">
        <v>0</v>
      </c>
      <c r="BI2091" s="60">
        <v>0</v>
      </c>
      <c r="BJ2091" s="60">
        <v>0</v>
      </c>
      <c r="BK2091" s="60">
        <v>0</v>
      </c>
      <c r="BL2091" s="60">
        <v>0</v>
      </c>
      <c r="BM2091" s="60">
        <v>0</v>
      </c>
      <c r="BN2091" s="60">
        <v>0</v>
      </c>
      <c r="BO2091" s="60">
        <v>0</v>
      </c>
      <c r="BP2091" s="60">
        <v>0</v>
      </c>
      <c r="BQ2091" s="60">
        <v>0</v>
      </c>
      <c r="BR2091" s="60">
        <v>0</v>
      </c>
      <c r="BS2091" s="60">
        <v>0</v>
      </c>
      <c r="BT2091" s="60">
        <v>0</v>
      </c>
      <c r="BU2091" s="60">
        <v>0</v>
      </c>
      <c r="BV2091" s="60">
        <v>0</v>
      </c>
      <c r="BW2091" s="60">
        <v>0</v>
      </c>
      <c r="BX2091" s="60">
        <v>0</v>
      </c>
      <c r="BY2091" s="60">
        <v>0</v>
      </c>
      <c r="BZ2091" s="60">
        <v>0</v>
      </c>
      <c r="CA2091" s="60">
        <v>0</v>
      </c>
      <c r="CB2091" s="60">
        <v>0</v>
      </c>
      <c r="CC2091" s="60">
        <v>0</v>
      </c>
      <c r="CD2091" s="60">
        <v>0</v>
      </c>
      <c r="CE2091" s="60">
        <v>0</v>
      </c>
      <c r="CF2091" s="60">
        <v>0</v>
      </c>
      <c r="CG2091" s="60">
        <v>0</v>
      </c>
      <c r="CH2091" s="60">
        <v>0</v>
      </c>
    </row>
    <row r="2092" spans="1:86">
      <c r="A2092" s="57" t="s">
        <v>86</v>
      </c>
      <c r="B2092" s="57" t="s">
        <v>131</v>
      </c>
      <c r="C2092" s="58" t="s">
        <v>98</v>
      </c>
      <c r="D2092" s="58" t="s">
        <v>89</v>
      </c>
      <c r="E2092" s="58" t="str">
        <f>VLOOKUP(CONCATENATE($F$4,F2092),'REG FL  CWIP - 1 System Per Boo'!$A$29:$B$1161,2,FALSE)</f>
        <v>Intangible</v>
      </c>
      <c r="F2092" s="58" t="s">
        <v>101</v>
      </c>
      <c r="G2092" s="58" t="s">
        <v>102</v>
      </c>
      <c r="H2092" s="63">
        <v>303</v>
      </c>
      <c r="I2092" s="60">
        <v>0</v>
      </c>
      <c r="J2092" s="60">
        <v>-20.58</v>
      </c>
      <c r="K2092" s="60">
        <v>20.58</v>
      </c>
      <c r="L2092" s="60">
        <v>0</v>
      </c>
      <c r="M2092" s="60">
        <v>0</v>
      </c>
      <c r="N2092" s="60">
        <v>0</v>
      </c>
      <c r="O2092" s="60">
        <v>0</v>
      </c>
      <c r="P2092" s="60">
        <v>0</v>
      </c>
      <c r="Q2092" s="60">
        <v>0</v>
      </c>
      <c r="R2092" s="60">
        <v>0</v>
      </c>
      <c r="S2092" s="60">
        <v>0</v>
      </c>
      <c r="T2092" s="60">
        <v>0</v>
      </c>
      <c r="U2092" s="60">
        <v>0</v>
      </c>
      <c r="V2092" s="60">
        <v>0</v>
      </c>
      <c r="W2092" s="60">
        <v>0</v>
      </c>
      <c r="X2092" s="60">
        <v>0</v>
      </c>
      <c r="Y2092" s="60">
        <v>0</v>
      </c>
      <c r="Z2092" s="60">
        <v>0</v>
      </c>
      <c r="AA2092" s="60">
        <v>0</v>
      </c>
      <c r="AB2092" s="60">
        <v>0</v>
      </c>
      <c r="AC2092" s="60">
        <v>0</v>
      </c>
      <c r="AD2092" s="60">
        <v>0</v>
      </c>
      <c r="AE2092" s="60">
        <v>0</v>
      </c>
      <c r="AF2092" s="60">
        <v>0</v>
      </c>
      <c r="AG2092" s="60">
        <v>0</v>
      </c>
      <c r="AH2092" s="60">
        <v>0</v>
      </c>
      <c r="AI2092" s="60">
        <v>0</v>
      </c>
      <c r="AJ2092" s="60">
        <v>0</v>
      </c>
      <c r="AK2092" s="60">
        <v>0</v>
      </c>
      <c r="AL2092" s="60">
        <v>0</v>
      </c>
      <c r="AM2092" s="60">
        <v>0</v>
      </c>
      <c r="AN2092" s="60">
        <v>0</v>
      </c>
      <c r="AO2092" s="60">
        <v>0</v>
      </c>
      <c r="AP2092" s="60">
        <v>0</v>
      </c>
      <c r="AQ2092" s="60">
        <v>0</v>
      </c>
      <c r="AR2092" s="60">
        <v>0</v>
      </c>
      <c r="AS2092" s="60">
        <v>0</v>
      </c>
      <c r="AT2092" s="60">
        <v>0</v>
      </c>
      <c r="AU2092" s="60">
        <v>0</v>
      </c>
      <c r="AV2092" s="60">
        <v>0</v>
      </c>
      <c r="AW2092" s="60">
        <v>0</v>
      </c>
      <c r="AX2092" s="60">
        <v>0</v>
      </c>
      <c r="AY2092" s="60">
        <v>0</v>
      </c>
      <c r="AZ2092" s="60">
        <v>0</v>
      </c>
      <c r="BA2092" s="60">
        <v>0</v>
      </c>
      <c r="BB2092" s="60">
        <v>0</v>
      </c>
      <c r="BC2092" s="60">
        <v>0</v>
      </c>
      <c r="BD2092" s="60">
        <v>0</v>
      </c>
      <c r="BE2092" s="60">
        <v>0</v>
      </c>
      <c r="BF2092" s="60">
        <v>0</v>
      </c>
      <c r="BG2092" s="60">
        <v>0</v>
      </c>
      <c r="BH2092" s="60">
        <v>0</v>
      </c>
      <c r="BI2092" s="60">
        <v>0</v>
      </c>
      <c r="BJ2092" s="60">
        <v>0</v>
      </c>
      <c r="BK2092" s="60">
        <v>0</v>
      </c>
      <c r="BL2092" s="60">
        <v>0</v>
      </c>
      <c r="BM2092" s="60">
        <v>0</v>
      </c>
      <c r="BN2092" s="60">
        <v>0</v>
      </c>
      <c r="BO2092" s="60">
        <v>0</v>
      </c>
      <c r="BP2092" s="60">
        <v>0</v>
      </c>
      <c r="BQ2092" s="60">
        <v>0</v>
      </c>
      <c r="BR2092" s="60">
        <v>0</v>
      </c>
      <c r="BS2092" s="60">
        <v>0</v>
      </c>
      <c r="BT2092" s="60">
        <v>0</v>
      </c>
      <c r="BU2092" s="60">
        <v>0</v>
      </c>
      <c r="BV2092" s="60">
        <v>0</v>
      </c>
      <c r="BW2092" s="60">
        <v>0</v>
      </c>
      <c r="BX2092" s="60">
        <v>0</v>
      </c>
      <c r="BY2092" s="60">
        <v>0</v>
      </c>
      <c r="BZ2092" s="60">
        <v>0</v>
      </c>
      <c r="CA2092" s="60">
        <v>0</v>
      </c>
      <c r="CB2092" s="60">
        <v>0</v>
      </c>
      <c r="CC2092" s="60">
        <v>0</v>
      </c>
      <c r="CD2092" s="60">
        <v>0</v>
      </c>
      <c r="CE2092" s="60">
        <v>0</v>
      </c>
      <c r="CF2092" s="60">
        <v>0</v>
      </c>
      <c r="CG2092" s="60">
        <v>0</v>
      </c>
      <c r="CH2092" s="60">
        <v>0</v>
      </c>
    </row>
    <row r="2093" spans="1:86">
      <c r="A2093" s="57" t="s">
        <v>86</v>
      </c>
      <c r="B2093" s="58" t="s">
        <v>132</v>
      </c>
      <c r="C2093" s="59" t="s">
        <v>278</v>
      </c>
      <c r="D2093" s="58" t="s">
        <v>89</v>
      </c>
      <c r="E2093" s="58">
        <f>VLOOKUP(CONCATENATE($F$4,F2093),'REG FL  CWIP - 1 System Per Boo'!$A$29:$B$1161,2,FALSE)</f>
        <v>0</v>
      </c>
      <c r="F2093" s="58" t="s">
        <v>284</v>
      </c>
      <c r="G2093" s="58" t="s">
        <v>102</v>
      </c>
      <c r="H2093" s="63">
        <v>303</v>
      </c>
      <c r="I2093" s="60">
        <v>1866.6799999999998</v>
      </c>
      <c r="J2093" s="60">
        <v>1974.41</v>
      </c>
      <c r="K2093" s="60">
        <v>2101.0300000000002</v>
      </c>
      <c r="L2093" s="60">
        <v>2215.87</v>
      </c>
      <c r="M2093" s="60">
        <v>2275.31</v>
      </c>
      <c r="N2093" s="60">
        <v>2357.7400000000002</v>
      </c>
      <c r="O2093" s="60">
        <v>2373.7900000000004</v>
      </c>
      <c r="P2093" s="60">
        <v>1909.29</v>
      </c>
      <c r="Q2093" s="60">
        <v>2004.48</v>
      </c>
      <c r="R2093" s="60">
        <v>2352.11</v>
      </c>
      <c r="S2093" s="60">
        <v>3102.27</v>
      </c>
      <c r="T2093" s="60">
        <v>4371.3500000000004</v>
      </c>
      <c r="U2093" s="60">
        <v>1866.6799999999998</v>
      </c>
      <c r="V2093" s="60">
        <v>5258.7199999999993</v>
      </c>
      <c r="W2093" s="60">
        <v>0</v>
      </c>
      <c r="X2093" s="60">
        <v>0</v>
      </c>
      <c r="Y2093" s="60">
        <v>0</v>
      </c>
      <c r="Z2093" s="60">
        <v>0</v>
      </c>
      <c r="AA2093" s="60">
        <v>0</v>
      </c>
      <c r="AB2093" s="60">
        <v>0</v>
      </c>
      <c r="AC2093" s="60">
        <v>0</v>
      </c>
      <c r="AD2093" s="60">
        <v>0</v>
      </c>
      <c r="AE2093" s="60">
        <v>0</v>
      </c>
      <c r="AF2093" s="60">
        <v>0</v>
      </c>
      <c r="AG2093" s="60">
        <v>0</v>
      </c>
      <c r="AH2093" s="60">
        <v>5258.7199999999993</v>
      </c>
      <c r="AI2093" s="60">
        <v>0</v>
      </c>
      <c r="AJ2093" s="60">
        <v>0</v>
      </c>
      <c r="AK2093" s="60">
        <v>0</v>
      </c>
      <c r="AL2093" s="60">
        <v>0</v>
      </c>
      <c r="AM2093" s="60">
        <v>0</v>
      </c>
      <c r="AN2093" s="60">
        <v>0</v>
      </c>
      <c r="AO2093" s="60">
        <v>0</v>
      </c>
      <c r="AP2093" s="60">
        <v>0</v>
      </c>
      <c r="AQ2093" s="60">
        <v>0</v>
      </c>
      <c r="AR2093" s="60">
        <v>0</v>
      </c>
      <c r="AS2093" s="60">
        <v>0</v>
      </c>
      <c r="AT2093" s="60">
        <v>0</v>
      </c>
      <c r="AU2093" s="60">
        <v>0</v>
      </c>
      <c r="AV2093" s="60">
        <v>0</v>
      </c>
      <c r="AW2093" s="60">
        <v>0</v>
      </c>
      <c r="AX2093" s="60">
        <v>0</v>
      </c>
      <c r="AY2093" s="60">
        <v>0</v>
      </c>
      <c r="AZ2093" s="60">
        <v>0</v>
      </c>
      <c r="BA2093" s="60">
        <v>0</v>
      </c>
      <c r="BB2093" s="60">
        <v>0</v>
      </c>
      <c r="BC2093" s="60">
        <v>0</v>
      </c>
      <c r="BD2093" s="60">
        <v>0</v>
      </c>
      <c r="BE2093" s="60">
        <v>0</v>
      </c>
      <c r="BF2093" s="60">
        <v>0</v>
      </c>
      <c r="BG2093" s="60">
        <v>0</v>
      </c>
      <c r="BH2093" s="60">
        <v>0</v>
      </c>
      <c r="BI2093" s="60">
        <v>0</v>
      </c>
      <c r="BJ2093" s="60">
        <v>0</v>
      </c>
      <c r="BK2093" s="60">
        <v>0</v>
      </c>
      <c r="BL2093" s="60">
        <v>0</v>
      </c>
      <c r="BM2093" s="60">
        <v>0</v>
      </c>
      <c r="BN2093" s="60">
        <v>0</v>
      </c>
      <c r="BO2093" s="60">
        <v>0</v>
      </c>
      <c r="BP2093" s="60">
        <v>0</v>
      </c>
      <c r="BQ2093" s="60">
        <v>0</v>
      </c>
      <c r="BR2093" s="60">
        <v>0</v>
      </c>
      <c r="BS2093" s="60">
        <v>0</v>
      </c>
      <c r="BT2093" s="60">
        <v>0</v>
      </c>
      <c r="BU2093" s="60">
        <v>0</v>
      </c>
      <c r="BV2093" s="60">
        <v>0</v>
      </c>
      <c r="BW2093" s="60">
        <v>0</v>
      </c>
      <c r="BX2093" s="60">
        <v>0</v>
      </c>
      <c r="BY2093" s="60">
        <v>0</v>
      </c>
      <c r="BZ2093" s="60">
        <v>0</v>
      </c>
      <c r="CA2093" s="60">
        <v>0</v>
      </c>
      <c r="CB2093" s="60">
        <v>0</v>
      </c>
      <c r="CC2093" s="60">
        <v>0</v>
      </c>
      <c r="CD2093" s="60">
        <v>0</v>
      </c>
      <c r="CE2093" s="60">
        <v>0</v>
      </c>
      <c r="CF2093" s="60">
        <v>0</v>
      </c>
      <c r="CG2093" s="60">
        <v>0</v>
      </c>
      <c r="CH2093" s="60">
        <v>0</v>
      </c>
    </row>
    <row r="2094" spans="1:86">
      <c r="A2094" s="57" t="s">
        <v>86</v>
      </c>
      <c r="B2094" s="58" t="s">
        <v>132</v>
      </c>
      <c r="C2094" s="59" t="s">
        <v>98</v>
      </c>
      <c r="D2094" s="58" t="s">
        <v>89</v>
      </c>
      <c r="E2094" s="58" t="str">
        <f>VLOOKUP(CONCATENATE($F$4,F2094),'REG FL  CWIP - 1 System Per Boo'!$A$29:$B$1161,2,FALSE)</f>
        <v>Intangible</v>
      </c>
      <c r="F2094" s="58" t="s">
        <v>101</v>
      </c>
      <c r="G2094" s="58" t="s">
        <v>102</v>
      </c>
      <c r="H2094" s="63">
        <v>303</v>
      </c>
      <c r="I2094" s="60">
        <v>2238.27</v>
      </c>
      <c r="J2094" s="60">
        <v>1811.3000000000002</v>
      </c>
      <c r="K2094" s="60">
        <v>1447.8900000000003</v>
      </c>
      <c r="L2094" s="60">
        <v>1576.2200000000003</v>
      </c>
      <c r="M2094" s="60">
        <v>1716.5900000000001</v>
      </c>
      <c r="N2094" s="60">
        <v>1767.35</v>
      </c>
      <c r="O2094" s="60">
        <v>1328.6100000000001</v>
      </c>
      <c r="P2094" s="60">
        <v>1412.29</v>
      </c>
      <c r="Q2094" s="60">
        <v>1509.0500000000002</v>
      </c>
      <c r="R2094" s="60">
        <v>429.66</v>
      </c>
      <c r="S2094" s="60">
        <v>443.09000000000003</v>
      </c>
      <c r="T2094" s="60">
        <v>501.88</v>
      </c>
      <c r="U2094" s="60">
        <v>2238.27</v>
      </c>
      <c r="V2094" s="60">
        <v>661.81000000000006</v>
      </c>
      <c r="W2094" s="60">
        <v>661.81000000000006</v>
      </c>
      <c r="X2094" s="60">
        <v>661.81000000000006</v>
      </c>
      <c r="Y2094" s="60">
        <v>661.81000000000006</v>
      </c>
      <c r="Z2094" s="60">
        <v>661.81000000000006</v>
      </c>
      <c r="AA2094" s="60">
        <v>661.81000000000006</v>
      </c>
      <c r="AB2094" s="60">
        <v>661.81000000000006</v>
      </c>
      <c r="AC2094" s="60">
        <v>661.81000000000006</v>
      </c>
      <c r="AD2094" s="60">
        <v>661.81000000000006</v>
      </c>
      <c r="AE2094" s="60">
        <v>661.81000000000006</v>
      </c>
      <c r="AF2094" s="60">
        <v>661.81000000000006</v>
      </c>
      <c r="AG2094" s="60">
        <v>661.81000000000006</v>
      </c>
      <c r="AH2094" s="60">
        <v>661.81000000000006</v>
      </c>
      <c r="AI2094" s="60">
        <v>661.81000000000006</v>
      </c>
      <c r="AJ2094" s="60">
        <v>661.81000000000006</v>
      </c>
      <c r="AK2094" s="60">
        <v>661.81000000000006</v>
      </c>
      <c r="AL2094" s="60">
        <v>661.81000000000006</v>
      </c>
      <c r="AM2094" s="60">
        <v>661.81000000000006</v>
      </c>
      <c r="AN2094" s="60">
        <v>661.81000000000006</v>
      </c>
      <c r="AO2094" s="60">
        <v>661.81000000000006</v>
      </c>
      <c r="AP2094" s="60">
        <v>661.81000000000006</v>
      </c>
      <c r="AQ2094" s="60">
        <v>661.81000000000006</v>
      </c>
      <c r="AR2094" s="60">
        <v>661.81000000000006</v>
      </c>
      <c r="AS2094" s="60">
        <v>661.81000000000006</v>
      </c>
      <c r="AT2094" s="60">
        <v>661.81000000000006</v>
      </c>
      <c r="AU2094" s="60">
        <v>661.81000000000006</v>
      </c>
      <c r="AV2094" s="60">
        <v>661.81000000000006</v>
      </c>
      <c r="AW2094" s="60">
        <v>661.81000000000006</v>
      </c>
      <c r="AX2094" s="60">
        <v>661.81000000000006</v>
      </c>
      <c r="AY2094" s="60">
        <v>661.81000000000006</v>
      </c>
      <c r="AZ2094" s="60">
        <v>661.81000000000006</v>
      </c>
      <c r="BA2094" s="60">
        <v>661.81000000000006</v>
      </c>
      <c r="BB2094" s="60">
        <v>661.81000000000006</v>
      </c>
      <c r="BC2094" s="60">
        <v>661.81000000000006</v>
      </c>
      <c r="BD2094" s="60">
        <v>661.81000000000006</v>
      </c>
      <c r="BE2094" s="60">
        <v>661.81000000000006</v>
      </c>
      <c r="BF2094" s="60">
        <v>661.81000000000006</v>
      </c>
      <c r="BG2094" s="60">
        <v>661.81000000000006</v>
      </c>
      <c r="BH2094" s="60">
        <v>661.81000000000006</v>
      </c>
      <c r="BI2094" s="60">
        <v>661.81000000000006</v>
      </c>
      <c r="BJ2094" s="60">
        <v>661.81000000000006</v>
      </c>
      <c r="BK2094" s="60">
        <v>661.81000000000006</v>
      </c>
      <c r="BL2094" s="60">
        <v>661.81000000000006</v>
      </c>
      <c r="BM2094" s="60">
        <v>661.81000000000006</v>
      </c>
      <c r="BN2094" s="60">
        <v>661.81000000000006</v>
      </c>
      <c r="BO2094" s="60">
        <v>661.81000000000006</v>
      </c>
      <c r="BP2094" s="60">
        <v>661.81000000000006</v>
      </c>
      <c r="BQ2094" s="60">
        <v>661.81000000000006</v>
      </c>
      <c r="BR2094" s="60">
        <v>661.81000000000006</v>
      </c>
      <c r="BS2094" s="60">
        <v>661.81000000000006</v>
      </c>
      <c r="BT2094" s="60">
        <v>661.81000000000006</v>
      </c>
      <c r="BU2094" s="60">
        <v>661.81000000000006</v>
      </c>
      <c r="BV2094" s="60">
        <v>661.81000000000006</v>
      </c>
      <c r="BW2094" s="60">
        <v>661.81000000000006</v>
      </c>
      <c r="BX2094" s="60">
        <v>661.81000000000006</v>
      </c>
      <c r="BY2094" s="60">
        <v>661.81000000000006</v>
      </c>
      <c r="BZ2094" s="60">
        <v>661.81000000000006</v>
      </c>
      <c r="CA2094" s="60">
        <v>661.81000000000006</v>
      </c>
      <c r="CB2094" s="60">
        <v>661.81000000000006</v>
      </c>
      <c r="CC2094" s="60">
        <v>661.81000000000006</v>
      </c>
      <c r="CD2094" s="60">
        <v>661.81000000000006</v>
      </c>
      <c r="CE2094" s="60">
        <v>661.81000000000006</v>
      </c>
      <c r="CF2094" s="60">
        <v>661.81000000000006</v>
      </c>
      <c r="CG2094" s="60">
        <v>661.81000000000006</v>
      </c>
      <c r="CH2094" s="60">
        <v>661.81000000000006</v>
      </c>
    </row>
    <row r="2095" spans="1:86">
      <c r="A2095" s="57" t="s">
        <v>86</v>
      </c>
      <c r="B2095" s="57" t="s">
        <v>701</v>
      </c>
      <c r="C2095" s="58" t="s">
        <v>278</v>
      </c>
      <c r="D2095" s="58" t="s">
        <v>89</v>
      </c>
      <c r="E2095" s="58">
        <f>VLOOKUP(CONCATENATE($F$4,F2095),'REG FL  CWIP - 1 System Per Boo'!$A$29:$B$1161,2,FALSE)</f>
        <v>0</v>
      </c>
      <c r="F2095" s="58" t="s">
        <v>284</v>
      </c>
      <c r="G2095" s="58" t="s">
        <v>102</v>
      </c>
      <c r="H2095" s="63">
        <v>303</v>
      </c>
      <c r="I2095" s="60">
        <v>107.72</v>
      </c>
      <c r="J2095" s="60">
        <v>126.64</v>
      </c>
      <c r="K2095" s="60">
        <v>114.84</v>
      </c>
      <c r="L2095" s="60">
        <v>59.44</v>
      </c>
      <c r="M2095" s="60">
        <v>82.42</v>
      </c>
      <c r="N2095" s="60">
        <v>75.449999999999989</v>
      </c>
      <c r="O2095" s="60">
        <v>87.91</v>
      </c>
      <c r="P2095" s="60">
        <v>96.12</v>
      </c>
      <c r="Q2095" s="60">
        <v>348.55</v>
      </c>
      <c r="R2095" s="60">
        <v>767.89</v>
      </c>
      <c r="S2095" s="60">
        <v>1305.8700000000001</v>
      </c>
      <c r="T2095" s="60">
        <v>892.62</v>
      </c>
      <c r="U2095" s="60">
        <v>4065.4700000000003</v>
      </c>
      <c r="V2095" s="60">
        <v>0</v>
      </c>
      <c r="W2095" s="60">
        <v>0</v>
      </c>
      <c r="X2095" s="60">
        <v>0</v>
      </c>
      <c r="Y2095" s="60">
        <v>0</v>
      </c>
      <c r="Z2095" s="60">
        <v>0</v>
      </c>
      <c r="AA2095" s="60">
        <v>0</v>
      </c>
      <c r="AB2095" s="60">
        <v>0</v>
      </c>
      <c r="AC2095" s="60">
        <v>0</v>
      </c>
      <c r="AD2095" s="60">
        <v>0</v>
      </c>
      <c r="AE2095" s="60">
        <v>0</v>
      </c>
      <c r="AF2095" s="60">
        <v>0</v>
      </c>
      <c r="AG2095" s="60">
        <v>0</v>
      </c>
      <c r="AH2095" s="60">
        <v>0</v>
      </c>
      <c r="AI2095" s="60">
        <v>0</v>
      </c>
      <c r="AJ2095" s="60">
        <v>0</v>
      </c>
      <c r="AK2095" s="60">
        <v>0</v>
      </c>
      <c r="AL2095" s="60">
        <v>0</v>
      </c>
      <c r="AM2095" s="60">
        <v>0</v>
      </c>
      <c r="AN2095" s="60">
        <v>0</v>
      </c>
      <c r="AO2095" s="60">
        <v>0</v>
      </c>
      <c r="AP2095" s="60">
        <v>0</v>
      </c>
      <c r="AQ2095" s="60">
        <v>0</v>
      </c>
      <c r="AR2095" s="60">
        <v>0</v>
      </c>
      <c r="AS2095" s="60">
        <v>0</v>
      </c>
      <c r="AT2095" s="60">
        <v>0</v>
      </c>
      <c r="AU2095" s="60">
        <v>0</v>
      </c>
      <c r="AV2095" s="60">
        <v>0</v>
      </c>
      <c r="AW2095" s="60">
        <v>0</v>
      </c>
      <c r="AX2095" s="60">
        <v>0</v>
      </c>
      <c r="AY2095" s="60">
        <v>0</v>
      </c>
      <c r="AZ2095" s="60">
        <v>0</v>
      </c>
      <c r="BA2095" s="60">
        <v>0</v>
      </c>
      <c r="BB2095" s="60">
        <v>0</v>
      </c>
      <c r="BC2095" s="60">
        <v>0</v>
      </c>
      <c r="BD2095" s="60">
        <v>0</v>
      </c>
      <c r="BE2095" s="60">
        <v>0</v>
      </c>
      <c r="BF2095" s="60">
        <v>0</v>
      </c>
      <c r="BG2095" s="60">
        <v>0</v>
      </c>
      <c r="BH2095" s="60">
        <v>0</v>
      </c>
      <c r="BI2095" s="60">
        <v>0</v>
      </c>
      <c r="BJ2095" s="60">
        <v>0</v>
      </c>
      <c r="BK2095" s="60">
        <v>0</v>
      </c>
      <c r="BL2095" s="60">
        <v>0</v>
      </c>
      <c r="BM2095" s="60">
        <v>0</v>
      </c>
      <c r="BN2095" s="60">
        <v>0</v>
      </c>
      <c r="BO2095" s="60">
        <v>0</v>
      </c>
      <c r="BP2095" s="60">
        <v>0</v>
      </c>
      <c r="BQ2095" s="60">
        <v>0</v>
      </c>
      <c r="BR2095" s="60">
        <v>0</v>
      </c>
      <c r="BS2095" s="60">
        <v>0</v>
      </c>
      <c r="BT2095" s="60">
        <v>0</v>
      </c>
      <c r="BU2095" s="60">
        <v>0</v>
      </c>
      <c r="BV2095" s="60">
        <v>0</v>
      </c>
      <c r="BW2095" s="60">
        <v>0</v>
      </c>
      <c r="BX2095" s="60">
        <v>0</v>
      </c>
      <c r="BY2095" s="60">
        <v>0</v>
      </c>
      <c r="BZ2095" s="60">
        <v>0</v>
      </c>
      <c r="CA2095" s="60">
        <v>0</v>
      </c>
      <c r="CB2095" s="60">
        <v>0</v>
      </c>
      <c r="CC2095" s="60">
        <v>0</v>
      </c>
      <c r="CD2095" s="60">
        <v>0</v>
      </c>
      <c r="CE2095" s="60">
        <v>0</v>
      </c>
      <c r="CF2095" s="60">
        <v>0</v>
      </c>
      <c r="CG2095" s="60">
        <v>0</v>
      </c>
      <c r="CH2095" s="60">
        <v>0</v>
      </c>
    </row>
    <row r="2096" spans="1:86">
      <c r="A2096" s="57" t="s">
        <v>86</v>
      </c>
      <c r="B2096" s="57" t="s">
        <v>701</v>
      </c>
      <c r="C2096" s="58" t="s">
        <v>98</v>
      </c>
      <c r="D2096" s="58" t="s">
        <v>89</v>
      </c>
      <c r="E2096" s="58" t="str">
        <f>VLOOKUP(CONCATENATE($F$4,F2096),'REG FL  CWIP - 1 System Per Boo'!$A$29:$B$1161,2,FALSE)</f>
        <v>Intangible</v>
      </c>
      <c r="F2096" s="58" t="s">
        <v>101</v>
      </c>
      <c r="G2096" s="58" t="s">
        <v>102</v>
      </c>
      <c r="H2096" s="63">
        <v>303</v>
      </c>
      <c r="I2096" s="60">
        <v>94.23</v>
      </c>
      <c r="J2096" s="60">
        <v>99.61</v>
      </c>
      <c r="K2096" s="60">
        <v>106.65</v>
      </c>
      <c r="L2096" s="60">
        <v>140.35999999999999</v>
      </c>
      <c r="M2096" s="60">
        <v>50.75</v>
      </c>
      <c r="N2096" s="60">
        <v>137.86000000000001</v>
      </c>
      <c r="O2096" s="60">
        <v>80.72</v>
      </c>
      <c r="P2096" s="60">
        <v>100.75</v>
      </c>
      <c r="Q2096" s="60">
        <v>51.349999999999994</v>
      </c>
      <c r="R2096" s="60">
        <v>67.61</v>
      </c>
      <c r="S2096" s="60">
        <v>60.1</v>
      </c>
      <c r="T2096" s="60">
        <v>104.53999999999999</v>
      </c>
      <c r="U2096" s="60">
        <v>1094.5300000000002</v>
      </c>
      <c r="V2096" s="60">
        <v>0</v>
      </c>
      <c r="W2096" s="60">
        <v>0</v>
      </c>
      <c r="X2096" s="60">
        <v>0</v>
      </c>
      <c r="Y2096" s="60">
        <v>0</v>
      </c>
      <c r="Z2096" s="60">
        <v>0</v>
      </c>
      <c r="AA2096" s="60">
        <v>0</v>
      </c>
      <c r="AB2096" s="60">
        <v>0</v>
      </c>
      <c r="AC2096" s="60">
        <v>0</v>
      </c>
      <c r="AD2096" s="60">
        <v>0</v>
      </c>
      <c r="AE2096" s="60">
        <v>0</v>
      </c>
      <c r="AF2096" s="60">
        <v>0</v>
      </c>
      <c r="AG2096" s="60">
        <v>0</v>
      </c>
      <c r="AH2096" s="60">
        <v>0</v>
      </c>
      <c r="AI2096" s="60">
        <v>0</v>
      </c>
      <c r="AJ2096" s="60">
        <v>0</v>
      </c>
      <c r="AK2096" s="60">
        <v>0</v>
      </c>
      <c r="AL2096" s="60">
        <v>0</v>
      </c>
      <c r="AM2096" s="60">
        <v>0</v>
      </c>
      <c r="AN2096" s="60">
        <v>0</v>
      </c>
      <c r="AO2096" s="60">
        <v>0</v>
      </c>
      <c r="AP2096" s="60">
        <v>0</v>
      </c>
      <c r="AQ2096" s="60">
        <v>0</v>
      </c>
      <c r="AR2096" s="60">
        <v>0</v>
      </c>
      <c r="AS2096" s="60">
        <v>0</v>
      </c>
      <c r="AT2096" s="60">
        <v>0</v>
      </c>
      <c r="AU2096" s="60">
        <v>0</v>
      </c>
      <c r="AV2096" s="60">
        <v>0</v>
      </c>
      <c r="AW2096" s="60">
        <v>0</v>
      </c>
      <c r="AX2096" s="60">
        <v>0</v>
      </c>
      <c r="AY2096" s="60">
        <v>0</v>
      </c>
      <c r="AZ2096" s="60">
        <v>0</v>
      </c>
      <c r="BA2096" s="60">
        <v>0</v>
      </c>
      <c r="BB2096" s="60">
        <v>0</v>
      </c>
      <c r="BC2096" s="60">
        <v>0</v>
      </c>
      <c r="BD2096" s="60">
        <v>0</v>
      </c>
      <c r="BE2096" s="60">
        <v>0</v>
      </c>
      <c r="BF2096" s="60">
        <v>0</v>
      </c>
      <c r="BG2096" s="60">
        <v>0</v>
      </c>
      <c r="BH2096" s="60">
        <v>0</v>
      </c>
      <c r="BI2096" s="60">
        <v>0</v>
      </c>
      <c r="BJ2096" s="60">
        <v>0</v>
      </c>
      <c r="BK2096" s="60">
        <v>0</v>
      </c>
      <c r="BL2096" s="60">
        <v>0</v>
      </c>
      <c r="BM2096" s="60">
        <v>0</v>
      </c>
      <c r="BN2096" s="60">
        <v>0</v>
      </c>
      <c r="BO2096" s="60">
        <v>0</v>
      </c>
      <c r="BP2096" s="60">
        <v>0</v>
      </c>
      <c r="BQ2096" s="60">
        <v>0</v>
      </c>
      <c r="BR2096" s="60">
        <v>0</v>
      </c>
      <c r="BS2096" s="60">
        <v>0</v>
      </c>
      <c r="BT2096" s="60">
        <v>0</v>
      </c>
      <c r="BU2096" s="60">
        <v>0</v>
      </c>
      <c r="BV2096" s="60">
        <v>0</v>
      </c>
      <c r="BW2096" s="60">
        <v>0</v>
      </c>
      <c r="BX2096" s="60">
        <v>0</v>
      </c>
      <c r="BY2096" s="60">
        <v>0</v>
      </c>
      <c r="BZ2096" s="60">
        <v>0</v>
      </c>
      <c r="CA2096" s="60">
        <v>0</v>
      </c>
      <c r="CB2096" s="60">
        <v>0</v>
      </c>
      <c r="CC2096" s="60">
        <v>0</v>
      </c>
      <c r="CD2096" s="60">
        <v>0</v>
      </c>
      <c r="CE2096" s="60">
        <v>0</v>
      </c>
      <c r="CF2096" s="60">
        <v>0</v>
      </c>
      <c r="CG2096" s="60">
        <v>0</v>
      </c>
      <c r="CH2096" s="60">
        <v>0</v>
      </c>
    </row>
    <row r="2097" spans="1:86">
      <c r="A2097" s="57" t="s">
        <v>86</v>
      </c>
      <c r="B2097" s="58" t="s">
        <v>719</v>
      </c>
      <c r="C2097" s="59" t="s">
        <v>98</v>
      </c>
      <c r="D2097" s="58" t="s">
        <v>89</v>
      </c>
      <c r="E2097" s="58" t="str">
        <f>VLOOKUP(CONCATENATE($F$4,F2097),'REG FL  CWIP - 1 System Per Boo'!$A$29:$B$1161,2,FALSE)</f>
        <v>Intangible</v>
      </c>
      <c r="F2097" s="58" t="s">
        <v>101</v>
      </c>
      <c r="G2097" s="58" t="s">
        <v>102</v>
      </c>
      <c r="H2097" s="63">
        <v>303</v>
      </c>
      <c r="I2097" s="60">
        <v>0</v>
      </c>
      <c r="J2097" s="60">
        <v>0</v>
      </c>
      <c r="K2097" s="60">
        <v>0</v>
      </c>
      <c r="L2097" s="60">
        <v>0</v>
      </c>
      <c r="M2097" s="60">
        <v>0</v>
      </c>
      <c r="N2097" s="60">
        <v>0</v>
      </c>
      <c r="O2097" s="60">
        <v>0</v>
      </c>
      <c r="P2097" s="60">
        <v>0</v>
      </c>
      <c r="Q2097" s="60">
        <v>146.66999999999999</v>
      </c>
      <c r="R2097" s="60">
        <v>0</v>
      </c>
      <c r="S2097" s="60">
        <v>0</v>
      </c>
      <c r="T2097" s="60">
        <v>0</v>
      </c>
      <c r="U2097" s="60">
        <v>146.66999999999999</v>
      </c>
      <c r="V2097" s="60">
        <v>0</v>
      </c>
      <c r="W2097" s="60">
        <v>0</v>
      </c>
      <c r="X2097" s="60">
        <v>0</v>
      </c>
      <c r="Y2097" s="60">
        <v>0</v>
      </c>
      <c r="Z2097" s="60">
        <v>0</v>
      </c>
      <c r="AA2097" s="60">
        <v>0</v>
      </c>
      <c r="AB2097" s="60">
        <v>0</v>
      </c>
      <c r="AC2097" s="60">
        <v>0</v>
      </c>
      <c r="AD2097" s="60">
        <v>0</v>
      </c>
      <c r="AE2097" s="60">
        <v>0</v>
      </c>
      <c r="AF2097" s="60">
        <v>0</v>
      </c>
      <c r="AG2097" s="60">
        <v>0</v>
      </c>
      <c r="AH2097" s="60">
        <v>0</v>
      </c>
      <c r="AI2097" s="60">
        <v>0</v>
      </c>
      <c r="AJ2097" s="60">
        <v>0</v>
      </c>
      <c r="AK2097" s="60">
        <v>0</v>
      </c>
      <c r="AL2097" s="60">
        <v>0</v>
      </c>
      <c r="AM2097" s="60">
        <v>0</v>
      </c>
      <c r="AN2097" s="60">
        <v>0</v>
      </c>
      <c r="AO2097" s="60">
        <v>0</v>
      </c>
      <c r="AP2097" s="60">
        <v>0</v>
      </c>
      <c r="AQ2097" s="60">
        <v>0</v>
      </c>
      <c r="AR2097" s="60">
        <v>0</v>
      </c>
      <c r="AS2097" s="60">
        <v>0</v>
      </c>
      <c r="AT2097" s="60">
        <v>0</v>
      </c>
      <c r="AU2097" s="60">
        <v>0</v>
      </c>
      <c r="AV2097" s="60">
        <v>0</v>
      </c>
      <c r="AW2097" s="60">
        <v>0</v>
      </c>
      <c r="AX2097" s="60">
        <v>0</v>
      </c>
      <c r="AY2097" s="60">
        <v>0</v>
      </c>
      <c r="AZ2097" s="60">
        <v>0</v>
      </c>
      <c r="BA2097" s="60">
        <v>0</v>
      </c>
      <c r="BB2097" s="60">
        <v>0</v>
      </c>
      <c r="BC2097" s="60">
        <v>0</v>
      </c>
      <c r="BD2097" s="60">
        <v>0</v>
      </c>
      <c r="BE2097" s="60">
        <v>0</v>
      </c>
      <c r="BF2097" s="60">
        <v>0</v>
      </c>
      <c r="BG2097" s="60">
        <v>0</v>
      </c>
      <c r="BH2097" s="60">
        <v>0</v>
      </c>
      <c r="BI2097" s="60">
        <v>0</v>
      </c>
      <c r="BJ2097" s="60">
        <v>0</v>
      </c>
      <c r="BK2097" s="60">
        <v>0</v>
      </c>
      <c r="BL2097" s="60">
        <v>0</v>
      </c>
      <c r="BM2097" s="60">
        <v>0</v>
      </c>
      <c r="BN2097" s="60">
        <v>0</v>
      </c>
      <c r="BO2097" s="60">
        <v>0</v>
      </c>
      <c r="BP2097" s="60">
        <v>0</v>
      </c>
      <c r="BQ2097" s="60">
        <v>0</v>
      </c>
      <c r="BR2097" s="60">
        <v>0</v>
      </c>
      <c r="BS2097" s="60">
        <v>0</v>
      </c>
      <c r="BT2097" s="60">
        <v>0</v>
      </c>
      <c r="BU2097" s="60">
        <v>0</v>
      </c>
      <c r="BV2097" s="60">
        <v>0</v>
      </c>
      <c r="BW2097" s="60">
        <v>0</v>
      </c>
      <c r="BX2097" s="60">
        <v>0</v>
      </c>
      <c r="BY2097" s="60">
        <v>0</v>
      </c>
      <c r="BZ2097" s="60">
        <v>0</v>
      </c>
      <c r="CA2097" s="60">
        <v>0</v>
      </c>
      <c r="CB2097" s="60">
        <v>0</v>
      </c>
      <c r="CC2097" s="60">
        <v>0</v>
      </c>
      <c r="CD2097" s="60">
        <v>0</v>
      </c>
      <c r="CE2097" s="60">
        <v>0</v>
      </c>
      <c r="CF2097" s="60">
        <v>0</v>
      </c>
      <c r="CG2097" s="60">
        <v>0</v>
      </c>
      <c r="CH2097" s="60">
        <v>0</v>
      </c>
    </row>
    <row r="2098" spans="1:86">
      <c r="A2098" s="57" t="s">
        <v>86</v>
      </c>
      <c r="B2098" s="58" t="s">
        <v>719</v>
      </c>
      <c r="C2098" s="59" t="s">
        <v>278</v>
      </c>
      <c r="D2098" s="58" t="s">
        <v>89</v>
      </c>
      <c r="E2098" s="58">
        <f>VLOOKUP(CONCATENATE($F$4,F2098),'REG FL  CWIP - 1 System Per Boo'!$A$29:$B$1161,2,FALSE)</f>
        <v>0</v>
      </c>
      <c r="F2098" s="58" t="s">
        <v>284</v>
      </c>
      <c r="G2098" s="58" t="s">
        <v>102</v>
      </c>
      <c r="H2098" s="63">
        <v>303</v>
      </c>
      <c r="I2098" s="60">
        <v>0</v>
      </c>
      <c r="J2098" s="60">
        <v>0</v>
      </c>
      <c r="K2098" s="60">
        <v>0</v>
      </c>
      <c r="L2098" s="60">
        <v>0</v>
      </c>
      <c r="M2098" s="60">
        <v>0</v>
      </c>
      <c r="N2098" s="60">
        <v>0</v>
      </c>
      <c r="O2098" s="60">
        <v>551.98</v>
      </c>
      <c r="P2098" s="60">
        <v>0</v>
      </c>
      <c r="Q2098" s="60">
        <v>0</v>
      </c>
      <c r="R2098" s="60">
        <v>0</v>
      </c>
      <c r="S2098" s="60">
        <v>0</v>
      </c>
      <c r="T2098" s="60">
        <v>0</v>
      </c>
      <c r="U2098" s="60">
        <v>551.98</v>
      </c>
      <c r="V2098" s="60">
        <v>5258.7199999999993</v>
      </c>
      <c r="W2098" s="60">
        <v>0</v>
      </c>
      <c r="X2098" s="60">
        <v>0</v>
      </c>
      <c r="Y2098" s="60">
        <v>0</v>
      </c>
      <c r="Z2098" s="60">
        <v>0</v>
      </c>
      <c r="AA2098" s="60">
        <v>0</v>
      </c>
      <c r="AB2098" s="60">
        <v>0</v>
      </c>
      <c r="AC2098" s="60">
        <v>0</v>
      </c>
      <c r="AD2098" s="60">
        <v>0</v>
      </c>
      <c r="AE2098" s="60">
        <v>0</v>
      </c>
      <c r="AF2098" s="60">
        <v>0</v>
      </c>
      <c r="AG2098" s="60">
        <v>0</v>
      </c>
      <c r="AH2098" s="60">
        <v>5258.7199999999993</v>
      </c>
      <c r="AI2098" s="60">
        <v>0</v>
      </c>
      <c r="AJ2098" s="60">
        <v>0</v>
      </c>
      <c r="AK2098" s="60">
        <v>0</v>
      </c>
      <c r="AL2098" s="60">
        <v>0</v>
      </c>
      <c r="AM2098" s="60">
        <v>0</v>
      </c>
      <c r="AN2098" s="60">
        <v>0</v>
      </c>
      <c r="AO2098" s="60">
        <v>0</v>
      </c>
      <c r="AP2098" s="60">
        <v>0</v>
      </c>
      <c r="AQ2098" s="60">
        <v>0</v>
      </c>
      <c r="AR2098" s="60">
        <v>0</v>
      </c>
      <c r="AS2098" s="60">
        <v>0</v>
      </c>
      <c r="AT2098" s="60">
        <v>0</v>
      </c>
      <c r="AU2098" s="60">
        <v>0</v>
      </c>
      <c r="AV2098" s="60">
        <v>0</v>
      </c>
      <c r="AW2098" s="60">
        <v>0</v>
      </c>
      <c r="AX2098" s="60">
        <v>0</v>
      </c>
      <c r="AY2098" s="60">
        <v>0</v>
      </c>
      <c r="AZ2098" s="60">
        <v>0</v>
      </c>
      <c r="BA2098" s="60">
        <v>0</v>
      </c>
      <c r="BB2098" s="60">
        <v>0</v>
      </c>
      <c r="BC2098" s="60">
        <v>0</v>
      </c>
      <c r="BD2098" s="60">
        <v>0</v>
      </c>
      <c r="BE2098" s="60">
        <v>0</v>
      </c>
      <c r="BF2098" s="60">
        <v>0</v>
      </c>
      <c r="BG2098" s="60">
        <v>0</v>
      </c>
      <c r="BH2098" s="60">
        <v>0</v>
      </c>
      <c r="BI2098" s="60">
        <v>0</v>
      </c>
      <c r="BJ2098" s="60">
        <v>0</v>
      </c>
      <c r="BK2098" s="60">
        <v>0</v>
      </c>
      <c r="BL2098" s="60">
        <v>0</v>
      </c>
      <c r="BM2098" s="60">
        <v>0</v>
      </c>
      <c r="BN2098" s="60">
        <v>0</v>
      </c>
      <c r="BO2098" s="60">
        <v>0</v>
      </c>
      <c r="BP2098" s="60">
        <v>0</v>
      </c>
      <c r="BQ2098" s="60">
        <v>0</v>
      </c>
      <c r="BR2098" s="60">
        <v>0</v>
      </c>
      <c r="BS2098" s="60">
        <v>0</v>
      </c>
      <c r="BT2098" s="60">
        <v>0</v>
      </c>
      <c r="BU2098" s="60">
        <v>0</v>
      </c>
      <c r="BV2098" s="60">
        <v>0</v>
      </c>
      <c r="BW2098" s="60">
        <v>0</v>
      </c>
      <c r="BX2098" s="60">
        <v>0</v>
      </c>
      <c r="BY2098" s="60">
        <v>0</v>
      </c>
      <c r="BZ2098" s="60">
        <v>0</v>
      </c>
      <c r="CA2098" s="60">
        <v>0</v>
      </c>
      <c r="CB2098" s="60">
        <v>0</v>
      </c>
      <c r="CC2098" s="60">
        <v>0</v>
      </c>
      <c r="CD2098" s="60">
        <v>0</v>
      </c>
      <c r="CE2098" s="60">
        <v>0</v>
      </c>
      <c r="CF2098" s="60">
        <v>0</v>
      </c>
      <c r="CG2098" s="60">
        <v>0</v>
      </c>
      <c r="CH2098" s="60">
        <v>0</v>
      </c>
    </row>
    <row r="2099" spans="1:86">
      <c r="A2099" s="57" t="s">
        <v>86</v>
      </c>
      <c r="B2099" s="58" t="s">
        <v>723</v>
      </c>
      <c r="C2099" s="59" t="s">
        <v>278</v>
      </c>
      <c r="D2099" s="58" t="s">
        <v>89</v>
      </c>
      <c r="E2099" s="58" t="s">
        <v>776</v>
      </c>
      <c r="F2099" s="58" t="s">
        <v>284</v>
      </c>
      <c r="G2099" s="58" t="s">
        <v>102</v>
      </c>
      <c r="H2099" s="63">
        <v>303</v>
      </c>
      <c r="I2099" s="60">
        <v>1974.41</v>
      </c>
      <c r="J2099" s="60">
        <v>2101.0300000000002</v>
      </c>
      <c r="K2099" s="60">
        <v>2215.87</v>
      </c>
      <c r="L2099" s="60">
        <v>2275.31</v>
      </c>
      <c r="M2099" s="60">
        <v>2357.7400000000002</v>
      </c>
      <c r="N2099" s="60">
        <v>2373.7900000000004</v>
      </c>
      <c r="O2099" s="60">
        <v>1909.29</v>
      </c>
      <c r="P2099" s="60">
        <v>2004.48</v>
      </c>
      <c r="Q2099" s="60">
        <v>2352.11</v>
      </c>
      <c r="R2099" s="60">
        <v>3102.27</v>
      </c>
      <c r="S2099" s="60">
        <v>4371.3500000000004</v>
      </c>
      <c r="T2099" s="60">
        <v>5258.7199999999993</v>
      </c>
      <c r="U2099" s="60">
        <v>5258.7199999999993</v>
      </c>
      <c r="V2099" s="60">
        <v>0</v>
      </c>
      <c r="W2099" s="60">
        <v>0</v>
      </c>
      <c r="X2099" s="60">
        <v>0</v>
      </c>
      <c r="Y2099" s="60">
        <v>0</v>
      </c>
      <c r="Z2099" s="60">
        <v>0</v>
      </c>
      <c r="AA2099" s="60">
        <v>0</v>
      </c>
      <c r="AB2099" s="60">
        <v>0</v>
      </c>
      <c r="AC2099" s="60">
        <v>0</v>
      </c>
      <c r="AD2099" s="60">
        <v>0</v>
      </c>
      <c r="AE2099" s="60">
        <v>0</v>
      </c>
      <c r="AF2099" s="60">
        <v>0</v>
      </c>
      <c r="AG2099" s="60">
        <v>0</v>
      </c>
      <c r="AH2099" s="60">
        <v>0</v>
      </c>
      <c r="AI2099" s="60">
        <v>0</v>
      </c>
      <c r="AJ2099" s="60">
        <v>0</v>
      </c>
      <c r="AK2099" s="60">
        <v>0</v>
      </c>
      <c r="AL2099" s="60">
        <v>0</v>
      </c>
      <c r="AM2099" s="60">
        <v>0</v>
      </c>
      <c r="AN2099" s="60">
        <v>0</v>
      </c>
      <c r="AO2099" s="60">
        <v>0</v>
      </c>
      <c r="AP2099" s="60">
        <v>0</v>
      </c>
      <c r="AQ2099" s="60">
        <v>0</v>
      </c>
      <c r="AR2099" s="60">
        <v>0</v>
      </c>
      <c r="AS2099" s="60">
        <v>0</v>
      </c>
      <c r="AT2099" s="60">
        <v>0</v>
      </c>
      <c r="AU2099" s="60">
        <v>0</v>
      </c>
      <c r="AV2099" s="60">
        <v>0</v>
      </c>
      <c r="AW2099" s="60">
        <v>0</v>
      </c>
      <c r="AX2099" s="60">
        <v>0</v>
      </c>
      <c r="AY2099" s="60">
        <v>0</v>
      </c>
      <c r="AZ2099" s="60">
        <v>0</v>
      </c>
      <c r="BA2099" s="60">
        <v>0</v>
      </c>
      <c r="BB2099" s="60">
        <v>0</v>
      </c>
      <c r="BC2099" s="60">
        <v>0</v>
      </c>
      <c r="BD2099" s="60">
        <v>0</v>
      </c>
      <c r="BE2099" s="60">
        <v>0</v>
      </c>
      <c r="BF2099" s="60">
        <v>0</v>
      </c>
      <c r="BG2099" s="60">
        <v>0</v>
      </c>
      <c r="BH2099" s="60">
        <v>0</v>
      </c>
      <c r="BI2099" s="60">
        <v>0</v>
      </c>
      <c r="BJ2099" s="60">
        <v>0</v>
      </c>
      <c r="BK2099" s="60">
        <v>0</v>
      </c>
      <c r="BL2099" s="60">
        <v>0</v>
      </c>
      <c r="BM2099" s="60">
        <v>0</v>
      </c>
      <c r="BN2099" s="60">
        <v>0</v>
      </c>
      <c r="BO2099" s="60">
        <v>0</v>
      </c>
      <c r="BP2099" s="60">
        <v>0</v>
      </c>
      <c r="BQ2099" s="60">
        <v>0</v>
      </c>
      <c r="BR2099" s="60">
        <v>0</v>
      </c>
      <c r="BS2099" s="60">
        <v>0</v>
      </c>
      <c r="BT2099" s="60">
        <v>0</v>
      </c>
      <c r="BU2099" s="60">
        <v>0</v>
      </c>
      <c r="BV2099" s="60">
        <v>0</v>
      </c>
      <c r="BW2099" s="60">
        <v>0</v>
      </c>
      <c r="BX2099" s="60">
        <v>0</v>
      </c>
      <c r="BY2099" s="60">
        <v>0</v>
      </c>
      <c r="BZ2099" s="60">
        <v>0</v>
      </c>
      <c r="CA2099" s="60">
        <v>0</v>
      </c>
      <c r="CB2099" s="60">
        <v>0</v>
      </c>
      <c r="CC2099" s="60">
        <v>0</v>
      </c>
      <c r="CD2099" s="60">
        <v>0</v>
      </c>
      <c r="CE2099" s="60">
        <v>0</v>
      </c>
      <c r="CF2099" s="60">
        <v>0</v>
      </c>
      <c r="CG2099" s="60">
        <v>0</v>
      </c>
      <c r="CH2099" s="60">
        <v>0</v>
      </c>
    </row>
    <row r="2100" spans="1:86">
      <c r="A2100" s="57" t="s">
        <v>86</v>
      </c>
      <c r="B2100" s="58" t="s">
        <v>723</v>
      </c>
      <c r="C2100" s="59" t="s">
        <v>98</v>
      </c>
      <c r="D2100" s="58" t="s">
        <v>89</v>
      </c>
      <c r="E2100" s="58" t="str">
        <f>VLOOKUP(CONCATENATE($F$4,F2100),'REG FL  CWIP - 1 System Per Boo'!$A$29:$B$1161,2,FALSE)</f>
        <v>Intangible</v>
      </c>
      <c r="F2100" s="58" t="s">
        <v>101</v>
      </c>
      <c r="G2100" s="58" t="s">
        <v>102</v>
      </c>
      <c r="H2100" s="63">
        <v>303</v>
      </c>
      <c r="I2100" s="60">
        <v>1811.3000000000002</v>
      </c>
      <c r="J2100" s="60">
        <v>1447.8900000000003</v>
      </c>
      <c r="K2100" s="60">
        <v>1576.2200000000003</v>
      </c>
      <c r="L2100" s="60">
        <v>1716.5900000000001</v>
      </c>
      <c r="M2100" s="60">
        <v>1767.35</v>
      </c>
      <c r="N2100" s="60">
        <v>1328.6100000000001</v>
      </c>
      <c r="O2100" s="60">
        <v>1412.29</v>
      </c>
      <c r="P2100" s="60">
        <v>1509.0500000000002</v>
      </c>
      <c r="Q2100" s="60">
        <v>429.66</v>
      </c>
      <c r="R2100" s="60">
        <v>443.09000000000003</v>
      </c>
      <c r="S2100" s="60">
        <v>501.88</v>
      </c>
      <c r="T2100" s="60">
        <v>661.81000000000006</v>
      </c>
      <c r="U2100" s="60">
        <v>661.81000000000006</v>
      </c>
      <c r="V2100" s="60">
        <v>661.81000000000006</v>
      </c>
      <c r="W2100" s="60">
        <v>661.81000000000006</v>
      </c>
      <c r="X2100" s="60">
        <v>661.81000000000006</v>
      </c>
      <c r="Y2100" s="60">
        <v>661.81000000000006</v>
      </c>
      <c r="Z2100" s="60">
        <v>661.81000000000006</v>
      </c>
      <c r="AA2100" s="60">
        <v>661.81000000000006</v>
      </c>
      <c r="AB2100" s="60">
        <v>661.81000000000006</v>
      </c>
      <c r="AC2100" s="60">
        <v>661.81000000000006</v>
      </c>
      <c r="AD2100" s="60">
        <v>661.81000000000006</v>
      </c>
      <c r="AE2100" s="60">
        <v>661.81000000000006</v>
      </c>
      <c r="AF2100" s="60">
        <v>661.81000000000006</v>
      </c>
      <c r="AG2100" s="60">
        <v>661.81000000000006</v>
      </c>
      <c r="AH2100" s="60">
        <v>661.81000000000006</v>
      </c>
      <c r="AI2100" s="60">
        <v>661.81000000000006</v>
      </c>
      <c r="AJ2100" s="60">
        <v>661.81000000000006</v>
      </c>
      <c r="AK2100" s="60">
        <v>661.81000000000006</v>
      </c>
      <c r="AL2100" s="60">
        <v>661.81000000000006</v>
      </c>
      <c r="AM2100" s="60">
        <v>661.81000000000006</v>
      </c>
      <c r="AN2100" s="60">
        <v>661.81000000000006</v>
      </c>
      <c r="AO2100" s="60">
        <v>661.81000000000006</v>
      </c>
      <c r="AP2100" s="60">
        <v>661.81000000000006</v>
      </c>
      <c r="AQ2100" s="60">
        <v>661.81000000000006</v>
      </c>
      <c r="AR2100" s="60">
        <v>661.81000000000006</v>
      </c>
      <c r="AS2100" s="60">
        <v>661.81000000000006</v>
      </c>
      <c r="AT2100" s="60">
        <v>661.81000000000006</v>
      </c>
      <c r="AU2100" s="60">
        <v>661.81000000000006</v>
      </c>
      <c r="AV2100" s="60">
        <v>661.81000000000006</v>
      </c>
      <c r="AW2100" s="60">
        <v>661.81000000000006</v>
      </c>
      <c r="AX2100" s="60">
        <v>661.81000000000006</v>
      </c>
      <c r="AY2100" s="60">
        <v>661.81000000000006</v>
      </c>
      <c r="AZ2100" s="60">
        <v>661.81000000000006</v>
      </c>
      <c r="BA2100" s="60">
        <v>661.81000000000006</v>
      </c>
      <c r="BB2100" s="60">
        <v>661.81000000000006</v>
      </c>
      <c r="BC2100" s="60">
        <v>661.81000000000006</v>
      </c>
      <c r="BD2100" s="60">
        <v>661.81000000000006</v>
      </c>
      <c r="BE2100" s="60">
        <v>661.81000000000006</v>
      </c>
      <c r="BF2100" s="60">
        <v>661.81000000000006</v>
      </c>
      <c r="BG2100" s="60">
        <v>661.81000000000006</v>
      </c>
      <c r="BH2100" s="60">
        <v>661.81000000000006</v>
      </c>
      <c r="BI2100" s="60">
        <v>661.81000000000006</v>
      </c>
      <c r="BJ2100" s="60">
        <v>661.81000000000006</v>
      </c>
      <c r="BK2100" s="60">
        <v>661.81000000000006</v>
      </c>
      <c r="BL2100" s="60">
        <v>661.81000000000006</v>
      </c>
      <c r="BM2100" s="60">
        <v>661.81000000000006</v>
      </c>
      <c r="BN2100" s="60">
        <v>661.81000000000006</v>
      </c>
      <c r="BO2100" s="60">
        <v>661.81000000000006</v>
      </c>
      <c r="BP2100" s="60">
        <v>661.81000000000006</v>
      </c>
      <c r="BQ2100" s="60">
        <v>661.81000000000006</v>
      </c>
      <c r="BR2100" s="60">
        <v>661.81000000000006</v>
      </c>
      <c r="BS2100" s="60">
        <v>661.81000000000006</v>
      </c>
      <c r="BT2100" s="60">
        <v>661.81000000000006</v>
      </c>
      <c r="BU2100" s="60">
        <v>661.81000000000006</v>
      </c>
      <c r="BV2100" s="60">
        <v>661.81000000000006</v>
      </c>
      <c r="BW2100" s="60">
        <v>661.81000000000006</v>
      </c>
      <c r="BX2100" s="60">
        <v>661.81000000000006</v>
      </c>
      <c r="BY2100" s="60">
        <v>661.81000000000006</v>
      </c>
      <c r="BZ2100" s="60">
        <v>661.81000000000006</v>
      </c>
      <c r="CA2100" s="60">
        <v>661.81000000000006</v>
      </c>
      <c r="CB2100" s="60">
        <v>661.81000000000006</v>
      </c>
      <c r="CC2100" s="60">
        <v>661.81000000000006</v>
      </c>
      <c r="CD2100" s="60">
        <v>661.81000000000006</v>
      </c>
      <c r="CE2100" s="60">
        <v>661.81000000000006</v>
      </c>
      <c r="CF2100" s="60">
        <v>661.81000000000006</v>
      </c>
      <c r="CG2100" s="60">
        <v>661.81000000000006</v>
      </c>
      <c r="CH2100" s="60">
        <v>661.81000000000006</v>
      </c>
    </row>
    <row r="2101" spans="1:86">
      <c r="A2101" s="57" t="s">
        <v>86</v>
      </c>
      <c r="B2101" s="58" t="s">
        <v>132</v>
      </c>
      <c r="C2101" s="59" t="s">
        <v>120</v>
      </c>
      <c r="D2101" s="58" t="s">
        <v>125</v>
      </c>
      <c r="E2101" s="58" t="str">
        <f>VLOOKUP(CONCATENATE($F$4,F2101),'REG FL  CWIP - 1 System Per Boo'!$A$29:$B$1161,2,FALSE)</f>
        <v>Production</v>
      </c>
      <c r="F2101" s="58" t="s">
        <v>689</v>
      </c>
      <c r="G2101" s="58" t="s">
        <v>688</v>
      </c>
      <c r="H2101" s="63">
        <v>344</v>
      </c>
      <c r="I2101" s="60">
        <v>0</v>
      </c>
      <c r="J2101" s="60">
        <v>0</v>
      </c>
      <c r="K2101" s="60">
        <v>0</v>
      </c>
      <c r="L2101" s="60">
        <v>0</v>
      </c>
      <c r="M2101" s="60">
        <v>0</v>
      </c>
      <c r="N2101" s="60">
        <v>0</v>
      </c>
      <c r="O2101" s="60">
        <v>0</v>
      </c>
      <c r="P2101" s="60">
        <v>0</v>
      </c>
      <c r="Q2101" s="60">
        <v>0</v>
      </c>
      <c r="R2101" s="60">
        <v>0</v>
      </c>
      <c r="S2101" s="60">
        <v>0</v>
      </c>
      <c r="T2101" s="60">
        <v>0</v>
      </c>
      <c r="U2101" s="60">
        <v>0</v>
      </c>
      <c r="V2101" s="60">
        <v>0</v>
      </c>
      <c r="W2101" s="60">
        <v>0</v>
      </c>
      <c r="X2101" s="60">
        <v>0</v>
      </c>
      <c r="Y2101" s="60">
        <v>0</v>
      </c>
      <c r="Z2101" s="60">
        <v>0</v>
      </c>
      <c r="AA2101" s="60">
        <v>0</v>
      </c>
      <c r="AB2101" s="60">
        <v>0</v>
      </c>
      <c r="AC2101" s="60">
        <v>0</v>
      </c>
      <c r="AD2101" s="60">
        <v>0</v>
      </c>
      <c r="AE2101" s="60">
        <v>0</v>
      </c>
      <c r="AF2101" s="60">
        <v>0</v>
      </c>
      <c r="AG2101" s="60">
        <v>0</v>
      </c>
      <c r="AH2101" s="60">
        <v>0</v>
      </c>
      <c r="AI2101" s="60">
        <v>0</v>
      </c>
      <c r="AJ2101" s="60">
        <v>0</v>
      </c>
      <c r="AK2101" s="60">
        <v>0</v>
      </c>
      <c r="AL2101" s="60">
        <v>0</v>
      </c>
      <c r="AM2101" s="60">
        <v>0</v>
      </c>
      <c r="AN2101" s="60">
        <v>0</v>
      </c>
      <c r="AO2101" s="60">
        <v>0</v>
      </c>
      <c r="AP2101" s="60">
        <v>0</v>
      </c>
      <c r="AQ2101" s="60">
        <v>0</v>
      </c>
      <c r="AR2101" s="60">
        <v>0</v>
      </c>
      <c r="AS2101" s="60">
        <v>0</v>
      </c>
      <c r="AT2101" s="60">
        <v>0</v>
      </c>
      <c r="AU2101" s="60">
        <v>0</v>
      </c>
      <c r="AV2101" s="60">
        <v>0</v>
      </c>
      <c r="AW2101" s="60">
        <v>25.907145833333331</v>
      </c>
      <c r="AX2101" s="60">
        <v>51.814291666666662</v>
      </c>
      <c r="AY2101" s="60">
        <v>77.721437499999993</v>
      </c>
      <c r="AZ2101" s="60">
        <v>103.62858333333332</v>
      </c>
      <c r="BA2101" s="60">
        <v>129.53572916666667</v>
      </c>
      <c r="BB2101" s="60">
        <v>155.44287500000002</v>
      </c>
      <c r="BC2101" s="60">
        <v>181.35002083333336</v>
      </c>
      <c r="BD2101" s="60">
        <v>207.25716666666671</v>
      </c>
      <c r="BE2101" s="60">
        <v>233.16431250000005</v>
      </c>
      <c r="BF2101" s="60">
        <v>259.0714583333334</v>
      </c>
      <c r="BG2101" s="60">
        <v>284.97860416666674</v>
      </c>
      <c r="BH2101" s="60">
        <v>0</v>
      </c>
      <c r="BI2101" s="60">
        <v>217.28700103569568</v>
      </c>
      <c r="BJ2101" s="60">
        <v>251.79831353569568</v>
      </c>
      <c r="BK2101" s="60">
        <v>286.30962603569566</v>
      </c>
      <c r="BL2101" s="60">
        <v>320.82093853569563</v>
      </c>
      <c r="BM2101" s="60">
        <v>355.33225103569561</v>
      </c>
      <c r="BN2101" s="60">
        <v>389.84356353569558</v>
      </c>
      <c r="BO2101" s="60">
        <v>424.35487603569555</v>
      </c>
      <c r="BP2101" s="60">
        <v>458.86618853569553</v>
      </c>
      <c r="BQ2101" s="60">
        <v>493.3775010356955</v>
      </c>
      <c r="BR2101" s="60">
        <v>527.88881353569548</v>
      </c>
      <c r="BS2101" s="60">
        <v>562.40012603569551</v>
      </c>
      <c r="BT2101" s="60">
        <v>596.91143853569554</v>
      </c>
      <c r="BU2101" s="60">
        <v>217.28700103569568</v>
      </c>
      <c r="BV2101" s="60">
        <v>421.84700290219291</v>
      </c>
      <c r="BW2101" s="60">
        <v>456.35831540219289</v>
      </c>
      <c r="BX2101" s="60">
        <v>490.86962790219286</v>
      </c>
      <c r="BY2101" s="60">
        <v>525.38094040219289</v>
      </c>
      <c r="BZ2101" s="60">
        <v>559.89225290219292</v>
      </c>
      <c r="CA2101" s="60">
        <v>594.40356540219295</v>
      </c>
      <c r="CB2101" s="60">
        <v>628.91487790219298</v>
      </c>
      <c r="CC2101" s="60">
        <v>663.42619040219301</v>
      </c>
      <c r="CD2101" s="60">
        <v>697.93750290219305</v>
      </c>
      <c r="CE2101" s="60">
        <v>732.44881540219308</v>
      </c>
      <c r="CF2101" s="60">
        <v>766.96012790219311</v>
      </c>
      <c r="CG2101" s="60">
        <v>801.47144040219314</v>
      </c>
      <c r="CH2101" s="60">
        <v>421.84700290219291</v>
      </c>
    </row>
    <row r="2102" spans="1:86">
      <c r="A2102" s="57" t="s">
        <v>86</v>
      </c>
      <c r="B2102" s="57" t="s">
        <v>701</v>
      </c>
      <c r="C2102" s="58" t="s">
        <v>120</v>
      </c>
      <c r="D2102" s="58" t="s">
        <v>125</v>
      </c>
      <c r="E2102" s="58" t="str">
        <f>VLOOKUP(CONCATENATE($F$4,F2102),'REG FL  CWIP - 1 System Per Boo'!$A$29:$B$1161,2,FALSE)</f>
        <v>Production</v>
      </c>
      <c r="F2102" s="58" t="s">
        <v>689</v>
      </c>
      <c r="G2102" s="58" t="s">
        <v>688</v>
      </c>
      <c r="H2102" s="63">
        <v>344</v>
      </c>
      <c r="I2102" s="60">
        <v>0</v>
      </c>
      <c r="J2102" s="60">
        <v>0</v>
      </c>
      <c r="K2102" s="60">
        <v>0</v>
      </c>
      <c r="L2102" s="60">
        <v>0</v>
      </c>
      <c r="M2102" s="60">
        <v>0</v>
      </c>
      <c r="N2102" s="60">
        <v>0</v>
      </c>
      <c r="O2102" s="60">
        <v>0</v>
      </c>
      <c r="P2102" s="60">
        <v>0</v>
      </c>
      <c r="Q2102" s="60">
        <v>0</v>
      </c>
      <c r="R2102" s="60">
        <v>0</v>
      </c>
      <c r="S2102" s="60">
        <v>0</v>
      </c>
      <c r="T2102" s="60">
        <v>0</v>
      </c>
      <c r="U2102" s="60">
        <v>0</v>
      </c>
      <c r="V2102" s="60">
        <v>0</v>
      </c>
      <c r="W2102" s="60">
        <v>0</v>
      </c>
      <c r="X2102" s="60">
        <v>0</v>
      </c>
      <c r="Y2102" s="60">
        <v>0</v>
      </c>
      <c r="Z2102" s="60">
        <v>0</v>
      </c>
      <c r="AA2102" s="60">
        <v>0</v>
      </c>
      <c r="AB2102" s="60">
        <v>0</v>
      </c>
      <c r="AC2102" s="60">
        <v>0</v>
      </c>
      <c r="AD2102" s="60">
        <v>0</v>
      </c>
      <c r="AE2102" s="60">
        <v>0</v>
      </c>
      <c r="AF2102" s="60">
        <v>0</v>
      </c>
      <c r="AG2102" s="60">
        <v>0</v>
      </c>
      <c r="AH2102" s="60">
        <v>0</v>
      </c>
      <c r="AI2102" s="60">
        <v>0</v>
      </c>
      <c r="AJ2102" s="60">
        <v>0</v>
      </c>
      <c r="AK2102" s="60">
        <v>0</v>
      </c>
      <c r="AL2102" s="60">
        <v>0</v>
      </c>
      <c r="AM2102" s="60">
        <v>0</v>
      </c>
      <c r="AN2102" s="60">
        <v>0</v>
      </c>
      <c r="AO2102" s="60">
        <v>0</v>
      </c>
      <c r="AP2102" s="60">
        <v>0</v>
      </c>
      <c r="AQ2102" s="60">
        <v>0</v>
      </c>
      <c r="AR2102" s="60">
        <v>0</v>
      </c>
      <c r="AS2102" s="60">
        <v>0</v>
      </c>
      <c r="AT2102" s="60">
        <v>0</v>
      </c>
      <c r="AU2102" s="60">
        <v>0</v>
      </c>
      <c r="AV2102" s="60">
        <v>25.907145833333331</v>
      </c>
      <c r="AW2102" s="60">
        <v>25.907145833333331</v>
      </c>
      <c r="AX2102" s="60">
        <v>25.907145833333331</v>
      </c>
      <c r="AY2102" s="60">
        <v>25.907145833333331</v>
      </c>
      <c r="AZ2102" s="60">
        <v>25.907145833333331</v>
      </c>
      <c r="BA2102" s="60">
        <v>25.907145833333331</v>
      </c>
      <c r="BB2102" s="60">
        <v>25.907145833333331</v>
      </c>
      <c r="BC2102" s="60">
        <v>25.907145833333331</v>
      </c>
      <c r="BD2102" s="60">
        <v>25.907145833333331</v>
      </c>
      <c r="BE2102" s="60">
        <v>25.907145833333331</v>
      </c>
      <c r="BF2102" s="60">
        <v>25.907145833333331</v>
      </c>
      <c r="BG2102" s="60">
        <v>25.907145833333232</v>
      </c>
      <c r="BH2102" s="60">
        <v>310.88574999999997</v>
      </c>
      <c r="BI2102" s="60">
        <v>34.511312499999995</v>
      </c>
      <c r="BJ2102" s="60">
        <v>34.511312499999995</v>
      </c>
      <c r="BK2102" s="60">
        <v>34.511312499999995</v>
      </c>
      <c r="BL2102" s="60">
        <v>34.511312499999995</v>
      </c>
      <c r="BM2102" s="60">
        <v>34.511312499999995</v>
      </c>
      <c r="BN2102" s="60">
        <v>34.511312499999995</v>
      </c>
      <c r="BO2102" s="60">
        <v>34.511312499999995</v>
      </c>
      <c r="BP2102" s="60">
        <v>34.511312499999995</v>
      </c>
      <c r="BQ2102" s="60">
        <v>34.511312499999995</v>
      </c>
      <c r="BR2102" s="60">
        <v>34.511312499999995</v>
      </c>
      <c r="BS2102" s="60">
        <v>34.511312499999995</v>
      </c>
      <c r="BT2102" s="60">
        <v>34.511312500000088</v>
      </c>
      <c r="BU2102" s="60">
        <v>414.13574999999997</v>
      </c>
      <c r="BV2102" s="60">
        <v>34.511312499999995</v>
      </c>
      <c r="BW2102" s="60">
        <v>34.511312499999995</v>
      </c>
      <c r="BX2102" s="60">
        <v>34.511312499999995</v>
      </c>
      <c r="BY2102" s="60">
        <v>34.511312499999995</v>
      </c>
      <c r="BZ2102" s="60">
        <v>34.511312499999995</v>
      </c>
      <c r="CA2102" s="60">
        <v>34.511312499999995</v>
      </c>
      <c r="CB2102" s="60">
        <v>34.511312499999995</v>
      </c>
      <c r="CC2102" s="60">
        <v>34.511312499999995</v>
      </c>
      <c r="CD2102" s="60">
        <v>34.511312499999995</v>
      </c>
      <c r="CE2102" s="60">
        <v>34.511312499999995</v>
      </c>
      <c r="CF2102" s="60">
        <v>34.511312499999995</v>
      </c>
      <c r="CG2102" s="60">
        <v>34.511312500000088</v>
      </c>
      <c r="CH2102" s="60">
        <v>414.13574999999997</v>
      </c>
    </row>
    <row r="2103" spans="1:86">
      <c r="A2103" s="57" t="s">
        <v>86</v>
      </c>
      <c r="B2103" s="58" t="s">
        <v>719</v>
      </c>
      <c r="C2103" s="59" t="s">
        <v>120</v>
      </c>
      <c r="D2103" s="58" t="s">
        <v>125</v>
      </c>
      <c r="E2103" s="58" t="str">
        <f>VLOOKUP(CONCATENATE($F$4,F2103),'REG FL  CWIP - 1 System Per Boo'!$A$29:$B$1161,2,FALSE)</f>
        <v>Production</v>
      </c>
      <c r="F2103" s="58" t="s">
        <v>689</v>
      </c>
      <c r="G2103" s="58" t="s">
        <v>688</v>
      </c>
      <c r="H2103" s="63">
        <v>344</v>
      </c>
      <c r="I2103" s="60">
        <v>0</v>
      </c>
      <c r="J2103" s="60">
        <v>0</v>
      </c>
      <c r="K2103" s="60">
        <v>0</v>
      </c>
      <c r="L2103" s="60">
        <v>0</v>
      </c>
      <c r="M2103" s="60">
        <v>0</v>
      </c>
      <c r="N2103" s="60">
        <v>0</v>
      </c>
      <c r="O2103" s="60">
        <v>0</v>
      </c>
      <c r="P2103" s="60">
        <v>0</v>
      </c>
      <c r="Q2103" s="60">
        <v>0</v>
      </c>
      <c r="R2103" s="60">
        <v>0</v>
      </c>
      <c r="S2103" s="60">
        <v>0</v>
      </c>
      <c r="T2103" s="60">
        <v>0</v>
      </c>
      <c r="U2103" s="60">
        <v>0</v>
      </c>
      <c r="V2103" s="60">
        <v>0</v>
      </c>
      <c r="W2103" s="60">
        <v>0</v>
      </c>
      <c r="X2103" s="60">
        <v>0</v>
      </c>
      <c r="Y2103" s="60">
        <v>0</v>
      </c>
      <c r="Z2103" s="60">
        <v>0</v>
      </c>
      <c r="AA2103" s="60">
        <v>0</v>
      </c>
      <c r="AB2103" s="60">
        <v>0</v>
      </c>
      <c r="AC2103" s="60">
        <v>0</v>
      </c>
      <c r="AD2103" s="60">
        <v>0</v>
      </c>
      <c r="AE2103" s="60">
        <v>0</v>
      </c>
      <c r="AF2103" s="60">
        <v>0</v>
      </c>
      <c r="AG2103" s="60">
        <v>0</v>
      </c>
      <c r="AH2103" s="60">
        <v>0</v>
      </c>
      <c r="AI2103" s="60">
        <v>0</v>
      </c>
      <c r="AJ2103" s="60">
        <v>0</v>
      </c>
      <c r="AK2103" s="60">
        <v>0</v>
      </c>
      <c r="AL2103" s="60">
        <v>0</v>
      </c>
      <c r="AM2103" s="60">
        <v>0</v>
      </c>
      <c r="AN2103" s="60">
        <v>0</v>
      </c>
      <c r="AO2103" s="60">
        <v>0</v>
      </c>
      <c r="AP2103" s="60">
        <v>0</v>
      </c>
      <c r="AQ2103" s="60">
        <v>0</v>
      </c>
      <c r="AR2103" s="60">
        <v>0</v>
      </c>
      <c r="AS2103" s="60">
        <v>0</v>
      </c>
      <c r="AT2103" s="60">
        <v>0</v>
      </c>
      <c r="AU2103" s="60">
        <v>0</v>
      </c>
      <c r="AV2103" s="60">
        <v>0</v>
      </c>
      <c r="AW2103" s="60">
        <v>0</v>
      </c>
      <c r="AX2103" s="60">
        <v>0</v>
      </c>
      <c r="AY2103" s="60">
        <v>0</v>
      </c>
      <c r="AZ2103" s="60">
        <v>0</v>
      </c>
      <c r="BA2103" s="60">
        <v>0</v>
      </c>
      <c r="BB2103" s="60">
        <v>0</v>
      </c>
      <c r="BC2103" s="60">
        <v>0</v>
      </c>
      <c r="BD2103" s="60">
        <v>0</v>
      </c>
      <c r="BE2103" s="60">
        <v>0</v>
      </c>
      <c r="BF2103" s="60">
        <v>0</v>
      </c>
      <c r="BG2103" s="60">
        <v>93.598748964304292</v>
      </c>
      <c r="BH2103" s="60">
        <v>93.598748964304292</v>
      </c>
      <c r="BI2103" s="60">
        <v>0</v>
      </c>
      <c r="BJ2103" s="60">
        <v>0</v>
      </c>
      <c r="BK2103" s="60">
        <v>0</v>
      </c>
      <c r="BL2103" s="60">
        <v>0</v>
      </c>
      <c r="BM2103" s="60">
        <v>0</v>
      </c>
      <c r="BN2103" s="60">
        <v>0</v>
      </c>
      <c r="BO2103" s="60">
        <v>0</v>
      </c>
      <c r="BP2103" s="60">
        <v>0</v>
      </c>
      <c r="BQ2103" s="60">
        <v>0</v>
      </c>
      <c r="BR2103" s="60">
        <v>0</v>
      </c>
      <c r="BS2103" s="60">
        <v>0</v>
      </c>
      <c r="BT2103" s="60">
        <v>209.5757481335028</v>
      </c>
      <c r="BU2103" s="60">
        <v>209.5757481335028</v>
      </c>
      <c r="BV2103" s="60">
        <v>0</v>
      </c>
      <c r="BW2103" s="60">
        <v>0</v>
      </c>
      <c r="BX2103" s="60">
        <v>0</v>
      </c>
      <c r="BY2103" s="60">
        <v>0</v>
      </c>
      <c r="BZ2103" s="60">
        <v>0</v>
      </c>
      <c r="CA2103" s="60">
        <v>0</v>
      </c>
      <c r="CB2103" s="60">
        <v>0</v>
      </c>
      <c r="CC2103" s="60">
        <v>0</v>
      </c>
      <c r="CD2103" s="60">
        <v>0</v>
      </c>
      <c r="CE2103" s="60">
        <v>0</v>
      </c>
      <c r="CF2103" s="60">
        <v>0</v>
      </c>
      <c r="CG2103" s="60">
        <v>269.56987618673014</v>
      </c>
      <c r="CH2103" s="60">
        <v>269.56987618673014</v>
      </c>
    </row>
    <row r="2104" spans="1:86">
      <c r="A2104" s="57" t="s">
        <v>86</v>
      </c>
      <c r="B2104" s="58" t="s">
        <v>723</v>
      </c>
      <c r="C2104" s="59" t="s">
        <v>120</v>
      </c>
      <c r="D2104" s="58" t="s">
        <v>125</v>
      </c>
      <c r="E2104" s="58" t="str">
        <f>VLOOKUP(CONCATENATE($F$4,F2104),'REG FL  CWIP - 1 System Per Boo'!$A$29:$B$1161,2,FALSE)</f>
        <v>Production</v>
      </c>
      <c r="F2104" s="58" t="s">
        <v>689</v>
      </c>
      <c r="G2104" s="58" t="s">
        <v>688</v>
      </c>
      <c r="H2104" s="63">
        <v>344</v>
      </c>
      <c r="I2104" s="60">
        <v>0</v>
      </c>
      <c r="J2104" s="60">
        <v>0</v>
      </c>
      <c r="K2104" s="60">
        <v>0</v>
      </c>
      <c r="L2104" s="60">
        <v>0</v>
      </c>
      <c r="M2104" s="60">
        <v>0</v>
      </c>
      <c r="N2104" s="60">
        <v>0</v>
      </c>
      <c r="O2104" s="60">
        <v>0</v>
      </c>
      <c r="P2104" s="60">
        <v>0</v>
      </c>
      <c r="Q2104" s="60">
        <v>0</v>
      </c>
      <c r="R2104" s="60">
        <v>0</v>
      </c>
      <c r="S2104" s="60">
        <v>0</v>
      </c>
      <c r="T2104" s="60">
        <v>0</v>
      </c>
      <c r="U2104" s="60">
        <v>0</v>
      </c>
      <c r="V2104" s="60">
        <v>0</v>
      </c>
      <c r="W2104" s="60">
        <v>0</v>
      </c>
      <c r="X2104" s="60">
        <v>0</v>
      </c>
      <c r="Y2104" s="60">
        <v>0</v>
      </c>
      <c r="Z2104" s="60">
        <v>0</v>
      </c>
      <c r="AA2104" s="60">
        <v>0</v>
      </c>
      <c r="AB2104" s="60">
        <v>0</v>
      </c>
      <c r="AC2104" s="60">
        <v>0</v>
      </c>
      <c r="AD2104" s="60">
        <v>0</v>
      </c>
      <c r="AE2104" s="60">
        <v>0</v>
      </c>
      <c r="AF2104" s="60">
        <v>0</v>
      </c>
      <c r="AG2104" s="60">
        <v>0</v>
      </c>
      <c r="AH2104" s="60">
        <v>0</v>
      </c>
      <c r="AI2104" s="60">
        <v>0</v>
      </c>
      <c r="AJ2104" s="60">
        <v>0</v>
      </c>
      <c r="AK2104" s="60">
        <v>0</v>
      </c>
      <c r="AL2104" s="60">
        <v>0</v>
      </c>
      <c r="AM2104" s="60">
        <v>0</v>
      </c>
      <c r="AN2104" s="60">
        <v>0</v>
      </c>
      <c r="AO2104" s="60">
        <v>0</v>
      </c>
      <c r="AP2104" s="60">
        <v>0</v>
      </c>
      <c r="AQ2104" s="60">
        <v>0</v>
      </c>
      <c r="AR2104" s="60">
        <v>0</v>
      </c>
      <c r="AS2104" s="60">
        <v>0</v>
      </c>
      <c r="AT2104" s="60">
        <v>0</v>
      </c>
      <c r="AU2104" s="60">
        <v>0</v>
      </c>
      <c r="AV2104" s="60">
        <v>25.907145833333331</v>
      </c>
      <c r="AW2104" s="60">
        <v>51.814291666666662</v>
      </c>
      <c r="AX2104" s="60">
        <v>77.721437499999993</v>
      </c>
      <c r="AY2104" s="60">
        <v>103.62858333333332</v>
      </c>
      <c r="AZ2104" s="60">
        <v>129.53572916666667</v>
      </c>
      <c r="BA2104" s="60">
        <v>155.44287500000002</v>
      </c>
      <c r="BB2104" s="60">
        <v>181.35002083333336</v>
      </c>
      <c r="BC2104" s="60">
        <v>207.25716666666671</v>
      </c>
      <c r="BD2104" s="60">
        <v>233.16431250000005</v>
      </c>
      <c r="BE2104" s="60">
        <v>259.0714583333334</v>
      </c>
      <c r="BF2104" s="60">
        <v>284.97860416666674</v>
      </c>
      <c r="BG2104" s="60">
        <v>217.28700103569568</v>
      </c>
      <c r="BH2104" s="60">
        <v>217.28700103569568</v>
      </c>
      <c r="BI2104" s="60">
        <v>251.79831353569568</v>
      </c>
      <c r="BJ2104" s="60">
        <v>286.30962603569566</v>
      </c>
      <c r="BK2104" s="60">
        <v>320.82093853569563</v>
      </c>
      <c r="BL2104" s="60">
        <v>355.33225103569561</v>
      </c>
      <c r="BM2104" s="60">
        <v>389.84356353569558</v>
      </c>
      <c r="BN2104" s="60">
        <v>424.35487603569555</v>
      </c>
      <c r="BO2104" s="60">
        <v>458.86618853569553</v>
      </c>
      <c r="BP2104" s="60">
        <v>493.3775010356955</v>
      </c>
      <c r="BQ2104" s="60">
        <v>527.88881353569548</v>
      </c>
      <c r="BR2104" s="60">
        <v>562.40012603569551</v>
      </c>
      <c r="BS2104" s="60">
        <v>596.91143853569554</v>
      </c>
      <c r="BT2104" s="60">
        <v>421.84700290219291</v>
      </c>
      <c r="BU2104" s="60">
        <v>421.84700290219291</v>
      </c>
      <c r="BV2104" s="60">
        <v>456.35831540219289</v>
      </c>
      <c r="BW2104" s="60">
        <v>490.86962790219286</v>
      </c>
      <c r="BX2104" s="60">
        <v>525.38094040219289</v>
      </c>
      <c r="BY2104" s="60">
        <v>559.89225290219292</v>
      </c>
      <c r="BZ2104" s="60">
        <v>594.40356540219295</v>
      </c>
      <c r="CA2104" s="60">
        <v>628.91487790219298</v>
      </c>
      <c r="CB2104" s="60">
        <v>663.42619040219301</v>
      </c>
      <c r="CC2104" s="60">
        <v>697.93750290219305</v>
      </c>
      <c r="CD2104" s="60">
        <v>732.44881540219308</v>
      </c>
      <c r="CE2104" s="60">
        <v>766.96012790219311</v>
      </c>
      <c r="CF2104" s="60">
        <v>801.47144040219314</v>
      </c>
      <c r="CG2104" s="60">
        <v>566.41287671546297</v>
      </c>
      <c r="CH2104" s="60">
        <v>566.41287671546297</v>
      </c>
    </row>
    <row r="2105" spans="1:86">
      <c r="A2105" s="57" t="s">
        <v>86</v>
      </c>
      <c r="B2105" s="57" t="s">
        <v>87</v>
      </c>
      <c r="C2105" s="58" t="s">
        <v>120</v>
      </c>
      <c r="D2105" s="58" t="s">
        <v>125</v>
      </c>
      <c r="E2105" s="58" t="s">
        <v>777</v>
      </c>
      <c r="F2105" s="58" t="s">
        <v>126</v>
      </c>
      <c r="G2105" s="58" t="s">
        <v>119</v>
      </c>
      <c r="H2105" s="63">
        <v>344</v>
      </c>
      <c r="I2105" s="60">
        <v>102.37</v>
      </c>
      <c r="J2105" s="60">
        <v>107.61</v>
      </c>
      <c r="K2105" s="60">
        <v>114.75</v>
      </c>
      <c r="L2105" s="60">
        <v>121.54</v>
      </c>
      <c r="M2105" s="60">
        <v>127.32</v>
      </c>
      <c r="N2105" s="60">
        <v>129.04</v>
      </c>
      <c r="O2105" s="60">
        <v>130.85</v>
      </c>
      <c r="P2105" s="60">
        <v>38.6</v>
      </c>
      <c r="Q2105" s="60">
        <v>0</v>
      </c>
      <c r="R2105" s="60">
        <v>0</v>
      </c>
      <c r="S2105" s="60">
        <v>0</v>
      </c>
      <c r="T2105" s="60">
        <v>0</v>
      </c>
      <c r="U2105" s="60">
        <v>872.08</v>
      </c>
      <c r="V2105" s="60">
        <v>0</v>
      </c>
      <c r="W2105" s="60">
        <v>0</v>
      </c>
      <c r="X2105" s="60">
        <v>0</v>
      </c>
      <c r="Y2105" s="60">
        <v>0</v>
      </c>
      <c r="Z2105" s="60">
        <v>0</v>
      </c>
      <c r="AA2105" s="60">
        <v>0</v>
      </c>
      <c r="AB2105" s="60">
        <v>0</v>
      </c>
      <c r="AC2105" s="60">
        <v>0</v>
      </c>
      <c r="AD2105" s="60">
        <v>0</v>
      </c>
      <c r="AE2105" s="60">
        <v>0</v>
      </c>
      <c r="AF2105" s="60">
        <v>0</v>
      </c>
      <c r="AG2105" s="60">
        <v>0</v>
      </c>
      <c r="AH2105" s="60">
        <v>0</v>
      </c>
      <c r="AI2105" s="60">
        <v>0</v>
      </c>
      <c r="AJ2105" s="60">
        <v>0</v>
      </c>
      <c r="AK2105" s="60">
        <v>0</v>
      </c>
      <c r="AL2105" s="60">
        <v>0</v>
      </c>
      <c r="AM2105" s="60">
        <v>0</v>
      </c>
      <c r="AN2105" s="60">
        <v>0</v>
      </c>
      <c r="AO2105" s="60">
        <v>0</v>
      </c>
      <c r="AP2105" s="60">
        <v>0</v>
      </c>
      <c r="AQ2105" s="60">
        <v>0</v>
      </c>
      <c r="AR2105" s="60">
        <v>0</v>
      </c>
      <c r="AS2105" s="60">
        <v>0</v>
      </c>
      <c r="AT2105" s="60">
        <v>0</v>
      </c>
      <c r="AU2105" s="60">
        <v>0</v>
      </c>
      <c r="AV2105" s="60">
        <v>0</v>
      </c>
      <c r="AW2105" s="60">
        <v>0</v>
      </c>
      <c r="AX2105" s="60">
        <v>0</v>
      </c>
      <c r="AY2105" s="60">
        <v>0</v>
      </c>
      <c r="AZ2105" s="60">
        <v>0</v>
      </c>
      <c r="BA2105" s="60">
        <v>0</v>
      </c>
      <c r="BB2105" s="60">
        <v>0</v>
      </c>
      <c r="BC2105" s="60">
        <v>0</v>
      </c>
      <c r="BD2105" s="60">
        <v>0</v>
      </c>
      <c r="BE2105" s="60">
        <v>0</v>
      </c>
      <c r="BF2105" s="60">
        <v>0</v>
      </c>
      <c r="BG2105" s="60">
        <v>0</v>
      </c>
      <c r="BH2105" s="60">
        <v>0</v>
      </c>
      <c r="BI2105" s="60">
        <v>0</v>
      </c>
      <c r="BJ2105" s="60">
        <v>0</v>
      </c>
      <c r="BK2105" s="60">
        <v>0</v>
      </c>
      <c r="BL2105" s="60">
        <v>0</v>
      </c>
      <c r="BM2105" s="60">
        <v>0</v>
      </c>
      <c r="BN2105" s="60">
        <v>0</v>
      </c>
      <c r="BO2105" s="60">
        <v>0</v>
      </c>
      <c r="BP2105" s="60">
        <v>0</v>
      </c>
      <c r="BQ2105" s="60">
        <v>0</v>
      </c>
      <c r="BR2105" s="60">
        <v>0</v>
      </c>
      <c r="BS2105" s="60">
        <v>0</v>
      </c>
      <c r="BT2105" s="60">
        <v>0</v>
      </c>
      <c r="BU2105" s="60">
        <v>0</v>
      </c>
      <c r="BV2105" s="60">
        <v>0</v>
      </c>
      <c r="BW2105" s="60">
        <v>0</v>
      </c>
      <c r="BX2105" s="60">
        <v>0</v>
      </c>
      <c r="BY2105" s="60">
        <v>0</v>
      </c>
      <c r="BZ2105" s="60">
        <v>0</v>
      </c>
      <c r="CA2105" s="60">
        <v>0</v>
      </c>
      <c r="CB2105" s="60">
        <v>0</v>
      </c>
      <c r="CC2105" s="60">
        <v>0</v>
      </c>
      <c r="CD2105" s="60">
        <v>0</v>
      </c>
      <c r="CE2105" s="60">
        <v>0</v>
      </c>
      <c r="CF2105" s="60">
        <v>0</v>
      </c>
      <c r="CG2105" s="60">
        <v>0</v>
      </c>
      <c r="CH2105" s="60">
        <v>0</v>
      </c>
    </row>
    <row r="2106" spans="1:86">
      <c r="A2106" s="57" t="s">
        <v>86</v>
      </c>
      <c r="B2106" s="57" t="s">
        <v>87</v>
      </c>
      <c r="C2106" s="58" t="s">
        <v>120</v>
      </c>
      <c r="D2106" s="58" t="s">
        <v>125</v>
      </c>
      <c r="E2106" s="58" t="s">
        <v>777</v>
      </c>
      <c r="F2106" s="58" t="s">
        <v>127</v>
      </c>
      <c r="G2106" s="58" t="s">
        <v>128</v>
      </c>
      <c r="H2106" s="63">
        <v>344</v>
      </c>
      <c r="I2106" s="60">
        <v>117.73</v>
      </c>
      <c r="J2106" s="60">
        <v>121.72</v>
      </c>
      <c r="K2106" s="60">
        <v>125.62</v>
      </c>
      <c r="L2106" s="60">
        <v>127.97</v>
      </c>
      <c r="M2106" s="60">
        <v>0</v>
      </c>
      <c r="N2106" s="60">
        <v>115.71</v>
      </c>
      <c r="O2106" s="60">
        <v>0</v>
      </c>
      <c r="P2106" s="60">
        <v>0</v>
      </c>
      <c r="Q2106" s="60">
        <v>0</v>
      </c>
      <c r="R2106" s="60">
        <v>0</v>
      </c>
      <c r="S2106" s="60">
        <v>0</v>
      </c>
      <c r="T2106" s="60">
        <v>0</v>
      </c>
      <c r="U2106" s="60">
        <v>608.75</v>
      </c>
      <c r="V2106" s="60">
        <v>0</v>
      </c>
      <c r="W2106" s="60">
        <v>0</v>
      </c>
      <c r="X2106" s="60">
        <v>0</v>
      </c>
      <c r="Y2106" s="60">
        <v>0</v>
      </c>
      <c r="Z2106" s="60">
        <v>0</v>
      </c>
      <c r="AA2106" s="60">
        <v>0</v>
      </c>
      <c r="AB2106" s="60">
        <v>0</v>
      </c>
      <c r="AC2106" s="60">
        <v>0</v>
      </c>
      <c r="AD2106" s="60">
        <v>0</v>
      </c>
      <c r="AE2106" s="60">
        <v>0</v>
      </c>
      <c r="AF2106" s="60">
        <v>0</v>
      </c>
      <c r="AG2106" s="60">
        <v>0</v>
      </c>
      <c r="AH2106" s="60">
        <v>0</v>
      </c>
      <c r="AI2106" s="60">
        <v>0</v>
      </c>
      <c r="AJ2106" s="60">
        <v>0</v>
      </c>
      <c r="AK2106" s="60">
        <v>0</v>
      </c>
      <c r="AL2106" s="60">
        <v>0</v>
      </c>
      <c r="AM2106" s="60">
        <v>0</v>
      </c>
      <c r="AN2106" s="60">
        <v>0</v>
      </c>
      <c r="AO2106" s="60">
        <v>0</v>
      </c>
      <c r="AP2106" s="60">
        <v>0</v>
      </c>
      <c r="AQ2106" s="60">
        <v>0</v>
      </c>
      <c r="AR2106" s="60">
        <v>0</v>
      </c>
      <c r="AS2106" s="60">
        <v>0</v>
      </c>
      <c r="AT2106" s="60">
        <v>0</v>
      </c>
      <c r="AU2106" s="60">
        <v>0</v>
      </c>
      <c r="AV2106" s="60">
        <v>0</v>
      </c>
      <c r="AW2106" s="60">
        <v>0</v>
      </c>
      <c r="AX2106" s="60">
        <v>0</v>
      </c>
      <c r="AY2106" s="60">
        <v>0</v>
      </c>
      <c r="AZ2106" s="60">
        <v>0</v>
      </c>
      <c r="BA2106" s="60">
        <v>0</v>
      </c>
      <c r="BB2106" s="60">
        <v>0</v>
      </c>
      <c r="BC2106" s="60">
        <v>0</v>
      </c>
      <c r="BD2106" s="60">
        <v>0</v>
      </c>
      <c r="BE2106" s="60">
        <v>0</v>
      </c>
      <c r="BF2106" s="60">
        <v>0</v>
      </c>
      <c r="BG2106" s="60">
        <v>0</v>
      </c>
      <c r="BH2106" s="60">
        <v>0</v>
      </c>
      <c r="BI2106" s="60">
        <v>0</v>
      </c>
      <c r="BJ2106" s="60">
        <v>0</v>
      </c>
      <c r="BK2106" s="60">
        <v>0</v>
      </c>
      <c r="BL2106" s="60">
        <v>0</v>
      </c>
      <c r="BM2106" s="60">
        <v>0</v>
      </c>
      <c r="BN2106" s="60">
        <v>0</v>
      </c>
      <c r="BO2106" s="60">
        <v>0</v>
      </c>
      <c r="BP2106" s="60">
        <v>0</v>
      </c>
      <c r="BQ2106" s="60">
        <v>0</v>
      </c>
      <c r="BR2106" s="60">
        <v>0</v>
      </c>
      <c r="BS2106" s="60">
        <v>0</v>
      </c>
      <c r="BT2106" s="60">
        <v>0</v>
      </c>
      <c r="BU2106" s="60">
        <v>0</v>
      </c>
      <c r="BV2106" s="60">
        <v>0</v>
      </c>
      <c r="BW2106" s="60">
        <v>0</v>
      </c>
      <c r="BX2106" s="60">
        <v>0</v>
      </c>
      <c r="BY2106" s="60">
        <v>0</v>
      </c>
      <c r="BZ2106" s="60">
        <v>0</v>
      </c>
      <c r="CA2106" s="60">
        <v>0</v>
      </c>
      <c r="CB2106" s="60">
        <v>0</v>
      </c>
      <c r="CC2106" s="60">
        <v>0</v>
      </c>
      <c r="CD2106" s="60">
        <v>0</v>
      </c>
      <c r="CE2106" s="60">
        <v>0</v>
      </c>
      <c r="CF2106" s="60">
        <v>0</v>
      </c>
      <c r="CG2106" s="60">
        <v>0</v>
      </c>
      <c r="CH2106" s="60">
        <v>0</v>
      </c>
    </row>
    <row r="2107" spans="1:86">
      <c r="A2107" s="57" t="s">
        <v>86</v>
      </c>
      <c r="B2107" s="57" t="s">
        <v>131</v>
      </c>
      <c r="C2107" s="58" t="s">
        <v>120</v>
      </c>
      <c r="D2107" s="58" t="s">
        <v>125</v>
      </c>
      <c r="E2107" s="58" t="s">
        <v>777</v>
      </c>
      <c r="F2107" s="58" t="s">
        <v>126</v>
      </c>
      <c r="G2107" s="58" t="s">
        <v>119</v>
      </c>
      <c r="H2107" s="63">
        <v>344</v>
      </c>
      <c r="I2107" s="60">
        <v>251.84</v>
      </c>
      <c r="J2107" s="60">
        <v>264.73</v>
      </c>
      <c r="K2107" s="60">
        <v>282.31</v>
      </c>
      <c r="L2107" s="60">
        <v>299.02</v>
      </c>
      <c r="M2107" s="60">
        <v>313.25</v>
      </c>
      <c r="N2107" s="60">
        <v>317.45999999999998</v>
      </c>
      <c r="O2107" s="60">
        <v>321.92</v>
      </c>
      <c r="P2107" s="60">
        <v>94.96</v>
      </c>
      <c r="Q2107" s="60">
        <v>0</v>
      </c>
      <c r="R2107" s="60">
        <v>0</v>
      </c>
      <c r="S2107" s="60">
        <v>0</v>
      </c>
      <c r="T2107" s="60">
        <v>0</v>
      </c>
      <c r="U2107" s="60">
        <v>2145.4900000000002</v>
      </c>
      <c r="V2107" s="60">
        <v>0</v>
      </c>
      <c r="W2107" s="60">
        <v>0</v>
      </c>
      <c r="X2107" s="60">
        <v>0</v>
      </c>
      <c r="Y2107" s="60">
        <v>0</v>
      </c>
      <c r="Z2107" s="60">
        <v>0</v>
      </c>
      <c r="AA2107" s="60">
        <v>0</v>
      </c>
      <c r="AB2107" s="60">
        <v>0</v>
      </c>
      <c r="AC2107" s="60">
        <v>0</v>
      </c>
      <c r="AD2107" s="60">
        <v>0</v>
      </c>
      <c r="AE2107" s="60">
        <v>0</v>
      </c>
      <c r="AF2107" s="60">
        <v>0</v>
      </c>
      <c r="AG2107" s="60">
        <v>0</v>
      </c>
      <c r="AH2107" s="60">
        <v>0</v>
      </c>
      <c r="AI2107" s="60">
        <v>0</v>
      </c>
      <c r="AJ2107" s="60">
        <v>0</v>
      </c>
      <c r="AK2107" s="60">
        <v>0</v>
      </c>
      <c r="AL2107" s="60">
        <v>0</v>
      </c>
      <c r="AM2107" s="60">
        <v>0</v>
      </c>
      <c r="AN2107" s="60">
        <v>0</v>
      </c>
      <c r="AO2107" s="60">
        <v>0</v>
      </c>
      <c r="AP2107" s="60">
        <v>0</v>
      </c>
      <c r="AQ2107" s="60">
        <v>0</v>
      </c>
      <c r="AR2107" s="60">
        <v>0</v>
      </c>
      <c r="AS2107" s="60">
        <v>0</v>
      </c>
      <c r="AT2107" s="60">
        <v>0</v>
      </c>
      <c r="AU2107" s="60">
        <v>0</v>
      </c>
      <c r="AV2107" s="60">
        <v>0</v>
      </c>
      <c r="AW2107" s="60">
        <v>0</v>
      </c>
      <c r="AX2107" s="60">
        <v>0</v>
      </c>
      <c r="AY2107" s="60">
        <v>0</v>
      </c>
      <c r="AZ2107" s="60">
        <v>0</v>
      </c>
      <c r="BA2107" s="60">
        <v>0</v>
      </c>
      <c r="BB2107" s="60">
        <v>0</v>
      </c>
      <c r="BC2107" s="60">
        <v>0</v>
      </c>
      <c r="BD2107" s="60">
        <v>0</v>
      </c>
      <c r="BE2107" s="60">
        <v>0</v>
      </c>
      <c r="BF2107" s="60">
        <v>0</v>
      </c>
      <c r="BG2107" s="60">
        <v>0</v>
      </c>
      <c r="BH2107" s="60">
        <v>0</v>
      </c>
      <c r="BI2107" s="60">
        <v>0</v>
      </c>
      <c r="BJ2107" s="60">
        <v>0</v>
      </c>
      <c r="BK2107" s="60">
        <v>0</v>
      </c>
      <c r="BL2107" s="60">
        <v>0</v>
      </c>
      <c r="BM2107" s="60">
        <v>0</v>
      </c>
      <c r="BN2107" s="60">
        <v>0</v>
      </c>
      <c r="BO2107" s="60">
        <v>0</v>
      </c>
      <c r="BP2107" s="60">
        <v>0</v>
      </c>
      <c r="BQ2107" s="60">
        <v>0</v>
      </c>
      <c r="BR2107" s="60">
        <v>0</v>
      </c>
      <c r="BS2107" s="60">
        <v>0</v>
      </c>
      <c r="BT2107" s="60">
        <v>0</v>
      </c>
      <c r="BU2107" s="60">
        <v>0</v>
      </c>
      <c r="BV2107" s="60">
        <v>0</v>
      </c>
      <c r="BW2107" s="60">
        <v>0</v>
      </c>
      <c r="BX2107" s="60">
        <v>0</v>
      </c>
      <c r="BY2107" s="60">
        <v>0</v>
      </c>
      <c r="BZ2107" s="60">
        <v>0</v>
      </c>
      <c r="CA2107" s="60">
        <v>0</v>
      </c>
      <c r="CB2107" s="60">
        <v>0</v>
      </c>
      <c r="CC2107" s="60">
        <v>0</v>
      </c>
      <c r="CD2107" s="60">
        <v>0</v>
      </c>
      <c r="CE2107" s="60">
        <v>0</v>
      </c>
      <c r="CF2107" s="60">
        <v>0</v>
      </c>
      <c r="CG2107" s="60">
        <v>0</v>
      </c>
      <c r="CH2107" s="60">
        <v>0</v>
      </c>
    </row>
    <row r="2108" spans="1:86">
      <c r="A2108" s="57" t="s">
        <v>86</v>
      </c>
      <c r="B2108" s="57" t="s">
        <v>131</v>
      </c>
      <c r="C2108" s="58" t="s">
        <v>120</v>
      </c>
      <c r="D2108" s="58" t="s">
        <v>125</v>
      </c>
      <c r="E2108" s="58" t="s">
        <v>777</v>
      </c>
      <c r="F2108" s="58" t="s">
        <v>127</v>
      </c>
      <c r="G2108" s="58" t="s">
        <v>128</v>
      </c>
      <c r="H2108" s="63">
        <v>344</v>
      </c>
      <c r="I2108" s="60">
        <v>289.64999999999998</v>
      </c>
      <c r="J2108" s="60">
        <v>299.47000000000003</v>
      </c>
      <c r="K2108" s="60">
        <v>309.06</v>
      </c>
      <c r="L2108" s="60">
        <v>314.83</v>
      </c>
      <c r="M2108" s="60">
        <v>0</v>
      </c>
      <c r="N2108" s="60">
        <v>287.64999999999998</v>
      </c>
      <c r="O2108" s="60">
        <v>0</v>
      </c>
      <c r="P2108" s="60">
        <v>0</v>
      </c>
      <c r="Q2108" s="60">
        <v>0</v>
      </c>
      <c r="R2108" s="60">
        <v>0</v>
      </c>
      <c r="S2108" s="60">
        <v>0</v>
      </c>
      <c r="T2108" s="60">
        <v>0</v>
      </c>
      <c r="U2108" s="60">
        <v>1500.6599999999999</v>
      </c>
      <c r="V2108" s="60">
        <v>0</v>
      </c>
      <c r="W2108" s="60">
        <v>0</v>
      </c>
      <c r="X2108" s="60">
        <v>0</v>
      </c>
      <c r="Y2108" s="60">
        <v>0</v>
      </c>
      <c r="Z2108" s="60">
        <v>0</v>
      </c>
      <c r="AA2108" s="60">
        <v>0</v>
      </c>
      <c r="AB2108" s="60">
        <v>0</v>
      </c>
      <c r="AC2108" s="60">
        <v>0</v>
      </c>
      <c r="AD2108" s="60">
        <v>0</v>
      </c>
      <c r="AE2108" s="60">
        <v>0</v>
      </c>
      <c r="AF2108" s="60">
        <v>0</v>
      </c>
      <c r="AG2108" s="60">
        <v>0</v>
      </c>
      <c r="AH2108" s="60">
        <v>0</v>
      </c>
      <c r="AI2108" s="60">
        <v>0</v>
      </c>
      <c r="AJ2108" s="60">
        <v>0</v>
      </c>
      <c r="AK2108" s="60">
        <v>0</v>
      </c>
      <c r="AL2108" s="60">
        <v>0</v>
      </c>
      <c r="AM2108" s="60">
        <v>0</v>
      </c>
      <c r="AN2108" s="60">
        <v>0</v>
      </c>
      <c r="AO2108" s="60">
        <v>0</v>
      </c>
      <c r="AP2108" s="60">
        <v>0</v>
      </c>
      <c r="AQ2108" s="60">
        <v>0</v>
      </c>
      <c r="AR2108" s="60">
        <v>0</v>
      </c>
      <c r="AS2108" s="60">
        <v>0</v>
      </c>
      <c r="AT2108" s="60">
        <v>0</v>
      </c>
      <c r="AU2108" s="60">
        <v>0</v>
      </c>
      <c r="AV2108" s="60">
        <v>0</v>
      </c>
      <c r="AW2108" s="60">
        <v>0</v>
      </c>
      <c r="AX2108" s="60">
        <v>0</v>
      </c>
      <c r="AY2108" s="60">
        <v>0</v>
      </c>
      <c r="AZ2108" s="60">
        <v>0</v>
      </c>
      <c r="BA2108" s="60">
        <v>0</v>
      </c>
      <c r="BB2108" s="60">
        <v>0</v>
      </c>
      <c r="BC2108" s="60">
        <v>0</v>
      </c>
      <c r="BD2108" s="60">
        <v>0</v>
      </c>
      <c r="BE2108" s="60">
        <v>0</v>
      </c>
      <c r="BF2108" s="60">
        <v>0</v>
      </c>
      <c r="BG2108" s="60">
        <v>0</v>
      </c>
      <c r="BH2108" s="60">
        <v>0</v>
      </c>
      <c r="BI2108" s="60">
        <v>0</v>
      </c>
      <c r="BJ2108" s="60">
        <v>0</v>
      </c>
      <c r="BK2108" s="60">
        <v>0</v>
      </c>
      <c r="BL2108" s="60">
        <v>0</v>
      </c>
      <c r="BM2108" s="60">
        <v>0</v>
      </c>
      <c r="BN2108" s="60">
        <v>0</v>
      </c>
      <c r="BO2108" s="60">
        <v>0</v>
      </c>
      <c r="BP2108" s="60">
        <v>0</v>
      </c>
      <c r="BQ2108" s="60">
        <v>0</v>
      </c>
      <c r="BR2108" s="60">
        <v>0</v>
      </c>
      <c r="BS2108" s="60">
        <v>0</v>
      </c>
      <c r="BT2108" s="60">
        <v>0</v>
      </c>
      <c r="BU2108" s="60">
        <v>0</v>
      </c>
      <c r="BV2108" s="60">
        <v>0</v>
      </c>
      <c r="BW2108" s="60">
        <v>0</v>
      </c>
      <c r="BX2108" s="60">
        <v>0</v>
      </c>
      <c r="BY2108" s="60">
        <v>0</v>
      </c>
      <c r="BZ2108" s="60">
        <v>0</v>
      </c>
      <c r="CA2108" s="60">
        <v>0</v>
      </c>
      <c r="CB2108" s="60">
        <v>0</v>
      </c>
      <c r="CC2108" s="60">
        <v>0</v>
      </c>
      <c r="CD2108" s="60">
        <v>0</v>
      </c>
      <c r="CE2108" s="60">
        <v>0</v>
      </c>
      <c r="CF2108" s="60">
        <v>0</v>
      </c>
      <c r="CG2108" s="60">
        <v>0</v>
      </c>
      <c r="CH2108" s="60">
        <v>0</v>
      </c>
    </row>
    <row r="2109" spans="1:86">
      <c r="A2109" s="57" t="s">
        <v>86</v>
      </c>
      <c r="B2109" s="58" t="s">
        <v>132</v>
      </c>
      <c r="C2109" s="59" t="s">
        <v>120</v>
      </c>
      <c r="D2109" s="58" t="s">
        <v>125</v>
      </c>
      <c r="E2109" s="58" t="s">
        <v>777</v>
      </c>
      <c r="F2109" s="58" t="s">
        <v>126</v>
      </c>
      <c r="G2109" s="58" t="s">
        <v>119</v>
      </c>
      <c r="H2109" s="63">
        <v>344</v>
      </c>
      <c r="I2109" s="60">
        <v>77546.53</v>
      </c>
      <c r="J2109" s="60">
        <v>71308.52</v>
      </c>
      <c r="K2109" s="60">
        <v>80632.160000000003</v>
      </c>
      <c r="L2109" s="60">
        <v>85635.77</v>
      </c>
      <c r="M2109" s="60">
        <v>88630.86</v>
      </c>
      <c r="N2109" s="60">
        <v>89530.28</v>
      </c>
      <c r="O2109" s="60">
        <v>91125.200000000012</v>
      </c>
      <c r="P2109" s="60">
        <v>91713.930000000008</v>
      </c>
      <c r="Q2109" s="60">
        <v>0</v>
      </c>
      <c r="R2109" s="60">
        <v>0</v>
      </c>
      <c r="S2109" s="60">
        <v>0</v>
      </c>
      <c r="T2109" s="60">
        <v>0</v>
      </c>
      <c r="U2109" s="60">
        <v>77546.53</v>
      </c>
      <c r="V2109" s="60">
        <v>0</v>
      </c>
      <c r="W2109" s="60">
        <v>0</v>
      </c>
      <c r="X2109" s="60">
        <v>0</v>
      </c>
      <c r="Y2109" s="60">
        <v>0</v>
      </c>
      <c r="Z2109" s="60">
        <v>0</v>
      </c>
      <c r="AA2109" s="60">
        <v>0</v>
      </c>
      <c r="AB2109" s="60">
        <v>0</v>
      </c>
      <c r="AC2109" s="60">
        <v>0</v>
      </c>
      <c r="AD2109" s="60">
        <v>0</v>
      </c>
      <c r="AE2109" s="60">
        <v>0</v>
      </c>
      <c r="AF2109" s="60">
        <v>0</v>
      </c>
      <c r="AG2109" s="60">
        <v>0</v>
      </c>
      <c r="AH2109" s="60">
        <v>0</v>
      </c>
      <c r="AI2109" s="60">
        <v>0</v>
      </c>
      <c r="AJ2109" s="60">
        <v>0</v>
      </c>
      <c r="AK2109" s="60">
        <v>0</v>
      </c>
      <c r="AL2109" s="60">
        <v>0</v>
      </c>
      <c r="AM2109" s="60">
        <v>0</v>
      </c>
      <c r="AN2109" s="60">
        <v>0</v>
      </c>
      <c r="AO2109" s="60">
        <v>0</v>
      </c>
      <c r="AP2109" s="60">
        <v>0</v>
      </c>
      <c r="AQ2109" s="60">
        <v>0</v>
      </c>
      <c r="AR2109" s="60">
        <v>0</v>
      </c>
      <c r="AS2109" s="60">
        <v>0</v>
      </c>
      <c r="AT2109" s="60">
        <v>0</v>
      </c>
      <c r="AU2109" s="60">
        <v>0</v>
      </c>
      <c r="AV2109" s="60">
        <v>0</v>
      </c>
      <c r="AW2109" s="60">
        <v>0</v>
      </c>
      <c r="AX2109" s="60">
        <v>0</v>
      </c>
      <c r="AY2109" s="60">
        <v>0</v>
      </c>
      <c r="AZ2109" s="60">
        <v>0</v>
      </c>
      <c r="BA2109" s="60">
        <v>0</v>
      </c>
      <c r="BB2109" s="60">
        <v>0</v>
      </c>
      <c r="BC2109" s="60">
        <v>0</v>
      </c>
      <c r="BD2109" s="60">
        <v>0</v>
      </c>
      <c r="BE2109" s="60">
        <v>0</v>
      </c>
      <c r="BF2109" s="60">
        <v>0</v>
      </c>
      <c r="BG2109" s="60">
        <v>0</v>
      </c>
      <c r="BH2109" s="60">
        <v>0</v>
      </c>
      <c r="BI2109" s="60">
        <v>0</v>
      </c>
      <c r="BJ2109" s="60">
        <v>0</v>
      </c>
      <c r="BK2109" s="60">
        <v>0</v>
      </c>
      <c r="BL2109" s="60">
        <v>0</v>
      </c>
      <c r="BM2109" s="60">
        <v>0</v>
      </c>
      <c r="BN2109" s="60">
        <v>0</v>
      </c>
      <c r="BO2109" s="60">
        <v>0</v>
      </c>
      <c r="BP2109" s="60">
        <v>0</v>
      </c>
      <c r="BQ2109" s="60">
        <v>0</v>
      </c>
      <c r="BR2109" s="60">
        <v>0</v>
      </c>
      <c r="BS2109" s="60">
        <v>0</v>
      </c>
      <c r="BT2109" s="60">
        <v>0</v>
      </c>
      <c r="BU2109" s="60">
        <v>0</v>
      </c>
      <c r="BV2109" s="60">
        <v>0</v>
      </c>
      <c r="BW2109" s="60">
        <v>0</v>
      </c>
      <c r="BX2109" s="60">
        <v>0</v>
      </c>
      <c r="BY2109" s="60">
        <v>0</v>
      </c>
      <c r="BZ2109" s="60">
        <v>0</v>
      </c>
      <c r="CA2109" s="60">
        <v>0</v>
      </c>
      <c r="CB2109" s="60">
        <v>0</v>
      </c>
      <c r="CC2109" s="60">
        <v>0</v>
      </c>
      <c r="CD2109" s="60">
        <v>0</v>
      </c>
      <c r="CE2109" s="60">
        <v>0</v>
      </c>
      <c r="CF2109" s="60">
        <v>0</v>
      </c>
      <c r="CG2109" s="60">
        <v>0</v>
      </c>
      <c r="CH2109" s="60">
        <v>0</v>
      </c>
    </row>
    <row r="2110" spans="1:86">
      <c r="A2110" s="57" t="s">
        <v>86</v>
      </c>
      <c r="B2110" s="58" t="s">
        <v>132</v>
      </c>
      <c r="C2110" s="59" t="s">
        <v>120</v>
      </c>
      <c r="D2110" s="58" t="s">
        <v>125</v>
      </c>
      <c r="E2110" s="58" t="s">
        <v>777</v>
      </c>
      <c r="F2110" s="58" t="s">
        <v>127</v>
      </c>
      <c r="G2110" s="58" t="s">
        <v>128</v>
      </c>
      <c r="H2110" s="63">
        <v>344</v>
      </c>
      <c r="I2110" s="60">
        <v>83936.37999999999</v>
      </c>
      <c r="J2110" s="60">
        <v>85182.45</v>
      </c>
      <c r="K2110" s="60">
        <v>85798.45</v>
      </c>
      <c r="L2110" s="60">
        <v>88434.38</v>
      </c>
      <c r="M2110" s="60">
        <v>89045.41</v>
      </c>
      <c r="N2110" s="60">
        <v>89933.99</v>
      </c>
      <c r="O2110" s="60">
        <v>0</v>
      </c>
      <c r="P2110" s="60">
        <v>0</v>
      </c>
      <c r="Q2110" s="60">
        <v>0</v>
      </c>
      <c r="R2110" s="60">
        <v>0</v>
      </c>
      <c r="S2110" s="60">
        <v>0</v>
      </c>
      <c r="T2110" s="60">
        <v>0</v>
      </c>
      <c r="U2110" s="60">
        <v>83936.37999999999</v>
      </c>
      <c r="V2110" s="60">
        <v>0</v>
      </c>
      <c r="W2110" s="60">
        <v>0</v>
      </c>
      <c r="X2110" s="60">
        <v>0</v>
      </c>
      <c r="Y2110" s="60">
        <v>0</v>
      </c>
      <c r="Z2110" s="60">
        <v>0</v>
      </c>
      <c r="AA2110" s="60">
        <v>0</v>
      </c>
      <c r="AB2110" s="60">
        <v>0</v>
      </c>
      <c r="AC2110" s="60">
        <v>0</v>
      </c>
      <c r="AD2110" s="60">
        <v>0</v>
      </c>
      <c r="AE2110" s="60">
        <v>0</v>
      </c>
      <c r="AF2110" s="60">
        <v>0</v>
      </c>
      <c r="AG2110" s="60">
        <v>0</v>
      </c>
      <c r="AH2110" s="60">
        <v>0</v>
      </c>
      <c r="AI2110" s="60">
        <v>0</v>
      </c>
      <c r="AJ2110" s="60">
        <v>0</v>
      </c>
      <c r="AK2110" s="60">
        <v>0</v>
      </c>
      <c r="AL2110" s="60">
        <v>0</v>
      </c>
      <c r="AM2110" s="60">
        <v>0</v>
      </c>
      <c r="AN2110" s="60">
        <v>0</v>
      </c>
      <c r="AO2110" s="60">
        <v>0</v>
      </c>
      <c r="AP2110" s="60">
        <v>0</v>
      </c>
      <c r="AQ2110" s="60">
        <v>0</v>
      </c>
      <c r="AR2110" s="60">
        <v>0</v>
      </c>
      <c r="AS2110" s="60">
        <v>0</v>
      </c>
      <c r="AT2110" s="60">
        <v>0</v>
      </c>
      <c r="AU2110" s="60">
        <v>0</v>
      </c>
      <c r="AV2110" s="60">
        <v>0</v>
      </c>
      <c r="AW2110" s="60">
        <v>0</v>
      </c>
      <c r="AX2110" s="60">
        <v>0</v>
      </c>
      <c r="AY2110" s="60">
        <v>0</v>
      </c>
      <c r="AZ2110" s="60">
        <v>0</v>
      </c>
      <c r="BA2110" s="60">
        <v>0</v>
      </c>
      <c r="BB2110" s="60">
        <v>0</v>
      </c>
      <c r="BC2110" s="60">
        <v>0</v>
      </c>
      <c r="BD2110" s="60">
        <v>0</v>
      </c>
      <c r="BE2110" s="60">
        <v>0</v>
      </c>
      <c r="BF2110" s="60">
        <v>0</v>
      </c>
      <c r="BG2110" s="60">
        <v>0</v>
      </c>
      <c r="BH2110" s="60">
        <v>0</v>
      </c>
      <c r="BI2110" s="60">
        <v>0</v>
      </c>
      <c r="BJ2110" s="60">
        <v>0</v>
      </c>
      <c r="BK2110" s="60">
        <v>0</v>
      </c>
      <c r="BL2110" s="60">
        <v>0</v>
      </c>
      <c r="BM2110" s="60">
        <v>0</v>
      </c>
      <c r="BN2110" s="60">
        <v>0</v>
      </c>
      <c r="BO2110" s="60">
        <v>0</v>
      </c>
      <c r="BP2110" s="60">
        <v>0</v>
      </c>
      <c r="BQ2110" s="60">
        <v>0</v>
      </c>
      <c r="BR2110" s="60">
        <v>0</v>
      </c>
      <c r="BS2110" s="60">
        <v>0</v>
      </c>
      <c r="BT2110" s="60">
        <v>0</v>
      </c>
      <c r="BU2110" s="60">
        <v>0</v>
      </c>
      <c r="BV2110" s="60">
        <v>0</v>
      </c>
      <c r="BW2110" s="60">
        <v>0</v>
      </c>
      <c r="BX2110" s="60">
        <v>0</v>
      </c>
      <c r="BY2110" s="60">
        <v>0</v>
      </c>
      <c r="BZ2110" s="60">
        <v>0</v>
      </c>
      <c r="CA2110" s="60">
        <v>0</v>
      </c>
      <c r="CB2110" s="60">
        <v>0</v>
      </c>
      <c r="CC2110" s="60">
        <v>0</v>
      </c>
      <c r="CD2110" s="60">
        <v>0</v>
      </c>
      <c r="CE2110" s="60">
        <v>0</v>
      </c>
      <c r="CF2110" s="60">
        <v>0</v>
      </c>
      <c r="CG2110" s="60">
        <v>0</v>
      </c>
      <c r="CH2110" s="60">
        <v>0</v>
      </c>
    </row>
    <row r="2111" spans="1:86">
      <c r="A2111" s="57" t="s">
        <v>86</v>
      </c>
      <c r="B2111" s="57" t="s">
        <v>701</v>
      </c>
      <c r="C2111" s="58" t="s">
        <v>120</v>
      </c>
      <c r="D2111" s="58" t="s">
        <v>125</v>
      </c>
      <c r="E2111" s="58" t="s">
        <v>777</v>
      </c>
      <c r="F2111" s="58" t="s">
        <v>126</v>
      </c>
      <c r="G2111" s="58" t="s">
        <v>119</v>
      </c>
      <c r="H2111" s="63">
        <v>344</v>
      </c>
      <c r="I2111" s="60">
        <v>-6592.23</v>
      </c>
      <c r="J2111" s="60">
        <v>8951.31</v>
      </c>
      <c r="K2111" s="60">
        <v>4606.55</v>
      </c>
      <c r="L2111" s="60">
        <v>2574.5300000000002</v>
      </c>
      <c r="M2111" s="60">
        <v>458.85</v>
      </c>
      <c r="N2111" s="60">
        <v>1148.42</v>
      </c>
      <c r="O2111" s="60">
        <v>135.96</v>
      </c>
      <c r="P2111" s="60">
        <v>845.1</v>
      </c>
      <c r="Q2111" s="60">
        <v>1499.69</v>
      </c>
      <c r="R2111" s="60">
        <v>117.99</v>
      </c>
      <c r="S2111" s="60">
        <v>418.46</v>
      </c>
      <c r="T2111" s="60">
        <v>1896.71</v>
      </c>
      <c r="U2111" s="60">
        <v>16061.34</v>
      </c>
      <c r="V2111" s="60">
        <v>0</v>
      </c>
      <c r="W2111" s="60">
        <v>0</v>
      </c>
      <c r="X2111" s="60">
        <v>0</v>
      </c>
      <c r="Y2111" s="60">
        <v>0</v>
      </c>
      <c r="Z2111" s="60">
        <v>0</v>
      </c>
      <c r="AA2111" s="60">
        <v>0</v>
      </c>
      <c r="AB2111" s="60">
        <v>0</v>
      </c>
      <c r="AC2111" s="60">
        <v>0</v>
      </c>
      <c r="AD2111" s="60">
        <v>0</v>
      </c>
      <c r="AE2111" s="60">
        <v>0</v>
      </c>
      <c r="AF2111" s="60">
        <v>0</v>
      </c>
      <c r="AG2111" s="60">
        <v>0</v>
      </c>
      <c r="AH2111" s="60">
        <v>0</v>
      </c>
      <c r="AI2111" s="60">
        <v>0</v>
      </c>
      <c r="AJ2111" s="60">
        <v>0</v>
      </c>
      <c r="AK2111" s="60">
        <v>0</v>
      </c>
      <c r="AL2111" s="60">
        <v>0</v>
      </c>
      <c r="AM2111" s="60">
        <v>0</v>
      </c>
      <c r="AN2111" s="60">
        <v>0</v>
      </c>
      <c r="AO2111" s="60">
        <v>0</v>
      </c>
      <c r="AP2111" s="60">
        <v>0</v>
      </c>
      <c r="AQ2111" s="60">
        <v>0</v>
      </c>
      <c r="AR2111" s="60">
        <v>0</v>
      </c>
      <c r="AS2111" s="60">
        <v>0</v>
      </c>
      <c r="AT2111" s="60">
        <v>0</v>
      </c>
      <c r="AU2111" s="60">
        <v>0</v>
      </c>
      <c r="AV2111" s="60">
        <v>0</v>
      </c>
      <c r="AW2111" s="60">
        <v>0</v>
      </c>
      <c r="AX2111" s="60">
        <v>0</v>
      </c>
      <c r="AY2111" s="60">
        <v>0</v>
      </c>
      <c r="AZ2111" s="60">
        <v>0</v>
      </c>
      <c r="BA2111" s="60">
        <v>0</v>
      </c>
      <c r="BB2111" s="60">
        <v>0</v>
      </c>
      <c r="BC2111" s="60">
        <v>0</v>
      </c>
      <c r="BD2111" s="60">
        <v>0</v>
      </c>
      <c r="BE2111" s="60">
        <v>0</v>
      </c>
      <c r="BF2111" s="60">
        <v>0</v>
      </c>
      <c r="BG2111" s="60">
        <v>0</v>
      </c>
      <c r="BH2111" s="60">
        <v>0</v>
      </c>
      <c r="BI2111" s="60">
        <v>0</v>
      </c>
      <c r="BJ2111" s="60">
        <v>0</v>
      </c>
      <c r="BK2111" s="60">
        <v>0</v>
      </c>
      <c r="BL2111" s="60">
        <v>0</v>
      </c>
      <c r="BM2111" s="60">
        <v>0</v>
      </c>
      <c r="BN2111" s="60">
        <v>0</v>
      </c>
      <c r="BO2111" s="60">
        <v>0</v>
      </c>
      <c r="BP2111" s="60">
        <v>0</v>
      </c>
      <c r="BQ2111" s="60">
        <v>0</v>
      </c>
      <c r="BR2111" s="60">
        <v>0</v>
      </c>
      <c r="BS2111" s="60">
        <v>0</v>
      </c>
      <c r="BT2111" s="60">
        <v>0</v>
      </c>
      <c r="BU2111" s="60">
        <v>0</v>
      </c>
      <c r="BV2111" s="60">
        <v>0</v>
      </c>
      <c r="BW2111" s="60">
        <v>0</v>
      </c>
      <c r="BX2111" s="60">
        <v>0</v>
      </c>
      <c r="BY2111" s="60">
        <v>0</v>
      </c>
      <c r="BZ2111" s="60">
        <v>0</v>
      </c>
      <c r="CA2111" s="60">
        <v>0</v>
      </c>
      <c r="CB2111" s="60">
        <v>0</v>
      </c>
      <c r="CC2111" s="60">
        <v>0</v>
      </c>
      <c r="CD2111" s="60">
        <v>0</v>
      </c>
      <c r="CE2111" s="60">
        <v>0</v>
      </c>
      <c r="CF2111" s="60">
        <v>0</v>
      </c>
      <c r="CG2111" s="60">
        <v>0</v>
      </c>
      <c r="CH2111" s="60">
        <v>0</v>
      </c>
    </row>
    <row r="2112" spans="1:86">
      <c r="A2112" s="57" t="s">
        <v>86</v>
      </c>
      <c r="B2112" s="57" t="s">
        <v>701</v>
      </c>
      <c r="C2112" s="58" t="s">
        <v>120</v>
      </c>
      <c r="D2112" s="58" t="s">
        <v>125</v>
      </c>
      <c r="E2112" s="58" t="s">
        <v>777</v>
      </c>
      <c r="F2112" s="58" t="s">
        <v>127</v>
      </c>
      <c r="G2112" s="58" t="s">
        <v>128</v>
      </c>
      <c r="H2112" s="63">
        <v>344</v>
      </c>
      <c r="I2112" s="60">
        <v>838.69</v>
      </c>
      <c r="J2112" s="60">
        <v>194.82</v>
      </c>
      <c r="K2112" s="60">
        <v>2201.2399999999998</v>
      </c>
      <c r="L2112" s="60">
        <v>168.23</v>
      </c>
      <c r="M2112" s="60">
        <v>888.58</v>
      </c>
      <c r="N2112" s="60">
        <v>102.14</v>
      </c>
      <c r="O2112" s="60">
        <v>846.71</v>
      </c>
      <c r="P2112" s="60">
        <v>74.45</v>
      </c>
      <c r="Q2112" s="60">
        <v>43.13</v>
      </c>
      <c r="R2112" s="60">
        <v>58.19</v>
      </c>
      <c r="S2112" s="60">
        <v>754.92</v>
      </c>
      <c r="T2112" s="60">
        <v>0</v>
      </c>
      <c r="U2112" s="60">
        <v>6171.1</v>
      </c>
      <c r="V2112" s="60">
        <v>0</v>
      </c>
      <c r="W2112" s="60">
        <v>0</v>
      </c>
      <c r="X2112" s="60">
        <v>0</v>
      </c>
      <c r="Y2112" s="60">
        <v>0</v>
      </c>
      <c r="Z2112" s="60">
        <v>0</v>
      </c>
      <c r="AA2112" s="60">
        <v>0</v>
      </c>
      <c r="AB2112" s="60">
        <v>0</v>
      </c>
      <c r="AC2112" s="60">
        <v>0</v>
      </c>
      <c r="AD2112" s="60">
        <v>0</v>
      </c>
      <c r="AE2112" s="60">
        <v>0</v>
      </c>
      <c r="AF2112" s="60">
        <v>0</v>
      </c>
      <c r="AG2112" s="60">
        <v>0</v>
      </c>
      <c r="AH2112" s="60">
        <v>0</v>
      </c>
      <c r="AI2112" s="60">
        <v>0</v>
      </c>
      <c r="AJ2112" s="60">
        <v>0</v>
      </c>
      <c r="AK2112" s="60">
        <v>0</v>
      </c>
      <c r="AL2112" s="60">
        <v>0</v>
      </c>
      <c r="AM2112" s="60">
        <v>0</v>
      </c>
      <c r="AN2112" s="60">
        <v>0</v>
      </c>
      <c r="AO2112" s="60">
        <v>0</v>
      </c>
      <c r="AP2112" s="60">
        <v>0</v>
      </c>
      <c r="AQ2112" s="60">
        <v>0</v>
      </c>
      <c r="AR2112" s="60">
        <v>0</v>
      </c>
      <c r="AS2112" s="60">
        <v>0</v>
      </c>
      <c r="AT2112" s="60">
        <v>0</v>
      </c>
      <c r="AU2112" s="60">
        <v>0</v>
      </c>
      <c r="AV2112" s="60">
        <v>0</v>
      </c>
      <c r="AW2112" s="60">
        <v>0</v>
      </c>
      <c r="AX2112" s="60">
        <v>0</v>
      </c>
      <c r="AY2112" s="60">
        <v>0</v>
      </c>
      <c r="AZ2112" s="60">
        <v>0</v>
      </c>
      <c r="BA2112" s="60">
        <v>0</v>
      </c>
      <c r="BB2112" s="60">
        <v>0</v>
      </c>
      <c r="BC2112" s="60">
        <v>0</v>
      </c>
      <c r="BD2112" s="60">
        <v>0</v>
      </c>
      <c r="BE2112" s="60">
        <v>0</v>
      </c>
      <c r="BF2112" s="60">
        <v>0</v>
      </c>
      <c r="BG2112" s="60">
        <v>0</v>
      </c>
      <c r="BH2112" s="60">
        <v>0</v>
      </c>
      <c r="BI2112" s="60">
        <v>0</v>
      </c>
      <c r="BJ2112" s="60">
        <v>0</v>
      </c>
      <c r="BK2112" s="60">
        <v>0</v>
      </c>
      <c r="BL2112" s="60">
        <v>0</v>
      </c>
      <c r="BM2112" s="60">
        <v>0</v>
      </c>
      <c r="BN2112" s="60">
        <v>0</v>
      </c>
      <c r="BO2112" s="60">
        <v>0</v>
      </c>
      <c r="BP2112" s="60">
        <v>0</v>
      </c>
      <c r="BQ2112" s="60">
        <v>0</v>
      </c>
      <c r="BR2112" s="60">
        <v>0</v>
      </c>
      <c r="BS2112" s="60">
        <v>0</v>
      </c>
      <c r="BT2112" s="60">
        <v>0</v>
      </c>
      <c r="BU2112" s="60">
        <v>0</v>
      </c>
      <c r="BV2112" s="60">
        <v>0</v>
      </c>
      <c r="BW2112" s="60">
        <v>0</v>
      </c>
      <c r="BX2112" s="60">
        <v>0</v>
      </c>
      <c r="BY2112" s="60">
        <v>0</v>
      </c>
      <c r="BZ2112" s="60">
        <v>0</v>
      </c>
      <c r="CA2112" s="60">
        <v>0</v>
      </c>
      <c r="CB2112" s="60">
        <v>0</v>
      </c>
      <c r="CC2112" s="60">
        <v>0</v>
      </c>
      <c r="CD2112" s="60">
        <v>0</v>
      </c>
      <c r="CE2112" s="60">
        <v>0</v>
      </c>
      <c r="CF2112" s="60">
        <v>0</v>
      </c>
      <c r="CG2112" s="60">
        <v>0</v>
      </c>
      <c r="CH2112" s="60">
        <v>0</v>
      </c>
    </row>
    <row r="2113" spans="1:86">
      <c r="A2113" s="57" t="s">
        <v>86</v>
      </c>
      <c r="B2113" s="58" t="s">
        <v>719</v>
      </c>
      <c r="C2113" s="59" t="s">
        <v>120</v>
      </c>
      <c r="D2113" s="58" t="s">
        <v>125</v>
      </c>
      <c r="E2113" s="58" t="s">
        <v>777</v>
      </c>
      <c r="F2113" s="58" t="s">
        <v>127</v>
      </c>
      <c r="G2113" s="58" t="s">
        <v>128</v>
      </c>
      <c r="H2113" s="63">
        <v>344</v>
      </c>
      <c r="I2113" s="60">
        <v>0</v>
      </c>
      <c r="J2113" s="60">
        <v>0</v>
      </c>
      <c r="K2113" s="60">
        <v>0</v>
      </c>
      <c r="L2113" s="60">
        <v>0</v>
      </c>
      <c r="M2113" s="60">
        <v>0</v>
      </c>
      <c r="N2113" s="60">
        <v>90439.49</v>
      </c>
      <c r="O2113" s="60">
        <v>846.71</v>
      </c>
      <c r="P2113" s="60">
        <v>74.45</v>
      </c>
      <c r="Q2113" s="60">
        <v>43.13</v>
      </c>
      <c r="R2113" s="60">
        <v>58.19</v>
      </c>
      <c r="S2113" s="60">
        <v>754.92</v>
      </c>
      <c r="T2113" s="60">
        <v>0</v>
      </c>
      <c r="U2113" s="60">
        <v>92216.890000000014</v>
      </c>
      <c r="V2113" s="60">
        <v>0</v>
      </c>
      <c r="W2113" s="60">
        <v>0</v>
      </c>
      <c r="X2113" s="60">
        <v>0</v>
      </c>
      <c r="Y2113" s="60">
        <v>0</v>
      </c>
      <c r="Z2113" s="60">
        <v>0</v>
      </c>
      <c r="AA2113" s="60">
        <v>0</v>
      </c>
      <c r="AB2113" s="60">
        <v>0</v>
      </c>
      <c r="AC2113" s="60">
        <v>0</v>
      </c>
      <c r="AD2113" s="60">
        <v>0</v>
      </c>
      <c r="AE2113" s="60">
        <v>0</v>
      </c>
      <c r="AF2113" s="60">
        <v>0</v>
      </c>
      <c r="AG2113" s="60">
        <v>0</v>
      </c>
      <c r="AH2113" s="60">
        <v>0</v>
      </c>
      <c r="AI2113" s="60">
        <v>0</v>
      </c>
      <c r="AJ2113" s="60">
        <v>0</v>
      </c>
      <c r="AK2113" s="60">
        <v>0</v>
      </c>
      <c r="AL2113" s="60">
        <v>0</v>
      </c>
      <c r="AM2113" s="60">
        <v>0</v>
      </c>
      <c r="AN2113" s="60">
        <v>0</v>
      </c>
      <c r="AO2113" s="60">
        <v>0</v>
      </c>
      <c r="AP2113" s="60">
        <v>0</v>
      </c>
      <c r="AQ2113" s="60">
        <v>0</v>
      </c>
      <c r="AR2113" s="60">
        <v>0</v>
      </c>
      <c r="AS2113" s="60">
        <v>0</v>
      </c>
      <c r="AT2113" s="60">
        <v>0</v>
      </c>
      <c r="AU2113" s="60">
        <v>0</v>
      </c>
      <c r="AV2113" s="60">
        <v>0</v>
      </c>
      <c r="AW2113" s="60">
        <v>0</v>
      </c>
      <c r="AX2113" s="60">
        <v>0</v>
      </c>
      <c r="AY2113" s="60">
        <v>0</v>
      </c>
      <c r="AZ2113" s="60">
        <v>0</v>
      </c>
      <c r="BA2113" s="60">
        <v>0</v>
      </c>
      <c r="BB2113" s="60">
        <v>0</v>
      </c>
      <c r="BC2113" s="60">
        <v>0</v>
      </c>
      <c r="BD2113" s="60">
        <v>0</v>
      </c>
      <c r="BE2113" s="60">
        <v>0</v>
      </c>
      <c r="BF2113" s="60">
        <v>0</v>
      </c>
      <c r="BG2113" s="60">
        <v>0</v>
      </c>
      <c r="BH2113" s="60">
        <v>0</v>
      </c>
      <c r="BI2113" s="60">
        <v>0</v>
      </c>
      <c r="BJ2113" s="60">
        <v>0</v>
      </c>
      <c r="BK2113" s="60">
        <v>0</v>
      </c>
      <c r="BL2113" s="60">
        <v>0</v>
      </c>
      <c r="BM2113" s="60">
        <v>0</v>
      </c>
      <c r="BN2113" s="60">
        <v>0</v>
      </c>
      <c r="BO2113" s="60">
        <v>0</v>
      </c>
      <c r="BP2113" s="60">
        <v>0</v>
      </c>
      <c r="BQ2113" s="60">
        <v>0</v>
      </c>
      <c r="BR2113" s="60">
        <v>0</v>
      </c>
      <c r="BS2113" s="60">
        <v>0</v>
      </c>
      <c r="BT2113" s="60">
        <v>0</v>
      </c>
      <c r="BU2113" s="60">
        <v>0</v>
      </c>
      <c r="BV2113" s="60">
        <v>0</v>
      </c>
      <c r="BW2113" s="60">
        <v>0</v>
      </c>
      <c r="BX2113" s="60">
        <v>0</v>
      </c>
      <c r="BY2113" s="60">
        <v>0</v>
      </c>
      <c r="BZ2113" s="60">
        <v>0</v>
      </c>
      <c r="CA2113" s="60">
        <v>0</v>
      </c>
      <c r="CB2113" s="60">
        <v>0</v>
      </c>
      <c r="CC2113" s="60">
        <v>0</v>
      </c>
      <c r="CD2113" s="60">
        <v>0</v>
      </c>
      <c r="CE2113" s="60">
        <v>0</v>
      </c>
      <c r="CF2113" s="60">
        <v>0</v>
      </c>
      <c r="CG2113" s="60">
        <v>0</v>
      </c>
      <c r="CH2113" s="60">
        <v>0</v>
      </c>
    </row>
    <row r="2114" spans="1:86">
      <c r="A2114" s="57" t="s">
        <v>86</v>
      </c>
      <c r="B2114" s="58" t="s">
        <v>719</v>
      </c>
      <c r="C2114" s="59" t="s">
        <v>120</v>
      </c>
      <c r="D2114" s="58" t="s">
        <v>125</v>
      </c>
      <c r="E2114" s="58" t="s">
        <v>777</v>
      </c>
      <c r="F2114" s="58" t="s">
        <v>126</v>
      </c>
      <c r="G2114" s="58" t="s">
        <v>119</v>
      </c>
      <c r="H2114" s="63">
        <v>344</v>
      </c>
      <c r="I2114" s="60">
        <v>0</v>
      </c>
      <c r="J2114" s="60">
        <v>0</v>
      </c>
      <c r="K2114" s="60">
        <v>0</v>
      </c>
      <c r="L2114" s="60">
        <v>0</v>
      </c>
      <c r="M2114" s="60">
        <v>0</v>
      </c>
      <c r="N2114" s="60">
        <v>0</v>
      </c>
      <c r="O2114" s="60">
        <v>0</v>
      </c>
      <c r="P2114" s="60">
        <v>92692.599999999991</v>
      </c>
      <c r="Q2114" s="60">
        <v>1499.69</v>
      </c>
      <c r="R2114" s="60">
        <v>117.99</v>
      </c>
      <c r="S2114" s="60">
        <v>418.46</v>
      </c>
      <c r="T2114" s="60">
        <v>1896.71</v>
      </c>
      <c r="U2114" s="60">
        <v>96625.450000000012</v>
      </c>
      <c r="V2114" s="60">
        <v>0</v>
      </c>
      <c r="W2114" s="60">
        <v>0</v>
      </c>
      <c r="X2114" s="60">
        <v>0</v>
      </c>
      <c r="Y2114" s="60">
        <v>0</v>
      </c>
      <c r="Z2114" s="60">
        <v>0</v>
      </c>
      <c r="AA2114" s="60">
        <v>0</v>
      </c>
      <c r="AB2114" s="60">
        <v>0</v>
      </c>
      <c r="AC2114" s="60">
        <v>0</v>
      </c>
      <c r="AD2114" s="60">
        <v>0</v>
      </c>
      <c r="AE2114" s="60">
        <v>0</v>
      </c>
      <c r="AF2114" s="60">
        <v>0</v>
      </c>
      <c r="AG2114" s="60">
        <v>0</v>
      </c>
      <c r="AH2114" s="60">
        <v>0</v>
      </c>
      <c r="AI2114" s="60">
        <v>0</v>
      </c>
      <c r="AJ2114" s="60">
        <v>0</v>
      </c>
      <c r="AK2114" s="60">
        <v>0</v>
      </c>
      <c r="AL2114" s="60">
        <v>0</v>
      </c>
      <c r="AM2114" s="60">
        <v>0</v>
      </c>
      <c r="AN2114" s="60">
        <v>0</v>
      </c>
      <c r="AO2114" s="60">
        <v>0</v>
      </c>
      <c r="AP2114" s="60">
        <v>0</v>
      </c>
      <c r="AQ2114" s="60">
        <v>0</v>
      </c>
      <c r="AR2114" s="60">
        <v>0</v>
      </c>
      <c r="AS2114" s="60">
        <v>0</v>
      </c>
      <c r="AT2114" s="60">
        <v>0</v>
      </c>
      <c r="AU2114" s="60">
        <v>0</v>
      </c>
      <c r="AV2114" s="60">
        <v>0</v>
      </c>
      <c r="AW2114" s="60">
        <v>0</v>
      </c>
      <c r="AX2114" s="60">
        <v>0</v>
      </c>
      <c r="AY2114" s="60">
        <v>0</v>
      </c>
      <c r="AZ2114" s="60">
        <v>0</v>
      </c>
      <c r="BA2114" s="60">
        <v>0</v>
      </c>
      <c r="BB2114" s="60">
        <v>0</v>
      </c>
      <c r="BC2114" s="60">
        <v>0</v>
      </c>
      <c r="BD2114" s="60">
        <v>0</v>
      </c>
      <c r="BE2114" s="60">
        <v>0</v>
      </c>
      <c r="BF2114" s="60">
        <v>0</v>
      </c>
      <c r="BG2114" s="60">
        <v>0</v>
      </c>
      <c r="BH2114" s="60">
        <v>0</v>
      </c>
      <c r="BI2114" s="60">
        <v>0</v>
      </c>
      <c r="BJ2114" s="60">
        <v>0</v>
      </c>
      <c r="BK2114" s="60">
        <v>0</v>
      </c>
      <c r="BL2114" s="60">
        <v>0</v>
      </c>
      <c r="BM2114" s="60">
        <v>0</v>
      </c>
      <c r="BN2114" s="60">
        <v>0</v>
      </c>
      <c r="BO2114" s="60">
        <v>0</v>
      </c>
      <c r="BP2114" s="60">
        <v>0</v>
      </c>
      <c r="BQ2114" s="60">
        <v>0</v>
      </c>
      <c r="BR2114" s="60">
        <v>0</v>
      </c>
      <c r="BS2114" s="60">
        <v>0</v>
      </c>
      <c r="BT2114" s="60">
        <v>0</v>
      </c>
      <c r="BU2114" s="60">
        <v>0</v>
      </c>
      <c r="BV2114" s="60">
        <v>0</v>
      </c>
      <c r="BW2114" s="60">
        <v>0</v>
      </c>
      <c r="BX2114" s="60">
        <v>0</v>
      </c>
      <c r="BY2114" s="60">
        <v>0</v>
      </c>
      <c r="BZ2114" s="60">
        <v>0</v>
      </c>
      <c r="CA2114" s="60">
        <v>0</v>
      </c>
      <c r="CB2114" s="60">
        <v>0</v>
      </c>
      <c r="CC2114" s="60">
        <v>0</v>
      </c>
      <c r="CD2114" s="60">
        <v>0</v>
      </c>
      <c r="CE2114" s="60">
        <v>0</v>
      </c>
      <c r="CF2114" s="60">
        <v>0</v>
      </c>
      <c r="CG2114" s="60">
        <v>0</v>
      </c>
      <c r="CH2114" s="60">
        <v>0</v>
      </c>
    </row>
    <row r="2115" spans="1:86">
      <c r="A2115" s="57" t="s">
        <v>86</v>
      </c>
      <c r="B2115" s="58" t="s">
        <v>723</v>
      </c>
      <c r="C2115" s="59" t="s">
        <v>120</v>
      </c>
      <c r="D2115" s="58" t="s">
        <v>125</v>
      </c>
      <c r="E2115" s="58" t="s">
        <v>777</v>
      </c>
      <c r="F2115" s="58" t="s">
        <v>126</v>
      </c>
      <c r="G2115" s="58" t="s">
        <v>119</v>
      </c>
      <c r="H2115" s="63">
        <v>344</v>
      </c>
      <c r="I2115" s="60">
        <v>71308.52</v>
      </c>
      <c r="J2115" s="60">
        <v>80632.160000000003</v>
      </c>
      <c r="K2115" s="60">
        <v>85635.77</v>
      </c>
      <c r="L2115" s="60">
        <v>88630.86</v>
      </c>
      <c r="M2115" s="60">
        <v>89530.28</v>
      </c>
      <c r="N2115" s="60">
        <v>91125.200000000012</v>
      </c>
      <c r="O2115" s="60">
        <v>91713.930000000008</v>
      </c>
      <c r="P2115" s="60">
        <v>0</v>
      </c>
      <c r="Q2115" s="60">
        <v>0</v>
      </c>
      <c r="R2115" s="60">
        <v>0</v>
      </c>
      <c r="S2115" s="60">
        <v>0</v>
      </c>
      <c r="T2115" s="60">
        <v>0</v>
      </c>
      <c r="U2115" s="60">
        <v>0</v>
      </c>
      <c r="V2115" s="60">
        <v>0</v>
      </c>
      <c r="W2115" s="60">
        <v>0</v>
      </c>
      <c r="X2115" s="60">
        <v>0</v>
      </c>
      <c r="Y2115" s="60">
        <v>0</v>
      </c>
      <c r="Z2115" s="60">
        <v>0</v>
      </c>
      <c r="AA2115" s="60">
        <v>0</v>
      </c>
      <c r="AB2115" s="60">
        <v>0</v>
      </c>
      <c r="AC2115" s="60">
        <v>0</v>
      </c>
      <c r="AD2115" s="60">
        <v>0</v>
      </c>
      <c r="AE2115" s="60">
        <v>0</v>
      </c>
      <c r="AF2115" s="60">
        <v>0</v>
      </c>
      <c r="AG2115" s="60">
        <v>0</v>
      </c>
      <c r="AH2115" s="60">
        <v>0</v>
      </c>
      <c r="AI2115" s="60">
        <v>0</v>
      </c>
      <c r="AJ2115" s="60">
        <v>0</v>
      </c>
      <c r="AK2115" s="60">
        <v>0</v>
      </c>
      <c r="AL2115" s="60">
        <v>0</v>
      </c>
      <c r="AM2115" s="60">
        <v>0</v>
      </c>
      <c r="AN2115" s="60">
        <v>0</v>
      </c>
      <c r="AO2115" s="60">
        <v>0</v>
      </c>
      <c r="AP2115" s="60">
        <v>0</v>
      </c>
      <c r="AQ2115" s="60">
        <v>0</v>
      </c>
      <c r="AR2115" s="60">
        <v>0</v>
      </c>
      <c r="AS2115" s="60">
        <v>0</v>
      </c>
      <c r="AT2115" s="60">
        <v>0</v>
      </c>
      <c r="AU2115" s="60">
        <v>0</v>
      </c>
      <c r="AV2115" s="60">
        <v>0</v>
      </c>
      <c r="AW2115" s="60">
        <v>0</v>
      </c>
      <c r="AX2115" s="60">
        <v>0</v>
      </c>
      <c r="AY2115" s="60">
        <v>0</v>
      </c>
      <c r="AZ2115" s="60">
        <v>0</v>
      </c>
      <c r="BA2115" s="60">
        <v>0</v>
      </c>
      <c r="BB2115" s="60">
        <v>0</v>
      </c>
      <c r="BC2115" s="60">
        <v>0</v>
      </c>
      <c r="BD2115" s="60">
        <v>0</v>
      </c>
      <c r="BE2115" s="60">
        <v>0</v>
      </c>
      <c r="BF2115" s="60">
        <v>0</v>
      </c>
      <c r="BG2115" s="60">
        <v>0</v>
      </c>
      <c r="BH2115" s="60">
        <v>0</v>
      </c>
      <c r="BI2115" s="60">
        <v>0</v>
      </c>
      <c r="BJ2115" s="60">
        <v>0</v>
      </c>
      <c r="BK2115" s="60">
        <v>0</v>
      </c>
      <c r="BL2115" s="60">
        <v>0</v>
      </c>
      <c r="BM2115" s="60">
        <v>0</v>
      </c>
      <c r="BN2115" s="60">
        <v>0</v>
      </c>
      <c r="BO2115" s="60">
        <v>0</v>
      </c>
      <c r="BP2115" s="60">
        <v>0</v>
      </c>
      <c r="BQ2115" s="60">
        <v>0</v>
      </c>
      <c r="BR2115" s="60">
        <v>0</v>
      </c>
      <c r="BS2115" s="60">
        <v>0</v>
      </c>
      <c r="BT2115" s="60">
        <v>0</v>
      </c>
      <c r="BU2115" s="60">
        <v>0</v>
      </c>
      <c r="BV2115" s="60">
        <v>0</v>
      </c>
      <c r="BW2115" s="60">
        <v>0</v>
      </c>
      <c r="BX2115" s="60">
        <v>0</v>
      </c>
      <c r="BY2115" s="60">
        <v>0</v>
      </c>
      <c r="BZ2115" s="60">
        <v>0</v>
      </c>
      <c r="CA2115" s="60">
        <v>0</v>
      </c>
      <c r="CB2115" s="60">
        <v>0</v>
      </c>
      <c r="CC2115" s="60">
        <v>0</v>
      </c>
      <c r="CD2115" s="60">
        <v>0</v>
      </c>
      <c r="CE2115" s="60">
        <v>0</v>
      </c>
      <c r="CF2115" s="60">
        <v>0</v>
      </c>
      <c r="CG2115" s="60">
        <v>0</v>
      </c>
      <c r="CH2115" s="60">
        <v>0</v>
      </c>
    </row>
    <row r="2116" spans="1:86">
      <c r="A2116" s="57" t="s">
        <v>86</v>
      </c>
      <c r="B2116" s="58" t="s">
        <v>723</v>
      </c>
      <c r="C2116" s="59" t="s">
        <v>120</v>
      </c>
      <c r="D2116" s="58" t="s">
        <v>125</v>
      </c>
      <c r="E2116" s="58" t="s">
        <v>777</v>
      </c>
      <c r="F2116" s="58" t="s">
        <v>127</v>
      </c>
      <c r="G2116" s="58" t="s">
        <v>128</v>
      </c>
      <c r="H2116" s="63">
        <v>344</v>
      </c>
      <c r="I2116" s="60">
        <v>85182.45</v>
      </c>
      <c r="J2116" s="60">
        <v>85798.45</v>
      </c>
      <c r="K2116" s="60">
        <v>88434.38</v>
      </c>
      <c r="L2116" s="60">
        <v>89045.41</v>
      </c>
      <c r="M2116" s="60">
        <v>89933.99</v>
      </c>
      <c r="N2116" s="60">
        <v>0</v>
      </c>
      <c r="O2116" s="60">
        <v>0</v>
      </c>
      <c r="P2116" s="60">
        <v>0</v>
      </c>
      <c r="Q2116" s="60">
        <v>0</v>
      </c>
      <c r="R2116" s="60">
        <v>0</v>
      </c>
      <c r="S2116" s="60">
        <v>0</v>
      </c>
      <c r="T2116" s="60">
        <v>0</v>
      </c>
      <c r="U2116" s="60">
        <v>0</v>
      </c>
      <c r="V2116" s="60">
        <v>0</v>
      </c>
      <c r="W2116" s="60">
        <v>0</v>
      </c>
      <c r="X2116" s="60">
        <v>0</v>
      </c>
      <c r="Y2116" s="60">
        <v>0</v>
      </c>
      <c r="Z2116" s="60">
        <v>0</v>
      </c>
      <c r="AA2116" s="60">
        <v>0</v>
      </c>
      <c r="AB2116" s="60">
        <v>0</v>
      </c>
      <c r="AC2116" s="60">
        <v>0</v>
      </c>
      <c r="AD2116" s="60">
        <v>0</v>
      </c>
      <c r="AE2116" s="60">
        <v>0</v>
      </c>
      <c r="AF2116" s="60">
        <v>0</v>
      </c>
      <c r="AG2116" s="60">
        <v>0</v>
      </c>
      <c r="AH2116" s="60">
        <v>0</v>
      </c>
      <c r="AI2116" s="60">
        <v>0</v>
      </c>
      <c r="AJ2116" s="60">
        <v>0</v>
      </c>
      <c r="AK2116" s="60">
        <v>0</v>
      </c>
      <c r="AL2116" s="60">
        <v>0</v>
      </c>
      <c r="AM2116" s="60">
        <v>0</v>
      </c>
      <c r="AN2116" s="60">
        <v>0</v>
      </c>
      <c r="AO2116" s="60">
        <v>0</v>
      </c>
      <c r="AP2116" s="60">
        <v>0</v>
      </c>
      <c r="AQ2116" s="60">
        <v>0</v>
      </c>
      <c r="AR2116" s="60">
        <v>0</v>
      </c>
      <c r="AS2116" s="60">
        <v>0</v>
      </c>
      <c r="AT2116" s="60">
        <v>0</v>
      </c>
      <c r="AU2116" s="60">
        <v>0</v>
      </c>
      <c r="AV2116" s="60">
        <v>0</v>
      </c>
      <c r="AW2116" s="60">
        <v>0</v>
      </c>
      <c r="AX2116" s="60">
        <v>0</v>
      </c>
      <c r="AY2116" s="60">
        <v>0</v>
      </c>
      <c r="AZ2116" s="60">
        <v>0</v>
      </c>
      <c r="BA2116" s="60">
        <v>0</v>
      </c>
      <c r="BB2116" s="60">
        <v>0</v>
      </c>
      <c r="BC2116" s="60">
        <v>0</v>
      </c>
      <c r="BD2116" s="60">
        <v>0</v>
      </c>
      <c r="BE2116" s="60">
        <v>0</v>
      </c>
      <c r="BF2116" s="60">
        <v>0</v>
      </c>
      <c r="BG2116" s="60">
        <v>0</v>
      </c>
      <c r="BH2116" s="60">
        <v>0</v>
      </c>
      <c r="BI2116" s="60">
        <v>0</v>
      </c>
      <c r="BJ2116" s="60">
        <v>0</v>
      </c>
      <c r="BK2116" s="60">
        <v>0</v>
      </c>
      <c r="BL2116" s="60">
        <v>0</v>
      </c>
      <c r="BM2116" s="60">
        <v>0</v>
      </c>
      <c r="BN2116" s="60">
        <v>0</v>
      </c>
      <c r="BO2116" s="60">
        <v>0</v>
      </c>
      <c r="BP2116" s="60">
        <v>0</v>
      </c>
      <c r="BQ2116" s="60">
        <v>0</v>
      </c>
      <c r="BR2116" s="60">
        <v>0</v>
      </c>
      <c r="BS2116" s="60">
        <v>0</v>
      </c>
      <c r="BT2116" s="60">
        <v>0</v>
      </c>
      <c r="BU2116" s="60">
        <v>0</v>
      </c>
      <c r="BV2116" s="60">
        <v>0</v>
      </c>
      <c r="BW2116" s="60">
        <v>0</v>
      </c>
      <c r="BX2116" s="60">
        <v>0</v>
      </c>
      <c r="BY2116" s="60">
        <v>0</v>
      </c>
      <c r="BZ2116" s="60">
        <v>0</v>
      </c>
      <c r="CA2116" s="60">
        <v>0</v>
      </c>
      <c r="CB2116" s="60">
        <v>0</v>
      </c>
      <c r="CC2116" s="60">
        <v>0</v>
      </c>
      <c r="CD2116" s="60">
        <v>0</v>
      </c>
      <c r="CE2116" s="60">
        <v>0</v>
      </c>
      <c r="CF2116" s="60">
        <v>0</v>
      </c>
      <c r="CG2116" s="60">
        <v>0</v>
      </c>
      <c r="CH2116" s="60">
        <v>0</v>
      </c>
    </row>
    <row r="2117" spans="1:86">
      <c r="A2117" s="57" t="s">
        <v>86</v>
      </c>
      <c r="B2117" s="58" t="s">
        <v>132</v>
      </c>
      <c r="C2117" s="59" t="s">
        <v>324</v>
      </c>
      <c r="D2117" s="58" t="s">
        <v>325</v>
      </c>
      <c r="E2117" s="58" t="s">
        <v>324</v>
      </c>
      <c r="F2117" s="58" t="s">
        <v>326</v>
      </c>
      <c r="G2117" s="58" t="s">
        <v>327</v>
      </c>
      <c r="H2117" s="63">
        <v>303</v>
      </c>
      <c r="I2117" s="60">
        <v>-29490.670000000002</v>
      </c>
      <c r="J2117" s="60">
        <v>-30264.79</v>
      </c>
      <c r="K2117" s="60">
        <v>-30590.870000000003</v>
      </c>
      <c r="L2117" s="60">
        <v>-31905.95</v>
      </c>
      <c r="M2117" s="60">
        <v>-32474.350000000002</v>
      </c>
      <c r="N2117" s="60">
        <v>-33293.449999999997</v>
      </c>
      <c r="O2117" s="60">
        <v>-33410.46</v>
      </c>
      <c r="P2117" s="60">
        <v>-34105.019999999997</v>
      </c>
      <c r="Q2117" s="60">
        <v>-34700.07</v>
      </c>
      <c r="R2117" s="60">
        <v>-35561.630000000005</v>
      </c>
      <c r="S2117" s="60">
        <v>-36031.01</v>
      </c>
      <c r="T2117" s="60">
        <v>-36838.410000000003</v>
      </c>
      <c r="U2117" s="60">
        <v>-29490.670000000002</v>
      </c>
      <c r="V2117" s="60">
        <v>-37568.950000000004</v>
      </c>
      <c r="W2117" s="60">
        <v>-37568.950000000004</v>
      </c>
      <c r="X2117" s="60">
        <v>-37568.950000000004</v>
      </c>
      <c r="Y2117" s="60">
        <v>-37568.950000000004</v>
      </c>
      <c r="Z2117" s="60">
        <v>-37568.950000000004</v>
      </c>
      <c r="AA2117" s="60">
        <v>-37568.950000000004</v>
      </c>
      <c r="AB2117" s="60">
        <v>-37568.950000000004</v>
      </c>
      <c r="AC2117" s="60">
        <v>-37568.950000000004</v>
      </c>
      <c r="AD2117" s="60">
        <v>-37568.950000000004</v>
      </c>
      <c r="AE2117" s="60">
        <v>-37568.950000000004</v>
      </c>
      <c r="AF2117" s="60">
        <v>-37568.950000000004</v>
      </c>
      <c r="AG2117" s="60">
        <v>-37568.950000000004</v>
      </c>
      <c r="AH2117" s="60">
        <v>-37568.950000000004</v>
      </c>
      <c r="AI2117" s="60">
        <v>-37568.950000000004</v>
      </c>
      <c r="AJ2117" s="60">
        <v>-37568.950000000004</v>
      </c>
      <c r="AK2117" s="60">
        <v>-37568.950000000004</v>
      </c>
      <c r="AL2117" s="60">
        <v>-37568.950000000004</v>
      </c>
      <c r="AM2117" s="60">
        <v>-37568.950000000004</v>
      </c>
      <c r="AN2117" s="60">
        <v>-37568.950000000004</v>
      </c>
      <c r="AO2117" s="60">
        <v>-37568.950000000004</v>
      </c>
      <c r="AP2117" s="60">
        <v>-37568.950000000004</v>
      </c>
      <c r="AQ2117" s="60">
        <v>-37568.950000000004</v>
      </c>
      <c r="AR2117" s="60">
        <v>-37568.950000000004</v>
      </c>
      <c r="AS2117" s="60">
        <v>-37568.950000000004</v>
      </c>
      <c r="AT2117" s="60">
        <v>-37568.950000000004</v>
      </c>
      <c r="AU2117" s="60">
        <v>-37568.950000000004</v>
      </c>
      <c r="AV2117" s="60">
        <v>-37568.950000000004</v>
      </c>
      <c r="AW2117" s="60">
        <v>-37568.950000000004</v>
      </c>
      <c r="AX2117" s="60">
        <v>-37568.950000000004</v>
      </c>
      <c r="AY2117" s="60">
        <v>-37568.950000000004</v>
      </c>
      <c r="AZ2117" s="60">
        <v>-37568.950000000004</v>
      </c>
      <c r="BA2117" s="60">
        <v>-37568.950000000004</v>
      </c>
      <c r="BB2117" s="60">
        <v>-37568.950000000004</v>
      </c>
      <c r="BC2117" s="60">
        <v>-37568.950000000004</v>
      </c>
      <c r="BD2117" s="60">
        <v>-37568.950000000004</v>
      </c>
      <c r="BE2117" s="60">
        <v>-37568.950000000004</v>
      </c>
      <c r="BF2117" s="60">
        <v>-37568.950000000004</v>
      </c>
      <c r="BG2117" s="60">
        <v>-37568.950000000004</v>
      </c>
      <c r="BH2117" s="60">
        <v>-37568.950000000004</v>
      </c>
      <c r="BI2117" s="60">
        <v>-37568.950000000004</v>
      </c>
      <c r="BJ2117" s="60">
        <v>-37568.950000000004</v>
      </c>
      <c r="BK2117" s="60">
        <v>-37568.950000000004</v>
      </c>
      <c r="BL2117" s="60">
        <v>-37568.950000000004</v>
      </c>
      <c r="BM2117" s="60">
        <v>-37568.950000000004</v>
      </c>
      <c r="BN2117" s="60">
        <v>-37568.950000000004</v>
      </c>
      <c r="BO2117" s="60">
        <v>-37568.950000000004</v>
      </c>
      <c r="BP2117" s="60">
        <v>-37568.950000000004</v>
      </c>
      <c r="BQ2117" s="60">
        <v>-37568.950000000004</v>
      </c>
      <c r="BR2117" s="60">
        <v>-37568.950000000004</v>
      </c>
      <c r="BS2117" s="60">
        <v>-37568.950000000004</v>
      </c>
      <c r="BT2117" s="60">
        <v>-37568.950000000004</v>
      </c>
      <c r="BU2117" s="60">
        <v>-37568.950000000004</v>
      </c>
      <c r="BV2117" s="60">
        <v>-37568.950000000004</v>
      </c>
      <c r="BW2117" s="60">
        <v>-37568.950000000004</v>
      </c>
      <c r="BX2117" s="60">
        <v>-37568.950000000004</v>
      </c>
      <c r="BY2117" s="60">
        <v>-37568.950000000004</v>
      </c>
      <c r="BZ2117" s="60">
        <v>-37568.950000000004</v>
      </c>
      <c r="CA2117" s="60">
        <v>-37568.950000000004</v>
      </c>
      <c r="CB2117" s="60">
        <v>-37568.950000000004</v>
      </c>
      <c r="CC2117" s="60">
        <v>-37568.950000000004</v>
      </c>
      <c r="CD2117" s="60">
        <v>-37568.950000000004</v>
      </c>
      <c r="CE2117" s="60">
        <v>-37568.950000000004</v>
      </c>
      <c r="CF2117" s="60">
        <v>-37568.950000000004</v>
      </c>
      <c r="CG2117" s="60">
        <v>-37568.950000000004</v>
      </c>
      <c r="CH2117" s="60">
        <v>-37568.950000000004</v>
      </c>
    </row>
    <row r="2118" spans="1:86">
      <c r="A2118" s="57" t="s">
        <v>86</v>
      </c>
      <c r="B2118" s="58" t="s">
        <v>723</v>
      </c>
      <c r="C2118" s="59" t="s">
        <v>324</v>
      </c>
      <c r="D2118" s="58" t="s">
        <v>325</v>
      </c>
      <c r="E2118" s="58" t="s">
        <v>324</v>
      </c>
      <c r="F2118" s="58" t="s">
        <v>326</v>
      </c>
      <c r="G2118" s="58" t="s">
        <v>327</v>
      </c>
      <c r="H2118" s="63">
        <v>303</v>
      </c>
      <c r="I2118" s="60">
        <v>-30264.79</v>
      </c>
      <c r="J2118" s="60">
        <v>-30590.870000000003</v>
      </c>
      <c r="K2118" s="60">
        <v>-31905.95</v>
      </c>
      <c r="L2118" s="60">
        <v>-32474.350000000002</v>
      </c>
      <c r="M2118" s="60">
        <v>-33293.449999999997</v>
      </c>
      <c r="N2118" s="60">
        <v>-33410.46</v>
      </c>
      <c r="O2118" s="60">
        <v>-34105.019999999997</v>
      </c>
      <c r="P2118" s="60">
        <v>-34700.07</v>
      </c>
      <c r="Q2118" s="60">
        <v>-35561.630000000005</v>
      </c>
      <c r="R2118" s="60">
        <v>-36031.01</v>
      </c>
      <c r="S2118" s="60">
        <v>-36838.410000000003</v>
      </c>
      <c r="T2118" s="60">
        <v>-37568.950000000004</v>
      </c>
      <c r="U2118" s="60">
        <v>-37568.950000000004</v>
      </c>
      <c r="V2118" s="60">
        <v>-37568.950000000004</v>
      </c>
      <c r="W2118" s="60">
        <v>-37568.950000000004</v>
      </c>
      <c r="X2118" s="60">
        <v>-37568.950000000004</v>
      </c>
      <c r="Y2118" s="60">
        <v>-37568.950000000004</v>
      </c>
      <c r="Z2118" s="60">
        <v>-37568.950000000004</v>
      </c>
      <c r="AA2118" s="60">
        <v>-37568.950000000004</v>
      </c>
      <c r="AB2118" s="60">
        <v>-37568.950000000004</v>
      </c>
      <c r="AC2118" s="60">
        <v>-37568.950000000004</v>
      </c>
      <c r="AD2118" s="60">
        <v>-37568.950000000004</v>
      </c>
      <c r="AE2118" s="60">
        <v>-37568.950000000004</v>
      </c>
      <c r="AF2118" s="60">
        <v>-37568.950000000004</v>
      </c>
      <c r="AG2118" s="60">
        <v>-37568.950000000004</v>
      </c>
      <c r="AH2118" s="60">
        <v>-37568.950000000004</v>
      </c>
      <c r="AI2118" s="60">
        <v>-37568.950000000004</v>
      </c>
      <c r="AJ2118" s="60">
        <v>-37568.950000000004</v>
      </c>
      <c r="AK2118" s="60">
        <v>-37568.950000000004</v>
      </c>
      <c r="AL2118" s="60">
        <v>-37568.950000000004</v>
      </c>
      <c r="AM2118" s="60">
        <v>-37568.950000000004</v>
      </c>
      <c r="AN2118" s="60">
        <v>-37568.950000000004</v>
      </c>
      <c r="AO2118" s="60">
        <v>-37568.950000000004</v>
      </c>
      <c r="AP2118" s="60">
        <v>-37568.950000000004</v>
      </c>
      <c r="AQ2118" s="60">
        <v>-37568.950000000004</v>
      </c>
      <c r="AR2118" s="60">
        <v>-37568.950000000004</v>
      </c>
      <c r="AS2118" s="60">
        <v>-37568.950000000004</v>
      </c>
      <c r="AT2118" s="60">
        <v>-37568.950000000004</v>
      </c>
      <c r="AU2118" s="60">
        <v>-37568.950000000004</v>
      </c>
      <c r="AV2118" s="60">
        <v>-37568.950000000004</v>
      </c>
      <c r="AW2118" s="60">
        <v>-37568.950000000004</v>
      </c>
      <c r="AX2118" s="60">
        <v>-37568.950000000004</v>
      </c>
      <c r="AY2118" s="60">
        <v>-37568.950000000004</v>
      </c>
      <c r="AZ2118" s="60">
        <v>-37568.950000000004</v>
      </c>
      <c r="BA2118" s="60">
        <v>-37568.950000000004</v>
      </c>
      <c r="BB2118" s="60">
        <v>-37568.950000000004</v>
      </c>
      <c r="BC2118" s="60">
        <v>-37568.950000000004</v>
      </c>
      <c r="BD2118" s="60">
        <v>-37568.950000000004</v>
      </c>
      <c r="BE2118" s="60">
        <v>-37568.950000000004</v>
      </c>
      <c r="BF2118" s="60">
        <v>-37568.950000000004</v>
      </c>
      <c r="BG2118" s="60">
        <v>-37568.950000000004</v>
      </c>
      <c r="BH2118" s="60">
        <v>-37568.950000000004</v>
      </c>
      <c r="BI2118" s="60">
        <v>-37568.950000000004</v>
      </c>
      <c r="BJ2118" s="60">
        <v>-37568.950000000004</v>
      </c>
      <c r="BK2118" s="60">
        <v>-37568.950000000004</v>
      </c>
      <c r="BL2118" s="60">
        <v>-37568.950000000004</v>
      </c>
      <c r="BM2118" s="60">
        <v>-37568.950000000004</v>
      </c>
      <c r="BN2118" s="60">
        <v>-37568.950000000004</v>
      </c>
      <c r="BO2118" s="60">
        <v>-37568.950000000004</v>
      </c>
      <c r="BP2118" s="60">
        <v>-37568.950000000004</v>
      </c>
      <c r="BQ2118" s="60">
        <v>-37568.950000000004</v>
      </c>
      <c r="BR2118" s="60">
        <v>-37568.950000000004</v>
      </c>
      <c r="BS2118" s="60">
        <v>-37568.950000000004</v>
      </c>
      <c r="BT2118" s="60">
        <v>-37568.950000000004</v>
      </c>
      <c r="BU2118" s="60">
        <v>-37568.950000000004</v>
      </c>
      <c r="BV2118" s="60">
        <v>-37568.950000000004</v>
      </c>
      <c r="BW2118" s="60">
        <v>-37568.950000000004</v>
      </c>
      <c r="BX2118" s="60">
        <v>-37568.950000000004</v>
      </c>
      <c r="BY2118" s="60">
        <v>-37568.950000000004</v>
      </c>
      <c r="BZ2118" s="60">
        <v>-37568.950000000004</v>
      </c>
      <c r="CA2118" s="60">
        <v>-37568.950000000004</v>
      </c>
      <c r="CB2118" s="60">
        <v>-37568.950000000004</v>
      </c>
      <c r="CC2118" s="60">
        <v>-37568.950000000004</v>
      </c>
      <c r="CD2118" s="60">
        <v>-37568.950000000004</v>
      </c>
      <c r="CE2118" s="60">
        <v>-37568.950000000004</v>
      </c>
      <c r="CF2118" s="60">
        <v>-37568.950000000004</v>
      </c>
      <c r="CG2118" s="60">
        <v>-37568.950000000004</v>
      </c>
      <c r="CH2118" s="60">
        <v>-37568.950000000004</v>
      </c>
    </row>
    <row r="2119" spans="1:86">
      <c r="A2119" s="57" t="s">
        <v>86</v>
      </c>
      <c r="B2119" s="58" t="s">
        <v>132</v>
      </c>
      <c r="C2119" s="59" t="s">
        <v>103</v>
      </c>
      <c r="D2119" s="58" t="s">
        <v>113</v>
      </c>
      <c r="E2119" s="58" t="str">
        <f>VLOOKUP(CONCATENATE($F$4,F2119),'REG FL  CWIP - 1 System Per Boo'!$A$29:$B$1161,2,FALSE)</f>
        <v>General</v>
      </c>
      <c r="F2119" s="58" t="s">
        <v>321</v>
      </c>
      <c r="G2119" s="58" t="s">
        <v>322</v>
      </c>
      <c r="H2119" s="63">
        <v>373</v>
      </c>
      <c r="I2119" s="60">
        <v>-340.44</v>
      </c>
      <c r="J2119" s="60">
        <v>-38.369999999999997</v>
      </c>
      <c r="K2119" s="60">
        <v>-881.24</v>
      </c>
      <c r="L2119" s="60">
        <v>-1081.77</v>
      </c>
      <c r="M2119" s="60">
        <v>-750.63</v>
      </c>
      <c r="N2119" s="60">
        <v>-57.35</v>
      </c>
      <c r="O2119" s="60">
        <v>837.09</v>
      </c>
      <c r="P2119" s="60">
        <v>1056.57</v>
      </c>
      <c r="Q2119" s="60">
        <v>882.59</v>
      </c>
      <c r="R2119" s="60">
        <v>1216.28</v>
      </c>
      <c r="S2119" s="60">
        <v>-115.59</v>
      </c>
      <c r="T2119" s="60">
        <v>2464.79</v>
      </c>
      <c r="U2119" s="60">
        <v>-340.44</v>
      </c>
      <c r="V2119" s="60">
        <v>4294.55</v>
      </c>
      <c r="W2119" s="60">
        <v>4294.55</v>
      </c>
      <c r="X2119" s="60">
        <v>4294.55</v>
      </c>
      <c r="Y2119" s="60">
        <v>4294.5499999999993</v>
      </c>
      <c r="Z2119" s="60">
        <v>4294.5499999999993</v>
      </c>
      <c r="AA2119" s="60">
        <v>4294.55</v>
      </c>
      <c r="AB2119" s="60">
        <v>4294.55</v>
      </c>
      <c r="AC2119" s="60">
        <v>4294.55</v>
      </c>
      <c r="AD2119" s="60">
        <v>4294.5500000000011</v>
      </c>
      <c r="AE2119" s="60">
        <v>4294.550000000002</v>
      </c>
      <c r="AF2119" s="60">
        <v>4294.5500000000011</v>
      </c>
      <c r="AG2119" s="60">
        <v>4294.5500000000011</v>
      </c>
      <c r="AH2119" s="60">
        <v>4294.55</v>
      </c>
      <c r="AI2119" s="60">
        <v>4294.5500000000011</v>
      </c>
      <c r="AJ2119" s="60">
        <v>4294.55</v>
      </c>
      <c r="AK2119" s="60">
        <v>4294.5500000000011</v>
      </c>
      <c r="AL2119" s="60">
        <v>4294.5500000000011</v>
      </c>
      <c r="AM2119" s="60">
        <v>4294.550000000002</v>
      </c>
      <c r="AN2119" s="60">
        <v>4294.5500000000011</v>
      </c>
      <c r="AO2119" s="60">
        <v>4294.5500000000011</v>
      </c>
      <c r="AP2119" s="60">
        <v>4294.5500000000011</v>
      </c>
      <c r="AQ2119" s="60">
        <v>4294.550000000002</v>
      </c>
      <c r="AR2119" s="60">
        <v>4294.5500000000011</v>
      </c>
      <c r="AS2119" s="60">
        <v>4294.550000000002</v>
      </c>
      <c r="AT2119" s="60">
        <v>4294.5500000000029</v>
      </c>
      <c r="AU2119" s="60">
        <v>4294.5500000000011</v>
      </c>
      <c r="AV2119" s="60">
        <v>4294.5500000000038</v>
      </c>
      <c r="AW2119" s="60">
        <v>4294.5500000000029</v>
      </c>
      <c r="AX2119" s="60">
        <v>4294.5500000000029</v>
      </c>
      <c r="AY2119" s="60">
        <v>4294.5500000000029</v>
      </c>
      <c r="AZ2119" s="60">
        <v>4294.5500000000029</v>
      </c>
      <c r="BA2119" s="60">
        <v>4294.5500000000029</v>
      </c>
      <c r="BB2119" s="60">
        <v>4294.5500000000029</v>
      </c>
      <c r="BC2119" s="60">
        <v>4294.5500000000029</v>
      </c>
      <c r="BD2119" s="60">
        <v>4294.5500000000029</v>
      </c>
      <c r="BE2119" s="60">
        <v>4294.5500000000029</v>
      </c>
      <c r="BF2119" s="60">
        <v>4294.5500000000029</v>
      </c>
      <c r="BG2119" s="60">
        <v>4294.5500000000029</v>
      </c>
      <c r="BH2119" s="60">
        <v>4294.5500000000038</v>
      </c>
      <c r="BI2119" s="60">
        <v>4294.5500000000029</v>
      </c>
      <c r="BJ2119" s="60">
        <v>4294.5500000000038</v>
      </c>
      <c r="BK2119" s="60">
        <v>4294.5500000000047</v>
      </c>
      <c r="BL2119" s="60">
        <v>4294.5500000000056</v>
      </c>
      <c r="BM2119" s="60">
        <v>4294.5500000000056</v>
      </c>
      <c r="BN2119" s="60">
        <v>4294.5500000000047</v>
      </c>
      <c r="BO2119" s="60">
        <v>4294.5500000000047</v>
      </c>
      <c r="BP2119" s="60">
        <v>4294.5500000000047</v>
      </c>
      <c r="BQ2119" s="60">
        <v>4294.5500000000047</v>
      </c>
      <c r="BR2119" s="60">
        <v>4294.5500000000038</v>
      </c>
      <c r="BS2119" s="60">
        <v>4294.5500000000029</v>
      </c>
      <c r="BT2119" s="60">
        <v>4294.5500000000029</v>
      </c>
      <c r="BU2119" s="60">
        <v>4294.5500000000029</v>
      </c>
      <c r="BV2119" s="60">
        <v>4294.5500000000029</v>
      </c>
      <c r="BW2119" s="60">
        <v>4294.5500000000038</v>
      </c>
      <c r="BX2119" s="60">
        <v>4294.5500000000047</v>
      </c>
      <c r="BY2119" s="60">
        <v>4294.5500000000038</v>
      </c>
      <c r="BZ2119" s="60">
        <v>4294.5500000000038</v>
      </c>
      <c r="CA2119" s="60">
        <v>4294.5500000000038</v>
      </c>
      <c r="CB2119" s="60">
        <v>4294.5500000000047</v>
      </c>
      <c r="CC2119" s="60">
        <v>4294.5500000000038</v>
      </c>
      <c r="CD2119" s="60">
        <v>4294.5500000000047</v>
      </c>
      <c r="CE2119" s="60">
        <v>4294.5500000000056</v>
      </c>
      <c r="CF2119" s="60">
        <v>4294.5500000000056</v>
      </c>
      <c r="CG2119" s="60">
        <v>4294.5500000000065</v>
      </c>
      <c r="CH2119" s="60">
        <v>4294.5500000000029</v>
      </c>
    </row>
    <row r="2120" spans="1:86">
      <c r="A2120" s="57" t="s">
        <v>86</v>
      </c>
      <c r="B2120" s="57" t="s">
        <v>701</v>
      </c>
      <c r="C2120" s="58" t="s">
        <v>103</v>
      </c>
      <c r="D2120" s="58" t="s">
        <v>113</v>
      </c>
      <c r="E2120" s="58" t="str">
        <f>VLOOKUP(CONCATENATE($F$4,F2120),'REG FL  CWIP - 1 System Per Boo'!$A$29:$B$1161,2,FALSE)</f>
        <v>General</v>
      </c>
      <c r="F2120" s="58" t="s">
        <v>321</v>
      </c>
      <c r="G2120" s="58" t="s">
        <v>322</v>
      </c>
      <c r="H2120" s="63">
        <v>373</v>
      </c>
      <c r="I2120" s="60">
        <v>4926.9000000000005</v>
      </c>
      <c r="J2120" s="60">
        <v>2245.6600000000003</v>
      </c>
      <c r="K2120" s="60">
        <v>3252.4700000000003</v>
      </c>
      <c r="L2120" s="60">
        <v>2609.0100000000002</v>
      </c>
      <c r="M2120" s="60">
        <v>3293.6299999999997</v>
      </c>
      <c r="N2120" s="60">
        <v>4310.95</v>
      </c>
      <c r="O2120" s="60">
        <v>3515.5099999999998</v>
      </c>
      <c r="P2120" s="60">
        <v>5789.88</v>
      </c>
      <c r="Q2120" s="60">
        <v>2831.66</v>
      </c>
      <c r="R2120" s="60">
        <v>1996.72</v>
      </c>
      <c r="S2120" s="60">
        <v>5295.59</v>
      </c>
      <c r="T2120" s="60">
        <v>7007.79</v>
      </c>
      <c r="U2120" s="60">
        <v>47075.77</v>
      </c>
      <c r="V2120" s="60">
        <v>5935.2768886000003</v>
      </c>
      <c r="W2120" s="60">
        <v>5105.2799086000005</v>
      </c>
      <c r="X2120" s="60">
        <v>5750.5303671000001</v>
      </c>
      <c r="Y2120" s="60">
        <v>5192.6634971000003</v>
      </c>
      <c r="Z2120" s="60">
        <v>4566.7640770999997</v>
      </c>
      <c r="AA2120" s="60">
        <v>5156.3794871</v>
      </c>
      <c r="AB2120" s="60">
        <v>4412.5568470999997</v>
      </c>
      <c r="AC2120" s="60">
        <v>4666.5449771000003</v>
      </c>
      <c r="AD2120" s="60">
        <v>5224.4117570999997</v>
      </c>
      <c r="AE2120" s="60">
        <v>5900.2019571000001</v>
      </c>
      <c r="AF2120" s="60">
        <v>4875.1780570999999</v>
      </c>
      <c r="AG2120" s="60">
        <v>4725.5063270999999</v>
      </c>
      <c r="AH2120" s="60">
        <v>61511.294148200002</v>
      </c>
      <c r="AI2120" s="60">
        <v>5871.9276571</v>
      </c>
      <c r="AJ2120" s="60">
        <v>5040.7513471000002</v>
      </c>
      <c r="AK2120" s="60">
        <v>5686.9592888999996</v>
      </c>
      <c r="AL2120" s="60">
        <v>5128.2995189000003</v>
      </c>
      <c r="AM2120" s="60">
        <v>4501.5111288999997</v>
      </c>
      <c r="AN2120" s="60">
        <v>5091.9640189000002</v>
      </c>
      <c r="AO2120" s="60">
        <v>4347.0848389000002</v>
      </c>
      <c r="AP2120" s="60">
        <v>4601.4337588999997</v>
      </c>
      <c r="AQ2120" s="60">
        <v>5160.0930589</v>
      </c>
      <c r="AR2120" s="60">
        <v>5836.8431589000002</v>
      </c>
      <c r="AS2120" s="60">
        <v>4810.3632889</v>
      </c>
      <c r="AT2120" s="60">
        <v>4660.4790488999997</v>
      </c>
      <c r="AU2120" s="60">
        <v>60737.710113199995</v>
      </c>
      <c r="AV2120" s="60">
        <v>5080</v>
      </c>
      <c r="AW2120" s="60">
        <v>5080</v>
      </c>
      <c r="AX2120" s="60">
        <v>5080</v>
      </c>
      <c r="AY2120" s="60">
        <v>5080</v>
      </c>
      <c r="AZ2120" s="60">
        <v>5080</v>
      </c>
      <c r="BA2120" s="60">
        <v>5080</v>
      </c>
      <c r="BB2120" s="60">
        <v>5080</v>
      </c>
      <c r="BC2120" s="60">
        <v>5080</v>
      </c>
      <c r="BD2120" s="60">
        <v>5080</v>
      </c>
      <c r="BE2120" s="60">
        <v>5080</v>
      </c>
      <c r="BF2120" s="60">
        <v>5080</v>
      </c>
      <c r="BG2120" s="60">
        <v>5080</v>
      </c>
      <c r="BH2120" s="60">
        <v>60960</v>
      </c>
      <c r="BI2120" s="60">
        <v>5959.1290953045127</v>
      </c>
      <c r="BJ2120" s="60">
        <v>5125.8745435041437</v>
      </c>
      <c r="BK2120" s="60">
        <v>5773.7170683029553</v>
      </c>
      <c r="BL2120" s="60">
        <v>5213.6606469557419</v>
      </c>
      <c r="BM2120" s="60">
        <v>4585.3048787270218</v>
      </c>
      <c r="BN2120" s="60">
        <v>5177.2343801828301</v>
      </c>
      <c r="BO2120" s="60">
        <v>4430.4924409525156</v>
      </c>
      <c r="BP2120" s="60">
        <v>4685.4774685504672</v>
      </c>
      <c r="BQ2120" s="60">
        <v>5245.5337372414206</v>
      </c>
      <c r="BR2120" s="60">
        <v>5923.976034454794</v>
      </c>
      <c r="BS2120" s="60">
        <v>4894.9293064843405</v>
      </c>
      <c r="BT2120" s="60">
        <v>4744.6703993393603</v>
      </c>
      <c r="BU2120" s="60">
        <v>61760.000000000102</v>
      </c>
      <c r="BV2120" s="60">
        <v>6078.7748250762806</v>
      </c>
      <c r="BW2120" s="60">
        <v>5228.7904210875513</v>
      </c>
      <c r="BX2120" s="60">
        <v>5889.6401471765339</v>
      </c>
      <c r="BY2120" s="60">
        <v>5318.3390694082582</v>
      </c>
      <c r="BZ2120" s="60">
        <v>4677.3673495457233</v>
      </c>
      <c r="CA2120" s="60">
        <v>5281.1814462238308</v>
      </c>
      <c r="CB2120" s="60">
        <v>4519.446630879992</v>
      </c>
      <c r="CC2120" s="60">
        <v>4779.5511766524814</v>
      </c>
      <c r="CD2120" s="60">
        <v>5350.8520986995072</v>
      </c>
      <c r="CE2120" s="60">
        <v>6042.9159708880043</v>
      </c>
      <c r="CF2120" s="60">
        <v>4993.2083300948543</v>
      </c>
      <c r="CG2120" s="60">
        <v>4839.9325342669908</v>
      </c>
      <c r="CH2120" s="60">
        <v>63000</v>
      </c>
    </row>
    <row r="2121" spans="1:86">
      <c r="A2121" s="57" t="s">
        <v>86</v>
      </c>
      <c r="B2121" s="58" t="s">
        <v>719</v>
      </c>
      <c r="C2121" s="59" t="s">
        <v>103</v>
      </c>
      <c r="D2121" s="58" t="s">
        <v>113</v>
      </c>
      <c r="E2121" s="58" t="str">
        <f>VLOOKUP(CONCATENATE($F$4,F2121),'REG FL  CWIP - 1 System Per Boo'!$A$29:$B$1161,2,FALSE)</f>
        <v>General</v>
      </c>
      <c r="F2121" s="58" t="s">
        <v>321</v>
      </c>
      <c r="G2121" s="58" t="s">
        <v>322</v>
      </c>
      <c r="H2121" s="63">
        <v>373</v>
      </c>
      <c r="I2121" s="60">
        <v>4624.83</v>
      </c>
      <c r="J2121" s="60">
        <v>3088.5200000000004</v>
      </c>
      <c r="K2121" s="60">
        <v>3453</v>
      </c>
      <c r="L2121" s="60">
        <v>2277.88</v>
      </c>
      <c r="M2121" s="60">
        <v>2600.35</v>
      </c>
      <c r="N2121" s="60">
        <v>3416.5099999999998</v>
      </c>
      <c r="O2121" s="60">
        <v>3296.0299999999997</v>
      </c>
      <c r="P2121" s="60">
        <v>5963.8600000000006</v>
      </c>
      <c r="Q2121" s="60">
        <v>2553.58</v>
      </c>
      <c r="R2121" s="60">
        <v>3328.58</v>
      </c>
      <c r="S2121" s="60">
        <v>3006.25</v>
      </c>
      <c r="T2121" s="60">
        <v>5178.03</v>
      </c>
      <c r="U2121" s="60">
        <v>42787.42</v>
      </c>
      <c r="V2121" s="60">
        <v>5935.2768886000003</v>
      </c>
      <c r="W2121" s="60">
        <v>5105.2799086000005</v>
      </c>
      <c r="X2121" s="60">
        <v>5750.5303671000001</v>
      </c>
      <c r="Y2121" s="60">
        <v>5192.6634971000003</v>
      </c>
      <c r="Z2121" s="60">
        <v>4566.7640770999997</v>
      </c>
      <c r="AA2121" s="60">
        <v>5156.3794871</v>
      </c>
      <c r="AB2121" s="60">
        <v>4412.5568470999997</v>
      </c>
      <c r="AC2121" s="60">
        <v>4666.5449771000003</v>
      </c>
      <c r="AD2121" s="60">
        <v>5224.4117570999997</v>
      </c>
      <c r="AE2121" s="60">
        <v>5900.2019571000001</v>
      </c>
      <c r="AF2121" s="60">
        <v>4875.1780570999999</v>
      </c>
      <c r="AG2121" s="60">
        <v>4725.5063270999999</v>
      </c>
      <c r="AH2121" s="60">
        <v>61511.294148200002</v>
      </c>
      <c r="AI2121" s="60">
        <v>5871.9276571</v>
      </c>
      <c r="AJ2121" s="60">
        <v>5040.7513471000002</v>
      </c>
      <c r="AK2121" s="60">
        <v>5686.9592888999996</v>
      </c>
      <c r="AL2121" s="60">
        <v>5128.2995189000003</v>
      </c>
      <c r="AM2121" s="60">
        <v>4501.5111288999997</v>
      </c>
      <c r="AN2121" s="60">
        <v>5091.9640189000002</v>
      </c>
      <c r="AO2121" s="60">
        <v>4347.0848389000002</v>
      </c>
      <c r="AP2121" s="60">
        <v>4601.4337588999997</v>
      </c>
      <c r="AQ2121" s="60">
        <v>5160.0930589</v>
      </c>
      <c r="AR2121" s="60">
        <v>5836.8431589000002</v>
      </c>
      <c r="AS2121" s="60">
        <v>4810.3632889</v>
      </c>
      <c r="AT2121" s="60">
        <v>4660.4790488999997</v>
      </c>
      <c r="AU2121" s="60">
        <v>60737.710113199995</v>
      </c>
      <c r="AV2121" s="60">
        <v>5080</v>
      </c>
      <c r="AW2121" s="60">
        <v>5080</v>
      </c>
      <c r="AX2121" s="60">
        <v>5080</v>
      </c>
      <c r="AY2121" s="60">
        <v>5080</v>
      </c>
      <c r="AZ2121" s="60">
        <v>5080</v>
      </c>
      <c r="BA2121" s="60">
        <v>5080</v>
      </c>
      <c r="BB2121" s="60">
        <v>5080</v>
      </c>
      <c r="BC2121" s="60">
        <v>5080</v>
      </c>
      <c r="BD2121" s="60">
        <v>5080</v>
      </c>
      <c r="BE2121" s="60">
        <v>5080</v>
      </c>
      <c r="BF2121" s="60">
        <v>5080</v>
      </c>
      <c r="BG2121" s="60">
        <v>5080</v>
      </c>
      <c r="BH2121" s="60">
        <v>60960</v>
      </c>
      <c r="BI2121" s="60">
        <v>5959.1290953045127</v>
      </c>
      <c r="BJ2121" s="60">
        <v>5125.8745435041437</v>
      </c>
      <c r="BK2121" s="60">
        <v>5773.7170683029553</v>
      </c>
      <c r="BL2121" s="60">
        <v>5213.6606469557419</v>
      </c>
      <c r="BM2121" s="60">
        <v>4585.3048787270218</v>
      </c>
      <c r="BN2121" s="60">
        <v>5177.2343801828301</v>
      </c>
      <c r="BO2121" s="60">
        <v>4430.4924409525156</v>
      </c>
      <c r="BP2121" s="60">
        <v>4685.4774685504672</v>
      </c>
      <c r="BQ2121" s="60">
        <v>5245.5337372414206</v>
      </c>
      <c r="BR2121" s="60">
        <v>5923.976034454794</v>
      </c>
      <c r="BS2121" s="60">
        <v>4894.9293064843405</v>
      </c>
      <c r="BT2121" s="60">
        <v>4744.6703993393603</v>
      </c>
      <c r="BU2121" s="60">
        <v>61760.000000000102</v>
      </c>
      <c r="BV2121" s="60">
        <v>6078.7748250762806</v>
      </c>
      <c r="BW2121" s="60">
        <v>5228.7904210875513</v>
      </c>
      <c r="BX2121" s="60">
        <v>5889.6401471765339</v>
      </c>
      <c r="BY2121" s="60">
        <v>5318.3390694082582</v>
      </c>
      <c r="BZ2121" s="60">
        <v>4677.3673495457233</v>
      </c>
      <c r="CA2121" s="60">
        <v>5281.1814462238308</v>
      </c>
      <c r="CB2121" s="60">
        <v>4519.446630879992</v>
      </c>
      <c r="CC2121" s="60">
        <v>4779.5511766524814</v>
      </c>
      <c r="CD2121" s="60">
        <v>5350.8520986995072</v>
      </c>
      <c r="CE2121" s="60">
        <v>6042.9159708880043</v>
      </c>
      <c r="CF2121" s="60">
        <v>4993.2083300948543</v>
      </c>
      <c r="CG2121" s="60">
        <v>4839.9325342669908</v>
      </c>
      <c r="CH2121" s="60">
        <v>63000</v>
      </c>
    </row>
    <row r="2122" spans="1:86">
      <c r="A2122" s="57" t="s">
        <v>86</v>
      </c>
      <c r="B2122" s="58" t="s">
        <v>723</v>
      </c>
      <c r="C2122" s="59" t="s">
        <v>103</v>
      </c>
      <c r="D2122" s="58" t="s">
        <v>113</v>
      </c>
      <c r="E2122" s="58" t="str">
        <f>VLOOKUP(CONCATENATE($F$4,F2122),'REG FL  CWIP - 1 System Per Boo'!$A$29:$B$1161,2,FALSE)</f>
        <v>General</v>
      </c>
      <c r="F2122" s="58" t="s">
        <v>321</v>
      </c>
      <c r="G2122" s="58" t="s">
        <v>322</v>
      </c>
      <c r="H2122" s="63">
        <v>373</v>
      </c>
      <c r="I2122" s="60">
        <v>-38.369999999999997</v>
      </c>
      <c r="J2122" s="60">
        <v>-881.24</v>
      </c>
      <c r="K2122" s="60">
        <v>-1081.77</v>
      </c>
      <c r="L2122" s="60">
        <v>-750.63</v>
      </c>
      <c r="M2122" s="60">
        <v>-57.35</v>
      </c>
      <c r="N2122" s="60">
        <v>837.09</v>
      </c>
      <c r="O2122" s="60">
        <v>1056.57</v>
      </c>
      <c r="P2122" s="60">
        <v>882.59</v>
      </c>
      <c r="Q2122" s="60">
        <v>1216.28</v>
      </c>
      <c r="R2122" s="60">
        <v>-115.59</v>
      </c>
      <c r="S2122" s="60">
        <v>2464.79</v>
      </c>
      <c r="T2122" s="60">
        <v>4294.55</v>
      </c>
      <c r="U2122" s="60">
        <v>4294.55</v>
      </c>
      <c r="V2122" s="60">
        <v>4294.55</v>
      </c>
      <c r="W2122" s="60">
        <v>4294.55</v>
      </c>
      <c r="X2122" s="60">
        <v>4294.5499999999993</v>
      </c>
      <c r="Y2122" s="60">
        <v>4294.5499999999993</v>
      </c>
      <c r="Z2122" s="60">
        <v>4294.55</v>
      </c>
      <c r="AA2122" s="60">
        <v>4294.55</v>
      </c>
      <c r="AB2122" s="60">
        <v>4294.55</v>
      </c>
      <c r="AC2122" s="60">
        <v>4294.5500000000011</v>
      </c>
      <c r="AD2122" s="60">
        <v>4294.550000000002</v>
      </c>
      <c r="AE2122" s="60">
        <v>4294.5500000000011</v>
      </c>
      <c r="AF2122" s="60">
        <v>4294.5500000000011</v>
      </c>
      <c r="AG2122" s="60">
        <v>4294.5500000000011</v>
      </c>
      <c r="AH2122" s="60">
        <v>4294.5500000000011</v>
      </c>
      <c r="AI2122" s="60">
        <v>4294.55</v>
      </c>
      <c r="AJ2122" s="60">
        <v>4294.5500000000011</v>
      </c>
      <c r="AK2122" s="60">
        <v>4294.5500000000011</v>
      </c>
      <c r="AL2122" s="60">
        <v>4294.550000000002</v>
      </c>
      <c r="AM2122" s="60">
        <v>4294.5500000000011</v>
      </c>
      <c r="AN2122" s="60">
        <v>4294.5500000000011</v>
      </c>
      <c r="AO2122" s="60">
        <v>4294.5500000000011</v>
      </c>
      <c r="AP2122" s="60">
        <v>4294.550000000002</v>
      </c>
      <c r="AQ2122" s="60">
        <v>4294.5500000000011</v>
      </c>
      <c r="AR2122" s="60">
        <v>4294.550000000002</v>
      </c>
      <c r="AS2122" s="60">
        <v>4294.5500000000029</v>
      </c>
      <c r="AT2122" s="60">
        <v>4294.5500000000038</v>
      </c>
      <c r="AU2122" s="60">
        <v>4294.5500000000038</v>
      </c>
      <c r="AV2122" s="60">
        <v>4294.5500000000029</v>
      </c>
      <c r="AW2122" s="60">
        <v>4294.5500000000029</v>
      </c>
      <c r="AX2122" s="60">
        <v>4294.5500000000029</v>
      </c>
      <c r="AY2122" s="60">
        <v>4294.5500000000029</v>
      </c>
      <c r="AZ2122" s="60">
        <v>4294.5500000000029</v>
      </c>
      <c r="BA2122" s="60">
        <v>4294.5500000000029</v>
      </c>
      <c r="BB2122" s="60">
        <v>4294.5500000000029</v>
      </c>
      <c r="BC2122" s="60">
        <v>4294.5500000000029</v>
      </c>
      <c r="BD2122" s="60">
        <v>4294.5500000000029</v>
      </c>
      <c r="BE2122" s="60">
        <v>4294.5500000000029</v>
      </c>
      <c r="BF2122" s="60">
        <v>4294.5500000000029</v>
      </c>
      <c r="BG2122" s="60">
        <v>4294.5500000000029</v>
      </c>
      <c r="BH2122" s="60">
        <v>4294.5500000000029</v>
      </c>
      <c r="BI2122" s="60">
        <v>4294.5500000000038</v>
      </c>
      <c r="BJ2122" s="60">
        <v>4294.5500000000047</v>
      </c>
      <c r="BK2122" s="60">
        <v>4294.5500000000056</v>
      </c>
      <c r="BL2122" s="60">
        <v>4294.5500000000056</v>
      </c>
      <c r="BM2122" s="60">
        <v>4294.5500000000047</v>
      </c>
      <c r="BN2122" s="60">
        <v>4294.5500000000047</v>
      </c>
      <c r="BO2122" s="60">
        <v>4294.5500000000047</v>
      </c>
      <c r="BP2122" s="60">
        <v>4294.5500000000047</v>
      </c>
      <c r="BQ2122" s="60">
        <v>4294.5500000000038</v>
      </c>
      <c r="BR2122" s="60">
        <v>4294.5500000000029</v>
      </c>
      <c r="BS2122" s="60">
        <v>4294.5500000000029</v>
      </c>
      <c r="BT2122" s="60">
        <v>4294.5500000000029</v>
      </c>
      <c r="BU2122" s="60">
        <v>4294.5500000000029</v>
      </c>
      <c r="BV2122" s="60">
        <v>4294.5500000000038</v>
      </c>
      <c r="BW2122" s="60">
        <v>4294.5500000000047</v>
      </c>
      <c r="BX2122" s="60">
        <v>4294.5500000000038</v>
      </c>
      <c r="BY2122" s="60">
        <v>4294.5500000000038</v>
      </c>
      <c r="BZ2122" s="60">
        <v>4294.5500000000038</v>
      </c>
      <c r="CA2122" s="60">
        <v>4294.5500000000047</v>
      </c>
      <c r="CB2122" s="60">
        <v>4294.5500000000038</v>
      </c>
      <c r="CC2122" s="60">
        <v>4294.5500000000047</v>
      </c>
      <c r="CD2122" s="60">
        <v>4294.5500000000056</v>
      </c>
      <c r="CE2122" s="60">
        <v>4294.5500000000056</v>
      </c>
      <c r="CF2122" s="60">
        <v>4294.5500000000065</v>
      </c>
      <c r="CG2122" s="60">
        <v>4294.5500000000065</v>
      </c>
      <c r="CH2122" s="60">
        <v>4294.5500000000065</v>
      </c>
    </row>
    <row r="2123" spans="1:86">
      <c r="A2123" s="57" t="s">
        <v>86</v>
      </c>
      <c r="B2123" s="58" t="s">
        <v>132</v>
      </c>
      <c r="C2123" s="59" t="s">
        <v>116</v>
      </c>
      <c r="D2123" s="58" t="s">
        <v>333</v>
      </c>
      <c r="E2123" s="58" t="str">
        <f>VLOOKUP(CONCATENATE($F$4,F2123),'REG FL  CWIP - 1 System Per Boo'!$A$29:$B$1161,2,FALSE)</f>
        <v>Production</v>
      </c>
      <c r="F2123" s="58" t="s">
        <v>340</v>
      </c>
      <c r="G2123" s="58" t="s">
        <v>341</v>
      </c>
      <c r="H2123" s="63">
        <v>343</v>
      </c>
      <c r="I2123" s="60">
        <v>0</v>
      </c>
      <c r="J2123" s="60">
        <v>0</v>
      </c>
      <c r="K2123" s="60">
        <v>0</v>
      </c>
      <c r="L2123" s="60">
        <v>0</v>
      </c>
      <c r="M2123" s="60">
        <v>0</v>
      </c>
      <c r="N2123" s="60">
        <v>0</v>
      </c>
      <c r="O2123" s="60">
        <v>0</v>
      </c>
      <c r="P2123" s="60">
        <v>0</v>
      </c>
      <c r="Q2123" s="60">
        <v>0</v>
      </c>
      <c r="R2123" s="60">
        <v>0</v>
      </c>
      <c r="S2123" s="60">
        <v>0</v>
      </c>
      <c r="T2123" s="60">
        <v>0</v>
      </c>
      <c r="U2123" s="60">
        <v>0</v>
      </c>
      <c r="V2123" s="60">
        <v>0</v>
      </c>
      <c r="W2123" s="60">
        <v>0</v>
      </c>
      <c r="X2123" s="60">
        <v>0</v>
      </c>
      <c r="Y2123" s="60">
        <v>0</v>
      </c>
      <c r="Z2123" s="60">
        <v>865.73873000000003</v>
      </c>
      <c r="AA2123" s="60">
        <v>1235.2825</v>
      </c>
      <c r="AB2123" s="60">
        <v>1546.4370100000001</v>
      </c>
      <c r="AC2123" s="60">
        <v>1727.0877700000001</v>
      </c>
      <c r="AD2123" s="60">
        <v>1727.0877700000001</v>
      </c>
      <c r="AE2123" s="60">
        <v>1727.0877700000001</v>
      </c>
      <c r="AF2123" s="60">
        <v>0</v>
      </c>
      <c r="AG2123" s="60">
        <v>0</v>
      </c>
      <c r="AH2123" s="60">
        <v>0</v>
      </c>
      <c r="AI2123" s="60">
        <v>0</v>
      </c>
      <c r="AJ2123" s="60">
        <v>123.05314</v>
      </c>
      <c r="AK2123" s="60">
        <v>246.10685999999998</v>
      </c>
      <c r="AL2123" s="60">
        <v>1348.7842500000002</v>
      </c>
      <c r="AM2123" s="60">
        <v>1019.4731600000002</v>
      </c>
      <c r="AN2123" s="60">
        <v>1320.9401600000001</v>
      </c>
      <c r="AO2123" s="60">
        <v>0</v>
      </c>
      <c r="AP2123" s="60">
        <v>0</v>
      </c>
      <c r="AQ2123" s="60">
        <v>0</v>
      </c>
      <c r="AR2123" s="60">
        <v>0</v>
      </c>
      <c r="AS2123" s="60">
        <v>0</v>
      </c>
      <c r="AT2123" s="60">
        <v>0</v>
      </c>
      <c r="AU2123" s="60">
        <v>0</v>
      </c>
      <c r="AV2123" s="60">
        <v>0</v>
      </c>
      <c r="AW2123" s="60">
        <v>0</v>
      </c>
      <c r="AX2123" s="60">
        <v>0</v>
      </c>
      <c r="AY2123" s="60">
        <v>0</v>
      </c>
      <c r="AZ2123" s="60">
        <v>0</v>
      </c>
      <c r="BA2123" s="60">
        <v>0</v>
      </c>
      <c r="BB2123" s="60">
        <v>0</v>
      </c>
      <c r="BC2123" s="60">
        <v>0</v>
      </c>
      <c r="BD2123" s="60">
        <v>0</v>
      </c>
      <c r="BE2123" s="60">
        <v>0</v>
      </c>
      <c r="BF2123" s="60">
        <v>0</v>
      </c>
      <c r="BG2123" s="60">
        <v>0</v>
      </c>
      <c r="BH2123" s="60">
        <v>0</v>
      </c>
      <c r="BI2123" s="60">
        <v>0</v>
      </c>
      <c r="BJ2123" s="60">
        <v>0</v>
      </c>
      <c r="BK2123" s="60">
        <v>0</v>
      </c>
      <c r="BL2123" s="60">
        <v>0</v>
      </c>
      <c r="BM2123" s="60">
        <v>0</v>
      </c>
      <c r="BN2123" s="60">
        <v>0</v>
      </c>
      <c r="BO2123" s="60">
        <v>0</v>
      </c>
      <c r="BP2123" s="60">
        <v>0</v>
      </c>
      <c r="BQ2123" s="60">
        <v>0</v>
      </c>
      <c r="BR2123" s="60">
        <v>0</v>
      </c>
      <c r="BS2123" s="60">
        <v>0</v>
      </c>
      <c r="BT2123" s="60">
        <v>0</v>
      </c>
      <c r="BU2123" s="60">
        <v>0</v>
      </c>
      <c r="BV2123" s="60">
        <v>0</v>
      </c>
      <c r="BW2123" s="60">
        <v>0</v>
      </c>
      <c r="BX2123" s="60">
        <v>0</v>
      </c>
      <c r="BY2123" s="60">
        <v>0</v>
      </c>
      <c r="BZ2123" s="60">
        <v>0</v>
      </c>
      <c r="CA2123" s="60">
        <v>0</v>
      </c>
      <c r="CB2123" s="60">
        <v>0</v>
      </c>
      <c r="CC2123" s="60">
        <v>0</v>
      </c>
      <c r="CD2123" s="60">
        <v>0</v>
      </c>
      <c r="CE2123" s="60">
        <v>0</v>
      </c>
      <c r="CF2123" s="60">
        <v>0</v>
      </c>
      <c r="CG2123" s="60">
        <v>0</v>
      </c>
      <c r="CH2123" s="60">
        <v>0</v>
      </c>
    </row>
    <row r="2124" spans="1:86">
      <c r="A2124" s="57" t="s">
        <v>86</v>
      </c>
      <c r="B2124" s="57" t="s">
        <v>701</v>
      </c>
      <c r="C2124" s="58" t="s">
        <v>116</v>
      </c>
      <c r="D2124" s="58" t="s">
        <v>333</v>
      </c>
      <c r="E2124" s="58" t="str">
        <f>VLOOKUP(CONCATENATE($F$4,F2124),'REG FL  CWIP - 1 System Per Boo'!$A$29:$B$1161,2,FALSE)</f>
        <v>Production</v>
      </c>
      <c r="F2124" s="58" t="s">
        <v>340</v>
      </c>
      <c r="G2124" s="58" t="s">
        <v>341</v>
      </c>
      <c r="H2124" s="63">
        <v>343</v>
      </c>
      <c r="I2124" s="60">
        <v>0</v>
      </c>
      <c r="J2124" s="60">
        <v>0</v>
      </c>
      <c r="K2124" s="60">
        <v>0</v>
      </c>
      <c r="L2124" s="60">
        <v>0</v>
      </c>
      <c r="M2124" s="60">
        <v>0</v>
      </c>
      <c r="N2124" s="60">
        <v>0</v>
      </c>
      <c r="O2124" s="60">
        <v>0</v>
      </c>
      <c r="P2124" s="60">
        <v>0</v>
      </c>
      <c r="Q2124" s="60">
        <v>0</v>
      </c>
      <c r="R2124" s="60">
        <v>0</v>
      </c>
      <c r="S2124" s="60">
        <v>0</v>
      </c>
      <c r="T2124" s="60">
        <v>0</v>
      </c>
      <c r="U2124" s="60">
        <v>0</v>
      </c>
      <c r="V2124" s="60">
        <v>0</v>
      </c>
      <c r="W2124" s="60">
        <v>0</v>
      </c>
      <c r="X2124" s="60">
        <v>0</v>
      </c>
      <c r="Y2124" s="60">
        <v>865.73873000000003</v>
      </c>
      <c r="Z2124" s="60">
        <v>369.54376999999999</v>
      </c>
      <c r="AA2124" s="60">
        <v>311.15451000000002</v>
      </c>
      <c r="AB2124" s="60">
        <v>180.65075999999999</v>
      </c>
      <c r="AC2124" s="60">
        <v>0</v>
      </c>
      <c r="AD2124" s="60">
        <v>0</v>
      </c>
      <c r="AE2124" s="60">
        <v>0</v>
      </c>
      <c r="AF2124" s="60">
        <v>0</v>
      </c>
      <c r="AG2124" s="60">
        <v>0</v>
      </c>
      <c r="AH2124" s="60">
        <v>1727.0877700000001</v>
      </c>
      <c r="AI2124" s="60">
        <v>123.05314</v>
      </c>
      <c r="AJ2124" s="60">
        <v>123.05372</v>
      </c>
      <c r="AK2124" s="60">
        <v>1102.6773900000001</v>
      </c>
      <c r="AL2124" s="60">
        <v>-329.31108999999998</v>
      </c>
      <c r="AM2124" s="60">
        <v>301.46699999999998</v>
      </c>
      <c r="AN2124" s="60">
        <v>301.46659</v>
      </c>
      <c r="AO2124" s="60">
        <v>0</v>
      </c>
      <c r="AP2124" s="60">
        <v>0</v>
      </c>
      <c r="AQ2124" s="60">
        <v>0</v>
      </c>
      <c r="AR2124" s="60">
        <v>0</v>
      </c>
      <c r="AS2124" s="60">
        <v>0</v>
      </c>
      <c r="AT2124" s="60">
        <v>0</v>
      </c>
      <c r="AU2124" s="60">
        <v>1622.4067500000001</v>
      </c>
      <c r="AV2124" s="60">
        <v>0</v>
      </c>
      <c r="AW2124" s="60">
        <v>0</v>
      </c>
      <c r="AX2124" s="60">
        <v>0</v>
      </c>
      <c r="AY2124" s="60">
        <v>0</v>
      </c>
      <c r="AZ2124" s="60">
        <v>0</v>
      </c>
      <c r="BA2124" s="60">
        <v>0</v>
      </c>
      <c r="BB2124" s="60">
        <v>0</v>
      </c>
      <c r="BC2124" s="60">
        <v>0</v>
      </c>
      <c r="BD2124" s="60">
        <v>0</v>
      </c>
      <c r="BE2124" s="60">
        <v>0</v>
      </c>
      <c r="BF2124" s="60">
        <v>0</v>
      </c>
      <c r="BG2124" s="60">
        <v>0</v>
      </c>
      <c r="BH2124" s="60">
        <v>0</v>
      </c>
      <c r="BI2124" s="60">
        <v>0</v>
      </c>
      <c r="BJ2124" s="60">
        <v>0</v>
      </c>
      <c r="BK2124" s="60">
        <v>0</v>
      </c>
      <c r="BL2124" s="60">
        <v>0</v>
      </c>
      <c r="BM2124" s="60">
        <v>0</v>
      </c>
      <c r="BN2124" s="60">
        <v>0</v>
      </c>
      <c r="BO2124" s="60">
        <v>0</v>
      </c>
      <c r="BP2124" s="60">
        <v>0</v>
      </c>
      <c r="BQ2124" s="60">
        <v>0</v>
      </c>
      <c r="BR2124" s="60">
        <v>0</v>
      </c>
      <c r="BS2124" s="60">
        <v>0</v>
      </c>
      <c r="BT2124" s="60">
        <v>0</v>
      </c>
      <c r="BU2124" s="60">
        <v>0</v>
      </c>
      <c r="BV2124" s="60">
        <v>0</v>
      </c>
      <c r="BW2124" s="60">
        <v>0</v>
      </c>
      <c r="BX2124" s="60">
        <v>0</v>
      </c>
      <c r="BY2124" s="60">
        <v>0</v>
      </c>
      <c r="BZ2124" s="60">
        <v>0</v>
      </c>
      <c r="CA2124" s="60">
        <v>0</v>
      </c>
      <c r="CB2124" s="60">
        <v>0</v>
      </c>
      <c r="CC2124" s="60">
        <v>0</v>
      </c>
      <c r="CD2124" s="60">
        <v>0</v>
      </c>
      <c r="CE2124" s="60">
        <v>0</v>
      </c>
      <c r="CF2124" s="60">
        <v>0</v>
      </c>
      <c r="CG2124" s="60">
        <v>0</v>
      </c>
      <c r="CH2124" s="60">
        <v>0</v>
      </c>
    </row>
    <row r="2125" spans="1:86">
      <c r="A2125" s="57" t="s">
        <v>86</v>
      </c>
      <c r="B2125" s="58" t="s">
        <v>719</v>
      </c>
      <c r="C2125" s="59" t="s">
        <v>116</v>
      </c>
      <c r="D2125" s="58" t="s">
        <v>333</v>
      </c>
      <c r="E2125" s="58" t="str">
        <f>VLOOKUP(CONCATENATE($F$4,F2125),'REG FL  CWIP - 1 System Per Boo'!$A$29:$B$1161,2,FALSE)</f>
        <v>Production</v>
      </c>
      <c r="F2125" s="58" t="s">
        <v>340</v>
      </c>
      <c r="G2125" s="58" t="s">
        <v>341</v>
      </c>
      <c r="H2125" s="63">
        <v>343</v>
      </c>
      <c r="I2125" s="60">
        <v>0</v>
      </c>
      <c r="J2125" s="60">
        <v>0</v>
      </c>
      <c r="K2125" s="60">
        <v>0</v>
      </c>
      <c r="L2125" s="60">
        <v>0</v>
      </c>
      <c r="M2125" s="60">
        <v>0</v>
      </c>
      <c r="N2125" s="60">
        <v>0</v>
      </c>
      <c r="O2125" s="60">
        <v>0</v>
      </c>
      <c r="P2125" s="60">
        <v>0</v>
      </c>
      <c r="Q2125" s="60">
        <v>0</v>
      </c>
      <c r="R2125" s="60">
        <v>0</v>
      </c>
      <c r="S2125" s="60">
        <v>0</v>
      </c>
      <c r="T2125" s="60">
        <v>0</v>
      </c>
      <c r="U2125" s="60">
        <v>0</v>
      </c>
      <c r="V2125" s="60">
        <v>0</v>
      </c>
      <c r="W2125" s="60">
        <v>0</v>
      </c>
      <c r="X2125" s="60">
        <v>0</v>
      </c>
      <c r="Y2125" s="60">
        <v>0</v>
      </c>
      <c r="Z2125" s="60">
        <v>0</v>
      </c>
      <c r="AA2125" s="60">
        <v>0</v>
      </c>
      <c r="AB2125" s="60">
        <v>0</v>
      </c>
      <c r="AC2125" s="60">
        <v>0</v>
      </c>
      <c r="AD2125" s="60">
        <v>0</v>
      </c>
      <c r="AE2125" s="60">
        <v>1727.0877700000001</v>
      </c>
      <c r="AF2125" s="60">
        <v>0</v>
      </c>
      <c r="AG2125" s="60">
        <v>0</v>
      </c>
      <c r="AH2125" s="60">
        <v>1727.0877700000001</v>
      </c>
      <c r="AI2125" s="60">
        <v>0</v>
      </c>
      <c r="AJ2125" s="60">
        <v>0</v>
      </c>
      <c r="AK2125" s="60">
        <v>0</v>
      </c>
      <c r="AL2125" s="60">
        <v>0</v>
      </c>
      <c r="AM2125" s="60">
        <v>0</v>
      </c>
      <c r="AN2125" s="60">
        <v>1622.4067500000001</v>
      </c>
      <c r="AO2125" s="60">
        <v>0</v>
      </c>
      <c r="AP2125" s="60">
        <v>0</v>
      </c>
      <c r="AQ2125" s="60">
        <v>0</v>
      </c>
      <c r="AR2125" s="60">
        <v>0</v>
      </c>
      <c r="AS2125" s="60">
        <v>0</v>
      </c>
      <c r="AT2125" s="60">
        <v>0</v>
      </c>
      <c r="AU2125" s="60">
        <v>1622.4067500000001</v>
      </c>
      <c r="AV2125" s="60">
        <v>0</v>
      </c>
      <c r="AW2125" s="60">
        <v>0</v>
      </c>
      <c r="AX2125" s="60">
        <v>0</v>
      </c>
      <c r="AY2125" s="60">
        <v>0</v>
      </c>
      <c r="AZ2125" s="60">
        <v>0</v>
      </c>
      <c r="BA2125" s="60">
        <v>0</v>
      </c>
      <c r="BB2125" s="60">
        <v>0</v>
      </c>
      <c r="BC2125" s="60">
        <v>0</v>
      </c>
      <c r="BD2125" s="60">
        <v>0</v>
      </c>
      <c r="BE2125" s="60">
        <v>0</v>
      </c>
      <c r="BF2125" s="60">
        <v>0</v>
      </c>
      <c r="BG2125" s="60">
        <v>0</v>
      </c>
      <c r="BH2125" s="60">
        <v>0</v>
      </c>
      <c r="BI2125" s="60">
        <v>0</v>
      </c>
      <c r="BJ2125" s="60">
        <v>0</v>
      </c>
      <c r="BK2125" s="60">
        <v>0</v>
      </c>
      <c r="BL2125" s="60">
        <v>0</v>
      </c>
      <c r="BM2125" s="60">
        <v>0</v>
      </c>
      <c r="BN2125" s="60">
        <v>0</v>
      </c>
      <c r="BO2125" s="60">
        <v>0</v>
      </c>
      <c r="BP2125" s="60">
        <v>0</v>
      </c>
      <c r="BQ2125" s="60">
        <v>0</v>
      </c>
      <c r="BR2125" s="60">
        <v>0</v>
      </c>
      <c r="BS2125" s="60">
        <v>0</v>
      </c>
      <c r="BT2125" s="60">
        <v>0</v>
      </c>
      <c r="BU2125" s="60">
        <v>0</v>
      </c>
      <c r="BV2125" s="60">
        <v>0</v>
      </c>
      <c r="BW2125" s="60">
        <v>0</v>
      </c>
      <c r="BX2125" s="60">
        <v>0</v>
      </c>
      <c r="BY2125" s="60">
        <v>0</v>
      </c>
      <c r="BZ2125" s="60">
        <v>0</v>
      </c>
      <c r="CA2125" s="60">
        <v>0</v>
      </c>
      <c r="CB2125" s="60">
        <v>0</v>
      </c>
      <c r="CC2125" s="60">
        <v>0</v>
      </c>
      <c r="CD2125" s="60">
        <v>0</v>
      </c>
      <c r="CE2125" s="60">
        <v>0</v>
      </c>
      <c r="CF2125" s="60">
        <v>0</v>
      </c>
      <c r="CG2125" s="60">
        <v>0</v>
      </c>
      <c r="CH2125" s="60">
        <v>0</v>
      </c>
    </row>
    <row r="2126" spans="1:86">
      <c r="A2126" s="57" t="s">
        <v>86</v>
      </c>
      <c r="B2126" s="58" t="s">
        <v>723</v>
      </c>
      <c r="C2126" s="59" t="s">
        <v>116</v>
      </c>
      <c r="D2126" s="58" t="s">
        <v>333</v>
      </c>
      <c r="E2126" s="58" t="str">
        <f>VLOOKUP(CONCATENATE($F$4,F2126),'REG FL  CWIP - 1 System Per Boo'!$A$29:$B$1161,2,FALSE)</f>
        <v>Production</v>
      </c>
      <c r="F2126" s="58" t="s">
        <v>340</v>
      </c>
      <c r="G2126" s="58" t="s">
        <v>341</v>
      </c>
      <c r="H2126" s="63">
        <v>343</v>
      </c>
      <c r="I2126" s="60">
        <v>0</v>
      </c>
      <c r="J2126" s="60">
        <v>0</v>
      </c>
      <c r="K2126" s="60">
        <v>0</v>
      </c>
      <c r="L2126" s="60">
        <v>0</v>
      </c>
      <c r="M2126" s="60">
        <v>0</v>
      </c>
      <c r="N2126" s="60">
        <v>0</v>
      </c>
      <c r="O2126" s="60">
        <v>0</v>
      </c>
      <c r="P2126" s="60">
        <v>0</v>
      </c>
      <c r="Q2126" s="60">
        <v>0</v>
      </c>
      <c r="R2126" s="60">
        <v>0</v>
      </c>
      <c r="S2126" s="60">
        <v>0</v>
      </c>
      <c r="T2126" s="60">
        <v>0</v>
      </c>
      <c r="U2126" s="60">
        <v>0</v>
      </c>
      <c r="V2126" s="60">
        <v>0</v>
      </c>
      <c r="W2126" s="60">
        <v>0</v>
      </c>
      <c r="X2126" s="60">
        <v>0</v>
      </c>
      <c r="Y2126" s="60">
        <v>865.73873000000003</v>
      </c>
      <c r="Z2126" s="60">
        <v>1235.2825</v>
      </c>
      <c r="AA2126" s="60">
        <v>1546.4370100000001</v>
      </c>
      <c r="AB2126" s="60">
        <v>1727.0877700000001</v>
      </c>
      <c r="AC2126" s="60">
        <v>1727.0877700000001</v>
      </c>
      <c r="AD2126" s="60">
        <v>1727.0877700000001</v>
      </c>
      <c r="AE2126" s="60">
        <v>0</v>
      </c>
      <c r="AF2126" s="60">
        <v>0</v>
      </c>
      <c r="AG2126" s="60">
        <v>0</v>
      </c>
      <c r="AH2126" s="60">
        <v>0</v>
      </c>
      <c r="AI2126" s="60">
        <v>123.05314</v>
      </c>
      <c r="AJ2126" s="60">
        <v>246.10685999999998</v>
      </c>
      <c r="AK2126" s="60">
        <v>1348.7842500000002</v>
      </c>
      <c r="AL2126" s="60">
        <v>1019.4731600000002</v>
      </c>
      <c r="AM2126" s="60">
        <v>1320.9401600000001</v>
      </c>
      <c r="AN2126" s="60">
        <v>0</v>
      </c>
      <c r="AO2126" s="60">
        <v>0</v>
      </c>
      <c r="AP2126" s="60">
        <v>0</v>
      </c>
      <c r="AQ2126" s="60">
        <v>0</v>
      </c>
      <c r="AR2126" s="60">
        <v>0</v>
      </c>
      <c r="AS2126" s="60">
        <v>0</v>
      </c>
      <c r="AT2126" s="60">
        <v>0</v>
      </c>
      <c r="AU2126" s="60">
        <v>0</v>
      </c>
      <c r="AV2126" s="60">
        <v>0</v>
      </c>
      <c r="AW2126" s="60">
        <v>0</v>
      </c>
      <c r="AX2126" s="60">
        <v>0</v>
      </c>
      <c r="AY2126" s="60">
        <v>0</v>
      </c>
      <c r="AZ2126" s="60">
        <v>0</v>
      </c>
      <c r="BA2126" s="60">
        <v>0</v>
      </c>
      <c r="BB2126" s="60">
        <v>0</v>
      </c>
      <c r="BC2126" s="60">
        <v>0</v>
      </c>
      <c r="BD2126" s="60">
        <v>0</v>
      </c>
      <c r="BE2126" s="60">
        <v>0</v>
      </c>
      <c r="BF2126" s="60">
        <v>0</v>
      </c>
      <c r="BG2126" s="60">
        <v>0</v>
      </c>
      <c r="BH2126" s="60">
        <v>0</v>
      </c>
      <c r="BI2126" s="60">
        <v>0</v>
      </c>
      <c r="BJ2126" s="60">
        <v>0</v>
      </c>
      <c r="BK2126" s="60">
        <v>0</v>
      </c>
      <c r="BL2126" s="60">
        <v>0</v>
      </c>
      <c r="BM2126" s="60">
        <v>0</v>
      </c>
      <c r="BN2126" s="60">
        <v>0</v>
      </c>
      <c r="BO2126" s="60">
        <v>0</v>
      </c>
      <c r="BP2126" s="60">
        <v>0</v>
      </c>
      <c r="BQ2126" s="60">
        <v>0</v>
      </c>
      <c r="BR2126" s="60">
        <v>0</v>
      </c>
      <c r="BS2126" s="60">
        <v>0</v>
      </c>
      <c r="BT2126" s="60">
        <v>0</v>
      </c>
      <c r="BU2126" s="60">
        <v>0</v>
      </c>
      <c r="BV2126" s="60">
        <v>0</v>
      </c>
      <c r="BW2126" s="60">
        <v>0</v>
      </c>
      <c r="BX2126" s="60">
        <v>0</v>
      </c>
      <c r="BY2126" s="60">
        <v>0</v>
      </c>
      <c r="BZ2126" s="60">
        <v>0</v>
      </c>
      <c r="CA2126" s="60">
        <v>0</v>
      </c>
      <c r="CB2126" s="60">
        <v>0</v>
      </c>
      <c r="CC2126" s="60">
        <v>0</v>
      </c>
      <c r="CD2126" s="60">
        <v>0</v>
      </c>
      <c r="CE2126" s="60">
        <v>0</v>
      </c>
      <c r="CF2126" s="60">
        <v>0</v>
      </c>
      <c r="CG2126" s="60">
        <v>0</v>
      </c>
      <c r="CH2126" s="60">
        <v>0</v>
      </c>
    </row>
    <row r="2127" spans="1:86">
      <c r="A2127" s="57" t="s">
        <v>86</v>
      </c>
      <c r="B2127" s="58" t="s">
        <v>132</v>
      </c>
      <c r="C2127" s="59" t="s">
        <v>278</v>
      </c>
      <c r="D2127" s="58" t="s">
        <v>113</v>
      </c>
      <c r="E2127" s="58" t="s">
        <v>778</v>
      </c>
      <c r="F2127" s="58" t="s">
        <v>279</v>
      </c>
      <c r="G2127" s="58" t="s">
        <v>280</v>
      </c>
      <c r="H2127" s="63">
        <v>390</v>
      </c>
      <c r="I2127" s="60">
        <v>5534.79</v>
      </c>
      <c r="J2127" s="60">
        <v>4658.3999999999996</v>
      </c>
      <c r="K2127" s="60">
        <v>5446.13</v>
      </c>
      <c r="L2127" s="60">
        <v>5376.19</v>
      </c>
      <c r="M2127" s="60">
        <v>5483.05</v>
      </c>
      <c r="N2127" s="60">
        <v>5679.09</v>
      </c>
      <c r="O2127" s="60">
        <v>2639.58</v>
      </c>
      <c r="P2127" s="60">
        <v>2675.04</v>
      </c>
      <c r="Q2127" s="60">
        <v>2694.6</v>
      </c>
      <c r="R2127" s="60">
        <v>2956.0499999999997</v>
      </c>
      <c r="S2127" s="60">
        <v>3382.4100000000003</v>
      </c>
      <c r="T2127" s="60">
        <v>3793.1800000000003</v>
      </c>
      <c r="U2127" s="60">
        <v>5534.79</v>
      </c>
      <c r="V2127" s="60">
        <v>3894.3800000000006</v>
      </c>
      <c r="W2127" s="60">
        <v>0</v>
      </c>
      <c r="X2127" s="60">
        <v>0</v>
      </c>
      <c r="Y2127" s="60">
        <v>0</v>
      </c>
      <c r="Z2127" s="60">
        <v>0</v>
      </c>
      <c r="AA2127" s="60">
        <v>0</v>
      </c>
      <c r="AB2127" s="60">
        <v>0</v>
      </c>
      <c r="AC2127" s="60">
        <v>0</v>
      </c>
      <c r="AD2127" s="60">
        <v>0</v>
      </c>
      <c r="AE2127" s="60">
        <v>0</v>
      </c>
      <c r="AF2127" s="60">
        <v>0</v>
      </c>
      <c r="AG2127" s="60">
        <v>0</v>
      </c>
      <c r="AH2127" s="60">
        <v>3894.3800000000006</v>
      </c>
      <c r="AI2127" s="60">
        <v>0</v>
      </c>
      <c r="AJ2127" s="60">
        <v>0</v>
      </c>
      <c r="AK2127" s="60">
        <v>0</v>
      </c>
      <c r="AL2127" s="60">
        <v>0</v>
      </c>
      <c r="AM2127" s="60">
        <v>0</v>
      </c>
      <c r="AN2127" s="60">
        <v>0</v>
      </c>
      <c r="AO2127" s="60">
        <v>0</v>
      </c>
      <c r="AP2127" s="60">
        <v>0</v>
      </c>
      <c r="AQ2127" s="60">
        <v>0</v>
      </c>
      <c r="AR2127" s="60">
        <v>0</v>
      </c>
      <c r="AS2127" s="60">
        <v>0</v>
      </c>
      <c r="AT2127" s="60">
        <v>0</v>
      </c>
      <c r="AU2127" s="60">
        <v>0</v>
      </c>
      <c r="AV2127" s="60">
        <v>0</v>
      </c>
      <c r="AW2127" s="60">
        <v>0</v>
      </c>
      <c r="AX2127" s="60">
        <v>0</v>
      </c>
      <c r="AY2127" s="60">
        <v>0</v>
      </c>
      <c r="AZ2127" s="60">
        <v>0</v>
      </c>
      <c r="BA2127" s="60">
        <v>0</v>
      </c>
      <c r="BB2127" s="60">
        <v>0</v>
      </c>
      <c r="BC2127" s="60">
        <v>0</v>
      </c>
      <c r="BD2127" s="60">
        <v>0</v>
      </c>
      <c r="BE2127" s="60">
        <v>0</v>
      </c>
      <c r="BF2127" s="60">
        <v>0</v>
      </c>
      <c r="BG2127" s="60">
        <v>0</v>
      </c>
      <c r="BH2127" s="60">
        <v>0</v>
      </c>
      <c r="BI2127" s="60">
        <v>0</v>
      </c>
      <c r="BJ2127" s="60">
        <v>0</v>
      </c>
      <c r="BK2127" s="60">
        <v>0</v>
      </c>
      <c r="BL2127" s="60">
        <v>0</v>
      </c>
      <c r="BM2127" s="60">
        <v>0</v>
      </c>
      <c r="BN2127" s="60">
        <v>0</v>
      </c>
      <c r="BO2127" s="60">
        <v>0</v>
      </c>
      <c r="BP2127" s="60">
        <v>0</v>
      </c>
      <c r="BQ2127" s="60">
        <v>0</v>
      </c>
      <c r="BR2127" s="60">
        <v>0</v>
      </c>
      <c r="BS2127" s="60">
        <v>0</v>
      </c>
      <c r="BT2127" s="60">
        <v>0</v>
      </c>
      <c r="BU2127" s="60">
        <v>0</v>
      </c>
      <c r="BV2127" s="60">
        <v>0</v>
      </c>
      <c r="BW2127" s="60">
        <v>0</v>
      </c>
      <c r="BX2127" s="60">
        <v>0</v>
      </c>
      <c r="BY2127" s="60">
        <v>0</v>
      </c>
      <c r="BZ2127" s="60">
        <v>0</v>
      </c>
      <c r="CA2127" s="60">
        <v>0</v>
      </c>
      <c r="CB2127" s="60">
        <v>0</v>
      </c>
      <c r="CC2127" s="60">
        <v>0</v>
      </c>
      <c r="CD2127" s="60">
        <v>0</v>
      </c>
      <c r="CE2127" s="60">
        <v>0</v>
      </c>
      <c r="CF2127" s="60">
        <v>0</v>
      </c>
      <c r="CG2127" s="60">
        <v>0</v>
      </c>
      <c r="CH2127" s="60">
        <v>0</v>
      </c>
    </row>
    <row r="2128" spans="1:86">
      <c r="A2128" s="57" t="s">
        <v>86</v>
      </c>
      <c r="B2128" s="58" t="s">
        <v>132</v>
      </c>
      <c r="C2128" s="59" t="s">
        <v>660</v>
      </c>
      <c r="D2128" s="58" t="s">
        <v>113</v>
      </c>
      <c r="E2128" s="58" t="str">
        <f>VLOOKUP(CONCATENATE($F$4,F2128),'REG FL  CWIP - 1 System Per Boo'!$A$29:$B$1161,2,FALSE)</f>
        <v>General</v>
      </c>
      <c r="F2128" s="58" t="s">
        <v>661</v>
      </c>
      <c r="G2128" s="58" t="s">
        <v>280</v>
      </c>
      <c r="H2128" s="63">
        <v>390</v>
      </c>
      <c r="I2128" s="60">
        <v>56279.01999999999</v>
      </c>
      <c r="J2128" s="60">
        <v>58363.99</v>
      </c>
      <c r="K2128" s="60">
        <v>47201.84</v>
      </c>
      <c r="L2128" s="60">
        <v>38339.519999999997</v>
      </c>
      <c r="M2128" s="60">
        <v>39331.22</v>
      </c>
      <c r="N2128" s="60">
        <v>40795.670000000006</v>
      </c>
      <c r="O2128" s="60">
        <v>44274.819999999992</v>
      </c>
      <c r="P2128" s="60">
        <v>32314.260000000002</v>
      </c>
      <c r="Q2128" s="60">
        <v>17069.690000000002</v>
      </c>
      <c r="R2128" s="60">
        <v>15431.449999999997</v>
      </c>
      <c r="S2128" s="60">
        <v>15933.769999999997</v>
      </c>
      <c r="T2128" s="60">
        <v>18954.22</v>
      </c>
      <c r="U2128" s="60">
        <v>56279.01999999999</v>
      </c>
      <c r="V2128" s="60">
        <v>21647.61</v>
      </c>
      <c r="W2128" s="60">
        <v>21647.61</v>
      </c>
      <c r="X2128" s="60">
        <v>21647.61</v>
      </c>
      <c r="Y2128" s="60">
        <v>0</v>
      </c>
      <c r="Z2128" s="60">
        <v>0</v>
      </c>
      <c r="AA2128" s="60">
        <v>0</v>
      </c>
      <c r="AB2128" s="60">
        <v>0</v>
      </c>
      <c r="AC2128" s="60">
        <v>0</v>
      </c>
      <c r="AD2128" s="60">
        <v>0</v>
      </c>
      <c r="AE2128" s="60">
        <v>0</v>
      </c>
      <c r="AF2128" s="60">
        <v>0</v>
      </c>
      <c r="AG2128" s="60">
        <v>0</v>
      </c>
      <c r="AH2128" s="60">
        <v>21647.61</v>
      </c>
      <c r="AI2128" s="60">
        <v>0</v>
      </c>
      <c r="AJ2128" s="60">
        <v>0</v>
      </c>
      <c r="AK2128" s="60">
        <v>0</v>
      </c>
      <c r="AL2128" s="60">
        <v>0</v>
      </c>
      <c r="AM2128" s="60">
        <v>0</v>
      </c>
      <c r="AN2128" s="60">
        <v>0</v>
      </c>
      <c r="AO2128" s="60">
        <v>0</v>
      </c>
      <c r="AP2128" s="60">
        <v>0</v>
      </c>
      <c r="AQ2128" s="60">
        <v>0</v>
      </c>
      <c r="AR2128" s="60">
        <v>0</v>
      </c>
      <c r="AS2128" s="60">
        <v>0</v>
      </c>
      <c r="AT2128" s="60">
        <v>0</v>
      </c>
      <c r="AU2128" s="60">
        <v>0</v>
      </c>
      <c r="AV2128" s="60">
        <v>0</v>
      </c>
      <c r="AW2128" s="60">
        <v>0</v>
      </c>
      <c r="AX2128" s="60">
        <v>0</v>
      </c>
      <c r="AY2128" s="60">
        <v>0</v>
      </c>
      <c r="AZ2128" s="60">
        <v>0</v>
      </c>
      <c r="BA2128" s="60">
        <v>0</v>
      </c>
      <c r="BB2128" s="60">
        <v>0</v>
      </c>
      <c r="BC2128" s="60">
        <v>0</v>
      </c>
      <c r="BD2128" s="60">
        <v>0</v>
      </c>
      <c r="BE2128" s="60">
        <v>0</v>
      </c>
      <c r="BF2128" s="60">
        <v>0</v>
      </c>
      <c r="BG2128" s="60">
        <v>0</v>
      </c>
      <c r="BH2128" s="60">
        <v>0</v>
      </c>
      <c r="BI2128" s="60">
        <v>0</v>
      </c>
      <c r="BJ2128" s="60">
        <v>0</v>
      </c>
      <c r="BK2128" s="60">
        <v>0</v>
      </c>
      <c r="BL2128" s="60">
        <v>0</v>
      </c>
      <c r="BM2128" s="60">
        <v>0</v>
      </c>
      <c r="BN2128" s="60">
        <v>0</v>
      </c>
      <c r="BO2128" s="60">
        <v>0</v>
      </c>
      <c r="BP2128" s="60">
        <v>0</v>
      </c>
      <c r="BQ2128" s="60">
        <v>0</v>
      </c>
      <c r="BR2128" s="60">
        <v>0</v>
      </c>
      <c r="BS2128" s="60">
        <v>0</v>
      </c>
      <c r="BT2128" s="60">
        <v>0</v>
      </c>
      <c r="BU2128" s="60">
        <v>0</v>
      </c>
      <c r="BV2128" s="60">
        <v>0</v>
      </c>
      <c r="BW2128" s="60">
        <v>0</v>
      </c>
      <c r="BX2128" s="60">
        <v>0</v>
      </c>
      <c r="BY2128" s="60">
        <v>0</v>
      </c>
      <c r="BZ2128" s="60">
        <v>0</v>
      </c>
      <c r="CA2128" s="60">
        <v>0</v>
      </c>
      <c r="CB2128" s="60">
        <v>0</v>
      </c>
      <c r="CC2128" s="60">
        <v>0</v>
      </c>
      <c r="CD2128" s="60">
        <v>0</v>
      </c>
      <c r="CE2128" s="60">
        <v>0</v>
      </c>
      <c r="CF2128" s="60">
        <v>0</v>
      </c>
      <c r="CG2128" s="60">
        <v>0</v>
      </c>
      <c r="CH2128" s="60">
        <v>0</v>
      </c>
    </row>
    <row r="2129" spans="1:86">
      <c r="A2129" s="57" t="s">
        <v>86</v>
      </c>
      <c r="B2129" s="58" t="s">
        <v>132</v>
      </c>
      <c r="C2129" s="59" t="s">
        <v>660</v>
      </c>
      <c r="D2129" s="58" t="s">
        <v>113</v>
      </c>
      <c r="E2129" s="58" t="str">
        <f>VLOOKUP(CONCATENATE($F$4,F2129),'REG FL  CWIP - 1 System Per Boo'!$A$29:$B$1161,2,FALSE)</f>
        <v>General</v>
      </c>
      <c r="F2129" s="58" t="s">
        <v>662</v>
      </c>
      <c r="G2129" s="58" t="s">
        <v>280</v>
      </c>
      <c r="H2129" s="63">
        <v>390</v>
      </c>
      <c r="I2129" s="60">
        <v>0</v>
      </c>
      <c r="J2129" s="60">
        <v>0</v>
      </c>
      <c r="K2129" s="60">
        <v>0</v>
      </c>
      <c r="L2129" s="60">
        <v>0</v>
      </c>
      <c r="M2129" s="60">
        <v>0</v>
      </c>
      <c r="N2129" s="60">
        <v>0</v>
      </c>
      <c r="O2129" s="60">
        <v>0</v>
      </c>
      <c r="P2129" s="60">
        <v>21.93</v>
      </c>
      <c r="Q2129" s="60">
        <v>39.340000000000003</v>
      </c>
      <c r="R2129" s="60">
        <v>61.47</v>
      </c>
      <c r="S2129" s="60">
        <v>71.260000000000005</v>
      </c>
      <c r="T2129" s="60">
        <v>93.48</v>
      </c>
      <c r="U2129" s="60">
        <v>0</v>
      </c>
      <c r="V2129" s="60">
        <v>-30</v>
      </c>
      <c r="W2129" s="60">
        <v>209.73047339999999</v>
      </c>
      <c r="X2129" s="60">
        <v>2011.5821068</v>
      </c>
      <c r="Y2129" s="60">
        <v>0</v>
      </c>
      <c r="Z2129" s="60">
        <v>1735.9052841</v>
      </c>
      <c r="AA2129" s="60">
        <v>3112.8514181999999</v>
      </c>
      <c r="AB2129" s="60">
        <v>0</v>
      </c>
      <c r="AC2129" s="60">
        <v>1405.8452141</v>
      </c>
      <c r="AD2129" s="60">
        <v>2501.3847782000003</v>
      </c>
      <c r="AE2129" s="60">
        <v>0</v>
      </c>
      <c r="AF2129" s="60">
        <v>3368.5699740999999</v>
      </c>
      <c r="AG2129" s="60">
        <v>6211.4512082000001</v>
      </c>
      <c r="AH2129" s="60">
        <v>-30</v>
      </c>
      <c r="AI2129" s="60">
        <v>0</v>
      </c>
      <c r="AJ2129" s="60">
        <v>182.6136741</v>
      </c>
      <c r="AK2129" s="60">
        <v>385.4077082</v>
      </c>
      <c r="AL2129" s="60">
        <v>0</v>
      </c>
      <c r="AM2129" s="60">
        <v>208.22521470000001</v>
      </c>
      <c r="AN2129" s="60">
        <v>411.8131894</v>
      </c>
      <c r="AO2129" s="60">
        <v>0</v>
      </c>
      <c r="AP2129" s="60">
        <v>203.9613147</v>
      </c>
      <c r="AQ2129" s="60">
        <v>403.91392940000003</v>
      </c>
      <c r="AR2129" s="60">
        <v>0</v>
      </c>
      <c r="AS2129" s="60">
        <v>229.31689470000001</v>
      </c>
      <c r="AT2129" s="60">
        <v>451.84264940000003</v>
      </c>
      <c r="AU2129" s="60">
        <v>0</v>
      </c>
      <c r="AV2129" s="60">
        <v>0</v>
      </c>
      <c r="AW2129" s="60">
        <v>1</v>
      </c>
      <c r="AX2129" s="60">
        <v>22</v>
      </c>
      <c r="AY2129" s="60">
        <v>0</v>
      </c>
      <c r="AZ2129" s="60">
        <v>20</v>
      </c>
      <c r="BA2129" s="60">
        <v>35</v>
      </c>
      <c r="BB2129" s="60">
        <v>0</v>
      </c>
      <c r="BC2129" s="60">
        <v>16</v>
      </c>
      <c r="BD2129" s="60">
        <v>28</v>
      </c>
      <c r="BE2129" s="60">
        <v>0</v>
      </c>
      <c r="BF2129" s="60">
        <v>41</v>
      </c>
      <c r="BG2129" s="60">
        <v>75</v>
      </c>
      <c r="BH2129" s="60">
        <v>0</v>
      </c>
      <c r="BI2129" s="60">
        <v>0</v>
      </c>
      <c r="BJ2129" s="60">
        <v>1</v>
      </c>
      <c r="BK2129" s="60">
        <v>22</v>
      </c>
      <c r="BL2129" s="60">
        <v>0</v>
      </c>
      <c r="BM2129" s="60">
        <v>20</v>
      </c>
      <c r="BN2129" s="60">
        <v>35</v>
      </c>
      <c r="BO2129" s="60">
        <v>0</v>
      </c>
      <c r="BP2129" s="60">
        <v>16</v>
      </c>
      <c r="BQ2129" s="60">
        <v>28</v>
      </c>
      <c r="BR2129" s="60">
        <v>0</v>
      </c>
      <c r="BS2129" s="60">
        <v>41</v>
      </c>
      <c r="BT2129" s="60">
        <v>75</v>
      </c>
      <c r="BU2129" s="60">
        <v>0</v>
      </c>
      <c r="BV2129" s="60">
        <v>0</v>
      </c>
      <c r="BW2129" s="60">
        <v>1</v>
      </c>
      <c r="BX2129" s="60">
        <v>22</v>
      </c>
      <c r="BY2129" s="60">
        <v>0</v>
      </c>
      <c r="BZ2129" s="60">
        <v>20</v>
      </c>
      <c r="CA2129" s="60">
        <v>35</v>
      </c>
      <c r="CB2129" s="60">
        <v>0</v>
      </c>
      <c r="CC2129" s="60">
        <v>16</v>
      </c>
      <c r="CD2129" s="60">
        <v>28</v>
      </c>
      <c r="CE2129" s="60">
        <v>0</v>
      </c>
      <c r="CF2129" s="60">
        <v>41</v>
      </c>
      <c r="CG2129" s="60">
        <v>75</v>
      </c>
      <c r="CH2129" s="60">
        <v>0</v>
      </c>
    </row>
    <row r="2130" spans="1:86">
      <c r="A2130" s="57" t="s">
        <v>86</v>
      </c>
      <c r="B2130" s="57" t="s">
        <v>701</v>
      </c>
      <c r="C2130" s="58" t="s">
        <v>278</v>
      </c>
      <c r="D2130" s="58" t="s">
        <v>113</v>
      </c>
      <c r="E2130" s="58" t="s">
        <v>778</v>
      </c>
      <c r="F2130" s="58" t="s">
        <v>279</v>
      </c>
      <c r="G2130" s="58" t="s">
        <v>280</v>
      </c>
      <c r="H2130" s="63">
        <v>390</v>
      </c>
      <c r="I2130" s="60">
        <v>-870.68999999999994</v>
      </c>
      <c r="J2130" s="60">
        <v>1168.48</v>
      </c>
      <c r="K2130" s="60">
        <v>130.51999999999998</v>
      </c>
      <c r="L2130" s="60">
        <v>172.85000000000002</v>
      </c>
      <c r="M2130" s="60">
        <v>229.89</v>
      </c>
      <c r="N2130" s="60">
        <v>44.12</v>
      </c>
      <c r="O2130" s="60">
        <v>49.69</v>
      </c>
      <c r="P2130" s="60">
        <v>24.08</v>
      </c>
      <c r="Q2130" s="60">
        <v>265.14999999999998</v>
      </c>
      <c r="R2130" s="60">
        <v>427.65999999999997</v>
      </c>
      <c r="S2130" s="60">
        <v>410.77000000000004</v>
      </c>
      <c r="T2130" s="60">
        <v>2859.87</v>
      </c>
      <c r="U2130" s="60">
        <v>4912.3899999999994</v>
      </c>
      <c r="V2130" s="60">
        <v>0</v>
      </c>
      <c r="W2130" s="60">
        <v>0</v>
      </c>
      <c r="X2130" s="60">
        <v>0</v>
      </c>
      <c r="Y2130" s="60">
        <v>0</v>
      </c>
      <c r="Z2130" s="60">
        <v>0</v>
      </c>
      <c r="AA2130" s="60">
        <v>0</v>
      </c>
      <c r="AB2130" s="60">
        <v>0</v>
      </c>
      <c r="AC2130" s="60">
        <v>0</v>
      </c>
      <c r="AD2130" s="60">
        <v>0</v>
      </c>
      <c r="AE2130" s="60">
        <v>0</v>
      </c>
      <c r="AF2130" s="60">
        <v>0</v>
      </c>
      <c r="AG2130" s="60">
        <v>0</v>
      </c>
      <c r="AH2130" s="60">
        <v>0</v>
      </c>
      <c r="AI2130" s="60">
        <v>0</v>
      </c>
      <c r="AJ2130" s="60">
        <v>0</v>
      </c>
      <c r="AK2130" s="60">
        <v>0</v>
      </c>
      <c r="AL2130" s="60">
        <v>0</v>
      </c>
      <c r="AM2130" s="60">
        <v>0</v>
      </c>
      <c r="AN2130" s="60">
        <v>0</v>
      </c>
      <c r="AO2130" s="60">
        <v>0</v>
      </c>
      <c r="AP2130" s="60">
        <v>0</v>
      </c>
      <c r="AQ2130" s="60">
        <v>0</v>
      </c>
      <c r="AR2130" s="60">
        <v>0</v>
      </c>
      <c r="AS2130" s="60">
        <v>0</v>
      </c>
      <c r="AT2130" s="60">
        <v>0</v>
      </c>
      <c r="AU2130" s="60">
        <v>0</v>
      </c>
      <c r="AV2130" s="60">
        <v>0</v>
      </c>
      <c r="AW2130" s="60">
        <v>0</v>
      </c>
      <c r="AX2130" s="60">
        <v>0</v>
      </c>
      <c r="AY2130" s="60">
        <v>0</v>
      </c>
      <c r="AZ2130" s="60">
        <v>0</v>
      </c>
      <c r="BA2130" s="60">
        <v>0</v>
      </c>
      <c r="BB2130" s="60">
        <v>0</v>
      </c>
      <c r="BC2130" s="60">
        <v>0</v>
      </c>
      <c r="BD2130" s="60">
        <v>0</v>
      </c>
      <c r="BE2130" s="60">
        <v>0</v>
      </c>
      <c r="BF2130" s="60">
        <v>0</v>
      </c>
      <c r="BG2130" s="60">
        <v>0</v>
      </c>
      <c r="BH2130" s="60">
        <v>0</v>
      </c>
      <c r="BI2130" s="60">
        <v>0</v>
      </c>
      <c r="BJ2130" s="60">
        <v>0</v>
      </c>
      <c r="BK2130" s="60">
        <v>0</v>
      </c>
      <c r="BL2130" s="60">
        <v>0</v>
      </c>
      <c r="BM2130" s="60">
        <v>0</v>
      </c>
      <c r="BN2130" s="60">
        <v>0</v>
      </c>
      <c r="BO2130" s="60">
        <v>0</v>
      </c>
      <c r="BP2130" s="60">
        <v>0</v>
      </c>
      <c r="BQ2130" s="60">
        <v>0</v>
      </c>
      <c r="BR2130" s="60">
        <v>0</v>
      </c>
      <c r="BS2130" s="60">
        <v>0</v>
      </c>
      <c r="BT2130" s="60">
        <v>0</v>
      </c>
      <c r="BU2130" s="60">
        <v>0</v>
      </c>
      <c r="BV2130" s="60">
        <v>0</v>
      </c>
      <c r="BW2130" s="60">
        <v>0</v>
      </c>
      <c r="BX2130" s="60">
        <v>0</v>
      </c>
      <c r="BY2130" s="60">
        <v>0</v>
      </c>
      <c r="BZ2130" s="60">
        <v>0</v>
      </c>
      <c r="CA2130" s="60">
        <v>0</v>
      </c>
      <c r="CB2130" s="60">
        <v>0</v>
      </c>
      <c r="CC2130" s="60">
        <v>0</v>
      </c>
      <c r="CD2130" s="60">
        <v>0</v>
      </c>
      <c r="CE2130" s="60">
        <v>0</v>
      </c>
      <c r="CF2130" s="60">
        <v>0</v>
      </c>
      <c r="CG2130" s="60">
        <v>0</v>
      </c>
      <c r="CH2130" s="60">
        <v>0</v>
      </c>
    </row>
    <row r="2131" spans="1:86">
      <c r="A2131" s="57" t="s">
        <v>86</v>
      </c>
      <c r="B2131" s="57" t="s">
        <v>701</v>
      </c>
      <c r="C2131" s="58" t="s">
        <v>660</v>
      </c>
      <c r="D2131" s="58" t="s">
        <v>113</v>
      </c>
      <c r="E2131" s="58" t="str">
        <f>VLOOKUP(CONCATENATE($F$4,F2131),'REG FL  CWIP - 1 System Per Boo'!$A$29:$B$1161,2,FALSE)</f>
        <v>General</v>
      </c>
      <c r="F2131" s="58" t="s">
        <v>661</v>
      </c>
      <c r="G2131" s="58" t="s">
        <v>280</v>
      </c>
      <c r="H2131" s="63">
        <v>390</v>
      </c>
      <c r="I2131" s="60">
        <v>903.53000000000009</v>
      </c>
      <c r="J2131" s="60">
        <v>2962.6199999999994</v>
      </c>
      <c r="K2131" s="60">
        <v>1521.2699999999998</v>
      </c>
      <c r="L2131" s="60">
        <v>2189.41</v>
      </c>
      <c r="M2131" s="60">
        <v>1600.53</v>
      </c>
      <c r="N2131" s="60">
        <v>3849.6</v>
      </c>
      <c r="O2131" s="60">
        <v>1868.8400000000001</v>
      </c>
      <c r="P2131" s="60">
        <v>1999.4</v>
      </c>
      <c r="Q2131" s="60">
        <v>-1389.44</v>
      </c>
      <c r="R2131" s="60">
        <v>-1153.3400000000001</v>
      </c>
      <c r="S2131" s="60">
        <v>5408.84</v>
      </c>
      <c r="T2131" s="60">
        <v>3084.6000000000004</v>
      </c>
      <c r="U2131" s="60">
        <v>22845.86</v>
      </c>
      <c r="V2131" s="60">
        <v>0</v>
      </c>
      <c r="W2131" s="60">
        <v>0</v>
      </c>
      <c r="X2131" s="60">
        <v>0</v>
      </c>
      <c r="Y2131" s="60">
        <v>0</v>
      </c>
      <c r="Z2131" s="60">
        <v>0</v>
      </c>
      <c r="AA2131" s="60">
        <v>0</v>
      </c>
      <c r="AB2131" s="60">
        <v>0</v>
      </c>
      <c r="AC2131" s="60">
        <v>0</v>
      </c>
      <c r="AD2131" s="60">
        <v>0</v>
      </c>
      <c r="AE2131" s="60">
        <v>0</v>
      </c>
      <c r="AF2131" s="60">
        <v>0</v>
      </c>
      <c r="AG2131" s="60">
        <v>0</v>
      </c>
      <c r="AH2131" s="60">
        <v>0</v>
      </c>
      <c r="AI2131" s="60">
        <v>0</v>
      </c>
      <c r="AJ2131" s="60">
        <v>0</v>
      </c>
      <c r="AK2131" s="60">
        <v>0</v>
      </c>
      <c r="AL2131" s="60">
        <v>0</v>
      </c>
      <c r="AM2131" s="60">
        <v>0</v>
      </c>
      <c r="AN2131" s="60">
        <v>0</v>
      </c>
      <c r="AO2131" s="60">
        <v>0</v>
      </c>
      <c r="AP2131" s="60">
        <v>0</v>
      </c>
      <c r="AQ2131" s="60">
        <v>0</v>
      </c>
      <c r="AR2131" s="60">
        <v>0</v>
      </c>
      <c r="AS2131" s="60">
        <v>0</v>
      </c>
      <c r="AT2131" s="60">
        <v>0</v>
      </c>
      <c r="AU2131" s="60">
        <v>0</v>
      </c>
      <c r="AV2131" s="60">
        <v>0</v>
      </c>
      <c r="AW2131" s="60">
        <v>0</v>
      </c>
      <c r="AX2131" s="60">
        <v>0</v>
      </c>
      <c r="AY2131" s="60">
        <v>0</v>
      </c>
      <c r="AZ2131" s="60">
        <v>0</v>
      </c>
      <c r="BA2131" s="60">
        <v>0</v>
      </c>
      <c r="BB2131" s="60">
        <v>0</v>
      </c>
      <c r="BC2131" s="60">
        <v>0</v>
      </c>
      <c r="BD2131" s="60">
        <v>0</v>
      </c>
      <c r="BE2131" s="60">
        <v>0</v>
      </c>
      <c r="BF2131" s="60">
        <v>0</v>
      </c>
      <c r="BG2131" s="60">
        <v>0</v>
      </c>
      <c r="BH2131" s="60">
        <v>0</v>
      </c>
      <c r="BI2131" s="60">
        <v>0</v>
      </c>
      <c r="BJ2131" s="60">
        <v>0</v>
      </c>
      <c r="BK2131" s="60">
        <v>0</v>
      </c>
      <c r="BL2131" s="60">
        <v>0</v>
      </c>
      <c r="BM2131" s="60">
        <v>0</v>
      </c>
      <c r="BN2131" s="60">
        <v>0</v>
      </c>
      <c r="BO2131" s="60">
        <v>0</v>
      </c>
      <c r="BP2131" s="60">
        <v>0</v>
      </c>
      <c r="BQ2131" s="60">
        <v>0</v>
      </c>
      <c r="BR2131" s="60">
        <v>0</v>
      </c>
      <c r="BS2131" s="60">
        <v>0</v>
      </c>
      <c r="BT2131" s="60">
        <v>0</v>
      </c>
      <c r="BU2131" s="60">
        <v>0</v>
      </c>
      <c r="BV2131" s="60">
        <v>0</v>
      </c>
      <c r="BW2131" s="60">
        <v>0</v>
      </c>
      <c r="BX2131" s="60">
        <v>0</v>
      </c>
      <c r="BY2131" s="60">
        <v>0</v>
      </c>
      <c r="BZ2131" s="60">
        <v>0</v>
      </c>
      <c r="CA2131" s="60">
        <v>0</v>
      </c>
      <c r="CB2131" s="60">
        <v>0</v>
      </c>
      <c r="CC2131" s="60">
        <v>0</v>
      </c>
      <c r="CD2131" s="60">
        <v>0</v>
      </c>
      <c r="CE2131" s="60">
        <v>0</v>
      </c>
      <c r="CF2131" s="60">
        <v>0</v>
      </c>
      <c r="CG2131" s="60">
        <v>0</v>
      </c>
      <c r="CH2131" s="60">
        <v>0</v>
      </c>
    </row>
    <row r="2132" spans="1:86">
      <c r="A2132" s="57" t="s">
        <v>86</v>
      </c>
      <c r="B2132" s="57" t="s">
        <v>701</v>
      </c>
      <c r="C2132" s="58" t="s">
        <v>660</v>
      </c>
      <c r="D2132" s="58" t="s">
        <v>113</v>
      </c>
      <c r="E2132" s="58" t="str">
        <f>VLOOKUP(CONCATENATE($F$4,F2132),'REG FL  CWIP - 1 System Per Boo'!$A$29:$B$1161,2,FALSE)</f>
        <v>General</v>
      </c>
      <c r="F2132" s="58" t="s">
        <v>662</v>
      </c>
      <c r="G2132" s="58" t="s">
        <v>280</v>
      </c>
      <c r="H2132" s="63">
        <v>390</v>
      </c>
      <c r="I2132" s="60">
        <v>0</v>
      </c>
      <c r="J2132" s="60">
        <v>0</v>
      </c>
      <c r="K2132" s="60">
        <v>0</v>
      </c>
      <c r="L2132" s="60">
        <v>0</v>
      </c>
      <c r="M2132" s="60">
        <v>0</v>
      </c>
      <c r="N2132" s="60">
        <v>47.32</v>
      </c>
      <c r="O2132" s="60">
        <v>21.93</v>
      </c>
      <c r="P2132" s="60">
        <v>17.399999999999999</v>
      </c>
      <c r="Q2132" s="60">
        <v>22.13</v>
      </c>
      <c r="R2132" s="60">
        <v>9.8000000000000007</v>
      </c>
      <c r="S2132" s="60">
        <v>22.21</v>
      </c>
      <c r="T2132" s="60">
        <v>-7.42</v>
      </c>
      <c r="U2132" s="60">
        <v>133.37</v>
      </c>
      <c r="V2132" s="60">
        <v>239.73047339999999</v>
      </c>
      <c r="W2132" s="60">
        <v>1801.8516334000001</v>
      </c>
      <c r="X2132" s="60">
        <v>1252.0220841</v>
      </c>
      <c r="Y2132" s="60">
        <v>1735.9052841</v>
      </c>
      <c r="Z2132" s="60">
        <v>1376.9461341000001</v>
      </c>
      <c r="AA2132" s="60">
        <v>1865.7457941</v>
      </c>
      <c r="AB2132" s="60">
        <v>1405.8452141</v>
      </c>
      <c r="AC2132" s="60">
        <v>1095.5395641</v>
      </c>
      <c r="AD2132" s="60">
        <v>2400.2080940999999</v>
      </c>
      <c r="AE2132" s="60">
        <v>3368.5699740999999</v>
      </c>
      <c r="AF2132" s="60">
        <v>2842.8812340999998</v>
      </c>
      <c r="AG2132" s="60">
        <v>5999.1855641000002</v>
      </c>
      <c r="AH2132" s="60">
        <v>25384.431047800001</v>
      </c>
      <c r="AI2132" s="60">
        <v>182.6136741</v>
      </c>
      <c r="AJ2132" s="60">
        <v>202.7940341</v>
      </c>
      <c r="AK2132" s="60">
        <v>201.97413470000001</v>
      </c>
      <c r="AL2132" s="60">
        <v>208.22521470000001</v>
      </c>
      <c r="AM2132" s="60">
        <v>203.58797469999999</v>
      </c>
      <c r="AN2132" s="60">
        <v>209.9025647</v>
      </c>
      <c r="AO2132" s="60">
        <v>203.9613147</v>
      </c>
      <c r="AP2132" s="60">
        <v>199.9526147</v>
      </c>
      <c r="AQ2132" s="60">
        <v>216.80705470000001</v>
      </c>
      <c r="AR2132" s="60">
        <v>229.31689470000001</v>
      </c>
      <c r="AS2132" s="60">
        <v>222.52575469999999</v>
      </c>
      <c r="AT2132" s="60">
        <v>263.30066470000003</v>
      </c>
      <c r="AU2132" s="60">
        <v>2544.9618952000005</v>
      </c>
      <c r="AV2132" s="60">
        <v>1</v>
      </c>
      <c r="AW2132" s="60">
        <v>21</v>
      </c>
      <c r="AX2132" s="60">
        <v>14</v>
      </c>
      <c r="AY2132" s="60">
        <v>20</v>
      </c>
      <c r="AZ2132" s="60">
        <v>15</v>
      </c>
      <c r="BA2132" s="60">
        <v>22</v>
      </c>
      <c r="BB2132" s="60">
        <v>16</v>
      </c>
      <c r="BC2132" s="60">
        <v>12</v>
      </c>
      <c r="BD2132" s="60">
        <v>29</v>
      </c>
      <c r="BE2132" s="60">
        <v>41</v>
      </c>
      <c r="BF2132" s="60">
        <v>34</v>
      </c>
      <c r="BG2132" s="60">
        <v>75</v>
      </c>
      <c r="BH2132" s="60">
        <v>300</v>
      </c>
      <c r="BI2132" s="60">
        <v>1</v>
      </c>
      <c r="BJ2132" s="60">
        <v>21</v>
      </c>
      <c r="BK2132" s="60">
        <v>14</v>
      </c>
      <c r="BL2132" s="60">
        <v>20</v>
      </c>
      <c r="BM2132" s="60">
        <v>15</v>
      </c>
      <c r="BN2132" s="60">
        <v>22</v>
      </c>
      <c r="BO2132" s="60">
        <v>16</v>
      </c>
      <c r="BP2132" s="60">
        <v>12</v>
      </c>
      <c r="BQ2132" s="60">
        <v>29</v>
      </c>
      <c r="BR2132" s="60">
        <v>41</v>
      </c>
      <c r="BS2132" s="60">
        <v>34</v>
      </c>
      <c r="BT2132" s="60">
        <v>75</v>
      </c>
      <c r="BU2132" s="60">
        <v>300</v>
      </c>
      <c r="BV2132" s="60">
        <v>1</v>
      </c>
      <c r="BW2132" s="60">
        <v>21</v>
      </c>
      <c r="BX2132" s="60">
        <v>14</v>
      </c>
      <c r="BY2132" s="60">
        <v>20</v>
      </c>
      <c r="BZ2132" s="60">
        <v>15</v>
      </c>
      <c r="CA2132" s="60">
        <v>22</v>
      </c>
      <c r="CB2132" s="60">
        <v>16</v>
      </c>
      <c r="CC2132" s="60">
        <v>12</v>
      </c>
      <c r="CD2132" s="60">
        <v>29</v>
      </c>
      <c r="CE2132" s="60">
        <v>41</v>
      </c>
      <c r="CF2132" s="60">
        <v>34</v>
      </c>
      <c r="CG2132" s="60">
        <v>75</v>
      </c>
      <c r="CH2132" s="60">
        <v>300</v>
      </c>
    </row>
    <row r="2133" spans="1:86">
      <c r="A2133" s="57" t="s">
        <v>86</v>
      </c>
      <c r="B2133" s="58" t="s">
        <v>719</v>
      </c>
      <c r="C2133" s="59" t="s">
        <v>660</v>
      </c>
      <c r="D2133" s="58" t="s">
        <v>113</v>
      </c>
      <c r="E2133" s="58" t="str">
        <f>VLOOKUP(CONCATENATE($F$4,F2133),'REG FL  CWIP - 1 System Per Boo'!$A$29:$B$1161,2,FALSE)</f>
        <v>General</v>
      </c>
      <c r="F2133" s="58" t="s">
        <v>662</v>
      </c>
      <c r="G2133" s="58" t="s">
        <v>280</v>
      </c>
      <c r="H2133" s="63">
        <v>390</v>
      </c>
      <c r="I2133" s="60">
        <v>0</v>
      </c>
      <c r="J2133" s="60">
        <v>0</v>
      </c>
      <c r="K2133" s="60">
        <v>0</v>
      </c>
      <c r="L2133" s="60">
        <v>0</v>
      </c>
      <c r="M2133" s="60">
        <v>0</v>
      </c>
      <c r="N2133" s="60">
        <v>47.32</v>
      </c>
      <c r="O2133" s="60">
        <v>0</v>
      </c>
      <c r="P2133" s="60">
        <v>0</v>
      </c>
      <c r="Q2133" s="60">
        <v>0</v>
      </c>
      <c r="R2133" s="60">
        <v>0</v>
      </c>
      <c r="S2133" s="60">
        <v>0</v>
      </c>
      <c r="T2133" s="60">
        <v>116.05</v>
      </c>
      <c r="U2133" s="60">
        <v>163.37</v>
      </c>
      <c r="V2133" s="60">
        <v>0</v>
      </c>
      <c r="W2133" s="60">
        <v>0</v>
      </c>
      <c r="X2133" s="60">
        <v>3263.6041909</v>
      </c>
      <c r="Y2133" s="60">
        <v>0</v>
      </c>
      <c r="Z2133" s="60">
        <v>0</v>
      </c>
      <c r="AA2133" s="60">
        <v>4978.5972123000001</v>
      </c>
      <c r="AB2133" s="60">
        <v>0</v>
      </c>
      <c r="AC2133" s="60">
        <v>0</v>
      </c>
      <c r="AD2133" s="60">
        <v>4901.5928722999997</v>
      </c>
      <c r="AE2133" s="60">
        <v>0</v>
      </c>
      <c r="AF2133" s="60">
        <v>0</v>
      </c>
      <c r="AG2133" s="60">
        <v>12210.6367723</v>
      </c>
      <c r="AH2133" s="60">
        <v>25354.431047800001</v>
      </c>
      <c r="AI2133" s="60">
        <v>0</v>
      </c>
      <c r="AJ2133" s="60">
        <v>0</v>
      </c>
      <c r="AK2133" s="60">
        <v>587.38184290000004</v>
      </c>
      <c r="AL2133" s="60">
        <v>0</v>
      </c>
      <c r="AM2133" s="60">
        <v>0</v>
      </c>
      <c r="AN2133" s="60">
        <v>621.71575410000003</v>
      </c>
      <c r="AO2133" s="60">
        <v>0</v>
      </c>
      <c r="AP2133" s="60">
        <v>0</v>
      </c>
      <c r="AQ2133" s="60">
        <v>620.72098410000001</v>
      </c>
      <c r="AR2133" s="60">
        <v>0</v>
      </c>
      <c r="AS2133" s="60">
        <v>0</v>
      </c>
      <c r="AT2133" s="60">
        <v>715.1433141</v>
      </c>
      <c r="AU2133" s="60">
        <v>2544.9618952000001</v>
      </c>
      <c r="AV2133" s="60">
        <v>0</v>
      </c>
      <c r="AW2133" s="60">
        <v>0</v>
      </c>
      <c r="AX2133" s="60">
        <v>36</v>
      </c>
      <c r="AY2133" s="60">
        <v>0</v>
      </c>
      <c r="AZ2133" s="60">
        <v>0</v>
      </c>
      <c r="BA2133" s="60">
        <v>57</v>
      </c>
      <c r="BB2133" s="60">
        <v>0</v>
      </c>
      <c r="BC2133" s="60">
        <v>0</v>
      </c>
      <c r="BD2133" s="60">
        <v>57</v>
      </c>
      <c r="BE2133" s="60">
        <v>0</v>
      </c>
      <c r="BF2133" s="60">
        <v>0</v>
      </c>
      <c r="BG2133" s="60">
        <v>150</v>
      </c>
      <c r="BH2133" s="60">
        <v>300</v>
      </c>
      <c r="BI2133" s="60">
        <v>0</v>
      </c>
      <c r="BJ2133" s="60">
        <v>0</v>
      </c>
      <c r="BK2133" s="60">
        <v>36</v>
      </c>
      <c r="BL2133" s="60">
        <v>0</v>
      </c>
      <c r="BM2133" s="60">
        <v>0</v>
      </c>
      <c r="BN2133" s="60">
        <v>57</v>
      </c>
      <c r="BO2133" s="60">
        <v>0</v>
      </c>
      <c r="BP2133" s="60">
        <v>0</v>
      </c>
      <c r="BQ2133" s="60">
        <v>57</v>
      </c>
      <c r="BR2133" s="60">
        <v>0</v>
      </c>
      <c r="BS2133" s="60">
        <v>0</v>
      </c>
      <c r="BT2133" s="60">
        <v>150</v>
      </c>
      <c r="BU2133" s="60">
        <v>300</v>
      </c>
      <c r="BV2133" s="60">
        <v>0</v>
      </c>
      <c r="BW2133" s="60">
        <v>0</v>
      </c>
      <c r="BX2133" s="60">
        <v>36</v>
      </c>
      <c r="BY2133" s="60">
        <v>0</v>
      </c>
      <c r="BZ2133" s="60">
        <v>0</v>
      </c>
      <c r="CA2133" s="60">
        <v>57</v>
      </c>
      <c r="CB2133" s="60">
        <v>0</v>
      </c>
      <c r="CC2133" s="60">
        <v>0</v>
      </c>
      <c r="CD2133" s="60">
        <v>57</v>
      </c>
      <c r="CE2133" s="60">
        <v>0</v>
      </c>
      <c r="CF2133" s="60">
        <v>0</v>
      </c>
      <c r="CG2133" s="60">
        <v>150</v>
      </c>
      <c r="CH2133" s="60">
        <v>300</v>
      </c>
    </row>
    <row r="2134" spans="1:86">
      <c r="A2134" s="57" t="s">
        <v>86</v>
      </c>
      <c r="B2134" s="58" t="s">
        <v>719</v>
      </c>
      <c r="C2134" s="59" t="s">
        <v>660</v>
      </c>
      <c r="D2134" s="58" t="s">
        <v>113</v>
      </c>
      <c r="E2134" s="58" t="str">
        <f>VLOOKUP(CONCATENATE($F$4,F2134),'REG FL  CWIP - 1 System Per Boo'!$A$29:$B$1161,2,FALSE)</f>
        <v>General</v>
      </c>
      <c r="F2134" s="58" t="s">
        <v>661</v>
      </c>
      <c r="G2134" s="58" t="s">
        <v>280</v>
      </c>
      <c r="H2134" s="63">
        <v>390</v>
      </c>
      <c r="I2134" s="60">
        <v>80.519999999999982</v>
      </c>
      <c r="J2134" s="60">
        <v>12364.150000000001</v>
      </c>
      <c r="K2134" s="60">
        <v>10258.77</v>
      </c>
      <c r="L2134" s="60">
        <v>1319.5699999999997</v>
      </c>
      <c r="M2134" s="60">
        <v>124.05999999999997</v>
      </c>
      <c r="N2134" s="60">
        <v>367.84</v>
      </c>
      <c r="O2134" s="60">
        <v>12984.760000000002</v>
      </c>
      <c r="P2134" s="60">
        <v>17111.57</v>
      </c>
      <c r="Q2134" s="60">
        <v>-338.27</v>
      </c>
      <c r="R2134" s="60">
        <v>70.86</v>
      </c>
      <c r="S2134" s="60">
        <v>599.58999999999992</v>
      </c>
      <c r="T2134" s="60">
        <v>314.47000000000003</v>
      </c>
      <c r="U2134" s="60">
        <v>55257.890000000007</v>
      </c>
      <c r="V2134" s="60">
        <v>0</v>
      </c>
      <c r="W2134" s="60">
        <v>0</v>
      </c>
      <c r="X2134" s="60">
        <v>21647.61</v>
      </c>
      <c r="Y2134" s="60">
        <v>0</v>
      </c>
      <c r="Z2134" s="60">
        <v>0</v>
      </c>
      <c r="AA2134" s="60">
        <v>0</v>
      </c>
      <c r="AB2134" s="60">
        <v>0</v>
      </c>
      <c r="AC2134" s="60">
        <v>0</v>
      </c>
      <c r="AD2134" s="60">
        <v>0</v>
      </c>
      <c r="AE2134" s="60">
        <v>0</v>
      </c>
      <c r="AF2134" s="60">
        <v>0</v>
      </c>
      <c r="AG2134" s="60">
        <v>0</v>
      </c>
      <c r="AH2134" s="60">
        <v>21647.61</v>
      </c>
      <c r="AI2134" s="60">
        <v>0</v>
      </c>
      <c r="AJ2134" s="60">
        <v>0</v>
      </c>
      <c r="AK2134" s="60">
        <v>0</v>
      </c>
      <c r="AL2134" s="60">
        <v>0</v>
      </c>
      <c r="AM2134" s="60">
        <v>0</v>
      </c>
      <c r="AN2134" s="60">
        <v>0</v>
      </c>
      <c r="AO2134" s="60">
        <v>0</v>
      </c>
      <c r="AP2134" s="60">
        <v>0</v>
      </c>
      <c r="AQ2134" s="60">
        <v>0</v>
      </c>
      <c r="AR2134" s="60">
        <v>0</v>
      </c>
      <c r="AS2134" s="60">
        <v>0</v>
      </c>
      <c r="AT2134" s="60">
        <v>0</v>
      </c>
      <c r="AU2134" s="60">
        <v>0</v>
      </c>
      <c r="AV2134" s="60">
        <v>0</v>
      </c>
      <c r="AW2134" s="60">
        <v>0</v>
      </c>
      <c r="AX2134" s="60">
        <v>0</v>
      </c>
      <c r="AY2134" s="60">
        <v>0</v>
      </c>
      <c r="AZ2134" s="60">
        <v>0</v>
      </c>
      <c r="BA2134" s="60">
        <v>0</v>
      </c>
      <c r="BB2134" s="60">
        <v>0</v>
      </c>
      <c r="BC2134" s="60">
        <v>0</v>
      </c>
      <c r="BD2134" s="60">
        <v>0</v>
      </c>
      <c r="BE2134" s="60">
        <v>0</v>
      </c>
      <c r="BF2134" s="60">
        <v>0</v>
      </c>
      <c r="BG2134" s="60">
        <v>0</v>
      </c>
      <c r="BH2134" s="60">
        <v>0</v>
      </c>
      <c r="BI2134" s="60">
        <v>0</v>
      </c>
      <c r="BJ2134" s="60">
        <v>0</v>
      </c>
      <c r="BK2134" s="60">
        <v>0</v>
      </c>
      <c r="BL2134" s="60">
        <v>0</v>
      </c>
      <c r="BM2134" s="60">
        <v>0</v>
      </c>
      <c r="BN2134" s="60">
        <v>0</v>
      </c>
      <c r="BO2134" s="60">
        <v>0</v>
      </c>
      <c r="BP2134" s="60">
        <v>0</v>
      </c>
      <c r="BQ2134" s="60">
        <v>0</v>
      </c>
      <c r="BR2134" s="60">
        <v>0</v>
      </c>
      <c r="BS2134" s="60">
        <v>0</v>
      </c>
      <c r="BT2134" s="60">
        <v>0</v>
      </c>
      <c r="BU2134" s="60">
        <v>0</v>
      </c>
      <c r="BV2134" s="60">
        <v>0</v>
      </c>
      <c r="BW2134" s="60">
        <v>0</v>
      </c>
      <c r="BX2134" s="60">
        <v>0</v>
      </c>
      <c r="BY2134" s="60">
        <v>0</v>
      </c>
      <c r="BZ2134" s="60">
        <v>0</v>
      </c>
      <c r="CA2134" s="60">
        <v>0</v>
      </c>
      <c r="CB2134" s="60">
        <v>0</v>
      </c>
      <c r="CC2134" s="60">
        <v>0</v>
      </c>
      <c r="CD2134" s="60">
        <v>0</v>
      </c>
      <c r="CE2134" s="60">
        <v>0</v>
      </c>
      <c r="CF2134" s="60">
        <v>0</v>
      </c>
      <c r="CG2134" s="60">
        <v>0</v>
      </c>
      <c r="CH2134" s="60">
        <v>0</v>
      </c>
    </row>
    <row r="2135" spans="1:86">
      <c r="A2135" s="57" t="s">
        <v>86</v>
      </c>
      <c r="B2135" s="58" t="s">
        <v>719</v>
      </c>
      <c r="C2135" s="59" t="s">
        <v>278</v>
      </c>
      <c r="D2135" s="58" t="s">
        <v>113</v>
      </c>
      <c r="E2135" s="58" t="s">
        <v>778</v>
      </c>
      <c r="F2135" s="58" t="s">
        <v>279</v>
      </c>
      <c r="G2135" s="58" t="s">
        <v>280</v>
      </c>
      <c r="H2135" s="63">
        <v>390</v>
      </c>
      <c r="I2135" s="60">
        <v>5.6999999999999993</v>
      </c>
      <c r="J2135" s="60">
        <v>380.75</v>
      </c>
      <c r="K2135" s="60">
        <v>200.45999999999998</v>
      </c>
      <c r="L2135" s="60">
        <v>65.98</v>
      </c>
      <c r="M2135" s="60">
        <v>33.85</v>
      </c>
      <c r="N2135" s="60">
        <v>3083.63</v>
      </c>
      <c r="O2135" s="60">
        <v>14.23</v>
      </c>
      <c r="P2135" s="60">
        <v>4.5199999999999996</v>
      </c>
      <c r="Q2135" s="60">
        <v>3.7</v>
      </c>
      <c r="R2135" s="60">
        <v>1.29</v>
      </c>
      <c r="S2135" s="60">
        <v>0</v>
      </c>
      <c r="T2135" s="60">
        <v>2758.67</v>
      </c>
      <c r="U2135" s="60">
        <v>6552.78</v>
      </c>
      <c r="V2135" s="60">
        <v>3894.3800000000006</v>
      </c>
      <c r="W2135" s="60">
        <v>0</v>
      </c>
      <c r="X2135" s="60">
        <v>0</v>
      </c>
      <c r="Y2135" s="60">
        <v>0</v>
      </c>
      <c r="Z2135" s="60">
        <v>0</v>
      </c>
      <c r="AA2135" s="60">
        <v>0</v>
      </c>
      <c r="AB2135" s="60">
        <v>0</v>
      </c>
      <c r="AC2135" s="60">
        <v>0</v>
      </c>
      <c r="AD2135" s="60">
        <v>0</v>
      </c>
      <c r="AE2135" s="60">
        <v>0</v>
      </c>
      <c r="AF2135" s="60">
        <v>0</v>
      </c>
      <c r="AG2135" s="60">
        <v>0</v>
      </c>
      <c r="AH2135" s="60">
        <v>3894.3800000000006</v>
      </c>
      <c r="AI2135" s="60">
        <v>0</v>
      </c>
      <c r="AJ2135" s="60">
        <v>0</v>
      </c>
      <c r="AK2135" s="60">
        <v>0</v>
      </c>
      <c r="AL2135" s="60">
        <v>0</v>
      </c>
      <c r="AM2135" s="60">
        <v>0</v>
      </c>
      <c r="AN2135" s="60">
        <v>0</v>
      </c>
      <c r="AO2135" s="60">
        <v>0</v>
      </c>
      <c r="AP2135" s="60">
        <v>0</v>
      </c>
      <c r="AQ2135" s="60">
        <v>0</v>
      </c>
      <c r="AR2135" s="60">
        <v>0</v>
      </c>
      <c r="AS2135" s="60">
        <v>0</v>
      </c>
      <c r="AT2135" s="60">
        <v>0</v>
      </c>
      <c r="AU2135" s="60">
        <v>0</v>
      </c>
      <c r="AV2135" s="60">
        <v>0</v>
      </c>
      <c r="AW2135" s="60">
        <v>0</v>
      </c>
      <c r="AX2135" s="60">
        <v>0</v>
      </c>
      <c r="AY2135" s="60">
        <v>0</v>
      </c>
      <c r="AZ2135" s="60">
        <v>0</v>
      </c>
      <c r="BA2135" s="60">
        <v>0</v>
      </c>
      <c r="BB2135" s="60">
        <v>0</v>
      </c>
      <c r="BC2135" s="60">
        <v>0</v>
      </c>
      <c r="BD2135" s="60">
        <v>0</v>
      </c>
      <c r="BE2135" s="60">
        <v>0</v>
      </c>
      <c r="BF2135" s="60">
        <v>0</v>
      </c>
      <c r="BG2135" s="60">
        <v>0</v>
      </c>
      <c r="BH2135" s="60">
        <v>0</v>
      </c>
      <c r="BI2135" s="60">
        <v>0</v>
      </c>
      <c r="BJ2135" s="60">
        <v>0</v>
      </c>
      <c r="BK2135" s="60">
        <v>0</v>
      </c>
      <c r="BL2135" s="60">
        <v>0</v>
      </c>
      <c r="BM2135" s="60">
        <v>0</v>
      </c>
      <c r="BN2135" s="60">
        <v>0</v>
      </c>
      <c r="BO2135" s="60">
        <v>0</v>
      </c>
      <c r="BP2135" s="60">
        <v>0</v>
      </c>
      <c r="BQ2135" s="60">
        <v>0</v>
      </c>
      <c r="BR2135" s="60">
        <v>0</v>
      </c>
      <c r="BS2135" s="60">
        <v>0</v>
      </c>
      <c r="BT2135" s="60">
        <v>0</v>
      </c>
      <c r="BU2135" s="60">
        <v>0</v>
      </c>
      <c r="BV2135" s="60">
        <v>0</v>
      </c>
      <c r="BW2135" s="60">
        <v>0</v>
      </c>
      <c r="BX2135" s="60">
        <v>0</v>
      </c>
      <c r="BY2135" s="60">
        <v>0</v>
      </c>
      <c r="BZ2135" s="60">
        <v>0</v>
      </c>
      <c r="CA2135" s="60">
        <v>0</v>
      </c>
      <c r="CB2135" s="60">
        <v>0</v>
      </c>
      <c r="CC2135" s="60">
        <v>0</v>
      </c>
      <c r="CD2135" s="60">
        <v>0</v>
      </c>
      <c r="CE2135" s="60">
        <v>0</v>
      </c>
      <c r="CF2135" s="60">
        <v>0</v>
      </c>
      <c r="CG2135" s="60">
        <v>0</v>
      </c>
      <c r="CH2135" s="60">
        <v>0</v>
      </c>
    </row>
    <row r="2136" spans="1:86">
      <c r="A2136" s="57" t="s">
        <v>86</v>
      </c>
      <c r="B2136" s="58" t="s">
        <v>723</v>
      </c>
      <c r="C2136" s="59" t="s">
        <v>278</v>
      </c>
      <c r="D2136" s="58" t="s">
        <v>113</v>
      </c>
      <c r="E2136" s="58" t="s">
        <v>778</v>
      </c>
      <c r="F2136" s="58" t="s">
        <v>279</v>
      </c>
      <c r="G2136" s="58" t="s">
        <v>280</v>
      </c>
      <c r="H2136" s="63">
        <v>390</v>
      </c>
      <c r="I2136" s="60">
        <v>4658.3999999999996</v>
      </c>
      <c r="J2136" s="60">
        <v>5446.13</v>
      </c>
      <c r="K2136" s="60">
        <v>5376.19</v>
      </c>
      <c r="L2136" s="60">
        <v>5483.05</v>
      </c>
      <c r="M2136" s="60">
        <v>5679.09</v>
      </c>
      <c r="N2136" s="60">
        <v>2639.58</v>
      </c>
      <c r="O2136" s="60">
        <v>2675.04</v>
      </c>
      <c r="P2136" s="60">
        <v>2694.6</v>
      </c>
      <c r="Q2136" s="60">
        <v>2956.0499999999997</v>
      </c>
      <c r="R2136" s="60">
        <v>3382.4100000000003</v>
      </c>
      <c r="S2136" s="60">
        <v>3793.1800000000003</v>
      </c>
      <c r="T2136" s="60">
        <v>3894.3800000000006</v>
      </c>
      <c r="U2136" s="60">
        <v>3894.3800000000006</v>
      </c>
      <c r="V2136" s="60">
        <v>0</v>
      </c>
      <c r="W2136" s="60">
        <v>0</v>
      </c>
      <c r="X2136" s="60">
        <v>0</v>
      </c>
      <c r="Y2136" s="60">
        <v>0</v>
      </c>
      <c r="Z2136" s="60">
        <v>0</v>
      </c>
      <c r="AA2136" s="60">
        <v>0</v>
      </c>
      <c r="AB2136" s="60">
        <v>0</v>
      </c>
      <c r="AC2136" s="60">
        <v>0</v>
      </c>
      <c r="AD2136" s="60">
        <v>0</v>
      </c>
      <c r="AE2136" s="60">
        <v>0</v>
      </c>
      <c r="AF2136" s="60">
        <v>0</v>
      </c>
      <c r="AG2136" s="60">
        <v>0</v>
      </c>
      <c r="AH2136" s="60">
        <v>0</v>
      </c>
      <c r="AI2136" s="60">
        <v>0</v>
      </c>
      <c r="AJ2136" s="60">
        <v>0</v>
      </c>
      <c r="AK2136" s="60">
        <v>0</v>
      </c>
      <c r="AL2136" s="60">
        <v>0</v>
      </c>
      <c r="AM2136" s="60">
        <v>0</v>
      </c>
      <c r="AN2136" s="60">
        <v>0</v>
      </c>
      <c r="AO2136" s="60">
        <v>0</v>
      </c>
      <c r="AP2136" s="60">
        <v>0</v>
      </c>
      <c r="AQ2136" s="60">
        <v>0</v>
      </c>
      <c r="AR2136" s="60">
        <v>0</v>
      </c>
      <c r="AS2136" s="60">
        <v>0</v>
      </c>
      <c r="AT2136" s="60">
        <v>0</v>
      </c>
      <c r="AU2136" s="60">
        <v>0</v>
      </c>
      <c r="AV2136" s="60">
        <v>0</v>
      </c>
      <c r="AW2136" s="60">
        <v>0</v>
      </c>
      <c r="AX2136" s="60">
        <v>0</v>
      </c>
      <c r="AY2136" s="60">
        <v>0</v>
      </c>
      <c r="AZ2136" s="60">
        <v>0</v>
      </c>
      <c r="BA2136" s="60">
        <v>0</v>
      </c>
      <c r="BB2136" s="60">
        <v>0</v>
      </c>
      <c r="BC2136" s="60">
        <v>0</v>
      </c>
      <c r="BD2136" s="60">
        <v>0</v>
      </c>
      <c r="BE2136" s="60">
        <v>0</v>
      </c>
      <c r="BF2136" s="60">
        <v>0</v>
      </c>
      <c r="BG2136" s="60">
        <v>0</v>
      </c>
      <c r="BH2136" s="60">
        <v>0</v>
      </c>
      <c r="BI2136" s="60">
        <v>0</v>
      </c>
      <c r="BJ2136" s="60">
        <v>0</v>
      </c>
      <c r="BK2136" s="60">
        <v>0</v>
      </c>
      <c r="BL2136" s="60">
        <v>0</v>
      </c>
      <c r="BM2136" s="60">
        <v>0</v>
      </c>
      <c r="BN2136" s="60">
        <v>0</v>
      </c>
      <c r="BO2136" s="60">
        <v>0</v>
      </c>
      <c r="BP2136" s="60">
        <v>0</v>
      </c>
      <c r="BQ2136" s="60">
        <v>0</v>
      </c>
      <c r="BR2136" s="60">
        <v>0</v>
      </c>
      <c r="BS2136" s="60">
        <v>0</v>
      </c>
      <c r="BT2136" s="60">
        <v>0</v>
      </c>
      <c r="BU2136" s="60">
        <v>0</v>
      </c>
      <c r="BV2136" s="60">
        <v>0</v>
      </c>
      <c r="BW2136" s="60">
        <v>0</v>
      </c>
      <c r="BX2136" s="60">
        <v>0</v>
      </c>
      <c r="BY2136" s="60">
        <v>0</v>
      </c>
      <c r="BZ2136" s="60">
        <v>0</v>
      </c>
      <c r="CA2136" s="60">
        <v>0</v>
      </c>
      <c r="CB2136" s="60">
        <v>0</v>
      </c>
      <c r="CC2136" s="60">
        <v>0</v>
      </c>
      <c r="CD2136" s="60">
        <v>0</v>
      </c>
      <c r="CE2136" s="60">
        <v>0</v>
      </c>
      <c r="CF2136" s="60">
        <v>0</v>
      </c>
      <c r="CG2136" s="60">
        <v>0</v>
      </c>
      <c r="CH2136" s="60">
        <v>0</v>
      </c>
    </row>
    <row r="2137" spans="1:86">
      <c r="A2137" s="57" t="s">
        <v>86</v>
      </c>
      <c r="B2137" s="58" t="s">
        <v>723</v>
      </c>
      <c r="C2137" s="59" t="s">
        <v>660</v>
      </c>
      <c r="D2137" s="58" t="s">
        <v>113</v>
      </c>
      <c r="E2137" s="58" t="str">
        <f>VLOOKUP(CONCATENATE($F$4,F2137),'REG FL  CWIP - 1 System Per Boo'!$A$29:$B$1161,2,FALSE)</f>
        <v>General</v>
      </c>
      <c r="F2137" s="58" t="s">
        <v>661</v>
      </c>
      <c r="G2137" s="58" t="s">
        <v>280</v>
      </c>
      <c r="H2137" s="63">
        <v>390</v>
      </c>
      <c r="I2137" s="60">
        <v>58363.99</v>
      </c>
      <c r="J2137" s="60">
        <v>47201.84</v>
      </c>
      <c r="K2137" s="60">
        <v>38339.519999999997</v>
      </c>
      <c r="L2137" s="60">
        <v>39331.22</v>
      </c>
      <c r="M2137" s="60">
        <v>40795.670000000006</v>
      </c>
      <c r="N2137" s="60">
        <v>44274.819999999992</v>
      </c>
      <c r="O2137" s="60">
        <v>32314.260000000002</v>
      </c>
      <c r="P2137" s="60">
        <v>17069.690000000002</v>
      </c>
      <c r="Q2137" s="60">
        <v>15431.449999999997</v>
      </c>
      <c r="R2137" s="60">
        <v>15933.769999999997</v>
      </c>
      <c r="S2137" s="60">
        <v>18954.22</v>
      </c>
      <c r="T2137" s="60">
        <v>21647.61</v>
      </c>
      <c r="U2137" s="60">
        <v>21647.61</v>
      </c>
      <c r="V2137" s="60">
        <v>21647.61</v>
      </c>
      <c r="W2137" s="60">
        <v>21647.61</v>
      </c>
      <c r="X2137" s="60">
        <v>0</v>
      </c>
      <c r="Y2137" s="60">
        <v>0</v>
      </c>
      <c r="Z2137" s="60">
        <v>0</v>
      </c>
      <c r="AA2137" s="60">
        <v>0</v>
      </c>
      <c r="AB2137" s="60">
        <v>0</v>
      </c>
      <c r="AC2137" s="60">
        <v>0</v>
      </c>
      <c r="AD2137" s="60">
        <v>0</v>
      </c>
      <c r="AE2137" s="60">
        <v>0</v>
      </c>
      <c r="AF2137" s="60">
        <v>0</v>
      </c>
      <c r="AG2137" s="60">
        <v>0</v>
      </c>
      <c r="AH2137" s="60">
        <v>0</v>
      </c>
      <c r="AI2137" s="60">
        <v>0</v>
      </c>
      <c r="AJ2137" s="60">
        <v>0</v>
      </c>
      <c r="AK2137" s="60">
        <v>0</v>
      </c>
      <c r="AL2137" s="60">
        <v>0</v>
      </c>
      <c r="AM2137" s="60">
        <v>0</v>
      </c>
      <c r="AN2137" s="60">
        <v>0</v>
      </c>
      <c r="AO2137" s="60">
        <v>0</v>
      </c>
      <c r="AP2137" s="60">
        <v>0</v>
      </c>
      <c r="AQ2137" s="60">
        <v>0</v>
      </c>
      <c r="AR2137" s="60">
        <v>0</v>
      </c>
      <c r="AS2137" s="60">
        <v>0</v>
      </c>
      <c r="AT2137" s="60">
        <v>0</v>
      </c>
      <c r="AU2137" s="60">
        <v>0</v>
      </c>
      <c r="AV2137" s="60">
        <v>0</v>
      </c>
      <c r="AW2137" s="60">
        <v>0</v>
      </c>
      <c r="AX2137" s="60">
        <v>0</v>
      </c>
      <c r="AY2137" s="60">
        <v>0</v>
      </c>
      <c r="AZ2137" s="60">
        <v>0</v>
      </c>
      <c r="BA2137" s="60">
        <v>0</v>
      </c>
      <c r="BB2137" s="60">
        <v>0</v>
      </c>
      <c r="BC2137" s="60">
        <v>0</v>
      </c>
      <c r="BD2137" s="60">
        <v>0</v>
      </c>
      <c r="BE2137" s="60">
        <v>0</v>
      </c>
      <c r="BF2137" s="60">
        <v>0</v>
      </c>
      <c r="BG2137" s="60">
        <v>0</v>
      </c>
      <c r="BH2137" s="60">
        <v>0</v>
      </c>
      <c r="BI2137" s="60">
        <v>0</v>
      </c>
      <c r="BJ2137" s="60">
        <v>0</v>
      </c>
      <c r="BK2137" s="60">
        <v>0</v>
      </c>
      <c r="BL2137" s="60">
        <v>0</v>
      </c>
      <c r="BM2137" s="60">
        <v>0</v>
      </c>
      <c r="BN2137" s="60">
        <v>0</v>
      </c>
      <c r="BO2137" s="60">
        <v>0</v>
      </c>
      <c r="BP2137" s="60">
        <v>0</v>
      </c>
      <c r="BQ2137" s="60">
        <v>0</v>
      </c>
      <c r="BR2137" s="60">
        <v>0</v>
      </c>
      <c r="BS2137" s="60">
        <v>0</v>
      </c>
      <c r="BT2137" s="60">
        <v>0</v>
      </c>
      <c r="BU2137" s="60">
        <v>0</v>
      </c>
      <c r="BV2137" s="60">
        <v>0</v>
      </c>
      <c r="BW2137" s="60">
        <v>0</v>
      </c>
      <c r="BX2137" s="60">
        <v>0</v>
      </c>
      <c r="BY2137" s="60">
        <v>0</v>
      </c>
      <c r="BZ2137" s="60">
        <v>0</v>
      </c>
      <c r="CA2137" s="60">
        <v>0</v>
      </c>
      <c r="CB2137" s="60">
        <v>0</v>
      </c>
      <c r="CC2137" s="60">
        <v>0</v>
      </c>
      <c r="CD2137" s="60">
        <v>0</v>
      </c>
      <c r="CE2137" s="60">
        <v>0</v>
      </c>
      <c r="CF2137" s="60">
        <v>0</v>
      </c>
      <c r="CG2137" s="60">
        <v>0</v>
      </c>
      <c r="CH2137" s="60">
        <v>0</v>
      </c>
    </row>
    <row r="2138" spans="1:86">
      <c r="A2138" s="57" t="s">
        <v>86</v>
      </c>
      <c r="B2138" s="58" t="s">
        <v>723</v>
      </c>
      <c r="C2138" s="59" t="s">
        <v>660</v>
      </c>
      <c r="D2138" s="58" t="s">
        <v>113</v>
      </c>
      <c r="E2138" s="58" t="str">
        <f>VLOOKUP(CONCATENATE($F$4,F2138),'REG FL  CWIP - 1 System Per Boo'!$A$29:$B$1161,2,FALSE)</f>
        <v>General</v>
      </c>
      <c r="F2138" s="58" t="s">
        <v>662</v>
      </c>
      <c r="G2138" s="58" t="s">
        <v>280</v>
      </c>
      <c r="H2138" s="63">
        <v>390</v>
      </c>
      <c r="I2138" s="60">
        <v>0</v>
      </c>
      <c r="J2138" s="60">
        <v>0</v>
      </c>
      <c r="K2138" s="60">
        <v>0</v>
      </c>
      <c r="L2138" s="60">
        <v>0</v>
      </c>
      <c r="M2138" s="60">
        <v>0</v>
      </c>
      <c r="N2138" s="60">
        <v>0</v>
      </c>
      <c r="O2138" s="60">
        <v>21.93</v>
      </c>
      <c r="P2138" s="60">
        <v>39.340000000000003</v>
      </c>
      <c r="Q2138" s="60">
        <v>61.47</v>
      </c>
      <c r="R2138" s="60">
        <v>71.260000000000005</v>
      </c>
      <c r="S2138" s="60">
        <v>93.48</v>
      </c>
      <c r="T2138" s="60">
        <v>-30</v>
      </c>
      <c r="U2138" s="60">
        <v>-30</v>
      </c>
      <c r="V2138" s="60">
        <v>209.73047339999999</v>
      </c>
      <c r="W2138" s="60">
        <v>2011.5821068</v>
      </c>
      <c r="X2138" s="60">
        <v>0</v>
      </c>
      <c r="Y2138" s="60">
        <v>1735.9052841</v>
      </c>
      <c r="Z2138" s="60">
        <v>3112.8514181999999</v>
      </c>
      <c r="AA2138" s="60">
        <v>0</v>
      </c>
      <c r="AB2138" s="60">
        <v>1405.8452141</v>
      </c>
      <c r="AC2138" s="60">
        <v>2501.3847782000003</v>
      </c>
      <c r="AD2138" s="60">
        <v>0</v>
      </c>
      <c r="AE2138" s="60">
        <v>3368.5699740999999</v>
      </c>
      <c r="AF2138" s="60">
        <v>6211.4512082000001</v>
      </c>
      <c r="AG2138" s="60">
        <v>0</v>
      </c>
      <c r="AH2138" s="60">
        <v>0</v>
      </c>
      <c r="AI2138" s="60">
        <v>182.6136741</v>
      </c>
      <c r="AJ2138" s="60">
        <v>385.4077082</v>
      </c>
      <c r="AK2138" s="60">
        <v>0</v>
      </c>
      <c r="AL2138" s="60">
        <v>208.22521470000001</v>
      </c>
      <c r="AM2138" s="60">
        <v>411.8131894</v>
      </c>
      <c r="AN2138" s="60">
        <v>0</v>
      </c>
      <c r="AO2138" s="60">
        <v>203.9613147</v>
      </c>
      <c r="AP2138" s="60">
        <v>403.91392940000003</v>
      </c>
      <c r="AQ2138" s="60">
        <v>0</v>
      </c>
      <c r="AR2138" s="60">
        <v>229.31689470000001</v>
      </c>
      <c r="AS2138" s="60">
        <v>451.84264940000003</v>
      </c>
      <c r="AT2138" s="60">
        <v>0</v>
      </c>
      <c r="AU2138" s="60">
        <v>0</v>
      </c>
      <c r="AV2138" s="60">
        <v>1</v>
      </c>
      <c r="AW2138" s="60">
        <v>22</v>
      </c>
      <c r="AX2138" s="60">
        <v>0</v>
      </c>
      <c r="AY2138" s="60">
        <v>20</v>
      </c>
      <c r="AZ2138" s="60">
        <v>35</v>
      </c>
      <c r="BA2138" s="60">
        <v>0</v>
      </c>
      <c r="BB2138" s="60">
        <v>16</v>
      </c>
      <c r="BC2138" s="60">
        <v>28</v>
      </c>
      <c r="BD2138" s="60">
        <v>0</v>
      </c>
      <c r="BE2138" s="60">
        <v>41</v>
      </c>
      <c r="BF2138" s="60">
        <v>75</v>
      </c>
      <c r="BG2138" s="60">
        <v>0</v>
      </c>
      <c r="BH2138" s="60">
        <v>0</v>
      </c>
      <c r="BI2138" s="60">
        <v>1</v>
      </c>
      <c r="BJ2138" s="60">
        <v>22</v>
      </c>
      <c r="BK2138" s="60">
        <v>0</v>
      </c>
      <c r="BL2138" s="60">
        <v>20</v>
      </c>
      <c r="BM2138" s="60">
        <v>35</v>
      </c>
      <c r="BN2138" s="60">
        <v>0</v>
      </c>
      <c r="BO2138" s="60">
        <v>16</v>
      </c>
      <c r="BP2138" s="60">
        <v>28</v>
      </c>
      <c r="BQ2138" s="60">
        <v>0</v>
      </c>
      <c r="BR2138" s="60">
        <v>41</v>
      </c>
      <c r="BS2138" s="60">
        <v>75</v>
      </c>
      <c r="BT2138" s="60">
        <v>0</v>
      </c>
      <c r="BU2138" s="60">
        <v>0</v>
      </c>
      <c r="BV2138" s="60">
        <v>1</v>
      </c>
      <c r="BW2138" s="60">
        <v>22</v>
      </c>
      <c r="BX2138" s="60">
        <v>0</v>
      </c>
      <c r="BY2138" s="60">
        <v>20</v>
      </c>
      <c r="BZ2138" s="60">
        <v>35</v>
      </c>
      <c r="CA2138" s="60">
        <v>0</v>
      </c>
      <c r="CB2138" s="60">
        <v>16</v>
      </c>
      <c r="CC2138" s="60">
        <v>28</v>
      </c>
      <c r="CD2138" s="60">
        <v>0</v>
      </c>
      <c r="CE2138" s="60">
        <v>41</v>
      </c>
      <c r="CF2138" s="60">
        <v>75</v>
      </c>
      <c r="CG2138" s="60">
        <v>0</v>
      </c>
      <c r="CH2138" s="60">
        <v>0</v>
      </c>
    </row>
    <row r="2139" spans="1:86">
      <c r="A2139" s="57" t="s">
        <v>86</v>
      </c>
      <c r="B2139" s="58" t="s">
        <v>132</v>
      </c>
      <c r="C2139" s="59" t="s">
        <v>116</v>
      </c>
      <c r="D2139" s="58" t="s">
        <v>333</v>
      </c>
      <c r="E2139" s="58" t="str">
        <f>VLOOKUP(CONCATENATE($F$4,F2139),'REG FL  CWIP - 1 System Per Boo'!$A$29:$B$1161,2,FALSE)</f>
        <v>Production</v>
      </c>
      <c r="F2139" s="58" t="s">
        <v>348</v>
      </c>
      <c r="G2139" s="58" t="s">
        <v>349</v>
      </c>
      <c r="H2139" s="63">
        <v>343</v>
      </c>
      <c r="I2139" s="60">
        <v>0</v>
      </c>
      <c r="J2139" s="60">
        <v>0</v>
      </c>
      <c r="K2139" s="60">
        <v>0</v>
      </c>
      <c r="L2139" s="60">
        <v>0</v>
      </c>
      <c r="M2139" s="60">
        <v>0</v>
      </c>
      <c r="N2139" s="60">
        <v>0</v>
      </c>
      <c r="O2139" s="60">
        <v>0</v>
      </c>
      <c r="P2139" s="60">
        <v>0</v>
      </c>
      <c r="Q2139" s="60">
        <v>0</v>
      </c>
      <c r="R2139" s="60">
        <v>0</v>
      </c>
      <c r="S2139" s="60">
        <v>0</v>
      </c>
      <c r="T2139" s="60">
        <v>0</v>
      </c>
      <c r="U2139" s="60">
        <v>0</v>
      </c>
      <c r="V2139" s="60">
        <v>0</v>
      </c>
      <c r="W2139" s="60">
        <v>0</v>
      </c>
      <c r="X2139" s="60">
        <v>0</v>
      </c>
      <c r="Y2139" s="60">
        <v>591.95613000000003</v>
      </c>
      <c r="Z2139" s="60">
        <v>1319.2563399999999</v>
      </c>
      <c r="AA2139" s="60">
        <v>1410.0351099999998</v>
      </c>
      <c r="AB2139" s="60">
        <v>1410.0351099999998</v>
      </c>
      <c r="AC2139" s="60">
        <v>1410.0351099999998</v>
      </c>
      <c r="AD2139" s="60">
        <v>1410.0351099999998</v>
      </c>
      <c r="AE2139" s="60">
        <v>1410.0351099999998</v>
      </c>
      <c r="AF2139" s="60">
        <v>1410.0351099999998</v>
      </c>
      <c r="AG2139" s="60">
        <v>1410.0351099999998</v>
      </c>
      <c r="AH2139" s="60">
        <v>0</v>
      </c>
      <c r="AI2139" s="60">
        <v>0</v>
      </c>
      <c r="AJ2139" s="60">
        <v>0</v>
      </c>
      <c r="AK2139" s="60">
        <v>0</v>
      </c>
      <c r="AL2139" s="60">
        <v>0</v>
      </c>
      <c r="AM2139" s="60">
        <v>0</v>
      </c>
      <c r="AN2139" s="60">
        <v>0</v>
      </c>
      <c r="AO2139" s="60">
        <v>0</v>
      </c>
      <c r="AP2139" s="60">
        <v>0</v>
      </c>
      <c r="AQ2139" s="60">
        <v>0</v>
      </c>
      <c r="AR2139" s="60">
        <v>0</v>
      </c>
      <c r="AS2139" s="60">
        <v>0</v>
      </c>
      <c r="AT2139" s="60">
        <v>0</v>
      </c>
      <c r="AU2139" s="60">
        <v>0</v>
      </c>
      <c r="AV2139" s="60">
        <v>0</v>
      </c>
      <c r="AW2139" s="60">
        <v>0</v>
      </c>
      <c r="AX2139" s="60">
        <v>0</v>
      </c>
      <c r="AY2139" s="60">
        <v>0</v>
      </c>
      <c r="AZ2139" s="60">
        <v>0</v>
      </c>
      <c r="BA2139" s="60">
        <v>0</v>
      </c>
      <c r="BB2139" s="60">
        <v>0</v>
      </c>
      <c r="BC2139" s="60">
        <v>0</v>
      </c>
      <c r="BD2139" s="60">
        <v>0</v>
      </c>
      <c r="BE2139" s="60">
        <v>0</v>
      </c>
      <c r="BF2139" s="60">
        <v>0</v>
      </c>
      <c r="BG2139" s="60">
        <v>0</v>
      </c>
      <c r="BH2139" s="60">
        <v>0</v>
      </c>
      <c r="BI2139" s="60">
        <v>0</v>
      </c>
      <c r="BJ2139" s="60">
        <v>165.10416666666666</v>
      </c>
      <c r="BK2139" s="60">
        <v>330.20833333333331</v>
      </c>
      <c r="BL2139" s="60">
        <v>495.3125</v>
      </c>
      <c r="BM2139" s="60">
        <v>660.41666666666663</v>
      </c>
      <c r="BN2139" s="60">
        <v>825.52083333333326</v>
      </c>
      <c r="BO2139" s="60">
        <v>990.62499999999989</v>
      </c>
      <c r="BP2139" s="60">
        <v>1155.7291666666665</v>
      </c>
      <c r="BQ2139" s="60">
        <v>1320.8333333333333</v>
      </c>
      <c r="BR2139" s="60">
        <v>1485.9375</v>
      </c>
      <c r="BS2139" s="60">
        <v>1651.0416666666667</v>
      </c>
      <c r="BT2139" s="60">
        <v>1816.1458333333335</v>
      </c>
      <c r="BU2139" s="60">
        <v>0</v>
      </c>
      <c r="BV2139" s="60">
        <v>0</v>
      </c>
      <c r="BW2139" s="60">
        <v>0</v>
      </c>
      <c r="BX2139" s="60">
        <v>0</v>
      </c>
      <c r="BY2139" s="60">
        <v>0</v>
      </c>
      <c r="BZ2139" s="60">
        <v>0</v>
      </c>
      <c r="CA2139" s="60">
        <v>0</v>
      </c>
      <c r="CB2139" s="60">
        <v>0</v>
      </c>
      <c r="CC2139" s="60">
        <v>0</v>
      </c>
      <c r="CD2139" s="60">
        <v>0</v>
      </c>
      <c r="CE2139" s="60">
        <v>0</v>
      </c>
      <c r="CF2139" s="60">
        <v>0</v>
      </c>
      <c r="CG2139" s="60">
        <v>0</v>
      </c>
      <c r="CH2139" s="60">
        <v>0</v>
      </c>
    </row>
    <row r="2140" spans="1:86">
      <c r="A2140" s="57" t="s">
        <v>86</v>
      </c>
      <c r="B2140" s="57" t="s">
        <v>701</v>
      </c>
      <c r="C2140" s="58" t="s">
        <v>116</v>
      </c>
      <c r="D2140" s="58" t="s">
        <v>333</v>
      </c>
      <c r="E2140" s="58" t="str">
        <f>VLOOKUP(CONCATENATE($F$4,F2140),'REG FL  CWIP - 1 System Per Boo'!$A$29:$B$1161,2,FALSE)</f>
        <v>Production</v>
      </c>
      <c r="F2140" s="58" t="s">
        <v>348</v>
      </c>
      <c r="G2140" s="58" t="s">
        <v>349</v>
      </c>
      <c r="H2140" s="63">
        <v>343</v>
      </c>
      <c r="I2140" s="60">
        <v>0</v>
      </c>
      <c r="J2140" s="60">
        <v>0</v>
      </c>
      <c r="K2140" s="60">
        <v>0</v>
      </c>
      <c r="L2140" s="60">
        <v>0</v>
      </c>
      <c r="M2140" s="60">
        <v>0</v>
      </c>
      <c r="N2140" s="60">
        <v>0</v>
      </c>
      <c r="O2140" s="60">
        <v>0</v>
      </c>
      <c r="P2140" s="60">
        <v>0</v>
      </c>
      <c r="Q2140" s="60">
        <v>0</v>
      </c>
      <c r="R2140" s="60">
        <v>0</v>
      </c>
      <c r="S2140" s="60">
        <v>0</v>
      </c>
      <c r="T2140" s="60">
        <v>0</v>
      </c>
      <c r="U2140" s="60">
        <v>0</v>
      </c>
      <c r="V2140" s="60">
        <v>0</v>
      </c>
      <c r="W2140" s="60">
        <v>0</v>
      </c>
      <c r="X2140" s="60">
        <v>591.95613000000003</v>
      </c>
      <c r="Y2140" s="60">
        <v>727.30020999999999</v>
      </c>
      <c r="Z2140" s="60">
        <v>90.778769999999994</v>
      </c>
      <c r="AA2140" s="60">
        <v>0</v>
      </c>
      <c r="AB2140" s="60">
        <v>0</v>
      </c>
      <c r="AC2140" s="60">
        <v>0</v>
      </c>
      <c r="AD2140" s="60">
        <v>0</v>
      </c>
      <c r="AE2140" s="60">
        <v>0</v>
      </c>
      <c r="AF2140" s="60">
        <v>0</v>
      </c>
      <c r="AG2140" s="60">
        <v>0</v>
      </c>
      <c r="AH2140" s="60">
        <v>1410.0351099999998</v>
      </c>
      <c r="AI2140" s="60">
        <v>0</v>
      </c>
      <c r="AJ2140" s="60">
        <v>0</v>
      </c>
      <c r="AK2140" s="60">
        <v>0</v>
      </c>
      <c r="AL2140" s="60">
        <v>0</v>
      </c>
      <c r="AM2140" s="60">
        <v>0</v>
      </c>
      <c r="AN2140" s="60">
        <v>0</v>
      </c>
      <c r="AO2140" s="60">
        <v>0</v>
      </c>
      <c r="AP2140" s="60">
        <v>0</v>
      </c>
      <c r="AQ2140" s="60">
        <v>0</v>
      </c>
      <c r="AR2140" s="60">
        <v>0</v>
      </c>
      <c r="AS2140" s="60">
        <v>0</v>
      </c>
      <c r="AT2140" s="60">
        <v>0</v>
      </c>
      <c r="AU2140" s="60">
        <v>0</v>
      </c>
      <c r="AV2140" s="60">
        <v>0</v>
      </c>
      <c r="AW2140" s="60">
        <v>0</v>
      </c>
      <c r="AX2140" s="60">
        <v>0</v>
      </c>
      <c r="AY2140" s="60">
        <v>0</v>
      </c>
      <c r="AZ2140" s="60">
        <v>0</v>
      </c>
      <c r="BA2140" s="60">
        <v>0</v>
      </c>
      <c r="BB2140" s="60">
        <v>0</v>
      </c>
      <c r="BC2140" s="60">
        <v>0</v>
      </c>
      <c r="BD2140" s="60">
        <v>0</v>
      </c>
      <c r="BE2140" s="60">
        <v>0</v>
      </c>
      <c r="BF2140" s="60">
        <v>0</v>
      </c>
      <c r="BG2140" s="60">
        <v>0</v>
      </c>
      <c r="BH2140" s="60">
        <v>0</v>
      </c>
      <c r="BI2140" s="60">
        <v>165.10416666666666</v>
      </c>
      <c r="BJ2140" s="60">
        <v>165.10416666666666</v>
      </c>
      <c r="BK2140" s="60">
        <v>165.10416666666666</v>
      </c>
      <c r="BL2140" s="60">
        <v>165.10416666666666</v>
      </c>
      <c r="BM2140" s="60">
        <v>165.10416666666666</v>
      </c>
      <c r="BN2140" s="60">
        <v>165.10416666666666</v>
      </c>
      <c r="BO2140" s="60">
        <v>165.10416666666666</v>
      </c>
      <c r="BP2140" s="60">
        <v>165.10416666666666</v>
      </c>
      <c r="BQ2140" s="60">
        <v>165.10416666666666</v>
      </c>
      <c r="BR2140" s="60">
        <v>165.10416666666666</v>
      </c>
      <c r="BS2140" s="60">
        <v>165.10416666666666</v>
      </c>
      <c r="BT2140" s="60">
        <v>165.10416666666652</v>
      </c>
      <c r="BU2140" s="60">
        <v>1981.25</v>
      </c>
      <c r="BV2140" s="60">
        <v>0</v>
      </c>
      <c r="BW2140" s="60">
        <v>0</v>
      </c>
      <c r="BX2140" s="60">
        <v>0</v>
      </c>
      <c r="BY2140" s="60">
        <v>0</v>
      </c>
      <c r="BZ2140" s="60">
        <v>0</v>
      </c>
      <c r="CA2140" s="60">
        <v>0</v>
      </c>
      <c r="CB2140" s="60">
        <v>0</v>
      </c>
      <c r="CC2140" s="60">
        <v>0</v>
      </c>
      <c r="CD2140" s="60">
        <v>0</v>
      </c>
      <c r="CE2140" s="60">
        <v>0</v>
      </c>
      <c r="CF2140" s="60">
        <v>0</v>
      </c>
      <c r="CG2140" s="60">
        <v>0</v>
      </c>
      <c r="CH2140" s="60">
        <v>0</v>
      </c>
    </row>
    <row r="2141" spans="1:86">
      <c r="A2141" s="57" t="s">
        <v>86</v>
      </c>
      <c r="B2141" s="58" t="s">
        <v>719</v>
      </c>
      <c r="C2141" s="59" t="s">
        <v>116</v>
      </c>
      <c r="D2141" s="58" t="s">
        <v>333</v>
      </c>
      <c r="E2141" s="58" t="str">
        <f>VLOOKUP(CONCATENATE($F$4,F2141),'REG FL  CWIP - 1 System Per Boo'!$A$29:$B$1161,2,FALSE)</f>
        <v>Production</v>
      </c>
      <c r="F2141" s="58" t="s">
        <v>348</v>
      </c>
      <c r="G2141" s="58" t="s">
        <v>349</v>
      </c>
      <c r="H2141" s="63">
        <v>343</v>
      </c>
      <c r="I2141" s="60">
        <v>0</v>
      </c>
      <c r="J2141" s="60">
        <v>0</v>
      </c>
      <c r="K2141" s="60">
        <v>0</v>
      </c>
      <c r="L2141" s="60">
        <v>0</v>
      </c>
      <c r="M2141" s="60">
        <v>0</v>
      </c>
      <c r="N2141" s="60">
        <v>0</v>
      </c>
      <c r="O2141" s="60">
        <v>0</v>
      </c>
      <c r="P2141" s="60">
        <v>0</v>
      </c>
      <c r="Q2141" s="60">
        <v>0</v>
      </c>
      <c r="R2141" s="60">
        <v>0</v>
      </c>
      <c r="S2141" s="60">
        <v>0</v>
      </c>
      <c r="T2141" s="60">
        <v>0</v>
      </c>
      <c r="U2141" s="60">
        <v>0</v>
      </c>
      <c r="V2141" s="60">
        <v>0</v>
      </c>
      <c r="W2141" s="60">
        <v>0</v>
      </c>
      <c r="X2141" s="60">
        <v>0</v>
      </c>
      <c r="Y2141" s="60">
        <v>0</v>
      </c>
      <c r="Z2141" s="60">
        <v>0</v>
      </c>
      <c r="AA2141" s="60">
        <v>0</v>
      </c>
      <c r="AB2141" s="60">
        <v>0</v>
      </c>
      <c r="AC2141" s="60">
        <v>0</v>
      </c>
      <c r="AD2141" s="60">
        <v>0</v>
      </c>
      <c r="AE2141" s="60">
        <v>0</v>
      </c>
      <c r="AF2141" s="60">
        <v>0</v>
      </c>
      <c r="AG2141" s="60">
        <v>1410.0351099999998</v>
      </c>
      <c r="AH2141" s="60">
        <v>1410.0351099999998</v>
      </c>
      <c r="AI2141" s="60">
        <v>0</v>
      </c>
      <c r="AJ2141" s="60">
        <v>0</v>
      </c>
      <c r="AK2141" s="60">
        <v>0</v>
      </c>
      <c r="AL2141" s="60">
        <v>0</v>
      </c>
      <c r="AM2141" s="60">
        <v>0</v>
      </c>
      <c r="AN2141" s="60">
        <v>0</v>
      </c>
      <c r="AO2141" s="60">
        <v>0</v>
      </c>
      <c r="AP2141" s="60">
        <v>0</v>
      </c>
      <c r="AQ2141" s="60">
        <v>0</v>
      </c>
      <c r="AR2141" s="60">
        <v>0</v>
      </c>
      <c r="AS2141" s="60">
        <v>0</v>
      </c>
      <c r="AT2141" s="60">
        <v>0</v>
      </c>
      <c r="AU2141" s="60">
        <v>0</v>
      </c>
      <c r="AV2141" s="60">
        <v>0</v>
      </c>
      <c r="AW2141" s="60">
        <v>0</v>
      </c>
      <c r="AX2141" s="60">
        <v>0</v>
      </c>
      <c r="AY2141" s="60">
        <v>0</v>
      </c>
      <c r="AZ2141" s="60">
        <v>0</v>
      </c>
      <c r="BA2141" s="60">
        <v>0</v>
      </c>
      <c r="BB2141" s="60">
        <v>0</v>
      </c>
      <c r="BC2141" s="60">
        <v>0</v>
      </c>
      <c r="BD2141" s="60">
        <v>0</v>
      </c>
      <c r="BE2141" s="60">
        <v>0</v>
      </c>
      <c r="BF2141" s="60">
        <v>0</v>
      </c>
      <c r="BG2141" s="60">
        <v>0</v>
      </c>
      <c r="BH2141" s="60">
        <v>0</v>
      </c>
      <c r="BI2141" s="60">
        <v>0</v>
      </c>
      <c r="BJ2141" s="60">
        <v>0</v>
      </c>
      <c r="BK2141" s="60">
        <v>0</v>
      </c>
      <c r="BL2141" s="60">
        <v>0</v>
      </c>
      <c r="BM2141" s="60">
        <v>0</v>
      </c>
      <c r="BN2141" s="60">
        <v>0</v>
      </c>
      <c r="BO2141" s="60">
        <v>0</v>
      </c>
      <c r="BP2141" s="60">
        <v>0</v>
      </c>
      <c r="BQ2141" s="60">
        <v>0</v>
      </c>
      <c r="BR2141" s="60">
        <v>0</v>
      </c>
      <c r="BS2141" s="60">
        <v>0</v>
      </c>
      <c r="BT2141" s="60">
        <v>1981.25</v>
      </c>
      <c r="BU2141" s="60">
        <v>1981.25</v>
      </c>
      <c r="BV2141" s="60">
        <v>0</v>
      </c>
      <c r="BW2141" s="60">
        <v>0</v>
      </c>
      <c r="BX2141" s="60">
        <v>0</v>
      </c>
      <c r="BY2141" s="60">
        <v>0</v>
      </c>
      <c r="BZ2141" s="60">
        <v>0</v>
      </c>
      <c r="CA2141" s="60">
        <v>0</v>
      </c>
      <c r="CB2141" s="60">
        <v>0</v>
      </c>
      <c r="CC2141" s="60">
        <v>0</v>
      </c>
      <c r="CD2141" s="60">
        <v>0</v>
      </c>
      <c r="CE2141" s="60">
        <v>0</v>
      </c>
      <c r="CF2141" s="60">
        <v>0</v>
      </c>
      <c r="CG2141" s="60">
        <v>0</v>
      </c>
      <c r="CH2141" s="60">
        <v>0</v>
      </c>
    </row>
    <row r="2142" spans="1:86">
      <c r="A2142" s="57" t="s">
        <v>86</v>
      </c>
      <c r="B2142" s="58" t="s">
        <v>723</v>
      </c>
      <c r="C2142" s="59" t="s">
        <v>116</v>
      </c>
      <c r="D2142" s="58" t="s">
        <v>333</v>
      </c>
      <c r="E2142" s="58" t="str">
        <f>VLOOKUP(CONCATENATE($F$4,F2142),'REG FL  CWIP - 1 System Per Boo'!$A$29:$B$1161,2,FALSE)</f>
        <v>Production</v>
      </c>
      <c r="F2142" s="58" t="s">
        <v>348</v>
      </c>
      <c r="G2142" s="58" t="s">
        <v>349</v>
      </c>
      <c r="H2142" s="63">
        <v>343</v>
      </c>
      <c r="I2142" s="60">
        <v>0</v>
      </c>
      <c r="J2142" s="60">
        <v>0</v>
      </c>
      <c r="K2142" s="60">
        <v>0</v>
      </c>
      <c r="L2142" s="60">
        <v>0</v>
      </c>
      <c r="M2142" s="60">
        <v>0</v>
      </c>
      <c r="N2142" s="60">
        <v>0</v>
      </c>
      <c r="O2142" s="60">
        <v>0</v>
      </c>
      <c r="P2142" s="60">
        <v>0</v>
      </c>
      <c r="Q2142" s="60">
        <v>0</v>
      </c>
      <c r="R2142" s="60">
        <v>0</v>
      </c>
      <c r="S2142" s="60">
        <v>0</v>
      </c>
      <c r="T2142" s="60">
        <v>0</v>
      </c>
      <c r="U2142" s="60">
        <v>0</v>
      </c>
      <c r="V2142" s="60">
        <v>0</v>
      </c>
      <c r="W2142" s="60">
        <v>0</v>
      </c>
      <c r="X2142" s="60">
        <v>591.95613000000003</v>
      </c>
      <c r="Y2142" s="60">
        <v>1319.2563399999999</v>
      </c>
      <c r="Z2142" s="60">
        <v>1410.0351099999998</v>
      </c>
      <c r="AA2142" s="60">
        <v>1410.0351099999998</v>
      </c>
      <c r="AB2142" s="60">
        <v>1410.0351099999998</v>
      </c>
      <c r="AC2142" s="60">
        <v>1410.0351099999998</v>
      </c>
      <c r="AD2142" s="60">
        <v>1410.0351099999998</v>
      </c>
      <c r="AE2142" s="60">
        <v>1410.0351099999998</v>
      </c>
      <c r="AF2142" s="60">
        <v>1410.0351099999998</v>
      </c>
      <c r="AG2142" s="60">
        <v>0</v>
      </c>
      <c r="AH2142" s="60">
        <v>0</v>
      </c>
      <c r="AI2142" s="60">
        <v>0</v>
      </c>
      <c r="AJ2142" s="60">
        <v>0</v>
      </c>
      <c r="AK2142" s="60">
        <v>0</v>
      </c>
      <c r="AL2142" s="60">
        <v>0</v>
      </c>
      <c r="AM2142" s="60">
        <v>0</v>
      </c>
      <c r="AN2142" s="60">
        <v>0</v>
      </c>
      <c r="AO2142" s="60">
        <v>0</v>
      </c>
      <c r="AP2142" s="60">
        <v>0</v>
      </c>
      <c r="AQ2142" s="60">
        <v>0</v>
      </c>
      <c r="AR2142" s="60">
        <v>0</v>
      </c>
      <c r="AS2142" s="60">
        <v>0</v>
      </c>
      <c r="AT2142" s="60">
        <v>0</v>
      </c>
      <c r="AU2142" s="60">
        <v>0</v>
      </c>
      <c r="AV2142" s="60">
        <v>0</v>
      </c>
      <c r="AW2142" s="60">
        <v>0</v>
      </c>
      <c r="AX2142" s="60">
        <v>0</v>
      </c>
      <c r="AY2142" s="60">
        <v>0</v>
      </c>
      <c r="AZ2142" s="60">
        <v>0</v>
      </c>
      <c r="BA2142" s="60">
        <v>0</v>
      </c>
      <c r="BB2142" s="60">
        <v>0</v>
      </c>
      <c r="BC2142" s="60">
        <v>0</v>
      </c>
      <c r="BD2142" s="60">
        <v>0</v>
      </c>
      <c r="BE2142" s="60">
        <v>0</v>
      </c>
      <c r="BF2142" s="60">
        <v>0</v>
      </c>
      <c r="BG2142" s="60">
        <v>0</v>
      </c>
      <c r="BH2142" s="60">
        <v>0</v>
      </c>
      <c r="BI2142" s="60">
        <v>165.10416666666666</v>
      </c>
      <c r="BJ2142" s="60">
        <v>330.20833333333331</v>
      </c>
      <c r="BK2142" s="60">
        <v>495.3125</v>
      </c>
      <c r="BL2142" s="60">
        <v>660.41666666666663</v>
      </c>
      <c r="BM2142" s="60">
        <v>825.52083333333326</v>
      </c>
      <c r="BN2142" s="60">
        <v>990.62499999999989</v>
      </c>
      <c r="BO2142" s="60">
        <v>1155.7291666666665</v>
      </c>
      <c r="BP2142" s="60">
        <v>1320.8333333333333</v>
      </c>
      <c r="BQ2142" s="60">
        <v>1485.9375</v>
      </c>
      <c r="BR2142" s="60">
        <v>1651.0416666666667</v>
      </c>
      <c r="BS2142" s="60">
        <v>1816.1458333333335</v>
      </c>
      <c r="BT2142" s="60">
        <v>0</v>
      </c>
      <c r="BU2142" s="60">
        <v>0</v>
      </c>
      <c r="BV2142" s="60">
        <v>0</v>
      </c>
      <c r="BW2142" s="60">
        <v>0</v>
      </c>
      <c r="BX2142" s="60">
        <v>0</v>
      </c>
      <c r="BY2142" s="60">
        <v>0</v>
      </c>
      <c r="BZ2142" s="60">
        <v>0</v>
      </c>
      <c r="CA2142" s="60">
        <v>0</v>
      </c>
      <c r="CB2142" s="60">
        <v>0</v>
      </c>
      <c r="CC2142" s="60">
        <v>0</v>
      </c>
      <c r="CD2142" s="60">
        <v>0</v>
      </c>
      <c r="CE2142" s="60">
        <v>0</v>
      </c>
      <c r="CF2142" s="60">
        <v>0</v>
      </c>
      <c r="CG2142" s="60">
        <v>0</v>
      </c>
      <c r="CH2142" s="60">
        <v>0</v>
      </c>
    </row>
    <row r="2143" spans="1:86">
      <c r="A2143" s="57" t="s">
        <v>86</v>
      </c>
      <c r="B2143" s="58" t="s">
        <v>132</v>
      </c>
      <c r="C2143" s="59" t="s">
        <v>116</v>
      </c>
      <c r="D2143" s="58" t="s">
        <v>333</v>
      </c>
      <c r="E2143" s="58" t="str">
        <f>VLOOKUP(CONCATENATE($F$4,F2143),'REG FL  CWIP - 1 System Per Boo'!$A$29:$B$1161,2,FALSE)</f>
        <v>Production</v>
      </c>
      <c r="F2143" s="58" t="s">
        <v>350</v>
      </c>
      <c r="G2143" s="58" t="s">
        <v>351</v>
      </c>
      <c r="H2143" s="63">
        <v>343</v>
      </c>
      <c r="I2143" s="60">
        <v>0</v>
      </c>
      <c r="J2143" s="60">
        <v>0</v>
      </c>
      <c r="K2143" s="60">
        <v>0</v>
      </c>
      <c r="L2143" s="60">
        <v>0</v>
      </c>
      <c r="M2143" s="60">
        <v>0</v>
      </c>
      <c r="N2143" s="60">
        <v>0</v>
      </c>
      <c r="O2143" s="60">
        <v>0</v>
      </c>
      <c r="P2143" s="60">
        <v>0</v>
      </c>
      <c r="Q2143" s="60">
        <v>0</v>
      </c>
      <c r="R2143" s="60">
        <v>0</v>
      </c>
      <c r="S2143" s="60">
        <v>0</v>
      </c>
      <c r="T2143" s="60">
        <v>0</v>
      </c>
      <c r="U2143" s="60">
        <v>0</v>
      </c>
      <c r="V2143" s="60">
        <v>0</v>
      </c>
      <c r="W2143" s="60">
        <v>0</v>
      </c>
      <c r="X2143" s="60">
        <v>0</v>
      </c>
      <c r="Y2143" s="60">
        <v>0</v>
      </c>
      <c r="Z2143" s="60">
        <v>0</v>
      </c>
      <c r="AA2143" s="60">
        <v>0</v>
      </c>
      <c r="AB2143" s="60">
        <v>0</v>
      </c>
      <c r="AC2143" s="60">
        <v>0</v>
      </c>
      <c r="AD2143" s="60">
        <v>134.19042999999999</v>
      </c>
      <c r="AE2143" s="60">
        <v>2332.6639100000002</v>
      </c>
      <c r="AF2143" s="60">
        <v>2459.5187100000003</v>
      </c>
      <c r="AG2143" s="60">
        <v>2459.5187100000003</v>
      </c>
      <c r="AH2143" s="60">
        <v>0</v>
      </c>
      <c r="AI2143" s="60">
        <v>0</v>
      </c>
      <c r="AJ2143" s="60">
        <v>0</v>
      </c>
      <c r="AK2143" s="60">
        <v>0</v>
      </c>
      <c r="AL2143" s="60">
        <v>0</v>
      </c>
      <c r="AM2143" s="60">
        <v>0</v>
      </c>
      <c r="AN2143" s="60">
        <v>0</v>
      </c>
      <c r="AO2143" s="60">
        <v>0</v>
      </c>
      <c r="AP2143" s="60">
        <v>0</v>
      </c>
      <c r="AQ2143" s="60">
        <v>0</v>
      </c>
      <c r="AR2143" s="60">
        <v>0</v>
      </c>
      <c r="AS2143" s="60">
        <v>0</v>
      </c>
      <c r="AT2143" s="60">
        <v>0</v>
      </c>
      <c r="AU2143" s="60">
        <v>0</v>
      </c>
      <c r="AV2143" s="60">
        <v>0</v>
      </c>
      <c r="AW2143" s="60">
        <v>165.06083333333333</v>
      </c>
      <c r="AX2143" s="60">
        <v>330.12166666666667</v>
      </c>
      <c r="AY2143" s="60">
        <v>495.1825</v>
      </c>
      <c r="AZ2143" s="60">
        <v>660.24333333333334</v>
      </c>
      <c r="BA2143" s="60">
        <v>825.30416666666667</v>
      </c>
      <c r="BB2143" s="60">
        <v>990.36500000000001</v>
      </c>
      <c r="BC2143" s="60">
        <v>1155.4258333333332</v>
      </c>
      <c r="BD2143" s="60">
        <v>1320.4866666666667</v>
      </c>
      <c r="BE2143" s="60">
        <v>1485.5475000000001</v>
      </c>
      <c r="BF2143" s="60">
        <v>1650.6083333333336</v>
      </c>
      <c r="BG2143" s="60">
        <v>1815.669166666667</v>
      </c>
      <c r="BH2143" s="60">
        <v>0</v>
      </c>
      <c r="BI2143" s="60">
        <v>0</v>
      </c>
      <c r="BJ2143" s="60">
        <v>0</v>
      </c>
      <c r="BK2143" s="60">
        <v>0</v>
      </c>
      <c r="BL2143" s="60">
        <v>0</v>
      </c>
      <c r="BM2143" s="60">
        <v>0</v>
      </c>
      <c r="BN2143" s="60">
        <v>0</v>
      </c>
      <c r="BO2143" s="60">
        <v>0</v>
      </c>
      <c r="BP2143" s="60">
        <v>0</v>
      </c>
      <c r="BQ2143" s="60">
        <v>0</v>
      </c>
      <c r="BR2143" s="60">
        <v>0</v>
      </c>
      <c r="BS2143" s="60">
        <v>0</v>
      </c>
      <c r="BT2143" s="60">
        <v>0</v>
      </c>
      <c r="BU2143" s="60">
        <v>0</v>
      </c>
      <c r="BV2143" s="60">
        <v>0</v>
      </c>
      <c r="BW2143" s="60">
        <v>0</v>
      </c>
      <c r="BX2143" s="60">
        <v>0</v>
      </c>
      <c r="BY2143" s="60">
        <v>0</v>
      </c>
      <c r="BZ2143" s="60">
        <v>0</v>
      </c>
      <c r="CA2143" s="60">
        <v>0</v>
      </c>
      <c r="CB2143" s="60">
        <v>0</v>
      </c>
      <c r="CC2143" s="60">
        <v>0</v>
      </c>
      <c r="CD2143" s="60">
        <v>0</v>
      </c>
      <c r="CE2143" s="60">
        <v>0</v>
      </c>
      <c r="CF2143" s="60">
        <v>0</v>
      </c>
      <c r="CG2143" s="60">
        <v>0</v>
      </c>
      <c r="CH2143" s="60">
        <v>0</v>
      </c>
    </row>
    <row r="2144" spans="1:86">
      <c r="A2144" s="57" t="s">
        <v>86</v>
      </c>
      <c r="B2144" s="57" t="s">
        <v>701</v>
      </c>
      <c r="C2144" s="58" t="s">
        <v>116</v>
      </c>
      <c r="D2144" s="58" t="s">
        <v>333</v>
      </c>
      <c r="E2144" s="58" t="str">
        <f>VLOOKUP(CONCATENATE($F$4,F2144),'REG FL  CWIP - 1 System Per Boo'!$A$29:$B$1161,2,FALSE)</f>
        <v>Production</v>
      </c>
      <c r="F2144" s="58" t="s">
        <v>350</v>
      </c>
      <c r="G2144" s="58" t="s">
        <v>351</v>
      </c>
      <c r="H2144" s="63">
        <v>343</v>
      </c>
      <c r="I2144" s="60">
        <v>0</v>
      </c>
      <c r="J2144" s="60">
        <v>0</v>
      </c>
      <c r="K2144" s="60">
        <v>0</v>
      </c>
      <c r="L2144" s="60">
        <v>0</v>
      </c>
      <c r="M2144" s="60">
        <v>0</v>
      </c>
      <c r="N2144" s="60">
        <v>0</v>
      </c>
      <c r="O2144" s="60">
        <v>0</v>
      </c>
      <c r="P2144" s="60">
        <v>0</v>
      </c>
      <c r="Q2144" s="60">
        <v>0</v>
      </c>
      <c r="R2144" s="60">
        <v>0</v>
      </c>
      <c r="S2144" s="60">
        <v>0</v>
      </c>
      <c r="T2144" s="60">
        <v>0</v>
      </c>
      <c r="U2144" s="60">
        <v>0</v>
      </c>
      <c r="V2144" s="60">
        <v>0</v>
      </c>
      <c r="W2144" s="60">
        <v>0</v>
      </c>
      <c r="X2144" s="60">
        <v>0</v>
      </c>
      <c r="Y2144" s="60">
        <v>0</v>
      </c>
      <c r="Z2144" s="60">
        <v>0</v>
      </c>
      <c r="AA2144" s="60">
        <v>0</v>
      </c>
      <c r="AB2144" s="60">
        <v>0</v>
      </c>
      <c r="AC2144" s="60">
        <v>134.19042999999999</v>
      </c>
      <c r="AD2144" s="60">
        <v>2198.4734800000001</v>
      </c>
      <c r="AE2144" s="60">
        <v>126.8548</v>
      </c>
      <c r="AF2144" s="60">
        <v>0</v>
      </c>
      <c r="AG2144" s="60">
        <v>0</v>
      </c>
      <c r="AH2144" s="60">
        <v>2459.5187100000003</v>
      </c>
      <c r="AI2144" s="60">
        <v>0</v>
      </c>
      <c r="AJ2144" s="60">
        <v>0</v>
      </c>
      <c r="AK2144" s="60">
        <v>0</v>
      </c>
      <c r="AL2144" s="60">
        <v>0</v>
      </c>
      <c r="AM2144" s="60">
        <v>0</v>
      </c>
      <c r="AN2144" s="60">
        <v>0</v>
      </c>
      <c r="AO2144" s="60">
        <v>0</v>
      </c>
      <c r="AP2144" s="60">
        <v>0</v>
      </c>
      <c r="AQ2144" s="60">
        <v>0</v>
      </c>
      <c r="AR2144" s="60">
        <v>0</v>
      </c>
      <c r="AS2144" s="60">
        <v>0</v>
      </c>
      <c r="AT2144" s="60">
        <v>0</v>
      </c>
      <c r="AU2144" s="60">
        <v>0</v>
      </c>
      <c r="AV2144" s="60">
        <v>165.06083333333333</v>
      </c>
      <c r="AW2144" s="60">
        <v>165.06083333333333</v>
      </c>
      <c r="AX2144" s="60">
        <v>165.06083333333333</v>
      </c>
      <c r="AY2144" s="60">
        <v>165.06083333333333</v>
      </c>
      <c r="AZ2144" s="60">
        <v>165.06083333333333</v>
      </c>
      <c r="BA2144" s="60">
        <v>165.06083333333333</v>
      </c>
      <c r="BB2144" s="60">
        <v>165.06083333333333</v>
      </c>
      <c r="BC2144" s="60">
        <v>165.06083333333333</v>
      </c>
      <c r="BD2144" s="60">
        <v>165.06083333333333</v>
      </c>
      <c r="BE2144" s="60">
        <v>165.06083333333333</v>
      </c>
      <c r="BF2144" s="60">
        <v>165.06083333333333</v>
      </c>
      <c r="BG2144" s="60">
        <v>165.06083333333299</v>
      </c>
      <c r="BH2144" s="60">
        <v>1980.73</v>
      </c>
      <c r="BI2144" s="60">
        <v>0</v>
      </c>
      <c r="BJ2144" s="60">
        <v>0</v>
      </c>
      <c r="BK2144" s="60">
        <v>0</v>
      </c>
      <c r="BL2144" s="60">
        <v>0</v>
      </c>
      <c r="BM2144" s="60">
        <v>0</v>
      </c>
      <c r="BN2144" s="60">
        <v>0</v>
      </c>
      <c r="BO2144" s="60">
        <v>0</v>
      </c>
      <c r="BP2144" s="60">
        <v>0</v>
      </c>
      <c r="BQ2144" s="60">
        <v>0</v>
      </c>
      <c r="BR2144" s="60">
        <v>0</v>
      </c>
      <c r="BS2144" s="60">
        <v>0</v>
      </c>
      <c r="BT2144" s="60">
        <v>0</v>
      </c>
      <c r="BU2144" s="60">
        <v>0</v>
      </c>
      <c r="BV2144" s="60">
        <v>0</v>
      </c>
      <c r="BW2144" s="60">
        <v>0</v>
      </c>
      <c r="BX2144" s="60">
        <v>0</v>
      </c>
      <c r="BY2144" s="60">
        <v>0</v>
      </c>
      <c r="BZ2144" s="60">
        <v>0</v>
      </c>
      <c r="CA2144" s="60">
        <v>0</v>
      </c>
      <c r="CB2144" s="60">
        <v>0</v>
      </c>
      <c r="CC2144" s="60">
        <v>0</v>
      </c>
      <c r="CD2144" s="60">
        <v>0</v>
      </c>
      <c r="CE2144" s="60">
        <v>0</v>
      </c>
      <c r="CF2144" s="60">
        <v>0</v>
      </c>
      <c r="CG2144" s="60">
        <v>0</v>
      </c>
      <c r="CH2144" s="60">
        <v>0</v>
      </c>
    </row>
    <row r="2145" spans="1:86">
      <c r="A2145" s="57" t="s">
        <v>86</v>
      </c>
      <c r="B2145" s="58" t="s">
        <v>719</v>
      </c>
      <c r="C2145" s="59" t="s">
        <v>116</v>
      </c>
      <c r="D2145" s="58" t="s">
        <v>333</v>
      </c>
      <c r="E2145" s="58" t="str">
        <f>VLOOKUP(CONCATENATE($F$4,F2145),'REG FL  CWIP - 1 System Per Boo'!$A$29:$B$1161,2,FALSE)</f>
        <v>Production</v>
      </c>
      <c r="F2145" s="58" t="s">
        <v>350</v>
      </c>
      <c r="G2145" s="58" t="s">
        <v>351</v>
      </c>
      <c r="H2145" s="63">
        <v>343</v>
      </c>
      <c r="I2145" s="60">
        <v>0</v>
      </c>
      <c r="J2145" s="60">
        <v>0</v>
      </c>
      <c r="K2145" s="60">
        <v>0</v>
      </c>
      <c r="L2145" s="60">
        <v>0</v>
      </c>
      <c r="M2145" s="60">
        <v>0</v>
      </c>
      <c r="N2145" s="60">
        <v>0</v>
      </c>
      <c r="O2145" s="60">
        <v>0</v>
      </c>
      <c r="P2145" s="60">
        <v>0</v>
      </c>
      <c r="Q2145" s="60">
        <v>0</v>
      </c>
      <c r="R2145" s="60">
        <v>0</v>
      </c>
      <c r="S2145" s="60">
        <v>0</v>
      </c>
      <c r="T2145" s="60">
        <v>0</v>
      </c>
      <c r="U2145" s="60">
        <v>0</v>
      </c>
      <c r="V2145" s="60">
        <v>0</v>
      </c>
      <c r="W2145" s="60">
        <v>0</v>
      </c>
      <c r="X2145" s="60">
        <v>0</v>
      </c>
      <c r="Y2145" s="60">
        <v>0</v>
      </c>
      <c r="Z2145" s="60">
        <v>0</v>
      </c>
      <c r="AA2145" s="60">
        <v>0</v>
      </c>
      <c r="AB2145" s="60">
        <v>0</v>
      </c>
      <c r="AC2145" s="60">
        <v>0</v>
      </c>
      <c r="AD2145" s="60">
        <v>0</v>
      </c>
      <c r="AE2145" s="60">
        <v>0</v>
      </c>
      <c r="AF2145" s="60">
        <v>0</v>
      </c>
      <c r="AG2145" s="60">
        <v>2459.5187100000003</v>
      </c>
      <c r="AH2145" s="60">
        <v>2459.5187100000003</v>
      </c>
      <c r="AI2145" s="60">
        <v>0</v>
      </c>
      <c r="AJ2145" s="60">
        <v>0</v>
      </c>
      <c r="AK2145" s="60">
        <v>0</v>
      </c>
      <c r="AL2145" s="60">
        <v>0</v>
      </c>
      <c r="AM2145" s="60">
        <v>0</v>
      </c>
      <c r="AN2145" s="60">
        <v>0</v>
      </c>
      <c r="AO2145" s="60">
        <v>0</v>
      </c>
      <c r="AP2145" s="60">
        <v>0</v>
      </c>
      <c r="AQ2145" s="60">
        <v>0</v>
      </c>
      <c r="AR2145" s="60">
        <v>0</v>
      </c>
      <c r="AS2145" s="60">
        <v>0</v>
      </c>
      <c r="AT2145" s="60">
        <v>0</v>
      </c>
      <c r="AU2145" s="60">
        <v>0</v>
      </c>
      <c r="AV2145" s="60">
        <v>0</v>
      </c>
      <c r="AW2145" s="60">
        <v>0</v>
      </c>
      <c r="AX2145" s="60">
        <v>0</v>
      </c>
      <c r="AY2145" s="60">
        <v>0</v>
      </c>
      <c r="AZ2145" s="60">
        <v>0</v>
      </c>
      <c r="BA2145" s="60">
        <v>0</v>
      </c>
      <c r="BB2145" s="60">
        <v>0</v>
      </c>
      <c r="BC2145" s="60">
        <v>0</v>
      </c>
      <c r="BD2145" s="60">
        <v>0</v>
      </c>
      <c r="BE2145" s="60">
        <v>0</v>
      </c>
      <c r="BF2145" s="60">
        <v>0</v>
      </c>
      <c r="BG2145" s="60">
        <v>1980.73</v>
      </c>
      <c r="BH2145" s="60">
        <v>1980.73</v>
      </c>
      <c r="BI2145" s="60">
        <v>0</v>
      </c>
      <c r="BJ2145" s="60">
        <v>0</v>
      </c>
      <c r="BK2145" s="60">
        <v>0</v>
      </c>
      <c r="BL2145" s="60">
        <v>0</v>
      </c>
      <c r="BM2145" s="60">
        <v>0</v>
      </c>
      <c r="BN2145" s="60">
        <v>0</v>
      </c>
      <c r="BO2145" s="60">
        <v>0</v>
      </c>
      <c r="BP2145" s="60">
        <v>0</v>
      </c>
      <c r="BQ2145" s="60">
        <v>0</v>
      </c>
      <c r="BR2145" s="60">
        <v>0</v>
      </c>
      <c r="BS2145" s="60">
        <v>0</v>
      </c>
      <c r="BT2145" s="60">
        <v>0</v>
      </c>
      <c r="BU2145" s="60">
        <v>0</v>
      </c>
      <c r="BV2145" s="60">
        <v>0</v>
      </c>
      <c r="BW2145" s="60">
        <v>0</v>
      </c>
      <c r="BX2145" s="60">
        <v>0</v>
      </c>
      <c r="BY2145" s="60">
        <v>0</v>
      </c>
      <c r="BZ2145" s="60">
        <v>0</v>
      </c>
      <c r="CA2145" s="60">
        <v>0</v>
      </c>
      <c r="CB2145" s="60">
        <v>0</v>
      </c>
      <c r="CC2145" s="60">
        <v>0</v>
      </c>
      <c r="CD2145" s="60">
        <v>0</v>
      </c>
      <c r="CE2145" s="60">
        <v>0</v>
      </c>
      <c r="CF2145" s="60">
        <v>0</v>
      </c>
      <c r="CG2145" s="60">
        <v>0</v>
      </c>
      <c r="CH2145" s="60">
        <v>0</v>
      </c>
    </row>
    <row r="2146" spans="1:86">
      <c r="A2146" s="57" t="s">
        <v>86</v>
      </c>
      <c r="B2146" s="58" t="s">
        <v>723</v>
      </c>
      <c r="C2146" s="59" t="s">
        <v>116</v>
      </c>
      <c r="D2146" s="58" t="s">
        <v>333</v>
      </c>
      <c r="E2146" s="58" t="str">
        <f>VLOOKUP(CONCATENATE($F$4,F2146),'REG FL  CWIP - 1 System Per Boo'!$A$29:$B$1161,2,FALSE)</f>
        <v>Production</v>
      </c>
      <c r="F2146" s="58" t="s">
        <v>350</v>
      </c>
      <c r="G2146" s="58" t="s">
        <v>351</v>
      </c>
      <c r="H2146" s="63">
        <v>343</v>
      </c>
      <c r="I2146" s="60">
        <v>0</v>
      </c>
      <c r="J2146" s="60">
        <v>0</v>
      </c>
      <c r="K2146" s="60">
        <v>0</v>
      </c>
      <c r="L2146" s="60">
        <v>0</v>
      </c>
      <c r="M2146" s="60">
        <v>0</v>
      </c>
      <c r="N2146" s="60">
        <v>0</v>
      </c>
      <c r="O2146" s="60">
        <v>0</v>
      </c>
      <c r="P2146" s="60">
        <v>0</v>
      </c>
      <c r="Q2146" s="60">
        <v>0</v>
      </c>
      <c r="R2146" s="60">
        <v>0</v>
      </c>
      <c r="S2146" s="60">
        <v>0</v>
      </c>
      <c r="T2146" s="60">
        <v>0</v>
      </c>
      <c r="U2146" s="60">
        <v>0</v>
      </c>
      <c r="V2146" s="60">
        <v>0</v>
      </c>
      <c r="W2146" s="60">
        <v>0</v>
      </c>
      <c r="X2146" s="60">
        <v>0</v>
      </c>
      <c r="Y2146" s="60">
        <v>0</v>
      </c>
      <c r="Z2146" s="60">
        <v>0</v>
      </c>
      <c r="AA2146" s="60">
        <v>0</v>
      </c>
      <c r="AB2146" s="60">
        <v>0</v>
      </c>
      <c r="AC2146" s="60">
        <v>134.19042999999999</v>
      </c>
      <c r="AD2146" s="60">
        <v>2332.6639100000002</v>
      </c>
      <c r="AE2146" s="60">
        <v>2459.5187100000003</v>
      </c>
      <c r="AF2146" s="60">
        <v>2459.5187100000003</v>
      </c>
      <c r="AG2146" s="60">
        <v>0</v>
      </c>
      <c r="AH2146" s="60">
        <v>0</v>
      </c>
      <c r="AI2146" s="60">
        <v>0</v>
      </c>
      <c r="AJ2146" s="60">
        <v>0</v>
      </c>
      <c r="AK2146" s="60">
        <v>0</v>
      </c>
      <c r="AL2146" s="60">
        <v>0</v>
      </c>
      <c r="AM2146" s="60">
        <v>0</v>
      </c>
      <c r="AN2146" s="60">
        <v>0</v>
      </c>
      <c r="AO2146" s="60">
        <v>0</v>
      </c>
      <c r="AP2146" s="60">
        <v>0</v>
      </c>
      <c r="AQ2146" s="60">
        <v>0</v>
      </c>
      <c r="AR2146" s="60">
        <v>0</v>
      </c>
      <c r="AS2146" s="60">
        <v>0</v>
      </c>
      <c r="AT2146" s="60">
        <v>0</v>
      </c>
      <c r="AU2146" s="60">
        <v>0</v>
      </c>
      <c r="AV2146" s="60">
        <v>165.06083333333333</v>
      </c>
      <c r="AW2146" s="60">
        <v>330.12166666666667</v>
      </c>
      <c r="AX2146" s="60">
        <v>495.1825</v>
      </c>
      <c r="AY2146" s="60">
        <v>660.24333333333334</v>
      </c>
      <c r="AZ2146" s="60">
        <v>825.30416666666667</v>
      </c>
      <c r="BA2146" s="60">
        <v>990.36500000000001</v>
      </c>
      <c r="BB2146" s="60">
        <v>1155.4258333333332</v>
      </c>
      <c r="BC2146" s="60">
        <v>1320.4866666666667</v>
      </c>
      <c r="BD2146" s="60">
        <v>1485.5475000000001</v>
      </c>
      <c r="BE2146" s="60">
        <v>1650.6083333333336</v>
      </c>
      <c r="BF2146" s="60">
        <v>1815.669166666667</v>
      </c>
      <c r="BG2146" s="60">
        <v>0</v>
      </c>
      <c r="BH2146" s="60">
        <v>0</v>
      </c>
      <c r="BI2146" s="60">
        <v>0</v>
      </c>
      <c r="BJ2146" s="60">
        <v>0</v>
      </c>
      <c r="BK2146" s="60">
        <v>0</v>
      </c>
      <c r="BL2146" s="60">
        <v>0</v>
      </c>
      <c r="BM2146" s="60">
        <v>0</v>
      </c>
      <c r="BN2146" s="60">
        <v>0</v>
      </c>
      <c r="BO2146" s="60">
        <v>0</v>
      </c>
      <c r="BP2146" s="60">
        <v>0</v>
      </c>
      <c r="BQ2146" s="60">
        <v>0</v>
      </c>
      <c r="BR2146" s="60">
        <v>0</v>
      </c>
      <c r="BS2146" s="60">
        <v>0</v>
      </c>
      <c r="BT2146" s="60">
        <v>0</v>
      </c>
      <c r="BU2146" s="60">
        <v>0</v>
      </c>
      <c r="BV2146" s="60">
        <v>0</v>
      </c>
      <c r="BW2146" s="60">
        <v>0</v>
      </c>
      <c r="BX2146" s="60">
        <v>0</v>
      </c>
      <c r="BY2146" s="60">
        <v>0</v>
      </c>
      <c r="BZ2146" s="60">
        <v>0</v>
      </c>
      <c r="CA2146" s="60">
        <v>0</v>
      </c>
      <c r="CB2146" s="60">
        <v>0</v>
      </c>
      <c r="CC2146" s="60">
        <v>0</v>
      </c>
      <c r="CD2146" s="60">
        <v>0</v>
      </c>
      <c r="CE2146" s="60">
        <v>0</v>
      </c>
      <c r="CF2146" s="60">
        <v>0</v>
      </c>
      <c r="CG2146" s="60">
        <v>0</v>
      </c>
      <c r="CH2146" s="60">
        <v>0</v>
      </c>
    </row>
    <row r="2147" spans="1:86">
      <c r="A2147" s="57" t="s">
        <v>86</v>
      </c>
      <c r="B2147" s="57" t="s">
        <v>87</v>
      </c>
      <c r="C2147" s="58" t="s">
        <v>103</v>
      </c>
      <c r="D2147" s="58" t="s">
        <v>104</v>
      </c>
      <c r="E2147" s="58" t="str">
        <f>VLOOKUP(CONCATENATE($F$4,F2147),'REG FL  CWIP - 1 System Per Boo'!$A$29:$B$1161,2,FALSE)</f>
        <v>Distribution</v>
      </c>
      <c r="F2147" s="58" t="s">
        <v>107</v>
      </c>
      <c r="G2147" s="58" t="s">
        <v>106</v>
      </c>
      <c r="H2147" s="64" t="s">
        <v>725</v>
      </c>
      <c r="I2147" s="60">
        <v>0</v>
      </c>
      <c r="J2147" s="60">
        <v>0</v>
      </c>
      <c r="K2147" s="60">
        <v>0</v>
      </c>
      <c r="L2147" s="60">
        <v>0</v>
      </c>
      <c r="M2147" s="60">
        <v>0</v>
      </c>
      <c r="N2147" s="60">
        <v>0</v>
      </c>
      <c r="O2147" s="60">
        <v>0</v>
      </c>
      <c r="P2147" s="60">
        <v>0</v>
      </c>
      <c r="Q2147" s="60">
        <v>0</v>
      </c>
      <c r="R2147" s="60">
        <v>0</v>
      </c>
      <c r="S2147" s="60">
        <v>0</v>
      </c>
      <c r="T2147" s="60">
        <v>0</v>
      </c>
      <c r="U2147" s="60">
        <v>0</v>
      </c>
      <c r="V2147" s="60">
        <v>0</v>
      </c>
      <c r="W2147" s="60">
        <v>0</v>
      </c>
      <c r="X2147" s="60">
        <v>0</v>
      </c>
      <c r="Y2147" s="60">
        <v>0</v>
      </c>
      <c r="Z2147" s="60">
        <v>0</v>
      </c>
      <c r="AA2147" s="60">
        <v>0</v>
      </c>
      <c r="AB2147" s="60">
        <v>0</v>
      </c>
      <c r="AC2147" s="60">
        <v>0</v>
      </c>
      <c r="AD2147" s="60">
        <v>0</v>
      </c>
      <c r="AE2147" s="60">
        <v>0</v>
      </c>
      <c r="AF2147" s="60">
        <v>0</v>
      </c>
      <c r="AG2147" s="60">
        <v>0</v>
      </c>
      <c r="AH2147" s="60">
        <v>0</v>
      </c>
      <c r="AI2147" s="60">
        <v>0</v>
      </c>
      <c r="AJ2147" s="60">
        <v>0</v>
      </c>
      <c r="AK2147" s="60">
        <v>0</v>
      </c>
      <c r="AL2147" s="60">
        <v>0</v>
      </c>
      <c r="AM2147" s="60">
        <v>0</v>
      </c>
      <c r="AN2147" s="60">
        <v>0</v>
      </c>
      <c r="AO2147" s="60">
        <v>0</v>
      </c>
      <c r="AP2147" s="60">
        <v>0</v>
      </c>
      <c r="AQ2147" s="60">
        <v>0</v>
      </c>
      <c r="AR2147" s="60">
        <v>0</v>
      </c>
      <c r="AS2147" s="60">
        <v>0</v>
      </c>
      <c r="AT2147" s="60">
        <v>0</v>
      </c>
      <c r="AU2147" s="60">
        <v>0</v>
      </c>
      <c r="AV2147" s="60">
        <v>0</v>
      </c>
      <c r="AW2147" s="60">
        <v>0.46295625841937127</v>
      </c>
      <c r="AX2147" s="60">
        <v>1.3932391804430477</v>
      </c>
      <c r="AY2147" s="60">
        <v>2.3309917224618677</v>
      </c>
      <c r="AZ2147" s="60">
        <v>3.2762946851697965</v>
      </c>
      <c r="BA2147" s="60">
        <v>4.229229914578835</v>
      </c>
      <c r="BB2147" s="60">
        <v>5.1898803172728876</v>
      </c>
      <c r="BC2147" s="60">
        <v>6.158329875905479</v>
      </c>
      <c r="BD2147" s="60">
        <v>7.1346636649437913</v>
      </c>
      <c r="BE2147" s="60">
        <v>8.1189678666865728</v>
      </c>
      <c r="BF2147" s="60">
        <v>9.111329787513224</v>
      </c>
      <c r="BG2147" s="60">
        <v>10.111837874430146</v>
      </c>
      <c r="BH2147" s="60">
        <v>57.517721147825021</v>
      </c>
      <c r="BI2147" s="60">
        <v>10.931543454281648</v>
      </c>
      <c r="BJ2147" s="60">
        <v>17.253217557005577</v>
      </c>
      <c r="BK2147" s="60">
        <v>28.95720959465093</v>
      </c>
      <c r="BL2147" s="60">
        <v>40.755250738099576</v>
      </c>
      <c r="BM2147" s="60">
        <v>52.648358493132164</v>
      </c>
      <c r="BN2147" s="60">
        <v>64.637563528502355</v>
      </c>
      <c r="BO2147" s="60">
        <v>76.723909868022318</v>
      </c>
      <c r="BP2147" s="60">
        <v>88.908455085707914</v>
      </c>
      <c r="BQ2147" s="60">
        <v>101.19227050402215</v>
      </c>
      <c r="BR2147" s="60">
        <v>113.57644139559929</v>
      </c>
      <c r="BS2147" s="60">
        <v>126.06206718782846</v>
      </c>
      <c r="BT2147" s="60">
        <v>138.65026167123369</v>
      </c>
      <c r="BU2147" s="60">
        <v>860.29654907808606</v>
      </c>
      <c r="BV2147" s="60">
        <v>148.76949463438618</v>
      </c>
      <c r="BW2147" s="60">
        <v>158.83166975471161</v>
      </c>
      <c r="BX2147" s="60">
        <v>0</v>
      </c>
      <c r="BY2147" s="60">
        <v>0</v>
      </c>
      <c r="BZ2147" s="60">
        <v>0</v>
      </c>
      <c r="CA2147" s="60">
        <v>0</v>
      </c>
      <c r="CB2147" s="60">
        <v>0</v>
      </c>
      <c r="CC2147" s="60">
        <v>0</v>
      </c>
      <c r="CD2147" s="60">
        <v>0</v>
      </c>
      <c r="CE2147" s="60">
        <v>0</v>
      </c>
      <c r="CF2147" s="60">
        <v>0</v>
      </c>
      <c r="CG2147" s="60">
        <v>0</v>
      </c>
      <c r="CH2147" s="60">
        <v>307.60116438909779</v>
      </c>
    </row>
    <row r="2148" spans="1:86">
      <c r="A2148" s="57" t="s">
        <v>86</v>
      </c>
      <c r="B2148" s="57" t="s">
        <v>87</v>
      </c>
      <c r="C2148" s="58" t="s">
        <v>112</v>
      </c>
      <c r="D2148" s="58" t="s">
        <v>113</v>
      </c>
      <c r="E2148" s="58" t="str">
        <f>VLOOKUP(CONCATENATE($F$4,F2148),'REG FL  CWIP - 1 System Per Boo'!$A$29:$B$1161,2,FALSE)</f>
        <v>General</v>
      </c>
      <c r="F2148" s="58" t="s">
        <v>114</v>
      </c>
      <c r="G2148" s="58" t="s">
        <v>115</v>
      </c>
      <c r="H2148" s="64" t="s">
        <v>725</v>
      </c>
      <c r="I2148" s="60">
        <v>0</v>
      </c>
      <c r="J2148" s="60">
        <v>0</v>
      </c>
      <c r="K2148" s="60">
        <v>0</v>
      </c>
      <c r="L2148" s="60">
        <v>0</v>
      </c>
      <c r="M2148" s="60">
        <v>0</v>
      </c>
      <c r="N2148" s="60">
        <v>0</v>
      </c>
      <c r="O2148" s="60">
        <v>0</v>
      </c>
      <c r="P2148" s="60">
        <v>0</v>
      </c>
      <c r="Q2148" s="60">
        <v>0</v>
      </c>
      <c r="R2148" s="60">
        <v>0</v>
      </c>
      <c r="S2148" s="60">
        <v>0</v>
      </c>
      <c r="T2148" s="60">
        <v>0</v>
      </c>
      <c r="U2148" s="60">
        <v>0</v>
      </c>
      <c r="V2148" s="60">
        <v>0</v>
      </c>
      <c r="W2148" s="60">
        <v>1.4345217438358185E-2</v>
      </c>
      <c r="X2148" s="60">
        <v>0</v>
      </c>
      <c r="Y2148" s="60">
        <v>0</v>
      </c>
      <c r="Z2148" s="60">
        <v>1.4911093452807478E-2</v>
      </c>
      <c r="AA2148" s="60">
        <v>0</v>
      </c>
      <c r="AB2148" s="60">
        <v>0</v>
      </c>
      <c r="AC2148" s="60">
        <v>1.4975143657529012E-2</v>
      </c>
      <c r="AD2148" s="60">
        <v>0</v>
      </c>
      <c r="AE2148" s="60">
        <v>0</v>
      </c>
      <c r="AF2148" s="60">
        <v>1.5039468988197895E-2</v>
      </c>
      <c r="AG2148" s="60">
        <v>0</v>
      </c>
      <c r="AH2148" s="60">
        <v>5.9270923536892575E-2</v>
      </c>
      <c r="AI2148" s="60">
        <v>0</v>
      </c>
      <c r="AJ2148" s="60">
        <v>0</v>
      </c>
      <c r="AK2148" s="60">
        <v>0</v>
      </c>
      <c r="AL2148" s="60">
        <v>0</v>
      </c>
      <c r="AM2148" s="60">
        <v>0</v>
      </c>
      <c r="AN2148" s="60">
        <v>0</v>
      </c>
      <c r="AO2148" s="60">
        <v>0</v>
      </c>
      <c r="AP2148" s="60">
        <v>0</v>
      </c>
      <c r="AQ2148" s="60">
        <v>0</v>
      </c>
      <c r="AR2148" s="60">
        <v>0</v>
      </c>
      <c r="AS2148" s="60">
        <v>0</v>
      </c>
      <c r="AT2148" s="60">
        <v>0</v>
      </c>
      <c r="AU2148" s="60">
        <v>0</v>
      </c>
      <c r="AV2148" s="60">
        <v>0</v>
      </c>
      <c r="AW2148" s="60">
        <v>0</v>
      </c>
      <c r="AX2148" s="60">
        <v>0</v>
      </c>
      <c r="AY2148" s="60">
        <v>0</v>
      </c>
      <c r="AZ2148" s="60">
        <v>0</v>
      </c>
      <c r="BA2148" s="60">
        <v>0</v>
      </c>
      <c r="BB2148" s="60">
        <v>0</v>
      </c>
      <c r="BC2148" s="60">
        <v>0</v>
      </c>
      <c r="BD2148" s="60">
        <v>0</v>
      </c>
      <c r="BE2148" s="60">
        <v>0</v>
      </c>
      <c r="BF2148" s="60">
        <v>0</v>
      </c>
      <c r="BG2148" s="60">
        <v>0</v>
      </c>
      <c r="BH2148" s="60">
        <v>0</v>
      </c>
      <c r="BI2148" s="60">
        <v>0</v>
      </c>
      <c r="BJ2148" s="60">
        <v>0</v>
      </c>
      <c r="BK2148" s="60">
        <v>0</v>
      </c>
      <c r="BL2148" s="60">
        <v>0</v>
      </c>
      <c r="BM2148" s="60">
        <v>0</v>
      </c>
      <c r="BN2148" s="60">
        <v>0</v>
      </c>
      <c r="BO2148" s="60">
        <v>0</v>
      </c>
      <c r="BP2148" s="60">
        <v>0</v>
      </c>
      <c r="BQ2148" s="60">
        <v>0</v>
      </c>
      <c r="BR2148" s="60">
        <v>0</v>
      </c>
      <c r="BS2148" s="60">
        <v>0</v>
      </c>
      <c r="BT2148" s="60">
        <v>0</v>
      </c>
      <c r="BU2148" s="60">
        <v>0</v>
      </c>
      <c r="BV2148" s="60">
        <v>0</v>
      </c>
      <c r="BW2148" s="60">
        <v>0</v>
      </c>
      <c r="BX2148" s="60">
        <v>0</v>
      </c>
      <c r="BY2148" s="60">
        <v>0</v>
      </c>
      <c r="BZ2148" s="60">
        <v>0</v>
      </c>
      <c r="CA2148" s="60">
        <v>0</v>
      </c>
      <c r="CB2148" s="60">
        <v>0</v>
      </c>
      <c r="CC2148" s="60">
        <v>0</v>
      </c>
      <c r="CD2148" s="60">
        <v>0</v>
      </c>
      <c r="CE2148" s="60">
        <v>0</v>
      </c>
      <c r="CF2148" s="60">
        <v>0</v>
      </c>
      <c r="CG2148" s="60">
        <v>0</v>
      </c>
      <c r="CH2148" s="60">
        <v>0</v>
      </c>
    </row>
    <row r="2149" spans="1:86">
      <c r="A2149" s="57" t="s">
        <v>86</v>
      </c>
      <c r="B2149" s="57" t="s">
        <v>131</v>
      </c>
      <c r="C2149" s="58" t="s">
        <v>103</v>
      </c>
      <c r="D2149" s="58" t="s">
        <v>104</v>
      </c>
      <c r="E2149" s="58" t="str">
        <f>VLOOKUP(CONCATENATE($F$4,F2149),'REG FL  CWIP - 1 System Per Boo'!$A$29:$B$1161,2,FALSE)</f>
        <v>Distribution</v>
      </c>
      <c r="F2149" s="58" t="s">
        <v>107</v>
      </c>
      <c r="G2149" s="58" t="s">
        <v>106</v>
      </c>
      <c r="H2149" s="64" t="s">
        <v>725</v>
      </c>
      <c r="I2149" s="60">
        <v>0</v>
      </c>
      <c r="J2149" s="60">
        <v>0</v>
      </c>
      <c r="K2149" s="60">
        <v>0</v>
      </c>
      <c r="L2149" s="60">
        <v>0</v>
      </c>
      <c r="M2149" s="60">
        <v>0</v>
      </c>
      <c r="N2149" s="60">
        <v>0</v>
      </c>
      <c r="O2149" s="60">
        <v>0</v>
      </c>
      <c r="P2149" s="60">
        <v>0</v>
      </c>
      <c r="Q2149" s="60">
        <v>0</v>
      </c>
      <c r="R2149" s="60">
        <v>0</v>
      </c>
      <c r="S2149" s="60">
        <v>0</v>
      </c>
      <c r="T2149" s="60">
        <v>0</v>
      </c>
      <c r="U2149" s="60">
        <v>0</v>
      </c>
      <c r="V2149" s="60">
        <v>0</v>
      </c>
      <c r="W2149" s="60">
        <v>0</v>
      </c>
      <c r="X2149" s="60">
        <v>0</v>
      </c>
      <c r="Y2149" s="60">
        <v>0</v>
      </c>
      <c r="Z2149" s="60">
        <v>0</v>
      </c>
      <c r="AA2149" s="60">
        <v>0</v>
      </c>
      <c r="AB2149" s="60">
        <v>0</v>
      </c>
      <c r="AC2149" s="60">
        <v>0</v>
      </c>
      <c r="AD2149" s="60">
        <v>0</v>
      </c>
      <c r="AE2149" s="60">
        <v>0</v>
      </c>
      <c r="AF2149" s="60">
        <v>0</v>
      </c>
      <c r="AG2149" s="60">
        <v>0</v>
      </c>
      <c r="AH2149" s="60">
        <v>0</v>
      </c>
      <c r="AI2149" s="60">
        <v>0</v>
      </c>
      <c r="AJ2149" s="60">
        <v>0</v>
      </c>
      <c r="AK2149" s="60">
        <v>0</v>
      </c>
      <c r="AL2149" s="60">
        <v>0</v>
      </c>
      <c r="AM2149" s="60">
        <v>0</v>
      </c>
      <c r="AN2149" s="60">
        <v>0</v>
      </c>
      <c r="AO2149" s="60">
        <v>0</v>
      </c>
      <c r="AP2149" s="60">
        <v>0</v>
      </c>
      <c r="AQ2149" s="60">
        <v>0</v>
      </c>
      <c r="AR2149" s="60">
        <v>0</v>
      </c>
      <c r="AS2149" s="60">
        <v>0</v>
      </c>
      <c r="AT2149" s="60">
        <v>0</v>
      </c>
      <c r="AU2149" s="60">
        <v>0</v>
      </c>
      <c r="AV2149" s="60">
        <v>0</v>
      </c>
      <c r="AW2149" s="60">
        <v>1.2001152664703685</v>
      </c>
      <c r="AX2149" s="60">
        <v>3.6198555993042993</v>
      </c>
      <c r="AY2149" s="60">
        <v>6.0700024275953579</v>
      </c>
      <c r="AZ2149" s="60">
        <v>8.5509360212511965</v>
      </c>
      <c r="BA2149" s="60">
        <v>11.063042006313736</v>
      </c>
      <c r="BB2149" s="60">
        <v>13.606711449307078</v>
      </c>
      <c r="BC2149" s="60">
        <v>16.182340943051088</v>
      </c>
      <c r="BD2149" s="60">
        <v>18.790332693957659</v>
      </c>
      <c r="BE2149" s="60">
        <v>21.431094610843058</v>
      </c>
      <c r="BF2149" s="60">
        <v>24.105040395289247</v>
      </c>
      <c r="BG2149" s="60">
        <v>26.812589633578693</v>
      </c>
      <c r="BH2149" s="60">
        <v>151.43206104696179</v>
      </c>
      <c r="BI2149" s="60">
        <v>28.273652774662679</v>
      </c>
      <c r="BJ2149" s="60">
        <v>44.72528324077755</v>
      </c>
      <c r="BK2149" s="60">
        <v>75.235407360631697</v>
      </c>
      <c r="BL2149" s="60">
        <v>106.1284210208382</v>
      </c>
      <c r="BM2149" s="60">
        <v>137.40911253693855</v>
      </c>
      <c r="BN2149" s="60">
        <v>169.08233767016799</v>
      </c>
      <c r="BO2149" s="60">
        <v>201.15302068957737</v>
      </c>
      <c r="BP2149" s="60">
        <v>233.62615545263014</v>
      </c>
      <c r="BQ2149" s="60">
        <v>266.50680650445412</v>
      </c>
      <c r="BR2149" s="60">
        <v>299.80011019619002</v>
      </c>
      <c r="BS2149" s="60">
        <v>333.51127582285</v>
      </c>
      <c r="BT2149" s="60">
        <v>367.64558678098842</v>
      </c>
      <c r="BU2149" s="60">
        <v>2263.0971700507066</v>
      </c>
      <c r="BV2149" s="60">
        <v>384.78162323063151</v>
      </c>
      <c r="BW2149" s="60">
        <v>411.73719591222925</v>
      </c>
      <c r="BX2149" s="60">
        <v>0</v>
      </c>
      <c r="BY2149" s="60">
        <v>0</v>
      </c>
      <c r="BZ2149" s="60">
        <v>0</v>
      </c>
      <c r="CA2149" s="60">
        <v>0</v>
      </c>
      <c r="CB2149" s="60">
        <v>0</v>
      </c>
      <c r="CC2149" s="60">
        <v>0</v>
      </c>
      <c r="CD2149" s="60">
        <v>0</v>
      </c>
      <c r="CE2149" s="60">
        <v>0</v>
      </c>
      <c r="CF2149" s="60">
        <v>0</v>
      </c>
      <c r="CG2149" s="60">
        <v>0</v>
      </c>
      <c r="CH2149" s="60">
        <v>796.51881914286082</v>
      </c>
    </row>
    <row r="2150" spans="1:86">
      <c r="A2150" s="57" t="s">
        <v>86</v>
      </c>
      <c r="B2150" s="57" t="s">
        <v>131</v>
      </c>
      <c r="C2150" s="58" t="s">
        <v>112</v>
      </c>
      <c r="D2150" s="58" t="s">
        <v>113</v>
      </c>
      <c r="E2150" s="58" t="str">
        <f>VLOOKUP(CONCATENATE($F$4,F2150),'REG FL  CWIP - 1 System Per Boo'!$A$29:$B$1161,2,FALSE)</f>
        <v>General</v>
      </c>
      <c r="F2150" s="58" t="s">
        <v>114</v>
      </c>
      <c r="G2150" s="58" t="s">
        <v>115</v>
      </c>
      <c r="H2150" s="64" t="s">
        <v>725</v>
      </c>
      <c r="I2150" s="60">
        <v>0</v>
      </c>
      <c r="J2150" s="60">
        <v>0</v>
      </c>
      <c r="K2150" s="60">
        <v>0</v>
      </c>
      <c r="L2150" s="60">
        <v>0</v>
      </c>
      <c r="M2150" s="60">
        <v>0</v>
      </c>
      <c r="N2150" s="60">
        <v>0</v>
      </c>
      <c r="O2150" s="60">
        <v>0</v>
      </c>
      <c r="P2150" s="60">
        <v>0</v>
      </c>
      <c r="Q2150" s="60">
        <v>0</v>
      </c>
      <c r="R2150" s="60">
        <v>0</v>
      </c>
      <c r="S2150" s="60">
        <v>0</v>
      </c>
      <c r="T2150" s="60">
        <v>0</v>
      </c>
      <c r="U2150" s="60">
        <v>0</v>
      </c>
      <c r="V2150" s="60">
        <v>0</v>
      </c>
      <c r="W2150" s="60">
        <v>3.7186913742972852E-2</v>
      </c>
      <c r="X2150" s="60">
        <v>0</v>
      </c>
      <c r="Y2150" s="60">
        <v>0</v>
      </c>
      <c r="Z2150" s="60">
        <v>3.8917075041815526E-2</v>
      </c>
      <c r="AA2150" s="60">
        <v>0</v>
      </c>
      <c r="AB2150" s="60">
        <v>0</v>
      </c>
      <c r="AC2150" s="60">
        <v>3.9350422146990388E-2</v>
      </c>
      <c r="AD2150" s="60">
        <v>0</v>
      </c>
      <c r="AE2150" s="60">
        <v>0</v>
      </c>
      <c r="AF2150" s="60">
        <v>3.9788594633139218E-2</v>
      </c>
      <c r="AG2150" s="60">
        <v>0</v>
      </c>
      <c r="AH2150" s="60">
        <v>0.15524300556491799</v>
      </c>
      <c r="AI2150" s="60">
        <v>0</v>
      </c>
      <c r="AJ2150" s="60">
        <v>0</v>
      </c>
      <c r="AK2150" s="60">
        <v>0</v>
      </c>
      <c r="AL2150" s="60">
        <v>0</v>
      </c>
      <c r="AM2150" s="60">
        <v>0</v>
      </c>
      <c r="AN2150" s="60">
        <v>0</v>
      </c>
      <c r="AO2150" s="60">
        <v>0</v>
      </c>
      <c r="AP2150" s="60">
        <v>0</v>
      </c>
      <c r="AQ2150" s="60">
        <v>0</v>
      </c>
      <c r="AR2150" s="60">
        <v>0</v>
      </c>
      <c r="AS2150" s="60">
        <v>0</v>
      </c>
      <c r="AT2150" s="60">
        <v>0</v>
      </c>
      <c r="AU2150" s="60">
        <v>0</v>
      </c>
      <c r="AV2150" s="60">
        <v>0</v>
      </c>
      <c r="AW2150" s="60">
        <v>0</v>
      </c>
      <c r="AX2150" s="60">
        <v>0</v>
      </c>
      <c r="AY2150" s="60">
        <v>0</v>
      </c>
      <c r="AZ2150" s="60">
        <v>0</v>
      </c>
      <c r="BA2150" s="60">
        <v>0</v>
      </c>
      <c r="BB2150" s="60">
        <v>0</v>
      </c>
      <c r="BC2150" s="60">
        <v>0</v>
      </c>
      <c r="BD2150" s="60">
        <v>0</v>
      </c>
      <c r="BE2150" s="60">
        <v>0</v>
      </c>
      <c r="BF2150" s="60">
        <v>0</v>
      </c>
      <c r="BG2150" s="60">
        <v>0</v>
      </c>
      <c r="BH2150" s="60">
        <v>0</v>
      </c>
      <c r="BI2150" s="60">
        <v>0</v>
      </c>
      <c r="BJ2150" s="60">
        <v>0</v>
      </c>
      <c r="BK2150" s="60">
        <v>0</v>
      </c>
      <c r="BL2150" s="60">
        <v>0</v>
      </c>
      <c r="BM2150" s="60">
        <v>0</v>
      </c>
      <c r="BN2150" s="60">
        <v>0</v>
      </c>
      <c r="BO2150" s="60">
        <v>0</v>
      </c>
      <c r="BP2150" s="60">
        <v>0</v>
      </c>
      <c r="BQ2150" s="60">
        <v>0</v>
      </c>
      <c r="BR2150" s="60">
        <v>0</v>
      </c>
      <c r="BS2150" s="60">
        <v>0</v>
      </c>
      <c r="BT2150" s="60">
        <v>0</v>
      </c>
      <c r="BU2150" s="60">
        <v>0</v>
      </c>
      <c r="BV2150" s="60">
        <v>0</v>
      </c>
      <c r="BW2150" s="60">
        <v>0</v>
      </c>
      <c r="BX2150" s="60">
        <v>0</v>
      </c>
      <c r="BY2150" s="60">
        <v>0</v>
      </c>
      <c r="BZ2150" s="60">
        <v>0</v>
      </c>
      <c r="CA2150" s="60">
        <v>0</v>
      </c>
      <c r="CB2150" s="60">
        <v>0</v>
      </c>
      <c r="CC2150" s="60">
        <v>0</v>
      </c>
      <c r="CD2150" s="60">
        <v>0</v>
      </c>
      <c r="CE2150" s="60">
        <v>0</v>
      </c>
      <c r="CF2150" s="60">
        <v>0</v>
      </c>
      <c r="CG2150" s="60">
        <v>0</v>
      </c>
      <c r="CH2150" s="60">
        <v>0</v>
      </c>
    </row>
    <row r="2151" spans="1:86">
      <c r="A2151" s="57" t="s">
        <v>86</v>
      </c>
      <c r="B2151" s="58" t="s">
        <v>132</v>
      </c>
      <c r="C2151" s="59" t="s">
        <v>287</v>
      </c>
      <c r="D2151" s="58" t="s">
        <v>288</v>
      </c>
      <c r="E2151" s="58" t="str">
        <f>VLOOKUP(CONCATENATE($F$4,F2151),'REG FL  CWIP - 1 System Per Boo'!$A$29:$B$1161,2,FALSE)</f>
        <v>Production</v>
      </c>
      <c r="F2151" s="58" t="s">
        <v>289</v>
      </c>
      <c r="G2151" s="58" t="s">
        <v>290</v>
      </c>
      <c r="H2151" s="64" t="s">
        <v>725</v>
      </c>
      <c r="I2151" s="60">
        <v>0.57999999999999996</v>
      </c>
      <c r="J2151" s="60">
        <v>0.57999999999999996</v>
      </c>
      <c r="K2151" s="60">
        <v>129.26000000000002</v>
      </c>
      <c r="L2151" s="60">
        <v>444.26</v>
      </c>
      <c r="M2151" s="60">
        <v>386.89</v>
      </c>
      <c r="N2151" s="60">
        <v>400.19</v>
      </c>
      <c r="O2151" s="60">
        <v>416.84</v>
      </c>
      <c r="P2151" s="60">
        <v>423.3</v>
      </c>
      <c r="Q2151" s="60">
        <v>423.27</v>
      </c>
      <c r="R2151" s="60">
        <v>423.27</v>
      </c>
      <c r="S2151" s="60">
        <v>0.57999999999999996</v>
      </c>
      <c r="T2151" s="60">
        <v>0.57999999999999996</v>
      </c>
      <c r="U2151" s="60">
        <v>0.57999999999999996</v>
      </c>
      <c r="V2151" s="60">
        <v>0.57999999999999996</v>
      </c>
      <c r="W2151" s="60">
        <v>0.57999999999999996</v>
      </c>
      <c r="X2151" s="60">
        <v>0.57999999999999996</v>
      </c>
      <c r="Y2151" s="60">
        <v>0.57999999999999996</v>
      </c>
      <c r="Z2151" s="60">
        <v>0.57999999999999996</v>
      </c>
      <c r="AA2151" s="60">
        <v>0.57999999999999996</v>
      </c>
      <c r="AB2151" s="60">
        <v>0.57999999999999996</v>
      </c>
      <c r="AC2151" s="60">
        <v>0.57999999999999996</v>
      </c>
      <c r="AD2151" s="60">
        <v>0.57999999999999996</v>
      </c>
      <c r="AE2151" s="60">
        <v>0.57999999999999996</v>
      </c>
      <c r="AF2151" s="60">
        <v>0.57999999999999996</v>
      </c>
      <c r="AG2151" s="60">
        <v>0.57999999999999996</v>
      </c>
      <c r="AH2151" s="60">
        <v>0.57999999999999996</v>
      </c>
      <c r="AI2151" s="60">
        <v>0.57999999999999996</v>
      </c>
      <c r="AJ2151" s="60">
        <v>0.57999999999999996</v>
      </c>
      <c r="AK2151" s="60">
        <v>0.57999999999999996</v>
      </c>
      <c r="AL2151" s="60">
        <v>0.57999999999999996</v>
      </c>
      <c r="AM2151" s="60">
        <v>0.57999999999999996</v>
      </c>
      <c r="AN2151" s="60">
        <v>0.57999999999999996</v>
      </c>
      <c r="AO2151" s="60">
        <v>0.57999999999999996</v>
      </c>
      <c r="AP2151" s="60">
        <v>0.57999999999999996</v>
      </c>
      <c r="AQ2151" s="60">
        <v>0.57999999999999996</v>
      </c>
      <c r="AR2151" s="60">
        <v>0.57999999999999996</v>
      </c>
      <c r="AS2151" s="60">
        <v>0.57999999999999996</v>
      </c>
      <c r="AT2151" s="60">
        <v>0.57999999999999996</v>
      </c>
      <c r="AU2151" s="60">
        <v>0.57999999999999996</v>
      </c>
      <c r="AV2151" s="60">
        <v>0</v>
      </c>
      <c r="AW2151" s="60">
        <v>0</v>
      </c>
      <c r="AX2151" s="60">
        <v>0</v>
      </c>
      <c r="AY2151" s="60">
        <v>0</v>
      </c>
      <c r="AZ2151" s="60">
        <v>0</v>
      </c>
      <c r="BA2151" s="60">
        <v>0</v>
      </c>
      <c r="BB2151" s="60">
        <v>0</v>
      </c>
      <c r="BC2151" s="60">
        <v>0</v>
      </c>
      <c r="BD2151" s="60">
        <v>0</v>
      </c>
      <c r="BE2151" s="60">
        <v>0</v>
      </c>
      <c r="BF2151" s="60">
        <v>0</v>
      </c>
      <c r="BG2151" s="60">
        <v>0</v>
      </c>
      <c r="BH2151" s="60">
        <v>0</v>
      </c>
      <c r="BI2151" s="60">
        <v>0</v>
      </c>
      <c r="BJ2151" s="60">
        <v>0</v>
      </c>
      <c r="BK2151" s="60">
        <v>0</v>
      </c>
      <c r="BL2151" s="60">
        <v>0</v>
      </c>
      <c r="BM2151" s="60">
        <v>0</v>
      </c>
      <c r="BN2151" s="60">
        <v>0</v>
      </c>
      <c r="BO2151" s="60">
        <v>0</v>
      </c>
      <c r="BP2151" s="60">
        <v>0</v>
      </c>
      <c r="BQ2151" s="60">
        <v>0</v>
      </c>
      <c r="BR2151" s="60">
        <v>0</v>
      </c>
      <c r="BS2151" s="60">
        <v>0</v>
      </c>
      <c r="BT2151" s="60">
        <v>0</v>
      </c>
      <c r="BU2151" s="60">
        <v>0</v>
      </c>
      <c r="BV2151" s="60">
        <v>0</v>
      </c>
      <c r="BW2151" s="60">
        <v>0</v>
      </c>
      <c r="BX2151" s="60">
        <v>0</v>
      </c>
      <c r="BY2151" s="60">
        <v>0</v>
      </c>
      <c r="BZ2151" s="60">
        <v>0</v>
      </c>
      <c r="CA2151" s="60">
        <v>0</v>
      </c>
      <c r="CB2151" s="60">
        <v>0</v>
      </c>
      <c r="CC2151" s="60">
        <v>0</v>
      </c>
      <c r="CD2151" s="60">
        <v>0</v>
      </c>
      <c r="CE2151" s="60">
        <v>0</v>
      </c>
      <c r="CF2151" s="60">
        <v>0</v>
      </c>
      <c r="CG2151" s="60">
        <v>0</v>
      </c>
      <c r="CH2151" s="60">
        <v>0</v>
      </c>
    </row>
    <row r="2152" spans="1:86">
      <c r="A2152" s="57" t="s">
        <v>86</v>
      </c>
      <c r="B2152" s="58" t="s">
        <v>132</v>
      </c>
      <c r="C2152" s="59" t="s">
        <v>98</v>
      </c>
      <c r="D2152" s="58" t="s">
        <v>93</v>
      </c>
      <c r="E2152" s="58" t="str">
        <f>VLOOKUP(CONCATENATE($F$4,F2152),'REG FL  CWIP - 1 System Per Boo'!$A$29:$B$1161,2,FALSE)</f>
        <v>Distribution</v>
      </c>
      <c r="F2152" s="58" t="s">
        <v>306</v>
      </c>
      <c r="G2152" s="58" t="s">
        <v>307</v>
      </c>
      <c r="H2152" s="64" t="s">
        <v>725</v>
      </c>
      <c r="I2152" s="60">
        <v>100.02</v>
      </c>
      <c r="J2152" s="60">
        <v>96.49</v>
      </c>
      <c r="K2152" s="60">
        <v>98.07</v>
      </c>
      <c r="L2152" s="60">
        <v>98.07</v>
      </c>
      <c r="M2152" s="60">
        <v>98.07</v>
      </c>
      <c r="N2152" s="60">
        <v>98.07</v>
      </c>
      <c r="O2152" s="60">
        <v>98.07</v>
      </c>
      <c r="P2152" s="60">
        <v>98.07</v>
      </c>
      <c r="Q2152" s="60">
        <v>98.07</v>
      </c>
      <c r="R2152" s="60">
        <v>98.07</v>
      </c>
      <c r="S2152" s="60">
        <v>98.07</v>
      </c>
      <c r="T2152" s="60">
        <v>98.07</v>
      </c>
      <c r="U2152" s="60">
        <v>100.02</v>
      </c>
      <c r="V2152" s="60">
        <v>98.07</v>
      </c>
      <c r="W2152" s="60">
        <v>98.07</v>
      </c>
      <c r="X2152" s="60">
        <v>98.07</v>
      </c>
      <c r="Y2152" s="60">
        <v>1.9613999999999976</v>
      </c>
      <c r="Z2152" s="60">
        <v>1.9613999999999976</v>
      </c>
      <c r="AA2152" s="60">
        <v>1.9613999999999976</v>
      </c>
      <c r="AB2152" s="60">
        <v>3.9228000000000041E-2</v>
      </c>
      <c r="AC2152" s="60">
        <v>3.9228000000000041E-2</v>
      </c>
      <c r="AD2152" s="60">
        <v>3.9228000000000041E-2</v>
      </c>
      <c r="AE2152" s="60">
        <v>7.8456000000000359E-4</v>
      </c>
      <c r="AF2152" s="60">
        <v>7.8456000000000359E-4</v>
      </c>
      <c r="AG2152" s="60">
        <v>7.8456000000000359E-4</v>
      </c>
      <c r="AH2152" s="60">
        <v>98.07</v>
      </c>
      <c r="AI2152" s="60">
        <v>1.5691200000000037E-5</v>
      </c>
      <c r="AJ2152" s="60">
        <v>1.5691200000000037E-5</v>
      </c>
      <c r="AK2152" s="60">
        <v>1.5691200000000037E-5</v>
      </c>
      <c r="AL2152" s="60">
        <v>3.1382400000000264E-7</v>
      </c>
      <c r="AM2152" s="60">
        <v>3.1382400000000264E-7</v>
      </c>
      <c r="AN2152" s="60">
        <v>3.1382400000000264E-7</v>
      </c>
      <c r="AO2152" s="60">
        <v>0</v>
      </c>
      <c r="AP2152" s="60">
        <v>0</v>
      </c>
      <c r="AQ2152" s="60">
        <v>0</v>
      </c>
      <c r="AR2152" s="60">
        <v>0</v>
      </c>
      <c r="AS2152" s="60">
        <v>0</v>
      </c>
      <c r="AT2152" s="60">
        <v>0</v>
      </c>
      <c r="AU2152" s="60">
        <v>1.5691200000000037E-5</v>
      </c>
      <c r="AV2152" s="60">
        <v>0</v>
      </c>
      <c r="AW2152" s="60">
        <v>0</v>
      </c>
      <c r="AX2152" s="60">
        <v>0</v>
      </c>
      <c r="AY2152" s="60">
        <v>0</v>
      </c>
      <c r="AZ2152" s="60">
        <v>0</v>
      </c>
      <c r="BA2152" s="60">
        <v>0</v>
      </c>
      <c r="BB2152" s="60">
        <v>0</v>
      </c>
      <c r="BC2152" s="60">
        <v>0</v>
      </c>
      <c r="BD2152" s="60">
        <v>0</v>
      </c>
      <c r="BE2152" s="60">
        <v>0</v>
      </c>
      <c r="BF2152" s="60">
        <v>0</v>
      </c>
      <c r="BG2152" s="60">
        <v>0</v>
      </c>
      <c r="BH2152" s="60">
        <v>0</v>
      </c>
      <c r="BI2152" s="60">
        <v>0</v>
      </c>
      <c r="BJ2152" s="60">
        <v>0</v>
      </c>
      <c r="BK2152" s="60">
        <v>0</v>
      </c>
      <c r="BL2152" s="60">
        <v>0</v>
      </c>
      <c r="BM2152" s="60">
        <v>0</v>
      </c>
      <c r="BN2152" s="60">
        <v>0</v>
      </c>
      <c r="BO2152" s="60">
        <v>0</v>
      </c>
      <c r="BP2152" s="60">
        <v>0</v>
      </c>
      <c r="BQ2152" s="60">
        <v>0</v>
      </c>
      <c r="BR2152" s="60">
        <v>0</v>
      </c>
      <c r="BS2152" s="60">
        <v>0</v>
      </c>
      <c r="BT2152" s="60">
        <v>0</v>
      </c>
      <c r="BU2152" s="60">
        <v>0</v>
      </c>
      <c r="BV2152" s="60">
        <v>0</v>
      </c>
      <c r="BW2152" s="60">
        <v>0</v>
      </c>
      <c r="BX2152" s="60">
        <v>0</v>
      </c>
      <c r="BY2152" s="60">
        <v>0</v>
      </c>
      <c r="BZ2152" s="60">
        <v>0</v>
      </c>
      <c r="CA2152" s="60">
        <v>0</v>
      </c>
      <c r="CB2152" s="60">
        <v>0</v>
      </c>
      <c r="CC2152" s="60">
        <v>0</v>
      </c>
      <c r="CD2152" s="60">
        <v>0</v>
      </c>
      <c r="CE2152" s="60">
        <v>0</v>
      </c>
      <c r="CF2152" s="60">
        <v>0</v>
      </c>
      <c r="CG2152" s="60">
        <v>0</v>
      </c>
      <c r="CH2152" s="60">
        <v>0</v>
      </c>
    </row>
    <row r="2153" spans="1:86">
      <c r="A2153" s="57" t="s">
        <v>86</v>
      </c>
      <c r="B2153" s="58" t="s">
        <v>132</v>
      </c>
      <c r="C2153" s="59" t="s">
        <v>98</v>
      </c>
      <c r="D2153" s="58" t="s">
        <v>93</v>
      </c>
      <c r="E2153" s="58" t="str">
        <f>VLOOKUP(CONCATENATE($F$4,F2153),'REG FL  CWIP - 1 System Per Boo'!$A$29:$B$1161,2,FALSE)</f>
        <v>Distribution</v>
      </c>
      <c r="F2153" s="58" t="s">
        <v>309</v>
      </c>
      <c r="G2153" s="58" t="s">
        <v>307</v>
      </c>
      <c r="H2153" s="64" t="s">
        <v>725</v>
      </c>
      <c r="I2153" s="60">
        <v>47260.950000000004</v>
      </c>
      <c r="J2153" s="60">
        <v>47474.040000000008</v>
      </c>
      <c r="K2153" s="60">
        <v>49508.399999999994</v>
      </c>
      <c r="L2153" s="60">
        <v>51809.51</v>
      </c>
      <c r="M2153" s="60">
        <v>54387.700000000004</v>
      </c>
      <c r="N2153" s="60">
        <v>58160.99</v>
      </c>
      <c r="O2153" s="60">
        <v>53321.89</v>
      </c>
      <c r="P2153" s="60">
        <v>53807.43</v>
      </c>
      <c r="Q2153" s="60">
        <v>56184.24</v>
      </c>
      <c r="R2153" s="60">
        <v>56075.729999999996</v>
      </c>
      <c r="S2153" s="60">
        <v>60926.14</v>
      </c>
      <c r="T2153" s="60">
        <v>63576.23000000001</v>
      </c>
      <c r="U2153" s="60">
        <v>47260.950000000004</v>
      </c>
      <c r="V2153" s="60">
        <v>70150.03</v>
      </c>
      <c r="W2153" s="60">
        <v>72778.759392099993</v>
      </c>
      <c r="X2153" s="60">
        <v>75226.961514199997</v>
      </c>
      <c r="Y2153" s="60">
        <v>1601.5947505220101</v>
      </c>
      <c r="Z2153" s="60">
        <v>4347.6696424220099</v>
      </c>
      <c r="AA2153" s="60">
        <v>6346.7639243220101</v>
      </c>
      <c r="AB2153" s="60">
        <v>185.3933229564409</v>
      </c>
      <c r="AC2153" s="60">
        <v>2212.5487248564409</v>
      </c>
      <c r="AD2153" s="60">
        <v>6993.4803067564408</v>
      </c>
      <c r="AE2153" s="60">
        <v>186.63868977312995</v>
      </c>
      <c r="AF2153" s="60">
        <v>3054.82217167313</v>
      </c>
      <c r="AG2153" s="60">
        <v>5541.7497635731306</v>
      </c>
      <c r="AH2153" s="60">
        <v>70150.03</v>
      </c>
      <c r="AI2153" s="60">
        <v>162.59587920946251</v>
      </c>
      <c r="AJ2153" s="60">
        <v>1381.5132850094626</v>
      </c>
      <c r="AK2153" s="60">
        <v>2086.8272808094625</v>
      </c>
      <c r="AL2153" s="60">
        <v>58.9435216041893</v>
      </c>
      <c r="AM2153" s="60">
        <v>135.0405210041894</v>
      </c>
      <c r="AN2153" s="60">
        <v>1441.5904565041894</v>
      </c>
      <c r="AO2153" s="60">
        <v>55.132234318084102</v>
      </c>
      <c r="AP2153" s="60">
        <v>2091.646043718084</v>
      </c>
      <c r="AQ2153" s="60">
        <v>4705.4670431180839</v>
      </c>
      <c r="AR2153" s="60">
        <v>146.97463625036289</v>
      </c>
      <c r="AS2153" s="60">
        <v>2312.1746256503629</v>
      </c>
      <c r="AT2153" s="60">
        <v>6032.5354611503626</v>
      </c>
      <c r="AU2153" s="60">
        <v>162.59587920946251</v>
      </c>
      <c r="AV2153" s="60">
        <v>372.67299105900747</v>
      </c>
      <c r="AW2153" s="60">
        <v>2752.3148781964751</v>
      </c>
      <c r="AX2153" s="60">
        <v>4853.3826206837721</v>
      </c>
      <c r="AY2153" s="60">
        <v>147.66242086815691</v>
      </c>
      <c r="AZ2153" s="60">
        <v>2756.2508820855969</v>
      </c>
      <c r="BA2153" s="60">
        <v>5522.4221032272544</v>
      </c>
      <c r="BB2153" s="60">
        <v>159.89107828925808</v>
      </c>
      <c r="BC2153" s="60">
        <v>3358.3328981363343</v>
      </c>
      <c r="BD2153" s="60">
        <v>7075.9667381866748</v>
      </c>
      <c r="BE2153" s="60">
        <v>219.79188380243068</v>
      </c>
      <c r="BF2153" s="60">
        <v>4048.1208389368917</v>
      </c>
      <c r="BG2153" s="60">
        <v>8781.0878152118858</v>
      </c>
      <c r="BH2153" s="60">
        <v>372.67299105900747</v>
      </c>
      <c r="BI2153" s="60">
        <v>247.48511392053115</v>
      </c>
      <c r="BJ2153" s="60">
        <v>2836.0295131544763</v>
      </c>
      <c r="BK2153" s="60">
        <v>5121.5444751427112</v>
      </c>
      <c r="BL2153" s="60">
        <v>157.46723981308151</v>
      </c>
      <c r="BM2153" s="60">
        <v>2995.0568316290969</v>
      </c>
      <c r="BN2153" s="60">
        <v>6004.0629600351385</v>
      </c>
      <c r="BO2153" s="60">
        <v>173.86433461832348</v>
      </c>
      <c r="BP2153" s="60">
        <v>3653.0889624047209</v>
      </c>
      <c r="BQ2153" s="60">
        <v>7697.0841143983507</v>
      </c>
      <c r="BR2153" s="60">
        <v>239.08557285530514</v>
      </c>
      <c r="BS2153" s="60">
        <v>4403.4934733899536</v>
      </c>
      <c r="BT2153" s="60">
        <v>9551.9551912720053</v>
      </c>
      <c r="BU2153" s="60">
        <v>247.48511392053115</v>
      </c>
      <c r="BV2153" s="60">
        <v>269.21115693743741</v>
      </c>
      <c r="BW2153" s="60">
        <v>2122.5904947930985</v>
      </c>
      <c r="BX2153" s="60">
        <v>3759.0029156743253</v>
      </c>
      <c r="BY2153" s="60">
        <v>114.58569281840209</v>
      </c>
      <c r="BZ2153" s="60">
        <v>2146.2796132867825</v>
      </c>
      <c r="CA2153" s="60">
        <v>4300.7065520401702</v>
      </c>
      <c r="CB2153" s="60">
        <v>124.52242965636833</v>
      </c>
      <c r="CC2153" s="60">
        <v>2615.6224620939734</v>
      </c>
      <c r="CD2153" s="60">
        <v>5511.0941639939083</v>
      </c>
      <c r="CE2153" s="60">
        <v>171.1843019924363</v>
      </c>
      <c r="CF2153" s="60">
        <v>3152.8706735060655</v>
      </c>
      <c r="CG2153" s="60">
        <v>6839.1325635811736</v>
      </c>
      <c r="CH2153" s="60">
        <v>269.21115693743741</v>
      </c>
    </row>
    <row r="2154" spans="1:86">
      <c r="A2154" s="57" t="s">
        <v>86</v>
      </c>
      <c r="B2154" s="58" t="s">
        <v>132</v>
      </c>
      <c r="C2154" s="59" t="s">
        <v>103</v>
      </c>
      <c r="D2154" s="58" t="s">
        <v>104</v>
      </c>
      <c r="E2154" s="58" t="str">
        <f>VLOOKUP(CONCATENATE($F$4,F2154),'REG FL  CWIP - 1 System Per Boo'!$A$29:$B$1161,2,FALSE)</f>
        <v>Distribution</v>
      </c>
      <c r="F2154" s="58" t="s">
        <v>107</v>
      </c>
      <c r="G2154" s="58" t="s">
        <v>106</v>
      </c>
      <c r="H2154" s="64" t="s">
        <v>725</v>
      </c>
      <c r="I2154" s="60">
        <v>0</v>
      </c>
      <c r="J2154" s="60">
        <v>0</v>
      </c>
      <c r="K2154" s="60">
        <v>0</v>
      </c>
      <c r="L2154" s="60">
        <v>0</v>
      </c>
      <c r="M2154" s="60">
        <v>0</v>
      </c>
      <c r="N2154" s="60">
        <v>0</v>
      </c>
      <c r="O2154" s="60">
        <v>0</v>
      </c>
      <c r="P2154" s="60">
        <v>0</v>
      </c>
      <c r="Q2154" s="60">
        <v>0</v>
      </c>
      <c r="R2154" s="60">
        <v>0</v>
      </c>
      <c r="S2154" s="60">
        <v>0</v>
      </c>
      <c r="T2154" s="60">
        <v>0</v>
      </c>
      <c r="U2154" s="60">
        <v>0</v>
      </c>
      <c r="V2154" s="60">
        <v>0</v>
      </c>
      <c r="W2154" s="60">
        <v>0</v>
      </c>
      <c r="X2154" s="60">
        <v>0</v>
      </c>
      <c r="Y2154" s="60">
        <v>0</v>
      </c>
      <c r="Z2154" s="60">
        <v>0</v>
      </c>
      <c r="AA2154" s="60">
        <v>0</v>
      </c>
      <c r="AB2154" s="60">
        <v>0</v>
      </c>
      <c r="AC2154" s="60">
        <v>0</v>
      </c>
      <c r="AD2154" s="60">
        <v>0</v>
      </c>
      <c r="AE2154" s="60">
        <v>0</v>
      </c>
      <c r="AF2154" s="60">
        <v>0</v>
      </c>
      <c r="AG2154" s="60">
        <v>0</v>
      </c>
      <c r="AH2154" s="60">
        <v>0</v>
      </c>
      <c r="AI2154" s="60">
        <v>0</v>
      </c>
      <c r="AJ2154" s="60">
        <v>0</v>
      </c>
      <c r="AK2154" s="60">
        <v>0</v>
      </c>
      <c r="AL2154" s="60">
        <v>0</v>
      </c>
      <c r="AM2154" s="60">
        <v>0</v>
      </c>
      <c r="AN2154" s="60">
        <v>0</v>
      </c>
      <c r="AO2154" s="60">
        <v>0</v>
      </c>
      <c r="AP2154" s="60">
        <v>0</v>
      </c>
      <c r="AQ2154" s="60">
        <v>0</v>
      </c>
      <c r="AR2154" s="60">
        <v>0</v>
      </c>
      <c r="AS2154" s="60">
        <v>0</v>
      </c>
      <c r="AT2154" s="60">
        <v>0</v>
      </c>
      <c r="AU2154" s="60">
        <v>0</v>
      </c>
      <c r="AV2154" s="60">
        <v>0</v>
      </c>
      <c r="AW2154" s="60">
        <v>646.66666666666663</v>
      </c>
      <c r="AX2154" s="60">
        <v>1294.9964048582231</v>
      </c>
      <c r="AY2154" s="60">
        <v>1946.676166304637</v>
      </c>
      <c r="AZ2154" s="60">
        <v>2601.7438271213609</v>
      </c>
      <c r="BA2154" s="60">
        <v>3260.2377244944487</v>
      </c>
      <c r="BB2154" s="60">
        <v>3922.1966630820075</v>
      </c>
      <c r="BC2154" s="60">
        <v>4587.6599215152537</v>
      </c>
      <c r="BD2154" s="60">
        <v>5256.6672590008775</v>
      </c>
      <c r="BE2154" s="60">
        <v>5929.2589220264454</v>
      </c>
      <c r="BF2154" s="60">
        <v>6605.4756511706428</v>
      </c>
      <c r="BG2154" s="60">
        <v>7285.3586880201119</v>
      </c>
      <c r="BH2154" s="60">
        <v>0</v>
      </c>
      <c r="BI2154" s="60">
        <v>7968.9497821947871</v>
      </c>
      <c r="BJ2154" s="60">
        <v>16091.488311757063</v>
      </c>
      <c r="BK2154" s="60">
        <v>24236.800145888177</v>
      </c>
      <c r="BL2154" s="60">
        <v>32424.326096176796</v>
      </c>
      <c r="BM2154" s="60">
        <v>40654.543101269068</v>
      </c>
      <c r="BN2154" s="60">
        <v>48927.933905632468</v>
      </c>
      <c r="BO2154" s="60">
        <v>57244.987140164478</v>
      </c>
      <c r="BP2154" s="60">
        <v>65606.19740405542</v>
      </c>
      <c r="BQ2154" s="60">
        <v>74012.065347927084</v>
      </c>
      <c r="BR2154" s="60">
        <v>82463.097758268894</v>
      </c>
      <c r="BS2154" s="60">
        <v>90959.807643194014</v>
      </c>
      <c r="BT2154" s="60">
        <v>99502.714319538019</v>
      </c>
      <c r="BU2154" s="60">
        <v>7968.9497821947871</v>
      </c>
      <c r="BV2154" s="60">
        <v>108092.34350132357</v>
      </c>
      <c r="BW2154" s="60">
        <v>113233.39461918859</v>
      </c>
      <c r="BX2154" s="60">
        <v>118411.46348485553</v>
      </c>
      <c r="BY2154" s="60">
        <v>0</v>
      </c>
      <c r="BZ2154" s="60">
        <v>0</v>
      </c>
      <c r="CA2154" s="60">
        <v>0</v>
      </c>
      <c r="CB2154" s="60">
        <v>0</v>
      </c>
      <c r="CC2154" s="60">
        <v>0</v>
      </c>
      <c r="CD2154" s="60">
        <v>0</v>
      </c>
      <c r="CE2154" s="60">
        <v>0</v>
      </c>
      <c r="CF2154" s="60">
        <v>0</v>
      </c>
      <c r="CG2154" s="60">
        <v>0</v>
      </c>
      <c r="CH2154" s="60">
        <v>108092.34350132357</v>
      </c>
    </row>
    <row r="2155" spans="1:86">
      <c r="A2155" s="57" t="s">
        <v>86</v>
      </c>
      <c r="B2155" s="58" t="s">
        <v>132</v>
      </c>
      <c r="C2155" s="59" t="s">
        <v>103</v>
      </c>
      <c r="D2155" s="58" t="s">
        <v>113</v>
      </c>
      <c r="E2155" s="58" t="str">
        <f>VLOOKUP(CONCATENATE($F$4,F2155),'REG FL  CWIP - 1 System Per Boo'!$A$29:$B$1161,2,FALSE)</f>
        <v>General</v>
      </c>
      <c r="F2155" s="58" t="s">
        <v>319</v>
      </c>
      <c r="G2155" s="58" t="s">
        <v>320</v>
      </c>
      <c r="H2155" s="64" t="s">
        <v>725</v>
      </c>
      <c r="I2155" s="60">
        <v>0</v>
      </c>
      <c r="J2155" s="60">
        <v>0</v>
      </c>
      <c r="K2155" s="60">
        <v>0</v>
      </c>
      <c r="L2155" s="60">
        <v>0</v>
      </c>
      <c r="M2155" s="60">
        <v>5.21</v>
      </c>
      <c r="N2155" s="60">
        <v>16.920000000000002</v>
      </c>
      <c r="O2155" s="60">
        <v>24.27</v>
      </c>
      <c r="P2155" s="60">
        <v>34.85</v>
      </c>
      <c r="Q2155" s="60">
        <v>40.71</v>
      </c>
      <c r="R2155" s="60">
        <v>44.91</v>
      </c>
      <c r="S2155" s="60">
        <v>50.49</v>
      </c>
      <c r="T2155" s="60">
        <v>55.89</v>
      </c>
      <c r="U2155" s="60">
        <v>0</v>
      </c>
      <c r="V2155" s="60">
        <v>61.64</v>
      </c>
      <c r="W2155" s="60">
        <v>61.64</v>
      </c>
      <c r="X2155" s="60">
        <v>61.64</v>
      </c>
      <c r="Y2155" s="60">
        <v>61.64</v>
      </c>
      <c r="Z2155" s="60">
        <v>61.64</v>
      </c>
      <c r="AA2155" s="60">
        <v>61.64</v>
      </c>
      <c r="AB2155" s="60">
        <v>61.64</v>
      </c>
      <c r="AC2155" s="60">
        <v>61.64</v>
      </c>
      <c r="AD2155" s="60">
        <v>61.64</v>
      </c>
      <c r="AE2155" s="60">
        <v>61.64</v>
      </c>
      <c r="AF2155" s="60">
        <v>61.64</v>
      </c>
      <c r="AG2155" s="60">
        <v>61.64</v>
      </c>
      <c r="AH2155" s="60">
        <v>61.64</v>
      </c>
      <c r="AI2155" s="60">
        <v>61.64</v>
      </c>
      <c r="AJ2155" s="60">
        <v>61.64</v>
      </c>
      <c r="AK2155" s="60">
        <v>61.64</v>
      </c>
      <c r="AL2155" s="60">
        <v>61.64</v>
      </c>
      <c r="AM2155" s="60">
        <v>61.64</v>
      </c>
      <c r="AN2155" s="60">
        <v>61.64</v>
      </c>
      <c r="AO2155" s="60">
        <v>61.64</v>
      </c>
      <c r="AP2155" s="60">
        <v>61.64</v>
      </c>
      <c r="AQ2155" s="60">
        <v>61.64</v>
      </c>
      <c r="AR2155" s="60">
        <v>61.64</v>
      </c>
      <c r="AS2155" s="60">
        <v>61.64</v>
      </c>
      <c r="AT2155" s="60">
        <v>61.64</v>
      </c>
      <c r="AU2155" s="60">
        <v>61.64</v>
      </c>
      <c r="AV2155" s="60">
        <v>61.64</v>
      </c>
      <c r="AW2155" s="60">
        <v>61.64</v>
      </c>
      <c r="AX2155" s="60">
        <v>61.64</v>
      </c>
      <c r="AY2155" s="60">
        <v>61.64</v>
      </c>
      <c r="AZ2155" s="60">
        <v>61.64</v>
      </c>
      <c r="BA2155" s="60">
        <v>61.64</v>
      </c>
      <c r="BB2155" s="60">
        <v>61.64</v>
      </c>
      <c r="BC2155" s="60">
        <v>61.64</v>
      </c>
      <c r="BD2155" s="60">
        <v>61.64</v>
      </c>
      <c r="BE2155" s="60">
        <v>61.64</v>
      </c>
      <c r="BF2155" s="60">
        <v>61.64</v>
      </c>
      <c r="BG2155" s="60">
        <v>61.64</v>
      </c>
      <c r="BH2155" s="60">
        <v>61.64</v>
      </c>
      <c r="BI2155" s="60">
        <v>61.64</v>
      </c>
      <c r="BJ2155" s="60">
        <v>61.64</v>
      </c>
      <c r="BK2155" s="60">
        <v>61.64</v>
      </c>
      <c r="BL2155" s="60">
        <v>61.64</v>
      </c>
      <c r="BM2155" s="60">
        <v>61.64</v>
      </c>
      <c r="BN2155" s="60">
        <v>61.64</v>
      </c>
      <c r="BO2155" s="60">
        <v>61.64</v>
      </c>
      <c r="BP2155" s="60">
        <v>61.64</v>
      </c>
      <c r="BQ2155" s="60">
        <v>61.64</v>
      </c>
      <c r="BR2155" s="60">
        <v>61.64</v>
      </c>
      <c r="BS2155" s="60">
        <v>61.64</v>
      </c>
      <c r="BT2155" s="60">
        <v>61.64</v>
      </c>
      <c r="BU2155" s="60">
        <v>61.64</v>
      </c>
      <c r="BV2155" s="60">
        <v>61.64</v>
      </c>
      <c r="BW2155" s="60">
        <v>61.64</v>
      </c>
      <c r="BX2155" s="60">
        <v>61.64</v>
      </c>
      <c r="BY2155" s="60">
        <v>61.64</v>
      </c>
      <c r="BZ2155" s="60">
        <v>61.64</v>
      </c>
      <c r="CA2155" s="60">
        <v>61.64</v>
      </c>
      <c r="CB2155" s="60">
        <v>61.64</v>
      </c>
      <c r="CC2155" s="60">
        <v>61.64</v>
      </c>
      <c r="CD2155" s="60">
        <v>61.64</v>
      </c>
      <c r="CE2155" s="60">
        <v>61.64</v>
      </c>
      <c r="CF2155" s="60">
        <v>61.64</v>
      </c>
      <c r="CG2155" s="60">
        <v>61.64</v>
      </c>
      <c r="CH2155" s="60">
        <v>61.64</v>
      </c>
    </row>
    <row r="2156" spans="1:86">
      <c r="A2156" s="57" t="s">
        <v>86</v>
      </c>
      <c r="B2156" s="58" t="s">
        <v>132</v>
      </c>
      <c r="C2156" s="59" t="s">
        <v>324</v>
      </c>
      <c r="D2156" s="58" t="s">
        <v>325</v>
      </c>
      <c r="E2156" s="58" t="s">
        <v>324</v>
      </c>
      <c r="F2156" s="58" t="s">
        <v>328</v>
      </c>
      <c r="G2156" s="58" t="s">
        <v>329</v>
      </c>
      <c r="H2156" s="64" t="s">
        <v>725</v>
      </c>
      <c r="I2156" s="60">
        <v>30.9</v>
      </c>
      <c r="J2156" s="60">
        <v>30.9</v>
      </c>
      <c r="K2156" s="60">
        <v>30.9</v>
      </c>
      <c r="L2156" s="60">
        <v>30.9</v>
      </c>
      <c r="M2156" s="60">
        <v>30.9</v>
      </c>
      <c r="N2156" s="60">
        <v>30.9</v>
      </c>
      <c r="O2156" s="60">
        <v>30.9</v>
      </c>
      <c r="P2156" s="60">
        <v>30.9</v>
      </c>
      <c r="Q2156" s="60">
        <v>30.9</v>
      </c>
      <c r="R2156" s="60">
        <v>30.9</v>
      </c>
      <c r="S2156" s="60">
        <v>30.9</v>
      </c>
      <c r="T2156" s="60">
        <v>30.9</v>
      </c>
      <c r="U2156" s="60">
        <v>30.9</v>
      </c>
      <c r="V2156" s="60">
        <v>30.9</v>
      </c>
      <c r="W2156" s="60">
        <v>30.9</v>
      </c>
      <c r="X2156" s="60">
        <v>30.9</v>
      </c>
      <c r="Y2156" s="60">
        <v>30.9</v>
      </c>
      <c r="Z2156" s="60">
        <v>30.9</v>
      </c>
      <c r="AA2156" s="60">
        <v>30.9</v>
      </c>
      <c r="AB2156" s="60">
        <v>30.9</v>
      </c>
      <c r="AC2156" s="60">
        <v>30.9</v>
      </c>
      <c r="AD2156" s="60">
        <v>30.9</v>
      </c>
      <c r="AE2156" s="60">
        <v>30.9</v>
      </c>
      <c r="AF2156" s="60">
        <v>30.9</v>
      </c>
      <c r="AG2156" s="60">
        <v>30.9</v>
      </c>
      <c r="AH2156" s="60">
        <v>30.9</v>
      </c>
      <c r="AI2156" s="60">
        <v>30.9</v>
      </c>
      <c r="AJ2156" s="60">
        <v>30.9</v>
      </c>
      <c r="AK2156" s="60">
        <v>30.9</v>
      </c>
      <c r="AL2156" s="60">
        <v>30.9</v>
      </c>
      <c r="AM2156" s="60">
        <v>30.9</v>
      </c>
      <c r="AN2156" s="60">
        <v>30.9</v>
      </c>
      <c r="AO2156" s="60">
        <v>30.9</v>
      </c>
      <c r="AP2156" s="60">
        <v>30.9</v>
      </c>
      <c r="AQ2156" s="60">
        <v>30.9</v>
      </c>
      <c r="AR2156" s="60">
        <v>30.9</v>
      </c>
      <c r="AS2156" s="60">
        <v>30.9</v>
      </c>
      <c r="AT2156" s="60">
        <v>30.9</v>
      </c>
      <c r="AU2156" s="60">
        <v>30.9</v>
      </c>
      <c r="AV2156" s="60">
        <v>30.9</v>
      </c>
      <c r="AW2156" s="60">
        <v>30.9</v>
      </c>
      <c r="AX2156" s="60">
        <v>30.9</v>
      </c>
      <c r="AY2156" s="60">
        <v>30.9</v>
      </c>
      <c r="AZ2156" s="60">
        <v>30.9</v>
      </c>
      <c r="BA2156" s="60">
        <v>30.9</v>
      </c>
      <c r="BB2156" s="60">
        <v>30.9</v>
      </c>
      <c r="BC2156" s="60">
        <v>30.9</v>
      </c>
      <c r="BD2156" s="60">
        <v>30.9</v>
      </c>
      <c r="BE2156" s="60">
        <v>30.9</v>
      </c>
      <c r="BF2156" s="60">
        <v>30.9</v>
      </c>
      <c r="BG2156" s="60">
        <v>30.9</v>
      </c>
      <c r="BH2156" s="60">
        <v>30.9</v>
      </c>
      <c r="BI2156" s="60">
        <v>30.9</v>
      </c>
      <c r="BJ2156" s="60">
        <v>30.9</v>
      </c>
      <c r="BK2156" s="60">
        <v>30.9</v>
      </c>
      <c r="BL2156" s="60">
        <v>30.9</v>
      </c>
      <c r="BM2156" s="60">
        <v>30.9</v>
      </c>
      <c r="BN2156" s="60">
        <v>30.9</v>
      </c>
      <c r="BO2156" s="60">
        <v>30.9</v>
      </c>
      <c r="BP2156" s="60">
        <v>30.9</v>
      </c>
      <c r="BQ2156" s="60">
        <v>30.9</v>
      </c>
      <c r="BR2156" s="60">
        <v>30.9</v>
      </c>
      <c r="BS2156" s="60">
        <v>30.9</v>
      </c>
      <c r="BT2156" s="60">
        <v>30.9</v>
      </c>
      <c r="BU2156" s="60">
        <v>30.9</v>
      </c>
      <c r="BV2156" s="60">
        <v>30.9</v>
      </c>
      <c r="BW2156" s="60">
        <v>30.9</v>
      </c>
      <c r="BX2156" s="60">
        <v>30.9</v>
      </c>
      <c r="BY2156" s="60">
        <v>30.9</v>
      </c>
      <c r="BZ2156" s="60">
        <v>30.9</v>
      </c>
      <c r="CA2156" s="60">
        <v>30.9</v>
      </c>
      <c r="CB2156" s="60">
        <v>30.9</v>
      </c>
      <c r="CC2156" s="60">
        <v>30.9</v>
      </c>
      <c r="CD2156" s="60">
        <v>30.9</v>
      </c>
      <c r="CE2156" s="60">
        <v>30.9</v>
      </c>
      <c r="CF2156" s="60">
        <v>30.9</v>
      </c>
      <c r="CG2156" s="60">
        <v>30.9</v>
      </c>
      <c r="CH2156" s="60">
        <v>30.9</v>
      </c>
    </row>
    <row r="2157" spans="1:86">
      <c r="A2157" s="57" t="s">
        <v>86</v>
      </c>
      <c r="B2157" s="58" t="s">
        <v>132</v>
      </c>
      <c r="C2157" s="59" t="s">
        <v>112</v>
      </c>
      <c r="D2157" s="58" t="s">
        <v>113</v>
      </c>
      <c r="E2157" s="58" t="str">
        <f>VLOOKUP(CONCATENATE($F$4,F2157),'REG FL  CWIP - 1 System Per Boo'!$A$29:$B$1161,2,FALSE)</f>
        <v>General</v>
      </c>
      <c r="F2157" s="58" t="s">
        <v>114</v>
      </c>
      <c r="G2157" s="58" t="s">
        <v>115</v>
      </c>
      <c r="H2157" s="64" t="s">
        <v>725</v>
      </c>
      <c r="I2157" s="60">
        <v>0</v>
      </c>
      <c r="J2157" s="60">
        <v>0</v>
      </c>
      <c r="K2157" s="60">
        <v>0</v>
      </c>
      <c r="L2157" s="60">
        <v>0</v>
      </c>
      <c r="M2157" s="60">
        <v>0</v>
      </c>
      <c r="N2157" s="60">
        <v>0</v>
      </c>
      <c r="O2157" s="60">
        <v>0</v>
      </c>
      <c r="P2157" s="60">
        <v>0</v>
      </c>
      <c r="Q2157" s="60">
        <v>0</v>
      </c>
      <c r="R2157" s="60">
        <v>0</v>
      </c>
      <c r="S2157" s="60">
        <v>0</v>
      </c>
      <c r="T2157" s="60">
        <v>0</v>
      </c>
      <c r="U2157" s="60">
        <v>0</v>
      </c>
      <c r="V2157" s="60">
        <v>0</v>
      </c>
      <c r="W2157" s="60">
        <v>20.0376899</v>
      </c>
      <c r="X2157" s="60">
        <v>40.126911931181333</v>
      </c>
      <c r="Y2157" s="60">
        <v>0</v>
      </c>
      <c r="Z2157" s="60">
        <v>20.739032999999999</v>
      </c>
      <c r="AA2157" s="60">
        <v>41.531894168494624</v>
      </c>
      <c r="AB2157" s="60">
        <v>0</v>
      </c>
      <c r="AC2157" s="60">
        <v>20.739032999999999</v>
      </c>
      <c r="AD2157" s="60">
        <v>41.532391565804517</v>
      </c>
      <c r="AE2157" s="60">
        <v>0</v>
      </c>
      <c r="AF2157" s="60">
        <v>20.739032999999999</v>
      </c>
      <c r="AG2157" s="60">
        <v>41.532894063621335</v>
      </c>
      <c r="AH2157" s="60">
        <v>0</v>
      </c>
      <c r="AI2157" s="60">
        <v>0</v>
      </c>
      <c r="AJ2157" s="60">
        <v>0</v>
      </c>
      <c r="AK2157" s="60">
        <v>0</v>
      </c>
      <c r="AL2157" s="60">
        <v>0</v>
      </c>
      <c r="AM2157" s="60">
        <v>0</v>
      </c>
      <c r="AN2157" s="60">
        <v>0</v>
      </c>
      <c r="AO2157" s="60">
        <v>0</v>
      </c>
      <c r="AP2157" s="60">
        <v>0</v>
      </c>
      <c r="AQ2157" s="60">
        <v>0</v>
      </c>
      <c r="AR2157" s="60">
        <v>0</v>
      </c>
      <c r="AS2157" s="60">
        <v>0</v>
      </c>
      <c r="AT2157" s="60">
        <v>0</v>
      </c>
      <c r="AU2157" s="60">
        <v>0</v>
      </c>
      <c r="AV2157" s="60">
        <v>0</v>
      </c>
      <c r="AW2157" s="60">
        <v>0</v>
      </c>
      <c r="AX2157" s="60">
        <v>0</v>
      </c>
      <c r="AY2157" s="60">
        <v>0</v>
      </c>
      <c r="AZ2157" s="60">
        <v>0</v>
      </c>
      <c r="BA2157" s="60">
        <v>0</v>
      </c>
      <c r="BB2157" s="60">
        <v>0</v>
      </c>
      <c r="BC2157" s="60">
        <v>0</v>
      </c>
      <c r="BD2157" s="60">
        <v>0</v>
      </c>
      <c r="BE2157" s="60">
        <v>0</v>
      </c>
      <c r="BF2157" s="60">
        <v>0</v>
      </c>
      <c r="BG2157" s="60">
        <v>0</v>
      </c>
      <c r="BH2157" s="60">
        <v>0</v>
      </c>
      <c r="BI2157" s="60">
        <v>0</v>
      </c>
      <c r="BJ2157" s="60">
        <v>0</v>
      </c>
      <c r="BK2157" s="60">
        <v>0</v>
      </c>
      <c r="BL2157" s="60">
        <v>0</v>
      </c>
      <c r="BM2157" s="60">
        <v>0</v>
      </c>
      <c r="BN2157" s="60">
        <v>0</v>
      </c>
      <c r="BO2157" s="60">
        <v>0</v>
      </c>
      <c r="BP2157" s="60">
        <v>0</v>
      </c>
      <c r="BQ2157" s="60">
        <v>0</v>
      </c>
      <c r="BR2157" s="60">
        <v>0</v>
      </c>
      <c r="BS2157" s="60">
        <v>0</v>
      </c>
      <c r="BT2157" s="60">
        <v>0</v>
      </c>
      <c r="BU2157" s="60">
        <v>0</v>
      </c>
      <c r="BV2157" s="60">
        <v>0</v>
      </c>
      <c r="BW2157" s="60">
        <v>0</v>
      </c>
      <c r="BX2157" s="60">
        <v>0</v>
      </c>
      <c r="BY2157" s="60">
        <v>0</v>
      </c>
      <c r="BZ2157" s="60">
        <v>0</v>
      </c>
      <c r="CA2157" s="60">
        <v>0</v>
      </c>
      <c r="CB2157" s="60">
        <v>0</v>
      </c>
      <c r="CC2157" s="60">
        <v>0</v>
      </c>
      <c r="CD2157" s="60">
        <v>0</v>
      </c>
      <c r="CE2157" s="60">
        <v>0</v>
      </c>
      <c r="CF2157" s="60">
        <v>0</v>
      </c>
      <c r="CG2157" s="60">
        <v>0</v>
      </c>
      <c r="CH2157" s="60">
        <v>0</v>
      </c>
    </row>
    <row r="2158" spans="1:86">
      <c r="A2158" s="57" t="s">
        <v>86</v>
      </c>
      <c r="B2158" s="58" t="s">
        <v>132</v>
      </c>
      <c r="C2158" s="59" t="s">
        <v>112</v>
      </c>
      <c r="D2158" s="58" t="s">
        <v>113</v>
      </c>
      <c r="E2158" s="58" t="str">
        <f>VLOOKUP(CONCATENATE($F$4,F2158),'REG FL  CWIP - 1 System Per Boo'!$A$29:$B$1161,2,FALSE)</f>
        <v>General</v>
      </c>
      <c r="F2158" s="58" t="s">
        <v>330</v>
      </c>
      <c r="G2158" s="58" t="s">
        <v>115</v>
      </c>
      <c r="H2158" s="64" t="s">
        <v>725</v>
      </c>
      <c r="I2158" s="60">
        <v>0</v>
      </c>
      <c r="J2158" s="60">
        <v>0</v>
      </c>
      <c r="K2158" s="60">
        <v>0</v>
      </c>
      <c r="L2158" s="60">
        <v>0</v>
      </c>
      <c r="M2158" s="60">
        <v>0</v>
      </c>
      <c r="N2158" s="60">
        <v>0</v>
      </c>
      <c r="O2158" s="60">
        <v>0</v>
      </c>
      <c r="P2158" s="60">
        <v>0</v>
      </c>
      <c r="Q2158" s="60">
        <v>0</v>
      </c>
      <c r="R2158" s="60">
        <v>0</v>
      </c>
      <c r="S2158" s="60">
        <v>0</v>
      </c>
      <c r="T2158" s="60">
        <v>0</v>
      </c>
      <c r="U2158" s="60">
        <v>0</v>
      </c>
      <c r="V2158" s="60">
        <v>0</v>
      </c>
      <c r="W2158" s="60">
        <v>46.025089899999998</v>
      </c>
      <c r="X2158" s="60">
        <v>92.050179799999995</v>
      </c>
      <c r="Y2158" s="60">
        <v>0</v>
      </c>
      <c r="Z2158" s="60">
        <v>46.769708999999999</v>
      </c>
      <c r="AA2158" s="60">
        <v>93.539417999999998</v>
      </c>
      <c r="AB2158" s="60">
        <v>0</v>
      </c>
      <c r="AC2158" s="60">
        <v>46.769708999999999</v>
      </c>
      <c r="AD2158" s="60">
        <v>93.539417999999998</v>
      </c>
      <c r="AE2158" s="60">
        <v>0</v>
      </c>
      <c r="AF2158" s="60">
        <v>46.769708999999999</v>
      </c>
      <c r="AG2158" s="60">
        <v>93.539417999999998</v>
      </c>
      <c r="AH2158" s="60">
        <v>0</v>
      </c>
      <c r="AI2158" s="60">
        <v>0</v>
      </c>
      <c r="AJ2158" s="60">
        <v>46.025089899999998</v>
      </c>
      <c r="AK2158" s="60">
        <v>92.050179799999995</v>
      </c>
      <c r="AL2158" s="60">
        <v>0</v>
      </c>
      <c r="AM2158" s="60">
        <v>46.769708999999999</v>
      </c>
      <c r="AN2158" s="60">
        <v>93.539417999999998</v>
      </c>
      <c r="AO2158" s="60">
        <v>0</v>
      </c>
      <c r="AP2158" s="60">
        <v>46.769708999999999</v>
      </c>
      <c r="AQ2158" s="60">
        <v>93.539417999999998</v>
      </c>
      <c r="AR2158" s="60">
        <v>0</v>
      </c>
      <c r="AS2158" s="60">
        <v>46.769708999999999</v>
      </c>
      <c r="AT2158" s="60">
        <v>93.539417999999998</v>
      </c>
      <c r="AU2158" s="60">
        <v>0</v>
      </c>
      <c r="AV2158" s="60">
        <v>0</v>
      </c>
      <c r="AW2158" s="60">
        <v>0</v>
      </c>
      <c r="AX2158" s="60">
        <v>0</v>
      </c>
      <c r="AY2158" s="60">
        <v>0</v>
      </c>
      <c r="AZ2158" s="60">
        <v>0</v>
      </c>
      <c r="BA2158" s="60">
        <v>0</v>
      </c>
      <c r="BB2158" s="60">
        <v>0</v>
      </c>
      <c r="BC2158" s="60">
        <v>0</v>
      </c>
      <c r="BD2158" s="60">
        <v>0</v>
      </c>
      <c r="BE2158" s="60">
        <v>0</v>
      </c>
      <c r="BF2158" s="60">
        <v>0</v>
      </c>
      <c r="BG2158" s="60">
        <v>0</v>
      </c>
      <c r="BH2158" s="60">
        <v>0</v>
      </c>
      <c r="BI2158" s="60">
        <v>0</v>
      </c>
      <c r="BJ2158" s="60">
        <v>0</v>
      </c>
      <c r="BK2158" s="60">
        <v>0</v>
      </c>
      <c r="BL2158" s="60">
        <v>0</v>
      </c>
      <c r="BM2158" s="60">
        <v>0</v>
      </c>
      <c r="BN2158" s="60">
        <v>0</v>
      </c>
      <c r="BO2158" s="60">
        <v>0</v>
      </c>
      <c r="BP2158" s="60">
        <v>0</v>
      </c>
      <c r="BQ2158" s="60">
        <v>0</v>
      </c>
      <c r="BR2158" s="60">
        <v>0</v>
      </c>
      <c r="BS2158" s="60">
        <v>0</v>
      </c>
      <c r="BT2158" s="60">
        <v>0</v>
      </c>
      <c r="BU2158" s="60">
        <v>0</v>
      </c>
      <c r="BV2158" s="60">
        <v>0</v>
      </c>
      <c r="BW2158" s="60">
        <v>0</v>
      </c>
      <c r="BX2158" s="60">
        <v>0</v>
      </c>
      <c r="BY2158" s="60">
        <v>0</v>
      </c>
      <c r="BZ2158" s="60">
        <v>0</v>
      </c>
      <c r="CA2158" s="60">
        <v>0</v>
      </c>
      <c r="CB2158" s="60">
        <v>0</v>
      </c>
      <c r="CC2158" s="60">
        <v>0</v>
      </c>
      <c r="CD2158" s="60">
        <v>0</v>
      </c>
      <c r="CE2158" s="60">
        <v>0</v>
      </c>
      <c r="CF2158" s="60">
        <v>0</v>
      </c>
      <c r="CG2158" s="60">
        <v>0</v>
      </c>
      <c r="CH2158" s="60">
        <v>0</v>
      </c>
    </row>
    <row r="2159" spans="1:86">
      <c r="A2159" s="57" t="s">
        <v>86</v>
      </c>
      <c r="B2159" s="58" t="s">
        <v>132</v>
      </c>
      <c r="C2159" s="59" t="s">
        <v>116</v>
      </c>
      <c r="D2159" s="58" t="s">
        <v>333</v>
      </c>
      <c r="E2159" s="58" t="s">
        <v>777</v>
      </c>
      <c r="F2159" s="58" t="s">
        <v>334</v>
      </c>
      <c r="G2159" s="58" t="s">
        <v>335</v>
      </c>
      <c r="H2159" s="64" t="s">
        <v>725</v>
      </c>
      <c r="I2159" s="60">
        <v>12963.64</v>
      </c>
      <c r="J2159" s="60">
        <v>12955.62</v>
      </c>
      <c r="K2159" s="60">
        <v>12947.19</v>
      </c>
      <c r="L2159" s="60">
        <v>0</v>
      </c>
      <c r="M2159" s="60">
        <v>17.82</v>
      </c>
      <c r="N2159" s="60">
        <v>34.869999999999997</v>
      </c>
      <c r="O2159" s="60">
        <v>66.760000000000005</v>
      </c>
      <c r="P2159" s="60">
        <v>76.31</v>
      </c>
      <c r="Q2159" s="60">
        <v>78.95</v>
      </c>
      <c r="R2159" s="60">
        <v>78.95</v>
      </c>
      <c r="S2159" s="60">
        <v>80.709999999999994</v>
      </c>
      <c r="T2159" s="60">
        <v>231.83</v>
      </c>
      <c r="U2159" s="60">
        <v>12963.64</v>
      </c>
      <c r="V2159" s="60">
        <v>0</v>
      </c>
      <c r="W2159" s="60">
        <v>0</v>
      </c>
      <c r="X2159" s="60">
        <v>0</v>
      </c>
      <c r="Y2159" s="60">
        <v>0</v>
      </c>
      <c r="Z2159" s="60">
        <v>0</v>
      </c>
      <c r="AA2159" s="60">
        <v>0</v>
      </c>
      <c r="AB2159" s="60">
        <v>0</v>
      </c>
      <c r="AC2159" s="60">
        <v>0</v>
      </c>
      <c r="AD2159" s="60">
        <v>0</v>
      </c>
      <c r="AE2159" s="60">
        <v>0</v>
      </c>
      <c r="AF2159" s="60">
        <v>0</v>
      </c>
      <c r="AG2159" s="60">
        <v>0</v>
      </c>
      <c r="AH2159" s="60">
        <v>0</v>
      </c>
      <c r="AI2159" s="60">
        <v>0</v>
      </c>
      <c r="AJ2159" s="60">
        <v>0</v>
      </c>
      <c r="AK2159" s="60">
        <v>0</v>
      </c>
      <c r="AL2159" s="60">
        <v>0</v>
      </c>
      <c r="AM2159" s="60">
        <v>0</v>
      </c>
      <c r="AN2159" s="60">
        <v>0</v>
      </c>
      <c r="AO2159" s="60">
        <v>0</v>
      </c>
      <c r="AP2159" s="60">
        <v>0</v>
      </c>
      <c r="AQ2159" s="60">
        <v>0</v>
      </c>
      <c r="AR2159" s="60">
        <v>0</v>
      </c>
      <c r="AS2159" s="60">
        <v>0</v>
      </c>
      <c r="AT2159" s="60">
        <v>0</v>
      </c>
      <c r="AU2159" s="60">
        <v>0</v>
      </c>
      <c r="AV2159" s="60">
        <v>0</v>
      </c>
      <c r="AW2159" s="60">
        <v>0</v>
      </c>
      <c r="AX2159" s="60">
        <v>0</v>
      </c>
      <c r="AY2159" s="60">
        <v>0</v>
      </c>
      <c r="AZ2159" s="60">
        <v>0</v>
      </c>
      <c r="BA2159" s="60">
        <v>0</v>
      </c>
      <c r="BB2159" s="60">
        <v>0</v>
      </c>
      <c r="BC2159" s="60">
        <v>0</v>
      </c>
      <c r="BD2159" s="60">
        <v>0</v>
      </c>
      <c r="BE2159" s="60">
        <v>0</v>
      </c>
      <c r="BF2159" s="60">
        <v>0</v>
      </c>
      <c r="BG2159" s="60">
        <v>0</v>
      </c>
      <c r="BH2159" s="60">
        <v>0</v>
      </c>
      <c r="BI2159" s="60">
        <v>0</v>
      </c>
      <c r="BJ2159" s="60">
        <v>0</v>
      </c>
      <c r="BK2159" s="60">
        <v>0</v>
      </c>
      <c r="BL2159" s="60">
        <v>0</v>
      </c>
      <c r="BM2159" s="60">
        <v>0</v>
      </c>
      <c r="BN2159" s="60">
        <v>0</v>
      </c>
      <c r="BO2159" s="60">
        <v>0</v>
      </c>
      <c r="BP2159" s="60">
        <v>0</v>
      </c>
      <c r="BQ2159" s="60">
        <v>0</v>
      </c>
      <c r="BR2159" s="60">
        <v>0</v>
      </c>
      <c r="BS2159" s="60">
        <v>0</v>
      </c>
      <c r="BT2159" s="60">
        <v>0</v>
      </c>
      <c r="BU2159" s="60">
        <v>0</v>
      </c>
      <c r="BV2159" s="60">
        <v>0</v>
      </c>
      <c r="BW2159" s="60">
        <v>0</v>
      </c>
      <c r="BX2159" s="60">
        <v>0</v>
      </c>
      <c r="BY2159" s="60">
        <v>0</v>
      </c>
      <c r="BZ2159" s="60">
        <v>0</v>
      </c>
      <c r="CA2159" s="60">
        <v>0</v>
      </c>
      <c r="CB2159" s="60">
        <v>0</v>
      </c>
      <c r="CC2159" s="60">
        <v>0</v>
      </c>
      <c r="CD2159" s="60">
        <v>0</v>
      </c>
      <c r="CE2159" s="60">
        <v>0</v>
      </c>
      <c r="CF2159" s="60">
        <v>0</v>
      </c>
      <c r="CG2159" s="60">
        <v>0</v>
      </c>
      <c r="CH2159" s="60">
        <v>0</v>
      </c>
    </row>
    <row r="2160" spans="1:86">
      <c r="A2160" s="57" t="s">
        <v>86</v>
      </c>
      <c r="B2160" s="58" t="s">
        <v>132</v>
      </c>
      <c r="C2160" s="59" t="s">
        <v>660</v>
      </c>
      <c r="D2160" s="58" t="s">
        <v>113</v>
      </c>
      <c r="E2160" s="58" t="str">
        <f>VLOOKUP(CONCATENATE($F$4,F2160),'REG FL  CWIP - 1 System Per Boo'!$A$29:$B$1161,2,FALSE)</f>
        <v>General</v>
      </c>
      <c r="F2160" s="58" t="s">
        <v>663</v>
      </c>
      <c r="G2160" s="58" t="s">
        <v>664</v>
      </c>
      <c r="H2160" s="64" t="s">
        <v>725</v>
      </c>
      <c r="I2160" s="60">
        <v>0</v>
      </c>
      <c r="J2160" s="60">
        <v>0</v>
      </c>
      <c r="K2160" s="60">
        <v>0</v>
      </c>
      <c r="L2160" s="60">
        <v>0</v>
      </c>
      <c r="M2160" s="60">
        <v>0</v>
      </c>
      <c r="N2160" s="60">
        <v>0</v>
      </c>
      <c r="O2160" s="60">
        <v>0</v>
      </c>
      <c r="P2160" s="60">
        <v>0</v>
      </c>
      <c r="Q2160" s="60">
        <v>0</v>
      </c>
      <c r="R2160" s="60">
        <v>159.75</v>
      </c>
      <c r="S2160" s="60">
        <v>18.829999999999998</v>
      </c>
      <c r="T2160" s="60">
        <v>199.39</v>
      </c>
      <c r="U2160" s="60">
        <v>0</v>
      </c>
      <c r="V2160" s="60">
        <v>264.11</v>
      </c>
      <c r="W2160" s="60">
        <v>810.07923000000005</v>
      </c>
      <c r="X2160" s="60">
        <v>1356.04846</v>
      </c>
      <c r="Y2160" s="60">
        <v>0</v>
      </c>
      <c r="Z2160" s="60">
        <v>666.66666999999995</v>
      </c>
      <c r="AA2160" s="60">
        <v>1333.3333399999999</v>
      </c>
      <c r="AB2160" s="60">
        <v>0</v>
      </c>
      <c r="AC2160" s="60">
        <v>0</v>
      </c>
      <c r="AD2160" s="60">
        <v>0</v>
      </c>
      <c r="AE2160" s="60">
        <v>0</v>
      </c>
      <c r="AF2160" s="60">
        <v>1187.7516700000001</v>
      </c>
      <c r="AG2160" s="60">
        <v>2375.5033400000002</v>
      </c>
      <c r="AH2160" s="60">
        <v>264.11</v>
      </c>
      <c r="AI2160" s="60">
        <v>0</v>
      </c>
      <c r="AJ2160" s="60">
        <v>0</v>
      </c>
      <c r="AK2160" s="60">
        <v>0</v>
      </c>
      <c r="AL2160" s="60">
        <v>0</v>
      </c>
      <c r="AM2160" s="60">
        <v>0</v>
      </c>
      <c r="AN2160" s="60">
        <v>0</v>
      </c>
      <c r="AO2160" s="60">
        <v>0</v>
      </c>
      <c r="AP2160" s="60">
        <v>0</v>
      </c>
      <c r="AQ2160" s="60">
        <v>0</v>
      </c>
      <c r="AR2160" s="60">
        <v>0</v>
      </c>
      <c r="AS2160" s="60">
        <v>2175.3020000000001</v>
      </c>
      <c r="AT2160" s="60">
        <v>4350.6040000000003</v>
      </c>
      <c r="AU2160" s="60">
        <v>0</v>
      </c>
      <c r="AV2160" s="60">
        <v>0</v>
      </c>
      <c r="AW2160" s="60">
        <v>0</v>
      </c>
      <c r="AX2160" s="60">
        <v>0</v>
      </c>
      <c r="AY2160" s="60">
        <v>0</v>
      </c>
      <c r="AZ2160" s="60">
        <v>0</v>
      </c>
      <c r="BA2160" s="60">
        <v>0</v>
      </c>
      <c r="BB2160" s="60">
        <v>0</v>
      </c>
      <c r="BC2160" s="60">
        <v>0</v>
      </c>
      <c r="BD2160" s="60">
        <v>0</v>
      </c>
      <c r="BE2160" s="60">
        <v>0</v>
      </c>
      <c r="BF2160" s="60">
        <v>2535.7440009058059</v>
      </c>
      <c r="BG2160" s="60">
        <v>5071.4880018116119</v>
      </c>
      <c r="BH2160" s="60">
        <v>0</v>
      </c>
      <c r="BI2160" s="60">
        <v>0</v>
      </c>
      <c r="BJ2160" s="60">
        <v>0</v>
      </c>
      <c r="BK2160" s="60">
        <v>0</v>
      </c>
      <c r="BL2160" s="60">
        <v>0</v>
      </c>
      <c r="BM2160" s="60">
        <v>0</v>
      </c>
      <c r="BN2160" s="60">
        <v>0</v>
      </c>
      <c r="BO2160" s="60">
        <v>0</v>
      </c>
      <c r="BP2160" s="60">
        <v>0</v>
      </c>
      <c r="BQ2160" s="60">
        <v>0</v>
      </c>
      <c r="BR2160" s="60">
        <v>0</v>
      </c>
      <c r="BS2160" s="60">
        <v>2683.3333341244938</v>
      </c>
      <c r="BT2160" s="60">
        <v>5366.6666682489877</v>
      </c>
      <c r="BU2160" s="60">
        <v>0</v>
      </c>
      <c r="BV2160" s="60">
        <v>0</v>
      </c>
      <c r="BW2160" s="60">
        <v>0</v>
      </c>
      <c r="BX2160" s="60">
        <v>0</v>
      </c>
      <c r="BY2160" s="60">
        <v>0</v>
      </c>
      <c r="BZ2160" s="60">
        <v>0</v>
      </c>
      <c r="CA2160" s="60">
        <v>0</v>
      </c>
      <c r="CB2160" s="60">
        <v>0</v>
      </c>
      <c r="CC2160" s="60">
        <v>0</v>
      </c>
      <c r="CD2160" s="60">
        <v>0</v>
      </c>
      <c r="CE2160" s="60">
        <v>0</v>
      </c>
      <c r="CF2160" s="60">
        <v>2683.3333341244938</v>
      </c>
      <c r="CG2160" s="60">
        <v>5366.6666682489877</v>
      </c>
      <c r="CH2160" s="60">
        <v>0</v>
      </c>
    </row>
    <row r="2161" spans="1:86">
      <c r="A2161" s="57" t="s">
        <v>86</v>
      </c>
      <c r="B2161" s="58" t="s">
        <v>132</v>
      </c>
      <c r="C2161" s="59" t="s">
        <v>660</v>
      </c>
      <c r="D2161" s="58" t="s">
        <v>117</v>
      </c>
      <c r="E2161" s="58" t="str">
        <f>VLOOKUP(CONCATENATE($F$4,F2161),'REG FL  CWIP - 1 System Per Boo'!$A$29:$B$1161,2,FALSE)</f>
        <v>Vision Florida</v>
      </c>
      <c r="F2161" s="58" t="s">
        <v>665</v>
      </c>
      <c r="G2161" s="58" t="s">
        <v>106</v>
      </c>
      <c r="H2161" s="64" t="s">
        <v>725</v>
      </c>
      <c r="I2161" s="60">
        <v>0</v>
      </c>
      <c r="J2161" s="60">
        <v>0</v>
      </c>
      <c r="K2161" s="60">
        <v>0</v>
      </c>
      <c r="L2161" s="60">
        <v>0</v>
      </c>
      <c r="M2161" s="60">
        <v>0</v>
      </c>
      <c r="N2161" s="60">
        <v>0</v>
      </c>
      <c r="O2161" s="60">
        <v>0</v>
      </c>
      <c r="P2161" s="60">
        <v>0</v>
      </c>
      <c r="Q2161" s="60">
        <v>0</v>
      </c>
      <c r="R2161" s="60">
        <v>0</v>
      </c>
      <c r="S2161" s="60">
        <v>0</v>
      </c>
      <c r="T2161" s="60">
        <v>0</v>
      </c>
      <c r="U2161" s="60">
        <v>0</v>
      </c>
      <c r="V2161" s="60">
        <v>0</v>
      </c>
      <c r="W2161" s="60">
        <v>1926.9166666666699</v>
      </c>
      <c r="X2161" s="60">
        <v>3853.8333333333399</v>
      </c>
      <c r="Y2161" s="60">
        <v>5780.75000000001</v>
      </c>
      <c r="Z2161" s="60">
        <v>7707.6666666666797</v>
      </c>
      <c r="AA2161" s="60">
        <v>9634.5833333333503</v>
      </c>
      <c r="AB2161" s="60">
        <v>11561.50000000002</v>
      </c>
      <c r="AC2161" s="60">
        <v>13488.41666666669</v>
      </c>
      <c r="AD2161" s="60">
        <v>15415.333333333359</v>
      </c>
      <c r="AE2161" s="60">
        <v>17342.250000000029</v>
      </c>
      <c r="AF2161" s="60">
        <v>19269.166666666701</v>
      </c>
      <c r="AG2161" s="60">
        <v>21196.083333333372</v>
      </c>
      <c r="AH2161" s="60">
        <v>0</v>
      </c>
      <c r="AI2161" s="60">
        <v>23123.000000000044</v>
      </c>
      <c r="AJ2161" s="60">
        <v>25039.666666666715</v>
      </c>
      <c r="AK2161" s="60">
        <v>26956.333333333387</v>
      </c>
      <c r="AL2161" s="60">
        <v>28873.000000000058</v>
      </c>
      <c r="AM2161" s="60">
        <v>30789.66666666673</v>
      </c>
      <c r="AN2161" s="60">
        <v>32706.333333333401</v>
      </c>
      <c r="AO2161" s="60">
        <v>34623.000000000073</v>
      </c>
      <c r="AP2161" s="60">
        <v>36539.666666666744</v>
      </c>
      <c r="AQ2161" s="60">
        <v>38456.333333333416</v>
      </c>
      <c r="AR2161" s="60">
        <v>40373.000000000087</v>
      </c>
      <c r="AS2161" s="60">
        <v>42289.666666666759</v>
      </c>
      <c r="AT2161" s="60">
        <v>44206.33333333343</v>
      </c>
      <c r="AU2161" s="60">
        <v>23123.000000000044</v>
      </c>
      <c r="AV2161" s="60">
        <v>0</v>
      </c>
      <c r="AW2161" s="60">
        <v>0</v>
      </c>
      <c r="AX2161" s="60">
        <v>0</v>
      </c>
      <c r="AY2161" s="60">
        <v>0</v>
      </c>
      <c r="AZ2161" s="60">
        <v>0</v>
      </c>
      <c r="BA2161" s="60">
        <v>0</v>
      </c>
      <c r="BB2161" s="60">
        <v>0</v>
      </c>
      <c r="BC2161" s="60">
        <v>0</v>
      </c>
      <c r="BD2161" s="60">
        <v>0</v>
      </c>
      <c r="BE2161" s="60">
        <v>0</v>
      </c>
      <c r="BF2161" s="60">
        <v>0</v>
      </c>
      <c r="BG2161" s="60">
        <v>0</v>
      </c>
      <c r="BH2161" s="60">
        <v>0</v>
      </c>
      <c r="BI2161" s="60">
        <v>0</v>
      </c>
      <c r="BJ2161" s="60">
        <v>0</v>
      </c>
      <c r="BK2161" s="60">
        <v>0</v>
      </c>
      <c r="BL2161" s="60">
        <v>0</v>
      </c>
      <c r="BM2161" s="60">
        <v>0</v>
      </c>
      <c r="BN2161" s="60">
        <v>0</v>
      </c>
      <c r="BO2161" s="60">
        <v>0</v>
      </c>
      <c r="BP2161" s="60">
        <v>0</v>
      </c>
      <c r="BQ2161" s="60">
        <v>0</v>
      </c>
      <c r="BR2161" s="60">
        <v>0</v>
      </c>
      <c r="BS2161" s="60">
        <v>0</v>
      </c>
      <c r="BT2161" s="60">
        <v>0</v>
      </c>
      <c r="BU2161" s="60">
        <v>0</v>
      </c>
      <c r="BV2161" s="60">
        <v>0</v>
      </c>
      <c r="BW2161" s="60">
        <v>0</v>
      </c>
      <c r="BX2161" s="60">
        <v>0</v>
      </c>
      <c r="BY2161" s="60">
        <v>0</v>
      </c>
      <c r="BZ2161" s="60">
        <v>0</v>
      </c>
      <c r="CA2161" s="60">
        <v>0</v>
      </c>
      <c r="CB2161" s="60">
        <v>0</v>
      </c>
      <c r="CC2161" s="60">
        <v>0</v>
      </c>
      <c r="CD2161" s="60">
        <v>0</v>
      </c>
      <c r="CE2161" s="60">
        <v>0</v>
      </c>
      <c r="CF2161" s="60">
        <v>0</v>
      </c>
      <c r="CG2161" s="60">
        <v>0</v>
      </c>
      <c r="CH2161" s="60">
        <v>0</v>
      </c>
    </row>
    <row r="2162" spans="1:86">
      <c r="A2162" s="57" t="s">
        <v>86</v>
      </c>
      <c r="B2162" s="58" t="s">
        <v>132</v>
      </c>
      <c r="C2162" s="59" t="s">
        <v>120</v>
      </c>
      <c r="D2162" s="58" t="s">
        <v>117</v>
      </c>
      <c r="E2162" s="58" t="s">
        <v>775</v>
      </c>
      <c r="F2162" s="58" t="s">
        <v>669</v>
      </c>
      <c r="G2162" s="58" t="s">
        <v>106</v>
      </c>
      <c r="H2162" s="64" t="s">
        <v>725</v>
      </c>
      <c r="I2162" s="60">
        <v>34924.639999999999</v>
      </c>
      <c r="J2162" s="60">
        <v>35294.730000000003</v>
      </c>
      <c r="K2162" s="60">
        <v>21262.04</v>
      </c>
      <c r="L2162" s="60">
        <v>21729.87</v>
      </c>
      <c r="M2162" s="60">
        <v>21807.96</v>
      </c>
      <c r="N2162" s="60">
        <v>21899.7</v>
      </c>
      <c r="O2162" s="60">
        <v>308.45</v>
      </c>
      <c r="P2162" s="60">
        <v>308.45</v>
      </c>
      <c r="Q2162" s="60">
        <v>308.45</v>
      </c>
      <c r="R2162" s="60">
        <v>0</v>
      </c>
      <c r="S2162" s="60">
        <v>0</v>
      </c>
      <c r="T2162" s="60">
        <v>0</v>
      </c>
      <c r="U2162" s="60">
        <v>34924.639999999999</v>
      </c>
      <c r="V2162" s="60">
        <v>0</v>
      </c>
      <c r="W2162" s="60">
        <v>0</v>
      </c>
      <c r="X2162" s="60">
        <v>0</v>
      </c>
      <c r="Y2162" s="60">
        <v>0</v>
      </c>
      <c r="Z2162" s="60">
        <v>0</v>
      </c>
      <c r="AA2162" s="60">
        <v>0</v>
      </c>
      <c r="AB2162" s="60">
        <v>0</v>
      </c>
      <c r="AC2162" s="60">
        <v>0</v>
      </c>
      <c r="AD2162" s="60">
        <v>0</v>
      </c>
      <c r="AE2162" s="60">
        <v>0</v>
      </c>
      <c r="AF2162" s="60">
        <v>0</v>
      </c>
      <c r="AG2162" s="60">
        <v>0</v>
      </c>
      <c r="AH2162" s="60">
        <v>0</v>
      </c>
      <c r="AI2162" s="60">
        <v>0</v>
      </c>
      <c r="AJ2162" s="60">
        <v>0</v>
      </c>
      <c r="AK2162" s="60">
        <v>0</v>
      </c>
      <c r="AL2162" s="60">
        <v>0</v>
      </c>
      <c r="AM2162" s="60">
        <v>0</v>
      </c>
      <c r="AN2162" s="60">
        <v>0</v>
      </c>
      <c r="AO2162" s="60">
        <v>0</v>
      </c>
      <c r="AP2162" s="60">
        <v>0</v>
      </c>
      <c r="AQ2162" s="60">
        <v>0</v>
      </c>
      <c r="AR2162" s="60">
        <v>0</v>
      </c>
      <c r="AS2162" s="60">
        <v>0</v>
      </c>
      <c r="AT2162" s="60">
        <v>0</v>
      </c>
      <c r="AU2162" s="60">
        <v>0</v>
      </c>
      <c r="AV2162" s="60">
        <v>0</v>
      </c>
      <c r="AW2162" s="60">
        <v>0</v>
      </c>
      <c r="AX2162" s="60">
        <v>0</v>
      </c>
      <c r="AY2162" s="60">
        <v>0</v>
      </c>
      <c r="AZ2162" s="60">
        <v>0</v>
      </c>
      <c r="BA2162" s="60">
        <v>0</v>
      </c>
      <c r="BB2162" s="60">
        <v>0</v>
      </c>
      <c r="BC2162" s="60">
        <v>0</v>
      </c>
      <c r="BD2162" s="60">
        <v>0</v>
      </c>
      <c r="BE2162" s="60">
        <v>0</v>
      </c>
      <c r="BF2162" s="60">
        <v>0</v>
      </c>
      <c r="BG2162" s="60">
        <v>0</v>
      </c>
      <c r="BH2162" s="60">
        <v>0</v>
      </c>
      <c r="BI2162" s="60">
        <v>0</v>
      </c>
      <c r="BJ2162" s="60">
        <v>0</v>
      </c>
      <c r="BK2162" s="60">
        <v>0</v>
      </c>
      <c r="BL2162" s="60">
        <v>0</v>
      </c>
      <c r="BM2162" s="60">
        <v>0</v>
      </c>
      <c r="BN2162" s="60">
        <v>0</v>
      </c>
      <c r="BO2162" s="60">
        <v>0</v>
      </c>
      <c r="BP2162" s="60">
        <v>0</v>
      </c>
      <c r="BQ2162" s="60">
        <v>0</v>
      </c>
      <c r="BR2162" s="60">
        <v>0</v>
      </c>
      <c r="BS2162" s="60">
        <v>0</v>
      </c>
      <c r="BT2162" s="60">
        <v>0</v>
      </c>
      <c r="BU2162" s="60">
        <v>0</v>
      </c>
      <c r="BV2162" s="60">
        <v>0</v>
      </c>
      <c r="BW2162" s="60">
        <v>0</v>
      </c>
      <c r="BX2162" s="60">
        <v>0</v>
      </c>
      <c r="BY2162" s="60">
        <v>0</v>
      </c>
      <c r="BZ2162" s="60">
        <v>0</v>
      </c>
      <c r="CA2162" s="60">
        <v>0</v>
      </c>
      <c r="CB2162" s="60">
        <v>0</v>
      </c>
      <c r="CC2162" s="60">
        <v>0</v>
      </c>
      <c r="CD2162" s="60">
        <v>0</v>
      </c>
      <c r="CE2162" s="60">
        <v>0</v>
      </c>
      <c r="CF2162" s="60">
        <v>0</v>
      </c>
      <c r="CG2162" s="60">
        <v>0</v>
      </c>
      <c r="CH2162" s="60">
        <v>0</v>
      </c>
    </row>
    <row r="2163" spans="1:86">
      <c r="A2163" s="57" t="s">
        <v>86</v>
      </c>
      <c r="B2163" s="58" t="s">
        <v>132</v>
      </c>
      <c r="C2163" s="59" t="s">
        <v>120</v>
      </c>
      <c r="D2163" s="58" t="s">
        <v>117</v>
      </c>
      <c r="E2163" s="58" t="str">
        <f>VLOOKUP(CONCATENATE($F$4,F2163),'REG FL  CWIP - 1 System Per Boo'!$A$29:$B$1161,2,FALSE)</f>
        <v>Distribution</v>
      </c>
      <c r="F2163" s="58" t="s">
        <v>670</v>
      </c>
      <c r="G2163" s="58" t="s">
        <v>106</v>
      </c>
      <c r="H2163" s="64" t="s">
        <v>725</v>
      </c>
      <c r="I2163" s="60">
        <v>7036.84</v>
      </c>
      <c r="J2163" s="60">
        <v>7159.76</v>
      </c>
      <c r="K2163" s="60">
        <v>7275.16</v>
      </c>
      <c r="L2163" s="60">
        <v>7538.69</v>
      </c>
      <c r="M2163" s="60">
        <v>7580.11</v>
      </c>
      <c r="N2163" s="60">
        <v>7668.46</v>
      </c>
      <c r="O2163" s="60">
        <v>69.14</v>
      </c>
      <c r="P2163" s="60">
        <v>69.14</v>
      </c>
      <c r="Q2163" s="60">
        <v>69.14</v>
      </c>
      <c r="R2163" s="60">
        <v>69.14</v>
      </c>
      <c r="S2163" s="60">
        <v>99.990000000000009</v>
      </c>
      <c r="T2163" s="60">
        <v>102.56</v>
      </c>
      <c r="U2163" s="60">
        <v>7036.84</v>
      </c>
      <c r="V2163" s="60">
        <v>97.34</v>
      </c>
      <c r="W2163" s="60">
        <v>97.34</v>
      </c>
      <c r="X2163" s="60">
        <v>97.34</v>
      </c>
      <c r="Y2163" s="60">
        <v>97.34</v>
      </c>
      <c r="Z2163" s="60">
        <v>97.34</v>
      </c>
      <c r="AA2163" s="60">
        <v>97.34</v>
      </c>
      <c r="AB2163" s="60">
        <v>97.34</v>
      </c>
      <c r="AC2163" s="60">
        <v>97.34</v>
      </c>
      <c r="AD2163" s="60">
        <v>97.34</v>
      </c>
      <c r="AE2163" s="60">
        <v>97.34</v>
      </c>
      <c r="AF2163" s="60">
        <v>97.34</v>
      </c>
      <c r="AG2163" s="60">
        <v>97.34</v>
      </c>
      <c r="AH2163" s="60">
        <v>97.34</v>
      </c>
      <c r="AI2163" s="60">
        <v>97.34</v>
      </c>
      <c r="AJ2163" s="60">
        <v>97.34</v>
      </c>
      <c r="AK2163" s="60">
        <v>97.34</v>
      </c>
      <c r="AL2163" s="60">
        <v>97.34</v>
      </c>
      <c r="AM2163" s="60">
        <v>97.34</v>
      </c>
      <c r="AN2163" s="60">
        <v>97.34</v>
      </c>
      <c r="AO2163" s="60">
        <v>97.34</v>
      </c>
      <c r="AP2163" s="60">
        <v>97.34</v>
      </c>
      <c r="AQ2163" s="60">
        <v>97.34</v>
      </c>
      <c r="AR2163" s="60">
        <v>97.34</v>
      </c>
      <c r="AS2163" s="60">
        <v>97.34</v>
      </c>
      <c r="AT2163" s="60">
        <v>97.34</v>
      </c>
      <c r="AU2163" s="60">
        <v>97.34</v>
      </c>
      <c r="AV2163" s="60">
        <v>97.34</v>
      </c>
      <c r="AW2163" s="60">
        <v>97.34</v>
      </c>
      <c r="AX2163" s="60">
        <v>97.34</v>
      </c>
      <c r="AY2163" s="60">
        <v>97.34</v>
      </c>
      <c r="AZ2163" s="60">
        <v>97.34</v>
      </c>
      <c r="BA2163" s="60">
        <v>97.34</v>
      </c>
      <c r="BB2163" s="60">
        <v>97.34</v>
      </c>
      <c r="BC2163" s="60">
        <v>97.34</v>
      </c>
      <c r="BD2163" s="60">
        <v>97.34</v>
      </c>
      <c r="BE2163" s="60">
        <v>97.34</v>
      </c>
      <c r="BF2163" s="60">
        <v>97.34</v>
      </c>
      <c r="BG2163" s="60">
        <v>97.34</v>
      </c>
      <c r="BH2163" s="60">
        <v>97.34</v>
      </c>
      <c r="BI2163" s="60">
        <v>97.34</v>
      </c>
      <c r="BJ2163" s="60">
        <v>97.34</v>
      </c>
      <c r="BK2163" s="60">
        <v>97.34</v>
      </c>
      <c r="BL2163" s="60">
        <v>97.34</v>
      </c>
      <c r="BM2163" s="60">
        <v>97.34</v>
      </c>
      <c r="BN2163" s="60">
        <v>97.34</v>
      </c>
      <c r="BO2163" s="60">
        <v>97.34</v>
      </c>
      <c r="BP2163" s="60">
        <v>97.34</v>
      </c>
      <c r="BQ2163" s="60">
        <v>97.34</v>
      </c>
      <c r="BR2163" s="60">
        <v>97.34</v>
      </c>
      <c r="BS2163" s="60">
        <v>97.34</v>
      </c>
      <c r="BT2163" s="60">
        <v>97.34</v>
      </c>
      <c r="BU2163" s="60">
        <v>97.34</v>
      </c>
      <c r="BV2163" s="60">
        <v>97.34</v>
      </c>
      <c r="BW2163" s="60">
        <v>97.34</v>
      </c>
      <c r="BX2163" s="60">
        <v>97.34</v>
      </c>
      <c r="BY2163" s="60">
        <v>97.34</v>
      </c>
      <c r="BZ2163" s="60">
        <v>97.34</v>
      </c>
      <c r="CA2163" s="60">
        <v>97.34</v>
      </c>
      <c r="CB2163" s="60">
        <v>97.34</v>
      </c>
      <c r="CC2163" s="60">
        <v>97.34</v>
      </c>
      <c r="CD2163" s="60">
        <v>97.34</v>
      </c>
      <c r="CE2163" s="60">
        <v>97.34</v>
      </c>
      <c r="CF2163" s="60">
        <v>97.34</v>
      </c>
      <c r="CG2163" s="60">
        <v>97.34</v>
      </c>
      <c r="CH2163" s="60">
        <v>97.34</v>
      </c>
    </row>
    <row r="2164" spans="1:86">
      <c r="A2164" s="57" t="s">
        <v>86</v>
      </c>
      <c r="B2164" s="58" t="s">
        <v>132</v>
      </c>
      <c r="C2164" s="59" t="s">
        <v>120</v>
      </c>
      <c r="D2164" s="58" t="s">
        <v>117</v>
      </c>
      <c r="E2164" s="58" t="str">
        <f>VLOOKUP(CONCATENATE($F$4,F2164),'REG FL  CWIP - 1 System Per Boo'!$A$29:$B$1161,2,FALSE)</f>
        <v>Distribution</v>
      </c>
      <c r="F2164" s="58" t="s">
        <v>671</v>
      </c>
      <c r="G2164" s="58" t="s">
        <v>106</v>
      </c>
      <c r="H2164" s="64" t="s">
        <v>725</v>
      </c>
      <c r="I2164" s="60">
        <v>9111.77</v>
      </c>
      <c r="J2164" s="60">
        <v>9151.19</v>
      </c>
      <c r="K2164" s="60">
        <v>9193.43</v>
      </c>
      <c r="L2164" s="60">
        <v>9279.1299999999992</v>
      </c>
      <c r="M2164" s="60">
        <v>9325.19</v>
      </c>
      <c r="N2164" s="60">
        <v>9368.92</v>
      </c>
      <c r="O2164" s="60">
        <v>10727.97</v>
      </c>
      <c r="P2164" s="60">
        <v>11223.47</v>
      </c>
      <c r="Q2164" s="60">
        <v>769.88</v>
      </c>
      <c r="R2164" s="60">
        <v>620.04</v>
      </c>
      <c r="S2164" s="60">
        <v>658.84999999999991</v>
      </c>
      <c r="T2164" s="60">
        <v>660.66</v>
      </c>
      <c r="U2164" s="60">
        <v>9111.77</v>
      </c>
      <c r="V2164" s="60">
        <v>662.99</v>
      </c>
      <c r="W2164" s="60">
        <v>662.99</v>
      </c>
      <c r="X2164" s="60">
        <v>662.99</v>
      </c>
      <c r="Y2164" s="60">
        <v>662.99</v>
      </c>
      <c r="Z2164" s="60">
        <v>662.99</v>
      </c>
      <c r="AA2164" s="60">
        <v>662.99</v>
      </c>
      <c r="AB2164" s="60">
        <v>662.99</v>
      </c>
      <c r="AC2164" s="60">
        <v>662.99</v>
      </c>
      <c r="AD2164" s="60">
        <v>662.99</v>
      </c>
      <c r="AE2164" s="60">
        <v>662.99</v>
      </c>
      <c r="AF2164" s="60">
        <v>662.99</v>
      </c>
      <c r="AG2164" s="60">
        <v>662.99</v>
      </c>
      <c r="AH2164" s="60">
        <v>662.99</v>
      </c>
      <c r="AI2164" s="60">
        <v>662.99</v>
      </c>
      <c r="AJ2164" s="60">
        <v>662.99</v>
      </c>
      <c r="AK2164" s="60">
        <v>662.99</v>
      </c>
      <c r="AL2164" s="60">
        <v>662.99</v>
      </c>
      <c r="AM2164" s="60">
        <v>662.99</v>
      </c>
      <c r="AN2164" s="60">
        <v>662.99</v>
      </c>
      <c r="AO2164" s="60">
        <v>662.99</v>
      </c>
      <c r="AP2164" s="60">
        <v>662.99</v>
      </c>
      <c r="AQ2164" s="60">
        <v>662.99</v>
      </c>
      <c r="AR2164" s="60">
        <v>662.99</v>
      </c>
      <c r="AS2164" s="60">
        <v>662.99</v>
      </c>
      <c r="AT2164" s="60">
        <v>662.99</v>
      </c>
      <c r="AU2164" s="60">
        <v>662.99</v>
      </c>
      <c r="AV2164" s="60">
        <v>662.99</v>
      </c>
      <c r="AW2164" s="60">
        <v>662.99</v>
      </c>
      <c r="AX2164" s="60">
        <v>662.99</v>
      </c>
      <c r="AY2164" s="60">
        <v>662.99</v>
      </c>
      <c r="AZ2164" s="60">
        <v>662.99</v>
      </c>
      <c r="BA2164" s="60">
        <v>662.99</v>
      </c>
      <c r="BB2164" s="60">
        <v>662.99</v>
      </c>
      <c r="BC2164" s="60">
        <v>662.99</v>
      </c>
      <c r="BD2164" s="60">
        <v>662.99</v>
      </c>
      <c r="BE2164" s="60">
        <v>662.99</v>
      </c>
      <c r="BF2164" s="60">
        <v>662.99</v>
      </c>
      <c r="BG2164" s="60">
        <v>662.99</v>
      </c>
      <c r="BH2164" s="60">
        <v>662.99</v>
      </c>
      <c r="BI2164" s="60">
        <v>662.99</v>
      </c>
      <c r="BJ2164" s="60">
        <v>662.99</v>
      </c>
      <c r="BK2164" s="60">
        <v>662.99</v>
      </c>
      <c r="BL2164" s="60">
        <v>662.99</v>
      </c>
      <c r="BM2164" s="60">
        <v>662.99</v>
      </c>
      <c r="BN2164" s="60">
        <v>662.99</v>
      </c>
      <c r="BO2164" s="60">
        <v>662.99</v>
      </c>
      <c r="BP2164" s="60">
        <v>662.99</v>
      </c>
      <c r="BQ2164" s="60">
        <v>662.99</v>
      </c>
      <c r="BR2164" s="60">
        <v>662.99</v>
      </c>
      <c r="BS2164" s="60">
        <v>662.99</v>
      </c>
      <c r="BT2164" s="60">
        <v>662.99</v>
      </c>
      <c r="BU2164" s="60">
        <v>662.99</v>
      </c>
      <c r="BV2164" s="60">
        <v>662.99</v>
      </c>
      <c r="BW2164" s="60">
        <v>662.99</v>
      </c>
      <c r="BX2164" s="60">
        <v>662.99</v>
      </c>
      <c r="BY2164" s="60">
        <v>662.99</v>
      </c>
      <c r="BZ2164" s="60">
        <v>662.99</v>
      </c>
      <c r="CA2164" s="60">
        <v>662.99</v>
      </c>
      <c r="CB2164" s="60">
        <v>662.99</v>
      </c>
      <c r="CC2164" s="60">
        <v>662.99</v>
      </c>
      <c r="CD2164" s="60">
        <v>662.99</v>
      </c>
      <c r="CE2164" s="60">
        <v>662.99</v>
      </c>
      <c r="CF2164" s="60">
        <v>662.99</v>
      </c>
      <c r="CG2164" s="60">
        <v>662.99</v>
      </c>
      <c r="CH2164" s="60">
        <v>662.99</v>
      </c>
    </row>
    <row r="2165" spans="1:86">
      <c r="A2165" s="57" t="s">
        <v>86</v>
      </c>
      <c r="B2165" s="58" t="s">
        <v>132</v>
      </c>
      <c r="C2165" s="59" t="s">
        <v>120</v>
      </c>
      <c r="D2165" s="58" t="s">
        <v>117</v>
      </c>
      <c r="E2165" s="58" t="str">
        <f>VLOOKUP(CONCATENATE($F$4,F2165),'REG FL  CWIP - 1 System Per Boo'!$A$29:$B$1161,2,FALSE)</f>
        <v>Distribution</v>
      </c>
      <c r="F2165" s="58" t="s">
        <v>672</v>
      </c>
      <c r="G2165" s="58" t="s">
        <v>106</v>
      </c>
      <c r="H2165" s="64" t="s">
        <v>725</v>
      </c>
      <c r="I2165" s="60">
        <v>13006.29</v>
      </c>
      <c r="J2165" s="60">
        <v>13034.46</v>
      </c>
      <c r="K2165" s="60">
        <v>13070.73</v>
      </c>
      <c r="L2165" s="60">
        <v>13096.64</v>
      </c>
      <c r="M2165" s="60">
        <v>13127.44</v>
      </c>
      <c r="N2165" s="60">
        <v>273.93</v>
      </c>
      <c r="O2165" s="60">
        <v>273.93</v>
      </c>
      <c r="P2165" s="60">
        <v>274.31</v>
      </c>
      <c r="Q2165" s="60">
        <v>274.27999999999997</v>
      </c>
      <c r="R2165" s="60">
        <v>8.4600000000000009</v>
      </c>
      <c r="S2165" s="60">
        <v>31.76</v>
      </c>
      <c r="T2165" s="60">
        <v>32.94</v>
      </c>
      <c r="U2165" s="60">
        <v>13006.29</v>
      </c>
      <c r="V2165" s="60">
        <v>32.94</v>
      </c>
      <c r="W2165" s="60">
        <v>32.94</v>
      </c>
      <c r="X2165" s="60">
        <v>32.94</v>
      </c>
      <c r="Y2165" s="60">
        <v>32.94</v>
      </c>
      <c r="Z2165" s="60">
        <v>32.94</v>
      </c>
      <c r="AA2165" s="60">
        <v>32.94</v>
      </c>
      <c r="AB2165" s="60">
        <v>32.94</v>
      </c>
      <c r="AC2165" s="60">
        <v>32.94</v>
      </c>
      <c r="AD2165" s="60">
        <v>32.94</v>
      </c>
      <c r="AE2165" s="60">
        <v>32.94</v>
      </c>
      <c r="AF2165" s="60">
        <v>32.94</v>
      </c>
      <c r="AG2165" s="60">
        <v>32.94</v>
      </c>
      <c r="AH2165" s="60">
        <v>32.94</v>
      </c>
      <c r="AI2165" s="60">
        <v>32.94</v>
      </c>
      <c r="AJ2165" s="60">
        <v>32.94</v>
      </c>
      <c r="AK2165" s="60">
        <v>32.94</v>
      </c>
      <c r="AL2165" s="60">
        <v>32.94</v>
      </c>
      <c r="AM2165" s="60">
        <v>32.94</v>
      </c>
      <c r="AN2165" s="60">
        <v>32.94</v>
      </c>
      <c r="AO2165" s="60">
        <v>32.94</v>
      </c>
      <c r="AP2165" s="60">
        <v>32.94</v>
      </c>
      <c r="AQ2165" s="60">
        <v>32.94</v>
      </c>
      <c r="AR2165" s="60">
        <v>32.94</v>
      </c>
      <c r="AS2165" s="60">
        <v>32.94</v>
      </c>
      <c r="AT2165" s="60">
        <v>32.94</v>
      </c>
      <c r="AU2165" s="60">
        <v>32.94</v>
      </c>
      <c r="AV2165" s="60">
        <v>32.94</v>
      </c>
      <c r="AW2165" s="60">
        <v>32.94</v>
      </c>
      <c r="AX2165" s="60">
        <v>32.94</v>
      </c>
      <c r="AY2165" s="60">
        <v>32.94</v>
      </c>
      <c r="AZ2165" s="60">
        <v>32.94</v>
      </c>
      <c r="BA2165" s="60">
        <v>32.94</v>
      </c>
      <c r="BB2165" s="60">
        <v>32.94</v>
      </c>
      <c r="BC2165" s="60">
        <v>32.94</v>
      </c>
      <c r="BD2165" s="60">
        <v>32.94</v>
      </c>
      <c r="BE2165" s="60">
        <v>32.94</v>
      </c>
      <c r="BF2165" s="60">
        <v>32.94</v>
      </c>
      <c r="BG2165" s="60">
        <v>32.94</v>
      </c>
      <c r="BH2165" s="60">
        <v>32.94</v>
      </c>
      <c r="BI2165" s="60">
        <v>32.94</v>
      </c>
      <c r="BJ2165" s="60">
        <v>32.94</v>
      </c>
      <c r="BK2165" s="60">
        <v>32.94</v>
      </c>
      <c r="BL2165" s="60">
        <v>32.94</v>
      </c>
      <c r="BM2165" s="60">
        <v>32.94</v>
      </c>
      <c r="BN2165" s="60">
        <v>32.94</v>
      </c>
      <c r="BO2165" s="60">
        <v>32.94</v>
      </c>
      <c r="BP2165" s="60">
        <v>32.94</v>
      </c>
      <c r="BQ2165" s="60">
        <v>32.94</v>
      </c>
      <c r="BR2165" s="60">
        <v>32.94</v>
      </c>
      <c r="BS2165" s="60">
        <v>32.94</v>
      </c>
      <c r="BT2165" s="60">
        <v>32.94</v>
      </c>
      <c r="BU2165" s="60">
        <v>32.94</v>
      </c>
      <c r="BV2165" s="60">
        <v>32.94</v>
      </c>
      <c r="BW2165" s="60">
        <v>32.94</v>
      </c>
      <c r="BX2165" s="60">
        <v>32.94</v>
      </c>
      <c r="BY2165" s="60">
        <v>32.94</v>
      </c>
      <c r="BZ2165" s="60">
        <v>32.94</v>
      </c>
      <c r="CA2165" s="60">
        <v>32.94</v>
      </c>
      <c r="CB2165" s="60">
        <v>32.94</v>
      </c>
      <c r="CC2165" s="60">
        <v>32.94</v>
      </c>
      <c r="CD2165" s="60">
        <v>32.94</v>
      </c>
      <c r="CE2165" s="60">
        <v>32.94</v>
      </c>
      <c r="CF2165" s="60">
        <v>32.94</v>
      </c>
      <c r="CG2165" s="60">
        <v>32.94</v>
      </c>
      <c r="CH2165" s="60">
        <v>32.94</v>
      </c>
    </row>
    <row r="2166" spans="1:86">
      <c r="A2166" s="57" t="s">
        <v>86</v>
      </c>
      <c r="B2166" s="58" t="s">
        <v>132</v>
      </c>
      <c r="C2166" s="59" t="s">
        <v>120</v>
      </c>
      <c r="D2166" s="58" t="s">
        <v>109</v>
      </c>
      <c r="E2166" s="58"/>
      <c r="F2166" s="65"/>
      <c r="G2166" s="58" t="s">
        <v>692</v>
      </c>
      <c r="H2166" s="64" t="s">
        <v>725</v>
      </c>
      <c r="I2166" s="60">
        <v>15107.019999999999</v>
      </c>
      <c r="J2166" s="60">
        <v>21764.649999999998</v>
      </c>
      <c r="K2166" s="60">
        <v>23596.26</v>
      </c>
      <c r="L2166" s="60">
        <v>29353.510000000002</v>
      </c>
      <c r="M2166" s="60">
        <v>29096.34</v>
      </c>
      <c r="N2166" s="60">
        <v>8747.77</v>
      </c>
      <c r="O2166" s="60">
        <v>9066.619999999999</v>
      </c>
      <c r="P2166" s="60">
        <v>11416.87</v>
      </c>
      <c r="Q2166" s="60">
        <v>14917.150000000001</v>
      </c>
      <c r="R2166" s="60">
        <v>20091.239999999998</v>
      </c>
      <c r="S2166" s="60">
        <v>23566.860000000008</v>
      </c>
      <c r="T2166" s="60">
        <v>27296.49</v>
      </c>
      <c r="U2166" s="60">
        <v>15107.019999999999</v>
      </c>
      <c r="V2166" s="60">
        <v>42836.530000000013</v>
      </c>
      <c r="W2166" s="60">
        <v>42836.530000000013</v>
      </c>
      <c r="X2166" s="60">
        <v>42836.530000000013</v>
      </c>
      <c r="Y2166" s="60">
        <v>42836.530000000013</v>
      </c>
      <c r="Z2166" s="60">
        <v>42836.530000000013</v>
      </c>
      <c r="AA2166" s="60">
        <v>42836.530000000013</v>
      </c>
      <c r="AB2166" s="60">
        <v>42836.530000000013</v>
      </c>
      <c r="AC2166" s="60">
        <v>42836.530000000013</v>
      </c>
      <c r="AD2166" s="60">
        <v>42836.530000000013</v>
      </c>
      <c r="AE2166" s="60">
        <v>42836.530000000013</v>
      </c>
      <c r="AF2166" s="60">
        <v>42836.530000000013</v>
      </c>
      <c r="AG2166" s="60">
        <v>42836.530000000013</v>
      </c>
      <c r="AH2166" s="60">
        <v>42836.530000000013</v>
      </c>
      <c r="AI2166" s="60">
        <v>42836.530000000013</v>
      </c>
      <c r="AJ2166" s="60">
        <v>42836.530000000013</v>
      </c>
      <c r="AK2166" s="60">
        <v>42836.530000000013</v>
      </c>
      <c r="AL2166" s="60">
        <v>42836.530000000013</v>
      </c>
      <c r="AM2166" s="60">
        <v>42836.530000000013</v>
      </c>
      <c r="AN2166" s="60">
        <v>42836.530000000013</v>
      </c>
      <c r="AO2166" s="60">
        <v>42836.530000000013</v>
      </c>
      <c r="AP2166" s="60">
        <v>42836.530000000013</v>
      </c>
      <c r="AQ2166" s="60">
        <v>42836.530000000013</v>
      </c>
      <c r="AR2166" s="60">
        <v>42836.530000000013</v>
      </c>
      <c r="AS2166" s="60">
        <v>42836.530000000013</v>
      </c>
      <c r="AT2166" s="60">
        <v>42836.530000000013</v>
      </c>
      <c r="AU2166" s="60">
        <v>42836.530000000013</v>
      </c>
      <c r="AV2166" s="60">
        <v>42836.530000000013</v>
      </c>
      <c r="AW2166" s="60">
        <v>42836.530000000013</v>
      </c>
      <c r="AX2166" s="60">
        <v>42836.530000000013</v>
      </c>
      <c r="AY2166" s="60">
        <v>42836.530000000013</v>
      </c>
      <c r="AZ2166" s="60">
        <v>42836.530000000013</v>
      </c>
      <c r="BA2166" s="60">
        <v>42836.530000000013</v>
      </c>
      <c r="BB2166" s="60">
        <v>42836.530000000013</v>
      </c>
      <c r="BC2166" s="60">
        <v>42836.530000000013</v>
      </c>
      <c r="BD2166" s="60">
        <v>42836.530000000013</v>
      </c>
      <c r="BE2166" s="60">
        <v>42836.530000000013</v>
      </c>
      <c r="BF2166" s="60">
        <v>42836.530000000013</v>
      </c>
      <c r="BG2166" s="60">
        <v>42836.530000000013</v>
      </c>
      <c r="BH2166" s="60">
        <v>42836.530000000013</v>
      </c>
      <c r="BI2166" s="60">
        <v>42836.530000000013</v>
      </c>
      <c r="BJ2166" s="60">
        <v>42836.530000000013</v>
      </c>
      <c r="BK2166" s="60">
        <v>42836.530000000013</v>
      </c>
      <c r="BL2166" s="60">
        <v>42836.530000000013</v>
      </c>
      <c r="BM2166" s="60">
        <v>42836.530000000013</v>
      </c>
      <c r="BN2166" s="60">
        <v>42836.530000000013</v>
      </c>
      <c r="BO2166" s="60">
        <v>42836.530000000013</v>
      </c>
      <c r="BP2166" s="60">
        <v>42836.530000000013</v>
      </c>
      <c r="BQ2166" s="60">
        <v>42836.530000000013</v>
      </c>
      <c r="BR2166" s="60">
        <v>42836.530000000013</v>
      </c>
      <c r="BS2166" s="60">
        <v>42836.530000000013</v>
      </c>
      <c r="BT2166" s="60">
        <v>42836.530000000013</v>
      </c>
      <c r="BU2166" s="60">
        <v>42836.530000000013</v>
      </c>
      <c r="BV2166" s="60">
        <v>42836.530000000013</v>
      </c>
      <c r="BW2166" s="60">
        <v>42836.530000000013</v>
      </c>
      <c r="BX2166" s="60">
        <v>42836.530000000013</v>
      </c>
      <c r="BY2166" s="60">
        <v>42836.530000000013</v>
      </c>
      <c r="BZ2166" s="60">
        <v>42836.530000000013</v>
      </c>
      <c r="CA2166" s="60">
        <v>42836.530000000013</v>
      </c>
      <c r="CB2166" s="60">
        <v>42836.530000000013</v>
      </c>
      <c r="CC2166" s="60">
        <v>42836.530000000013</v>
      </c>
      <c r="CD2166" s="60">
        <v>42836.530000000013</v>
      </c>
      <c r="CE2166" s="60">
        <v>42836.530000000013</v>
      </c>
      <c r="CF2166" s="60">
        <v>42836.530000000013</v>
      </c>
      <c r="CG2166" s="60">
        <v>42836.530000000013</v>
      </c>
      <c r="CH2166" s="60">
        <v>42836.530000000013</v>
      </c>
    </row>
    <row r="2167" spans="1:86">
      <c r="A2167" s="57" t="s">
        <v>86</v>
      </c>
      <c r="B2167" s="57" t="s">
        <v>701</v>
      </c>
      <c r="C2167" s="58" t="s">
        <v>287</v>
      </c>
      <c r="D2167" s="58" t="s">
        <v>288</v>
      </c>
      <c r="E2167" s="58" t="str">
        <f>VLOOKUP(CONCATENATE($F$4,F2167),'REG FL  CWIP - 1 System Per Boo'!$A$29:$B$1161,2,FALSE)</f>
        <v>Production</v>
      </c>
      <c r="F2167" s="58" t="s">
        <v>289</v>
      </c>
      <c r="G2167" s="58" t="s">
        <v>290</v>
      </c>
      <c r="H2167" s="64" t="s">
        <v>725</v>
      </c>
      <c r="I2167" s="60">
        <v>0</v>
      </c>
      <c r="J2167" s="60">
        <v>128.68</v>
      </c>
      <c r="K2167" s="60">
        <v>315</v>
      </c>
      <c r="L2167" s="60">
        <v>-57.37</v>
      </c>
      <c r="M2167" s="60">
        <v>13.3</v>
      </c>
      <c r="N2167" s="60">
        <v>16.66</v>
      </c>
      <c r="O2167" s="60">
        <v>6.46</v>
      </c>
      <c r="P2167" s="60">
        <v>-0.03</v>
      </c>
      <c r="Q2167" s="60">
        <v>0</v>
      </c>
      <c r="R2167" s="60">
        <v>0</v>
      </c>
      <c r="S2167" s="60">
        <v>0</v>
      </c>
      <c r="T2167" s="60">
        <v>0.05</v>
      </c>
      <c r="U2167" s="60">
        <v>422.75000000000006</v>
      </c>
      <c r="V2167" s="60">
        <v>0</v>
      </c>
      <c r="W2167" s="60">
        <v>0</v>
      </c>
      <c r="X2167" s="60">
        <v>0</v>
      </c>
      <c r="Y2167" s="60">
        <v>0</v>
      </c>
      <c r="Z2167" s="60">
        <v>0</v>
      </c>
      <c r="AA2167" s="60">
        <v>0</v>
      </c>
      <c r="AB2167" s="60">
        <v>0</v>
      </c>
      <c r="AC2167" s="60">
        <v>0</v>
      </c>
      <c r="AD2167" s="60">
        <v>0</v>
      </c>
      <c r="AE2167" s="60">
        <v>0</v>
      </c>
      <c r="AF2167" s="60">
        <v>0</v>
      </c>
      <c r="AG2167" s="60">
        <v>0</v>
      </c>
      <c r="AH2167" s="60">
        <v>0</v>
      </c>
      <c r="AI2167" s="60">
        <v>0</v>
      </c>
      <c r="AJ2167" s="60">
        <v>0</v>
      </c>
      <c r="AK2167" s="60">
        <v>0</v>
      </c>
      <c r="AL2167" s="60">
        <v>0</v>
      </c>
      <c r="AM2167" s="60">
        <v>0</v>
      </c>
      <c r="AN2167" s="60">
        <v>0</v>
      </c>
      <c r="AO2167" s="60">
        <v>0</v>
      </c>
      <c r="AP2167" s="60">
        <v>0</v>
      </c>
      <c r="AQ2167" s="60">
        <v>0</v>
      </c>
      <c r="AR2167" s="60">
        <v>0</v>
      </c>
      <c r="AS2167" s="60">
        <v>0</v>
      </c>
      <c r="AT2167" s="60">
        <v>0</v>
      </c>
      <c r="AU2167" s="60">
        <v>0</v>
      </c>
      <c r="AV2167" s="60">
        <v>0</v>
      </c>
      <c r="AW2167" s="60">
        <v>0</v>
      </c>
      <c r="AX2167" s="60">
        <v>0</v>
      </c>
      <c r="AY2167" s="60">
        <v>0</v>
      </c>
      <c r="AZ2167" s="60">
        <v>0</v>
      </c>
      <c r="BA2167" s="60">
        <v>0</v>
      </c>
      <c r="BB2167" s="60">
        <v>0</v>
      </c>
      <c r="BC2167" s="60">
        <v>0</v>
      </c>
      <c r="BD2167" s="60">
        <v>0</v>
      </c>
      <c r="BE2167" s="60">
        <v>0</v>
      </c>
      <c r="BF2167" s="60">
        <v>0</v>
      </c>
      <c r="BG2167" s="60">
        <v>0</v>
      </c>
      <c r="BH2167" s="60">
        <v>0</v>
      </c>
      <c r="BI2167" s="60">
        <v>0</v>
      </c>
      <c r="BJ2167" s="60">
        <v>0</v>
      </c>
      <c r="BK2167" s="60">
        <v>0</v>
      </c>
      <c r="BL2167" s="60">
        <v>0</v>
      </c>
      <c r="BM2167" s="60">
        <v>0</v>
      </c>
      <c r="BN2167" s="60">
        <v>0</v>
      </c>
      <c r="BO2167" s="60">
        <v>0</v>
      </c>
      <c r="BP2167" s="60">
        <v>0</v>
      </c>
      <c r="BQ2167" s="60">
        <v>0</v>
      </c>
      <c r="BR2167" s="60">
        <v>0</v>
      </c>
      <c r="BS2167" s="60">
        <v>0</v>
      </c>
      <c r="BT2167" s="60">
        <v>0</v>
      </c>
      <c r="BU2167" s="60">
        <v>0</v>
      </c>
      <c r="BV2167" s="60">
        <v>0</v>
      </c>
      <c r="BW2167" s="60">
        <v>0</v>
      </c>
      <c r="BX2167" s="60">
        <v>0</v>
      </c>
      <c r="BY2167" s="60">
        <v>0</v>
      </c>
      <c r="BZ2167" s="60">
        <v>0</v>
      </c>
      <c r="CA2167" s="60">
        <v>0</v>
      </c>
      <c r="CB2167" s="60">
        <v>0</v>
      </c>
      <c r="CC2167" s="60">
        <v>0</v>
      </c>
      <c r="CD2167" s="60">
        <v>0</v>
      </c>
      <c r="CE2167" s="60">
        <v>0</v>
      </c>
      <c r="CF2167" s="60">
        <v>0</v>
      </c>
      <c r="CG2167" s="60">
        <v>0</v>
      </c>
      <c r="CH2167" s="60">
        <v>0</v>
      </c>
    </row>
    <row r="2168" spans="1:86">
      <c r="A2168" s="57" t="s">
        <v>86</v>
      </c>
      <c r="B2168" s="57" t="s">
        <v>701</v>
      </c>
      <c r="C2168" s="58" t="s">
        <v>98</v>
      </c>
      <c r="D2168" s="58" t="s">
        <v>93</v>
      </c>
      <c r="E2168" s="58">
        <f>VLOOKUP(CONCATENATE($F$4,F2168),'REG FL  CWIP - 1 System Per Boo'!$A$29:$B$1161,2,FALSE)</f>
        <v>0</v>
      </c>
      <c r="F2168" s="58" t="s">
        <v>702</v>
      </c>
      <c r="G2168" s="58" t="s">
        <v>152</v>
      </c>
      <c r="H2168" s="64" t="s">
        <v>725</v>
      </c>
      <c r="I2168" s="60">
        <v>2132.9899999999998</v>
      </c>
      <c r="J2168" s="60">
        <v>2058.27</v>
      </c>
      <c r="K2168" s="60">
        <v>1727.15</v>
      </c>
      <c r="L2168" s="60">
        <v>1453.37</v>
      </c>
      <c r="M2168" s="60">
        <v>1859.66</v>
      </c>
      <c r="N2168" s="60">
        <v>1706.92</v>
      </c>
      <c r="O2168" s="60">
        <v>1235.1300000000001</v>
      </c>
      <c r="P2168" s="60">
        <v>1269.6400000000001</v>
      </c>
      <c r="Q2168" s="60">
        <v>1046.48</v>
      </c>
      <c r="R2168" s="60">
        <v>1067.9100000000001</v>
      </c>
      <c r="S2168" s="60">
        <v>574.04999999999995</v>
      </c>
      <c r="T2168" s="60">
        <v>915.22</v>
      </c>
      <c r="U2168" s="60">
        <v>17046.79</v>
      </c>
      <c r="V2168" s="60">
        <v>0</v>
      </c>
      <c r="W2168" s="60">
        <v>0</v>
      </c>
      <c r="X2168" s="60">
        <v>0</v>
      </c>
      <c r="Y2168" s="60">
        <v>0</v>
      </c>
      <c r="Z2168" s="60">
        <v>0</v>
      </c>
      <c r="AA2168" s="60">
        <v>0</v>
      </c>
      <c r="AB2168" s="60">
        <v>0</v>
      </c>
      <c r="AC2168" s="60">
        <v>0</v>
      </c>
      <c r="AD2168" s="60">
        <v>0</v>
      </c>
      <c r="AE2168" s="60">
        <v>0</v>
      </c>
      <c r="AF2168" s="60">
        <v>0</v>
      </c>
      <c r="AG2168" s="60">
        <v>0</v>
      </c>
      <c r="AH2168" s="60">
        <v>0</v>
      </c>
      <c r="AI2168" s="60">
        <v>0</v>
      </c>
      <c r="AJ2168" s="60">
        <v>0</v>
      </c>
      <c r="AK2168" s="60">
        <v>0</v>
      </c>
      <c r="AL2168" s="60">
        <v>0</v>
      </c>
      <c r="AM2168" s="60">
        <v>0</v>
      </c>
      <c r="AN2168" s="60">
        <v>0</v>
      </c>
      <c r="AO2168" s="60">
        <v>0</v>
      </c>
      <c r="AP2168" s="60">
        <v>0</v>
      </c>
      <c r="AQ2168" s="60">
        <v>0</v>
      </c>
      <c r="AR2168" s="60">
        <v>0</v>
      </c>
      <c r="AS2168" s="60">
        <v>0</v>
      </c>
      <c r="AT2168" s="60">
        <v>0</v>
      </c>
      <c r="AU2168" s="60">
        <v>0</v>
      </c>
      <c r="AV2168" s="60">
        <v>0</v>
      </c>
      <c r="AW2168" s="60">
        <v>0</v>
      </c>
      <c r="AX2168" s="60">
        <v>0</v>
      </c>
      <c r="AY2168" s="60">
        <v>0</v>
      </c>
      <c r="AZ2168" s="60">
        <v>0</v>
      </c>
      <c r="BA2168" s="60">
        <v>0</v>
      </c>
      <c r="BB2168" s="60">
        <v>0</v>
      </c>
      <c r="BC2168" s="60">
        <v>0</v>
      </c>
      <c r="BD2168" s="60">
        <v>0</v>
      </c>
      <c r="BE2168" s="60">
        <v>0</v>
      </c>
      <c r="BF2168" s="60">
        <v>0</v>
      </c>
      <c r="BG2168" s="60">
        <v>0</v>
      </c>
      <c r="BH2168" s="60">
        <v>0</v>
      </c>
      <c r="BI2168" s="60">
        <v>0</v>
      </c>
      <c r="BJ2168" s="60">
        <v>0</v>
      </c>
      <c r="BK2168" s="60">
        <v>0</v>
      </c>
      <c r="BL2168" s="60">
        <v>0</v>
      </c>
      <c r="BM2168" s="60">
        <v>0</v>
      </c>
      <c r="BN2168" s="60">
        <v>0</v>
      </c>
      <c r="BO2168" s="60">
        <v>0</v>
      </c>
      <c r="BP2168" s="60">
        <v>0</v>
      </c>
      <c r="BQ2168" s="60">
        <v>0</v>
      </c>
      <c r="BR2168" s="60">
        <v>0</v>
      </c>
      <c r="BS2168" s="60">
        <v>0</v>
      </c>
      <c r="BT2168" s="60">
        <v>0</v>
      </c>
      <c r="BU2168" s="60">
        <v>0</v>
      </c>
      <c r="BV2168" s="60">
        <v>0</v>
      </c>
      <c r="BW2168" s="60">
        <v>0</v>
      </c>
      <c r="BX2168" s="60">
        <v>0</v>
      </c>
      <c r="BY2168" s="60">
        <v>0</v>
      </c>
      <c r="BZ2168" s="60">
        <v>0</v>
      </c>
      <c r="CA2168" s="60">
        <v>0</v>
      </c>
      <c r="CB2168" s="60">
        <v>0</v>
      </c>
      <c r="CC2168" s="60">
        <v>0</v>
      </c>
      <c r="CD2168" s="60">
        <v>0</v>
      </c>
      <c r="CE2168" s="60">
        <v>0</v>
      </c>
      <c r="CF2168" s="60">
        <v>0</v>
      </c>
      <c r="CG2168" s="60">
        <v>0</v>
      </c>
      <c r="CH2168" s="60">
        <v>0</v>
      </c>
    </row>
    <row r="2169" spans="1:86">
      <c r="A2169" s="57" t="s">
        <v>86</v>
      </c>
      <c r="B2169" s="57" t="s">
        <v>701</v>
      </c>
      <c r="C2169" s="58" t="s">
        <v>98</v>
      </c>
      <c r="D2169" s="58" t="s">
        <v>93</v>
      </c>
      <c r="E2169" s="58" t="str">
        <f>VLOOKUP(CONCATENATE($F$4,F2169),'REG FL  CWIP - 1 System Per Boo'!$A$29:$B$1161,2,FALSE)</f>
        <v>Distribution</v>
      </c>
      <c r="F2169" s="58" t="s">
        <v>306</v>
      </c>
      <c r="G2169" s="58" t="s">
        <v>307</v>
      </c>
      <c r="H2169" s="64" t="s">
        <v>725</v>
      </c>
      <c r="I2169" s="60">
        <v>20.190000000000001</v>
      </c>
      <c r="J2169" s="60">
        <v>0.36999999999999966</v>
      </c>
      <c r="K2169" s="60">
        <v>1.33</v>
      </c>
      <c r="L2169" s="60">
        <v>16.670000000000002</v>
      </c>
      <c r="M2169" s="60">
        <v>-1.6900000000000013</v>
      </c>
      <c r="N2169" s="60">
        <v>-1.37</v>
      </c>
      <c r="O2169" s="60">
        <v>11.35</v>
      </c>
      <c r="P2169" s="60">
        <v>3.58</v>
      </c>
      <c r="Q2169" s="60">
        <v>0.18</v>
      </c>
      <c r="R2169" s="60">
        <v>1.38</v>
      </c>
      <c r="S2169" s="60">
        <v>0</v>
      </c>
      <c r="T2169" s="60">
        <v>0</v>
      </c>
      <c r="U2169" s="60">
        <v>51.990000000000009</v>
      </c>
      <c r="V2169" s="60">
        <v>0</v>
      </c>
      <c r="W2169" s="60">
        <v>0</v>
      </c>
      <c r="X2169" s="60">
        <v>0</v>
      </c>
      <c r="Y2169" s="60">
        <v>0</v>
      </c>
      <c r="Z2169" s="60">
        <v>0</v>
      </c>
      <c r="AA2169" s="60">
        <v>0</v>
      </c>
      <c r="AB2169" s="60">
        <v>0</v>
      </c>
      <c r="AC2169" s="60">
        <v>0</v>
      </c>
      <c r="AD2169" s="60">
        <v>0</v>
      </c>
      <c r="AE2169" s="60">
        <v>0</v>
      </c>
      <c r="AF2169" s="60">
        <v>0</v>
      </c>
      <c r="AG2169" s="60">
        <v>0</v>
      </c>
      <c r="AH2169" s="60">
        <v>0</v>
      </c>
      <c r="AI2169" s="60">
        <v>0</v>
      </c>
      <c r="AJ2169" s="60">
        <v>0</v>
      </c>
      <c r="AK2169" s="60">
        <v>0</v>
      </c>
      <c r="AL2169" s="60">
        <v>0</v>
      </c>
      <c r="AM2169" s="60">
        <v>0</v>
      </c>
      <c r="AN2169" s="60">
        <v>0</v>
      </c>
      <c r="AO2169" s="60">
        <v>0</v>
      </c>
      <c r="AP2169" s="60">
        <v>0</v>
      </c>
      <c r="AQ2169" s="60">
        <v>0</v>
      </c>
      <c r="AR2169" s="60">
        <v>0</v>
      </c>
      <c r="AS2169" s="60">
        <v>0</v>
      </c>
      <c r="AT2169" s="60">
        <v>0</v>
      </c>
      <c r="AU2169" s="60">
        <v>0</v>
      </c>
      <c r="AV2169" s="60">
        <v>0</v>
      </c>
      <c r="AW2169" s="60">
        <v>0</v>
      </c>
      <c r="AX2169" s="60">
        <v>0</v>
      </c>
      <c r="AY2169" s="60">
        <v>0</v>
      </c>
      <c r="AZ2169" s="60">
        <v>0</v>
      </c>
      <c r="BA2169" s="60">
        <v>0</v>
      </c>
      <c r="BB2169" s="60">
        <v>0</v>
      </c>
      <c r="BC2169" s="60">
        <v>0</v>
      </c>
      <c r="BD2169" s="60">
        <v>0</v>
      </c>
      <c r="BE2169" s="60">
        <v>0</v>
      </c>
      <c r="BF2169" s="60">
        <v>0</v>
      </c>
      <c r="BG2169" s="60">
        <v>0</v>
      </c>
      <c r="BH2169" s="60">
        <v>0</v>
      </c>
      <c r="BI2169" s="60">
        <v>0</v>
      </c>
      <c r="BJ2169" s="60">
        <v>0</v>
      </c>
      <c r="BK2169" s="60">
        <v>0</v>
      </c>
      <c r="BL2169" s="60">
        <v>0</v>
      </c>
      <c r="BM2169" s="60">
        <v>0</v>
      </c>
      <c r="BN2169" s="60">
        <v>0</v>
      </c>
      <c r="BO2169" s="60">
        <v>0</v>
      </c>
      <c r="BP2169" s="60">
        <v>0</v>
      </c>
      <c r="BQ2169" s="60">
        <v>0</v>
      </c>
      <c r="BR2169" s="60">
        <v>0</v>
      </c>
      <c r="BS2169" s="60">
        <v>0</v>
      </c>
      <c r="BT2169" s="60">
        <v>0</v>
      </c>
      <c r="BU2169" s="60">
        <v>0</v>
      </c>
      <c r="BV2169" s="60">
        <v>0</v>
      </c>
      <c r="BW2169" s="60">
        <v>0</v>
      </c>
      <c r="BX2169" s="60">
        <v>0</v>
      </c>
      <c r="BY2169" s="60">
        <v>0</v>
      </c>
      <c r="BZ2169" s="60">
        <v>0</v>
      </c>
      <c r="CA2169" s="60">
        <v>0</v>
      </c>
      <c r="CB2169" s="60">
        <v>0</v>
      </c>
      <c r="CC2169" s="60">
        <v>0</v>
      </c>
      <c r="CD2169" s="60">
        <v>0</v>
      </c>
      <c r="CE2169" s="60">
        <v>0</v>
      </c>
      <c r="CF2169" s="60">
        <v>0</v>
      </c>
      <c r="CG2169" s="60">
        <v>0</v>
      </c>
      <c r="CH2169" s="60">
        <v>0</v>
      </c>
    </row>
    <row r="2170" spans="1:86">
      <c r="A2170" s="57" t="s">
        <v>86</v>
      </c>
      <c r="B2170" s="57" t="s">
        <v>701</v>
      </c>
      <c r="C2170" s="58" t="s">
        <v>98</v>
      </c>
      <c r="D2170" s="58" t="s">
        <v>93</v>
      </c>
      <c r="E2170" s="58" t="str">
        <f>VLOOKUP(CONCATENATE($F$4,F2170),'REG FL  CWIP - 1 System Per Boo'!$A$29:$B$1161,2,FALSE)</f>
        <v>Distribution</v>
      </c>
      <c r="F2170" s="58" t="s">
        <v>309</v>
      </c>
      <c r="G2170" s="58" t="s">
        <v>307</v>
      </c>
      <c r="H2170" s="64" t="s">
        <v>725</v>
      </c>
      <c r="I2170" s="60">
        <v>509.99999999999989</v>
      </c>
      <c r="J2170" s="60">
        <v>2866.61</v>
      </c>
      <c r="K2170" s="60">
        <v>1367.63</v>
      </c>
      <c r="L2170" s="60">
        <v>2115.44</v>
      </c>
      <c r="M2170" s="60">
        <v>4227.579999999999</v>
      </c>
      <c r="N2170" s="60">
        <v>2194.4900000000002</v>
      </c>
      <c r="O2170" s="60">
        <v>3162.8199999999997</v>
      </c>
      <c r="P2170" s="60">
        <v>5021.4699999999993</v>
      </c>
      <c r="Q2170" s="60">
        <v>221.76000000000013</v>
      </c>
      <c r="R2170" s="60">
        <v>5714.96</v>
      </c>
      <c r="S2170" s="60">
        <v>3590.8</v>
      </c>
      <c r="T2170" s="60">
        <v>7221.55</v>
      </c>
      <c r="U2170" s="60">
        <v>38215.11</v>
      </c>
      <c r="V2170" s="60">
        <v>2628.7293921</v>
      </c>
      <c r="W2170" s="60">
        <v>2448.2021221</v>
      </c>
      <c r="X2170" s="60">
        <v>4852.7760119000004</v>
      </c>
      <c r="Y2170" s="60">
        <v>2746.0748918999998</v>
      </c>
      <c r="Z2170" s="60">
        <v>1999.0942818999999</v>
      </c>
      <c r="AA2170" s="60">
        <v>2922.9022235000002</v>
      </c>
      <c r="AB2170" s="60">
        <v>2027.1554019</v>
      </c>
      <c r="AC2170" s="60">
        <v>4780.9315819000003</v>
      </c>
      <c r="AD2170" s="60">
        <v>2338.4541819000001</v>
      </c>
      <c r="AE2170" s="60">
        <v>2868.1834819000001</v>
      </c>
      <c r="AF2170" s="60">
        <v>2486.9275919000002</v>
      </c>
      <c r="AG2170" s="60">
        <v>2588.0441968999999</v>
      </c>
      <c r="AH2170" s="60">
        <v>34687.475359799995</v>
      </c>
      <c r="AI2170" s="60">
        <v>1218.9174058000001</v>
      </c>
      <c r="AJ2170" s="60">
        <v>705.31399580000004</v>
      </c>
      <c r="AK2170" s="60">
        <v>860.34879939999996</v>
      </c>
      <c r="AL2170" s="60">
        <v>76.096999400000101</v>
      </c>
      <c r="AM2170" s="60">
        <v>1306.5499354999999</v>
      </c>
      <c r="AN2170" s="60">
        <v>1315.0212594</v>
      </c>
      <c r="AO2170" s="60">
        <v>2036.5138093999999</v>
      </c>
      <c r="AP2170" s="60">
        <v>2613.8209993999999</v>
      </c>
      <c r="AQ2170" s="60">
        <v>2643.2647694000002</v>
      </c>
      <c r="AR2170" s="60">
        <v>2165.1999894</v>
      </c>
      <c r="AS2170" s="60">
        <v>3720.3608355000001</v>
      </c>
      <c r="AT2170" s="60">
        <v>12601.1140918</v>
      </c>
      <c r="AU2170" s="60">
        <v>31262.522890200002</v>
      </c>
      <c r="AV2170" s="60">
        <v>2379.6418871374676</v>
      </c>
      <c r="AW2170" s="60">
        <v>2101.067742487297</v>
      </c>
      <c r="AX2170" s="60">
        <v>2529.7384227240855</v>
      </c>
      <c r="AY2170" s="60">
        <v>2608.58846121744</v>
      </c>
      <c r="AZ2170" s="60">
        <v>2766.1712211416575</v>
      </c>
      <c r="BA2170" s="60">
        <v>2472.1318112356544</v>
      </c>
      <c r="BB2170" s="60">
        <v>3198.4418198470762</v>
      </c>
      <c r="BC2170" s="60">
        <v>3717.63384005034</v>
      </c>
      <c r="BD2170" s="60">
        <v>3913.6274519348513</v>
      </c>
      <c r="BE2170" s="60">
        <v>3828.328955134461</v>
      </c>
      <c r="BF2170" s="60">
        <v>4732.9669762749936</v>
      </c>
      <c r="BG2170" s="60">
        <v>3593.1678808146753</v>
      </c>
      <c r="BH2170" s="60">
        <v>37841.50647</v>
      </c>
      <c r="BI2170" s="60">
        <v>2588.5443992339451</v>
      </c>
      <c r="BJ2170" s="60">
        <v>2285.514961988235</v>
      </c>
      <c r="BK2170" s="60">
        <v>2751.8175155113413</v>
      </c>
      <c r="BL2170" s="60">
        <v>2837.5895918160154</v>
      </c>
      <c r="BM2170" s="60">
        <v>3009.0061284060421</v>
      </c>
      <c r="BN2170" s="60">
        <v>2689.1537708810092</v>
      </c>
      <c r="BO2170" s="60">
        <v>3479.2246277863974</v>
      </c>
      <c r="BP2170" s="60">
        <v>4043.9951519936299</v>
      </c>
      <c r="BQ2170" s="60">
        <v>4257.1945283668429</v>
      </c>
      <c r="BR2170" s="60">
        <v>4164.4079005346484</v>
      </c>
      <c r="BS2170" s="60">
        <v>5148.4617178820527</v>
      </c>
      <c r="BT2170" s="60">
        <v>3908.6026555998324</v>
      </c>
      <c r="BU2170" s="60">
        <v>41163.512949999997</v>
      </c>
      <c r="BV2170" s="60">
        <v>1853.3793378556611</v>
      </c>
      <c r="BW2170" s="60">
        <v>1636.4124208812268</v>
      </c>
      <c r="BX2170" s="60">
        <v>1970.2817252458035</v>
      </c>
      <c r="BY2170" s="60">
        <v>2031.6939204683804</v>
      </c>
      <c r="BZ2170" s="60">
        <v>2154.4269387533882</v>
      </c>
      <c r="CA2170" s="60">
        <v>1925.4149307782675</v>
      </c>
      <c r="CB2170" s="60">
        <v>2491.100032437605</v>
      </c>
      <c r="CC2170" s="60">
        <v>2895.4717018999354</v>
      </c>
      <c r="CD2170" s="60">
        <v>3048.12093562788</v>
      </c>
      <c r="CE2170" s="60">
        <v>2981.6863715136292</v>
      </c>
      <c r="CF2170" s="60">
        <v>3686.2618900751077</v>
      </c>
      <c r="CG2170" s="60">
        <v>2798.5316444631135</v>
      </c>
      <c r="CH2170" s="60">
        <v>29472.781849999999</v>
      </c>
    </row>
    <row r="2171" spans="1:86">
      <c r="A2171" s="57" t="s">
        <v>86</v>
      </c>
      <c r="B2171" s="57" t="s">
        <v>701</v>
      </c>
      <c r="C2171" s="58" t="s">
        <v>103</v>
      </c>
      <c r="D2171" s="58" t="s">
        <v>104</v>
      </c>
      <c r="E2171" s="58" t="str">
        <f>VLOOKUP(CONCATENATE($F$4,F2171),'REG FL  CWIP - 1 System Per Boo'!$A$29:$B$1161,2,FALSE)</f>
        <v>Distribution</v>
      </c>
      <c r="F2171" s="58" t="s">
        <v>107</v>
      </c>
      <c r="G2171" s="58" t="s">
        <v>106</v>
      </c>
      <c r="H2171" s="64" t="s">
        <v>725</v>
      </c>
      <c r="I2171" s="60">
        <v>0</v>
      </c>
      <c r="J2171" s="60">
        <v>0</v>
      </c>
      <c r="K2171" s="60">
        <v>0</v>
      </c>
      <c r="L2171" s="60">
        <v>0</v>
      </c>
      <c r="M2171" s="60">
        <v>0</v>
      </c>
      <c r="N2171" s="60">
        <v>0</v>
      </c>
      <c r="O2171" s="60">
        <v>0</v>
      </c>
      <c r="P2171" s="60">
        <v>0</v>
      </c>
      <c r="Q2171" s="60">
        <v>0</v>
      </c>
      <c r="R2171" s="60">
        <v>0</v>
      </c>
      <c r="S2171" s="60">
        <v>0</v>
      </c>
      <c r="T2171" s="60">
        <v>0</v>
      </c>
      <c r="U2171" s="60">
        <v>0</v>
      </c>
      <c r="V2171" s="60">
        <v>0</v>
      </c>
      <c r="W2171" s="60">
        <v>0</v>
      </c>
      <c r="X2171" s="60">
        <v>0</v>
      </c>
      <c r="Y2171" s="60">
        <v>0</v>
      </c>
      <c r="Z2171" s="60">
        <v>0</v>
      </c>
      <c r="AA2171" s="60">
        <v>0</v>
      </c>
      <c r="AB2171" s="60">
        <v>0</v>
      </c>
      <c r="AC2171" s="60">
        <v>0</v>
      </c>
      <c r="AD2171" s="60">
        <v>0</v>
      </c>
      <c r="AE2171" s="60">
        <v>0</v>
      </c>
      <c r="AF2171" s="60">
        <v>0</v>
      </c>
      <c r="AG2171" s="60">
        <v>0</v>
      </c>
      <c r="AH2171" s="60">
        <v>0</v>
      </c>
      <c r="AI2171" s="60">
        <v>0</v>
      </c>
      <c r="AJ2171" s="60">
        <v>0</v>
      </c>
      <c r="AK2171" s="60">
        <v>0</v>
      </c>
      <c r="AL2171" s="60">
        <v>0</v>
      </c>
      <c r="AM2171" s="60">
        <v>0</v>
      </c>
      <c r="AN2171" s="60">
        <v>0</v>
      </c>
      <c r="AO2171" s="60">
        <v>0</v>
      </c>
      <c r="AP2171" s="60">
        <v>0</v>
      </c>
      <c r="AQ2171" s="60">
        <v>0</v>
      </c>
      <c r="AR2171" s="60">
        <v>0</v>
      </c>
      <c r="AS2171" s="60">
        <v>0</v>
      </c>
      <c r="AT2171" s="60">
        <v>0</v>
      </c>
      <c r="AU2171" s="60">
        <v>0</v>
      </c>
      <c r="AV2171" s="60">
        <v>646.66666666666663</v>
      </c>
      <c r="AW2171" s="60">
        <v>646.66666666666663</v>
      </c>
      <c r="AX2171" s="60">
        <v>646.66666666666663</v>
      </c>
      <c r="AY2171" s="60">
        <v>646.66666666666663</v>
      </c>
      <c r="AZ2171" s="60">
        <v>646.66666666666663</v>
      </c>
      <c r="BA2171" s="60">
        <v>646.66666666666663</v>
      </c>
      <c r="BB2171" s="60">
        <v>646.66666666666663</v>
      </c>
      <c r="BC2171" s="60">
        <v>646.66666666666663</v>
      </c>
      <c r="BD2171" s="60">
        <v>646.66666666666663</v>
      </c>
      <c r="BE2171" s="60">
        <v>646.66666666666663</v>
      </c>
      <c r="BF2171" s="60">
        <v>646.66666666666663</v>
      </c>
      <c r="BG2171" s="60">
        <v>646.66666666666606</v>
      </c>
      <c r="BH2171" s="60">
        <v>7760</v>
      </c>
      <c r="BI2171" s="60">
        <v>8083.333333333333</v>
      </c>
      <c r="BJ2171" s="60">
        <v>8083.333333333333</v>
      </c>
      <c r="BK2171" s="60">
        <v>8083.333333333333</v>
      </c>
      <c r="BL2171" s="60">
        <v>8083.333333333333</v>
      </c>
      <c r="BM2171" s="60">
        <v>8083.333333333333</v>
      </c>
      <c r="BN2171" s="60">
        <v>8083.333333333333</v>
      </c>
      <c r="BO2171" s="60">
        <v>8083.333333333333</v>
      </c>
      <c r="BP2171" s="60">
        <v>8083.333333333333</v>
      </c>
      <c r="BQ2171" s="60">
        <v>8083.333333333333</v>
      </c>
      <c r="BR2171" s="60">
        <v>8083.333333333333</v>
      </c>
      <c r="BS2171" s="60">
        <v>8083.333333333333</v>
      </c>
      <c r="BT2171" s="60">
        <v>8083.333333333343</v>
      </c>
      <c r="BU2171" s="60">
        <v>97000</v>
      </c>
      <c r="BV2171" s="60">
        <v>4607.5</v>
      </c>
      <c r="BW2171" s="60">
        <v>4607.5</v>
      </c>
      <c r="BX2171" s="60">
        <v>4607.5</v>
      </c>
      <c r="BY2171" s="60">
        <v>4607.5</v>
      </c>
      <c r="BZ2171" s="60">
        <v>4607.5</v>
      </c>
      <c r="CA2171" s="60">
        <v>4607.5</v>
      </c>
      <c r="CB2171" s="60">
        <v>4607.5</v>
      </c>
      <c r="CC2171" s="60">
        <v>4607.5</v>
      </c>
      <c r="CD2171" s="60">
        <v>4607.5</v>
      </c>
      <c r="CE2171" s="60">
        <v>4607.5</v>
      </c>
      <c r="CF2171" s="60">
        <v>4607.5</v>
      </c>
      <c r="CG2171" s="60">
        <v>4607.5</v>
      </c>
      <c r="CH2171" s="60">
        <v>55290</v>
      </c>
    </row>
    <row r="2172" spans="1:86">
      <c r="A2172" s="57" t="s">
        <v>86</v>
      </c>
      <c r="B2172" s="57" t="s">
        <v>701</v>
      </c>
      <c r="C2172" s="58" t="s">
        <v>103</v>
      </c>
      <c r="D2172" s="58" t="s">
        <v>113</v>
      </c>
      <c r="E2172" s="58" t="str">
        <f>VLOOKUP(CONCATENATE($F$4,F2172),'REG FL  CWIP - 1 System Per Boo'!$A$29:$B$1161,2,FALSE)</f>
        <v>General</v>
      </c>
      <c r="F2172" s="58" t="s">
        <v>319</v>
      </c>
      <c r="G2172" s="58" t="s">
        <v>320</v>
      </c>
      <c r="H2172" s="64" t="s">
        <v>725</v>
      </c>
      <c r="I2172" s="60">
        <v>0</v>
      </c>
      <c r="J2172" s="60">
        <v>0</v>
      </c>
      <c r="K2172" s="60">
        <v>0</v>
      </c>
      <c r="L2172" s="60">
        <v>5.21</v>
      </c>
      <c r="M2172" s="60">
        <v>11.71</v>
      </c>
      <c r="N2172" s="60">
        <v>7.34</v>
      </c>
      <c r="O2172" s="60">
        <v>10.58</v>
      </c>
      <c r="P2172" s="60">
        <v>5.86</v>
      </c>
      <c r="Q2172" s="60">
        <v>4.2</v>
      </c>
      <c r="R2172" s="60">
        <v>5.58</v>
      </c>
      <c r="S2172" s="60">
        <v>5.4</v>
      </c>
      <c r="T2172" s="60">
        <v>5.75</v>
      </c>
      <c r="U2172" s="60">
        <v>61.63</v>
      </c>
      <c r="V2172" s="60">
        <v>0</v>
      </c>
      <c r="W2172" s="60">
        <v>0</v>
      </c>
      <c r="X2172" s="60">
        <v>0</v>
      </c>
      <c r="Y2172" s="60">
        <v>0</v>
      </c>
      <c r="Z2172" s="60">
        <v>0</v>
      </c>
      <c r="AA2172" s="60">
        <v>0</v>
      </c>
      <c r="AB2172" s="60">
        <v>0</v>
      </c>
      <c r="AC2172" s="60">
        <v>0</v>
      </c>
      <c r="AD2172" s="60">
        <v>0</v>
      </c>
      <c r="AE2172" s="60">
        <v>0</v>
      </c>
      <c r="AF2172" s="60">
        <v>0</v>
      </c>
      <c r="AG2172" s="60">
        <v>0</v>
      </c>
      <c r="AH2172" s="60">
        <v>0</v>
      </c>
      <c r="AI2172" s="60">
        <v>0</v>
      </c>
      <c r="AJ2172" s="60">
        <v>0</v>
      </c>
      <c r="AK2172" s="60">
        <v>0</v>
      </c>
      <c r="AL2172" s="60">
        <v>0</v>
      </c>
      <c r="AM2172" s="60">
        <v>0</v>
      </c>
      <c r="AN2172" s="60">
        <v>0</v>
      </c>
      <c r="AO2172" s="60">
        <v>0</v>
      </c>
      <c r="AP2172" s="60">
        <v>0</v>
      </c>
      <c r="AQ2172" s="60">
        <v>0</v>
      </c>
      <c r="AR2172" s="60">
        <v>0</v>
      </c>
      <c r="AS2172" s="60">
        <v>0</v>
      </c>
      <c r="AT2172" s="60">
        <v>0</v>
      </c>
      <c r="AU2172" s="60">
        <v>0</v>
      </c>
      <c r="AV2172" s="60">
        <v>0</v>
      </c>
      <c r="AW2172" s="60">
        <v>0</v>
      </c>
      <c r="AX2172" s="60">
        <v>0</v>
      </c>
      <c r="AY2172" s="60">
        <v>0</v>
      </c>
      <c r="AZ2172" s="60">
        <v>0</v>
      </c>
      <c r="BA2172" s="60">
        <v>0</v>
      </c>
      <c r="BB2172" s="60">
        <v>0</v>
      </c>
      <c r="BC2172" s="60">
        <v>0</v>
      </c>
      <c r="BD2172" s="60">
        <v>0</v>
      </c>
      <c r="BE2172" s="60">
        <v>0</v>
      </c>
      <c r="BF2172" s="60">
        <v>0</v>
      </c>
      <c r="BG2172" s="60">
        <v>0</v>
      </c>
      <c r="BH2172" s="60">
        <v>0</v>
      </c>
      <c r="BI2172" s="60">
        <v>0</v>
      </c>
      <c r="BJ2172" s="60">
        <v>0</v>
      </c>
      <c r="BK2172" s="60">
        <v>0</v>
      </c>
      <c r="BL2172" s="60">
        <v>0</v>
      </c>
      <c r="BM2172" s="60">
        <v>0</v>
      </c>
      <c r="BN2172" s="60">
        <v>0</v>
      </c>
      <c r="BO2172" s="60">
        <v>0</v>
      </c>
      <c r="BP2172" s="60">
        <v>0</v>
      </c>
      <c r="BQ2172" s="60">
        <v>0</v>
      </c>
      <c r="BR2172" s="60">
        <v>0</v>
      </c>
      <c r="BS2172" s="60">
        <v>0</v>
      </c>
      <c r="BT2172" s="60">
        <v>0</v>
      </c>
      <c r="BU2172" s="60">
        <v>0</v>
      </c>
      <c r="BV2172" s="60">
        <v>0</v>
      </c>
      <c r="BW2172" s="60">
        <v>0</v>
      </c>
      <c r="BX2172" s="60">
        <v>0</v>
      </c>
      <c r="BY2172" s="60">
        <v>0</v>
      </c>
      <c r="BZ2172" s="60">
        <v>0</v>
      </c>
      <c r="CA2172" s="60">
        <v>0</v>
      </c>
      <c r="CB2172" s="60">
        <v>0</v>
      </c>
      <c r="CC2172" s="60">
        <v>0</v>
      </c>
      <c r="CD2172" s="60">
        <v>0</v>
      </c>
      <c r="CE2172" s="60">
        <v>0</v>
      </c>
      <c r="CF2172" s="60">
        <v>0</v>
      </c>
      <c r="CG2172" s="60">
        <v>0</v>
      </c>
      <c r="CH2172" s="60">
        <v>0</v>
      </c>
    </row>
    <row r="2173" spans="1:86">
      <c r="A2173" s="57" t="s">
        <v>86</v>
      </c>
      <c r="B2173" s="57" t="s">
        <v>701</v>
      </c>
      <c r="C2173" s="58" t="s">
        <v>112</v>
      </c>
      <c r="D2173" s="58" t="s">
        <v>113</v>
      </c>
      <c r="E2173" s="58" t="str">
        <f>VLOOKUP(CONCATENATE($F$4,F2173),'REG FL  CWIP - 1 System Per Boo'!$A$29:$B$1161,2,FALSE)</f>
        <v>General</v>
      </c>
      <c r="F2173" s="58" t="s">
        <v>114</v>
      </c>
      <c r="G2173" s="58" t="s">
        <v>115</v>
      </c>
      <c r="H2173" s="64" t="s">
        <v>725</v>
      </c>
      <c r="I2173" s="60">
        <v>0</v>
      </c>
      <c r="J2173" s="60">
        <v>0</v>
      </c>
      <c r="K2173" s="60">
        <v>0</v>
      </c>
      <c r="L2173" s="60">
        <v>0</v>
      </c>
      <c r="M2173" s="60">
        <v>0</v>
      </c>
      <c r="N2173" s="60">
        <v>0</v>
      </c>
      <c r="O2173" s="60">
        <v>0</v>
      </c>
      <c r="P2173" s="60">
        <v>0</v>
      </c>
      <c r="Q2173" s="60">
        <v>0</v>
      </c>
      <c r="R2173" s="60">
        <v>0</v>
      </c>
      <c r="S2173" s="60">
        <v>0</v>
      </c>
      <c r="T2173" s="60">
        <v>0</v>
      </c>
      <c r="U2173" s="60">
        <v>0</v>
      </c>
      <c r="V2173" s="60">
        <v>20.0376899</v>
      </c>
      <c r="W2173" s="60">
        <v>20.0376899</v>
      </c>
      <c r="X2173" s="60">
        <v>20.739032999999999</v>
      </c>
      <c r="Y2173" s="60">
        <v>20.739032999999999</v>
      </c>
      <c r="Z2173" s="60">
        <v>20.739032999999999</v>
      </c>
      <c r="AA2173" s="60">
        <v>20.739032999999999</v>
      </c>
      <c r="AB2173" s="60">
        <v>20.739032999999999</v>
      </c>
      <c r="AC2173" s="60">
        <v>20.739032999999999</v>
      </c>
      <c r="AD2173" s="60">
        <v>20.739032999999999</v>
      </c>
      <c r="AE2173" s="60">
        <v>20.739032999999999</v>
      </c>
      <c r="AF2173" s="60">
        <v>20.739032999999999</v>
      </c>
      <c r="AG2173" s="60">
        <v>20.739032999999999</v>
      </c>
      <c r="AH2173" s="60">
        <v>247.46570980000004</v>
      </c>
      <c r="AI2173" s="60">
        <v>0</v>
      </c>
      <c r="AJ2173" s="60">
        <v>0</v>
      </c>
      <c r="AK2173" s="60">
        <v>0</v>
      </c>
      <c r="AL2173" s="60">
        <v>0</v>
      </c>
      <c r="AM2173" s="60">
        <v>0</v>
      </c>
      <c r="AN2173" s="60">
        <v>0</v>
      </c>
      <c r="AO2173" s="60">
        <v>0</v>
      </c>
      <c r="AP2173" s="60">
        <v>0</v>
      </c>
      <c r="AQ2173" s="60">
        <v>0</v>
      </c>
      <c r="AR2173" s="60">
        <v>0</v>
      </c>
      <c r="AS2173" s="60">
        <v>0</v>
      </c>
      <c r="AT2173" s="60">
        <v>0</v>
      </c>
      <c r="AU2173" s="60">
        <v>0</v>
      </c>
      <c r="AV2173" s="60">
        <v>0</v>
      </c>
      <c r="AW2173" s="60">
        <v>0</v>
      </c>
      <c r="AX2173" s="60">
        <v>0</v>
      </c>
      <c r="AY2173" s="60">
        <v>0</v>
      </c>
      <c r="AZ2173" s="60">
        <v>0</v>
      </c>
      <c r="BA2173" s="60">
        <v>0</v>
      </c>
      <c r="BB2173" s="60">
        <v>0</v>
      </c>
      <c r="BC2173" s="60">
        <v>0</v>
      </c>
      <c r="BD2173" s="60">
        <v>0</v>
      </c>
      <c r="BE2173" s="60">
        <v>0</v>
      </c>
      <c r="BF2173" s="60">
        <v>0</v>
      </c>
      <c r="BG2173" s="60">
        <v>0</v>
      </c>
      <c r="BH2173" s="60">
        <v>0</v>
      </c>
      <c r="BI2173" s="60">
        <v>0</v>
      </c>
      <c r="BJ2173" s="60">
        <v>0</v>
      </c>
      <c r="BK2173" s="60">
        <v>0</v>
      </c>
      <c r="BL2173" s="60">
        <v>0</v>
      </c>
      <c r="BM2173" s="60">
        <v>0</v>
      </c>
      <c r="BN2173" s="60">
        <v>0</v>
      </c>
      <c r="BO2173" s="60">
        <v>0</v>
      </c>
      <c r="BP2173" s="60">
        <v>0</v>
      </c>
      <c r="BQ2173" s="60">
        <v>0</v>
      </c>
      <c r="BR2173" s="60">
        <v>0</v>
      </c>
      <c r="BS2173" s="60">
        <v>0</v>
      </c>
      <c r="BT2173" s="60">
        <v>0</v>
      </c>
      <c r="BU2173" s="60">
        <v>0</v>
      </c>
      <c r="BV2173" s="60">
        <v>0</v>
      </c>
      <c r="BW2173" s="60">
        <v>0</v>
      </c>
      <c r="BX2173" s="60">
        <v>0</v>
      </c>
      <c r="BY2173" s="60">
        <v>0</v>
      </c>
      <c r="BZ2173" s="60">
        <v>0</v>
      </c>
      <c r="CA2173" s="60">
        <v>0</v>
      </c>
      <c r="CB2173" s="60">
        <v>0</v>
      </c>
      <c r="CC2173" s="60">
        <v>0</v>
      </c>
      <c r="CD2173" s="60">
        <v>0</v>
      </c>
      <c r="CE2173" s="60">
        <v>0</v>
      </c>
      <c r="CF2173" s="60">
        <v>0</v>
      </c>
      <c r="CG2173" s="60">
        <v>0</v>
      </c>
      <c r="CH2173" s="60">
        <v>0</v>
      </c>
    </row>
    <row r="2174" spans="1:86">
      <c r="A2174" s="57" t="s">
        <v>86</v>
      </c>
      <c r="B2174" s="57" t="s">
        <v>701</v>
      </c>
      <c r="C2174" s="58" t="s">
        <v>112</v>
      </c>
      <c r="D2174" s="58" t="s">
        <v>113</v>
      </c>
      <c r="E2174" s="58" t="str">
        <f>VLOOKUP(CONCATENATE($F$4,F2174),'REG FL  CWIP - 1 System Per Boo'!$A$29:$B$1161,2,FALSE)</f>
        <v>General</v>
      </c>
      <c r="F2174" s="58" t="s">
        <v>330</v>
      </c>
      <c r="G2174" s="58" t="s">
        <v>115</v>
      </c>
      <c r="H2174" s="64" t="s">
        <v>725</v>
      </c>
      <c r="I2174" s="60">
        <v>0</v>
      </c>
      <c r="J2174" s="60">
        <v>0</v>
      </c>
      <c r="K2174" s="60">
        <v>0</v>
      </c>
      <c r="L2174" s="60">
        <v>0</v>
      </c>
      <c r="M2174" s="60">
        <v>0</v>
      </c>
      <c r="N2174" s="60">
        <v>0</v>
      </c>
      <c r="O2174" s="60">
        <v>0</v>
      </c>
      <c r="P2174" s="60">
        <v>0</v>
      </c>
      <c r="Q2174" s="60">
        <v>0</v>
      </c>
      <c r="R2174" s="60">
        <v>0</v>
      </c>
      <c r="S2174" s="60">
        <v>0</v>
      </c>
      <c r="T2174" s="60">
        <v>0</v>
      </c>
      <c r="U2174" s="60">
        <v>0</v>
      </c>
      <c r="V2174" s="60">
        <v>46.025089899999998</v>
      </c>
      <c r="W2174" s="60">
        <v>46.025089899999998</v>
      </c>
      <c r="X2174" s="60">
        <v>46.769708999999999</v>
      </c>
      <c r="Y2174" s="60">
        <v>46.769708999999999</v>
      </c>
      <c r="Z2174" s="60">
        <v>46.769708999999999</v>
      </c>
      <c r="AA2174" s="60">
        <v>46.769708999999999</v>
      </c>
      <c r="AB2174" s="60">
        <v>46.769708999999999</v>
      </c>
      <c r="AC2174" s="60">
        <v>46.769708999999999</v>
      </c>
      <c r="AD2174" s="60">
        <v>46.769708999999999</v>
      </c>
      <c r="AE2174" s="60">
        <v>46.769708999999999</v>
      </c>
      <c r="AF2174" s="60">
        <v>46.769708999999999</v>
      </c>
      <c r="AG2174" s="60">
        <v>46.769708999999999</v>
      </c>
      <c r="AH2174" s="60">
        <v>559.74726979999991</v>
      </c>
      <c r="AI2174" s="60">
        <v>46.025089899999998</v>
      </c>
      <c r="AJ2174" s="60">
        <v>46.025089899999998</v>
      </c>
      <c r="AK2174" s="60">
        <v>46.769708999999999</v>
      </c>
      <c r="AL2174" s="60">
        <v>46.769708999999999</v>
      </c>
      <c r="AM2174" s="60">
        <v>46.769708999999999</v>
      </c>
      <c r="AN2174" s="60">
        <v>46.769708999999999</v>
      </c>
      <c r="AO2174" s="60">
        <v>46.769708999999999</v>
      </c>
      <c r="AP2174" s="60">
        <v>46.769708999999999</v>
      </c>
      <c r="AQ2174" s="60">
        <v>46.769708999999999</v>
      </c>
      <c r="AR2174" s="60">
        <v>46.769708999999999</v>
      </c>
      <c r="AS2174" s="60">
        <v>46.769708999999999</v>
      </c>
      <c r="AT2174" s="60">
        <v>46.769708999999999</v>
      </c>
      <c r="AU2174" s="60">
        <v>559.74726979999991</v>
      </c>
      <c r="AV2174" s="60">
        <v>0</v>
      </c>
      <c r="AW2174" s="60">
        <v>0</v>
      </c>
      <c r="AX2174" s="60">
        <v>0</v>
      </c>
      <c r="AY2174" s="60">
        <v>0</v>
      </c>
      <c r="AZ2174" s="60">
        <v>0</v>
      </c>
      <c r="BA2174" s="60">
        <v>0</v>
      </c>
      <c r="BB2174" s="60">
        <v>0</v>
      </c>
      <c r="BC2174" s="60">
        <v>0</v>
      </c>
      <c r="BD2174" s="60">
        <v>0</v>
      </c>
      <c r="BE2174" s="60">
        <v>0</v>
      </c>
      <c r="BF2174" s="60">
        <v>0</v>
      </c>
      <c r="BG2174" s="60">
        <v>0</v>
      </c>
      <c r="BH2174" s="60">
        <v>0</v>
      </c>
      <c r="BI2174" s="60">
        <v>0</v>
      </c>
      <c r="BJ2174" s="60">
        <v>0</v>
      </c>
      <c r="BK2174" s="60">
        <v>0</v>
      </c>
      <c r="BL2174" s="60">
        <v>0</v>
      </c>
      <c r="BM2174" s="60">
        <v>0</v>
      </c>
      <c r="BN2174" s="60">
        <v>0</v>
      </c>
      <c r="BO2174" s="60">
        <v>0</v>
      </c>
      <c r="BP2174" s="60">
        <v>0</v>
      </c>
      <c r="BQ2174" s="60">
        <v>0</v>
      </c>
      <c r="BR2174" s="60">
        <v>0</v>
      </c>
      <c r="BS2174" s="60">
        <v>0</v>
      </c>
      <c r="BT2174" s="60">
        <v>0</v>
      </c>
      <c r="BU2174" s="60">
        <v>0</v>
      </c>
      <c r="BV2174" s="60">
        <v>0</v>
      </c>
      <c r="BW2174" s="60">
        <v>0</v>
      </c>
      <c r="BX2174" s="60">
        <v>0</v>
      </c>
      <c r="BY2174" s="60">
        <v>0</v>
      </c>
      <c r="BZ2174" s="60">
        <v>0</v>
      </c>
      <c r="CA2174" s="60">
        <v>0</v>
      </c>
      <c r="CB2174" s="60">
        <v>0</v>
      </c>
      <c r="CC2174" s="60">
        <v>0</v>
      </c>
      <c r="CD2174" s="60">
        <v>0</v>
      </c>
      <c r="CE2174" s="60">
        <v>0</v>
      </c>
      <c r="CF2174" s="60">
        <v>0</v>
      </c>
      <c r="CG2174" s="60">
        <v>0</v>
      </c>
      <c r="CH2174" s="60">
        <v>0</v>
      </c>
    </row>
    <row r="2175" spans="1:86">
      <c r="A2175" s="57" t="s">
        <v>86</v>
      </c>
      <c r="B2175" s="57" t="s">
        <v>701</v>
      </c>
      <c r="C2175" s="58" t="s">
        <v>112</v>
      </c>
      <c r="D2175" s="58" t="s">
        <v>113</v>
      </c>
      <c r="E2175" s="58" t="s">
        <v>778</v>
      </c>
      <c r="F2175" s="58" t="s">
        <v>707</v>
      </c>
      <c r="G2175" s="58" t="s">
        <v>115</v>
      </c>
      <c r="H2175" s="64" t="s">
        <v>725</v>
      </c>
      <c r="I2175" s="60">
        <v>0</v>
      </c>
      <c r="J2175" s="60">
        <v>0</v>
      </c>
      <c r="K2175" s="60">
        <v>0</v>
      </c>
      <c r="L2175" s="60">
        <v>0</v>
      </c>
      <c r="M2175" s="60">
        <v>0</v>
      </c>
      <c r="N2175" s="60">
        <v>0</v>
      </c>
      <c r="O2175" s="60">
        <v>0</v>
      </c>
      <c r="P2175" s="60">
        <v>0</v>
      </c>
      <c r="Q2175" s="60">
        <v>0</v>
      </c>
      <c r="R2175" s="60">
        <v>0</v>
      </c>
      <c r="S2175" s="60">
        <v>0</v>
      </c>
      <c r="T2175" s="60">
        <v>0</v>
      </c>
      <c r="U2175" s="60">
        <v>0</v>
      </c>
      <c r="V2175" s="60">
        <v>34.4247114</v>
      </c>
      <c r="W2175" s="60">
        <v>34.4247114</v>
      </c>
      <c r="X2175" s="60">
        <v>66.133396000000005</v>
      </c>
      <c r="Y2175" s="60">
        <v>34.951923000000001</v>
      </c>
      <c r="Z2175" s="60">
        <v>34.951923000000001</v>
      </c>
      <c r="AA2175" s="60">
        <v>34.951923000000001</v>
      </c>
      <c r="AB2175" s="60">
        <v>19.361186499999999</v>
      </c>
      <c r="AC2175" s="60">
        <v>0</v>
      </c>
      <c r="AD2175" s="60">
        <v>0</v>
      </c>
      <c r="AE2175" s="60">
        <v>0</v>
      </c>
      <c r="AF2175" s="60">
        <v>0</v>
      </c>
      <c r="AG2175" s="60">
        <v>0</v>
      </c>
      <c r="AH2175" s="60">
        <v>259.1997743</v>
      </c>
      <c r="AI2175" s="60">
        <v>0</v>
      </c>
      <c r="AJ2175" s="60">
        <v>0</v>
      </c>
      <c r="AK2175" s="60">
        <v>0</v>
      </c>
      <c r="AL2175" s="60">
        <v>0</v>
      </c>
      <c r="AM2175" s="60">
        <v>0</v>
      </c>
      <c r="AN2175" s="60">
        <v>0</v>
      </c>
      <c r="AO2175" s="60">
        <v>0</v>
      </c>
      <c r="AP2175" s="60">
        <v>0</v>
      </c>
      <c r="AQ2175" s="60">
        <v>0</v>
      </c>
      <c r="AR2175" s="60">
        <v>0</v>
      </c>
      <c r="AS2175" s="60">
        <v>0</v>
      </c>
      <c r="AT2175" s="60">
        <v>0</v>
      </c>
      <c r="AU2175" s="60">
        <v>0</v>
      </c>
      <c r="AV2175" s="60">
        <v>0</v>
      </c>
      <c r="AW2175" s="60">
        <v>0</v>
      </c>
      <c r="AX2175" s="60">
        <v>0</v>
      </c>
      <c r="AY2175" s="60">
        <v>0</v>
      </c>
      <c r="AZ2175" s="60">
        <v>0</v>
      </c>
      <c r="BA2175" s="60">
        <v>0</v>
      </c>
      <c r="BB2175" s="60">
        <v>0</v>
      </c>
      <c r="BC2175" s="60">
        <v>0</v>
      </c>
      <c r="BD2175" s="60">
        <v>0</v>
      </c>
      <c r="BE2175" s="60">
        <v>0</v>
      </c>
      <c r="BF2175" s="60">
        <v>0</v>
      </c>
      <c r="BG2175" s="60">
        <v>0</v>
      </c>
      <c r="BH2175" s="60">
        <v>0</v>
      </c>
      <c r="BI2175" s="60">
        <v>0</v>
      </c>
      <c r="BJ2175" s="60">
        <v>0</v>
      </c>
      <c r="BK2175" s="60">
        <v>0</v>
      </c>
      <c r="BL2175" s="60">
        <v>0</v>
      </c>
      <c r="BM2175" s="60">
        <v>0</v>
      </c>
      <c r="BN2175" s="60">
        <v>0</v>
      </c>
      <c r="BO2175" s="60">
        <v>0</v>
      </c>
      <c r="BP2175" s="60">
        <v>0</v>
      </c>
      <c r="BQ2175" s="60">
        <v>0</v>
      </c>
      <c r="BR2175" s="60">
        <v>0</v>
      </c>
      <c r="BS2175" s="60">
        <v>0</v>
      </c>
      <c r="BT2175" s="60">
        <v>0</v>
      </c>
      <c r="BU2175" s="60">
        <v>0</v>
      </c>
      <c r="BV2175" s="60">
        <v>0</v>
      </c>
      <c r="BW2175" s="60">
        <v>0</v>
      </c>
      <c r="BX2175" s="60">
        <v>0</v>
      </c>
      <c r="BY2175" s="60">
        <v>0</v>
      </c>
      <c r="BZ2175" s="60">
        <v>0</v>
      </c>
      <c r="CA2175" s="60">
        <v>0</v>
      </c>
      <c r="CB2175" s="60">
        <v>0</v>
      </c>
      <c r="CC2175" s="60">
        <v>0</v>
      </c>
      <c r="CD2175" s="60">
        <v>0</v>
      </c>
      <c r="CE2175" s="60">
        <v>0</v>
      </c>
      <c r="CF2175" s="60">
        <v>0</v>
      </c>
      <c r="CG2175" s="60">
        <v>0</v>
      </c>
      <c r="CH2175" s="60">
        <v>0</v>
      </c>
    </row>
    <row r="2176" spans="1:86">
      <c r="A2176" s="57" t="s">
        <v>86</v>
      </c>
      <c r="B2176" s="57" t="s">
        <v>701</v>
      </c>
      <c r="C2176" s="58" t="s">
        <v>116</v>
      </c>
      <c r="D2176" s="58" t="s">
        <v>333</v>
      </c>
      <c r="E2176" s="58">
        <f>VLOOKUP(CONCATENATE($F$4,F2176),'REG FL  CWIP - 1 System Per Boo'!$A$29:$B$1161,2,FALSE)</f>
        <v>0</v>
      </c>
      <c r="F2176" s="58" t="s">
        <v>334</v>
      </c>
      <c r="G2176" s="58" t="s">
        <v>335</v>
      </c>
      <c r="H2176" s="64" t="s">
        <v>725</v>
      </c>
      <c r="I2176" s="60">
        <v>-8.0299999999999994</v>
      </c>
      <c r="J2176" s="60">
        <v>-8.42</v>
      </c>
      <c r="K2176" s="60">
        <v>-12.27</v>
      </c>
      <c r="L2176" s="60">
        <v>17.82</v>
      </c>
      <c r="M2176" s="60">
        <v>17.05</v>
      </c>
      <c r="N2176" s="60">
        <v>31.89</v>
      </c>
      <c r="O2176" s="60">
        <v>9.5500000000000007</v>
      </c>
      <c r="P2176" s="60">
        <v>2.64</v>
      </c>
      <c r="Q2176" s="60">
        <v>0</v>
      </c>
      <c r="R2176" s="60">
        <v>1.76</v>
      </c>
      <c r="S2176" s="60">
        <v>151.11000000000001</v>
      </c>
      <c r="T2176" s="60">
        <v>110.05</v>
      </c>
      <c r="U2176" s="60">
        <v>313.15000000000003</v>
      </c>
      <c r="V2176" s="60">
        <v>0</v>
      </c>
      <c r="W2176" s="60">
        <v>0</v>
      </c>
      <c r="X2176" s="60">
        <v>0</v>
      </c>
      <c r="Y2176" s="60">
        <v>0</v>
      </c>
      <c r="Z2176" s="60">
        <v>0</v>
      </c>
      <c r="AA2176" s="60">
        <v>0</v>
      </c>
      <c r="AB2176" s="60">
        <v>0</v>
      </c>
      <c r="AC2176" s="60">
        <v>0</v>
      </c>
      <c r="AD2176" s="60">
        <v>0</v>
      </c>
      <c r="AE2176" s="60">
        <v>0</v>
      </c>
      <c r="AF2176" s="60">
        <v>0</v>
      </c>
      <c r="AG2176" s="60">
        <v>0</v>
      </c>
      <c r="AH2176" s="60">
        <v>0</v>
      </c>
      <c r="AI2176" s="60">
        <v>0</v>
      </c>
      <c r="AJ2176" s="60">
        <v>0</v>
      </c>
      <c r="AK2176" s="60">
        <v>0</v>
      </c>
      <c r="AL2176" s="60">
        <v>0</v>
      </c>
      <c r="AM2176" s="60">
        <v>0</v>
      </c>
      <c r="AN2176" s="60">
        <v>0</v>
      </c>
      <c r="AO2176" s="60">
        <v>0</v>
      </c>
      <c r="AP2176" s="60">
        <v>0</v>
      </c>
      <c r="AQ2176" s="60">
        <v>0</v>
      </c>
      <c r="AR2176" s="60">
        <v>0</v>
      </c>
      <c r="AS2176" s="60">
        <v>0</v>
      </c>
      <c r="AT2176" s="60">
        <v>0</v>
      </c>
      <c r="AU2176" s="60">
        <v>0</v>
      </c>
      <c r="AV2176" s="60">
        <v>0</v>
      </c>
      <c r="AW2176" s="60">
        <v>0</v>
      </c>
      <c r="AX2176" s="60">
        <v>0</v>
      </c>
      <c r="AY2176" s="60">
        <v>0</v>
      </c>
      <c r="AZ2176" s="60">
        <v>0</v>
      </c>
      <c r="BA2176" s="60">
        <v>0</v>
      </c>
      <c r="BB2176" s="60">
        <v>0</v>
      </c>
      <c r="BC2176" s="60">
        <v>0</v>
      </c>
      <c r="BD2176" s="60">
        <v>0</v>
      </c>
      <c r="BE2176" s="60">
        <v>0</v>
      </c>
      <c r="BF2176" s="60">
        <v>0</v>
      </c>
      <c r="BG2176" s="60">
        <v>0</v>
      </c>
      <c r="BH2176" s="60">
        <v>0</v>
      </c>
      <c r="BI2176" s="60">
        <v>0</v>
      </c>
      <c r="BJ2176" s="60">
        <v>0</v>
      </c>
      <c r="BK2176" s="60">
        <v>0</v>
      </c>
      <c r="BL2176" s="60">
        <v>0</v>
      </c>
      <c r="BM2176" s="60">
        <v>0</v>
      </c>
      <c r="BN2176" s="60">
        <v>0</v>
      </c>
      <c r="BO2176" s="60">
        <v>0</v>
      </c>
      <c r="BP2176" s="60">
        <v>0</v>
      </c>
      <c r="BQ2176" s="60">
        <v>0</v>
      </c>
      <c r="BR2176" s="60">
        <v>0</v>
      </c>
      <c r="BS2176" s="60">
        <v>0</v>
      </c>
      <c r="BT2176" s="60">
        <v>0</v>
      </c>
      <c r="BU2176" s="60">
        <v>0</v>
      </c>
      <c r="BV2176" s="60">
        <v>0</v>
      </c>
      <c r="BW2176" s="60">
        <v>0</v>
      </c>
      <c r="BX2176" s="60">
        <v>0</v>
      </c>
      <c r="BY2176" s="60">
        <v>0</v>
      </c>
      <c r="BZ2176" s="60">
        <v>0</v>
      </c>
      <c r="CA2176" s="60">
        <v>0</v>
      </c>
      <c r="CB2176" s="60">
        <v>0</v>
      </c>
      <c r="CC2176" s="60">
        <v>0</v>
      </c>
      <c r="CD2176" s="60">
        <v>0</v>
      </c>
      <c r="CE2176" s="60">
        <v>0</v>
      </c>
      <c r="CF2176" s="60">
        <v>0</v>
      </c>
      <c r="CG2176" s="60">
        <v>0</v>
      </c>
      <c r="CH2176" s="60">
        <v>0</v>
      </c>
    </row>
    <row r="2177" spans="1:86">
      <c r="A2177" s="57" t="s">
        <v>86</v>
      </c>
      <c r="B2177" s="57" t="s">
        <v>701</v>
      </c>
      <c r="C2177" s="58" t="s">
        <v>660</v>
      </c>
      <c r="D2177" s="58" t="s">
        <v>113</v>
      </c>
      <c r="E2177" s="58" t="str">
        <f>VLOOKUP(CONCATENATE($F$4,F2177),'REG FL  CWIP - 1 System Per Boo'!$A$29:$B$1161,2,FALSE)</f>
        <v>General</v>
      </c>
      <c r="F2177" s="58" t="s">
        <v>663</v>
      </c>
      <c r="G2177" s="58" t="s">
        <v>664</v>
      </c>
      <c r="H2177" s="64" t="s">
        <v>725</v>
      </c>
      <c r="I2177" s="60">
        <v>0</v>
      </c>
      <c r="J2177" s="60">
        <v>0</v>
      </c>
      <c r="K2177" s="60">
        <v>0</v>
      </c>
      <c r="L2177" s="60">
        <v>0</v>
      </c>
      <c r="M2177" s="60">
        <v>0</v>
      </c>
      <c r="N2177" s="60">
        <v>0</v>
      </c>
      <c r="O2177" s="60">
        <v>0</v>
      </c>
      <c r="P2177" s="60">
        <v>0</v>
      </c>
      <c r="Q2177" s="60">
        <v>159.75</v>
      </c>
      <c r="R2177" s="60">
        <v>-140.91999999999999</v>
      </c>
      <c r="S2177" s="60">
        <v>180.56</v>
      </c>
      <c r="T2177" s="60">
        <v>64.72</v>
      </c>
      <c r="U2177" s="60">
        <v>264.11</v>
      </c>
      <c r="V2177" s="60">
        <v>545.96923000000004</v>
      </c>
      <c r="W2177" s="60">
        <v>545.96923000000004</v>
      </c>
      <c r="X2177" s="60">
        <v>545.96923000000004</v>
      </c>
      <c r="Y2177" s="60">
        <v>666.66666999999995</v>
      </c>
      <c r="Z2177" s="60">
        <v>666.66666999999995</v>
      </c>
      <c r="AA2177" s="60">
        <v>666.66666999999995</v>
      </c>
      <c r="AB2177" s="60">
        <v>0</v>
      </c>
      <c r="AC2177" s="60">
        <v>0</v>
      </c>
      <c r="AD2177" s="60">
        <v>0</v>
      </c>
      <c r="AE2177" s="60">
        <v>1187.7516700000001</v>
      </c>
      <c r="AF2177" s="60">
        <v>1187.7516700000001</v>
      </c>
      <c r="AG2177" s="60">
        <v>1187.7516700000001</v>
      </c>
      <c r="AH2177" s="60">
        <v>7201.1627100000005</v>
      </c>
      <c r="AI2177" s="60">
        <v>0</v>
      </c>
      <c r="AJ2177" s="60">
        <v>0</v>
      </c>
      <c r="AK2177" s="60">
        <v>0</v>
      </c>
      <c r="AL2177" s="60">
        <v>0</v>
      </c>
      <c r="AM2177" s="60">
        <v>0</v>
      </c>
      <c r="AN2177" s="60">
        <v>0</v>
      </c>
      <c r="AO2177" s="60">
        <v>0</v>
      </c>
      <c r="AP2177" s="60">
        <v>0</v>
      </c>
      <c r="AQ2177" s="60">
        <v>0</v>
      </c>
      <c r="AR2177" s="60">
        <v>2175.3020000000001</v>
      </c>
      <c r="AS2177" s="60">
        <v>2175.3020000000001</v>
      </c>
      <c r="AT2177" s="60">
        <v>2175.3020000000001</v>
      </c>
      <c r="AU2177" s="60">
        <v>6525.9060000000009</v>
      </c>
      <c r="AV2177" s="60">
        <v>0</v>
      </c>
      <c r="AW2177" s="60">
        <v>0</v>
      </c>
      <c r="AX2177" s="60">
        <v>0</v>
      </c>
      <c r="AY2177" s="60">
        <v>0</v>
      </c>
      <c r="AZ2177" s="60">
        <v>0</v>
      </c>
      <c r="BA2177" s="60">
        <v>0</v>
      </c>
      <c r="BB2177" s="60">
        <v>0</v>
      </c>
      <c r="BC2177" s="60">
        <v>0</v>
      </c>
      <c r="BD2177" s="60">
        <v>0</v>
      </c>
      <c r="BE2177" s="60">
        <v>2535.7440009058059</v>
      </c>
      <c r="BF2177" s="60">
        <v>2535.7440009058059</v>
      </c>
      <c r="BG2177" s="60">
        <v>2535.7439981883881</v>
      </c>
      <c r="BH2177" s="60">
        <v>7607.232</v>
      </c>
      <c r="BI2177" s="60">
        <v>0</v>
      </c>
      <c r="BJ2177" s="60">
        <v>0</v>
      </c>
      <c r="BK2177" s="60">
        <v>0</v>
      </c>
      <c r="BL2177" s="60">
        <v>0</v>
      </c>
      <c r="BM2177" s="60">
        <v>0</v>
      </c>
      <c r="BN2177" s="60">
        <v>0</v>
      </c>
      <c r="BO2177" s="60">
        <v>0</v>
      </c>
      <c r="BP2177" s="60">
        <v>0</v>
      </c>
      <c r="BQ2177" s="60">
        <v>0</v>
      </c>
      <c r="BR2177" s="60">
        <v>2683.3333341244938</v>
      </c>
      <c r="BS2177" s="60">
        <v>2683.3333341244938</v>
      </c>
      <c r="BT2177" s="60">
        <v>2683.3333317510123</v>
      </c>
      <c r="BU2177" s="60">
        <v>8050</v>
      </c>
      <c r="BV2177" s="60">
        <v>0</v>
      </c>
      <c r="BW2177" s="60">
        <v>0</v>
      </c>
      <c r="BX2177" s="60">
        <v>0</v>
      </c>
      <c r="BY2177" s="60">
        <v>0</v>
      </c>
      <c r="BZ2177" s="60">
        <v>0</v>
      </c>
      <c r="CA2177" s="60">
        <v>0</v>
      </c>
      <c r="CB2177" s="60">
        <v>0</v>
      </c>
      <c r="CC2177" s="60">
        <v>0</v>
      </c>
      <c r="CD2177" s="60">
        <v>0</v>
      </c>
      <c r="CE2177" s="60">
        <v>2683.3333341244938</v>
      </c>
      <c r="CF2177" s="60">
        <v>2683.3333341244938</v>
      </c>
      <c r="CG2177" s="60">
        <v>2683.3333317510123</v>
      </c>
      <c r="CH2177" s="60">
        <v>8050</v>
      </c>
    </row>
    <row r="2178" spans="1:86">
      <c r="A2178" s="57" t="s">
        <v>86</v>
      </c>
      <c r="B2178" s="57" t="s">
        <v>701</v>
      </c>
      <c r="C2178" s="58" t="s">
        <v>660</v>
      </c>
      <c r="D2178" s="58" t="s">
        <v>117</v>
      </c>
      <c r="E2178" s="58" t="str">
        <f>VLOOKUP(CONCATENATE($F$4,F2178),'REG FL  CWIP - 1 System Per Boo'!$A$29:$B$1161,2,FALSE)</f>
        <v>Vision Florida</v>
      </c>
      <c r="F2178" s="58" t="s">
        <v>665</v>
      </c>
      <c r="G2178" s="58" t="s">
        <v>106</v>
      </c>
      <c r="H2178" s="64" t="s">
        <v>725</v>
      </c>
      <c r="I2178" s="60">
        <v>0</v>
      </c>
      <c r="J2178" s="60">
        <v>0</v>
      </c>
      <c r="K2178" s="60">
        <v>0</v>
      </c>
      <c r="L2178" s="60">
        <v>0</v>
      </c>
      <c r="M2178" s="60">
        <v>0</v>
      </c>
      <c r="N2178" s="60">
        <v>0</v>
      </c>
      <c r="O2178" s="60">
        <v>0</v>
      </c>
      <c r="P2178" s="60">
        <v>0</v>
      </c>
      <c r="Q2178" s="60">
        <v>0</v>
      </c>
      <c r="R2178" s="60">
        <v>0</v>
      </c>
      <c r="S2178" s="60">
        <v>0</v>
      </c>
      <c r="T2178" s="60">
        <v>0</v>
      </c>
      <c r="U2178" s="60">
        <v>0</v>
      </c>
      <c r="V2178" s="60">
        <v>1926.9166666666699</v>
      </c>
      <c r="W2178" s="60">
        <v>1926.9166666666699</v>
      </c>
      <c r="X2178" s="60">
        <v>1926.9166666666699</v>
      </c>
      <c r="Y2178" s="60">
        <v>1926.9166666666699</v>
      </c>
      <c r="Z2178" s="60">
        <v>1926.9166666666699</v>
      </c>
      <c r="AA2178" s="60">
        <v>1926.9166666666699</v>
      </c>
      <c r="AB2178" s="60">
        <v>1926.9166666666699</v>
      </c>
      <c r="AC2178" s="60">
        <v>1926.9166666666699</v>
      </c>
      <c r="AD2178" s="60">
        <v>1926.9166666666699</v>
      </c>
      <c r="AE2178" s="60">
        <v>1926.9166666666699</v>
      </c>
      <c r="AF2178" s="60">
        <v>1926.9166666666699</v>
      </c>
      <c r="AG2178" s="60">
        <v>1926.9166666666699</v>
      </c>
      <c r="AH2178" s="60">
        <v>23123.000000000044</v>
      </c>
      <c r="AI2178" s="60">
        <v>1916.6666666666699</v>
      </c>
      <c r="AJ2178" s="60">
        <v>1916.6666666666699</v>
      </c>
      <c r="AK2178" s="60">
        <v>1916.6666666666699</v>
      </c>
      <c r="AL2178" s="60">
        <v>1916.6666666666699</v>
      </c>
      <c r="AM2178" s="60">
        <v>1916.6666666666699</v>
      </c>
      <c r="AN2178" s="60">
        <v>1916.6666666666699</v>
      </c>
      <c r="AO2178" s="60">
        <v>1916.6666666666699</v>
      </c>
      <c r="AP2178" s="60">
        <v>1916.6666666666699</v>
      </c>
      <c r="AQ2178" s="60">
        <v>1916.6666666666699</v>
      </c>
      <c r="AR2178" s="60">
        <v>1916.6666666666699</v>
      </c>
      <c r="AS2178" s="60">
        <v>1916.6666666666699</v>
      </c>
      <c r="AT2178" s="60">
        <v>1916.6666666666599</v>
      </c>
      <c r="AU2178" s="60">
        <v>23000.000000000033</v>
      </c>
      <c r="AV2178" s="60">
        <v>0</v>
      </c>
      <c r="AW2178" s="60">
        <v>0</v>
      </c>
      <c r="AX2178" s="60">
        <v>0</v>
      </c>
      <c r="AY2178" s="60">
        <v>0</v>
      </c>
      <c r="AZ2178" s="60">
        <v>0</v>
      </c>
      <c r="BA2178" s="60">
        <v>0</v>
      </c>
      <c r="BB2178" s="60">
        <v>0</v>
      </c>
      <c r="BC2178" s="60">
        <v>0</v>
      </c>
      <c r="BD2178" s="60">
        <v>0</v>
      </c>
      <c r="BE2178" s="60">
        <v>0</v>
      </c>
      <c r="BF2178" s="60">
        <v>0</v>
      </c>
      <c r="BG2178" s="60">
        <v>0</v>
      </c>
      <c r="BH2178" s="60">
        <v>0</v>
      </c>
      <c r="BI2178" s="60">
        <v>0</v>
      </c>
      <c r="BJ2178" s="60">
        <v>0</v>
      </c>
      <c r="BK2178" s="60">
        <v>0</v>
      </c>
      <c r="BL2178" s="60">
        <v>0</v>
      </c>
      <c r="BM2178" s="60">
        <v>0</v>
      </c>
      <c r="BN2178" s="60">
        <v>0</v>
      </c>
      <c r="BO2178" s="60">
        <v>0</v>
      </c>
      <c r="BP2178" s="60">
        <v>0</v>
      </c>
      <c r="BQ2178" s="60">
        <v>0</v>
      </c>
      <c r="BR2178" s="60">
        <v>0</v>
      </c>
      <c r="BS2178" s="60">
        <v>0</v>
      </c>
      <c r="BT2178" s="60">
        <v>0</v>
      </c>
      <c r="BU2178" s="60">
        <v>0</v>
      </c>
      <c r="BV2178" s="60">
        <v>0</v>
      </c>
      <c r="BW2178" s="60">
        <v>0</v>
      </c>
      <c r="BX2178" s="60">
        <v>0</v>
      </c>
      <c r="BY2178" s="60">
        <v>0</v>
      </c>
      <c r="BZ2178" s="60">
        <v>0</v>
      </c>
      <c r="CA2178" s="60">
        <v>0</v>
      </c>
      <c r="CB2178" s="60">
        <v>0</v>
      </c>
      <c r="CC2178" s="60">
        <v>0</v>
      </c>
      <c r="CD2178" s="60">
        <v>0</v>
      </c>
      <c r="CE2178" s="60">
        <v>0</v>
      </c>
      <c r="CF2178" s="60">
        <v>0</v>
      </c>
      <c r="CG2178" s="60">
        <v>0</v>
      </c>
      <c r="CH2178" s="60">
        <v>0</v>
      </c>
    </row>
    <row r="2179" spans="1:86">
      <c r="A2179" s="57" t="s">
        <v>86</v>
      </c>
      <c r="B2179" s="57" t="s">
        <v>701</v>
      </c>
      <c r="C2179" s="58" t="s">
        <v>120</v>
      </c>
      <c r="D2179" s="58" t="s">
        <v>117</v>
      </c>
      <c r="E2179" s="58" t="s">
        <v>775</v>
      </c>
      <c r="F2179" s="58" t="s">
        <v>669</v>
      </c>
      <c r="G2179" s="58" t="s">
        <v>106</v>
      </c>
      <c r="H2179" s="64" t="s">
        <v>725</v>
      </c>
      <c r="I2179" s="60">
        <v>370.11</v>
      </c>
      <c r="J2179" s="60">
        <v>-343.29</v>
      </c>
      <c r="K2179" s="60">
        <v>490.16999999999996</v>
      </c>
      <c r="L2179" s="60">
        <v>133.80000000000001</v>
      </c>
      <c r="M2179" s="60">
        <v>119.47</v>
      </c>
      <c r="N2179" s="60">
        <v>456.09</v>
      </c>
      <c r="O2179" s="60">
        <v>85.19</v>
      </c>
      <c r="P2179" s="60">
        <v>83.309999999999988</v>
      </c>
      <c r="Q2179" s="60">
        <v>120.47</v>
      </c>
      <c r="R2179" s="60">
        <v>1154.27</v>
      </c>
      <c r="S2179" s="60">
        <v>1089.4199999999998</v>
      </c>
      <c r="T2179" s="60">
        <v>954.81000000000006</v>
      </c>
      <c r="U2179" s="60">
        <v>4713.8200000000006</v>
      </c>
      <c r="V2179" s="60">
        <v>0</v>
      </c>
      <c r="W2179" s="60">
        <v>0</v>
      </c>
      <c r="X2179" s="60">
        <v>0</v>
      </c>
      <c r="Y2179" s="60">
        <v>0</v>
      </c>
      <c r="Z2179" s="60">
        <v>0</v>
      </c>
      <c r="AA2179" s="60">
        <v>0</v>
      </c>
      <c r="AB2179" s="60">
        <v>0</v>
      </c>
      <c r="AC2179" s="60">
        <v>0</v>
      </c>
      <c r="AD2179" s="60">
        <v>0</v>
      </c>
      <c r="AE2179" s="60">
        <v>0</v>
      </c>
      <c r="AF2179" s="60">
        <v>0</v>
      </c>
      <c r="AG2179" s="60">
        <v>0</v>
      </c>
      <c r="AH2179" s="60">
        <v>0</v>
      </c>
      <c r="AI2179" s="60">
        <v>0</v>
      </c>
      <c r="AJ2179" s="60">
        <v>0</v>
      </c>
      <c r="AK2179" s="60">
        <v>0</v>
      </c>
      <c r="AL2179" s="60">
        <v>0</v>
      </c>
      <c r="AM2179" s="60">
        <v>0</v>
      </c>
      <c r="AN2179" s="60">
        <v>0</v>
      </c>
      <c r="AO2179" s="60">
        <v>0</v>
      </c>
      <c r="AP2179" s="60">
        <v>0</v>
      </c>
      <c r="AQ2179" s="60">
        <v>0</v>
      </c>
      <c r="AR2179" s="60">
        <v>0</v>
      </c>
      <c r="AS2179" s="60">
        <v>0</v>
      </c>
      <c r="AT2179" s="60">
        <v>0</v>
      </c>
      <c r="AU2179" s="60">
        <v>0</v>
      </c>
      <c r="AV2179" s="60">
        <v>0</v>
      </c>
      <c r="AW2179" s="60">
        <v>0</v>
      </c>
      <c r="AX2179" s="60">
        <v>0</v>
      </c>
      <c r="AY2179" s="60">
        <v>0</v>
      </c>
      <c r="AZ2179" s="60">
        <v>0</v>
      </c>
      <c r="BA2179" s="60">
        <v>0</v>
      </c>
      <c r="BB2179" s="60">
        <v>0</v>
      </c>
      <c r="BC2179" s="60">
        <v>0</v>
      </c>
      <c r="BD2179" s="60">
        <v>0</v>
      </c>
      <c r="BE2179" s="60">
        <v>0</v>
      </c>
      <c r="BF2179" s="60">
        <v>0</v>
      </c>
      <c r="BG2179" s="60">
        <v>0</v>
      </c>
      <c r="BH2179" s="60">
        <v>0</v>
      </c>
      <c r="BI2179" s="60">
        <v>0</v>
      </c>
      <c r="BJ2179" s="60">
        <v>0</v>
      </c>
      <c r="BK2179" s="60">
        <v>0</v>
      </c>
      <c r="BL2179" s="60">
        <v>0</v>
      </c>
      <c r="BM2179" s="60">
        <v>0</v>
      </c>
      <c r="BN2179" s="60">
        <v>0</v>
      </c>
      <c r="BO2179" s="60">
        <v>0</v>
      </c>
      <c r="BP2179" s="60">
        <v>0</v>
      </c>
      <c r="BQ2179" s="60">
        <v>0</v>
      </c>
      <c r="BR2179" s="60">
        <v>0</v>
      </c>
      <c r="BS2179" s="60">
        <v>0</v>
      </c>
      <c r="BT2179" s="60">
        <v>0</v>
      </c>
      <c r="BU2179" s="60">
        <v>0</v>
      </c>
      <c r="BV2179" s="60">
        <v>0</v>
      </c>
      <c r="BW2179" s="60">
        <v>0</v>
      </c>
      <c r="BX2179" s="60">
        <v>0</v>
      </c>
      <c r="BY2179" s="60">
        <v>0</v>
      </c>
      <c r="BZ2179" s="60">
        <v>0</v>
      </c>
      <c r="CA2179" s="60">
        <v>0</v>
      </c>
      <c r="CB2179" s="60">
        <v>0</v>
      </c>
      <c r="CC2179" s="60">
        <v>0</v>
      </c>
      <c r="CD2179" s="60">
        <v>0</v>
      </c>
      <c r="CE2179" s="60">
        <v>0</v>
      </c>
      <c r="CF2179" s="60">
        <v>0</v>
      </c>
      <c r="CG2179" s="60">
        <v>0</v>
      </c>
      <c r="CH2179" s="60">
        <v>0</v>
      </c>
    </row>
    <row r="2180" spans="1:86">
      <c r="A2180" s="57" t="s">
        <v>86</v>
      </c>
      <c r="B2180" s="57" t="s">
        <v>701</v>
      </c>
      <c r="C2180" s="58" t="s">
        <v>120</v>
      </c>
      <c r="D2180" s="58" t="s">
        <v>117</v>
      </c>
      <c r="E2180" s="58" t="str">
        <f>VLOOKUP(CONCATENATE($F$4,F2180),'REG FL  CWIP - 1 System Per Boo'!$A$29:$B$1161,2,FALSE)</f>
        <v>Distribution</v>
      </c>
      <c r="F2180" s="58" t="s">
        <v>670</v>
      </c>
      <c r="G2180" s="58" t="s">
        <v>106</v>
      </c>
      <c r="H2180" s="64" t="s">
        <v>725</v>
      </c>
      <c r="I2180" s="60">
        <v>100.88</v>
      </c>
      <c r="J2180" s="60">
        <v>115.4</v>
      </c>
      <c r="K2180" s="60">
        <v>263.52999999999997</v>
      </c>
      <c r="L2180" s="60">
        <v>41.42</v>
      </c>
      <c r="M2180" s="60">
        <v>88.35</v>
      </c>
      <c r="N2180" s="60">
        <v>41.47</v>
      </c>
      <c r="O2180" s="60">
        <v>290.58</v>
      </c>
      <c r="P2180" s="60">
        <v>582.02</v>
      </c>
      <c r="Q2180" s="60">
        <v>18.98</v>
      </c>
      <c r="R2180" s="60">
        <v>40.230000000000004</v>
      </c>
      <c r="S2180" s="60">
        <v>345.9</v>
      </c>
      <c r="T2180" s="60">
        <v>37.89</v>
      </c>
      <c r="U2180" s="60">
        <v>1966.6499999999999</v>
      </c>
      <c r="V2180" s="60">
        <v>0</v>
      </c>
      <c r="W2180" s="60">
        <v>0</v>
      </c>
      <c r="X2180" s="60">
        <v>0</v>
      </c>
      <c r="Y2180" s="60">
        <v>0</v>
      </c>
      <c r="Z2180" s="60">
        <v>0</v>
      </c>
      <c r="AA2180" s="60">
        <v>0</v>
      </c>
      <c r="AB2180" s="60">
        <v>0</v>
      </c>
      <c r="AC2180" s="60">
        <v>0</v>
      </c>
      <c r="AD2180" s="60">
        <v>0</v>
      </c>
      <c r="AE2180" s="60">
        <v>0</v>
      </c>
      <c r="AF2180" s="60">
        <v>0</v>
      </c>
      <c r="AG2180" s="60">
        <v>0</v>
      </c>
      <c r="AH2180" s="60">
        <v>0</v>
      </c>
      <c r="AI2180" s="60">
        <v>0</v>
      </c>
      <c r="AJ2180" s="60">
        <v>0</v>
      </c>
      <c r="AK2180" s="60">
        <v>0</v>
      </c>
      <c r="AL2180" s="60">
        <v>0</v>
      </c>
      <c r="AM2180" s="60">
        <v>0</v>
      </c>
      <c r="AN2180" s="60">
        <v>0</v>
      </c>
      <c r="AO2180" s="60">
        <v>0</v>
      </c>
      <c r="AP2180" s="60">
        <v>0</v>
      </c>
      <c r="AQ2180" s="60">
        <v>0</v>
      </c>
      <c r="AR2180" s="60">
        <v>0</v>
      </c>
      <c r="AS2180" s="60">
        <v>0</v>
      </c>
      <c r="AT2180" s="60">
        <v>0</v>
      </c>
      <c r="AU2180" s="60">
        <v>0</v>
      </c>
      <c r="AV2180" s="60">
        <v>0</v>
      </c>
      <c r="AW2180" s="60">
        <v>0</v>
      </c>
      <c r="AX2180" s="60">
        <v>0</v>
      </c>
      <c r="AY2180" s="60">
        <v>0</v>
      </c>
      <c r="AZ2180" s="60">
        <v>0</v>
      </c>
      <c r="BA2180" s="60">
        <v>0</v>
      </c>
      <c r="BB2180" s="60">
        <v>0</v>
      </c>
      <c r="BC2180" s="60">
        <v>0</v>
      </c>
      <c r="BD2180" s="60">
        <v>0</v>
      </c>
      <c r="BE2180" s="60">
        <v>0</v>
      </c>
      <c r="BF2180" s="60">
        <v>0</v>
      </c>
      <c r="BG2180" s="60">
        <v>0</v>
      </c>
      <c r="BH2180" s="60">
        <v>0</v>
      </c>
      <c r="BI2180" s="60">
        <v>0</v>
      </c>
      <c r="BJ2180" s="60">
        <v>0</v>
      </c>
      <c r="BK2180" s="60">
        <v>0</v>
      </c>
      <c r="BL2180" s="60">
        <v>0</v>
      </c>
      <c r="BM2180" s="60">
        <v>0</v>
      </c>
      <c r="BN2180" s="60">
        <v>0</v>
      </c>
      <c r="BO2180" s="60">
        <v>0</v>
      </c>
      <c r="BP2180" s="60">
        <v>0</v>
      </c>
      <c r="BQ2180" s="60">
        <v>0</v>
      </c>
      <c r="BR2180" s="60">
        <v>0</v>
      </c>
      <c r="BS2180" s="60">
        <v>0</v>
      </c>
      <c r="BT2180" s="60">
        <v>0</v>
      </c>
      <c r="BU2180" s="60">
        <v>0</v>
      </c>
      <c r="BV2180" s="60">
        <v>0</v>
      </c>
      <c r="BW2180" s="60">
        <v>0</v>
      </c>
      <c r="BX2180" s="60">
        <v>0</v>
      </c>
      <c r="BY2180" s="60">
        <v>0</v>
      </c>
      <c r="BZ2180" s="60">
        <v>0</v>
      </c>
      <c r="CA2180" s="60">
        <v>0</v>
      </c>
      <c r="CB2180" s="60">
        <v>0</v>
      </c>
      <c r="CC2180" s="60">
        <v>0</v>
      </c>
      <c r="CD2180" s="60">
        <v>0</v>
      </c>
      <c r="CE2180" s="60">
        <v>0</v>
      </c>
      <c r="CF2180" s="60">
        <v>0</v>
      </c>
      <c r="CG2180" s="60">
        <v>0</v>
      </c>
      <c r="CH2180" s="60">
        <v>0</v>
      </c>
    </row>
    <row r="2181" spans="1:86">
      <c r="A2181" s="57" t="s">
        <v>86</v>
      </c>
      <c r="B2181" s="57" t="s">
        <v>701</v>
      </c>
      <c r="C2181" s="58" t="s">
        <v>120</v>
      </c>
      <c r="D2181" s="58" t="s">
        <v>117</v>
      </c>
      <c r="E2181" s="58" t="str">
        <f>VLOOKUP(CONCATENATE($F$4,F2181),'REG FL  CWIP - 1 System Per Boo'!$A$29:$B$1161,2,FALSE)</f>
        <v>Distribution</v>
      </c>
      <c r="F2181" s="58" t="s">
        <v>671</v>
      </c>
      <c r="G2181" s="58" t="s">
        <v>106</v>
      </c>
      <c r="H2181" s="64" t="s">
        <v>725</v>
      </c>
      <c r="I2181" s="60">
        <v>39.42</v>
      </c>
      <c r="J2181" s="60">
        <v>42.24</v>
      </c>
      <c r="K2181" s="60">
        <v>85.7</v>
      </c>
      <c r="L2181" s="60">
        <v>46.06</v>
      </c>
      <c r="M2181" s="60">
        <v>43.72</v>
      </c>
      <c r="N2181" s="60">
        <v>1359.05</v>
      </c>
      <c r="O2181" s="60">
        <v>495.5</v>
      </c>
      <c r="P2181" s="60">
        <v>1262.1500000000001</v>
      </c>
      <c r="Q2181" s="60">
        <v>-563.37</v>
      </c>
      <c r="R2181" s="60">
        <v>962.28</v>
      </c>
      <c r="S2181" s="60">
        <v>-308.65999999999997</v>
      </c>
      <c r="T2181" s="60">
        <v>41.97</v>
      </c>
      <c r="U2181" s="60">
        <v>3506.06</v>
      </c>
      <c r="V2181" s="60">
        <v>0</v>
      </c>
      <c r="W2181" s="60">
        <v>0</v>
      </c>
      <c r="X2181" s="60">
        <v>0</v>
      </c>
      <c r="Y2181" s="60">
        <v>0</v>
      </c>
      <c r="Z2181" s="60">
        <v>0</v>
      </c>
      <c r="AA2181" s="60">
        <v>0</v>
      </c>
      <c r="AB2181" s="60">
        <v>0</v>
      </c>
      <c r="AC2181" s="60">
        <v>0</v>
      </c>
      <c r="AD2181" s="60">
        <v>0</v>
      </c>
      <c r="AE2181" s="60">
        <v>0</v>
      </c>
      <c r="AF2181" s="60">
        <v>0</v>
      </c>
      <c r="AG2181" s="60">
        <v>0</v>
      </c>
      <c r="AH2181" s="60">
        <v>0</v>
      </c>
      <c r="AI2181" s="60">
        <v>0</v>
      </c>
      <c r="AJ2181" s="60">
        <v>0</v>
      </c>
      <c r="AK2181" s="60">
        <v>0</v>
      </c>
      <c r="AL2181" s="60">
        <v>0</v>
      </c>
      <c r="AM2181" s="60">
        <v>0</v>
      </c>
      <c r="AN2181" s="60">
        <v>0</v>
      </c>
      <c r="AO2181" s="60">
        <v>0</v>
      </c>
      <c r="AP2181" s="60">
        <v>0</v>
      </c>
      <c r="AQ2181" s="60">
        <v>0</v>
      </c>
      <c r="AR2181" s="60">
        <v>0</v>
      </c>
      <c r="AS2181" s="60">
        <v>0</v>
      </c>
      <c r="AT2181" s="60">
        <v>0</v>
      </c>
      <c r="AU2181" s="60">
        <v>0</v>
      </c>
      <c r="AV2181" s="60">
        <v>0</v>
      </c>
      <c r="AW2181" s="60">
        <v>0</v>
      </c>
      <c r="AX2181" s="60">
        <v>0</v>
      </c>
      <c r="AY2181" s="60">
        <v>0</v>
      </c>
      <c r="AZ2181" s="60">
        <v>0</v>
      </c>
      <c r="BA2181" s="60">
        <v>0</v>
      </c>
      <c r="BB2181" s="60">
        <v>0</v>
      </c>
      <c r="BC2181" s="60">
        <v>0</v>
      </c>
      <c r="BD2181" s="60">
        <v>0</v>
      </c>
      <c r="BE2181" s="60">
        <v>0</v>
      </c>
      <c r="BF2181" s="60">
        <v>0</v>
      </c>
      <c r="BG2181" s="60">
        <v>0</v>
      </c>
      <c r="BH2181" s="60">
        <v>0</v>
      </c>
      <c r="BI2181" s="60">
        <v>0</v>
      </c>
      <c r="BJ2181" s="60">
        <v>0</v>
      </c>
      <c r="BK2181" s="60">
        <v>0</v>
      </c>
      <c r="BL2181" s="60">
        <v>0</v>
      </c>
      <c r="BM2181" s="60">
        <v>0</v>
      </c>
      <c r="BN2181" s="60">
        <v>0</v>
      </c>
      <c r="BO2181" s="60">
        <v>0</v>
      </c>
      <c r="BP2181" s="60">
        <v>0</v>
      </c>
      <c r="BQ2181" s="60">
        <v>0</v>
      </c>
      <c r="BR2181" s="60">
        <v>0</v>
      </c>
      <c r="BS2181" s="60">
        <v>0</v>
      </c>
      <c r="BT2181" s="60">
        <v>0</v>
      </c>
      <c r="BU2181" s="60">
        <v>0</v>
      </c>
      <c r="BV2181" s="60">
        <v>0</v>
      </c>
      <c r="BW2181" s="60">
        <v>0</v>
      </c>
      <c r="BX2181" s="60">
        <v>0</v>
      </c>
      <c r="BY2181" s="60">
        <v>0</v>
      </c>
      <c r="BZ2181" s="60">
        <v>0</v>
      </c>
      <c r="CA2181" s="60">
        <v>0</v>
      </c>
      <c r="CB2181" s="60">
        <v>0</v>
      </c>
      <c r="CC2181" s="60">
        <v>0</v>
      </c>
      <c r="CD2181" s="60">
        <v>0</v>
      </c>
      <c r="CE2181" s="60">
        <v>0</v>
      </c>
      <c r="CF2181" s="60">
        <v>0</v>
      </c>
      <c r="CG2181" s="60">
        <v>0</v>
      </c>
      <c r="CH2181" s="60">
        <v>0</v>
      </c>
    </row>
    <row r="2182" spans="1:86">
      <c r="A2182" s="57" t="s">
        <v>86</v>
      </c>
      <c r="B2182" s="57" t="s">
        <v>701</v>
      </c>
      <c r="C2182" s="58" t="s">
        <v>120</v>
      </c>
      <c r="D2182" s="58" t="s">
        <v>117</v>
      </c>
      <c r="E2182" s="58" t="str">
        <f>VLOOKUP(CONCATENATE($F$4,F2182),'REG FL  CWIP - 1 System Per Boo'!$A$29:$B$1161,2,FALSE)</f>
        <v>Distribution</v>
      </c>
      <c r="F2182" s="58" t="s">
        <v>672</v>
      </c>
      <c r="G2182" s="58" t="s">
        <v>106</v>
      </c>
      <c r="H2182" s="64" t="s">
        <v>725</v>
      </c>
      <c r="I2182" s="60">
        <v>28.17</v>
      </c>
      <c r="J2182" s="60">
        <v>36.270000000000003</v>
      </c>
      <c r="K2182" s="60">
        <v>25.91</v>
      </c>
      <c r="L2182" s="60">
        <v>30.8</v>
      </c>
      <c r="M2182" s="60">
        <v>31.81</v>
      </c>
      <c r="N2182" s="60">
        <v>26.18</v>
      </c>
      <c r="O2182" s="60">
        <v>417.56</v>
      </c>
      <c r="P2182" s="60">
        <v>9.1000000000000014</v>
      </c>
      <c r="Q2182" s="60">
        <v>5.85</v>
      </c>
      <c r="R2182" s="60">
        <v>930.9799999999999</v>
      </c>
      <c r="S2182" s="60">
        <v>1.31</v>
      </c>
      <c r="T2182" s="60">
        <v>33.33</v>
      </c>
      <c r="U2182" s="60">
        <v>1577.27</v>
      </c>
      <c r="V2182" s="60">
        <v>0</v>
      </c>
      <c r="W2182" s="60">
        <v>0</v>
      </c>
      <c r="X2182" s="60">
        <v>0</v>
      </c>
      <c r="Y2182" s="60">
        <v>0</v>
      </c>
      <c r="Z2182" s="60">
        <v>0</v>
      </c>
      <c r="AA2182" s="60">
        <v>0</v>
      </c>
      <c r="AB2182" s="60">
        <v>0</v>
      </c>
      <c r="AC2182" s="60">
        <v>0</v>
      </c>
      <c r="AD2182" s="60">
        <v>0</v>
      </c>
      <c r="AE2182" s="60">
        <v>0</v>
      </c>
      <c r="AF2182" s="60">
        <v>0</v>
      </c>
      <c r="AG2182" s="60">
        <v>0</v>
      </c>
      <c r="AH2182" s="60">
        <v>0</v>
      </c>
      <c r="AI2182" s="60">
        <v>0</v>
      </c>
      <c r="AJ2182" s="60">
        <v>0</v>
      </c>
      <c r="AK2182" s="60">
        <v>0</v>
      </c>
      <c r="AL2182" s="60">
        <v>0</v>
      </c>
      <c r="AM2182" s="60">
        <v>0</v>
      </c>
      <c r="AN2182" s="60">
        <v>0</v>
      </c>
      <c r="AO2182" s="60">
        <v>0</v>
      </c>
      <c r="AP2182" s="60">
        <v>0</v>
      </c>
      <c r="AQ2182" s="60">
        <v>0</v>
      </c>
      <c r="AR2182" s="60">
        <v>0</v>
      </c>
      <c r="AS2182" s="60">
        <v>0</v>
      </c>
      <c r="AT2182" s="60">
        <v>0</v>
      </c>
      <c r="AU2182" s="60">
        <v>0</v>
      </c>
      <c r="AV2182" s="60">
        <v>0</v>
      </c>
      <c r="AW2182" s="60">
        <v>0</v>
      </c>
      <c r="AX2182" s="60">
        <v>0</v>
      </c>
      <c r="AY2182" s="60">
        <v>0</v>
      </c>
      <c r="AZ2182" s="60">
        <v>0</v>
      </c>
      <c r="BA2182" s="60">
        <v>0</v>
      </c>
      <c r="BB2182" s="60">
        <v>0</v>
      </c>
      <c r="BC2182" s="60">
        <v>0</v>
      </c>
      <c r="BD2182" s="60">
        <v>0</v>
      </c>
      <c r="BE2182" s="60">
        <v>0</v>
      </c>
      <c r="BF2182" s="60">
        <v>0</v>
      </c>
      <c r="BG2182" s="60">
        <v>0</v>
      </c>
      <c r="BH2182" s="60">
        <v>0</v>
      </c>
      <c r="BI2182" s="60">
        <v>0</v>
      </c>
      <c r="BJ2182" s="60">
        <v>0</v>
      </c>
      <c r="BK2182" s="60">
        <v>0</v>
      </c>
      <c r="BL2182" s="60">
        <v>0</v>
      </c>
      <c r="BM2182" s="60">
        <v>0</v>
      </c>
      <c r="BN2182" s="60">
        <v>0</v>
      </c>
      <c r="BO2182" s="60">
        <v>0</v>
      </c>
      <c r="BP2182" s="60">
        <v>0</v>
      </c>
      <c r="BQ2182" s="60">
        <v>0</v>
      </c>
      <c r="BR2182" s="60">
        <v>0</v>
      </c>
      <c r="BS2182" s="60">
        <v>0</v>
      </c>
      <c r="BT2182" s="60">
        <v>0</v>
      </c>
      <c r="BU2182" s="60">
        <v>0</v>
      </c>
      <c r="BV2182" s="60">
        <v>0</v>
      </c>
      <c r="BW2182" s="60">
        <v>0</v>
      </c>
      <c r="BX2182" s="60">
        <v>0</v>
      </c>
      <c r="BY2182" s="60">
        <v>0</v>
      </c>
      <c r="BZ2182" s="60">
        <v>0</v>
      </c>
      <c r="CA2182" s="60">
        <v>0</v>
      </c>
      <c r="CB2182" s="60">
        <v>0</v>
      </c>
      <c r="CC2182" s="60">
        <v>0</v>
      </c>
      <c r="CD2182" s="60">
        <v>0</v>
      </c>
      <c r="CE2182" s="60">
        <v>0</v>
      </c>
      <c r="CF2182" s="60">
        <v>0</v>
      </c>
      <c r="CG2182" s="60">
        <v>0</v>
      </c>
      <c r="CH2182" s="60">
        <v>0</v>
      </c>
    </row>
    <row r="2183" spans="1:86">
      <c r="A2183" s="57" t="s">
        <v>86</v>
      </c>
      <c r="B2183" s="57" t="s">
        <v>701</v>
      </c>
      <c r="C2183" s="58" t="s">
        <v>120</v>
      </c>
      <c r="D2183" s="58" t="s">
        <v>109</v>
      </c>
      <c r="E2183" s="58"/>
      <c r="F2183" s="65"/>
      <c r="G2183" s="58" t="s">
        <v>692</v>
      </c>
      <c r="H2183" s="64" t="s">
        <v>725</v>
      </c>
      <c r="I2183" s="60">
        <v>6843.8400000000011</v>
      </c>
      <c r="J2183" s="60">
        <v>1994.3600000000001</v>
      </c>
      <c r="K2183" s="60">
        <v>6367.8499999999985</v>
      </c>
      <c r="L2183" s="60">
        <v>3190.0099999999998</v>
      </c>
      <c r="M2183" s="60">
        <v>1505.84</v>
      </c>
      <c r="N2183" s="60">
        <v>1594.86</v>
      </c>
      <c r="O2183" s="60">
        <v>3160.6800000000003</v>
      </c>
      <c r="P2183" s="60">
        <v>3643.7799999999997</v>
      </c>
      <c r="Q2183" s="60">
        <v>5913.4999999999991</v>
      </c>
      <c r="R2183" s="60">
        <v>3936.2400000000002</v>
      </c>
      <c r="S2183" s="60">
        <v>3773.4500000000003</v>
      </c>
      <c r="T2183" s="60">
        <v>19436.529999999995</v>
      </c>
      <c r="U2183" s="60">
        <v>61360.939999999988</v>
      </c>
      <c r="V2183" s="60">
        <v>0</v>
      </c>
      <c r="W2183" s="60">
        <v>0</v>
      </c>
      <c r="X2183" s="60">
        <v>0</v>
      </c>
      <c r="Y2183" s="60">
        <v>0</v>
      </c>
      <c r="Z2183" s="60">
        <v>0</v>
      </c>
      <c r="AA2183" s="60">
        <v>0</v>
      </c>
      <c r="AB2183" s="60">
        <v>0</v>
      </c>
      <c r="AC2183" s="60">
        <v>0</v>
      </c>
      <c r="AD2183" s="60">
        <v>0</v>
      </c>
      <c r="AE2183" s="60">
        <v>0</v>
      </c>
      <c r="AF2183" s="60">
        <v>0</v>
      </c>
      <c r="AG2183" s="60">
        <v>0</v>
      </c>
      <c r="AH2183" s="60">
        <v>0</v>
      </c>
      <c r="AI2183" s="60">
        <v>0</v>
      </c>
      <c r="AJ2183" s="60">
        <v>0</v>
      </c>
      <c r="AK2183" s="60">
        <v>0</v>
      </c>
      <c r="AL2183" s="60">
        <v>0</v>
      </c>
      <c r="AM2183" s="60">
        <v>0</v>
      </c>
      <c r="AN2183" s="60">
        <v>0</v>
      </c>
      <c r="AO2183" s="60">
        <v>0</v>
      </c>
      <c r="AP2183" s="60">
        <v>0</v>
      </c>
      <c r="AQ2183" s="60">
        <v>0</v>
      </c>
      <c r="AR2183" s="60">
        <v>0</v>
      </c>
      <c r="AS2183" s="60">
        <v>0</v>
      </c>
      <c r="AT2183" s="60">
        <v>0</v>
      </c>
      <c r="AU2183" s="60">
        <v>0</v>
      </c>
      <c r="AV2183" s="60">
        <v>0</v>
      </c>
      <c r="AW2183" s="60">
        <v>0</v>
      </c>
      <c r="AX2183" s="60">
        <v>0</v>
      </c>
      <c r="AY2183" s="60">
        <v>0</v>
      </c>
      <c r="AZ2183" s="60">
        <v>0</v>
      </c>
      <c r="BA2183" s="60">
        <v>0</v>
      </c>
      <c r="BB2183" s="60">
        <v>0</v>
      </c>
      <c r="BC2183" s="60">
        <v>0</v>
      </c>
      <c r="BD2183" s="60">
        <v>0</v>
      </c>
      <c r="BE2183" s="60">
        <v>0</v>
      </c>
      <c r="BF2183" s="60">
        <v>0</v>
      </c>
      <c r="BG2183" s="60">
        <v>0</v>
      </c>
      <c r="BH2183" s="60">
        <v>0</v>
      </c>
      <c r="BI2183" s="60">
        <v>0</v>
      </c>
      <c r="BJ2183" s="60">
        <v>0</v>
      </c>
      <c r="BK2183" s="60">
        <v>0</v>
      </c>
      <c r="BL2183" s="60">
        <v>0</v>
      </c>
      <c r="BM2183" s="60">
        <v>0</v>
      </c>
      <c r="BN2183" s="60">
        <v>0</v>
      </c>
      <c r="BO2183" s="60">
        <v>0</v>
      </c>
      <c r="BP2183" s="60">
        <v>0</v>
      </c>
      <c r="BQ2183" s="60">
        <v>0</v>
      </c>
      <c r="BR2183" s="60">
        <v>0</v>
      </c>
      <c r="BS2183" s="60">
        <v>0</v>
      </c>
      <c r="BT2183" s="60">
        <v>0</v>
      </c>
      <c r="BU2183" s="60">
        <v>0</v>
      </c>
      <c r="BV2183" s="60">
        <v>0</v>
      </c>
      <c r="BW2183" s="60">
        <v>0</v>
      </c>
      <c r="BX2183" s="60">
        <v>0</v>
      </c>
      <c r="BY2183" s="60">
        <v>0</v>
      </c>
      <c r="BZ2183" s="60">
        <v>0</v>
      </c>
      <c r="CA2183" s="60">
        <v>0</v>
      </c>
      <c r="CB2183" s="60">
        <v>0</v>
      </c>
      <c r="CC2183" s="60">
        <v>0</v>
      </c>
      <c r="CD2183" s="60">
        <v>0</v>
      </c>
      <c r="CE2183" s="60">
        <v>0</v>
      </c>
      <c r="CF2183" s="60">
        <v>0</v>
      </c>
      <c r="CG2183" s="60">
        <v>0</v>
      </c>
      <c r="CH2183" s="60">
        <v>0</v>
      </c>
    </row>
    <row r="2184" spans="1:86">
      <c r="A2184" s="57" t="s">
        <v>86</v>
      </c>
      <c r="B2184" s="58" t="s">
        <v>719</v>
      </c>
      <c r="C2184" s="59" t="s">
        <v>120</v>
      </c>
      <c r="D2184" s="58" t="s">
        <v>117</v>
      </c>
      <c r="E2184" s="58" t="str">
        <f>VLOOKUP(CONCATENATE($F$4,F2184),'REG FL  CWIP - 1 System Per Boo'!$A$29:$B$1161,2,FALSE)</f>
        <v>Distribution</v>
      </c>
      <c r="F2184" s="58" t="s">
        <v>672</v>
      </c>
      <c r="G2184" s="58" t="s">
        <v>106</v>
      </c>
      <c r="H2184" s="64" t="s">
        <v>725</v>
      </c>
      <c r="I2184" s="60">
        <v>0</v>
      </c>
      <c r="J2184" s="60">
        <v>0</v>
      </c>
      <c r="K2184" s="60">
        <v>0</v>
      </c>
      <c r="L2184" s="60">
        <v>0</v>
      </c>
      <c r="M2184" s="60">
        <v>12885.32</v>
      </c>
      <c r="N2184" s="60">
        <v>26.18</v>
      </c>
      <c r="O2184" s="60">
        <v>417.18</v>
      </c>
      <c r="P2184" s="60">
        <v>9.14</v>
      </c>
      <c r="Q2184" s="60">
        <v>271.67</v>
      </c>
      <c r="R2184" s="60">
        <v>907.68</v>
      </c>
      <c r="S2184" s="60">
        <v>0.13</v>
      </c>
      <c r="T2184" s="60">
        <v>33.33</v>
      </c>
      <c r="U2184" s="60">
        <v>14550.63</v>
      </c>
      <c r="V2184" s="60">
        <v>0</v>
      </c>
      <c r="W2184" s="60">
        <v>0</v>
      </c>
      <c r="X2184" s="60">
        <v>0</v>
      </c>
      <c r="Y2184" s="60">
        <v>0</v>
      </c>
      <c r="Z2184" s="60">
        <v>0</v>
      </c>
      <c r="AA2184" s="60">
        <v>0</v>
      </c>
      <c r="AB2184" s="60">
        <v>0</v>
      </c>
      <c r="AC2184" s="60">
        <v>0</v>
      </c>
      <c r="AD2184" s="60">
        <v>0</v>
      </c>
      <c r="AE2184" s="60">
        <v>0</v>
      </c>
      <c r="AF2184" s="60">
        <v>0</v>
      </c>
      <c r="AG2184" s="60">
        <v>0</v>
      </c>
      <c r="AH2184" s="60">
        <v>0</v>
      </c>
      <c r="AI2184" s="60">
        <v>0</v>
      </c>
      <c r="AJ2184" s="60">
        <v>0</v>
      </c>
      <c r="AK2184" s="60">
        <v>0</v>
      </c>
      <c r="AL2184" s="60">
        <v>0</v>
      </c>
      <c r="AM2184" s="60">
        <v>0</v>
      </c>
      <c r="AN2184" s="60">
        <v>0</v>
      </c>
      <c r="AO2184" s="60">
        <v>0</v>
      </c>
      <c r="AP2184" s="60">
        <v>0</v>
      </c>
      <c r="AQ2184" s="60">
        <v>0</v>
      </c>
      <c r="AR2184" s="60">
        <v>0</v>
      </c>
      <c r="AS2184" s="60">
        <v>0</v>
      </c>
      <c r="AT2184" s="60">
        <v>0</v>
      </c>
      <c r="AU2184" s="60">
        <v>0</v>
      </c>
      <c r="AV2184" s="60">
        <v>0</v>
      </c>
      <c r="AW2184" s="60">
        <v>0</v>
      </c>
      <c r="AX2184" s="60">
        <v>0</v>
      </c>
      <c r="AY2184" s="60">
        <v>0</v>
      </c>
      <c r="AZ2184" s="60">
        <v>0</v>
      </c>
      <c r="BA2184" s="60">
        <v>0</v>
      </c>
      <c r="BB2184" s="60">
        <v>0</v>
      </c>
      <c r="BC2184" s="60">
        <v>0</v>
      </c>
      <c r="BD2184" s="60">
        <v>0</v>
      </c>
      <c r="BE2184" s="60">
        <v>0</v>
      </c>
      <c r="BF2184" s="60">
        <v>0</v>
      </c>
      <c r="BG2184" s="60">
        <v>0</v>
      </c>
      <c r="BH2184" s="60">
        <v>0</v>
      </c>
      <c r="BI2184" s="60">
        <v>0</v>
      </c>
      <c r="BJ2184" s="60">
        <v>0</v>
      </c>
      <c r="BK2184" s="60">
        <v>0</v>
      </c>
      <c r="BL2184" s="60">
        <v>0</v>
      </c>
      <c r="BM2184" s="60">
        <v>0</v>
      </c>
      <c r="BN2184" s="60">
        <v>0</v>
      </c>
      <c r="BO2184" s="60">
        <v>0</v>
      </c>
      <c r="BP2184" s="60">
        <v>0</v>
      </c>
      <c r="BQ2184" s="60">
        <v>0</v>
      </c>
      <c r="BR2184" s="60">
        <v>0</v>
      </c>
      <c r="BS2184" s="60">
        <v>0</v>
      </c>
      <c r="BT2184" s="60">
        <v>0</v>
      </c>
      <c r="BU2184" s="60">
        <v>0</v>
      </c>
      <c r="BV2184" s="60">
        <v>0</v>
      </c>
      <c r="BW2184" s="60">
        <v>0</v>
      </c>
      <c r="BX2184" s="60">
        <v>0</v>
      </c>
      <c r="BY2184" s="60">
        <v>0</v>
      </c>
      <c r="BZ2184" s="60">
        <v>0</v>
      </c>
      <c r="CA2184" s="60">
        <v>0</v>
      </c>
      <c r="CB2184" s="60">
        <v>0</v>
      </c>
      <c r="CC2184" s="60">
        <v>0</v>
      </c>
      <c r="CD2184" s="60">
        <v>0</v>
      </c>
      <c r="CE2184" s="60">
        <v>0</v>
      </c>
      <c r="CF2184" s="60">
        <v>0</v>
      </c>
      <c r="CG2184" s="60">
        <v>0</v>
      </c>
      <c r="CH2184" s="60">
        <v>0</v>
      </c>
    </row>
    <row r="2185" spans="1:86">
      <c r="A2185" s="57" t="s">
        <v>86</v>
      </c>
      <c r="B2185" s="58" t="s">
        <v>719</v>
      </c>
      <c r="C2185" s="59" t="s">
        <v>120</v>
      </c>
      <c r="D2185" s="58" t="s">
        <v>117</v>
      </c>
      <c r="E2185" s="58" t="str">
        <f>VLOOKUP(CONCATENATE($F$4,F2185),'REG FL  CWIP - 1 System Per Boo'!$A$29:$B$1161,2,FALSE)</f>
        <v>Distribution</v>
      </c>
      <c r="F2185" s="58" t="s">
        <v>671</v>
      </c>
      <c r="G2185" s="58" t="s">
        <v>106</v>
      </c>
      <c r="H2185" s="64" t="s">
        <v>725</v>
      </c>
      <c r="I2185" s="60">
        <v>0</v>
      </c>
      <c r="J2185" s="60">
        <v>0</v>
      </c>
      <c r="K2185" s="60">
        <v>0</v>
      </c>
      <c r="L2185" s="60">
        <v>0</v>
      </c>
      <c r="M2185" s="60">
        <v>0</v>
      </c>
      <c r="N2185" s="60">
        <v>0</v>
      </c>
      <c r="O2185" s="60">
        <v>0</v>
      </c>
      <c r="P2185" s="60">
        <v>11715.73</v>
      </c>
      <c r="Q2185" s="60">
        <v>-413.53</v>
      </c>
      <c r="R2185" s="60">
        <v>923.46</v>
      </c>
      <c r="S2185" s="60">
        <v>-310.45999999999998</v>
      </c>
      <c r="T2185" s="60">
        <v>39.630000000000003</v>
      </c>
      <c r="U2185" s="60">
        <v>11954.83</v>
      </c>
      <c r="V2185" s="60">
        <v>0</v>
      </c>
      <c r="W2185" s="60">
        <v>0</v>
      </c>
      <c r="X2185" s="60">
        <v>0</v>
      </c>
      <c r="Y2185" s="60">
        <v>0</v>
      </c>
      <c r="Z2185" s="60">
        <v>0</v>
      </c>
      <c r="AA2185" s="60">
        <v>0</v>
      </c>
      <c r="AB2185" s="60">
        <v>0</v>
      </c>
      <c r="AC2185" s="60">
        <v>0</v>
      </c>
      <c r="AD2185" s="60">
        <v>0</v>
      </c>
      <c r="AE2185" s="60">
        <v>0</v>
      </c>
      <c r="AF2185" s="60">
        <v>0</v>
      </c>
      <c r="AG2185" s="60">
        <v>0</v>
      </c>
      <c r="AH2185" s="60">
        <v>0</v>
      </c>
      <c r="AI2185" s="60">
        <v>0</v>
      </c>
      <c r="AJ2185" s="60">
        <v>0</v>
      </c>
      <c r="AK2185" s="60">
        <v>0</v>
      </c>
      <c r="AL2185" s="60">
        <v>0</v>
      </c>
      <c r="AM2185" s="60">
        <v>0</v>
      </c>
      <c r="AN2185" s="60">
        <v>0</v>
      </c>
      <c r="AO2185" s="60">
        <v>0</v>
      </c>
      <c r="AP2185" s="60">
        <v>0</v>
      </c>
      <c r="AQ2185" s="60">
        <v>0</v>
      </c>
      <c r="AR2185" s="60">
        <v>0</v>
      </c>
      <c r="AS2185" s="60">
        <v>0</v>
      </c>
      <c r="AT2185" s="60">
        <v>0</v>
      </c>
      <c r="AU2185" s="60">
        <v>0</v>
      </c>
      <c r="AV2185" s="60">
        <v>0</v>
      </c>
      <c r="AW2185" s="60">
        <v>0</v>
      </c>
      <c r="AX2185" s="60">
        <v>0</v>
      </c>
      <c r="AY2185" s="60">
        <v>0</v>
      </c>
      <c r="AZ2185" s="60">
        <v>0</v>
      </c>
      <c r="BA2185" s="60">
        <v>0</v>
      </c>
      <c r="BB2185" s="60">
        <v>0</v>
      </c>
      <c r="BC2185" s="60">
        <v>0</v>
      </c>
      <c r="BD2185" s="60">
        <v>0</v>
      </c>
      <c r="BE2185" s="60">
        <v>0</v>
      </c>
      <c r="BF2185" s="60">
        <v>0</v>
      </c>
      <c r="BG2185" s="60">
        <v>0</v>
      </c>
      <c r="BH2185" s="60">
        <v>0</v>
      </c>
      <c r="BI2185" s="60">
        <v>0</v>
      </c>
      <c r="BJ2185" s="60">
        <v>0</v>
      </c>
      <c r="BK2185" s="60">
        <v>0</v>
      </c>
      <c r="BL2185" s="60">
        <v>0</v>
      </c>
      <c r="BM2185" s="60">
        <v>0</v>
      </c>
      <c r="BN2185" s="60">
        <v>0</v>
      </c>
      <c r="BO2185" s="60">
        <v>0</v>
      </c>
      <c r="BP2185" s="60">
        <v>0</v>
      </c>
      <c r="BQ2185" s="60">
        <v>0</v>
      </c>
      <c r="BR2185" s="60">
        <v>0</v>
      </c>
      <c r="BS2185" s="60">
        <v>0</v>
      </c>
      <c r="BT2185" s="60">
        <v>0</v>
      </c>
      <c r="BU2185" s="60">
        <v>0</v>
      </c>
      <c r="BV2185" s="60">
        <v>0</v>
      </c>
      <c r="BW2185" s="60">
        <v>0</v>
      </c>
      <c r="BX2185" s="60">
        <v>0</v>
      </c>
      <c r="BY2185" s="60">
        <v>0</v>
      </c>
      <c r="BZ2185" s="60">
        <v>0</v>
      </c>
      <c r="CA2185" s="60">
        <v>0</v>
      </c>
      <c r="CB2185" s="60">
        <v>0</v>
      </c>
      <c r="CC2185" s="60">
        <v>0</v>
      </c>
      <c r="CD2185" s="60">
        <v>0</v>
      </c>
      <c r="CE2185" s="60">
        <v>0</v>
      </c>
      <c r="CF2185" s="60">
        <v>0</v>
      </c>
      <c r="CG2185" s="60">
        <v>0</v>
      </c>
      <c r="CH2185" s="60">
        <v>0</v>
      </c>
    </row>
    <row r="2186" spans="1:86">
      <c r="A2186" s="57" t="s">
        <v>86</v>
      </c>
      <c r="B2186" s="58" t="s">
        <v>719</v>
      </c>
      <c r="C2186" s="59" t="s">
        <v>120</v>
      </c>
      <c r="D2186" s="58" t="s">
        <v>117</v>
      </c>
      <c r="E2186" s="58" t="str">
        <f>VLOOKUP(CONCATENATE($F$4,F2186),'REG FL  CWIP - 1 System Per Boo'!$A$29:$B$1161,2,FALSE)</f>
        <v>Distribution</v>
      </c>
      <c r="F2186" s="58" t="s">
        <v>670</v>
      </c>
      <c r="G2186" s="58" t="s">
        <v>106</v>
      </c>
      <c r="H2186" s="64" t="s">
        <v>725</v>
      </c>
      <c r="I2186" s="60">
        <v>-22.04</v>
      </c>
      <c r="J2186" s="60">
        <v>0</v>
      </c>
      <c r="K2186" s="60">
        <v>0</v>
      </c>
      <c r="L2186" s="60">
        <v>0</v>
      </c>
      <c r="M2186" s="60">
        <v>0</v>
      </c>
      <c r="N2186" s="60">
        <v>7640.79</v>
      </c>
      <c r="O2186" s="60">
        <v>290.58</v>
      </c>
      <c r="P2186" s="60">
        <v>582.02</v>
      </c>
      <c r="Q2186" s="60">
        <v>18.98</v>
      </c>
      <c r="R2186" s="60">
        <v>9.3800000000000008</v>
      </c>
      <c r="S2186" s="60">
        <v>343.33</v>
      </c>
      <c r="T2186" s="60">
        <v>43.11</v>
      </c>
      <c r="U2186" s="60">
        <v>8906.15</v>
      </c>
      <c r="V2186" s="60">
        <v>0</v>
      </c>
      <c r="W2186" s="60">
        <v>0</v>
      </c>
      <c r="X2186" s="60">
        <v>0</v>
      </c>
      <c r="Y2186" s="60">
        <v>0</v>
      </c>
      <c r="Z2186" s="60">
        <v>0</v>
      </c>
      <c r="AA2186" s="60">
        <v>0</v>
      </c>
      <c r="AB2186" s="60">
        <v>0</v>
      </c>
      <c r="AC2186" s="60">
        <v>0</v>
      </c>
      <c r="AD2186" s="60">
        <v>0</v>
      </c>
      <c r="AE2186" s="60">
        <v>0</v>
      </c>
      <c r="AF2186" s="60">
        <v>0</v>
      </c>
      <c r="AG2186" s="60">
        <v>0</v>
      </c>
      <c r="AH2186" s="60">
        <v>0</v>
      </c>
      <c r="AI2186" s="60">
        <v>0</v>
      </c>
      <c r="AJ2186" s="60">
        <v>0</v>
      </c>
      <c r="AK2186" s="60">
        <v>0</v>
      </c>
      <c r="AL2186" s="60">
        <v>0</v>
      </c>
      <c r="AM2186" s="60">
        <v>0</v>
      </c>
      <c r="AN2186" s="60">
        <v>0</v>
      </c>
      <c r="AO2186" s="60">
        <v>0</v>
      </c>
      <c r="AP2186" s="60">
        <v>0</v>
      </c>
      <c r="AQ2186" s="60">
        <v>0</v>
      </c>
      <c r="AR2186" s="60">
        <v>0</v>
      </c>
      <c r="AS2186" s="60">
        <v>0</v>
      </c>
      <c r="AT2186" s="60">
        <v>0</v>
      </c>
      <c r="AU2186" s="60">
        <v>0</v>
      </c>
      <c r="AV2186" s="60">
        <v>0</v>
      </c>
      <c r="AW2186" s="60">
        <v>0</v>
      </c>
      <c r="AX2186" s="60">
        <v>0</v>
      </c>
      <c r="AY2186" s="60">
        <v>0</v>
      </c>
      <c r="AZ2186" s="60">
        <v>0</v>
      </c>
      <c r="BA2186" s="60">
        <v>0</v>
      </c>
      <c r="BB2186" s="60">
        <v>0</v>
      </c>
      <c r="BC2186" s="60">
        <v>0</v>
      </c>
      <c r="BD2186" s="60">
        <v>0</v>
      </c>
      <c r="BE2186" s="60">
        <v>0</v>
      </c>
      <c r="BF2186" s="60">
        <v>0</v>
      </c>
      <c r="BG2186" s="60">
        <v>0</v>
      </c>
      <c r="BH2186" s="60">
        <v>0</v>
      </c>
      <c r="BI2186" s="60">
        <v>0</v>
      </c>
      <c r="BJ2186" s="60">
        <v>0</v>
      </c>
      <c r="BK2186" s="60">
        <v>0</v>
      </c>
      <c r="BL2186" s="60">
        <v>0</v>
      </c>
      <c r="BM2186" s="60">
        <v>0</v>
      </c>
      <c r="BN2186" s="60">
        <v>0</v>
      </c>
      <c r="BO2186" s="60">
        <v>0</v>
      </c>
      <c r="BP2186" s="60">
        <v>0</v>
      </c>
      <c r="BQ2186" s="60">
        <v>0</v>
      </c>
      <c r="BR2186" s="60">
        <v>0</v>
      </c>
      <c r="BS2186" s="60">
        <v>0</v>
      </c>
      <c r="BT2186" s="60">
        <v>0</v>
      </c>
      <c r="BU2186" s="60">
        <v>0</v>
      </c>
      <c r="BV2186" s="60">
        <v>0</v>
      </c>
      <c r="BW2186" s="60">
        <v>0</v>
      </c>
      <c r="BX2186" s="60">
        <v>0</v>
      </c>
      <c r="BY2186" s="60">
        <v>0</v>
      </c>
      <c r="BZ2186" s="60">
        <v>0</v>
      </c>
      <c r="CA2186" s="60">
        <v>0</v>
      </c>
      <c r="CB2186" s="60">
        <v>0</v>
      </c>
      <c r="CC2186" s="60">
        <v>0</v>
      </c>
      <c r="CD2186" s="60">
        <v>0</v>
      </c>
      <c r="CE2186" s="60">
        <v>0</v>
      </c>
      <c r="CF2186" s="60">
        <v>0</v>
      </c>
      <c r="CG2186" s="60">
        <v>0</v>
      </c>
      <c r="CH2186" s="60">
        <v>0</v>
      </c>
    </row>
    <row r="2187" spans="1:86">
      <c r="A2187" s="57" t="s">
        <v>86</v>
      </c>
      <c r="B2187" s="58" t="s">
        <v>719</v>
      </c>
      <c r="C2187" s="59" t="s">
        <v>103</v>
      </c>
      <c r="D2187" s="58" t="s">
        <v>104</v>
      </c>
      <c r="E2187" s="58" t="str">
        <f>VLOOKUP(CONCATENATE($F$4,F2187),'REG FL  CWIP - 1 System Per Boo'!$A$29:$B$1161,2,FALSE)</f>
        <v>Distribution</v>
      </c>
      <c r="F2187" s="58" t="s">
        <v>107</v>
      </c>
      <c r="G2187" s="58" t="s">
        <v>106</v>
      </c>
      <c r="H2187" s="64" t="s">
        <v>725</v>
      </c>
      <c r="I2187" s="60">
        <v>0</v>
      </c>
      <c r="J2187" s="60">
        <v>0</v>
      </c>
      <c r="K2187" s="60">
        <v>0</v>
      </c>
      <c r="L2187" s="60">
        <v>0</v>
      </c>
      <c r="M2187" s="60">
        <v>0</v>
      </c>
      <c r="N2187" s="60">
        <v>0</v>
      </c>
      <c r="O2187" s="60">
        <v>0</v>
      </c>
      <c r="P2187" s="60">
        <v>0</v>
      </c>
      <c r="Q2187" s="60">
        <v>0</v>
      </c>
      <c r="R2187" s="60">
        <v>0</v>
      </c>
      <c r="S2187" s="60">
        <v>0</v>
      </c>
      <c r="T2187" s="60">
        <v>0</v>
      </c>
      <c r="U2187" s="60">
        <v>0</v>
      </c>
      <c r="V2187" s="60">
        <v>0</v>
      </c>
      <c r="W2187" s="60">
        <v>0</v>
      </c>
      <c r="X2187" s="60">
        <v>0</v>
      </c>
      <c r="Y2187" s="60">
        <v>0</v>
      </c>
      <c r="Z2187" s="60">
        <v>0</v>
      </c>
      <c r="AA2187" s="60">
        <v>0</v>
      </c>
      <c r="AB2187" s="60">
        <v>0</v>
      </c>
      <c r="AC2187" s="60">
        <v>0</v>
      </c>
      <c r="AD2187" s="60">
        <v>0</v>
      </c>
      <c r="AE2187" s="60">
        <v>0</v>
      </c>
      <c r="AF2187" s="60">
        <v>0</v>
      </c>
      <c r="AG2187" s="60">
        <v>0</v>
      </c>
      <c r="AH2187" s="60">
        <v>0</v>
      </c>
      <c r="AI2187" s="60">
        <v>0</v>
      </c>
      <c r="AJ2187" s="60">
        <v>0</v>
      </c>
      <c r="AK2187" s="60">
        <v>0</v>
      </c>
      <c r="AL2187" s="60">
        <v>0</v>
      </c>
      <c r="AM2187" s="60">
        <v>0</v>
      </c>
      <c r="AN2187" s="60">
        <v>0</v>
      </c>
      <c r="AO2187" s="60">
        <v>0</v>
      </c>
      <c r="AP2187" s="60">
        <v>0</v>
      </c>
      <c r="AQ2187" s="60">
        <v>0</v>
      </c>
      <c r="AR2187" s="60">
        <v>0</v>
      </c>
      <c r="AS2187" s="60">
        <v>0</v>
      </c>
      <c r="AT2187" s="60">
        <v>0</v>
      </c>
      <c r="AU2187" s="60">
        <v>0</v>
      </c>
      <c r="AV2187" s="60">
        <v>0</v>
      </c>
      <c r="AW2187" s="60">
        <v>0</v>
      </c>
      <c r="AX2187" s="60">
        <v>0</v>
      </c>
      <c r="AY2187" s="60">
        <v>0</v>
      </c>
      <c r="AZ2187" s="60">
        <v>0</v>
      </c>
      <c r="BA2187" s="60">
        <v>0</v>
      </c>
      <c r="BB2187" s="60">
        <v>0</v>
      </c>
      <c r="BC2187" s="60">
        <v>0</v>
      </c>
      <c r="BD2187" s="60">
        <v>0</v>
      </c>
      <c r="BE2187" s="60">
        <v>0</v>
      </c>
      <c r="BF2187" s="60">
        <v>0</v>
      </c>
      <c r="BG2187" s="60">
        <v>0</v>
      </c>
      <c r="BH2187" s="60">
        <v>0</v>
      </c>
      <c r="BI2187" s="60">
        <v>0</v>
      </c>
      <c r="BJ2187" s="60">
        <v>0</v>
      </c>
      <c r="BK2187" s="60">
        <v>0</v>
      </c>
      <c r="BL2187" s="60">
        <v>0</v>
      </c>
      <c r="BM2187" s="60">
        <v>0</v>
      </c>
      <c r="BN2187" s="60">
        <v>0</v>
      </c>
      <c r="BO2187" s="60">
        <v>0</v>
      </c>
      <c r="BP2187" s="60">
        <v>0</v>
      </c>
      <c r="BQ2187" s="60">
        <v>0</v>
      </c>
      <c r="BR2187" s="60">
        <v>0</v>
      </c>
      <c r="BS2187" s="60">
        <v>0</v>
      </c>
      <c r="BT2187" s="60">
        <v>0</v>
      </c>
      <c r="BU2187" s="60">
        <v>0</v>
      </c>
      <c r="BV2187" s="60">
        <v>0</v>
      </c>
      <c r="BW2187" s="60">
        <v>0</v>
      </c>
      <c r="BX2187" s="60">
        <v>123018.96348485553</v>
      </c>
      <c r="BY2187" s="60">
        <v>4607.5</v>
      </c>
      <c r="BZ2187" s="60">
        <v>4607.5</v>
      </c>
      <c r="CA2187" s="60">
        <v>4607.5</v>
      </c>
      <c r="CB2187" s="60">
        <v>4607.5</v>
      </c>
      <c r="CC2187" s="60">
        <v>4607.5</v>
      </c>
      <c r="CD2187" s="60">
        <v>4607.5</v>
      </c>
      <c r="CE2187" s="60">
        <v>4607.5</v>
      </c>
      <c r="CF2187" s="60">
        <v>4607.5</v>
      </c>
      <c r="CG2187" s="60">
        <v>4607.5</v>
      </c>
      <c r="CH2187" s="60">
        <v>164486.46348485554</v>
      </c>
    </row>
    <row r="2188" spans="1:86">
      <c r="A2188" s="57" t="s">
        <v>86</v>
      </c>
      <c r="B2188" s="58" t="s">
        <v>719</v>
      </c>
      <c r="C2188" s="59" t="s">
        <v>120</v>
      </c>
      <c r="D2188" s="58" t="s">
        <v>117</v>
      </c>
      <c r="E2188" s="58" t="s">
        <v>775</v>
      </c>
      <c r="F2188" s="58" t="s">
        <v>669</v>
      </c>
      <c r="G2188" s="58" t="s">
        <v>106</v>
      </c>
      <c r="H2188" s="64" t="s">
        <v>725</v>
      </c>
      <c r="I2188" s="60">
        <v>0</v>
      </c>
      <c r="J2188" s="60">
        <v>13689.4</v>
      </c>
      <c r="K2188" s="60">
        <v>22.34</v>
      </c>
      <c r="L2188" s="60">
        <v>55.71</v>
      </c>
      <c r="M2188" s="60">
        <v>27.74</v>
      </c>
      <c r="N2188" s="60">
        <v>22047.34</v>
      </c>
      <c r="O2188" s="60">
        <v>85.19</v>
      </c>
      <c r="P2188" s="60">
        <v>83.309999999999988</v>
      </c>
      <c r="Q2188" s="60">
        <v>428.91999999999996</v>
      </c>
      <c r="R2188" s="60">
        <v>1154.27</v>
      </c>
      <c r="S2188" s="60">
        <v>1089.4199999999998</v>
      </c>
      <c r="T2188" s="60">
        <v>954.81000000000006</v>
      </c>
      <c r="U2188" s="60">
        <v>39638.44999999999</v>
      </c>
      <c r="V2188" s="60">
        <v>0</v>
      </c>
      <c r="W2188" s="60">
        <v>0</v>
      </c>
      <c r="X2188" s="60">
        <v>0</v>
      </c>
      <c r="Y2188" s="60">
        <v>0</v>
      </c>
      <c r="Z2188" s="60">
        <v>0</v>
      </c>
      <c r="AA2188" s="60">
        <v>0</v>
      </c>
      <c r="AB2188" s="60">
        <v>0</v>
      </c>
      <c r="AC2188" s="60">
        <v>0</v>
      </c>
      <c r="AD2188" s="60">
        <v>0</v>
      </c>
      <c r="AE2188" s="60">
        <v>0</v>
      </c>
      <c r="AF2188" s="60">
        <v>0</v>
      </c>
      <c r="AG2188" s="60">
        <v>0</v>
      </c>
      <c r="AH2188" s="60">
        <v>0</v>
      </c>
      <c r="AI2188" s="60">
        <v>0</v>
      </c>
      <c r="AJ2188" s="60">
        <v>0</v>
      </c>
      <c r="AK2188" s="60">
        <v>0</v>
      </c>
      <c r="AL2188" s="60">
        <v>0</v>
      </c>
      <c r="AM2188" s="60">
        <v>0</v>
      </c>
      <c r="AN2188" s="60">
        <v>0</v>
      </c>
      <c r="AO2188" s="60">
        <v>0</v>
      </c>
      <c r="AP2188" s="60">
        <v>0</v>
      </c>
      <c r="AQ2188" s="60">
        <v>0</v>
      </c>
      <c r="AR2188" s="60">
        <v>0</v>
      </c>
      <c r="AS2188" s="60">
        <v>0</v>
      </c>
      <c r="AT2188" s="60">
        <v>0</v>
      </c>
      <c r="AU2188" s="60">
        <v>0</v>
      </c>
      <c r="AV2188" s="60">
        <v>0</v>
      </c>
      <c r="AW2188" s="60">
        <v>0</v>
      </c>
      <c r="AX2188" s="60">
        <v>0</v>
      </c>
      <c r="AY2188" s="60">
        <v>0</v>
      </c>
      <c r="AZ2188" s="60">
        <v>0</v>
      </c>
      <c r="BA2188" s="60">
        <v>0</v>
      </c>
      <c r="BB2188" s="60">
        <v>0</v>
      </c>
      <c r="BC2188" s="60">
        <v>0</v>
      </c>
      <c r="BD2188" s="60">
        <v>0</v>
      </c>
      <c r="BE2188" s="60">
        <v>0</v>
      </c>
      <c r="BF2188" s="60">
        <v>0</v>
      </c>
      <c r="BG2188" s="60">
        <v>0</v>
      </c>
      <c r="BH2188" s="60">
        <v>0</v>
      </c>
      <c r="BI2188" s="60">
        <v>0</v>
      </c>
      <c r="BJ2188" s="60">
        <v>0</v>
      </c>
      <c r="BK2188" s="60">
        <v>0</v>
      </c>
      <c r="BL2188" s="60">
        <v>0</v>
      </c>
      <c r="BM2188" s="60">
        <v>0</v>
      </c>
      <c r="BN2188" s="60">
        <v>0</v>
      </c>
      <c r="BO2188" s="60">
        <v>0</v>
      </c>
      <c r="BP2188" s="60">
        <v>0</v>
      </c>
      <c r="BQ2188" s="60">
        <v>0</v>
      </c>
      <c r="BR2188" s="60">
        <v>0</v>
      </c>
      <c r="BS2188" s="60">
        <v>0</v>
      </c>
      <c r="BT2188" s="60">
        <v>0</v>
      </c>
      <c r="BU2188" s="60">
        <v>0</v>
      </c>
      <c r="BV2188" s="60">
        <v>0</v>
      </c>
      <c r="BW2188" s="60">
        <v>0</v>
      </c>
      <c r="BX2188" s="60">
        <v>0</v>
      </c>
      <c r="BY2188" s="60">
        <v>0</v>
      </c>
      <c r="BZ2188" s="60">
        <v>0</v>
      </c>
      <c r="CA2188" s="60">
        <v>0</v>
      </c>
      <c r="CB2188" s="60">
        <v>0</v>
      </c>
      <c r="CC2188" s="60">
        <v>0</v>
      </c>
      <c r="CD2188" s="60">
        <v>0</v>
      </c>
      <c r="CE2188" s="60">
        <v>0</v>
      </c>
      <c r="CF2188" s="60">
        <v>0</v>
      </c>
      <c r="CG2188" s="60">
        <v>0</v>
      </c>
      <c r="CH2188" s="60">
        <v>0</v>
      </c>
    </row>
    <row r="2189" spans="1:86">
      <c r="A2189" s="57" t="s">
        <v>86</v>
      </c>
      <c r="B2189" s="58" t="s">
        <v>719</v>
      </c>
      <c r="C2189" s="59" t="s">
        <v>660</v>
      </c>
      <c r="D2189" s="58" t="s">
        <v>117</v>
      </c>
      <c r="E2189" s="58" t="str">
        <f>VLOOKUP(CONCATENATE($F$4,F2189),'REG FL  CWIP - 1 System Per Boo'!$A$29:$B$1161,2,FALSE)</f>
        <v>Vision Florida</v>
      </c>
      <c r="F2189" s="58" t="s">
        <v>665</v>
      </c>
      <c r="G2189" s="58" t="s">
        <v>106</v>
      </c>
      <c r="H2189" s="64" t="s">
        <v>725</v>
      </c>
      <c r="I2189" s="60">
        <v>0</v>
      </c>
      <c r="J2189" s="60">
        <v>0</v>
      </c>
      <c r="K2189" s="60">
        <v>0</v>
      </c>
      <c r="L2189" s="60">
        <v>0</v>
      </c>
      <c r="M2189" s="60">
        <v>0</v>
      </c>
      <c r="N2189" s="60">
        <v>0</v>
      </c>
      <c r="O2189" s="60">
        <v>0</v>
      </c>
      <c r="P2189" s="60">
        <v>0</v>
      </c>
      <c r="Q2189" s="60">
        <v>0</v>
      </c>
      <c r="R2189" s="60">
        <v>0</v>
      </c>
      <c r="S2189" s="60">
        <v>0</v>
      </c>
      <c r="T2189" s="60">
        <v>0</v>
      </c>
      <c r="U2189" s="60">
        <v>0</v>
      </c>
      <c r="V2189" s="60">
        <v>0</v>
      </c>
      <c r="W2189" s="60">
        <v>0</v>
      </c>
      <c r="X2189" s="60">
        <v>0</v>
      </c>
      <c r="Y2189" s="60">
        <v>0</v>
      </c>
      <c r="Z2189" s="60">
        <v>0</v>
      </c>
      <c r="AA2189" s="60">
        <v>0</v>
      </c>
      <c r="AB2189" s="60">
        <v>0</v>
      </c>
      <c r="AC2189" s="60">
        <v>0</v>
      </c>
      <c r="AD2189" s="60">
        <v>0</v>
      </c>
      <c r="AE2189" s="60">
        <v>0</v>
      </c>
      <c r="AF2189" s="60">
        <v>0</v>
      </c>
      <c r="AG2189" s="60">
        <v>0</v>
      </c>
      <c r="AH2189" s="60">
        <v>0</v>
      </c>
      <c r="AI2189" s="60">
        <v>0</v>
      </c>
      <c r="AJ2189" s="60">
        <v>0</v>
      </c>
      <c r="AK2189" s="60">
        <v>0</v>
      </c>
      <c r="AL2189" s="60">
        <v>0</v>
      </c>
      <c r="AM2189" s="60">
        <v>0</v>
      </c>
      <c r="AN2189" s="60">
        <v>0</v>
      </c>
      <c r="AO2189" s="60">
        <v>0</v>
      </c>
      <c r="AP2189" s="60">
        <v>0</v>
      </c>
      <c r="AQ2189" s="60">
        <v>0</v>
      </c>
      <c r="AR2189" s="60">
        <v>0</v>
      </c>
      <c r="AS2189" s="60">
        <v>0</v>
      </c>
      <c r="AT2189" s="60">
        <v>46123.000000000087</v>
      </c>
      <c r="AU2189" s="60">
        <v>46123.000000000087</v>
      </c>
      <c r="AV2189" s="60">
        <v>0</v>
      </c>
      <c r="AW2189" s="60">
        <v>0</v>
      </c>
      <c r="AX2189" s="60">
        <v>0</v>
      </c>
      <c r="AY2189" s="60">
        <v>0</v>
      </c>
      <c r="AZ2189" s="60">
        <v>0</v>
      </c>
      <c r="BA2189" s="60">
        <v>0</v>
      </c>
      <c r="BB2189" s="60">
        <v>0</v>
      </c>
      <c r="BC2189" s="60">
        <v>0</v>
      </c>
      <c r="BD2189" s="60">
        <v>0</v>
      </c>
      <c r="BE2189" s="60">
        <v>0</v>
      </c>
      <c r="BF2189" s="60">
        <v>0</v>
      </c>
      <c r="BG2189" s="60">
        <v>0</v>
      </c>
      <c r="BH2189" s="60">
        <v>0</v>
      </c>
      <c r="BI2189" s="60">
        <v>0</v>
      </c>
      <c r="BJ2189" s="60">
        <v>0</v>
      </c>
      <c r="BK2189" s="60">
        <v>0</v>
      </c>
      <c r="BL2189" s="60">
        <v>0</v>
      </c>
      <c r="BM2189" s="60">
        <v>0</v>
      </c>
      <c r="BN2189" s="60">
        <v>0</v>
      </c>
      <c r="BO2189" s="60">
        <v>0</v>
      </c>
      <c r="BP2189" s="60">
        <v>0</v>
      </c>
      <c r="BQ2189" s="60">
        <v>0</v>
      </c>
      <c r="BR2189" s="60">
        <v>0</v>
      </c>
      <c r="BS2189" s="60">
        <v>0</v>
      </c>
      <c r="BT2189" s="60">
        <v>0</v>
      </c>
      <c r="BU2189" s="60">
        <v>0</v>
      </c>
      <c r="BV2189" s="60">
        <v>0</v>
      </c>
      <c r="BW2189" s="60">
        <v>0</v>
      </c>
      <c r="BX2189" s="60">
        <v>0</v>
      </c>
      <c r="BY2189" s="60">
        <v>0</v>
      </c>
      <c r="BZ2189" s="60">
        <v>0</v>
      </c>
      <c r="CA2189" s="60">
        <v>0</v>
      </c>
      <c r="CB2189" s="60">
        <v>0</v>
      </c>
      <c r="CC2189" s="60">
        <v>0</v>
      </c>
      <c r="CD2189" s="60">
        <v>0</v>
      </c>
      <c r="CE2189" s="60">
        <v>0</v>
      </c>
      <c r="CF2189" s="60">
        <v>0</v>
      </c>
      <c r="CG2189" s="60">
        <v>0</v>
      </c>
      <c r="CH2189" s="60">
        <v>0</v>
      </c>
    </row>
    <row r="2190" spans="1:86">
      <c r="A2190" s="57" t="s">
        <v>86</v>
      </c>
      <c r="B2190" s="58" t="s">
        <v>719</v>
      </c>
      <c r="C2190" s="59" t="s">
        <v>120</v>
      </c>
      <c r="D2190" s="58" t="s">
        <v>109</v>
      </c>
      <c r="E2190" s="58"/>
      <c r="F2190" s="65"/>
      <c r="G2190" s="58" t="s">
        <v>692</v>
      </c>
      <c r="H2190" s="64" t="s">
        <v>725</v>
      </c>
      <c r="I2190" s="60">
        <v>186.19</v>
      </c>
      <c r="J2190" s="60">
        <v>162.80000000000001</v>
      </c>
      <c r="K2190" s="60">
        <v>610.53000000000009</v>
      </c>
      <c r="L2190" s="60">
        <v>3447.17</v>
      </c>
      <c r="M2190" s="60">
        <v>21854.449999999997</v>
      </c>
      <c r="N2190" s="60">
        <v>1276.01</v>
      </c>
      <c r="O2190" s="60">
        <v>810.43999999999994</v>
      </c>
      <c r="P2190" s="60">
        <v>143.47999999999999</v>
      </c>
      <c r="Q2190" s="60">
        <v>739.41</v>
      </c>
      <c r="R2190" s="60">
        <v>460.62</v>
      </c>
      <c r="S2190" s="60">
        <v>43.81</v>
      </c>
      <c r="T2190" s="60">
        <v>3896.51</v>
      </c>
      <c r="U2190" s="60">
        <v>33631.42</v>
      </c>
      <c r="V2190" s="60">
        <v>0</v>
      </c>
      <c r="W2190" s="60">
        <v>0</v>
      </c>
      <c r="X2190" s="60">
        <v>0</v>
      </c>
      <c r="Y2190" s="60">
        <v>0</v>
      </c>
      <c r="Z2190" s="60">
        <v>0</v>
      </c>
      <c r="AA2190" s="60">
        <v>0</v>
      </c>
      <c r="AB2190" s="60">
        <v>0</v>
      </c>
      <c r="AC2190" s="60">
        <v>0</v>
      </c>
      <c r="AD2190" s="60">
        <v>0</v>
      </c>
      <c r="AE2190" s="60">
        <v>0</v>
      </c>
      <c r="AF2190" s="60">
        <v>0</v>
      </c>
      <c r="AG2190" s="60">
        <v>0</v>
      </c>
      <c r="AH2190" s="60">
        <v>0</v>
      </c>
      <c r="AI2190" s="60">
        <v>0</v>
      </c>
      <c r="AJ2190" s="60">
        <v>0</v>
      </c>
      <c r="AK2190" s="60">
        <v>0</v>
      </c>
      <c r="AL2190" s="60">
        <v>0</v>
      </c>
      <c r="AM2190" s="60">
        <v>0</v>
      </c>
      <c r="AN2190" s="60">
        <v>0</v>
      </c>
      <c r="AO2190" s="60">
        <v>0</v>
      </c>
      <c r="AP2190" s="60">
        <v>0</v>
      </c>
      <c r="AQ2190" s="60">
        <v>0</v>
      </c>
      <c r="AR2190" s="60">
        <v>0</v>
      </c>
      <c r="AS2190" s="60">
        <v>0</v>
      </c>
      <c r="AT2190" s="60">
        <v>0</v>
      </c>
      <c r="AU2190" s="60">
        <v>0</v>
      </c>
      <c r="AV2190" s="60">
        <v>0</v>
      </c>
      <c r="AW2190" s="60">
        <v>0</v>
      </c>
      <c r="AX2190" s="60">
        <v>0</v>
      </c>
      <c r="AY2190" s="60">
        <v>0</v>
      </c>
      <c r="AZ2190" s="60">
        <v>0</v>
      </c>
      <c r="BA2190" s="60">
        <v>0</v>
      </c>
      <c r="BB2190" s="60">
        <v>0</v>
      </c>
      <c r="BC2190" s="60">
        <v>0</v>
      </c>
      <c r="BD2190" s="60">
        <v>0</v>
      </c>
      <c r="BE2190" s="60">
        <v>0</v>
      </c>
      <c r="BF2190" s="60">
        <v>0</v>
      </c>
      <c r="BG2190" s="60">
        <v>0</v>
      </c>
      <c r="BH2190" s="60">
        <v>0</v>
      </c>
      <c r="BI2190" s="60">
        <v>0</v>
      </c>
      <c r="BJ2190" s="60">
        <v>0</v>
      </c>
      <c r="BK2190" s="60">
        <v>0</v>
      </c>
      <c r="BL2190" s="60">
        <v>0</v>
      </c>
      <c r="BM2190" s="60">
        <v>0</v>
      </c>
      <c r="BN2190" s="60">
        <v>0</v>
      </c>
      <c r="BO2190" s="60">
        <v>0</v>
      </c>
      <c r="BP2190" s="60">
        <v>0</v>
      </c>
      <c r="BQ2190" s="60">
        <v>0</v>
      </c>
      <c r="BR2190" s="60">
        <v>0</v>
      </c>
      <c r="BS2190" s="60">
        <v>0</v>
      </c>
      <c r="BT2190" s="60">
        <v>0</v>
      </c>
      <c r="BU2190" s="60">
        <v>0</v>
      </c>
      <c r="BV2190" s="60">
        <v>0</v>
      </c>
      <c r="BW2190" s="60">
        <v>0</v>
      </c>
      <c r="BX2190" s="60">
        <v>0</v>
      </c>
      <c r="BY2190" s="60">
        <v>0</v>
      </c>
      <c r="BZ2190" s="60">
        <v>0</v>
      </c>
      <c r="CA2190" s="60">
        <v>0</v>
      </c>
      <c r="CB2190" s="60">
        <v>0</v>
      </c>
      <c r="CC2190" s="60">
        <v>0</v>
      </c>
      <c r="CD2190" s="60">
        <v>0</v>
      </c>
      <c r="CE2190" s="60">
        <v>0</v>
      </c>
      <c r="CF2190" s="60">
        <v>0</v>
      </c>
      <c r="CG2190" s="60">
        <v>0</v>
      </c>
      <c r="CH2190" s="60">
        <v>0</v>
      </c>
    </row>
    <row r="2191" spans="1:86">
      <c r="A2191" s="57" t="s">
        <v>86</v>
      </c>
      <c r="B2191" s="58" t="s">
        <v>719</v>
      </c>
      <c r="C2191" s="59" t="s">
        <v>116</v>
      </c>
      <c r="D2191" s="58" t="s">
        <v>333</v>
      </c>
      <c r="E2191" s="58" t="s">
        <v>777</v>
      </c>
      <c r="F2191" s="58" t="s">
        <v>720</v>
      </c>
      <c r="G2191" s="58" t="s">
        <v>307</v>
      </c>
      <c r="H2191" s="64" t="s">
        <v>725</v>
      </c>
      <c r="I2191" s="60">
        <v>0</v>
      </c>
      <c r="J2191" s="60">
        <v>0</v>
      </c>
      <c r="K2191" s="60">
        <v>0</v>
      </c>
      <c r="L2191" s="60">
        <v>0</v>
      </c>
      <c r="M2191" s="60">
        <v>0</v>
      </c>
      <c r="N2191" s="60">
        <v>0</v>
      </c>
      <c r="O2191" s="60">
        <v>0</v>
      </c>
      <c r="P2191" s="60">
        <v>0</v>
      </c>
      <c r="Q2191" s="60">
        <v>0</v>
      </c>
      <c r="R2191" s="60">
        <v>0</v>
      </c>
      <c r="S2191" s="60">
        <v>0</v>
      </c>
      <c r="T2191" s="60">
        <v>0</v>
      </c>
      <c r="U2191" s="60">
        <v>0</v>
      </c>
      <c r="V2191" s="60">
        <v>0</v>
      </c>
      <c r="W2191" s="60">
        <v>0</v>
      </c>
      <c r="X2191" s="60">
        <v>0</v>
      </c>
      <c r="Y2191" s="60">
        <v>0</v>
      </c>
      <c r="Z2191" s="60">
        <v>0</v>
      </c>
      <c r="AA2191" s="60">
        <v>0</v>
      </c>
      <c r="AB2191" s="60">
        <v>0</v>
      </c>
      <c r="AC2191" s="60">
        <v>0</v>
      </c>
      <c r="AD2191" s="60">
        <v>0</v>
      </c>
      <c r="AE2191" s="60">
        <v>0</v>
      </c>
      <c r="AF2191" s="60">
        <v>0</v>
      </c>
      <c r="AG2191" s="60">
        <v>423.94800000000004</v>
      </c>
      <c r="AH2191" s="60">
        <v>423.94800000000004</v>
      </c>
      <c r="AI2191" s="60">
        <v>0</v>
      </c>
      <c r="AJ2191" s="60">
        <v>0</v>
      </c>
      <c r="AK2191" s="60">
        <v>0</v>
      </c>
      <c r="AL2191" s="60">
        <v>0</v>
      </c>
      <c r="AM2191" s="60">
        <v>0</v>
      </c>
      <c r="AN2191" s="60">
        <v>0</v>
      </c>
      <c r="AO2191" s="60">
        <v>0</v>
      </c>
      <c r="AP2191" s="60">
        <v>0</v>
      </c>
      <c r="AQ2191" s="60">
        <v>0</v>
      </c>
      <c r="AR2191" s="60">
        <v>0</v>
      </c>
      <c r="AS2191" s="60">
        <v>0</v>
      </c>
      <c r="AT2191" s="60">
        <v>0</v>
      </c>
      <c r="AU2191" s="60">
        <v>0</v>
      </c>
      <c r="AV2191" s="60">
        <v>0</v>
      </c>
      <c r="AW2191" s="60">
        <v>0</v>
      </c>
      <c r="AX2191" s="60">
        <v>0</v>
      </c>
      <c r="AY2191" s="60">
        <v>0</v>
      </c>
      <c r="AZ2191" s="60">
        <v>0</v>
      </c>
      <c r="BA2191" s="60">
        <v>0</v>
      </c>
      <c r="BB2191" s="60">
        <v>0</v>
      </c>
      <c r="BC2191" s="60">
        <v>0</v>
      </c>
      <c r="BD2191" s="60">
        <v>0</v>
      </c>
      <c r="BE2191" s="60">
        <v>0</v>
      </c>
      <c r="BF2191" s="60">
        <v>0</v>
      </c>
      <c r="BG2191" s="60">
        <v>0</v>
      </c>
      <c r="BH2191" s="60">
        <v>0</v>
      </c>
      <c r="BI2191" s="60">
        <v>0</v>
      </c>
      <c r="BJ2191" s="60">
        <v>0</v>
      </c>
      <c r="BK2191" s="60">
        <v>0</v>
      </c>
      <c r="BL2191" s="60">
        <v>0</v>
      </c>
      <c r="BM2191" s="60">
        <v>0</v>
      </c>
      <c r="BN2191" s="60">
        <v>0</v>
      </c>
      <c r="BO2191" s="60">
        <v>0</v>
      </c>
      <c r="BP2191" s="60">
        <v>0</v>
      </c>
      <c r="BQ2191" s="60">
        <v>0</v>
      </c>
      <c r="BR2191" s="60">
        <v>0</v>
      </c>
      <c r="BS2191" s="60">
        <v>0</v>
      </c>
      <c r="BT2191" s="60">
        <v>0</v>
      </c>
      <c r="BU2191" s="60">
        <v>0</v>
      </c>
      <c r="BV2191" s="60">
        <v>0</v>
      </c>
      <c r="BW2191" s="60">
        <v>0</v>
      </c>
      <c r="BX2191" s="60">
        <v>0</v>
      </c>
      <c r="BY2191" s="60">
        <v>0</v>
      </c>
      <c r="BZ2191" s="60">
        <v>0</v>
      </c>
      <c r="CA2191" s="60">
        <v>0</v>
      </c>
      <c r="CB2191" s="60">
        <v>0</v>
      </c>
      <c r="CC2191" s="60">
        <v>0</v>
      </c>
      <c r="CD2191" s="60">
        <v>0</v>
      </c>
      <c r="CE2191" s="60">
        <v>0</v>
      </c>
      <c r="CF2191" s="60">
        <v>0</v>
      </c>
      <c r="CG2191" s="60">
        <v>0</v>
      </c>
      <c r="CH2191" s="60">
        <v>0</v>
      </c>
    </row>
    <row r="2192" spans="1:86">
      <c r="A2192" s="57" t="s">
        <v>86</v>
      </c>
      <c r="B2192" s="58" t="s">
        <v>719</v>
      </c>
      <c r="C2192" s="59" t="s">
        <v>660</v>
      </c>
      <c r="D2192" s="58" t="s">
        <v>113</v>
      </c>
      <c r="E2192" s="58" t="str">
        <f>VLOOKUP(CONCATENATE($F$4,F2192),'REG FL  CWIP - 1 System Per Boo'!$A$29:$B$1161,2,FALSE)</f>
        <v>General</v>
      </c>
      <c r="F2192" s="58" t="s">
        <v>663</v>
      </c>
      <c r="G2192" s="58" t="s">
        <v>664</v>
      </c>
      <c r="H2192" s="64" t="s">
        <v>725</v>
      </c>
      <c r="I2192" s="60">
        <v>0</v>
      </c>
      <c r="J2192" s="60">
        <v>0</v>
      </c>
      <c r="K2192" s="60">
        <v>0</v>
      </c>
      <c r="L2192" s="60">
        <v>0</v>
      </c>
      <c r="M2192" s="60">
        <v>0</v>
      </c>
      <c r="N2192" s="60">
        <v>0</v>
      </c>
      <c r="O2192" s="60">
        <v>0</v>
      </c>
      <c r="P2192" s="60">
        <v>0</v>
      </c>
      <c r="Q2192" s="60">
        <v>0</v>
      </c>
      <c r="R2192" s="60">
        <v>0</v>
      </c>
      <c r="S2192" s="60">
        <v>0</v>
      </c>
      <c r="T2192" s="60">
        <v>0</v>
      </c>
      <c r="U2192" s="60">
        <v>0</v>
      </c>
      <c r="V2192" s="60">
        <v>0</v>
      </c>
      <c r="W2192" s="60">
        <v>0</v>
      </c>
      <c r="X2192" s="60">
        <v>1902.0176900000001</v>
      </c>
      <c r="Y2192" s="60">
        <v>0</v>
      </c>
      <c r="Z2192" s="60">
        <v>0</v>
      </c>
      <c r="AA2192" s="60">
        <v>2000.0000099999997</v>
      </c>
      <c r="AB2192" s="60">
        <v>0</v>
      </c>
      <c r="AC2192" s="60">
        <v>0</v>
      </c>
      <c r="AD2192" s="60">
        <v>0</v>
      </c>
      <c r="AE2192" s="60">
        <v>0</v>
      </c>
      <c r="AF2192" s="60">
        <v>0</v>
      </c>
      <c r="AG2192" s="60">
        <v>3563.2550100000003</v>
      </c>
      <c r="AH2192" s="60">
        <v>7465.2727100000002</v>
      </c>
      <c r="AI2192" s="60">
        <v>0</v>
      </c>
      <c r="AJ2192" s="60">
        <v>0</v>
      </c>
      <c r="AK2192" s="60">
        <v>0</v>
      </c>
      <c r="AL2192" s="60">
        <v>0</v>
      </c>
      <c r="AM2192" s="60">
        <v>0</v>
      </c>
      <c r="AN2192" s="60">
        <v>0</v>
      </c>
      <c r="AO2192" s="60">
        <v>0</v>
      </c>
      <c r="AP2192" s="60">
        <v>0</v>
      </c>
      <c r="AQ2192" s="60">
        <v>0</v>
      </c>
      <c r="AR2192" s="60">
        <v>0</v>
      </c>
      <c r="AS2192" s="60">
        <v>0</v>
      </c>
      <c r="AT2192" s="60">
        <v>6525.9060000000009</v>
      </c>
      <c r="AU2192" s="60">
        <v>6525.9060000000009</v>
      </c>
      <c r="AV2192" s="60">
        <v>0</v>
      </c>
      <c r="AW2192" s="60">
        <v>0</v>
      </c>
      <c r="AX2192" s="60">
        <v>0</v>
      </c>
      <c r="AY2192" s="60">
        <v>0</v>
      </c>
      <c r="AZ2192" s="60">
        <v>0</v>
      </c>
      <c r="BA2192" s="60">
        <v>0</v>
      </c>
      <c r="BB2192" s="60">
        <v>0</v>
      </c>
      <c r="BC2192" s="60">
        <v>0</v>
      </c>
      <c r="BD2192" s="60">
        <v>0</v>
      </c>
      <c r="BE2192" s="60">
        <v>0</v>
      </c>
      <c r="BF2192" s="60">
        <v>0</v>
      </c>
      <c r="BG2192" s="60">
        <v>7607.232</v>
      </c>
      <c r="BH2192" s="60">
        <v>7607.232</v>
      </c>
      <c r="BI2192" s="60">
        <v>0</v>
      </c>
      <c r="BJ2192" s="60">
        <v>0</v>
      </c>
      <c r="BK2192" s="60">
        <v>0</v>
      </c>
      <c r="BL2192" s="60">
        <v>0</v>
      </c>
      <c r="BM2192" s="60">
        <v>0</v>
      </c>
      <c r="BN2192" s="60">
        <v>0</v>
      </c>
      <c r="BO2192" s="60">
        <v>0</v>
      </c>
      <c r="BP2192" s="60">
        <v>0</v>
      </c>
      <c r="BQ2192" s="60">
        <v>0</v>
      </c>
      <c r="BR2192" s="60">
        <v>0</v>
      </c>
      <c r="BS2192" s="60">
        <v>0</v>
      </c>
      <c r="BT2192" s="60">
        <v>8050</v>
      </c>
      <c r="BU2192" s="60">
        <v>8050</v>
      </c>
      <c r="BV2192" s="60">
        <v>0</v>
      </c>
      <c r="BW2192" s="60">
        <v>0</v>
      </c>
      <c r="BX2192" s="60">
        <v>0</v>
      </c>
      <c r="BY2192" s="60">
        <v>0</v>
      </c>
      <c r="BZ2192" s="60">
        <v>0</v>
      </c>
      <c r="CA2192" s="60">
        <v>0</v>
      </c>
      <c r="CB2192" s="60">
        <v>0</v>
      </c>
      <c r="CC2192" s="60">
        <v>0</v>
      </c>
      <c r="CD2192" s="60">
        <v>0</v>
      </c>
      <c r="CE2192" s="60">
        <v>0</v>
      </c>
      <c r="CF2192" s="60">
        <v>0</v>
      </c>
      <c r="CG2192" s="60">
        <v>8050</v>
      </c>
      <c r="CH2192" s="60">
        <v>8050</v>
      </c>
    </row>
    <row r="2193" spans="1:86">
      <c r="A2193" s="57" t="s">
        <v>86</v>
      </c>
      <c r="B2193" s="58" t="s">
        <v>719</v>
      </c>
      <c r="C2193" s="59" t="s">
        <v>112</v>
      </c>
      <c r="D2193" s="58" t="s">
        <v>113</v>
      </c>
      <c r="E2193" s="58" t="s">
        <v>778</v>
      </c>
      <c r="F2193" s="58" t="s">
        <v>707</v>
      </c>
      <c r="G2193" s="58" t="s">
        <v>115</v>
      </c>
      <c r="H2193" s="64" t="s">
        <v>725</v>
      </c>
      <c r="I2193" s="60">
        <v>0</v>
      </c>
      <c r="J2193" s="60">
        <v>0</v>
      </c>
      <c r="K2193" s="60">
        <v>0</v>
      </c>
      <c r="L2193" s="60">
        <v>0</v>
      </c>
      <c r="M2193" s="60">
        <v>0</v>
      </c>
      <c r="N2193" s="60">
        <v>0</v>
      </c>
      <c r="O2193" s="60">
        <v>0</v>
      </c>
      <c r="P2193" s="60">
        <v>0</v>
      </c>
      <c r="Q2193" s="60">
        <v>0</v>
      </c>
      <c r="R2193" s="60">
        <v>0</v>
      </c>
      <c r="S2193" s="60">
        <v>0</v>
      </c>
      <c r="T2193" s="60">
        <v>0</v>
      </c>
      <c r="U2193" s="60">
        <v>0</v>
      </c>
      <c r="V2193" s="60">
        <v>34.4247114</v>
      </c>
      <c r="W2193" s="60">
        <v>34.4247114</v>
      </c>
      <c r="X2193" s="60">
        <v>66.133396000000005</v>
      </c>
      <c r="Y2193" s="60">
        <v>34.951923000000001</v>
      </c>
      <c r="Z2193" s="60">
        <v>34.951923000000001</v>
      </c>
      <c r="AA2193" s="60">
        <v>34.951923000000001</v>
      </c>
      <c r="AB2193" s="60">
        <v>19.361186499999999</v>
      </c>
      <c r="AC2193" s="60">
        <v>0</v>
      </c>
      <c r="AD2193" s="60">
        <v>0</v>
      </c>
      <c r="AE2193" s="60">
        <v>0</v>
      </c>
      <c r="AF2193" s="60">
        <v>0</v>
      </c>
      <c r="AG2193" s="60">
        <v>0</v>
      </c>
      <c r="AH2193" s="60">
        <v>259.1997743</v>
      </c>
      <c r="AI2193" s="60">
        <v>0</v>
      </c>
      <c r="AJ2193" s="60">
        <v>0</v>
      </c>
      <c r="AK2193" s="60">
        <v>0</v>
      </c>
      <c r="AL2193" s="60">
        <v>0</v>
      </c>
      <c r="AM2193" s="60">
        <v>0</v>
      </c>
      <c r="AN2193" s="60">
        <v>0</v>
      </c>
      <c r="AO2193" s="60">
        <v>0</v>
      </c>
      <c r="AP2193" s="60">
        <v>0</v>
      </c>
      <c r="AQ2193" s="60">
        <v>0</v>
      </c>
      <c r="AR2193" s="60">
        <v>0</v>
      </c>
      <c r="AS2193" s="60">
        <v>0</v>
      </c>
      <c r="AT2193" s="60">
        <v>0</v>
      </c>
      <c r="AU2193" s="60">
        <v>0</v>
      </c>
      <c r="AV2193" s="60">
        <v>0</v>
      </c>
      <c r="AW2193" s="60">
        <v>0</v>
      </c>
      <c r="AX2193" s="60">
        <v>0</v>
      </c>
      <c r="AY2193" s="60">
        <v>0</v>
      </c>
      <c r="AZ2193" s="60">
        <v>0</v>
      </c>
      <c r="BA2193" s="60">
        <v>0</v>
      </c>
      <c r="BB2193" s="60">
        <v>0</v>
      </c>
      <c r="BC2193" s="60">
        <v>0</v>
      </c>
      <c r="BD2193" s="60">
        <v>0</v>
      </c>
      <c r="BE2193" s="60">
        <v>0</v>
      </c>
      <c r="BF2193" s="60">
        <v>0</v>
      </c>
      <c r="BG2193" s="60">
        <v>0</v>
      </c>
      <c r="BH2193" s="60">
        <v>0</v>
      </c>
      <c r="BI2193" s="60">
        <v>0</v>
      </c>
      <c r="BJ2193" s="60">
        <v>0</v>
      </c>
      <c r="BK2193" s="60">
        <v>0</v>
      </c>
      <c r="BL2193" s="60">
        <v>0</v>
      </c>
      <c r="BM2193" s="60">
        <v>0</v>
      </c>
      <c r="BN2193" s="60">
        <v>0</v>
      </c>
      <c r="BO2193" s="60">
        <v>0</v>
      </c>
      <c r="BP2193" s="60">
        <v>0</v>
      </c>
      <c r="BQ2193" s="60">
        <v>0</v>
      </c>
      <c r="BR2193" s="60">
        <v>0</v>
      </c>
      <c r="BS2193" s="60">
        <v>0</v>
      </c>
      <c r="BT2193" s="60">
        <v>0</v>
      </c>
      <c r="BU2193" s="60">
        <v>0</v>
      </c>
      <c r="BV2193" s="60">
        <v>0</v>
      </c>
      <c r="BW2193" s="60">
        <v>0</v>
      </c>
      <c r="BX2193" s="60">
        <v>0</v>
      </c>
      <c r="BY2193" s="60">
        <v>0</v>
      </c>
      <c r="BZ2193" s="60">
        <v>0</v>
      </c>
      <c r="CA2193" s="60">
        <v>0</v>
      </c>
      <c r="CB2193" s="60">
        <v>0</v>
      </c>
      <c r="CC2193" s="60">
        <v>0</v>
      </c>
      <c r="CD2193" s="60">
        <v>0</v>
      </c>
      <c r="CE2193" s="60">
        <v>0</v>
      </c>
      <c r="CF2193" s="60">
        <v>0</v>
      </c>
      <c r="CG2193" s="60">
        <v>0</v>
      </c>
      <c r="CH2193" s="60">
        <v>0</v>
      </c>
    </row>
    <row r="2194" spans="1:86">
      <c r="A2194" s="57" t="s">
        <v>86</v>
      </c>
      <c r="B2194" s="58" t="s">
        <v>719</v>
      </c>
      <c r="C2194" s="59" t="s">
        <v>112</v>
      </c>
      <c r="D2194" s="58" t="s">
        <v>113</v>
      </c>
      <c r="E2194" s="58" t="str">
        <f>VLOOKUP(CONCATENATE($F$4,F2194),'REG FL  CWIP - 1 System Per Boo'!$A$29:$B$1161,2,FALSE)</f>
        <v>General</v>
      </c>
      <c r="F2194" s="58" t="s">
        <v>330</v>
      </c>
      <c r="G2194" s="58" t="s">
        <v>115</v>
      </c>
      <c r="H2194" s="64" t="s">
        <v>725</v>
      </c>
      <c r="I2194" s="60">
        <v>0</v>
      </c>
      <c r="J2194" s="60">
        <v>0</v>
      </c>
      <c r="K2194" s="60">
        <v>0</v>
      </c>
      <c r="L2194" s="60">
        <v>0</v>
      </c>
      <c r="M2194" s="60">
        <v>0</v>
      </c>
      <c r="N2194" s="60">
        <v>0</v>
      </c>
      <c r="O2194" s="60">
        <v>0</v>
      </c>
      <c r="P2194" s="60">
        <v>0</v>
      </c>
      <c r="Q2194" s="60">
        <v>0</v>
      </c>
      <c r="R2194" s="60">
        <v>0</v>
      </c>
      <c r="S2194" s="60">
        <v>0</v>
      </c>
      <c r="T2194" s="60">
        <v>0</v>
      </c>
      <c r="U2194" s="60">
        <v>0</v>
      </c>
      <c r="V2194" s="60">
        <v>0</v>
      </c>
      <c r="W2194" s="60">
        <v>0</v>
      </c>
      <c r="X2194" s="60">
        <v>138.8198888</v>
      </c>
      <c r="Y2194" s="60">
        <v>0</v>
      </c>
      <c r="Z2194" s="60">
        <v>0</v>
      </c>
      <c r="AA2194" s="60">
        <v>140.30912699999999</v>
      </c>
      <c r="AB2194" s="60">
        <v>0</v>
      </c>
      <c r="AC2194" s="60">
        <v>0</v>
      </c>
      <c r="AD2194" s="60">
        <v>140.30912699999999</v>
      </c>
      <c r="AE2194" s="60">
        <v>0</v>
      </c>
      <c r="AF2194" s="60">
        <v>0</v>
      </c>
      <c r="AG2194" s="60">
        <v>140.30912699999999</v>
      </c>
      <c r="AH2194" s="60">
        <v>559.74726979999991</v>
      </c>
      <c r="AI2194" s="60">
        <v>0</v>
      </c>
      <c r="AJ2194" s="60">
        <v>0</v>
      </c>
      <c r="AK2194" s="60">
        <v>138.8198888</v>
      </c>
      <c r="AL2194" s="60">
        <v>0</v>
      </c>
      <c r="AM2194" s="60">
        <v>0</v>
      </c>
      <c r="AN2194" s="60">
        <v>140.30912699999999</v>
      </c>
      <c r="AO2194" s="60">
        <v>0</v>
      </c>
      <c r="AP2194" s="60">
        <v>0</v>
      </c>
      <c r="AQ2194" s="60">
        <v>140.30912699999999</v>
      </c>
      <c r="AR2194" s="60">
        <v>0</v>
      </c>
      <c r="AS2194" s="60">
        <v>0</v>
      </c>
      <c r="AT2194" s="60">
        <v>140.30912699999999</v>
      </c>
      <c r="AU2194" s="60">
        <v>559.74726979999991</v>
      </c>
      <c r="AV2194" s="60">
        <v>0</v>
      </c>
      <c r="AW2194" s="60">
        <v>0</v>
      </c>
      <c r="AX2194" s="60">
        <v>0</v>
      </c>
      <c r="AY2194" s="60">
        <v>0</v>
      </c>
      <c r="AZ2194" s="60">
        <v>0</v>
      </c>
      <c r="BA2194" s="60">
        <v>0</v>
      </c>
      <c r="BB2194" s="60">
        <v>0</v>
      </c>
      <c r="BC2194" s="60">
        <v>0</v>
      </c>
      <c r="BD2194" s="60">
        <v>0</v>
      </c>
      <c r="BE2194" s="60">
        <v>0</v>
      </c>
      <c r="BF2194" s="60">
        <v>0</v>
      </c>
      <c r="BG2194" s="60">
        <v>0</v>
      </c>
      <c r="BH2194" s="60">
        <v>0</v>
      </c>
      <c r="BI2194" s="60">
        <v>0</v>
      </c>
      <c r="BJ2194" s="60">
        <v>0</v>
      </c>
      <c r="BK2194" s="60">
        <v>0</v>
      </c>
      <c r="BL2194" s="60">
        <v>0</v>
      </c>
      <c r="BM2194" s="60">
        <v>0</v>
      </c>
      <c r="BN2194" s="60">
        <v>0</v>
      </c>
      <c r="BO2194" s="60">
        <v>0</v>
      </c>
      <c r="BP2194" s="60">
        <v>0</v>
      </c>
      <c r="BQ2194" s="60">
        <v>0</v>
      </c>
      <c r="BR2194" s="60">
        <v>0</v>
      </c>
      <c r="BS2194" s="60">
        <v>0</v>
      </c>
      <c r="BT2194" s="60">
        <v>0</v>
      </c>
      <c r="BU2194" s="60">
        <v>0</v>
      </c>
      <c r="BV2194" s="60">
        <v>0</v>
      </c>
      <c r="BW2194" s="60">
        <v>0</v>
      </c>
      <c r="BX2194" s="60">
        <v>0</v>
      </c>
      <c r="BY2194" s="60">
        <v>0</v>
      </c>
      <c r="BZ2194" s="60">
        <v>0</v>
      </c>
      <c r="CA2194" s="60">
        <v>0</v>
      </c>
      <c r="CB2194" s="60">
        <v>0</v>
      </c>
      <c r="CC2194" s="60">
        <v>0</v>
      </c>
      <c r="CD2194" s="60">
        <v>0</v>
      </c>
      <c r="CE2194" s="60">
        <v>0</v>
      </c>
      <c r="CF2194" s="60">
        <v>0</v>
      </c>
      <c r="CG2194" s="60">
        <v>0</v>
      </c>
      <c r="CH2194" s="60">
        <v>0</v>
      </c>
    </row>
    <row r="2195" spans="1:86">
      <c r="A2195" s="57" t="s">
        <v>86</v>
      </c>
      <c r="B2195" s="58" t="s">
        <v>719</v>
      </c>
      <c r="C2195" s="59" t="s">
        <v>112</v>
      </c>
      <c r="D2195" s="58" t="s">
        <v>113</v>
      </c>
      <c r="E2195" s="58" t="str">
        <f>VLOOKUP(CONCATENATE($F$4,F2195),'REG FL  CWIP - 1 System Per Boo'!$A$29:$B$1161,2,FALSE)</f>
        <v>General</v>
      </c>
      <c r="F2195" s="58" t="s">
        <v>114</v>
      </c>
      <c r="G2195" s="58" t="s">
        <v>115</v>
      </c>
      <c r="H2195" s="64" t="s">
        <v>725</v>
      </c>
      <c r="I2195" s="60">
        <v>0</v>
      </c>
      <c r="J2195" s="60">
        <v>0</v>
      </c>
      <c r="K2195" s="60">
        <v>0</v>
      </c>
      <c r="L2195" s="60">
        <v>0</v>
      </c>
      <c r="M2195" s="60">
        <v>0</v>
      </c>
      <c r="N2195" s="60">
        <v>0</v>
      </c>
      <c r="O2195" s="60">
        <v>0</v>
      </c>
      <c r="P2195" s="60">
        <v>0</v>
      </c>
      <c r="Q2195" s="60">
        <v>0</v>
      </c>
      <c r="R2195" s="60">
        <v>0</v>
      </c>
      <c r="S2195" s="60">
        <v>0</v>
      </c>
      <c r="T2195" s="60">
        <v>0</v>
      </c>
      <c r="U2195" s="60">
        <v>0</v>
      </c>
      <c r="V2195" s="60">
        <v>0</v>
      </c>
      <c r="W2195" s="60">
        <v>0</v>
      </c>
      <c r="X2195" s="60">
        <v>60.865944931181332</v>
      </c>
      <c r="Y2195" s="60">
        <v>0</v>
      </c>
      <c r="Z2195" s="60">
        <v>0</v>
      </c>
      <c r="AA2195" s="60">
        <v>62.270927168494623</v>
      </c>
      <c r="AB2195" s="60">
        <v>0</v>
      </c>
      <c r="AC2195" s="60">
        <v>0</v>
      </c>
      <c r="AD2195" s="60">
        <v>62.271424565804516</v>
      </c>
      <c r="AE2195" s="60">
        <v>0</v>
      </c>
      <c r="AF2195" s="60">
        <v>0</v>
      </c>
      <c r="AG2195" s="60">
        <v>62.271927063621334</v>
      </c>
      <c r="AH2195" s="60">
        <v>247.68022372910178</v>
      </c>
      <c r="AI2195" s="60">
        <v>0</v>
      </c>
      <c r="AJ2195" s="60">
        <v>0</v>
      </c>
      <c r="AK2195" s="60">
        <v>0</v>
      </c>
      <c r="AL2195" s="60">
        <v>0</v>
      </c>
      <c r="AM2195" s="60">
        <v>0</v>
      </c>
      <c r="AN2195" s="60">
        <v>0</v>
      </c>
      <c r="AO2195" s="60">
        <v>0</v>
      </c>
      <c r="AP2195" s="60">
        <v>0</v>
      </c>
      <c r="AQ2195" s="60">
        <v>0</v>
      </c>
      <c r="AR2195" s="60">
        <v>0</v>
      </c>
      <c r="AS2195" s="60">
        <v>0</v>
      </c>
      <c r="AT2195" s="60">
        <v>0</v>
      </c>
      <c r="AU2195" s="60">
        <v>0</v>
      </c>
      <c r="AV2195" s="60">
        <v>0</v>
      </c>
      <c r="AW2195" s="60">
        <v>0</v>
      </c>
      <c r="AX2195" s="60">
        <v>0</v>
      </c>
      <c r="AY2195" s="60">
        <v>0</v>
      </c>
      <c r="AZ2195" s="60">
        <v>0</v>
      </c>
      <c r="BA2195" s="60">
        <v>0</v>
      </c>
      <c r="BB2195" s="60">
        <v>0</v>
      </c>
      <c r="BC2195" s="60">
        <v>0</v>
      </c>
      <c r="BD2195" s="60">
        <v>0</v>
      </c>
      <c r="BE2195" s="60">
        <v>0</v>
      </c>
      <c r="BF2195" s="60">
        <v>0</v>
      </c>
      <c r="BG2195" s="60">
        <v>0</v>
      </c>
      <c r="BH2195" s="60">
        <v>0</v>
      </c>
      <c r="BI2195" s="60">
        <v>0</v>
      </c>
      <c r="BJ2195" s="60">
        <v>0</v>
      </c>
      <c r="BK2195" s="60">
        <v>0</v>
      </c>
      <c r="BL2195" s="60">
        <v>0</v>
      </c>
      <c r="BM2195" s="60">
        <v>0</v>
      </c>
      <c r="BN2195" s="60">
        <v>0</v>
      </c>
      <c r="BO2195" s="60">
        <v>0</v>
      </c>
      <c r="BP2195" s="60">
        <v>0</v>
      </c>
      <c r="BQ2195" s="60">
        <v>0</v>
      </c>
      <c r="BR2195" s="60">
        <v>0</v>
      </c>
      <c r="BS2195" s="60">
        <v>0</v>
      </c>
      <c r="BT2195" s="60">
        <v>0</v>
      </c>
      <c r="BU2195" s="60">
        <v>0</v>
      </c>
      <c r="BV2195" s="60">
        <v>0</v>
      </c>
      <c r="BW2195" s="60">
        <v>0</v>
      </c>
      <c r="BX2195" s="60">
        <v>0</v>
      </c>
      <c r="BY2195" s="60">
        <v>0</v>
      </c>
      <c r="BZ2195" s="60">
        <v>0</v>
      </c>
      <c r="CA2195" s="60">
        <v>0</v>
      </c>
      <c r="CB2195" s="60">
        <v>0</v>
      </c>
      <c r="CC2195" s="60">
        <v>0</v>
      </c>
      <c r="CD2195" s="60">
        <v>0</v>
      </c>
      <c r="CE2195" s="60">
        <v>0</v>
      </c>
      <c r="CF2195" s="60">
        <v>0</v>
      </c>
      <c r="CG2195" s="60">
        <v>0</v>
      </c>
      <c r="CH2195" s="60">
        <v>0</v>
      </c>
    </row>
    <row r="2196" spans="1:86">
      <c r="A2196" s="57" t="s">
        <v>86</v>
      </c>
      <c r="B2196" s="58" t="s">
        <v>719</v>
      </c>
      <c r="C2196" s="59" t="s">
        <v>98</v>
      </c>
      <c r="D2196" s="58" t="s">
        <v>93</v>
      </c>
      <c r="E2196" s="58" t="str">
        <f>VLOOKUP(CONCATENATE($F$4,F2196),'REG FL  CWIP - 1 System Per Boo'!$A$29:$B$1161,2,FALSE)</f>
        <v>Distribution</v>
      </c>
      <c r="F2196" s="58" t="s">
        <v>309</v>
      </c>
      <c r="G2196" s="58" t="s">
        <v>307</v>
      </c>
      <c r="H2196" s="64" t="s">
        <v>725</v>
      </c>
      <c r="I2196" s="60">
        <v>296.91000000000003</v>
      </c>
      <c r="J2196" s="60">
        <v>832.27</v>
      </c>
      <c r="K2196" s="60">
        <v>-933.44999999999993</v>
      </c>
      <c r="L2196" s="60">
        <v>-462.61000000000007</v>
      </c>
      <c r="M2196" s="60">
        <v>454.32</v>
      </c>
      <c r="N2196" s="60">
        <v>7033.55</v>
      </c>
      <c r="O2196" s="60">
        <v>2677.3</v>
      </c>
      <c r="P2196" s="60">
        <v>2644.66</v>
      </c>
      <c r="Q2196" s="60">
        <v>330.26000000000005</v>
      </c>
      <c r="R2196" s="60">
        <v>864.53</v>
      </c>
      <c r="S2196" s="60">
        <v>940.74000000000012</v>
      </c>
      <c r="T2196" s="60">
        <v>648.02</v>
      </c>
      <c r="U2196" s="60">
        <v>15326.500000000002</v>
      </c>
      <c r="V2196" s="60">
        <v>0</v>
      </c>
      <c r="W2196" s="60">
        <v>0</v>
      </c>
      <c r="X2196" s="60">
        <v>78478.142775577988</v>
      </c>
      <c r="Y2196" s="60">
        <v>0</v>
      </c>
      <c r="Z2196" s="60">
        <v>0</v>
      </c>
      <c r="AA2196" s="60">
        <v>9084.2728248655694</v>
      </c>
      <c r="AB2196" s="60">
        <v>0</v>
      </c>
      <c r="AC2196" s="60">
        <v>0</v>
      </c>
      <c r="AD2196" s="60">
        <v>9145.2957988833114</v>
      </c>
      <c r="AE2196" s="60">
        <v>0</v>
      </c>
      <c r="AF2196" s="60">
        <v>0</v>
      </c>
      <c r="AG2196" s="60">
        <v>7967.1980812636684</v>
      </c>
      <c r="AH2196" s="60">
        <v>104674.90948059052</v>
      </c>
      <c r="AI2196" s="60">
        <v>0</v>
      </c>
      <c r="AJ2196" s="60">
        <v>0</v>
      </c>
      <c r="AK2196" s="60">
        <v>2888.232558605273</v>
      </c>
      <c r="AL2196" s="60">
        <v>0</v>
      </c>
      <c r="AM2196" s="60">
        <v>0</v>
      </c>
      <c r="AN2196" s="60">
        <v>2701.4794815861055</v>
      </c>
      <c r="AO2196" s="60">
        <v>0</v>
      </c>
      <c r="AP2196" s="60">
        <v>0</v>
      </c>
      <c r="AQ2196" s="60">
        <v>7201.7571762677217</v>
      </c>
      <c r="AR2196" s="60">
        <v>0</v>
      </c>
      <c r="AS2196" s="60">
        <v>0</v>
      </c>
      <c r="AT2196" s="60">
        <v>18260.976561891355</v>
      </c>
      <c r="AU2196" s="60">
        <v>31052.445778350455</v>
      </c>
      <c r="AV2196" s="60">
        <v>0</v>
      </c>
      <c r="AW2196" s="60">
        <v>0</v>
      </c>
      <c r="AX2196" s="60">
        <v>7235.4586225397006</v>
      </c>
      <c r="AY2196" s="60">
        <v>0</v>
      </c>
      <c r="AZ2196" s="60">
        <v>0</v>
      </c>
      <c r="BA2196" s="60">
        <v>7834.6628361736512</v>
      </c>
      <c r="BB2196" s="60">
        <v>0</v>
      </c>
      <c r="BC2196" s="60">
        <v>0</v>
      </c>
      <c r="BD2196" s="60">
        <v>10769.802306319096</v>
      </c>
      <c r="BE2196" s="60">
        <v>0</v>
      </c>
      <c r="BF2196" s="60">
        <v>0</v>
      </c>
      <c r="BG2196" s="60">
        <v>12126.77058210603</v>
      </c>
      <c r="BH2196" s="60">
        <v>37966.694347138473</v>
      </c>
      <c r="BI2196" s="60">
        <v>0</v>
      </c>
      <c r="BJ2196" s="60">
        <v>0</v>
      </c>
      <c r="BK2196" s="60">
        <v>7715.894750840971</v>
      </c>
      <c r="BL2196" s="60">
        <v>0</v>
      </c>
      <c r="BM2196" s="60">
        <v>0</v>
      </c>
      <c r="BN2196" s="60">
        <v>8519.3523962978252</v>
      </c>
      <c r="BO2196" s="60">
        <v>0</v>
      </c>
      <c r="BP2196" s="60">
        <v>0</v>
      </c>
      <c r="BQ2196" s="60">
        <v>11715.193069909888</v>
      </c>
      <c r="BR2196" s="60">
        <v>0</v>
      </c>
      <c r="BS2196" s="60">
        <v>0</v>
      </c>
      <c r="BT2196" s="60">
        <v>13191.3466899344</v>
      </c>
      <c r="BU2196" s="60">
        <v>41141.786906983085</v>
      </c>
      <c r="BV2196" s="60">
        <v>0</v>
      </c>
      <c r="BW2196" s="60">
        <v>0</v>
      </c>
      <c r="BX2196" s="60">
        <v>5614.6989481017263</v>
      </c>
      <c r="BY2196" s="60">
        <v>0</v>
      </c>
      <c r="BZ2196" s="60">
        <v>0</v>
      </c>
      <c r="CA2196" s="60">
        <v>6101.5990531620691</v>
      </c>
      <c r="CB2196" s="60">
        <v>0</v>
      </c>
      <c r="CC2196" s="60">
        <v>0</v>
      </c>
      <c r="CD2196" s="60">
        <v>8388.0307976293516</v>
      </c>
      <c r="CE2196" s="60">
        <v>0</v>
      </c>
      <c r="CF2196" s="60">
        <v>0</v>
      </c>
      <c r="CG2196" s="60">
        <v>9444.9109238834008</v>
      </c>
      <c r="CH2196" s="60">
        <v>29549.239722776547</v>
      </c>
    </row>
    <row r="2197" spans="1:86">
      <c r="A2197" s="57" t="s">
        <v>86</v>
      </c>
      <c r="B2197" s="58" t="s">
        <v>719</v>
      </c>
      <c r="C2197" s="59" t="s">
        <v>98</v>
      </c>
      <c r="D2197" s="58" t="s">
        <v>93</v>
      </c>
      <c r="E2197" s="58" t="str">
        <f>VLOOKUP(CONCATENATE($F$4,F2197),'REG FL  CWIP - 1 System Per Boo'!$A$29:$B$1161,2,FALSE)</f>
        <v>Distribution</v>
      </c>
      <c r="F2197" s="58" t="s">
        <v>306</v>
      </c>
      <c r="G2197" s="58" t="s">
        <v>307</v>
      </c>
      <c r="H2197" s="64" t="s">
        <v>725</v>
      </c>
      <c r="I2197" s="60">
        <v>23.73</v>
      </c>
      <c r="J2197" s="60">
        <v>-1.2100000000000004</v>
      </c>
      <c r="K2197" s="60">
        <v>1.33</v>
      </c>
      <c r="L2197" s="60">
        <v>16.670000000000002</v>
      </c>
      <c r="M2197" s="60">
        <v>-1.6900000000000013</v>
      </c>
      <c r="N2197" s="60">
        <v>-1.37</v>
      </c>
      <c r="O2197" s="60">
        <v>11.35</v>
      </c>
      <c r="P2197" s="60">
        <v>3.58</v>
      </c>
      <c r="Q2197" s="60">
        <v>0.18</v>
      </c>
      <c r="R2197" s="60">
        <v>1.38</v>
      </c>
      <c r="S2197" s="60">
        <v>0</v>
      </c>
      <c r="T2197" s="60">
        <v>0</v>
      </c>
      <c r="U2197" s="60">
        <v>53.95</v>
      </c>
      <c r="V2197" s="60">
        <v>0</v>
      </c>
      <c r="W2197" s="60">
        <v>0</v>
      </c>
      <c r="X2197" s="60">
        <v>96.108599999999996</v>
      </c>
      <c r="Y2197" s="60">
        <v>0</v>
      </c>
      <c r="Z2197" s="60">
        <v>0</v>
      </c>
      <c r="AA2197" s="60">
        <v>1.9221719999999975</v>
      </c>
      <c r="AB2197" s="60">
        <v>0</v>
      </c>
      <c r="AC2197" s="60">
        <v>0</v>
      </c>
      <c r="AD2197" s="60">
        <v>3.8443440000000037E-2</v>
      </c>
      <c r="AE2197" s="60">
        <v>0</v>
      </c>
      <c r="AF2197" s="60">
        <v>0</v>
      </c>
      <c r="AG2197" s="60">
        <v>7.6886880000000355E-4</v>
      </c>
      <c r="AH2197" s="60">
        <v>98.069984308799988</v>
      </c>
      <c r="AI2197" s="60">
        <v>0</v>
      </c>
      <c r="AJ2197" s="60">
        <v>0</v>
      </c>
      <c r="AK2197" s="60">
        <v>1.5377376000000034E-5</v>
      </c>
      <c r="AL2197" s="60">
        <v>0</v>
      </c>
      <c r="AM2197" s="60">
        <v>0</v>
      </c>
      <c r="AN2197" s="60">
        <v>3.0754752000000257E-7</v>
      </c>
      <c r="AO2197" s="60">
        <v>0</v>
      </c>
      <c r="AP2197" s="60">
        <v>0</v>
      </c>
      <c r="AQ2197" s="60">
        <v>0</v>
      </c>
      <c r="AR2197" s="60">
        <v>0</v>
      </c>
      <c r="AS2197" s="60">
        <v>0</v>
      </c>
      <c r="AT2197" s="60">
        <v>0</v>
      </c>
      <c r="AU2197" s="60">
        <v>1.5691197489408036E-5</v>
      </c>
      <c r="AV2197" s="60">
        <v>0</v>
      </c>
      <c r="AW2197" s="60">
        <v>0</v>
      </c>
      <c r="AX2197" s="60">
        <v>0</v>
      </c>
      <c r="AY2197" s="60">
        <v>0</v>
      </c>
      <c r="AZ2197" s="60">
        <v>0</v>
      </c>
      <c r="BA2197" s="60">
        <v>0</v>
      </c>
      <c r="BB2197" s="60">
        <v>0</v>
      </c>
      <c r="BC2197" s="60">
        <v>0</v>
      </c>
      <c r="BD2197" s="60">
        <v>0</v>
      </c>
      <c r="BE2197" s="60">
        <v>0</v>
      </c>
      <c r="BF2197" s="60">
        <v>0</v>
      </c>
      <c r="BG2197" s="60">
        <v>0</v>
      </c>
      <c r="BH2197" s="60">
        <v>0</v>
      </c>
      <c r="BI2197" s="60">
        <v>0</v>
      </c>
      <c r="BJ2197" s="60">
        <v>0</v>
      </c>
      <c r="BK2197" s="60">
        <v>0</v>
      </c>
      <c r="BL2197" s="60">
        <v>0</v>
      </c>
      <c r="BM2197" s="60">
        <v>0</v>
      </c>
      <c r="BN2197" s="60">
        <v>0</v>
      </c>
      <c r="BO2197" s="60">
        <v>0</v>
      </c>
      <c r="BP2197" s="60">
        <v>0</v>
      </c>
      <c r="BQ2197" s="60">
        <v>0</v>
      </c>
      <c r="BR2197" s="60">
        <v>0</v>
      </c>
      <c r="BS2197" s="60">
        <v>0</v>
      </c>
      <c r="BT2197" s="60">
        <v>0</v>
      </c>
      <c r="BU2197" s="60">
        <v>0</v>
      </c>
      <c r="BV2197" s="60">
        <v>0</v>
      </c>
      <c r="BW2197" s="60">
        <v>0</v>
      </c>
      <c r="BX2197" s="60">
        <v>0</v>
      </c>
      <c r="BY2197" s="60">
        <v>0</v>
      </c>
      <c r="BZ2197" s="60">
        <v>0</v>
      </c>
      <c r="CA2197" s="60">
        <v>0</v>
      </c>
      <c r="CB2197" s="60">
        <v>0</v>
      </c>
      <c r="CC2197" s="60">
        <v>0</v>
      </c>
      <c r="CD2197" s="60">
        <v>0</v>
      </c>
      <c r="CE2197" s="60">
        <v>0</v>
      </c>
      <c r="CF2197" s="60">
        <v>0</v>
      </c>
      <c r="CG2197" s="60">
        <v>0</v>
      </c>
      <c r="CH2197" s="60">
        <v>0</v>
      </c>
    </row>
    <row r="2198" spans="1:86">
      <c r="A2198" s="57" t="s">
        <v>86</v>
      </c>
      <c r="B2198" s="58" t="s">
        <v>719</v>
      </c>
      <c r="C2198" s="59" t="s">
        <v>98</v>
      </c>
      <c r="D2198" s="58" t="s">
        <v>93</v>
      </c>
      <c r="E2198" s="58">
        <f>VLOOKUP(CONCATENATE($F$4,F2198),'REG FL  CWIP - 1 System Per Boo'!$A$29:$B$1161,2,FALSE)</f>
        <v>0</v>
      </c>
      <c r="F2198" s="58" t="s">
        <v>702</v>
      </c>
      <c r="G2198" s="58" t="s">
        <v>152</v>
      </c>
      <c r="H2198" s="64" t="s">
        <v>725</v>
      </c>
      <c r="I2198" s="60">
        <v>2132.9899999999998</v>
      </c>
      <c r="J2198" s="60">
        <v>2058.27</v>
      </c>
      <c r="K2198" s="60">
        <v>1727.15</v>
      </c>
      <c r="L2198" s="60">
        <v>1453.37</v>
      </c>
      <c r="M2198" s="60">
        <v>1859.66</v>
      </c>
      <c r="N2198" s="60">
        <v>1706.92</v>
      </c>
      <c r="O2198" s="60">
        <v>1235.1300000000001</v>
      </c>
      <c r="P2198" s="60">
        <v>1269.6400000000001</v>
      </c>
      <c r="Q2198" s="60">
        <v>1046.48</v>
      </c>
      <c r="R2198" s="60">
        <v>1067.9100000000001</v>
      </c>
      <c r="S2198" s="60">
        <v>574.04999999999995</v>
      </c>
      <c r="T2198" s="60">
        <v>915.22</v>
      </c>
      <c r="U2198" s="60">
        <v>17046.79</v>
      </c>
      <c r="V2198" s="60">
        <v>0</v>
      </c>
      <c r="W2198" s="60">
        <v>0</v>
      </c>
      <c r="X2198" s="60">
        <v>0</v>
      </c>
      <c r="Y2198" s="60">
        <v>0</v>
      </c>
      <c r="Z2198" s="60">
        <v>0</v>
      </c>
      <c r="AA2198" s="60">
        <v>0</v>
      </c>
      <c r="AB2198" s="60">
        <v>0</v>
      </c>
      <c r="AC2198" s="60">
        <v>0</v>
      </c>
      <c r="AD2198" s="60">
        <v>0</v>
      </c>
      <c r="AE2198" s="60">
        <v>0</v>
      </c>
      <c r="AF2198" s="60">
        <v>0</v>
      </c>
      <c r="AG2198" s="60">
        <v>0</v>
      </c>
      <c r="AH2198" s="60">
        <v>0</v>
      </c>
      <c r="AI2198" s="60">
        <v>0</v>
      </c>
      <c r="AJ2198" s="60">
        <v>0</v>
      </c>
      <c r="AK2198" s="60">
        <v>0</v>
      </c>
      <c r="AL2198" s="60">
        <v>0</v>
      </c>
      <c r="AM2198" s="60">
        <v>0</v>
      </c>
      <c r="AN2198" s="60">
        <v>0</v>
      </c>
      <c r="AO2198" s="60">
        <v>0</v>
      </c>
      <c r="AP2198" s="60">
        <v>0</v>
      </c>
      <c r="AQ2198" s="60">
        <v>0</v>
      </c>
      <c r="AR2198" s="60">
        <v>0</v>
      </c>
      <c r="AS2198" s="60">
        <v>0</v>
      </c>
      <c r="AT2198" s="60">
        <v>0</v>
      </c>
      <c r="AU2198" s="60">
        <v>0</v>
      </c>
      <c r="AV2198" s="60">
        <v>0</v>
      </c>
      <c r="AW2198" s="60">
        <v>0</v>
      </c>
      <c r="AX2198" s="60">
        <v>0</v>
      </c>
      <c r="AY2198" s="60">
        <v>0</v>
      </c>
      <c r="AZ2198" s="60">
        <v>0</v>
      </c>
      <c r="BA2198" s="60">
        <v>0</v>
      </c>
      <c r="BB2198" s="60">
        <v>0</v>
      </c>
      <c r="BC2198" s="60">
        <v>0</v>
      </c>
      <c r="BD2198" s="60">
        <v>0</v>
      </c>
      <c r="BE2198" s="60">
        <v>0</v>
      </c>
      <c r="BF2198" s="60">
        <v>0</v>
      </c>
      <c r="BG2198" s="60">
        <v>0</v>
      </c>
      <c r="BH2198" s="60">
        <v>0</v>
      </c>
      <c r="BI2198" s="60">
        <v>0</v>
      </c>
      <c r="BJ2198" s="60">
        <v>0</v>
      </c>
      <c r="BK2198" s="60">
        <v>0</v>
      </c>
      <c r="BL2198" s="60">
        <v>0</v>
      </c>
      <c r="BM2198" s="60">
        <v>0</v>
      </c>
      <c r="BN2198" s="60">
        <v>0</v>
      </c>
      <c r="BO2198" s="60">
        <v>0</v>
      </c>
      <c r="BP2198" s="60">
        <v>0</v>
      </c>
      <c r="BQ2198" s="60">
        <v>0</v>
      </c>
      <c r="BR2198" s="60">
        <v>0</v>
      </c>
      <c r="BS2198" s="60">
        <v>0</v>
      </c>
      <c r="BT2198" s="60">
        <v>0</v>
      </c>
      <c r="BU2198" s="60">
        <v>0</v>
      </c>
      <c r="BV2198" s="60">
        <v>0</v>
      </c>
      <c r="BW2198" s="60">
        <v>0</v>
      </c>
      <c r="BX2198" s="60">
        <v>0</v>
      </c>
      <c r="BY2198" s="60">
        <v>0</v>
      </c>
      <c r="BZ2198" s="60">
        <v>0</v>
      </c>
      <c r="CA2198" s="60">
        <v>0</v>
      </c>
      <c r="CB2198" s="60">
        <v>0</v>
      </c>
      <c r="CC2198" s="60">
        <v>0</v>
      </c>
      <c r="CD2198" s="60">
        <v>0</v>
      </c>
      <c r="CE2198" s="60">
        <v>0</v>
      </c>
      <c r="CF2198" s="60">
        <v>0</v>
      </c>
      <c r="CG2198" s="60">
        <v>0</v>
      </c>
      <c r="CH2198" s="60">
        <v>0</v>
      </c>
    </row>
    <row r="2199" spans="1:86">
      <c r="A2199" s="57" t="s">
        <v>86</v>
      </c>
      <c r="B2199" s="58" t="s">
        <v>719</v>
      </c>
      <c r="C2199" s="59" t="s">
        <v>116</v>
      </c>
      <c r="D2199" s="58" t="s">
        <v>333</v>
      </c>
      <c r="E2199" s="58">
        <f>VLOOKUP(CONCATENATE($F$4,F2199),'REG FL  CWIP - 1 System Per Boo'!$A$29:$B$1161,2,FALSE)</f>
        <v>0</v>
      </c>
      <c r="F2199" s="58" t="s">
        <v>334</v>
      </c>
      <c r="G2199" s="58" t="s">
        <v>335</v>
      </c>
      <c r="H2199" s="64" t="s">
        <v>725</v>
      </c>
      <c r="I2199" s="60">
        <v>0</v>
      </c>
      <c r="J2199" s="60">
        <v>0</v>
      </c>
      <c r="K2199" s="60">
        <v>12930.51</v>
      </c>
      <c r="L2199" s="60">
        <v>0</v>
      </c>
      <c r="M2199" s="60">
        <v>0</v>
      </c>
      <c r="N2199" s="60">
        <v>0</v>
      </c>
      <c r="O2199" s="60">
        <v>0</v>
      </c>
      <c r="P2199" s="60">
        <v>0</v>
      </c>
      <c r="Q2199" s="60">
        <v>0</v>
      </c>
      <c r="R2199" s="60">
        <v>0</v>
      </c>
      <c r="S2199" s="60">
        <v>0</v>
      </c>
      <c r="T2199" s="60">
        <v>341.88</v>
      </c>
      <c r="U2199" s="60">
        <v>13272.39</v>
      </c>
      <c r="V2199" s="60">
        <v>0</v>
      </c>
      <c r="W2199" s="60">
        <v>0</v>
      </c>
      <c r="X2199" s="60">
        <v>0</v>
      </c>
      <c r="Y2199" s="60">
        <v>0</v>
      </c>
      <c r="Z2199" s="60">
        <v>0</v>
      </c>
      <c r="AA2199" s="60">
        <v>0</v>
      </c>
      <c r="AB2199" s="60">
        <v>0</v>
      </c>
      <c r="AC2199" s="60">
        <v>0</v>
      </c>
      <c r="AD2199" s="60">
        <v>0</v>
      </c>
      <c r="AE2199" s="60">
        <v>0</v>
      </c>
      <c r="AF2199" s="60">
        <v>0</v>
      </c>
      <c r="AG2199" s="60">
        <v>0</v>
      </c>
      <c r="AH2199" s="60">
        <v>0</v>
      </c>
      <c r="AI2199" s="60">
        <v>0</v>
      </c>
      <c r="AJ2199" s="60">
        <v>0</v>
      </c>
      <c r="AK2199" s="60">
        <v>0</v>
      </c>
      <c r="AL2199" s="60">
        <v>0</v>
      </c>
      <c r="AM2199" s="60">
        <v>0</v>
      </c>
      <c r="AN2199" s="60">
        <v>0</v>
      </c>
      <c r="AO2199" s="60">
        <v>0</v>
      </c>
      <c r="AP2199" s="60">
        <v>0</v>
      </c>
      <c r="AQ2199" s="60">
        <v>0</v>
      </c>
      <c r="AR2199" s="60">
        <v>0</v>
      </c>
      <c r="AS2199" s="60">
        <v>0</v>
      </c>
      <c r="AT2199" s="60">
        <v>0</v>
      </c>
      <c r="AU2199" s="60">
        <v>0</v>
      </c>
      <c r="AV2199" s="60">
        <v>0</v>
      </c>
      <c r="AW2199" s="60">
        <v>0</v>
      </c>
      <c r="AX2199" s="60">
        <v>0</v>
      </c>
      <c r="AY2199" s="60">
        <v>0</v>
      </c>
      <c r="AZ2199" s="60">
        <v>0</v>
      </c>
      <c r="BA2199" s="60">
        <v>0</v>
      </c>
      <c r="BB2199" s="60">
        <v>0</v>
      </c>
      <c r="BC2199" s="60">
        <v>0</v>
      </c>
      <c r="BD2199" s="60">
        <v>0</v>
      </c>
      <c r="BE2199" s="60">
        <v>0</v>
      </c>
      <c r="BF2199" s="60">
        <v>0</v>
      </c>
      <c r="BG2199" s="60">
        <v>0</v>
      </c>
      <c r="BH2199" s="60">
        <v>0</v>
      </c>
      <c r="BI2199" s="60">
        <v>0</v>
      </c>
      <c r="BJ2199" s="60">
        <v>0</v>
      </c>
      <c r="BK2199" s="60">
        <v>0</v>
      </c>
      <c r="BL2199" s="60">
        <v>0</v>
      </c>
      <c r="BM2199" s="60">
        <v>0</v>
      </c>
      <c r="BN2199" s="60">
        <v>0</v>
      </c>
      <c r="BO2199" s="60">
        <v>0</v>
      </c>
      <c r="BP2199" s="60">
        <v>0</v>
      </c>
      <c r="BQ2199" s="60">
        <v>0</v>
      </c>
      <c r="BR2199" s="60">
        <v>0</v>
      </c>
      <c r="BS2199" s="60">
        <v>0</v>
      </c>
      <c r="BT2199" s="60">
        <v>0</v>
      </c>
      <c r="BU2199" s="60">
        <v>0</v>
      </c>
      <c r="BV2199" s="60">
        <v>0</v>
      </c>
      <c r="BW2199" s="60">
        <v>0</v>
      </c>
      <c r="BX2199" s="60">
        <v>0</v>
      </c>
      <c r="BY2199" s="60">
        <v>0</v>
      </c>
      <c r="BZ2199" s="60">
        <v>0</v>
      </c>
      <c r="CA2199" s="60">
        <v>0</v>
      </c>
      <c r="CB2199" s="60">
        <v>0</v>
      </c>
      <c r="CC2199" s="60">
        <v>0</v>
      </c>
      <c r="CD2199" s="60">
        <v>0</v>
      </c>
      <c r="CE2199" s="60">
        <v>0</v>
      </c>
      <c r="CF2199" s="60">
        <v>0</v>
      </c>
      <c r="CG2199" s="60">
        <v>0</v>
      </c>
      <c r="CH2199" s="60">
        <v>0</v>
      </c>
    </row>
    <row r="2200" spans="1:86">
      <c r="A2200" s="57" t="s">
        <v>86</v>
      </c>
      <c r="B2200" s="58" t="s">
        <v>719</v>
      </c>
      <c r="C2200" s="59" t="s">
        <v>287</v>
      </c>
      <c r="D2200" s="58" t="s">
        <v>288</v>
      </c>
      <c r="E2200" s="58" t="str">
        <f>VLOOKUP(CONCATENATE($F$4,F2200),'REG FL  CWIP - 1 System Per Boo'!$A$29:$B$1161,2,FALSE)</f>
        <v>Production</v>
      </c>
      <c r="F2200" s="58" t="s">
        <v>289</v>
      </c>
      <c r="G2200" s="58" t="s">
        <v>290</v>
      </c>
      <c r="H2200" s="64" t="s">
        <v>725</v>
      </c>
      <c r="I2200" s="60">
        <v>0</v>
      </c>
      <c r="J2200" s="60">
        <v>0</v>
      </c>
      <c r="K2200" s="60">
        <v>0</v>
      </c>
      <c r="L2200" s="60">
        <v>0</v>
      </c>
      <c r="M2200" s="60">
        <v>0</v>
      </c>
      <c r="N2200" s="60">
        <v>0</v>
      </c>
      <c r="O2200" s="60">
        <v>0</v>
      </c>
      <c r="P2200" s="60">
        <v>0</v>
      </c>
      <c r="Q2200" s="60">
        <v>0</v>
      </c>
      <c r="R2200" s="60">
        <v>422.69</v>
      </c>
      <c r="S2200" s="60">
        <v>0</v>
      </c>
      <c r="T2200" s="60">
        <v>0.05</v>
      </c>
      <c r="U2200" s="60">
        <v>422.74</v>
      </c>
      <c r="V2200" s="60">
        <v>0</v>
      </c>
      <c r="W2200" s="60">
        <v>0</v>
      </c>
      <c r="X2200" s="60">
        <v>0</v>
      </c>
      <c r="Y2200" s="60">
        <v>0</v>
      </c>
      <c r="Z2200" s="60">
        <v>0</v>
      </c>
      <c r="AA2200" s="60">
        <v>0</v>
      </c>
      <c r="AB2200" s="60">
        <v>0</v>
      </c>
      <c r="AC2200" s="60">
        <v>0</v>
      </c>
      <c r="AD2200" s="60">
        <v>0</v>
      </c>
      <c r="AE2200" s="60">
        <v>0</v>
      </c>
      <c r="AF2200" s="60">
        <v>0</v>
      </c>
      <c r="AG2200" s="60">
        <v>0</v>
      </c>
      <c r="AH2200" s="60">
        <v>0</v>
      </c>
      <c r="AI2200" s="60">
        <v>0</v>
      </c>
      <c r="AJ2200" s="60">
        <v>0</v>
      </c>
      <c r="AK2200" s="60">
        <v>0</v>
      </c>
      <c r="AL2200" s="60">
        <v>0</v>
      </c>
      <c r="AM2200" s="60">
        <v>0</v>
      </c>
      <c r="AN2200" s="60">
        <v>0</v>
      </c>
      <c r="AO2200" s="60">
        <v>0</v>
      </c>
      <c r="AP2200" s="60">
        <v>0</v>
      </c>
      <c r="AQ2200" s="60">
        <v>0</v>
      </c>
      <c r="AR2200" s="60">
        <v>0</v>
      </c>
      <c r="AS2200" s="60">
        <v>0</v>
      </c>
      <c r="AT2200" s="60">
        <v>0.57999999999999996</v>
      </c>
      <c r="AU2200" s="60">
        <v>0.57999999999999996</v>
      </c>
      <c r="AV2200" s="60">
        <v>0</v>
      </c>
      <c r="AW2200" s="60">
        <v>0</v>
      </c>
      <c r="AX2200" s="60">
        <v>0</v>
      </c>
      <c r="AY2200" s="60">
        <v>0</v>
      </c>
      <c r="AZ2200" s="60">
        <v>0</v>
      </c>
      <c r="BA2200" s="60">
        <v>0</v>
      </c>
      <c r="BB2200" s="60">
        <v>0</v>
      </c>
      <c r="BC2200" s="60">
        <v>0</v>
      </c>
      <c r="BD2200" s="60">
        <v>0</v>
      </c>
      <c r="BE2200" s="60">
        <v>0</v>
      </c>
      <c r="BF2200" s="60">
        <v>0</v>
      </c>
      <c r="BG2200" s="60">
        <v>0</v>
      </c>
      <c r="BH2200" s="60">
        <v>0</v>
      </c>
      <c r="BI2200" s="60">
        <v>0</v>
      </c>
      <c r="BJ2200" s="60">
        <v>0</v>
      </c>
      <c r="BK2200" s="60">
        <v>0</v>
      </c>
      <c r="BL2200" s="60">
        <v>0</v>
      </c>
      <c r="BM2200" s="60">
        <v>0</v>
      </c>
      <c r="BN2200" s="60">
        <v>0</v>
      </c>
      <c r="BO2200" s="60">
        <v>0</v>
      </c>
      <c r="BP2200" s="60">
        <v>0</v>
      </c>
      <c r="BQ2200" s="60">
        <v>0</v>
      </c>
      <c r="BR2200" s="60">
        <v>0</v>
      </c>
      <c r="BS2200" s="60">
        <v>0</v>
      </c>
      <c r="BT2200" s="60">
        <v>0</v>
      </c>
      <c r="BU2200" s="60">
        <v>0</v>
      </c>
      <c r="BV2200" s="60">
        <v>0</v>
      </c>
      <c r="BW2200" s="60">
        <v>0</v>
      </c>
      <c r="BX2200" s="60">
        <v>0</v>
      </c>
      <c r="BY2200" s="60">
        <v>0</v>
      </c>
      <c r="BZ2200" s="60">
        <v>0</v>
      </c>
      <c r="CA2200" s="60">
        <v>0</v>
      </c>
      <c r="CB2200" s="60">
        <v>0</v>
      </c>
      <c r="CC2200" s="60">
        <v>0</v>
      </c>
      <c r="CD2200" s="60">
        <v>0</v>
      </c>
      <c r="CE2200" s="60">
        <v>0</v>
      </c>
      <c r="CF2200" s="60">
        <v>0</v>
      </c>
      <c r="CG2200" s="60">
        <v>0</v>
      </c>
      <c r="CH2200" s="60">
        <v>0</v>
      </c>
    </row>
    <row r="2201" spans="1:86">
      <c r="A2201" s="57" t="s">
        <v>86</v>
      </c>
      <c r="B2201" s="58" t="s">
        <v>723</v>
      </c>
      <c r="C2201" s="59" t="s">
        <v>287</v>
      </c>
      <c r="D2201" s="58" t="s">
        <v>288</v>
      </c>
      <c r="E2201" s="58" t="str">
        <f>VLOOKUP(CONCATENATE($F$4,F2201),'REG FL  CWIP - 1 System Per Boo'!$A$29:$B$1161,2,FALSE)</f>
        <v>Production</v>
      </c>
      <c r="F2201" s="58" t="s">
        <v>289</v>
      </c>
      <c r="G2201" s="58" t="s">
        <v>290</v>
      </c>
      <c r="H2201" s="64" t="s">
        <v>725</v>
      </c>
      <c r="I2201" s="60">
        <v>0.57999999999999996</v>
      </c>
      <c r="J2201" s="60">
        <v>129.26000000000002</v>
      </c>
      <c r="K2201" s="60">
        <v>444.26</v>
      </c>
      <c r="L2201" s="60">
        <v>386.89</v>
      </c>
      <c r="M2201" s="60">
        <v>400.19</v>
      </c>
      <c r="N2201" s="60">
        <v>416.84</v>
      </c>
      <c r="O2201" s="60">
        <v>423.3</v>
      </c>
      <c r="P2201" s="60">
        <v>423.27</v>
      </c>
      <c r="Q2201" s="60">
        <v>423.27</v>
      </c>
      <c r="R2201" s="60">
        <v>0.57999999999999996</v>
      </c>
      <c r="S2201" s="60">
        <v>0.57999999999999996</v>
      </c>
      <c r="T2201" s="60">
        <v>0.57999999999999996</v>
      </c>
      <c r="U2201" s="60">
        <v>0.57999999999999996</v>
      </c>
      <c r="V2201" s="60">
        <v>0.57999999999999996</v>
      </c>
      <c r="W2201" s="60">
        <v>0.57999999999999996</v>
      </c>
      <c r="X2201" s="60">
        <v>0.57999999999999996</v>
      </c>
      <c r="Y2201" s="60">
        <v>0.57999999999999996</v>
      </c>
      <c r="Z2201" s="60">
        <v>0.57999999999999996</v>
      </c>
      <c r="AA2201" s="60">
        <v>0.57999999999999996</v>
      </c>
      <c r="AB2201" s="60">
        <v>0.57999999999999996</v>
      </c>
      <c r="AC2201" s="60">
        <v>0.57999999999999996</v>
      </c>
      <c r="AD2201" s="60">
        <v>0.57999999999999996</v>
      </c>
      <c r="AE2201" s="60">
        <v>0.57999999999999996</v>
      </c>
      <c r="AF2201" s="60">
        <v>0.57999999999999996</v>
      </c>
      <c r="AG2201" s="60">
        <v>0.57999999999999996</v>
      </c>
      <c r="AH2201" s="60">
        <v>0.57999999999999996</v>
      </c>
      <c r="AI2201" s="60">
        <v>0.57999999999999996</v>
      </c>
      <c r="AJ2201" s="60">
        <v>0.57999999999999996</v>
      </c>
      <c r="AK2201" s="60">
        <v>0.57999999999999996</v>
      </c>
      <c r="AL2201" s="60">
        <v>0.57999999999999996</v>
      </c>
      <c r="AM2201" s="60">
        <v>0.57999999999999996</v>
      </c>
      <c r="AN2201" s="60">
        <v>0.57999999999999996</v>
      </c>
      <c r="AO2201" s="60">
        <v>0.57999999999999996</v>
      </c>
      <c r="AP2201" s="60">
        <v>0.57999999999999996</v>
      </c>
      <c r="AQ2201" s="60">
        <v>0.57999999999999996</v>
      </c>
      <c r="AR2201" s="60">
        <v>0.57999999999999996</v>
      </c>
      <c r="AS2201" s="60">
        <v>0.57999999999999996</v>
      </c>
      <c r="AT2201" s="60">
        <v>0</v>
      </c>
      <c r="AU2201" s="60">
        <v>0</v>
      </c>
      <c r="AV2201" s="60">
        <v>0</v>
      </c>
      <c r="AW2201" s="60">
        <v>0</v>
      </c>
      <c r="AX2201" s="60">
        <v>0</v>
      </c>
      <c r="AY2201" s="60">
        <v>0</v>
      </c>
      <c r="AZ2201" s="60">
        <v>0</v>
      </c>
      <c r="BA2201" s="60">
        <v>0</v>
      </c>
      <c r="BB2201" s="60">
        <v>0</v>
      </c>
      <c r="BC2201" s="60">
        <v>0</v>
      </c>
      <c r="BD2201" s="60">
        <v>0</v>
      </c>
      <c r="BE2201" s="60">
        <v>0</v>
      </c>
      <c r="BF2201" s="60">
        <v>0</v>
      </c>
      <c r="BG2201" s="60">
        <v>0</v>
      </c>
      <c r="BH2201" s="60">
        <v>0</v>
      </c>
      <c r="BI2201" s="60">
        <v>0</v>
      </c>
      <c r="BJ2201" s="60">
        <v>0</v>
      </c>
      <c r="BK2201" s="60">
        <v>0</v>
      </c>
      <c r="BL2201" s="60">
        <v>0</v>
      </c>
      <c r="BM2201" s="60">
        <v>0</v>
      </c>
      <c r="BN2201" s="60">
        <v>0</v>
      </c>
      <c r="BO2201" s="60">
        <v>0</v>
      </c>
      <c r="BP2201" s="60">
        <v>0</v>
      </c>
      <c r="BQ2201" s="60">
        <v>0</v>
      </c>
      <c r="BR2201" s="60">
        <v>0</v>
      </c>
      <c r="BS2201" s="60">
        <v>0</v>
      </c>
      <c r="BT2201" s="60">
        <v>0</v>
      </c>
      <c r="BU2201" s="60">
        <v>0</v>
      </c>
      <c r="BV2201" s="60">
        <v>0</v>
      </c>
      <c r="BW2201" s="60">
        <v>0</v>
      </c>
      <c r="BX2201" s="60">
        <v>0</v>
      </c>
      <c r="BY2201" s="60">
        <v>0</v>
      </c>
      <c r="BZ2201" s="60">
        <v>0</v>
      </c>
      <c r="CA2201" s="60">
        <v>0</v>
      </c>
      <c r="CB2201" s="60">
        <v>0</v>
      </c>
      <c r="CC2201" s="60">
        <v>0</v>
      </c>
      <c r="CD2201" s="60">
        <v>0</v>
      </c>
      <c r="CE2201" s="60">
        <v>0</v>
      </c>
      <c r="CF2201" s="60">
        <v>0</v>
      </c>
      <c r="CG2201" s="60">
        <v>0</v>
      </c>
      <c r="CH2201" s="60">
        <v>0</v>
      </c>
    </row>
    <row r="2202" spans="1:86">
      <c r="A2202" s="57" t="s">
        <v>86</v>
      </c>
      <c r="B2202" s="58" t="s">
        <v>723</v>
      </c>
      <c r="C2202" s="59" t="s">
        <v>98</v>
      </c>
      <c r="D2202" s="58" t="s">
        <v>93</v>
      </c>
      <c r="E2202" s="58" t="str">
        <f>VLOOKUP(CONCATENATE($F$4,F2202),'REG FL  CWIP - 1 System Per Boo'!$A$29:$B$1161,2,FALSE)</f>
        <v>Distribution</v>
      </c>
      <c r="F2202" s="58" t="s">
        <v>306</v>
      </c>
      <c r="G2202" s="58" t="s">
        <v>307</v>
      </c>
      <c r="H2202" s="64">
        <v>365</v>
      </c>
      <c r="I2202" s="60">
        <v>96.49</v>
      </c>
      <c r="J2202" s="60">
        <v>98.07</v>
      </c>
      <c r="K2202" s="60">
        <v>98.07</v>
      </c>
      <c r="L2202" s="60">
        <v>98.07</v>
      </c>
      <c r="M2202" s="60">
        <v>98.07</v>
      </c>
      <c r="N2202" s="60">
        <v>98.07</v>
      </c>
      <c r="O2202" s="60">
        <v>98.07</v>
      </c>
      <c r="P2202" s="60">
        <v>98.07</v>
      </c>
      <c r="Q2202" s="60">
        <v>98.07</v>
      </c>
      <c r="R2202" s="60">
        <v>98.07</v>
      </c>
      <c r="S2202" s="60">
        <v>98.07</v>
      </c>
      <c r="T2202" s="60">
        <v>98.07</v>
      </c>
      <c r="U2202" s="60">
        <v>98.07</v>
      </c>
      <c r="V2202" s="60">
        <v>98.07</v>
      </c>
      <c r="W2202" s="60">
        <v>98.07</v>
      </c>
      <c r="X2202" s="60">
        <v>1.9613999999999976</v>
      </c>
      <c r="Y2202" s="60">
        <v>1.9613999999999976</v>
      </c>
      <c r="Z2202" s="60">
        <v>1.9613999999999976</v>
      </c>
      <c r="AA2202" s="60">
        <v>3.9228000000000041E-2</v>
      </c>
      <c r="AB2202" s="60">
        <v>3.9228000000000041E-2</v>
      </c>
      <c r="AC2202" s="60">
        <v>3.9228000000000041E-2</v>
      </c>
      <c r="AD2202" s="60">
        <v>7.8456000000000359E-4</v>
      </c>
      <c r="AE2202" s="60">
        <v>7.8456000000000359E-4</v>
      </c>
      <c r="AF2202" s="60">
        <v>7.8456000000000359E-4</v>
      </c>
      <c r="AG2202" s="60">
        <v>1.5691200000000037E-5</v>
      </c>
      <c r="AH2202" s="60">
        <v>1.5691200000000037E-5</v>
      </c>
      <c r="AI2202" s="60">
        <v>1.5691200000000037E-5</v>
      </c>
      <c r="AJ2202" s="60">
        <v>1.5691200000000037E-5</v>
      </c>
      <c r="AK2202" s="60">
        <v>3.1382400000000264E-7</v>
      </c>
      <c r="AL2202" s="60">
        <v>3.1382400000000264E-7</v>
      </c>
      <c r="AM2202" s="60">
        <v>3.1382400000000264E-7</v>
      </c>
      <c r="AN2202" s="60">
        <v>0</v>
      </c>
      <c r="AO2202" s="60">
        <v>0</v>
      </c>
      <c r="AP2202" s="60">
        <v>0</v>
      </c>
      <c r="AQ2202" s="60">
        <v>0</v>
      </c>
      <c r="AR2202" s="60">
        <v>0</v>
      </c>
      <c r="AS2202" s="60">
        <v>0</v>
      </c>
      <c r="AT2202" s="60">
        <v>0</v>
      </c>
      <c r="AU2202" s="60">
        <v>0</v>
      </c>
      <c r="AV2202" s="60">
        <v>0</v>
      </c>
      <c r="AW2202" s="60">
        <v>0</v>
      </c>
      <c r="AX2202" s="60">
        <v>0</v>
      </c>
      <c r="AY2202" s="60">
        <v>0</v>
      </c>
      <c r="AZ2202" s="60">
        <v>0</v>
      </c>
      <c r="BA2202" s="60">
        <v>0</v>
      </c>
      <c r="BB2202" s="60">
        <v>0</v>
      </c>
      <c r="BC2202" s="60">
        <v>0</v>
      </c>
      <c r="BD2202" s="60">
        <v>0</v>
      </c>
      <c r="BE2202" s="60">
        <v>0</v>
      </c>
      <c r="BF2202" s="60">
        <v>0</v>
      </c>
      <c r="BG2202" s="60">
        <v>0</v>
      </c>
      <c r="BH2202" s="60">
        <v>0</v>
      </c>
      <c r="BI2202" s="60">
        <v>0</v>
      </c>
      <c r="BJ2202" s="60">
        <v>0</v>
      </c>
      <c r="BK2202" s="60">
        <v>0</v>
      </c>
      <c r="BL2202" s="60">
        <v>0</v>
      </c>
      <c r="BM2202" s="60">
        <v>0</v>
      </c>
      <c r="BN2202" s="60">
        <v>0</v>
      </c>
      <c r="BO2202" s="60">
        <v>0</v>
      </c>
      <c r="BP2202" s="60">
        <v>0</v>
      </c>
      <c r="BQ2202" s="60">
        <v>0</v>
      </c>
      <c r="BR2202" s="60">
        <v>0</v>
      </c>
      <c r="BS2202" s="60">
        <v>0</v>
      </c>
      <c r="BT2202" s="60">
        <v>0</v>
      </c>
      <c r="BU2202" s="60">
        <v>0</v>
      </c>
      <c r="BV2202" s="60">
        <v>0</v>
      </c>
      <c r="BW2202" s="60">
        <v>0</v>
      </c>
      <c r="BX2202" s="60">
        <v>0</v>
      </c>
      <c r="BY2202" s="60">
        <v>0</v>
      </c>
      <c r="BZ2202" s="60">
        <v>0</v>
      </c>
      <c r="CA2202" s="60">
        <v>0</v>
      </c>
      <c r="CB2202" s="60">
        <v>0</v>
      </c>
      <c r="CC2202" s="60">
        <v>0</v>
      </c>
      <c r="CD2202" s="60">
        <v>0</v>
      </c>
      <c r="CE2202" s="60">
        <v>0</v>
      </c>
      <c r="CF2202" s="60">
        <v>0</v>
      </c>
      <c r="CG2202" s="60">
        <v>0</v>
      </c>
      <c r="CH2202" s="60">
        <v>0</v>
      </c>
    </row>
    <row r="2203" spans="1:86">
      <c r="A2203" s="57" t="s">
        <v>86</v>
      </c>
      <c r="B2203" s="58" t="s">
        <v>723</v>
      </c>
      <c r="C2203" s="59" t="s">
        <v>98</v>
      </c>
      <c r="D2203" s="58" t="s">
        <v>93</v>
      </c>
      <c r="E2203" s="58" t="str">
        <f>VLOOKUP(CONCATENATE($F$4,F2203),'REG FL  CWIP - 1 System Per Boo'!$A$29:$B$1161,2,FALSE)</f>
        <v>Distribution</v>
      </c>
      <c r="F2203" s="58" t="s">
        <v>309</v>
      </c>
      <c r="G2203" s="58" t="s">
        <v>307</v>
      </c>
      <c r="H2203" s="64">
        <v>365</v>
      </c>
      <c r="I2203" s="60">
        <v>47474.040000000008</v>
      </c>
      <c r="J2203" s="60">
        <v>49508.399999999994</v>
      </c>
      <c r="K2203" s="60">
        <v>51809.51</v>
      </c>
      <c r="L2203" s="60">
        <v>54387.700000000004</v>
      </c>
      <c r="M2203" s="60">
        <v>58160.99</v>
      </c>
      <c r="N2203" s="60">
        <v>53321.89</v>
      </c>
      <c r="O2203" s="60">
        <v>53807.43</v>
      </c>
      <c r="P2203" s="60">
        <v>56184.24</v>
      </c>
      <c r="Q2203" s="60">
        <v>56075.729999999996</v>
      </c>
      <c r="R2203" s="60">
        <v>60926.14</v>
      </c>
      <c r="S2203" s="60">
        <v>63576.23000000001</v>
      </c>
      <c r="T2203" s="60">
        <v>70150.03</v>
      </c>
      <c r="U2203" s="60">
        <v>70150.03</v>
      </c>
      <c r="V2203" s="60">
        <v>72778.759392099993</v>
      </c>
      <c r="W2203" s="60">
        <v>75226.961514199997</v>
      </c>
      <c r="X2203" s="60">
        <v>1601.5947505220101</v>
      </c>
      <c r="Y2203" s="60">
        <v>4347.6696424220099</v>
      </c>
      <c r="Z2203" s="60">
        <v>6346.7639243220101</v>
      </c>
      <c r="AA2203" s="60">
        <v>185.3933229564409</v>
      </c>
      <c r="AB2203" s="60">
        <v>2212.5487248564409</v>
      </c>
      <c r="AC2203" s="60">
        <v>6993.4803067564408</v>
      </c>
      <c r="AD2203" s="60">
        <v>186.63868977312995</v>
      </c>
      <c r="AE2203" s="60">
        <v>3054.82217167313</v>
      </c>
      <c r="AF2203" s="60">
        <v>5541.7497635731306</v>
      </c>
      <c r="AG2203" s="60">
        <v>162.59587920946251</v>
      </c>
      <c r="AH2203" s="60">
        <v>162.59587920946251</v>
      </c>
      <c r="AI2203" s="60">
        <v>1381.5132850094626</v>
      </c>
      <c r="AJ2203" s="60">
        <v>2086.8272808094625</v>
      </c>
      <c r="AK2203" s="60">
        <v>58.9435216041893</v>
      </c>
      <c r="AL2203" s="60">
        <v>135.0405210041894</v>
      </c>
      <c r="AM2203" s="60">
        <v>1441.5904565041894</v>
      </c>
      <c r="AN2203" s="60">
        <v>55.132234318084102</v>
      </c>
      <c r="AO2203" s="60">
        <v>2091.646043718084</v>
      </c>
      <c r="AP2203" s="60">
        <v>4705.4670431180839</v>
      </c>
      <c r="AQ2203" s="60">
        <v>146.97463625036289</v>
      </c>
      <c r="AR2203" s="60">
        <v>2312.1746256503629</v>
      </c>
      <c r="AS2203" s="60">
        <v>6032.5354611503626</v>
      </c>
      <c r="AT2203" s="60">
        <v>372.67299105900747</v>
      </c>
      <c r="AU2203" s="60">
        <v>372.67299105900747</v>
      </c>
      <c r="AV2203" s="60">
        <v>2752.3148781964751</v>
      </c>
      <c r="AW2203" s="60">
        <v>4853.3826206837721</v>
      </c>
      <c r="AX2203" s="60">
        <v>147.66242086815691</v>
      </c>
      <c r="AY2203" s="60">
        <v>2756.2508820855969</v>
      </c>
      <c r="AZ2203" s="60">
        <v>5522.4221032272544</v>
      </c>
      <c r="BA2203" s="60">
        <v>159.89107828925808</v>
      </c>
      <c r="BB2203" s="60">
        <v>3358.3328981363343</v>
      </c>
      <c r="BC2203" s="60">
        <v>7075.9667381866748</v>
      </c>
      <c r="BD2203" s="60">
        <v>219.79188380243068</v>
      </c>
      <c r="BE2203" s="60">
        <v>4048.1208389368917</v>
      </c>
      <c r="BF2203" s="60">
        <v>8781.0878152118858</v>
      </c>
      <c r="BG2203" s="60">
        <v>247.48511392053115</v>
      </c>
      <c r="BH2203" s="60">
        <v>247.48511392053115</v>
      </c>
      <c r="BI2203" s="60">
        <v>2836.0295131544763</v>
      </c>
      <c r="BJ2203" s="60">
        <v>5121.5444751427112</v>
      </c>
      <c r="BK2203" s="60">
        <v>157.46723981308151</v>
      </c>
      <c r="BL2203" s="60">
        <v>2995.0568316290969</v>
      </c>
      <c r="BM2203" s="60">
        <v>6004.0629600351385</v>
      </c>
      <c r="BN2203" s="60">
        <v>173.86433461832348</v>
      </c>
      <c r="BO2203" s="60">
        <v>3653.0889624047209</v>
      </c>
      <c r="BP2203" s="60">
        <v>7697.0841143983507</v>
      </c>
      <c r="BQ2203" s="60">
        <v>239.08557285530514</v>
      </c>
      <c r="BR2203" s="60">
        <v>4403.4934733899536</v>
      </c>
      <c r="BS2203" s="60">
        <v>9551.9551912720053</v>
      </c>
      <c r="BT2203" s="60">
        <v>269.21115693743741</v>
      </c>
      <c r="BU2203" s="60">
        <v>269.21115693743741</v>
      </c>
      <c r="BV2203" s="60">
        <v>2122.5904947930985</v>
      </c>
      <c r="BW2203" s="60">
        <v>3759.0029156743253</v>
      </c>
      <c r="BX2203" s="60">
        <v>114.58569281840209</v>
      </c>
      <c r="BY2203" s="60">
        <v>2146.2796132867825</v>
      </c>
      <c r="BZ2203" s="60">
        <v>4300.7065520401702</v>
      </c>
      <c r="CA2203" s="60">
        <v>124.52242965636833</v>
      </c>
      <c r="CB2203" s="60">
        <v>2615.6224620939734</v>
      </c>
      <c r="CC2203" s="60">
        <v>5511.0941639939083</v>
      </c>
      <c r="CD2203" s="60">
        <v>171.1843019924363</v>
      </c>
      <c r="CE2203" s="60">
        <v>3152.8706735060655</v>
      </c>
      <c r="CF2203" s="60">
        <v>6839.1325635811736</v>
      </c>
      <c r="CG2203" s="60">
        <v>192.75328416088632</v>
      </c>
      <c r="CH2203" s="60">
        <v>192.75328416088632</v>
      </c>
    </row>
    <row r="2204" spans="1:86">
      <c r="A2204" s="57" t="s">
        <v>86</v>
      </c>
      <c r="B2204" s="58" t="s">
        <v>723</v>
      </c>
      <c r="C2204" s="59" t="s">
        <v>103</v>
      </c>
      <c r="D2204" s="58" t="s">
        <v>104</v>
      </c>
      <c r="E2204" s="58" t="str">
        <f>VLOOKUP(CONCATENATE($F$4,F2204),'REG FL  CWIP - 1 System Per Boo'!$A$29:$B$1161,2,FALSE)</f>
        <v>Distribution</v>
      </c>
      <c r="F2204" s="58" t="s">
        <v>107</v>
      </c>
      <c r="G2204" s="58" t="s">
        <v>106</v>
      </c>
      <c r="H2204" s="63">
        <v>363</v>
      </c>
      <c r="I2204" s="60">
        <v>0</v>
      </c>
      <c r="J2204" s="60">
        <v>0</v>
      </c>
      <c r="K2204" s="60">
        <v>0</v>
      </c>
      <c r="L2204" s="60">
        <v>0</v>
      </c>
      <c r="M2204" s="60">
        <v>0</v>
      </c>
      <c r="N2204" s="60">
        <v>0</v>
      </c>
      <c r="O2204" s="60">
        <v>0</v>
      </c>
      <c r="P2204" s="60">
        <v>0</v>
      </c>
      <c r="Q2204" s="60">
        <v>0</v>
      </c>
      <c r="R2204" s="60">
        <v>0</v>
      </c>
      <c r="S2204" s="60">
        <v>0</v>
      </c>
      <c r="T2204" s="60">
        <v>0</v>
      </c>
      <c r="U2204" s="60">
        <v>0</v>
      </c>
      <c r="V2204" s="60">
        <v>0</v>
      </c>
      <c r="W2204" s="60">
        <v>0</v>
      </c>
      <c r="X2204" s="60">
        <v>0</v>
      </c>
      <c r="Y2204" s="60">
        <v>0</v>
      </c>
      <c r="Z2204" s="60">
        <v>0</v>
      </c>
      <c r="AA2204" s="60">
        <v>0</v>
      </c>
      <c r="AB2204" s="60">
        <v>0</v>
      </c>
      <c r="AC2204" s="60">
        <v>0</v>
      </c>
      <c r="AD2204" s="60">
        <v>0</v>
      </c>
      <c r="AE2204" s="60">
        <v>0</v>
      </c>
      <c r="AF2204" s="60">
        <v>0</v>
      </c>
      <c r="AG2204" s="60">
        <v>0</v>
      </c>
      <c r="AH2204" s="60">
        <v>0</v>
      </c>
      <c r="AI2204" s="60">
        <v>0</v>
      </c>
      <c r="AJ2204" s="60">
        <v>0</v>
      </c>
      <c r="AK2204" s="60">
        <v>0</v>
      </c>
      <c r="AL2204" s="60">
        <v>0</v>
      </c>
      <c r="AM2204" s="60">
        <v>0</v>
      </c>
      <c r="AN2204" s="60">
        <v>0</v>
      </c>
      <c r="AO2204" s="60">
        <v>0</v>
      </c>
      <c r="AP2204" s="60">
        <v>0</v>
      </c>
      <c r="AQ2204" s="60">
        <v>0</v>
      </c>
      <c r="AR2204" s="60">
        <v>0</v>
      </c>
      <c r="AS2204" s="60">
        <v>0</v>
      </c>
      <c r="AT2204" s="60">
        <v>0</v>
      </c>
      <c r="AU2204" s="60">
        <v>0</v>
      </c>
      <c r="AV2204" s="60">
        <v>646.66666666666663</v>
      </c>
      <c r="AW2204" s="60">
        <v>1294.9964048582231</v>
      </c>
      <c r="AX2204" s="60">
        <v>1946.676166304637</v>
      </c>
      <c r="AY2204" s="60">
        <v>2601.7438271213609</v>
      </c>
      <c r="AZ2204" s="60">
        <v>3260.2377244944487</v>
      </c>
      <c r="BA2204" s="60">
        <v>3922.1966630820075</v>
      </c>
      <c r="BB2204" s="60">
        <v>4587.6599215152537</v>
      </c>
      <c r="BC2204" s="60">
        <v>5256.6672590008775</v>
      </c>
      <c r="BD2204" s="60">
        <v>5929.2589220264454</v>
      </c>
      <c r="BE2204" s="60">
        <v>6605.4756511706428</v>
      </c>
      <c r="BF2204" s="60">
        <v>7285.3586880201119</v>
      </c>
      <c r="BG2204" s="60">
        <v>7968.9497821947871</v>
      </c>
      <c r="BH2204" s="60">
        <v>7968.9497821947871</v>
      </c>
      <c r="BI2204" s="60">
        <v>16091.488311757063</v>
      </c>
      <c r="BJ2204" s="60">
        <v>24236.800145888177</v>
      </c>
      <c r="BK2204" s="60">
        <v>32424.326096176796</v>
      </c>
      <c r="BL2204" s="60">
        <v>40654.543101269068</v>
      </c>
      <c r="BM2204" s="60">
        <v>48927.933905632468</v>
      </c>
      <c r="BN2204" s="60">
        <v>57244.987140164478</v>
      </c>
      <c r="BO2204" s="60">
        <v>65606.19740405542</v>
      </c>
      <c r="BP2204" s="60">
        <v>74012.065347927084</v>
      </c>
      <c r="BQ2204" s="60">
        <v>82463.097758268894</v>
      </c>
      <c r="BR2204" s="60">
        <v>90959.807643194014</v>
      </c>
      <c r="BS2204" s="60">
        <v>99502.714319538019</v>
      </c>
      <c r="BT2204" s="60">
        <v>108092.34350132357</v>
      </c>
      <c r="BU2204" s="60">
        <v>108092.34350132357</v>
      </c>
      <c r="BV2204" s="60">
        <v>113233.39461918859</v>
      </c>
      <c r="BW2204" s="60">
        <v>118411.46348485553</v>
      </c>
      <c r="BX2204" s="60">
        <v>0</v>
      </c>
      <c r="BY2204" s="60">
        <v>0</v>
      </c>
      <c r="BZ2204" s="60">
        <v>0</v>
      </c>
      <c r="CA2204" s="60">
        <v>0</v>
      </c>
      <c r="CB2204" s="60">
        <v>0</v>
      </c>
      <c r="CC2204" s="60">
        <v>0</v>
      </c>
      <c r="CD2204" s="60">
        <v>0</v>
      </c>
      <c r="CE2204" s="60">
        <v>0</v>
      </c>
      <c r="CF2204" s="60">
        <v>0</v>
      </c>
      <c r="CG2204" s="60">
        <v>0</v>
      </c>
      <c r="CH2204" s="60">
        <v>0</v>
      </c>
    </row>
    <row r="2205" spans="1:86">
      <c r="A2205" s="57" t="s">
        <v>86</v>
      </c>
      <c r="B2205" s="58" t="s">
        <v>723</v>
      </c>
      <c r="C2205" s="59" t="s">
        <v>103</v>
      </c>
      <c r="D2205" s="58" t="s">
        <v>113</v>
      </c>
      <c r="E2205" s="58" t="str">
        <f>VLOOKUP(CONCATENATE($F$4,F2205),'REG FL  CWIP - 1 System Per Boo'!$A$29:$B$1161,2,FALSE)</f>
        <v>General</v>
      </c>
      <c r="F2205" s="58" t="s">
        <v>319</v>
      </c>
      <c r="G2205" s="58" t="s">
        <v>320</v>
      </c>
      <c r="H2205" s="64" t="s">
        <v>725</v>
      </c>
      <c r="I2205" s="60">
        <v>0</v>
      </c>
      <c r="J2205" s="60">
        <v>0</v>
      </c>
      <c r="K2205" s="60">
        <v>0</v>
      </c>
      <c r="L2205" s="60">
        <v>5.21</v>
      </c>
      <c r="M2205" s="60">
        <v>16.920000000000002</v>
      </c>
      <c r="N2205" s="60">
        <v>24.27</v>
      </c>
      <c r="O2205" s="60">
        <v>34.85</v>
      </c>
      <c r="P2205" s="60">
        <v>40.71</v>
      </c>
      <c r="Q2205" s="60">
        <v>44.91</v>
      </c>
      <c r="R2205" s="60">
        <v>50.49</v>
      </c>
      <c r="S2205" s="60">
        <v>55.89</v>
      </c>
      <c r="T2205" s="60">
        <v>61.64</v>
      </c>
      <c r="U2205" s="60">
        <v>61.64</v>
      </c>
      <c r="V2205" s="60">
        <v>61.64</v>
      </c>
      <c r="W2205" s="60">
        <v>61.64</v>
      </c>
      <c r="X2205" s="60">
        <v>61.64</v>
      </c>
      <c r="Y2205" s="60">
        <v>61.64</v>
      </c>
      <c r="Z2205" s="60">
        <v>61.64</v>
      </c>
      <c r="AA2205" s="60">
        <v>61.64</v>
      </c>
      <c r="AB2205" s="60">
        <v>61.64</v>
      </c>
      <c r="AC2205" s="60">
        <v>61.64</v>
      </c>
      <c r="AD2205" s="60">
        <v>61.64</v>
      </c>
      <c r="AE2205" s="60">
        <v>61.64</v>
      </c>
      <c r="AF2205" s="60">
        <v>61.64</v>
      </c>
      <c r="AG2205" s="60">
        <v>61.64</v>
      </c>
      <c r="AH2205" s="60">
        <v>61.64</v>
      </c>
      <c r="AI2205" s="60">
        <v>61.64</v>
      </c>
      <c r="AJ2205" s="60">
        <v>61.64</v>
      </c>
      <c r="AK2205" s="60">
        <v>61.64</v>
      </c>
      <c r="AL2205" s="60">
        <v>61.64</v>
      </c>
      <c r="AM2205" s="60">
        <v>61.64</v>
      </c>
      <c r="AN2205" s="60">
        <v>61.64</v>
      </c>
      <c r="AO2205" s="60">
        <v>61.64</v>
      </c>
      <c r="AP2205" s="60">
        <v>61.64</v>
      </c>
      <c r="AQ2205" s="60">
        <v>61.64</v>
      </c>
      <c r="AR2205" s="60">
        <v>61.64</v>
      </c>
      <c r="AS2205" s="60">
        <v>61.64</v>
      </c>
      <c r="AT2205" s="60">
        <v>61.64</v>
      </c>
      <c r="AU2205" s="60">
        <v>61.64</v>
      </c>
      <c r="AV2205" s="60">
        <v>61.64</v>
      </c>
      <c r="AW2205" s="60">
        <v>61.64</v>
      </c>
      <c r="AX2205" s="60">
        <v>61.64</v>
      </c>
      <c r="AY2205" s="60">
        <v>61.64</v>
      </c>
      <c r="AZ2205" s="60">
        <v>61.64</v>
      </c>
      <c r="BA2205" s="60">
        <v>61.64</v>
      </c>
      <c r="BB2205" s="60">
        <v>61.64</v>
      </c>
      <c r="BC2205" s="60">
        <v>61.64</v>
      </c>
      <c r="BD2205" s="60">
        <v>61.64</v>
      </c>
      <c r="BE2205" s="60">
        <v>61.64</v>
      </c>
      <c r="BF2205" s="60">
        <v>61.64</v>
      </c>
      <c r="BG2205" s="60">
        <v>61.64</v>
      </c>
      <c r="BH2205" s="60">
        <v>61.64</v>
      </c>
      <c r="BI2205" s="60">
        <v>61.64</v>
      </c>
      <c r="BJ2205" s="60">
        <v>61.64</v>
      </c>
      <c r="BK2205" s="60">
        <v>61.64</v>
      </c>
      <c r="BL2205" s="60">
        <v>61.64</v>
      </c>
      <c r="BM2205" s="60">
        <v>61.64</v>
      </c>
      <c r="BN2205" s="60">
        <v>61.64</v>
      </c>
      <c r="BO2205" s="60">
        <v>61.64</v>
      </c>
      <c r="BP2205" s="60">
        <v>61.64</v>
      </c>
      <c r="BQ2205" s="60">
        <v>61.64</v>
      </c>
      <c r="BR2205" s="60">
        <v>61.64</v>
      </c>
      <c r="BS2205" s="60">
        <v>61.64</v>
      </c>
      <c r="BT2205" s="60">
        <v>61.64</v>
      </c>
      <c r="BU2205" s="60">
        <v>61.64</v>
      </c>
      <c r="BV2205" s="60">
        <v>61.64</v>
      </c>
      <c r="BW2205" s="60">
        <v>61.64</v>
      </c>
      <c r="BX2205" s="60">
        <v>61.64</v>
      </c>
      <c r="BY2205" s="60">
        <v>61.64</v>
      </c>
      <c r="BZ2205" s="60">
        <v>61.64</v>
      </c>
      <c r="CA2205" s="60">
        <v>61.64</v>
      </c>
      <c r="CB2205" s="60">
        <v>61.64</v>
      </c>
      <c r="CC2205" s="60">
        <v>61.64</v>
      </c>
      <c r="CD2205" s="60">
        <v>61.64</v>
      </c>
      <c r="CE2205" s="60">
        <v>61.64</v>
      </c>
      <c r="CF2205" s="60">
        <v>61.64</v>
      </c>
      <c r="CG2205" s="60">
        <v>61.64</v>
      </c>
      <c r="CH2205" s="60">
        <v>61.64</v>
      </c>
    </row>
    <row r="2206" spans="1:86">
      <c r="A2206" s="57" t="s">
        <v>86</v>
      </c>
      <c r="B2206" s="58" t="s">
        <v>723</v>
      </c>
      <c r="C2206" s="59" t="s">
        <v>324</v>
      </c>
      <c r="D2206" s="58" t="s">
        <v>325</v>
      </c>
      <c r="E2206" s="58" t="s">
        <v>324</v>
      </c>
      <c r="F2206" s="58" t="s">
        <v>328</v>
      </c>
      <c r="G2206" s="58" t="s">
        <v>329</v>
      </c>
      <c r="H2206" s="64" t="s">
        <v>725</v>
      </c>
      <c r="I2206" s="60">
        <v>30.9</v>
      </c>
      <c r="J2206" s="60">
        <v>30.9</v>
      </c>
      <c r="K2206" s="60">
        <v>30.9</v>
      </c>
      <c r="L2206" s="60">
        <v>30.9</v>
      </c>
      <c r="M2206" s="60">
        <v>30.9</v>
      </c>
      <c r="N2206" s="60">
        <v>30.9</v>
      </c>
      <c r="O2206" s="60">
        <v>30.9</v>
      </c>
      <c r="P2206" s="60">
        <v>30.9</v>
      </c>
      <c r="Q2206" s="60">
        <v>30.9</v>
      </c>
      <c r="R2206" s="60">
        <v>30.9</v>
      </c>
      <c r="S2206" s="60">
        <v>30.9</v>
      </c>
      <c r="T2206" s="60">
        <v>30.9</v>
      </c>
      <c r="U2206" s="60">
        <v>30.9</v>
      </c>
      <c r="V2206" s="60">
        <v>30.9</v>
      </c>
      <c r="W2206" s="60">
        <v>30.9</v>
      </c>
      <c r="X2206" s="60">
        <v>30.9</v>
      </c>
      <c r="Y2206" s="60">
        <v>30.9</v>
      </c>
      <c r="Z2206" s="60">
        <v>30.9</v>
      </c>
      <c r="AA2206" s="60">
        <v>30.9</v>
      </c>
      <c r="AB2206" s="60">
        <v>30.9</v>
      </c>
      <c r="AC2206" s="60">
        <v>30.9</v>
      </c>
      <c r="AD2206" s="60">
        <v>30.9</v>
      </c>
      <c r="AE2206" s="60">
        <v>30.9</v>
      </c>
      <c r="AF2206" s="60">
        <v>30.9</v>
      </c>
      <c r="AG2206" s="60">
        <v>30.9</v>
      </c>
      <c r="AH2206" s="60">
        <v>30.9</v>
      </c>
      <c r="AI2206" s="60">
        <v>30.9</v>
      </c>
      <c r="AJ2206" s="60">
        <v>30.9</v>
      </c>
      <c r="AK2206" s="60">
        <v>30.9</v>
      </c>
      <c r="AL2206" s="60">
        <v>30.9</v>
      </c>
      <c r="AM2206" s="60">
        <v>30.9</v>
      </c>
      <c r="AN2206" s="60">
        <v>30.9</v>
      </c>
      <c r="AO2206" s="60">
        <v>30.9</v>
      </c>
      <c r="AP2206" s="60">
        <v>30.9</v>
      </c>
      <c r="AQ2206" s="60">
        <v>30.9</v>
      </c>
      <c r="AR2206" s="60">
        <v>30.9</v>
      </c>
      <c r="AS2206" s="60">
        <v>30.9</v>
      </c>
      <c r="AT2206" s="60">
        <v>30.9</v>
      </c>
      <c r="AU2206" s="60">
        <v>30.9</v>
      </c>
      <c r="AV2206" s="60">
        <v>30.9</v>
      </c>
      <c r="AW2206" s="60">
        <v>30.9</v>
      </c>
      <c r="AX2206" s="60">
        <v>30.9</v>
      </c>
      <c r="AY2206" s="60">
        <v>30.9</v>
      </c>
      <c r="AZ2206" s="60">
        <v>30.9</v>
      </c>
      <c r="BA2206" s="60">
        <v>30.9</v>
      </c>
      <c r="BB2206" s="60">
        <v>30.9</v>
      </c>
      <c r="BC2206" s="60">
        <v>30.9</v>
      </c>
      <c r="BD2206" s="60">
        <v>30.9</v>
      </c>
      <c r="BE2206" s="60">
        <v>30.9</v>
      </c>
      <c r="BF2206" s="60">
        <v>30.9</v>
      </c>
      <c r="BG2206" s="60">
        <v>30.9</v>
      </c>
      <c r="BH2206" s="60">
        <v>30.9</v>
      </c>
      <c r="BI2206" s="60">
        <v>30.9</v>
      </c>
      <c r="BJ2206" s="60">
        <v>30.9</v>
      </c>
      <c r="BK2206" s="60">
        <v>30.9</v>
      </c>
      <c r="BL2206" s="60">
        <v>30.9</v>
      </c>
      <c r="BM2206" s="60">
        <v>30.9</v>
      </c>
      <c r="BN2206" s="60">
        <v>30.9</v>
      </c>
      <c r="BO2206" s="60">
        <v>30.9</v>
      </c>
      <c r="BP2206" s="60">
        <v>30.9</v>
      </c>
      <c r="BQ2206" s="60">
        <v>30.9</v>
      </c>
      <c r="BR2206" s="60">
        <v>30.9</v>
      </c>
      <c r="BS2206" s="60">
        <v>30.9</v>
      </c>
      <c r="BT2206" s="60">
        <v>30.9</v>
      </c>
      <c r="BU2206" s="60">
        <v>30.9</v>
      </c>
      <c r="BV2206" s="60">
        <v>30.9</v>
      </c>
      <c r="BW2206" s="60">
        <v>30.9</v>
      </c>
      <c r="BX2206" s="60">
        <v>30.9</v>
      </c>
      <c r="BY2206" s="60">
        <v>30.9</v>
      </c>
      <c r="BZ2206" s="60">
        <v>30.9</v>
      </c>
      <c r="CA2206" s="60">
        <v>30.9</v>
      </c>
      <c r="CB2206" s="60">
        <v>30.9</v>
      </c>
      <c r="CC2206" s="60">
        <v>30.9</v>
      </c>
      <c r="CD2206" s="60">
        <v>30.9</v>
      </c>
      <c r="CE2206" s="60">
        <v>30.9</v>
      </c>
      <c r="CF2206" s="60">
        <v>30.9</v>
      </c>
      <c r="CG2206" s="60">
        <v>30.9</v>
      </c>
      <c r="CH2206" s="60">
        <v>30.9</v>
      </c>
    </row>
    <row r="2207" spans="1:86">
      <c r="A2207" s="57" t="s">
        <v>86</v>
      </c>
      <c r="B2207" s="58" t="s">
        <v>723</v>
      </c>
      <c r="C2207" s="59" t="s">
        <v>112</v>
      </c>
      <c r="D2207" s="58" t="s">
        <v>113</v>
      </c>
      <c r="E2207" s="58" t="str">
        <f>VLOOKUP(CONCATENATE($F$4,F2207),'REG FL  CWIP - 1 System Per Boo'!$A$29:$B$1161,2,FALSE)</f>
        <v>General</v>
      </c>
      <c r="F2207" s="58" t="s">
        <v>114</v>
      </c>
      <c r="G2207" s="58" t="s">
        <v>115</v>
      </c>
      <c r="H2207" s="64" t="s">
        <v>725</v>
      </c>
      <c r="I2207" s="60">
        <v>0</v>
      </c>
      <c r="J2207" s="60">
        <v>0</v>
      </c>
      <c r="K2207" s="60">
        <v>0</v>
      </c>
      <c r="L2207" s="60">
        <v>0</v>
      </c>
      <c r="M2207" s="60">
        <v>0</v>
      </c>
      <c r="N2207" s="60">
        <v>0</v>
      </c>
      <c r="O2207" s="60">
        <v>0</v>
      </c>
      <c r="P2207" s="60">
        <v>0</v>
      </c>
      <c r="Q2207" s="60">
        <v>0</v>
      </c>
      <c r="R2207" s="60">
        <v>0</v>
      </c>
      <c r="S2207" s="60">
        <v>0</v>
      </c>
      <c r="T2207" s="60">
        <v>0</v>
      </c>
      <c r="U2207" s="60">
        <v>0</v>
      </c>
      <c r="V2207" s="60">
        <v>20.0376899</v>
      </c>
      <c r="W2207" s="60">
        <v>40.126911931181333</v>
      </c>
      <c r="X2207" s="60">
        <v>0</v>
      </c>
      <c r="Y2207" s="60">
        <v>20.739032999999999</v>
      </c>
      <c r="Z2207" s="60">
        <v>41.531894168494624</v>
      </c>
      <c r="AA2207" s="60">
        <v>0</v>
      </c>
      <c r="AB2207" s="60">
        <v>20.739032999999999</v>
      </c>
      <c r="AC2207" s="60">
        <v>41.532391565804517</v>
      </c>
      <c r="AD2207" s="60">
        <v>0</v>
      </c>
      <c r="AE2207" s="60">
        <v>20.739032999999999</v>
      </c>
      <c r="AF2207" s="60">
        <v>41.532894063621335</v>
      </c>
      <c r="AG2207" s="60">
        <v>0</v>
      </c>
      <c r="AH2207" s="60">
        <v>0</v>
      </c>
      <c r="AI2207" s="60">
        <v>0</v>
      </c>
      <c r="AJ2207" s="60">
        <v>0</v>
      </c>
      <c r="AK2207" s="60">
        <v>0</v>
      </c>
      <c r="AL2207" s="60">
        <v>0</v>
      </c>
      <c r="AM2207" s="60">
        <v>0</v>
      </c>
      <c r="AN2207" s="60">
        <v>0</v>
      </c>
      <c r="AO2207" s="60">
        <v>0</v>
      </c>
      <c r="AP2207" s="60">
        <v>0</v>
      </c>
      <c r="AQ2207" s="60">
        <v>0</v>
      </c>
      <c r="AR2207" s="60">
        <v>0</v>
      </c>
      <c r="AS2207" s="60">
        <v>0</v>
      </c>
      <c r="AT2207" s="60">
        <v>0</v>
      </c>
      <c r="AU2207" s="60">
        <v>0</v>
      </c>
      <c r="AV2207" s="60">
        <v>0</v>
      </c>
      <c r="AW2207" s="60">
        <v>0</v>
      </c>
      <c r="AX2207" s="60">
        <v>0</v>
      </c>
      <c r="AY2207" s="60">
        <v>0</v>
      </c>
      <c r="AZ2207" s="60">
        <v>0</v>
      </c>
      <c r="BA2207" s="60">
        <v>0</v>
      </c>
      <c r="BB2207" s="60">
        <v>0</v>
      </c>
      <c r="BC2207" s="60">
        <v>0</v>
      </c>
      <c r="BD2207" s="60">
        <v>0</v>
      </c>
      <c r="BE2207" s="60">
        <v>0</v>
      </c>
      <c r="BF2207" s="60">
        <v>0</v>
      </c>
      <c r="BG2207" s="60">
        <v>0</v>
      </c>
      <c r="BH2207" s="60">
        <v>0</v>
      </c>
      <c r="BI2207" s="60">
        <v>0</v>
      </c>
      <c r="BJ2207" s="60">
        <v>0</v>
      </c>
      <c r="BK2207" s="60">
        <v>0</v>
      </c>
      <c r="BL2207" s="60">
        <v>0</v>
      </c>
      <c r="BM2207" s="60">
        <v>0</v>
      </c>
      <c r="BN2207" s="60">
        <v>0</v>
      </c>
      <c r="BO2207" s="60">
        <v>0</v>
      </c>
      <c r="BP2207" s="60">
        <v>0</v>
      </c>
      <c r="BQ2207" s="60">
        <v>0</v>
      </c>
      <c r="BR2207" s="60">
        <v>0</v>
      </c>
      <c r="BS2207" s="60">
        <v>0</v>
      </c>
      <c r="BT2207" s="60">
        <v>0</v>
      </c>
      <c r="BU2207" s="60">
        <v>0</v>
      </c>
      <c r="BV2207" s="60">
        <v>0</v>
      </c>
      <c r="BW2207" s="60">
        <v>0</v>
      </c>
      <c r="BX2207" s="60">
        <v>0</v>
      </c>
      <c r="BY2207" s="60">
        <v>0</v>
      </c>
      <c r="BZ2207" s="60">
        <v>0</v>
      </c>
      <c r="CA2207" s="60">
        <v>0</v>
      </c>
      <c r="CB2207" s="60">
        <v>0</v>
      </c>
      <c r="CC2207" s="60">
        <v>0</v>
      </c>
      <c r="CD2207" s="60">
        <v>0</v>
      </c>
      <c r="CE2207" s="60">
        <v>0</v>
      </c>
      <c r="CF2207" s="60">
        <v>0</v>
      </c>
      <c r="CG2207" s="60">
        <v>0</v>
      </c>
      <c r="CH2207" s="60">
        <v>0</v>
      </c>
    </row>
    <row r="2208" spans="1:86">
      <c r="A2208" s="57" t="s">
        <v>86</v>
      </c>
      <c r="B2208" s="58" t="s">
        <v>723</v>
      </c>
      <c r="C2208" s="59" t="s">
        <v>112</v>
      </c>
      <c r="D2208" s="58" t="s">
        <v>113</v>
      </c>
      <c r="E2208" s="58" t="str">
        <f>VLOOKUP(CONCATENATE($F$4,F2208),'REG FL  CWIP - 1 System Per Boo'!$A$29:$B$1161,2,FALSE)</f>
        <v>General</v>
      </c>
      <c r="F2208" s="58" t="s">
        <v>330</v>
      </c>
      <c r="G2208" s="58" t="s">
        <v>115</v>
      </c>
      <c r="H2208" s="64" t="s">
        <v>725</v>
      </c>
      <c r="I2208" s="60">
        <v>0</v>
      </c>
      <c r="J2208" s="60">
        <v>0</v>
      </c>
      <c r="K2208" s="60">
        <v>0</v>
      </c>
      <c r="L2208" s="60">
        <v>0</v>
      </c>
      <c r="M2208" s="60">
        <v>0</v>
      </c>
      <c r="N2208" s="60">
        <v>0</v>
      </c>
      <c r="O2208" s="60">
        <v>0</v>
      </c>
      <c r="P2208" s="60">
        <v>0</v>
      </c>
      <c r="Q2208" s="60">
        <v>0</v>
      </c>
      <c r="R2208" s="60">
        <v>0</v>
      </c>
      <c r="S2208" s="60">
        <v>0</v>
      </c>
      <c r="T2208" s="60">
        <v>0</v>
      </c>
      <c r="U2208" s="60">
        <v>0</v>
      </c>
      <c r="V2208" s="60">
        <v>46.025089899999998</v>
      </c>
      <c r="W2208" s="60">
        <v>92.050179799999995</v>
      </c>
      <c r="X2208" s="60">
        <v>0</v>
      </c>
      <c r="Y2208" s="60">
        <v>46.769708999999999</v>
      </c>
      <c r="Z2208" s="60">
        <v>93.539417999999998</v>
      </c>
      <c r="AA2208" s="60">
        <v>0</v>
      </c>
      <c r="AB2208" s="60">
        <v>46.769708999999999</v>
      </c>
      <c r="AC2208" s="60">
        <v>93.539417999999998</v>
      </c>
      <c r="AD2208" s="60">
        <v>0</v>
      </c>
      <c r="AE2208" s="60">
        <v>46.769708999999999</v>
      </c>
      <c r="AF2208" s="60">
        <v>93.539417999999998</v>
      </c>
      <c r="AG2208" s="60">
        <v>0</v>
      </c>
      <c r="AH2208" s="60">
        <v>0</v>
      </c>
      <c r="AI2208" s="60">
        <v>46.025089899999998</v>
      </c>
      <c r="AJ2208" s="60">
        <v>92.050179799999995</v>
      </c>
      <c r="AK2208" s="60">
        <v>0</v>
      </c>
      <c r="AL2208" s="60">
        <v>46.769708999999999</v>
      </c>
      <c r="AM2208" s="60">
        <v>93.539417999999998</v>
      </c>
      <c r="AN2208" s="60">
        <v>0</v>
      </c>
      <c r="AO2208" s="60">
        <v>46.769708999999999</v>
      </c>
      <c r="AP2208" s="60">
        <v>93.539417999999998</v>
      </c>
      <c r="AQ2208" s="60">
        <v>0</v>
      </c>
      <c r="AR2208" s="60">
        <v>46.769708999999999</v>
      </c>
      <c r="AS2208" s="60">
        <v>93.539417999999998</v>
      </c>
      <c r="AT2208" s="60">
        <v>0</v>
      </c>
      <c r="AU2208" s="60">
        <v>0</v>
      </c>
      <c r="AV2208" s="60">
        <v>0</v>
      </c>
      <c r="AW2208" s="60">
        <v>0</v>
      </c>
      <c r="AX2208" s="60">
        <v>0</v>
      </c>
      <c r="AY2208" s="60">
        <v>0</v>
      </c>
      <c r="AZ2208" s="60">
        <v>0</v>
      </c>
      <c r="BA2208" s="60">
        <v>0</v>
      </c>
      <c r="BB2208" s="60">
        <v>0</v>
      </c>
      <c r="BC2208" s="60">
        <v>0</v>
      </c>
      <c r="BD2208" s="60">
        <v>0</v>
      </c>
      <c r="BE2208" s="60">
        <v>0</v>
      </c>
      <c r="BF2208" s="60">
        <v>0</v>
      </c>
      <c r="BG2208" s="60">
        <v>0</v>
      </c>
      <c r="BH2208" s="60">
        <v>0</v>
      </c>
      <c r="BI2208" s="60">
        <v>0</v>
      </c>
      <c r="BJ2208" s="60">
        <v>0</v>
      </c>
      <c r="BK2208" s="60">
        <v>0</v>
      </c>
      <c r="BL2208" s="60">
        <v>0</v>
      </c>
      <c r="BM2208" s="60">
        <v>0</v>
      </c>
      <c r="BN2208" s="60">
        <v>0</v>
      </c>
      <c r="BO2208" s="60">
        <v>0</v>
      </c>
      <c r="BP2208" s="60">
        <v>0</v>
      </c>
      <c r="BQ2208" s="60">
        <v>0</v>
      </c>
      <c r="BR2208" s="60">
        <v>0</v>
      </c>
      <c r="BS2208" s="60">
        <v>0</v>
      </c>
      <c r="BT2208" s="60">
        <v>0</v>
      </c>
      <c r="BU2208" s="60">
        <v>0</v>
      </c>
      <c r="BV2208" s="60">
        <v>0</v>
      </c>
      <c r="BW2208" s="60">
        <v>0</v>
      </c>
      <c r="BX2208" s="60">
        <v>0</v>
      </c>
      <c r="BY2208" s="60">
        <v>0</v>
      </c>
      <c r="BZ2208" s="60">
        <v>0</v>
      </c>
      <c r="CA2208" s="60">
        <v>0</v>
      </c>
      <c r="CB2208" s="60">
        <v>0</v>
      </c>
      <c r="CC2208" s="60">
        <v>0</v>
      </c>
      <c r="CD2208" s="60">
        <v>0</v>
      </c>
      <c r="CE2208" s="60">
        <v>0</v>
      </c>
      <c r="CF2208" s="60">
        <v>0</v>
      </c>
      <c r="CG2208" s="60">
        <v>0</v>
      </c>
      <c r="CH2208" s="60">
        <v>0</v>
      </c>
    </row>
    <row r="2209" spans="1:86">
      <c r="A2209" s="57" t="s">
        <v>86</v>
      </c>
      <c r="B2209" s="58" t="s">
        <v>723</v>
      </c>
      <c r="C2209" s="59" t="s">
        <v>116</v>
      </c>
      <c r="D2209" s="58" t="s">
        <v>333</v>
      </c>
      <c r="E2209" s="58" t="s">
        <v>777</v>
      </c>
      <c r="F2209" s="58" t="s">
        <v>334</v>
      </c>
      <c r="G2209" s="58" t="s">
        <v>335</v>
      </c>
      <c r="H2209" s="64" t="s">
        <v>725</v>
      </c>
      <c r="I2209" s="60">
        <v>12955.62</v>
      </c>
      <c r="J2209" s="60">
        <v>12947.19</v>
      </c>
      <c r="K2209" s="60">
        <v>0</v>
      </c>
      <c r="L2209" s="60">
        <v>17.82</v>
      </c>
      <c r="M2209" s="60">
        <v>34.869999999999997</v>
      </c>
      <c r="N2209" s="60">
        <v>66.760000000000005</v>
      </c>
      <c r="O2209" s="60">
        <v>76.31</v>
      </c>
      <c r="P2209" s="60">
        <v>78.95</v>
      </c>
      <c r="Q2209" s="60">
        <v>78.95</v>
      </c>
      <c r="R2209" s="60">
        <v>80.709999999999994</v>
      </c>
      <c r="S2209" s="60">
        <v>231.83</v>
      </c>
      <c r="T2209" s="60">
        <v>0</v>
      </c>
      <c r="U2209" s="60">
        <v>0</v>
      </c>
      <c r="V2209" s="60">
        <v>0</v>
      </c>
      <c r="W2209" s="60">
        <v>0</v>
      </c>
      <c r="X2209" s="60">
        <v>0</v>
      </c>
      <c r="Y2209" s="60">
        <v>0</v>
      </c>
      <c r="Z2209" s="60">
        <v>0</v>
      </c>
      <c r="AA2209" s="60">
        <v>0</v>
      </c>
      <c r="AB2209" s="60">
        <v>0</v>
      </c>
      <c r="AC2209" s="60">
        <v>0</v>
      </c>
      <c r="AD2209" s="60">
        <v>0</v>
      </c>
      <c r="AE2209" s="60">
        <v>0</v>
      </c>
      <c r="AF2209" s="60">
        <v>0</v>
      </c>
      <c r="AG2209" s="60">
        <v>0</v>
      </c>
      <c r="AH2209" s="60">
        <v>0</v>
      </c>
      <c r="AI2209" s="60">
        <v>0</v>
      </c>
      <c r="AJ2209" s="60">
        <v>0</v>
      </c>
      <c r="AK2209" s="60">
        <v>0</v>
      </c>
      <c r="AL2209" s="60">
        <v>0</v>
      </c>
      <c r="AM2209" s="60">
        <v>0</v>
      </c>
      <c r="AN2209" s="60">
        <v>0</v>
      </c>
      <c r="AO2209" s="60">
        <v>0</v>
      </c>
      <c r="AP2209" s="60">
        <v>0</v>
      </c>
      <c r="AQ2209" s="60">
        <v>0</v>
      </c>
      <c r="AR2209" s="60">
        <v>0</v>
      </c>
      <c r="AS2209" s="60">
        <v>0</v>
      </c>
      <c r="AT2209" s="60">
        <v>0</v>
      </c>
      <c r="AU2209" s="60">
        <v>0</v>
      </c>
      <c r="AV2209" s="60">
        <v>0</v>
      </c>
      <c r="AW2209" s="60">
        <v>0</v>
      </c>
      <c r="AX2209" s="60">
        <v>0</v>
      </c>
      <c r="AY2209" s="60">
        <v>0</v>
      </c>
      <c r="AZ2209" s="60">
        <v>0</v>
      </c>
      <c r="BA2209" s="60">
        <v>0</v>
      </c>
      <c r="BB2209" s="60">
        <v>0</v>
      </c>
      <c r="BC2209" s="60">
        <v>0</v>
      </c>
      <c r="BD2209" s="60">
        <v>0</v>
      </c>
      <c r="BE2209" s="60">
        <v>0</v>
      </c>
      <c r="BF2209" s="60">
        <v>0</v>
      </c>
      <c r="BG2209" s="60">
        <v>0</v>
      </c>
      <c r="BH2209" s="60">
        <v>0</v>
      </c>
      <c r="BI2209" s="60">
        <v>0</v>
      </c>
      <c r="BJ2209" s="60">
        <v>0</v>
      </c>
      <c r="BK2209" s="60">
        <v>0</v>
      </c>
      <c r="BL2209" s="60">
        <v>0</v>
      </c>
      <c r="BM2209" s="60">
        <v>0</v>
      </c>
      <c r="BN2209" s="60">
        <v>0</v>
      </c>
      <c r="BO2209" s="60">
        <v>0</v>
      </c>
      <c r="BP2209" s="60">
        <v>0</v>
      </c>
      <c r="BQ2209" s="60">
        <v>0</v>
      </c>
      <c r="BR2209" s="60">
        <v>0</v>
      </c>
      <c r="BS2209" s="60">
        <v>0</v>
      </c>
      <c r="BT2209" s="60">
        <v>0</v>
      </c>
      <c r="BU2209" s="60">
        <v>0</v>
      </c>
      <c r="BV2209" s="60">
        <v>0</v>
      </c>
      <c r="BW2209" s="60">
        <v>0</v>
      </c>
      <c r="BX2209" s="60">
        <v>0</v>
      </c>
      <c r="BY2209" s="60">
        <v>0</v>
      </c>
      <c r="BZ2209" s="60">
        <v>0</v>
      </c>
      <c r="CA2209" s="60">
        <v>0</v>
      </c>
      <c r="CB2209" s="60">
        <v>0</v>
      </c>
      <c r="CC2209" s="60">
        <v>0</v>
      </c>
      <c r="CD2209" s="60">
        <v>0</v>
      </c>
      <c r="CE2209" s="60">
        <v>0</v>
      </c>
      <c r="CF2209" s="60">
        <v>0</v>
      </c>
      <c r="CG2209" s="60">
        <v>0</v>
      </c>
      <c r="CH2209" s="60">
        <v>0</v>
      </c>
    </row>
    <row r="2210" spans="1:86">
      <c r="A2210" s="57" t="s">
        <v>86</v>
      </c>
      <c r="B2210" s="58" t="s">
        <v>723</v>
      </c>
      <c r="C2210" s="59" t="s">
        <v>660</v>
      </c>
      <c r="D2210" s="58" t="s">
        <v>113</v>
      </c>
      <c r="E2210" s="58" t="str">
        <f>VLOOKUP(CONCATENATE($F$4,F2210),'REG FL  CWIP - 1 System Per Boo'!$A$29:$B$1161,2,FALSE)</f>
        <v>General</v>
      </c>
      <c r="F2210" s="58" t="s">
        <v>663</v>
      </c>
      <c r="G2210" s="58" t="s">
        <v>664</v>
      </c>
      <c r="H2210" s="64" t="s">
        <v>725</v>
      </c>
      <c r="I2210" s="60">
        <v>0</v>
      </c>
      <c r="J2210" s="60">
        <v>0</v>
      </c>
      <c r="K2210" s="60">
        <v>0</v>
      </c>
      <c r="L2210" s="60">
        <v>0</v>
      </c>
      <c r="M2210" s="60">
        <v>0</v>
      </c>
      <c r="N2210" s="60">
        <v>0</v>
      </c>
      <c r="O2210" s="60">
        <v>0</v>
      </c>
      <c r="P2210" s="60">
        <v>0</v>
      </c>
      <c r="Q2210" s="60">
        <v>159.75</v>
      </c>
      <c r="R2210" s="60">
        <v>18.829999999999998</v>
      </c>
      <c r="S2210" s="60">
        <v>199.39</v>
      </c>
      <c r="T2210" s="60">
        <v>264.11</v>
      </c>
      <c r="U2210" s="60">
        <v>264.11</v>
      </c>
      <c r="V2210" s="60">
        <v>810.07923000000005</v>
      </c>
      <c r="W2210" s="60">
        <v>1356.04846</v>
      </c>
      <c r="X2210" s="60">
        <v>0</v>
      </c>
      <c r="Y2210" s="60">
        <v>666.66666999999995</v>
      </c>
      <c r="Z2210" s="60">
        <v>1333.3333399999999</v>
      </c>
      <c r="AA2210" s="60">
        <v>0</v>
      </c>
      <c r="AB2210" s="60">
        <v>0</v>
      </c>
      <c r="AC2210" s="60">
        <v>0</v>
      </c>
      <c r="AD2210" s="60">
        <v>0</v>
      </c>
      <c r="AE2210" s="60">
        <v>1187.7516700000001</v>
      </c>
      <c r="AF2210" s="60">
        <v>2375.5033400000002</v>
      </c>
      <c r="AG2210" s="60">
        <v>0</v>
      </c>
      <c r="AH2210" s="60">
        <v>0</v>
      </c>
      <c r="AI2210" s="60">
        <v>0</v>
      </c>
      <c r="AJ2210" s="60">
        <v>0</v>
      </c>
      <c r="AK2210" s="60">
        <v>0</v>
      </c>
      <c r="AL2210" s="60">
        <v>0</v>
      </c>
      <c r="AM2210" s="60">
        <v>0</v>
      </c>
      <c r="AN2210" s="60">
        <v>0</v>
      </c>
      <c r="AO2210" s="60">
        <v>0</v>
      </c>
      <c r="AP2210" s="60">
        <v>0</v>
      </c>
      <c r="AQ2210" s="60">
        <v>0</v>
      </c>
      <c r="AR2210" s="60">
        <v>2175.3020000000001</v>
      </c>
      <c r="AS2210" s="60">
        <v>4350.6040000000003</v>
      </c>
      <c r="AT2210" s="60">
        <v>0</v>
      </c>
      <c r="AU2210" s="60">
        <v>0</v>
      </c>
      <c r="AV2210" s="60">
        <v>0</v>
      </c>
      <c r="AW2210" s="60">
        <v>0</v>
      </c>
      <c r="AX2210" s="60">
        <v>0</v>
      </c>
      <c r="AY2210" s="60">
        <v>0</v>
      </c>
      <c r="AZ2210" s="60">
        <v>0</v>
      </c>
      <c r="BA2210" s="60">
        <v>0</v>
      </c>
      <c r="BB2210" s="60">
        <v>0</v>
      </c>
      <c r="BC2210" s="60">
        <v>0</v>
      </c>
      <c r="BD2210" s="60">
        <v>0</v>
      </c>
      <c r="BE2210" s="60">
        <v>2535.7440009058059</v>
      </c>
      <c r="BF2210" s="60">
        <v>5071.4880018116119</v>
      </c>
      <c r="BG2210" s="60">
        <v>0</v>
      </c>
      <c r="BH2210" s="60">
        <v>0</v>
      </c>
      <c r="BI2210" s="60">
        <v>0</v>
      </c>
      <c r="BJ2210" s="60">
        <v>0</v>
      </c>
      <c r="BK2210" s="60">
        <v>0</v>
      </c>
      <c r="BL2210" s="60">
        <v>0</v>
      </c>
      <c r="BM2210" s="60">
        <v>0</v>
      </c>
      <c r="BN2210" s="60">
        <v>0</v>
      </c>
      <c r="BO2210" s="60">
        <v>0</v>
      </c>
      <c r="BP2210" s="60">
        <v>0</v>
      </c>
      <c r="BQ2210" s="60">
        <v>0</v>
      </c>
      <c r="BR2210" s="60">
        <v>2683.3333341244938</v>
      </c>
      <c r="BS2210" s="60">
        <v>5366.6666682489877</v>
      </c>
      <c r="BT2210" s="60">
        <v>0</v>
      </c>
      <c r="BU2210" s="60">
        <v>0</v>
      </c>
      <c r="BV2210" s="60">
        <v>0</v>
      </c>
      <c r="BW2210" s="60">
        <v>0</v>
      </c>
      <c r="BX2210" s="60">
        <v>0</v>
      </c>
      <c r="BY2210" s="60">
        <v>0</v>
      </c>
      <c r="BZ2210" s="60">
        <v>0</v>
      </c>
      <c r="CA2210" s="60">
        <v>0</v>
      </c>
      <c r="CB2210" s="60">
        <v>0</v>
      </c>
      <c r="CC2210" s="60">
        <v>0</v>
      </c>
      <c r="CD2210" s="60">
        <v>0</v>
      </c>
      <c r="CE2210" s="60">
        <v>2683.3333341244938</v>
      </c>
      <c r="CF2210" s="60">
        <v>5366.6666682489877</v>
      </c>
      <c r="CG2210" s="60">
        <v>0</v>
      </c>
      <c r="CH2210" s="60">
        <v>0</v>
      </c>
    </row>
    <row r="2211" spans="1:86">
      <c r="A2211" s="57" t="s">
        <v>86</v>
      </c>
      <c r="B2211" s="58" t="s">
        <v>723</v>
      </c>
      <c r="C2211" s="59" t="s">
        <v>660</v>
      </c>
      <c r="D2211" s="58" t="s">
        <v>117</v>
      </c>
      <c r="E2211" s="58" t="str">
        <f>VLOOKUP(CONCATENATE($F$4,F2211),'REG FL  CWIP - 1 System Per Boo'!$A$29:$B$1161,2,FALSE)</f>
        <v>Vision Florida</v>
      </c>
      <c r="F2211" s="58" t="s">
        <v>665</v>
      </c>
      <c r="G2211" s="58" t="s">
        <v>106</v>
      </c>
      <c r="H2211" s="64" t="s">
        <v>725</v>
      </c>
      <c r="I2211" s="60">
        <v>0</v>
      </c>
      <c r="J2211" s="60">
        <v>0</v>
      </c>
      <c r="K2211" s="60">
        <v>0</v>
      </c>
      <c r="L2211" s="60">
        <v>0</v>
      </c>
      <c r="M2211" s="60">
        <v>0</v>
      </c>
      <c r="N2211" s="60">
        <v>0</v>
      </c>
      <c r="O2211" s="60">
        <v>0</v>
      </c>
      <c r="P2211" s="60">
        <v>0</v>
      </c>
      <c r="Q2211" s="60">
        <v>0</v>
      </c>
      <c r="R2211" s="60">
        <v>0</v>
      </c>
      <c r="S2211" s="60">
        <v>0</v>
      </c>
      <c r="T2211" s="60">
        <v>0</v>
      </c>
      <c r="U2211" s="60">
        <v>0</v>
      </c>
      <c r="V2211" s="60">
        <v>1926.9166666666699</v>
      </c>
      <c r="W2211" s="60">
        <v>3853.8333333333399</v>
      </c>
      <c r="X2211" s="60">
        <v>5780.75000000001</v>
      </c>
      <c r="Y2211" s="60">
        <v>7707.6666666666797</v>
      </c>
      <c r="Z2211" s="60">
        <v>9634.5833333333503</v>
      </c>
      <c r="AA2211" s="60">
        <v>11561.50000000002</v>
      </c>
      <c r="AB2211" s="60">
        <v>13488.41666666669</v>
      </c>
      <c r="AC2211" s="60">
        <v>15415.333333333359</v>
      </c>
      <c r="AD2211" s="60">
        <v>17342.250000000029</v>
      </c>
      <c r="AE2211" s="60">
        <v>19269.166666666701</v>
      </c>
      <c r="AF2211" s="60">
        <v>21196.083333333372</v>
      </c>
      <c r="AG2211" s="60">
        <v>23123.000000000044</v>
      </c>
      <c r="AH2211" s="60">
        <v>23123.000000000044</v>
      </c>
      <c r="AI2211" s="60">
        <v>25039.666666666715</v>
      </c>
      <c r="AJ2211" s="60">
        <v>26956.333333333387</v>
      </c>
      <c r="AK2211" s="60">
        <v>28873.000000000058</v>
      </c>
      <c r="AL2211" s="60">
        <v>30789.66666666673</v>
      </c>
      <c r="AM2211" s="60">
        <v>32706.333333333401</v>
      </c>
      <c r="AN2211" s="60">
        <v>34623.000000000073</v>
      </c>
      <c r="AO2211" s="60">
        <v>36539.666666666744</v>
      </c>
      <c r="AP2211" s="60">
        <v>38456.333333333416</v>
      </c>
      <c r="AQ2211" s="60">
        <v>40373.000000000087</v>
      </c>
      <c r="AR2211" s="60">
        <v>42289.666666666759</v>
      </c>
      <c r="AS2211" s="60">
        <v>44206.33333333343</v>
      </c>
      <c r="AT2211" s="60">
        <v>0</v>
      </c>
      <c r="AU2211" s="60">
        <v>0</v>
      </c>
      <c r="AV2211" s="60">
        <v>0</v>
      </c>
      <c r="AW2211" s="60">
        <v>0</v>
      </c>
      <c r="AX2211" s="60">
        <v>0</v>
      </c>
      <c r="AY2211" s="60">
        <v>0</v>
      </c>
      <c r="AZ2211" s="60">
        <v>0</v>
      </c>
      <c r="BA2211" s="60">
        <v>0</v>
      </c>
      <c r="BB2211" s="60">
        <v>0</v>
      </c>
      <c r="BC2211" s="60">
        <v>0</v>
      </c>
      <c r="BD2211" s="60">
        <v>0</v>
      </c>
      <c r="BE2211" s="60">
        <v>0</v>
      </c>
      <c r="BF2211" s="60">
        <v>0</v>
      </c>
      <c r="BG2211" s="60">
        <v>0</v>
      </c>
      <c r="BH2211" s="60">
        <v>0</v>
      </c>
      <c r="BI2211" s="60">
        <v>0</v>
      </c>
      <c r="BJ2211" s="60">
        <v>0</v>
      </c>
      <c r="BK2211" s="60">
        <v>0</v>
      </c>
      <c r="BL2211" s="60">
        <v>0</v>
      </c>
      <c r="BM2211" s="60">
        <v>0</v>
      </c>
      <c r="BN2211" s="60">
        <v>0</v>
      </c>
      <c r="BO2211" s="60">
        <v>0</v>
      </c>
      <c r="BP2211" s="60">
        <v>0</v>
      </c>
      <c r="BQ2211" s="60">
        <v>0</v>
      </c>
      <c r="BR2211" s="60">
        <v>0</v>
      </c>
      <c r="BS2211" s="60">
        <v>0</v>
      </c>
      <c r="BT2211" s="60">
        <v>0</v>
      </c>
      <c r="BU2211" s="60">
        <v>0</v>
      </c>
      <c r="BV2211" s="60">
        <v>0</v>
      </c>
      <c r="BW2211" s="60">
        <v>0</v>
      </c>
      <c r="BX2211" s="60">
        <v>0</v>
      </c>
      <c r="BY2211" s="60">
        <v>0</v>
      </c>
      <c r="BZ2211" s="60">
        <v>0</v>
      </c>
      <c r="CA2211" s="60">
        <v>0</v>
      </c>
      <c r="CB2211" s="60">
        <v>0</v>
      </c>
      <c r="CC2211" s="60">
        <v>0</v>
      </c>
      <c r="CD2211" s="60">
        <v>0</v>
      </c>
      <c r="CE2211" s="60">
        <v>0</v>
      </c>
      <c r="CF2211" s="60">
        <v>0</v>
      </c>
      <c r="CG2211" s="60">
        <v>0</v>
      </c>
      <c r="CH2211" s="60">
        <v>0</v>
      </c>
    </row>
    <row r="2212" spans="1:86">
      <c r="A2212" s="57" t="s">
        <v>86</v>
      </c>
      <c r="B2212" s="58" t="s">
        <v>723</v>
      </c>
      <c r="C2212" s="59" t="s">
        <v>120</v>
      </c>
      <c r="D2212" s="58" t="s">
        <v>117</v>
      </c>
      <c r="E2212" s="58" t="s">
        <v>775</v>
      </c>
      <c r="F2212" s="58" t="s">
        <v>669</v>
      </c>
      <c r="G2212" s="58" t="s">
        <v>106</v>
      </c>
      <c r="H2212" s="63">
        <v>363</v>
      </c>
      <c r="I2212" s="60">
        <v>35294.730000000003</v>
      </c>
      <c r="J2212" s="60">
        <v>21262.04</v>
      </c>
      <c r="K2212" s="60">
        <v>21729.87</v>
      </c>
      <c r="L2212" s="60">
        <v>21807.96</v>
      </c>
      <c r="M2212" s="60">
        <v>21899.7</v>
      </c>
      <c r="N2212" s="60">
        <v>308.45</v>
      </c>
      <c r="O2212" s="60">
        <v>308.45</v>
      </c>
      <c r="P2212" s="60">
        <v>308.45</v>
      </c>
      <c r="Q2212" s="60">
        <v>0</v>
      </c>
      <c r="R2212" s="60">
        <v>0</v>
      </c>
      <c r="S2212" s="60">
        <v>0</v>
      </c>
      <c r="T2212" s="60">
        <v>0</v>
      </c>
      <c r="U2212" s="60">
        <v>0</v>
      </c>
      <c r="V2212" s="60">
        <v>0</v>
      </c>
      <c r="W2212" s="60">
        <v>0</v>
      </c>
      <c r="X2212" s="60">
        <v>0</v>
      </c>
      <c r="Y2212" s="60">
        <v>0</v>
      </c>
      <c r="Z2212" s="60">
        <v>0</v>
      </c>
      <c r="AA2212" s="60">
        <v>0</v>
      </c>
      <c r="AB2212" s="60">
        <v>0</v>
      </c>
      <c r="AC2212" s="60">
        <v>0</v>
      </c>
      <c r="AD2212" s="60">
        <v>0</v>
      </c>
      <c r="AE2212" s="60">
        <v>0</v>
      </c>
      <c r="AF2212" s="60">
        <v>0</v>
      </c>
      <c r="AG2212" s="60">
        <v>0</v>
      </c>
      <c r="AH2212" s="60">
        <v>0</v>
      </c>
      <c r="AI2212" s="60">
        <v>0</v>
      </c>
      <c r="AJ2212" s="60">
        <v>0</v>
      </c>
      <c r="AK2212" s="60">
        <v>0</v>
      </c>
      <c r="AL2212" s="60">
        <v>0</v>
      </c>
      <c r="AM2212" s="60">
        <v>0</v>
      </c>
      <c r="AN2212" s="60">
        <v>0</v>
      </c>
      <c r="AO2212" s="60">
        <v>0</v>
      </c>
      <c r="AP2212" s="60">
        <v>0</v>
      </c>
      <c r="AQ2212" s="60">
        <v>0</v>
      </c>
      <c r="AR2212" s="60">
        <v>0</v>
      </c>
      <c r="AS2212" s="60">
        <v>0</v>
      </c>
      <c r="AT2212" s="60">
        <v>0</v>
      </c>
      <c r="AU2212" s="60">
        <v>0</v>
      </c>
      <c r="AV2212" s="60">
        <v>0</v>
      </c>
      <c r="AW2212" s="60">
        <v>0</v>
      </c>
      <c r="AX2212" s="60">
        <v>0</v>
      </c>
      <c r="AY2212" s="60">
        <v>0</v>
      </c>
      <c r="AZ2212" s="60">
        <v>0</v>
      </c>
      <c r="BA2212" s="60">
        <v>0</v>
      </c>
      <c r="BB2212" s="60">
        <v>0</v>
      </c>
      <c r="BC2212" s="60">
        <v>0</v>
      </c>
      <c r="BD2212" s="60">
        <v>0</v>
      </c>
      <c r="BE2212" s="60">
        <v>0</v>
      </c>
      <c r="BF2212" s="60">
        <v>0</v>
      </c>
      <c r="BG2212" s="60">
        <v>0</v>
      </c>
      <c r="BH2212" s="60">
        <v>0</v>
      </c>
      <c r="BI2212" s="60">
        <v>0</v>
      </c>
      <c r="BJ2212" s="60">
        <v>0</v>
      </c>
      <c r="BK2212" s="60">
        <v>0</v>
      </c>
      <c r="BL2212" s="60">
        <v>0</v>
      </c>
      <c r="BM2212" s="60">
        <v>0</v>
      </c>
      <c r="BN2212" s="60">
        <v>0</v>
      </c>
      <c r="BO2212" s="60">
        <v>0</v>
      </c>
      <c r="BP2212" s="60">
        <v>0</v>
      </c>
      <c r="BQ2212" s="60">
        <v>0</v>
      </c>
      <c r="BR2212" s="60">
        <v>0</v>
      </c>
      <c r="BS2212" s="60">
        <v>0</v>
      </c>
      <c r="BT2212" s="60">
        <v>0</v>
      </c>
      <c r="BU2212" s="60">
        <v>0</v>
      </c>
      <c r="BV2212" s="60">
        <v>0</v>
      </c>
      <c r="BW2212" s="60">
        <v>0</v>
      </c>
      <c r="BX2212" s="60">
        <v>0</v>
      </c>
      <c r="BY2212" s="60">
        <v>0</v>
      </c>
      <c r="BZ2212" s="60">
        <v>0</v>
      </c>
      <c r="CA2212" s="60">
        <v>0</v>
      </c>
      <c r="CB2212" s="60">
        <v>0</v>
      </c>
      <c r="CC2212" s="60">
        <v>0</v>
      </c>
      <c r="CD2212" s="60">
        <v>0</v>
      </c>
      <c r="CE2212" s="60">
        <v>0</v>
      </c>
      <c r="CF2212" s="60">
        <v>0</v>
      </c>
      <c r="CG2212" s="60">
        <v>0</v>
      </c>
      <c r="CH2212" s="60">
        <v>0</v>
      </c>
    </row>
    <row r="2213" spans="1:86">
      <c r="A2213" s="57" t="s">
        <v>86</v>
      </c>
      <c r="B2213" s="58" t="s">
        <v>723</v>
      </c>
      <c r="C2213" s="59" t="s">
        <v>120</v>
      </c>
      <c r="D2213" s="58" t="s">
        <v>117</v>
      </c>
      <c r="E2213" s="58" t="str">
        <f>VLOOKUP(CONCATENATE($F$4,F2213),'REG FL  CWIP - 1 System Per Boo'!$A$29:$B$1161,2,FALSE)</f>
        <v>Distribution</v>
      </c>
      <c r="F2213" s="58" t="s">
        <v>670</v>
      </c>
      <c r="G2213" s="58" t="s">
        <v>106</v>
      </c>
      <c r="H2213" s="63">
        <v>363</v>
      </c>
      <c r="I2213" s="60">
        <v>7159.76</v>
      </c>
      <c r="J2213" s="60">
        <v>7275.16</v>
      </c>
      <c r="K2213" s="60">
        <v>7538.69</v>
      </c>
      <c r="L2213" s="60">
        <v>7580.11</v>
      </c>
      <c r="M2213" s="60">
        <v>7668.46</v>
      </c>
      <c r="N2213" s="60">
        <v>69.14</v>
      </c>
      <c r="O2213" s="60">
        <v>69.14</v>
      </c>
      <c r="P2213" s="60">
        <v>69.14</v>
      </c>
      <c r="Q2213" s="60">
        <v>69.14</v>
      </c>
      <c r="R2213" s="60">
        <v>99.990000000000009</v>
      </c>
      <c r="S2213" s="60">
        <v>102.56</v>
      </c>
      <c r="T2213" s="60">
        <v>97.34</v>
      </c>
      <c r="U2213" s="60">
        <v>97.34</v>
      </c>
      <c r="V2213" s="60">
        <v>97.34</v>
      </c>
      <c r="W2213" s="60">
        <v>97.34</v>
      </c>
      <c r="X2213" s="60">
        <v>97.34</v>
      </c>
      <c r="Y2213" s="60">
        <v>97.34</v>
      </c>
      <c r="Z2213" s="60">
        <v>97.34</v>
      </c>
      <c r="AA2213" s="60">
        <v>97.34</v>
      </c>
      <c r="AB2213" s="60">
        <v>97.34</v>
      </c>
      <c r="AC2213" s="60">
        <v>97.34</v>
      </c>
      <c r="AD2213" s="60">
        <v>97.34</v>
      </c>
      <c r="AE2213" s="60">
        <v>97.34</v>
      </c>
      <c r="AF2213" s="60">
        <v>97.34</v>
      </c>
      <c r="AG2213" s="60">
        <v>97.34</v>
      </c>
      <c r="AH2213" s="60">
        <v>97.34</v>
      </c>
      <c r="AI2213" s="60">
        <v>97.34</v>
      </c>
      <c r="AJ2213" s="60">
        <v>97.34</v>
      </c>
      <c r="AK2213" s="60">
        <v>97.34</v>
      </c>
      <c r="AL2213" s="60">
        <v>97.34</v>
      </c>
      <c r="AM2213" s="60">
        <v>97.34</v>
      </c>
      <c r="AN2213" s="60">
        <v>97.34</v>
      </c>
      <c r="AO2213" s="60">
        <v>97.34</v>
      </c>
      <c r="AP2213" s="60">
        <v>97.34</v>
      </c>
      <c r="AQ2213" s="60">
        <v>97.34</v>
      </c>
      <c r="AR2213" s="60">
        <v>97.34</v>
      </c>
      <c r="AS2213" s="60">
        <v>97.34</v>
      </c>
      <c r="AT2213" s="60">
        <v>97.34</v>
      </c>
      <c r="AU2213" s="60">
        <v>97.34</v>
      </c>
      <c r="AV2213" s="60">
        <v>97.34</v>
      </c>
      <c r="AW2213" s="60">
        <v>97.34</v>
      </c>
      <c r="AX2213" s="60">
        <v>97.34</v>
      </c>
      <c r="AY2213" s="60">
        <v>97.34</v>
      </c>
      <c r="AZ2213" s="60">
        <v>97.34</v>
      </c>
      <c r="BA2213" s="60">
        <v>97.34</v>
      </c>
      <c r="BB2213" s="60">
        <v>97.34</v>
      </c>
      <c r="BC2213" s="60">
        <v>97.34</v>
      </c>
      <c r="BD2213" s="60">
        <v>97.34</v>
      </c>
      <c r="BE2213" s="60">
        <v>97.34</v>
      </c>
      <c r="BF2213" s="60">
        <v>97.34</v>
      </c>
      <c r="BG2213" s="60">
        <v>97.34</v>
      </c>
      <c r="BH2213" s="60">
        <v>97.34</v>
      </c>
      <c r="BI2213" s="60">
        <v>97.34</v>
      </c>
      <c r="BJ2213" s="60">
        <v>97.34</v>
      </c>
      <c r="BK2213" s="60">
        <v>97.34</v>
      </c>
      <c r="BL2213" s="60">
        <v>97.34</v>
      </c>
      <c r="BM2213" s="60">
        <v>97.34</v>
      </c>
      <c r="BN2213" s="60">
        <v>97.34</v>
      </c>
      <c r="BO2213" s="60">
        <v>97.34</v>
      </c>
      <c r="BP2213" s="60">
        <v>97.34</v>
      </c>
      <c r="BQ2213" s="60">
        <v>97.34</v>
      </c>
      <c r="BR2213" s="60">
        <v>97.34</v>
      </c>
      <c r="BS2213" s="60">
        <v>97.34</v>
      </c>
      <c r="BT2213" s="60">
        <v>97.34</v>
      </c>
      <c r="BU2213" s="60">
        <v>97.34</v>
      </c>
      <c r="BV2213" s="60">
        <v>97.34</v>
      </c>
      <c r="BW2213" s="60">
        <v>97.34</v>
      </c>
      <c r="BX2213" s="60">
        <v>97.34</v>
      </c>
      <c r="BY2213" s="60">
        <v>97.34</v>
      </c>
      <c r="BZ2213" s="60">
        <v>97.34</v>
      </c>
      <c r="CA2213" s="60">
        <v>97.34</v>
      </c>
      <c r="CB2213" s="60">
        <v>97.34</v>
      </c>
      <c r="CC2213" s="60">
        <v>97.34</v>
      </c>
      <c r="CD2213" s="60">
        <v>97.34</v>
      </c>
      <c r="CE2213" s="60">
        <v>97.34</v>
      </c>
      <c r="CF2213" s="60">
        <v>97.34</v>
      </c>
      <c r="CG2213" s="60">
        <v>97.34</v>
      </c>
      <c r="CH2213" s="60">
        <v>97.34</v>
      </c>
    </row>
    <row r="2214" spans="1:86">
      <c r="A2214" s="57" t="s">
        <v>86</v>
      </c>
      <c r="B2214" s="58" t="s">
        <v>723</v>
      </c>
      <c r="C2214" s="59" t="s">
        <v>120</v>
      </c>
      <c r="D2214" s="58" t="s">
        <v>117</v>
      </c>
      <c r="E2214" s="58" t="str">
        <f>VLOOKUP(CONCATENATE($F$4,F2214),'REG FL  CWIP - 1 System Per Boo'!$A$29:$B$1161,2,FALSE)</f>
        <v>Distribution</v>
      </c>
      <c r="F2214" s="58" t="s">
        <v>671</v>
      </c>
      <c r="G2214" s="58" t="s">
        <v>106</v>
      </c>
      <c r="H2214" s="63">
        <v>363</v>
      </c>
      <c r="I2214" s="60">
        <v>9151.19</v>
      </c>
      <c r="J2214" s="60">
        <v>9193.43</v>
      </c>
      <c r="K2214" s="60">
        <v>9279.1299999999992</v>
      </c>
      <c r="L2214" s="60">
        <v>9325.19</v>
      </c>
      <c r="M2214" s="60">
        <v>9368.92</v>
      </c>
      <c r="N2214" s="60">
        <v>10727.97</v>
      </c>
      <c r="O2214" s="60">
        <v>11223.47</v>
      </c>
      <c r="P2214" s="60">
        <v>769.88</v>
      </c>
      <c r="Q2214" s="60">
        <v>620.04</v>
      </c>
      <c r="R2214" s="60">
        <v>658.84999999999991</v>
      </c>
      <c r="S2214" s="60">
        <v>660.66</v>
      </c>
      <c r="T2214" s="60">
        <v>662.99</v>
      </c>
      <c r="U2214" s="60">
        <v>662.99</v>
      </c>
      <c r="V2214" s="60">
        <v>662.99</v>
      </c>
      <c r="W2214" s="60">
        <v>662.99</v>
      </c>
      <c r="X2214" s="60">
        <v>662.99</v>
      </c>
      <c r="Y2214" s="60">
        <v>662.99</v>
      </c>
      <c r="Z2214" s="60">
        <v>662.99</v>
      </c>
      <c r="AA2214" s="60">
        <v>662.99</v>
      </c>
      <c r="AB2214" s="60">
        <v>662.99</v>
      </c>
      <c r="AC2214" s="60">
        <v>662.99</v>
      </c>
      <c r="AD2214" s="60">
        <v>662.99</v>
      </c>
      <c r="AE2214" s="60">
        <v>662.99</v>
      </c>
      <c r="AF2214" s="60">
        <v>662.99</v>
      </c>
      <c r="AG2214" s="60">
        <v>662.99</v>
      </c>
      <c r="AH2214" s="60">
        <v>662.99</v>
      </c>
      <c r="AI2214" s="60">
        <v>662.99</v>
      </c>
      <c r="AJ2214" s="60">
        <v>662.99</v>
      </c>
      <c r="AK2214" s="60">
        <v>662.99</v>
      </c>
      <c r="AL2214" s="60">
        <v>662.99</v>
      </c>
      <c r="AM2214" s="60">
        <v>662.99</v>
      </c>
      <c r="AN2214" s="60">
        <v>662.99</v>
      </c>
      <c r="AO2214" s="60">
        <v>662.99</v>
      </c>
      <c r="AP2214" s="60">
        <v>662.99</v>
      </c>
      <c r="AQ2214" s="60">
        <v>662.99</v>
      </c>
      <c r="AR2214" s="60">
        <v>662.99</v>
      </c>
      <c r="AS2214" s="60">
        <v>662.99</v>
      </c>
      <c r="AT2214" s="60">
        <v>662.99</v>
      </c>
      <c r="AU2214" s="60">
        <v>662.99</v>
      </c>
      <c r="AV2214" s="60">
        <v>662.99</v>
      </c>
      <c r="AW2214" s="60">
        <v>662.99</v>
      </c>
      <c r="AX2214" s="60">
        <v>662.99</v>
      </c>
      <c r="AY2214" s="60">
        <v>662.99</v>
      </c>
      <c r="AZ2214" s="60">
        <v>662.99</v>
      </c>
      <c r="BA2214" s="60">
        <v>662.99</v>
      </c>
      <c r="BB2214" s="60">
        <v>662.99</v>
      </c>
      <c r="BC2214" s="60">
        <v>662.99</v>
      </c>
      <c r="BD2214" s="60">
        <v>662.99</v>
      </c>
      <c r="BE2214" s="60">
        <v>662.99</v>
      </c>
      <c r="BF2214" s="60">
        <v>662.99</v>
      </c>
      <c r="BG2214" s="60">
        <v>662.99</v>
      </c>
      <c r="BH2214" s="60">
        <v>662.99</v>
      </c>
      <c r="BI2214" s="60">
        <v>662.99</v>
      </c>
      <c r="BJ2214" s="60">
        <v>662.99</v>
      </c>
      <c r="BK2214" s="60">
        <v>662.99</v>
      </c>
      <c r="BL2214" s="60">
        <v>662.99</v>
      </c>
      <c r="BM2214" s="60">
        <v>662.99</v>
      </c>
      <c r="BN2214" s="60">
        <v>662.99</v>
      </c>
      <c r="BO2214" s="60">
        <v>662.99</v>
      </c>
      <c r="BP2214" s="60">
        <v>662.99</v>
      </c>
      <c r="BQ2214" s="60">
        <v>662.99</v>
      </c>
      <c r="BR2214" s="60">
        <v>662.99</v>
      </c>
      <c r="BS2214" s="60">
        <v>662.99</v>
      </c>
      <c r="BT2214" s="60">
        <v>662.99</v>
      </c>
      <c r="BU2214" s="60">
        <v>662.99</v>
      </c>
      <c r="BV2214" s="60">
        <v>662.99</v>
      </c>
      <c r="BW2214" s="60">
        <v>662.99</v>
      </c>
      <c r="BX2214" s="60">
        <v>662.99</v>
      </c>
      <c r="BY2214" s="60">
        <v>662.99</v>
      </c>
      <c r="BZ2214" s="60">
        <v>662.99</v>
      </c>
      <c r="CA2214" s="60">
        <v>662.99</v>
      </c>
      <c r="CB2214" s="60">
        <v>662.99</v>
      </c>
      <c r="CC2214" s="60">
        <v>662.99</v>
      </c>
      <c r="CD2214" s="60">
        <v>662.99</v>
      </c>
      <c r="CE2214" s="60">
        <v>662.99</v>
      </c>
      <c r="CF2214" s="60">
        <v>662.99</v>
      </c>
      <c r="CG2214" s="60">
        <v>662.99</v>
      </c>
      <c r="CH2214" s="60">
        <v>662.99</v>
      </c>
    </row>
    <row r="2215" spans="1:86">
      <c r="A2215" s="57" t="s">
        <v>86</v>
      </c>
      <c r="B2215" s="58" t="s">
        <v>723</v>
      </c>
      <c r="C2215" s="59" t="s">
        <v>120</v>
      </c>
      <c r="D2215" s="58" t="s">
        <v>117</v>
      </c>
      <c r="E2215" s="58" t="str">
        <f>VLOOKUP(CONCATENATE($F$4,F2215),'REG FL  CWIP - 1 System Per Boo'!$A$29:$B$1161,2,FALSE)</f>
        <v>Distribution</v>
      </c>
      <c r="F2215" s="58" t="s">
        <v>672</v>
      </c>
      <c r="G2215" s="58" t="s">
        <v>106</v>
      </c>
      <c r="H2215" s="63">
        <v>363</v>
      </c>
      <c r="I2215" s="60">
        <v>13034.46</v>
      </c>
      <c r="J2215" s="60">
        <v>13070.73</v>
      </c>
      <c r="K2215" s="60">
        <v>13096.64</v>
      </c>
      <c r="L2215" s="60">
        <v>13127.44</v>
      </c>
      <c r="M2215" s="60">
        <v>273.93</v>
      </c>
      <c r="N2215" s="60">
        <v>273.93</v>
      </c>
      <c r="O2215" s="60">
        <v>274.31</v>
      </c>
      <c r="P2215" s="60">
        <v>274.27999999999997</v>
      </c>
      <c r="Q2215" s="60">
        <v>8.4600000000000009</v>
      </c>
      <c r="R2215" s="60">
        <v>31.76</v>
      </c>
      <c r="S2215" s="60">
        <v>32.94</v>
      </c>
      <c r="T2215" s="60">
        <v>32.94</v>
      </c>
      <c r="U2215" s="60">
        <v>32.94</v>
      </c>
      <c r="V2215" s="60">
        <v>32.94</v>
      </c>
      <c r="W2215" s="60">
        <v>32.94</v>
      </c>
      <c r="X2215" s="60">
        <v>32.94</v>
      </c>
      <c r="Y2215" s="60">
        <v>32.94</v>
      </c>
      <c r="Z2215" s="60">
        <v>32.94</v>
      </c>
      <c r="AA2215" s="60">
        <v>32.94</v>
      </c>
      <c r="AB2215" s="60">
        <v>32.94</v>
      </c>
      <c r="AC2215" s="60">
        <v>32.94</v>
      </c>
      <c r="AD2215" s="60">
        <v>32.94</v>
      </c>
      <c r="AE2215" s="60">
        <v>32.94</v>
      </c>
      <c r="AF2215" s="60">
        <v>32.94</v>
      </c>
      <c r="AG2215" s="60">
        <v>32.94</v>
      </c>
      <c r="AH2215" s="60">
        <v>32.94</v>
      </c>
      <c r="AI2215" s="60">
        <v>32.94</v>
      </c>
      <c r="AJ2215" s="60">
        <v>32.94</v>
      </c>
      <c r="AK2215" s="60">
        <v>32.94</v>
      </c>
      <c r="AL2215" s="60">
        <v>32.94</v>
      </c>
      <c r="AM2215" s="60">
        <v>32.94</v>
      </c>
      <c r="AN2215" s="60">
        <v>32.94</v>
      </c>
      <c r="AO2215" s="60">
        <v>32.94</v>
      </c>
      <c r="AP2215" s="60">
        <v>32.94</v>
      </c>
      <c r="AQ2215" s="60">
        <v>32.94</v>
      </c>
      <c r="AR2215" s="60">
        <v>32.94</v>
      </c>
      <c r="AS2215" s="60">
        <v>32.94</v>
      </c>
      <c r="AT2215" s="60">
        <v>32.94</v>
      </c>
      <c r="AU2215" s="60">
        <v>32.94</v>
      </c>
      <c r="AV2215" s="60">
        <v>32.94</v>
      </c>
      <c r="AW2215" s="60">
        <v>32.94</v>
      </c>
      <c r="AX2215" s="60">
        <v>32.94</v>
      </c>
      <c r="AY2215" s="60">
        <v>32.94</v>
      </c>
      <c r="AZ2215" s="60">
        <v>32.94</v>
      </c>
      <c r="BA2215" s="60">
        <v>32.94</v>
      </c>
      <c r="BB2215" s="60">
        <v>32.94</v>
      </c>
      <c r="BC2215" s="60">
        <v>32.94</v>
      </c>
      <c r="BD2215" s="60">
        <v>32.94</v>
      </c>
      <c r="BE2215" s="60">
        <v>32.94</v>
      </c>
      <c r="BF2215" s="60">
        <v>32.94</v>
      </c>
      <c r="BG2215" s="60">
        <v>32.94</v>
      </c>
      <c r="BH2215" s="60">
        <v>32.94</v>
      </c>
      <c r="BI2215" s="60">
        <v>32.94</v>
      </c>
      <c r="BJ2215" s="60">
        <v>32.94</v>
      </c>
      <c r="BK2215" s="60">
        <v>32.94</v>
      </c>
      <c r="BL2215" s="60">
        <v>32.94</v>
      </c>
      <c r="BM2215" s="60">
        <v>32.94</v>
      </c>
      <c r="BN2215" s="60">
        <v>32.94</v>
      </c>
      <c r="BO2215" s="60">
        <v>32.94</v>
      </c>
      <c r="BP2215" s="60">
        <v>32.94</v>
      </c>
      <c r="BQ2215" s="60">
        <v>32.94</v>
      </c>
      <c r="BR2215" s="60">
        <v>32.94</v>
      </c>
      <c r="BS2215" s="60">
        <v>32.94</v>
      </c>
      <c r="BT2215" s="60">
        <v>32.94</v>
      </c>
      <c r="BU2215" s="60">
        <v>32.94</v>
      </c>
      <c r="BV2215" s="60">
        <v>32.94</v>
      </c>
      <c r="BW2215" s="60">
        <v>32.94</v>
      </c>
      <c r="BX2215" s="60">
        <v>32.94</v>
      </c>
      <c r="BY2215" s="60">
        <v>32.94</v>
      </c>
      <c r="BZ2215" s="60">
        <v>32.94</v>
      </c>
      <c r="CA2215" s="60">
        <v>32.94</v>
      </c>
      <c r="CB2215" s="60">
        <v>32.94</v>
      </c>
      <c r="CC2215" s="60">
        <v>32.94</v>
      </c>
      <c r="CD2215" s="60">
        <v>32.94</v>
      </c>
      <c r="CE2215" s="60">
        <v>32.94</v>
      </c>
      <c r="CF2215" s="60">
        <v>32.94</v>
      </c>
      <c r="CG2215" s="60">
        <v>32.94</v>
      </c>
      <c r="CH2215" s="60">
        <v>32.94</v>
      </c>
    </row>
    <row r="2216" spans="1:86">
      <c r="A2216" s="57" t="s">
        <v>86</v>
      </c>
      <c r="B2216" s="58" t="s">
        <v>723</v>
      </c>
      <c r="C2216" s="59" t="s">
        <v>120</v>
      </c>
      <c r="D2216" s="58" t="s">
        <v>109</v>
      </c>
      <c r="E2216" s="58"/>
      <c r="F2216" s="65"/>
      <c r="G2216" s="58" t="s">
        <v>692</v>
      </c>
      <c r="H2216" s="64">
        <v>355</v>
      </c>
      <c r="I2216" s="60">
        <v>21764.649999999998</v>
      </c>
      <c r="J2216" s="60">
        <v>23596.26</v>
      </c>
      <c r="K2216" s="60">
        <v>29353.510000000002</v>
      </c>
      <c r="L2216" s="60">
        <v>29096.34</v>
      </c>
      <c r="M2216" s="60">
        <v>8747.77</v>
      </c>
      <c r="N2216" s="60">
        <v>9066.619999999999</v>
      </c>
      <c r="O2216" s="60">
        <v>11416.87</v>
      </c>
      <c r="P2216" s="60">
        <v>14917.150000000001</v>
      </c>
      <c r="Q2216" s="60">
        <v>20091.239999999998</v>
      </c>
      <c r="R2216" s="60">
        <v>23566.860000000008</v>
      </c>
      <c r="S2216" s="60">
        <v>27296.49</v>
      </c>
      <c r="T2216" s="60">
        <v>42836.530000000013</v>
      </c>
      <c r="U2216" s="60">
        <v>42836.530000000013</v>
      </c>
      <c r="V2216" s="60">
        <v>42836.530000000013</v>
      </c>
      <c r="W2216" s="60">
        <v>42836.530000000013</v>
      </c>
      <c r="X2216" s="60">
        <v>42836.530000000013</v>
      </c>
      <c r="Y2216" s="60">
        <v>42836.530000000013</v>
      </c>
      <c r="Z2216" s="60">
        <v>42836.530000000013</v>
      </c>
      <c r="AA2216" s="60">
        <v>42836.530000000013</v>
      </c>
      <c r="AB2216" s="60">
        <v>42836.530000000013</v>
      </c>
      <c r="AC2216" s="60">
        <v>42836.530000000013</v>
      </c>
      <c r="AD2216" s="60">
        <v>42836.530000000013</v>
      </c>
      <c r="AE2216" s="60">
        <v>42836.530000000013</v>
      </c>
      <c r="AF2216" s="60">
        <v>42836.530000000013</v>
      </c>
      <c r="AG2216" s="60">
        <v>42836.530000000013</v>
      </c>
      <c r="AH2216" s="60">
        <v>42836.530000000013</v>
      </c>
      <c r="AI2216" s="60">
        <v>42836.530000000013</v>
      </c>
      <c r="AJ2216" s="60">
        <v>42836.530000000013</v>
      </c>
      <c r="AK2216" s="60">
        <v>42836.530000000013</v>
      </c>
      <c r="AL2216" s="60">
        <v>42836.530000000013</v>
      </c>
      <c r="AM2216" s="60">
        <v>42836.530000000013</v>
      </c>
      <c r="AN2216" s="60">
        <v>42836.530000000013</v>
      </c>
      <c r="AO2216" s="60">
        <v>42836.530000000013</v>
      </c>
      <c r="AP2216" s="60">
        <v>42836.530000000013</v>
      </c>
      <c r="AQ2216" s="60">
        <v>42836.530000000013</v>
      </c>
      <c r="AR2216" s="60">
        <v>42836.530000000013</v>
      </c>
      <c r="AS2216" s="60">
        <v>42836.530000000013</v>
      </c>
      <c r="AT2216" s="60">
        <v>42836.530000000013</v>
      </c>
      <c r="AU2216" s="60">
        <v>42836.530000000013</v>
      </c>
      <c r="AV2216" s="60">
        <v>42836.530000000013</v>
      </c>
      <c r="AW2216" s="60">
        <v>42836.530000000013</v>
      </c>
      <c r="AX2216" s="60">
        <v>42836.530000000013</v>
      </c>
      <c r="AY2216" s="60">
        <v>42836.530000000013</v>
      </c>
      <c r="AZ2216" s="60">
        <v>42836.530000000013</v>
      </c>
      <c r="BA2216" s="60">
        <v>42836.530000000013</v>
      </c>
      <c r="BB2216" s="60">
        <v>42836.530000000013</v>
      </c>
      <c r="BC2216" s="60">
        <v>42836.530000000013</v>
      </c>
      <c r="BD2216" s="60">
        <v>42836.530000000013</v>
      </c>
      <c r="BE2216" s="60">
        <v>42836.530000000013</v>
      </c>
      <c r="BF2216" s="60">
        <v>42836.530000000013</v>
      </c>
      <c r="BG2216" s="60">
        <v>42836.530000000013</v>
      </c>
      <c r="BH2216" s="60">
        <v>42836.530000000013</v>
      </c>
      <c r="BI2216" s="60">
        <v>42836.530000000013</v>
      </c>
      <c r="BJ2216" s="60">
        <v>42836.530000000013</v>
      </c>
      <c r="BK2216" s="60">
        <v>42836.530000000013</v>
      </c>
      <c r="BL2216" s="60">
        <v>42836.530000000013</v>
      </c>
      <c r="BM2216" s="60">
        <v>42836.530000000013</v>
      </c>
      <c r="BN2216" s="60">
        <v>42836.530000000013</v>
      </c>
      <c r="BO2216" s="60">
        <v>42836.530000000013</v>
      </c>
      <c r="BP2216" s="60">
        <v>42836.530000000013</v>
      </c>
      <c r="BQ2216" s="60">
        <v>42836.530000000013</v>
      </c>
      <c r="BR2216" s="60">
        <v>42836.530000000013</v>
      </c>
      <c r="BS2216" s="60">
        <v>42836.530000000013</v>
      </c>
      <c r="BT2216" s="60">
        <v>42836.530000000013</v>
      </c>
      <c r="BU2216" s="60">
        <v>42836.530000000013</v>
      </c>
      <c r="BV2216" s="60">
        <v>42836.530000000013</v>
      </c>
      <c r="BW2216" s="60">
        <v>42836.530000000013</v>
      </c>
      <c r="BX2216" s="60">
        <v>42836.530000000013</v>
      </c>
      <c r="BY2216" s="60">
        <v>42836.530000000013</v>
      </c>
      <c r="BZ2216" s="60">
        <v>42836.530000000013</v>
      </c>
      <c r="CA2216" s="60">
        <v>42836.530000000013</v>
      </c>
      <c r="CB2216" s="60">
        <v>42836.530000000013</v>
      </c>
      <c r="CC2216" s="60">
        <v>42836.530000000013</v>
      </c>
      <c r="CD2216" s="60">
        <v>42836.530000000013</v>
      </c>
      <c r="CE2216" s="60">
        <v>42836.530000000013</v>
      </c>
      <c r="CF2216" s="60">
        <v>42836.530000000013</v>
      </c>
      <c r="CG2216" s="60">
        <v>42836.530000000013</v>
      </c>
      <c r="CH2216" s="60">
        <v>42836.530000000013</v>
      </c>
    </row>
    <row r="2217" spans="1:86">
      <c r="E2217" s="58"/>
    </row>
    <row r="2218" spans="1:86">
      <c r="E2218" s="58"/>
    </row>
    <row r="2219" spans="1:86">
      <c r="E2219" s="58"/>
    </row>
    <row r="2220" spans="1:86">
      <c r="E2220" s="58"/>
    </row>
    <row r="2221" spans="1:86">
      <c r="E2221" s="58"/>
    </row>
    <row r="2222" spans="1:86">
      <c r="E2222" s="58"/>
    </row>
    <row r="2223" spans="1:86">
      <c r="E2223" s="58"/>
    </row>
    <row r="2224" spans="1:86">
      <c r="E2224" s="58"/>
    </row>
    <row r="2225" spans="5:5">
      <c r="E2225" s="58"/>
    </row>
    <row r="2226" spans="5:5">
      <c r="E2226" s="58"/>
    </row>
    <row r="2227" spans="5:5">
      <c r="E2227" s="58"/>
    </row>
    <row r="2228" spans="5:5">
      <c r="E2228" s="58"/>
    </row>
    <row r="2229" spans="5:5">
      <c r="E2229" s="58"/>
    </row>
    <row r="2230" spans="5:5">
      <c r="E2230" s="58"/>
    </row>
    <row r="2231" spans="5:5">
      <c r="E2231" s="58"/>
    </row>
    <row r="2232" spans="5:5">
      <c r="E2232" s="58"/>
    </row>
    <row r="2233" spans="5:5">
      <c r="E2233" s="58"/>
    </row>
    <row r="2234" spans="5:5">
      <c r="E2234" s="58"/>
    </row>
    <row r="2235" spans="5:5">
      <c r="E2235" s="58"/>
    </row>
    <row r="2236" spans="5:5">
      <c r="E2236" s="58"/>
    </row>
    <row r="2237" spans="5:5">
      <c r="E2237" s="58"/>
    </row>
    <row r="2238" spans="5:5">
      <c r="E2238" s="58"/>
    </row>
    <row r="2239" spans="5:5">
      <c r="E2239" s="58"/>
    </row>
    <row r="2240" spans="5:5">
      <c r="E2240" s="58"/>
    </row>
    <row r="2241" spans="5:5">
      <c r="E2241" s="58"/>
    </row>
    <row r="2242" spans="5:5">
      <c r="E2242" s="58"/>
    </row>
    <row r="2243" spans="5:5">
      <c r="E2243" s="58"/>
    </row>
    <row r="2244" spans="5:5">
      <c r="E2244" s="58"/>
    </row>
    <row r="2245" spans="5:5">
      <c r="E2245" s="58"/>
    </row>
    <row r="2246" spans="5:5">
      <c r="E2246" s="58"/>
    </row>
    <row r="2247" spans="5:5">
      <c r="E2247" s="58"/>
    </row>
    <row r="2248" spans="5:5">
      <c r="E2248" s="58"/>
    </row>
    <row r="2249" spans="5:5">
      <c r="E2249" s="58"/>
    </row>
    <row r="2250" spans="5:5">
      <c r="E2250" s="58"/>
    </row>
    <row r="2251" spans="5:5">
      <c r="E2251" s="58"/>
    </row>
    <row r="2252" spans="5:5">
      <c r="E2252" s="58"/>
    </row>
    <row r="2253" spans="5:5">
      <c r="E2253" s="58"/>
    </row>
    <row r="2254" spans="5:5">
      <c r="E2254" s="58"/>
    </row>
    <row r="2255" spans="5:5">
      <c r="E2255" s="58"/>
    </row>
    <row r="2256" spans="5:5">
      <c r="E2256" s="58"/>
    </row>
    <row r="2257" spans="5:5">
      <c r="E2257" s="58"/>
    </row>
    <row r="2258" spans="5:5">
      <c r="E2258" s="58"/>
    </row>
    <row r="2259" spans="5:5">
      <c r="E2259" s="58"/>
    </row>
    <row r="2260" spans="5:5">
      <c r="E2260" s="58"/>
    </row>
    <row r="2261" spans="5:5">
      <c r="E2261" s="58"/>
    </row>
    <row r="2262" spans="5:5">
      <c r="E2262" s="58"/>
    </row>
    <row r="2263" spans="5:5">
      <c r="E2263" s="58"/>
    </row>
    <row r="2264" spans="5:5">
      <c r="E2264" s="58"/>
    </row>
    <row r="2265" spans="5:5">
      <c r="E2265" s="58"/>
    </row>
    <row r="2266" spans="5:5">
      <c r="E2266" s="58"/>
    </row>
    <row r="2267" spans="5:5">
      <c r="E2267" s="58"/>
    </row>
    <row r="2268" spans="5:5">
      <c r="E2268" s="58"/>
    </row>
    <row r="2269" spans="5:5">
      <c r="E2269" s="58"/>
    </row>
    <row r="2270" spans="5:5">
      <c r="E2270" s="58"/>
    </row>
    <row r="2271" spans="5:5">
      <c r="E2271" s="58"/>
    </row>
    <row r="2272" spans="5:5">
      <c r="E2272" s="58"/>
    </row>
    <row r="2273" spans="5:5">
      <c r="E2273" s="58"/>
    </row>
    <row r="2274" spans="5:5">
      <c r="E2274" s="58"/>
    </row>
    <row r="2275" spans="5:5">
      <c r="E2275" s="58"/>
    </row>
    <row r="2276" spans="5:5">
      <c r="E2276" s="58"/>
    </row>
    <row r="2277" spans="5:5">
      <c r="E2277" s="58"/>
    </row>
    <row r="2278" spans="5:5">
      <c r="E2278" s="58"/>
    </row>
    <row r="2279" spans="5:5">
      <c r="E2279" s="58"/>
    </row>
    <row r="2280" spans="5:5">
      <c r="E2280" s="58"/>
    </row>
  </sheetData>
  <autoFilter ref="A5:CH2280" xr:uid="{00000000-0001-0000-0200-000000000000}"/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&amp;R20240025-OPCPOD1-00004319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60B75-6FE4-47AD-B65D-DEB69565E799}">
  <sheetPr codeName="Sheet7"/>
  <dimension ref="A1:CE47"/>
  <sheetViews>
    <sheetView tabSelected="1" zoomScaleNormal="100" workbookViewId="0">
      <selection activeCell="AR40" sqref="AR40"/>
    </sheetView>
  </sheetViews>
  <sheetFormatPr defaultRowHeight="14.4"/>
  <cols>
    <col min="1" max="1" width="9.6640625" style="54" bestFit="1" customWidth="1"/>
    <col min="2" max="2" width="12.88671875" style="54" bestFit="1" customWidth="1"/>
    <col min="3" max="3" width="18.109375" style="54" bestFit="1" customWidth="1"/>
    <col min="4" max="4" width="45.44140625" style="54" bestFit="1" customWidth="1"/>
    <col min="5" max="5" width="43.5546875" style="54" bestFit="1" customWidth="1"/>
    <col min="6" max="12" width="7" style="54" bestFit="1" customWidth="1"/>
    <col min="13" max="13" width="8.88671875" style="54"/>
    <col min="14" max="17" width="7" style="54" bestFit="1" customWidth="1"/>
    <col min="18" max="18" width="11" style="54" bestFit="1" customWidth="1"/>
    <col min="19" max="21" width="7" style="54" bestFit="1" customWidth="1"/>
    <col min="22" max="23" width="8" style="54" bestFit="1" customWidth="1"/>
    <col min="24" max="82" width="8.88671875" style="54"/>
    <col min="83" max="83" width="11.88671875" style="54" bestFit="1" customWidth="1"/>
    <col min="84" max="16384" width="8.88671875" style="54"/>
  </cols>
  <sheetData>
    <row r="1" spans="1:83">
      <c r="A1" s="53" t="s">
        <v>0</v>
      </c>
    </row>
    <row r="2" spans="1:83">
      <c r="A2" s="53" t="s">
        <v>1</v>
      </c>
    </row>
    <row r="3" spans="1:83" ht="15" thickBot="1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</row>
    <row r="4" spans="1:83" ht="79.8" thickBot="1">
      <c r="A4" s="56" t="s">
        <v>2</v>
      </c>
      <c r="B4" s="56" t="s">
        <v>3</v>
      </c>
      <c r="C4" s="56" t="s">
        <v>4</v>
      </c>
      <c r="D4" s="56" t="s">
        <v>6</v>
      </c>
      <c r="E4" s="56" t="s">
        <v>7</v>
      </c>
      <c r="F4" s="56" t="s">
        <v>8</v>
      </c>
      <c r="G4" s="56" t="s">
        <v>9</v>
      </c>
      <c r="H4" s="56" t="s">
        <v>10</v>
      </c>
      <c r="I4" s="56" t="s">
        <v>11</v>
      </c>
      <c r="J4" s="56" t="s">
        <v>12</v>
      </c>
      <c r="K4" s="56" t="s">
        <v>13</v>
      </c>
      <c r="L4" s="56" t="s">
        <v>14</v>
      </c>
      <c r="M4" s="56" t="s">
        <v>15</v>
      </c>
      <c r="N4" s="56" t="s">
        <v>16</v>
      </c>
      <c r="O4" s="56" t="s">
        <v>17</v>
      </c>
      <c r="P4" s="56" t="s">
        <v>18</v>
      </c>
      <c r="Q4" s="56" t="s">
        <v>19</v>
      </c>
      <c r="R4" s="56" t="s">
        <v>20</v>
      </c>
      <c r="S4" s="56" t="s">
        <v>21</v>
      </c>
      <c r="T4" s="56" t="s">
        <v>22</v>
      </c>
      <c r="U4" s="56" t="s">
        <v>23</v>
      </c>
      <c r="V4" s="56" t="s">
        <v>24</v>
      </c>
      <c r="W4" s="56" t="s">
        <v>25</v>
      </c>
      <c r="X4" s="56" t="s">
        <v>26</v>
      </c>
      <c r="Y4" s="56" t="s">
        <v>27</v>
      </c>
      <c r="Z4" s="56" t="s">
        <v>28</v>
      </c>
      <c r="AA4" s="56" t="s">
        <v>29</v>
      </c>
      <c r="AB4" s="56" t="s">
        <v>30</v>
      </c>
      <c r="AC4" s="56" t="s">
        <v>31</v>
      </c>
      <c r="AD4" s="56" t="s">
        <v>32</v>
      </c>
      <c r="AE4" s="56" t="s">
        <v>33</v>
      </c>
      <c r="AF4" s="56" t="s">
        <v>34</v>
      </c>
      <c r="AG4" s="56" t="s">
        <v>35</v>
      </c>
      <c r="AH4" s="56" t="s">
        <v>36</v>
      </c>
      <c r="AI4" s="56" t="s">
        <v>37</v>
      </c>
      <c r="AJ4" s="56" t="s">
        <v>38</v>
      </c>
      <c r="AK4" s="56" t="s">
        <v>39</v>
      </c>
      <c r="AL4" s="56" t="s">
        <v>40</v>
      </c>
      <c r="AM4" s="56" t="s">
        <v>41</v>
      </c>
      <c r="AN4" s="56" t="s">
        <v>42</v>
      </c>
      <c r="AO4" s="56" t="s">
        <v>43</v>
      </c>
      <c r="AP4" s="56" t="s">
        <v>44</v>
      </c>
      <c r="AQ4" s="56" t="s">
        <v>45</v>
      </c>
      <c r="AR4" s="56" t="s">
        <v>46</v>
      </c>
      <c r="AS4" s="56" t="s">
        <v>47</v>
      </c>
      <c r="AT4" s="56" t="s">
        <v>48</v>
      </c>
      <c r="AU4" s="56" t="s">
        <v>49</v>
      </c>
      <c r="AV4" s="56" t="s">
        <v>50</v>
      </c>
      <c r="AW4" s="56" t="s">
        <v>51</v>
      </c>
      <c r="AX4" s="56" t="s">
        <v>52</v>
      </c>
      <c r="AY4" s="56" t="s">
        <v>53</v>
      </c>
      <c r="AZ4" s="56" t="s">
        <v>54</v>
      </c>
      <c r="BA4" s="56" t="s">
        <v>55</v>
      </c>
      <c r="BB4" s="56" t="s">
        <v>56</v>
      </c>
      <c r="BC4" s="56" t="s">
        <v>57</v>
      </c>
      <c r="BD4" s="56" t="s">
        <v>58</v>
      </c>
      <c r="BE4" s="56" t="s">
        <v>59</v>
      </c>
      <c r="BF4" s="56" t="s">
        <v>60</v>
      </c>
      <c r="BG4" s="56" t="s">
        <v>61</v>
      </c>
      <c r="BH4" s="56" t="s">
        <v>62</v>
      </c>
      <c r="BI4" s="56" t="s">
        <v>63</v>
      </c>
      <c r="BJ4" s="56" t="s">
        <v>64</v>
      </c>
      <c r="BK4" s="56" t="s">
        <v>65</v>
      </c>
      <c r="BL4" s="56" t="s">
        <v>66</v>
      </c>
      <c r="BM4" s="56" t="s">
        <v>67</v>
      </c>
      <c r="BN4" s="56" t="s">
        <v>68</v>
      </c>
      <c r="BO4" s="56" t="s">
        <v>69</v>
      </c>
      <c r="BP4" s="56" t="s">
        <v>70</v>
      </c>
      <c r="BQ4" s="56" t="s">
        <v>71</v>
      </c>
      <c r="BR4" s="56" t="s">
        <v>72</v>
      </c>
      <c r="BS4" s="56" t="s">
        <v>73</v>
      </c>
      <c r="BT4" s="56" t="s">
        <v>74</v>
      </c>
      <c r="BU4" s="56" t="s">
        <v>75</v>
      </c>
      <c r="BV4" s="56" t="s">
        <v>76</v>
      </c>
      <c r="BW4" s="56" t="s">
        <v>77</v>
      </c>
      <c r="BX4" s="56" t="s">
        <v>78</v>
      </c>
      <c r="BY4" s="56" t="s">
        <v>79</v>
      </c>
      <c r="BZ4" s="56" t="s">
        <v>80</v>
      </c>
      <c r="CA4" s="56" t="s">
        <v>81</v>
      </c>
      <c r="CB4" s="56" t="s">
        <v>82</v>
      </c>
      <c r="CC4" s="56" t="s">
        <v>83</v>
      </c>
      <c r="CD4" s="56" t="s">
        <v>84</v>
      </c>
      <c r="CE4" s="56" t="s">
        <v>85</v>
      </c>
    </row>
    <row r="5" spans="1:83">
      <c r="A5" s="57" t="s">
        <v>86</v>
      </c>
      <c r="B5" s="58" t="s">
        <v>723</v>
      </c>
      <c r="C5" s="59" t="s">
        <v>92</v>
      </c>
      <c r="D5" s="58" t="s">
        <v>231</v>
      </c>
      <c r="E5" s="58" t="s">
        <v>232</v>
      </c>
      <c r="F5" s="60">
        <v>25546.47</v>
      </c>
      <c r="G5" s="60">
        <v>19234.919999999998</v>
      </c>
      <c r="H5" s="60">
        <v>21487.069999999996</v>
      </c>
      <c r="I5" s="60">
        <v>25277.31</v>
      </c>
      <c r="J5" s="60">
        <v>27867.260000000006</v>
      </c>
      <c r="K5" s="60">
        <v>29587.470000000005</v>
      </c>
      <c r="L5" s="60">
        <v>30983.759999999998</v>
      </c>
      <c r="M5" s="60">
        <v>35817.69</v>
      </c>
      <c r="N5" s="60">
        <v>40842.399999999994</v>
      </c>
      <c r="O5" s="60">
        <v>38194.959999999999</v>
      </c>
      <c r="P5" s="60">
        <v>39334.769999999997</v>
      </c>
      <c r="Q5" s="60">
        <v>40961.919999999998</v>
      </c>
      <c r="R5" s="60">
        <v>40961.919999999998</v>
      </c>
      <c r="S5" s="60">
        <v>9645.82499341312</v>
      </c>
      <c r="T5" s="60">
        <v>1467.1791559139529</v>
      </c>
      <c r="U5" s="60">
        <v>110.95880257958879</v>
      </c>
      <c r="V5" s="60">
        <v>0</v>
      </c>
      <c r="W5" s="60">
        <v>0</v>
      </c>
      <c r="X5" s="60">
        <v>0</v>
      </c>
      <c r="Y5" s="60">
        <v>0</v>
      </c>
      <c r="Z5" s="60">
        <v>0</v>
      </c>
      <c r="AA5" s="60">
        <v>0</v>
      </c>
      <c r="AB5" s="60">
        <v>0</v>
      </c>
      <c r="AC5" s="60">
        <v>0</v>
      </c>
      <c r="AD5" s="60">
        <v>0</v>
      </c>
      <c r="AE5" s="60">
        <v>0</v>
      </c>
      <c r="AF5" s="60">
        <v>0</v>
      </c>
      <c r="AG5" s="60">
        <v>0</v>
      </c>
      <c r="AH5" s="60">
        <v>0</v>
      </c>
      <c r="AI5" s="60">
        <v>0</v>
      </c>
      <c r="AJ5" s="60">
        <v>0</v>
      </c>
      <c r="AK5" s="60">
        <v>0</v>
      </c>
      <c r="AL5" s="60">
        <v>0</v>
      </c>
      <c r="AM5" s="60">
        <v>0</v>
      </c>
      <c r="AN5" s="60">
        <v>0</v>
      </c>
      <c r="AO5" s="60">
        <v>0</v>
      </c>
      <c r="AP5" s="60">
        <v>0</v>
      </c>
      <c r="AQ5" s="60">
        <v>0</v>
      </c>
      <c r="AR5" s="60">
        <v>0</v>
      </c>
      <c r="AS5" s="60">
        <v>0</v>
      </c>
      <c r="AT5" s="60">
        <v>0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0</v>
      </c>
      <c r="BF5" s="60">
        <v>0</v>
      </c>
      <c r="BG5" s="60">
        <v>0</v>
      </c>
      <c r="BH5" s="60">
        <v>0</v>
      </c>
      <c r="BI5" s="60">
        <v>0</v>
      </c>
      <c r="BJ5" s="60">
        <v>0</v>
      </c>
      <c r="BK5" s="60">
        <v>0</v>
      </c>
      <c r="BL5" s="60">
        <v>0</v>
      </c>
      <c r="BM5" s="60">
        <v>0</v>
      </c>
      <c r="BN5" s="60">
        <v>0</v>
      </c>
      <c r="BO5" s="60">
        <v>0</v>
      </c>
      <c r="BP5" s="60">
        <v>0</v>
      </c>
      <c r="BQ5" s="60">
        <v>0</v>
      </c>
      <c r="BR5" s="60">
        <v>0</v>
      </c>
      <c r="BS5" s="60">
        <v>0</v>
      </c>
      <c r="BT5" s="60">
        <v>0</v>
      </c>
      <c r="BU5" s="60">
        <v>0</v>
      </c>
      <c r="BV5" s="60">
        <v>0</v>
      </c>
      <c r="BW5" s="60">
        <v>0</v>
      </c>
      <c r="BX5" s="60">
        <v>0</v>
      </c>
      <c r="BY5" s="60">
        <v>0</v>
      </c>
      <c r="BZ5" s="60">
        <v>0</v>
      </c>
      <c r="CA5" s="60">
        <v>0</v>
      </c>
      <c r="CB5" s="60">
        <v>0</v>
      </c>
      <c r="CC5" s="60">
        <v>0</v>
      </c>
      <c r="CD5" s="60">
        <v>0</v>
      </c>
      <c r="CE5" s="60">
        <v>0</v>
      </c>
    </row>
    <row r="6" spans="1:83">
      <c r="A6" s="57" t="s">
        <v>86</v>
      </c>
      <c r="B6" s="58" t="s">
        <v>723</v>
      </c>
      <c r="C6" s="59" t="s">
        <v>92</v>
      </c>
      <c r="D6" s="58" t="s">
        <v>233</v>
      </c>
      <c r="E6" s="58" t="s">
        <v>234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93.69</v>
      </c>
      <c r="L6" s="60">
        <v>491.40999999999997</v>
      </c>
      <c r="M6" s="60">
        <v>2256.4299999999994</v>
      </c>
      <c r="N6" s="60">
        <v>3884.03</v>
      </c>
      <c r="O6" s="60">
        <v>1531.8599999999997</v>
      </c>
      <c r="P6" s="60">
        <v>2776.9700000000003</v>
      </c>
      <c r="Q6" s="60">
        <v>2233.5299999999997</v>
      </c>
      <c r="R6" s="60">
        <v>2233.5299999999997</v>
      </c>
      <c r="S6" s="60">
        <v>2233.5299999999997</v>
      </c>
      <c r="T6" s="60">
        <v>2233.5299999999997</v>
      </c>
      <c r="U6" s="60">
        <v>2233.5299999999997</v>
      </c>
      <c r="V6" s="60">
        <v>2233.5299999999997</v>
      </c>
      <c r="W6" s="60">
        <v>2233.5299999999997</v>
      </c>
      <c r="X6" s="60">
        <v>2233.5299999999997</v>
      </c>
      <c r="Y6" s="60">
        <v>2233.5299999999997</v>
      </c>
      <c r="Z6" s="60">
        <v>2233.5299999999997</v>
      </c>
      <c r="AA6" s="60">
        <v>2233.5299999999997</v>
      </c>
      <c r="AB6" s="60">
        <v>2233.5299999999997</v>
      </c>
      <c r="AC6" s="60">
        <v>2233.5299999999997</v>
      </c>
      <c r="AD6" s="60">
        <v>2233.5299999999997</v>
      </c>
      <c r="AE6" s="60">
        <v>2233.5299999999997</v>
      </c>
      <c r="AF6" s="60">
        <v>2233.5299999999997</v>
      </c>
      <c r="AG6" s="60">
        <v>2233.5299999999997</v>
      </c>
      <c r="AH6" s="60">
        <v>2233.5299999999997</v>
      </c>
      <c r="AI6" s="60">
        <v>2233.5299999999997</v>
      </c>
      <c r="AJ6" s="60">
        <v>2233.5299999999997</v>
      </c>
      <c r="AK6" s="60">
        <v>2233.5299999999997</v>
      </c>
      <c r="AL6" s="60">
        <v>2233.5299999999997</v>
      </c>
      <c r="AM6" s="60">
        <v>2233.5299999999997</v>
      </c>
      <c r="AN6" s="60">
        <v>2233.5299999999997</v>
      </c>
      <c r="AO6" s="60">
        <v>2233.5299999999997</v>
      </c>
      <c r="AP6" s="60">
        <v>2233.5299999999997</v>
      </c>
      <c r="AQ6" s="60">
        <v>2233.5299999999997</v>
      </c>
      <c r="AR6" s="60">
        <v>2233.5299999999997</v>
      </c>
      <c r="AS6" s="60">
        <v>2233.5299999999997</v>
      </c>
      <c r="AT6" s="60">
        <v>2233.5299999999997</v>
      </c>
      <c r="AU6" s="60">
        <v>2233.5299999999997</v>
      </c>
      <c r="AV6" s="60">
        <v>2233.5299999999997</v>
      </c>
      <c r="AW6" s="60">
        <v>2233.5299999999997</v>
      </c>
      <c r="AX6" s="60">
        <v>2233.5299999999997</v>
      </c>
      <c r="AY6" s="60">
        <v>2233.5299999999997</v>
      </c>
      <c r="AZ6" s="60">
        <v>2233.5299999999997</v>
      </c>
      <c r="BA6" s="60">
        <v>2233.5299999999997</v>
      </c>
      <c r="BB6" s="60">
        <v>2233.5299999999997</v>
      </c>
      <c r="BC6" s="60">
        <v>2233.5299999999997</v>
      </c>
      <c r="BD6" s="60">
        <v>2233.5299999999997</v>
      </c>
      <c r="BE6" s="60">
        <v>2233.5299999999997</v>
      </c>
      <c r="BF6" s="60">
        <v>2233.5299999999997</v>
      </c>
      <c r="BG6" s="60">
        <v>2233.5299999999997</v>
      </c>
      <c r="BH6" s="60">
        <v>2233.5299999999997</v>
      </c>
      <c r="BI6" s="60">
        <v>2233.5299999999997</v>
      </c>
      <c r="BJ6" s="60">
        <v>2233.5299999999997</v>
      </c>
      <c r="BK6" s="60">
        <v>2233.5299999999997</v>
      </c>
      <c r="BL6" s="60">
        <v>2233.5299999999997</v>
      </c>
      <c r="BM6" s="60">
        <v>2233.5299999999997</v>
      </c>
      <c r="BN6" s="60">
        <v>2233.5299999999997</v>
      </c>
      <c r="BO6" s="60">
        <v>2233.5299999999997</v>
      </c>
      <c r="BP6" s="60">
        <v>2233.5299999999997</v>
      </c>
      <c r="BQ6" s="60">
        <v>2233.5299999999997</v>
      </c>
      <c r="BR6" s="60">
        <v>2233.5299999999997</v>
      </c>
      <c r="BS6" s="60">
        <v>2233.5299999999997</v>
      </c>
      <c r="BT6" s="60">
        <v>2233.5299999999997</v>
      </c>
      <c r="BU6" s="60">
        <v>2233.5299999999997</v>
      </c>
      <c r="BV6" s="60">
        <v>2233.5299999999997</v>
      </c>
      <c r="BW6" s="60">
        <v>2233.5299999999997</v>
      </c>
      <c r="BX6" s="60">
        <v>2233.5299999999997</v>
      </c>
      <c r="BY6" s="60">
        <v>2233.5299999999997</v>
      </c>
      <c r="BZ6" s="60">
        <v>2233.5299999999997</v>
      </c>
      <c r="CA6" s="60">
        <v>2233.5299999999997</v>
      </c>
      <c r="CB6" s="60">
        <v>2233.5299999999997</v>
      </c>
      <c r="CC6" s="60">
        <v>2233.5299999999997</v>
      </c>
      <c r="CD6" s="60">
        <v>2233.5299999999997</v>
      </c>
      <c r="CE6" s="60">
        <v>2233.5299999999997</v>
      </c>
    </row>
    <row r="7" spans="1:83">
      <c r="A7" s="57" t="s">
        <v>86</v>
      </c>
      <c r="B7" s="58" t="s">
        <v>723</v>
      </c>
      <c r="C7" s="59" t="s">
        <v>92</v>
      </c>
      <c r="D7" s="58" t="s">
        <v>235</v>
      </c>
      <c r="E7" s="58" t="s">
        <v>232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  <c r="S7" s="60">
        <v>-12.770308611030714</v>
      </c>
      <c r="T7" s="60">
        <v>-18.998357998390077</v>
      </c>
      <c r="U7" s="60">
        <v>-1.5430490198779125</v>
      </c>
      <c r="V7" s="60">
        <v>34.78366672157722</v>
      </c>
      <c r="W7" s="60">
        <v>80.580901973276468</v>
      </c>
      <c r="X7" s="60">
        <v>128.24841090055406</v>
      </c>
      <c r="Y7" s="60">
        <v>179.49392529227134</v>
      </c>
      <c r="Z7" s="60">
        <v>233.35106268912523</v>
      </c>
      <c r="AA7" s="60">
        <v>285.75721283940038</v>
      </c>
      <c r="AB7" s="60">
        <v>336.40090405879528</v>
      </c>
      <c r="AC7" s="60">
        <v>362.85942573493503</v>
      </c>
      <c r="AD7" s="60">
        <v>393.43185884665741</v>
      </c>
      <c r="AE7" s="60">
        <v>393.43185884665741</v>
      </c>
      <c r="AF7" s="60">
        <v>392.01786621697102</v>
      </c>
      <c r="AG7" s="60">
        <v>390.6467997236885</v>
      </c>
      <c r="AH7" s="60">
        <v>420.40802273958093</v>
      </c>
      <c r="AI7" s="60">
        <v>451.71299873666999</v>
      </c>
      <c r="AJ7" s="60">
        <v>483.73332446358654</v>
      </c>
      <c r="AK7" s="60">
        <v>515.997859520887</v>
      </c>
      <c r="AL7" s="60">
        <v>549.84415187950799</v>
      </c>
      <c r="AM7" s="60">
        <v>583.61992721113575</v>
      </c>
      <c r="AN7" s="60">
        <v>615.92382099597376</v>
      </c>
      <c r="AO7" s="60">
        <v>647.08526004540795</v>
      </c>
      <c r="AP7" s="60">
        <v>655.83733104572866</v>
      </c>
      <c r="AQ7" s="60">
        <v>663.58424142527224</v>
      </c>
      <c r="AR7" s="60">
        <v>663.58424142527224</v>
      </c>
      <c r="AS7" s="60">
        <v>666.7133305886216</v>
      </c>
      <c r="AT7" s="60">
        <v>669.65195369279445</v>
      </c>
      <c r="AU7" s="60">
        <v>703.70725907989186</v>
      </c>
      <c r="AV7" s="60">
        <v>737.84582005035304</v>
      </c>
      <c r="AW7" s="60">
        <v>772.19375895837038</v>
      </c>
      <c r="AX7" s="60">
        <v>806.75292165093924</v>
      </c>
      <c r="AY7" s="60">
        <v>841.31872707755451</v>
      </c>
      <c r="AZ7" s="60">
        <v>875.93264704237663</v>
      </c>
      <c r="BA7" s="60">
        <v>910.18390731662498</v>
      </c>
      <c r="BB7" s="60">
        <v>943.83757769066551</v>
      </c>
      <c r="BC7" s="60">
        <v>954.89793694063621</v>
      </c>
      <c r="BD7" s="60">
        <v>966.76683555703278</v>
      </c>
      <c r="BE7" s="60">
        <v>966.76683555703278</v>
      </c>
      <c r="BF7" s="60">
        <v>969.78275673032419</v>
      </c>
      <c r="BG7" s="60">
        <v>972.61510032219303</v>
      </c>
      <c r="BH7" s="60">
        <v>1005.4387468270174</v>
      </c>
      <c r="BI7" s="60">
        <v>1038.3426378578213</v>
      </c>
      <c r="BJ7" s="60">
        <v>1071.4483343732666</v>
      </c>
      <c r="BK7" s="60">
        <v>1104.7576154626483</v>
      </c>
      <c r="BL7" s="60">
        <v>1138.0732990420888</v>
      </c>
      <c r="BM7" s="60">
        <v>1171.4353570285673</v>
      </c>
      <c r="BN7" s="60">
        <v>1204.4478714314653</v>
      </c>
      <c r="BO7" s="60">
        <v>1236.8844086285712</v>
      </c>
      <c r="BP7" s="60">
        <v>1247.5447541492117</v>
      </c>
      <c r="BQ7" s="60">
        <v>1258.9843970312772</v>
      </c>
      <c r="BR7" s="60">
        <v>1258.9843970312772</v>
      </c>
      <c r="BS7" s="60">
        <v>1261.865274838432</v>
      </c>
      <c r="BT7" s="60">
        <v>1264.5707950848866</v>
      </c>
      <c r="BU7" s="60">
        <v>1295.9247030063054</v>
      </c>
      <c r="BV7" s="60">
        <v>1327.3552623588319</v>
      </c>
      <c r="BW7" s="60">
        <v>1358.9785909876957</v>
      </c>
      <c r="BX7" s="60">
        <v>1390.7963883202267</v>
      </c>
      <c r="BY7" s="60">
        <v>1422.6203014596572</v>
      </c>
      <c r="BZ7" s="60">
        <v>1454.4885125075475</v>
      </c>
      <c r="CA7" s="60">
        <v>1486.0228314227493</v>
      </c>
      <c r="CB7" s="60">
        <v>1517.0069635610919</v>
      </c>
      <c r="CC7" s="60">
        <v>1527.1899726857957</v>
      </c>
      <c r="CD7" s="60">
        <v>1538.1173846785391</v>
      </c>
      <c r="CE7" s="60">
        <v>1538.1173846785391</v>
      </c>
    </row>
    <row r="8" spans="1:83">
      <c r="A8" s="57" t="s">
        <v>86</v>
      </c>
      <c r="B8" s="58" t="s">
        <v>723</v>
      </c>
      <c r="C8" s="59" t="s">
        <v>92</v>
      </c>
      <c r="D8" s="58" t="s">
        <v>236</v>
      </c>
      <c r="E8" s="58" t="s">
        <v>237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-15.231522395859884</v>
      </c>
      <c r="T8" s="60">
        <v>-22.659899940639434</v>
      </c>
      <c r="U8" s="60">
        <v>-1.8404399157494709</v>
      </c>
      <c r="V8" s="60">
        <v>41.487501580204025</v>
      </c>
      <c r="W8" s="60">
        <v>96.111210031712289</v>
      </c>
      <c r="X8" s="60">
        <v>152.9656488628566</v>
      </c>
      <c r="Y8" s="60">
        <v>214.08767996792949</v>
      </c>
      <c r="Z8" s="60">
        <v>278.32467058603424</v>
      </c>
      <c r="AA8" s="60">
        <v>340.83102607107048</v>
      </c>
      <c r="AB8" s="60">
        <v>401.23524499111454</v>
      </c>
      <c r="AC8" s="60">
        <v>432.79310140214602</v>
      </c>
      <c r="AD8" s="60">
        <v>469.25774088900152</v>
      </c>
      <c r="AE8" s="60">
        <v>469.25774088900152</v>
      </c>
      <c r="AF8" s="60">
        <v>467.57123032276149</v>
      </c>
      <c r="AG8" s="60">
        <v>465.93591902099649</v>
      </c>
      <c r="AH8" s="60">
        <v>501.43300438533834</v>
      </c>
      <c r="AI8" s="60">
        <v>538.77136930078336</v>
      </c>
      <c r="AJ8" s="60">
        <v>576.96295286290501</v>
      </c>
      <c r="AK8" s="60">
        <v>615.4458120706131</v>
      </c>
      <c r="AL8" s="60">
        <v>655.81527969897184</v>
      </c>
      <c r="AM8" s="60">
        <v>696.10063959676177</v>
      </c>
      <c r="AN8" s="60">
        <v>734.63044311554495</v>
      </c>
      <c r="AO8" s="60">
        <v>771.79760729501527</v>
      </c>
      <c r="AP8" s="60">
        <v>782.23645959780106</v>
      </c>
      <c r="AQ8" s="60">
        <v>791.47642728682104</v>
      </c>
      <c r="AR8" s="60">
        <v>791.47642728682104</v>
      </c>
      <c r="AS8" s="60">
        <v>795.20858389492605</v>
      </c>
      <c r="AT8" s="60">
        <v>798.71356603651157</v>
      </c>
      <c r="AU8" s="60">
        <v>839.33232964676358</v>
      </c>
      <c r="AV8" s="60">
        <v>880.05039463814933</v>
      </c>
      <c r="AW8" s="60">
        <v>921.01819084921294</v>
      </c>
      <c r="AX8" s="60">
        <v>962.23791987591312</v>
      </c>
      <c r="AY8" s="60">
        <v>1003.4655718867384</v>
      </c>
      <c r="AZ8" s="60">
        <v>1044.7506115213548</v>
      </c>
      <c r="BA8" s="60">
        <v>1085.6030962845662</v>
      </c>
      <c r="BB8" s="60">
        <v>1125.7428180108147</v>
      </c>
      <c r="BC8" s="60">
        <v>1138.9348335488467</v>
      </c>
      <c r="BD8" s="60">
        <v>1153.0912177519408</v>
      </c>
      <c r="BE8" s="60">
        <v>1153.0912177519408</v>
      </c>
      <c r="BF8" s="60">
        <v>1156.688395572331</v>
      </c>
      <c r="BG8" s="60">
        <v>1160.0666150160689</v>
      </c>
      <c r="BH8" s="60">
        <v>1199.2163428793538</v>
      </c>
      <c r="BI8" s="60">
        <v>1238.4617807471366</v>
      </c>
      <c r="BJ8" s="60">
        <v>1277.9479179474536</v>
      </c>
      <c r="BK8" s="60">
        <v>1317.6768764523933</v>
      </c>
      <c r="BL8" s="60">
        <v>1357.4134713953924</v>
      </c>
      <c r="BM8" s="60">
        <v>1397.2053784565962</v>
      </c>
      <c r="BN8" s="60">
        <v>1436.5803746126835</v>
      </c>
      <c r="BO8" s="60">
        <v>1475.2683858276278</v>
      </c>
      <c r="BP8" s="60">
        <v>1487.9832932344063</v>
      </c>
      <c r="BQ8" s="60">
        <v>1501.6276915074682</v>
      </c>
      <c r="BR8" s="60">
        <v>1501.6276915074682</v>
      </c>
      <c r="BS8" s="60">
        <v>1505.0637991361837</v>
      </c>
      <c r="BT8" s="60">
        <v>1508.2907526485467</v>
      </c>
      <c r="BU8" s="60">
        <v>1545.6874801082342</v>
      </c>
      <c r="BV8" s="60">
        <v>1583.1756319825658</v>
      </c>
      <c r="BW8" s="60">
        <v>1620.8937054382159</v>
      </c>
      <c r="BX8" s="60">
        <v>1658.8437274321059</v>
      </c>
      <c r="BY8" s="60">
        <v>1696.8010439286261</v>
      </c>
      <c r="BZ8" s="60">
        <v>1734.8111958424688</v>
      </c>
      <c r="CA8" s="60">
        <v>1772.4231047966655</v>
      </c>
      <c r="CB8" s="60">
        <v>1809.3787898122807</v>
      </c>
      <c r="CC8" s="60">
        <v>1821.5243640708538</v>
      </c>
      <c r="CD8" s="60">
        <v>1834.557809507912</v>
      </c>
      <c r="CE8" s="60">
        <v>1834.557809507912</v>
      </c>
    </row>
    <row r="9" spans="1:83">
      <c r="A9" s="57" t="s">
        <v>86</v>
      </c>
      <c r="B9" s="58" t="s">
        <v>723</v>
      </c>
      <c r="C9" s="59" t="s">
        <v>92</v>
      </c>
      <c r="D9" s="58" t="s">
        <v>238</v>
      </c>
      <c r="E9" s="58" t="s">
        <v>234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6.8</v>
      </c>
      <c r="L9" s="60">
        <v>17.100000000000001</v>
      </c>
      <c r="M9" s="60">
        <v>20.010000000000002</v>
      </c>
      <c r="N9" s="60">
        <v>28.21</v>
      </c>
      <c r="O9" s="60">
        <v>30.57</v>
      </c>
      <c r="P9" s="60">
        <v>35.61</v>
      </c>
      <c r="Q9" s="60">
        <v>39.049999999999997</v>
      </c>
      <c r="R9" s="60">
        <v>39.049999999999997</v>
      </c>
      <c r="S9" s="60">
        <v>25.74936776089055</v>
      </c>
      <c r="T9" s="60">
        <v>19.262680791029481</v>
      </c>
      <c r="U9" s="60">
        <v>37.442871451627525</v>
      </c>
      <c r="V9" s="60">
        <v>75.278158072219412</v>
      </c>
      <c r="W9" s="60">
        <v>122.97725464101177</v>
      </c>
      <c r="X9" s="60">
        <v>172.62429335459001</v>
      </c>
      <c r="Y9" s="60">
        <v>225.9979244537999</v>
      </c>
      <c r="Z9" s="60">
        <v>282.09163368084137</v>
      </c>
      <c r="AA9" s="60">
        <v>336.67409926153005</v>
      </c>
      <c r="AB9" s="60">
        <v>389.42091475809093</v>
      </c>
      <c r="AC9" s="60">
        <v>416.97820230091997</v>
      </c>
      <c r="AD9" s="60">
        <v>448.8202432303417</v>
      </c>
      <c r="AE9" s="60">
        <v>448.8202432303417</v>
      </c>
      <c r="AF9" s="60">
        <v>447.34753050826816</v>
      </c>
      <c r="AG9" s="60">
        <v>445.91952655331568</v>
      </c>
      <c r="AH9" s="60">
        <v>476.91666956508152</v>
      </c>
      <c r="AI9" s="60">
        <v>509.52167432054762</v>
      </c>
      <c r="AJ9" s="60">
        <v>542.87173575150928</v>
      </c>
      <c r="AK9" s="60">
        <v>576.4761480045006</v>
      </c>
      <c r="AL9" s="60">
        <v>611.72800455952074</v>
      </c>
      <c r="AM9" s="60">
        <v>646.9064156661027</v>
      </c>
      <c r="AN9" s="60">
        <v>680.55182113048158</v>
      </c>
      <c r="AO9" s="60">
        <v>713.00732815557694</v>
      </c>
      <c r="AP9" s="60">
        <v>722.12285396247034</v>
      </c>
      <c r="AQ9" s="60">
        <v>730.19147697590677</v>
      </c>
      <c r="AR9" s="60">
        <v>730.19147697590677</v>
      </c>
      <c r="AS9" s="60">
        <v>733.45051052574149</v>
      </c>
      <c r="AT9" s="60">
        <v>736.51116836796393</v>
      </c>
      <c r="AU9" s="60">
        <v>771.98071781589897</v>
      </c>
      <c r="AV9" s="60">
        <v>807.53698027366795</v>
      </c>
      <c r="AW9" s="60">
        <v>843.31131568732553</v>
      </c>
      <c r="AX9" s="60">
        <v>879.30564655794819</v>
      </c>
      <c r="AY9" s="60">
        <v>915.30689602116786</v>
      </c>
      <c r="AZ9" s="60">
        <v>951.35825811655104</v>
      </c>
      <c r="BA9" s="60">
        <v>987.03190003936879</v>
      </c>
      <c r="BB9" s="60">
        <v>1022.083135430398</v>
      </c>
      <c r="BC9" s="60">
        <v>1033.6028077654285</v>
      </c>
      <c r="BD9" s="60">
        <v>1045.9645963790258</v>
      </c>
      <c r="BE9" s="60">
        <v>1045.9645963790258</v>
      </c>
      <c r="BF9" s="60">
        <v>1049.1057623140011</v>
      </c>
      <c r="BG9" s="60">
        <v>1052.0557270828795</v>
      </c>
      <c r="BH9" s="60">
        <v>1086.2424694870599</v>
      </c>
      <c r="BI9" s="60">
        <v>1120.512788800911</v>
      </c>
      <c r="BJ9" s="60">
        <v>1154.9932941499483</v>
      </c>
      <c r="BK9" s="60">
        <v>1189.6858385052435</v>
      </c>
      <c r="BL9" s="60">
        <v>1224.3850512323277</v>
      </c>
      <c r="BM9" s="60">
        <v>1259.1325641964781</v>
      </c>
      <c r="BN9" s="60">
        <v>1293.5160177789523</v>
      </c>
      <c r="BO9" s="60">
        <v>1327.2995750530683</v>
      </c>
      <c r="BP9" s="60">
        <v>1338.4026219433686</v>
      </c>
      <c r="BQ9" s="60">
        <v>1350.3173287492532</v>
      </c>
      <c r="BR9" s="60">
        <v>1350.3173287492532</v>
      </c>
      <c r="BS9" s="60">
        <v>1353.3178432556667</v>
      </c>
      <c r="BT9" s="60">
        <v>1356.1357179766014</v>
      </c>
      <c r="BU9" s="60">
        <v>1388.7916866946537</v>
      </c>
      <c r="BV9" s="60">
        <v>1421.5274900139525</v>
      </c>
      <c r="BW9" s="60">
        <v>1454.4640679057115</v>
      </c>
      <c r="BX9" s="60">
        <v>1487.6031903708463</v>
      </c>
      <c r="BY9" s="60">
        <v>1520.7486826192724</v>
      </c>
      <c r="BZ9" s="60">
        <v>1553.9403123736377</v>
      </c>
      <c r="CA9" s="60">
        <v>1586.7841841685288</v>
      </c>
      <c r="CB9" s="60">
        <v>1619.0550211053978</v>
      </c>
      <c r="CC9" s="60">
        <v>1629.6609088392458</v>
      </c>
      <c r="CD9" s="60">
        <v>1641.0421129015483</v>
      </c>
      <c r="CE9" s="60">
        <v>1641.0421129015483</v>
      </c>
    </row>
    <row r="10" spans="1:83">
      <c r="A10" s="57" t="s">
        <v>86</v>
      </c>
      <c r="B10" s="58" t="s">
        <v>723</v>
      </c>
      <c r="C10" s="59" t="s">
        <v>92</v>
      </c>
      <c r="D10" s="58" t="s">
        <v>239</v>
      </c>
      <c r="E10" s="58" t="s">
        <v>232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  <c r="S10" s="60">
        <v>258.991860857436</v>
      </c>
      <c r="T10" s="60">
        <v>517.53836443887201</v>
      </c>
      <c r="U10" s="60">
        <v>780.85912819597206</v>
      </c>
      <c r="V10" s="60">
        <v>1059.1495084725241</v>
      </c>
      <c r="W10" s="60">
        <v>1337.542688240276</v>
      </c>
      <c r="X10" s="60">
        <v>1625.8507287916041</v>
      </c>
      <c r="Y10" s="60">
        <v>1910.466923374408</v>
      </c>
      <c r="Z10" s="60">
        <v>2189.7073332125601</v>
      </c>
      <c r="AA10" s="60">
        <v>2452.6284132404603</v>
      </c>
      <c r="AB10" s="60">
        <v>2708.3559326510963</v>
      </c>
      <c r="AC10" s="60">
        <v>2922.0028370205964</v>
      </c>
      <c r="AD10" s="60">
        <v>3181.5120798514486</v>
      </c>
      <c r="AE10" s="60">
        <v>3181.5120798514486</v>
      </c>
      <c r="AF10" s="60">
        <v>4374.9098048568885</v>
      </c>
      <c r="AG10" s="60">
        <v>5566.8146677853283</v>
      </c>
      <c r="AH10" s="60">
        <v>6748.9858104994883</v>
      </c>
      <c r="AI10" s="60">
        <v>7925.7225927635982</v>
      </c>
      <c r="AJ10" s="60">
        <v>9107.1314987392088</v>
      </c>
      <c r="AK10" s="60">
        <v>10275.864892226058</v>
      </c>
      <c r="AL10" s="60">
        <v>11447.246073266768</v>
      </c>
      <c r="AM10" s="60">
        <v>12628.746054248777</v>
      </c>
      <c r="AN10" s="60">
        <v>13808.541210948437</v>
      </c>
      <c r="AO10" s="60">
        <v>14992.154194813576</v>
      </c>
      <c r="AP10" s="60">
        <v>16186.644852298936</v>
      </c>
      <c r="AQ10" s="60">
        <v>17362.182292953286</v>
      </c>
      <c r="AR10" s="60">
        <v>17362.182292953286</v>
      </c>
      <c r="AS10" s="60">
        <v>19378.739935126301</v>
      </c>
      <c r="AT10" s="60">
        <v>21595.660352186951</v>
      </c>
      <c r="AU10" s="60">
        <v>24123.553073543928</v>
      </c>
      <c r="AV10" s="60">
        <v>26553.492729288977</v>
      </c>
      <c r="AW10" s="60">
        <v>28851.471615511509</v>
      </c>
      <c r="AX10" s="60">
        <v>31089.11835138061</v>
      </c>
      <c r="AY10" s="60">
        <v>33296.030227931653</v>
      </c>
      <c r="AZ10" s="60">
        <v>35348.965099188041</v>
      </c>
      <c r="BA10" s="60">
        <v>37372.015343815779</v>
      </c>
      <c r="BB10" s="60">
        <v>39590.128308558305</v>
      </c>
      <c r="BC10" s="60">
        <v>41606.392514509847</v>
      </c>
      <c r="BD10" s="60">
        <v>0</v>
      </c>
      <c r="BE10" s="60">
        <v>0</v>
      </c>
      <c r="BF10" s="60">
        <v>0</v>
      </c>
      <c r="BG10" s="60">
        <v>0</v>
      </c>
      <c r="BH10" s="60">
        <v>0</v>
      </c>
      <c r="BI10" s="60">
        <v>0</v>
      </c>
      <c r="BJ10" s="60">
        <v>0</v>
      </c>
      <c r="BK10" s="60">
        <v>0</v>
      </c>
      <c r="BL10" s="60">
        <v>0</v>
      </c>
      <c r="BM10" s="60">
        <v>0</v>
      </c>
      <c r="BN10" s="60">
        <v>0</v>
      </c>
      <c r="BO10" s="60">
        <v>0</v>
      </c>
      <c r="BP10" s="60">
        <v>0</v>
      </c>
      <c r="BQ10" s="60">
        <v>0</v>
      </c>
      <c r="BR10" s="60">
        <v>0</v>
      </c>
      <c r="BS10" s="60">
        <v>0</v>
      </c>
      <c r="BT10" s="60">
        <v>0</v>
      </c>
      <c r="BU10" s="60">
        <v>0</v>
      </c>
      <c r="BV10" s="60">
        <v>0</v>
      </c>
      <c r="BW10" s="60">
        <v>0</v>
      </c>
      <c r="BX10" s="60">
        <v>0</v>
      </c>
      <c r="BY10" s="60">
        <v>0</v>
      </c>
      <c r="BZ10" s="60">
        <v>0</v>
      </c>
      <c r="CA10" s="60">
        <v>0</v>
      </c>
      <c r="CB10" s="60">
        <v>0</v>
      </c>
      <c r="CC10" s="60">
        <v>0</v>
      </c>
      <c r="CD10" s="60">
        <v>0</v>
      </c>
      <c r="CE10" s="60">
        <v>0</v>
      </c>
    </row>
    <row r="11" spans="1:83">
      <c r="A11" s="57" t="s">
        <v>86</v>
      </c>
      <c r="B11" s="58" t="s">
        <v>723</v>
      </c>
      <c r="C11" s="59" t="s">
        <v>92</v>
      </c>
      <c r="D11" s="58" t="s">
        <v>240</v>
      </c>
      <c r="E11" s="58" t="s">
        <v>237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60">
        <v>0</v>
      </c>
      <c r="S11" s="60">
        <v>308.907204136632</v>
      </c>
      <c r="T11" s="60">
        <v>617.283217561264</v>
      </c>
      <c r="U11" s="60">
        <v>931.35363141146399</v>
      </c>
      <c r="V11" s="60">
        <v>1263.2787468368879</v>
      </c>
      <c r="W11" s="60">
        <v>1595.3264742367119</v>
      </c>
      <c r="X11" s="60">
        <v>1939.1999474878478</v>
      </c>
      <c r="Y11" s="60">
        <v>2278.6700475500957</v>
      </c>
      <c r="Z11" s="60">
        <v>2611.7282911547195</v>
      </c>
      <c r="AA11" s="60">
        <v>2925.3219904745197</v>
      </c>
      <c r="AB11" s="60">
        <v>3230.3357186295516</v>
      </c>
      <c r="AC11" s="60">
        <v>3485.1586604885515</v>
      </c>
      <c r="AD11" s="60">
        <v>3794.6829613105756</v>
      </c>
      <c r="AE11" s="60">
        <v>3794.6829613105756</v>
      </c>
      <c r="AF11" s="60">
        <v>5218.0835015205057</v>
      </c>
      <c r="AG11" s="60">
        <v>6639.7034612564357</v>
      </c>
      <c r="AH11" s="60">
        <v>8049.7137268217057</v>
      </c>
      <c r="AI11" s="60">
        <v>9453.2422709640159</v>
      </c>
      <c r="AJ11" s="60">
        <v>10862.343394369325</v>
      </c>
      <c r="AK11" s="60">
        <v>12256.326061499836</v>
      </c>
      <c r="AL11" s="60">
        <v>13653.466822663506</v>
      </c>
      <c r="AM11" s="60">
        <v>15062.676573905615</v>
      </c>
      <c r="AN11" s="60">
        <v>16469.852931121884</v>
      </c>
      <c r="AO11" s="60">
        <v>17881.582923003214</v>
      </c>
      <c r="AP11" s="60">
        <v>19306.287035902886</v>
      </c>
      <c r="AQ11" s="60">
        <v>20708.385090058935</v>
      </c>
      <c r="AR11" s="60">
        <v>20708.385090058935</v>
      </c>
      <c r="AS11" s="60">
        <v>23113.592655894063</v>
      </c>
      <c r="AT11" s="60">
        <v>25757.778791938643</v>
      </c>
      <c r="AU11" s="60">
        <v>28772.870734698834</v>
      </c>
      <c r="AV11" s="60">
        <v>31671.131177292904</v>
      </c>
      <c r="AW11" s="60">
        <v>34411.998131790606</v>
      </c>
      <c r="AX11" s="60">
        <v>37080.90515741823</v>
      </c>
      <c r="AY11" s="60">
        <v>39713.153813049044</v>
      </c>
      <c r="AZ11" s="60">
        <v>42161.749569127613</v>
      </c>
      <c r="BA11" s="60">
        <v>44574.701052726101</v>
      </c>
      <c r="BB11" s="60">
        <v>47220.309575439467</v>
      </c>
      <c r="BC11" s="60">
        <v>49625.167151269248</v>
      </c>
      <c r="BD11" s="60">
        <v>0</v>
      </c>
      <c r="BE11" s="60">
        <v>0</v>
      </c>
      <c r="BF11" s="60">
        <v>0</v>
      </c>
      <c r="BG11" s="60">
        <v>0</v>
      </c>
      <c r="BH11" s="60">
        <v>0</v>
      </c>
      <c r="BI11" s="60">
        <v>0</v>
      </c>
      <c r="BJ11" s="60">
        <v>0</v>
      </c>
      <c r="BK11" s="60">
        <v>0</v>
      </c>
      <c r="BL11" s="60">
        <v>0</v>
      </c>
      <c r="BM11" s="60">
        <v>0</v>
      </c>
      <c r="BN11" s="60">
        <v>0</v>
      </c>
      <c r="BO11" s="60">
        <v>0</v>
      </c>
      <c r="BP11" s="60">
        <v>0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60">
        <v>0</v>
      </c>
      <c r="BW11" s="60">
        <v>0</v>
      </c>
      <c r="BX11" s="60">
        <v>0</v>
      </c>
      <c r="BY11" s="60">
        <v>0</v>
      </c>
      <c r="BZ11" s="60">
        <v>0</v>
      </c>
      <c r="CA11" s="60">
        <v>0</v>
      </c>
      <c r="CB11" s="60">
        <v>0</v>
      </c>
      <c r="CC11" s="60">
        <v>0</v>
      </c>
      <c r="CD11" s="60">
        <v>0</v>
      </c>
      <c r="CE11" s="60">
        <v>0</v>
      </c>
    </row>
    <row r="12" spans="1:83">
      <c r="A12" s="57" t="s">
        <v>86</v>
      </c>
      <c r="B12" s="58" t="s">
        <v>723</v>
      </c>
      <c r="C12" s="59" t="s">
        <v>92</v>
      </c>
      <c r="D12" s="58" t="s">
        <v>241</v>
      </c>
      <c r="E12" s="58" t="s">
        <v>234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  <c r="S12" s="60">
        <v>269.74723940593202</v>
      </c>
      <c r="T12" s="60">
        <v>539.03062679986397</v>
      </c>
      <c r="U12" s="60">
        <v>813.28653919256396</v>
      </c>
      <c r="V12" s="60">
        <v>1103.1337242905879</v>
      </c>
      <c r="W12" s="60">
        <v>1393.087977923012</v>
      </c>
      <c r="X12" s="60">
        <v>1693.368835320548</v>
      </c>
      <c r="Y12" s="60">
        <v>1989.8045322754961</v>
      </c>
      <c r="Z12" s="60">
        <v>2280.6411996327201</v>
      </c>
      <c r="AA12" s="60">
        <v>2554.4808302850201</v>
      </c>
      <c r="AB12" s="60">
        <v>2820.8281671193522</v>
      </c>
      <c r="AC12" s="60">
        <v>3043.3473708908523</v>
      </c>
      <c r="AD12" s="60">
        <v>3313.6334780379761</v>
      </c>
      <c r="AE12" s="60">
        <v>3313.6334780379761</v>
      </c>
      <c r="AF12" s="60">
        <v>4556.5904604226062</v>
      </c>
      <c r="AG12" s="60">
        <v>5797.9925853582363</v>
      </c>
      <c r="AH12" s="60">
        <v>7029.2567694788067</v>
      </c>
      <c r="AI12" s="60">
        <v>8254.8609157723877</v>
      </c>
      <c r="AJ12" s="60">
        <v>9485.3312090914678</v>
      </c>
      <c r="AK12" s="60">
        <v>10702.599602974098</v>
      </c>
      <c r="AL12" s="60">
        <v>11922.625741369719</v>
      </c>
      <c r="AM12" s="60">
        <v>13153.190891845599</v>
      </c>
      <c r="AN12" s="60">
        <v>14381.98042032967</v>
      </c>
      <c r="AO12" s="60">
        <v>15614.7463221832</v>
      </c>
      <c r="AP12" s="60">
        <v>16858.841624198169</v>
      </c>
      <c r="AQ12" s="60">
        <v>18083.196622787767</v>
      </c>
      <c r="AR12" s="60">
        <v>18083.196622787767</v>
      </c>
      <c r="AS12" s="60">
        <v>20183.497594711094</v>
      </c>
      <c r="AT12" s="60">
        <v>22492.481979413173</v>
      </c>
      <c r="AU12" s="60">
        <v>25125.352683700468</v>
      </c>
      <c r="AV12" s="60">
        <v>27656.202540874303</v>
      </c>
      <c r="AW12" s="60">
        <v>30049.611579750865</v>
      </c>
      <c r="AX12" s="60">
        <v>32380.183002991995</v>
      </c>
      <c r="AY12" s="60">
        <v>34678.743213884103</v>
      </c>
      <c r="AZ12" s="60">
        <v>36816.932083481108</v>
      </c>
      <c r="BA12" s="60">
        <v>38923.995281765245</v>
      </c>
      <c r="BB12" s="60">
        <v>41234.22173810612</v>
      </c>
      <c r="BC12" s="60">
        <v>43334.217088028745</v>
      </c>
      <c r="BD12" s="60">
        <v>0</v>
      </c>
      <c r="BE12" s="60">
        <v>0</v>
      </c>
      <c r="BF12" s="60">
        <v>0</v>
      </c>
      <c r="BG12" s="60">
        <v>0</v>
      </c>
      <c r="BH12" s="60">
        <v>0</v>
      </c>
      <c r="BI12" s="60">
        <v>0</v>
      </c>
      <c r="BJ12" s="60">
        <v>0</v>
      </c>
      <c r="BK12" s="60">
        <v>0</v>
      </c>
      <c r="BL12" s="60">
        <v>0</v>
      </c>
      <c r="BM12" s="60">
        <v>0</v>
      </c>
      <c r="BN12" s="60">
        <v>0</v>
      </c>
      <c r="BO12" s="60">
        <v>0</v>
      </c>
      <c r="BP12" s="60">
        <v>0</v>
      </c>
      <c r="BQ12" s="60">
        <v>0</v>
      </c>
      <c r="BR12" s="60">
        <v>0</v>
      </c>
      <c r="BS12" s="60">
        <v>0</v>
      </c>
      <c r="BT12" s="60">
        <v>0</v>
      </c>
      <c r="BU12" s="60">
        <v>0</v>
      </c>
      <c r="BV12" s="60">
        <v>0</v>
      </c>
      <c r="BW12" s="60">
        <v>0</v>
      </c>
      <c r="BX12" s="60">
        <v>0</v>
      </c>
      <c r="BY12" s="60">
        <v>0</v>
      </c>
      <c r="BZ12" s="60">
        <v>0</v>
      </c>
      <c r="CA12" s="60">
        <v>0</v>
      </c>
      <c r="CB12" s="60">
        <v>0</v>
      </c>
      <c r="CC12" s="60">
        <v>0</v>
      </c>
      <c r="CD12" s="60">
        <v>0</v>
      </c>
      <c r="CE12" s="60">
        <v>0</v>
      </c>
    </row>
    <row r="13" spans="1:83">
      <c r="A13" s="57" t="s">
        <v>86</v>
      </c>
      <c r="B13" s="58" t="s">
        <v>723</v>
      </c>
      <c r="C13" s="59" t="s">
        <v>92</v>
      </c>
      <c r="D13" s="58" t="s">
        <v>242</v>
      </c>
      <c r="E13" s="58" t="s">
        <v>232</v>
      </c>
      <c r="F13" s="60">
        <v>228.32</v>
      </c>
      <c r="G13" s="60">
        <v>542.40000000000009</v>
      </c>
      <c r="H13" s="60">
        <v>1156.2900000000002</v>
      </c>
      <c r="I13" s="60">
        <v>2161.3300000000008</v>
      </c>
      <c r="J13" s="60">
        <v>3276.2999999999997</v>
      </c>
      <c r="K13" s="60">
        <v>5724.779999999997</v>
      </c>
      <c r="L13" s="60">
        <v>6708.6400000000021</v>
      </c>
      <c r="M13" s="60">
        <v>7400.6999999999989</v>
      </c>
      <c r="N13" s="60">
        <v>9622.69</v>
      </c>
      <c r="O13" s="60">
        <v>11083.9</v>
      </c>
      <c r="P13" s="60">
        <v>12306.539999999999</v>
      </c>
      <c r="Q13" s="60">
        <v>15221.279999999993</v>
      </c>
      <c r="R13" s="60">
        <v>15221.279999999993</v>
      </c>
      <c r="S13" s="60">
        <v>19298.840155610244</v>
      </c>
      <c r="T13" s="60">
        <v>23378.026656804293</v>
      </c>
      <c r="U13" s="60">
        <v>27457.191255566202</v>
      </c>
      <c r="V13" s="60">
        <v>31651.406197919474</v>
      </c>
      <c r="W13" s="60">
        <v>35843.350693172848</v>
      </c>
      <c r="X13" s="60">
        <v>40112.19561518819</v>
      </c>
      <c r="Y13" s="60">
        <v>44336.905564583321</v>
      </c>
      <c r="Z13" s="60">
        <v>48540.494436599591</v>
      </c>
      <c r="AA13" s="60">
        <v>52612.910039380753</v>
      </c>
      <c r="AB13" s="60">
        <v>56635.083435219894</v>
      </c>
      <c r="AC13" s="60">
        <v>60768.026121871451</v>
      </c>
      <c r="AD13" s="60">
        <v>0</v>
      </c>
      <c r="AE13" s="60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0">
        <v>0</v>
      </c>
      <c r="AM13" s="60">
        <v>0</v>
      </c>
      <c r="AN13" s="60">
        <v>0</v>
      </c>
      <c r="AO13" s="60">
        <v>0</v>
      </c>
      <c r="AP13" s="60">
        <v>0</v>
      </c>
      <c r="AQ13" s="60">
        <v>0</v>
      </c>
      <c r="AR13" s="60">
        <v>0</v>
      </c>
      <c r="AS13" s="60">
        <v>0</v>
      </c>
      <c r="AT13" s="60">
        <v>0</v>
      </c>
      <c r="AU13" s="60">
        <v>0</v>
      </c>
      <c r="AV13" s="60">
        <v>0</v>
      </c>
      <c r="AW13" s="60">
        <v>0</v>
      </c>
      <c r="AX13" s="60">
        <v>0</v>
      </c>
      <c r="AY13" s="60">
        <v>0</v>
      </c>
      <c r="AZ13" s="60">
        <v>0</v>
      </c>
      <c r="BA13" s="60">
        <v>0</v>
      </c>
      <c r="BB13" s="60">
        <v>0</v>
      </c>
      <c r="BC13" s="60">
        <v>0</v>
      </c>
      <c r="BD13" s="60">
        <v>0</v>
      </c>
      <c r="BE13" s="60">
        <v>0</v>
      </c>
      <c r="BF13" s="60">
        <v>0</v>
      </c>
      <c r="BG13" s="60">
        <v>0</v>
      </c>
      <c r="BH13" s="60">
        <v>0</v>
      </c>
      <c r="BI13" s="60">
        <v>0</v>
      </c>
      <c r="BJ13" s="60">
        <v>0</v>
      </c>
      <c r="BK13" s="60">
        <v>0</v>
      </c>
      <c r="BL13" s="60">
        <v>0</v>
      </c>
      <c r="BM13" s="60">
        <v>0</v>
      </c>
      <c r="BN13" s="60">
        <v>0</v>
      </c>
      <c r="BO13" s="60">
        <v>0</v>
      </c>
      <c r="BP13" s="60">
        <v>0</v>
      </c>
      <c r="BQ13" s="60">
        <v>0</v>
      </c>
      <c r="BR13" s="60">
        <v>0</v>
      </c>
      <c r="BS13" s="60">
        <v>0</v>
      </c>
      <c r="BT13" s="60">
        <v>0</v>
      </c>
      <c r="BU13" s="60">
        <v>0</v>
      </c>
      <c r="BV13" s="60">
        <v>0</v>
      </c>
      <c r="BW13" s="60">
        <v>0</v>
      </c>
      <c r="BX13" s="60">
        <v>0</v>
      </c>
      <c r="BY13" s="60">
        <v>0</v>
      </c>
      <c r="BZ13" s="60">
        <v>0</v>
      </c>
      <c r="CA13" s="60">
        <v>0</v>
      </c>
      <c r="CB13" s="60">
        <v>0</v>
      </c>
      <c r="CC13" s="60">
        <v>0</v>
      </c>
      <c r="CD13" s="60">
        <v>0</v>
      </c>
      <c r="CE13" s="60">
        <v>0</v>
      </c>
    </row>
    <row r="14" spans="1:83">
      <c r="A14" s="57" t="s">
        <v>86</v>
      </c>
      <c r="B14" s="58" t="s">
        <v>723</v>
      </c>
      <c r="C14" s="59" t="s">
        <v>92</v>
      </c>
      <c r="D14" s="58" t="s">
        <v>243</v>
      </c>
      <c r="E14" s="58" t="s">
        <v>237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4863.4258358483403</v>
      </c>
      <c r="T14" s="60">
        <v>9728.7914618722807</v>
      </c>
      <c r="U14" s="60">
        <v>14594.130964221702</v>
      </c>
      <c r="V14" s="60">
        <v>19596.694392667123</v>
      </c>
      <c r="W14" s="60">
        <v>24596.549792128742</v>
      </c>
      <c r="X14" s="60">
        <v>29688.126590669504</v>
      </c>
      <c r="Y14" s="60">
        <v>34727.062310252724</v>
      </c>
      <c r="Z14" s="60">
        <v>39740.806300104137</v>
      </c>
      <c r="AA14" s="60">
        <v>44598.096076596375</v>
      </c>
      <c r="AB14" s="60">
        <v>49395.460496265703</v>
      </c>
      <c r="AC14" s="60">
        <v>54324.942704562745</v>
      </c>
      <c r="AD14" s="60">
        <v>0</v>
      </c>
      <c r="AE14" s="60">
        <v>0</v>
      </c>
      <c r="AF14" s="60">
        <v>0</v>
      </c>
      <c r="AG14" s="60">
        <v>0</v>
      </c>
      <c r="AH14" s="60">
        <v>0</v>
      </c>
      <c r="AI14" s="60">
        <v>0</v>
      </c>
      <c r="AJ14" s="60">
        <v>0</v>
      </c>
      <c r="AK14" s="60">
        <v>0</v>
      </c>
      <c r="AL14" s="60">
        <v>0</v>
      </c>
      <c r="AM14" s="60">
        <v>0</v>
      </c>
      <c r="AN14" s="60">
        <v>0</v>
      </c>
      <c r="AO14" s="60">
        <v>0</v>
      </c>
      <c r="AP14" s="60">
        <v>0</v>
      </c>
      <c r="AQ14" s="60">
        <v>0</v>
      </c>
      <c r="AR14" s="60">
        <v>0</v>
      </c>
      <c r="AS14" s="60">
        <v>0</v>
      </c>
      <c r="AT14" s="60">
        <v>0</v>
      </c>
      <c r="AU14" s="60">
        <v>0</v>
      </c>
      <c r="AV14" s="60">
        <v>0</v>
      </c>
      <c r="AW14" s="60">
        <v>0</v>
      </c>
      <c r="AX14" s="60">
        <v>0</v>
      </c>
      <c r="AY14" s="60">
        <v>0</v>
      </c>
      <c r="AZ14" s="60">
        <v>0</v>
      </c>
      <c r="BA14" s="60">
        <v>0</v>
      </c>
      <c r="BB14" s="60">
        <v>0</v>
      </c>
      <c r="BC14" s="60">
        <v>0</v>
      </c>
      <c r="BD14" s="60">
        <v>0</v>
      </c>
      <c r="BE14" s="60">
        <v>0</v>
      </c>
      <c r="BF14" s="60">
        <v>0</v>
      </c>
      <c r="BG14" s="60">
        <v>0</v>
      </c>
      <c r="BH14" s="60">
        <v>0</v>
      </c>
      <c r="BI14" s="60">
        <v>0</v>
      </c>
      <c r="BJ14" s="60">
        <v>0</v>
      </c>
      <c r="BK14" s="60">
        <v>0</v>
      </c>
      <c r="BL14" s="60">
        <v>0</v>
      </c>
      <c r="BM14" s="60">
        <v>0</v>
      </c>
      <c r="BN14" s="60">
        <v>0</v>
      </c>
      <c r="BO14" s="60">
        <v>0</v>
      </c>
      <c r="BP14" s="60">
        <v>0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60">
        <v>0</v>
      </c>
      <c r="BW14" s="60">
        <v>0</v>
      </c>
      <c r="BX14" s="60">
        <v>0</v>
      </c>
      <c r="BY14" s="60">
        <v>0</v>
      </c>
      <c r="BZ14" s="60">
        <v>0</v>
      </c>
      <c r="CA14" s="60">
        <v>0</v>
      </c>
      <c r="CB14" s="60">
        <v>0</v>
      </c>
      <c r="CC14" s="60">
        <v>0</v>
      </c>
      <c r="CD14" s="60">
        <v>0</v>
      </c>
      <c r="CE14" s="60">
        <v>0</v>
      </c>
    </row>
    <row r="15" spans="1:83">
      <c r="A15" s="57" t="s">
        <v>86</v>
      </c>
      <c r="B15" s="58" t="s">
        <v>723</v>
      </c>
      <c r="C15" s="59" t="s">
        <v>92</v>
      </c>
      <c r="D15" s="58" t="s">
        <v>244</v>
      </c>
      <c r="E15" s="58" t="s">
        <v>234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4246.8925156414098</v>
      </c>
      <c r="T15" s="60">
        <v>8495.4789155234193</v>
      </c>
      <c r="U15" s="60">
        <v>12744.042503412089</v>
      </c>
      <c r="V15" s="60">
        <v>17112.434229813407</v>
      </c>
      <c r="W15" s="60">
        <v>21478.461222298429</v>
      </c>
      <c r="X15" s="60">
        <v>25924.582151942341</v>
      </c>
      <c r="Y15" s="60">
        <v>30324.735277863991</v>
      </c>
      <c r="Z15" s="60">
        <v>34702.890213196311</v>
      </c>
      <c r="AA15" s="60">
        <v>38944.4245337229</v>
      </c>
      <c r="AB15" s="60">
        <v>43133.630195814432</v>
      </c>
      <c r="AC15" s="60">
        <v>47438.205160665821</v>
      </c>
      <c r="AD15" s="60">
        <v>0</v>
      </c>
      <c r="AE15" s="60">
        <v>0</v>
      </c>
      <c r="AF15" s="60">
        <v>0</v>
      </c>
      <c r="AG15" s="60">
        <v>0</v>
      </c>
      <c r="AH15" s="60">
        <v>0</v>
      </c>
      <c r="AI15" s="60">
        <v>0</v>
      </c>
      <c r="AJ15" s="60">
        <v>0</v>
      </c>
      <c r="AK15" s="60">
        <v>0</v>
      </c>
      <c r="AL15" s="60">
        <v>0</v>
      </c>
      <c r="AM15" s="60">
        <v>0</v>
      </c>
      <c r="AN15" s="60">
        <v>0</v>
      </c>
      <c r="AO15" s="60">
        <v>0</v>
      </c>
      <c r="AP15" s="60">
        <v>0</v>
      </c>
      <c r="AQ15" s="60">
        <v>0</v>
      </c>
      <c r="AR15" s="60">
        <v>0</v>
      </c>
      <c r="AS15" s="60">
        <v>0</v>
      </c>
      <c r="AT15" s="60">
        <v>0</v>
      </c>
      <c r="AU15" s="60">
        <v>0</v>
      </c>
      <c r="AV15" s="60">
        <v>0</v>
      </c>
      <c r="AW15" s="60">
        <v>0</v>
      </c>
      <c r="AX15" s="60">
        <v>0</v>
      </c>
      <c r="AY15" s="60">
        <v>0</v>
      </c>
      <c r="AZ15" s="60">
        <v>0</v>
      </c>
      <c r="BA15" s="60">
        <v>0</v>
      </c>
      <c r="BB15" s="60">
        <v>0</v>
      </c>
      <c r="BC15" s="60">
        <v>0</v>
      </c>
      <c r="BD15" s="60">
        <v>0</v>
      </c>
      <c r="BE15" s="60">
        <v>0</v>
      </c>
      <c r="BF15" s="60">
        <v>0</v>
      </c>
      <c r="BG15" s="60">
        <v>0</v>
      </c>
      <c r="BH15" s="60">
        <v>0</v>
      </c>
      <c r="BI15" s="60">
        <v>0</v>
      </c>
      <c r="BJ15" s="60">
        <v>0</v>
      </c>
      <c r="BK15" s="60">
        <v>0</v>
      </c>
      <c r="BL15" s="60">
        <v>0</v>
      </c>
      <c r="BM15" s="60">
        <v>0</v>
      </c>
      <c r="BN15" s="60">
        <v>0</v>
      </c>
      <c r="BO15" s="60">
        <v>0</v>
      </c>
      <c r="BP15" s="60">
        <v>0</v>
      </c>
      <c r="BQ15" s="60">
        <v>0</v>
      </c>
      <c r="BR15" s="60">
        <v>0</v>
      </c>
      <c r="BS15" s="60">
        <v>0</v>
      </c>
      <c r="BT15" s="60">
        <v>0</v>
      </c>
      <c r="BU15" s="60">
        <v>0</v>
      </c>
      <c r="BV15" s="60">
        <v>0</v>
      </c>
      <c r="BW15" s="60">
        <v>0</v>
      </c>
      <c r="BX15" s="60">
        <v>0</v>
      </c>
      <c r="BY15" s="60">
        <v>0</v>
      </c>
      <c r="BZ15" s="60">
        <v>0</v>
      </c>
      <c r="CA15" s="60">
        <v>0</v>
      </c>
      <c r="CB15" s="60">
        <v>0</v>
      </c>
      <c r="CC15" s="60">
        <v>0</v>
      </c>
      <c r="CD15" s="60">
        <v>0</v>
      </c>
      <c r="CE15" s="60">
        <v>0</v>
      </c>
    </row>
    <row r="16" spans="1:83">
      <c r="A16" s="57" t="s">
        <v>86</v>
      </c>
      <c r="B16" s="58" t="s">
        <v>723</v>
      </c>
      <c r="C16" s="59" t="s">
        <v>92</v>
      </c>
      <c r="D16" s="58" t="s">
        <v>245</v>
      </c>
      <c r="E16" s="58" t="s">
        <v>232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40.11</v>
      </c>
      <c r="M16" s="60">
        <v>75.210000000000008</v>
      </c>
      <c r="N16" s="60">
        <v>226.17000000000002</v>
      </c>
      <c r="O16" s="60">
        <v>529.6</v>
      </c>
      <c r="P16" s="60">
        <v>712.79</v>
      </c>
      <c r="Q16" s="60">
        <v>790.83</v>
      </c>
      <c r="R16" s="60">
        <v>790.83</v>
      </c>
      <c r="S16" s="60">
        <v>4778.0185445564302</v>
      </c>
      <c r="T16" s="60">
        <v>9076.9450342377604</v>
      </c>
      <c r="U16" s="60">
        <v>13680.098725030421</v>
      </c>
      <c r="V16" s="60">
        <v>18723.452021329969</v>
      </c>
      <c r="W16" s="60">
        <v>23763.802711701519</v>
      </c>
      <c r="X16" s="60">
        <v>28887.80579260692</v>
      </c>
      <c r="Y16" s="60">
        <v>34118.022616219481</v>
      </c>
      <c r="Z16" s="60">
        <v>39558.798250794229</v>
      </c>
      <c r="AA16" s="60">
        <v>44849.501525980588</v>
      </c>
      <c r="AB16" s="60">
        <v>50083.693915540716</v>
      </c>
      <c r="AC16" s="60">
        <v>55169.287711751276</v>
      </c>
      <c r="AD16" s="60">
        <v>60330.492268820955</v>
      </c>
      <c r="AE16" s="60">
        <v>60330.492268820955</v>
      </c>
      <c r="AF16" s="60">
        <v>64880.347838058937</v>
      </c>
      <c r="AG16" s="60">
        <v>69432.89114649652</v>
      </c>
      <c r="AH16" s="60">
        <v>73940.319622874071</v>
      </c>
      <c r="AI16" s="60">
        <v>78435.333381602002</v>
      </c>
      <c r="AJ16" s="60">
        <v>82948.695037655736</v>
      </c>
      <c r="AK16" s="60">
        <v>87412.51491048855</v>
      </c>
      <c r="AL16" s="60">
        <v>91881.716023043336</v>
      </c>
      <c r="AM16" s="60">
        <v>96391.513723264565</v>
      </c>
      <c r="AN16" s="60">
        <v>100889.24131991999</v>
      </c>
      <c r="AO16" s="60">
        <v>105399.3406150744</v>
      </c>
      <c r="AP16" s="60">
        <v>109961.45360649652</v>
      </c>
      <c r="AQ16" s="60">
        <v>0</v>
      </c>
      <c r="AR16" s="60">
        <v>0</v>
      </c>
      <c r="AS16" s="60">
        <v>0</v>
      </c>
      <c r="AT16" s="60">
        <v>0</v>
      </c>
      <c r="AU16" s="60">
        <v>0</v>
      </c>
      <c r="AV16" s="60">
        <v>0</v>
      </c>
      <c r="AW16" s="60">
        <v>0</v>
      </c>
      <c r="AX16" s="60">
        <v>0</v>
      </c>
      <c r="AY16" s="60">
        <v>0</v>
      </c>
      <c r="AZ16" s="60">
        <v>0</v>
      </c>
      <c r="BA16" s="60">
        <v>0</v>
      </c>
      <c r="BB16" s="60">
        <v>0</v>
      </c>
      <c r="BC16" s="60">
        <v>0</v>
      </c>
      <c r="BD16" s="60">
        <v>0</v>
      </c>
      <c r="BE16" s="60">
        <v>0</v>
      </c>
      <c r="BF16" s="60">
        <v>0</v>
      </c>
      <c r="BG16" s="60">
        <v>0</v>
      </c>
      <c r="BH16" s="60">
        <v>0</v>
      </c>
      <c r="BI16" s="60">
        <v>0</v>
      </c>
      <c r="BJ16" s="60">
        <v>0</v>
      </c>
      <c r="BK16" s="60">
        <v>0</v>
      </c>
      <c r="BL16" s="60">
        <v>0</v>
      </c>
      <c r="BM16" s="60">
        <v>0</v>
      </c>
      <c r="BN16" s="60">
        <v>0</v>
      </c>
      <c r="BO16" s="60">
        <v>0</v>
      </c>
      <c r="BP16" s="60">
        <v>0</v>
      </c>
      <c r="BQ16" s="60">
        <v>0</v>
      </c>
      <c r="BR16" s="60">
        <v>0</v>
      </c>
      <c r="BS16" s="60">
        <v>0</v>
      </c>
      <c r="BT16" s="60">
        <v>0</v>
      </c>
      <c r="BU16" s="60">
        <v>0</v>
      </c>
      <c r="BV16" s="60">
        <v>0</v>
      </c>
      <c r="BW16" s="60">
        <v>0</v>
      </c>
      <c r="BX16" s="60">
        <v>0</v>
      </c>
      <c r="BY16" s="60">
        <v>0</v>
      </c>
      <c r="BZ16" s="60">
        <v>0</v>
      </c>
      <c r="CA16" s="60">
        <v>0</v>
      </c>
      <c r="CB16" s="60">
        <v>0</v>
      </c>
      <c r="CC16" s="60">
        <v>0</v>
      </c>
      <c r="CD16" s="60">
        <v>0</v>
      </c>
      <c r="CE16" s="60">
        <v>0</v>
      </c>
    </row>
    <row r="17" spans="1:83">
      <c r="A17" s="57" t="s">
        <v>86</v>
      </c>
      <c r="B17" s="58" t="s">
        <v>723</v>
      </c>
      <c r="C17" s="59" t="s">
        <v>92</v>
      </c>
      <c r="D17" s="58" t="s">
        <v>246</v>
      </c>
      <c r="E17" s="58" t="s">
        <v>237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4755.6369593503096</v>
      </c>
      <c r="T17" s="60">
        <v>9883.0929277344185</v>
      </c>
      <c r="U17" s="60">
        <v>15373.409620028859</v>
      </c>
      <c r="V17" s="60">
        <v>21388.7653191438</v>
      </c>
      <c r="W17" s="60">
        <v>27400.539721922742</v>
      </c>
      <c r="X17" s="60">
        <v>33512.088789409703</v>
      </c>
      <c r="Y17" s="60">
        <v>39750.322109413071</v>
      </c>
      <c r="Z17" s="60">
        <v>46239.695111510409</v>
      </c>
      <c r="AA17" s="60">
        <v>52550.072399984252</v>
      </c>
      <c r="AB17" s="60">
        <v>58793.047494333965</v>
      </c>
      <c r="AC17" s="60">
        <v>64858.784679128192</v>
      </c>
      <c r="AD17" s="60">
        <v>71014.705040576358</v>
      </c>
      <c r="AE17" s="60">
        <v>71014.705040576358</v>
      </c>
      <c r="AF17" s="60">
        <v>76441.451496876951</v>
      </c>
      <c r="AG17" s="60">
        <v>81871.403698712747</v>
      </c>
      <c r="AH17" s="60">
        <v>87247.546114439363</v>
      </c>
      <c r="AI17" s="60">
        <v>92608.881131560513</v>
      </c>
      <c r="AJ17" s="60">
        <v>97992.100225061266</v>
      </c>
      <c r="AK17" s="60">
        <v>103316.22937769648</v>
      </c>
      <c r="AL17" s="60">
        <v>108646.77689310111</v>
      </c>
      <c r="AM17" s="60">
        <v>114025.74515173685</v>
      </c>
      <c r="AN17" s="60">
        <v>119390.317043113</v>
      </c>
      <c r="AO17" s="60">
        <v>124769.64502288931</v>
      </c>
      <c r="AP17" s="60">
        <v>130211.01126687086</v>
      </c>
      <c r="AQ17" s="60">
        <v>0</v>
      </c>
      <c r="AR17" s="60">
        <v>0</v>
      </c>
      <c r="AS17" s="60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0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0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60">
        <v>0</v>
      </c>
      <c r="BO17" s="60">
        <v>0</v>
      </c>
      <c r="BP17" s="60">
        <v>0</v>
      </c>
      <c r="BQ17" s="60">
        <v>0</v>
      </c>
      <c r="BR17" s="60">
        <v>0</v>
      </c>
      <c r="BS17" s="60">
        <v>0</v>
      </c>
      <c r="BT17" s="60">
        <v>0</v>
      </c>
      <c r="BU17" s="60">
        <v>0</v>
      </c>
      <c r="BV17" s="60">
        <v>0</v>
      </c>
      <c r="BW17" s="60">
        <v>0</v>
      </c>
      <c r="BX17" s="60">
        <v>0</v>
      </c>
      <c r="BY17" s="60">
        <v>0</v>
      </c>
      <c r="BZ17" s="60">
        <v>0</v>
      </c>
      <c r="CA17" s="60">
        <v>0</v>
      </c>
      <c r="CB17" s="60">
        <v>0</v>
      </c>
      <c r="CC17" s="60">
        <v>0</v>
      </c>
      <c r="CD17" s="60">
        <v>0</v>
      </c>
      <c r="CE17" s="60">
        <v>0</v>
      </c>
    </row>
    <row r="18" spans="1:83">
      <c r="A18" s="57" t="s">
        <v>86</v>
      </c>
      <c r="B18" s="58" t="s">
        <v>723</v>
      </c>
      <c r="C18" s="59" t="s">
        <v>92</v>
      </c>
      <c r="D18" s="58" t="s">
        <v>247</v>
      </c>
      <c r="E18" s="58" t="s">
        <v>234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4152.7679646932602</v>
      </c>
      <c r="T18" s="60">
        <v>8630.2196852278212</v>
      </c>
      <c r="U18" s="60">
        <v>13424.532512440732</v>
      </c>
      <c r="V18" s="60">
        <v>18677.325494126242</v>
      </c>
      <c r="W18" s="60">
        <v>23926.991178075754</v>
      </c>
      <c r="X18" s="60">
        <v>29263.783157583392</v>
      </c>
      <c r="Y18" s="60">
        <v>34711.19970956746</v>
      </c>
      <c r="Z18" s="60">
        <v>40377.919129995367</v>
      </c>
      <c r="AA18" s="60">
        <v>45888.334006635181</v>
      </c>
      <c r="AB18" s="60">
        <v>51339.891221325342</v>
      </c>
      <c r="AC18" s="60">
        <v>56636.678860620552</v>
      </c>
      <c r="AD18" s="60">
        <v>62012.217214102711</v>
      </c>
      <c r="AE18" s="60">
        <v>62012.217214102711</v>
      </c>
      <c r="AF18" s="60">
        <v>66751.018562664132</v>
      </c>
      <c r="AG18" s="60">
        <v>71492.619266490758</v>
      </c>
      <c r="AH18" s="60">
        <v>76187.2316156866</v>
      </c>
      <c r="AI18" s="60">
        <v>80868.91369053752</v>
      </c>
      <c r="AJ18" s="60">
        <v>85569.705611683035</v>
      </c>
      <c r="AK18" s="60">
        <v>90218.898385214998</v>
      </c>
      <c r="AL18" s="60">
        <v>94873.695869855583</v>
      </c>
      <c r="AM18" s="60">
        <v>99570.7758316986</v>
      </c>
      <c r="AN18" s="60">
        <v>104255.28444436702</v>
      </c>
      <c r="AO18" s="60">
        <v>108952.67852573631</v>
      </c>
      <c r="AP18" s="60">
        <v>113704.24632103262</v>
      </c>
      <c r="AQ18" s="60">
        <v>0</v>
      </c>
      <c r="AR18" s="60">
        <v>0</v>
      </c>
      <c r="AS18" s="60">
        <v>0</v>
      </c>
      <c r="AT18" s="60">
        <v>0</v>
      </c>
      <c r="AU18" s="60">
        <v>0</v>
      </c>
      <c r="AV18" s="60">
        <v>0</v>
      </c>
      <c r="AW18" s="60">
        <v>0</v>
      </c>
      <c r="AX18" s="60">
        <v>0</v>
      </c>
      <c r="AY18" s="60">
        <v>0</v>
      </c>
      <c r="AZ18" s="60">
        <v>0</v>
      </c>
      <c r="BA18" s="60">
        <v>0</v>
      </c>
      <c r="BB18" s="60">
        <v>0</v>
      </c>
      <c r="BC18" s="60">
        <v>0</v>
      </c>
      <c r="BD18" s="60">
        <v>0</v>
      </c>
      <c r="BE18" s="60">
        <v>0</v>
      </c>
      <c r="BF18" s="60">
        <v>0</v>
      </c>
      <c r="BG18" s="60">
        <v>0</v>
      </c>
      <c r="BH18" s="60">
        <v>0</v>
      </c>
      <c r="BI18" s="60">
        <v>0</v>
      </c>
      <c r="BJ18" s="60">
        <v>0</v>
      </c>
      <c r="BK18" s="60">
        <v>0</v>
      </c>
      <c r="BL18" s="60">
        <v>0</v>
      </c>
      <c r="BM18" s="60">
        <v>0</v>
      </c>
      <c r="BN18" s="60">
        <v>0</v>
      </c>
      <c r="BO18" s="60">
        <v>0</v>
      </c>
      <c r="BP18" s="60">
        <v>0</v>
      </c>
      <c r="BQ18" s="60">
        <v>0</v>
      </c>
      <c r="BR18" s="60">
        <v>0</v>
      </c>
      <c r="BS18" s="60">
        <v>0</v>
      </c>
      <c r="BT18" s="60">
        <v>0</v>
      </c>
      <c r="BU18" s="60">
        <v>0</v>
      </c>
      <c r="BV18" s="60">
        <v>0</v>
      </c>
      <c r="BW18" s="60">
        <v>0</v>
      </c>
      <c r="BX18" s="60">
        <v>0</v>
      </c>
      <c r="BY18" s="60">
        <v>0</v>
      </c>
      <c r="BZ18" s="60">
        <v>0</v>
      </c>
      <c r="CA18" s="60">
        <v>0</v>
      </c>
      <c r="CB18" s="60">
        <v>0</v>
      </c>
      <c r="CC18" s="60">
        <v>0</v>
      </c>
      <c r="CD18" s="60">
        <v>0</v>
      </c>
      <c r="CE18" s="60">
        <v>0</v>
      </c>
    </row>
    <row r="19" spans="1:83">
      <c r="A19" s="57" t="s">
        <v>86</v>
      </c>
      <c r="B19" s="58" t="s">
        <v>723</v>
      </c>
      <c r="C19" s="59" t="s">
        <v>92</v>
      </c>
      <c r="D19" s="58" t="s">
        <v>248</v>
      </c>
      <c r="E19" s="58" t="s">
        <v>232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159.87902729408401</v>
      </c>
      <c r="T19" s="60">
        <v>319.79284464696798</v>
      </c>
      <c r="U19" s="60">
        <v>479.92594919457997</v>
      </c>
      <c r="V19" s="60">
        <v>644.96411773676391</v>
      </c>
      <c r="W19" s="60">
        <v>809.92543401254784</v>
      </c>
      <c r="X19" s="60">
        <v>978.63408435998781</v>
      </c>
      <c r="Y19" s="60">
        <v>1145.0823250280118</v>
      </c>
      <c r="Z19" s="60">
        <v>1310.5111860541958</v>
      </c>
      <c r="AA19" s="60">
        <v>1470.3794260802078</v>
      </c>
      <c r="AB19" s="60">
        <v>1628.0757574882919</v>
      </c>
      <c r="AC19" s="60">
        <v>1775.8660838091039</v>
      </c>
      <c r="AD19" s="60">
        <v>1935.6817651217198</v>
      </c>
      <c r="AE19" s="60">
        <v>1935.6817651217198</v>
      </c>
      <c r="AF19" s="60">
        <v>8418.070498395</v>
      </c>
      <c r="AG19" s="60">
        <v>14903.99588293188</v>
      </c>
      <c r="AH19" s="60">
        <v>21326.584296292061</v>
      </c>
      <c r="AI19" s="60">
        <v>27721.81850515203</v>
      </c>
      <c r="AJ19" s="60">
        <v>34142.731030085197</v>
      </c>
      <c r="AK19" s="60">
        <v>40493.84261067387</v>
      </c>
      <c r="AL19" s="60">
        <v>46853.226384074864</v>
      </c>
      <c r="AM19" s="60">
        <v>53269.36587804812</v>
      </c>
      <c r="AN19" s="60">
        <v>59668.855494046147</v>
      </c>
      <c r="AO19" s="60">
        <v>66085.76125501869</v>
      </c>
      <c r="AP19" s="60">
        <v>72574.990495082413</v>
      </c>
      <c r="AQ19" s="60">
        <v>78942.814115151807</v>
      </c>
      <c r="AR19" s="60">
        <v>78942.814115151807</v>
      </c>
      <c r="AS19" s="60">
        <v>86641.913726107392</v>
      </c>
      <c r="AT19" s="60">
        <v>94459.567407825685</v>
      </c>
      <c r="AU19" s="60">
        <v>102572.00161681511</v>
      </c>
      <c r="AV19" s="60">
        <v>110531.15238603757</v>
      </c>
      <c r="AW19" s="60">
        <v>118471.68533822928</v>
      </c>
      <c r="AX19" s="60">
        <v>126412.19627034658</v>
      </c>
      <c r="AY19" s="60">
        <v>134408.37398175185</v>
      </c>
      <c r="AZ19" s="60">
        <v>142160.70189034371</v>
      </c>
      <c r="BA19" s="60">
        <v>120268.20812470853</v>
      </c>
      <c r="BB19" s="60">
        <v>127995.03902752553</v>
      </c>
      <c r="BC19" s="60">
        <v>135499.21188910169</v>
      </c>
      <c r="BD19" s="60">
        <v>0</v>
      </c>
      <c r="BE19" s="60">
        <v>0</v>
      </c>
      <c r="BF19" s="60">
        <v>0</v>
      </c>
      <c r="BG19" s="60">
        <v>0</v>
      </c>
      <c r="BH19" s="60">
        <v>0</v>
      </c>
      <c r="BI19" s="60">
        <v>0</v>
      </c>
      <c r="BJ19" s="60">
        <v>0</v>
      </c>
      <c r="BK19" s="60">
        <v>0</v>
      </c>
      <c r="BL19" s="60">
        <v>0</v>
      </c>
      <c r="BM19" s="60">
        <v>0</v>
      </c>
      <c r="BN19" s="60">
        <v>0</v>
      </c>
      <c r="BO19" s="60">
        <v>0</v>
      </c>
      <c r="BP19" s="60">
        <v>0</v>
      </c>
      <c r="BQ19" s="60">
        <v>0</v>
      </c>
      <c r="BR19" s="60">
        <v>0</v>
      </c>
      <c r="BS19" s="60">
        <v>0</v>
      </c>
      <c r="BT19" s="60">
        <v>0</v>
      </c>
      <c r="BU19" s="60">
        <v>0</v>
      </c>
      <c r="BV19" s="60">
        <v>0</v>
      </c>
      <c r="BW19" s="60">
        <v>0</v>
      </c>
      <c r="BX19" s="60">
        <v>0</v>
      </c>
      <c r="BY19" s="60">
        <v>0</v>
      </c>
      <c r="BZ19" s="60">
        <v>0</v>
      </c>
      <c r="CA19" s="60">
        <v>0</v>
      </c>
      <c r="CB19" s="60">
        <v>0</v>
      </c>
      <c r="CC19" s="60">
        <v>0</v>
      </c>
      <c r="CD19" s="60">
        <v>0</v>
      </c>
      <c r="CE19" s="60">
        <v>0</v>
      </c>
    </row>
    <row r="20" spans="1:83">
      <c r="A20" s="57" t="s">
        <v>86</v>
      </c>
      <c r="B20" s="58" t="s">
        <v>723</v>
      </c>
      <c r="C20" s="59" t="s">
        <v>92</v>
      </c>
      <c r="D20" s="58" t="s">
        <v>249</v>
      </c>
      <c r="E20" s="58" t="s">
        <v>237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190.692414649608</v>
      </c>
      <c r="T20" s="60">
        <v>381.42632442481602</v>
      </c>
      <c r="U20" s="60">
        <v>572.42178448196</v>
      </c>
      <c r="V20" s="60">
        <v>769.26765852376798</v>
      </c>
      <c r="W20" s="60">
        <v>966.021868608776</v>
      </c>
      <c r="X20" s="60">
        <v>1167.245634174056</v>
      </c>
      <c r="Y20" s="60">
        <v>1365.7733426819441</v>
      </c>
      <c r="Z20" s="60">
        <v>1563.0852071317522</v>
      </c>
      <c r="AA20" s="60">
        <v>1753.7647554896962</v>
      </c>
      <c r="AB20" s="60">
        <v>1941.8538046073043</v>
      </c>
      <c r="AC20" s="60">
        <v>2118.1276703228482</v>
      </c>
      <c r="AD20" s="60">
        <v>2308.7445303586401</v>
      </c>
      <c r="AE20" s="60">
        <v>2308.7445303586401</v>
      </c>
      <c r="AF20" s="60">
        <v>10040.48008796567</v>
      </c>
      <c r="AG20" s="60">
        <v>17776.43391347591</v>
      </c>
      <c r="AH20" s="60">
        <v>25436.843872009391</v>
      </c>
      <c r="AI20" s="60">
        <v>33064.627666903718</v>
      </c>
      <c r="AJ20" s="60">
        <v>40723.038744056452</v>
      </c>
      <c r="AK20" s="60">
        <v>48298.19618346099</v>
      </c>
      <c r="AL20" s="60">
        <v>55883.220110350019</v>
      </c>
      <c r="AM20" s="60">
        <v>63535.938253198947</v>
      </c>
      <c r="AN20" s="60">
        <v>71168.797597251963</v>
      </c>
      <c r="AO20" s="60">
        <v>78822.429689271288</v>
      </c>
      <c r="AP20" s="60">
        <v>86562.324120367703</v>
      </c>
      <c r="AQ20" s="60">
        <v>94157.414500422659</v>
      </c>
      <c r="AR20" s="60">
        <v>94157.414500422659</v>
      </c>
      <c r="AS20" s="60">
        <v>103340.35688060378</v>
      </c>
      <c r="AT20" s="60">
        <v>112664.70218525165</v>
      </c>
      <c r="AU20" s="60">
        <v>122340.64088828576</v>
      </c>
      <c r="AV20" s="60">
        <v>131833.75392775622</v>
      </c>
      <c r="AW20" s="60">
        <v>141304.66094968206</v>
      </c>
      <c r="AX20" s="60">
        <v>150775.54170761802</v>
      </c>
      <c r="AY20" s="60">
        <v>160312.81786924045</v>
      </c>
      <c r="AZ20" s="60">
        <v>169559.24720437583</v>
      </c>
      <c r="BA20" s="60">
        <v>143447.42647637383</v>
      </c>
      <c r="BB20" s="60">
        <v>152663.44478337228</v>
      </c>
      <c r="BC20" s="60">
        <v>161613.89230073072</v>
      </c>
      <c r="BD20" s="60">
        <v>0</v>
      </c>
      <c r="BE20" s="60">
        <v>0</v>
      </c>
      <c r="BF20" s="60">
        <v>0</v>
      </c>
      <c r="BG20" s="60">
        <v>0</v>
      </c>
      <c r="BH20" s="60">
        <v>0</v>
      </c>
      <c r="BI20" s="60">
        <v>0</v>
      </c>
      <c r="BJ20" s="60">
        <v>0</v>
      </c>
      <c r="BK20" s="60">
        <v>0</v>
      </c>
      <c r="BL20" s="60">
        <v>0</v>
      </c>
      <c r="BM20" s="60">
        <v>0</v>
      </c>
      <c r="BN20" s="60">
        <v>0</v>
      </c>
      <c r="BO20" s="60">
        <v>0</v>
      </c>
      <c r="BP20" s="60">
        <v>0</v>
      </c>
      <c r="BQ20" s="60">
        <v>0</v>
      </c>
      <c r="BR20" s="60">
        <v>0</v>
      </c>
      <c r="BS20" s="60">
        <v>0</v>
      </c>
      <c r="BT20" s="60">
        <v>0</v>
      </c>
      <c r="BU20" s="60">
        <v>0</v>
      </c>
      <c r="BV20" s="60">
        <v>0</v>
      </c>
      <c r="BW20" s="60">
        <v>0</v>
      </c>
      <c r="BX20" s="60">
        <v>0</v>
      </c>
      <c r="BY20" s="60">
        <v>0</v>
      </c>
      <c r="BZ20" s="60">
        <v>0</v>
      </c>
      <c r="CA20" s="60">
        <v>0</v>
      </c>
      <c r="CB20" s="60">
        <v>0</v>
      </c>
      <c r="CC20" s="60">
        <v>0</v>
      </c>
      <c r="CD20" s="60">
        <v>0</v>
      </c>
      <c r="CE20" s="60">
        <v>0</v>
      </c>
    </row>
    <row r="21" spans="1:83">
      <c r="A21" s="57" t="s">
        <v>86</v>
      </c>
      <c r="B21" s="58" t="s">
        <v>723</v>
      </c>
      <c r="C21" s="59" t="s">
        <v>92</v>
      </c>
      <c r="D21" s="58" t="s">
        <v>250</v>
      </c>
      <c r="E21" s="58" t="s">
        <v>234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166.51846165630801</v>
      </c>
      <c r="T21" s="60">
        <v>333.07315812821599</v>
      </c>
      <c r="U21" s="60">
        <v>499.85624832346002</v>
      </c>
      <c r="V21" s="60">
        <v>671.74809933946801</v>
      </c>
      <c r="W21" s="60">
        <v>843.55990657867596</v>
      </c>
      <c r="X21" s="60">
        <v>1019.2746666659559</v>
      </c>
      <c r="Y21" s="60">
        <v>1192.635147090044</v>
      </c>
      <c r="Z21" s="60">
        <v>1364.9339152140519</v>
      </c>
      <c r="AA21" s="60">
        <v>1531.4411416300959</v>
      </c>
      <c r="AB21" s="60">
        <v>1695.6862647044038</v>
      </c>
      <c r="AC21" s="60">
        <v>1849.6140074680479</v>
      </c>
      <c r="AD21" s="60">
        <v>2016.06649251964</v>
      </c>
      <c r="AE21" s="60">
        <v>2016.06649251964</v>
      </c>
      <c r="AF21" s="60">
        <v>8767.6549778393201</v>
      </c>
      <c r="AG21" s="60">
        <v>15522.926983992209</v>
      </c>
      <c r="AH21" s="60">
        <v>22212.231769898539</v>
      </c>
      <c r="AI21" s="60">
        <v>28873.046389644249</v>
      </c>
      <c r="AJ21" s="60">
        <v>35560.60569105835</v>
      </c>
      <c r="AK21" s="60">
        <v>42175.465364065138</v>
      </c>
      <c r="AL21" s="60">
        <v>48798.940756375116</v>
      </c>
      <c r="AM21" s="60">
        <v>55481.528813052915</v>
      </c>
      <c r="AN21" s="60">
        <v>62146.775557901863</v>
      </c>
      <c r="AO21" s="60">
        <v>68830.161703010002</v>
      </c>
      <c r="AP21" s="60">
        <v>75588.874766749854</v>
      </c>
      <c r="AQ21" s="60">
        <v>82221.140494525491</v>
      </c>
      <c r="AR21" s="60">
        <v>82221.140494525491</v>
      </c>
      <c r="AS21" s="60">
        <v>90239.967260320089</v>
      </c>
      <c r="AT21" s="60">
        <v>98382.271394101073</v>
      </c>
      <c r="AU21" s="60">
        <v>106831.59766054197</v>
      </c>
      <c r="AV21" s="60">
        <v>115121.27495350978</v>
      </c>
      <c r="AW21" s="60">
        <v>123391.56127128945</v>
      </c>
      <c r="AX21" s="60">
        <v>131661.82465454808</v>
      </c>
      <c r="AY21" s="60">
        <v>139990.06653948562</v>
      </c>
      <c r="AZ21" s="60">
        <v>148064.33206037513</v>
      </c>
      <c r="BA21" s="60">
        <v>125262.68981014876</v>
      </c>
      <c r="BB21" s="60">
        <v>133310.39948909747</v>
      </c>
      <c r="BC21" s="60">
        <v>141126.20461414475</v>
      </c>
      <c r="BD21" s="60">
        <v>0</v>
      </c>
      <c r="BE21" s="60">
        <v>0</v>
      </c>
      <c r="BF21" s="60">
        <v>0</v>
      </c>
      <c r="BG21" s="60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60">
        <v>0</v>
      </c>
      <c r="BO21" s="60">
        <v>0</v>
      </c>
      <c r="BP21" s="60">
        <v>0</v>
      </c>
      <c r="BQ21" s="60">
        <v>0</v>
      </c>
      <c r="BR21" s="60">
        <v>0</v>
      </c>
      <c r="BS21" s="60">
        <v>0</v>
      </c>
      <c r="BT21" s="60">
        <v>0</v>
      </c>
      <c r="BU21" s="60">
        <v>0</v>
      </c>
      <c r="BV21" s="60">
        <v>0</v>
      </c>
      <c r="BW21" s="60">
        <v>0</v>
      </c>
      <c r="BX21" s="60">
        <v>0</v>
      </c>
      <c r="BY21" s="60">
        <v>0</v>
      </c>
      <c r="BZ21" s="60">
        <v>0</v>
      </c>
      <c r="CA21" s="60">
        <v>0</v>
      </c>
      <c r="CB21" s="60">
        <v>0</v>
      </c>
      <c r="CC21" s="60">
        <v>0</v>
      </c>
      <c r="CD21" s="60">
        <v>0</v>
      </c>
      <c r="CE21" s="60">
        <v>0</v>
      </c>
    </row>
    <row r="22" spans="1:83">
      <c r="A22" s="57" t="s">
        <v>86</v>
      </c>
      <c r="B22" s="58" t="s">
        <v>723</v>
      </c>
      <c r="C22" s="59" t="s">
        <v>92</v>
      </c>
      <c r="D22" s="58" t="s">
        <v>251</v>
      </c>
      <c r="E22" s="58" t="s">
        <v>232</v>
      </c>
      <c r="F22" s="60">
        <v>20.78</v>
      </c>
      <c r="G22" s="60">
        <v>24.16</v>
      </c>
      <c r="H22" s="60">
        <v>800.72</v>
      </c>
      <c r="I22" s="60">
        <v>2280.3700000000008</v>
      </c>
      <c r="J22" s="60">
        <v>4150.01</v>
      </c>
      <c r="K22" s="60">
        <v>6234.66</v>
      </c>
      <c r="L22" s="60">
        <v>8124.42</v>
      </c>
      <c r="M22" s="60">
        <v>10950.609999999999</v>
      </c>
      <c r="N22" s="60">
        <v>12328.32</v>
      </c>
      <c r="O22" s="60">
        <v>15778.479999999998</v>
      </c>
      <c r="P22" s="60">
        <v>18719.269999999997</v>
      </c>
      <c r="Q22" s="60">
        <v>26618.490000000005</v>
      </c>
      <c r="R22" s="60">
        <v>26618.490000000005</v>
      </c>
      <c r="S22" s="60">
        <v>26602.280652659356</v>
      </c>
      <c r="T22" s="60">
        <v>26586.071305318706</v>
      </c>
      <c r="U22" s="60">
        <v>26569.861957978057</v>
      </c>
      <c r="V22" s="60">
        <v>26553.652610637408</v>
      </c>
      <c r="W22" s="60">
        <v>26537.443263296758</v>
      </c>
      <c r="X22" s="60">
        <v>26521.233915956109</v>
      </c>
      <c r="Y22" s="60">
        <v>26505.024568615459</v>
      </c>
      <c r="Z22" s="60">
        <v>26488.81522127481</v>
      </c>
      <c r="AA22" s="60">
        <v>26472.605873934161</v>
      </c>
      <c r="AB22" s="60">
        <v>26456.396526593511</v>
      </c>
      <c r="AC22" s="60">
        <v>26456.396526593511</v>
      </c>
      <c r="AD22" s="60">
        <v>26456.396526593511</v>
      </c>
      <c r="AE22" s="60">
        <v>26456.396526593511</v>
      </c>
      <c r="AF22" s="60">
        <v>26453.502252184193</v>
      </c>
      <c r="AG22" s="60">
        <v>26423.905241026074</v>
      </c>
      <c r="AH22" s="60">
        <v>26394.308229867955</v>
      </c>
      <c r="AI22" s="60">
        <v>26364.711218709836</v>
      </c>
      <c r="AJ22" s="60">
        <v>26335.114207551716</v>
      </c>
      <c r="AK22" s="60">
        <v>26305.517196393597</v>
      </c>
      <c r="AL22" s="60">
        <v>26275.920185235478</v>
      </c>
      <c r="AM22" s="60">
        <v>26246.323174077359</v>
      </c>
      <c r="AN22" s="60">
        <v>26216.72616291924</v>
      </c>
      <c r="AO22" s="60">
        <v>26187.129151761121</v>
      </c>
      <c r="AP22" s="60">
        <v>26157.532140603002</v>
      </c>
      <c r="AQ22" s="60">
        <v>26127.935129444882</v>
      </c>
      <c r="AR22" s="60">
        <v>26127.935129444882</v>
      </c>
      <c r="AS22" s="60">
        <v>29815.841754557383</v>
      </c>
      <c r="AT22" s="60">
        <v>33503.74837966988</v>
      </c>
      <c r="AU22" s="60">
        <v>37191.655004782377</v>
      </c>
      <c r="AV22" s="60">
        <v>40879.561629894873</v>
      </c>
      <c r="AW22" s="60">
        <v>44567.46825500737</v>
      </c>
      <c r="AX22" s="60">
        <v>48255.374880119867</v>
      </c>
      <c r="AY22" s="60">
        <v>51943.281505232364</v>
      </c>
      <c r="AZ22" s="60">
        <v>55631.188130344861</v>
      </c>
      <c r="BA22" s="60">
        <v>59319.094755457358</v>
      </c>
      <c r="BB22" s="60">
        <v>63007.001380569855</v>
      </c>
      <c r="BC22" s="60">
        <v>66694.908005682359</v>
      </c>
      <c r="BD22" s="60">
        <v>70382.814630794863</v>
      </c>
      <c r="BE22" s="60">
        <v>70382.814630794863</v>
      </c>
      <c r="BF22" s="60">
        <v>83613.827705794858</v>
      </c>
      <c r="BG22" s="60">
        <v>96844.840780794853</v>
      </c>
      <c r="BH22" s="60">
        <v>110075.85385579485</v>
      </c>
      <c r="BI22" s="60">
        <v>123306.86693079484</v>
      </c>
      <c r="BJ22" s="60">
        <v>136537.88000579484</v>
      </c>
      <c r="BK22" s="60">
        <v>149768.89308079483</v>
      </c>
      <c r="BL22" s="60">
        <v>162999.90615579483</v>
      </c>
      <c r="BM22" s="60">
        <v>176230.91923079483</v>
      </c>
      <c r="BN22" s="60">
        <v>189461.93230579482</v>
      </c>
      <c r="BO22" s="60">
        <v>202692.94538079482</v>
      </c>
      <c r="BP22" s="60">
        <v>215923.95845579481</v>
      </c>
      <c r="BQ22" s="60">
        <v>172416.51514485967</v>
      </c>
      <c r="BR22" s="60">
        <v>172416.51514485967</v>
      </c>
      <c r="BS22" s="60">
        <v>184810.13863652633</v>
      </c>
      <c r="BT22" s="60">
        <v>197203.76212819299</v>
      </c>
      <c r="BU22" s="60">
        <v>209597.38561985965</v>
      </c>
      <c r="BV22" s="60">
        <v>221991.00911152631</v>
      </c>
      <c r="BW22" s="60">
        <v>234384.63260319296</v>
      </c>
      <c r="BX22" s="60">
        <v>246778.25609485962</v>
      </c>
      <c r="BY22" s="60">
        <v>259171.87958652628</v>
      </c>
      <c r="BZ22" s="60">
        <v>271565.50307819294</v>
      </c>
      <c r="CA22" s="60">
        <v>283959.12656985963</v>
      </c>
      <c r="CB22" s="60">
        <v>296352.75006152631</v>
      </c>
      <c r="CC22" s="60">
        <v>308746.373553193</v>
      </c>
      <c r="CD22" s="60">
        <v>321139.99704485969</v>
      </c>
      <c r="CE22" s="60">
        <v>321139.99704485969</v>
      </c>
    </row>
    <row r="23" spans="1:83">
      <c r="A23" s="57" t="s">
        <v>86</v>
      </c>
      <c r="B23" s="58" t="s">
        <v>723</v>
      </c>
      <c r="C23" s="59" t="s">
        <v>92</v>
      </c>
      <c r="D23" s="58" t="s">
        <v>252</v>
      </c>
      <c r="E23" s="58" t="s">
        <v>237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-19.333364960975999</v>
      </c>
      <c r="T23" s="60">
        <v>-38.666729921951998</v>
      </c>
      <c r="U23" s="60">
        <v>-58.000094882927996</v>
      </c>
      <c r="V23" s="60">
        <v>-77.333459843903995</v>
      </c>
      <c r="W23" s="60">
        <v>-96.666824804879994</v>
      </c>
      <c r="X23" s="60">
        <v>-116.00018976585599</v>
      </c>
      <c r="Y23" s="60">
        <v>-135.33355472683201</v>
      </c>
      <c r="Z23" s="60">
        <v>-154.66691968780799</v>
      </c>
      <c r="AA23" s="60">
        <v>-174.00028464878397</v>
      </c>
      <c r="AB23" s="60">
        <v>-193.33364960975996</v>
      </c>
      <c r="AC23" s="60">
        <v>-193.33364960975996</v>
      </c>
      <c r="AD23" s="60">
        <v>-193.33364960975996</v>
      </c>
      <c r="AE23" s="60">
        <v>-193.33364960975996</v>
      </c>
      <c r="AF23" s="60">
        <v>-196.78573575959996</v>
      </c>
      <c r="AG23" s="60">
        <v>-232.08696081503996</v>
      </c>
      <c r="AH23" s="60">
        <v>-267.38818587047996</v>
      </c>
      <c r="AI23" s="60">
        <v>-302.68941092591996</v>
      </c>
      <c r="AJ23" s="60">
        <v>-337.99063598135996</v>
      </c>
      <c r="AK23" s="60">
        <v>-373.29186103679996</v>
      </c>
      <c r="AL23" s="60">
        <v>-408.59308609223996</v>
      </c>
      <c r="AM23" s="60">
        <v>-443.89431114767996</v>
      </c>
      <c r="AN23" s="60">
        <v>-479.19553620311996</v>
      </c>
      <c r="AO23" s="60">
        <v>-514.4967612585599</v>
      </c>
      <c r="AP23" s="60">
        <v>-549.7979863139999</v>
      </c>
      <c r="AQ23" s="60">
        <v>-585.0992113694399</v>
      </c>
      <c r="AR23" s="60">
        <v>-585.0992113694399</v>
      </c>
      <c r="AS23" s="60">
        <v>3813.5754068555598</v>
      </c>
      <c r="AT23" s="60">
        <v>8212.2500250805606</v>
      </c>
      <c r="AU23" s="60">
        <v>12610.92464330556</v>
      </c>
      <c r="AV23" s="60">
        <v>17009.599261530559</v>
      </c>
      <c r="AW23" s="60">
        <v>21408.273879755558</v>
      </c>
      <c r="AX23" s="60">
        <v>25806.948497980557</v>
      </c>
      <c r="AY23" s="60">
        <v>30205.623116205556</v>
      </c>
      <c r="AZ23" s="60">
        <v>34604.297734430555</v>
      </c>
      <c r="BA23" s="60">
        <v>39002.972352655554</v>
      </c>
      <c r="BB23" s="60">
        <v>43401.646970880553</v>
      </c>
      <c r="BC23" s="60">
        <v>47800.321589105552</v>
      </c>
      <c r="BD23" s="60">
        <v>52198.996207330558</v>
      </c>
      <c r="BE23" s="60">
        <v>52198.996207330558</v>
      </c>
      <c r="BF23" s="60">
        <v>67980.014357330554</v>
      </c>
      <c r="BG23" s="60">
        <v>83761.032507330558</v>
      </c>
      <c r="BH23" s="60">
        <v>99542.050657330561</v>
      </c>
      <c r="BI23" s="60">
        <v>115323.06880733056</v>
      </c>
      <c r="BJ23" s="60">
        <v>131104.08695733055</v>
      </c>
      <c r="BK23" s="60">
        <v>146885.10510733054</v>
      </c>
      <c r="BL23" s="60">
        <v>162666.12325733053</v>
      </c>
      <c r="BM23" s="60">
        <v>178447.14140733052</v>
      </c>
      <c r="BN23" s="60">
        <v>194228.15955733051</v>
      </c>
      <c r="BO23" s="60">
        <v>210009.1777073305</v>
      </c>
      <c r="BP23" s="60">
        <v>225790.19585733049</v>
      </c>
      <c r="BQ23" s="60">
        <v>180294.76210981107</v>
      </c>
      <c r="BR23" s="60">
        <v>180294.76210981107</v>
      </c>
      <c r="BS23" s="60">
        <v>195077.00109314441</v>
      </c>
      <c r="BT23" s="60">
        <v>209859.24007647776</v>
      </c>
      <c r="BU23" s="60">
        <v>224641.4790598111</v>
      </c>
      <c r="BV23" s="60">
        <v>239423.71804314444</v>
      </c>
      <c r="BW23" s="60">
        <v>254205.95702647779</v>
      </c>
      <c r="BX23" s="60">
        <v>268988.19600981113</v>
      </c>
      <c r="BY23" s="60">
        <v>283770.43499314447</v>
      </c>
      <c r="BZ23" s="60">
        <v>298552.67397647782</v>
      </c>
      <c r="CA23" s="60">
        <v>313334.91295981116</v>
      </c>
      <c r="CB23" s="60">
        <v>328117.1519431445</v>
      </c>
      <c r="CC23" s="60">
        <v>342899.39092647785</v>
      </c>
      <c r="CD23" s="60">
        <v>357681.62990981119</v>
      </c>
      <c r="CE23" s="60">
        <v>357681.62990981119</v>
      </c>
    </row>
    <row r="24" spans="1:83">
      <c r="A24" s="57" t="s">
        <v>86</v>
      </c>
      <c r="B24" s="58" t="s">
        <v>723</v>
      </c>
      <c r="C24" s="59" t="s">
        <v>92</v>
      </c>
      <c r="D24" s="58" t="s">
        <v>253</v>
      </c>
      <c r="E24" s="58" t="s">
        <v>234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-16.882486898376001</v>
      </c>
      <c r="T24" s="60">
        <v>-33.764973796752002</v>
      </c>
      <c r="U24" s="60">
        <v>-50.647460695128004</v>
      </c>
      <c r="V24" s="60">
        <v>-67.529947593504005</v>
      </c>
      <c r="W24" s="60">
        <v>-84.412434491880006</v>
      </c>
      <c r="X24" s="60">
        <v>-101.29492139025601</v>
      </c>
      <c r="Y24" s="60">
        <v>-118.17740828863201</v>
      </c>
      <c r="Z24" s="60">
        <v>-135.05989518700801</v>
      </c>
      <c r="AA24" s="60">
        <v>-151.942382085384</v>
      </c>
      <c r="AB24" s="60">
        <v>-168.82486898375998</v>
      </c>
      <c r="AC24" s="60">
        <v>-168.82486898375998</v>
      </c>
      <c r="AD24" s="60">
        <v>-168.82486898375998</v>
      </c>
      <c r="AE24" s="60">
        <v>-168.82486898375998</v>
      </c>
      <c r="AF24" s="60">
        <v>-171.83933642459999</v>
      </c>
      <c r="AG24" s="60">
        <v>-202.66544821104</v>
      </c>
      <c r="AH24" s="60">
        <v>-233.49155999748001</v>
      </c>
      <c r="AI24" s="60">
        <v>-264.31767178391999</v>
      </c>
      <c r="AJ24" s="60">
        <v>-295.14378357035997</v>
      </c>
      <c r="AK24" s="60">
        <v>-325.96989535679995</v>
      </c>
      <c r="AL24" s="60">
        <v>-356.79600714323993</v>
      </c>
      <c r="AM24" s="60">
        <v>-387.62211892967991</v>
      </c>
      <c r="AN24" s="60">
        <v>-418.44823071611989</v>
      </c>
      <c r="AO24" s="60">
        <v>-449.27434250255988</v>
      </c>
      <c r="AP24" s="60">
        <v>-480.10045428899986</v>
      </c>
      <c r="AQ24" s="60">
        <v>-510.92656607543984</v>
      </c>
      <c r="AR24" s="60">
        <v>-510.92656607543984</v>
      </c>
      <c r="AS24" s="60">
        <v>3330.1309405870602</v>
      </c>
      <c r="AT24" s="60">
        <v>7171.1884472495603</v>
      </c>
      <c r="AU24" s="60">
        <v>11012.245953912061</v>
      </c>
      <c r="AV24" s="60">
        <v>14853.303460574562</v>
      </c>
      <c r="AW24" s="60">
        <v>18694.360967237062</v>
      </c>
      <c r="AX24" s="60">
        <v>22535.418473899561</v>
      </c>
      <c r="AY24" s="60">
        <v>26376.47598056206</v>
      </c>
      <c r="AZ24" s="60">
        <v>30217.533487224558</v>
      </c>
      <c r="BA24" s="60">
        <v>34058.590993887061</v>
      </c>
      <c r="BB24" s="60">
        <v>37899.648500549563</v>
      </c>
      <c r="BC24" s="60">
        <v>41740.706007212066</v>
      </c>
      <c r="BD24" s="60">
        <v>45581.763513874561</v>
      </c>
      <c r="BE24" s="60">
        <v>45581.763513874561</v>
      </c>
      <c r="BF24" s="60">
        <v>59362.232288874562</v>
      </c>
      <c r="BG24" s="60">
        <v>73142.701063874556</v>
      </c>
      <c r="BH24" s="60">
        <v>86923.169838874557</v>
      </c>
      <c r="BI24" s="60">
        <v>100703.63861387456</v>
      </c>
      <c r="BJ24" s="60">
        <v>114484.10738887456</v>
      </c>
      <c r="BK24" s="60">
        <v>128264.57616387456</v>
      </c>
      <c r="BL24" s="60">
        <v>142045.04493887455</v>
      </c>
      <c r="BM24" s="60">
        <v>155825.51371387456</v>
      </c>
      <c r="BN24" s="60">
        <v>169605.98248887458</v>
      </c>
      <c r="BO24" s="60">
        <v>183386.45126387459</v>
      </c>
      <c r="BP24" s="60">
        <v>197166.92003887461</v>
      </c>
      <c r="BQ24" s="60">
        <v>157438.91274532917</v>
      </c>
      <c r="BR24" s="60">
        <v>157438.91274532917</v>
      </c>
      <c r="BS24" s="60">
        <v>170347.21693699583</v>
      </c>
      <c r="BT24" s="60">
        <v>183255.52112866248</v>
      </c>
      <c r="BU24" s="60">
        <v>196163.82532032914</v>
      </c>
      <c r="BV24" s="60">
        <v>209072.12951199579</v>
      </c>
      <c r="BW24" s="60">
        <v>221980.43370366245</v>
      </c>
      <c r="BX24" s="60">
        <v>234888.7378953291</v>
      </c>
      <c r="BY24" s="60">
        <v>247797.04208699576</v>
      </c>
      <c r="BZ24" s="60">
        <v>260705.34627866241</v>
      </c>
      <c r="CA24" s="60">
        <v>273613.6504703291</v>
      </c>
      <c r="CB24" s="60">
        <v>286521.95466199575</v>
      </c>
      <c r="CC24" s="60">
        <v>299430.25885366241</v>
      </c>
      <c r="CD24" s="60">
        <v>312338.56304532907</v>
      </c>
      <c r="CE24" s="60">
        <v>312338.56304532907</v>
      </c>
    </row>
    <row r="25" spans="1:83">
      <c r="A25" s="57" t="s">
        <v>86</v>
      </c>
      <c r="B25" s="58" t="s">
        <v>723</v>
      </c>
      <c r="C25" s="59" t="s">
        <v>92</v>
      </c>
      <c r="D25" s="58" t="s">
        <v>272</v>
      </c>
      <c r="E25" s="58" t="s">
        <v>232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-0.66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0.74331494561926093</v>
      </c>
      <c r="T25" s="60">
        <v>1.486672373944522</v>
      </c>
      <c r="U25" s="60">
        <v>2.7761569634468586</v>
      </c>
      <c r="V25" s="60">
        <v>3.9164046301351974</v>
      </c>
      <c r="W25" s="60">
        <v>5.2060436909615433</v>
      </c>
      <c r="X25" s="60">
        <v>6.1011172771687612</v>
      </c>
      <c r="Y25" s="60">
        <v>6.9962296976399827</v>
      </c>
      <c r="Z25" s="60">
        <v>8.2469100832125051</v>
      </c>
      <c r="AA25" s="60">
        <v>9.2673794318149874</v>
      </c>
      <c r="AB25" s="60">
        <v>10.287845441165466</v>
      </c>
      <c r="AC25" s="60">
        <v>11.538546851657983</v>
      </c>
      <c r="AD25" s="60">
        <v>12.234777837005645</v>
      </c>
      <c r="AE25" s="60">
        <v>12.234777837005645</v>
      </c>
      <c r="AF25" s="60">
        <v>13.167501995347706</v>
      </c>
      <c r="AG25" s="60">
        <v>13.934542417328828</v>
      </c>
      <c r="AH25" s="60">
        <v>15.111807094923009</v>
      </c>
      <c r="AI25" s="60">
        <v>16.289110792295197</v>
      </c>
      <c r="AJ25" s="60">
        <v>17.620107918217712</v>
      </c>
      <c r="AK25" s="60">
        <v>18.543564519387616</v>
      </c>
      <c r="AL25" s="60">
        <v>19.671379933828575</v>
      </c>
      <c r="AM25" s="60">
        <v>20.723939755725794</v>
      </c>
      <c r="AN25" s="60">
        <v>21.776496423885021</v>
      </c>
      <c r="AO25" s="60">
        <v>23.065779786969941</v>
      </c>
      <c r="AP25" s="60">
        <v>24.118353831607159</v>
      </c>
      <c r="AQ25" s="60">
        <v>24.837250026389242</v>
      </c>
      <c r="AR25" s="60">
        <v>24.837250026389242</v>
      </c>
      <c r="AS25" s="60">
        <v>25.706631554454653</v>
      </c>
      <c r="AT25" s="60">
        <v>26.57601332290762</v>
      </c>
      <c r="AU25" s="60">
        <v>27.641267237592743</v>
      </c>
      <c r="AV25" s="60">
        <v>28.666806635471843</v>
      </c>
      <c r="AW25" s="60">
        <v>29.732077986267939</v>
      </c>
      <c r="AX25" s="60">
        <v>30.621251449179994</v>
      </c>
      <c r="AY25" s="60">
        <v>31.510425625241801</v>
      </c>
      <c r="AZ25" s="60">
        <v>32.469235162094456</v>
      </c>
      <c r="BA25" s="60">
        <v>33.374657956773717</v>
      </c>
      <c r="BB25" s="60">
        <v>34.28007116800228</v>
      </c>
      <c r="BC25" s="60">
        <v>35.238876858653988</v>
      </c>
      <c r="BD25" s="60">
        <v>36.078722846239252</v>
      </c>
      <c r="BE25" s="60">
        <v>36.078722846239252</v>
      </c>
      <c r="BF25" s="60">
        <v>36.974185823573514</v>
      </c>
      <c r="BG25" s="60">
        <v>37.86964904850695</v>
      </c>
      <c r="BH25" s="60">
        <v>38.966860584831593</v>
      </c>
      <c r="BI25" s="60">
        <v>40.023166168689478</v>
      </c>
      <c r="BJ25" s="60">
        <v>41.12039566420848</v>
      </c>
      <c r="BK25" s="60">
        <v>42.036244334512794</v>
      </c>
      <c r="BL25" s="60">
        <v>42.952093739361352</v>
      </c>
      <c r="BM25" s="60">
        <v>43.939667566098969</v>
      </c>
      <c r="BN25" s="60">
        <v>44.872253048187545</v>
      </c>
      <c r="BO25" s="60">
        <v>45.804828659321878</v>
      </c>
      <c r="BP25" s="60">
        <v>46.79239852447251</v>
      </c>
      <c r="BQ25" s="60">
        <v>47.657439897063249</v>
      </c>
      <c r="BR25" s="60">
        <v>47.657439897063249</v>
      </c>
      <c r="BS25" s="60">
        <v>48.579766761134707</v>
      </c>
      <c r="BT25" s="60">
        <v>49.502093880233325</v>
      </c>
      <c r="BU25" s="60">
        <v>50.632221759482974</v>
      </c>
      <c r="BV25" s="60">
        <v>51.720216507809837</v>
      </c>
      <c r="BW25" s="60">
        <v>52.850362885029625</v>
      </c>
      <c r="BX25" s="60">
        <v>53.793687012801442</v>
      </c>
      <c r="BY25" s="60">
        <v>54.737011897153828</v>
      </c>
      <c r="BZ25" s="60">
        <v>55.754212935845075</v>
      </c>
      <c r="CA25" s="60">
        <v>56.714775979706417</v>
      </c>
      <c r="CB25" s="60">
        <v>57.675328856484917</v>
      </c>
      <c r="CC25" s="60">
        <v>58.692525814741579</v>
      </c>
      <c r="CD25" s="60">
        <v>59.583518432203242</v>
      </c>
      <c r="CE25" s="60">
        <v>59.583518432203242</v>
      </c>
    </row>
    <row r="26" spans="1:83">
      <c r="A26" s="57" t="s">
        <v>86</v>
      </c>
      <c r="B26" s="58" t="s">
        <v>723</v>
      </c>
      <c r="C26" s="59" t="s">
        <v>92</v>
      </c>
      <c r="D26" s="58" t="s">
        <v>273</v>
      </c>
      <c r="E26" s="58" t="s">
        <v>237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0.88657358144011766</v>
      </c>
      <c r="T26" s="60">
        <v>1.7731978332522402</v>
      </c>
      <c r="U26" s="60">
        <v>3.3112040007113279</v>
      </c>
      <c r="V26" s="60">
        <v>4.6712109043024128</v>
      </c>
      <c r="W26" s="60">
        <v>6.2094013142494902</v>
      </c>
      <c r="X26" s="60">
        <v>7.2769818864591329</v>
      </c>
      <c r="Y26" s="60">
        <v>8.3446087774367754</v>
      </c>
      <c r="Z26" s="60">
        <v>9.8363320304250124</v>
      </c>
      <c r="AA26" s="60">
        <v>11.053475813786775</v>
      </c>
      <c r="AB26" s="60">
        <v>12.270615614324534</v>
      </c>
      <c r="AC26" s="60">
        <v>13.762363944352785</v>
      </c>
      <c r="AD26" s="60">
        <v>14.592779102593703</v>
      </c>
      <c r="AE26" s="60">
        <v>14.592779102593703</v>
      </c>
      <c r="AF26" s="60">
        <v>15.705266618727421</v>
      </c>
      <c r="AG26" s="60">
        <v>16.620138273108864</v>
      </c>
      <c r="AH26" s="60">
        <v>18.02429645352602</v>
      </c>
      <c r="AI26" s="60">
        <v>19.428501173979186</v>
      </c>
      <c r="AJ26" s="60">
        <v>21.016020563667425</v>
      </c>
      <c r="AK26" s="60">
        <v>22.117454391991231</v>
      </c>
      <c r="AL26" s="60">
        <v>23.462632982946758</v>
      </c>
      <c r="AM26" s="60">
        <v>24.718052016936397</v>
      </c>
      <c r="AN26" s="60">
        <v>25.973467289370042</v>
      </c>
      <c r="AO26" s="60">
        <v>27.51123344816709</v>
      </c>
      <c r="AP26" s="60">
        <v>28.76666944603673</v>
      </c>
      <c r="AQ26" s="60">
        <v>29.624118065693693</v>
      </c>
      <c r="AR26" s="60">
        <v>29.624118065693693</v>
      </c>
      <c r="AS26" s="60">
        <v>30.66105496507582</v>
      </c>
      <c r="AT26" s="60">
        <v>31.697992151175256</v>
      </c>
      <c r="AU26" s="60">
        <v>32.968551802708561</v>
      </c>
      <c r="AV26" s="60">
        <v>34.191742782849737</v>
      </c>
      <c r="AW26" s="60">
        <v>35.462323230945024</v>
      </c>
      <c r="AX26" s="60">
        <v>36.522866552697685</v>
      </c>
      <c r="AY26" s="60">
        <v>37.58341072504502</v>
      </c>
      <c r="AZ26" s="60">
        <v>38.727011038769675</v>
      </c>
      <c r="BA26" s="60">
        <v>39.806935416084002</v>
      </c>
      <c r="BB26" s="60">
        <v>40.886848362935034</v>
      </c>
      <c r="BC26" s="60">
        <v>42.030444089182765</v>
      </c>
      <c r="BD26" s="60">
        <v>43.032153081393687</v>
      </c>
      <c r="BE26" s="60">
        <v>43.032153081393687</v>
      </c>
      <c r="BF26" s="60">
        <v>44.100198091844625</v>
      </c>
      <c r="BG26" s="60">
        <v>45.168243397614404</v>
      </c>
      <c r="BH26" s="60">
        <v>46.476919843701936</v>
      </c>
      <c r="BI26" s="60">
        <v>47.736806558068864</v>
      </c>
      <c r="BJ26" s="60">
        <v>49.045504424615316</v>
      </c>
      <c r="BK26" s="60">
        <v>50.137864050200953</v>
      </c>
      <c r="BL26" s="60">
        <v>51.230224551899106</v>
      </c>
      <c r="BM26" s="60">
        <v>52.408132879543274</v>
      </c>
      <c r="BN26" s="60">
        <v>53.520454992433827</v>
      </c>
      <c r="BO26" s="60">
        <v>54.632765331947134</v>
      </c>
      <c r="BP26" s="60">
        <v>55.810668934490067</v>
      </c>
      <c r="BQ26" s="60">
        <v>56.842429202881711</v>
      </c>
      <c r="BR26" s="60">
        <v>56.842429202881711</v>
      </c>
      <c r="BS26" s="60">
        <v>57.942515560565575</v>
      </c>
      <c r="BT26" s="60">
        <v>59.042602222427831</v>
      </c>
      <c r="BU26" s="60">
        <v>60.390538958123315</v>
      </c>
      <c r="BV26" s="60">
        <v>61.688222270287298</v>
      </c>
      <c r="BW26" s="60">
        <v>63.036181069055417</v>
      </c>
      <c r="BX26" s="60">
        <v>64.161311480257893</v>
      </c>
      <c r="BY26" s="60">
        <v>65.286442793856239</v>
      </c>
      <c r="BZ26" s="60">
        <v>66.499688367932237</v>
      </c>
      <c r="CA26" s="60">
        <v>67.645380141001183</v>
      </c>
      <c r="CB26" s="60">
        <v>68.791059787491605</v>
      </c>
      <c r="CC26" s="60">
        <v>70.004300494713334</v>
      </c>
      <c r="CD26" s="60">
        <v>71.067013575561717</v>
      </c>
      <c r="CE26" s="60">
        <v>71.067013575561717</v>
      </c>
    </row>
    <row r="27" spans="1:83">
      <c r="A27" s="57" t="s">
        <v>86</v>
      </c>
      <c r="B27" s="58" t="s">
        <v>723</v>
      </c>
      <c r="C27" s="59" t="s">
        <v>92</v>
      </c>
      <c r="D27" s="58" t="s">
        <v>274</v>
      </c>
      <c r="E27" s="58" t="s">
        <v>234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0.77418322694062169</v>
      </c>
      <c r="T27" s="60">
        <v>1.5484107008032453</v>
      </c>
      <c r="U27" s="60">
        <v>2.8914448298418307</v>
      </c>
      <c r="V27" s="60">
        <v>4.0790445455624109</v>
      </c>
      <c r="W27" s="60">
        <v>5.422239560788995</v>
      </c>
      <c r="X27" s="60">
        <v>6.3544836403721376</v>
      </c>
      <c r="Y27" s="60">
        <v>7.2867681669232809</v>
      </c>
      <c r="Z27" s="60">
        <v>8.5893866363625193</v>
      </c>
      <c r="AA27" s="60">
        <v>9.652233896398279</v>
      </c>
      <c r="AB27" s="60">
        <v>10.715077678510042</v>
      </c>
      <c r="AC27" s="60">
        <v>12.017718045989284</v>
      </c>
      <c r="AD27" s="60">
        <v>12.742862016400707</v>
      </c>
      <c r="AE27" s="60">
        <v>12.742862016400707</v>
      </c>
      <c r="AF27" s="60">
        <v>13.714320215924928</v>
      </c>
      <c r="AG27" s="60">
        <v>14.513214187562369</v>
      </c>
      <c r="AH27" s="60">
        <v>15.73936815155102</v>
      </c>
      <c r="AI27" s="60">
        <v>16.965562755725678</v>
      </c>
      <c r="AJ27" s="60">
        <v>18.351833348114909</v>
      </c>
      <c r="AK27" s="60">
        <v>19.313639128621212</v>
      </c>
      <c r="AL27" s="60">
        <v>20.488290307224737</v>
      </c>
      <c r="AM27" s="60">
        <v>21.584560689337877</v>
      </c>
      <c r="AN27" s="60">
        <v>22.68082778674502</v>
      </c>
      <c r="AO27" s="60">
        <v>24.023652332863051</v>
      </c>
      <c r="AP27" s="60">
        <v>25.119937528356189</v>
      </c>
      <c r="AQ27" s="60">
        <v>25.868687945917152</v>
      </c>
      <c r="AR27" s="60">
        <v>25.868687945917152</v>
      </c>
      <c r="AS27" s="60">
        <v>26.774173031084537</v>
      </c>
      <c r="AT27" s="60">
        <v>27.679658366622256</v>
      </c>
      <c r="AU27" s="60">
        <v>28.78915000007111</v>
      </c>
      <c r="AV27" s="60">
        <v>29.857277857695877</v>
      </c>
      <c r="AW27" s="60">
        <v>30.966787651340127</v>
      </c>
      <c r="AX27" s="60">
        <v>31.892886588115466</v>
      </c>
      <c r="AY27" s="60">
        <v>32.818986267656157</v>
      </c>
      <c r="AZ27" s="60">
        <v>33.817613115719361</v>
      </c>
      <c r="BA27" s="60">
        <v>34.760636184287442</v>
      </c>
      <c r="BB27" s="60">
        <v>35.703649271424588</v>
      </c>
      <c r="BC27" s="60">
        <v>36.702272113562337</v>
      </c>
      <c r="BD27" s="60">
        <v>37.576995110367172</v>
      </c>
      <c r="BE27" s="60">
        <v>37.576995110367172</v>
      </c>
      <c r="BF27" s="60">
        <v>38.509644751658776</v>
      </c>
      <c r="BG27" s="60">
        <v>39.442294650831833</v>
      </c>
      <c r="BH27" s="60">
        <v>40.585071037657485</v>
      </c>
      <c r="BI27" s="60">
        <v>41.685242735221294</v>
      </c>
      <c r="BJ27" s="60">
        <v>42.828037827048284</v>
      </c>
      <c r="BK27" s="60">
        <v>43.781919735577333</v>
      </c>
      <c r="BL27" s="60">
        <v>44.73580240915468</v>
      </c>
      <c r="BM27" s="60">
        <v>45.764388066596112</v>
      </c>
      <c r="BN27" s="60">
        <v>46.735701830938382</v>
      </c>
      <c r="BO27" s="60">
        <v>47.707005314406764</v>
      </c>
      <c r="BP27" s="60">
        <v>48.735586845744962</v>
      </c>
      <c r="BQ27" s="60">
        <v>49.63655153805518</v>
      </c>
      <c r="BR27" s="60">
        <v>49.63655153805518</v>
      </c>
      <c r="BS27" s="60">
        <v>50.597180665895443</v>
      </c>
      <c r="BT27" s="60">
        <v>51.557810059353606</v>
      </c>
      <c r="BU27" s="60">
        <v>52.734869734487873</v>
      </c>
      <c r="BV27" s="60">
        <v>53.868046579805331</v>
      </c>
      <c r="BW27" s="60">
        <v>55.045125521090917</v>
      </c>
      <c r="BX27" s="60">
        <v>56.027623884124516</v>
      </c>
      <c r="BY27" s="60">
        <v>57.010123035157868</v>
      </c>
      <c r="BZ27" s="60">
        <v>58.069566259355746</v>
      </c>
      <c r="CA27" s="60">
        <v>59.070019433826694</v>
      </c>
      <c r="CB27" s="60">
        <v>60.07046201899756</v>
      </c>
      <c r="CC27" s="60">
        <v>61.129900993309121</v>
      </c>
      <c r="CD27" s="60">
        <v>62.057894630235218</v>
      </c>
      <c r="CE27" s="60">
        <v>62.057894630235218</v>
      </c>
    </row>
    <row r="28" spans="1:83">
      <c r="A28" s="57" t="s">
        <v>86</v>
      </c>
      <c r="B28" s="58" t="s">
        <v>723</v>
      </c>
      <c r="C28" s="59" t="s">
        <v>92</v>
      </c>
      <c r="D28" s="58" t="s">
        <v>275</v>
      </c>
      <c r="E28" s="58" t="s">
        <v>232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  <c r="AG28" s="60">
        <v>0</v>
      </c>
      <c r="AH28" s="60">
        <v>0</v>
      </c>
      <c r="AI28" s="60">
        <v>0</v>
      </c>
      <c r="AJ28" s="60">
        <v>0</v>
      </c>
      <c r="AK28" s="60">
        <v>0</v>
      </c>
      <c r="AL28" s="60">
        <v>0</v>
      </c>
      <c r="AM28" s="60">
        <v>0</v>
      </c>
      <c r="AN28" s="60">
        <v>0</v>
      </c>
      <c r="AO28" s="60">
        <v>0</v>
      </c>
      <c r="AP28" s="60">
        <v>0</v>
      </c>
      <c r="AQ28" s="60">
        <v>0</v>
      </c>
      <c r="AR28" s="60">
        <v>0</v>
      </c>
      <c r="AS28" s="60">
        <v>4.7516793356620299</v>
      </c>
      <c r="AT28" s="60">
        <v>9.5095017603165157</v>
      </c>
      <c r="AU28" s="60">
        <v>23.331451993334667</v>
      </c>
      <c r="AV28" s="60">
        <v>38.268372878482964</v>
      </c>
      <c r="AW28" s="60">
        <v>53.779672584425654</v>
      </c>
      <c r="AX28" s="60">
        <v>58.614283621485797</v>
      </c>
      <c r="AY28" s="60">
        <v>63.464252381027073</v>
      </c>
      <c r="AZ28" s="60">
        <v>68.688949569107962</v>
      </c>
      <c r="BA28" s="60">
        <v>73.572705318107722</v>
      </c>
      <c r="BB28" s="60">
        <v>78.229166774386741</v>
      </c>
      <c r="BC28" s="60">
        <v>83.364789172077053</v>
      </c>
      <c r="BD28" s="60">
        <v>87.793956325600007</v>
      </c>
      <c r="BE28" s="60">
        <v>87.793956325600007</v>
      </c>
      <c r="BF28" s="60">
        <v>92.68818608594232</v>
      </c>
      <c r="BG28" s="60">
        <v>97.588743228004546</v>
      </c>
      <c r="BH28" s="60">
        <v>111.82535209777853</v>
      </c>
      <c r="BI28" s="60">
        <v>127.21038074971432</v>
      </c>
      <c r="BJ28" s="60">
        <v>143.18701959246079</v>
      </c>
      <c r="BK28" s="60">
        <v>148.16666900602175</v>
      </c>
      <c r="BL28" s="60">
        <v>153.16213687388247</v>
      </c>
      <c r="BM28" s="60">
        <v>158.54357502665707</v>
      </c>
      <c r="BN28" s="60">
        <v>163.57384349397722</v>
      </c>
      <c r="BO28" s="60">
        <v>168.36999883766109</v>
      </c>
      <c r="BP28" s="60">
        <v>173.65968995549713</v>
      </c>
      <c r="BQ28" s="60">
        <v>178.22173220669998</v>
      </c>
      <c r="BR28" s="60">
        <v>178.22173220669998</v>
      </c>
      <c r="BS28" s="60">
        <v>183.26278884771963</v>
      </c>
      <c r="BT28" s="60">
        <v>188.31036269189511</v>
      </c>
      <c r="BU28" s="60">
        <v>202.97406979246938</v>
      </c>
      <c r="BV28" s="60">
        <v>218.82064926582333</v>
      </c>
      <c r="BW28" s="60">
        <v>235.27658723424568</v>
      </c>
      <c r="BX28" s="60">
        <v>240.40562611786879</v>
      </c>
      <c r="BY28" s="60">
        <v>245.55095800938142</v>
      </c>
      <c r="BZ28" s="60">
        <v>251.0938392933985</v>
      </c>
      <c r="CA28" s="60">
        <v>256.27501580226811</v>
      </c>
      <c r="CB28" s="60">
        <v>261.21505579437269</v>
      </c>
      <c r="CC28" s="60">
        <v>266.66343763263052</v>
      </c>
      <c r="CD28" s="60">
        <v>271.36234114779995</v>
      </c>
      <c r="CE28" s="60">
        <v>271.36234114779995</v>
      </c>
    </row>
    <row r="29" spans="1:83">
      <c r="A29" s="57" t="s">
        <v>86</v>
      </c>
      <c r="B29" s="58" t="s">
        <v>723</v>
      </c>
      <c r="C29" s="59" t="s">
        <v>92</v>
      </c>
      <c r="D29" s="58" t="s">
        <v>276</v>
      </c>
      <c r="E29" s="58" t="s">
        <v>237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0">
        <v>0</v>
      </c>
      <c r="AF29" s="60">
        <v>0</v>
      </c>
      <c r="AG29" s="60">
        <v>0</v>
      </c>
      <c r="AH29" s="60">
        <v>0</v>
      </c>
      <c r="AI29" s="60">
        <v>0</v>
      </c>
      <c r="AJ29" s="60">
        <v>0</v>
      </c>
      <c r="AK29" s="60">
        <v>0</v>
      </c>
      <c r="AL29" s="60">
        <v>0</v>
      </c>
      <c r="AM29" s="60">
        <v>0</v>
      </c>
      <c r="AN29" s="60">
        <v>0</v>
      </c>
      <c r="AO29" s="60">
        <v>0</v>
      </c>
      <c r="AP29" s="60">
        <v>0</v>
      </c>
      <c r="AQ29" s="60">
        <v>0</v>
      </c>
      <c r="AR29" s="60">
        <v>0</v>
      </c>
      <c r="AS29" s="60">
        <v>5.6674675940536439</v>
      </c>
      <c r="AT29" s="60">
        <v>11.3422622308921</v>
      </c>
      <c r="AU29" s="60">
        <v>27.82810849672363</v>
      </c>
      <c r="AV29" s="60">
        <v>45.643813027998874</v>
      </c>
      <c r="AW29" s="60">
        <v>64.144596059654219</v>
      </c>
      <c r="AX29" s="60">
        <v>69.910978731302848</v>
      </c>
      <c r="AY29" s="60">
        <v>75.695679009913519</v>
      </c>
      <c r="AZ29" s="60">
        <v>81.927328898397846</v>
      </c>
      <c r="BA29" s="60">
        <v>87.752327912324986</v>
      </c>
      <c r="BB29" s="60">
        <v>93.306226343214007</v>
      </c>
      <c r="BC29" s="60">
        <v>99.431634111318516</v>
      </c>
      <c r="BD29" s="60">
        <v>104.7144319472</v>
      </c>
      <c r="BE29" s="60">
        <v>104.7144319472</v>
      </c>
      <c r="BF29" s="60">
        <v>110.55192362228341</v>
      </c>
      <c r="BG29" s="60">
        <v>116.39696215150397</v>
      </c>
      <c r="BH29" s="60">
        <v>133.37738396008533</v>
      </c>
      <c r="BI29" s="60">
        <v>151.72755979455889</v>
      </c>
      <c r="BJ29" s="60">
        <v>170.78336649085571</v>
      </c>
      <c r="BK29" s="60">
        <v>176.72274069679062</v>
      </c>
      <c r="BL29" s="60">
        <v>182.68098203806841</v>
      </c>
      <c r="BM29" s="60">
        <v>189.09958148171216</v>
      </c>
      <c r="BN29" s="60">
        <v>195.09933052074425</v>
      </c>
      <c r="BO29" s="60">
        <v>200.81984595670187</v>
      </c>
      <c r="BP29" s="60">
        <v>207.129016015357</v>
      </c>
      <c r="BQ29" s="60">
        <v>212.57029788540001</v>
      </c>
      <c r="BR29" s="60">
        <v>212.57029788540001</v>
      </c>
      <c r="BS29" s="60">
        <v>218.58291429626462</v>
      </c>
      <c r="BT29" s="60">
        <v>224.60330396687178</v>
      </c>
      <c r="BU29" s="60">
        <v>242.09313838761565</v>
      </c>
      <c r="BV29" s="60">
        <v>260.99381945163282</v>
      </c>
      <c r="BW29" s="60">
        <v>280.62130030157869</v>
      </c>
      <c r="BX29" s="60">
        <v>286.73885571896778</v>
      </c>
      <c r="BY29" s="60">
        <v>292.87584428571324</v>
      </c>
      <c r="BZ29" s="60">
        <v>299.48700169675442</v>
      </c>
      <c r="CA29" s="60">
        <v>305.66674319208391</v>
      </c>
      <c r="CB29" s="60">
        <v>311.55887407693893</v>
      </c>
      <c r="CC29" s="60">
        <v>318.0573192217131</v>
      </c>
      <c r="CD29" s="60">
        <v>323.66183954359997</v>
      </c>
      <c r="CE29" s="60">
        <v>323.66183954359997</v>
      </c>
    </row>
    <row r="30" spans="1:83">
      <c r="A30" s="57" t="s">
        <v>86</v>
      </c>
      <c r="B30" s="58" t="s">
        <v>723</v>
      </c>
      <c r="C30" s="59" t="s">
        <v>92</v>
      </c>
      <c r="D30" s="58" t="s">
        <v>277</v>
      </c>
      <c r="E30" s="58" t="s">
        <v>234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60">
        <v>0</v>
      </c>
      <c r="Z30" s="60">
        <v>0</v>
      </c>
      <c r="AA30" s="60">
        <v>0</v>
      </c>
      <c r="AB30" s="60">
        <v>0</v>
      </c>
      <c r="AC30" s="60">
        <v>0</v>
      </c>
      <c r="AD30" s="60">
        <v>0</v>
      </c>
      <c r="AE30" s="60">
        <v>0</v>
      </c>
      <c r="AF30" s="60">
        <v>0</v>
      </c>
      <c r="AG30" s="60">
        <v>0</v>
      </c>
      <c r="AH30" s="60">
        <v>0</v>
      </c>
      <c r="AI30" s="60">
        <v>0</v>
      </c>
      <c r="AJ30" s="60">
        <v>0</v>
      </c>
      <c r="AK30" s="60">
        <v>0</v>
      </c>
      <c r="AL30" s="60">
        <v>0</v>
      </c>
      <c r="AM30" s="60">
        <v>0</v>
      </c>
      <c r="AN30" s="60">
        <v>0</v>
      </c>
      <c r="AO30" s="60">
        <v>0</v>
      </c>
      <c r="AP30" s="60">
        <v>0</v>
      </c>
      <c r="AQ30" s="60">
        <v>0</v>
      </c>
      <c r="AR30" s="60">
        <v>0</v>
      </c>
      <c r="AS30" s="60">
        <v>4.949006424733156</v>
      </c>
      <c r="AT30" s="60">
        <v>9.9044110478176179</v>
      </c>
      <c r="AU30" s="60">
        <v>24.30035733825023</v>
      </c>
      <c r="AV30" s="60">
        <v>39.857576629444338</v>
      </c>
      <c r="AW30" s="60">
        <v>56.013027466485397</v>
      </c>
      <c r="AX30" s="60">
        <v>61.048409568961148</v>
      </c>
      <c r="AY30" s="60">
        <v>66.099787167315156</v>
      </c>
      <c r="AZ30" s="60">
        <v>71.541454865098672</v>
      </c>
      <c r="BA30" s="60">
        <v>76.628022554384842</v>
      </c>
      <c r="BB30" s="60">
        <v>81.477856904672791</v>
      </c>
      <c r="BC30" s="60">
        <v>86.826750726362405</v>
      </c>
      <c r="BD30" s="60">
        <v>91.439851727199994</v>
      </c>
      <c r="BE30" s="60">
        <v>91.439851727199994</v>
      </c>
      <c r="BF30" s="60">
        <v>96.537328391138146</v>
      </c>
      <c r="BG30" s="60">
        <v>101.64139519943821</v>
      </c>
      <c r="BH30" s="60">
        <v>116.46922001373798</v>
      </c>
      <c r="BI30" s="60">
        <v>132.49315602972453</v>
      </c>
      <c r="BJ30" s="60">
        <v>149.13327054354983</v>
      </c>
      <c r="BK30" s="60">
        <v>154.31971415637378</v>
      </c>
      <c r="BL30" s="60">
        <v>159.52263313010249</v>
      </c>
      <c r="BM30" s="60">
        <v>165.1275509099078</v>
      </c>
      <c r="BN30" s="60">
        <v>170.36671567762704</v>
      </c>
      <c r="BO30" s="60">
        <v>175.36204510395558</v>
      </c>
      <c r="BP30" s="60">
        <v>180.87140579051317</v>
      </c>
      <c r="BQ30" s="60">
        <v>185.62289990790001</v>
      </c>
      <c r="BR30" s="60">
        <v>185.62289990790001</v>
      </c>
      <c r="BS30" s="60">
        <v>190.87330085911952</v>
      </c>
      <c r="BT30" s="60">
        <v>196.13048965901547</v>
      </c>
      <c r="BU30" s="60">
        <v>211.40314918098565</v>
      </c>
      <c r="BV30" s="60">
        <v>227.90780323772802</v>
      </c>
      <c r="BW30" s="60">
        <v>245.0471211457168</v>
      </c>
      <c r="BX30" s="60">
        <v>250.38915805406813</v>
      </c>
      <c r="BY30" s="60">
        <v>255.74816458411055</v>
      </c>
      <c r="BZ30" s="60">
        <v>261.52122988341529</v>
      </c>
      <c r="CA30" s="60">
        <v>266.91756958117804</v>
      </c>
      <c r="CB30" s="60">
        <v>272.06275887791287</v>
      </c>
      <c r="CC30" s="60">
        <v>277.73740037140931</v>
      </c>
      <c r="CD30" s="60">
        <v>282.63143930859997</v>
      </c>
      <c r="CE30" s="60">
        <v>282.63143930859997</v>
      </c>
    </row>
    <row r="31" spans="1:83">
      <c r="A31" s="57" t="s">
        <v>86</v>
      </c>
      <c r="B31" s="58" t="s">
        <v>723</v>
      </c>
      <c r="C31" s="59" t="s">
        <v>98</v>
      </c>
      <c r="D31" s="58" t="s">
        <v>302</v>
      </c>
      <c r="E31" s="58" t="s">
        <v>232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1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</row>
    <row r="32" spans="1:83">
      <c r="A32" s="57" t="s">
        <v>86</v>
      </c>
      <c r="B32" s="58" t="s">
        <v>723</v>
      </c>
      <c r="C32" s="59" t="s">
        <v>98</v>
      </c>
      <c r="D32" s="58" t="s">
        <v>303</v>
      </c>
      <c r="E32" s="58" t="s">
        <v>237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1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</row>
    <row r="33" spans="1:83">
      <c r="A33" s="57" t="s">
        <v>86</v>
      </c>
      <c r="B33" s="58" t="s">
        <v>723</v>
      </c>
      <c r="C33" s="59" t="s">
        <v>98</v>
      </c>
      <c r="D33" s="58" t="s">
        <v>304</v>
      </c>
      <c r="E33" s="58" t="s">
        <v>234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1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</row>
    <row r="34" spans="1:83">
      <c r="A34" s="57" t="s">
        <v>86</v>
      </c>
      <c r="B34" s="58" t="s">
        <v>723</v>
      </c>
      <c r="C34" s="59" t="s">
        <v>129</v>
      </c>
      <c r="D34" s="65"/>
      <c r="E34" s="58" t="s">
        <v>697</v>
      </c>
      <c r="F34" s="60">
        <v>152.65</v>
      </c>
      <c r="G34" s="60">
        <v>332.87</v>
      </c>
      <c r="H34" s="60">
        <v>375.19</v>
      </c>
      <c r="I34" s="60">
        <v>357.45</v>
      </c>
      <c r="J34" s="60">
        <v>471.70000000000005</v>
      </c>
      <c r="K34" s="60">
        <v>454.7</v>
      </c>
      <c r="L34" s="60">
        <v>473.65</v>
      </c>
      <c r="M34" s="60">
        <v>498.54999999999995</v>
      </c>
      <c r="N34" s="60">
        <v>590.22</v>
      </c>
      <c r="O34" s="60">
        <v>304.41000000000008</v>
      </c>
      <c r="P34" s="60">
        <v>360.39000000000004</v>
      </c>
      <c r="Q34" s="60">
        <v>709.47000000000014</v>
      </c>
      <c r="R34" s="60">
        <v>709.47000000000014</v>
      </c>
      <c r="S34" s="60">
        <v>709.47</v>
      </c>
      <c r="T34" s="60">
        <v>709.47</v>
      </c>
      <c r="U34" s="60">
        <v>709.47</v>
      </c>
      <c r="V34" s="60">
        <v>709.47</v>
      </c>
      <c r="W34" s="60">
        <v>709.47</v>
      </c>
      <c r="X34" s="60">
        <v>709.47</v>
      </c>
      <c r="Y34" s="60">
        <v>709.47</v>
      </c>
      <c r="Z34" s="60">
        <v>709.47</v>
      </c>
      <c r="AA34" s="60">
        <v>709.47</v>
      </c>
      <c r="AB34" s="60">
        <v>709.47</v>
      </c>
      <c r="AC34" s="60">
        <v>709.47000000000014</v>
      </c>
      <c r="AD34" s="60">
        <v>709.47</v>
      </c>
      <c r="AE34" s="60">
        <v>709.47</v>
      </c>
      <c r="AF34" s="60">
        <v>709.47</v>
      </c>
      <c r="AG34" s="60">
        <v>709.47</v>
      </c>
      <c r="AH34" s="60">
        <v>709.46999999999991</v>
      </c>
      <c r="AI34" s="60">
        <v>709.47</v>
      </c>
      <c r="AJ34" s="60">
        <v>709.47</v>
      </c>
      <c r="AK34" s="60">
        <v>709.46999999999991</v>
      </c>
      <c r="AL34" s="60">
        <v>709.47</v>
      </c>
      <c r="AM34" s="60">
        <v>709.47</v>
      </c>
      <c r="AN34" s="60">
        <v>709.47</v>
      </c>
      <c r="AO34" s="60">
        <v>709.47</v>
      </c>
      <c r="AP34" s="60">
        <v>709.46999999999991</v>
      </c>
      <c r="AQ34" s="60">
        <v>709.46999999999991</v>
      </c>
      <c r="AR34" s="60">
        <v>709.46999999999991</v>
      </c>
      <c r="AS34" s="60">
        <v>709.46999999999991</v>
      </c>
      <c r="AT34" s="60">
        <v>709.46999999999991</v>
      </c>
      <c r="AU34" s="60">
        <v>709.46999999999991</v>
      </c>
      <c r="AV34" s="60">
        <v>709.46999999999991</v>
      </c>
      <c r="AW34" s="60">
        <v>709.46999999999991</v>
      </c>
      <c r="AX34" s="60">
        <v>709.46999999999991</v>
      </c>
      <c r="AY34" s="60">
        <v>709.46999999999991</v>
      </c>
      <c r="AZ34" s="60">
        <v>709.46999999999991</v>
      </c>
      <c r="BA34" s="60">
        <v>709.46999999999991</v>
      </c>
      <c r="BB34" s="60">
        <v>709.46999999999991</v>
      </c>
      <c r="BC34" s="60">
        <v>709.46999999999991</v>
      </c>
      <c r="BD34" s="60">
        <v>709.4699999999998</v>
      </c>
      <c r="BE34" s="60">
        <v>709.4699999999998</v>
      </c>
      <c r="BF34" s="60">
        <v>709.46999999999969</v>
      </c>
      <c r="BG34" s="60">
        <v>709.46999999999969</v>
      </c>
      <c r="BH34" s="60">
        <v>709.46999999999969</v>
      </c>
      <c r="BI34" s="60">
        <v>709.46999999999969</v>
      </c>
      <c r="BJ34" s="60">
        <v>709.46999999999969</v>
      </c>
      <c r="BK34" s="60">
        <v>709.46999999999969</v>
      </c>
      <c r="BL34" s="60">
        <v>709.46999999999969</v>
      </c>
      <c r="BM34" s="60">
        <v>709.46999999999969</v>
      </c>
      <c r="BN34" s="60">
        <v>709.46999999999969</v>
      </c>
      <c r="BO34" s="60">
        <v>709.46999999999969</v>
      </c>
      <c r="BP34" s="60">
        <v>709.46999999999969</v>
      </c>
      <c r="BQ34" s="60">
        <v>709.4699999999998</v>
      </c>
      <c r="BR34" s="60">
        <v>709.4699999999998</v>
      </c>
      <c r="BS34" s="60">
        <v>709.46999999999991</v>
      </c>
      <c r="BT34" s="60">
        <v>709.47</v>
      </c>
      <c r="BU34" s="60">
        <v>709.47</v>
      </c>
      <c r="BV34" s="60">
        <v>709.47</v>
      </c>
      <c r="BW34" s="60">
        <v>709.47</v>
      </c>
      <c r="BX34" s="60">
        <v>709.47</v>
      </c>
      <c r="BY34" s="60">
        <v>709.47000000000014</v>
      </c>
      <c r="BZ34" s="60">
        <v>709.47</v>
      </c>
      <c r="CA34" s="60">
        <v>709.47</v>
      </c>
      <c r="CB34" s="60">
        <v>709.46999999999991</v>
      </c>
      <c r="CC34" s="60">
        <v>709.4699999999998</v>
      </c>
      <c r="CD34" s="60">
        <v>709.4699999999998</v>
      </c>
      <c r="CE34" s="60">
        <v>709.4699999999998</v>
      </c>
    </row>
    <row r="35" spans="1:83">
      <c r="A35" s="57" t="s">
        <v>86</v>
      </c>
      <c r="B35" s="58" t="s">
        <v>723</v>
      </c>
      <c r="C35" s="59" t="s">
        <v>129</v>
      </c>
      <c r="D35" s="65"/>
      <c r="E35" s="58" t="s">
        <v>698</v>
      </c>
      <c r="F35" s="60">
        <v>8275.0700000000033</v>
      </c>
      <c r="G35" s="60">
        <v>12381.89</v>
      </c>
      <c r="H35" s="60">
        <v>11924.250000000005</v>
      </c>
      <c r="I35" s="60">
        <v>13925.710000000003</v>
      </c>
      <c r="J35" s="60">
        <v>20070.390000000003</v>
      </c>
      <c r="K35" s="60">
        <v>24501.729999999996</v>
      </c>
      <c r="L35" s="60">
        <v>23440.720000000001</v>
      </c>
      <c r="M35" s="60">
        <v>23715.119999999999</v>
      </c>
      <c r="N35" s="60">
        <v>22166.670000000002</v>
      </c>
      <c r="O35" s="60">
        <v>21367.630000000005</v>
      </c>
      <c r="P35" s="60">
        <v>19961.750000000004</v>
      </c>
      <c r="Q35" s="60">
        <v>14590.73</v>
      </c>
      <c r="R35" s="60">
        <v>14590.73</v>
      </c>
      <c r="S35" s="60">
        <v>14590.73</v>
      </c>
      <c r="T35" s="60">
        <v>14590.73</v>
      </c>
      <c r="U35" s="60">
        <v>14590.73</v>
      </c>
      <c r="V35" s="60">
        <v>14590.73</v>
      </c>
      <c r="W35" s="60">
        <v>14590.73</v>
      </c>
      <c r="X35" s="60">
        <v>14590.73</v>
      </c>
      <c r="Y35" s="60">
        <v>14590.73</v>
      </c>
      <c r="Z35" s="60">
        <v>14590.73</v>
      </c>
      <c r="AA35" s="60">
        <v>14590.73</v>
      </c>
      <c r="AB35" s="60">
        <v>14590.73</v>
      </c>
      <c r="AC35" s="60">
        <v>14590.73</v>
      </c>
      <c r="AD35" s="60">
        <v>14590.73</v>
      </c>
      <c r="AE35" s="60">
        <v>14590.73</v>
      </c>
      <c r="AF35" s="60">
        <v>14590.73</v>
      </c>
      <c r="AG35" s="60">
        <v>14590.73</v>
      </c>
      <c r="AH35" s="60">
        <v>14590.73</v>
      </c>
      <c r="AI35" s="60">
        <v>14590.73</v>
      </c>
      <c r="AJ35" s="60">
        <v>14590.73</v>
      </c>
      <c r="AK35" s="60">
        <v>14590.73</v>
      </c>
      <c r="AL35" s="60">
        <v>14590.73</v>
      </c>
      <c r="AM35" s="60">
        <v>14590.73</v>
      </c>
      <c r="AN35" s="60">
        <v>14590.73</v>
      </c>
      <c r="AO35" s="60">
        <v>14590.73</v>
      </c>
      <c r="AP35" s="60">
        <v>14590.73</v>
      </c>
      <c r="AQ35" s="60">
        <v>14590.73</v>
      </c>
      <c r="AR35" s="60">
        <v>14590.73</v>
      </c>
      <c r="AS35" s="60">
        <v>14590.73</v>
      </c>
      <c r="AT35" s="60">
        <v>14590.73</v>
      </c>
      <c r="AU35" s="60">
        <v>14590.73</v>
      </c>
      <c r="AV35" s="60">
        <v>14590.73</v>
      </c>
      <c r="AW35" s="60">
        <v>14590.73</v>
      </c>
      <c r="AX35" s="60">
        <v>14590.73</v>
      </c>
      <c r="AY35" s="60">
        <v>14590.73</v>
      </c>
      <c r="AZ35" s="60">
        <v>14590.73</v>
      </c>
      <c r="BA35" s="60">
        <v>14590.73</v>
      </c>
      <c r="BB35" s="60">
        <v>14590.73</v>
      </c>
      <c r="BC35" s="60">
        <v>14590.73</v>
      </c>
      <c r="BD35" s="60">
        <v>14590.73</v>
      </c>
      <c r="BE35" s="60">
        <v>14590.73</v>
      </c>
      <c r="BF35" s="60">
        <v>14590.73</v>
      </c>
      <c r="BG35" s="60">
        <v>14590.73</v>
      </c>
      <c r="BH35" s="60">
        <v>14590.73</v>
      </c>
      <c r="BI35" s="60">
        <v>14590.73</v>
      </c>
      <c r="BJ35" s="60">
        <v>14590.73</v>
      </c>
      <c r="BK35" s="60">
        <v>14590.73</v>
      </c>
      <c r="BL35" s="60">
        <v>14590.73</v>
      </c>
      <c r="BM35" s="60">
        <v>14590.73</v>
      </c>
      <c r="BN35" s="60">
        <v>14590.73</v>
      </c>
      <c r="BO35" s="60">
        <v>14590.73</v>
      </c>
      <c r="BP35" s="60">
        <v>14590.73</v>
      </c>
      <c r="BQ35" s="60">
        <v>14590.73</v>
      </c>
      <c r="BR35" s="60">
        <v>14590.73</v>
      </c>
      <c r="BS35" s="60">
        <v>14590.73</v>
      </c>
      <c r="BT35" s="60">
        <v>14590.73</v>
      </c>
      <c r="BU35" s="60">
        <v>14590.73</v>
      </c>
      <c r="BV35" s="60">
        <v>14590.73</v>
      </c>
      <c r="BW35" s="60">
        <v>14590.73</v>
      </c>
      <c r="BX35" s="60">
        <v>14590.73</v>
      </c>
      <c r="BY35" s="60">
        <v>14590.73</v>
      </c>
      <c r="BZ35" s="60">
        <v>14590.73</v>
      </c>
      <c r="CA35" s="60">
        <v>14590.73</v>
      </c>
      <c r="CB35" s="60">
        <v>14590.73</v>
      </c>
      <c r="CC35" s="60">
        <v>14590.73</v>
      </c>
      <c r="CD35" s="60">
        <v>14590.73</v>
      </c>
      <c r="CE35" s="60">
        <v>14590.73</v>
      </c>
    </row>
    <row r="36" spans="1:83">
      <c r="A36" s="57" t="s">
        <v>86</v>
      </c>
      <c r="B36" s="58" t="s">
        <v>723</v>
      </c>
      <c r="C36" s="59" t="s">
        <v>129</v>
      </c>
      <c r="D36" s="65"/>
      <c r="E36" s="58" t="s">
        <v>699</v>
      </c>
      <c r="F36" s="60">
        <v>2662.68</v>
      </c>
      <c r="G36" s="60">
        <v>3272.62</v>
      </c>
      <c r="H36" s="60">
        <v>4139.7</v>
      </c>
      <c r="I36" s="60">
        <v>4196.22</v>
      </c>
      <c r="J36" s="60">
        <v>2278.2800000000002</v>
      </c>
      <c r="K36" s="60">
        <v>2703.96</v>
      </c>
      <c r="L36" s="60">
        <v>2826.2000000000003</v>
      </c>
      <c r="M36" s="60">
        <v>2436.69</v>
      </c>
      <c r="N36" s="60">
        <v>2439.9100000000003</v>
      </c>
      <c r="O36" s="60">
        <v>2446.5099999999998</v>
      </c>
      <c r="P36" s="60">
        <v>2360.33</v>
      </c>
      <c r="Q36" s="60">
        <v>1695.0900000000001</v>
      </c>
      <c r="R36" s="60">
        <v>1695.0900000000001</v>
      </c>
      <c r="S36" s="60">
        <v>1695.0900000000001</v>
      </c>
      <c r="T36" s="60">
        <v>1695.0900000000001</v>
      </c>
      <c r="U36" s="60">
        <v>1695.0900000000001</v>
      </c>
      <c r="V36" s="60">
        <v>1695.0900000000001</v>
      </c>
      <c r="W36" s="60">
        <v>1695.0900000000001</v>
      </c>
      <c r="X36" s="60">
        <v>1695.0900000000001</v>
      </c>
      <c r="Y36" s="60">
        <v>1695.0900000000001</v>
      </c>
      <c r="Z36" s="60">
        <v>1695.0900000000001</v>
      </c>
      <c r="AA36" s="60">
        <v>1695.0900000000001</v>
      </c>
      <c r="AB36" s="60">
        <v>1695.0900000000001</v>
      </c>
      <c r="AC36" s="60">
        <v>1695.0900000000001</v>
      </c>
      <c r="AD36" s="60">
        <v>1695.0900000000001</v>
      </c>
      <c r="AE36" s="60">
        <v>1695.0900000000001</v>
      </c>
      <c r="AF36" s="60">
        <v>1695.0900000000001</v>
      </c>
      <c r="AG36" s="60">
        <v>1695.0900000000001</v>
      </c>
      <c r="AH36" s="60">
        <v>1695.0900000000001</v>
      </c>
      <c r="AI36" s="60">
        <v>1695.0900000000001</v>
      </c>
      <c r="AJ36" s="60">
        <v>1695.0900000000001</v>
      </c>
      <c r="AK36" s="60">
        <v>1695.0900000000001</v>
      </c>
      <c r="AL36" s="60">
        <v>1695.0900000000001</v>
      </c>
      <c r="AM36" s="60">
        <v>1695.0900000000001</v>
      </c>
      <c r="AN36" s="60">
        <v>1695.0900000000001</v>
      </c>
      <c r="AO36" s="60">
        <v>1695.0900000000001</v>
      </c>
      <c r="AP36" s="60">
        <v>1695.0900000000001</v>
      </c>
      <c r="AQ36" s="60">
        <v>1695.0900000000001</v>
      </c>
      <c r="AR36" s="60">
        <v>1695.0900000000001</v>
      </c>
      <c r="AS36" s="60">
        <v>1695.0900000000001</v>
      </c>
      <c r="AT36" s="60">
        <v>1695.0900000000001</v>
      </c>
      <c r="AU36" s="60">
        <v>1695.0900000000001</v>
      </c>
      <c r="AV36" s="60">
        <v>1695.0900000000001</v>
      </c>
      <c r="AW36" s="60">
        <v>1695.0900000000001</v>
      </c>
      <c r="AX36" s="60">
        <v>1695.0900000000001</v>
      </c>
      <c r="AY36" s="60">
        <v>1695.0900000000001</v>
      </c>
      <c r="AZ36" s="60">
        <v>1695.0900000000001</v>
      </c>
      <c r="BA36" s="60">
        <v>1695.0900000000001</v>
      </c>
      <c r="BB36" s="60">
        <v>1695.0900000000001</v>
      </c>
      <c r="BC36" s="60">
        <v>1695.0900000000001</v>
      </c>
      <c r="BD36" s="60">
        <v>1695.0900000000001</v>
      </c>
      <c r="BE36" s="60">
        <v>1695.0900000000001</v>
      </c>
      <c r="BF36" s="60">
        <v>1695.0900000000001</v>
      </c>
      <c r="BG36" s="60">
        <v>1695.0900000000001</v>
      </c>
      <c r="BH36" s="60">
        <v>1695.0900000000001</v>
      </c>
      <c r="BI36" s="60">
        <v>1695.0900000000001</v>
      </c>
      <c r="BJ36" s="60">
        <v>1695.0900000000001</v>
      </c>
      <c r="BK36" s="60">
        <v>1695.0900000000001</v>
      </c>
      <c r="BL36" s="60">
        <v>1695.0900000000001</v>
      </c>
      <c r="BM36" s="60">
        <v>1695.0900000000001</v>
      </c>
      <c r="BN36" s="60">
        <v>1695.0900000000001</v>
      </c>
      <c r="BO36" s="60">
        <v>1695.0900000000001</v>
      </c>
      <c r="BP36" s="60">
        <v>1695.0900000000001</v>
      </c>
      <c r="BQ36" s="60">
        <v>1695.0900000000001</v>
      </c>
      <c r="BR36" s="60">
        <v>1695.0900000000001</v>
      </c>
      <c r="BS36" s="60">
        <v>1695.0900000000001</v>
      </c>
      <c r="BT36" s="60">
        <v>1695.0900000000001</v>
      </c>
      <c r="BU36" s="60">
        <v>1695.0900000000001</v>
      </c>
      <c r="BV36" s="60">
        <v>1695.0900000000001</v>
      </c>
      <c r="BW36" s="60">
        <v>1695.0900000000001</v>
      </c>
      <c r="BX36" s="60">
        <v>1695.0900000000001</v>
      </c>
      <c r="BY36" s="60">
        <v>1695.0900000000001</v>
      </c>
      <c r="BZ36" s="60">
        <v>1695.0900000000001</v>
      </c>
      <c r="CA36" s="60">
        <v>1695.0900000000001</v>
      </c>
      <c r="CB36" s="60">
        <v>1695.0900000000001</v>
      </c>
      <c r="CC36" s="60">
        <v>1695.0900000000001</v>
      </c>
      <c r="CD36" s="60">
        <v>1695.0900000000001</v>
      </c>
      <c r="CE36" s="60">
        <v>1695.0900000000001</v>
      </c>
    </row>
    <row r="37" spans="1:83">
      <c r="A37" s="57" t="s">
        <v>86</v>
      </c>
      <c r="B37" s="58" t="s">
        <v>723</v>
      </c>
      <c r="C37" s="59" t="s">
        <v>129</v>
      </c>
      <c r="D37" s="65"/>
      <c r="E37" s="58" t="s">
        <v>700</v>
      </c>
      <c r="F37" s="60">
        <v>102.53999999999999</v>
      </c>
      <c r="G37" s="60">
        <v>134.4</v>
      </c>
      <c r="H37" s="60">
        <v>198.94</v>
      </c>
      <c r="I37" s="60">
        <v>606.48</v>
      </c>
      <c r="J37" s="60">
        <v>281.02</v>
      </c>
      <c r="K37" s="60">
        <v>311.61999999999995</v>
      </c>
      <c r="L37" s="60">
        <v>350.4199999999999</v>
      </c>
      <c r="M37" s="60">
        <v>387.69999999999993</v>
      </c>
      <c r="N37" s="60">
        <v>422.18999999999994</v>
      </c>
      <c r="O37" s="60">
        <v>744.99</v>
      </c>
      <c r="P37" s="60">
        <v>1190.1399999999999</v>
      </c>
      <c r="Q37" s="60">
        <v>909.98</v>
      </c>
      <c r="R37" s="60">
        <v>909.98</v>
      </c>
      <c r="S37" s="60">
        <v>909.98000000000013</v>
      </c>
      <c r="T37" s="60">
        <v>909.98000000000025</v>
      </c>
      <c r="U37" s="60">
        <v>909.98000000000025</v>
      </c>
      <c r="V37" s="60">
        <v>909.98000000000036</v>
      </c>
      <c r="W37" s="60">
        <v>909.98000000000036</v>
      </c>
      <c r="X37" s="60">
        <v>909.98000000000036</v>
      </c>
      <c r="Y37" s="60">
        <v>909.98000000000047</v>
      </c>
      <c r="Z37" s="60">
        <v>909.98000000000059</v>
      </c>
      <c r="AA37" s="60">
        <v>909.98000000000059</v>
      </c>
      <c r="AB37" s="60">
        <v>909.98000000000047</v>
      </c>
      <c r="AC37" s="60">
        <v>909.98000000000047</v>
      </c>
      <c r="AD37" s="60">
        <v>909.98000000000047</v>
      </c>
      <c r="AE37" s="60">
        <v>909.98000000000047</v>
      </c>
      <c r="AF37" s="60">
        <v>909.98000000000036</v>
      </c>
      <c r="AG37" s="60">
        <v>909.98000000000025</v>
      </c>
      <c r="AH37" s="60">
        <v>909.98000000000013</v>
      </c>
      <c r="AI37" s="60">
        <v>909.98</v>
      </c>
      <c r="AJ37" s="60">
        <v>909.98</v>
      </c>
      <c r="AK37" s="60">
        <v>909.98</v>
      </c>
      <c r="AL37" s="60">
        <v>909.98000000000013</v>
      </c>
      <c r="AM37" s="60">
        <v>909.98000000000013</v>
      </c>
      <c r="AN37" s="60">
        <v>909.98</v>
      </c>
      <c r="AO37" s="60">
        <v>909.98000000000013</v>
      </c>
      <c r="AP37" s="60">
        <v>909.98</v>
      </c>
      <c r="AQ37" s="60">
        <v>909.98</v>
      </c>
      <c r="AR37" s="60">
        <v>909.98</v>
      </c>
      <c r="AS37" s="60">
        <v>909.98</v>
      </c>
      <c r="AT37" s="60">
        <v>909.98</v>
      </c>
      <c r="AU37" s="60">
        <v>909.98</v>
      </c>
      <c r="AV37" s="60">
        <v>909.98</v>
      </c>
      <c r="AW37" s="60">
        <v>909.98</v>
      </c>
      <c r="AX37" s="60">
        <v>909.98</v>
      </c>
      <c r="AY37" s="60">
        <v>909.98</v>
      </c>
      <c r="AZ37" s="60">
        <v>909.98</v>
      </c>
      <c r="BA37" s="60">
        <v>909.98</v>
      </c>
      <c r="BB37" s="60">
        <v>909.98</v>
      </c>
      <c r="BC37" s="60">
        <v>909.98</v>
      </c>
      <c r="BD37" s="60">
        <v>909.98</v>
      </c>
      <c r="BE37" s="60">
        <v>909.98</v>
      </c>
      <c r="BF37" s="60">
        <v>909.98</v>
      </c>
      <c r="BG37" s="60">
        <v>909.98</v>
      </c>
      <c r="BH37" s="60">
        <v>909.98</v>
      </c>
      <c r="BI37" s="60">
        <v>909.98</v>
      </c>
      <c r="BJ37" s="60">
        <v>909.98</v>
      </c>
      <c r="BK37" s="60">
        <v>909.98</v>
      </c>
      <c r="BL37" s="60">
        <v>909.98</v>
      </c>
      <c r="BM37" s="60">
        <v>909.98</v>
      </c>
      <c r="BN37" s="60">
        <v>909.98</v>
      </c>
      <c r="BO37" s="60">
        <v>909.98</v>
      </c>
      <c r="BP37" s="60">
        <v>909.98</v>
      </c>
      <c r="BQ37" s="60">
        <v>909.98</v>
      </c>
      <c r="BR37" s="60">
        <v>909.98</v>
      </c>
      <c r="BS37" s="60">
        <v>909.98</v>
      </c>
      <c r="BT37" s="60">
        <v>909.98000000000025</v>
      </c>
      <c r="BU37" s="60">
        <v>909.98000000000047</v>
      </c>
      <c r="BV37" s="60">
        <v>909.98000000000025</v>
      </c>
      <c r="BW37" s="60">
        <v>909.98</v>
      </c>
      <c r="BX37" s="60">
        <v>909.98000000000025</v>
      </c>
      <c r="BY37" s="60">
        <v>909.98</v>
      </c>
      <c r="BZ37" s="60">
        <v>909.98</v>
      </c>
      <c r="CA37" s="60">
        <v>909.98</v>
      </c>
      <c r="CB37" s="60">
        <v>909.97999999999979</v>
      </c>
      <c r="CC37" s="60">
        <v>909.98</v>
      </c>
      <c r="CD37" s="60">
        <v>909.98</v>
      </c>
      <c r="CE37" s="60">
        <v>909.98</v>
      </c>
    </row>
    <row r="38" spans="1:83">
      <c r="F38" s="62">
        <f>SUM(F5:F37)</f>
        <v>36988.510000000009</v>
      </c>
      <c r="G38" s="62">
        <f t="shared" ref="G38:BR38" si="0">SUM(G5:G37)</f>
        <v>35923.26</v>
      </c>
      <c r="H38" s="62">
        <f t="shared" si="0"/>
        <v>40082.160000000003</v>
      </c>
      <c r="I38" s="62">
        <f t="shared" si="0"/>
        <v>48804.87000000001</v>
      </c>
      <c r="J38" s="62">
        <f t="shared" si="0"/>
        <v>58394.96</v>
      </c>
      <c r="K38" s="62">
        <f t="shared" si="0"/>
        <v>69618.749999999985</v>
      </c>
      <c r="L38" s="62">
        <f t="shared" si="0"/>
        <v>73456.429999999993</v>
      </c>
      <c r="M38" s="62">
        <f t="shared" si="0"/>
        <v>83558.710000000006</v>
      </c>
      <c r="N38" s="62">
        <f t="shared" si="0"/>
        <v>92550.81</v>
      </c>
      <c r="O38" s="62">
        <f t="shared" si="0"/>
        <v>92012.91</v>
      </c>
      <c r="P38" s="62">
        <f t="shared" si="0"/>
        <v>97758.56</v>
      </c>
      <c r="Q38" s="62">
        <f t="shared" si="0"/>
        <v>103770.37</v>
      </c>
      <c r="R38" s="62">
        <f t="shared" si="0"/>
        <v>103770.37</v>
      </c>
      <c r="S38" s="62">
        <f t="shared" si="0"/>
        <v>99801.159586421112</v>
      </c>
      <c r="T38" s="62">
        <f t="shared" si="0"/>
        <v>120002.73067867394</v>
      </c>
      <c r="U38" s="62">
        <f t="shared" si="0"/>
        <v>148105.1202547896</v>
      </c>
      <c r="V38" s="62">
        <f t="shared" si="0"/>
        <v>179373.42469985402</v>
      </c>
      <c r="W38" s="62">
        <f t="shared" si="0"/>
        <v>210766.83072411205</v>
      </c>
      <c r="X38" s="62">
        <f t="shared" si="0"/>
        <v>242728.46573492207</v>
      </c>
      <c r="Y38" s="62">
        <f t="shared" si="0"/>
        <v>274883.20064785605</v>
      </c>
      <c r="Z38" s="62">
        <f t="shared" si="0"/>
        <v>307639.53897670598</v>
      </c>
      <c r="AA38" s="62">
        <f t="shared" si="0"/>
        <v>339410.053774014</v>
      </c>
      <c r="AB38" s="62">
        <f t="shared" si="0"/>
        <v>370799.31101424195</v>
      </c>
      <c r="AC38" s="62">
        <f t="shared" si="0"/>
        <v>401873.02923487994</v>
      </c>
      <c r="AD38" s="62">
        <f t="shared" si="0"/>
        <v>257491.85410062203</v>
      </c>
      <c r="AE38" s="62">
        <f t="shared" si="0"/>
        <v>257491.85410062203</v>
      </c>
      <c r="AF38" s="62">
        <f t="shared" si="0"/>
        <v>297021.80812447798</v>
      </c>
      <c r="AG38" s="62">
        <f t="shared" si="0"/>
        <v>336480.30457867606</v>
      </c>
      <c r="AH38" s="62">
        <f t="shared" si="0"/>
        <v>375658.57525038993</v>
      </c>
      <c r="AI38" s="62">
        <f t="shared" si="0"/>
        <v>414695.63989797997</v>
      </c>
      <c r="AJ38" s="62">
        <f t="shared" si="0"/>
        <v>453893.01820470789</v>
      </c>
      <c r="AK38" s="62">
        <f t="shared" si="0"/>
        <v>492662.8873059359</v>
      </c>
      <c r="AL38" s="62">
        <f t="shared" si="0"/>
        <v>531491.25550546194</v>
      </c>
      <c r="AM38" s="62">
        <f t="shared" si="0"/>
        <v>570666.74144993583</v>
      </c>
      <c r="AN38" s="62">
        <f t="shared" si="0"/>
        <v>609739.06529174175</v>
      </c>
      <c r="AO38" s="62">
        <f t="shared" si="0"/>
        <v>648917.14916006383</v>
      </c>
      <c r="AP38" s="62">
        <f t="shared" si="0"/>
        <v>688459.30939441186</v>
      </c>
      <c r="AQ38" s="62">
        <f t="shared" si="0"/>
        <v>358911.42466962594</v>
      </c>
      <c r="AR38" s="62">
        <f t="shared" si="0"/>
        <v>358911.42466962594</v>
      </c>
      <c r="AS38" s="62">
        <f t="shared" si="0"/>
        <v>402290.29859267705</v>
      </c>
      <c r="AT38" s="62">
        <f t="shared" si="0"/>
        <v>446700.03548969416</v>
      </c>
      <c r="AU38" s="62">
        <f t="shared" si="0"/>
        <v>493199.52145299729</v>
      </c>
      <c r="AV38" s="62">
        <f t="shared" si="0"/>
        <v>538890.19085153379</v>
      </c>
      <c r="AW38" s="62">
        <f t="shared" si="0"/>
        <v>584096.51373872755</v>
      </c>
      <c r="AX38" s="62">
        <f t="shared" si="0"/>
        <v>629073.21816090017</v>
      </c>
      <c r="AY38" s="62">
        <f t="shared" si="0"/>
        <v>674130.62998350407</v>
      </c>
      <c r="AZ38" s="62">
        <f t="shared" si="0"/>
        <v>717902.96036822104</v>
      </c>
      <c r="BA38" s="62">
        <f t="shared" si="0"/>
        <v>665697.20838052058</v>
      </c>
      <c r="BB38" s="62">
        <f t="shared" si="0"/>
        <v>709916.18712405569</v>
      </c>
      <c r="BC38" s="62">
        <f t="shared" si="0"/>
        <v>752690.85150511086</v>
      </c>
      <c r="BD38" s="62">
        <f t="shared" si="0"/>
        <v>191868.83311272596</v>
      </c>
      <c r="BE38" s="62">
        <f t="shared" si="0"/>
        <v>191868.83311272596</v>
      </c>
      <c r="BF38" s="62">
        <f t="shared" si="0"/>
        <v>234689.81273338309</v>
      </c>
      <c r="BG38" s="62">
        <f t="shared" si="0"/>
        <v>277510.219082097</v>
      </c>
      <c r="BH38" s="62">
        <f t="shared" si="0"/>
        <v>320458.47271873115</v>
      </c>
      <c r="BI38" s="62">
        <f t="shared" si="0"/>
        <v>363410.56787144183</v>
      </c>
      <c r="BJ38" s="62">
        <f t="shared" si="0"/>
        <v>406365.36149301322</v>
      </c>
      <c r="BK38" s="62">
        <f t="shared" si="0"/>
        <v>449284.65983439976</v>
      </c>
      <c r="BL38" s="62">
        <f t="shared" si="0"/>
        <v>492204.03004641214</v>
      </c>
      <c r="BM38" s="62">
        <f t="shared" si="0"/>
        <v>535125.030547612</v>
      </c>
      <c r="BN38" s="62">
        <f t="shared" si="0"/>
        <v>578043.58691538684</v>
      </c>
      <c r="BO38" s="62">
        <f t="shared" si="0"/>
        <v>620959.52321071317</v>
      </c>
      <c r="BP38" s="62">
        <f t="shared" si="0"/>
        <v>663806.80378739291</v>
      </c>
      <c r="BQ38" s="62">
        <f t="shared" si="0"/>
        <v>535130.47076792584</v>
      </c>
      <c r="BR38" s="62">
        <f t="shared" si="0"/>
        <v>535130.47076792584</v>
      </c>
      <c r="BS38" s="62">
        <f t="shared" ref="BS38:CE38" si="1">SUM(BS5:BS37)</f>
        <v>575243.24205088755</v>
      </c>
      <c r="BT38" s="62">
        <f t="shared" si="1"/>
        <v>615355.46726152301</v>
      </c>
      <c r="BU38" s="62">
        <f t="shared" si="1"/>
        <v>655592.12185762217</v>
      </c>
      <c r="BV38" s="62">
        <f t="shared" si="1"/>
        <v>695832.71380833478</v>
      </c>
      <c r="BW38" s="62">
        <f t="shared" si="1"/>
        <v>736076.03637582168</v>
      </c>
      <c r="BX38" s="62">
        <f t="shared" si="1"/>
        <v>776282.74956839089</v>
      </c>
      <c r="BY38" s="62">
        <f t="shared" si="1"/>
        <v>816489.5352392795</v>
      </c>
      <c r="BZ38" s="62">
        <f t="shared" si="1"/>
        <v>856697.98889249342</v>
      </c>
      <c r="CA38" s="62">
        <f t="shared" si="1"/>
        <v>896904.00962451787</v>
      </c>
      <c r="CB38" s="62">
        <f t="shared" si="1"/>
        <v>937107.47098055726</v>
      </c>
      <c r="CC38" s="62">
        <f t="shared" si="1"/>
        <v>977245.48346345755</v>
      </c>
      <c r="CD38" s="62">
        <f t="shared" si="1"/>
        <v>1017383.071353726</v>
      </c>
      <c r="CE38" s="62">
        <f t="shared" si="1"/>
        <v>1017383.071353726</v>
      </c>
    </row>
    <row r="40" spans="1:83">
      <c r="C40" s="70" t="s">
        <v>1394</v>
      </c>
      <c r="D40" s="54">
        <v>353</v>
      </c>
      <c r="E40" s="58" t="s">
        <v>697</v>
      </c>
      <c r="F40" s="54">
        <f t="shared" ref="F40:U46" si="2">SUMIF($E$5:$E$37,$E40,F$5:F$37)</f>
        <v>152.65</v>
      </c>
      <c r="G40" s="54">
        <f t="shared" si="2"/>
        <v>332.87</v>
      </c>
      <c r="H40" s="54">
        <f t="shared" si="2"/>
        <v>375.19</v>
      </c>
      <c r="I40" s="54">
        <f t="shared" si="2"/>
        <v>357.45</v>
      </c>
      <c r="J40" s="54">
        <f t="shared" si="2"/>
        <v>471.70000000000005</v>
      </c>
      <c r="K40" s="54">
        <f t="shared" si="2"/>
        <v>454.7</v>
      </c>
      <c r="L40" s="54">
        <f t="shared" si="2"/>
        <v>473.65</v>
      </c>
      <c r="M40" s="54">
        <f t="shared" si="2"/>
        <v>498.54999999999995</v>
      </c>
      <c r="N40" s="54">
        <f t="shared" si="2"/>
        <v>590.22</v>
      </c>
      <c r="O40" s="54">
        <f t="shared" si="2"/>
        <v>304.41000000000008</v>
      </c>
      <c r="P40" s="54">
        <f t="shared" si="2"/>
        <v>360.39000000000004</v>
      </c>
      <c r="Q40" s="54">
        <f t="shared" si="2"/>
        <v>709.47000000000014</v>
      </c>
      <c r="R40" s="54">
        <f t="shared" si="2"/>
        <v>709.47000000000014</v>
      </c>
      <c r="S40" s="54">
        <f t="shared" si="2"/>
        <v>709.47</v>
      </c>
      <c r="T40" s="54">
        <f t="shared" si="2"/>
        <v>709.47</v>
      </c>
      <c r="U40" s="54">
        <f t="shared" si="2"/>
        <v>709.47</v>
      </c>
      <c r="V40" s="54">
        <f t="shared" ref="V40:AK46" si="3">SUMIF($E$5:$E$37,$E40,V$5:V$37)</f>
        <v>709.47</v>
      </c>
      <c r="W40" s="54">
        <f t="shared" si="3"/>
        <v>709.47</v>
      </c>
      <c r="X40" s="54">
        <f t="shared" si="3"/>
        <v>709.47</v>
      </c>
      <c r="Y40" s="54">
        <f t="shared" si="3"/>
        <v>709.47</v>
      </c>
      <c r="Z40" s="54">
        <f t="shared" si="3"/>
        <v>709.47</v>
      </c>
      <c r="AA40" s="54">
        <f t="shared" si="3"/>
        <v>709.47</v>
      </c>
      <c r="AB40" s="54">
        <f t="shared" si="3"/>
        <v>709.47</v>
      </c>
      <c r="AC40" s="54">
        <f t="shared" si="3"/>
        <v>709.47000000000014</v>
      </c>
      <c r="AD40" s="54">
        <f t="shared" si="3"/>
        <v>709.47</v>
      </c>
      <c r="AE40" s="54">
        <f t="shared" si="3"/>
        <v>709.47</v>
      </c>
      <c r="AF40" s="54">
        <f t="shared" si="3"/>
        <v>709.47</v>
      </c>
      <c r="AG40" s="54">
        <f t="shared" si="3"/>
        <v>709.47</v>
      </c>
      <c r="AH40" s="54">
        <f t="shared" si="3"/>
        <v>709.46999999999991</v>
      </c>
      <c r="AI40" s="54">
        <f t="shared" si="3"/>
        <v>709.47</v>
      </c>
      <c r="AJ40" s="54">
        <f t="shared" si="3"/>
        <v>709.47</v>
      </c>
      <c r="AK40" s="54">
        <f t="shared" si="3"/>
        <v>709.46999999999991</v>
      </c>
      <c r="AL40" s="54">
        <f t="shared" ref="AL40:BA46" si="4">SUMIF($E$5:$E$37,$E40,AL$5:AL$37)</f>
        <v>709.47</v>
      </c>
      <c r="AM40" s="54">
        <f t="shared" si="4"/>
        <v>709.47</v>
      </c>
      <c r="AN40" s="54">
        <f t="shared" si="4"/>
        <v>709.47</v>
      </c>
      <c r="AO40" s="54">
        <f t="shared" si="4"/>
        <v>709.47</v>
      </c>
      <c r="AP40" s="54">
        <f t="shared" si="4"/>
        <v>709.46999999999991</v>
      </c>
      <c r="AQ40" s="54">
        <f t="shared" si="4"/>
        <v>709.46999999999991</v>
      </c>
      <c r="AR40" s="54">
        <f t="shared" si="4"/>
        <v>709.46999999999991</v>
      </c>
      <c r="AS40" s="54">
        <f t="shared" si="4"/>
        <v>709.46999999999991</v>
      </c>
      <c r="AT40" s="54">
        <f t="shared" si="4"/>
        <v>709.46999999999991</v>
      </c>
      <c r="AU40" s="54">
        <f t="shared" si="4"/>
        <v>709.46999999999991</v>
      </c>
      <c r="AV40" s="54">
        <f t="shared" si="4"/>
        <v>709.46999999999991</v>
      </c>
      <c r="AW40" s="54">
        <f t="shared" si="4"/>
        <v>709.46999999999991</v>
      </c>
      <c r="AX40" s="54">
        <f t="shared" si="4"/>
        <v>709.46999999999991</v>
      </c>
      <c r="AY40" s="54">
        <f t="shared" si="4"/>
        <v>709.46999999999991</v>
      </c>
      <c r="AZ40" s="54">
        <f t="shared" si="4"/>
        <v>709.46999999999991</v>
      </c>
      <c r="BA40" s="54">
        <f t="shared" si="4"/>
        <v>709.46999999999991</v>
      </c>
      <c r="BB40" s="54">
        <f t="shared" ref="BB40:BQ46" si="5">SUMIF($E$5:$E$37,$E40,BB$5:BB$37)</f>
        <v>709.46999999999991</v>
      </c>
      <c r="BC40" s="54">
        <f t="shared" si="5"/>
        <v>709.46999999999991</v>
      </c>
      <c r="BD40" s="54">
        <f t="shared" si="5"/>
        <v>709.4699999999998</v>
      </c>
      <c r="BE40" s="54">
        <f t="shared" si="5"/>
        <v>709.4699999999998</v>
      </c>
      <c r="BF40" s="54">
        <f t="shared" si="5"/>
        <v>709.46999999999969</v>
      </c>
      <c r="BG40" s="54">
        <f t="shared" si="5"/>
        <v>709.46999999999969</v>
      </c>
      <c r="BH40" s="54">
        <f t="shared" si="5"/>
        <v>709.46999999999969</v>
      </c>
      <c r="BI40" s="54">
        <f t="shared" si="5"/>
        <v>709.46999999999969</v>
      </c>
      <c r="BJ40" s="54">
        <f t="shared" si="5"/>
        <v>709.46999999999969</v>
      </c>
      <c r="BK40" s="54">
        <f t="shared" si="5"/>
        <v>709.46999999999969</v>
      </c>
      <c r="BL40" s="54">
        <f t="shared" si="5"/>
        <v>709.46999999999969</v>
      </c>
      <c r="BM40" s="54">
        <f t="shared" si="5"/>
        <v>709.46999999999969</v>
      </c>
      <c r="BN40" s="54">
        <f t="shared" si="5"/>
        <v>709.46999999999969</v>
      </c>
      <c r="BO40" s="54">
        <f t="shared" si="5"/>
        <v>709.46999999999969</v>
      </c>
      <c r="BP40" s="54">
        <f t="shared" si="5"/>
        <v>709.46999999999969</v>
      </c>
      <c r="BQ40" s="54">
        <f t="shared" si="5"/>
        <v>709.4699999999998</v>
      </c>
      <c r="BR40" s="54">
        <f t="shared" ref="BR40:CE46" si="6">SUMIF($E$5:$E$37,$E40,BR$5:BR$37)</f>
        <v>709.4699999999998</v>
      </c>
      <c r="BS40" s="54">
        <f t="shared" si="6"/>
        <v>709.46999999999991</v>
      </c>
      <c r="BT40" s="54">
        <f t="shared" si="6"/>
        <v>709.47</v>
      </c>
      <c r="BU40" s="54">
        <f t="shared" si="6"/>
        <v>709.47</v>
      </c>
      <c r="BV40" s="54">
        <f t="shared" si="6"/>
        <v>709.47</v>
      </c>
      <c r="BW40" s="54">
        <f t="shared" si="6"/>
        <v>709.47</v>
      </c>
      <c r="BX40" s="54">
        <f t="shared" si="6"/>
        <v>709.47</v>
      </c>
      <c r="BY40" s="54">
        <f t="shared" si="6"/>
        <v>709.47000000000014</v>
      </c>
      <c r="BZ40" s="54">
        <f t="shared" si="6"/>
        <v>709.47</v>
      </c>
      <c r="CA40" s="54">
        <f t="shared" si="6"/>
        <v>709.47</v>
      </c>
      <c r="CB40" s="54">
        <f t="shared" si="6"/>
        <v>709.46999999999991</v>
      </c>
      <c r="CC40" s="54">
        <f t="shared" si="6"/>
        <v>709.4699999999998</v>
      </c>
      <c r="CD40" s="54">
        <f t="shared" si="6"/>
        <v>709.4699999999998</v>
      </c>
      <c r="CE40" s="54">
        <f t="shared" si="6"/>
        <v>709.4699999999998</v>
      </c>
    </row>
    <row r="41" spans="1:83">
      <c r="C41" s="70"/>
      <c r="D41" s="54">
        <v>354</v>
      </c>
      <c r="E41" s="58" t="s">
        <v>699</v>
      </c>
      <c r="F41" s="54">
        <f t="shared" si="2"/>
        <v>2662.68</v>
      </c>
      <c r="G41" s="54">
        <f t="shared" si="2"/>
        <v>3272.62</v>
      </c>
      <c r="H41" s="54">
        <f t="shared" si="2"/>
        <v>4139.7</v>
      </c>
      <c r="I41" s="54">
        <f t="shared" si="2"/>
        <v>4196.22</v>
      </c>
      <c r="J41" s="54">
        <f t="shared" si="2"/>
        <v>2278.2800000000002</v>
      </c>
      <c r="K41" s="54">
        <f t="shared" si="2"/>
        <v>2703.96</v>
      </c>
      <c r="L41" s="54">
        <f t="shared" si="2"/>
        <v>2826.2000000000003</v>
      </c>
      <c r="M41" s="54">
        <f t="shared" si="2"/>
        <v>2436.69</v>
      </c>
      <c r="N41" s="54">
        <f t="shared" si="2"/>
        <v>2439.9100000000003</v>
      </c>
      <c r="O41" s="54">
        <f t="shared" si="2"/>
        <v>2446.5099999999998</v>
      </c>
      <c r="P41" s="54">
        <f t="shared" si="2"/>
        <v>2360.33</v>
      </c>
      <c r="Q41" s="54">
        <f t="shared" si="2"/>
        <v>1695.0900000000001</v>
      </c>
      <c r="R41" s="54">
        <f t="shared" si="2"/>
        <v>1695.0900000000001</v>
      </c>
      <c r="S41" s="54">
        <f t="shared" si="2"/>
        <v>1695.0900000000001</v>
      </c>
      <c r="T41" s="54">
        <f t="shared" si="2"/>
        <v>1695.0900000000001</v>
      </c>
      <c r="U41" s="54">
        <f t="shared" si="2"/>
        <v>1695.0900000000001</v>
      </c>
      <c r="V41" s="54">
        <f t="shared" si="3"/>
        <v>1695.0900000000001</v>
      </c>
      <c r="W41" s="54">
        <f t="shared" si="3"/>
        <v>1695.0900000000001</v>
      </c>
      <c r="X41" s="54">
        <f t="shared" si="3"/>
        <v>1695.0900000000001</v>
      </c>
      <c r="Y41" s="54">
        <f t="shared" si="3"/>
        <v>1695.0900000000001</v>
      </c>
      <c r="Z41" s="54">
        <f t="shared" si="3"/>
        <v>1695.0900000000001</v>
      </c>
      <c r="AA41" s="54">
        <f t="shared" si="3"/>
        <v>1695.0900000000001</v>
      </c>
      <c r="AB41" s="54">
        <f t="shared" si="3"/>
        <v>1695.0900000000001</v>
      </c>
      <c r="AC41" s="54">
        <f t="shared" si="3"/>
        <v>1695.0900000000001</v>
      </c>
      <c r="AD41" s="54">
        <f t="shared" si="3"/>
        <v>1695.0900000000001</v>
      </c>
      <c r="AE41" s="54">
        <f t="shared" si="3"/>
        <v>1695.0900000000001</v>
      </c>
      <c r="AF41" s="54">
        <f t="shared" si="3"/>
        <v>1695.0900000000001</v>
      </c>
      <c r="AG41" s="54">
        <f t="shared" si="3"/>
        <v>1695.0900000000001</v>
      </c>
      <c r="AH41" s="54">
        <f t="shared" si="3"/>
        <v>1695.0900000000001</v>
      </c>
      <c r="AI41" s="54">
        <f t="shared" si="3"/>
        <v>1695.0900000000001</v>
      </c>
      <c r="AJ41" s="54">
        <f t="shared" si="3"/>
        <v>1695.0900000000001</v>
      </c>
      <c r="AK41" s="54">
        <f t="shared" si="3"/>
        <v>1695.0900000000001</v>
      </c>
      <c r="AL41" s="54">
        <f t="shared" si="4"/>
        <v>1695.0900000000001</v>
      </c>
      <c r="AM41" s="54">
        <f t="shared" si="4"/>
        <v>1695.0900000000001</v>
      </c>
      <c r="AN41" s="54">
        <f t="shared" si="4"/>
        <v>1695.0900000000001</v>
      </c>
      <c r="AO41" s="54">
        <f t="shared" si="4"/>
        <v>1695.0900000000001</v>
      </c>
      <c r="AP41" s="54">
        <f t="shared" si="4"/>
        <v>1695.0900000000001</v>
      </c>
      <c r="AQ41" s="54">
        <f t="shared" si="4"/>
        <v>1695.0900000000001</v>
      </c>
      <c r="AR41" s="54">
        <f t="shared" si="4"/>
        <v>1695.0900000000001</v>
      </c>
      <c r="AS41" s="54">
        <f t="shared" si="4"/>
        <v>1695.0900000000001</v>
      </c>
      <c r="AT41" s="54">
        <f t="shared" si="4"/>
        <v>1695.0900000000001</v>
      </c>
      <c r="AU41" s="54">
        <f t="shared" si="4"/>
        <v>1695.0900000000001</v>
      </c>
      <c r="AV41" s="54">
        <f t="shared" si="4"/>
        <v>1695.0900000000001</v>
      </c>
      <c r="AW41" s="54">
        <f t="shared" si="4"/>
        <v>1695.0900000000001</v>
      </c>
      <c r="AX41" s="54">
        <f t="shared" si="4"/>
        <v>1695.0900000000001</v>
      </c>
      <c r="AY41" s="54">
        <f t="shared" si="4"/>
        <v>1695.0900000000001</v>
      </c>
      <c r="AZ41" s="54">
        <f t="shared" si="4"/>
        <v>1695.0900000000001</v>
      </c>
      <c r="BA41" s="54">
        <f t="shared" si="4"/>
        <v>1695.0900000000001</v>
      </c>
      <c r="BB41" s="54">
        <f t="shared" si="5"/>
        <v>1695.0900000000001</v>
      </c>
      <c r="BC41" s="54">
        <f t="shared" si="5"/>
        <v>1695.0900000000001</v>
      </c>
      <c r="BD41" s="54">
        <f t="shared" si="5"/>
        <v>1695.0900000000001</v>
      </c>
      <c r="BE41" s="54">
        <f t="shared" si="5"/>
        <v>1695.0900000000001</v>
      </c>
      <c r="BF41" s="54">
        <f t="shared" si="5"/>
        <v>1695.0900000000001</v>
      </c>
      <c r="BG41" s="54">
        <f t="shared" si="5"/>
        <v>1695.0900000000001</v>
      </c>
      <c r="BH41" s="54">
        <f t="shared" si="5"/>
        <v>1695.0900000000001</v>
      </c>
      <c r="BI41" s="54">
        <f t="shared" si="5"/>
        <v>1695.0900000000001</v>
      </c>
      <c r="BJ41" s="54">
        <f t="shared" si="5"/>
        <v>1695.0900000000001</v>
      </c>
      <c r="BK41" s="54">
        <f t="shared" si="5"/>
        <v>1695.0900000000001</v>
      </c>
      <c r="BL41" s="54">
        <f t="shared" si="5"/>
        <v>1695.0900000000001</v>
      </c>
      <c r="BM41" s="54">
        <f t="shared" si="5"/>
        <v>1695.0900000000001</v>
      </c>
      <c r="BN41" s="54">
        <f t="shared" si="5"/>
        <v>1695.0900000000001</v>
      </c>
      <c r="BO41" s="54">
        <f t="shared" si="5"/>
        <v>1695.0900000000001</v>
      </c>
      <c r="BP41" s="54">
        <f t="shared" si="5"/>
        <v>1695.0900000000001</v>
      </c>
      <c r="BQ41" s="54">
        <f t="shared" si="5"/>
        <v>1695.0900000000001</v>
      </c>
      <c r="BR41" s="54">
        <f t="shared" si="6"/>
        <v>1695.0900000000001</v>
      </c>
      <c r="BS41" s="54">
        <f t="shared" si="6"/>
        <v>1695.0900000000001</v>
      </c>
      <c r="BT41" s="54">
        <f t="shared" si="6"/>
        <v>1695.0900000000001</v>
      </c>
      <c r="BU41" s="54">
        <f t="shared" si="6"/>
        <v>1695.0900000000001</v>
      </c>
      <c r="BV41" s="54">
        <f t="shared" si="6"/>
        <v>1695.0900000000001</v>
      </c>
      <c r="BW41" s="54">
        <f t="shared" si="6"/>
        <v>1695.0900000000001</v>
      </c>
      <c r="BX41" s="54">
        <f t="shared" si="6"/>
        <v>1695.0900000000001</v>
      </c>
      <c r="BY41" s="54">
        <f t="shared" si="6"/>
        <v>1695.0900000000001</v>
      </c>
      <c r="BZ41" s="54">
        <f t="shared" si="6"/>
        <v>1695.0900000000001</v>
      </c>
      <c r="CA41" s="54">
        <f t="shared" si="6"/>
        <v>1695.0900000000001</v>
      </c>
      <c r="CB41" s="54">
        <f t="shared" si="6"/>
        <v>1695.0900000000001</v>
      </c>
      <c r="CC41" s="54">
        <f t="shared" si="6"/>
        <v>1695.0900000000001</v>
      </c>
      <c r="CD41" s="54">
        <f t="shared" si="6"/>
        <v>1695.0900000000001</v>
      </c>
      <c r="CE41" s="54">
        <f t="shared" si="6"/>
        <v>1695.0900000000001</v>
      </c>
    </row>
    <row r="42" spans="1:83">
      <c r="C42" s="70"/>
      <c r="D42" s="54">
        <v>355</v>
      </c>
      <c r="E42" s="58" t="s">
        <v>698</v>
      </c>
      <c r="F42" s="54">
        <f t="shared" si="2"/>
        <v>8275.0700000000033</v>
      </c>
      <c r="G42" s="54">
        <f t="shared" si="2"/>
        <v>12381.89</v>
      </c>
      <c r="H42" s="54">
        <f t="shared" si="2"/>
        <v>11924.250000000005</v>
      </c>
      <c r="I42" s="54">
        <f t="shared" si="2"/>
        <v>13925.710000000003</v>
      </c>
      <c r="J42" s="54">
        <f t="shared" si="2"/>
        <v>20070.390000000003</v>
      </c>
      <c r="K42" s="54">
        <f t="shared" si="2"/>
        <v>24501.729999999996</v>
      </c>
      <c r="L42" s="54">
        <f t="shared" si="2"/>
        <v>23440.720000000001</v>
      </c>
      <c r="M42" s="54">
        <f t="shared" si="2"/>
        <v>23715.119999999999</v>
      </c>
      <c r="N42" s="54">
        <f t="shared" si="2"/>
        <v>22166.670000000002</v>
      </c>
      <c r="O42" s="54">
        <f t="shared" si="2"/>
        <v>21367.630000000005</v>
      </c>
      <c r="P42" s="54">
        <f t="shared" si="2"/>
        <v>19961.750000000004</v>
      </c>
      <c r="Q42" s="54">
        <f t="shared" si="2"/>
        <v>14590.73</v>
      </c>
      <c r="R42" s="54">
        <f t="shared" si="2"/>
        <v>14590.73</v>
      </c>
      <c r="S42" s="54">
        <f t="shared" si="2"/>
        <v>14590.73</v>
      </c>
      <c r="T42" s="54">
        <f t="shared" si="2"/>
        <v>14590.73</v>
      </c>
      <c r="U42" s="54">
        <f t="shared" si="2"/>
        <v>14590.73</v>
      </c>
      <c r="V42" s="54">
        <f t="shared" si="3"/>
        <v>14590.73</v>
      </c>
      <c r="W42" s="54">
        <f t="shared" si="3"/>
        <v>14590.73</v>
      </c>
      <c r="X42" s="54">
        <f t="shared" si="3"/>
        <v>14590.73</v>
      </c>
      <c r="Y42" s="54">
        <f t="shared" si="3"/>
        <v>14590.73</v>
      </c>
      <c r="Z42" s="54">
        <f t="shared" si="3"/>
        <v>14590.73</v>
      </c>
      <c r="AA42" s="54">
        <f t="shared" si="3"/>
        <v>14590.73</v>
      </c>
      <c r="AB42" s="54">
        <f t="shared" si="3"/>
        <v>14590.73</v>
      </c>
      <c r="AC42" s="54">
        <f t="shared" si="3"/>
        <v>14590.73</v>
      </c>
      <c r="AD42" s="54">
        <f t="shared" si="3"/>
        <v>14590.73</v>
      </c>
      <c r="AE42" s="54">
        <f t="shared" si="3"/>
        <v>14590.73</v>
      </c>
      <c r="AF42" s="54">
        <f t="shared" si="3"/>
        <v>14590.73</v>
      </c>
      <c r="AG42" s="54">
        <f t="shared" si="3"/>
        <v>14590.73</v>
      </c>
      <c r="AH42" s="54">
        <f t="shared" si="3"/>
        <v>14590.73</v>
      </c>
      <c r="AI42" s="54">
        <f t="shared" si="3"/>
        <v>14590.73</v>
      </c>
      <c r="AJ42" s="54">
        <f t="shared" si="3"/>
        <v>14590.73</v>
      </c>
      <c r="AK42" s="54">
        <f t="shared" si="3"/>
        <v>14590.73</v>
      </c>
      <c r="AL42" s="54">
        <f t="shared" si="4"/>
        <v>14590.73</v>
      </c>
      <c r="AM42" s="54">
        <f t="shared" si="4"/>
        <v>14590.73</v>
      </c>
      <c r="AN42" s="54">
        <f t="shared" si="4"/>
        <v>14590.73</v>
      </c>
      <c r="AO42" s="54">
        <f t="shared" si="4"/>
        <v>14590.73</v>
      </c>
      <c r="AP42" s="54">
        <f t="shared" si="4"/>
        <v>14590.73</v>
      </c>
      <c r="AQ42" s="54">
        <f t="shared" si="4"/>
        <v>14590.73</v>
      </c>
      <c r="AR42" s="54">
        <f t="shared" si="4"/>
        <v>14590.73</v>
      </c>
      <c r="AS42" s="54">
        <f t="shared" si="4"/>
        <v>14590.73</v>
      </c>
      <c r="AT42" s="54">
        <f t="shared" si="4"/>
        <v>14590.73</v>
      </c>
      <c r="AU42" s="54">
        <f t="shared" si="4"/>
        <v>14590.73</v>
      </c>
      <c r="AV42" s="54">
        <f t="shared" si="4"/>
        <v>14590.73</v>
      </c>
      <c r="AW42" s="54">
        <f t="shared" si="4"/>
        <v>14590.73</v>
      </c>
      <c r="AX42" s="54">
        <f t="shared" si="4"/>
        <v>14590.73</v>
      </c>
      <c r="AY42" s="54">
        <f t="shared" si="4"/>
        <v>14590.73</v>
      </c>
      <c r="AZ42" s="54">
        <f t="shared" si="4"/>
        <v>14590.73</v>
      </c>
      <c r="BA42" s="54">
        <f t="shared" si="4"/>
        <v>14590.73</v>
      </c>
      <c r="BB42" s="54">
        <f t="shared" si="5"/>
        <v>14590.73</v>
      </c>
      <c r="BC42" s="54">
        <f t="shared" si="5"/>
        <v>14590.73</v>
      </c>
      <c r="BD42" s="54">
        <f t="shared" si="5"/>
        <v>14590.73</v>
      </c>
      <c r="BE42" s="54">
        <f t="shared" si="5"/>
        <v>14590.73</v>
      </c>
      <c r="BF42" s="54">
        <f t="shared" si="5"/>
        <v>14590.73</v>
      </c>
      <c r="BG42" s="54">
        <f t="shared" si="5"/>
        <v>14590.73</v>
      </c>
      <c r="BH42" s="54">
        <f t="shared" si="5"/>
        <v>14590.73</v>
      </c>
      <c r="BI42" s="54">
        <f t="shared" si="5"/>
        <v>14590.73</v>
      </c>
      <c r="BJ42" s="54">
        <f t="shared" si="5"/>
        <v>14590.73</v>
      </c>
      <c r="BK42" s="54">
        <f t="shared" si="5"/>
        <v>14590.73</v>
      </c>
      <c r="BL42" s="54">
        <f t="shared" si="5"/>
        <v>14590.73</v>
      </c>
      <c r="BM42" s="54">
        <f t="shared" si="5"/>
        <v>14590.73</v>
      </c>
      <c r="BN42" s="54">
        <f t="shared" si="5"/>
        <v>14590.73</v>
      </c>
      <c r="BO42" s="54">
        <f t="shared" si="5"/>
        <v>14590.73</v>
      </c>
      <c r="BP42" s="54">
        <f t="shared" si="5"/>
        <v>14590.73</v>
      </c>
      <c r="BQ42" s="54">
        <f t="shared" si="5"/>
        <v>14590.73</v>
      </c>
      <c r="BR42" s="54">
        <f t="shared" si="6"/>
        <v>14590.73</v>
      </c>
      <c r="BS42" s="54">
        <f t="shared" si="6"/>
        <v>14590.73</v>
      </c>
      <c r="BT42" s="54">
        <f t="shared" si="6"/>
        <v>14590.73</v>
      </c>
      <c r="BU42" s="54">
        <f t="shared" si="6"/>
        <v>14590.73</v>
      </c>
      <c r="BV42" s="54">
        <f t="shared" si="6"/>
        <v>14590.73</v>
      </c>
      <c r="BW42" s="54">
        <f t="shared" si="6"/>
        <v>14590.73</v>
      </c>
      <c r="BX42" s="54">
        <f t="shared" si="6"/>
        <v>14590.73</v>
      </c>
      <c r="BY42" s="54">
        <f t="shared" si="6"/>
        <v>14590.73</v>
      </c>
      <c r="BZ42" s="54">
        <f t="shared" si="6"/>
        <v>14590.73</v>
      </c>
      <c r="CA42" s="54">
        <f t="shared" si="6"/>
        <v>14590.73</v>
      </c>
      <c r="CB42" s="54">
        <f t="shared" si="6"/>
        <v>14590.73</v>
      </c>
      <c r="CC42" s="54">
        <f t="shared" si="6"/>
        <v>14590.73</v>
      </c>
      <c r="CD42" s="54">
        <f t="shared" si="6"/>
        <v>14590.73</v>
      </c>
      <c r="CE42" s="54">
        <f t="shared" si="6"/>
        <v>14590.73</v>
      </c>
    </row>
    <row r="43" spans="1:83">
      <c r="C43" s="70"/>
      <c r="D43" s="54">
        <v>362</v>
      </c>
      <c r="E43" s="58" t="s">
        <v>700</v>
      </c>
      <c r="F43" s="54">
        <f t="shared" si="2"/>
        <v>102.53999999999999</v>
      </c>
      <c r="G43" s="54">
        <f t="shared" si="2"/>
        <v>134.4</v>
      </c>
      <c r="H43" s="54">
        <f t="shared" si="2"/>
        <v>198.94</v>
      </c>
      <c r="I43" s="54">
        <f t="shared" si="2"/>
        <v>606.48</v>
      </c>
      <c r="J43" s="54">
        <f t="shared" si="2"/>
        <v>281.02</v>
      </c>
      <c r="K43" s="54">
        <f t="shared" si="2"/>
        <v>311.61999999999995</v>
      </c>
      <c r="L43" s="54">
        <f t="shared" si="2"/>
        <v>350.4199999999999</v>
      </c>
      <c r="M43" s="54">
        <f t="shared" si="2"/>
        <v>387.69999999999993</v>
      </c>
      <c r="N43" s="54">
        <f t="shared" si="2"/>
        <v>422.18999999999994</v>
      </c>
      <c r="O43" s="54">
        <f t="shared" si="2"/>
        <v>744.99</v>
      </c>
      <c r="P43" s="54">
        <f t="shared" si="2"/>
        <v>1190.1399999999999</v>
      </c>
      <c r="Q43" s="54">
        <f t="shared" si="2"/>
        <v>909.98</v>
      </c>
      <c r="R43" s="54">
        <f t="shared" si="2"/>
        <v>909.98</v>
      </c>
      <c r="S43" s="54">
        <f t="shared" si="2"/>
        <v>909.98000000000013</v>
      </c>
      <c r="T43" s="54">
        <f t="shared" si="2"/>
        <v>909.98000000000025</v>
      </c>
      <c r="U43" s="54">
        <f t="shared" si="2"/>
        <v>909.98000000000025</v>
      </c>
      <c r="V43" s="54">
        <f t="shared" si="3"/>
        <v>909.98000000000036</v>
      </c>
      <c r="W43" s="54">
        <f t="shared" si="3"/>
        <v>909.98000000000036</v>
      </c>
      <c r="X43" s="54">
        <f t="shared" si="3"/>
        <v>909.98000000000036</v>
      </c>
      <c r="Y43" s="54">
        <f t="shared" si="3"/>
        <v>909.98000000000047</v>
      </c>
      <c r="Z43" s="54">
        <f t="shared" si="3"/>
        <v>909.98000000000059</v>
      </c>
      <c r="AA43" s="54">
        <f t="shared" si="3"/>
        <v>909.98000000000059</v>
      </c>
      <c r="AB43" s="54">
        <f t="shared" si="3"/>
        <v>909.98000000000047</v>
      </c>
      <c r="AC43" s="54">
        <f t="shared" si="3"/>
        <v>909.98000000000047</v>
      </c>
      <c r="AD43" s="54">
        <f t="shared" si="3"/>
        <v>909.98000000000047</v>
      </c>
      <c r="AE43" s="54">
        <f t="shared" si="3"/>
        <v>909.98000000000047</v>
      </c>
      <c r="AF43" s="54">
        <f t="shared" si="3"/>
        <v>909.98000000000036</v>
      </c>
      <c r="AG43" s="54">
        <f t="shared" si="3"/>
        <v>909.98000000000025</v>
      </c>
      <c r="AH43" s="54">
        <f t="shared" si="3"/>
        <v>909.98000000000013</v>
      </c>
      <c r="AI43" s="54">
        <f t="shared" si="3"/>
        <v>909.98</v>
      </c>
      <c r="AJ43" s="54">
        <f t="shared" si="3"/>
        <v>909.98</v>
      </c>
      <c r="AK43" s="54">
        <f t="shared" si="3"/>
        <v>909.98</v>
      </c>
      <c r="AL43" s="54">
        <f t="shared" si="4"/>
        <v>909.98000000000013</v>
      </c>
      <c r="AM43" s="54">
        <f t="shared" si="4"/>
        <v>909.98000000000013</v>
      </c>
      <c r="AN43" s="54">
        <f t="shared" si="4"/>
        <v>909.98</v>
      </c>
      <c r="AO43" s="54">
        <f t="shared" si="4"/>
        <v>909.98000000000013</v>
      </c>
      <c r="AP43" s="54">
        <f t="shared" si="4"/>
        <v>909.98</v>
      </c>
      <c r="AQ43" s="54">
        <f t="shared" si="4"/>
        <v>909.98</v>
      </c>
      <c r="AR43" s="54">
        <f t="shared" si="4"/>
        <v>909.98</v>
      </c>
      <c r="AS43" s="54">
        <f t="shared" si="4"/>
        <v>909.98</v>
      </c>
      <c r="AT43" s="54">
        <f t="shared" si="4"/>
        <v>909.98</v>
      </c>
      <c r="AU43" s="54">
        <f t="shared" si="4"/>
        <v>909.98</v>
      </c>
      <c r="AV43" s="54">
        <f t="shared" si="4"/>
        <v>909.98</v>
      </c>
      <c r="AW43" s="54">
        <f t="shared" si="4"/>
        <v>909.98</v>
      </c>
      <c r="AX43" s="54">
        <f t="shared" si="4"/>
        <v>909.98</v>
      </c>
      <c r="AY43" s="54">
        <f t="shared" si="4"/>
        <v>909.98</v>
      </c>
      <c r="AZ43" s="54">
        <f t="shared" si="4"/>
        <v>909.98</v>
      </c>
      <c r="BA43" s="54">
        <f t="shared" si="4"/>
        <v>909.98</v>
      </c>
      <c r="BB43" s="54">
        <f t="shared" si="5"/>
        <v>909.98</v>
      </c>
      <c r="BC43" s="54">
        <f t="shared" si="5"/>
        <v>909.98</v>
      </c>
      <c r="BD43" s="54">
        <f t="shared" si="5"/>
        <v>909.98</v>
      </c>
      <c r="BE43" s="54">
        <f t="shared" si="5"/>
        <v>909.98</v>
      </c>
      <c r="BF43" s="54">
        <f t="shared" si="5"/>
        <v>909.98</v>
      </c>
      <c r="BG43" s="54">
        <f t="shared" si="5"/>
        <v>909.98</v>
      </c>
      <c r="BH43" s="54">
        <f t="shared" si="5"/>
        <v>909.98</v>
      </c>
      <c r="BI43" s="54">
        <f t="shared" si="5"/>
        <v>909.98</v>
      </c>
      <c r="BJ43" s="54">
        <f t="shared" si="5"/>
        <v>909.98</v>
      </c>
      <c r="BK43" s="54">
        <f t="shared" si="5"/>
        <v>909.98</v>
      </c>
      <c r="BL43" s="54">
        <f t="shared" si="5"/>
        <v>909.98</v>
      </c>
      <c r="BM43" s="54">
        <f t="shared" si="5"/>
        <v>909.98</v>
      </c>
      <c r="BN43" s="54">
        <f t="shared" si="5"/>
        <v>909.98</v>
      </c>
      <c r="BO43" s="54">
        <f t="shared" si="5"/>
        <v>909.98</v>
      </c>
      <c r="BP43" s="54">
        <f t="shared" si="5"/>
        <v>909.98</v>
      </c>
      <c r="BQ43" s="54">
        <f t="shared" si="5"/>
        <v>909.98</v>
      </c>
      <c r="BR43" s="54">
        <f t="shared" si="6"/>
        <v>909.98</v>
      </c>
      <c r="BS43" s="54">
        <f t="shared" si="6"/>
        <v>909.98</v>
      </c>
      <c r="BT43" s="54">
        <f t="shared" si="6"/>
        <v>909.98000000000025</v>
      </c>
      <c r="BU43" s="54">
        <f t="shared" si="6"/>
        <v>909.98000000000047</v>
      </c>
      <c r="BV43" s="54">
        <f t="shared" si="6"/>
        <v>909.98000000000025</v>
      </c>
      <c r="BW43" s="54">
        <f t="shared" si="6"/>
        <v>909.98</v>
      </c>
      <c r="BX43" s="54">
        <f t="shared" si="6"/>
        <v>909.98000000000025</v>
      </c>
      <c r="BY43" s="54">
        <f t="shared" si="6"/>
        <v>909.98</v>
      </c>
      <c r="BZ43" s="54">
        <f t="shared" si="6"/>
        <v>909.98</v>
      </c>
      <c r="CA43" s="54">
        <f t="shared" si="6"/>
        <v>909.98</v>
      </c>
      <c r="CB43" s="54">
        <f t="shared" si="6"/>
        <v>909.97999999999979</v>
      </c>
      <c r="CC43" s="54">
        <f t="shared" si="6"/>
        <v>909.98</v>
      </c>
      <c r="CD43" s="54">
        <f t="shared" si="6"/>
        <v>909.98</v>
      </c>
      <c r="CE43" s="54">
        <f t="shared" si="6"/>
        <v>909.98</v>
      </c>
    </row>
    <row r="44" spans="1:83">
      <c r="C44" s="70"/>
      <c r="D44" s="54">
        <v>364</v>
      </c>
      <c r="E44" s="58" t="s">
        <v>232</v>
      </c>
      <c r="F44" s="54">
        <f t="shared" si="2"/>
        <v>25795.57</v>
      </c>
      <c r="G44" s="54">
        <f t="shared" si="2"/>
        <v>19801.48</v>
      </c>
      <c r="H44" s="54">
        <f t="shared" si="2"/>
        <v>23444.079999999998</v>
      </c>
      <c r="I44" s="54">
        <f t="shared" si="2"/>
        <v>29719.010000000002</v>
      </c>
      <c r="J44" s="54">
        <f t="shared" si="2"/>
        <v>35293.570000000007</v>
      </c>
      <c r="K44" s="54">
        <f t="shared" si="2"/>
        <v>41546.25</v>
      </c>
      <c r="L44" s="54">
        <f t="shared" si="2"/>
        <v>45856.93</v>
      </c>
      <c r="M44" s="54">
        <f t="shared" si="2"/>
        <v>54244.21</v>
      </c>
      <c r="N44" s="54">
        <f t="shared" si="2"/>
        <v>63019.579999999994</v>
      </c>
      <c r="O44" s="54">
        <f t="shared" si="2"/>
        <v>65586.94</v>
      </c>
      <c r="P44" s="54">
        <f t="shared" si="2"/>
        <v>71073.37</v>
      </c>
      <c r="Q44" s="54">
        <f t="shared" si="2"/>
        <v>83592.51999999999</v>
      </c>
      <c r="R44" s="54">
        <f t="shared" si="2"/>
        <v>83592.51999999999</v>
      </c>
      <c r="S44" s="54">
        <f t="shared" si="2"/>
        <v>60731.808240725251</v>
      </c>
      <c r="T44" s="54">
        <f t="shared" si="2"/>
        <v>61328.041675736109</v>
      </c>
      <c r="U44" s="54">
        <f t="shared" si="2"/>
        <v>69080.128926488382</v>
      </c>
      <c r="V44" s="54">
        <f t="shared" si="3"/>
        <v>78671.324527447854</v>
      </c>
      <c r="W44" s="54">
        <f t="shared" si="3"/>
        <v>88377.851736088196</v>
      </c>
      <c r="X44" s="54">
        <f t="shared" si="3"/>
        <v>98260.069665080533</v>
      </c>
      <c r="Y44" s="54">
        <f t="shared" si="3"/>
        <v>108201.99215281061</v>
      </c>
      <c r="Z44" s="54">
        <f t="shared" si="3"/>
        <v>118329.92440070772</v>
      </c>
      <c r="AA44" s="54">
        <f t="shared" si="3"/>
        <v>128153.04987088739</v>
      </c>
      <c r="AB44" s="54">
        <f t="shared" si="3"/>
        <v>137858.29431699347</v>
      </c>
      <c r="AC44" s="54">
        <f t="shared" si="3"/>
        <v>147465.97725363253</v>
      </c>
      <c r="AD44" s="54">
        <f t="shared" si="3"/>
        <v>92309.749277071285</v>
      </c>
      <c r="AE44" s="54">
        <f t="shared" si="3"/>
        <v>92309.749277071285</v>
      </c>
      <c r="AF44" s="54">
        <f t="shared" si="3"/>
        <v>104532.01576170734</v>
      </c>
      <c r="AG44" s="54">
        <f t="shared" si="3"/>
        <v>116732.18828038081</v>
      </c>
      <c r="AH44" s="54">
        <f t="shared" si="3"/>
        <v>128845.71778936806</v>
      </c>
      <c r="AI44" s="54">
        <f t="shared" si="3"/>
        <v>140915.58780775644</v>
      </c>
      <c r="AJ44" s="54">
        <f t="shared" si="3"/>
        <v>153035.02520641367</v>
      </c>
      <c r="AK44" s="54">
        <f t="shared" si="3"/>
        <v>165022.28103382234</v>
      </c>
      <c r="AL44" s="54">
        <f t="shared" si="4"/>
        <v>177027.62419743379</v>
      </c>
      <c r="AM44" s="54">
        <f t="shared" si="4"/>
        <v>189140.29269660567</v>
      </c>
      <c r="AN44" s="54">
        <f t="shared" si="4"/>
        <v>201221.06450525369</v>
      </c>
      <c r="AO44" s="54">
        <f t="shared" si="4"/>
        <v>213334.53625650017</v>
      </c>
      <c r="AP44" s="54">
        <f t="shared" si="4"/>
        <v>225560.57677935821</v>
      </c>
      <c r="AQ44" s="54">
        <f t="shared" si="4"/>
        <v>123121.35302900165</v>
      </c>
      <c r="AR44" s="54">
        <f t="shared" si="4"/>
        <v>123121.35302900165</v>
      </c>
      <c r="AS44" s="54">
        <f t="shared" si="4"/>
        <v>136533.66705726983</v>
      </c>
      <c r="AT44" s="54">
        <f t="shared" si="4"/>
        <v>150264.71360845855</v>
      </c>
      <c r="AU44" s="54">
        <f t="shared" si="4"/>
        <v>164641.88967345224</v>
      </c>
      <c r="AV44" s="54">
        <f t="shared" si="4"/>
        <v>178768.98774478576</v>
      </c>
      <c r="AW44" s="54">
        <f t="shared" si="4"/>
        <v>192746.33071827723</v>
      </c>
      <c r="AX44" s="54">
        <f t="shared" si="4"/>
        <v>206652.67795856867</v>
      </c>
      <c r="AY44" s="54">
        <f t="shared" si="4"/>
        <v>220583.97911999968</v>
      </c>
      <c r="AZ44" s="54">
        <f t="shared" si="4"/>
        <v>234117.94595165021</v>
      </c>
      <c r="BA44" s="54">
        <f t="shared" si="4"/>
        <v>217976.44949457317</v>
      </c>
      <c r="BB44" s="54">
        <f t="shared" si="5"/>
        <v>231648.51553228675</v>
      </c>
      <c r="BC44" s="54">
        <f t="shared" si="5"/>
        <v>244874.01401226525</v>
      </c>
      <c r="BD44" s="54">
        <f t="shared" si="5"/>
        <v>71473.454145523734</v>
      </c>
      <c r="BE44" s="54">
        <f t="shared" si="5"/>
        <v>71473.454145523734</v>
      </c>
      <c r="BF44" s="54">
        <f t="shared" si="5"/>
        <v>84713.272834434698</v>
      </c>
      <c r="BG44" s="54">
        <f t="shared" si="5"/>
        <v>97952.914273393544</v>
      </c>
      <c r="BH44" s="54">
        <f t="shared" si="5"/>
        <v>111232.08481530446</v>
      </c>
      <c r="BI44" s="54">
        <f t="shared" si="5"/>
        <v>124512.44311557106</v>
      </c>
      <c r="BJ44" s="54">
        <f t="shared" si="5"/>
        <v>137793.6357554248</v>
      </c>
      <c r="BK44" s="54">
        <f t="shared" si="5"/>
        <v>151063.85360959801</v>
      </c>
      <c r="BL44" s="54">
        <f t="shared" si="5"/>
        <v>164334.09368545015</v>
      </c>
      <c r="BM44" s="54">
        <f t="shared" si="5"/>
        <v>177604.83783041613</v>
      </c>
      <c r="BN44" s="54">
        <f t="shared" si="5"/>
        <v>190874.82627376844</v>
      </c>
      <c r="BO44" s="54">
        <f t="shared" si="5"/>
        <v>204144.00461692034</v>
      </c>
      <c r="BP44" s="54">
        <f t="shared" si="5"/>
        <v>217391.955298424</v>
      </c>
      <c r="BQ44" s="54">
        <f t="shared" si="5"/>
        <v>173901.37871399472</v>
      </c>
      <c r="BR44" s="54">
        <f t="shared" si="6"/>
        <v>173901.37871399472</v>
      </c>
      <c r="BS44" s="54">
        <f t="shared" si="6"/>
        <v>186303.84646697363</v>
      </c>
      <c r="BT44" s="54">
        <f t="shared" si="6"/>
        <v>198706.14537985</v>
      </c>
      <c r="BU44" s="54">
        <f t="shared" si="6"/>
        <v>211146.91661441789</v>
      </c>
      <c r="BV44" s="54">
        <f t="shared" si="6"/>
        <v>223588.90523965878</v>
      </c>
      <c r="BW44" s="54">
        <f t="shared" si="6"/>
        <v>236031.73814429995</v>
      </c>
      <c r="BX44" s="54">
        <f t="shared" si="6"/>
        <v>248463.25179631051</v>
      </c>
      <c r="BY44" s="54">
        <f t="shared" si="6"/>
        <v>260894.78785789246</v>
      </c>
      <c r="BZ44" s="54">
        <f t="shared" si="6"/>
        <v>273326.83964292973</v>
      </c>
      <c r="CA44" s="54">
        <f t="shared" si="6"/>
        <v>285758.1391930643</v>
      </c>
      <c r="CB44" s="54">
        <f t="shared" si="6"/>
        <v>298188.64740973833</v>
      </c>
      <c r="CC44" s="54">
        <f t="shared" si="6"/>
        <v>310598.91948932619</v>
      </c>
      <c r="CD44" s="54">
        <f t="shared" si="6"/>
        <v>323009.06028911826</v>
      </c>
      <c r="CE44" s="54">
        <f t="shared" si="6"/>
        <v>323009.06028911826</v>
      </c>
    </row>
    <row r="45" spans="1:83">
      <c r="C45" s="70"/>
      <c r="D45" s="54">
        <v>365</v>
      </c>
      <c r="E45" s="58" t="s">
        <v>237</v>
      </c>
      <c r="F45" s="54">
        <f t="shared" si="2"/>
        <v>0</v>
      </c>
      <c r="G45" s="54">
        <f t="shared" si="2"/>
        <v>0</v>
      </c>
      <c r="H45" s="54">
        <f t="shared" si="2"/>
        <v>0</v>
      </c>
      <c r="I45" s="54">
        <f t="shared" si="2"/>
        <v>0</v>
      </c>
      <c r="J45" s="54">
        <f t="shared" si="2"/>
        <v>0</v>
      </c>
      <c r="K45" s="54">
        <f t="shared" si="2"/>
        <v>0</v>
      </c>
      <c r="L45" s="54">
        <f t="shared" si="2"/>
        <v>0</v>
      </c>
      <c r="M45" s="54">
        <f t="shared" si="2"/>
        <v>0</v>
      </c>
      <c r="N45" s="54">
        <f t="shared" si="2"/>
        <v>0</v>
      </c>
      <c r="O45" s="54">
        <f t="shared" si="2"/>
        <v>0</v>
      </c>
      <c r="P45" s="54">
        <f t="shared" si="2"/>
        <v>0</v>
      </c>
      <c r="Q45" s="54">
        <f t="shared" si="2"/>
        <v>0</v>
      </c>
      <c r="R45" s="54">
        <f t="shared" si="2"/>
        <v>0</v>
      </c>
      <c r="S45" s="54">
        <f t="shared" si="2"/>
        <v>10084.984100209494</v>
      </c>
      <c r="T45" s="54">
        <f t="shared" si="2"/>
        <v>20551.040499563442</v>
      </c>
      <c r="U45" s="54">
        <f t="shared" si="2"/>
        <v>31414.786669346016</v>
      </c>
      <c r="V45" s="54">
        <f t="shared" si="3"/>
        <v>42986.831369812178</v>
      </c>
      <c r="W45" s="54">
        <f t="shared" si="3"/>
        <v>54564.091643438049</v>
      </c>
      <c r="X45" s="54">
        <f t="shared" si="3"/>
        <v>66350.90340272458</v>
      </c>
      <c r="Y45" s="54">
        <f t="shared" si="3"/>
        <v>78208.926543916372</v>
      </c>
      <c r="Z45" s="54">
        <f t="shared" si="3"/>
        <v>90288.808992829654</v>
      </c>
      <c r="AA45" s="54">
        <f t="shared" si="3"/>
        <v>102005.13943978092</v>
      </c>
      <c r="AB45" s="54">
        <f t="shared" si="3"/>
        <v>113580.86972483221</v>
      </c>
      <c r="AC45" s="54">
        <f t="shared" si="3"/>
        <v>125040.23553023908</v>
      </c>
      <c r="AD45" s="54">
        <f t="shared" si="3"/>
        <v>77408.649402627401</v>
      </c>
      <c r="AE45" s="54">
        <f t="shared" si="3"/>
        <v>77408.649402627401</v>
      </c>
      <c r="AF45" s="54">
        <f t="shared" si="3"/>
        <v>91986.505847545021</v>
      </c>
      <c r="AG45" s="54">
        <f t="shared" si="3"/>
        <v>106538.01016992415</v>
      </c>
      <c r="AH45" s="54">
        <f t="shared" si="3"/>
        <v>120986.17282823885</v>
      </c>
      <c r="AI45" s="54">
        <f t="shared" si="3"/>
        <v>135382.26152897708</v>
      </c>
      <c r="AJ45" s="54">
        <f t="shared" si="3"/>
        <v>149837.47070093226</v>
      </c>
      <c r="AK45" s="54">
        <f t="shared" si="3"/>
        <v>164135.02302808312</v>
      </c>
      <c r="AL45" s="54">
        <f t="shared" si="4"/>
        <v>178454.14865270432</v>
      </c>
      <c r="AM45" s="54">
        <f t="shared" si="4"/>
        <v>192901.28435930744</v>
      </c>
      <c r="AN45" s="54">
        <f t="shared" si="4"/>
        <v>207310.37594568863</v>
      </c>
      <c r="AO45" s="54">
        <f t="shared" si="4"/>
        <v>221758.46971464844</v>
      </c>
      <c r="AP45" s="54">
        <f t="shared" si="4"/>
        <v>236340.8275658713</v>
      </c>
      <c r="AQ45" s="54">
        <f t="shared" si="4"/>
        <v>115101.80092446467</v>
      </c>
      <c r="AR45" s="54">
        <f t="shared" si="4"/>
        <v>115101.80092446467</v>
      </c>
      <c r="AS45" s="54">
        <f t="shared" si="4"/>
        <v>131099.06204980746</v>
      </c>
      <c r="AT45" s="54">
        <f t="shared" si="4"/>
        <v>147476.48482268944</v>
      </c>
      <c r="AU45" s="54">
        <f t="shared" si="4"/>
        <v>164624.56525623638</v>
      </c>
      <c r="AV45" s="54">
        <f t="shared" si="4"/>
        <v>181474.37031702869</v>
      </c>
      <c r="AW45" s="54">
        <f t="shared" si="4"/>
        <v>198145.55807136805</v>
      </c>
      <c r="AX45" s="54">
        <f t="shared" si="4"/>
        <v>214732.06712817668</v>
      </c>
      <c r="AY45" s="54">
        <f t="shared" si="4"/>
        <v>231348.33946011678</v>
      </c>
      <c r="AZ45" s="54">
        <f t="shared" si="4"/>
        <v>247490.69945939252</v>
      </c>
      <c r="BA45" s="54">
        <f t="shared" si="4"/>
        <v>228238.26224136844</v>
      </c>
      <c r="BB45" s="54">
        <f t="shared" si="5"/>
        <v>244545.33722240929</v>
      </c>
      <c r="BC45" s="54">
        <f t="shared" si="5"/>
        <v>260319.77795285487</v>
      </c>
      <c r="BD45" s="54">
        <f t="shared" si="5"/>
        <v>53499.834010111095</v>
      </c>
      <c r="BE45" s="54">
        <f t="shared" si="5"/>
        <v>53499.834010111095</v>
      </c>
      <c r="BF45" s="54">
        <f t="shared" si="5"/>
        <v>69291.354874617027</v>
      </c>
      <c r="BG45" s="54">
        <f t="shared" si="5"/>
        <v>85082.664327895734</v>
      </c>
      <c r="BH45" s="54">
        <f t="shared" si="5"/>
        <v>100921.12130401371</v>
      </c>
      <c r="BI45" s="54">
        <f t="shared" si="5"/>
        <v>116760.99495443032</v>
      </c>
      <c r="BJ45" s="54">
        <f t="shared" si="5"/>
        <v>132601.86374619347</v>
      </c>
      <c r="BK45" s="54">
        <f t="shared" si="5"/>
        <v>148429.64258852994</v>
      </c>
      <c r="BL45" s="54">
        <f t="shared" si="5"/>
        <v>164257.44793531587</v>
      </c>
      <c r="BM45" s="54">
        <f t="shared" si="5"/>
        <v>180085.85450014836</v>
      </c>
      <c r="BN45" s="54">
        <f t="shared" si="5"/>
        <v>195913.35971745636</v>
      </c>
      <c r="BO45" s="54">
        <f t="shared" si="5"/>
        <v>211739.89870444676</v>
      </c>
      <c r="BP45" s="54">
        <f t="shared" si="5"/>
        <v>227541.11883551473</v>
      </c>
      <c r="BQ45" s="54">
        <f t="shared" si="5"/>
        <v>182065.80252840681</v>
      </c>
      <c r="BR45" s="54">
        <f t="shared" si="6"/>
        <v>182065.80252840681</v>
      </c>
      <c r="BS45" s="54">
        <f t="shared" si="6"/>
        <v>196858.59032213743</v>
      </c>
      <c r="BT45" s="54">
        <f t="shared" si="6"/>
        <v>211651.17673531562</v>
      </c>
      <c r="BU45" s="54">
        <f t="shared" si="6"/>
        <v>226489.65021726507</v>
      </c>
      <c r="BV45" s="54">
        <f t="shared" si="6"/>
        <v>241329.57571684892</v>
      </c>
      <c r="BW45" s="54">
        <f t="shared" si="6"/>
        <v>256170.50821328664</v>
      </c>
      <c r="BX45" s="54">
        <f t="shared" si="6"/>
        <v>270997.93990444252</v>
      </c>
      <c r="BY45" s="54">
        <f t="shared" si="6"/>
        <v>285825.39832415263</v>
      </c>
      <c r="BZ45" s="54">
        <f t="shared" si="6"/>
        <v>300653.47186238499</v>
      </c>
      <c r="CA45" s="54">
        <f t="shared" si="6"/>
        <v>315480.64818794088</v>
      </c>
      <c r="CB45" s="54">
        <f t="shared" si="6"/>
        <v>330306.88066682121</v>
      </c>
      <c r="CC45" s="54">
        <f t="shared" si="6"/>
        <v>345108.97691026516</v>
      </c>
      <c r="CD45" s="54">
        <f t="shared" si="6"/>
        <v>359910.91657243832</v>
      </c>
      <c r="CE45" s="54">
        <f t="shared" si="6"/>
        <v>359910.91657243832</v>
      </c>
    </row>
    <row r="46" spans="1:83">
      <c r="C46" s="70"/>
      <c r="D46" s="54">
        <v>368</v>
      </c>
      <c r="E46" s="58" t="s">
        <v>234</v>
      </c>
      <c r="F46" s="54">
        <f t="shared" si="2"/>
        <v>0</v>
      </c>
      <c r="G46" s="54">
        <f t="shared" si="2"/>
        <v>0</v>
      </c>
      <c r="H46" s="54">
        <f t="shared" si="2"/>
        <v>0</v>
      </c>
      <c r="I46" s="54">
        <f t="shared" si="2"/>
        <v>0</v>
      </c>
      <c r="J46" s="54">
        <f t="shared" si="2"/>
        <v>0</v>
      </c>
      <c r="K46" s="54">
        <f t="shared" si="2"/>
        <v>100.49</v>
      </c>
      <c r="L46" s="54">
        <f t="shared" si="2"/>
        <v>508.51</v>
      </c>
      <c r="M46" s="54">
        <f t="shared" si="2"/>
        <v>2276.4399999999996</v>
      </c>
      <c r="N46" s="54">
        <f t="shared" si="2"/>
        <v>3912.2400000000002</v>
      </c>
      <c r="O46" s="54">
        <f t="shared" si="2"/>
        <v>1562.4299999999996</v>
      </c>
      <c r="P46" s="54">
        <f t="shared" si="2"/>
        <v>2812.5800000000004</v>
      </c>
      <c r="Q46" s="54">
        <f t="shared" si="2"/>
        <v>2272.58</v>
      </c>
      <c r="R46" s="54">
        <f t="shared" si="2"/>
        <v>2272.58</v>
      </c>
      <c r="S46" s="54">
        <f t="shared" si="2"/>
        <v>11079.097245486364</v>
      </c>
      <c r="T46" s="54">
        <f t="shared" si="2"/>
        <v>20218.378503374399</v>
      </c>
      <c r="U46" s="54">
        <f t="shared" si="2"/>
        <v>29704.934658955186</v>
      </c>
      <c r="V46" s="54">
        <f t="shared" si="3"/>
        <v>39809.998802593989</v>
      </c>
      <c r="W46" s="54">
        <f t="shared" si="3"/>
        <v>49919.617344585786</v>
      </c>
      <c r="X46" s="54">
        <f t="shared" si="3"/>
        <v>60212.222667116948</v>
      </c>
      <c r="Y46" s="54">
        <f t="shared" si="3"/>
        <v>70567.011951129083</v>
      </c>
      <c r="Z46" s="54">
        <f t="shared" si="3"/>
        <v>81115.535583168647</v>
      </c>
      <c r="AA46" s="54">
        <f t="shared" si="3"/>
        <v>91346.59446334574</v>
      </c>
      <c r="AB46" s="54">
        <f t="shared" si="3"/>
        <v>101454.87697241637</v>
      </c>
      <c r="AC46" s="54">
        <f t="shared" si="3"/>
        <v>111461.54645100841</v>
      </c>
      <c r="AD46" s="54">
        <f t="shared" si="3"/>
        <v>69868.185420923313</v>
      </c>
      <c r="AE46" s="54">
        <f t="shared" si="3"/>
        <v>69868.185420923313</v>
      </c>
      <c r="AF46" s="54">
        <f t="shared" si="3"/>
        <v>82598.016515225652</v>
      </c>
      <c r="AG46" s="54">
        <f t="shared" si="3"/>
        <v>95304.83612837104</v>
      </c>
      <c r="AH46" s="54">
        <f t="shared" si="3"/>
        <v>107921.41463278311</v>
      </c>
      <c r="AI46" s="54">
        <f t="shared" si="3"/>
        <v>120492.52056124651</v>
      </c>
      <c r="AJ46" s="54">
        <f t="shared" si="3"/>
        <v>133115.25229736211</v>
      </c>
      <c r="AK46" s="54">
        <f t="shared" si="3"/>
        <v>145600.31324403055</v>
      </c>
      <c r="AL46" s="54">
        <f t="shared" si="4"/>
        <v>158104.21265532394</v>
      </c>
      <c r="AM46" s="54">
        <f t="shared" si="4"/>
        <v>170719.89439402288</v>
      </c>
      <c r="AN46" s="54">
        <f t="shared" si="4"/>
        <v>183302.35484079967</v>
      </c>
      <c r="AO46" s="54">
        <f t="shared" si="4"/>
        <v>195918.8731889154</v>
      </c>
      <c r="AP46" s="54">
        <f t="shared" si="4"/>
        <v>208652.63504918249</v>
      </c>
      <c r="AQ46" s="54">
        <f t="shared" si="4"/>
        <v>102783.00071615963</v>
      </c>
      <c r="AR46" s="54">
        <f t="shared" si="4"/>
        <v>102783.00071615963</v>
      </c>
      <c r="AS46" s="54">
        <f t="shared" si="4"/>
        <v>116752.2994855998</v>
      </c>
      <c r="AT46" s="54">
        <f t="shared" si="4"/>
        <v>131053.56705854621</v>
      </c>
      <c r="AU46" s="54">
        <f t="shared" si="4"/>
        <v>146027.79652330873</v>
      </c>
      <c r="AV46" s="54">
        <f t="shared" si="4"/>
        <v>160741.56278971944</v>
      </c>
      <c r="AW46" s="54">
        <f t="shared" si="4"/>
        <v>175299.35494908251</v>
      </c>
      <c r="AX46" s="54">
        <f t="shared" si="4"/>
        <v>189783.20307415468</v>
      </c>
      <c r="AY46" s="54">
        <f t="shared" si="4"/>
        <v>204293.04140338794</v>
      </c>
      <c r="AZ46" s="54">
        <f t="shared" si="4"/>
        <v>218389.04495717815</v>
      </c>
      <c r="BA46" s="54">
        <f t="shared" si="4"/>
        <v>201577.22664457912</v>
      </c>
      <c r="BB46" s="54">
        <f t="shared" si="5"/>
        <v>215817.06436935966</v>
      </c>
      <c r="BC46" s="54">
        <f t="shared" si="5"/>
        <v>229591.78953999089</v>
      </c>
      <c r="BD46" s="54">
        <f t="shared" si="5"/>
        <v>48990.274957091147</v>
      </c>
      <c r="BE46" s="54">
        <f t="shared" si="5"/>
        <v>48990.274957091147</v>
      </c>
      <c r="BF46" s="54">
        <f t="shared" si="5"/>
        <v>62779.915024331356</v>
      </c>
      <c r="BG46" s="54">
        <f t="shared" si="5"/>
        <v>76569.370480807702</v>
      </c>
      <c r="BH46" s="54">
        <f t="shared" si="5"/>
        <v>90399.996599413003</v>
      </c>
      <c r="BI46" s="54">
        <f t="shared" si="5"/>
        <v>104231.85980144043</v>
      </c>
      <c r="BJ46" s="54">
        <f t="shared" si="5"/>
        <v>118064.59199139509</v>
      </c>
      <c r="BK46" s="54">
        <f t="shared" si="5"/>
        <v>131885.89363627176</v>
      </c>
      <c r="BL46" s="54">
        <f t="shared" si="5"/>
        <v>145707.21842564613</v>
      </c>
      <c r="BM46" s="54">
        <f t="shared" si="5"/>
        <v>159529.06821704755</v>
      </c>
      <c r="BN46" s="54">
        <f t="shared" si="5"/>
        <v>173350.13092416211</v>
      </c>
      <c r="BO46" s="54">
        <f t="shared" si="5"/>
        <v>187170.34988934602</v>
      </c>
      <c r="BP46" s="54">
        <f t="shared" si="5"/>
        <v>200968.45965345422</v>
      </c>
      <c r="BQ46" s="54">
        <f t="shared" si="5"/>
        <v>161258.01952552437</v>
      </c>
      <c r="BR46" s="54">
        <f t="shared" si="6"/>
        <v>161258.01952552437</v>
      </c>
      <c r="BS46" s="54">
        <f t="shared" si="6"/>
        <v>174175.53526177653</v>
      </c>
      <c r="BT46" s="54">
        <f t="shared" si="6"/>
        <v>187092.87514635746</v>
      </c>
      <c r="BU46" s="54">
        <f t="shared" si="6"/>
        <v>200050.28502593929</v>
      </c>
      <c r="BV46" s="54">
        <f t="shared" si="6"/>
        <v>213008.96285182727</v>
      </c>
      <c r="BW46" s="54">
        <f t="shared" si="6"/>
        <v>225968.52001823494</v>
      </c>
      <c r="BX46" s="54">
        <f t="shared" si="6"/>
        <v>238916.28786763814</v>
      </c>
      <c r="BY46" s="54">
        <f t="shared" si="6"/>
        <v>251864.07905723431</v>
      </c>
      <c r="BZ46" s="54">
        <f t="shared" si="6"/>
        <v>264812.4073871788</v>
      </c>
      <c r="CA46" s="54">
        <f t="shared" si="6"/>
        <v>277759.95224351261</v>
      </c>
      <c r="CB46" s="54">
        <f t="shared" si="6"/>
        <v>290706.67290399811</v>
      </c>
      <c r="CC46" s="54">
        <f t="shared" si="6"/>
        <v>303632.31706386636</v>
      </c>
      <c r="CD46" s="54">
        <f t="shared" si="6"/>
        <v>316557.82449216943</v>
      </c>
      <c r="CE46" s="54">
        <f t="shared" si="6"/>
        <v>316557.82449216943</v>
      </c>
    </row>
    <row r="47" spans="1:83">
      <c r="F47" s="62">
        <f t="shared" ref="F47:BQ47" si="7">SUM(F40:F46)-F38</f>
        <v>0</v>
      </c>
      <c r="G47" s="62">
        <f t="shared" si="7"/>
        <v>0</v>
      </c>
      <c r="H47" s="62">
        <f t="shared" si="7"/>
        <v>0</v>
      </c>
      <c r="I47" s="62">
        <f t="shared" si="7"/>
        <v>0</v>
      </c>
      <c r="J47" s="62">
        <f t="shared" si="7"/>
        <v>0</v>
      </c>
      <c r="K47" s="62">
        <f t="shared" si="7"/>
        <v>0</v>
      </c>
      <c r="L47" s="62">
        <f t="shared" si="7"/>
        <v>0</v>
      </c>
      <c r="M47" s="62">
        <f t="shared" si="7"/>
        <v>0</v>
      </c>
      <c r="N47" s="62">
        <f t="shared" si="7"/>
        <v>0</v>
      </c>
      <c r="O47" s="62">
        <f t="shared" si="7"/>
        <v>0</v>
      </c>
      <c r="P47" s="62">
        <f t="shared" si="7"/>
        <v>0</v>
      </c>
      <c r="Q47" s="62">
        <f t="shared" si="7"/>
        <v>0</v>
      </c>
      <c r="R47" s="62">
        <f t="shared" si="7"/>
        <v>0</v>
      </c>
      <c r="S47" s="62">
        <f t="shared" si="7"/>
        <v>0</v>
      </c>
      <c r="T47" s="62">
        <f t="shared" si="7"/>
        <v>0</v>
      </c>
      <c r="U47" s="62">
        <f t="shared" si="7"/>
        <v>0</v>
      </c>
      <c r="V47" s="62">
        <f t="shared" si="7"/>
        <v>0</v>
      </c>
      <c r="W47" s="62">
        <f t="shared" si="7"/>
        <v>0</v>
      </c>
      <c r="X47" s="62">
        <f t="shared" si="7"/>
        <v>0</v>
      </c>
      <c r="Y47" s="62">
        <f t="shared" si="7"/>
        <v>0</v>
      </c>
      <c r="Z47" s="62">
        <f t="shared" si="7"/>
        <v>0</v>
      </c>
      <c r="AA47" s="62">
        <f t="shared" si="7"/>
        <v>0</v>
      </c>
      <c r="AB47" s="62">
        <f t="shared" si="7"/>
        <v>0</v>
      </c>
      <c r="AC47" s="62">
        <f t="shared" si="7"/>
        <v>0</v>
      </c>
      <c r="AD47" s="62">
        <f t="shared" si="7"/>
        <v>0</v>
      </c>
      <c r="AE47" s="62">
        <f t="shared" si="7"/>
        <v>0</v>
      </c>
      <c r="AF47" s="62">
        <f t="shared" si="7"/>
        <v>0</v>
      </c>
      <c r="AG47" s="62">
        <f t="shared" si="7"/>
        <v>0</v>
      </c>
      <c r="AH47" s="62">
        <f t="shared" si="7"/>
        <v>0</v>
      </c>
      <c r="AI47" s="62">
        <f t="shared" si="7"/>
        <v>0</v>
      </c>
      <c r="AJ47" s="62">
        <f t="shared" si="7"/>
        <v>0</v>
      </c>
      <c r="AK47" s="62">
        <f t="shared" si="7"/>
        <v>0</v>
      </c>
      <c r="AL47" s="62">
        <f t="shared" si="7"/>
        <v>0</v>
      </c>
      <c r="AM47" s="62">
        <f t="shared" si="7"/>
        <v>0</v>
      </c>
      <c r="AN47" s="62">
        <f t="shared" si="7"/>
        <v>0</v>
      </c>
      <c r="AO47" s="62">
        <f t="shared" si="7"/>
        <v>0</v>
      </c>
      <c r="AP47" s="62">
        <f t="shared" si="7"/>
        <v>0</v>
      </c>
      <c r="AQ47" s="62">
        <f t="shared" si="7"/>
        <v>0</v>
      </c>
      <c r="AR47" s="62">
        <f t="shared" si="7"/>
        <v>0</v>
      </c>
      <c r="AS47" s="62">
        <f t="shared" si="7"/>
        <v>0</v>
      </c>
      <c r="AT47" s="62">
        <f t="shared" si="7"/>
        <v>0</v>
      </c>
      <c r="AU47" s="62">
        <f t="shared" si="7"/>
        <v>0</v>
      </c>
      <c r="AV47" s="62">
        <f t="shared" si="7"/>
        <v>0</v>
      </c>
      <c r="AW47" s="62">
        <f t="shared" si="7"/>
        <v>0</v>
      </c>
      <c r="AX47" s="62">
        <f t="shared" si="7"/>
        <v>0</v>
      </c>
      <c r="AY47" s="62">
        <f t="shared" si="7"/>
        <v>0</v>
      </c>
      <c r="AZ47" s="62">
        <f t="shared" si="7"/>
        <v>0</v>
      </c>
      <c r="BA47" s="62">
        <f t="shared" si="7"/>
        <v>0</v>
      </c>
      <c r="BB47" s="62">
        <f t="shared" si="7"/>
        <v>0</v>
      </c>
      <c r="BC47" s="62">
        <f t="shared" si="7"/>
        <v>0</v>
      </c>
      <c r="BD47" s="62">
        <f t="shared" si="7"/>
        <v>0</v>
      </c>
      <c r="BE47" s="62">
        <f t="shared" si="7"/>
        <v>0</v>
      </c>
      <c r="BF47" s="62">
        <f t="shared" si="7"/>
        <v>0</v>
      </c>
      <c r="BG47" s="62">
        <f t="shared" si="7"/>
        <v>0</v>
      </c>
      <c r="BH47" s="62">
        <f t="shared" si="7"/>
        <v>0</v>
      </c>
      <c r="BI47" s="62">
        <f t="shared" si="7"/>
        <v>0</v>
      </c>
      <c r="BJ47" s="62">
        <f t="shared" si="7"/>
        <v>0</v>
      </c>
      <c r="BK47" s="62">
        <f t="shared" si="7"/>
        <v>0</v>
      </c>
      <c r="BL47" s="62">
        <f t="shared" si="7"/>
        <v>0</v>
      </c>
      <c r="BM47" s="62">
        <f t="shared" si="7"/>
        <v>0</v>
      </c>
      <c r="BN47" s="62">
        <f t="shared" si="7"/>
        <v>0</v>
      </c>
      <c r="BO47" s="62">
        <f t="shared" si="7"/>
        <v>0</v>
      </c>
      <c r="BP47" s="62">
        <f t="shared" si="7"/>
        <v>0</v>
      </c>
      <c r="BQ47" s="62">
        <f t="shared" si="7"/>
        <v>0</v>
      </c>
      <c r="BR47" s="62">
        <f t="shared" ref="BR47:CD47" si="8">SUM(BR40:BR46)-BR38</f>
        <v>0</v>
      </c>
      <c r="BS47" s="62">
        <f t="shared" si="8"/>
        <v>0</v>
      </c>
      <c r="BT47" s="62">
        <f t="shared" si="8"/>
        <v>0</v>
      </c>
      <c r="BU47" s="62">
        <f t="shared" si="8"/>
        <v>0</v>
      </c>
      <c r="BV47" s="62">
        <f t="shared" si="8"/>
        <v>0</v>
      </c>
      <c r="BW47" s="62">
        <f t="shared" si="8"/>
        <v>0</v>
      </c>
      <c r="BX47" s="62">
        <f t="shared" si="8"/>
        <v>0</v>
      </c>
      <c r="BY47" s="62">
        <f t="shared" si="8"/>
        <v>0</v>
      </c>
      <c r="BZ47" s="62">
        <f t="shared" si="8"/>
        <v>0</v>
      </c>
      <c r="CA47" s="62">
        <f t="shared" si="8"/>
        <v>0</v>
      </c>
      <c r="CB47" s="62">
        <f t="shared" si="8"/>
        <v>0</v>
      </c>
      <c r="CC47" s="62">
        <f t="shared" si="8"/>
        <v>0</v>
      </c>
      <c r="CD47" s="62">
        <f t="shared" si="8"/>
        <v>0</v>
      </c>
      <c r="CE47" s="62">
        <f>SUM(CE40:CE46)-CE38</f>
        <v>0</v>
      </c>
    </row>
  </sheetData>
  <autoFilter ref="A4:CE38" xr:uid="{43F939EB-1304-4801-A6DA-D4B717AC6769}"/>
  <mergeCells count="1">
    <mergeCell ref="C40:C46"/>
  </mergeCells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&amp;R20240025-OPCPOD1-00004319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83D83-11B0-4AB3-8F3A-1B80A0E06549}">
  <sheetPr codeName="Sheet40"/>
  <dimension ref="A1:CO1160"/>
  <sheetViews>
    <sheetView tabSelected="1" workbookViewId="0">
      <pane xSplit="1" ySplit="3" topLeftCell="B4" activePane="bottomRight" state="frozen"/>
      <selection activeCell="AR40" sqref="AR40"/>
      <selection pane="topRight" activeCell="AR40" sqref="AR40"/>
      <selection pane="bottomLeft" activeCell="AR40" sqref="AR40"/>
      <selection pane="bottomRight" activeCell="AR40" sqref="AR40"/>
    </sheetView>
  </sheetViews>
  <sheetFormatPr defaultColWidth="9.109375" defaultRowHeight="10.199999999999999" outlineLevelRow="1"/>
  <cols>
    <col min="1" max="1" width="44.44140625" style="50" bestFit="1" customWidth="1"/>
    <col min="2" max="2" width="9.109375" style="51"/>
    <col min="3" max="27" width="10.6640625" style="51" customWidth="1"/>
    <col min="28" max="52" width="10.6640625" style="51" hidden="1" customWidth="1"/>
    <col min="53" max="93" width="10.6640625" style="51" customWidth="1"/>
    <col min="94" max="16384" width="9.109375" style="51"/>
  </cols>
  <sheetData>
    <row r="1" spans="1:93" s="49" customFormat="1">
      <c r="A1" s="48"/>
    </row>
    <row r="2" spans="1:93" s="49" customFormat="1">
      <c r="A2" s="48" t="s">
        <v>780</v>
      </c>
      <c r="C2" s="49" t="s">
        <v>781</v>
      </c>
      <c r="D2" s="49" t="s">
        <v>782</v>
      </c>
      <c r="E2" s="49" t="s">
        <v>783</v>
      </c>
      <c r="F2" s="49" t="s">
        <v>784</v>
      </c>
      <c r="G2" s="49" t="s">
        <v>785</v>
      </c>
      <c r="H2" s="49" t="s">
        <v>786</v>
      </c>
      <c r="I2" s="49" t="s">
        <v>787</v>
      </c>
      <c r="J2" s="49" t="s">
        <v>788</v>
      </c>
      <c r="K2" s="49" t="s">
        <v>789</v>
      </c>
      <c r="L2" s="49" t="s">
        <v>790</v>
      </c>
      <c r="M2" s="49" t="s">
        <v>791</v>
      </c>
      <c r="N2" s="49" t="s">
        <v>792</v>
      </c>
      <c r="O2" s="49" t="s">
        <v>793</v>
      </c>
      <c r="P2" s="49" t="s">
        <v>794</v>
      </c>
      <c r="Q2" s="49" t="s">
        <v>795</v>
      </c>
      <c r="R2" s="49" t="s">
        <v>796</v>
      </c>
      <c r="S2" s="49" t="s">
        <v>797</v>
      </c>
      <c r="T2" s="49" t="s">
        <v>798</v>
      </c>
      <c r="U2" s="49" t="s">
        <v>799</v>
      </c>
      <c r="V2" s="49" t="s">
        <v>800</v>
      </c>
      <c r="W2" s="49" t="s">
        <v>801</v>
      </c>
      <c r="X2" s="49" t="s">
        <v>802</v>
      </c>
      <c r="Y2" s="49" t="s">
        <v>803</v>
      </c>
      <c r="Z2" s="49" t="s">
        <v>804</v>
      </c>
      <c r="AA2" s="49" t="s">
        <v>805</v>
      </c>
      <c r="AB2" s="49" t="s">
        <v>806</v>
      </c>
      <c r="AC2" s="49" t="s">
        <v>807</v>
      </c>
      <c r="AD2" s="49" t="s">
        <v>808</v>
      </c>
      <c r="AE2" s="49" t="s">
        <v>809</v>
      </c>
      <c r="AF2" s="49" t="s">
        <v>810</v>
      </c>
      <c r="AG2" s="49" t="s">
        <v>811</v>
      </c>
      <c r="AH2" s="49" t="s">
        <v>812</v>
      </c>
      <c r="AI2" s="49" t="s">
        <v>813</v>
      </c>
      <c r="AJ2" s="49" t="s">
        <v>814</v>
      </c>
      <c r="AK2" s="49" t="s">
        <v>815</v>
      </c>
      <c r="AL2" s="49" t="s">
        <v>816</v>
      </c>
      <c r="AM2" s="49" t="s">
        <v>817</v>
      </c>
      <c r="AN2" s="49" t="s">
        <v>818</v>
      </c>
      <c r="AO2" s="49" t="s">
        <v>819</v>
      </c>
      <c r="AP2" s="49" t="s">
        <v>820</v>
      </c>
      <c r="AQ2" s="49" t="s">
        <v>821</v>
      </c>
      <c r="AR2" s="49" t="s">
        <v>822</v>
      </c>
      <c r="AS2" s="49" t="s">
        <v>823</v>
      </c>
      <c r="AT2" s="49" t="s">
        <v>824</v>
      </c>
      <c r="AU2" s="49" t="s">
        <v>825</v>
      </c>
      <c r="AV2" s="49" t="s">
        <v>826</v>
      </c>
      <c r="AW2" s="49" t="s">
        <v>827</v>
      </c>
      <c r="AX2" s="49" t="s">
        <v>828</v>
      </c>
      <c r="AY2" s="49" t="s">
        <v>829</v>
      </c>
      <c r="AZ2" s="49" t="s">
        <v>830</v>
      </c>
      <c r="BA2" s="49" t="s">
        <v>831</v>
      </c>
      <c r="BB2" s="49" t="s">
        <v>832</v>
      </c>
      <c r="BC2" s="49" t="s">
        <v>833</v>
      </c>
      <c r="BD2" s="49" t="s">
        <v>834</v>
      </c>
      <c r="BE2" s="49" t="s">
        <v>835</v>
      </c>
      <c r="BF2" s="49" t="s">
        <v>836</v>
      </c>
      <c r="BG2" s="49" t="s">
        <v>837</v>
      </c>
      <c r="BH2" s="49" t="s">
        <v>838</v>
      </c>
      <c r="BI2" s="49" t="s">
        <v>839</v>
      </c>
      <c r="BJ2" s="49" t="s">
        <v>840</v>
      </c>
      <c r="BK2" s="49" t="s">
        <v>841</v>
      </c>
      <c r="BL2" s="49" t="s">
        <v>842</v>
      </c>
      <c r="BM2" s="49" t="s">
        <v>843</v>
      </c>
      <c r="BN2" s="49" t="s">
        <v>844</v>
      </c>
      <c r="BO2" s="49" t="s">
        <v>845</v>
      </c>
      <c r="BP2" s="49" t="s">
        <v>846</v>
      </c>
      <c r="BQ2" s="49" t="s">
        <v>847</v>
      </c>
      <c r="BR2" s="49" t="s">
        <v>848</v>
      </c>
      <c r="BS2" s="49" t="s">
        <v>849</v>
      </c>
      <c r="BT2" s="49" t="s">
        <v>850</v>
      </c>
      <c r="BU2" s="49" t="s">
        <v>851</v>
      </c>
      <c r="BV2" s="49" t="s">
        <v>852</v>
      </c>
      <c r="BW2" s="49" t="s">
        <v>853</v>
      </c>
      <c r="BX2" s="49" t="s">
        <v>854</v>
      </c>
      <c r="BY2" s="49" t="s">
        <v>855</v>
      </c>
      <c r="BZ2" s="49" t="s">
        <v>856</v>
      </c>
      <c r="CA2" s="49" t="s">
        <v>857</v>
      </c>
      <c r="CB2" s="49" t="s">
        <v>858</v>
      </c>
      <c r="CC2" s="49" t="s">
        <v>859</v>
      </c>
      <c r="CD2" s="49" t="s">
        <v>860</v>
      </c>
      <c r="CE2" s="49" t="s">
        <v>861</v>
      </c>
      <c r="CF2" s="49" t="s">
        <v>862</v>
      </c>
      <c r="CG2" s="49" t="s">
        <v>863</v>
      </c>
      <c r="CH2" s="49" t="s">
        <v>864</v>
      </c>
      <c r="CI2" s="49" t="s">
        <v>865</v>
      </c>
      <c r="CJ2" s="49" t="s">
        <v>866</v>
      </c>
      <c r="CK2" s="49" t="s">
        <v>867</v>
      </c>
      <c r="CL2" s="49" t="s">
        <v>868</v>
      </c>
      <c r="CM2" s="49" t="s">
        <v>869</v>
      </c>
      <c r="CN2" s="49" t="s">
        <v>870</v>
      </c>
      <c r="CO2" s="49" t="s">
        <v>871</v>
      </c>
    </row>
    <row r="3" spans="1:93" s="49" customFormat="1">
      <c r="A3" s="48"/>
    </row>
    <row r="4" spans="1:93">
      <c r="A4" s="50" t="s">
        <v>872</v>
      </c>
    </row>
    <row r="5" spans="1:93">
      <c r="A5" s="52" t="s">
        <v>873</v>
      </c>
    </row>
    <row r="6" spans="1:93">
      <c r="A6" s="50" t="s">
        <v>874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53905.799270000003</v>
      </c>
      <c r="AD6" s="51">
        <v>53905.799270000003</v>
      </c>
      <c r="AE6" s="51">
        <v>53905.799270000003</v>
      </c>
      <c r="AF6" s="51">
        <v>53905.799270000003</v>
      </c>
      <c r="AG6" s="51">
        <v>53905.799270000003</v>
      </c>
      <c r="AH6" s="51">
        <v>53905.799270000003</v>
      </c>
      <c r="AI6" s="51">
        <v>53905.799270000003</v>
      </c>
      <c r="AJ6" s="51">
        <v>53905.799270000003</v>
      </c>
      <c r="AK6" s="51">
        <v>53905.799270000003</v>
      </c>
      <c r="AL6" s="51">
        <v>53905.799270000003</v>
      </c>
      <c r="AM6" s="51">
        <v>53905.799270000003</v>
      </c>
      <c r="AN6" s="51">
        <v>53905.799270000003</v>
      </c>
      <c r="AO6" s="51">
        <v>53905.799270000003</v>
      </c>
      <c r="AP6" s="51">
        <v>53905.799270000003</v>
      </c>
      <c r="AQ6" s="51">
        <v>53905.799270000003</v>
      </c>
      <c r="AR6" s="51">
        <v>53905.799270000003</v>
      </c>
      <c r="AS6" s="51">
        <v>53905.799270000003</v>
      </c>
      <c r="AT6" s="51">
        <v>53905.799270000003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51">
        <v>0</v>
      </c>
      <c r="BI6" s="51">
        <v>0</v>
      </c>
      <c r="BJ6" s="51">
        <v>0</v>
      </c>
      <c r="BK6" s="51">
        <v>0</v>
      </c>
      <c r="BL6" s="51">
        <v>0</v>
      </c>
      <c r="BM6" s="51">
        <v>0</v>
      </c>
      <c r="BN6" s="51">
        <v>0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1">
        <v>0</v>
      </c>
      <c r="CK6" s="51">
        <v>0</v>
      </c>
      <c r="CL6" s="51">
        <v>0</v>
      </c>
      <c r="CM6" s="51">
        <v>0</v>
      </c>
      <c r="CN6" s="51">
        <v>0</v>
      </c>
      <c r="CO6" s="51">
        <v>0</v>
      </c>
    </row>
    <row r="7" spans="1:93">
      <c r="A7" s="50" t="s">
        <v>875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53905.799270000003</v>
      </c>
      <c r="AE7" s="51">
        <v>107811.59854000001</v>
      </c>
      <c r="AF7" s="51">
        <v>161717.39780999999</v>
      </c>
      <c r="AG7" s="51">
        <v>215623.19708000001</v>
      </c>
      <c r="AH7" s="51">
        <v>269528.99634999997</v>
      </c>
      <c r="AI7" s="51">
        <v>323434.79561999999</v>
      </c>
      <c r="AJ7" s="51">
        <v>377340.59488999902</v>
      </c>
      <c r="AK7" s="51">
        <v>431246.39415999898</v>
      </c>
      <c r="AL7" s="51">
        <v>485152.193429999</v>
      </c>
      <c r="AM7" s="51">
        <v>539057.99269999994</v>
      </c>
      <c r="AN7" s="51">
        <v>592963.79197000002</v>
      </c>
      <c r="AO7" s="51">
        <v>592963.79197000002</v>
      </c>
      <c r="AP7" s="51">
        <v>646869.59123999998</v>
      </c>
      <c r="AQ7" s="51">
        <v>700775.39050999901</v>
      </c>
      <c r="AR7" s="51">
        <v>754681.18977999897</v>
      </c>
      <c r="AS7" s="51">
        <v>808586.98904999997</v>
      </c>
      <c r="AT7" s="51">
        <v>862492.788319999</v>
      </c>
      <c r="AU7" s="51">
        <v>916398.58758999896</v>
      </c>
      <c r="AV7" s="51">
        <v>916398.58758999896</v>
      </c>
      <c r="AW7" s="51">
        <v>916398.58758999896</v>
      </c>
      <c r="AX7" s="51">
        <v>916398.58758999896</v>
      </c>
      <c r="AY7" s="51">
        <v>916398.58758999896</v>
      </c>
      <c r="AZ7" s="51">
        <v>916398.58758999896</v>
      </c>
      <c r="BA7" s="51">
        <v>916398.58758999896</v>
      </c>
      <c r="BB7" s="51">
        <v>916398.58758999896</v>
      </c>
      <c r="BC7" s="51">
        <v>916398.58758999896</v>
      </c>
      <c r="BD7" s="51">
        <v>916398.58758999896</v>
      </c>
      <c r="BE7" s="51">
        <v>916398.58758999896</v>
      </c>
      <c r="BF7" s="51">
        <v>916398.58758999896</v>
      </c>
      <c r="BG7" s="51">
        <v>916398.58758999896</v>
      </c>
      <c r="BH7" s="51">
        <v>916398.58758999896</v>
      </c>
      <c r="BI7" s="51">
        <v>916398.58758999896</v>
      </c>
      <c r="BJ7" s="51">
        <v>916398.58758999896</v>
      </c>
      <c r="BK7" s="51">
        <v>916398.58758999896</v>
      </c>
      <c r="BL7" s="51">
        <v>916398.58758999896</v>
      </c>
      <c r="BM7" s="51">
        <v>916398.58758999896</v>
      </c>
      <c r="BN7" s="51">
        <v>916398.58758999896</v>
      </c>
      <c r="BO7" s="51">
        <v>916398.58758999896</v>
      </c>
      <c r="BP7" s="51">
        <v>916398.58758999896</v>
      </c>
      <c r="BQ7" s="51">
        <v>916398.58758999896</v>
      </c>
      <c r="BR7" s="51">
        <v>916398.58758999896</v>
      </c>
      <c r="BS7" s="51">
        <v>916398.58758999896</v>
      </c>
      <c r="BT7" s="51">
        <v>916398.58758999896</v>
      </c>
      <c r="BU7" s="51">
        <v>916398.58758999896</v>
      </c>
      <c r="BV7" s="51">
        <v>916398.58758999896</v>
      </c>
      <c r="BW7" s="51">
        <v>916398.58758999896</v>
      </c>
      <c r="BX7" s="51">
        <v>916398.58758999896</v>
      </c>
      <c r="BY7" s="51">
        <v>916398.58758999896</v>
      </c>
      <c r="BZ7" s="51">
        <v>916398.58758999896</v>
      </c>
      <c r="CA7" s="51">
        <v>916398.58758999896</v>
      </c>
      <c r="CB7" s="51">
        <v>916398.58758999896</v>
      </c>
      <c r="CC7" s="51">
        <v>916398.58758999896</v>
      </c>
      <c r="CD7" s="51">
        <v>916398.58758999896</v>
      </c>
      <c r="CE7" s="51">
        <v>916398.58758999896</v>
      </c>
      <c r="CF7" s="51">
        <v>916398.58758999896</v>
      </c>
      <c r="CG7" s="51">
        <v>916398.58758999896</v>
      </c>
      <c r="CH7" s="51">
        <v>916398.58758999896</v>
      </c>
      <c r="CI7" s="51">
        <v>916398.58758999896</v>
      </c>
      <c r="CJ7" s="51">
        <v>916398.58758999896</v>
      </c>
      <c r="CK7" s="51">
        <v>916398.58758999896</v>
      </c>
      <c r="CL7" s="51">
        <v>916398.58758999896</v>
      </c>
      <c r="CM7" s="51">
        <v>916398.58758999896</v>
      </c>
      <c r="CN7" s="51">
        <v>916398.58758999896</v>
      </c>
      <c r="CO7" s="51">
        <v>916398.58758999896</v>
      </c>
    </row>
    <row r="8" spans="1:93">
      <c r="A8" s="50" t="s">
        <v>876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53905.799270000003</v>
      </c>
      <c r="AD8" s="51">
        <v>107811.59854000001</v>
      </c>
      <c r="AE8" s="51">
        <v>161717.39780999999</v>
      </c>
      <c r="AF8" s="51">
        <v>215623.19708000001</v>
      </c>
      <c r="AG8" s="51">
        <v>269528.99634999997</v>
      </c>
      <c r="AH8" s="51">
        <v>323434.79561999999</v>
      </c>
      <c r="AI8" s="51">
        <v>377340.59488999902</v>
      </c>
      <c r="AJ8" s="51">
        <v>431246.39415999898</v>
      </c>
      <c r="AK8" s="51">
        <v>485152.193429999</v>
      </c>
      <c r="AL8" s="51">
        <v>539057.99269999994</v>
      </c>
      <c r="AM8" s="51">
        <v>592963.79197000002</v>
      </c>
      <c r="AN8" s="51">
        <v>646869.59123999998</v>
      </c>
      <c r="AO8" s="51">
        <v>646869.59123999998</v>
      </c>
      <c r="AP8" s="51">
        <v>700775.39050999901</v>
      </c>
      <c r="AQ8" s="51">
        <v>754681.18977999897</v>
      </c>
      <c r="AR8" s="51">
        <v>808586.98904999997</v>
      </c>
      <c r="AS8" s="51">
        <v>862492.788319999</v>
      </c>
      <c r="AT8" s="51">
        <v>916398.58758999896</v>
      </c>
      <c r="AU8" s="51">
        <v>916398.58758999896</v>
      </c>
      <c r="AV8" s="51">
        <v>916398.58758999896</v>
      </c>
      <c r="AW8" s="51">
        <v>916398.58758999896</v>
      </c>
      <c r="AX8" s="51">
        <v>916398.58758999896</v>
      </c>
      <c r="AY8" s="51">
        <v>916398.58758999896</v>
      </c>
      <c r="AZ8" s="51">
        <v>916398.58758999896</v>
      </c>
      <c r="BA8" s="51">
        <v>916398.58758999896</v>
      </c>
      <c r="BB8" s="51">
        <v>916398.58758999896</v>
      </c>
      <c r="BC8" s="51">
        <v>916398.58758999896</v>
      </c>
      <c r="BD8" s="51">
        <v>916398.58758999896</v>
      </c>
      <c r="BE8" s="51">
        <v>916398.58758999896</v>
      </c>
      <c r="BF8" s="51">
        <v>916398.58758999896</v>
      </c>
      <c r="BG8" s="51">
        <v>916398.58758999896</v>
      </c>
      <c r="BH8" s="51">
        <v>916398.58758999896</v>
      </c>
      <c r="BI8" s="51">
        <v>916398.58758999896</v>
      </c>
      <c r="BJ8" s="51">
        <v>916398.58758999896</v>
      </c>
      <c r="BK8" s="51">
        <v>916398.58758999896</v>
      </c>
      <c r="BL8" s="51">
        <v>916398.58758999896</v>
      </c>
      <c r="BM8" s="51">
        <v>916398.58758999896</v>
      </c>
      <c r="BN8" s="51">
        <v>916398.58758999896</v>
      </c>
      <c r="BO8" s="51">
        <v>916398.58758999896</v>
      </c>
      <c r="BP8" s="51">
        <v>916398.58758999896</v>
      </c>
      <c r="BQ8" s="51">
        <v>916398.58758999896</v>
      </c>
      <c r="BR8" s="51">
        <v>916398.58758999896</v>
      </c>
      <c r="BS8" s="51">
        <v>916398.58758999896</v>
      </c>
      <c r="BT8" s="51">
        <v>916398.58758999896</v>
      </c>
      <c r="BU8" s="51">
        <v>916398.58758999896</v>
      </c>
      <c r="BV8" s="51">
        <v>916398.58758999896</v>
      </c>
      <c r="BW8" s="51">
        <v>916398.58758999896</v>
      </c>
      <c r="BX8" s="51">
        <v>916398.58758999896</v>
      </c>
      <c r="BY8" s="51">
        <v>916398.58758999896</v>
      </c>
      <c r="BZ8" s="51">
        <v>916398.58758999896</v>
      </c>
      <c r="CA8" s="51">
        <v>916398.58758999896</v>
      </c>
      <c r="CB8" s="51">
        <v>916398.58758999896</v>
      </c>
      <c r="CC8" s="51">
        <v>916398.58758999896</v>
      </c>
      <c r="CD8" s="51">
        <v>916398.58758999896</v>
      </c>
      <c r="CE8" s="51">
        <v>916398.58758999896</v>
      </c>
      <c r="CF8" s="51">
        <v>916398.58758999896</v>
      </c>
      <c r="CG8" s="51">
        <v>916398.58758999896</v>
      </c>
      <c r="CH8" s="51">
        <v>916398.58758999896</v>
      </c>
      <c r="CI8" s="51">
        <v>916398.58758999896</v>
      </c>
      <c r="CJ8" s="51">
        <v>916398.58758999896</v>
      </c>
      <c r="CK8" s="51">
        <v>916398.58758999896</v>
      </c>
      <c r="CL8" s="51">
        <v>916398.58758999896</v>
      </c>
      <c r="CM8" s="51">
        <v>916398.58758999896</v>
      </c>
      <c r="CN8" s="51">
        <v>916398.58758999896</v>
      </c>
      <c r="CO8" s="51">
        <v>916398.58758999896</v>
      </c>
    </row>
    <row r="9" spans="1:93">
      <c r="A9" s="50" t="s">
        <v>877</v>
      </c>
    </row>
    <row r="10" spans="1:93">
      <c r="A10" s="50" t="s">
        <v>878</v>
      </c>
    </row>
    <row r="11" spans="1:93">
      <c r="A11" s="50" t="s">
        <v>879</v>
      </c>
    </row>
    <row r="12" spans="1:93">
      <c r="A12" s="50" t="s">
        <v>880</v>
      </c>
    </row>
    <row r="13" spans="1:93">
      <c r="A13" s="50" t="s">
        <v>881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1">
        <v>0</v>
      </c>
      <c r="CK13" s="51">
        <v>0</v>
      </c>
      <c r="CL13" s="51">
        <v>0</v>
      </c>
      <c r="CM13" s="51">
        <v>0</v>
      </c>
      <c r="CN13" s="51">
        <v>0</v>
      </c>
      <c r="CO13" s="51">
        <v>0</v>
      </c>
    </row>
    <row r="14" spans="1:93">
      <c r="A14" s="50" t="s">
        <v>882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51">
        <v>0</v>
      </c>
      <c r="AN14" s="51">
        <v>0</v>
      </c>
      <c r="AO14" s="51">
        <v>0</v>
      </c>
      <c r="AP14" s="51">
        <v>0</v>
      </c>
      <c r="AQ14" s="51">
        <v>0</v>
      </c>
      <c r="AR14" s="51">
        <v>0</v>
      </c>
      <c r="AS14" s="51">
        <v>0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0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1">
        <v>0</v>
      </c>
      <c r="CK14" s="51">
        <v>0</v>
      </c>
      <c r="CL14" s="51">
        <v>0</v>
      </c>
      <c r="CM14" s="51">
        <v>0</v>
      </c>
      <c r="CN14" s="51">
        <v>0</v>
      </c>
      <c r="CO14" s="51">
        <v>0</v>
      </c>
    </row>
    <row r="15" spans="1:93">
      <c r="A15" s="50" t="s">
        <v>883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1">
        <v>0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0</v>
      </c>
      <c r="BM15" s="51">
        <v>0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1">
        <v>0</v>
      </c>
      <c r="CK15" s="51">
        <v>0</v>
      </c>
      <c r="CL15" s="51">
        <v>0</v>
      </c>
      <c r="CM15" s="51">
        <v>0</v>
      </c>
      <c r="CN15" s="51">
        <v>0</v>
      </c>
      <c r="CO15" s="51">
        <v>0</v>
      </c>
    </row>
    <row r="16" spans="1:93">
      <c r="A16" s="50" t="s">
        <v>884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1">
        <v>0</v>
      </c>
      <c r="AN16" s="51">
        <v>0</v>
      </c>
      <c r="AO16" s="51">
        <v>0</v>
      </c>
      <c r="AP16" s="51">
        <v>0</v>
      </c>
      <c r="AQ16" s="51">
        <v>0</v>
      </c>
      <c r="AR16" s="51">
        <v>0</v>
      </c>
      <c r="AS16" s="51">
        <v>0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0</v>
      </c>
      <c r="BK16" s="51">
        <v>0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51">
        <v>0</v>
      </c>
      <c r="CJ16" s="51">
        <v>0</v>
      </c>
      <c r="CK16" s="51">
        <v>0</v>
      </c>
      <c r="CL16" s="51">
        <v>0</v>
      </c>
      <c r="CM16" s="51">
        <v>0</v>
      </c>
      <c r="CN16" s="51">
        <v>0</v>
      </c>
      <c r="CO16" s="51">
        <v>0</v>
      </c>
    </row>
    <row r="17" spans="1:93">
      <c r="A17" s="50" t="s">
        <v>885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1">
        <v>0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1">
        <v>0</v>
      </c>
      <c r="CK17" s="51">
        <v>0</v>
      </c>
      <c r="CL17" s="51">
        <v>0</v>
      </c>
      <c r="CM17" s="51">
        <v>0</v>
      </c>
      <c r="CN17" s="51">
        <v>0</v>
      </c>
      <c r="CO17" s="51">
        <v>0</v>
      </c>
    </row>
    <row r="18" spans="1:93">
      <c r="A18" s="50" t="s">
        <v>886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  <c r="AG18" s="51">
        <v>0</v>
      </c>
      <c r="AH18" s="51">
        <v>0</v>
      </c>
      <c r="AI18" s="51">
        <v>0</v>
      </c>
      <c r="AJ18" s="51">
        <v>0</v>
      </c>
      <c r="AK18" s="51">
        <v>0</v>
      </c>
      <c r="AL18" s="51">
        <v>0</v>
      </c>
      <c r="AM18" s="51">
        <v>0</v>
      </c>
      <c r="AN18" s="51">
        <v>0</v>
      </c>
      <c r="AO18" s="51">
        <v>0</v>
      </c>
      <c r="AP18" s="51">
        <v>0</v>
      </c>
      <c r="AQ18" s="51">
        <v>0</v>
      </c>
      <c r="AR18" s="51">
        <v>0</v>
      </c>
      <c r="AS18" s="51">
        <v>0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0</v>
      </c>
      <c r="BH18" s="51">
        <v>0</v>
      </c>
      <c r="BI18" s="51">
        <v>0</v>
      </c>
      <c r="BJ18" s="51">
        <v>0</v>
      </c>
      <c r="BK18" s="51">
        <v>0</v>
      </c>
      <c r="BL18" s="51">
        <v>0</v>
      </c>
      <c r="BM18" s="51">
        <v>0</v>
      </c>
      <c r="BN18" s="51">
        <v>0</v>
      </c>
      <c r="BO18" s="51">
        <v>0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51">
        <v>0</v>
      </c>
      <c r="BW18" s="51">
        <v>0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1">
        <v>0</v>
      </c>
      <c r="CJ18" s="51">
        <v>0</v>
      </c>
      <c r="CK18" s="51">
        <v>0</v>
      </c>
      <c r="CL18" s="51">
        <v>0</v>
      </c>
      <c r="CM18" s="51">
        <v>0</v>
      </c>
      <c r="CN18" s="51">
        <v>0</v>
      </c>
      <c r="CO18" s="51">
        <v>0</v>
      </c>
    </row>
    <row r="19" spans="1:93">
      <c r="A19" s="50" t="s">
        <v>887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1">
        <v>0</v>
      </c>
      <c r="CK19" s="51">
        <v>0</v>
      </c>
      <c r="CL19" s="51">
        <v>0</v>
      </c>
      <c r="CM19" s="51">
        <v>0</v>
      </c>
      <c r="CN19" s="51">
        <v>0</v>
      </c>
      <c r="CO19" s="51">
        <v>0</v>
      </c>
    </row>
    <row r="20" spans="1:93">
      <c r="A20" s="50" t="s">
        <v>888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51">
        <v>0</v>
      </c>
      <c r="CK20" s="51">
        <v>0</v>
      </c>
      <c r="CL20" s="51">
        <v>0</v>
      </c>
      <c r="CM20" s="51">
        <v>0</v>
      </c>
      <c r="CN20" s="51">
        <v>0</v>
      </c>
      <c r="CO20" s="51">
        <v>0</v>
      </c>
    </row>
    <row r="21" spans="1:93">
      <c r="A21" s="50" t="s">
        <v>889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1">
        <v>0</v>
      </c>
      <c r="AN21" s="51">
        <v>0</v>
      </c>
      <c r="AO21" s="51">
        <v>0</v>
      </c>
      <c r="AP21" s="51">
        <v>0</v>
      </c>
      <c r="AQ21" s="51">
        <v>0</v>
      </c>
      <c r="AR21" s="51">
        <v>0</v>
      </c>
      <c r="AS21" s="51">
        <v>0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0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51">
        <v>0</v>
      </c>
      <c r="BW21" s="51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1">
        <v>0</v>
      </c>
      <c r="CJ21" s="51">
        <v>0</v>
      </c>
      <c r="CK21" s="51">
        <v>0</v>
      </c>
      <c r="CL21" s="51">
        <v>0</v>
      </c>
      <c r="CM21" s="51">
        <v>0</v>
      </c>
      <c r="CN21" s="51">
        <v>0</v>
      </c>
      <c r="CO21" s="51">
        <v>0</v>
      </c>
    </row>
    <row r="22" spans="1:93">
      <c r="A22" s="50" t="s">
        <v>890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0</v>
      </c>
      <c r="AM22" s="51">
        <v>0</v>
      </c>
      <c r="AN22" s="51">
        <v>0</v>
      </c>
      <c r="AO22" s="51">
        <v>0</v>
      </c>
      <c r="AP22" s="51">
        <v>0</v>
      </c>
      <c r="AQ22" s="51">
        <v>0</v>
      </c>
      <c r="AR22" s="51">
        <v>0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1">
        <v>0</v>
      </c>
      <c r="CK22" s="51">
        <v>0</v>
      </c>
      <c r="CL22" s="51">
        <v>0</v>
      </c>
      <c r="CM22" s="51">
        <v>0</v>
      </c>
      <c r="CN22" s="51">
        <v>0</v>
      </c>
      <c r="CO22" s="51">
        <v>0</v>
      </c>
    </row>
    <row r="23" spans="1:93">
      <c r="A23" s="50" t="s">
        <v>891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1">
        <v>0</v>
      </c>
      <c r="AN23" s="51">
        <v>0</v>
      </c>
      <c r="AO23" s="51">
        <v>0</v>
      </c>
      <c r="AP23" s="51">
        <v>0</v>
      </c>
      <c r="AQ23" s="51">
        <v>0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51">
        <v>0</v>
      </c>
      <c r="CK23" s="51">
        <v>0</v>
      </c>
      <c r="CL23" s="51">
        <v>0</v>
      </c>
      <c r="CM23" s="51">
        <v>0</v>
      </c>
      <c r="CN23" s="51">
        <v>0</v>
      </c>
      <c r="CO23" s="51">
        <v>0</v>
      </c>
    </row>
    <row r="24" spans="1:93">
      <c r="A24" s="50" t="s">
        <v>892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1">
        <v>0</v>
      </c>
      <c r="AP24" s="51">
        <v>0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51">
        <v>0</v>
      </c>
      <c r="BW24" s="51">
        <v>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1">
        <v>0</v>
      </c>
      <c r="CJ24" s="51">
        <v>0</v>
      </c>
      <c r="CK24" s="51">
        <v>0</v>
      </c>
      <c r="CL24" s="51">
        <v>0</v>
      </c>
      <c r="CM24" s="51">
        <v>0</v>
      </c>
      <c r="CN24" s="51">
        <v>0</v>
      </c>
      <c r="CO24" s="51">
        <v>0</v>
      </c>
    </row>
    <row r="25" spans="1:93">
      <c r="A25" s="50" t="s">
        <v>893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1">
        <v>0</v>
      </c>
      <c r="CJ25" s="51">
        <v>0</v>
      </c>
      <c r="CK25" s="51">
        <v>0</v>
      </c>
      <c r="CL25" s="51">
        <v>0</v>
      </c>
      <c r="CM25" s="51">
        <v>0</v>
      </c>
      <c r="CN25" s="51">
        <v>0</v>
      </c>
      <c r="CO25" s="51">
        <v>0</v>
      </c>
    </row>
    <row r="26" spans="1:93">
      <c r="A26" s="50" t="s">
        <v>894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1">
        <v>0</v>
      </c>
      <c r="CK26" s="51">
        <v>0</v>
      </c>
      <c r="CL26" s="51">
        <v>0</v>
      </c>
      <c r="CM26" s="51">
        <v>0</v>
      </c>
      <c r="CN26" s="51">
        <v>0</v>
      </c>
      <c r="CO26" s="51">
        <v>0</v>
      </c>
    </row>
    <row r="27" spans="1:93">
      <c r="A27" s="50" t="s">
        <v>895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G27" s="51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1">
        <v>0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51">
        <v>0</v>
      </c>
      <c r="CK27" s="51">
        <v>0</v>
      </c>
      <c r="CL27" s="51">
        <v>0</v>
      </c>
      <c r="CM27" s="51">
        <v>0</v>
      </c>
      <c r="CN27" s="51">
        <v>0</v>
      </c>
      <c r="CO27" s="51">
        <v>0</v>
      </c>
    </row>
    <row r="28" spans="1:93">
      <c r="A28" s="52" t="s">
        <v>896</v>
      </c>
    </row>
    <row r="29" spans="1:93" outlineLevel="1">
      <c r="A29" s="50" t="s">
        <v>897</v>
      </c>
      <c r="B29" s="51" t="s">
        <v>777</v>
      </c>
      <c r="AC29" s="51">
        <v>580</v>
      </c>
      <c r="AD29" s="51">
        <v>580</v>
      </c>
      <c r="AE29" s="51">
        <v>580</v>
      </c>
      <c r="AF29" s="51">
        <v>580</v>
      </c>
      <c r="AG29" s="51">
        <v>580</v>
      </c>
      <c r="AH29" s="51">
        <v>580</v>
      </c>
      <c r="AI29" s="51">
        <v>580</v>
      </c>
      <c r="AJ29" s="51">
        <v>580</v>
      </c>
      <c r="AK29" s="51">
        <v>580</v>
      </c>
      <c r="AL29" s="51">
        <v>580</v>
      </c>
      <c r="AM29" s="51">
        <v>580</v>
      </c>
      <c r="AN29" s="51">
        <v>580</v>
      </c>
      <c r="AO29" s="51">
        <v>580</v>
      </c>
      <c r="AP29" s="51">
        <v>580</v>
      </c>
      <c r="AQ29" s="51">
        <v>580</v>
      </c>
      <c r="AR29" s="51">
        <v>580</v>
      </c>
      <c r="AS29" s="51">
        <v>580</v>
      </c>
      <c r="AT29" s="51">
        <v>580</v>
      </c>
      <c r="AU29" s="51">
        <v>580</v>
      </c>
      <c r="AV29" s="51">
        <v>580</v>
      </c>
      <c r="AW29" s="51">
        <v>580</v>
      </c>
      <c r="AX29" s="51">
        <v>580</v>
      </c>
      <c r="AY29" s="51">
        <v>580</v>
      </c>
      <c r="AZ29" s="51">
        <v>580</v>
      </c>
    </row>
    <row r="30" spans="1:93" outlineLevel="1">
      <c r="A30" s="50" t="s">
        <v>898</v>
      </c>
      <c r="B30" s="51" t="s">
        <v>777</v>
      </c>
      <c r="AD30" s="51">
        <v>-790433.44</v>
      </c>
      <c r="AE30" s="51">
        <v>-790433.44</v>
      </c>
      <c r="AF30" s="51">
        <v>-790433.44</v>
      </c>
      <c r="AG30" s="51">
        <v>-564453.74</v>
      </c>
      <c r="AH30" s="51">
        <v>-338482.2</v>
      </c>
      <c r="AI30" s="51">
        <v>-226686.78</v>
      </c>
      <c r="AJ30" s="51">
        <v>1665884.22999999</v>
      </c>
      <c r="AK30" s="51">
        <v>8651522.1999999993</v>
      </c>
      <c r="AL30" s="51">
        <v>16028658.08</v>
      </c>
      <c r="AM30" s="51">
        <v>281187.37662784703</v>
      </c>
      <c r="AP30" s="51">
        <v>168335.75999999899</v>
      </c>
      <c r="AQ30" s="51">
        <v>614349.11</v>
      </c>
      <c r="AR30" s="51">
        <v>1557669.32</v>
      </c>
      <c r="AS30" s="51">
        <v>32434378.309999999</v>
      </c>
      <c r="AT30" s="51">
        <v>32892100.93</v>
      </c>
      <c r="AU30" s="51">
        <v>33059533.210000001</v>
      </c>
      <c r="AV30" s="51">
        <v>33409894.140000001</v>
      </c>
      <c r="AW30" s="51">
        <v>635063.48999999301</v>
      </c>
      <c r="AX30" s="51">
        <v>16246440.339999899</v>
      </c>
      <c r="AY30" s="51">
        <v>16673171.8099999</v>
      </c>
      <c r="AZ30" s="51">
        <v>214249.06000000099</v>
      </c>
    </row>
    <row r="31" spans="1:93" outlineLevel="1">
      <c r="A31" s="50" t="s">
        <v>899</v>
      </c>
      <c r="B31" s="51" t="s">
        <v>777</v>
      </c>
      <c r="AC31" s="51">
        <v>17982170</v>
      </c>
      <c r="AD31" s="51">
        <v>17982170</v>
      </c>
      <c r="AE31" s="51">
        <v>17982170</v>
      </c>
      <c r="AF31" s="51">
        <v>17982170</v>
      </c>
      <c r="AG31" s="51">
        <v>17982170</v>
      </c>
      <c r="AH31" s="51">
        <v>17982170</v>
      </c>
      <c r="AI31" s="51">
        <v>17982170</v>
      </c>
      <c r="AJ31" s="51">
        <v>17982170</v>
      </c>
      <c r="AK31" s="51">
        <v>17982170</v>
      </c>
      <c r="AL31" s="51">
        <v>17982170</v>
      </c>
      <c r="AM31" s="51">
        <v>17982170</v>
      </c>
      <c r="AN31" s="51">
        <v>17982170</v>
      </c>
      <c r="AO31" s="51">
        <v>17982170</v>
      </c>
      <c r="AP31" s="51">
        <v>17982170</v>
      </c>
      <c r="AQ31" s="51">
        <v>17982170</v>
      </c>
      <c r="AR31" s="51">
        <v>18030317.489999998</v>
      </c>
      <c r="AS31" s="51">
        <v>18068140.2299999</v>
      </c>
      <c r="AT31" s="51">
        <v>18117818.9599999</v>
      </c>
      <c r="AU31" s="51">
        <v>17985401.182880498</v>
      </c>
      <c r="AV31" s="51">
        <v>17985401.182880498</v>
      </c>
      <c r="AW31" s="51">
        <v>17985401.182880498</v>
      </c>
      <c r="AX31" s="51">
        <v>18028385.642880499</v>
      </c>
      <c r="AY31" s="51">
        <v>18071370.002880499</v>
      </c>
      <c r="AZ31" s="51">
        <v>18126210.4628805</v>
      </c>
      <c r="BA31" s="51">
        <v>17988823.898267101</v>
      </c>
      <c r="BB31" s="51">
        <v>17988823.898267101</v>
      </c>
      <c r="BC31" s="51">
        <v>17988823.898267101</v>
      </c>
      <c r="BD31" s="51">
        <v>17988823.898267101</v>
      </c>
      <c r="BE31" s="51">
        <v>25105261.9191112</v>
      </c>
      <c r="BF31" s="51">
        <v>30695650.639032099</v>
      </c>
      <c r="BG31" s="51">
        <v>38038413.532783099</v>
      </c>
      <c r="BH31" s="51">
        <v>40328141.521133199</v>
      </c>
      <c r="BI31" s="51">
        <v>40328141.521133199</v>
      </c>
      <c r="BJ31" s="51">
        <v>40328141.521133199</v>
      </c>
      <c r="BK31" s="51">
        <v>1510796.9887898699</v>
      </c>
      <c r="BL31" s="51">
        <v>7864098.7664246298</v>
      </c>
      <c r="BM31" s="51">
        <v>15969790.9764356</v>
      </c>
      <c r="BN31" s="51">
        <v>19022412.8077925</v>
      </c>
      <c r="BO31" s="51">
        <v>19022412.8077925</v>
      </c>
      <c r="BP31" s="51">
        <v>19022412.8077925</v>
      </c>
      <c r="BQ31" s="51">
        <v>19022412.8077925</v>
      </c>
      <c r="BR31" s="51">
        <v>27571110.172729999</v>
      </c>
      <c r="BS31" s="51">
        <v>34286624.476231903</v>
      </c>
      <c r="BT31" s="51">
        <v>43107197.017904103</v>
      </c>
      <c r="BU31" s="51">
        <v>45857757.2789644</v>
      </c>
      <c r="BV31" s="51">
        <v>45857757.2789644</v>
      </c>
      <c r="BW31" s="51">
        <v>45857757.2789644</v>
      </c>
      <c r="BX31" s="51">
        <v>53489746.816430598</v>
      </c>
      <c r="BY31" s="51">
        <v>61121718.598667301</v>
      </c>
      <c r="BZ31" s="51">
        <v>70858768.149826899</v>
      </c>
      <c r="CA31" s="51">
        <v>19053030.793772001</v>
      </c>
      <c r="CB31" s="51">
        <v>19053030.793772001</v>
      </c>
      <c r="CC31" s="51">
        <v>19053030.793772001</v>
      </c>
      <c r="CD31" s="51">
        <v>19053030.793772001</v>
      </c>
      <c r="CE31" s="51">
        <v>19053030.793772001</v>
      </c>
      <c r="CF31" s="51">
        <v>19053030.793772001</v>
      </c>
      <c r="CG31" s="51">
        <v>19053030.793772001</v>
      </c>
      <c r="CH31" s="51">
        <v>19053030.793772001</v>
      </c>
      <c r="CI31" s="51">
        <v>19053030.793772001</v>
      </c>
      <c r="CJ31" s="51">
        <v>19053030.793772001</v>
      </c>
      <c r="CK31" s="51">
        <v>19053030.793772001</v>
      </c>
      <c r="CL31" s="51">
        <v>19053030.793772001</v>
      </c>
      <c r="CM31" s="51">
        <v>19053030.793772001</v>
      </c>
      <c r="CN31" s="51">
        <v>19053030.793772001</v>
      </c>
      <c r="CO31" s="51">
        <v>19053030.793772001</v>
      </c>
    </row>
    <row r="32" spans="1:93" outlineLevel="1">
      <c r="A32" s="50" t="s">
        <v>900</v>
      </c>
      <c r="B32" s="51" t="s">
        <v>777</v>
      </c>
      <c r="AF32" s="51">
        <v>865738.73</v>
      </c>
      <c r="AG32" s="51">
        <v>1235282.5</v>
      </c>
      <c r="AH32" s="51">
        <v>1546437.01</v>
      </c>
      <c r="AI32" s="51">
        <v>1727087.77</v>
      </c>
      <c r="AJ32" s="51">
        <v>1727087.77</v>
      </c>
      <c r="AK32" s="51">
        <v>1727087.77</v>
      </c>
      <c r="AP32" s="51">
        <v>123053.14</v>
      </c>
      <c r="AQ32" s="51">
        <v>246106.86</v>
      </c>
      <c r="AR32" s="51">
        <v>1348784.25</v>
      </c>
      <c r="AS32" s="51">
        <v>1019473.16</v>
      </c>
      <c r="AT32" s="51">
        <v>1320940.1599999999</v>
      </c>
    </row>
    <row r="33" spans="1:93" outlineLevel="1">
      <c r="A33" s="50" t="s">
        <v>901</v>
      </c>
      <c r="B33" s="51" t="s">
        <v>777</v>
      </c>
      <c r="BP33" s="51">
        <v>422268.91499999998</v>
      </c>
      <c r="BQ33" s="51">
        <v>844537.83</v>
      </c>
      <c r="BR33" s="51">
        <v>1266806.7450000001</v>
      </c>
      <c r="BS33" s="51">
        <v>1689075.66</v>
      </c>
      <c r="BT33" s="51">
        <v>2111344.5750000002</v>
      </c>
      <c r="BU33" s="51">
        <v>2533613.4900000002</v>
      </c>
      <c r="BV33" s="51">
        <v>44671.438269327598</v>
      </c>
      <c r="BW33" s="51">
        <v>466940.35326932702</v>
      </c>
      <c r="BX33" s="51">
        <v>889209.268269327</v>
      </c>
      <c r="BY33" s="51">
        <v>1311478.1832693201</v>
      </c>
      <c r="BZ33" s="51">
        <v>1733747.0982693201</v>
      </c>
    </row>
    <row r="34" spans="1:93" outlineLevel="1">
      <c r="A34" s="50" t="s">
        <v>902</v>
      </c>
      <c r="B34" s="51" t="s">
        <v>777</v>
      </c>
      <c r="BC34" s="51">
        <v>412886.46666666598</v>
      </c>
      <c r="BD34" s="51">
        <v>825772.933333333</v>
      </c>
      <c r="BE34" s="51">
        <v>1238659.3999999999</v>
      </c>
      <c r="BF34" s="51">
        <v>1651545.8666666599</v>
      </c>
      <c r="BG34" s="51">
        <v>2064432.33333333</v>
      </c>
      <c r="BH34" s="51">
        <v>2477318.7999999998</v>
      </c>
      <c r="BI34" s="51">
        <v>408018.75516418798</v>
      </c>
      <c r="BJ34" s="51">
        <v>820905.22183085501</v>
      </c>
      <c r="BK34" s="51">
        <v>1233791.6884975201</v>
      </c>
      <c r="BL34" s="51">
        <v>1646678.1551641801</v>
      </c>
      <c r="BM34" s="51">
        <v>2059564.6218308499</v>
      </c>
      <c r="BN34" s="51">
        <v>1362.0254774496</v>
      </c>
      <c r="BO34" s="51">
        <v>1362.0254774496</v>
      </c>
      <c r="BP34" s="51">
        <v>1362.0254774496</v>
      </c>
      <c r="BQ34" s="51">
        <v>1362.0254774496</v>
      </c>
      <c r="BR34" s="51">
        <v>1362.0254774496</v>
      </c>
      <c r="BS34" s="51">
        <v>1362.0254774496</v>
      </c>
      <c r="BT34" s="51">
        <v>1362.0254774496</v>
      </c>
      <c r="BU34" s="51">
        <v>1362.0254774496</v>
      </c>
      <c r="BV34" s="51">
        <v>1362.0254774496</v>
      </c>
      <c r="BW34" s="51">
        <v>1362.0254774496</v>
      </c>
      <c r="BX34" s="51">
        <v>1362.0254774496</v>
      </c>
      <c r="BY34" s="51">
        <v>1362.0254774496</v>
      </c>
      <c r="BZ34" s="51">
        <v>1362.0254774496</v>
      </c>
      <c r="CA34" s="51">
        <v>1362.0254774496</v>
      </c>
      <c r="CB34" s="51">
        <v>1362.0254774496</v>
      </c>
      <c r="CC34" s="51">
        <v>1362.0254774496</v>
      </c>
      <c r="CD34" s="51">
        <v>1362.0254774496</v>
      </c>
      <c r="CE34" s="51">
        <v>1362.0254774496</v>
      </c>
      <c r="CF34" s="51">
        <v>1362.0254774496</v>
      </c>
      <c r="CG34" s="51">
        <v>1362.0254774496</v>
      </c>
      <c r="CH34" s="51">
        <v>1362.0254774496</v>
      </c>
      <c r="CI34" s="51">
        <v>1362.0254774496</v>
      </c>
      <c r="CJ34" s="51">
        <v>1362.0254774496</v>
      </c>
      <c r="CK34" s="51">
        <v>1362.0254774496</v>
      </c>
      <c r="CL34" s="51">
        <v>1362.0254774496</v>
      </c>
      <c r="CM34" s="51">
        <v>1362.0254774496</v>
      </c>
      <c r="CN34" s="51">
        <v>1362.0254774496</v>
      </c>
      <c r="CO34" s="51">
        <v>1362.0254774496</v>
      </c>
    </row>
    <row r="35" spans="1:93" outlineLevel="1">
      <c r="A35" s="50" t="s">
        <v>903</v>
      </c>
      <c r="B35" s="51" t="s">
        <v>777</v>
      </c>
      <c r="AD35" s="51">
        <v>5697851.25</v>
      </c>
      <c r="AE35" s="51">
        <v>5697851.25</v>
      </c>
      <c r="AF35" s="51">
        <v>5697851.25</v>
      </c>
      <c r="AG35" s="51">
        <v>5697851.25</v>
      </c>
      <c r="AH35" s="51">
        <v>5697851.25</v>
      </c>
      <c r="AI35" s="51">
        <v>5697851.25</v>
      </c>
      <c r="AJ35" s="51">
        <v>5697851.25</v>
      </c>
      <c r="AK35" s="51">
        <v>5793659.9199999999</v>
      </c>
      <c r="AL35" s="51">
        <v>12188958.1299999</v>
      </c>
      <c r="AM35" s="51">
        <v>14820402.65</v>
      </c>
    </row>
    <row r="36" spans="1:93" outlineLevel="1">
      <c r="A36" s="50" t="s">
        <v>904</v>
      </c>
      <c r="B36" s="51" t="s">
        <v>777</v>
      </c>
      <c r="AE36" s="51">
        <v>591956.13</v>
      </c>
      <c r="AF36" s="51">
        <v>1319256.3399999901</v>
      </c>
      <c r="AG36" s="51">
        <v>1410035.1099999901</v>
      </c>
      <c r="AH36" s="51">
        <v>1410035.1099999901</v>
      </c>
      <c r="AI36" s="51">
        <v>1410035.1099999901</v>
      </c>
      <c r="AJ36" s="51">
        <v>1410035.1099999901</v>
      </c>
      <c r="AK36" s="51">
        <v>1410035.1099999901</v>
      </c>
      <c r="AL36" s="51">
        <v>1410035.1099999901</v>
      </c>
      <c r="AM36" s="51">
        <v>1410035.1099999901</v>
      </c>
      <c r="BP36" s="51">
        <v>165104.16666666599</v>
      </c>
      <c r="BQ36" s="51">
        <v>330208.33333333302</v>
      </c>
      <c r="BR36" s="51">
        <v>495312.5</v>
      </c>
      <c r="BS36" s="51">
        <v>660416.66666666605</v>
      </c>
      <c r="BT36" s="51">
        <v>825520.83333333302</v>
      </c>
      <c r="BU36" s="51">
        <v>990624.99999999895</v>
      </c>
      <c r="BV36" s="51">
        <v>1155729.16666666</v>
      </c>
      <c r="BW36" s="51">
        <v>1320833.33333333</v>
      </c>
      <c r="BX36" s="51">
        <v>1485937.5</v>
      </c>
      <c r="BY36" s="51">
        <v>1651041.66666666</v>
      </c>
      <c r="BZ36" s="51">
        <v>1816145.83333333</v>
      </c>
    </row>
    <row r="37" spans="1:93" outlineLevel="1">
      <c r="A37" s="50" t="s">
        <v>905</v>
      </c>
      <c r="B37" s="51" t="s">
        <v>777</v>
      </c>
      <c r="AJ37" s="51">
        <v>134190.43</v>
      </c>
      <c r="AK37" s="51">
        <v>2332663.91</v>
      </c>
      <c r="AL37" s="51">
        <v>2459518.71</v>
      </c>
      <c r="AM37" s="51">
        <v>2459518.71</v>
      </c>
      <c r="BC37" s="51">
        <v>165060.83333333299</v>
      </c>
      <c r="BD37" s="51">
        <v>330121.66666666599</v>
      </c>
      <c r="BE37" s="51">
        <v>495182.5</v>
      </c>
      <c r="BF37" s="51">
        <v>660243.33333333302</v>
      </c>
      <c r="BG37" s="51">
        <v>825304.16666666605</v>
      </c>
      <c r="BH37" s="51">
        <v>990365</v>
      </c>
      <c r="BI37" s="51">
        <v>1155425.83333333</v>
      </c>
      <c r="BJ37" s="51">
        <v>1320486.66666666</v>
      </c>
      <c r="BK37" s="51">
        <v>1485547.5</v>
      </c>
      <c r="BL37" s="51">
        <v>1650608.33333333</v>
      </c>
      <c r="BM37" s="51">
        <v>1815669.16666666</v>
      </c>
    </row>
    <row r="38" spans="1:93" outlineLevel="1">
      <c r="A38" s="50" t="s">
        <v>906</v>
      </c>
      <c r="B38" s="51" t="s">
        <v>777</v>
      </c>
      <c r="AC38" s="51">
        <v>2527040</v>
      </c>
      <c r="AD38" s="51">
        <v>2527040</v>
      </c>
      <c r="AE38" s="51">
        <v>2527040</v>
      </c>
      <c r="AF38" s="51">
        <v>2527040</v>
      </c>
      <c r="AG38" s="51">
        <v>2527040</v>
      </c>
      <c r="AH38" s="51">
        <v>2527040</v>
      </c>
      <c r="AI38" s="51">
        <v>2527040</v>
      </c>
      <c r="AJ38" s="51">
        <v>2527040</v>
      </c>
      <c r="AK38" s="51">
        <v>2527040</v>
      </c>
      <c r="AL38" s="51">
        <v>2527040</v>
      </c>
      <c r="AM38" s="51">
        <v>2260462.0155001199</v>
      </c>
      <c r="AN38" s="51">
        <v>1862539.62213215</v>
      </c>
      <c r="AO38" s="51">
        <v>1862539.62213215</v>
      </c>
      <c r="AP38" s="51">
        <v>1862539.62213215</v>
      </c>
      <c r="AQ38" s="51">
        <v>1862539.62213215</v>
      </c>
      <c r="AR38" s="51">
        <v>1862539.62213215</v>
      </c>
      <c r="AS38" s="51">
        <v>1862539.62213215</v>
      </c>
      <c r="AT38" s="51">
        <v>1356518.44506075</v>
      </c>
      <c r="AU38" s="51">
        <v>1356518.44506075</v>
      </c>
      <c r="AV38" s="51">
        <v>1356518.44506075</v>
      </c>
      <c r="AW38" s="51">
        <v>1356518.44506075</v>
      </c>
      <c r="AX38" s="51">
        <v>1356518.44506075</v>
      </c>
      <c r="AY38" s="51">
        <v>1156537.6974977099</v>
      </c>
      <c r="AZ38" s="51">
        <v>998068.92429658596</v>
      </c>
      <c r="BA38" s="51">
        <v>998068.92429658596</v>
      </c>
      <c r="BB38" s="51">
        <v>998068.92429658596</v>
      </c>
      <c r="BC38" s="51">
        <v>998068.92429658596</v>
      </c>
      <c r="BD38" s="51">
        <v>998068.92429658596</v>
      </c>
      <c r="BE38" s="51">
        <v>998068.92429658596</v>
      </c>
      <c r="BF38" s="51">
        <v>998068.92429658596</v>
      </c>
      <c r="BG38" s="51">
        <v>998068.92429658596</v>
      </c>
      <c r="BH38" s="51">
        <v>998068.92429658596</v>
      </c>
      <c r="BI38" s="51">
        <v>998068.92429658596</v>
      </c>
      <c r="BJ38" s="51">
        <v>998068.92429658596</v>
      </c>
      <c r="BK38" s="51">
        <v>998068.92429658596</v>
      </c>
      <c r="BL38" s="51">
        <v>998068.92429658596</v>
      </c>
      <c r="BM38" s="51">
        <v>993572.14694005204</v>
      </c>
      <c r="BN38" s="51">
        <v>725307.66726623802</v>
      </c>
      <c r="BO38" s="51">
        <v>725307.66726623802</v>
      </c>
      <c r="BP38" s="51">
        <v>725307.66726623802</v>
      </c>
      <c r="BQ38" s="51">
        <v>725307.66726623802</v>
      </c>
      <c r="BR38" s="51">
        <v>725307.66726623802</v>
      </c>
      <c r="BS38" s="51">
        <v>725307.66726623802</v>
      </c>
      <c r="BT38" s="51">
        <v>725307.66726623802</v>
      </c>
      <c r="BU38" s="51">
        <v>725307.66726623802</v>
      </c>
      <c r="BV38" s="51">
        <v>725307.66726623802</v>
      </c>
      <c r="BW38" s="51">
        <v>725307.66726623802</v>
      </c>
      <c r="BX38" s="51">
        <v>725307.66726623802</v>
      </c>
      <c r="BY38" s="51">
        <v>725307.66726623802</v>
      </c>
      <c r="BZ38" s="51">
        <v>718054.59059357503</v>
      </c>
      <c r="CA38" s="51">
        <v>531360.39703924605</v>
      </c>
      <c r="CB38" s="51">
        <v>531360.39703924605</v>
      </c>
      <c r="CC38" s="51">
        <v>531360.39703924605</v>
      </c>
      <c r="CD38" s="51">
        <v>531360.39703924605</v>
      </c>
      <c r="CE38" s="51">
        <v>531360.39703924605</v>
      </c>
      <c r="CF38" s="51">
        <v>531360.39703924605</v>
      </c>
      <c r="CG38" s="51">
        <v>531360.39703924605</v>
      </c>
      <c r="CH38" s="51">
        <v>531360.39703924605</v>
      </c>
      <c r="CI38" s="51">
        <v>531360.39703924605</v>
      </c>
      <c r="CJ38" s="51">
        <v>531360.39703924605</v>
      </c>
      <c r="CK38" s="51">
        <v>531360.39703924605</v>
      </c>
      <c r="CL38" s="51">
        <v>531360.39703924605</v>
      </c>
      <c r="CM38" s="51">
        <v>531360.39703924605</v>
      </c>
      <c r="CN38" s="51">
        <v>345384.25807550998</v>
      </c>
      <c r="CO38" s="51">
        <v>345384.25807550998</v>
      </c>
    </row>
    <row r="39" spans="1:93" outlineLevel="1">
      <c r="A39" s="50" t="s">
        <v>907</v>
      </c>
      <c r="B39" s="51" t="s">
        <v>777</v>
      </c>
      <c r="AC39" s="51">
        <v>34416.385746799999</v>
      </c>
      <c r="AD39" s="51">
        <v>109875.1191192</v>
      </c>
      <c r="AE39" s="51">
        <v>194156.7146336</v>
      </c>
      <c r="AF39" s="51">
        <v>316629.78889839997</v>
      </c>
      <c r="AG39" s="51">
        <v>561788.92255559994</v>
      </c>
      <c r="AH39" s="51">
        <v>601235.65310140001</v>
      </c>
      <c r="AI39" s="51">
        <v>656800.97830620001</v>
      </c>
      <c r="AJ39" s="51">
        <v>899852.10228999995</v>
      </c>
      <c r="AK39" s="51">
        <v>984195.71712379996</v>
      </c>
      <c r="AL39" s="51">
        <v>1151057.8829496</v>
      </c>
      <c r="AM39" s="51">
        <v>1029632.54323222</v>
      </c>
      <c r="AN39" s="51">
        <v>848380.28458638699</v>
      </c>
      <c r="AO39" s="51">
        <v>848380.28458638699</v>
      </c>
      <c r="AP39" s="51">
        <v>862642.83245118696</v>
      </c>
      <c r="AQ39" s="51">
        <v>1356693.94554718</v>
      </c>
      <c r="AR39" s="51">
        <v>1428710.18123938</v>
      </c>
      <c r="AS39" s="51">
        <v>1453191.39548718</v>
      </c>
      <c r="AT39" s="51">
        <v>1058383.35397413</v>
      </c>
      <c r="AU39" s="51">
        <v>1072112.6961843299</v>
      </c>
      <c r="AV39" s="51">
        <v>1548998.59776913</v>
      </c>
      <c r="AW39" s="51">
        <v>1642198.40793973</v>
      </c>
      <c r="AX39" s="51">
        <v>1970835.0573247301</v>
      </c>
      <c r="AY39" s="51">
        <v>1680290.4874942801</v>
      </c>
      <c r="AZ39" s="51">
        <v>1450057.11702062</v>
      </c>
      <c r="BA39" s="51">
        <v>1454825.62841922</v>
      </c>
      <c r="BB39" s="51">
        <v>1454825.62841922</v>
      </c>
      <c r="BC39" s="51">
        <v>1564423.12841922</v>
      </c>
      <c r="BD39" s="51">
        <v>1674020.62841922</v>
      </c>
      <c r="BE39" s="51">
        <v>1783618.12841922</v>
      </c>
      <c r="BF39" s="51">
        <v>1893215.62841922</v>
      </c>
      <c r="BG39" s="51">
        <v>1976017.2052159</v>
      </c>
      <c r="BH39" s="51">
        <v>2085614.7052159</v>
      </c>
      <c r="BI39" s="51">
        <v>2195212.2052159002</v>
      </c>
      <c r="BJ39" s="51">
        <v>2304809.7052159002</v>
      </c>
      <c r="BK39" s="51">
        <v>2414407.2052159002</v>
      </c>
      <c r="BL39" s="51">
        <v>2524004.7052159002</v>
      </c>
      <c r="BM39" s="51">
        <v>2552663.1850611898</v>
      </c>
      <c r="BN39" s="51">
        <v>2026908.3911063599</v>
      </c>
      <c r="BO39" s="51">
        <v>2026908.3911063599</v>
      </c>
      <c r="BP39" s="51">
        <v>2189999.2244397001</v>
      </c>
      <c r="BQ39" s="51">
        <v>2353090.0577730299</v>
      </c>
      <c r="BR39" s="51">
        <v>2516180.8911063601</v>
      </c>
      <c r="BS39" s="51">
        <v>2679271.7244397001</v>
      </c>
      <c r="BT39" s="51">
        <v>2724451.4191147699</v>
      </c>
      <c r="BU39" s="51">
        <v>2887542.2524481099</v>
      </c>
      <c r="BV39" s="51">
        <v>3050633.0857814401</v>
      </c>
      <c r="BW39" s="51">
        <v>3213723.9191147699</v>
      </c>
      <c r="BX39" s="51">
        <v>3376814.7524481099</v>
      </c>
      <c r="BY39" s="51">
        <v>3539905.5857814401</v>
      </c>
      <c r="BZ39" s="51">
        <v>3558015.8862618799</v>
      </c>
      <c r="CA39" s="51">
        <v>2994770.3311357498</v>
      </c>
      <c r="CB39" s="51">
        <v>2994770.3311357498</v>
      </c>
      <c r="CC39" s="51">
        <v>3009110.4415027699</v>
      </c>
      <c r="CD39" s="51">
        <v>3505848.3003977002</v>
      </c>
      <c r="CE39" s="51">
        <v>3578256.1743507399</v>
      </c>
      <c r="CF39" s="51">
        <v>3602870.5221909801</v>
      </c>
      <c r="CG39" s="51">
        <v>4115968.0097483099</v>
      </c>
      <c r="CH39" s="51">
        <v>4129772.0147849401</v>
      </c>
      <c r="CI39" s="51">
        <v>4609251.3144184304</v>
      </c>
      <c r="CJ39" s="51">
        <v>4702957.9632374998</v>
      </c>
      <c r="CK39" s="51">
        <v>5025093.9810422799</v>
      </c>
      <c r="CL39" s="51">
        <v>5264631.5686218301</v>
      </c>
      <c r="CM39" s="51">
        <v>5416942.89383181</v>
      </c>
      <c r="CN39" s="51">
        <v>3891973.9388343901</v>
      </c>
      <c r="CO39" s="51">
        <v>3891973.9388343901</v>
      </c>
    </row>
    <row r="40" spans="1:93" outlineLevel="1">
      <c r="A40" s="50" t="s">
        <v>908</v>
      </c>
      <c r="B40" s="51" t="s">
        <v>777</v>
      </c>
      <c r="AC40" s="51">
        <v>15850.5991674</v>
      </c>
      <c r="AD40" s="51">
        <v>50603.409795599997</v>
      </c>
      <c r="AE40" s="51">
        <v>89419.623604799999</v>
      </c>
      <c r="AF40" s="51">
        <v>145825.0702212</v>
      </c>
      <c r="AG40" s="51">
        <v>258734.05457579999</v>
      </c>
      <c r="AH40" s="51">
        <v>276901.3984377</v>
      </c>
      <c r="AI40" s="51">
        <v>302492.22322410002</v>
      </c>
      <c r="AJ40" s="51">
        <v>414430.35559499997</v>
      </c>
      <c r="AK40" s="51">
        <v>453275.13264089997</v>
      </c>
      <c r="AL40" s="51">
        <v>530124.14654280001</v>
      </c>
      <c r="AM40" s="51">
        <v>474201.23811234598</v>
      </c>
      <c r="AN40" s="51">
        <v>390724.81147308898</v>
      </c>
      <c r="AO40" s="51">
        <v>390724.81147308898</v>
      </c>
      <c r="AP40" s="51">
        <v>397293.48288948898</v>
      </c>
      <c r="AQ40" s="51">
        <v>624830.62811748905</v>
      </c>
      <c r="AR40" s="51">
        <v>657997.98316458904</v>
      </c>
      <c r="AS40" s="51">
        <v>669272.90078748995</v>
      </c>
      <c r="AT40" s="51">
        <v>487442.53486443701</v>
      </c>
      <c r="AU40" s="51">
        <v>493765.63636053703</v>
      </c>
      <c r="AV40" s="51">
        <v>713397.27723693696</v>
      </c>
      <c r="AW40" s="51">
        <v>756320.809195237</v>
      </c>
      <c r="AX40" s="51">
        <v>907675.68531273701</v>
      </c>
      <c r="AY40" s="51">
        <v>773864.263319497</v>
      </c>
      <c r="AZ40" s="51">
        <v>667829.39675374306</v>
      </c>
      <c r="BA40" s="51">
        <v>670025.55306604295</v>
      </c>
      <c r="BB40" s="51">
        <v>670025.55306604295</v>
      </c>
      <c r="BC40" s="51">
        <v>720501.38639937597</v>
      </c>
      <c r="BD40" s="51">
        <v>770977.21973271004</v>
      </c>
      <c r="BE40" s="51">
        <v>821453.05306604295</v>
      </c>
      <c r="BF40" s="51">
        <v>871928.88639937597</v>
      </c>
      <c r="BG40" s="51">
        <v>910063.68500451196</v>
      </c>
      <c r="BH40" s="51">
        <v>960539.51833784604</v>
      </c>
      <c r="BI40" s="51">
        <v>1011015.35167117</v>
      </c>
      <c r="BJ40" s="51">
        <v>1061491.18500451</v>
      </c>
      <c r="BK40" s="51">
        <v>1111967.01833784</v>
      </c>
      <c r="BL40" s="51">
        <v>1162442.85167117</v>
      </c>
      <c r="BM40" s="51">
        <v>1175641.69883701</v>
      </c>
      <c r="BN40" s="51">
        <v>933502.71914160205</v>
      </c>
      <c r="BO40" s="51">
        <v>933502.71914160205</v>
      </c>
      <c r="BP40" s="51">
        <v>1008615.2191416</v>
      </c>
      <c r="BQ40" s="51">
        <v>1083727.7191416</v>
      </c>
      <c r="BR40" s="51">
        <v>1158840.2191416</v>
      </c>
      <c r="BS40" s="51">
        <v>1233952.7191416</v>
      </c>
      <c r="BT40" s="51">
        <v>1254760.5091744401</v>
      </c>
      <c r="BU40" s="51">
        <v>1329873.0091744401</v>
      </c>
      <c r="BV40" s="51">
        <v>1404985.5091744401</v>
      </c>
      <c r="BW40" s="51">
        <v>1480098.0091744401</v>
      </c>
      <c r="BX40" s="51">
        <v>1555210.5091744401</v>
      </c>
      <c r="BY40" s="51">
        <v>1630323.0091744401</v>
      </c>
      <c r="BZ40" s="51">
        <v>1638663.8209603301</v>
      </c>
      <c r="CA40" s="51">
        <v>1379257.9770837901</v>
      </c>
      <c r="CB40" s="51">
        <v>1379257.9770837901</v>
      </c>
      <c r="CC40" s="51">
        <v>1385862.3880896</v>
      </c>
      <c r="CD40" s="51">
        <v>1614637.54381166</v>
      </c>
      <c r="CE40" s="51">
        <v>1647985.3596515099</v>
      </c>
      <c r="CF40" s="51">
        <v>1659321.62315411</v>
      </c>
      <c r="CG40" s="51">
        <v>1895631.28933833</v>
      </c>
      <c r="CH40" s="51">
        <v>1901988.7942985301</v>
      </c>
      <c r="CI40" s="51">
        <v>2122815.4324838798</v>
      </c>
      <c r="CJ40" s="51">
        <v>2165972.5077739898</v>
      </c>
      <c r="CK40" s="51">
        <v>2314333.8946047099</v>
      </c>
      <c r="CL40" s="51">
        <v>2424654.1529029501</v>
      </c>
      <c r="CM40" s="51">
        <v>2494801.9109592098</v>
      </c>
      <c r="CN40" s="51">
        <v>1792469.33377565</v>
      </c>
      <c r="CO40" s="51">
        <v>1792469.33377565</v>
      </c>
    </row>
    <row r="41" spans="1:93" outlineLevel="1">
      <c r="A41" s="50" t="s">
        <v>909</v>
      </c>
      <c r="B41" s="51" t="s">
        <v>777</v>
      </c>
      <c r="AC41" s="51">
        <v>185361.4116582</v>
      </c>
      <c r="AD41" s="51">
        <v>591770.65645080002</v>
      </c>
      <c r="AE41" s="51">
        <v>1045698.4929264</v>
      </c>
      <c r="AF41" s="51">
        <v>1705319.8169916</v>
      </c>
      <c r="AG41" s="51">
        <v>3025709.5705793998</v>
      </c>
      <c r="AH41" s="51">
        <v>3238163.6531511</v>
      </c>
      <c r="AI41" s="51">
        <v>3537430.0315263001</v>
      </c>
      <c r="AJ41" s="51">
        <v>4846466.3660850003</v>
      </c>
      <c r="AK41" s="51">
        <v>5300728.2291687001</v>
      </c>
      <c r="AL41" s="51">
        <v>6199422.4394603996</v>
      </c>
      <c r="AM41" s="51">
        <v>5545444.0540867504</v>
      </c>
      <c r="AN41" s="51">
        <v>4569246.9956273502</v>
      </c>
      <c r="AO41" s="51">
        <v>4569246.9956273502</v>
      </c>
      <c r="AP41" s="51">
        <v>4646062.9060925599</v>
      </c>
      <c r="AQ41" s="51">
        <v>7306946.95209656</v>
      </c>
      <c r="AR41" s="51">
        <v>7694815.4287118604</v>
      </c>
      <c r="AS41" s="51">
        <v>7826667.51990656</v>
      </c>
      <c r="AT41" s="51">
        <v>5700291.54169471</v>
      </c>
      <c r="AU41" s="51">
        <v>5774235.6877170103</v>
      </c>
      <c r="AV41" s="51">
        <v>8342670.51896221</v>
      </c>
      <c r="AW41" s="51">
        <v>8844630.5012391098</v>
      </c>
      <c r="AX41" s="51">
        <v>10614617.4400416</v>
      </c>
      <c r="AY41" s="51">
        <v>9049788.6398993693</v>
      </c>
      <c r="AZ41" s="51">
        <v>7809786.77346892</v>
      </c>
      <c r="BA41" s="51">
        <v>7835469.2495678198</v>
      </c>
      <c r="BB41" s="51">
        <v>7835469.2495678198</v>
      </c>
      <c r="BC41" s="51">
        <v>8425745.08290115</v>
      </c>
      <c r="BD41" s="51">
        <v>9016020.9162344802</v>
      </c>
      <c r="BE41" s="51">
        <v>9606296.7495678198</v>
      </c>
      <c r="BF41" s="51">
        <v>10196572.5829011</v>
      </c>
      <c r="BG41" s="51">
        <v>10642529.5595199</v>
      </c>
      <c r="BH41" s="51">
        <v>11232805.3928532</v>
      </c>
      <c r="BI41" s="51">
        <v>11823081.226186501</v>
      </c>
      <c r="BJ41" s="51">
        <v>12413357.0595199</v>
      </c>
      <c r="BK41" s="51">
        <v>13003632.8928532</v>
      </c>
      <c r="BL41" s="51">
        <v>13593908.726186501</v>
      </c>
      <c r="BM41" s="51">
        <v>13748259.035935801</v>
      </c>
      <c r="BN41" s="51">
        <v>10916622.9865826</v>
      </c>
      <c r="BO41" s="51">
        <v>10916622.9865826</v>
      </c>
      <c r="BP41" s="51">
        <v>11795005.4865826</v>
      </c>
      <c r="BQ41" s="51">
        <v>12673387.9865826</v>
      </c>
      <c r="BR41" s="51">
        <v>13551770.4865826</v>
      </c>
      <c r="BS41" s="51">
        <v>14430152.9865826</v>
      </c>
      <c r="BT41" s="51">
        <v>14673483.971818401</v>
      </c>
      <c r="BU41" s="51">
        <v>15551866.471818401</v>
      </c>
      <c r="BV41" s="51">
        <v>16430248.971818401</v>
      </c>
      <c r="BW41" s="51">
        <v>17308631.471818399</v>
      </c>
      <c r="BX41" s="51">
        <v>18187013.971818399</v>
      </c>
      <c r="BY41" s="51">
        <v>19065396.471818399</v>
      </c>
      <c r="BZ41" s="51">
        <v>19162935.804266699</v>
      </c>
      <c r="CA41" s="51">
        <v>16129380.373388501</v>
      </c>
      <c r="CB41" s="51">
        <v>16129380.373388501</v>
      </c>
      <c r="CC41" s="51">
        <v>16206613.990108499</v>
      </c>
      <c r="CD41" s="51">
        <v>18881967.276959799</v>
      </c>
      <c r="CE41" s="51">
        <v>19271944.888098899</v>
      </c>
      <c r="CF41" s="51">
        <v>19404513.958925501</v>
      </c>
      <c r="CG41" s="51">
        <v>22167977.675714601</v>
      </c>
      <c r="CH41" s="51">
        <v>22242323.912034601</v>
      </c>
      <c r="CI41" s="51">
        <v>24824725.2677624</v>
      </c>
      <c r="CJ41" s="51">
        <v>25329414.786446702</v>
      </c>
      <c r="CK41" s="51">
        <v>27064389.5595886</v>
      </c>
      <c r="CL41" s="51">
        <v>28354501.961492199</v>
      </c>
      <c r="CM41" s="51">
        <v>29174827.203928299</v>
      </c>
      <c r="CN41" s="51">
        <v>20961577.2905748</v>
      </c>
      <c r="CO41" s="51">
        <v>20961577.2905748</v>
      </c>
    </row>
    <row r="42" spans="1:93" outlineLevel="1">
      <c r="A42" s="50" t="s">
        <v>910</v>
      </c>
      <c r="B42" s="51" t="s">
        <v>777</v>
      </c>
      <c r="AC42" s="51">
        <v>619265.99628980004</v>
      </c>
      <c r="AD42" s="51">
        <v>658854.19186120003</v>
      </c>
      <c r="AE42" s="51">
        <v>703071.15836959996</v>
      </c>
      <c r="AF42" s="51">
        <v>767324.66223240003</v>
      </c>
      <c r="AG42" s="51">
        <v>895943.40913659998</v>
      </c>
      <c r="AH42" s="51">
        <v>916638.49390290002</v>
      </c>
      <c r="AI42" s="51">
        <v>945789.93685569998</v>
      </c>
      <c r="AJ42" s="51">
        <v>1073302.7508149999</v>
      </c>
      <c r="AK42" s="51">
        <v>1117552.2547493</v>
      </c>
      <c r="AL42" s="51">
        <v>1205093.7725956</v>
      </c>
      <c r="AM42" s="51">
        <v>1077968.17544166</v>
      </c>
      <c r="AN42" s="51">
        <v>888207.11181620299</v>
      </c>
      <c r="AO42" s="51">
        <v>888207.11181620299</v>
      </c>
      <c r="AP42" s="51">
        <v>895689.72527900303</v>
      </c>
      <c r="AQ42" s="51">
        <v>1154885.595835</v>
      </c>
      <c r="AR42" s="51">
        <v>1192667.7410617</v>
      </c>
      <c r="AS42" s="51">
        <v>1205511.4114250001</v>
      </c>
      <c r="AT42" s="51">
        <v>877993.92071843601</v>
      </c>
      <c r="AU42" s="51">
        <v>885196.79651813605</v>
      </c>
      <c r="AV42" s="51">
        <v>1135387.2184009301</v>
      </c>
      <c r="AW42" s="51">
        <v>1184282.9809900301</v>
      </c>
      <c r="AX42" s="51">
        <v>1356696.84703753</v>
      </c>
      <c r="AY42" s="51">
        <v>1156689.7990870399</v>
      </c>
      <c r="AZ42" s="51">
        <v>998200.18492905796</v>
      </c>
      <c r="BA42" s="51">
        <v>1000701.90677615</v>
      </c>
      <c r="BB42" s="51">
        <v>1000701.90677615</v>
      </c>
      <c r="BC42" s="51">
        <v>1058200.24010949</v>
      </c>
      <c r="BD42" s="51">
        <v>1115698.57344282</v>
      </c>
      <c r="BE42" s="51">
        <v>1173196.90677615</v>
      </c>
      <c r="BF42" s="51">
        <v>1230695.24010949</v>
      </c>
      <c r="BG42" s="51">
        <v>1274135.5801097699</v>
      </c>
      <c r="BH42" s="51">
        <v>1331633.9134430999</v>
      </c>
      <c r="BI42" s="51">
        <v>1389132.2467764399</v>
      </c>
      <c r="BJ42" s="51">
        <v>1446630.5801097699</v>
      </c>
      <c r="BK42" s="51">
        <v>1504128.9134430999</v>
      </c>
      <c r="BL42" s="51">
        <v>1561627.2467764399</v>
      </c>
      <c r="BM42" s="51">
        <v>1576662.3965469301</v>
      </c>
      <c r="BN42" s="51">
        <v>1251927.89248701</v>
      </c>
      <c r="BO42" s="51">
        <v>1251927.89248701</v>
      </c>
      <c r="BP42" s="51">
        <v>1337491.22582034</v>
      </c>
      <c r="BQ42" s="51">
        <v>1423054.55915368</v>
      </c>
      <c r="BR42" s="51">
        <v>1508617.89248701</v>
      </c>
      <c r="BS42" s="51">
        <v>1594181.22582034</v>
      </c>
      <c r="BT42" s="51">
        <v>1617884.1231345099</v>
      </c>
      <c r="BU42" s="51">
        <v>1703447.4564678399</v>
      </c>
      <c r="BV42" s="51">
        <v>1789010.7898011799</v>
      </c>
      <c r="BW42" s="51">
        <v>1874574.1231345099</v>
      </c>
      <c r="BX42" s="51">
        <v>1960137.4564678399</v>
      </c>
      <c r="BY42" s="51">
        <v>2045700.7898011799</v>
      </c>
      <c r="BZ42" s="51">
        <v>2055202.10661405</v>
      </c>
      <c r="CA42" s="51">
        <v>1729856.88938051</v>
      </c>
      <c r="CB42" s="51">
        <v>1729856.88938051</v>
      </c>
      <c r="CC42" s="51">
        <v>1737380.1859174699</v>
      </c>
      <c r="CD42" s="51">
        <v>1997985.3080504199</v>
      </c>
      <c r="CE42" s="51">
        <v>2035972.87532967</v>
      </c>
      <c r="CF42" s="51">
        <v>2048886.37690855</v>
      </c>
      <c r="CG42" s="51">
        <v>2318074.3017195598</v>
      </c>
      <c r="CH42" s="51">
        <v>2325316.3396558198</v>
      </c>
      <c r="CI42" s="51">
        <v>2576867.0503650601</v>
      </c>
      <c r="CJ42" s="51">
        <v>2626028.6598999002</v>
      </c>
      <c r="CK42" s="51">
        <v>2795031.8771102801</v>
      </c>
      <c r="CL42" s="51">
        <v>2920701.2239272799</v>
      </c>
      <c r="CM42" s="51">
        <v>3000608.7864329498</v>
      </c>
      <c r="CN42" s="51">
        <v>2155882.2801570301</v>
      </c>
      <c r="CO42" s="51">
        <v>2155882.2801570301</v>
      </c>
    </row>
    <row r="43" spans="1:93" outlineLevel="1">
      <c r="A43" s="50" t="s">
        <v>911</v>
      </c>
      <c r="B43" s="51" t="s">
        <v>777</v>
      </c>
      <c r="AC43" s="51">
        <v>14883.6599768</v>
      </c>
      <c r="AD43" s="51">
        <v>47516.433739200002</v>
      </c>
      <c r="AE43" s="51">
        <v>83964.729593600001</v>
      </c>
      <c r="AF43" s="51">
        <v>136929.25663839999</v>
      </c>
      <c r="AG43" s="51">
        <v>242950.41796560001</v>
      </c>
      <c r="AH43" s="51">
        <v>260009.49351639999</v>
      </c>
      <c r="AI43" s="51">
        <v>284039.19300119998</v>
      </c>
      <c r="AJ43" s="51">
        <v>389148.72753999999</v>
      </c>
      <c r="AK43" s="51">
        <v>425623.84417880001</v>
      </c>
      <c r="AL43" s="51">
        <v>497784.81300959998</v>
      </c>
      <c r="AM43" s="51">
        <v>445273.38771884702</v>
      </c>
      <c r="AN43" s="51">
        <v>366889.30033795402</v>
      </c>
      <c r="AO43" s="51">
        <v>366889.30033795402</v>
      </c>
      <c r="AP43" s="51">
        <v>373057.260982754</v>
      </c>
      <c r="AQ43" s="51">
        <v>586713.88467875402</v>
      </c>
      <c r="AR43" s="51">
        <v>617857.92091595405</v>
      </c>
      <c r="AS43" s="51">
        <v>628445.03111875395</v>
      </c>
      <c r="AT43" s="51">
        <v>457706.92139341898</v>
      </c>
      <c r="AU43" s="51">
        <v>463644.29269861901</v>
      </c>
      <c r="AV43" s="51">
        <v>669877.67406341899</v>
      </c>
      <c r="AW43" s="51">
        <v>710182.72801901901</v>
      </c>
      <c r="AX43" s="51">
        <v>852304.45402901899</v>
      </c>
      <c r="AY43" s="51">
        <v>726655.973178174</v>
      </c>
      <c r="AZ43" s="51">
        <v>627089.585625084</v>
      </c>
      <c r="BA43" s="51">
        <v>629151.76910868404</v>
      </c>
      <c r="BB43" s="51">
        <v>629151.76910868404</v>
      </c>
      <c r="BC43" s="51">
        <v>676548.43577535101</v>
      </c>
      <c r="BD43" s="51">
        <v>723945.10244201706</v>
      </c>
      <c r="BE43" s="51">
        <v>771341.76910868404</v>
      </c>
      <c r="BF43" s="51">
        <v>818738.43577535101</v>
      </c>
      <c r="BG43" s="51">
        <v>854546.90526513499</v>
      </c>
      <c r="BH43" s="51">
        <v>901943.57193180197</v>
      </c>
      <c r="BI43" s="51">
        <v>949340.23859846801</v>
      </c>
      <c r="BJ43" s="51">
        <v>996736.90526513499</v>
      </c>
      <c r="BK43" s="51">
        <v>1044133.5719318</v>
      </c>
      <c r="BL43" s="51">
        <v>1091530.2385984601</v>
      </c>
      <c r="BM43" s="51">
        <v>1103923.91926089</v>
      </c>
      <c r="BN43" s="51">
        <v>876556.16619836295</v>
      </c>
      <c r="BO43" s="51">
        <v>876556.16619836295</v>
      </c>
      <c r="BP43" s="51">
        <v>947086.16619836295</v>
      </c>
      <c r="BQ43" s="51">
        <v>1017616.16619836</v>
      </c>
      <c r="BR43" s="51">
        <v>1088146.16619836</v>
      </c>
      <c r="BS43" s="51">
        <v>1158676.16619836</v>
      </c>
      <c r="BT43" s="51">
        <v>1178214.5044378899</v>
      </c>
      <c r="BU43" s="51">
        <v>1248744.5044378899</v>
      </c>
      <c r="BV43" s="51">
        <v>1319274.5044378899</v>
      </c>
      <c r="BW43" s="51">
        <v>1389804.5044378899</v>
      </c>
      <c r="BX43" s="51">
        <v>1460334.5044378899</v>
      </c>
      <c r="BY43" s="51">
        <v>1530864.5044378899</v>
      </c>
      <c r="BZ43" s="51">
        <v>1538696.45591412</v>
      </c>
      <c r="CA43" s="51">
        <v>1295115.77297555</v>
      </c>
      <c r="CB43" s="51">
        <v>1295115.77297555</v>
      </c>
      <c r="CC43" s="51">
        <v>1301317.24838792</v>
      </c>
      <c r="CD43" s="51">
        <v>1516134.8153025601</v>
      </c>
      <c r="CE43" s="51">
        <v>1547448.0784845899</v>
      </c>
      <c r="CF43" s="51">
        <v>1558092.7157304699</v>
      </c>
      <c r="CG43" s="51">
        <v>1779985.11207869</v>
      </c>
      <c r="CH43" s="51">
        <v>1785954.74520116</v>
      </c>
      <c r="CI43" s="51">
        <v>1993308.73420925</v>
      </c>
      <c r="CJ43" s="51">
        <v>2033832.79321256</v>
      </c>
      <c r="CK43" s="51">
        <v>2173142.6410955898</v>
      </c>
      <c r="CL43" s="51">
        <v>2276732.2524509998</v>
      </c>
      <c r="CM43" s="51">
        <v>2342600.2907115398</v>
      </c>
      <c r="CN43" s="51">
        <v>1683115.2661655301</v>
      </c>
      <c r="CO43" s="51">
        <v>1683115.2661655301</v>
      </c>
    </row>
    <row r="44" spans="1:93" outlineLevel="1">
      <c r="A44" s="50" t="s">
        <v>912</v>
      </c>
      <c r="B44" s="51" t="s">
        <v>777</v>
      </c>
      <c r="AC44" s="51">
        <v>14200591.887161</v>
      </c>
      <c r="AD44" s="51">
        <v>14219210.549033999</v>
      </c>
      <c r="AE44" s="51">
        <v>14240006.160871999</v>
      </c>
      <c r="AF44" s="51">
        <v>14270225.125018001</v>
      </c>
      <c r="AG44" s="51">
        <v>14330715.605187001</v>
      </c>
      <c r="AH44" s="51">
        <v>14340448.6778905</v>
      </c>
      <c r="AI44" s="51">
        <v>14354158.8470865</v>
      </c>
      <c r="AJ44" s="51">
        <v>14414129.197675001</v>
      </c>
      <c r="AK44" s="51">
        <v>14434940.1121385</v>
      </c>
      <c r="AL44" s="51">
        <v>14476111.625442</v>
      </c>
      <c r="AM44" s="51">
        <v>12949023.545908</v>
      </c>
      <c r="AN44" s="51">
        <v>10669530.9440268</v>
      </c>
      <c r="AO44" s="51">
        <v>10669530.9440268</v>
      </c>
      <c r="AP44" s="51">
        <v>10673050.0801728</v>
      </c>
      <c r="AQ44" s="51">
        <v>10794952.0815928</v>
      </c>
      <c r="AR44" s="51">
        <v>10812721.3427743</v>
      </c>
      <c r="AS44" s="51">
        <v>10818761.8291428</v>
      </c>
      <c r="AT44" s="51">
        <v>7879483.3675276404</v>
      </c>
      <c r="AU44" s="51">
        <v>7882870.9406941403</v>
      </c>
      <c r="AV44" s="51">
        <v>8000537.6037401399</v>
      </c>
      <c r="AW44" s="51">
        <v>8023533.6927896403</v>
      </c>
      <c r="AX44" s="51">
        <v>8104621.3864271399</v>
      </c>
      <c r="AY44" s="51">
        <v>6909821.3824356496</v>
      </c>
      <c r="AZ44" s="51">
        <v>5963037.7887122296</v>
      </c>
      <c r="BA44" s="51">
        <v>5964214.3695717296</v>
      </c>
      <c r="BB44" s="51">
        <v>5964214.3695717296</v>
      </c>
      <c r="BC44" s="51">
        <v>5991256.0362384003</v>
      </c>
      <c r="BD44" s="51">
        <v>6018297.70290507</v>
      </c>
      <c r="BE44" s="51">
        <v>6045339.3695717296</v>
      </c>
      <c r="BF44" s="51">
        <v>6072381.0362384003</v>
      </c>
      <c r="BG44" s="51">
        <v>6092811.1796195004</v>
      </c>
      <c r="BH44" s="51">
        <v>6119852.8462861702</v>
      </c>
      <c r="BI44" s="51">
        <v>6146894.51295284</v>
      </c>
      <c r="BJ44" s="51">
        <v>6173936.1796195004</v>
      </c>
      <c r="BK44" s="51">
        <v>6200977.8462861702</v>
      </c>
      <c r="BL44" s="51">
        <v>6228019.51295284</v>
      </c>
      <c r="BM44" s="51">
        <v>6235090.5963183297</v>
      </c>
      <c r="BN44" s="51">
        <v>4950891.1018682104</v>
      </c>
      <c r="BO44" s="51">
        <v>4950891.1018682104</v>
      </c>
      <c r="BP44" s="51">
        <v>4991131.9352015397</v>
      </c>
      <c r="BQ44" s="51">
        <v>5031372.7685348801</v>
      </c>
      <c r="BR44" s="51">
        <v>5071613.6018682104</v>
      </c>
      <c r="BS44" s="51">
        <v>5111854.4352015397</v>
      </c>
      <c r="BT44" s="51">
        <v>5123002.0179706803</v>
      </c>
      <c r="BU44" s="51">
        <v>5163242.8513040096</v>
      </c>
      <c r="BV44" s="51">
        <v>5203483.68463735</v>
      </c>
      <c r="BW44" s="51">
        <v>5243724.5179706803</v>
      </c>
      <c r="BX44" s="51">
        <v>5283965.3513040096</v>
      </c>
      <c r="BY44" s="51">
        <v>5324206.18463735</v>
      </c>
      <c r="BZ44" s="51">
        <v>5328674.6980930399</v>
      </c>
      <c r="CA44" s="51">
        <v>4485128.0602034302</v>
      </c>
      <c r="CB44" s="51">
        <v>4485128.0602034302</v>
      </c>
      <c r="CC44" s="51">
        <v>4488666.3133738302</v>
      </c>
      <c r="CD44" s="51">
        <v>4611230.5237675598</v>
      </c>
      <c r="CE44" s="51">
        <v>4629096.3130131904</v>
      </c>
      <c r="CF44" s="51">
        <v>4635169.6131520402</v>
      </c>
      <c r="CG44" s="51">
        <v>4761770.3690464497</v>
      </c>
      <c r="CH44" s="51">
        <v>4765176.3445469802</v>
      </c>
      <c r="CI44" s="51">
        <v>4883482.2089126501</v>
      </c>
      <c r="CJ44" s="51">
        <v>4906603.2197546698</v>
      </c>
      <c r="CK44" s="51">
        <v>4986086.4843269596</v>
      </c>
      <c r="CL44" s="51">
        <v>5045189.5600349801</v>
      </c>
      <c r="CM44" s="51">
        <v>5082770.5838569095</v>
      </c>
      <c r="CN44" s="51">
        <v>3651877.2741670599</v>
      </c>
      <c r="CO44" s="51">
        <v>3651877.2741670599</v>
      </c>
    </row>
    <row r="45" spans="1:93" outlineLevel="1">
      <c r="A45" s="50" t="s">
        <v>913</v>
      </c>
      <c r="B45" s="51" t="s">
        <v>777</v>
      </c>
      <c r="AC45" s="51">
        <v>374790</v>
      </c>
      <c r="AD45" s="51">
        <v>374790</v>
      </c>
      <c r="AE45" s="51">
        <v>374790</v>
      </c>
      <c r="AF45" s="51">
        <v>374790</v>
      </c>
      <c r="AG45" s="51">
        <v>374790</v>
      </c>
      <c r="AH45" s="51">
        <v>374790</v>
      </c>
      <c r="AI45" s="51">
        <v>374790</v>
      </c>
      <c r="AJ45" s="51">
        <v>374790</v>
      </c>
      <c r="AK45" s="51">
        <v>374790</v>
      </c>
      <c r="AL45" s="51">
        <v>374790</v>
      </c>
      <c r="AM45" s="51">
        <v>374790</v>
      </c>
      <c r="AN45" s="51">
        <v>374790</v>
      </c>
      <c r="AO45" s="51">
        <v>374790</v>
      </c>
      <c r="AP45" s="51">
        <v>374790</v>
      </c>
      <c r="AQ45" s="51">
        <v>374790</v>
      </c>
      <c r="AR45" s="51">
        <v>374790</v>
      </c>
      <c r="AS45" s="51">
        <v>374790</v>
      </c>
      <c r="AT45" s="51">
        <v>374790</v>
      </c>
      <c r="AU45" s="51">
        <v>374790</v>
      </c>
      <c r="AV45" s="51">
        <v>374790</v>
      </c>
      <c r="AW45" s="51">
        <v>374790</v>
      </c>
      <c r="AX45" s="51">
        <v>374790</v>
      </c>
      <c r="AY45" s="51">
        <v>374790</v>
      </c>
      <c r="AZ45" s="51">
        <v>374790</v>
      </c>
      <c r="BA45" s="51">
        <v>374790</v>
      </c>
      <c r="BB45" s="51">
        <v>374790</v>
      </c>
      <c r="BC45" s="51">
        <v>374790</v>
      </c>
      <c r="BD45" s="51">
        <v>374790</v>
      </c>
      <c r="BE45" s="51">
        <v>374790</v>
      </c>
      <c r="BF45" s="51">
        <v>374790</v>
      </c>
      <c r="BG45" s="51">
        <v>374790</v>
      </c>
      <c r="BH45" s="51">
        <v>374790</v>
      </c>
      <c r="BI45" s="51">
        <v>374790</v>
      </c>
      <c r="BJ45" s="51">
        <v>374790</v>
      </c>
      <c r="BK45" s="51">
        <v>374790</v>
      </c>
      <c r="BL45" s="51">
        <v>374790</v>
      </c>
      <c r="BM45" s="51">
        <v>374790</v>
      </c>
      <c r="BN45" s="51">
        <v>374790</v>
      </c>
      <c r="BO45" s="51">
        <v>374790</v>
      </c>
      <c r="BP45" s="51">
        <v>374790</v>
      </c>
      <c r="BQ45" s="51">
        <v>374790</v>
      </c>
      <c r="BR45" s="51">
        <v>374790</v>
      </c>
      <c r="BS45" s="51">
        <v>374790</v>
      </c>
      <c r="BT45" s="51">
        <v>374790</v>
      </c>
      <c r="BU45" s="51">
        <v>374790</v>
      </c>
      <c r="BV45" s="51">
        <v>374790</v>
      </c>
      <c r="BW45" s="51">
        <v>374790</v>
      </c>
      <c r="BX45" s="51">
        <v>374790</v>
      </c>
      <c r="BY45" s="51">
        <v>374790</v>
      </c>
      <c r="BZ45" s="51">
        <v>374790</v>
      </c>
      <c r="CA45" s="51">
        <v>374790</v>
      </c>
      <c r="CB45" s="51">
        <v>374790</v>
      </c>
      <c r="CC45" s="51">
        <v>374790</v>
      </c>
      <c r="CD45" s="51">
        <v>374790</v>
      </c>
      <c r="CE45" s="51">
        <v>374790</v>
      </c>
      <c r="CF45" s="51">
        <v>374790</v>
      </c>
      <c r="CG45" s="51">
        <v>374790</v>
      </c>
      <c r="CH45" s="51">
        <v>374790</v>
      </c>
      <c r="CI45" s="51">
        <v>374790</v>
      </c>
      <c r="CJ45" s="51">
        <v>374790</v>
      </c>
      <c r="CK45" s="51">
        <v>374790</v>
      </c>
      <c r="CL45" s="51">
        <v>374790</v>
      </c>
      <c r="CM45" s="51">
        <v>374790</v>
      </c>
      <c r="CN45" s="51">
        <v>374790</v>
      </c>
      <c r="CO45" s="51">
        <v>374790</v>
      </c>
    </row>
    <row r="46" spans="1:93" outlineLevel="1">
      <c r="A46" s="50" t="s">
        <v>914</v>
      </c>
      <c r="B46" s="51" t="s">
        <v>777</v>
      </c>
      <c r="AC46" s="51">
        <v>190120</v>
      </c>
      <c r="AD46" s="51">
        <v>190120</v>
      </c>
      <c r="AE46" s="51">
        <v>190120</v>
      </c>
      <c r="AF46" s="51">
        <v>190120</v>
      </c>
      <c r="AG46" s="51">
        <v>190120</v>
      </c>
      <c r="AH46" s="51">
        <v>190120</v>
      </c>
      <c r="AI46" s="51">
        <v>190120</v>
      </c>
      <c r="AJ46" s="51">
        <v>190120</v>
      </c>
      <c r="AK46" s="51">
        <v>190120</v>
      </c>
      <c r="AL46" s="51">
        <v>190120</v>
      </c>
      <c r="AM46" s="51">
        <v>190120</v>
      </c>
      <c r="AN46" s="51">
        <v>190120</v>
      </c>
      <c r="AO46" s="51">
        <v>190120</v>
      </c>
      <c r="AP46" s="51">
        <v>190120</v>
      </c>
      <c r="AQ46" s="51">
        <v>190120</v>
      </c>
      <c r="AR46" s="51">
        <v>190120</v>
      </c>
      <c r="AS46" s="51">
        <v>190120</v>
      </c>
      <c r="AT46" s="51">
        <v>190120</v>
      </c>
      <c r="AU46" s="51">
        <v>190120</v>
      </c>
      <c r="AV46" s="51">
        <v>190120</v>
      </c>
      <c r="AW46" s="51">
        <v>190120</v>
      </c>
      <c r="AX46" s="51">
        <v>190120</v>
      </c>
      <c r="AY46" s="51">
        <v>190120</v>
      </c>
      <c r="AZ46" s="51">
        <v>190120</v>
      </c>
      <c r="BA46" s="51">
        <v>190120</v>
      </c>
      <c r="BB46" s="51">
        <v>190120</v>
      </c>
      <c r="BC46" s="51">
        <v>190120</v>
      </c>
      <c r="BD46" s="51">
        <v>190120</v>
      </c>
      <c r="BE46" s="51">
        <v>190120</v>
      </c>
      <c r="BF46" s="51">
        <v>190120</v>
      </c>
      <c r="BG46" s="51">
        <v>190120</v>
      </c>
      <c r="BH46" s="51">
        <v>190120</v>
      </c>
      <c r="BI46" s="51">
        <v>190120</v>
      </c>
      <c r="BJ46" s="51">
        <v>190120</v>
      </c>
      <c r="BK46" s="51">
        <v>190120</v>
      </c>
      <c r="BL46" s="51">
        <v>190120</v>
      </c>
      <c r="BM46" s="51">
        <v>190120</v>
      </c>
      <c r="BN46" s="51">
        <v>190120</v>
      </c>
      <c r="BO46" s="51">
        <v>190120</v>
      </c>
      <c r="BP46" s="51">
        <v>190120</v>
      </c>
      <c r="BQ46" s="51">
        <v>190120</v>
      </c>
      <c r="BR46" s="51">
        <v>190120</v>
      </c>
      <c r="BS46" s="51">
        <v>190120</v>
      </c>
      <c r="BT46" s="51">
        <v>190120</v>
      </c>
      <c r="BU46" s="51">
        <v>190120</v>
      </c>
      <c r="BV46" s="51">
        <v>190120</v>
      </c>
      <c r="BW46" s="51">
        <v>190120</v>
      </c>
      <c r="BX46" s="51">
        <v>190120</v>
      </c>
      <c r="BY46" s="51">
        <v>190120</v>
      </c>
      <c r="BZ46" s="51">
        <v>190120</v>
      </c>
      <c r="CA46" s="51">
        <v>190120</v>
      </c>
      <c r="CB46" s="51">
        <v>190120</v>
      </c>
      <c r="CC46" s="51">
        <v>190120</v>
      </c>
      <c r="CD46" s="51">
        <v>190120</v>
      </c>
      <c r="CE46" s="51">
        <v>190120</v>
      </c>
      <c r="CF46" s="51">
        <v>190120</v>
      </c>
      <c r="CG46" s="51">
        <v>190120</v>
      </c>
      <c r="CH46" s="51">
        <v>190120</v>
      </c>
      <c r="CI46" s="51">
        <v>190120</v>
      </c>
      <c r="CJ46" s="51">
        <v>190120</v>
      </c>
      <c r="CK46" s="51">
        <v>190120</v>
      </c>
      <c r="CL46" s="51">
        <v>190120</v>
      </c>
      <c r="CM46" s="51">
        <v>190120</v>
      </c>
      <c r="CN46" s="51">
        <v>190120</v>
      </c>
      <c r="CO46" s="51">
        <v>190120</v>
      </c>
    </row>
    <row r="47" spans="1:93" outlineLevel="1">
      <c r="A47" s="50" t="s">
        <v>915</v>
      </c>
      <c r="B47" s="51" t="s">
        <v>777</v>
      </c>
      <c r="AC47" s="51">
        <v>12000</v>
      </c>
      <c r="AD47" s="51">
        <v>24000</v>
      </c>
      <c r="AE47" s="51">
        <v>36000</v>
      </c>
      <c r="AF47" s="51">
        <v>48000</v>
      </c>
      <c r="AG47" s="51">
        <v>60000</v>
      </c>
      <c r="AH47" s="51">
        <v>72000</v>
      </c>
      <c r="AI47" s="51">
        <v>84000</v>
      </c>
      <c r="AJ47" s="51">
        <v>96000</v>
      </c>
      <c r="AK47" s="51">
        <v>108000</v>
      </c>
      <c r="AL47" s="51">
        <v>120000</v>
      </c>
      <c r="AM47" s="51">
        <v>132000</v>
      </c>
      <c r="AP47" s="51">
        <v>58000</v>
      </c>
      <c r="AQ47" s="51">
        <v>116000</v>
      </c>
      <c r="AR47" s="51">
        <v>174000</v>
      </c>
      <c r="AS47" s="51">
        <v>232000</v>
      </c>
      <c r="AT47" s="51">
        <v>290000</v>
      </c>
      <c r="AU47" s="51">
        <v>348000</v>
      </c>
      <c r="AV47" s="51">
        <v>406000</v>
      </c>
      <c r="AW47" s="51">
        <v>464000</v>
      </c>
      <c r="AX47" s="51">
        <v>522000</v>
      </c>
      <c r="AY47" s="51">
        <v>580000</v>
      </c>
      <c r="AZ47" s="51">
        <v>638000</v>
      </c>
      <c r="BC47" s="51">
        <v>64416.666671999999</v>
      </c>
      <c r="BD47" s="51">
        <v>128833.333344</v>
      </c>
      <c r="BE47" s="51">
        <v>193250.00001600001</v>
      </c>
      <c r="BF47" s="51">
        <v>257666.666688</v>
      </c>
      <c r="BG47" s="51">
        <v>322083.33335999999</v>
      </c>
      <c r="BH47" s="51">
        <v>386500.00003200001</v>
      </c>
      <c r="BI47" s="51">
        <v>450916.66670399997</v>
      </c>
      <c r="BJ47" s="51">
        <v>515333.333376</v>
      </c>
      <c r="BK47" s="51">
        <v>579750.00004800002</v>
      </c>
      <c r="BL47" s="51">
        <v>644166.66671999998</v>
      </c>
      <c r="BM47" s="51">
        <v>708583.33339199994</v>
      </c>
      <c r="BP47" s="51">
        <v>72249.999989999997</v>
      </c>
      <c r="BQ47" s="51">
        <v>144499.99997999999</v>
      </c>
      <c r="BR47" s="51">
        <v>216749.99997</v>
      </c>
      <c r="BS47" s="51">
        <v>288999.99995999999</v>
      </c>
      <c r="BT47" s="51">
        <v>361249.99995000003</v>
      </c>
      <c r="BU47" s="51">
        <v>433499.99994000001</v>
      </c>
      <c r="BV47" s="51">
        <v>505749.99992999999</v>
      </c>
      <c r="BW47" s="51">
        <v>577999.99991999997</v>
      </c>
      <c r="BX47" s="51">
        <v>650249.99991000001</v>
      </c>
      <c r="BY47" s="51">
        <v>722499.99990000005</v>
      </c>
      <c r="BZ47" s="51">
        <v>794749.99988999998</v>
      </c>
    </row>
    <row r="48" spans="1:93" outlineLevel="1">
      <c r="A48" s="50" t="s">
        <v>916</v>
      </c>
      <c r="B48" s="51" t="s">
        <v>777</v>
      </c>
      <c r="AC48" s="51">
        <v>5000</v>
      </c>
      <c r="AD48" s="51">
        <v>10000</v>
      </c>
      <c r="AE48" s="51">
        <v>15000</v>
      </c>
      <c r="AF48" s="51">
        <v>20000</v>
      </c>
      <c r="AG48" s="51">
        <v>25000</v>
      </c>
      <c r="AH48" s="51">
        <v>30000</v>
      </c>
      <c r="AI48" s="51">
        <v>35000</v>
      </c>
      <c r="AJ48" s="51">
        <v>40000</v>
      </c>
      <c r="AK48" s="51">
        <v>45000</v>
      </c>
      <c r="AL48" s="51">
        <v>50000</v>
      </c>
      <c r="AM48" s="51">
        <v>55000</v>
      </c>
      <c r="AP48" s="51">
        <v>27000</v>
      </c>
      <c r="AQ48" s="51">
        <v>54000</v>
      </c>
      <c r="AR48" s="51">
        <v>81000</v>
      </c>
      <c r="AS48" s="51">
        <v>108000</v>
      </c>
      <c r="AT48" s="51">
        <v>135000</v>
      </c>
      <c r="AU48" s="51">
        <v>162000</v>
      </c>
      <c r="AV48" s="51">
        <v>189000</v>
      </c>
      <c r="AW48" s="51">
        <v>216000</v>
      </c>
      <c r="AX48" s="51">
        <v>243000</v>
      </c>
      <c r="AY48" s="51">
        <v>270000</v>
      </c>
      <c r="AZ48" s="51">
        <v>297000</v>
      </c>
      <c r="BC48" s="51">
        <v>29666.666664</v>
      </c>
      <c r="BD48" s="51">
        <v>59333.333328000001</v>
      </c>
      <c r="BE48" s="51">
        <v>88999.999991999997</v>
      </c>
      <c r="BF48" s="51">
        <v>118666.666656</v>
      </c>
      <c r="BG48" s="51">
        <v>148333.33332000001</v>
      </c>
      <c r="BH48" s="51">
        <v>177999.99998399999</v>
      </c>
      <c r="BI48" s="51">
        <v>207666.66664799899</v>
      </c>
      <c r="BJ48" s="51">
        <v>237333.33331199901</v>
      </c>
      <c r="BK48" s="51">
        <v>266999.99997599999</v>
      </c>
      <c r="BL48" s="51">
        <v>296666.66663999902</v>
      </c>
      <c r="BM48" s="51">
        <v>326333.33330399898</v>
      </c>
      <c r="BP48" s="51">
        <v>33249.999987000003</v>
      </c>
      <c r="BQ48" s="51">
        <v>66499.999974000006</v>
      </c>
      <c r="BR48" s="51">
        <v>99749.999960999994</v>
      </c>
      <c r="BS48" s="51">
        <v>132999.99994800001</v>
      </c>
      <c r="BT48" s="51">
        <v>166249.999935</v>
      </c>
      <c r="BU48" s="51">
        <v>199499.99992199999</v>
      </c>
      <c r="BV48" s="51">
        <v>232749.99990900001</v>
      </c>
      <c r="BW48" s="51">
        <v>265999.99989600002</v>
      </c>
      <c r="BX48" s="51">
        <v>299249.99988299998</v>
      </c>
      <c r="BY48" s="51">
        <v>332499.99987</v>
      </c>
      <c r="BZ48" s="51">
        <v>365749.99985700002</v>
      </c>
    </row>
    <row r="49" spans="1:93" outlineLevel="1">
      <c r="A49" s="50" t="s">
        <v>917</v>
      </c>
      <c r="B49" s="51" t="s">
        <v>777</v>
      </c>
      <c r="AC49" s="51">
        <v>63000</v>
      </c>
      <c r="AD49" s="51">
        <v>126000</v>
      </c>
      <c r="AE49" s="51">
        <v>189000</v>
      </c>
      <c r="AF49" s="51">
        <v>252000</v>
      </c>
      <c r="AG49" s="51">
        <v>315000</v>
      </c>
      <c r="AH49" s="51">
        <v>378000</v>
      </c>
      <c r="AI49" s="51">
        <v>441000</v>
      </c>
      <c r="AJ49" s="51">
        <v>504000</v>
      </c>
      <c r="AK49" s="51">
        <v>567000</v>
      </c>
      <c r="AL49" s="51">
        <v>630000</v>
      </c>
      <c r="AM49" s="51">
        <v>693000</v>
      </c>
      <c r="AP49" s="51">
        <v>314000</v>
      </c>
      <c r="AQ49" s="51">
        <v>628000</v>
      </c>
      <c r="AR49" s="51">
        <v>942000</v>
      </c>
      <c r="AS49" s="51">
        <v>1256000</v>
      </c>
      <c r="AT49" s="51">
        <v>1570000</v>
      </c>
      <c r="AU49" s="51">
        <v>1884000</v>
      </c>
      <c r="AV49" s="51">
        <v>2198000</v>
      </c>
      <c r="AW49" s="51">
        <v>2512000</v>
      </c>
      <c r="AX49" s="51">
        <v>2826000</v>
      </c>
      <c r="AY49" s="51">
        <v>3140000</v>
      </c>
      <c r="AZ49" s="51">
        <v>3454000</v>
      </c>
      <c r="BC49" s="51">
        <v>347083.33327599999</v>
      </c>
      <c r="BD49" s="51">
        <v>694166.66655199998</v>
      </c>
      <c r="BE49" s="51">
        <v>1041249.999828</v>
      </c>
      <c r="BF49" s="51">
        <v>1388333.333104</v>
      </c>
      <c r="BG49" s="51">
        <v>1735416.6663800001</v>
      </c>
      <c r="BH49" s="51">
        <v>2082499.9996559999</v>
      </c>
      <c r="BI49" s="51">
        <v>2429583.332932</v>
      </c>
      <c r="BJ49" s="51">
        <v>2776666.6662079999</v>
      </c>
      <c r="BK49" s="51">
        <v>3123749.99948399</v>
      </c>
      <c r="BL49" s="51">
        <v>3470833.3327599899</v>
      </c>
      <c r="BM49" s="51">
        <v>3817916.6660359902</v>
      </c>
      <c r="BP49" s="51">
        <v>389250.00014800002</v>
      </c>
      <c r="BQ49" s="51">
        <v>778500.00029600004</v>
      </c>
      <c r="BR49" s="51">
        <v>1167750.0004439999</v>
      </c>
      <c r="BS49" s="51">
        <v>1557000.0005920001</v>
      </c>
      <c r="BT49" s="51">
        <v>1946250.00074</v>
      </c>
      <c r="BU49" s="51">
        <v>2335500.0008879998</v>
      </c>
      <c r="BV49" s="51">
        <v>2724750.001036</v>
      </c>
      <c r="BW49" s="51">
        <v>3114000.0011840002</v>
      </c>
      <c r="BX49" s="51">
        <v>3503250.0013319999</v>
      </c>
      <c r="BY49" s="51">
        <v>3892500.0014800001</v>
      </c>
      <c r="BZ49" s="51">
        <v>4281750.0016280003</v>
      </c>
    </row>
    <row r="50" spans="1:93" outlineLevel="1">
      <c r="A50" s="50" t="s">
        <v>918</v>
      </c>
      <c r="B50" s="51" t="s">
        <v>777</v>
      </c>
      <c r="AC50" s="51">
        <v>6000</v>
      </c>
      <c r="AD50" s="51">
        <v>12000</v>
      </c>
      <c r="AE50" s="51">
        <v>18000</v>
      </c>
      <c r="AF50" s="51">
        <v>24000</v>
      </c>
      <c r="AG50" s="51">
        <v>30000</v>
      </c>
      <c r="AH50" s="51">
        <v>36000</v>
      </c>
      <c r="AI50" s="51">
        <v>42000</v>
      </c>
      <c r="AJ50" s="51">
        <v>48000</v>
      </c>
      <c r="AK50" s="51">
        <v>54000</v>
      </c>
      <c r="AL50" s="51">
        <v>60000</v>
      </c>
      <c r="AM50" s="51">
        <v>66000</v>
      </c>
      <c r="AP50" s="51">
        <v>31000</v>
      </c>
      <c r="AQ50" s="51">
        <v>62000</v>
      </c>
      <c r="AR50" s="51">
        <v>93000</v>
      </c>
      <c r="AS50" s="51">
        <v>124000</v>
      </c>
      <c r="AT50" s="51">
        <v>155000</v>
      </c>
      <c r="AU50" s="51">
        <v>186000</v>
      </c>
      <c r="AV50" s="51">
        <v>217000</v>
      </c>
      <c r="AW50" s="51">
        <v>248000</v>
      </c>
      <c r="AX50" s="51">
        <v>279000</v>
      </c>
      <c r="AY50" s="51">
        <v>310000</v>
      </c>
      <c r="AZ50" s="51">
        <v>341000</v>
      </c>
      <c r="BC50" s="51">
        <v>33833.333318999998</v>
      </c>
      <c r="BD50" s="51">
        <v>67666.666637999995</v>
      </c>
      <c r="BE50" s="51">
        <v>101499.999956999</v>
      </c>
      <c r="BF50" s="51">
        <v>135333.33327599999</v>
      </c>
      <c r="BG50" s="51">
        <v>169166.66659499999</v>
      </c>
      <c r="BH50" s="51">
        <v>202999.999913999</v>
      </c>
      <c r="BI50" s="51">
        <v>236833.33323299899</v>
      </c>
      <c r="BJ50" s="51">
        <v>270666.66655199998</v>
      </c>
      <c r="BK50" s="51">
        <v>304499.99987100001</v>
      </c>
      <c r="BL50" s="51">
        <v>338333.33318999998</v>
      </c>
      <c r="BM50" s="51">
        <v>372166.666509</v>
      </c>
      <c r="BP50" s="51">
        <v>37916.666680000002</v>
      </c>
      <c r="BQ50" s="51">
        <v>75833.333360000004</v>
      </c>
      <c r="BR50" s="51">
        <v>113750.00004</v>
      </c>
      <c r="BS50" s="51">
        <v>151666.66672000001</v>
      </c>
      <c r="BT50" s="51">
        <v>189583.33339999901</v>
      </c>
      <c r="BU50" s="51">
        <v>227500.00007999901</v>
      </c>
      <c r="BV50" s="51">
        <v>265416.66675999999</v>
      </c>
      <c r="BW50" s="51">
        <v>303333.33344000002</v>
      </c>
      <c r="BX50" s="51">
        <v>341250.00011999998</v>
      </c>
      <c r="BY50" s="51">
        <v>379166.66679999902</v>
      </c>
      <c r="BZ50" s="51">
        <v>417083.33347999997</v>
      </c>
    </row>
    <row r="51" spans="1:93" outlineLevel="1">
      <c r="A51" s="50" t="s">
        <v>919</v>
      </c>
      <c r="B51" s="51" t="s">
        <v>777</v>
      </c>
      <c r="AC51" s="51">
        <v>5000</v>
      </c>
      <c r="AD51" s="51">
        <v>10000</v>
      </c>
      <c r="AE51" s="51">
        <v>15000</v>
      </c>
      <c r="AF51" s="51">
        <v>20000</v>
      </c>
      <c r="AG51" s="51">
        <v>25000</v>
      </c>
      <c r="AH51" s="51">
        <v>30000</v>
      </c>
      <c r="AI51" s="51">
        <v>35000</v>
      </c>
      <c r="AJ51" s="51">
        <v>40000</v>
      </c>
      <c r="AK51" s="51">
        <v>45000</v>
      </c>
      <c r="AL51" s="51">
        <v>50000</v>
      </c>
      <c r="AM51" s="51">
        <v>55000</v>
      </c>
      <c r="AP51" s="51">
        <v>25000</v>
      </c>
      <c r="AQ51" s="51">
        <v>50000</v>
      </c>
      <c r="AR51" s="51">
        <v>75000</v>
      </c>
      <c r="AS51" s="51">
        <v>100000</v>
      </c>
      <c r="AT51" s="51">
        <v>125000</v>
      </c>
      <c r="AU51" s="51">
        <v>150000</v>
      </c>
      <c r="AV51" s="51">
        <v>175000</v>
      </c>
      <c r="AW51" s="51">
        <v>200000</v>
      </c>
      <c r="AX51" s="51">
        <v>225000</v>
      </c>
      <c r="AY51" s="51">
        <v>250000</v>
      </c>
      <c r="AZ51" s="51">
        <v>275000</v>
      </c>
      <c r="BC51" s="51">
        <v>27833.333325</v>
      </c>
      <c r="BD51" s="51">
        <v>55666.666649999999</v>
      </c>
      <c r="BE51" s="51">
        <v>83499.999974999999</v>
      </c>
      <c r="BF51" s="51">
        <v>111333.3333</v>
      </c>
      <c r="BG51" s="51">
        <v>139166.66662500001</v>
      </c>
      <c r="BH51" s="51">
        <v>166999.99995</v>
      </c>
      <c r="BI51" s="51">
        <v>194833.33327500001</v>
      </c>
      <c r="BJ51" s="51">
        <v>222666.6666</v>
      </c>
      <c r="BK51" s="51">
        <v>250499.99992500001</v>
      </c>
      <c r="BL51" s="51">
        <v>278333.33325000003</v>
      </c>
      <c r="BM51" s="51">
        <v>306166.66657499998</v>
      </c>
      <c r="BP51" s="51">
        <v>31250</v>
      </c>
      <c r="BQ51" s="51">
        <v>62500</v>
      </c>
      <c r="BR51" s="51">
        <v>93750</v>
      </c>
      <c r="BS51" s="51">
        <v>125000</v>
      </c>
      <c r="BT51" s="51">
        <v>156250</v>
      </c>
      <c r="BU51" s="51">
        <v>187500</v>
      </c>
      <c r="BV51" s="51">
        <v>218750</v>
      </c>
      <c r="BW51" s="51">
        <v>250000</v>
      </c>
      <c r="BX51" s="51">
        <v>281250</v>
      </c>
      <c r="BY51" s="51">
        <v>312500</v>
      </c>
      <c r="BZ51" s="51">
        <v>343750</v>
      </c>
    </row>
    <row r="52" spans="1:93" outlineLevel="1">
      <c r="A52" s="50" t="s">
        <v>920</v>
      </c>
      <c r="B52" s="51" t="s">
        <v>777</v>
      </c>
      <c r="AC52" s="51">
        <v>3000</v>
      </c>
      <c r="AD52" s="51">
        <v>6000</v>
      </c>
      <c r="AE52" s="51">
        <v>9000</v>
      </c>
      <c r="AF52" s="51">
        <v>12000</v>
      </c>
      <c r="AG52" s="51">
        <v>15000</v>
      </c>
      <c r="AH52" s="51">
        <v>18000</v>
      </c>
      <c r="AI52" s="51">
        <v>21000</v>
      </c>
      <c r="AJ52" s="51">
        <v>24000</v>
      </c>
      <c r="AK52" s="51">
        <v>27000</v>
      </c>
      <c r="AL52" s="51">
        <v>30000</v>
      </c>
      <c r="AM52" s="51">
        <v>33000</v>
      </c>
      <c r="AP52" s="51">
        <v>14000</v>
      </c>
      <c r="AQ52" s="51">
        <v>28000</v>
      </c>
      <c r="AR52" s="51">
        <v>42000</v>
      </c>
      <c r="AS52" s="51">
        <v>56000</v>
      </c>
      <c r="AT52" s="51">
        <v>70000</v>
      </c>
      <c r="AU52" s="51">
        <v>84000</v>
      </c>
      <c r="AV52" s="51">
        <v>98000</v>
      </c>
      <c r="AW52" s="51">
        <v>112000</v>
      </c>
      <c r="AX52" s="51">
        <v>126000</v>
      </c>
      <c r="AY52" s="51">
        <v>140000</v>
      </c>
      <c r="AZ52" s="51">
        <v>154000</v>
      </c>
      <c r="BC52" s="51">
        <v>15916.666668</v>
      </c>
      <c r="BD52" s="51">
        <v>31833.333336</v>
      </c>
      <c r="BE52" s="51">
        <v>47750.000004000001</v>
      </c>
      <c r="BF52" s="51">
        <v>63666.666671999999</v>
      </c>
      <c r="BG52" s="51">
        <v>79583.333339999997</v>
      </c>
      <c r="BH52" s="51">
        <v>95500.000008000003</v>
      </c>
      <c r="BI52" s="51">
        <v>111416.66667599999</v>
      </c>
      <c r="BJ52" s="51">
        <v>127333.333344</v>
      </c>
      <c r="BK52" s="51">
        <v>143250.000012</v>
      </c>
      <c r="BL52" s="51">
        <v>159166.66667999999</v>
      </c>
      <c r="BM52" s="51">
        <v>175083.33334799999</v>
      </c>
      <c r="BP52" s="51">
        <v>17833.333336</v>
      </c>
      <c r="BQ52" s="51">
        <v>35666.666671999999</v>
      </c>
      <c r="BR52" s="51">
        <v>53500.000008000003</v>
      </c>
      <c r="BS52" s="51">
        <v>71333.333343999999</v>
      </c>
      <c r="BT52" s="51">
        <v>89166.666679999995</v>
      </c>
      <c r="BU52" s="51">
        <v>107000.000015999</v>
      </c>
      <c r="BV52" s="51">
        <v>124833.333351999</v>
      </c>
      <c r="BW52" s="51">
        <v>142666.666688</v>
      </c>
      <c r="BX52" s="51">
        <v>160500.00002400001</v>
      </c>
      <c r="BY52" s="51">
        <v>178333.33335999999</v>
      </c>
      <c r="BZ52" s="51">
        <v>196166.666696</v>
      </c>
    </row>
    <row r="53" spans="1:93" outlineLevel="1">
      <c r="A53" s="50" t="s">
        <v>921</v>
      </c>
      <c r="B53" s="51" t="s">
        <v>777</v>
      </c>
      <c r="AC53" s="51">
        <v>22667720</v>
      </c>
      <c r="AD53" s="51">
        <v>22667720</v>
      </c>
      <c r="AE53" s="51">
        <v>22667720</v>
      </c>
      <c r="AF53" s="51">
        <v>22585545.533688299</v>
      </c>
      <c r="AG53" s="51">
        <v>22585545.533688299</v>
      </c>
      <c r="AH53" s="51">
        <v>22585545.533688299</v>
      </c>
      <c r="AI53" s="51">
        <v>22585545.533688299</v>
      </c>
      <c r="AJ53" s="51">
        <v>22585545.533688299</v>
      </c>
      <c r="AK53" s="51">
        <v>22211003.886496998</v>
      </c>
      <c r="AL53" s="51">
        <v>21440084.412338302</v>
      </c>
      <c r="AM53" s="51">
        <v>21440084.412338302</v>
      </c>
      <c r="AN53" s="51">
        <v>18719026.826561902</v>
      </c>
      <c r="AO53" s="51">
        <v>18719026.826561902</v>
      </c>
      <c r="AP53" s="51">
        <v>18719026.826561902</v>
      </c>
      <c r="AQ53" s="51">
        <v>18719026.826561902</v>
      </c>
      <c r="AR53" s="51">
        <v>18719026.826561902</v>
      </c>
      <c r="AS53" s="51">
        <v>18719026.826561902</v>
      </c>
      <c r="AT53" s="51">
        <v>18719026.826561902</v>
      </c>
      <c r="AU53" s="51">
        <v>18719026.826561902</v>
      </c>
      <c r="AV53" s="51">
        <v>18719026.826561902</v>
      </c>
      <c r="AW53" s="51">
        <v>18719026.826561902</v>
      </c>
      <c r="AX53" s="51">
        <v>18719026.826561902</v>
      </c>
      <c r="AY53" s="51">
        <v>18719026.826561902</v>
      </c>
      <c r="AZ53" s="51">
        <v>16014516.688060099</v>
      </c>
      <c r="BA53" s="51">
        <v>16014516.688060099</v>
      </c>
      <c r="BB53" s="51">
        <v>16014516.688060099</v>
      </c>
      <c r="BC53" s="51">
        <v>16014516.688060099</v>
      </c>
      <c r="BD53" s="51">
        <v>16014516.688060099</v>
      </c>
      <c r="BE53" s="51">
        <v>16014516.688060099</v>
      </c>
      <c r="BF53" s="51">
        <v>16014516.688060099</v>
      </c>
      <c r="BG53" s="51">
        <v>16014516.688060099</v>
      </c>
      <c r="BH53" s="51">
        <v>13752381.8130532</v>
      </c>
      <c r="BI53" s="51">
        <v>13752381.8130532</v>
      </c>
      <c r="BJ53" s="51">
        <v>13752381.8130532</v>
      </c>
      <c r="BK53" s="51">
        <v>13752381.8130532</v>
      </c>
      <c r="BL53" s="51">
        <v>13752381.8130532</v>
      </c>
      <c r="BM53" s="51">
        <v>13752381.8130532</v>
      </c>
      <c r="BN53" s="51">
        <v>9028120.9387226105</v>
      </c>
      <c r="BO53" s="51">
        <v>9028120.9387226105</v>
      </c>
      <c r="BP53" s="51">
        <v>9028120.9387226105</v>
      </c>
      <c r="BQ53" s="51">
        <v>9028120.9387226105</v>
      </c>
      <c r="BR53" s="51">
        <v>9028120.9387226105</v>
      </c>
      <c r="BS53" s="51">
        <v>9028120.9387226105</v>
      </c>
      <c r="BT53" s="51">
        <v>9028120.9387226105</v>
      </c>
      <c r="BU53" s="51">
        <v>7486394.6309149098</v>
      </c>
      <c r="BV53" s="51">
        <v>7486394.6309149098</v>
      </c>
      <c r="BW53" s="51">
        <v>7486394.6309149098</v>
      </c>
      <c r="BX53" s="51">
        <v>7486394.6309149098</v>
      </c>
      <c r="BY53" s="51">
        <v>7486394.6309149098</v>
      </c>
      <c r="BZ53" s="51">
        <v>7409109.54959956</v>
      </c>
      <c r="CA53" s="51">
        <v>5003486.2502070796</v>
      </c>
      <c r="CB53" s="51">
        <v>5003486.2502070796</v>
      </c>
      <c r="CC53" s="51">
        <v>5003486.2502070796</v>
      </c>
      <c r="CD53" s="51">
        <v>5003486.2502070796</v>
      </c>
      <c r="CE53" s="51">
        <v>5003486.2502070796</v>
      </c>
      <c r="CF53" s="51">
        <v>5003486.2502070796</v>
      </c>
      <c r="CG53" s="51">
        <v>5003486.2502070796</v>
      </c>
      <c r="CH53" s="51">
        <v>4845295.7603585301</v>
      </c>
      <c r="CI53" s="51">
        <v>4687105.2705099704</v>
      </c>
      <c r="CJ53" s="51">
        <v>4687105.2705099704</v>
      </c>
      <c r="CK53" s="51">
        <v>4687105.2705099704</v>
      </c>
      <c r="CL53" s="51">
        <v>4687105.2705099704</v>
      </c>
      <c r="CM53" s="51">
        <v>4599035.62352941</v>
      </c>
      <c r="CN53" s="51">
        <v>3270804.9112605401</v>
      </c>
      <c r="CO53" s="51">
        <v>3270804.9112605401</v>
      </c>
    </row>
    <row r="54" spans="1:93" outlineLevel="1">
      <c r="A54" s="50" t="s">
        <v>922</v>
      </c>
      <c r="B54" s="51" t="s">
        <v>777</v>
      </c>
      <c r="AC54" s="51">
        <v>159744.7421268</v>
      </c>
      <c r="AD54" s="51">
        <v>161149.54854679899</v>
      </c>
      <c r="AE54" s="51">
        <v>182893.52126159999</v>
      </c>
      <c r="AF54" s="51">
        <v>182230.500123985</v>
      </c>
      <c r="AG54" s="51">
        <v>288610.42227998498</v>
      </c>
      <c r="AH54" s="51">
        <v>604320.26263958495</v>
      </c>
      <c r="AI54" s="51">
        <v>648669.82139398495</v>
      </c>
      <c r="AJ54" s="51">
        <v>672526.46578198497</v>
      </c>
      <c r="AK54" s="51">
        <v>661373.794269223</v>
      </c>
      <c r="AL54" s="51">
        <v>638418.23853181</v>
      </c>
      <c r="AM54" s="51">
        <v>704001.37219540996</v>
      </c>
      <c r="AN54" s="51">
        <v>614653.39028602606</v>
      </c>
      <c r="AO54" s="51">
        <v>614653.39028602606</v>
      </c>
      <c r="AP54" s="51">
        <v>810013.71462002594</v>
      </c>
      <c r="AQ54" s="51">
        <v>880208.51411522599</v>
      </c>
      <c r="AR54" s="51">
        <v>968066.87808402604</v>
      </c>
      <c r="AS54" s="51">
        <v>1052823.51641722</v>
      </c>
      <c r="AT54" s="51">
        <v>1177147.4797328201</v>
      </c>
      <c r="AU54" s="51">
        <v>1232419.88988202</v>
      </c>
      <c r="AV54" s="51">
        <v>1246935.62377842</v>
      </c>
      <c r="AW54" s="51">
        <v>1280325.9056816199</v>
      </c>
      <c r="AX54" s="51">
        <v>1325001.4012124201</v>
      </c>
      <c r="AY54" s="51">
        <v>1382450.4989104201</v>
      </c>
      <c r="AZ54" s="51">
        <v>1182715.1480868</v>
      </c>
      <c r="BA54" s="51">
        <v>1221947.5429215999</v>
      </c>
      <c r="BB54" s="51">
        <v>1221947.5429215999</v>
      </c>
      <c r="BC54" s="51">
        <v>1411308.3762549399</v>
      </c>
      <c r="BD54" s="51">
        <v>1600669.2095882699</v>
      </c>
      <c r="BE54" s="51">
        <v>1790030.0429215999</v>
      </c>
      <c r="BF54" s="51">
        <v>1979390.8762549399</v>
      </c>
      <c r="BG54" s="51">
        <v>2168751.7095882702</v>
      </c>
      <c r="BH54" s="51">
        <v>1862404.1017863899</v>
      </c>
      <c r="BI54" s="51">
        <v>2051764.9351197199</v>
      </c>
      <c r="BJ54" s="51">
        <v>2138614.14209182</v>
      </c>
      <c r="BK54" s="51">
        <v>2250691.0703737899</v>
      </c>
      <c r="BL54" s="51">
        <v>2440051.9037071299</v>
      </c>
      <c r="BM54" s="51">
        <v>2629412.7370404601</v>
      </c>
      <c r="BN54" s="51">
        <v>1726148.71449301</v>
      </c>
      <c r="BO54" s="51">
        <v>1726148.71449301</v>
      </c>
      <c r="BP54" s="51">
        <v>1946187.88115967</v>
      </c>
      <c r="BQ54" s="51">
        <v>2166227.04782634</v>
      </c>
      <c r="BR54" s="51">
        <v>2350530.8375966102</v>
      </c>
      <c r="BS54" s="51">
        <v>2570570.0042632702</v>
      </c>
      <c r="BT54" s="51">
        <v>2790609.17092994</v>
      </c>
      <c r="BU54" s="51">
        <v>2314058.6680252999</v>
      </c>
      <c r="BV54" s="51">
        <v>2518173.4744910598</v>
      </c>
      <c r="BW54" s="51">
        <v>2738212.6411577198</v>
      </c>
      <c r="BX54" s="51">
        <v>2909758.8786360398</v>
      </c>
      <c r="BY54" s="51">
        <v>3129798.0453026998</v>
      </c>
      <c r="BZ54" s="51">
        <v>3097487.8735368499</v>
      </c>
      <c r="CA54" s="51">
        <v>2091781.45925274</v>
      </c>
      <c r="CB54" s="51">
        <v>2091781.45925274</v>
      </c>
      <c r="CC54" s="51">
        <v>2284918.9592527398</v>
      </c>
      <c r="CD54" s="51">
        <v>2478056.4592527398</v>
      </c>
      <c r="CE54" s="51">
        <v>2671193.9592527398</v>
      </c>
      <c r="CF54" s="51">
        <v>2864331.4592527398</v>
      </c>
      <c r="CG54" s="51">
        <v>3057468.9592527398</v>
      </c>
      <c r="CH54" s="51">
        <v>2960803.85652743</v>
      </c>
      <c r="CI54" s="51">
        <v>2864138.7538021202</v>
      </c>
      <c r="CJ54" s="51">
        <v>3057276.2538021202</v>
      </c>
      <c r="CK54" s="51">
        <v>3206945.6552598299</v>
      </c>
      <c r="CL54" s="51">
        <v>3400083.1552598299</v>
      </c>
      <c r="CM54" s="51">
        <v>3336196.3624727498</v>
      </c>
      <c r="CN54" s="51">
        <v>2372681.6534052501</v>
      </c>
      <c r="CO54" s="51">
        <v>2372681.6534052501</v>
      </c>
    </row>
    <row r="55" spans="1:93" outlineLevel="1">
      <c r="A55" s="50" t="s">
        <v>923</v>
      </c>
      <c r="B55" s="51" t="s">
        <v>777</v>
      </c>
      <c r="AC55" s="51">
        <v>1138806.4197008</v>
      </c>
      <c r="AD55" s="51">
        <v>1141642.9692208001</v>
      </c>
      <c r="AE55" s="51">
        <v>1185547.8478496</v>
      </c>
      <c r="AF55" s="51">
        <v>1181250.0286739599</v>
      </c>
      <c r="AG55" s="51">
        <v>1396049.6714099599</v>
      </c>
      <c r="AH55" s="51">
        <v>2033522.9797475601</v>
      </c>
      <c r="AI55" s="51">
        <v>2123072.4847939601</v>
      </c>
      <c r="AJ55" s="51">
        <v>2171243.2165219602</v>
      </c>
      <c r="AK55" s="51">
        <v>2135236.9571399898</v>
      </c>
      <c r="AL55" s="51">
        <v>2061125.2348326801</v>
      </c>
      <c r="AM55" s="51">
        <v>2193549.0361942798</v>
      </c>
      <c r="AN55" s="51">
        <v>1915155.85779458</v>
      </c>
      <c r="AO55" s="51">
        <v>1915155.85779458</v>
      </c>
      <c r="AP55" s="51">
        <v>2309622.47349858</v>
      </c>
      <c r="AQ55" s="51">
        <v>2451358.0336297802</v>
      </c>
      <c r="AR55" s="51">
        <v>2628759.4154825802</v>
      </c>
      <c r="AS55" s="51">
        <v>2799897.87154178</v>
      </c>
      <c r="AT55" s="51">
        <v>3050929.66741538</v>
      </c>
      <c r="AU55" s="51">
        <v>3162534.3171705799</v>
      </c>
      <c r="AV55" s="51">
        <v>3191844.11916898</v>
      </c>
      <c r="AW55" s="51">
        <v>3259264.9301481801</v>
      </c>
      <c r="AX55" s="51">
        <v>3349472.5584729798</v>
      </c>
      <c r="AY55" s="51">
        <v>3465472.3205609801</v>
      </c>
      <c r="AZ55" s="51">
        <v>2964783.6302517601</v>
      </c>
      <c r="BA55" s="51">
        <v>3044000.68760056</v>
      </c>
      <c r="BB55" s="51">
        <v>3044000.68760056</v>
      </c>
      <c r="BC55" s="51">
        <v>3426353.18760056</v>
      </c>
      <c r="BD55" s="51">
        <v>3808705.68760056</v>
      </c>
      <c r="BE55" s="51">
        <v>4191058.18760056</v>
      </c>
      <c r="BF55" s="51">
        <v>4573410.6876005596</v>
      </c>
      <c r="BG55" s="51">
        <v>4955763.1876005596</v>
      </c>
      <c r="BH55" s="51">
        <v>4255735.5216201702</v>
      </c>
      <c r="BI55" s="51">
        <v>4638088.0216201702</v>
      </c>
      <c r="BJ55" s="51">
        <v>4813451.6954288101</v>
      </c>
      <c r="BK55" s="51">
        <v>5039754.5320111699</v>
      </c>
      <c r="BL55" s="51">
        <v>5422107.0320111699</v>
      </c>
      <c r="BM55" s="51">
        <v>5804459.5320111699</v>
      </c>
      <c r="BN55" s="51">
        <v>3810493.5822228799</v>
      </c>
      <c r="BO55" s="51">
        <v>3810493.5822228799</v>
      </c>
      <c r="BP55" s="51">
        <v>4254790.2488895496</v>
      </c>
      <c r="BQ55" s="51">
        <v>4699086.9155562203</v>
      </c>
      <c r="BR55" s="51">
        <v>5071227.7516147904</v>
      </c>
      <c r="BS55" s="51">
        <v>5515524.4182814499</v>
      </c>
      <c r="BT55" s="51">
        <v>5959821.0849481197</v>
      </c>
      <c r="BU55" s="51">
        <v>4942066.3363291202</v>
      </c>
      <c r="BV55" s="51">
        <v>5354208.9994006697</v>
      </c>
      <c r="BW55" s="51">
        <v>5798505.6660673404</v>
      </c>
      <c r="BX55" s="51">
        <v>6144886.8246830003</v>
      </c>
      <c r="BY55" s="51">
        <v>6589183.4913496599</v>
      </c>
      <c r="BZ55" s="51">
        <v>6521160.6837050105</v>
      </c>
      <c r="CA55" s="51">
        <v>4403840.6501996601</v>
      </c>
      <c r="CB55" s="51">
        <v>4403840.6501996601</v>
      </c>
      <c r="CC55" s="51">
        <v>4793818.9835329903</v>
      </c>
      <c r="CD55" s="51">
        <v>5183797.3168663299</v>
      </c>
      <c r="CE55" s="51">
        <v>5573775.6501996601</v>
      </c>
      <c r="CF55" s="51">
        <v>5963753.9835329903</v>
      </c>
      <c r="CG55" s="51">
        <v>6353732.3168663299</v>
      </c>
      <c r="CH55" s="51">
        <v>6152852.3748998502</v>
      </c>
      <c r="CI55" s="51">
        <v>5951972.4329333603</v>
      </c>
      <c r="CJ55" s="51">
        <v>6341950.7662666999</v>
      </c>
      <c r="CK55" s="51">
        <v>6644159.4193324</v>
      </c>
      <c r="CL55" s="51">
        <v>7034137.7526657302</v>
      </c>
      <c r="CM55" s="51">
        <v>6901967.8966593798</v>
      </c>
      <c r="CN55" s="51">
        <v>4908635.7101168698</v>
      </c>
      <c r="CO55" s="51">
        <v>4908635.7101168698</v>
      </c>
    </row>
    <row r="56" spans="1:93" outlineLevel="1">
      <c r="A56" s="50" t="s">
        <v>924</v>
      </c>
      <c r="B56" s="51" t="s">
        <v>777</v>
      </c>
      <c r="AC56" s="51">
        <v>8624.6130828000005</v>
      </c>
      <c r="AD56" s="51">
        <v>17249.620902800001</v>
      </c>
      <c r="AE56" s="51">
        <v>150749.81853359999</v>
      </c>
      <c r="AF56" s="51">
        <v>150203.32396402801</v>
      </c>
      <c r="AG56" s="51">
        <v>803337.91064002796</v>
      </c>
      <c r="AH56" s="51">
        <v>2741683.1539316201</v>
      </c>
      <c r="AI56" s="51">
        <v>3013973.5461340202</v>
      </c>
      <c r="AJ56" s="51">
        <v>3160444.79048202</v>
      </c>
      <c r="AK56" s="51">
        <v>3108034.3585126498</v>
      </c>
      <c r="AL56" s="51">
        <v>3000157.9101730799</v>
      </c>
      <c r="AM56" s="51">
        <v>3402814.8404486799</v>
      </c>
      <c r="AN56" s="51">
        <v>2970948.29755081</v>
      </c>
      <c r="AO56" s="51">
        <v>2970948.29755081</v>
      </c>
      <c r="AP56" s="51">
        <v>4170390.65566481</v>
      </c>
      <c r="AQ56" s="51">
        <v>4601361.5609440096</v>
      </c>
      <c r="AR56" s="51">
        <v>5140780.4200088102</v>
      </c>
      <c r="AS56" s="51">
        <v>5661155.7955860104</v>
      </c>
      <c r="AT56" s="51">
        <v>6424460.3623536099</v>
      </c>
      <c r="AU56" s="51">
        <v>6763813.1464668103</v>
      </c>
      <c r="AV56" s="51">
        <v>6852934.5489512105</v>
      </c>
      <c r="AW56" s="51">
        <v>7057938.9099984104</v>
      </c>
      <c r="AX56" s="51">
        <v>7332230.43716521</v>
      </c>
      <c r="AY56" s="51">
        <v>7684947.3025232097</v>
      </c>
      <c r="AZ56" s="51">
        <v>6574632.2158417897</v>
      </c>
      <c r="BA56" s="51">
        <v>6815505.0559925903</v>
      </c>
      <c r="BB56" s="51">
        <v>6815505.0559925903</v>
      </c>
      <c r="BC56" s="51">
        <v>7978111.72265926</v>
      </c>
      <c r="BD56" s="51">
        <v>9140718.3893259298</v>
      </c>
      <c r="BE56" s="51">
        <v>10303325.055992501</v>
      </c>
      <c r="BF56" s="51">
        <v>11465931.7226592</v>
      </c>
      <c r="BG56" s="51">
        <v>12628538.3893259</v>
      </c>
      <c r="BH56" s="51">
        <v>10844690.7923418</v>
      </c>
      <c r="BI56" s="51">
        <v>12007297.459008399</v>
      </c>
      <c r="BJ56" s="51">
        <v>12540520.012178799</v>
      </c>
      <c r="BK56" s="51">
        <v>13228631.6016054</v>
      </c>
      <c r="BL56" s="51">
        <v>14391238.2682721</v>
      </c>
      <c r="BM56" s="51">
        <v>15553844.9349388</v>
      </c>
      <c r="BN56" s="51">
        <v>10210739.859002599</v>
      </c>
      <c r="BO56" s="51">
        <v>10210739.859002599</v>
      </c>
      <c r="BP56" s="51">
        <v>11561699.0256692</v>
      </c>
      <c r="BQ56" s="51">
        <v>12912658.1923359</v>
      </c>
      <c r="BR56" s="51">
        <v>14044215.351060901</v>
      </c>
      <c r="BS56" s="51">
        <v>15395174.5177276</v>
      </c>
      <c r="BT56" s="51">
        <v>16746133.6843943</v>
      </c>
      <c r="BU56" s="51">
        <v>13886407.388021801</v>
      </c>
      <c r="BV56" s="51">
        <v>15139596.867988501</v>
      </c>
      <c r="BW56" s="51">
        <v>16490556.0346552</v>
      </c>
      <c r="BX56" s="51">
        <v>17543786.5369302</v>
      </c>
      <c r="BY56" s="51">
        <v>18894745.703596801</v>
      </c>
      <c r="BZ56" s="51">
        <v>18699687.597508602</v>
      </c>
      <c r="CA56" s="51">
        <v>12628188.1987234</v>
      </c>
      <c r="CB56" s="51">
        <v>12628188.1987234</v>
      </c>
      <c r="CC56" s="51">
        <v>13813984.032056799</v>
      </c>
      <c r="CD56" s="51">
        <v>14999779.8653901</v>
      </c>
      <c r="CE56" s="51">
        <v>16185575.6987234</v>
      </c>
      <c r="CF56" s="51">
        <v>17371371.532056801</v>
      </c>
      <c r="CG56" s="51">
        <v>18557167.3653901</v>
      </c>
      <c r="CH56" s="51">
        <v>17970462.965910401</v>
      </c>
      <c r="CI56" s="51">
        <v>17383758.566430699</v>
      </c>
      <c r="CJ56" s="51">
        <v>18569554.399764001</v>
      </c>
      <c r="CK56" s="51">
        <v>19488471.506105602</v>
      </c>
      <c r="CL56" s="51">
        <v>20674267.339439001</v>
      </c>
      <c r="CM56" s="51">
        <v>20285802.536307301</v>
      </c>
      <c r="CN56" s="51">
        <v>14427133.8593581</v>
      </c>
      <c r="CO56" s="51">
        <v>14427133.8593581</v>
      </c>
    </row>
    <row r="57" spans="1:93" outlineLevel="1">
      <c r="A57" s="50" t="s">
        <v>925</v>
      </c>
      <c r="B57" s="51" t="s">
        <v>777</v>
      </c>
      <c r="AC57" s="51">
        <v>207.5786094</v>
      </c>
      <c r="AD57" s="51">
        <v>415.16671939999998</v>
      </c>
      <c r="AE57" s="51">
        <v>3628.2714827999998</v>
      </c>
      <c r="AF57" s="51">
        <v>3615.1183614127199</v>
      </c>
      <c r="AG57" s="51">
        <v>19334.869259412699</v>
      </c>
      <c r="AH57" s="51">
        <v>65987.282101212695</v>
      </c>
      <c r="AI57" s="51">
        <v>72540.812146412703</v>
      </c>
      <c r="AJ57" s="51">
        <v>76066.106200412702</v>
      </c>
      <c r="AK57" s="51">
        <v>74804.683284183397</v>
      </c>
      <c r="AL57" s="51">
        <v>72208.295142668096</v>
      </c>
      <c r="AM57" s="51">
        <v>81899.508516468093</v>
      </c>
      <c r="AN57" s="51">
        <v>71505.273371020507</v>
      </c>
      <c r="AO57" s="51">
        <v>71505.273371020507</v>
      </c>
      <c r="AP57" s="51">
        <v>100373.64976802</v>
      </c>
      <c r="AQ57" s="51">
        <v>110746.32855962</v>
      </c>
      <c r="AR57" s="51">
        <v>123729.15058002</v>
      </c>
      <c r="AS57" s="51">
        <v>136253.63090061999</v>
      </c>
      <c r="AT57" s="51">
        <v>154624.97104042</v>
      </c>
      <c r="AU57" s="51">
        <v>162792.56978902</v>
      </c>
      <c r="AV57" s="51">
        <v>164937.55839522</v>
      </c>
      <c r="AW57" s="51">
        <v>169871.63715082</v>
      </c>
      <c r="AX57" s="51">
        <v>176473.33084221999</v>
      </c>
      <c r="AY57" s="51">
        <v>184962.57850122001</v>
      </c>
      <c r="AZ57" s="51">
        <v>158239.33196523201</v>
      </c>
      <c r="BA57" s="51">
        <v>164036.69918863199</v>
      </c>
      <c r="BB57" s="51">
        <v>164036.69918863199</v>
      </c>
      <c r="BC57" s="51">
        <v>192018.36585529899</v>
      </c>
      <c r="BD57" s="51">
        <v>220000.032521966</v>
      </c>
      <c r="BE57" s="51">
        <v>247981.69918863199</v>
      </c>
      <c r="BF57" s="51">
        <v>275963.36585529899</v>
      </c>
      <c r="BG57" s="51">
        <v>303945.03252196597</v>
      </c>
      <c r="BH57" s="51">
        <v>261011.19495784599</v>
      </c>
      <c r="BI57" s="51">
        <v>288992.861624513</v>
      </c>
      <c r="BJ57" s="51">
        <v>301826.48469734599</v>
      </c>
      <c r="BK57" s="51">
        <v>318387.98367791699</v>
      </c>
      <c r="BL57" s="51">
        <v>346369.65034458402</v>
      </c>
      <c r="BM57" s="51">
        <v>374351.317011251</v>
      </c>
      <c r="BN57" s="51">
        <v>245752.990972064</v>
      </c>
      <c r="BO57" s="51">
        <v>245752.990972064</v>
      </c>
      <c r="BP57" s="51">
        <v>278267.99097206403</v>
      </c>
      <c r="BQ57" s="51">
        <v>310782.99097206403</v>
      </c>
      <c r="BR57" s="51">
        <v>338017.40480466298</v>
      </c>
      <c r="BS57" s="51">
        <v>370532.40480466298</v>
      </c>
      <c r="BT57" s="51">
        <v>403047.40480466298</v>
      </c>
      <c r="BU57" s="51">
        <v>334219.26310180197</v>
      </c>
      <c r="BV57" s="51">
        <v>364381.13397585298</v>
      </c>
      <c r="BW57" s="51">
        <v>396896.13397585298</v>
      </c>
      <c r="BX57" s="51">
        <v>422245.37518642901</v>
      </c>
      <c r="BY57" s="51">
        <v>454760.37518642901</v>
      </c>
      <c r="BZ57" s="51">
        <v>450065.69980421697</v>
      </c>
      <c r="CA57" s="51">
        <v>303936.32670500001</v>
      </c>
      <c r="CB57" s="51">
        <v>303936.32670500001</v>
      </c>
      <c r="CC57" s="51">
        <v>332476.32670500001</v>
      </c>
      <c r="CD57" s="51">
        <v>361016.32670500001</v>
      </c>
      <c r="CE57" s="51">
        <v>389556.32670500001</v>
      </c>
      <c r="CF57" s="51">
        <v>418096.32670500001</v>
      </c>
      <c r="CG57" s="51">
        <v>446636.32670500001</v>
      </c>
      <c r="CH57" s="51">
        <v>432515.44862669997</v>
      </c>
      <c r="CI57" s="51">
        <v>418394.57054840098</v>
      </c>
      <c r="CJ57" s="51">
        <v>446934.57054840098</v>
      </c>
      <c r="CK57" s="51">
        <v>469051.27350667201</v>
      </c>
      <c r="CL57" s="51">
        <v>497591.27350667201</v>
      </c>
      <c r="CM57" s="51">
        <v>488241.64612064703</v>
      </c>
      <c r="CN57" s="51">
        <v>347234.35622962401</v>
      </c>
      <c r="CO57" s="51">
        <v>347234.35622962401</v>
      </c>
    </row>
    <row r="58" spans="1:93" outlineLevel="1">
      <c r="A58" s="50" t="s">
        <v>926</v>
      </c>
      <c r="B58" s="51" t="s">
        <v>777</v>
      </c>
      <c r="AC58" s="51">
        <v>1492.7214951000001</v>
      </c>
      <c r="AD58" s="51">
        <v>2985.5113101000002</v>
      </c>
      <c r="AE58" s="51">
        <v>26091.314746200002</v>
      </c>
      <c r="AF58" s="51">
        <v>25996.729147620201</v>
      </c>
      <c r="AG58" s="51">
        <v>139039.25376461999</v>
      </c>
      <c r="AH58" s="51">
        <v>474522.08433431998</v>
      </c>
      <c r="AI58" s="51">
        <v>521649.26760011999</v>
      </c>
      <c r="AJ58" s="51">
        <v>547000.05989111995</v>
      </c>
      <c r="AK58" s="51">
        <v>537929.02358872897</v>
      </c>
      <c r="AL58" s="51">
        <v>519258.09983764897</v>
      </c>
      <c r="AM58" s="51">
        <v>588948.72238534898</v>
      </c>
      <c r="AN58" s="51">
        <v>514202.58996071602</v>
      </c>
      <c r="AO58" s="51">
        <v>514202.58996071602</v>
      </c>
      <c r="AP58" s="51">
        <v>721798.38271121599</v>
      </c>
      <c r="AQ58" s="51">
        <v>796389.500932617</v>
      </c>
      <c r="AR58" s="51">
        <v>889750.45730921696</v>
      </c>
      <c r="AS58" s="51">
        <v>979815.42615911702</v>
      </c>
      <c r="AT58" s="51">
        <v>1111925.83194581</v>
      </c>
      <c r="AU58" s="51">
        <v>1170659.96765771</v>
      </c>
      <c r="AV58" s="51">
        <v>1186084.8257800101</v>
      </c>
      <c r="AW58" s="51">
        <v>1221566.34980741</v>
      </c>
      <c r="AX58" s="51">
        <v>1269039.88335551</v>
      </c>
      <c r="AY58" s="51">
        <v>1330087.0331290099</v>
      </c>
      <c r="AZ58" s="51">
        <v>1137917.11428031</v>
      </c>
      <c r="BA58" s="51">
        <v>1179606.6443064101</v>
      </c>
      <c r="BB58" s="51">
        <v>1179606.6443064101</v>
      </c>
      <c r="BC58" s="51">
        <v>1380826.6443064101</v>
      </c>
      <c r="BD58" s="51">
        <v>1582046.6443064101</v>
      </c>
      <c r="BE58" s="51">
        <v>1783266.6443064101</v>
      </c>
      <c r="BF58" s="51">
        <v>1984486.6443064101</v>
      </c>
      <c r="BG58" s="51">
        <v>2185706.6443064101</v>
      </c>
      <c r="BH58" s="51">
        <v>1876964.06262698</v>
      </c>
      <c r="BI58" s="51">
        <v>2078184.06262698</v>
      </c>
      <c r="BJ58" s="51">
        <v>2170472.4050433999</v>
      </c>
      <c r="BK58" s="51">
        <v>2289568.4140327601</v>
      </c>
      <c r="BL58" s="51">
        <v>2490788.4140327601</v>
      </c>
      <c r="BM58" s="51">
        <v>2692008.4140327601</v>
      </c>
      <c r="BN58" s="51">
        <v>1767241.3302893001</v>
      </c>
      <c r="BO58" s="51">
        <v>1767241.3302893001</v>
      </c>
      <c r="BP58" s="51">
        <v>2001061.3302893001</v>
      </c>
      <c r="BQ58" s="51">
        <v>2234881.3302893001</v>
      </c>
      <c r="BR58" s="51">
        <v>2430727.88241411</v>
      </c>
      <c r="BS58" s="51">
        <v>2664547.88241411</v>
      </c>
      <c r="BT58" s="51">
        <v>2898367.88241411</v>
      </c>
      <c r="BU58" s="51">
        <v>2403415.4948295699</v>
      </c>
      <c r="BV58" s="51">
        <v>2620313.8078472801</v>
      </c>
      <c r="BW58" s="51">
        <v>2854133.8078472801</v>
      </c>
      <c r="BX58" s="51">
        <v>3036423.8149165302</v>
      </c>
      <c r="BY58" s="51">
        <v>3270243.8149165302</v>
      </c>
      <c r="BZ58" s="51">
        <v>3236483.7646363699</v>
      </c>
      <c r="CA58" s="51">
        <v>2185647.5338864098</v>
      </c>
      <c r="CB58" s="51">
        <v>2185647.5338864098</v>
      </c>
      <c r="CC58" s="51">
        <v>2390881.7005530801</v>
      </c>
      <c r="CD58" s="51">
        <v>2596115.8672197401</v>
      </c>
      <c r="CE58" s="51">
        <v>2801350.0338864098</v>
      </c>
      <c r="CF58" s="51">
        <v>3006584.2005530801</v>
      </c>
      <c r="CG58" s="51">
        <v>3211818.3672197401</v>
      </c>
      <c r="CH58" s="51">
        <v>3110273.34532745</v>
      </c>
      <c r="CI58" s="51">
        <v>3008728.3234351501</v>
      </c>
      <c r="CJ58" s="51">
        <v>3213962.4901018199</v>
      </c>
      <c r="CK58" s="51">
        <v>3373006.0465508401</v>
      </c>
      <c r="CL58" s="51">
        <v>3578240.2132175001</v>
      </c>
      <c r="CM58" s="51">
        <v>3511005.8896420398</v>
      </c>
      <c r="CN58" s="51">
        <v>2497005.0783152902</v>
      </c>
      <c r="CO58" s="51">
        <v>2497005.0783152902</v>
      </c>
    </row>
    <row r="59" spans="1:93" outlineLevel="1">
      <c r="A59" s="50" t="s">
        <v>927</v>
      </c>
      <c r="B59" s="51" t="s">
        <v>777</v>
      </c>
      <c r="AC59" s="51">
        <v>72.754985099999999</v>
      </c>
      <c r="AD59" s="51">
        <v>145.51330010000001</v>
      </c>
      <c r="AE59" s="51">
        <v>1271.6861262</v>
      </c>
      <c r="AF59" s="51">
        <v>1267.0760406361901</v>
      </c>
      <c r="AG59" s="51">
        <v>6776.7489576361904</v>
      </c>
      <c r="AH59" s="51">
        <v>23128.123557336101</v>
      </c>
      <c r="AI59" s="51">
        <v>25425.0942431361</v>
      </c>
      <c r="AJ59" s="51">
        <v>26660.6874341361</v>
      </c>
      <c r="AK59" s="51">
        <v>26218.566708208102</v>
      </c>
      <c r="AL59" s="51">
        <v>25308.5491437983</v>
      </c>
      <c r="AM59" s="51">
        <v>28705.257921498302</v>
      </c>
      <c r="AN59" s="51">
        <v>25062.1444748922</v>
      </c>
      <c r="AO59" s="51">
        <v>25062.1444748922</v>
      </c>
      <c r="AP59" s="51">
        <v>35180.327175392202</v>
      </c>
      <c r="AQ59" s="51">
        <v>38815.8852567922</v>
      </c>
      <c r="AR59" s="51">
        <v>43366.281973392201</v>
      </c>
      <c r="AS59" s="51">
        <v>47756.0328332922</v>
      </c>
      <c r="AT59" s="51">
        <v>54195.070949992201</v>
      </c>
      <c r="AU59" s="51">
        <v>57057.762471892202</v>
      </c>
      <c r="AV59" s="51">
        <v>57809.567364192197</v>
      </c>
      <c r="AW59" s="51">
        <v>59538.9306515922</v>
      </c>
      <c r="AX59" s="51">
        <v>61852.782389692198</v>
      </c>
      <c r="AY59" s="51">
        <v>64828.209813192203</v>
      </c>
      <c r="AZ59" s="51">
        <v>55461.881513907399</v>
      </c>
      <c r="BA59" s="51">
        <v>57493.821930007398</v>
      </c>
      <c r="BB59" s="51">
        <v>57493.821930007398</v>
      </c>
      <c r="BC59" s="51">
        <v>67301.321930007398</v>
      </c>
      <c r="BD59" s="51">
        <v>77108.821930007398</v>
      </c>
      <c r="BE59" s="51">
        <v>86916.321930007398</v>
      </c>
      <c r="BF59" s="51">
        <v>96723.821930007398</v>
      </c>
      <c r="BG59" s="51">
        <v>106531.321930007</v>
      </c>
      <c r="BH59" s="51">
        <v>91483.211311837294</v>
      </c>
      <c r="BI59" s="51">
        <v>101290.711311837</v>
      </c>
      <c r="BJ59" s="51">
        <v>105788.86218276899</v>
      </c>
      <c r="BK59" s="51">
        <v>111593.62367846099</v>
      </c>
      <c r="BL59" s="51">
        <v>121401.12367846099</v>
      </c>
      <c r="BM59" s="51">
        <v>131208.62367846101</v>
      </c>
      <c r="BN59" s="51">
        <v>86135.430129503002</v>
      </c>
      <c r="BO59" s="51">
        <v>86135.430129503002</v>
      </c>
      <c r="BP59" s="51">
        <v>97532.096796169601</v>
      </c>
      <c r="BQ59" s="51">
        <v>108928.763462836</v>
      </c>
      <c r="BR59" s="51">
        <v>118474.55882842701</v>
      </c>
      <c r="BS59" s="51">
        <v>129871.22549509299</v>
      </c>
      <c r="BT59" s="51">
        <v>141267.89216176001</v>
      </c>
      <c r="BU59" s="51">
        <v>117143.66661442901</v>
      </c>
      <c r="BV59" s="51">
        <v>127715.550003468</v>
      </c>
      <c r="BW59" s="51">
        <v>139112.21667013501</v>
      </c>
      <c r="BX59" s="51">
        <v>147997.249803454</v>
      </c>
      <c r="BY59" s="51">
        <v>159393.91647011999</v>
      </c>
      <c r="BZ59" s="51">
        <v>157748.428568014</v>
      </c>
      <c r="CA59" s="51">
        <v>106529.95316751501</v>
      </c>
      <c r="CB59" s="51">
        <v>106529.95316751501</v>
      </c>
      <c r="CC59" s="51">
        <v>116533.286500848</v>
      </c>
      <c r="CD59" s="51">
        <v>126536.619834182</v>
      </c>
      <c r="CE59" s="51">
        <v>136539.95316751499</v>
      </c>
      <c r="CF59" s="51">
        <v>146543.28650084799</v>
      </c>
      <c r="CG59" s="51">
        <v>156546.619834182</v>
      </c>
      <c r="CH59" s="51">
        <v>151597.23349886801</v>
      </c>
      <c r="CI59" s="51">
        <v>146647.84716355399</v>
      </c>
      <c r="CJ59" s="51">
        <v>156651.180496888</v>
      </c>
      <c r="CK59" s="51">
        <v>164403.13396310699</v>
      </c>
      <c r="CL59" s="51">
        <v>174406.467296441</v>
      </c>
      <c r="CM59" s="51">
        <v>171129.40925753399</v>
      </c>
      <c r="CN59" s="51">
        <v>121706.148436203</v>
      </c>
      <c r="CO59" s="51">
        <v>121706.148436203</v>
      </c>
    </row>
    <row r="60" spans="1:93" outlineLevel="1">
      <c r="A60" s="50" t="s">
        <v>928</v>
      </c>
      <c r="B60" s="51" t="s">
        <v>777</v>
      </c>
      <c r="AC60" s="51">
        <v>9000</v>
      </c>
      <c r="AD60" s="51">
        <v>18000</v>
      </c>
      <c r="AE60" s="51">
        <v>27000</v>
      </c>
      <c r="AF60" s="51">
        <v>36000</v>
      </c>
      <c r="AG60" s="51">
        <v>45000</v>
      </c>
      <c r="AH60" s="51">
        <v>54000</v>
      </c>
      <c r="AI60" s="51">
        <v>63000</v>
      </c>
      <c r="AJ60" s="51">
        <v>72000</v>
      </c>
      <c r="AK60" s="51">
        <v>81000</v>
      </c>
      <c r="AL60" s="51">
        <v>90000</v>
      </c>
      <c r="AM60" s="51">
        <v>99000</v>
      </c>
      <c r="AP60" s="51">
        <v>45000</v>
      </c>
      <c r="AQ60" s="51">
        <v>90000</v>
      </c>
      <c r="AR60" s="51">
        <v>135000</v>
      </c>
      <c r="AS60" s="51">
        <v>180000</v>
      </c>
      <c r="AT60" s="51">
        <v>225000</v>
      </c>
      <c r="AU60" s="51">
        <v>270000</v>
      </c>
      <c r="AV60" s="51">
        <v>315000</v>
      </c>
      <c r="AW60" s="51">
        <v>360000</v>
      </c>
      <c r="AX60" s="51">
        <v>405000</v>
      </c>
      <c r="AY60" s="51">
        <v>450000</v>
      </c>
      <c r="AZ60" s="51">
        <v>495000</v>
      </c>
      <c r="BC60" s="51">
        <v>49750.000019999999</v>
      </c>
      <c r="BD60" s="51">
        <v>99500.000039999999</v>
      </c>
      <c r="BE60" s="51">
        <v>149250.00005999999</v>
      </c>
      <c r="BF60" s="51">
        <v>199000.00008</v>
      </c>
      <c r="BG60" s="51">
        <v>248750.0001</v>
      </c>
      <c r="BH60" s="51">
        <v>298500.00011999998</v>
      </c>
      <c r="BI60" s="51">
        <v>348250.00014000002</v>
      </c>
      <c r="BJ60" s="51">
        <v>398000.00016</v>
      </c>
      <c r="BK60" s="51">
        <v>447750.00017999997</v>
      </c>
      <c r="BL60" s="51">
        <v>497500.00020000001</v>
      </c>
      <c r="BM60" s="51">
        <v>547250.00022000005</v>
      </c>
      <c r="BP60" s="51">
        <v>55833.333344999999</v>
      </c>
      <c r="BQ60" s="51">
        <v>111666.66669</v>
      </c>
      <c r="BR60" s="51">
        <v>167500.000035</v>
      </c>
      <c r="BS60" s="51">
        <v>223333.33338</v>
      </c>
      <c r="BT60" s="51">
        <v>279166.66672500002</v>
      </c>
      <c r="BU60" s="51">
        <v>335000.00007000001</v>
      </c>
      <c r="BV60" s="51">
        <v>390833.333415</v>
      </c>
      <c r="BW60" s="51">
        <v>446666.66675999999</v>
      </c>
      <c r="BX60" s="51">
        <v>502500.00010499998</v>
      </c>
      <c r="BY60" s="51">
        <v>558333.33345000003</v>
      </c>
      <c r="BZ60" s="51">
        <v>614166.66679499997</v>
      </c>
      <c r="CC60" s="51">
        <v>146749.99999499999</v>
      </c>
      <c r="CD60" s="51">
        <v>293499.99998999998</v>
      </c>
      <c r="CE60" s="51">
        <v>440249.999985</v>
      </c>
      <c r="CF60" s="51">
        <v>586999.99997999996</v>
      </c>
      <c r="CG60" s="51">
        <v>733749.99997500004</v>
      </c>
      <c r="CH60" s="51">
        <v>880499.99997</v>
      </c>
      <c r="CI60" s="51">
        <v>1027249.999965</v>
      </c>
      <c r="CJ60" s="51">
        <v>1173999.9999599999</v>
      </c>
      <c r="CK60" s="51">
        <v>1320749.9999549999</v>
      </c>
      <c r="CL60" s="51">
        <v>1467499.9999500001</v>
      </c>
      <c r="CM60" s="51">
        <v>1614249.999945</v>
      </c>
    </row>
    <row r="61" spans="1:93" outlineLevel="1">
      <c r="A61" s="50" t="s">
        <v>929</v>
      </c>
      <c r="B61" s="51" t="s">
        <v>777</v>
      </c>
      <c r="AC61" s="51">
        <v>18000</v>
      </c>
      <c r="AD61" s="51">
        <v>36000</v>
      </c>
      <c r="AE61" s="51">
        <v>54000</v>
      </c>
      <c r="AF61" s="51">
        <v>72000</v>
      </c>
      <c r="AG61" s="51">
        <v>90000</v>
      </c>
      <c r="AH61" s="51">
        <v>108000</v>
      </c>
      <c r="AI61" s="51">
        <v>126000</v>
      </c>
      <c r="AJ61" s="51">
        <v>144000</v>
      </c>
      <c r="AK61" s="51">
        <v>162000</v>
      </c>
      <c r="AL61" s="51">
        <v>180000</v>
      </c>
      <c r="AM61" s="51">
        <v>198000</v>
      </c>
      <c r="AP61" s="51">
        <v>91000</v>
      </c>
      <c r="AQ61" s="51">
        <v>182000</v>
      </c>
      <c r="AR61" s="51">
        <v>273000</v>
      </c>
      <c r="AS61" s="51">
        <v>364000</v>
      </c>
      <c r="AT61" s="51">
        <v>455000</v>
      </c>
      <c r="AU61" s="51">
        <v>546000</v>
      </c>
      <c r="AV61" s="51">
        <v>637000</v>
      </c>
      <c r="AW61" s="51">
        <v>728000</v>
      </c>
      <c r="AX61" s="51">
        <v>819000</v>
      </c>
      <c r="AY61" s="51">
        <v>910000</v>
      </c>
      <c r="AZ61" s="51">
        <v>1001000</v>
      </c>
      <c r="BC61" s="51">
        <v>100499.999964</v>
      </c>
      <c r="BD61" s="51">
        <v>200999.999928</v>
      </c>
      <c r="BE61" s="51">
        <v>301499.99989199999</v>
      </c>
      <c r="BF61" s="51">
        <v>401999.99985600001</v>
      </c>
      <c r="BG61" s="51">
        <v>502499.99981999898</v>
      </c>
      <c r="BH61" s="51">
        <v>602999.99978399999</v>
      </c>
      <c r="BI61" s="51">
        <v>703499.99974799994</v>
      </c>
      <c r="BJ61" s="51">
        <v>803999.99971200002</v>
      </c>
      <c r="BK61" s="51">
        <v>904499.99967599998</v>
      </c>
      <c r="BL61" s="51">
        <v>1004999.9996400001</v>
      </c>
      <c r="BM61" s="51">
        <v>1105499.999604</v>
      </c>
      <c r="BP61" s="51">
        <v>112749.999998999</v>
      </c>
      <c r="BQ61" s="51">
        <v>225499.999997999</v>
      </c>
      <c r="BR61" s="51">
        <v>338249.99999699998</v>
      </c>
      <c r="BS61" s="51">
        <v>450999.99999599898</v>
      </c>
      <c r="BT61" s="51">
        <v>563749.99999499996</v>
      </c>
      <c r="BU61" s="51">
        <v>676499.99999399995</v>
      </c>
      <c r="BV61" s="51">
        <v>789249.99999299995</v>
      </c>
      <c r="BW61" s="51">
        <v>901999.99999199901</v>
      </c>
      <c r="BX61" s="51">
        <v>1014749.99999099</v>
      </c>
      <c r="BY61" s="51">
        <v>1127499.9999899999</v>
      </c>
      <c r="BZ61" s="51">
        <v>1240249.9999889999</v>
      </c>
      <c r="CC61" s="51">
        <v>296333.33329599898</v>
      </c>
      <c r="CD61" s="51">
        <v>592666.666591999</v>
      </c>
      <c r="CE61" s="51">
        <v>888999.99988799996</v>
      </c>
      <c r="CF61" s="51">
        <v>1185333.3331839901</v>
      </c>
      <c r="CG61" s="51">
        <v>1481666.6664799999</v>
      </c>
      <c r="CH61" s="51">
        <v>1777999.9997759999</v>
      </c>
      <c r="CI61" s="51">
        <v>2074333.333072</v>
      </c>
      <c r="CJ61" s="51">
        <v>2370666.6663680002</v>
      </c>
      <c r="CK61" s="51">
        <v>2666999.9996639998</v>
      </c>
      <c r="CL61" s="51">
        <v>2963333.3329599998</v>
      </c>
      <c r="CM61" s="51">
        <v>3259666.6662559998</v>
      </c>
    </row>
    <row r="62" spans="1:93" outlineLevel="1">
      <c r="A62" s="50" t="s">
        <v>930</v>
      </c>
      <c r="B62" s="51" t="s">
        <v>777</v>
      </c>
      <c r="AC62" s="51">
        <v>56000</v>
      </c>
      <c r="AD62" s="51">
        <v>112000</v>
      </c>
      <c r="AE62" s="51">
        <v>168000</v>
      </c>
      <c r="AF62" s="51">
        <v>224000</v>
      </c>
      <c r="AG62" s="51">
        <v>280000</v>
      </c>
      <c r="AH62" s="51">
        <v>336000</v>
      </c>
      <c r="AI62" s="51">
        <v>392000</v>
      </c>
      <c r="AJ62" s="51">
        <v>448000</v>
      </c>
      <c r="AK62" s="51">
        <v>504000</v>
      </c>
      <c r="AL62" s="51">
        <v>560000</v>
      </c>
      <c r="AM62" s="51">
        <v>616000</v>
      </c>
      <c r="AP62" s="51">
        <v>276000</v>
      </c>
      <c r="AQ62" s="51">
        <v>552000</v>
      </c>
      <c r="AR62" s="51">
        <v>828000</v>
      </c>
      <c r="AS62" s="51">
        <v>1104000</v>
      </c>
      <c r="AT62" s="51">
        <v>1380000</v>
      </c>
      <c r="AU62" s="51">
        <v>1656000</v>
      </c>
      <c r="AV62" s="51">
        <v>1932000</v>
      </c>
      <c r="AW62" s="51">
        <v>2208000</v>
      </c>
      <c r="AX62" s="51">
        <v>2484000</v>
      </c>
      <c r="AY62" s="51">
        <v>2760000</v>
      </c>
      <c r="AZ62" s="51">
        <v>3036000</v>
      </c>
      <c r="BC62" s="51">
        <v>305666.66674800002</v>
      </c>
      <c r="BD62" s="51">
        <v>611333.33349600004</v>
      </c>
      <c r="BE62" s="51">
        <v>917000.000244</v>
      </c>
      <c r="BF62" s="51">
        <v>1222666.6669920001</v>
      </c>
      <c r="BG62" s="51">
        <v>1528333.3337399999</v>
      </c>
      <c r="BH62" s="51">
        <v>1834000.00048799</v>
      </c>
      <c r="BI62" s="51">
        <v>2139666.6672359998</v>
      </c>
      <c r="BJ62" s="51">
        <v>2445333.3339839899</v>
      </c>
      <c r="BK62" s="51">
        <v>2751000.0007319902</v>
      </c>
      <c r="BL62" s="51">
        <v>3056666.6674799901</v>
      </c>
      <c r="BM62" s="51">
        <v>3362333.3342279899</v>
      </c>
      <c r="BP62" s="51">
        <v>342749.99997599999</v>
      </c>
      <c r="BQ62" s="51">
        <v>685499.99995199998</v>
      </c>
      <c r="BR62" s="51">
        <v>1028249.999928</v>
      </c>
      <c r="BS62" s="51">
        <v>1370999.999904</v>
      </c>
      <c r="BT62" s="51">
        <v>1713749.99988</v>
      </c>
      <c r="BU62" s="51">
        <v>2056499.9998560001</v>
      </c>
      <c r="BV62" s="51">
        <v>2399249.9998320001</v>
      </c>
      <c r="BW62" s="51">
        <v>2741999.9998079999</v>
      </c>
      <c r="BX62" s="51">
        <v>3084749.9997840002</v>
      </c>
      <c r="BY62" s="51">
        <v>3427499.99976</v>
      </c>
      <c r="BZ62" s="51">
        <v>3770249.9997359999</v>
      </c>
      <c r="CC62" s="51">
        <v>901166.66656799999</v>
      </c>
      <c r="CD62" s="51">
        <v>1802333.333136</v>
      </c>
      <c r="CE62" s="51">
        <v>2703499.9997040001</v>
      </c>
      <c r="CF62" s="51">
        <v>3604666.6662719999</v>
      </c>
      <c r="CG62" s="51">
        <v>4505833.3328400003</v>
      </c>
      <c r="CH62" s="51">
        <v>5406999.9994080001</v>
      </c>
      <c r="CI62" s="51">
        <v>6308166.665976</v>
      </c>
      <c r="CJ62" s="51">
        <v>7209333.3325439999</v>
      </c>
      <c r="CK62" s="51">
        <v>8110499.9991119998</v>
      </c>
      <c r="CL62" s="51">
        <v>9011666.6656800006</v>
      </c>
      <c r="CM62" s="51">
        <v>9912833.3322480004</v>
      </c>
    </row>
    <row r="63" spans="1:93" outlineLevel="1">
      <c r="A63" s="50" t="s">
        <v>931</v>
      </c>
      <c r="B63" s="51" t="s">
        <v>777</v>
      </c>
      <c r="AC63" s="51">
        <v>1000</v>
      </c>
      <c r="AD63" s="51">
        <v>2000</v>
      </c>
      <c r="AE63" s="51">
        <v>3000</v>
      </c>
      <c r="AF63" s="51">
        <v>4000</v>
      </c>
      <c r="AG63" s="51">
        <v>5000</v>
      </c>
      <c r="AH63" s="51">
        <v>6000</v>
      </c>
      <c r="AI63" s="51">
        <v>7000</v>
      </c>
      <c r="AJ63" s="51">
        <v>8000</v>
      </c>
      <c r="AK63" s="51">
        <v>9000</v>
      </c>
      <c r="AL63" s="51">
        <v>10000</v>
      </c>
      <c r="AM63" s="51">
        <v>11000</v>
      </c>
      <c r="AP63" s="51">
        <v>7000</v>
      </c>
      <c r="AQ63" s="51">
        <v>14000</v>
      </c>
      <c r="AR63" s="51">
        <v>21000</v>
      </c>
      <c r="AS63" s="51">
        <v>28000</v>
      </c>
      <c r="AT63" s="51">
        <v>35000</v>
      </c>
      <c r="AU63" s="51">
        <v>42000</v>
      </c>
      <c r="AV63" s="51">
        <v>49000</v>
      </c>
      <c r="AW63" s="51">
        <v>56000</v>
      </c>
      <c r="AX63" s="51">
        <v>63000</v>
      </c>
      <c r="AY63" s="51">
        <v>70000</v>
      </c>
      <c r="AZ63" s="51">
        <v>77000</v>
      </c>
      <c r="BC63" s="51">
        <v>7333.3333359999997</v>
      </c>
      <c r="BD63" s="51">
        <v>14666.666671999999</v>
      </c>
      <c r="BE63" s="51">
        <v>22000.000007999999</v>
      </c>
      <c r="BF63" s="51">
        <v>29333.333343999999</v>
      </c>
      <c r="BG63" s="51">
        <v>36666.666680000002</v>
      </c>
      <c r="BH63" s="51">
        <v>44000.000015999998</v>
      </c>
      <c r="BI63" s="51">
        <v>51333.333352000001</v>
      </c>
      <c r="BJ63" s="51">
        <v>58666.666687999998</v>
      </c>
      <c r="BK63" s="51">
        <v>66000.000023999994</v>
      </c>
      <c r="BL63" s="51">
        <v>73333.333360000004</v>
      </c>
      <c r="BM63" s="51">
        <v>80666.666696</v>
      </c>
      <c r="BP63" s="51">
        <v>8250.0000029999992</v>
      </c>
      <c r="BQ63" s="51">
        <v>16500.000005999998</v>
      </c>
      <c r="BR63" s="51">
        <v>24750.000008999999</v>
      </c>
      <c r="BS63" s="51">
        <v>33000.000011999997</v>
      </c>
      <c r="BT63" s="51">
        <v>41250.000014999998</v>
      </c>
      <c r="BU63" s="51">
        <v>49500.000017999897</v>
      </c>
      <c r="BV63" s="51">
        <v>57750.000020999898</v>
      </c>
      <c r="BW63" s="51">
        <v>66000.000023999994</v>
      </c>
      <c r="BX63" s="51">
        <v>74250.0000269999</v>
      </c>
      <c r="BY63" s="51">
        <v>82500.000029999894</v>
      </c>
      <c r="BZ63" s="51">
        <v>90750.000032999902</v>
      </c>
      <c r="CC63" s="51">
        <v>21666.666665000001</v>
      </c>
      <c r="CD63" s="51">
        <v>43333.333330000001</v>
      </c>
      <c r="CE63" s="51">
        <v>64999.999994999998</v>
      </c>
      <c r="CF63" s="51">
        <v>86666.666660000003</v>
      </c>
      <c r="CG63" s="51">
        <v>108333.333325</v>
      </c>
      <c r="CH63" s="51">
        <v>129999.99999</v>
      </c>
      <c r="CI63" s="51">
        <v>151666.66665500001</v>
      </c>
      <c r="CJ63" s="51">
        <v>173333.33332000001</v>
      </c>
      <c r="CK63" s="51">
        <v>194999.999985</v>
      </c>
      <c r="CL63" s="51">
        <v>216666.66665</v>
      </c>
      <c r="CM63" s="51">
        <v>238333.333315</v>
      </c>
    </row>
    <row r="64" spans="1:93" outlineLevel="1">
      <c r="A64" s="50" t="s">
        <v>932</v>
      </c>
      <c r="B64" s="51" t="s">
        <v>777</v>
      </c>
      <c r="AC64" s="51">
        <v>10000</v>
      </c>
      <c r="AD64" s="51">
        <v>20000</v>
      </c>
      <c r="AE64" s="51">
        <v>30000</v>
      </c>
      <c r="AF64" s="51">
        <v>40000</v>
      </c>
      <c r="AG64" s="51">
        <v>50000</v>
      </c>
      <c r="AH64" s="51">
        <v>60000</v>
      </c>
      <c r="AI64" s="51">
        <v>70000</v>
      </c>
      <c r="AJ64" s="51">
        <v>80000</v>
      </c>
      <c r="AK64" s="51">
        <v>90000</v>
      </c>
      <c r="AL64" s="51">
        <v>100000</v>
      </c>
      <c r="AM64" s="51">
        <v>110000</v>
      </c>
      <c r="AP64" s="51">
        <v>48000</v>
      </c>
      <c r="AQ64" s="51">
        <v>96000</v>
      </c>
      <c r="AR64" s="51">
        <v>144000</v>
      </c>
      <c r="AS64" s="51">
        <v>192000</v>
      </c>
      <c r="AT64" s="51">
        <v>240000</v>
      </c>
      <c r="AU64" s="51">
        <v>288000</v>
      </c>
      <c r="AV64" s="51">
        <v>336000</v>
      </c>
      <c r="AW64" s="51">
        <v>384000</v>
      </c>
      <c r="AX64" s="51">
        <v>432000</v>
      </c>
      <c r="AY64" s="51">
        <v>480000</v>
      </c>
      <c r="AZ64" s="51">
        <v>528000</v>
      </c>
      <c r="BC64" s="51">
        <v>52916.666687999998</v>
      </c>
      <c r="BD64" s="51">
        <v>105833.333376</v>
      </c>
      <c r="BE64" s="51">
        <v>158750.00006399999</v>
      </c>
      <c r="BF64" s="51">
        <v>211666.66675199999</v>
      </c>
      <c r="BG64" s="51">
        <v>264583.33344000002</v>
      </c>
      <c r="BH64" s="51">
        <v>317500.00012799999</v>
      </c>
      <c r="BI64" s="51">
        <v>370416.66681600001</v>
      </c>
      <c r="BJ64" s="51">
        <v>423333.33350399998</v>
      </c>
      <c r="BK64" s="51">
        <v>476250.00019200001</v>
      </c>
      <c r="BL64" s="51">
        <v>529166.66688000003</v>
      </c>
      <c r="BM64" s="51">
        <v>582083.333568</v>
      </c>
      <c r="BP64" s="51">
        <v>59333.333328000001</v>
      </c>
      <c r="BQ64" s="51">
        <v>118666.666656</v>
      </c>
      <c r="BR64" s="51">
        <v>177999.99998399999</v>
      </c>
      <c r="BS64" s="51">
        <v>237333.333312</v>
      </c>
      <c r="BT64" s="51">
        <v>296666.66664000001</v>
      </c>
      <c r="BU64" s="51">
        <v>355999.99996799999</v>
      </c>
      <c r="BV64" s="51">
        <v>415333.33329599898</v>
      </c>
      <c r="BW64" s="51">
        <v>474666.66662399902</v>
      </c>
      <c r="BX64" s="51">
        <v>533999.99995199998</v>
      </c>
      <c r="BY64" s="51">
        <v>593333.33327999897</v>
      </c>
      <c r="BZ64" s="51">
        <v>652666.66660799901</v>
      </c>
      <c r="CC64" s="51">
        <v>156000</v>
      </c>
      <c r="CD64" s="51">
        <v>312000</v>
      </c>
      <c r="CE64" s="51">
        <v>468000</v>
      </c>
      <c r="CF64" s="51">
        <v>624000</v>
      </c>
      <c r="CG64" s="51">
        <v>780000</v>
      </c>
      <c r="CH64" s="51">
        <v>936000</v>
      </c>
      <c r="CI64" s="51">
        <v>1092000</v>
      </c>
      <c r="CJ64" s="51">
        <v>1248000</v>
      </c>
      <c r="CK64" s="51">
        <v>1404000</v>
      </c>
      <c r="CL64" s="51">
        <v>1560000</v>
      </c>
      <c r="CM64" s="51">
        <v>1716000</v>
      </c>
    </row>
    <row r="65" spans="1:93" outlineLevel="1">
      <c r="A65" s="50" t="s">
        <v>933</v>
      </c>
      <c r="B65" s="51" t="s">
        <v>777</v>
      </c>
      <c r="AP65" s="51">
        <v>2000</v>
      </c>
      <c r="AQ65" s="51">
        <v>4000</v>
      </c>
      <c r="AR65" s="51">
        <v>6000</v>
      </c>
      <c r="AS65" s="51">
        <v>8000</v>
      </c>
      <c r="AT65" s="51">
        <v>10000</v>
      </c>
      <c r="AU65" s="51">
        <v>12000</v>
      </c>
      <c r="AV65" s="51">
        <v>14000</v>
      </c>
      <c r="AW65" s="51">
        <v>16000</v>
      </c>
      <c r="AX65" s="51">
        <v>18000</v>
      </c>
      <c r="AY65" s="51">
        <v>20000</v>
      </c>
      <c r="AZ65" s="51">
        <v>22000</v>
      </c>
      <c r="BC65" s="51">
        <v>2583.3333339999999</v>
      </c>
      <c r="BD65" s="51">
        <v>5166.6666679999998</v>
      </c>
      <c r="BE65" s="51">
        <v>7750.0000019999998</v>
      </c>
      <c r="BF65" s="51">
        <v>10333.333336</v>
      </c>
      <c r="BG65" s="51">
        <v>12916.666670000001</v>
      </c>
      <c r="BH65" s="51">
        <v>15500.000004</v>
      </c>
      <c r="BI65" s="51">
        <v>18083.333338</v>
      </c>
      <c r="BJ65" s="51">
        <v>20666.666671999999</v>
      </c>
      <c r="BK65" s="51">
        <v>23250.000005999998</v>
      </c>
      <c r="BL65" s="51">
        <v>25833.333340000001</v>
      </c>
      <c r="BM65" s="51">
        <v>28416.666674</v>
      </c>
      <c r="BP65" s="51">
        <v>2916.6666659999901</v>
      </c>
      <c r="BQ65" s="51">
        <v>5833.3333319999902</v>
      </c>
      <c r="BR65" s="51">
        <v>8749.9999979999993</v>
      </c>
      <c r="BS65" s="51">
        <v>11666.6666639999</v>
      </c>
      <c r="BT65" s="51">
        <v>14583.333329999899</v>
      </c>
      <c r="BU65" s="51">
        <v>17499.999995999999</v>
      </c>
      <c r="BV65" s="51">
        <v>20416.666662</v>
      </c>
      <c r="BW65" s="51">
        <v>23333.333328000001</v>
      </c>
      <c r="BX65" s="51">
        <v>26249.999994000002</v>
      </c>
      <c r="BY65" s="51">
        <v>29166.666659999999</v>
      </c>
      <c r="BZ65" s="51">
        <v>32083.333326</v>
      </c>
      <c r="CC65" s="51">
        <v>7583.3333339999999</v>
      </c>
      <c r="CD65" s="51">
        <v>15166.666668</v>
      </c>
      <c r="CE65" s="51">
        <v>22750.000002000001</v>
      </c>
      <c r="CF65" s="51">
        <v>30333.333336</v>
      </c>
      <c r="CG65" s="51">
        <v>37916.666669999999</v>
      </c>
      <c r="CH65" s="51">
        <v>45500.000004000001</v>
      </c>
      <c r="CI65" s="51">
        <v>53083.333337999997</v>
      </c>
      <c r="CJ65" s="51">
        <v>60666.666671999999</v>
      </c>
      <c r="CK65" s="51">
        <v>68250.000006000002</v>
      </c>
      <c r="CL65" s="51">
        <v>75833.333339999997</v>
      </c>
      <c r="CM65" s="51">
        <v>83416.666673999993</v>
      </c>
    </row>
    <row r="66" spans="1:93" outlineLevel="1">
      <c r="A66" s="50" t="s">
        <v>934</v>
      </c>
      <c r="B66" s="51" t="s">
        <v>777</v>
      </c>
      <c r="AC66" s="51">
        <v>7170787.7978879996</v>
      </c>
      <c r="AD66" s="51">
        <v>7294855.3387775999</v>
      </c>
      <c r="AE66" s="51">
        <v>7452095.0620927997</v>
      </c>
      <c r="AF66" s="51">
        <v>7501318.81705599</v>
      </c>
      <c r="AG66" s="51">
        <v>7879167.0339136003</v>
      </c>
      <c r="AH66" s="51">
        <v>7827657.7542463997</v>
      </c>
      <c r="AI66" s="51">
        <v>7866216.8045055997</v>
      </c>
      <c r="AJ66" s="51">
        <v>8258465.5463872002</v>
      </c>
      <c r="AK66" s="51">
        <v>8471345.8408959992</v>
      </c>
      <c r="AL66" s="51">
        <v>9543417.0700863991</v>
      </c>
      <c r="AM66" s="51">
        <v>9593202.2109631896</v>
      </c>
      <c r="AN66" s="51">
        <v>4730228.89080883</v>
      </c>
      <c r="AO66" s="51">
        <v>4730228.89080883</v>
      </c>
      <c r="AP66" s="51">
        <v>4874224.0755128302</v>
      </c>
      <c r="AQ66" s="51">
        <v>5393595.7988664303</v>
      </c>
      <c r="AR66" s="51">
        <v>5134396.5022883397</v>
      </c>
      <c r="AS66" s="51">
        <v>4571361.6230716398</v>
      </c>
      <c r="AT66" s="51">
        <v>4001605.3461607601</v>
      </c>
      <c r="AU66" s="51">
        <v>4080324.8448423599</v>
      </c>
      <c r="AV66" s="51">
        <v>4099794.7340007601</v>
      </c>
      <c r="AW66" s="51">
        <v>4419439.20438796</v>
      </c>
      <c r="AX66" s="51">
        <v>4506994.54196236</v>
      </c>
      <c r="AY66" s="51">
        <v>4398401.1579553802</v>
      </c>
      <c r="AZ66" s="51">
        <v>3628353.28497964</v>
      </c>
      <c r="BA66" s="51">
        <v>3708985.2405508398</v>
      </c>
      <c r="BB66" s="51">
        <v>3708985.2405508398</v>
      </c>
      <c r="BC66" s="51">
        <v>3879573.57388417</v>
      </c>
      <c r="BD66" s="51">
        <v>4050161.90721751</v>
      </c>
      <c r="BE66" s="51">
        <v>2828205.6629103599</v>
      </c>
      <c r="BF66" s="51">
        <v>2287242.0021507801</v>
      </c>
      <c r="BG66" s="51">
        <v>2457830.3354841098</v>
      </c>
      <c r="BH66" s="51">
        <v>2628418.6688174498</v>
      </c>
      <c r="BI66" s="51">
        <v>2799007.0021507801</v>
      </c>
      <c r="BJ66" s="51">
        <v>2839875.81746253</v>
      </c>
      <c r="BK66" s="51">
        <v>3010464.1507958602</v>
      </c>
      <c r="BL66" s="51">
        <v>3153068.3858212</v>
      </c>
      <c r="BM66" s="51">
        <v>3323656.7191545302</v>
      </c>
      <c r="BN66" s="51">
        <v>2512437.6133915498</v>
      </c>
      <c r="BO66" s="51">
        <v>2512437.6133915498</v>
      </c>
      <c r="BP66" s="51">
        <v>2658285.1133915498</v>
      </c>
      <c r="BQ66" s="51">
        <v>2804132.6133915498</v>
      </c>
      <c r="BR66" s="51">
        <v>2796974.5124359098</v>
      </c>
      <c r="BS66" s="51">
        <v>2836257.8946974901</v>
      </c>
      <c r="BT66" s="51">
        <v>2982105.3946974901</v>
      </c>
      <c r="BU66" s="51">
        <v>3127952.8946974901</v>
      </c>
      <c r="BV66" s="51">
        <v>3273800.3946974901</v>
      </c>
      <c r="BW66" s="51">
        <v>3419647.8946974901</v>
      </c>
      <c r="BX66" s="51">
        <v>3565495.3946974901</v>
      </c>
      <c r="BY66" s="51">
        <v>3711342.8946974901</v>
      </c>
      <c r="BZ66" s="51">
        <v>3777260.15768182</v>
      </c>
      <c r="CA66" s="51">
        <v>2316268.0814522202</v>
      </c>
      <c r="CB66" s="51">
        <v>2316268.0814522202</v>
      </c>
      <c r="CC66" s="51">
        <v>2386857.5045743501</v>
      </c>
      <c r="CD66" s="51">
        <v>2641464.2847444001</v>
      </c>
      <c r="CE66" s="51">
        <v>2744416.82662421</v>
      </c>
      <c r="CF66" s="51">
        <v>2776245.35811802</v>
      </c>
      <c r="CG66" s="51">
        <v>2826321.11068105</v>
      </c>
      <c r="CH66" s="51">
        <v>2864911.04000278</v>
      </c>
      <c r="CI66" s="51">
        <v>2874455.58308433</v>
      </c>
      <c r="CJ66" s="51">
        <v>3031151.9255015599</v>
      </c>
      <c r="CK66" s="51">
        <v>3074073.3661271301</v>
      </c>
      <c r="CL66" s="51">
        <v>3113600.9080818999</v>
      </c>
      <c r="CM66" s="51">
        <v>3179730.6253998601</v>
      </c>
      <c r="CN66" s="51">
        <v>2247007.03673075</v>
      </c>
      <c r="CO66" s="51">
        <v>2247007.03673075</v>
      </c>
    </row>
    <row r="67" spans="1:93" outlineLevel="1">
      <c r="A67" s="50" t="s">
        <v>935</v>
      </c>
      <c r="B67" s="51" t="s">
        <v>777</v>
      </c>
      <c r="AC67" s="51">
        <v>2586055.8766040001</v>
      </c>
      <c r="AD67" s="51">
        <v>3046046.30892079</v>
      </c>
      <c r="AE67" s="51">
        <v>3629025.2878423999</v>
      </c>
      <c r="AF67" s="51">
        <v>3811526.3365729898</v>
      </c>
      <c r="AG67" s="51">
        <v>5212429.1301338002</v>
      </c>
      <c r="AH67" s="51">
        <v>5021454.3138961997</v>
      </c>
      <c r="AI67" s="51">
        <v>5164415.1082448</v>
      </c>
      <c r="AJ67" s="51">
        <v>6618709.0118725998</v>
      </c>
      <c r="AK67" s="51">
        <v>7407979.9041679902</v>
      </c>
      <c r="AL67" s="51">
        <v>11382770.6081162</v>
      </c>
      <c r="AM67" s="51">
        <v>11567353.0404805</v>
      </c>
      <c r="AN67" s="51">
        <v>5703645.80449857</v>
      </c>
      <c r="AO67" s="51">
        <v>5703645.80449857</v>
      </c>
      <c r="AP67" s="51">
        <v>6237519.5863805702</v>
      </c>
      <c r="AQ67" s="51">
        <v>8163132.2151593799</v>
      </c>
      <c r="AR67" s="51">
        <v>7770837.6853230903</v>
      </c>
      <c r="AS67" s="51">
        <v>6918692.2276011501</v>
      </c>
      <c r="AT67" s="51">
        <v>6056374.0279655801</v>
      </c>
      <c r="AU67" s="51">
        <v>6348232.9297433803</v>
      </c>
      <c r="AV67" s="51">
        <v>6420419.11693558</v>
      </c>
      <c r="AW67" s="51">
        <v>7605526.8176831799</v>
      </c>
      <c r="AX67" s="51">
        <v>7930145.30607838</v>
      </c>
      <c r="AY67" s="51">
        <v>7739073.1167432703</v>
      </c>
      <c r="AZ67" s="51">
        <v>6384158.7789337104</v>
      </c>
      <c r="BA67" s="51">
        <v>6683108.26915331</v>
      </c>
      <c r="BB67" s="51">
        <v>6683108.26915331</v>
      </c>
      <c r="BC67" s="51">
        <v>7315577.4358199798</v>
      </c>
      <c r="BD67" s="51">
        <v>7948046.6024866505</v>
      </c>
      <c r="BE67" s="51">
        <v>5550076.9907915099</v>
      </c>
      <c r="BF67" s="51">
        <v>4488488.7174173398</v>
      </c>
      <c r="BG67" s="51">
        <v>5120957.8840840096</v>
      </c>
      <c r="BH67" s="51">
        <v>5753427.05075067</v>
      </c>
      <c r="BI67" s="51">
        <v>6385896.2174173398</v>
      </c>
      <c r="BJ67" s="51">
        <v>6537420.4457030296</v>
      </c>
      <c r="BK67" s="51">
        <v>7169889.6123696901</v>
      </c>
      <c r="BL67" s="51">
        <v>7698605.6149662696</v>
      </c>
      <c r="BM67" s="51">
        <v>8331074.7816329403</v>
      </c>
      <c r="BN67" s="51">
        <v>6297673.7401078101</v>
      </c>
      <c r="BO67" s="51">
        <v>6297673.7401078101</v>
      </c>
      <c r="BP67" s="51">
        <v>6838416.2401078101</v>
      </c>
      <c r="BQ67" s="51">
        <v>7379158.7401078101</v>
      </c>
      <c r="BR67" s="51">
        <v>7360321.9836088195</v>
      </c>
      <c r="BS67" s="51">
        <v>7505968.5962184398</v>
      </c>
      <c r="BT67" s="51">
        <v>8046711.0962184398</v>
      </c>
      <c r="BU67" s="51">
        <v>8587453.5962184407</v>
      </c>
      <c r="BV67" s="51">
        <v>9128196.0962184407</v>
      </c>
      <c r="BW67" s="51">
        <v>9668938.5962184407</v>
      </c>
      <c r="BX67" s="51">
        <v>10209681.0962184</v>
      </c>
      <c r="BY67" s="51">
        <v>10750423.5962184</v>
      </c>
      <c r="BZ67" s="51">
        <v>10994817.6761944</v>
      </c>
      <c r="CA67" s="51">
        <v>6742174.0048706597</v>
      </c>
      <c r="CB67" s="51">
        <v>6742174.0048706597</v>
      </c>
      <c r="CC67" s="51">
        <v>7003889.3395508397</v>
      </c>
      <c r="CD67" s="51">
        <v>7947862.1861451901</v>
      </c>
      <c r="CE67" s="51">
        <v>8329566.09818359</v>
      </c>
      <c r="CF67" s="51">
        <v>8447572.6550280992</v>
      </c>
      <c r="CG67" s="51">
        <v>8633232.0890019499</v>
      </c>
      <c r="CH67" s="51">
        <v>8776307.0118589997</v>
      </c>
      <c r="CI67" s="51">
        <v>8811694.0879459605</v>
      </c>
      <c r="CJ67" s="51">
        <v>9392656.9841568507</v>
      </c>
      <c r="CK67" s="51">
        <v>9551791.2949563693</v>
      </c>
      <c r="CL67" s="51">
        <v>9698342.4837071206</v>
      </c>
      <c r="CM67" s="51">
        <v>9943523.1401665807</v>
      </c>
      <c r="CN67" s="51">
        <v>7026748.20545201</v>
      </c>
      <c r="CO67" s="51">
        <v>7026748.20545201</v>
      </c>
    </row>
    <row r="68" spans="1:93" outlineLevel="1">
      <c r="A68" s="50" t="s">
        <v>936</v>
      </c>
      <c r="B68" s="51" t="s">
        <v>777</v>
      </c>
      <c r="AC68" s="51">
        <v>3835.4641940000001</v>
      </c>
      <c r="AD68" s="51">
        <v>96274.332438800004</v>
      </c>
      <c r="AE68" s="51">
        <v>213428.76269639999</v>
      </c>
      <c r="AF68" s="51">
        <v>250103.85246549899</v>
      </c>
      <c r="AG68" s="51">
        <v>531626.81394429901</v>
      </c>
      <c r="AH68" s="51">
        <v>493248.85076069902</v>
      </c>
      <c r="AI68" s="51">
        <v>521978.00055279903</v>
      </c>
      <c r="AJ68" s="51">
        <v>814230.345606099</v>
      </c>
      <c r="AK68" s="51">
        <v>972840.83594799996</v>
      </c>
      <c r="AL68" s="51">
        <v>1771607.78493069</v>
      </c>
      <c r="AM68" s="51">
        <v>1808701.1458940899</v>
      </c>
      <c r="AN68" s="51">
        <v>891836.76388786302</v>
      </c>
      <c r="AO68" s="51">
        <v>891836.76388786302</v>
      </c>
      <c r="AP68" s="51">
        <v>999123.10011486302</v>
      </c>
      <c r="AQ68" s="51">
        <v>1386090.8272166599</v>
      </c>
      <c r="AR68" s="51">
        <v>1319479.6496635701</v>
      </c>
      <c r="AS68" s="51">
        <v>1174786.2928404</v>
      </c>
      <c r="AT68" s="51">
        <v>1028365.61568449</v>
      </c>
      <c r="AU68" s="51">
        <v>1087017.0672627899</v>
      </c>
      <c r="AV68" s="51">
        <v>1101523.4764794901</v>
      </c>
      <c r="AW68" s="51">
        <v>1339680.6356480899</v>
      </c>
      <c r="AX68" s="51">
        <v>1404915.3961352899</v>
      </c>
      <c r="AY68" s="51">
        <v>1371064.7855589101</v>
      </c>
      <c r="AZ68" s="51">
        <v>1131026.30704906</v>
      </c>
      <c r="BA68" s="51">
        <v>1191102.6708096601</v>
      </c>
      <c r="BB68" s="51">
        <v>1191102.6708096601</v>
      </c>
      <c r="BC68" s="51">
        <v>1318202.6708096601</v>
      </c>
      <c r="BD68" s="51">
        <v>1445302.6708096601</v>
      </c>
      <c r="BE68" s="51">
        <v>1009246.86267951</v>
      </c>
      <c r="BF68" s="51">
        <v>816203.66055134905</v>
      </c>
      <c r="BG68" s="51">
        <v>943303.66055134905</v>
      </c>
      <c r="BH68" s="51">
        <v>1070403.6605513401</v>
      </c>
      <c r="BI68" s="51">
        <v>1197503.6605513401</v>
      </c>
      <c r="BJ68" s="51">
        <v>1227953.72899754</v>
      </c>
      <c r="BK68" s="51">
        <v>1355053.72899754</v>
      </c>
      <c r="BL68" s="51">
        <v>1461303.65780307</v>
      </c>
      <c r="BM68" s="51">
        <v>1588403.65780307</v>
      </c>
      <c r="BN68" s="51">
        <v>1200715.18581146</v>
      </c>
      <c r="BO68" s="51">
        <v>1200715.18581146</v>
      </c>
      <c r="BP68" s="51">
        <v>1309381.85247813</v>
      </c>
      <c r="BQ68" s="51">
        <v>1418048.5191448</v>
      </c>
      <c r="BR68" s="51">
        <v>1414428.6709209499</v>
      </c>
      <c r="BS68" s="51">
        <v>1443697.5593541299</v>
      </c>
      <c r="BT68" s="51">
        <v>1552364.2260207899</v>
      </c>
      <c r="BU68" s="51">
        <v>1661030.8926874599</v>
      </c>
      <c r="BV68" s="51">
        <v>1769697.5593541299</v>
      </c>
      <c r="BW68" s="51">
        <v>1878364.2260207899</v>
      </c>
      <c r="BX68" s="51">
        <v>1987030.8926874599</v>
      </c>
      <c r="BY68" s="51">
        <v>2095697.5593541299</v>
      </c>
      <c r="BZ68" s="51">
        <v>2144810.5660515199</v>
      </c>
      <c r="CA68" s="51">
        <v>1315227.4525765099</v>
      </c>
      <c r="CB68" s="51">
        <v>1315227.4525765099</v>
      </c>
      <c r="CC68" s="51">
        <v>1367821.45473368</v>
      </c>
      <c r="CD68" s="51">
        <v>1557521.1144451301</v>
      </c>
      <c r="CE68" s="51">
        <v>1634227.8782947999</v>
      </c>
      <c r="CF68" s="51">
        <v>1657942.33550391</v>
      </c>
      <c r="CG68" s="51">
        <v>1695252.23437878</v>
      </c>
      <c r="CH68" s="51">
        <v>1724004.4005847699</v>
      </c>
      <c r="CI68" s="51">
        <v>1731115.7452766199</v>
      </c>
      <c r="CJ68" s="51">
        <v>1847865.35742255</v>
      </c>
      <c r="CK68" s="51">
        <v>1879844.79911518</v>
      </c>
      <c r="CL68" s="51">
        <v>1909295.55157763</v>
      </c>
      <c r="CM68" s="51">
        <v>1958566.7644795501</v>
      </c>
      <c r="CN68" s="51">
        <v>1384052.24220498</v>
      </c>
      <c r="CO68" s="51">
        <v>1384052.24220498</v>
      </c>
    </row>
    <row r="69" spans="1:93" outlineLevel="1">
      <c r="A69" s="50" t="s">
        <v>937</v>
      </c>
      <c r="B69" s="51" t="s">
        <v>777</v>
      </c>
      <c r="AC69" s="51">
        <v>2066.214504</v>
      </c>
      <c r="AD69" s="51">
        <v>51864.236500799998</v>
      </c>
      <c r="AE69" s="51">
        <v>114976.8535824</v>
      </c>
      <c r="AF69" s="51">
        <v>134734.201998</v>
      </c>
      <c r="AG69" s="51">
        <v>286394.28713880002</v>
      </c>
      <c r="AH69" s="51">
        <v>265719.57864119997</v>
      </c>
      <c r="AI69" s="51">
        <v>281196.34572480002</v>
      </c>
      <c r="AJ69" s="51">
        <v>438636.48950760002</v>
      </c>
      <c r="AK69" s="51">
        <v>524082.025968</v>
      </c>
      <c r="AL69" s="51">
        <v>954388.18236119999</v>
      </c>
      <c r="AM69" s="51">
        <v>974370.85891559999</v>
      </c>
      <c r="AN69" s="51">
        <v>480444.07757167699</v>
      </c>
      <c r="AO69" s="51">
        <v>480444.07757167699</v>
      </c>
      <c r="AP69" s="51">
        <v>538240.62390367698</v>
      </c>
      <c r="AQ69" s="51">
        <v>746705.17731247703</v>
      </c>
      <c r="AR69" s="51">
        <v>710820.868601155</v>
      </c>
      <c r="AS69" s="51">
        <v>632872.67318633199</v>
      </c>
      <c r="AT69" s="51">
        <v>553993.94781632</v>
      </c>
      <c r="AU69" s="51">
        <v>585590.24849912</v>
      </c>
      <c r="AV69" s="51">
        <v>593405.04003631999</v>
      </c>
      <c r="AW69" s="51">
        <v>721703.40279392002</v>
      </c>
      <c r="AX69" s="51">
        <v>756846.21770912001</v>
      </c>
      <c r="AY69" s="51">
        <v>738610.45301299996</v>
      </c>
      <c r="AZ69" s="51">
        <v>609298.59902906197</v>
      </c>
      <c r="BA69" s="51">
        <v>641662.51845866197</v>
      </c>
      <c r="BB69" s="51">
        <v>641662.51845866197</v>
      </c>
      <c r="BC69" s="51">
        <v>710132.51845866197</v>
      </c>
      <c r="BD69" s="51">
        <v>778602.51845866197</v>
      </c>
      <c r="BE69" s="51">
        <v>543693.83306305401</v>
      </c>
      <c r="BF69" s="51">
        <v>439699.05993770302</v>
      </c>
      <c r="BG69" s="51">
        <v>508169.05993770302</v>
      </c>
      <c r="BH69" s="51">
        <v>576639.05993770296</v>
      </c>
      <c r="BI69" s="51">
        <v>645109.05993770296</v>
      </c>
      <c r="BJ69" s="51">
        <v>661512.80648775201</v>
      </c>
      <c r="BK69" s="51">
        <v>729982.80648775201</v>
      </c>
      <c r="BL69" s="51">
        <v>787220.67136040796</v>
      </c>
      <c r="BM69" s="51">
        <v>855690.67136040796</v>
      </c>
      <c r="BN69" s="51">
        <v>646838.59068966599</v>
      </c>
      <c r="BO69" s="51">
        <v>646838.59068966599</v>
      </c>
      <c r="BP69" s="51">
        <v>705378.59068966599</v>
      </c>
      <c r="BQ69" s="51">
        <v>763918.59068966599</v>
      </c>
      <c r="BR69" s="51">
        <v>761968.53798248305</v>
      </c>
      <c r="BS69" s="51">
        <v>777736.02935252897</v>
      </c>
      <c r="BT69" s="51">
        <v>836276.02935252897</v>
      </c>
      <c r="BU69" s="51">
        <v>894816.02935252897</v>
      </c>
      <c r="BV69" s="51">
        <v>953356.02935252897</v>
      </c>
      <c r="BW69" s="51">
        <v>1011896.02935252</v>
      </c>
      <c r="BX69" s="51">
        <v>1070436.0293525199</v>
      </c>
      <c r="BY69" s="51">
        <v>1128976.0293525199</v>
      </c>
      <c r="BZ69" s="51">
        <v>1155433.77854331</v>
      </c>
      <c r="CA69" s="51">
        <v>708527.94611693104</v>
      </c>
      <c r="CB69" s="51">
        <v>708527.94611693104</v>
      </c>
      <c r="CC69" s="51">
        <v>736860.96258659102</v>
      </c>
      <c r="CD69" s="51">
        <v>839054.43261062296</v>
      </c>
      <c r="CE69" s="51">
        <v>880377.28149730805</v>
      </c>
      <c r="CF69" s="51">
        <v>893152.54253690003</v>
      </c>
      <c r="CG69" s="51">
        <v>913251.83021126105</v>
      </c>
      <c r="CH69" s="51">
        <v>928740.96519319795</v>
      </c>
      <c r="CI69" s="51">
        <v>932571.93142530695</v>
      </c>
      <c r="CJ69" s="51">
        <v>995466.34044692095</v>
      </c>
      <c r="CK69" s="51">
        <v>1012694.04723865</v>
      </c>
      <c r="CL69" s="51">
        <v>1028559.51897189</v>
      </c>
      <c r="CM69" s="51">
        <v>1055102.5092250099</v>
      </c>
      <c r="CN69" s="51">
        <v>745604.90871855698</v>
      </c>
      <c r="CO69" s="51">
        <v>745604.90871855698</v>
      </c>
    </row>
    <row r="70" spans="1:93" outlineLevel="1">
      <c r="A70" s="50" t="s">
        <v>938</v>
      </c>
      <c r="B70" s="51" t="s">
        <v>777</v>
      </c>
      <c r="AC70" s="51">
        <v>448.04680999999999</v>
      </c>
      <c r="AD70" s="51">
        <v>11246.463362</v>
      </c>
      <c r="AE70" s="51">
        <v>24932.073786000001</v>
      </c>
      <c r="AF70" s="51">
        <v>29216.341907499998</v>
      </c>
      <c r="AG70" s="51">
        <v>62102.9648695</v>
      </c>
      <c r="AH70" s="51">
        <v>57619.772455500002</v>
      </c>
      <c r="AI70" s="51">
        <v>60975.820972000001</v>
      </c>
      <c r="AJ70" s="51">
        <v>95115.816626500004</v>
      </c>
      <c r="AK70" s="51">
        <v>113644.19302000001</v>
      </c>
      <c r="AL70" s="51">
        <v>206953.62450549999</v>
      </c>
      <c r="AM70" s="51">
        <v>211286.75374650001</v>
      </c>
      <c r="AN70" s="51">
        <v>104181.553233053</v>
      </c>
      <c r="AO70" s="51">
        <v>104181.553233053</v>
      </c>
      <c r="AP70" s="51">
        <v>116714.40408805299</v>
      </c>
      <c r="AQ70" s="51">
        <v>161918.751445053</v>
      </c>
      <c r="AR70" s="51">
        <v>154137.444123844</v>
      </c>
      <c r="AS70" s="51">
        <v>137234.82330046999</v>
      </c>
      <c r="AT70" s="51">
        <v>120130.42237284</v>
      </c>
      <c r="AU70" s="51">
        <v>126981.89965234</v>
      </c>
      <c r="AV70" s="51">
        <v>128676.49254784</v>
      </c>
      <c r="AW70" s="51">
        <v>156497.25948683999</v>
      </c>
      <c r="AX70" s="51">
        <v>164117.77811484001</v>
      </c>
      <c r="AY70" s="51">
        <v>160163.45672943199</v>
      </c>
      <c r="AZ70" s="51">
        <v>132122.92000852199</v>
      </c>
      <c r="BA70" s="51">
        <v>139140.851027522</v>
      </c>
      <c r="BB70" s="51">
        <v>139140.851027522</v>
      </c>
      <c r="BC70" s="51">
        <v>153988.351027522</v>
      </c>
      <c r="BD70" s="51">
        <v>168835.851027522</v>
      </c>
      <c r="BE70" s="51">
        <v>117897.141130927</v>
      </c>
      <c r="BF70" s="51">
        <v>95346.4228802453</v>
      </c>
      <c r="BG70" s="51">
        <v>110193.92288024499</v>
      </c>
      <c r="BH70" s="51">
        <v>125041.42288024499</v>
      </c>
      <c r="BI70" s="51">
        <v>139888.92288024499</v>
      </c>
      <c r="BJ70" s="51">
        <v>143446.02273276201</v>
      </c>
      <c r="BK70" s="51">
        <v>158293.52273276201</v>
      </c>
      <c r="BL70" s="51">
        <v>170705.370238192</v>
      </c>
      <c r="BM70" s="51">
        <v>185552.870238192</v>
      </c>
      <c r="BN70" s="51">
        <v>140264.18786648399</v>
      </c>
      <c r="BO70" s="51">
        <v>140264.18786648399</v>
      </c>
      <c r="BP70" s="51">
        <v>152958.354533151</v>
      </c>
      <c r="BQ70" s="51">
        <v>165652.52119981701</v>
      </c>
      <c r="BR70" s="51">
        <v>165229.66050320101</v>
      </c>
      <c r="BS70" s="51">
        <v>168648.77842883501</v>
      </c>
      <c r="BT70" s="51">
        <v>181342.945095501</v>
      </c>
      <c r="BU70" s="51">
        <v>194037.111762168</v>
      </c>
      <c r="BV70" s="51">
        <v>206731.27842883501</v>
      </c>
      <c r="BW70" s="51">
        <v>219425.445095501</v>
      </c>
      <c r="BX70" s="51">
        <v>232119.611762168</v>
      </c>
      <c r="BY70" s="51">
        <v>244813.77842883399</v>
      </c>
      <c r="BZ70" s="51">
        <v>250551.03633544</v>
      </c>
      <c r="CA70" s="51">
        <v>153641.35484772199</v>
      </c>
      <c r="CB70" s="51">
        <v>153641.35484772199</v>
      </c>
      <c r="CC70" s="51">
        <v>159784.96969160601</v>
      </c>
      <c r="CD70" s="51">
        <v>181944.18172114599</v>
      </c>
      <c r="CE70" s="51">
        <v>190904.458438723</v>
      </c>
      <c r="CF70" s="51">
        <v>193674.593536812</v>
      </c>
      <c r="CG70" s="51">
        <v>198032.84046897001</v>
      </c>
      <c r="CH70" s="51">
        <v>201391.44083882001</v>
      </c>
      <c r="CI70" s="51">
        <v>202222.131811495</v>
      </c>
      <c r="CJ70" s="51">
        <v>215859.89697060699</v>
      </c>
      <c r="CK70" s="51">
        <v>219595.482106243</v>
      </c>
      <c r="CL70" s="51">
        <v>223035.68579051801</v>
      </c>
      <c r="CM70" s="51">
        <v>228791.15870653201</v>
      </c>
      <c r="CN70" s="51">
        <v>161678.89803266199</v>
      </c>
      <c r="CO70" s="51">
        <v>161678.89803266199</v>
      </c>
    </row>
    <row r="71" spans="1:93" outlineLevel="1">
      <c r="A71" s="50" t="s">
        <v>939</v>
      </c>
      <c r="B71" s="51" t="s">
        <v>777</v>
      </c>
      <c r="AC71" s="51">
        <v>2812660</v>
      </c>
      <c r="AD71" s="51">
        <v>2812660</v>
      </c>
      <c r="AE71" s="51">
        <v>2812660</v>
      </c>
      <c r="AF71" s="51">
        <v>2812660</v>
      </c>
      <c r="AG71" s="51">
        <v>2812660</v>
      </c>
      <c r="AH71" s="51">
        <v>2812660</v>
      </c>
      <c r="AI71" s="51">
        <v>2812660</v>
      </c>
      <c r="AJ71" s="51">
        <v>2812660</v>
      </c>
      <c r="AK71" s="51">
        <v>2812660</v>
      </c>
      <c r="AL71" s="51">
        <v>2812660</v>
      </c>
      <c r="AM71" s="51">
        <v>2812660</v>
      </c>
      <c r="AN71" s="51">
        <v>2812660</v>
      </c>
      <c r="AO71" s="51">
        <v>2812660</v>
      </c>
      <c r="AP71" s="51">
        <v>2812660</v>
      </c>
      <c r="AQ71" s="51">
        <v>2812660</v>
      </c>
      <c r="AR71" s="51">
        <v>2812660</v>
      </c>
      <c r="AS71" s="51">
        <v>2812660</v>
      </c>
      <c r="AT71" s="51">
        <v>2812660</v>
      </c>
      <c r="AU71" s="51">
        <v>2812660</v>
      </c>
      <c r="AV71" s="51">
        <v>2812660</v>
      </c>
      <c r="AW71" s="51">
        <v>2812660</v>
      </c>
      <c r="AX71" s="51">
        <v>2812660</v>
      </c>
      <c r="AY71" s="51">
        <v>2812660</v>
      </c>
      <c r="AZ71" s="51">
        <v>2812660</v>
      </c>
      <c r="BA71" s="51">
        <v>2812660</v>
      </c>
      <c r="BB71" s="51">
        <v>2812660</v>
      </c>
      <c r="BC71" s="51">
        <v>2812660</v>
      </c>
      <c r="BD71" s="51">
        <v>2812660</v>
      </c>
      <c r="BE71" s="51">
        <v>2812660</v>
      </c>
      <c r="BF71" s="51">
        <v>2812660</v>
      </c>
      <c r="BG71" s="51">
        <v>2812660</v>
      </c>
      <c r="BH71" s="51">
        <v>2812660</v>
      </c>
      <c r="BI71" s="51">
        <v>2812660</v>
      </c>
      <c r="BJ71" s="51">
        <v>2812660</v>
      </c>
      <c r="BK71" s="51">
        <v>2812660</v>
      </c>
      <c r="BL71" s="51">
        <v>2812660</v>
      </c>
      <c r="BM71" s="51">
        <v>2812660</v>
      </c>
      <c r="BN71" s="51">
        <v>2812660</v>
      </c>
      <c r="BO71" s="51">
        <v>2812660</v>
      </c>
      <c r="BP71" s="51">
        <v>2812660</v>
      </c>
      <c r="BQ71" s="51">
        <v>2812660</v>
      </c>
      <c r="BR71" s="51">
        <v>2812660</v>
      </c>
      <c r="BS71" s="51">
        <v>2812660</v>
      </c>
      <c r="BT71" s="51">
        <v>2812660</v>
      </c>
      <c r="BU71" s="51">
        <v>2812660</v>
      </c>
      <c r="BV71" s="51">
        <v>2812660</v>
      </c>
      <c r="BW71" s="51">
        <v>2812660</v>
      </c>
      <c r="BX71" s="51">
        <v>2812660</v>
      </c>
      <c r="BY71" s="51">
        <v>2812660</v>
      </c>
      <c r="BZ71" s="51">
        <v>2812660</v>
      </c>
      <c r="CA71" s="51">
        <v>2812660</v>
      </c>
      <c r="CB71" s="51">
        <v>2812660</v>
      </c>
      <c r="CC71" s="51">
        <v>2812660</v>
      </c>
      <c r="CD71" s="51">
        <v>2812660</v>
      </c>
      <c r="CE71" s="51">
        <v>2812660</v>
      </c>
      <c r="CF71" s="51">
        <v>2812660</v>
      </c>
      <c r="CG71" s="51">
        <v>2812660</v>
      </c>
      <c r="CH71" s="51">
        <v>2812660</v>
      </c>
      <c r="CI71" s="51">
        <v>2812660</v>
      </c>
      <c r="CJ71" s="51">
        <v>2812660</v>
      </c>
      <c r="CK71" s="51">
        <v>2812660</v>
      </c>
      <c r="CL71" s="51">
        <v>2812660</v>
      </c>
      <c r="CM71" s="51">
        <v>2812660</v>
      </c>
      <c r="CN71" s="51">
        <v>2812660</v>
      </c>
      <c r="CO71" s="51">
        <v>2812660</v>
      </c>
    </row>
    <row r="72" spans="1:93" outlineLevel="1">
      <c r="A72" s="50" t="s">
        <v>940</v>
      </c>
      <c r="B72" s="51" t="s">
        <v>777</v>
      </c>
      <c r="AC72" s="51">
        <v>15909.148009999901</v>
      </c>
      <c r="AD72" s="51">
        <v>31818.2960199999</v>
      </c>
      <c r="AE72" s="51">
        <v>47727.444029999999</v>
      </c>
      <c r="AF72" s="51">
        <v>63636.592039999901</v>
      </c>
      <c r="AG72" s="51">
        <v>79545.740049999993</v>
      </c>
      <c r="AH72" s="51">
        <v>95454.888059999896</v>
      </c>
      <c r="AI72" s="51">
        <v>111364.036069999</v>
      </c>
      <c r="AJ72" s="51">
        <v>127273.184079999</v>
      </c>
      <c r="AK72" s="51">
        <v>143182.33208999899</v>
      </c>
      <c r="AL72" s="51">
        <v>159091.48009999999</v>
      </c>
      <c r="AM72" s="51">
        <v>175000.62810999999</v>
      </c>
      <c r="AP72" s="51">
        <v>78888.078009999997</v>
      </c>
      <c r="AQ72" s="51">
        <v>157776.15601999999</v>
      </c>
      <c r="AR72" s="51">
        <v>236664.23402999999</v>
      </c>
      <c r="AS72" s="51">
        <v>315552.31203999999</v>
      </c>
      <c r="AT72" s="51">
        <v>394440.39004999999</v>
      </c>
      <c r="AU72" s="51">
        <v>473328.46805999998</v>
      </c>
      <c r="AV72" s="51">
        <v>552216.54607000004</v>
      </c>
      <c r="AW72" s="51">
        <v>631104.62407999998</v>
      </c>
      <c r="AX72" s="51">
        <v>709992.70208999899</v>
      </c>
      <c r="AY72" s="51">
        <v>788880.78009999997</v>
      </c>
      <c r="AZ72" s="51">
        <v>867768.85810999898</v>
      </c>
      <c r="BC72" s="51">
        <v>87320.214905089393</v>
      </c>
      <c r="BD72" s="51">
        <v>174640.429810178</v>
      </c>
      <c r="BE72" s="51">
        <v>261960.64471526799</v>
      </c>
      <c r="BF72" s="51">
        <v>349280.85962035699</v>
      </c>
      <c r="BG72" s="51">
        <v>436601.07452544698</v>
      </c>
      <c r="BH72" s="51">
        <v>523921.28943053598</v>
      </c>
      <c r="BI72" s="51">
        <v>611241.50433562603</v>
      </c>
      <c r="BJ72" s="51">
        <v>698561.71924071503</v>
      </c>
      <c r="BK72" s="51">
        <v>785881.93414580496</v>
      </c>
      <c r="BL72" s="51">
        <v>873202.14905089396</v>
      </c>
      <c r="BM72" s="51">
        <v>960522.36395598401</v>
      </c>
      <c r="BP72" s="51">
        <v>97925.946257011805</v>
      </c>
      <c r="BQ72" s="51">
        <v>195851.892514023</v>
      </c>
      <c r="BR72" s="51">
        <v>293777.83877103502</v>
      </c>
      <c r="BS72" s="51">
        <v>391703.78502804699</v>
      </c>
      <c r="BT72" s="51">
        <v>489629.73128505901</v>
      </c>
      <c r="BU72" s="51">
        <v>587555.67754207004</v>
      </c>
      <c r="BV72" s="51">
        <v>685481.62379908201</v>
      </c>
      <c r="BW72" s="51">
        <v>783407.57005609397</v>
      </c>
      <c r="BX72" s="51">
        <v>881333.51631310605</v>
      </c>
      <c r="BY72" s="51">
        <v>979259.46257011802</v>
      </c>
      <c r="BZ72" s="51">
        <v>1077185.40882712</v>
      </c>
    </row>
    <row r="73" spans="1:93" outlineLevel="1">
      <c r="A73" s="50" t="s">
        <v>941</v>
      </c>
      <c r="B73" s="51" t="s">
        <v>777</v>
      </c>
      <c r="AC73" s="51">
        <v>58984.451679999998</v>
      </c>
      <c r="AD73" s="51">
        <v>117968.90336</v>
      </c>
      <c r="AE73" s="51">
        <v>176953.35503999999</v>
      </c>
      <c r="AF73" s="51">
        <v>235937.80671999999</v>
      </c>
      <c r="AG73" s="51">
        <v>294922.25839999999</v>
      </c>
      <c r="AH73" s="51">
        <v>353906.71007999999</v>
      </c>
      <c r="AI73" s="51">
        <v>412891.16175999999</v>
      </c>
      <c r="AJ73" s="51">
        <v>471875.61343999999</v>
      </c>
      <c r="AK73" s="51">
        <v>530860.065119999</v>
      </c>
      <c r="AL73" s="51">
        <v>589844.51679999998</v>
      </c>
      <c r="AM73" s="51">
        <v>648828.96847999899</v>
      </c>
      <c r="AP73" s="51">
        <v>292483.92320000002</v>
      </c>
      <c r="AQ73" s="51">
        <v>584967.84640000004</v>
      </c>
      <c r="AR73" s="51">
        <v>877451.7696</v>
      </c>
      <c r="AS73" s="51">
        <v>1169935.6928000001</v>
      </c>
      <c r="AT73" s="51">
        <v>1462419.6159999999</v>
      </c>
      <c r="AU73" s="51">
        <v>1754903.53919999</v>
      </c>
      <c r="AV73" s="51">
        <v>2047387.4623999901</v>
      </c>
      <c r="AW73" s="51">
        <v>2339871.3856000002</v>
      </c>
      <c r="AX73" s="51">
        <v>2632355.30879999</v>
      </c>
      <c r="AY73" s="51">
        <v>2924839.2319999998</v>
      </c>
      <c r="AZ73" s="51">
        <v>3217323.1551999999</v>
      </c>
      <c r="BC73" s="51">
        <v>323746.752036096</v>
      </c>
      <c r="BD73" s="51">
        <v>647493.50407219201</v>
      </c>
      <c r="BE73" s="51">
        <v>971240.25610828795</v>
      </c>
      <c r="BF73" s="51">
        <v>1294987.0081443801</v>
      </c>
      <c r="BG73" s="51">
        <v>1618733.7601804801</v>
      </c>
      <c r="BH73" s="51">
        <v>1942480.5122165701</v>
      </c>
      <c r="BI73" s="51">
        <v>2266227.2642526701</v>
      </c>
      <c r="BJ73" s="51">
        <v>2589974.0162887699</v>
      </c>
      <c r="BK73" s="51">
        <v>2913720.7683248599</v>
      </c>
      <c r="BL73" s="51">
        <v>3237467.5203609602</v>
      </c>
      <c r="BM73" s="51">
        <v>3561214.2723970502</v>
      </c>
      <c r="BP73" s="51">
        <v>363068.35794240597</v>
      </c>
      <c r="BQ73" s="51">
        <v>726136.71588481299</v>
      </c>
      <c r="BR73" s="51">
        <v>1089205.0738272101</v>
      </c>
      <c r="BS73" s="51">
        <v>1452273.4317696199</v>
      </c>
      <c r="BT73" s="51">
        <v>1815341.78971203</v>
      </c>
      <c r="BU73" s="51">
        <v>2178410.14765443</v>
      </c>
      <c r="BV73" s="51">
        <v>2541478.5055968398</v>
      </c>
      <c r="BW73" s="51">
        <v>2904546.8635392501</v>
      </c>
      <c r="BX73" s="51">
        <v>3267615.2214816501</v>
      </c>
      <c r="BY73" s="51">
        <v>3630683.5794240599</v>
      </c>
      <c r="BZ73" s="51">
        <v>3993751.9373664702</v>
      </c>
    </row>
    <row r="74" spans="1:93" outlineLevel="1">
      <c r="A74" s="50" t="s">
        <v>942</v>
      </c>
      <c r="B74" s="51" t="s">
        <v>777</v>
      </c>
      <c r="AC74" s="51">
        <v>11853.41167</v>
      </c>
      <c r="AD74" s="51">
        <v>23706.823339999999</v>
      </c>
      <c r="AE74" s="51">
        <v>35560.235009999997</v>
      </c>
      <c r="AF74" s="51">
        <v>47413.646679999998</v>
      </c>
      <c r="AG74" s="51">
        <v>59267.058349999999</v>
      </c>
      <c r="AH74" s="51">
        <v>71120.470019999993</v>
      </c>
      <c r="AI74" s="51">
        <v>82973.881689999995</v>
      </c>
      <c r="AJ74" s="51">
        <v>94827.293359999996</v>
      </c>
      <c r="AK74" s="51">
        <v>106680.70503</v>
      </c>
      <c r="AL74" s="51">
        <v>118534.1167</v>
      </c>
      <c r="AM74" s="51">
        <v>130387.528369999</v>
      </c>
      <c r="AP74" s="51">
        <v>58777.054790000002</v>
      </c>
      <c r="AQ74" s="51">
        <v>117554.10958</v>
      </c>
      <c r="AR74" s="51">
        <v>176331.16437000001</v>
      </c>
      <c r="AS74" s="51">
        <v>235108.21916000001</v>
      </c>
      <c r="AT74" s="51">
        <v>293885.27395</v>
      </c>
      <c r="AU74" s="51">
        <v>352662.32874000003</v>
      </c>
      <c r="AV74" s="51">
        <v>411439.38352999999</v>
      </c>
      <c r="AW74" s="51">
        <v>470216.43832000002</v>
      </c>
      <c r="AX74" s="51">
        <v>528993.49311000004</v>
      </c>
      <c r="AY74" s="51">
        <v>587770.54790000001</v>
      </c>
      <c r="AZ74" s="51">
        <v>646547.60268999997</v>
      </c>
      <c r="BC74" s="51">
        <v>65059.577888314401</v>
      </c>
      <c r="BD74" s="51">
        <v>130119.155776628</v>
      </c>
      <c r="BE74" s="51">
        <v>195178.73366494299</v>
      </c>
      <c r="BF74" s="51">
        <v>260238.31155325699</v>
      </c>
      <c r="BG74" s="51">
        <v>325297.88944157201</v>
      </c>
      <c r="BH74" s="51">
        <v>390357.46732988599</v>
      </c>
      <c r="BI74" s="51">
        <v>455417.04521820002</v>
      </c>
      <c r="BJ74" s="51">
        <v>520476.62310651498</v>
      </c>
      <c r="BK74" s="51">
        <v>585536.20099482895</v>
      </c>
      <c r="BL74" s="51">
        <v>650595.77888314298</v>
      </c>
      <c r="BM74" s="51">
        <v>715655.35677145806</v>
      </c>
      <c r="BP74" s="51">
        <v>72961.578653004603</v>
      </c>
      <c r="BQ74" s="51">
        <v>145923.157306009</v>
      </c>
      <c r="BR74" s="51">
        <v>218884.73595901299</v>
      </c>
      <c r="BS74" s="51">
        <v>291846.314612018</v>
      </c>
      <c r="BT74" s="51">
        <v>364807.89326502301</v>
      </c>
      <c r="BU74" s="51">
        <v>437769.47191802697</v>
      </c>
      <c r="BV74" s="51">
        <v>510731.05057103198</v>
      </c>
      <c r="BW74" s="51">
        <v>583692.62922403601</v>
      </c>
      <c r="BX74" s="51">
        <v>656654.20787704096</v>
      </c>
      <c r="BY74" s="51">
        <v>729615.78653004603</v>
      </c>
      <c r="BZ74" s="51">
        <v>802577.36518305005</v>
      </c>
    </row>
    <row r="75" spans="1:93" outlineLevel="1">
      <c r="A75" s="50" t="s">
        <v>943</v>
      </c>
      <c r="B75" s="51" t="s">
        <v>777</v>
      </c>
      <c r="AC75" s="51">
        <v>6385.5872119999904</v>
      </c>
      <c r="AD75" s="51">
        <v>12771.174423999901</v>
      </c>
      <c r="AE75" s="51">
        <v>19156.761635999999</v>
      </c>
      <c r="AF75" s="51">
        <v>25542.3488479999</v>
      </c>
      <c r="AG75" s="51">
        <v>31927.93606</v>
      </c>
      <c r="AH75" s="51">
        <v>38313.523271999999</v>
      </c>
      <c r="AI75" s="51">
        <v>44699.110483999997</v>
      </c>
      <c r="AJ75" s="51">
        <v>51084.697695999901</v>
      </c>
      <c r="AK75" s="51">
        <v>57470.2849079999</v>
      </c>
      <c r="AL75" s="51">
        <v>63855.872119999898</v>
      </c>
      <c r="AM75" s="51">
        <v>70241.459331999897</v>
      </c>
      <c r="AP75" s="51">
        <v>31663.964769999999</v>
      </c>
      <c r="AQ75" s="51">
        <v>63327.929539999997</v>
      </c>
      <c r="AR75" s="51">
        <v>94991.894309999901</v>
      </c>
      <c r="AS75" s="51">
        <v>126655.85907999999</v>
      </c>
      <c r="AT75" s="51">
        <v>158319.82384999999</v>
      </c>
      <c r="AU75" s="51">
        <v>189983.78862000001</v>
      </c>
      <c r="AV75" s="51">
        <v>221647.75339</v>
      </c>
      <c r="AW75" s="51">
        <v>253311.71815999999</v>
      </c>
      <c r="AX75" s="51">
        <v>284975.68293000001</v>
      </c>
      <c r="AY75" s="51">
        <v>316639.64769999997</v>
      </c>
      <c r="AZ75" s="51">
        <v>348303.61246999999</v>
      </c>
      <c r="BC75" s="51">
        <v>35048.441769782898</v>
      </c>
      <c r="BD75" s="51">
        <v>70096.883539565897</v>
      </c>
      <c r="BE75" s="51">
        <v>105145.325309348</v>
      </c>
      <c r="BF75" s="51">
        <v>140193.76707913101</v>
      </c>
      <c r="BG75" s="51">
        <v>175242.20884891399</v>
      </c>
      <c r="BH75" s="51">
        <v>210290.65061869699</v>
      </c>
      <c r="BI75" s="51">
        <v>245339.09238848</v>
      </c>
      <c r="BJ75" s="51">
        <v>280387.53415826301</v>
      </c>
      <c r="BK75" s="51">
        <v>315435.97592804598</v>
      </c>
      <c r="BL75" s="51">
        <v>350484.41769782902</v>
      </c>
      <c r="BM75" s="51">
        <v>385532.859467612</v>
      </c>
      <c r="BP75" s="51">
        <v>39305.352476173597</v>
      </c>
      <c r="BQ75" s="51">
        <v>78610.704952347296</v>
      </c>
      <c r="BR75" s="51">
        <v>117916.057428521</v>
      </c>
      <c r="BS75" s="51">
        <v>157221.40990469401</v>
      </c>
      <c r="BT75" s="51">
        <v>196526.76238086799</v>
      </c>
      <c r="BU75" s="51">
        <v>235832.114857042</v>
      </c>
      <c r="BV75" s="51">
        <v>275137.467333215</v>
      </c>
      <c r="BW75" s="51">
        <v>314442.81980938901</v>
      </c>
      <c r="BX75" s="51">
        <v>353748.17228556302</v>
      </c>
      <c r="BY75" s="51">
        <v>393053.52476173599</v>
      </c>
      <c r="BZ75" s="51">
        <v>432358.87723791</v>
      </c>
    </row>
    <row r="76" spans="1:93" outlineLevel="1">
      <c r="A76" s="50" t="s">
        <v>944</v>
      </c>
      <c r="B76" s="51" t="s">
        <v>777</v>
      </c>
      <c r="AC76" s="51">
        <v>1384.678103</v>
      </c>
      <c r="AD76" s="51">
        <v>2769.3562059999999</v>
      </c>
      <c r="AE76" s="51">
        <v>4154.0343089999997</v>
      </c>
      <c r="AF76" s="51">
        <v>5538.7124119999999</v>
      </c>
      <c r="AG76" s="51">
        <v>6923.39051499999</v>
      </c>
      <c r="AH76" s="51">
        <v>8308.0686179999993</v>
      </c>
      <c r="AI76" s="51">
        <v>9692.7467209999995</v>
      </c>
      <c r="AJ76" s="51">
        <v>11077.424824</v>
      </c>
      <c r="AK76" s="51">
        <v>12462.102927</v>
      </c>
      <c r="AL76" s="51">
        <v>13846.78103</v>
      </c>
      <c r="AM76" s="51">
        <v>15231.459133</v>
      </c>
      <c r="AP76" s="51">
        <v>6866.1498499999998</v>
      </c>
      <c r="AQ76" s="51">
        <v>13732.2997</v>
      </c>
      <c r="AR76" s="51">
        <v>20598.449550000001</v>
      </c>
      <c r="AS76" s="51">
        <v>27464.599399999999</v>
      </c>
      <c r="AT76" s="51">
        <v>34330.749250000001</v>
      </c>
      <c r="AU76" s="51">
        <v>41196.899100000002</v>
      </c>
      <c r="AV76" s="51">
        <v>48063.048949999997</v>
      </c>
      <c r="AW76" s="51">
        <v>54929.198799999998</v>
      </c>
      <c r="AX76" s="51">
        <v>61795.34865</v>
      </c>
      <c r="AY76" s="51">
        <v>68661.498500000002</v>
      </c>
      <c r="AZ76" s="51">
        <v>75527.648350000003</v>
      </c>
      <c r="BC76" s="51">
        <v>7600.05435037404</v>
      </c>
      <c r="BD76" s="51">
        <v>15200.108700748</v>
      </c>
      <c r="BE76" s="51">
        <v>22800.163051122101</v>
      </c>
      <c r="BF76" s="51">
        <v>30400.217401496098</v>
      </c>
      <c r="BG76" s="51">
        <v>38000.271751870197</v>
      </c>
      <c r="BH76" s="51">
        <v>45600.326102244297</v>
      </c>
      <c r="BI76" s="51">
        <v>53200.380452618301</v>
      </c>
      <c r="BJ76" s="51">
        <v>60800.4348029924</v>
      </c>
      <c r="BK76" s="51">
        <v>68400.489153366405</v>
      </c>
      <c r="BL76" s="51">
        <v>76000.543503740497</v>
      </c>
      <c r="BM76" s="51">
        <v>83600.597854114501</v>
      </c>
      <c r="BP76" s="51">
        <v>8523.1411154225098</v>
      </c>
      <c r="BQ76" s="51">
        <v>17046.282230845001</v>
      </c>
      <c r="BR76" s="51">
        <v>25569.4233462675</v>
      </c>
      <c r="BS76" s="51">
        <v>34092.564461690003</v>
      </c>
      <c r="BT76" s="51">
        <v>42615.705577112501</v>
      </c>
      <c r="BU76" s="51">
        <v>51138.846692535</v>
      </c>
      <c r="BV76" s="51">
        <v>59661.987807957601</v>
      </c>
      <c r="BW76" s="51">
        <v>68185.128923380107</v>
      </c>
      <c r="BX76" s="51">
        <v>76708.270038802599</v>
      </c>
      <c r="BY76" s="51">
        <v>85231.411154225105</v>
      </c>
      <c r="BZ76" s="51">
        <v>93754.552269647596</v>
      </c>
    </row>
    <row r="77" spans="1:93" outlineLevel="1">
      <c r="A77" s="50" t="s">
        <v>945</v>
      </c>
      <c r="B77" s="51" t="s">
        <v>777</v>
      </c>
      <c r="AC77" s="51">
        <v>12209940</v>
      </c>
      <c r="AD77" s="51">
        <v>12209940</v>
      </c>
      <c r="AE77" s="51">
        <v>8714953.7489571609</v>
      </c>
      <c r="AF77" s="51">
        <v>8714953.7489571609</v>
      </c>
      <c r="AG77" s="51">
        <v>8714953.7489571609</v>
      </c>
      <c r="AH77" s="51">
        <v>8714953.7489571609</v>
      </c>
      <c r="AI77" s="51">
        <v>8714953.7489571609</v>
      </c>
      <c r="AJ77" s="51">
        <v>8714953.7489571609</v>
      </c>
      <c r="AK77" s="51">
        <v>8714953.7489571609</v>
      </c>
      <c r="AL77" s="51">
        <v>8714953.7489571609</v>
      </c>
      <c r="AM77" s="51">
        <v>8714953.7489571609</v>
      </c>
      <c r="AN77" s="51">
        <v>8714953.7489571609</v>
      </c>
      <c r="AO77" s="51">
        <v>8714953.7489571609</v>
      </c>
      <c r="AP77" s="51">
        <v>8714953.7489571609</v>
      </c>
      <c r="AQ77" s="51">
        <v>8714953.7489571609</v>
      </c>
      <c r="AR77" s="51">
        <v>8714953.7489571609</v>
      </c>
      <c r="AS77" s="51">
        <v>8714953.7489571609</v>
      </c>
      <c r="AT77" s="51">
        <v>8714953.7489571609</v>
      </c>
      <c r="AU77" s="51">
        <v>8523331.3307353109</v>
      </c>
      <c r="AV77" s="51">
        <v>8523331.3307353109</v>
      </c>
      <c r="AW77" s="51">
        <v>8523331.3307353109</v>
      </c>
      <c r="AX77" s="51">
        <v>8523331.3307353109</v>
      </c>
      <c r="AY77" s="51">
        <v>8523331.3307353109</v>
      </c>
      <c r="AZ77" s="51">
        <v>2500729.42661284</v>
      </c>
      <c r="BA77" s="51">
        <v>2500729.42661284</v>
      </c>
      <c r="BB77" s="51">
        <v>2500729.42661284</v>
      </c>
      <c r="BC77" s="51">
        <v>2500729.42661284</v>
      </c>
      <c r="BD77" s="51">
        <v>2500729.42661284</v>
      </c>
      <c r="BE77" s="51">
        <v>2500729.42661284</v>
      </c>
      <c r="BF77" s="51">
        <v>2500729.42661284</v>
      </c>
      <c r="BG77" s="51">
        <v>2399403.0023055398</v>
      </c>
      <c r="BH77" s="51">
        <v>2319716.4432057901</v>
      </c>
      <c r="BI77" s="51">
        <v>2319716.4432057901</v>
      </c>
      <c r="BJ77" s="51">
        <v>2319716.4432057901</v>
      </c>
      <c r="BK77" s="51">
        <v>2319716.4432057901</v>
      </c>
      <c r="BL77" s="51">
        <v>2319716.4432057901</v>
      </c>
      <c r="BM77" s="51">
        <v>2319716.4432057901</v>
      </c>
      <c r="BN77" s="51">
        <v>2072799.0363523399</v>
      </c>
      <c r="BO77" s="51">
        <v>2072799.0363523399</v>
      </c>
      <c r="BP77" s="51">
        <v>2072799.0363523399</v>
      </c>
      <c r="BQ77" s="51">
        <v>2072799.0363523399</v>
      </c>
      <c r="BR77" s="51">
        <v>2072799.0363523399</v>
      </c>
      <c r="BS77" s="51">
        <v>2072799.0363523399</v>
      </c>
      <c r="BT77" s="51">
        <v>1906975.11344415</v>
      </c>
      <c r="BU77" s="51">
        <v>1334882.5794109099</v>
      </c>
      <c r="BV77" s="51">
        <v>1334882.5794109099</v>
      </c>
      <c r="BW77" s="51">
        <v>1334882.5794109099</v>
      </c>
      <c r="BX77" s="51">
        <v>1334882.5794109099</v>
      </c>
      <c r="BY77" s="51">
        <v>1334882.5794109099</v>
      </c>
      <c r="BZ77" s="51">
        <v>1334882.5794109099</v>
      </c>
      <c r="CA77" s="51">
        <v>1147999.01829338</v>
      </c>
      <c r="CB77" s="51">
        <v>1147999.01829338</v>
      </c>
      <c r="CC77" s="51">
        <v>1147999.01829338</v>
      </c>
      <c r="CD77" s="51">
        <v>1147999.01829338</v>
      </c>
      <c r="CE77" s="51">
        <v>1147999.01829338</v>
      </c>
      <c r="CF77" s="51">
        <v>1147999.01829338</v>
      </c>
      <c r="CG77" s="51">
        <v>1147999.01829338</v>
      </c>
      <c r="CH77" s="51">
        <v>987279.15573230898</v>
      </c>
      <c r="CI77" s="51">
        <v>987279.15573230898</v>
      </c>
      <c r="CJ77" s="51">
        <v>987279.15573230898</v>
      </c>
      <c r="CK77" s="51">
        <v>987279.15573230898</v>
      </c>
      <c r="CL77" s="51">
        <v>987279.15573230898</v>
      </c>
      <c r="CM77" s="51">
        <v>987279.15573230898</v>
      </c>
      <c r="CN77" s="51">
        <v>641731.45122600102</v>
      </c>
      <c r="CO77" s="51">
        <v>641731.45122600102</v>
      </c>
    </row>
    <row r="78" spans="1:93" outlineLevel="1">
      <c r="A78" s="50" t="s">
        <v>946</v>
      </c>
      <c r="B78" s="51" t="s">
        <v>777</v>
      </c>
      <c r="AC78" s="51">
        <v>65475.716487999998</v>
      </c>
      <c r="AD78" s="51">
        <v>353767.24857599998</v>
      </c>
      <c r="AE78" s="51">
        <v>252504.53394821499</v>
      </c>
      <c r="AF78" s="51">
        <v>367208.15859221498</v>
      </c>
      <c r="AG78" s="51">
        <v>589150.53383421502</v>
      </c>
      <c r="AH78" s="51">
        <v>717426.95675221505</v>
      </c>
      <c r="AI78" s="51">
        <v>835790.18940421497</v>
      </c>
      <c r="AJ78" s="51">
        <v>1397714.3678562101</v>
      </c>
      <c r="AK78" s="51">
        <v>1454187.53277221</v>
      </c>
      <c r="AL78" s="51">
        <v>1510660.60031821</v>
      </c>
      <c r="AM78" s="51">
        <v>2120136.1612782101</v>
      </c>
      <c r="AN78" s="51">
        <v>2157414.74064421</v>
      </c>
      <c r="AO78" s="51">
        <v>2157414.74064421</v>
      </c>
      <c r="AP78" s="51">
        <v>2353575.6370862098</v>
      </c>
      <c r="AQ78" s="51">
        <v>2944389.1724682101</v>
      </c>
      <c r="AR78" s="51">
        <v>3449639.8464802098</v>
      </c>
      <c r="AS78" s="51">
        <v>3760096.39775221</v>
      </c>
      <c r="AT78" s="51">
        <v>3923541.3741602101</v>
      </c>
      <c r="AU78" s="51">
        <v>3837271.4400025001</v>
      </c>
      <c r="AV78" s="51">
        <v>4319182.1340365</v>
      </c>
      <c r="AW78" s="51">
        <v>4501265.1874965001</v>
      </c>
      <c r="AX78" s="51">
        <v>4576595.4400605001</v>
      </c>
      <c r="AY78" s="51">
        <v>5021087.6699905004</v>
      </c>
      <c r="AZ78" s="51">
        <v>1473177.7051385399</v>
      </c>
      <c r="BA78" s="51">
        <v>1529009.53431054</v>
      </c>
      <c r="BB78" s="51">
        <v>1529009.53431054</v>
      </c>
      <c r="BC78" s="51">
        <v>1563793.70097721</v>
      </c>
      <c r="BD78" s="51">
        <v>1598577.86764388</v>
      </c>
      <c r="BE78" s="51">
        <v>1633362.03431054</v>
      </c>
      <c r="BF78" s="51">
        <v>1668146.20097721</v>
      </c>
      <c r="BG78" s="51">
        <v>1536567.0320699399</v>
      </c>
      <c r="BH78" s="51">
        <v>1489137.3318930401</v>
      </c>
      <c r="BI78" s="51">
        <v>1523921.4985597101</v>
      </c>
      <c r="BJ78" s="51">
        <v>1558705.6652263801</v>
      </c>
      <c r="BK78" s="51">
        <v>1593489.8318930401</v>
      </c>
      <c r="BL78" s="51">
        <v>1628273.9985597101</v>
      </c>
      <c r="BM78" s="51">
        <v>1663058.1652263701</v>
      </c>
      <c r="BN78" s="51">
        <v>1484579.8205895</v>
      </c>
      <c r="BO78" s="51">
        <v>1484579.8205895</v>
      </c>
      <c r="BP78" s="51">
        <v>1561924.8205895</v>
      </c>
      <c r="BQ78" s="51">
        <v>1639269.8205895</v>
      </c>
      <c r="BR78" s="51">
        <v>1642899.8327892099</v>
      </c>
      <c r="BS78" s="51">
        <v>1720244.8327892099</v>
      </c>
      <c r="BT78" s="51">
        <v>1511636.8695922201</v>
      </c>
      <c r="BU78" s="51">
        <v>1007937.00485846</v>
      </c>
      <c r="BV78" s="51">
        <v>1085282.00485846</v>
      </c>
      <c r="BW78" s="51">
        <v>1162627.00485846</v>
      </c>
      <c r="BX78" s="51">
        <v>1239972.00485846</v>
      </c>
      <c r="BY78" s="51">
        <v>1317317.00485846</v>
      </c>
      <c r="BZ78" s="51">
        <v>1394662.00485846</v>
      </c>
      <c r="CA78" s="51">
        <v>1242247.8875486599</v>
      </c>
      <c r="CB78" s="51">
        <v>1242247.8875486599</v>
      </c>
      <c r="CC78" s="51">
        <v>1321981.2208819999</v>
      </c>
      <c r="CD78" s="51">
        <v>1401714.5542153299</v>
      </c>
      <c r="CE78" s="51">
        <v>1481447.8875486599</v>
      </c>
      <c r="CF78" s="51">
        <v>1561181.2208819999</v>
      </c>
      <c r="CG78" s="51">
        <v>1640914.5542153299</v>
      </c>
      <c r="CH78" s="51">
        <v>1391039.90769749</v>
      </c>
      <c r="CI78" s="51">
        <v>1470773.2410308199</v>
      </c>
      <c r="CJ78" s="51">
        <v>1550506.57436416</v>
      </c>
      <c r="CK78" s="51">
        <v>1630239.90769749</v>
      </c>
      <c r="CL78" s="51">
        <v>1709973.2410308199</v>
      </c>
      <c r="CM78" s="51">
        <v>1789706.57436416</v>
      </c>
      <c r="CN78" s="51">
        <v>1101889.9388807099</v>
      </c>
      <c r="CO78" s="51">
        <v>1101889.9388807099</v>
      </c>
    </row>
    <row r="79" spans="1:93" outlineLevel="1">
      <c r="A79" s="50" t="s">
        <v>947</v>
      </c>
      <c r="B79" s="51" t="s">
        <v>777</v>
      </c>
      <c r="AC79" s="51">
        <v>18729.201946000001</v>
      </c>
      <c r="AD79" s="51">
        <v>101194.436592</v>
      </c>
      <c r="AE79" s="51">
        <v>72228.433108685102</v>
      </c>
      <c r="AF79" s="51">
        <v>105039.182881685</v>
      </c>
      <c r="AG79" s="51">
        <v>168525.36965818499</v>
      </c>
      <c r="AH79" s="51">
        <v>205218.592101685</v>
      </c>
      <c r="AI79" s="51">
        <v>239076.16566068499</v>
      </c>
      <c r="AJ79" s="51">
        <v>399813.48906968499</v>
      </c>
      <c r="AK79" s="51">
        <v>415967.52856668498</v>
      </c>
      <c r="AL79" s="51">
        <v>432121.540211185</v>
      </c>
      <c r="AM79" s="51">
        <v>606460.84453118499</v>
      </c>
      <c r="AN79" s="51">
        <v>617124.30999068497</v>
      </c>
      <c r="AO79" s="51">
        <v>617124.30999068497</v>
      </c>
      <c r="AP79" s="51">
        <v>673235.75466718501</v>
      </c>
      <c r="AQ79" s="51">
        <v>842236.82269868499</v>
      </c>
      <c r="AR79" s="51">
        <v>986762.79987768503</v>
      </c>
      <c r="AS79" s="51">
        <v>1075568.2953516799</v>
      </c>
      <c r="AT79" s="51">
        <v>1122321.41443768</v>
      </c>
      <c r="AU79" s="51">
        <v>1097644.0667830899</v>
      </c>
      <c r="AV79" s="51">
        <v>1235493.68787359</v>
      </c>
      <c r="AW79" s="51">
        <v>1287578.19281859</v>
      </c>
      <c r="AX79" s="51">
        <v>1309126.2657315901</v>
      </c>
      <c r="AY79" s="51">
        <v>1436272.4076040899</v>
      </c>
      <c r="AZ79" s="51">
        <v>421399.63060872298</v>
      </c>
      <c r="BA79" s="51">
        <v>437370.21725772298</v>
      </c>
      <c r="BB79" s="51">
        <v>437370.21725772298</v>
      </c>
      <c r="BC79" s="51">
        <v>447320.21725772298</v>
      </c>
      <c r="BD79" s="51">
        <v>457270.21725772298</v>
      </c>
      <c r="BE79" s="51">
        <v>467220.21725772298</v>
      </c>
      <c r="BF79" s="51">
        <v>477170.21725772298</v>
      </c>
      <c r="BG79" s="51">
        <v>439532.23290281801</v>
      </c>
      <c r="BH79" s="51">
        <v>425965.05256537598</v>
      </c>
      <c r="BI79" s="51">
        <v>435915.05256537598</v>
      </c>
      <c r="BJ79" s="51">
        <v>445865.05256537598</v>
      </c>
      <c r="BK79" s="51">
        <v>455815.05256537598</v>
      </c>
      <c r="BL79" s="51">
        <v>465765.05256537598</v>
      </c>
      <c r="BM79" s="51">
        <v>475715.05256537598</v>
      </c>
      <c r="BN79" s="51">
        <v>424661.61566459597</v>
      </c>
      <c r="BO79" s="51">
        <v>424661.61566459597</v>
      </c>
      <c r="BP79" s="51">
        <v>446785.78233126202</v>
      </c>
      <c r="BQ79" s="51">
        <v>468909.94899792899</v>
      </c>
      <c r="BR79" s="51">
        <v>469948.29659516702</v>
      </c>
      <c r="BS79" s="51">
        <v>492072.463261834</v>
      </c>
      <c r="BT79" s="51">
        <v>432400.58845088602</v>
      </c>
      <c r="BU79" s="51">
        <v>288318.28780399601</v>
      </c>
      <c r="BV79" s="51">
        <v>310442.45447066298</v>
      </c>
      <c r="BW79" s="51">
        <v>332566.62113733002</v>
      </c>
      <c r="BX79" s="51">
        <v>354690.78780399601</v>
      </c>
      <c r="BY79" s="51">
        <v>376814.95447066298</v>
      </c>
      <c r="BZ79" s="51">
        <v>398939.12113733002</v>
      </c>
      <c r="CA79" s="51">
        <v>355341.49404440401</v>
      </c>
      <c r="CB79" s="51">
        <v>355341.49404440401</v>
      </c>
      <c r="CC79" s="51">
        <v>378148.99404440401</v>
      </c>
      <c r="CD79" s="51">
        <v>400956.49404440401</v>
      </c>
      <c r="CE79" s="51">
        <v>423763.99404440401</v>
      </c>
      <c r="CF79" s="51">
        <v>446571.49404440401</v>
      </c>
      <c r="CG79" s="51">
        <v>469378.99404440401</v>
      </c>
      <c r="CH79" s="51">
        <v>397903.05404591397</v>
      </c>
      <c r="CI79" s="51">
        <v>420710.55404591397</v>
      </c>
      <c r="CJ79" s="51">
        <v>443518.05404591397</v>
      </c>
      <c r="CK79" s="51">
        <v>466325.55404591397</v>
      </c>
      <c r="CL79" s="51">
        <v>489133.05404591397</v>
      </c>
      <c r="CM79" s="51">
        <v>511940.55404591397</v>
      </c>
      <c r="CN79" s="51">
        <v>315192.53149562998</v>
      </c>
      <c r="CO79" s="51">
        <v>315192.53149562998</v>
      </c>
    </row>
    <row r="80" spans="1:93" outlineLevel="1">
      <c r="A80" s="50" t="s">
        <v>948</v>
      </c>
      <c r="B80" s="51" t="s">
        <v>777</v>
      </c>
      <c r="AC80" s="51">
        <v>247321.6249504</v>
      </c>
      <c r="AD80" s="51">
        <v>1336286.1143807999</v>
      </c>
      <c r="AE80" s="51">
        <v>953786.15146367298</v>
      </c>
      <c r="AF80" s="51">
        <v>1387056.50505887</v>
      </c>
      <c r="AG80" s="51">
        <v>2225400.1205924698</v>
      </c>
      <c r="AH80" s="51">
        <v>2709939.0467868699</v>
      </c>
      <c r="AI80" s="51">
        <v>3157032.8489484699</v>
      </c>
      <c r="AJ80" s="51">
        <v>5279590.7737500696</v>
      </c>
      <c r="AK80" s="51">
        <v>5492907.0330028702</v>
      </c>
      <c r="AL80" s="51">
        <v>5706222.9244596697</v>
      </c>
      <c r="AM80" s="51">
        <v>8008396.8324276702</v>
      </c>
      <c r="AN80" s="51">
        <v>8149209.3247404704</v>
      </c>
      <c r="AO80" s="51">
        <v>8149209.3247404704</v>
      </c>
      <c r="AP80" s="51">
        <v>8890168.4812340699</v>
      </c>
      <c r="AQ80" s="51">
        <v>11121850.262679599</v>
      </c>
      <c r="AR80" s="51">
        <v>13030335.185129199</v>
      </c>
      <c r="AS80" s="51">
        <v>14203023.6695868</v>
      </c>
      <c r="AT80" s="51">
        <v>14820404.8808732</v>
      </c>
      <c r="AU80" s="51">
        <v>14494537.193664899</v>
      </c>
      <c r="AV80" s="51">
        <v>16314859.9380721</v>
      </c>
      <c r="AW80" s="51">
        <v>17002642.8150401</v>
      </c>
      <c r="AX80" s="51">
        <v>17287188.009371299</v>
      </c>
      <c r="AY80" s="51">
        <v>18966169.874415301</v>
      </c>
      <c r="AZ80" s="51">
        <v>5564638.6693965001</v>
      </c>
      <c r="BA80" s="51">
        <v>5775532.4091740996</v>
      </c>
      <c r="BB80" s="51">
        <v>5775532.4091740996</v>
      </c>
      <c r="BC80" s="51">
        <v>5906924.07584076</v>
      </c>
      <c r="BD80" s="51">
        <v>6038315.7425074298</v>
      </c>
      <c r="BE80" s="51">
        <v>6169707.4091740996</v>
      </c>
      <c r="BF80" s="51">
        <v>6301099.07584076</v>
      </c>
      <c r="BG80" s="51">
        <v>5804084.2583650397</v>
      </c>
      <c r="BH80" s="51">
        <v>5624927.7553097503</v>
      </c>
      <c r="BI80" s="51">
        <v>5756319.4219764201</v>
      </c>
      <c r="BJ80" s="51">
        <v>5887711.0886430899</v>
      </c>
      <c r="BK80" s="51">
        <v>6019102.7553097503</v>
      </c>
      <c r="BL80" s="51">
        <v>6150494.4219764201</v>
      </c>
      <c r="BM80" s="51">
        <v>6281886.0886430899</v>
      </c>
      <c r="BN80" s="51">
        <v>5607718.06870146</v>
      </c>
      <c r="BO80" s="51">
        <v>5607718.06870146</v>
      </c>
      <c r="BP80" s="51">
        <v>5899872.2353681196</v>
      </c>
      <c r="BQ80" s="51">
        <v>6192026.4020347903</v>
      </c>
      <c r="BR80" s="51">
        <v>6205737.9954046998</v>
      </c>
      <c r="BS80" s="51">
        <v>6497892.1620713696</v>
      </c>
      <c r="BT80" s="51">
        <v>5709915.9256855398</v>
      </c>
      <c r="BU80" s="51">
        <v>3807287.1017506002</v>
      </c>
      <c r="BV80" s="51">
        <v>4099441.2684172601</v>
      </c>
      <c r="BW80" s="51">
        <v>4391595.4350839304</v>
      </c>
      <c r="BX80" s="51">
        <v>4683749.6017506002</v>
      </c>
      <c r="BY80" s="51">
        <v>4975903.7684172597</v>
      </c>
      <c r="BZ80" s="51">
        <v>5268057.9350839304</v>
      </c>
      <c r="CA80" s="51">
        <v>4692343.9647344099</v>
      </c>
      <c r="CB80" s="51">
        <v>4692343.9647344099</v>
      </c>
      <c r="CC80" s="51">
        <v>4993521.4647344099</v>
      </c>
      <c r="CD80" s="51">
        <v>5294698.9647344099</v>
      </c>
      <c r="CE80" s="51">
        <v>5595876.4647344099</v>
      </c>
      <c r="CF80" s="51">
        <v>5897053.9647344099</v>
      </c>
      <c r="CG80" s="51">
        <v>6198231.4647344099</v>
      </c>
      <c r="CH80" s="51">
        <v>5254379.2133739702</v>
      </c>
      <c r="CI80" s="51">
        <v>5555556.7133739702</v>
      </c>
      <c r="CJ80" s="51">
        <v>5856734.2133739702</v>
      </c>
      <c r="CK80" s="51">
        <v>6157911.7133739702</v>
      </c>
      <c r="CL80" s="51">
        <v>6459089.2133739702</v>
      </c>
      <c r="CM80" s="51">
        <v>6760266.7133739702</v>
      </c>
      <c r="CN80" s="51">
        <v>4162173.8347044098</v>
      </c>
      <c r="CO80" s="51">
        <v>4162173.8347044098</v>
      </c>
    </row>
    <row r="81" spans="1:93" outlineLevel="1">
      <c r="A81" s="50" t="s">
        <v>949</v>
      </c>
      <c r="B81" s="51" t="s">
        <v>777</v>
      </c>
      <c r="AC81" s="51">
        <v>46654.726154399999</v>
      </c>
      <c r="AD81" s="51">
        <v>252076.87658879999</v>
      </c>
      <c r="AE81" s="51">
        <v>179922.12252091101</v>
      </c>
      <c r="AF81" s="51">
        <v>261654.19791811099</v>
      </c>
      <c r="AG81" s="51">
        <v>419799.25221271103</v>
      </c>
      <c r="AH81" s="51">
        <v>511202.62592611101</v>
      </c>
      <c r="AI81" s="51">
        <v>595542.35525371099</v>
      </c>
      <c r="AJ81" s="51">
        <v>995941.46612131095</v>
      </c>
      <c r="AK81" s="51">
        <v>1036181.42355211</v>
      </c>
      <c r="AL81" s="51">
        <v>1076421.31160191</v>
      </c>
      <c r="AM81" s="51">
        <v>1510703.1632499101</v>
      </c>
      <c r="AN81" s="51">
        <v>1537266.0174657099</v>
      </c>
      <c r="AO81" s="51">
        <v>1537266.0174657099</v>
      </c>
      <c r="AP81" s="51">
        <v>1677040.47732031</v>
      </c>
      <c r="AQ81" s="51">
        <v>2098024.70139691</v>
      </c>
      <c r="AR81" s="51">
        <v>2458041.1028925101</v>
      </c>
      <c r="AS81" s="51">
        <v>2679256.93922611</v>
      </c>
      <c r="AT81" s="51">
        <v>2795719.6680765101</v>
      </c>
      <c r="AU81" s="51">
        <v>2734248.0207334198</v>
      </c>
      <c r="AV81" s="51">
        <v>3077633.5179376202</v>
      </c>
      <c r="AW81" s="51">
        <v>3207376.8098356202</v>
      </c>
      <c r="AX81" s="51">
        <v>3261053.3863288201</v>
      </c>
      <c r="AY81" s="51">
        <v>3577776.3544378201</v>
      </c>
      <c r="AZ81" s="51">
        <v>1049712.8721394399</v>
      </c>
      <c r="BA81" s="51">
        <v>1089495.8457430401</v>
      </c>
      <c r="BB81" s="51">
        <v>1089495.8457430401</v>
      </c>
      <c r="BC81" s="51">
        <v>1114281.6790763701</v>
      </c>
      <c r="BD81" s="51">
        <v>1139067.5124097101</v>
      </c>
      <c r="BE81" s="51">
        <v>1163853.3457430401</v>
      </c>
      <c r="BF81" s="51">
        <v>1188639.1790763701</v>
      </c>
      <c r="BG81" s="51">
        <v>1094882.31578593</v>
      </c>
      <c r="BH81" s="51">
        <v>1061086.23733125</v>
      </c>
      <c r="BI81" s="51">
        <v>1085872.07066458</v>
      </c>
      <c r="BJ81" s="51">
        <v>1110657.90399792</v>
      </c>
      <c r="BK81" s="51">
        <v>1135443.73733125</v>
      </c>
      <c r="BL81" s="51">
        <v>1160229.57066458</v>
      </c>
      <c r="BM81" s="51">
        <v>1185015.40399792</v>
      </c>
      <c r="BN81" s="51">
        <v>1057840.3044751899</v>
      </c>
      <c r="BO81" s="51">
        <v>1057840.3044751899</v>
      </c>
      <c r="BP81" s="51">
        <v>1112951.9711418599</v>
      </c>
      <c r="BQ81" s="51">
        <v>1168063.6378085201</v>
      </c>
      <c r="BR81" s="51">
        <v>1170650.1789210199</v>
      </c>
      <c r="BS81" s="51">
        <v>1225761.8455876899</v>
      </c>
      <c r="BT81" s="51">
        <v>1077118.0728533</v>
      </c>
      <c r="BU81" s="51">
        <v>718206.32724018197</v>
      </c>
      <c r="BV81" s="51">
        <v>773317.99390684802</v>
      </c>
      <c r="BW81" s="51">
        <v>828429.66057351499</v>
      </c>
      <c r="BX81" s="51">
        <v>883541.32724018197</v>
      </c>
      <c r="BY81" s="51">
        <v>938652.99390684802</v>
      </c>
      <c r="BZ81" s="51">
        <v>993764.66057351499</v>
      </c>
      <c r="CA81" s="51">
        <v>885162.172639278</v>
      </c>
      <c r="CB81" s="51">
        <v>885162.172639278</v>
      </c>
      <c r="CC81" s="51">
        <v>941976.33930594404</v>
      </c>
      <c r="CD81" s="51">
        <v>998790.50597261102</v>
      </c>
      <c r="CE81" s="51">
        <v>1055604.6726392701</v>
      </c>
      <c r="CF81" s="51">
        <v>1112418.8393059401</v>
      </c>
      <c r="CG81" s="51">
        <v>1169233.0059726101</v>
      </c>
      <c r="CH81" s="51">
        <v>991184.92704378197</v>
      </c>
      <c r="CI81" s="51">
        <v>1047999.09371044</v>
      </c>
      <c r="CJ81" s="51">
        <v>1104813.26037711</v>
      </c>
      <c r="CK81" s="51">
        <v>1161627.42704378</v>
      </c>
      <c r="CL81" s="51">
        <v>1218441.59371044</v>
      </c>
      <c r="CM81" s="51">
        <v>1275255.76037711</v>
      </c>
      <c r="CN81" s="51">
        <v>785151.88578242098</v>
      </c>
      <c r="CO81" s="51">
        <v>785151.88578242098</v>
      </c>
    </row>
    <row r="82" spans="1:93" outlineLevel="1">
      <c r="A82" s="50" t="s">
        <v>950</v>
      </c>
      <c r="B82" s="51" t="s">
        <v>777</v>
      </c>
      <c r="AC82" s="51">
        <v>48105.856853600002</v>
      </c>
      <c r="AD82" s="51">
        <v>259917.37902719999</v>
      </c>
      <c r="AE82" s="51">
        <v>185518.351177173</v>
      </c>
      <c r="AF82" s="51">
        <v>269792.589683973</v>
      </c>
      <c r="AG82" s="51">
        <v>432856.527061373</v>
      </c>
      <c r="AH82" s="51">
        <v>527102.87623597297</v>
      </c>
      <c r="AI82" s="51">
        <v>614065.87614037294</v>
      </c>
      <c r="AJ82" s="51">
        <v>1026918.84730477</v>
      </c>
      <c r="AK82" s="51">
        <v>1068410.4129299701</v>
      </c>
      <c r="AL82" s="51">
        <v>1109901.90701617</v>
      </c>
      <c r="AM82" s="51">
        <v>1557691.4947281701</v>
      </c>
      <c r="AN82" s="51">
        <v>1585080.5497683701</v>
      </c>
      <c r="AO82" s="51">
        <v>1585080.5497683701</v>
      </c>
      <c r="AP82" s="51">
        <v>1729202.5007857699</v>
      </c>
      <c r="AQ82" s="51">
        <v>2163280.85662117</v>
      </c>
      <c r="AR82" s="51">
        <v>2534495.07011757</v>
      </c>
      <c r="AS82" s="51">
        <v>2762591.51893597</v>
      </c>
      <c r="AT82" s="51">
        <v>2882676.6598135699</v>
      </c>
      <c r="AU82" s="51">
        <v>2819293.0219404199</v>
      </c>
      <c r="AV82" s="51">
        <v>3173359.0498802201</v>
      </c>
      <c r="AW82" s="51">
        <v>3307137.8273422201</v>
      </c>
      <c r="AX82" s="51">
        <v>3362483.9394730199</v>
      </c>
      <c r="AY82" s="51">
        <v>3689058.1372440201</v>
      </c>
      <c r="AZ82" s="51">
        <v>1082362.73850165</v>
      </c>
      <c r="BA82" s="51">
        <v>1123383.1064500599</v>
      </c>
      <c r="BB82" s="51">
        <v>1123383.1064500599</v>
      </c>
      <c r="BC82" s="51">
        <v>1148939.7731167199</v>
      </c>
      <c r="BD82" s="51">
        <v>1174496.4397833899</v>
      </c>
      <c r="BE82" s="51">
        <v>1200053.1064500499</v>
      </c>
      <c r="BF82" s="51">
        <v>1225609.7731167199</v>
      </c>
      <c r="BG82" s="51">
        <v>1128936.7625275699</v>
      </c>
      <c r="BH82" s="51">
        <v>1094089.5147031599</v>
      </c>
      <c r="BI82" s="51">
        <v>1119646.1813698199</v>
      </c>
      <c r="BJ82" s="51">
        <v>1145202.8480364899</v>
      </c>
      <c r="BK82" s="51">
        <v>1170759.5147031599</v>
      </c>
      <c r="BL82" s="51">
        <v>1196316.1813698199</v>
      </c>
      <c r="BM82" s="51">
        <v>1221872.8480364899</v>
      </c>
      <c r="BN82" s="51">
        <v>1090742.2310597801</v>
      </c>
      <c r="BO82" s="51">
        <v>1090742.2310597801</v>
      </c>
      <c r="BP82" s="51">
        <v>1147568.0643931101</v>
      </c>
      <c r="BQ82" s="51">
        <v>1204393.8977264401</v>
      </c>
      <c r="BR82" s="51">
        <v>1207060.88936467</v>
      </c>
      <c r="BS82" s="51">
        <v>1263886.722698</v>
      </c>
      <c r="BT82" s="51">
        <v>1110619.68192087</v>
      </c>
      <c r="BU82" s="51">
        <v>740544.70240208204</v>
      </c>
      <c r="BV82" s="51">
        <v>797370.53573541495</v>
      </c>
      <c r="BW82" s="51">
        <v>854196.36906874797</v>
      </c>
      <c r="BX82" s="51">
        <v>911022.20240208204</v>
      </c>
      <c r="BY82" s="51">
        <v>967848.03573541495</v>
      </c>
      <c r="BZ82" s="51">
        <v>1024673.8690687401</v>
      </c>
      <c r="CA82" s="51">
        <v>912693.50196870998</v>
      </c>
      <c r="CB82" s="51">
        <v>912693.50196870998</v>
      </c>
      <c r="CC82" s="51">
        <v>971274.33530204406</v>
      </c>
      <c r="CD82" s="51">
        <v>1029855.16863537</v>
      </c>
      <c r="CE82" s="51">
        <v>1088436.00196871</v>
      </c>
      <c r="CF82" s="51">
        <v>1147016.83530204</v>
      </c>
      <c r="CG82" s="51">
        <v>1205597.66863537</v>
      </c>
      <c r="CH82" s="51">
        <v>1022012.06357195</v>
      </c>
      <c r="CI82" s="51">
        <v>1080592.89690529</v>
      </c>
      <c r="CJ82" s="51">
        <v>1139173.73023862</v>
      </c>
      <c r="CK82" s="51">
        <v>1197754.56357195</v>
      </c>
      <c r="CL82" s="51">
        <v>1256335.39690529</v>
      </c>
      <c r="CM82" s="51">
        <v>1314916.23023862</v>
      </c>
      <c r="CN82" s="51">
        <v>809570.11910494498</v>
      </c>
      <c r="CO82" s="51">
        <v>809570.11910494498</v>
      </c>
    </row>
    <row r="83" spans="1:93" outlineLevel="1">
      <c r="A83" s="50" t="s">
        <v>951</v>
      </c>
      <c r="B83" s="51" t="s">
        <v>777</v>
      </c>
      <c r="AC83" s="51">
        <v>10800.4336076</v>
      </c>
      <c r="AD83" s="51">
        <v>58355.064835199999</v>
      </c>
      <c r="AE83" s="51">
        <v>41651.448824168197</v>
      </c>
      <c r="AF83" s="51">
        <v>60572.1869079682</v>
      </c>
      <c r="AG83" s="51">
        <v>97182.307683868203</v>
      </c>
      <c r="AH83" s="51">
        <v>118341.923239968</v>
      </c>
      <c r="AI83" s="51">
        <v>137866.325635368</v>
      </c>
      <c r="AJ83" s="51">
        <v>230557.556940768</v>
      </c>
      <c r="AK83" s="51">
        <v>239872.99021896801</v>
      </c>
      <c r="AL83" s="51">
        <v>249188.40743566799</v>
      </c>
      <c r="AM83" s="51">
        <v>349723.39482766797</v>
      </c>
      <c r="AN83" s="51">
        <v>355872.61843336798</v>
      </c>
      <c r="AO83" s="51">
        <v>355872.61843336798</v>
      </c>
      <c r="AP83" s="51">
        <v>388229.99994926801</v>
      </c>
      <c r="AQ83" s="51">
        <v>485686.625178168</v>
      </c>
      <c r="AR83" s="51">
        <v>569029.376545568</v>
      </c>
      <c r="AS83" s="51">
        <v>620240.20018996799</v>
      </c>
      <c r="AT83" s="51">
        <v>647200.98368156794</v>
      </c>
      <c r="AU83" s="51">
        <v>632970.47585087898</v>
      </c>
      <c r="AV83" s="51">
        <v>712463.221175179</v>
      </c>
      <c r="AW83" s="51">
        <v>742498.416442179</v>
      </c>
      <c r="AX83" s="51">
        <v>754924.38800997904</v>
      </c>
      <c r="AY83" s="51">
        <v>828244.83528347895</v>
      </c>
      <c r="AZ83" s="51">
        <v>243005.481268181</v>
      </c>
      <c r="BA83" s="51">
        <v>252215.124117581</v>
      </c>
      <c r="BB83" s="51">
        <v>252215.124117581</v>
      </c>
      <c r="BC83" s="51">
        <v>257952.624117581</v>
      </c>
      <c r="BD83" s="51">
        <v>263690.124117581</v>
      </c>
      <c r="BE83" s="51">
        <v>269427.624117581</v>
      </c>
      <c r="BF83" s="51">
        <v>275165.124117581</v>
      </c>
      <c r="BG83" s="51">
        <v>253460.79249338101</v>
      </c>
      <c r="BH83" s="51">
        <v>245637.13811081601</v>
      </c>
      <c r="BI83" s="51">
        <v>251374.63811081601</v>
      </c>
      <c r="BJ83" s="51">
        <v>257112.13811081601</v>
      </c>
      <c r="BK83" s="51">
        <v>262849.63811081601</v>
      </c>
      <c r="BL83" s="51">
        <v>268587.13811081601</v>
      </c>
      <c r="BM83" s="51">
        <v>274324.63811081601</v>
      </c>
      <c r="BN83" s="51">
        <v>244884.29241102299</v>
      </c>
      <c r="BO83" s="51">
        <v>244884.29241102299</v>
      </c>
      <c r="BP83" s="51">
        <v>257642.62574435599</v>
      </c>
      <c r="BQ83" s="51">
        <v>270400.95907768997</v>
      </c>
      <c r="BR83" s="51">
        <v>270999.742523911</v>
      </c>
      <c r="BS83" s="51">
        <v>283758.07585724402</v>
      </c>
      <c r="BT83" s="51">
        <v>249347.74477123201</v>
      </c>
      <c r="BU83" s="51">
        <v>166261.37142363199</v>
      </c>
      <c r="BV83" s="51">
        <v>179019.70475696499</v>
      </c>
      <c r="BW83" s="51">
        <v>191778.03809029801</v>
      </c>
      <c r="BX83" s="51">
        <v>204536.37142363199</v>
      </c>
      <c r="BY83" s="51">
        <v>217294.70475696499</v>
      </c>
      <c r="BZ83" s="51">
        <v>230053.03809029801</v>
      </c>
      <c r="CA83" s="51">
        <v>204911.942532505</v>
      </c>
      <c r="CB83" s="51">
        <v>204911.942532505</v>
      </c>
      <c r="CC83" s="51">
        <v>218064.442532505</v>
      </c>
      <c r="CD83" s="51">
        <v>231216.942532505</v>
      </c>
      <c r="CE83" s="51">
        <v>244369.442532505</v>
      </c>
      <c r="CF83" s="51">
        <v>257521.942532505</v>
      </c>
      <c r="CG83" s="51">
        <v>270674.44253250503</v>
      </c>
      <c r="CH83" s="51">
        <v>229456.76884225901</v>
      </c>
      <c r="CI83" s="51">
        <v>242609.26884225901</v>
      </c>
      <c r="CJ83" s="51">
        <v>255761.76884225901</v>
      </c>
      <c r="CK83" s="51">
        <v>268914.26884225901</v>
      </c>
      <c r="CL83" s="51">
        <v>282066.76884225901</v>
      </c>
      <c r="CM83" s="51">
        <v>295219.26884225901</v>
      </c>
      <c r="CN83" s="51">
        <v>181761.159488715</v>
      </c>
      <c r="CO83" s="51">
        <v>181761.159488715</v>
      </c>
    </row>
    <row r="84" spans="1:93" outlineLevel="1">
      <c r="A84" s="50" t="s">
        <v>952</v>
      </c>
      <c r="B84" s="51" t="s">
        <v>777</v>
      </c>
      <c r="AC84" s="51">
        <v>3539.6720110000001</v>
      </c>
      <c r="AD84" s="51">
        <v>7079.3440220000002</v>
      </c>
      <c r="AE84" s="51">
        <v>10619.016033</v>
      </c>
      <c r="AF84" s="51">
        <v>14158.688044</v>
      </c>
      <c r="AG84" s="51">
        <v>17698.360054999899</v>
      </c>
      <c r="AH84" s="51">
        <v>21238.032066</v>
      </c>
      <c r="AI84" s="51">
        <v>24777.704076999999</v>
      </c>
      <c r="AJ84" s="51">
        <v>28317.376088000001</v>
      </c>
      <c r="AK84" s="51">
        <v>31857.048099</v>
      </c>
      <c r="AL84" s="51">
        <v>35396.7201099999</v>
      </c>
      <c r="AM84" s="51">
        <v>38936.392120999997</v>
      </c>
      <c r="AP84" s="51">
        <v>17552.0349399999</v>
      </c>
      <c r="AQ84" s="51">
        <v>35104.069879999901</v>
      </c>
      <c r="AR84" s="51">
        <v>52656.104819999899</v>
      </c>
      <c r="AS84" s="51">
        <v>70208.139759999904</v>
      </c>
      <c r="AT84" s="51">
        <v>87760.174699999901</v>
      </c>
      <c r="AU84" s="51">
        <v>105312.209639999</v>
      </c>
      <c r="AV84" s="51">
        <v>122864.24457999899</v>
      </c>
      <c r="AW84" s="51">
        <v>140416.27951999899</v>
      </c>
      <c r="AX84" s="51">
        <v>157968.31445999999</v>
      </c>
      <c r="AY84" s="51">
        <v>175520.34939999899</v>
      </c>
      <c r="AZ84" s="51">
        <v>193072.38433999999</v>
      </c>
      <c r="BC84" s="51">
        <v>19428.125283875601</v>
      </c>
      <c r="BD84" s="51">
        <v>38856.250567751304</v>
      </c>
      <c r="BE84" s="51">
        <v>58284.375851627003</v>
      </c>
      <c r="BF84" s="51">
        <v>77712.501135502695</v>
      </c>
      <c r="BG84" s="51">
        <v>97140.626419378401</v>
      </c>
      <c r="BH84" s="51">
        <v>116568.75170325401</v>
      </c>
      <c r="BI84" s="51">
        <v>135996.87698712901</v>
      </c>
      <c r="BJ84" s="51">
        <v>155425.00227100501</v>
      </c>
      <c r="BK84" s="51">
        <v>174853.12755488101</v>
      </c>
      <c r="BL84" s="51">
        <v>194281.25283875599</v>
      </c>
      <c r="BM84" s="51">
        <v>213709.37812263201</v>
      </c>
      <c r="BP84" s="51">
        <v>21787.824898177299</v>
      </c>
      <c r="BQ84" s="51">
        <v>43575.649796354599</v>
      </c>
      <c r="BR84" s="51">
        <v>65363.474694531898</v>
      </c>
      <c r="BS84" s="51">
        <v>87151.2995927093</v>
      </c>
      <c r="BT84" s="51">
        <v>108939.124490886</v>
      </c>
      <c r="BU84" s="51">
        <v>130726.949389063</v>
      </c>
      <c r="BV84" s="51">
        <v>152514.77428724099</v>
      </c>
      <c r="BW84" s="51">
        <v>174302.59918541799</v>
      </c>
      <c r="BX84" s="51">
        <v>196090.42408359499</v>
      </c>
      <c r="BY84" s="51">
        <v>217878.24898177301</v>
      </c>
      <c r="BZ84" s="51">
        <v>239666.07387995001</v>
      </c>
      <c r="CC84" s="51">
        <v>57282.895914092602</v>
      </c>
      <c r="CD84" s="51">
        <v>114565.791828185</v>
      </c>
      <c r="CE84" s="51">
        <v>171848.68774227801</v>
      </c>
      <c r="CF84" s="51">
        <v>229131.58365637</v>
      </c>
      <c r="CG84" s="51">
        <v>286414.47957046301</v>
      </c>
      <c r="CH84" s="51">
        <v>343697.37548455602</v>
      </c>
      <c r="CI84" s="51">
        <v>400980.27139864798</v>
      </c>
      <c r="CJ84" s="51">
        <v>458263.16731274099</v>
      </c>
      <c r="CK84" s="51">
        <v>515546.063226834</v>
      </c>
      <c r="CL84" s="51">
        <v>572828.95914092602</v>
      </c>
      <c r="CM84" s="51">
        <v>630111.85505501903</v>
      </c>
    </row>
    <row r="85" spans="1:93" outlineLevel="1">
      <c r="A85" s="50" t="s">
        <v>953</v>
      </c>
      <c r="B85" s="51" t="s">
        <v>777</v>
      </c>
      <c r="AC85" s="51">
        <v>1012.516326</v>
      </c>
      <c r="AD85" s="51">
        <v>2025.0326520000001</v>
      </c>
      <c r="AE85" s="51">
        <v>3037.5489779999998</v>
      </c>
      <c r="AF85" s="51">
        <v>4050.0653040000002</v>
      </c>
      <c r="AG85" s="51">
        <v>5062.5816299999997</v>
      </c>
      <c r="AH85" s="51">
        <v>6075.0979559999996</v>
      </c>
      <c r="AI85" s="51">
        <v>7087.6142819999995</v>
      </c>
      <c r="AJ85" s="51">
        <v>8100.1306080000004</v>
      </c>
      <c r="AK85" s="51">
        <v>9112.6469340000003</v>
      </c>
      <c r="AL85" s="51">
        <v>10125.163259999999</v>
      </c>
      <c r="AM85" s="51">
        <v>11137.679586</v>
      </c>
      <c r="AP85" s="51">
        <v>5020.7256159999997</v>
      </c>
      <c r="AQ85" s="51">
        <v>10041.451231999999</v>
      </c>
      <c r="AR85" s="51">
        <v>15062.176847999999</v>
      </c>
      <c r="AS85" s="51">
        <v>20082.902463999999</v>
      </c>
      <c r="AT85" s="51">
        <v>25103.628079999999</v>
      </c>
      <c r="AU85" s="51">
        <v>30124.353695999998</v>
      </c>
      <c r="AV85" s="51">
        <v>35145.079312000002</v>
      </c>
      <c r="AW85" s="51">
        <v>40165.804927999998</v>
      </c>
      <c r="AX85" s="51">
        <v>45186.530544000001</v>
      </c>
      <c r="AY85" s="51">
        <v>50207.256159999997</v>
      </c>
      <c r="AZ85" s="51">
        <v>55227.981776000001</v>
      </c>
      <c r="BC85" s="51">
        <v>5557.3776269848204</v>
      </c>
      <c r="BD85" s="51">
        <v>11114.755253969601</v>
      </c>
      <c r="BE85" s="51">
        <v>16672.132880954399</v>
      </c>
      <c r="BF85" s="51">
        <v>22229.5105079393</v>
      </c>
      <c r="BG85" s="51">
        <v>27786.888134924098</v>
      </c>
      <c r="BH85" s="51">
        <v>33344.2657619089</v>
      </c>
      <c r="BI85" s="51">
        <v>38901.643388893703</v>
      </c>
      <c r="BJ85" s="51">
        <v>44459.021015878599</v>
      </c>
      <c r="BK85" s="51">
        <v>50016.398642863402</v>
      </c>
      <c r="BL85" s="51">
        <v>55573.776269848197</v>
      </c>
      <c r="BM85" s="51">
        <v>61131.153896833101</v>
      </c>
      <c r="BP85" s="51">
        <v>6232.36513356675</v>
      </c>
      <c r="BQ85" s="51">
        <v>12464.7302671335</v>
      </c>
      <c r="BR85" s="51">
        <v>18697.0954007002</v>
      </c>
      <c r="BS85" s="51">
        <v>24929.460534267</v>
      </c>
      <c r="BT85" s="51">
        <v>31161.825667833698</v>
      </c>
      <c r="BU85" s="51">
        <v>37394.190801400502</v>
      </c>
      <c r="BV85" s="51">
        <v>43626.555934967299</v>
      </c>
      <c r="BW85" s="51">
        <v>49858.921068534</v>
      </c>
      <c r="BX85" s="51">
        <v>56091.286202100797</v>
      </c>
      <c r="BY85" s="51">
        <v>62323.651335667499</v>
      </c>
      <c r="BZ85" s="51">
        <v>68556.016469234295</v>
      </c>
      <c r="CC85" s="51">
        <v>16385.661483565</v>
      </c>
      <c r="CD85" s="51">
        <v>32771.322967130101</v>
      </c>
      <c r="CE85" s="51">
        <v>49156.984450695199</v>
      </c>
      <c r="CF85" s="51">
        <v>65542.645934260305</v>
      </c>
      <c r="CG85" s="51">
        <v>81928.307417825403</v>
      </c>
      <c r="CH85" s="51">
        <v>98313.968901390501</v>
      </c>
      <c r="CI85" s="51">
        <v>114699.630384955</v>
      </c>
      <c r="CJ85" s="51">
        <v>131085.29186852</v>
      </c>
      <c r="CK85" s="51">
        <v>147470.95335208499</v>
      </c>
      <c r="CL85" s="51">
        <v>163856.61483564999</v>
      </c>
      <c r="CM85" s="51">
        <v>180242.27631921499</v>
      </c>
    </row>
    <row r="86" spans="1:93" outlineLevel="1">
      <c r="A86" s="50" t="s">
        <v>954</v>
      </c>
      <c r="B86" s="51" t="s">
        <v>777</v>
      </c>
      <c r="AC86" s="51">
        <v>13370.41396</v>
      </c>
      <c r="AD86" s="51">
        <v>26740.82792</v>
      </c>
      <c r="AE86" s="51">
        <v>40111.241880000001</v>
      </c>
      <c r="AF86" s="51">
        <v>53481.655839999999</v>
      </c>
      <c r="AG86" s="51">
        <v>66852.069799999997</v>
      </c>
      <c r="AH86" s="51">
        <v>80222.483760000003</v>
      </c>
      <c r="AI86" s="51">
        <v>93592.897719999994</v>
      </c>
      <c r="AJ86" s="51">
        <v>106963.31168</v>
      </c>
      <c r="AK86" s="51">
        <v>120333.72564</v>
      </c>
      <c r="AL86" s="51">
        <v>133704.13959999999</v>
      </c>
      <c r="AM86" s="51">
        <v>147074.55356</v>
      </c>
      <c r="AP86" s="51">
        <v>66299.355479999998</v>
      </c>
      <c r="AQ86" s="51">
        <v>132598.71096</v>
      </c>
      <c r="AR86" s="51">
        <v>198898.06644</v>
      </c>
      <c r="AS86" s="51">
        <v>265197.42191999999</v>
      </c>
      <c r="AT86" s="51">
        <v>331496.77740000002</v>
      </c>
      <c r="AU86" s="51">
        <v>397796.13287999999</v>
      </c>
      <c r="AV86" s="51">
        <v>464095.48836000002</v>
      </c>
      <c r="AW86" s="51">
        <v>530394.84383999999</v>
      </c>
      <c r="AX86" s="51">
        <v>596694.19932000001</v>
      </c>
      <c r="AY86" s="51">
        <v>662993.55480000004</v>
      </c>
      <c r="AZ86" s="51">
        <v>729292.91027999995</v>
      </c>
      <c r="BC86" s="51">
        <v>73385.917297270906</v>
      </c>
      <c r="BD86" s="51">
        <v>146771.834594541</v>
      </c>
      <c r="BE86" s="51">
        <v>220157.75189181199</v>
      </c>
      <c r="BF86" s="51">
        <v>293543.66918908298</v>
      </c>
      <c r="BG86" s="51">
        <v>366929.586486354</v>
      </c>
      <c r="BH86" s="51">
        <v>440315.50378362503</v>
      </c>
      <c r="BI86" s="51">
        <v>513701.42108089599</v>
      </c>
      <c r="BJ86" s="51">
        <v>587087.33837816701</v>
      </c>
      <c r="BK86" s="51">
        <v>660473.25567543798</v>
      </c>
      <c r="BL86" s="51">
        <v>733859.17297270906</v>
      </c>
      <c r="BM86" s="51">
        <v>807245.09026998002</v>
      </c>
      <c r="BP86" s="51">
        <v>82299.217896853894</v>
      </c>
      <c r="BQ86" s="51">
        <v>164598.435793707</v>
      </c>
      <c r="BR86" s="51">
        <v>246897.65369056101</v>
      </c>
      <c r="BS86" s="51">
        <v>329196.87158741499</v>
      </c>
      <c r="BT86" s="51">
        <v>411496.08948426897</v>
      </c>
      <c r="BU86" s="51">
        <v>493795.30738112301</v>
      </c>
      <c r="BV86" s="51">
        <v>576094.52527797699</v>
      </c>
      <c r="BW86" s="51">
        <v>658393.74317483103</v>
      </c>
      <c r="BX86" s="51">
        <v>740692.96107168496</v>
      </c>
      <c r="BY86" s="51">
        <v>822992.178968539</v>
      </c>
      <c r="BZ86" s="51">
        <v>905291.39686539304</v>
      </c>
      <c r="CC86" s="51">
        <v>216374.85864828501</v>
      </c>
      <c r="CD86" s="51">
        <v>432749.71729657101</v>
      </c>
      <c r="CE86" s="51">
        <v>649124.57594485604</v>
      </c>
      <c r="CF86" s="51">
        <v>865499.43459314201</v>
      </c>
      <c r="CG86" s="51">
        <v>1081874.2932414201</v>
      </c>
      <c r="CH86" s="51">
        <v>1298249.15188971</v>
      </c>
      <c r="CI86" s="51">
        <v>1514624.0105379899</v>
      </c>
      <c r="CJ86" s="51">
        <v>1730998.8691862801</v>
      </c>
      <c r="CK86" s="51">
        <v>1947373.72783457</v>
      </c>
      <c r="CL86" s="51">
        <v>2163748.5864828499</v>
      </c>
      <c r="CM86" s="51">
        <v>2380123.4451311398</v>
      </c>
    </row>
    <row r="87" spans="1:93" outlineLevel="1">
      <c r="A87" s="50" t="s">
        <v>955</v>
      </c>
      <c r="B87" s="51" t="s">
        <v>777</v>
      </c>
      <c r="AC87" s="51">
        <v>2522.1935279999998</v>
      </c>
      <c r="AD87" s="51">
        <v>5044.3870559999996</v>
      </c>
      <c r="AE87" s="51">
        <v>7566.5805839999903</v>
      </c>
      <c r="AF87" s="51">
        <v>10088.774111999999</v>
      </c>
      <c r="AG87" s="51">
        <v>12610.967639999901</v>
      </c>
      <c r="AH87" s="51">
        <v>15133.1611679999</v>
      </c>
      <c r="AI87" s="51">
        <v>17655.3546959999</v>
      </c>
      <c r="AJ87" s="51">
        <v>20177.5482239999</v>
      </c>
      <c r="AK87" s="51">
        <v>22699.7417519999</v>
      </c>
      <c r="AL87" s="51">
        <v>25221.9352799999</v>
      </c>
      <c r="AM87" s="51">
        <v>27744.128807999899</v>
      </c>
      <c r="AP87" s="51">
        <v>12506.703670000001</v>
      </c>
      <c r="AQ87" s="51">
        <v>25013.407340000002</v>
      </c>
      <c r="AR87" s="51">
        <v>37520.111010000001</v>
      </c>
      <c r="AS87" s="51">
        <v>50026.814680000003</v>
      </c>
      <c r="AT87" s="51">
        <v>62533.518349999998</v>
      </c>
      <c r="AU87" s="51">
        <v>75040.222020000001</v>
      </c>
      <c r="AV87" s="51">
        <v>87546.925689999902</v>
      </c>
      <c r="AW87" s="51">
        <v>100053.62936000001</v>
      </c>
      <c r="AX87" s="51">
        <v>112560.33302999999</v>
      </c>
      <c r="AY87" s="51">
        <v>125067.0367</v>
      </c>
      <c r="AZ87" s="51">
        <v>137573.74037000001</v>
      </c>
      <c r="BC87" s="51">
        <v>13843.511969961201</v>
      </c>
      <c r="BD87" s="51">
        <v>27687.023939922401</v>
      </c>
      <c r="BE87" s="51">
        <v>41530.5359098837</v>
      </c>
      <c r="BF87" s="51">
        <v>55374.047879844897</v>
      </c>
      <c r="BG87" s="51">
        <v>69217.559849806203</v>
      </c>
      <c r="BH87" s="51">
        <v>83061.0718197674</v>
      </c>
      <c r="BI87" s="51">
        <v>96904.583789728596</v>
      </c>
      <c r="BJ87" s="51">
        <v>110748.09575968899</v>
      </c>
      <c r="BK87" s="51">
        <v>124591.607729651</v>
      </c>
      <c r="BL87" s="51">
        <v>138435.119699612</v>
      </c>
      <c r="BM87" s="51">
        <v>152278.63166957299</v>
      </c>
      <c r="BP87" s="51">
        <v>15524.9160878978</v>
      </c>
      <c r="BQ87" s="51">
        <v>31049.832175795698</v>
      </c>
      <c r="BR87" s="51">
        <v>46574.748263693597</v>
      </c>
      <c r="BS87" s="51">
        <v>62099.664351591498</v>
      </c>
      <c r="BT87" s="51">
        <v>77624.580439489393</v>
      </c>
      <c r="BU87" s="51">
        <v>93149.496527387295</v>
      </c>
      <c r="BV87" s="51">
        <v>108674.41261528499</v>
      </c>
      <c r="BW87" s="51">
        <v>124199.328703183</v>
      </c>
      <c r="BX87" s="51">
        <v>139724.24479108001</v>
      </c>
      <c r="BY87" s="51">
        <v>155249.160878978</v>
      </c>
      <c r="BZ87" s="51">
        <v>170774.07696687599</v>
      </c>
      <c r="CC87" s="51">
        <v>40816.9313134361</v>
      </c>
      <c r="CD87" s="51">
        <v>81633.8626268722</v>
      </c>
      <c r="CE87" s="51">
        <v>122450.79394030799</v>
      </c>
      <c r="CF87" s="51">
        <v>163267.72525374399</v>
      </c>
      <c r="CG87" s="51">
        <v>204084.65656718001</v>
      </c>
      <c r="CH87" s="51">
        <v>244901.58788061599</v>
      </c>
      <c r="CI87" s="51">
        <v>285718.51919405197</v>
      </c>
      <c r="CJ87" s="51">
        <v>326535.45050748799</v>
      </c>
      <c r="CK87" s="51">
        <v>367352.38182092499</v>
      </c>
      <c r="CL87" s="51">
        <v>408169.313134361</v>
      </c>
      <c r="CM87" s="51">
        <v>448986.24444779701</v>
      </c>
    </row>
    <row r="88" spans="1:93" outlineLevel="1">
      <c r="A88" s="50" t="s">
        <v>956</v>
      </c>
      <c r="B88" s="51" t="s">
        <v>777</v>
      </c>
      <c r="AC88" s="51">
        <v>2600.642867</v>
      </c>
      <c r="AD88" s="51">
        <v>5201.285734</v>
      </c>
      <c r="AE88" s="51">
        <v>7801.9286009999996</v>
      </c>
      <c r="AF88" s="51">
        <v>10402.571468</v>
      </c>
      <c r="AG88" s="51">
        <v>13003.214334999901</v>
      </c>
      <c r="AH88" s="51">
        <v>15603.857201999999</v>
      </c>
      <c r="AI88" s="51">
        <v>18204.5000689999</v>
      </c>
      <c r="AJ88" s="51">
        <v>20805.142936</v>
      </c>
      <c r="AK88" s="51">
        <v>23405.785802999999</v>
      </c>
      <c r="AL88" s="51">
        <v>26006.428670000001</v>
      </c>
      <c r="AM88" s="51">
        <v>28607.071537</v>
      </c>
      <c r="AP88" s="51">
        <v>12895.70738</v>
      </c>
      <c r="AQ88" s="51">
        <v>25791.41476</v>
      </c>
      <c r="AR88" s="51">
        <v>38687.122139999999</v>
      </c>
      <c r="AS88" s="51">
        <v>51582.829519999999</v>
      </c>
      <c r="AT88" s="51">
        <v>64478.536899999897</v>
      </c>
      <c r="AU88" s="51">
        <v>77374.244279999999</v>
      </c>
      <c r="AV88" s="51">
        <v>90269.951660000006</v>
      </c>
      <c r="AW88" s="51">
        <v>103165.65904</v>
      </c>
      <c r="AX88" s="51">
        <v>116061.36642000001</v>
      </c>
      <c r="AY88" s="51">
        <v>128957.0738</v>
      </c>
      <c r="AZ88" s="51">
        <v>141852.78117999999</v>
      </c>
      <c r="BC88" s="51">
        <v>14274.0952521622</v>
      </c>
      <c r="BD88" s="51">
        <v>28548.190504324499</v>
      </c>
      <c r="BE88" s="51">
        <v>42822.285756486803</v>
      </c>
      <c r="BF88" s="51">
        <v>57096.381008649099</v>
      </c>
      <c r="BG88" s="51">
        <v>71370.476260811294</v>
      </c>
      <c r="BH88" s="51">
        <v>85644.571512973605</v>
      </c>
      <c r="BI88" s="51">
        <v>99918.666765135902</v>
      </c>
      <c r="BJ88" s="51">
        <v>114192.762017298</v>
      </c>
      <c r="BK88" s="51">
        <v>128466.85726946</v>
      </c>
      <c r="BL88" s="51">
        <v>142740.95252162201</v>
      </c>
      <c r="BM88" s="51">
        <v>157015.04777378499</v>
      </c>
      <c r="BP88" s="51">
        <v>16007.7971183421</v>
      </c>
      <c r="BQ88" s="51">
        <v>32015.594236684301</v>
      </c>
      <c r="BR88" s="51">
        <v>48023.391355026499</v>
      </c>
      <c r="BS88" s="51">
        <v>64031.188473368697</v>
      </c>
      <c r="BT88" s="51">
        <v>80038.985591710807</v>
      </c>
      <c r="BU88" s="51">
        <v>96046.782710052998</v>
      </c>
      <c r="BV88" s="51">
        <v>112054.579828395</v>
      </c>
      <c r="BW88" s="51">
        <v>128062.376946737</v>
      </c>
      <c r="BX88" s="51">
        <v>144070.17406507899</v>
      </c>
      <c r="BY88" s="51">
        <v>160077.971183421</v>
      </c>
      <c r="BZ88" s="51">
        <v>176085.76830176299</v>
      </c>
      <c r="CC88" s="51">
        <v>42086.485476602902</v>
      </c>
      <c r="CD88" s="51">
        <v>84172.970953205804</v>
      </c>
      <c r="CE88" s="51">
        <v>126259.45642980799</v>
      </c>
      <c r="CF88" s="51">
        <v>168345.941906411</v>
      </c>
      <c r="CG88" s="51">
        <v>210432.427383014</v>
      </c>
      <c r="CH88" s="51">
        <v>252518.912859617</v>
      </c>
      <c r="CI88" s="51">
        <v>294605.39833622001</v>
      </c>
      <c r="CJ88" s="51">
        <v>336691.88381282298</v>
      </c>
      <c r="CK88" s="51">
        <v>378778.36928942602</v>
      </c>
      <c r="CL88" s="51">
        <v>420864.854766028</v>
      </c>
      <c r="CM88" s="51">
        <v>462951.34024263098</v>
      </c>
    </row>
    <row r="89" spans="1:93" outlineLevel="1">
      <c r="A89" s="50" t="s">
        <v>957</v>
      </c>
      <c r="B89" s="51" t="s">
        <v>777</v>
      </c>
      <c r="AC89" s="51">
        <v>583.88047700000004</v>
      </c>
      <c r="AD89" s="51">
        <v>1167.7609540000001</v>
      </c>
      <c r="AE89" s="51">
        <v>1751.641431</v>
      </c>
      <c r="AF89" s="51">
        <v>2335.5219080000002</v>
      </c>
      <c r="AG89" s="51">
        <v>2919.4023849999999</v>
      </c>
      <c r="AH89" s="51">
        <v>3503.282862</v>
      </c>
      <c r="AI89" s="51">
        <v>4087.1633389999902</v>
      </c>
      <c r="AJ89" s="51">
        <v>4671.0438160000003</v>
      </c>
      <c r="AK89" s="51">
        <v>5254.924293</v>
      </c>
      <c r="AL89" s="51">
        <v>5838.8047699999997</v>
      </c>
      <c r="AM89" s="51">
        <v>6422.6852470000003</v>
      </c>
      <c r="AP89" s="51">
        <v>2895.2655770000001</v>
      </c>
      <c r="AQ89" s="51">
        <v>5790.5311540000002</v>
      </c>
      <c r="AR89" s="51">
        <v>8685.7967310000004</v>
      </c>
      <c r="AS89" s="51">
        <v>11581.062308</v>
      </c>
      <c r="AT89" s="51">
        <v>14476.327885000001</v>
      </c>
      <c r="AU89" s="51">
        <v>17371.593462000001</v>
      </c>
      <c r="AV89" s="51">
        <v>20266.859038999999</v>
      </c>
      <c r="AW89" s="51">
        <v>23162.124616000001</v>
      </c>
      <c r="AX89" s="51">
        <v>26057.390192999999</v>
      </c>
      <c r="AY89" s="51">
        <v>28952.655770000001</v>
      </c>
      <c r="AZ89" s="51">
        <v>31847.921347</v>
      </c>
      <c r="BC89" s="51">
        <v>3204.7328160143602</v>
      </c>
      <c r="BD89" s="51">
        <v>6409.4656320287204</v>
      </c>
      <c r="BE89" s="51">
        <v>9614.1984480430801</v>
      </c>
      <c r="BF89" s="51">
        <v>12818.931264057401</v>
      </c>
      <c r="BG89" s="51">
        <v>16023.6640800718</v>
      </c>
      <c r="BH89" s="51">
        <v>19228.396896086098</v>
      </c>
      <c r="BI89" s="51">
        <v>22433.129712100501</v>
      </c>
      <c r="BJ89" s="51">
        <v>25637.862528114802</v>
      </c>
      <c r="BK89" s="51">
        <v>28842.5953441292</v>
      </c>
      <c r="BL89" s="51">
        <v>32047.328160143599</v>
      </c>
      <c r="BM89" s="51">
        <v>35252.060976157903</v>
      </c>
      <c r="BP89" s="51">
        <v>3593.9729860973198</v>
      </c>
      <c r="BQ89" s="51">
        <v>7187.9459721946396</v>
      </c>
      <c r="BR89" s="51">
        <v>10781.918958291901</v>
      </c>
      <c r="BS89" s="51">
        <v>14375.891944389199</v>
      </c>
      <c r="BT89" s="51">
        <v>17969.864930486601</v>
      </c>
      <c r="BU89" s="51">
        <v>21563.8379165839</v>
      </c>
      <c r="BV89" s="51">
        <v>25157.810902681202</v>
      </c>
      <c r="BW89" s="51">
        <v>28751.7838887785</v>
      </c>
      <c r="BX89" s="51">
        <v>32345.7568748759</v>
      </c>
      <c r="BY89" s="51">
        <v>35939.729860973202</v>
      </c>
      <c r="BZ89" s="51">
        <v>39533.702847070497</v>
      </c>
      <c r="CC89" s="51">
        <v>9449.0010564522308</v>
      </c>
      <c r="CD89" s="51">
        <v>18898.0021129044</v>
      </c>
      <c r="CE89" s="51">
        <v>28347.003169356602</v>
      </c>
      <c r="CF89" s="51">
        <v>37796.004225808902</v>
      </c>
      <c r="CG89" s="51">
        <v>47245.005282261103</v>
      </c>
      <c r="CH89" s="51">
        <v>56694.006338713298</v>
      </c>
      <c r="CI89" s="51">
        <v>66143.007395165594</v>
      </c>
      <c r="CJ89" s="51">
        <v>75592.008451617803</v>
      </c>
      <c r="CK89" s="51">
        <v>85041.009508069998</v>
      </c>
      <c r="CL89" s="51">
        <v>94490.010564522294</v>
      </c>
      <c r="CM89" s="51">
        <v>103939.01162097399</v>
      </c>
    </row>
    <row r="90" spans="1:93" outlineLevel="1">
      <c r="A90" s="50" t="s">
        <v>958</v>
      </c>
      <c r="B90" s="51" t="s">
        <v>777</v>
      </c>
      <c r="AC90" s="51">
        <v>4064254.4449999998</v>
      </c>
      <c r="AD90" s="51">
        <v>4064254.4449999998</v>
      </c>
      <c r="AE90" s="51">
        <v>4347904.9758555004</v>
      </c>
      <c r="AF90" s="51">
        <v>4363642.9107900001</v>
      </c>
      <c r="AG90" s="51">
        <v>4363642.9107900001</v>
      </c>
      <c r="AH90" s="51">
        <v>4374884.4246260002</v>
      </c>
      <c r="AI90" s="51">
        <v>4374884.4246260002</v>
      </c>
      <c r="AJ90" s="51">
        <v>4374884.4246260002</v>
      </c>
      <c r="AK90" s="51">
        <v>4381855.6699374998</v>
      </c>
      <c r="AL90" s="51">
        <v>3015646.4025562201</v>
      </c>
      <c r="AM90" s="51">
        <v>2879092.2582751</v>
      </c>
      <c r="AN90" s="51">
        <v>2879092.2582751</v>
      </c>
      <c r="AO90" s="51">
        <v>2879092.2582751</v>
      </c>
      <c r="AP90" s="51">
        <v>2880486.5074940999</v>
      </c>
      <c r="AQ90" s="51">
        <v>2881880.7567130998</v>
      </c>
      <c r="AR90" s="51">
        <v>2899349.8772065998</v>
      </c>
      <c r="AS90" s="51">
        <v>2934401.3645000998</v>
      </c>
      <c r="AT90" s="51">
        <v>2770356.3333110102</v>
      </c>
      <c r="AU90" s="51">
        <v>2770356.3333110102</v>
      </c>
      <c r="AV90" s="51">
        <v>2770356.3333110102</v>
      </c>
      <c r="AW90" s="51">
        <v>2770356.3333110102</v>
      </c>
      <c r="AX90" s="51">
        <v>2770356.3333110102</v>
      </c>
      <c r="AY90" s="51">
        <v>2770356.3333110102</v>
      </c>
      <c r="AZ90" s="51">
        <v>2532881.0219841902</v>
      </c>
      <c r="BA90" s="51">
        <v>2532881.0219841902</v>
      </c>
      <c r="BB90" s="51">
        <v>2532881.0219841902</v>
      </c>
      <c r="BC90" s="51">
        <v>2658833.5219841902</v>
      </c>
      <c r="BD90" s="51">
        <v>2784786.0219841902</v>
      </c>
      <c r="BE90" s="51">
        <v>2910738.5219841902</v>
      </c>
      <c r="BF90" s="51">
        <v>3011434.2444776199</v>
      </c>
      <c r="BG90" s="51">
        <v>3137386.7444776199</v>
      </c>
      <c r="BH90" s="51">
        <v>3263339.2444776199</v>
      </c>
      <c r="BI90" s="51">
        <v>3389291.7444776199</v>
      </c>
      <c r="BJ90" s="51">
        <v>211349.78459223901</v>
      </c>
      <c r="BK90" s="51">
        <v>15537.460250074</v>
      </c>
      <c r="BL90" s="51">
        <v>141489.96025007399</v>
      </c>
      <c r="BM90" s="51">
        <v>267442.46025007399</v>
      </c>
      <c r="BN90" s="51">
        <v>393394.960250073</v>
      </c>
      <c r="BO90" s="51">
        <v>393394.960250073</v>
      </c>
      <c r="BP90" s="51">
        <v>399081.62691673997</v>
      </c>
      <c r="BQ90" s="51">
        <v>404768.29358340701</v>
      </c>
      <c r="BR90" s="51">
        <v>410454.960250073</v>
      </c>
      <c r="BS90" s="51">
        <v>416141.62691673997</v>
      </c>
      <c r="BT90" s="51">
        <v>421828.29358340701</v>
      </c>
      <c r="BU90" s="51">
        <v>341237.54957007401</v>
      </c>
      <c r="BV90" s="51">
        <v>346924.21623674</v>
      </c>
      <c r="BW90" s="51">
        <v>352610.88290340698</v>
      </c>
      <c r="BX90" s="51">
        <v>358297.54957007401</v>
      </c>
      <c r="BY90" s="51">
        <v>363984.21623674</v>
      </c>
      <c r="BZ90" s="51">
        <v>369670.88290340698</v>
      </c>
      <c r="CA90" s="51">
        <v>375357.54957007401</v>
      </c>
      <c r="CB90" s="51">
        <v>375357.54957007401</v>
      </c>
      <c r="CC90" s="51">
        <v>440615.04957007401</v>
      </c>
      <c r="CD90" s="51">
        <v>505872.54957007401</v>
      </c>
      <c r="CE90" s="51">
        <v>571130.04957007396</v>
      </c>
      <c r="CF90" s="51">
        <v>636387.54957007396</v>
      </c>
      <c r="CG90" s="51">
        <v>522858.53516076499</v>
      </c>
      <c r="CH90" s="51">
        <v>314112.65762585797</v>
      </c>
      <c r="CI90" s="51">
        <v>379370.15762585797</v>
      </c>
      <c r="CJ90" s="51">
        <v>444627.65762585797</v>
      </c>
      <c r="CK90" s="51">
        <v>509885.15762585797</v>
      </c>
      <c r="CL90" s="51">
        <v>575142.65762585797</v>
      </c>
      <c r="CM90" s="51">
        <v>640400.15762585797</v>
      </c>
      <c r="CN90" s="51">
        <v>399208.16908654198</v>
      </c>
      <c r="CO90" s="51">
        <v>399208.16908654198</v>
      </c>
    </row>
    <row r="91" spans="1:93" outlineLevel="1">
      <c r="A91" s="50" t="s">
        <v>959</v>
      </c>
      <c r="B91" s="51" t="s">
        <v>777</v>
      </c>
      <c r="AC91" s="51">
        <v>174339.02100000001</v>
      </c>
      <c r="AD91" s="51">
        <v>174339.02100000001</v>
      </c>
      <c r="AE91" s="51">
        <v>361255.12703789998</v>
      </c>
      <c r="AF91" s="51">
        <v>371625.89386200003</v>
      </c>
      <c r="AG91" s="51">
        <v>371625.89386200003</v>
      </c>
      <c r="AH91" s="51">
        <v>379033.6712628</v>
      </c>
      <c r="AI91" s="51">
        <v>379033.6712628</v>
      </c>
      <c r="AJ91" s="51">
        <v>379033.6712628</v>
      </c>
      <c r="AK91" s="51">
        <v>383627.48613749997</v>
      </c>
      <c r="AL91" s="51">
        <v>264017.10499714798</v>
      </c>
      <c r="AM91" s="51">
        <v>252061.9136266</v>
      </c>
      <c r="AN91" s="51">
        <v>252061.9136266</v>
      </c>
      <c r="AO91" s="51">
        <v>252061.9136266</v>
      </c>
      <c r="AP91" s="51">
        <v>252980.67670479999</v>
      </c>
      <c r="AQ91" s="51">
        <v>253899.43978300001</v>
      </c>
      <c r="AR91" s="51">
        <v>265410.99933730002</v>
      </c>
      <c r="AS91" s="51">
        <v>288508.74393160001</v>
      </c>
      <c r="AT91" s="51">
        <v>272379.92581245798</v>
      </c>
      <c r="AU91" s="51">
        <v>272379.92581245798</v>
      </c>
      <c r="AV91" s="51">
        <v>272379.92581245798</v>
      </c>
      <c r="AW91" s="51">
        <v>272379.92581245798</v>
      </c>
      <c r="AX91" s="51">
        <v>272379.92581245798</v>
      </c>
      <c r="AY91" s="51">
        <v>272379.92581245798</v>
      </c>
      <c r="AZ91" s="51">
        <v>249031.48254408501</v>
      </c>
      <c r="BA91" s="51">
        <v>249031.48254408501</v>
      </c>
      <c r="BB91" s="51">
        <v>249031.48254408501</v>
      </c>
      <c r="BC91" s="51">
        <v>332029.81587741798</v>
      </c>
      <c r="BD91" s="51">
        <v>415028.14921075199</v>
      </c>
      <c r="BE91" s="51">
        <v>498026.48254408501</v>
      </c>
      <c r="BF91" s="51">
        <v>564381.47463039495</v>
      </c>
      <c r="BG91" s="51">
        <v>647379.80796372797</v>
      </c>
      <c r="BH91" s="51">
        <v>730378.141297061</v>
      </c>
      <c r="BI91" s="51">
        <v>813376.47463039495</v>
      </c>
      <c r="BJ91" s="51">
        <v>50720.609397414002</v>
      </c>
      <c r="BK91" s="51">
        <v>3728.7449991599701</v>
      </c>
      <c r="BL91" s="51">
        <v>86727.0783324933</v>
      </c>
      <c r="BM91" s="51">
        <v>169725.41166582599</v>
      </c>
      <c r="BN91" s="51">
        <v>252723.74499915901</v>
      </c>
      <c r="BO91" s="51">
        <v>252723.74499915901</v>
      </c>
      <c r="BP91" s="51">
        <v>256471.24499915901</v>
      </c>
      <c r="BQ91" s="51">
        <v>260218.74499915901</v>
      </c>
      <c r="BR91" s="51">
        <v>263966.24499916</v>
      </c>
      <c r="BS91" s="51">
        <v>267713.74499916</v>
      </c>
      <c r="BT91" s="51">
        <v>271461.24499916</v>
      </c>
      <c r="BU91" s="51">
        <v>219686.216817048</v>
      </c>
      <c r="BV91" s="51">
        <v>223433.716817048</v>
      </c>
      <c r="BW91" s="51">
        <v>227181.216817048</v>
      </c>
      <c r="BX91" s="51">
        <v>230928.716817048</v>
      </c>
      <c r="BY91" s="51">
        <v>234676.216817048</v>
      </c>
      <c r="BZ91" s="51">
        <v>238423.716817048</v>
      </c>
      <c r="CA91" s="51">
        <v>242171.216817048</v>
      </c>
      <c r="CB91" s="51">
        <v>242171.216817048</v>
      </c>
      <c r="CC91" s="51">
        <v>285173.71681704803</v>
      </c>
      <c r="CD91" s="51">
        <v>328176.21681704803</v>
      </c>
      <c r="CE91" s="51">
        <v>371178.71681704803</v>
      </c>
      <c r="CF91" s="51">
        <v>414181.21681704803</v>
      </c>
      <c r="CG91" s="51">
        <v>340292.93071865698</v>
      </c>
      <c r="CH91" s="51">
        <v>204434.48782272101</v>
      </c>
      <c r="CI91" s="51">
        <v>247436.98782272101</v>
      </c>
      <c r="CJ91" s="51">
        <v>290439.48782272101</v>
      </c>
      <c r="CK91" s="51">
        <v>333441.98782272101</v>
      </c>
      <c r="CL91" s="51">
        <v>376444.48782272101</v>
      </c>
      <c r="CM91" s="51">
        <v>419446.98782272101</v>
      </c>
      <c r="CN91" s="51">
        <v>261471.92820555301</v>
      </c>
      <c r="CO91" s="51">
        <v>261471.92820555301</v>
      </c>
    </row>
    <row r="92" spans="1:93" outlineLevel="1">
      <c r="A92" s="50" t="s">
        <v>960</v>
      </c>
      <c r="B92" s="51" t="s">
        <v>777</v>
      </c>
      <c r="AC92" s="51">
        <v>2121918.2799999998</v>
      </c>
      <c r="AD92" s="51">
        <v>2121918.2799999998</v>
      </c>
      <c r="AE92" s="51">
        <v>4396915.00737199</v>
      </c>
      <c r="AF92" s="51">
        <v>4523139.8741599899</v>
      </c>
      <c r="AG92" s="51">
        <v>4523139.8741599899</v>
      </c>
      <c r="AH92" s="51">
        <v>4613301.5499039898</v>
      </c>
      <c r="AI92" s="51">
        <v>4613301.5499039898</v>
      </c>
      <c r="AJ92" s="51">
        <v>4613301.5499039898</v>
      </c>
      <c r="AK92" s="51">
        <v>4669213.8734999904</v>
      </c>
      <c r="AL92" s="51">
        <v>3213409.8156151101</v>
      </c>
      <c r="AM92" s="51">
        <v>3067900.5718178502</v>
      </c>
      <c r="AN92" s="51">
        <v>3067900.5718178502</v>
      </c>
      <c r="AO92" s="51">
        <v>3067900.5718178502</v>
      </c>
      <c r="AP92" s="51">
        <v>3079083.0377938501</v>
      </c>
      <c r="AQ92" s="51">
        <v>3090265.5037698499</v>
      </c>
      <c r="AR92" s="51">
        <v>3230375.2078938498</v>
      </c>
      <c r="AS92" s="51">
        <v>3511502.8992178501</v>
      </c>
      <c r="AT92" s="51">
        <v>3315195.5332277501</v>
      </c>
      <c r="AU92" s="51">
        <v>3315195.5332277501</v>
      </c>
      <c r="AV92" s="51">
        <v>3315195.5332277501</v>
      </c>
      <c r="AW92" s="51">
        <v>3315195.5332277501</v>
      </c>
      <c r="AX92" s="51">
        <v>3315195.5332277501</v>
      </c>
      <c r="AY92" s="51">
        <v>3315195.5332277501</v>
      </c>
      <c r="AZ92" s="51">
        <v>3031016.5336181102</v>
      </c>
      <c r="BA92" s="51">
        <v>3031016.5336181102</v>
      </c>
      <c r="BB92" s="51">
        <v>3031016.5336181102</v>
      </c>
      <c r="BC92" s="51">
        <v>4041211.5336181102</v>
      </c>
      <c r="BD92" s="51">
        <v>5051406.5336181102</v>
      </c>
      <c r="BE92" s="51">
        <v>6061601.5336181102</v>
      </c>
      <c r="BF92" s="51">
        <v>6869225.9585739896</v>
      </c>
      <c r="BG92" s="51">
        <v>7879420.9585739896</v>
      </c>
      <c r="BH92" s="51">
        <v>8889615.9585739896</v>
      </c>
      <c r="BI92" s="51">
        <v>9899810.9585739896</v>
      </c>
      <c r="BJ92" s="51">
        <v>617333.37562564702</v>
      </c>
      <c r="BK92" s="51">
        <v>45383.499223020801</v>
      </c>
      <c r="BL92" s="51">
        <v>1055578.4992230199</v>
      </c>
      <c r="BM92" s="51">
        <v>2065773.4992230199</v>
      </c>
      <c r="BN92" s="51">
        <v>3075968.4992230199</v>
      </c>
      <c r="BO92" s="51">
        <v>3075968.4992230199</v>
      </c>
      <c r="BP92" s="51">
        <v>3121580.1658896799</v>
      </c>
      <c r="BQ92" s="51">
        <v>3167191.8325563502</v>
      </c>
      <c r="BR92" s="51">
        <v>3212803.4992230199</v>
      </c>
      <c r="BS92" s="51">
        <v>3258415.1658896799</v>
      </c>
      <c r="BT92" s="51">
        <v>3304026.8325563502</v>
      </c>
      <c r="BU92" s="51">
        <v>2673859.0783866099</v>
      </c>
      <c r="BV92" s="51">
        <v>2719470.7450532801</v>
      </c>
      <c r="BW92" s="51">
        <v>2765082.4117199499</v>
      </c>
      <c r="BX92" s="51">
        <v>2810694.0783866099</v>
      </c>
      <c r="BY92" s="51">
        <v>2856305.7450532801</v>
      </c>
      <c r="BZ92" s="51">
        <v>2901917.4117199499</v>
      </c>
      <c r="CA92" s="51">
        <v>2947529.0783866099</v>
      </c>
      <c r="CB92" s="51">
        <v>2947529.0783866099</v>
      </c>
      <c r="CC92" s="51">
        <v>3470921.5783866099</v>
      </c>
      <c r="CD92" s="51">
        <v>3994314.0783866099</v>
      </c>
      <c r="CE92" s="51">
        <v>4517706.5783866104</v>
      </c>
      <c r="CF92" s="51">
        <v>5041099.0783866104</v>
      </c>
      <c r="CG92" s="51">
        <v>4141786.9999282202</v>
      </c>
      <c r="CH92" s="51">
        <v>2488221.25752937</v>
      </c>
      <c r="CI92" s="51">
        <v>3011613.75752937</v>
      </c>
      <c r="CJ92" s="51">
        <v>3535006.25752937</v>
      </c>
      <c r="CK92" s="51">
        <v>4058398.75752937</v>
      </c>
      <c r="CL92" s="51">
        <v>4581791.2575293696</v>
      </c>
      <c r="CM92" s="51">
        <v>5105183.7575293696</v>
      </c>
      <c r="CN92" s="51">
        <v>3182433.72745129</v>
      </c>
      <c r="CO92" s="51">
        <v>3182433.72745129</v>
      </c>
    </row>
    <row r="93" spans="1:93" outlineLevel="1">
      <c r="A93" s="50" t="s">
        <v>961</v>
      </c>
      <c r="B93" s="51" t="s">
        <v>777</v>
      </c>
      <c r="AC93" s="51">
        <v>513359.701</v>
      </c>
      <c r="AD93" s="51">
        <v>513359.701</v>
      </c>
      <c r="AE93" s="51">
        <v>1063753.9601699</v>
      </c>
      <c r="AF93" s="51">
        <v>1094291.780822</v>
      </c>
      <c r="AG93" s="51">
        <v>1094291.780822</v>
      </c>
      <c r="AH93" s="51">
        <v>1116104.7654868001</v>
      </c>
      <c r="AI93" s="51">
        <v>1116104.7654868001</v>
      </c>
      <c r="AJ93" s="51">
        <v>1116104.7654868001</v>
      </c>
      <c r="AK93" s="51">
        <v>1129631.7396374999</v>
      </c>
      <c r="AL93" s="51">
        <v>777426.31169313402</v>
      </c>
      <c r="AM93" s="51">
        <v>742222.98525376804</v>
      </c>
      <c r="AN93" s="51">
        <v>742222.98525376804</v>
      </c>
      <c r="AO93" s="51">
        <v>742222.98525376804</v>
      </c>
      <c r="AP93" s="51">
        <v>744928.38038796803</v>
      </c>
      <c r="AQ93" s="51">
        <v>747633.77552216803</v>
      </c>
      <c r="AR93" s="51">
        <v>781530.78112046805</v>
      </c>
      <c r="AS93" s="51">
        <v>849544.53495876805</v>
      </c>
      <c r="AT93" s="51">
        <v>802051.52278264705</v>
      </c>
      <c r="AU93" s="51">
        <v>802051.52278264705</v>
      </c>
      <c r="AV93" s="51">
        <v>802051.52278264705</v>
      </c>
      <c r="AW93" s="51">
        <v>802051.52278264705</v>
      </c>
      <c r="AX93" s="51">
        <v>802051.52278264705</v>
      </c>
      <c r="AY93" s="51">
        <v>802051.52278264705</v>
      </c>
      <c r="AZ93" s="51">
        <v>733299.56016225601</v>
      </c>
      <c r="BA93" s="51">
        <v>733299.56016225601</v>
      </c>
      <c r="BB93" s="51">
        <v>733299.56016225601</v>
      </c>
      <c r="BC93" s="51">
        <v>977697.89349558903</v>
      </c>
      <c r="BD93" s="51">
        <v>1222096.22682892</v>
      </c>
      <c r="BE93" s="51">
        <v>1466494.56016225</v>
      </c>
      <c r="BF93" s="51">
        <v>1661884.6219013301</v>
      </c>
      <c r="BG93" s="51">
        <v>1906282.9552346601</v>
      </c>
      <c r="BH93" s="51">
        <v>2150681.2885679998</v>
      </c>
      <c r="BI93" s="51">
        <v>2395079.6219013301</v>
      </c>
      <c r="BJ93" s="51">
        <v>149352.60825359501</v>
      </c>
      <c r="BK93" s="51">
        <v>10979.7141192369</v>
      </c>
      <c r="BL93" s="51">
        <v>255378.04745257</v>
      </c>
      <c r="BM93" s="51">
        <v>499776.38078590302</v>
      </c>
      <c r="BN93" s="51">
        <v>744174.71411923598</v>
      </c>
      <c r="BO93" s="51">
        <v>744174.71411923598</v>
      </c>
      <c r="BP93" s="51">
        <v>755209.71411923598</v>
      </c>
      <c r="BQ93" s="51">
        <v>766244.71411923598</v>
      </c>
      <c r="BR93" s="51">
        <v>777279.71411923598</v>
      </c>
      <c r="BS93" s="51">
        <v>788314.71411923598</v>
      </c>
      <c r="BT93" s="51">
        <v>799349.71411923598</v>
      </c>
      <c r="BU93" s="51">
        <v>646892.06886269106</v>
      </c>
      <c r="BV93" s="51">
        <v>657927.06886269106</v>
      </c>
      <c r="BW93" s="51">
        <v>668962.06886269106</v>
      </c>
      <c r="BX93" s="51">
        <v>679997.06886269106</v>
      </c>
      <c r="BY93" s="51">
        <v>691032.06886269106</v>
      </c>
      <c r="BZ93" s="51">
        <v>702067.06886269106</v>
      </c>
      <c r="CA93" s="51">
        <v>713102.06886269106</v>
      </c>
      <c r="CB93" s="51">
        <v>713102.06886269106</v>
      </c>
      <c r="CC93" s="51">
        <v>839727.06886269106</v>
      </c>
      <c r="CD93" s="51">
        <v>966352.06886269106</v>
      </c>
      <c r="CE93" s="51">
        <v>1092977.0688626899</v>
      </c>
      <c r="CF93" s="51">
        <v>1219602.0688626899</v>
      </c>
      <c r="CG93" s="51">
        <v>1002029.8977178</v>
      </c>
      <c r="CH93" s="51">
        <v>601979.79573180096</v>
      </c>
      <c r="CI93" s="51">
        <v>728604.79573180096</v>
      </c>
      <c r="CJ93" s="51">
        <v>855229.79573180096</v>
      </c>
      <c r="CK93" s="51">
        <v>981854.79573180096</v>
      </c>
      <c r="CL93" s="51">
        <v>1108479.7957317999</v>
      </c>
      <c r="CM93" s="51">
        <v>1235104.7957317999</v>
      </c>
      <c r="CN93" s="51">
        <v>769930.98496731301</v>
      </c>
      <c r="CO93" s="51">
        <v>769930.98496731301</v>
      </c>
    </row>
    <row r="94" spans="1:93" outlineLevel="1">
      <c r="A94" s="50" t="s">
        <v>962</v>
      </c>
      <c r="B94" s="51" t="s">
        <v>777</v>
      </c>
      <c r="AC94" s="51">
        <v>261491.64799999999</v>
      </c>
      <c r="AD94" s="51">
        <v>261491.64799999999</v>
      </c>
      <c r="AE94" s="51">
        <v>541847.70555519999</v>
      </c>
      <c r="AF94" s="51">
        <v>557402.851456</v>
      </c>
      <c r="AG94" s="51">
        <v>557402.851456</v>
      </c>
      <c r="AH94" s="51">
        <v>568513.80016639899</v>
      </c>
      <c r="AI94" s="51">
        <v>568513.80016639899</v>
      </c>
      <c r="AJ94" s="51">
        <v>568513.80016639899</v>
      </c>
      <c r="AK94" s="51">
        <v>575404.07759999996</v>
      </c>
      <c r="AL94" s="51">
        <v>396000.08930813801</v>
      </c>
      <c r="AM94" s="51">
        <v>378068.460027967</v>
      </c>
      <c r="AN94" s="51">
        <v>378068.460027967</v>
      </c>
      <c r="AO94" s="51">
        <v>378068.460027967</v>
      </c>
      <c r="AP94" s="51">
        <v>379446.51566956699</v>
      </c>
      <c r="AQ94" s="51">
        <v>380824.57131116698</v>
      </c>
      <c r="AR94" s="51">
        <v>398090.79582956701</v>
      </c>
      <c r="AS94" s="51">
        <v>432735.17586796702</v>
      </c>
      <c r="AT94" s="51">
        <v>408543.51065110898</v>
      </c>
      <c r="AU94" s="51">
        <v>408543.51065110898</v>
      </c>
      <c r="AV94" s="51">
        <v>408543.51065110898</v>
      </c>
      <c r="AW94" s="51">
        <v>408543.51065110898</v>
      </c>
      <c r="AX94" s="51">
        <v>408543.51065110898</v>
      </c>
      <c r="AY94" s="51">
        <v>408543.51065110898</v>
      </c>
      <c r="AZ94" s="51">
        <v>373523.10687999101</v>
      </c>
      <c r="BA94" s="51">
        <v>373523.10687999101</v>
      </c>
      <c r="BB94" s="51">
        <v>373523.10687999101</v>
      </c>
      <c r="BC94" s="51">
        <v>498013.10687999101</v>
      </c>
      <c r="BD94" s="51">
        <v>622503.10687999101</v>
      </c>
      <c r="BE94" s="51">
        <v>746993.10687999101</v>
      </c>
      <c r="BF94" s="51">
        <v>846519.59895603405</v>
      </c>
      <c r="BG94" s="51">
        <v>971009.59895603405</v>
      </c>
      <c r="BH94" s="51">
        <v>1095499.5989560301</v>
      </c>
      <c r="BI94" s="51">
        <v>1219989.5989560301</v>
      </c>
      <c r="BJ94" s="51">
        <v>76076.2301930049</v>
      </c>
      <c r="BK94" s="51">
        <v>5592.7731598109103</v>
      </c>
      <c r="BL94" s="51">
        <v>130082.77315981001</v>
      </c>
      <c r="BM94" s="51">
        <v>254572.77315980999</v>
      </c>
      <c r="BN94" s="51">
        <v>379062.77315980999</v>
      </c>
      <c r="BO94" s="51">
        <v>379062.77315980999</v>
      </c>
      <c r="BP94" s="51">
        <v>384683.60649314401</v>
      </c>
      <c r="BQ94" s="51">
        <v>390304.43982647703</v>
      </c>
      <c r="BR94" s="51">
        <v>395925.27315981098</v>
      </c>
      <c r="BS94" s="51">
        <v>401546.10649314401</v>
      </c>
      <c r="BT94" s="51">
        <v>407166.93982647703</v>
      </c>
      <c r="BU94" s="51">
        <v>329509.07939485199</v>
      </c>
      <c r="BV94" s="51">
        <v>335129.91272818501</v>
      </c>
      <c r="BW94" s="51">
        <v>340750.74606151797</v>
      </c>
      <c r="BX94" s="51">
        <v>346371.57939485199</v>
      </c>
      <c r="BY94" s="51">
        <v>351992.41272818501</v>
      </c>
      <c r="BZ94" s="51">
        <v>357613.24606151797</v>
      </c>
      <c r="CA94" s="51">
        <v>363234.07939485199</v>
      </c>
      <c r="CB94" s="51">
        <v>363234.07939485199</v>
      </c>
      <c r="CC94" s="51">
        <v>427733.24606151797</v>
      </c>
      <c r="CD94" s="51">
        <v>492232.41272818501</v>
      </c>
      <c r="CE94" s="51">
        <v>556731.57939485204</v>
      </c>
      <c r="CF94" s="51">
        <v>621230.74606151797</v>
      </c>
      <c r="CG94" s="51">
        <v>510405.645273845</v>
      </c>
      <c r="CH94" s="51">
        <v>306631.45559039799</v>
      </c>
      <c r="CI94" s="51">
        <v>371130.62225706398</v>
      </c>
      <c r="CJ94" s="51">
        <v>435629.78892373102</v>
      </c>
      <c r="CK94" s="51">
        <v>500128.95559039799</v>
      </c>
      <c r="CL94" s="51">
        <v>564628.12225706398</v>
      </c>
      <c r="CM94" s="51">
        <v>629127.28892373096</v>
      </c>
      <c r="CN94" s="51">
        <v>392180.96707645402</v>
      </c>
      <c r="CO94" s="51">
        <v>392180.96707645402</v>
      </c>
    </row>
    <row r="95" spans="1:93" outlineLevel="1">
      <c r="A95" s="50" t="s">
        <v>963</v>
      </c>
      <c r="B95" s="51" t="s">
        <v>777</v>
      </c>
      <c r="AC95" s="51">
        <v>41026.904999999999</v>
      </c>
      <c r="AD95" s="51">
        <v>41026.904999999999</v>
      </c>
      <c r="AE95" s="51">
        <v>85013.554009500003</v>
      </c>
      <c r="AF95" s="51">
        <v>87454.088909999904</v>
      </c>
      <c r="AG95" s="51">
        <v>87454.088909999904</v>
      </c>
      <c r="AH95" s="51">
        <v>89197.348553999997</v>
      </c>
      <c r="AI95" s="51">
        <v>89197.348553999997</v>
      </c>
      <c r="AJ95" s="51">
        <v>89197.348553999997</v>
      </c>
      <c r="AK95" s="51">
        <v>90278.403187499993</v>
      </c>
      <c r="AL95" s="51">
        <v>62130.695830241202</v>
      </c>
      <c r="AM95" s="51">
        <v>59317.300998706101</v>
      </c>
      <c r="AN95" s="51">
        <v>59317.300998706101</v>
      </c>
      <c r="AO95" s="51">
        <v>59317.300998706101</v>
      </c>
      <c r="AP95" s="51">
        <v>59533.511949706102</v>
      </c>
      <c r="AQ95" s="51">
        <v>59749.722900706103</v>
      </c>
      <c r="AR95" s="51">
        <v>62458.718612206103</v>
      </c>
      <c r="AS95" s="51">
        <v>67894.271523706106</v>
      </c>
      <c r="AT95" s="51">
        <v>64098.704215017802</v>
      </c>
      <c r="AU95" s="51">
        <v>64098.704215017802</v>
      </c>
      <c r="AV95" s="51">
        <v>64098.704215017802</v>
      </c>
      <c r="AW95" s="51">
        <v>64098.704215017802</v>
      </c>
      <c r="AX95" s="51">
        <v>64098.704215017802</v>
      </c>
      <c r="AY95" s="51">
        <v>64098.704215017802</v>
      </c>
      <c r="AZ95" s="51">
        <v>58604.154811362299</v>
      </c>
      <c r="BA95" s="51">
        <v>58604.154811362299</v>
      </c>
      <c r="BB95" s="51">
        <v>58604.154811362299</v>
      </c>
      <c r="BC95" s="51">
        <v>78135.821478029</v>
      </c>
      <c r="BD95" s="51">
        <v>97667.488144695599</v>
      </c>
      <c r="BE95" s="51">
        <v>117199.15481136199</v>
      </c>
      <c r="BF95" s="51">
        <v>132814.21037993699</v>
      </c>
      <c r="BG95" s="51">
        <v>152345.877046604</v>
      </c>
      <c r="BH95" s="51">
        <v>171877.54371326999</v>
      </c>
      <c r="BI95" s="51">
        <v>191409.21037993699</v>
      </c>
      <c r="BJ95" s="51">
        <v>11935.9141769619</v>
      </c>
      <c r="BK95" s="51">
        <v>877.47329589495098</v>
      </c>
      <c r="BL95" s="51">
        <v>20409.1399625616</v>
      </c>
      <c r="BM95" s="51">
        <v>39940.806629228202</v>
      </c>
      <c r="BN95" s="51">
        <v>59472.473295894903</v>
      </c>
      <c r="BO95" s="51">
        <v>59472.473295894903</v>
      </c>
      <c r="BP95" s="51">
        <v>60354.139962561603</v>
      </c>
      <c r="BQ95" s="51">
        <v>61235.806629228202</v>
      </c>
      <c r="BR95" s="51">
        <v>62117.473295894903</v>
      </c>
      <c r="BS95" s="51">
        <v>62999.139962561603</v>
      </c>
      <c r="BT95" s="51">
        <v>63880.806629228202</v>
      </c>
      <c r="BU95" s="51">
        <v>51696.8001963028</v>
      </c>
      <c r="BV95" s="51">
        <v>52578.466862969399</v>
      </c>
      <c r="BW95" s="51">
        <v>53460.133529636099</v>
      </c>
      <c r="BX95" s="51">
        <v>54341.8001963028</v>
      </c>
      <c r="BY95" s="51">
        <v>55223.466862969399</v>
      </c>
      <c r="BZ95" s="51">
        <v>56105.133529636099</v>
      </c>
      <c r="CA95" s="51">
        <v>56986.8001963028</v>
      </c>
      <c r="CB95" s="51">
        <v>56986.8001963028</v>
      </c>
      <c r="CC95" s="51">
        <v>67106.800196302793</v>
      </c>
      <c r="CD95" s="51">
        <v>77226.800196302793</v>
      </c>
      <c r="CE95" s="51">
        <v>87346.800196302793</v>
      </c>
      <c r="CF95" s="51">
        <v>97466.800196302793</v>
      </c>
      <c r="CG95" s="51">
        <v>80079.109674402003</v>
      </c>
      <c r="CH95" s="51">
        <v>48108.351052172897</v>
      </c>
      <c r="CI95" s="51">
        <v>58228.351052172897</v>
      </c>
      <c r="CJ95" s="51">
        <v>68348.351052172904</v>
      </c>
      <c r="CK95" s="51">
        <v>78468.351052172904</v>
      </c>
      <c r="CL95" s="51">
        <v>88588.351052172904</v>
      </c>
      <c r="CM95" s="51">
        <v>98708.351052172904</v>
      </c>
      <c r="CN95" s="51">
        <v>61532.121171199498</v>
      </c>
      <c r="CO95" s="51">
        <v>61532.121171199498</v>
      </c>
    </row>
    <row r="96" spans="1:93" outlineLevel="1">
      <c r="A96" s="50" t="s">
        <v>964</v>
      </c>
      <c r="B96" s="51" t="s">
        <v>777</v>
      </c>
      <c r="AC96" s="51">
        <v>1851.35715670833</v>
      </c>
      <c r="AD96" s="51">
        <v>3702.7143134166599</v>
      </c>
      <c r="AE96" s="51">
        <v>5554.0714701249899</v>
      </c>
      <c r="AF96" s="51">
        <v>7405.4286268333199</v>
      </c>
      <c r="AG96" s="51">
        <v>9256.7857835416507</v>
      </c>
      <c r="AH96" s="51">
        <v>11108.1429402499</v>
      </c>
      <c r="AI96" s="51">
        <v>12959.5000969583</v>
      </c>
      <c r="AJ96" s="51">
        <v>14810.8572536666</v>
      </c>
      <c r="AK96" s="51">
        <v>16662.214410374901</v>
      </c>
      <c r="AL96" s="51">
        <v>18513.571567083301</v>
      </c>
      <c r="AM96" s="51">
        <v>20364.9287237916</v>
      </c>
      <c r="AP96" s="51">
        <v>9180.2532549999996</v>
      </c>
      <c r="AQ96" s="51">
        <v>18360.506509999999</v>
      </c>
      <c r="AR96" s="51">
        <v>27540.759764999999</v>
      </c>
      <c r="AS96" s="51">
        <v>36721.013019999999</v>
      </c>
      <c r="AT96" s="51">
        <v>45901.2662749999</v>
      </c>
      <c r="AU96" s="51">
        <v>55081.519529999998</v>
      </c>
      <c r="AV96" s="51">
        <v>64261.772784999899</v>
      </c>
      <c r="AW96" s="51">
        <v>73442.026039999895</v>
      </c>
      <c r="AX96" s="51">
        <v>82622.279294999898</v>
      </c>
      <c r="AY96" s="51">
        <v>91802.532549999902</v>
      </c>
      <c r="AZ96" s="51">
        <v>100982.785804999</v>
      </c>
      <c r="BC96" s="51">
        <v>10161.506115133499</v>
      </c>
      <c r="BD96" s="51">
        <v>20323.012230266999</v>
      </c>
      <c r="BE96" s="51">
        <v>30484.5183454006</v>
      </c>
      <c r="BF96" s="51">
        <v>40646.024460534099</v>
      </c>
      <c r="BG96" s="51">
        <v>50807.530575667697</v>
      </c>
      <c r="BH96" s="51">
        <v>60969.0366908012</v>
      </c>
      <c r="BI96" s="51">
        <v>71130.542805934805</v>
      </c>
      <c r="BJ96" s="51">
        <v>81292.048921068301</v>
      </c>
      <c r="BK96" s="51">
        <v>91453.555036201898</v>
      </c>
      <c r="BL96" s="51">
        <v>101615.061151335</v>
      </c>
      <c r="BM96" s="51">
        <v>111776.56726646901</v>
      </c>
      <c r="BP96" s="51">
        <v>11395.7014741939</v>
      </c>
      <c r="BQ96" s="51">
        <v>22791.402948387899</v>
      </c>
      <c r="BR96" s="51">
        <v>34187.104422581899</v>
      </c>
      <c r="BS96" s="51">
        <v>45582.805896775899</v>
      </c>
      <c r="BT96" s="51">
        <v>56978.507370969899</v>
      </c>
      <c r="BU96" s="51">
        <v>68374.208845163899</v>
      </c>
      <c r="BV96" s="51">
        <v>79769.910319357907</v>
      </c>
      <c r="BW96" s="51">
        <v>91165.6117935519</v>
      </c>
      <c r="BX96" s="51">
        <v>102561.313267745</v>
      </c>
      <c r="BY96" s="51">
        <v>113957.014741939</v>
      </c>
      <c r="BZ96" s="51">
        <v>125352.71621613301</v>
      </c>
      <c r="CC96" s="51">
        <v>29960.713584995599</v>
      </c>
      <c r="CD96" s="51">
        <v>59921.427169991199</v>
      </c>
      <c r="CE96" s="51">
        <v>89882.1407549867</v>
      </c>
      <c r="CF96" s="51">
        <v>119842.854339982</v>
      </c>
      <c r="CG96" s="51">
        <v>149803.56792497699</v>
      </c>
      <c r="CH96" s="51">
        <v>179764.28150997299</v>
      </c>
      <c r="CI96" s="51">
        <v>209724.995094969</v>
      </c>
      <c r="CJ96" s="51">
        <v>239685.70867996401</v>
      </c>
      <c r="CK96" s="51">
        <v>269646.42226496001</v>
      </c>
      <c r="CL96" s="51">
        <v>299607.13584995503</v>
      </c>
      <c r="CM96" s="51">
        <v>329567.84943495097</v>
      </c>
    </row>
    <row r="97" spans="1:93" outlineLevel="1">
      <c r="A97" s="50" t="s">
        <v>965</v>
      </c>
      <c r="B97" s="51" t="s">
        <v>777</v>
      </c>
      <c r="AC97" s="51">
        <v>1219.981748575</v>
      </c>
      <c r="AD97" s="51">
        <v>2439.96349715</v>
      </c>
      <c r="AE97" s="51">
        <v>3659.9452457249999</v>
      </c>
      <c r="AF97" s="51">
        <v>4879.9269942999999</v>
      </c>
      <c r="AG97" s="51">
        <v>6099.9087428749999</v>
      </c>
      <c r="AH97" s="51">
        <v>7319.8904914499999</v>
      </c>
      <c r="AI97" s="51">
        <v>8539.8722400249899</v>
      </c>
      <c r="AJ97" s="51">
        <v>9759.8539885999999</v>
      </c>
      <c r="AK97" s="51">
        <v>10979.835737174901</v>
      </c>
      <c r="AL97" s="51">
        <v>12199.81748575</v>
      </c>
      <c r="AM97" s="51">
        <v>13419.799234324901</v>
      </c>
      <c r="AP97" s="51">
        <v>6049.4763949999997</v>
      </c>
      <c r="AQ97" s="51">
        <v>12098.952789999999</v>
      </c>
      <c r="AR97" s="51">
        <v>18148.429185000001</v>
      </c>
      <c r="AS97" s="51">
        <v>24197.905579999999</v>
      </c>
      <c r="AT97" s="51">
        <v>30247.381975</v>
      </c>
      <c r="AU97" s="51">
        <v>36296.858370000002</v>
      </c>
      <c r="AV97" s="51">
        <v>42346.334765</v>
      </c>
      <c r="AW97" s="51">
        <v>48395.811159999997</v>
      </c>
      <c r="AX97" s="51">
        <v>54445.287555000003</v>
      </c>
      <c r="AY97" s="51">
        <v>60494.76395</v>
      </c>
      <c r="AZ97" s="51">
        <v>66544.240344999998</v>
      </c>
      <c r="BC97" s="51">
        <v>6696.0888413038101</v>
      </c>
      <c r="BD97" s="51">
        <v>13392.1776826076</v>
      </c>
      <c r="BE97" s="51">
        <v>20088.266523911399</v>
      </c>
      <c r="BF97" s="51">
        <v>26784.3553652152</v>
      </c>
      <c r="BG97" s="51">
        <v>33480.444206519001</v>
      </c>
      <c r="BH97" s="51">
        <v>40176.533047822901</v>
      </c>
      <c r="BI97" s="51">
        <v>46872.621889126698</v>
      </c>
      <c r="BJ97" s="51">
        <v>53568.710730430503</v>
      </c>
      <c r="BK97" s="51">
        <v>60264.7995717343</v>
      </c>
      <c r="BL97" s="51">
        <v>66960.888413038105</v>
      </c>
      <c r="BM97" s="51">
        <v>73656.977254341997</v>
      </c>
      <c r="BP97" s="51">
        <v>7509.3818392271796</v>
      </c>
      <c r="BQ97" s="51">
        <v>15018.763678454299</v>
      </c>
      <c r="BR97" s="51">
        <v>22528.1455176815</v>
      </c>
      <c r="BS97" s="51">
        <v>30037.5273569087</v>
      </c>
      <c r="BT97" s="51">
        <v>37546.909196135901</v>
      </c>
      <c r="BU97" s="51">
        <v>45056.291035363101</v>
      </c>
      <c r="BV97" s="51">
        <v>52565.672874590302</v>
      </c>
      <c r="BW97" s="51">
        <v>60075.054713817502</v>
      </c>
      <c r="BX97" s="51">
        <v>67584.436553044594</v>
      </c>
      <c r="BY97" s="51">
        <v>75093.818392271802</v>
      </c>
      <c r="BZ97" s="51">
        <v>82603.200231498995</v>
      </c>
      <c r="CC97" s="51">
        <v>19743.0968971945</v>
      </c>
      <c r="CD97" s="51">
        <v>39486.193794389103</v>
      </c>
      <c r="CE97" s="51">
        <v>59229.290691583701</v>
      </c>
      <c r="CF97" s="51">
        <v>78972.387588778307</v>
      </c>
      <c r="CG97" s="51">
        <v>98715.484485972906</v>
      </c>
      <c r="CH97" s="51">
        <v>118458.58138316699</v>
      </c>
      <c r="CI97" s="51">
        <v>138201.67828036199</v>
      </c>
      <c r="CJ97" s="51">
        <v>157944.775177556</v>
      </c>
      <c r="CK97" s="51">
        <v>177687.87207475101</v>
      </c>
      <c r="CL97" s="51">
        <v>197430.968971945</v>
      </c>
      <c r="CM97" s="51">
        <v>217174.06586914</v>
      </c>
    </row>
    <row r="98" spans="1:93" outlineLevel="1">
      <c r="A98" s="50" t="s">
        <v>966</v>
      </c>
      <c r="B98" s="51" t="s">
        <v>777</v>
      </c>
      <c r="AC98" s="51">
        <v>14848.664164333301</v>
      </c>
      <c r="AD98" s="51">
        <v>29697.328328666601</v>
      </c>
      <c r="AE98" s="51">
        <v>44545.992492999903</v>
      </c>
      <c r="AF98" s="51">
        <v>59394.656657333202</v>
      </c>
      <c r="AG98" s="51">
        <v>74243.320821666493</v>
      </c>
      <c r="AH98" s="51">
        <v>89091.984985999807</v>
      </c>
      <c r="AI98" s="51">
        <v>103940.649150333</v>
      </c>
      <c r="AJ98" s="51">
        <v>118789.313314666</v>
      </c>
      <c r="AK98" s="51">
        <v>133637.977478999</v>
      </c>
      <c r="AL98" s="51">
        <v>148486.64164333299</v>
      </c>
      <c r="AM98" s="51">
        <v>163335.30580766601</v>
      </c>
      <c r="AP98" s="51">
        <v>73629.497709999996</v>
      </c>
      <c r="AQ98" s="51">
        <v>147258.99541999999</v>
      </c>
      <c r="AR98" s="51">
        <v>220888.493129999</v>
      </c>
      <c r="AS98" s="51">
        <v>294517.99083999998</v>
      </c>
      <c r="AT98" s="51">
        <v>368147.48855000001</v>
      </c>
      <c r="AU98" s="51">
        <v>441776.98625999998</v>
      </c>
      <c r="AV98" s="51">
        <v>515406.48396999901</v>
      </c>
      <c r="AW98" s="51">
        <v>589035.98167999997</v>
      </c>
      <c r="AX98" s="51">
        <v>662665.47938999999</v>
      </c>
      <c r="AY98" s="51">
        <v>736294.97710000002</v>
      </c>
      <c r="AZ98" s="51">
        <v>809924.47481000004</v>
      </c>
      <c r="BC98" s="51">
        <v>81499.558939387396</v>
      </c>
      <c r="BD98" s="51">
        <v>162999.11787877401</v>
      </c>
      <c r="BE98" s="51">
        <v>244498.676818162</v>
      </c>
      <c r="BF98" s="51">
        <v>325998.235757549</v>
      </c>
      <c r="BG98" s="51">
        <v>407497.79469693702</v>
      </c>
      <c r="BH98" s="51">
        <v>488997.353636324</v>
      </c>
      <c r="BI98" s="51">
        <v>570496.91257571196</v>
      </c>
      <c r="BJ98" s="51">
        <v>651996.47151509905</v>
      </c>
      <c r="BK98" s="51">
        <v>733496.03045448696</v>
      </c>
      <c r="BL98" s="51">
        <v>814995.58939387405</v>
      </c>
      <c r="BM98" s="51">
        <v>896495.14833326195</v>
      </c>
      <c r="BP98" s="51">
        <v>91398.325472674798</v>
      </c>
      <c r="BQ98" s="51">
        <v>182796.65094534901</v>
      </c>
      <c r="BR98" s="51">
        <v>274194.97641802399</v>
      </c>
      <c r="BS98" s="51">
        <v>365593.30189069902</v>
      </c>
      <c r="BT98" s="51">
        <v>456991.62736337399</v>
      </c>
      <c r="BU98" s="51">
        <v>548389.95283604902</v>
      </c>
      <c r="BV98" s="51">
        <v>639788.27830872405</v>
      </c>
      <c r="BW98" s="51">
        <v>731186.60378139897</v>
      </c>
      <c r="BX98" s="51">
        <v>822584.92925407295</v>
      </c>
      <c r="BY98" s="51">
        <v>913983.25472674798</v>
      </c>
      <c r="BZ98" s="51">
        <v>1005381.58019942</v>
      </c>
      <c r="CC98" s="51">
        <v>240297.54201986801</v>
      </c>
      <c r="CD98" s="51">
        <v>480595.084039737</v>
      </c>
      <c r="CE98" s="51">
        <v>720892.62605960597</v>
      </c>
      <c r="CF98" s="51">
        <v>961190.16807947506</v>
      </c>
      <c r="CG98" s="51">
        <v>1201487.71009934</v>
      </c>
      <c r="CH98" s="51">
        <v>1441785.2521192101</v>
      </c>
      <c r="CI98" s="51">
        <v>1682082.79413908</v>
      </c>
      <c r="CJ98" s="51">
        <v>1922380.3361589501</v>
      </c>
      <c r="CK98" s="51">
        <v>2162677.8781788098</v>
      </c>
      <c r="CL98" s="51">
        <v>2402975.4201986799</v>
      </c>
      <c r="CM98" s="51">
        <v>2643272.96221855</v>
      </c>
    </row>
    <row r="99" spans="1:93" outlineLevel="1">
      <c r="A99" s="50" t="s">
        <v>967</v>
      </c>
      <c r="B99" s="51" t="s">
        <v>777</v>
      </c>
      <c r="AC99" s="51">
        <v>3592.3653929083298</v>
      </c>
      <c r="AD99" s="51">
        <v>7184.7307858166596</v>
      </c>
      <c r="AE99" s="51">
        <v>10777.0961787249</v>
      </c>
      <c r="AF99" s="51">
        <v>14369.461571633299</v>
      </c>
      <c r="AG99" s="51">
        <v>17961.8269645416</v>
      </c>
      <c r="AH99" s="51">
        <v>21554.192357449901</v>
      </c>
      <c r="AI99" s="51">
        <v>25146.557750358301</v>
      </c>
      <c r="AJ99" s="51">
        <v>28738.923143266598</v>
      </c>
      <c r="AK99" s="51">
        <v>32331.288536174899</v>
      </c>
      <c r="AL99" s="51">
        <v>35923.653929083303</v>
      </c>
      <c r="AM99" s="51">
        <v>39516.019321991596</v>
      </c>
      <c r="AP99" s="51">
        <v>17813.32358</v>
      </c>
      <c r="AQ99" s="51">
        <v>35626.64716</v>
      </c>
      <c r="AR99" s="51">
        <v>53439.970739999902</v>
      </c>
      <c r="AS99" s="51">
        <v>71253.294320000001</v>
      </c>
      <c r="AT99" s="51">
        <v>89066.617899999997</v>
      </c>
      <c r="AU99" s="51">
        <v>106879.94147999999</v>
      </c>
      <c r="AV99" s="51">
        <v>124693.26506000001</v>
      </c>
      <c r="AW99" s="51">
        <v>142506.58864</v>
      </c>
      <c r="AX99" s="51">
        <v>160319.91222</v>
      </c>
      <c r="AY99" s="51">
        <v>178133.23579999999</v>
      </c>
      <c r="AZ99" s="51">
        <v>195946.55937999999</v>
      </c>
      <c r="BC99" s="51">
        <v>19717.3423718388</v>
      </c>
      <c r="BD99" s="51">
        <v>39434.684743677601</v>
      </c>
      <c r="BE99" s="51">
        <v>59152.027115516401</v>
      </c>
      <c r="BF99" s="51">
        <v>78869.369487355201</v>
      </c>
      <c r="BG99" s="51">
        <v>98586.711859193994</v>
      </c>
      <c r="BH99" s="51">
        <v>118304.054231032</v>
      </c>
      <c r="BI99" s="51">
        <v>138021.39660287101</v>
      </c>
      <c r="BJ99" s="51">
        <v>157738.73897471</v>
      </c>
      <c r="BK99" s="51">
        <v>177456.08134654901</v>
      </c>
      <c r="BL99" s="51">
        <v>197173.42371838799</v>
      </c>
      <c r="BM99" s="51">
        <v>216890.76609022601</v>
      </c>
      <c r="BP99" s="51">
        <v>22112.169690998398</v>
      </c>
      <c r="BQ99" s="51">
        <v>44224.339381996797</v>
      </c>
      <c r="BR99" s="51">
        <v>66336.509072995206</v>
      </c>
      <c r="BS99" s="51">
        <v>88448.678763993696</v>
      </c>
      <c r="BT99" s="51">
        <v>110560.848454992</v>
      </c>
      <c r="BU99" s="51">
        <v>132673.01814599</v>
      </c>
      <c r="BV99" s="51">
        <v>154785.18783698801</v>
      </c>
      <c r="BW99" s="51">
        <v>176897.35752798701</v>
      </c>
      <c r="BX99" s="51">
        <v>199009.52721898499</v>
      </c>
      <c r="BY99" s="51">
        <v>221121.69690998399</v>
      </c>
      <c r="BZ99" s="51">
        <v>243233.866600982</v>
      </c>
      <c r="CC99" s="51">
        <v>58135.638631379799</v>
      </c>
      <c r="CD99" s="51">
        <v>116271.277262759</v>
      </c>
      <c r="CE99" s="51">
        <v>174406.91589413901</v>
      </c>
      <c r="CF99" s="51">
        <v>232542.55452551899</v>
      </c>
      <c r="CG99" s="51">
        <v>290678.19315689901</v>
      </c>
      <c r="CH99" s="51">
        <v>348813.831788279</v>
      </c>
      <c r="CI99" s="51">
        <v>406949.470419658</v>
      </c>
      <c r="CJ99" s="51">
        <v>465085.10905103799</v>
      </c>
      <c r="CK99" s="51">
        <v>523220.74768241798</v>
      </c>
      <c r="CL99" s="51">
        <v>581356.38631379802</v>
      </c>
      <c r="CM99" s="51">
        <v>639492.02494517795</v>
      </c>
    </row>
    <row r="100" spans="1:93" outlineLevel="1">
      <c r="A100" s="50" t="s">
        <v>968</v>
      </c>
      <c r="B100" s="51" t="s">
        <v>777</v>
      </c>
      <c r="AC100" s="51">
        <v>1829.85447626667</v>
      </c>
      <c r="AD100" s="51">
        <v>3659.7089525333399</v>
      </c>
      <c r="AE100" s="51">
        <v>5489.5634288000101</v>
      </c>
      <c r="AF100" s="51">
        <v>7319.4179050666799</v>
      </c>
      <c r="AG100" s="51">
        <v>9149.2723813333505</v>
      </c>
      <c r="AH100" s="51">
        <v>10979.1268576</v>
      </c>
      <c r="AI100" s="51">
        <v>12808.981333866601</v>
      </c>
      <c r="AJ100" s="51">
        <v>14638.8358101333</v>
      </c>
      <c r="AK100" s="51">
        <v>16468.6902864</v>
      </c>
      <c r="AL100" s="51">
        <v>18298.544762666701</v>
      </c>
      <c r="AM100" s="51">
        <v>20128.3992389333</v>
      </c>
      <c r="AP100" s="51">
        <v>9073.6287439999996</v>
      </c>
      <c r="AQ100" s="51">
        <v>18147.257487999999</v>
      </c>
      <c r="AR100" s="51">
        <v>27220.886232000001</v>
      </c>
      <c r="AS100" s="51">
        <v>36294.514975999999</v>
      </c>
      <c r="AT100" s="51">
        <v>45368.14372</v>
      </c>
      <c r="AU100" s="51">
        <v>54441.772464000001</v>
      </c>
      <c r="AV100" s="51">
        <v>63515.401208000003</v>
      </c>
      <c r="AW100" s="51">
        <v>72589.029951999997</v>
      </c>
      <c r="AX100" s="51">
        <v>81662.658695999999</v>
      </c>
      <c r="AY100" s="51">
        <v>90736.28744</v>
      </c>
      <c r="AZ100" s="51">
        <v>99809.916184000002</v>
      </c>
      <c r="BC100" s="51">
        <v>10043.4847936673</v>
      </c>
      <c r="BD100" s="51">
        <v>20086.969587334599</v>
      </c>
      <c r="BE100" s="51">
        <v>30130.454381001899</v>
      </c>
      <c r="BF100" s="51">
        <v>40173.9391746693</v>
      </c>
      <c r="BG100" s="51">
        <v>50217.423968336603</v>
      </c>
      <c r="BH100" s="51">
        <v>60260.908762003899</v>
      </c>
      <c r="BI100" s="51">
        <v>70304.393555671297</v>
      </c>
      <c r="BJ100" s="51">
        <v>80347.8783493386</v>
      </c>
      <c r="BK100" s="51">
        <v>90391.363143005903</v>
      </c>
      <c r="BL100" s="51">
        <v>100434.847936673</v>
      </c>
      <c r="BM100" s="51">
        <v>110478.33273034</v>
      </c>
      <c r="BP100" s="51">
        <v>11263.3455289453</v>
      </c>
      <c r="BQ100" s="51">
        <v>22526.691057890599</v>
      </c>
      <c r="BR100" s="51">
        <v>33790.0365868359</v>
      </c>
      <c r="BS100" s="51">
        <v>45053.382115781198</v>
      </c>
      <c r="BT100" s="51">
        <v>56316.727644726503</v>
      </c>
      <c r="BU100" s="51">
        <v>67580.073173671801</v>
      </c>
      <c r="BV100" s="51">
        <v>78843.418702617098</v>
      </c>
      <c r="BW100" s="51">
        <v>90106.764231562396</v>
      </c>
      <c r="BX100" s="51">
        <v>101370.109760507</v>
      </c>
      <c r="BY100" s="51">
        <v>112633.45528945301</v>
      </c>
      <c r="BZ100" s="51">
        <v>123896.800818398</v>
      </c>
      <c r="CC100" s="51">
        <v>29612.7333772087</v>
      </c>
      <c r="CD100" s="51">
        <v>59225.466754417401</v>
      </c>
      <c r="CE100" s="51">
        <v>88838.200131626101</v>
      </c>
      <c r="CF100" s="51">
        <v>118450.933508834</v>
      </c>
      <c r="CG100" s="51">
        <v>148063.66688604301</v>
      </c>
      <c r="CH100" s="51">
        <v>177676.400263252</v>
      </c>
      <c r="CI100" s="51">
        <v>207289.13364046</v>
      </c>
      <c r="CJ100" s="51">
        <v>236901.86701766899</v>
      </c>
      <c r="CK100" s="51">
        <v>266514.60039487801</v>
      </c>
      <c r="CL100" s="51">
        <v>296127.333772087</v>
      </c>
      <c r="CM100" s="51">
        <v>325740.06714929501</v>
      </c>
    </row>
    <row r="101" spans="1:93" outlineLevel="1">
      <c r="A101" s="50" t="s">
        <v>969</v>
      </c>
      <c r="B101" s="51" t="s">
        <v>777</v>
      </c>
      <c r="AC101" s="51">
        <v>287.09622787500001</v>
      </c>
      <c r="AD101" s="51">
        <v>574.19245575000002</v>
      </c>
      <c r="AE101" s="51">
        <v>861.28868362499998</v>
      </c>
      <c r="AF101" s="51">
        <v>1148.3849115</v>
      </c>
      <c r="AG101" s="51">
        <v>1435.4811393749901</v>
      </c>
      <c r="AH101" s="51">
        <v>1722.57736725</v>
      </c>
      <c r="AI101" s="51">
        <v>2009.673595125</v>
      </c>
      <c r="AJ101" s="51">
        <v>2296.7698230000001</v>
      </c>
      <c r="AK101" s="51">
        <v>2583.8660508749999</v>
      </c>
      <c r="AL101" s="51">
        <v>2870.9622787499902</v>
      </c>
      <c r="AM101" s="51">
        <v>3158.0585066249901</v>
      </c>
      <c r="AP101" s="51">
        <v>1423.612981</v>
      </c>
      <c r="AQ101" s="51">
        <v>2847.225962</v>
      </c>
      <c r="AR101" s="51">
        <v>4270.8389429999997</v>
      </c>
      <c r="AS101" s="51">
        <v>5694.451924</v>
      </c>
      <c r="AT101" s="51">
        <v>7118.0649050000002</v>
      </c>
      <c r="AU101" s="51">
        <v>8541.6778859999995</v>
      </c>
      <c r="AV101" s="51">
        <v>9965.2908669999997</v>
      </c>
      <c r="AW101" s="51">
        <v>11388.903848</v>
      </c>
      <c r="AX101" s="51">
        <v>12812.516829</v>
      </c>
      <c r="AY101" s="51">
        <v>14236.12981</v>
      </c>
      <c r="AZ101" s="51">
        <v>15659.742790999901</v>
      </c>
      <c r="BC101" s="51">
        <v>1575.7791871521699</v>
      </c>
      <c r="BD101" s="51">
        <v>3151.5583743043398</v>
      </c>
      <c r="BE101" s="51">
        <v>4727.3375614565202</v>
      </c>
      <c r="BF101" s="51">
        <v>6303.1167486086897</v>
      </c>
      <c r="BG101" s="51">
        <v>7878.8959357608601</v>
      </c>
      <c r="BH101" s="51">
        <v>9454.6751229130405</v>
      </c>
      <c r="BI101" s="51">
        <v>11030.454310065201</v>
      </c>
      <c r="BJ101" s="51">
        <v>12606.233497217299</v>
      </c>
      <c r="BK101" s="51">
        <v>14182.0126843695</v>
      </c>
      <c r="BL101" s="51">
        <v>15757.7918715217</v>
      </c>
      <c r="BM101" s="51">
        <v>17333.571058673901</v>
      </c>
      <c r="BP101" s="51">
        <v>1767.17004374879</v>
      </c>
      <c r="BQ101" s="51">
        <v>3534.34008749759</v>
      </c>
      <c r="BR101" s="51">
        <v>5301.5101312463903</v>
      </c>
      <c r="BS101" s="51">
        <v>7068.6801749951901</v>
      </c>
      <c r="BT101" s="51">
        <v>8835.8502187439899</v>
      </c>
      <c r="BU101" s="51">
        <v>10603.020262492701</v>
      </c>
      <c r="BV101" s="51">
        <v>12370.1903062415</v>
      </c>
      <c r="BW101" s="51">
        <v>14137.3603499903</v>
      </c>
      <c r="BX101" s="51">
        <v>15904.5303937391</v>
      </c>
      <c r="BY101" s="51">
        <v>17671.7004374879</v>
      </c>
      <c r="BZ101" s="51">
        <v>19438.8704812367</v>
      </c>
      <c r="CC101" s="51">
        <v>4646.1093822648299</v>
      </c>
      <c r="CD101" s="51">
        <v>9292.2187645296599</v>
      </c>
      <c r="CE101" s="51">
        <v>13938.3281467945</v>
      </c>
      <c r="CF101" s="51">
        <v>18584.437529059302</v>
      </c>
      <c r="CG101" s="51">
        <v>23230.546911324102</v>
      </c>
      <c r="CH101" s="51">
        <v>27876.656293589</v>
      </c>
      <c r="CI101" s="51">
        <v>32522.7656758538</v>
      </c>
      <c r="CJ101" s="51">
        <v>37168.875058118603</v>
      </c>
      <c r="CK101" s="51">
        <v>41814.984440383399</v>
      </c>
      <c r="CL101" s="51">
        <v>46461.093822648298</v>
      </c>
      <c r="CM101" s="51">
        <v>51107.203204913101</v>
      </c>
    </row>
    <row r="102" spans="1:93" outlineLevel="1">
      <c r="A102" s="50" t="s">
        <v>970</v>
      </c>
      <c r="B102" s="51" t="s">
        <v>777</v>
      </c>
      <c r="AC102" s="51">
        <v>275330</v>
      </c>
      <c r="AD102" s="51">
        <v>275330</v>
      </c>
      <c r="AE102" s="51">
        <v>275330</v>
      </c>
      <c r="AF102" s="51">
        <v>60227.035373426501</v>
      </c>
      <c r="AG102" s="51">
        <v>60227.035373426501</v>
      </c>
      <c r="AH102" s="51">
        <v>60227.035373426501</v>
      </c>
      <c r="AI102" s="51">
        <v>60227.035373426501</v>
      </c>
      <c r="AJ102" s="51">
        <v>60227.035373426501</v>
      </c>
      <c r="AK102" s="51">
        <v>60227.035373426501</v>
      </c>
      <c r="AL102" s="51">
        <v>60227.035373426501</v>
      </c>
      <c r="AM102" s="51">
        <v>60227.035373426501</v>
      </c>
      <c r="AN102" s="51">
        <v>60227.035373426501</v>
      </c>
      <c r="AO102" s="51">
        <v>60227.035373426501</v>
      </c>
      <c r="AP102" s="51">
        <v>60227.035373426501</v>
      </c>
      <c r="AQ102" s="51">
        <v>60227.035373426501</v>
      </c>
      <c r="AR102" s="51">
        <v>60227.035373426501</v>
      </c>
      <c r="AS102" s="51">
        <v>60227.035373426501</v>
      </c>
      <c r="AT102" s="51">
        <v>60227.035373426501</v>
      </c>
      <c r="AU102" s="51">
        <v>60227.035373426501</v>
      </c>
      <c r="AV102" s="51">
        <v>60227.035373426501</v>
      </c>
      <c r="AW102" s="51">
        <v>60227.035373426501</v>
      </c>
      <c r="AX102" s="51">
        <v>60227.035373426501</v>
      </c>
      <c r="AY102" s="51">
        <v>60227.035373426501</v>
      </c>
      <c r="AZ102" s="51">
        <v>60227.035373426501</v>
      </c>
      <c r="BA102" s="51">
        <v>43178.456225943002</v>
      </c>
      <c r="BB102" s="51">
        <v>43178.456225943002</v>
      </c>
      <c r="BC102" s="51">
        <v>43178.456225943002</v>
      </c>
      <c r="BD102" s="51">
        <v>43178.456225943002</v>
      </c>
      <c r="BE102" s="51">
        <v>43178.456225943002</v>
      </c>
      <c r="BF102" s="51">
        <v>43178.456225943002</v>
      </c>
      <c r="BG102" s="51">
        <v>43178.456225943002</v>
      </c>
      <c r="BH102" s="51">
        <v>43178.456225943002</v>
      </c>
      <c r="BI102" s="51">
        <v>43178.456225943002</v>
      </c>
      <c r="BJ102" s="51">
        <v>43178.456225943002</v>
      </c>
      <c r="BK102" s="51">
        <v>43178.456225943002</v>
      </c>
      <c r="BL102" s="51">
        <v>43178.456225943002</v>
      </c>
      <c r="BM102" s="51">
        <v>43178.456225943002</v>
      </c>
      <c r="BN102" s="51">
        <v>13817.1059923017</v>
      </c>
      <c r="BO102" s="51">
        <v>13817.1059923017</v>
      </c>
      <c r="BP102" s="51">
        <v>13817.1059923017</v>
      </c>
      <c r="BQ102" s="51">
        <v>13817.1059923017</v>
      </c>
      <c r="BR102" s="51">
        <v>13817.1059923017</v>
      </c>
      <c r="BS102" s="51">
        <v>13817.1059923017</v>
      </c>
      <c r="BT102" s="51">
        <v>13817.1059923017</v>
      </c>
      <c r="BU102" s="51">
        <v>-1105.3684793841401</v>
      </c>
      <c r="BV102" s="51">
        <v>-1105.3684793841401</v>
      </c>
      <c r="BW102" s="51">
        <v>-1105.3684793841401</v>
      </c>
      <c r="BX102" s="51">
        <v>-1105.3684793841401</v>
      </c>
      <c r="BY102" s="51">
        <v>-1105.3684793841401</v>
      </c>
      <c r="BZ102" s="51">
        <v>-1105.3684793841401</v>
      </c>
      <c r="CA102" s="51">
        <v>-37173.541961688599</v>
      </c>
      <c r="CB102" s="51">
        <v>-37173.541961688599</v>
      </c>
      <c r="CC102" s="51">
        <v>-37173.541961688599</v>
      </c>
      <c r="CD102" s="51">
        <v>-37173.541961688599</v>
      </c>
      <c r="CE102" s="51">
        <v>-37173.541961688599</v>
      </c>
      <c r="CF102" s="51">
        <v>-37173.541961688599</v>
      </c>
      <c r="CG102" s="51">
        <v>-37173.541961688599</v>
      </c>
      <c r="CH102" s="51">
        <v>-25513.9405391531</v>
      </c>
      <c r="CI102" s="51">
        <v>-25513.9405391531</v>
      </c>
      <c r="CJ102" s="51">
        <v>-23915.134220751999</v>
      </c>
      <c r="CK102" s="51">
        <v>-4.5828123707671802</v>
      </c>
      <c r="CL102" s="51">
        <v>-4.5828123707671802</v>
      </c>
      <c r="CM102" s="51">
        <v>-4.5828123707671802</v>
      </c>
      <c r="CN102" s="51">
        <v>-4.5828123707671802</v>
      </c>
      <c r="CO102" s="51">
        <v>-4.5828123707671802</v>
      </c>
    </row>
    <row r="103" spans="1:93" outlineLevel="1">
      <c r="A103" s="50" t="s">
        <v>971</v>
      </c>
      <c r="B103" s="51" t="s">
        <v>777</v>
      </c>
      <c r="AC103" s="51">
        <v>24411.621077600001</v>
      </c>
      <c r="AD103" s="51">
        <v>44459.210074399998</v>
      </c>
      <c r="AE103" s="51">
        <v>88622.795496799998</v>
      </c>
      <c r="AF103" s="51">
        <v>19385.785200587299</v>
      </c>
      <c r="AG103" s="51">
        <v>25970.8916765873</v>
      </c>
      <c r="AH103" s="51">
        <v>25970.8916765873</v>
      </c>
      <c r="AI103" s="51">
        <v>25970.8916765873</v>
      </c>
      <c r="AJ103" s="51">
        <v>25970.8916765873</v>
      </c>
      <c r="AK103" s="51">
        <v>25970.8916765873</v>
      </c>
      <c r="AL103" s="51">
        <v>25970.8916765873</v>
      </c>
      <c r="AM103" s="51">
        <v>25970.8916765873</v>
      </c>
      <c r="AN103" s="51">
        <v>25970.8916765873</v>
      </c>
      <c r="AO103" s="51">
        <v>25970.8916765873</v>
      </c>
      <c r="AP103" s="51">
        <v>25970.8916765873</v>
      </c>
      <c r="AQ103" s="51">
        <v>25970.8916765873</v>
      </c>
      <c r="AR103" s="51">
        <v>199884.492711787</v>
      </c>
      <c r="AS103" s="51">
        <v>233227.405826987</v>
      </c>
      <c r="AT103" s="51">
        <v>246379.580418987</v>
      </c>
      <c r="AU103" s="51">
        <v>259685.266371787</v>
      </c>
      <c r="AV103" s="51">
        <v>260951.409657387</v>
      </c>
      <c r="AW103" s="51">
        <v>261757.014719787</v>
      </c>
      <c r="AX103" s="51">
        <v>262721.54523898702</v>
      </c>
      <c r="AY103" s="51">
        <v>270863.03764778702</v>
      </c>
      <c r="AZ103" s="51">
        <v>295512.414144587</v>
      </c>
      <c r="BA103" s="51">
        <v>211861.164330108</v>
      </c>
      <c r="BB103" s="51">
        <v>211861.164330108</v>
      </c>
      <c r="BC103" s="51">
        <v>222938.664330108</v>
      </c>
      <c r="BD103" s="51">
        <v>234016.164330108</v>
      </c>
      <c r="BE103" s="51">
        <v>245093.664330108</v>
      </c>
      <c r="BF103" s="51">
        <v>256171.164330108</v>
      </c>
      <c r="BG103" s="51">
        <v>267248.66433010797</v>
      </c>
      <c r="BH103" s="51">
        <v>278326.16433010797</v>
      </c>
      <c r="BI103" s="51">
        <v>289403.66433010797</v>
      </c>
      <c r="BJ103" s="51">
        <v>300481.16433010797</v>
      </c>
      <c r="BK103" s="51">
        <v>311558.66433010797</v>
      </c>
      <c r="BL103" s="51">
        <v>322636.16433010797</v>
      </c>
      <c r="BM103" s="51">
        <v>333713.66433010797</v>
      </c>
      <c r="BN103" s="51">
        <v>115956.593364366</v>
      </c>
      <c r="BO103" s="51">
        <v>115956.593364366</v>
      </c>
      <c r="BP103" s="51">
        <v>213246.59336436601</v>
      </c>
      <c r="BQ103" s="51">
        <v>310536.59336436598</v>
      </c>
      <c r="BR103" s="51">
        <v>407826.59336436598</v>
      </c>
      <c r="BS103" s="51">
        <v>505116.59336436598</v>
      </c>
      <c r="BT103" s="51">
        <v>602406.59336436598</v>
      </c>
      <c r="BU103" s="51">
        <v>699696.59336436598</v>
      </c>
      <c r="BV103" s="51">
        <v>796986.59336436598</v>
      </c>
      <c r="BW103" s="51">
        <v>25550.30990271</v>
      </c>
      <c r="BX103" s="51">
        <v>122840.30990271</v>
      </c>
      <c r="BY103" s="51">
        <v>220130.30990271</v>
      </c>
      <c r="BZ103" s="51">
        <v>266131.940084934</v>
      </c>
      <c r="CA103" s="51">
        <v>86256.429992920006</v>
      </c>
      <c r="CB103" s="51">
        <v>86256.429992920006</v>
      </c>
      <c r="CC103" s="51">
        <v>86256.429992920006</v>
      </c>
      <c r="CD103" s="51">
        <v>86256.429992920006</v>
      </c>
      <c r="CE103" s="51">
        <v>315709.592736914</v>
      </c>
      <c r="CF103" s="51">
        <v>359700.613702734</v>
      </c>
      <c r="CG103" s="51">
        <v>377052.95440025599</v>
      </c>
      <c r="CH103" s="51">
        <v>280793.23924951698</v>
      </c>
      <c r="CI103" s="51">
        <v>282463.72723687702</v>
      </c>
      <c r="CJ103" s="51">
        <v>269079.94026584702</v>
      </c>
      <c r="CK103" s="51">
        <v>68822.911260150795</v>
      </c>
      <c r="CL103" s="51">
        <v>79564.401123713993</v>
      </c>
      <c r="CM103" s="51">
        <v>112085.59189425901</v>
      </c>
      <c r="CN103" s="51">
        <v>112085.591773646</v>
      </c>
      <c r="CO103" s="51">
        <v>112085.591773646</v>
      </c>
    </row>
    <row r="104" spans="1:93" outlineLevel="1">
      <c r="A104" s="50" t="s">
        <v>972</v>
      </c>
      <c r="B104" s="51" t="s">
        <v>777</v>
      </c>
      <c r="AC104" s="51">
        <v>32481.227658700001</v>
      </c>
      <c r="AD104" s="51">
        <v>59155.830715299999</v>
      </c>
      <c r="AE104" s="51">
        <v>117918.31386910001</v>
      </c>
      <c r="AF104" s="51">
        <v>25794.030656191098</v>
      </c>
      <c r="AG104" s="51">
        <v>34555.937205691102</v>
      </c>
      <c r="AH104" s="51">
        <v>34555.937205691102</v>
      </c>
      <c r="AI104" s="51">
        <v>34555.937205691102</v>
      </c>
      <c r="AJ104" s="51">
        <v>34555.937205691102</v>
      </c>
      <c r="AK104" s="51">
        <v>34555.937205691102</v>
      </c>
      <c r="AL104" s="51">
        <v>34555.937205691102</v>
      </c>
      <c r="AM104" s="51">
        <v>34555.937205691102</v>
      </c>
      <c r="AN104" s="51">
        <v>34555.937205691102</v>
      </c>
      <c r="AO104" s="51">
        <v>34555.937205691102</v>
      </c>
      <c r="AP104" s="51">
        <v>34555.937205691102</v>
      </c>
      <c r="AQ104" s="51">
        <v>34555.937205691102</v>
      </c>
      <c r="AR104" s="51">
        <v>265959.13858309097</v>
      </c>
      <c r="AS104" s="51">
        <v>310324.02317049098</v>
      </c>
      <c r="AT104" s="51">
        <v>327823.83507449098</v>
      </c>
      <c r="AU104" s="51">
        <v>345527.90369059099</v>
      </c>
      <c r="AV104" s="51">
        <v>347212.58854529099</v>
      </c>
      <c r="AW104" s="51">
        <v>348284.49775409099</v>
      </c>
      <c r="AX104" s="51">
        <v>349567.86747699103</v>
      </c>
      <c r="AY104" s="51">
        <v>360400.64534009102</v>
      </c>
      <c r="AZ104" s="51">
        <v>393198.221834191</v>
      </c>
      <c r="BA104" s="51">
        <v>281894.86838127102</v>
      </c>
      <c r="BB104" s="51">
        <v>281894.86838127102</v>
      </c>
      <c r="BC104" s="51">
        <v>296634.86838127102</v>
      </c>
      <c r="BD104" s="51">
        <v>311374.86838127102</v>
      </c>
      <c r="BE104" s="51">
        <v>326114.86838127102</v>
      </c>
      <c r="BF104" s="51">
        <v>340854.86838127102</v>
      </c>
      <c r="BG104" s="51">
        <v>355594.86838127102</v>
      </c>
      <c r="BH104" s="51">
        <v>370334.86838127102</v>
      </c>
      <c r="BI104" s="51">
        <v>385074.86838127102</v>
      </c>
      <c r="BJ104" s="51">
        <v>399814.86838127102</v>
      </c>
      <c r="BK104" s="51">
        <v>414554.86838127102</v>
      </c>
      <c r="BL104" s="51">
        <v>429294.86838127102</v>
      </c>
      <c r="BM104" s="51">
        <v>444034.86838127102</v>
      </c>
      <c r="BN104" s="51">
        <v>154290.26790330699</v>
      </c>
      <c r="BO104" s="51">
        <v>154290.26790330699</v>
      </c>
      <c r="BP104" s="51">
        <v>283741.101236641</v>
      </c>
      <c r="BQ104" s="51">
        <v>413191.93456997402</v>
      </c>
      <c r="BR104" s="51">
        <v>542642.76790330699</v>
      </c>
      <c r="BS104" s="51">
        <v>672093.60123664106</v>
      </c>
      <c r="BT104" s="51">
        <v>801544.43456997396</v>
      </c>
      <c r="BU104" s="51">
        <v>930995.26790330699</v>
      </c>
      <c r="BV104" s="51">
        <v>1060446.10123664</v>
      </c>
      <c r="BW104" s="51">
        <v>33996.464617227903</v>
      </c>
      <c r="BX104" s="51">
        <v>163447.29795056101</v>
      </c>
      <c r="BY104" s="51">
        <v>292898.13128389401</v>
      </c>
      <c r="BZ104" s="51">
        <v>354106.36811995902</v>
      </c>
      <c r="CA104" s="51">
        <v>114769.956368403</v>
      </c>
      <c r="CB104" s="51">
        <v>114769.956368403</v>
      </c>
      <c r="CC104" s="51">
        <v>114769.956368403</v>
      </c>
      <c r="CD104" s="51">
        <v>114769.956368403</v>
      </c>
      <c r="CE104" s="51">
        <v>420075.19093920197</v>
      </c>
      <c r="CF104" s="51">
        <v>478608.657265677</v>
      </c>
      <c r="CG104" s="51">
        <v>501697.29280093801</v>
      </c>
      <c r="CH104" s="51">
        <v>373616.50750718301</v>
      </c>
      <c r="CI104" s="51">
        <v>375839.22137492697</v>
      </c>
      <c r="CJ104" s="51">
        <v>358031.08677497</v>
      </c>
      <c r="CK104" s="51">
        <v>91574.056725092305</v>
      </c>
      <c r="CL104" s="51">
        <v>105866.442339728</v>
      </c>
      <c r="CM104" s="51">
        <v>149138.40973379201</v>
      </c>
      <c r="CN104" s="51">
        <v>149138.40970028701</v>
      </c>
      <c r="CO104" s="51">
        <v>149138.40970028701</v>
      </c>
    </row>
    <row r="105" spans="1:93" outlineLevel="1">
      <c r="A105" s="50" t="s">
        <v>973</v>
      </c>
      <c r="B105" s="51" t="s">
        <v>777</v>
      </c>
      <c r="AC105" s="51">
        <v>241423.1977089</v>
      </c>
      <c r="AD105" s="51">
        <v>439687.50086909998</v>
      </c>
      <c r="AE105" s="51">
        <v>876451.36759769998</v>
      </c>
      <c r="AF105" s="51">
        <v>191719.27330619501</v>
      </c>
      <c r="AG105" s="51">
        <v>256843.88988269499</v>
      </c>
      <c r="AH105" s="51">
        <v>256843.88988269499</v>
      </c>
      <c r="AI105" s="51">
        <v>256843.88988269499</v>
      </c>
      <c r="AJ105" s="51">
        <v>256843.88988269499</v>
      </c>
      <c r="AK105" s="51">
        <v>256843.88988269499</v>
      </c>
      <c r="AL105" s="51">
        <v>256843.88988269499</v>
      </c>
      <c r="AM105" s="51">
        <v>256843.88988269499</v>
      </c>
      <c r="AN105" s="51">
        <v>256843.88988269499</v>
      </c>
      <c r="AO105" s="51">
        <v>256843.88988269499</v>
      </c>
      <c r="AP105" s="51">
        <v>256843.88988269499</v>
      </c>
      <c r="AQ105" s="51">
        <v>256843.88988269499</v>
      </c>
      <c r="AR105" s="51">
        <v>1976794.3001204899</v>
      </c>
      <c r="AS105" s="51">
        <v>2306545.1462282902</v>
      </c>
      <c r="AT105" s="51">
        <v>2436615.9857162898</v>
      </c>
      <c r="AU105" s="51">
        <v>2568205.0039229901</v>
      </c>
      <c r="AV105" s="51">
        <v>2580726.7598438901</v>
      </c>
      <c r="AW105" s="51">
        <v>2588693.9386574901</v>
      </c>
      <c r="AX105" s="51">
        <v>2598232.8398837899</v>
      </c>
      <c r="AY105" s="51">
        <v>2678749.6201994899</v>
      </c>
      <c r="AZ105" s="51">
        <v>2922524.1436721901</v>
      </c>
      <c r="BA105" s="51">
        <v>2095239.7876533801</v>
      </c>
      <c r="BB105" s="51">
        <v>2095239.7876533801</v>
      </c>
      <c r="BC105" s="51">
        <v>2204794.7876533801</v>
      </c>
      <c r="BD105" s="51">
        <v>2314349.7876533801</v>
      </c>
      <c r="BE105" s="51">
        <v>2423904.7876533801</v>
      </c>
      <c r="BF105" s="51">
        <v>2533459.7876533801</v>
      </c>
      <c r="BG105" s="51">
        <v>2643014.7876533801</v>
      </c>
      <c r="BH105" s="51">
        <v>2752569.7876533801</v>
      </c>
      <c r="BI105" s="51">
        <v>2862124.7876533801</v>
      </c>
      <c r="BJ105" s="51">
        <v>2971679.7876533801</v>
      </c>
      <c r="BK105" s="51">
        <v>3081234.7876533801</v>
      </c>
      <c r="BL105" s="51">
        <v>3190789.7876533801</v>
      </c>
      <c r="BM105" s="51">
        <v>3300344.7876533801</v>
      </c>
      <c r="BN105" s="51">
        <v>1146781.7455792499</v>
      </c>
      <c r="BO105" s="51">
        <v>1146781.7455792499</v>
      </c>
      <c r="BP105" s="51">
        <v>2108949.2455792502</v>
      </c>
      <c r="BQ105" s="51">
        <v>3071116.7455792502</v>
      </c>
      <c r="BR105" s="51">
        <v>4033284.2455792502</v>
      </c>
      <c r="BS105" s="51">
        <v>4995451.7455792502</v>
      </c>
      <c r="BT105" s="51">
        <v>5957619.2455792502</v>
      </c>
      <c r="BU105" s="51">
        <v>6919786.7455792502</v>
      </c>
      <c r="BV105" s="51">
        <v>7881954.2455792502</v>
      </c>
      <c r="BW105" s="51">
        <v>252684.76946821201</v>
      </c>
      <c r="BX105" s="51">
        <v>1214852.2694682099</v>
      </c>
      <c r="BY105" s="51">
        <v>2177019.7694682102</v>
      </c>
      <c r="BZ105" s="51">
        <v>2631961.42337257</v>
      </c>
      <c r="CA105" s="51">
        <v>853049.04096347501</v>
      </c>
      <c r="CB105" s="51">
        <v>853049.04096347501</v>
      </c>
      <c r="CC105" s="51">
        <v>853049.04096347501</v>
      </c>
      <c r="CD105" s="51">
        <v>853049.04096347501</v>
      </c>
      <c r="CE105" s="51">
        <v>3122294.4926780998</v>
      </c>
      <c r="CF105" s="51">
        <v>3557356.8080071299</v>
      </c>
      <c r="CG105" s="51">
        <v>3728967.95397502</v>
      </c>
      <c r="CH105" s="51">
        <v>2776981.2665167102</v>
      </c>
      <c r="CI105" s="51">
        <v>2793502.05543123</v>
      </c>
      <c r="CJ105" s="51">
        <v>2661139.4445616398</v>
      </c>
      <c r="CK105" s="51">
        <v>680642.94819972804</v>
      </c>
      <c r="CL105" s="51">
        <v>786874.11418598797</v>
      </c>
      <c r="CM105" s="51">
        <v>1108502.12470394</v>
      </c>
      <c r="CN105" s="51">
        <v>1108502.1250952999</v>
      </c>
      <c r="CO105" s="51">
        <v>1108502.1250952999</v>
      </c>
    </row>
    <row r="106" spans="1:93" outlineLevel="1">
      <c r="A106" s="50" t="s">
        <v>974</v>
      </c>
      <c r="B106" s="51" t="s">
        <v>777</v>
      </c>
      <c r="AC106" s="51">
        <v>117879.454639399</v>
      </c>
      <c r="AD106" s="51">
        <v>214685.7605486</v>
      </c>
      <c r="AE106" s="51">
        <v>427944.0012842</v>
      </c>
      <c r="AF106" s="51">
        <v>93610.570962805301</v>
      </c>
      <c r="AG106" s="51">
        <v>125408.90003180499</v>
      </c>
      <c r="AH106" s="51">
        <v>125408.90003180499</v>
      </c>
      <c r="AI106" s="51">
        <v>125408.90003180499</v>
      </c>
      <c r="AJ106" s="51">
        <v>125408.90003180499</v>
      </c>
      <c r="AK106" s="51">
        <v>125408.90003180499</v>
      </c>
      <c r="AL106" s="51">
        <v>125408.90003180499</v>
      </c>
      <c r="AM106" s="51">
        <v>125408.90003180499</v>
      </c>
      <c r="AN106" s="51">
        <v>125408.90003180499</v>
      </c>
      <c r="AO106" s="51">
        <v>125408.90003180499</v>
      </c>
      <c r="AP106" s="51">
        <v>125408.90003180499</v>
      </c>
      <c r="AQ106" s="51">
        <v>125408.90003180499</v>
      </c>
      <c r="AR106" s="51">
        <v>965207.30503060506</v>
      </c>
      <c r="AS106" s="51">
        <v>1126214.4090493999</v>
      </c>
      <c r="AT106" s="51">
        <v>1189723.9630974</v>
      </c>
      <c r="AU106" s="51">
        <v>1253974.7966956</v>
      </c>
      <c r="AV106" s="51">
        <v>1260088.7814869999</v>
      </c>
      <c r="AW106" s="51">
        <v>1263978.9076326001</v>
      </c>
      <c r="AX106" s="51">
        <v>1268636.4570524001</v>
      </c>
      <c r="AY106" s="51">
        <v>1307950.3019646001</v>
      </c>
      <c r="AZ106" s="51">
        <v>1426977.8359987999</v>
      </c>
      <c r="BA106" s="51">
        <v>1023040.56052294</v>
      </c>
      <c r="BB106" s="51">
        <v>1023040.56052294</v>
      </c>
      <c r="BC106" s="51">
        <v>1076533.06052294</v>
      </c>
      <c r="BD106" s="51">
        <v>1130025.56052294</v>
      </c>
      <c r="BE106" s="51">
        <v>1183518.06052294</v>
      </c>
      <c r="BF106" s="51">
        <v>1237010.56052294</v>
      </c>
      <c r="BG106" s="51">
        <v>1290503.06052294</v>
      </c>
      <c r="BH106" s="51">
        <v>1343995.56052294</v>
      </c>
      <c r="BI106" s="51">
        <v>1397488.06052294</v>
      </c>
      <c r="BJ106" s="51">
        <v>1450980.56052294</v>
      </c>
      <c r="BK106" s="51">
        <v>1504473.06052294</v>
      </c>
      <c r="BL106" s="51">
        <v>1557965.56052294</v>
      </c>
      <c r="BM106" s="51">
        <v>1611458.06052294</v>
      </c>
      <c r="BN106" s="51">
        <v>559938.675040134</v>
      </c>
      <c r="BO106" s="51">
        <v>559938.675040134</v>
      </c>
      <c r="BP106" s="51">
        <v>1029735.3417068</v>
      </c>
      <c r="BQ106" s="51">
        <v>1499532.00837346</v>
      </c>
      <c r="BR106" s="51">
        <v>1969328.67504013</v>
      </c>
      <c r="BS106" s="51">
        <v>2439125.3417067998</v>
      </c>
      <c r="BT106" s="51">
        <v>2908922.0083734598</v>
      </c>
      <c r="BU106" s="51">
        <v>3378718.67504013</v>
      </c>
      <c r="BV106" s="51">
        <v>3848515.3417067998</v>
      </c>
      <c r="BW106" s="51">
        <v>123378.18536050001</v>
      </c>
      <c r="BX106" s="51">
        <v>593174.85202716698</v>
      </c>
      <c r="BY106" s="51">
        <v>1062971.5186938299</v>
      </c>
      <c r="BZ106" s="51">
        <v>1285105.4740935799</v>
      </c>
      <c r="CA106" s="51">
        <v>416517.50002008298</v>
      </c>
      <c r="CB106" s="51">
        <v>416517.50002008298</v>
      </c>
      <c r="CC106" s="51">
        <v>416517.50002008298</v>
      </c>
      <c r="CD106" s="51">
        <v>416517.50002008298</v>
      </c>
      <c r="CE106" s="51">
        <v>1524521.6716193799</v>
      </c>
      <c r="CF106" s="51">
        <v>1736949.4898291701</v>
      </c>
      <c r="CG106" s="51">
        <v>1820742.04099708</v>
      </c>
      <c r="CH106" s="51">
        <v>1355915.7926306401</v>
      </c>
      <c r="CI106" s="51">
        <v>1363982.3960126401</v>
      </c>
      <c r="CJ106" s="51">
        <v>1299353.7444011699</v>
      </c>
      <c r="CK106" s="51">
        <v>332337.32458137098</v>
      </c>
      <c r="CL106" s="51">
        <v>384206.80171426502</v>
      </c>
      <c r="CM106" s="51">
        <v>541248.06716565602</v>
      </c>
      <c r="CN106" s="51">
        <v>541248.06753323099</v>
      </c>
      <c r="CO106" s="51">
        <v>541248.06753323099</v>
      </c>
    </row>
    <row r="107" spans="1:93" outlineLevel="1">
      <c r="A107" s="50" t="s">
        <v>975</v>
      </c>
      <c r="B107" s="51" t="s">
        <v>777</v>
      </c>
      <c r="AC107" s="51">
        <v>50389.057108399997</v>
      </c>
      <c r="AD107" s="51">
        <v>91770.131459600001</v>
      </c>
      <c r="AE107" s="51">
        <v>182930.05160119999</v>
      </c>
      <c r="AF107" s="51">
        <v>40015.0172107951</v>
      </c>
      <c r="AG107" s="51">
        <v>53607.6133447951</v>
      </c>
      <c r="AH107" s="51">
        <v>53607.6133447951</v>
      </c>
      <c r="AI107" s="51">
        <v>53607.6133447951</v>
      </c>
      <c r="AJ107" s="51">
        <v>53607.6133447951</v>
      </c>
      <c r="AK107" s="51">
        <v>53607.6133447951</v>
      </c>
      <c r="AL107" s="51">
        <v>53607.6133447951</v>
      </c>
      <c r="AM107" s="51">
        <v>53607.6133447951</v>
      </c>
      <c r="AN107" s="51">
        <v>53607.6133447951</v>
      </c>
      <c r="AO107" s="51">
        <v>53607.6133447951</v>
      </c>
      <c r="AP107" s="51">
        <v>53607.6133447951</v>
      </c>
      <c r="AQ107" s="51">
        <v>53607.6133447951</v>
      </c>
      <c r="AR107" s="51">
        <v>412590.01548159501</v>
      </c>
      <c r="AS107" s="51">
        <v>481414.52933839499</v>
      </c>
      <c r="AT107" s="51">
        <v>508562.48786639498</v>
      </c>
      <c r="AU107" s="51">
        <v>536027.31567159505</v>
      </c>
      <c r="AV107" s="51">
        <v>538640.815451995</v>
      </c>
      <c r="AW107" s="51">
        <v>540303.69885359495</v>
      </c>
      <c r="AX107" s="51">
        <v>542294.62699639495</v>
      </c>
      <c r="AY107" s="51">
        <v>559099.82500559499</v>
      </c>
      <c r="AZ107" s="51">
        <v>609979.64310679503</v>
      </c>
      <c r="BA107" s="51">
        <v>437311.568721577</v>
      </c>
      <c r="BB107" s="51">
        <v>437311.568721577</v>
      </c>
      <c r="BC107" s="51">
        <v>460177.40205491002</v>
      </c>
      <c r="BD107" s="51">
        <v>483043.23538824398</v>
      </c>
      <c r="BE107" s="51">
        <v>505909.068721577</v>
      </c>
      <c r="BF107" s="51">
        <v>528774.90205490997</v>
      </c>
      <c r="BG107" s="51">
        <v>551640.73538824299</v>
      </c>
      <c r="BH107" s="51">
        <v>574506.56872157694</v>
      </c>
      <c r="BI107" s="51">
        <v>597372.40205490997</v>
      </c>
      <c r="BJ107" s="51">
        <v>620238.23538824299</v>
      </c>
      <c r="BK107" s="51">
        <v>643104.06872157694</v>
      </c>
      <c r="BL107" s="51">
        <v>665969.90205490997</v>
      </c>
      <c r="BM107" s="51">
        <v>688835.73538824299</v>
      </c>
      <c r="BN107" s="51">
        <v>239352.03679357399</v>
      </c>
      <c r="BO107" s="51">
        <v>239352.03679357399</v>
      </c>
      <c r="BP107" s="51">
        <v>440172.870126908</v>
      </c>
      <c r="BQ107" s="51">
        <v>640993.70346024097</v>
      </c>
      <c r="BR107" s="51">
        <v>841814.53679357399</v>
      </c>
      <c r="BS107" s="51">
        <v>1042635.3701269</v>
      </c>
      <c r="BT107" s="51">
        <v>1243456.20346024</v>
      </c>
      <c r="BU107" s="51">
        <v>1444277.03679357</v>
      </c>
      <c r="BV107" s="51">
        <v>1645097.8701269</v>
      </c>
      <c r="BW107" s="51">
        <v>52739.607857887597</v>
      </c>
      <c r="BX107" s="51">
        <v>253560.44119122101</v>
      </c>
      <c r="BY107" s="51">
        <v>454381.27452455403</v>
      </c>
      <c r="BZ107" s="51">
        <v>549335.38808078901</v>
      </c>
      <c r="CA107" s="51">
        <v>178045.93251566001</v>
      </c>
      <c r="CB107" s="51">
        <v>178045.93251566001</v>
      </c>
      <c r="CC107" s="51">
        <v>178045.93251566001</v>
      </c>
      <c r="CD107" s="51">
        <v>178045.93251566001</v>
      </c>
      <c r="CE107" s="51">
        <v>651676.18005575205</v>
      </c>
      <c r="CF107" s="51">
        <v>742481.10904611705</v>
      </c>
      <c r="CG107" s="51">
        <v>778299.28353402601</v>
      </c>
      <c r="CH107" s="51">
        <v>579603.40683899703</v>
      </c>
      <c r="CI107" s="51">
        <v>583051.577391561</v>
      </c>
      <c r="CJ107" s="51">
        <v>555425.24044108996</v>
      </c>
      <c r="CK107" s="51">
        <v>142061.805115455</v>
      </c>
      <c r="CL107" s="51">
        <v>164234.062155577</v>
      </c>
      <c r="CM107" s="51">
        <v>231363.31612074201</v>
      </c>
      <c r="CN107" s="51">
        <v>231363.31593126201</v>
      </c>
      <c r="CO107" s="51">
        <v>231363.31593126201</v>
      </c>
    </row>
    <row r="108" spans="1:93" outlineLevel="1">
      <c r="A108" s="50" t="s">
        <v>976</v>
      </c>
      <c r="B108" s="51" t="s">
        <v>777</v>
      </c>
      <c r="AC108" s="51">
        <v>133066.451807</v>
      </c>
      <c r="AD108" s="51">
        <v>137210.756333</v>
      </c>
      <c r="AE108" s="51">
        <v>146340.40015100001</v>
      </c>
      <c r="AF108" s="51">
        <v>32011.217289999899</v>
      </c>
      <c r="AG108" s="51">
        <v>33372.512484999897</v>
      </c>
      <c r="AH108" s="51">
        <v>33372.512484999897</v>
      </c>
      <c r="AI108" s="51">
        <v>33372.512484999897</v>
      </c>
      <c r="AJ108" s="51">
        <v>33372.512484999897</v>
      </c>
      <c r="AK108" s="51">
        <v>33372.512484999897</v>
      </c>
      <c r="AL108" s="51">
        <v>33372.512484999897</v>
      </c>
      <c r="AM108" s="51">
        <v>33372.512484999897</v>
      </c>
      <c r="AN108" s="51">
        <v>33372.512484999897</v>
      </c>
      <c r="AO108" s="51">
        <v>33372.512484999897</v>
      </c>
      <c r="AP108" s="51">
        <v>33372.512484999897</v>
      </c>
      <c r="AQ108" s="51">
        <v>33372.512484999897</v>
      </c>
      <c r="AR108" s="51">
        <v>69324.512698999897</v>
      </c>
      <c r="AS108" s="51">
        <v>76217.271012999903</v>
      </c>
      <c r="AT108" s="51">
        <v>78936.132452999896</v>
      </c>
      <c r="AU108" s="51">
        <v>81686.728273999906</v>
      </c>
      <c r="AV108" s="51">
        <v>81948.469640999901</v>
      </c>
      <c r="AW108" s="51">
        <v>82115.007008999906</v>
      </c>
      <c r="AX108" s="51">
        <v>82314.397977999906</v>
      </c>
      <c r="AY108" s="51">
        <v>83997.434468999898</v>
      </c>
      <c r="AZ108" s="51">
        <v>89093.035869999905</v>
      </c>
      <c r="BA108" s="51">
        <v>63873.304164768699</v>
      </c>
      <c r="BB108" s="51">
        <v>63873.304164768699</v>
      </c>
      <c r="BC108" s="51">
        <v>66163.304164768706</v>
      </c>
      <c r="BD108" s="51">
        <v>68453.304164768706</v>
      </c>
      <c r="BE108" s="51">
        <v>70743.304164768706</v>
      </c>
      <c r="BF108" s="51">
        <v>73033.304164768706</v>
      </c>
      <c r="BG108" s="51">
        <v>75323.304164768706</v>
      </c>
      <c r="BH108" s="51">
        <v>77613.304164768706</v>
      </c>
      <c r="BI108" s="51">
        <v>79903.304164768706</v>
      </c>
      <c r="BJ108" s="51">
        <v>82193.304164768793</v>
      </c>
      <c r="BK108" s="51">
        <v>84483.304164768793</v>
      </c>
      <c r="BL108" s="51">
        <v>86773.304164768793</v>
      </c>
      <c r="BM108" s="51">
        <v>89063.304164768793</v>
      </c>
      <c r="BN108" s="51">
        <v>30947.121585363198</v>
      </c>
      <c r="BO108" s="51">
        <v>30947.121585363198</v>
      </c>
      <c r="BP108" s="51">
        <v>51059.621585363202</v>
      </c>
      <c r="BQ108" s="51">
        <v>71172.121585363202</v>
      </c>
      <c r="BR108" s="51">
        <v>91284.621585363202</v>
      </c>
      <c r="BS108" s="51">
        <v>111397.121585363</v>
      </c>
      <c r="BT108" s="51">
        <v>131509.621585363</v>
      </c>
      <c r="BU108" s="51">
        <v>151622.121585363</v>
      </c>
      <c r="BV108" s="51">
        <v>171734.621585363</v>
      </c>
      <c r="BW108" s="51">
        <v>5505.5791892406696</v>
      </c>
      <c r="BX108" s="51">
        <v>25618.079189240601</v>
      </c>
      <c r="BY108" s="51">
        <v>45730.579189240598</v>
      </c>
      <c r="BZ108" s="51">
        <v>55240.372457202298</v>
      </c>
      <c r="CA108" s="51">
        <v>17904.041574704701</v>
      </c>
      <c r="CB108" s="51">
        <v>17904.041574704701</v>
      </c>
      <c r="CC108" s="51">
        <v>17904.041574704701</v>
      </c>
      <c r="CD108" s="51">
        <v>17904.041574704701</v>
      </c>
      <c r="CE108" s="51">
        <v>65340.6213960573</v>
      </c>
      <c r="CF108" s="51">
        <v>74435.216356146004</v>
      </c>
      <c r="CG108" s="51">
        <v>78022.596389358601</v>
      </c>
      <c r="CH108" s="51">
        <v>58103.821543244703</v>
      </c>
      <c r="CI108" s="51">
        <v>58449.1741014984</v>
      </c>
      <c r="CJ108" s="51">
        <v>55679.716576953702</v>
      </c>
      <c r="CK108" s="51">
        <v>14241.270416442099</v>
      </c>
      <c r="CL108" s="51">
        <v>16461.939485543899</v>
      </c>
      <c r="CM108" s="51">
        <v>23185.290096289798</v>
      </c>
      <c r="CN108" s="51">
        <v>23185.290110007601</v>
      </c>
      <c r="CO108" s="51">
        <v>23185.290110007601</v>
      </c>
    </row>
    <row r="109" spans="1:93" outlineLevel="1">
      <c r="A109" s="50" t="s">
        <v>977</v>
      </c>
      <c r="B109" s="51" t="s">
        <v>777</v>
      </c>
      <c r="AC109" s="51">
        <v>1223.0535600000001</v>
      </c>
      <c r="AD109" s="51">
        <v>2446.1071200000001</v>
      </c>
      <c r="AE109" s="51">
        <v>3669.16068</v>
      </c>
      <c r="AF109" s="51">
        <v>4892.2142400000002</v>
      </c>
      <c r="AG109" s="51">
        <v>6115.2677999999996</v>
      </c>
      <c r="AH109" s="51">
        <v>7338.3213599999999</v>
      </c>
      <c r="AI109" s="51">
        <v>8561.3749200000002</v>
      </c>
      <c r="AJ109" s="51">
        <v>9784.4284800000005</v>
      </c>
      <c r="AK109" s="51">
        <v>11007.482040000001</v>
      </c>
      <c r="AL109" s="51">
        <v>12230.535599999999</v>
      </c>
      <c r="AM109" s="51">
        <v>13453.58916</v>
      </c>
      <c r="AP109" s="51">
        <v>6064.7084679999998</v>
      </c>
      <c r="AQ109" s="51">
        <v>12129.416936</v>
      </c>
      <c r="AR109" s="51">
        <v>18194.125403999999</v>
      </c>
      <c r="AS109" s="51">
        <v>24258.833871999999</v>
      </c>
      <c r="AT109" s="51">
        <v>30323.54234</v>
      </c>
      <c r="AU109" s="51">
        <v>36388.250807999997</v>
      </c>
      <c r="AV109" s="51">
        <v>42452.959276000001</v>
      </c>
      <c r="AW109" s="51">
        <v>48517.667743999998</v>
      </c>
      <c r="AX109" s="51">
        <v>54582.376212000003</v>
      </c>
      <c r="AY109" s="51">
        <v>60647.08468</v>
      </c>
      <c r="AZ109" s="51">
        <v>66711.793147999997</v>
      </c>
      <c r="BC109" s="51">
        <v>6712.9490300847001</v>
      </c>
      <c r="BD109" s="51">
        <v>13425.8980601694</v>
      </c>
      <c r="BE109" s="51">
        <v>20138.847090254101</v>
      </c>
      <c r="BF109" s="51">
        <v>26851.7961203388</v>
      </c>
      <c r="BG109" s="51">
        <v>33564.7451504235</v>
      </c>
      <c r="BH109" s="51">
        <v>40277.694180508202</v>
      </c>
      <c r="BI109" s="51">
        <v>46990.643210592898</v>
      </c>
      <c r="BJ109" s="51">
        <v>53703.592240677601</v>
      </c>
      <c r="BK109" s="51">
        <v>60416.541270762304</v>
      </c>
      <c r="BL109" s="51">
        <v>67129.490300846999</v>
      </c>
      <c r="BM109" s="51">
        <v>73842.439330931695</v>
      </c>
      <c r="BP109" s="51">
        <v>7528.2898314055701</v>
      </c>
      <c r="BQ109" s="51">
        <v>15056.5796628111</v>
      </c>
      <c r="BR109" s="51">
        <v>22584.869494216699</v>
      </c>
      <c r="BS109" s="51">
        <v>30113.1593256222</v>
      </c>
      <c r="BT109" s="51">
        <v>37641.449157027797</v>
      </c>
      <c r="BU109" s="51">
        <v>45169.738988433397</v>
      </c>
      <c r="BV109" s="51">
        <v>52698.028819838997</v>
      </c>
      <c r="BW109" s="51">
        <v>60226.318651244503</v>
      </c>
      <c r="BX109" s="51">
        <v>67754.608482650103</v>
      </c>
      <c r="BY109" s="51">
        <v>75282.898314055696</v>
      </c>
      <c r="BZ109" s="51">
        <v>82811.188145461201</v>
      </c>
      <c r="CC109" s="51">
        <v>19792.808355434601</v>
      </c>
      <c r="CD109" s="51">
        <v>39585.616710869203</v>
      </c>
      <c r="CE109" s="51">
        <v>59378.425066303796</v>
      </c>
      <c r="CF109" s="51">
        <v>79171.233421738405</v>
      </c>
      <c r="CG109" s="51">
        <v>98964.041777173101</v>
      </c>
      <c r="CH109" s="51">
        <v>118756.850132607</v>
      </c>
      <c r="CI109" s="51">
        <v>138549.65848804201</v>
      </c>
      <c r="CJ109" s="51">
        <v>158342.46684347701</v>
      </c>
      <c r="CK109" s="51">
        <v>178135.275198911</v>
      </c>
      <c r="CL109" s="51">
        <v>197928.083554346</v>
      </c>
      <c r="CM109" s="51">
        <v>217720.89190978001</v>
      </c>
    </row>
    <row r="110" spans="1:93" outlineLevel="1">
      <c r="A110" s="50" t="s">
        <v>978</v>
      </c>
      <c r="B110" s="51" t="s">
        <v>777</v>
      </c>
      <c r="AC110" s="51">
        <v>1627.3512109999999</v>
      </c>
      <c r="AD110" s="51">
        <v>3254.7024219999998</v>
      </c>
      <c r="AE110" s="51">
        <v>4882.0536329999904</v>
      </c>
      <c r="AF110" s="51">
        <v>6509.4048439999997</v>
      </c>
      <c r="AG110" s="51">
        <v>8136.7560549999898</v>
      </c>
      <c r="AH110" s="51">
        <v>9764.10726599999</v>
      </c>
      <c r="AI110" s="51">
        <v>11391.458477</v>
      </c>
      <c r="AJ110" s="51">
        <v>13018.809687999999</v>
      </c>
      <c r="AK110" s="51">
        <v>14646.160899</v>
      </c>
      <c r="AL110" s="51">
        <v>16273.51211</v>
      </c>
      <c r="AM110" s="51">
        <v>17900.863321000001</v>
      </c>
      <c r="AP110" s="51">
        <v>8069.4836209999903</v>
      </c>
      <c r="AQ110" s="51">
        <v>16138.967241999901</v>
      </c>
      <c r="AR110" s="51">
        <v>24208.450862999998</v>
      </c>
      <c r="AS110" s="51">
        <v>32277.934483999899</v>
      </c>
      <c r="AT110" s="51">
        <v>40347.418104999997</v>
      </c>
      <c r="AU110" s="51">
        <v>48416.901725999996</v>
      </c>
      <c r="AV110" s="51">
        <v>56486.385347000003</v>
      </c>
      <c r="AW110" s="51">
        <v>64555.868968000002</v>
      </c>
      <c r="AX110" s="51">
        <v>72625.352589000002</v>
      </c>
      <c r="AY110" s="51">
        <v>80694.836209999994</v>
      </c>
      <c r="AZ110" s="51">
        <v>88764.319831000001</v>
      </c>
      <c r="BC110" s="51">
        <v>8932.0092684917399</v>
      </c>
      <c r="BD110" s="51">
        <v>17864.0185369834</v>
      </c>
      <c r="BE110" s="51">
        <v>26796.027805475202</v>
      </c>
      <c r="BF110" s="51">
        <v>35728.037073966902</v>
      </c>
      <c r="BG110" s="51">
        <v>44660.0463424587</v>
      </c>
      <c r="BH110" s="51">
        <v>53592.055610950403</v>
      </c>
      <c r="BI110" s="51">
        <v>62524.064879442099</v>
      </c>
      <c r="BJ110" s="51">
        <v>71456.074147933905</v>
      </c>
      <c r="BK110" s="51">
        <v>80388.083416425594</v>
      </c>
      <c r="BL110" s="51">
        <v>89320.092684917399</v>
      </c>
      <c r="BM110" s="51">
        <v>98252.101953409103</v>
      </c>
      <c r="BP110" s="51">
        <v>10016.872502480201</v>
      </c>
      <c r="BQ110" s="51">
        <v>20033.745004960401</v>
      </c>
      <c r="BR110" s="51">
        <v>30050.617507440598</v>
      </c>
      <c r="BS110" s="51">
        <v>40067.490009920803</v>
      </c>
      <c r="BT110" s="51">
        <v>50084.362512401</v>
      </c>
      <c r="BU110" s="51">
        <v>60101.235014881197</v>
      </c>
      <c r="BV110" s="51">
        <v>70118.107517361495</v>
      </c>
      <c r="BW110" s="51">
        <v>80134.980019841707</v>
      </c>
      <c r="BX110" s="51">
        <v>90151.852522321904</v>
      </c>
      <c r="BY110" s="51">
        <v>100168.725024802</v>
      </c>
      <c r="BZ110" s="51">
        <v>110185.59752728201</v>
      </c>
      <c r="CC110" s="51">
        <v>26335.601081148401</v>
      </c>
      <c r="CD110" s="51">
        <v>52671.202162296802</v>
      </c>
      <c r="CE110" s="51">
        <v>79006.803243445203</v>
      </c>
      <c r="CF110" s="51">
        <v>105342.40432459299</v>
      </c>
      <c r="CG110" s="51">
        <v>131678.00540574201</v>
      </c>
      <c r="CH110" s="51">
        <v>158013.60648689</v>
      </c>
      <c r="CI110" s="51">
        <v>184349.20756803799</v>
      </c>
      <c r="CJ110" s="51">
        <v>210684.80864918701</v>
      </c>
      <c r="CK110" s="51">
        <v>237020.409730335</v>
      </c>
      <c r="CL110" s="51">
        <v>263356.01081148401</v>
      </c>
      <c r="CM110" s="51">
        <v>289691.61189263198</v>
      </c>
    </row>
    <row r="111" spans="1:93" outlineLevel="1">
      <c r="A111" s="50" t="s">
        <v>979</v>
      </c>
      <c r="B111" s="51" t="s">
        <v>777</v>
      </c>
      <c r="AC111" s="51">
        <v>12095.61219</v>
      </c>
      <c r="AD111" s="51">
        <v>24191.22438</v>
      </c>
      <c r="AE111" s="51">
        <v>36286.836569999999</v>
      </c>
      <c r="AF111" s="51">
        <v>48382.448759999999</v>
      </c>
      <c r="AG111" s="51">
        <v>60478.060949999999</v>
      </c>
      <c r="AH111" s="51">
        <v>72573.673139999999</v>
      </c>
      <c r="AI111" s="51">
        <v>84669.285329999999</v>
      </c>
      <c r="AJ111" s="51">
        <v>96764.897519999897</v>
      </c>
      <c r="AK111" s="51">
        <v>108860.50970999899</v>
      </c>
      <c r="AL111" s="51">
        <v>120956.12189999899</v>
      </c>
      <c r="AM111" s="51">
        <v>133051.73408999899</v>
      </c>
      <c r="AP111" s="51">
        <v>59978.045169999998</v>
      </c>
      <c r="AQ111" s="51">
        <v>119956.09034</v>
      </c>
      <c r="AR111" s="51">
        <v>179934.13550999999</v>
      </c>
      <c r="AS111" s="51">
        <v>239912.18067999999</v>
      </c>
      <c r="AT111" s="51">
        <v>299890.22584999999</v>
      </c>
      <c r="AU111" s="51">
        <v>359868.271019999</v>
      </c>
      <c r="AV111" s="51">
        <v>419846.31618999899</v>
      </c>
      <c r="AW111" s="51">
        <v>479824.36135999899</v>
      </c>
      <c r="AX111" s="51">
        <v>539802.40652999899</v>
      </c>
      <c r="AY111" s="51">
        <v>599780.45169999904</v>
      </c>
      <c r="AZ111" s="51">
        <v>659758.49686999898</v>
      </c>
      <c r="BC111" s="51">
        <v>66388.938936599196</v>
      </c>
      <c r="BD111" s="51">
        <v>132777.87787319801</v>
      </c>
      <c r="BE111" s="51">
        <v>199166.81680979699</v>
      </c>
      <c r="BF111" s="51">
        <v>265555.75574639603</v>
      </c>
      <c r="BG111" s="51">
        <v>331944.69468299497</v>
      </c>
      <c r="BH111" s="51">
        <v>398333.63361959503</v>
      </c>
      <c r="BI111" s="51">
        <v>464722.57255619398</v>
      </c>
      <c r="BJ111" s="51">
        <v>531111.51149279298</v>
      </c>
      <c r="BK111" s="51">
        <v>597500.45042939205</v>
      </c>
      <c r="BL111" s="51">
        <v>663889.389365991</v>
      </c>
      <c r="BM111" s="51">
        <v>730278.32830259099</v>
      </c>
      <c r="BP111" s="51">
        <v>74452.401124204305</v>
      </c>
      <c r="BQ111" s="51">
        <v>148904.802248408</v>
      </c>
      <c r="BR111" s="51">
        <v>223357.203372613</v>
      </c>
      <c r="BS111" s="51">
        <v>297809.60449681699</v>
      </c>
      <c r="BT111" s="51">
        <v>372262.00562102097</v>
      </c>
      <c r="BU111" s="51">
        <v>446714.40674522601</v>
      </c>
      <c r="BV111" s="51">
        <v>521166.80786942999</v>
      </c>
      <c r="BW111" s="51">
        <v>595619.20899363502</v>
      </c>
      <c r="BX111" s="51">
        <v>670071.61011783895</v>
      </c>
      <c r="BY111" s="51">
        <v>744524.01124204299</v>
      </c>
      <c r="BZ111" s="51">
        <v>818976.41236624797</v>
      </c>
      <c r="CC111" s="51">
        <v>195744.603423394</v>
      </c>
      <c r="CD111" s="51">
        <v>391489.206846788</v>
      </c>
      <c r="CE111" s="51">
        <v>587233.81027018197</v>
      </c>
      <c r="CF111" s="51">
        <v>782978.413693576</v>
      </c>
      <c r="CG111" s="51">
        <v>978723.01711697096</v>
      </c>
      <c r="CH111" s="51">
        <v>1174467.62054036</v>
      </c>
      <c r="CI111" s="51">
        <v>1370212.2239637501</v>
      </c>
      <c r="CJ111" s="51">
        <v>1565956.8273871499</v>
      </c>
      <c r="CK111" s="51">
        <v>1761701.43081054</v>
      </c>
      <c r="CL111" s="51">
        <v>1957446.0342339401</v>
      </c>
      <c r="CM111" s="51">
        <v>2153190.6376573299</v>
      </c>
    </row>
    <row r="112" spans="1:93" outlineLevel="1">
      <c r="A112" s="50" t="s">
        <v>980</v>
      </c>
      <c r="B112" s="51" t="s">
        <v>777</v>
      </c>
      <c r="AC112" s="51">
        <v>5905.9120329999996</v>
      </c>
      <c r="AD112" s="51">
        <v>11811.824065999999</v>
      </c>
      <c r="AE112" s="51">
        <v>17717.7360989999</v>
      </c>
      <c r="AF112" s="51">
        <v>23623.648131999998</v>
      </c>
      <c r="AG112" s="51">
        <v>29529.560164999999</v>
      </c>
      <c r="AH112" s="51">
        <v>35435.472197999901</v>
      </c>
      <c r="AI112" s="51">
        <v>41341.384230999902</v>
      </c>
      <c r="AJ112" s="51">
        <v>47247.296263999997</v>
      </c>
      <c r="AK112" s="51">
        <v>53153.208296999997</v>
      </c>
      <c r="AL112" s="51">
        <v>59059.120329999998</v>
      </c>
      <c r="AM112" s="51">
        <v>64965.032362999998</v>
      </c>
      <c r="AP112" s="51">
        <v>29285.417979999998</v>
      </c>
      <c r="AQ112" s="51">
        <v>58570.835959999997</v>
      </c>
      <c r="AR112" s="51">
        <v>87856.253939999995</v>
      </c>
      <c r="AS112" s="51">
        <v>117141.67191999999</v>
      </c>
      <c r="AT112" s="51">
        <v>146427.08989999999</v>
      </c>
      <c r="AU112" s="51">
        <v>175712.50787999999</v>
      </c>
      <c r="AV112" s="51">
        <v>204997.92585999999</v>
      </c>
      <c r="AW112" s="51">
        <v>234283.34383999999</v>
      </c>
      <c r="AX112" s="51">
        <v>263568.76182000001</v>
      </c>
      <c r="AY112" s="51">
        <v>292854.17979999998</v>
      </c>
      <c r="AZ112" s="51">
        <v>322139.59777999902</v>
      </c>
      <c r="BC112" s="51">
        <v>32415.658437955699</v>
      </c>
      <c r="BD112" s="51">
        <v>64831.3168759115</v>
      </c>
      <c r="BE112" s="51">
        <v>97246.975313867297</v>
      </c>
      <c r="BF112" s="51">
        <v>129662.633751823</v>
      </c>
      <c r="BG112" s="51">
        <v>162078.292189778</v>
      </c>
      <c r="BH112" s="51">
        <v>194493.95062773401</v>
      </c>
      <c r="BI112" s="51">
        <v>226909.60906568999</v>
      </c>
      <c r="BJ112" s="51">
        <v>259325.267503646</v>
      </c>
      <c r="BK112" s="51">
        <v>291740.92594160198</v>
      </c>
      <c r="BL112" s="51">
        <v>324156.584379557</v>
      </c>
      <c r="BM112" s="51">
        <v>356572.242817513</v>
      </c>
      <c r="BP112" s="51">
        <v>36352.796766833097</v>
      </c>
      <c r="BQ112" s="51">
        <v>72705.593533666193</v>
      </c>
      <c r="BR112" s="51">
        <v>109058.390300499</v>
      </c>
      <c r="BS112" s="51">
        <v>145411.18706733201</v>
      </c>
      <c r="BT112" s="51">
        <v>181763.983834165</v>
      </c>
      <c r="BU112" s="51">
        <v>218116.780600998</v>
      </c>
      <c r="BV112" s="51">
        <v>254469.57736783099</v>
      </c>
      <c r="BW112" s="51">
        <v>290822.37413466501</v>
      </c>
      <c r="BX112" s="51">
        <v>327175.170901498</v>
      </c>
      <c r="BY112" s="51">
        <v>363527.967668331</v>
      </c>
      <c r="BZ112" s="51">
        <v>399880.76443516399</v>
      </c>
      <c r="CC112" s="51">
        <v>95576.014758266901</v>
      </c>
      <c r="CD112" s="51">
        <v>191152.02951653299</v>
      </c>
      <c r="CE112" s="51">
        <v>286728.04427479999</v>
      </c>
      <c r="CF112" s="51">
        <v>382304.05903306702</v>
      </c>
      <c r="CG112" s="51">
        <v>477880.073791334</v>
      </c>
      <c r="CH112" s="51">
        <v>573456.08854960103</v>
      </c>
      <c r="CI112" s="51">
        <v>669032.103307868</v>
      </c>
      <c r="CJ112" s="51">
        <v>764608.11806613498</v>
      </c>
      <c r="CK112" s="51">
        <v>860184.13282440195</v>
      </c>
      <c r="CL112" s="51">
        <v>955760.14758266904</v>
      </c>
      <c r="CM112" s="51">
        <v>1051336.16234093</v>
      </c>
    </row>
    <row r="113" spans="1:93" outlineLevel="1">
      <c r="A113" s="50" t="s">
        <v>981</v>
      </c>
      <c r="B113" s="51" t="s">
        <v>777</v>
      </c>
      <c r="AC113" s="51">
        <v>2524.5564599999998</v>
      </c>
      <c r="AD113" s="51">
        <v>5049.1129199999996</v>
      </c>
      <c r="AE113" s="51">
        <v>7573.6693800000003</v>
      </c>
      <c r="AF113" s="51">
        <v>10098.225839999999</v>
      </c>
      <c r="AG113" s="51">
        <v>12622.782299999901</v>
      </c>
      <c r="AH113" s="51">
        <v>15147.338759999901</v>
      </c>
      <c r="AI113" s="51">
        <v>17671.895219999999</v>
      </c>
      <c r="AJ113" s="51">
        <v>20196.451679999998</v>
      </c>
      <c r="AK113" s="51">
        <v>22721.0081399999</v>
      </c>
      <c r="AL113" s="51">
        <v>25245.5645999999</v>
      </c>
      <c r="AM113" s="51">
        <v>27770.121059999899</v>
      </c>
      <c r="AP113" s="51">
        <v>12518.42065</v>
      </c>
      <c r="AQ113" s="51">
        <v>25036.8413</v>
      </c>
      <c r="AR113" s="51">
        <v>37555.26195</v>
      </c>
      <c r="AS113" s="51">
        <v>50073.6826</v>
      </c>
      <c r="AT113" s="51">
        <v>62592.103249999898</v>
      </c>
      <c r="AU113" s="51">
        <v>75110.523899999898</v>
      </c>
      <c r="AV113" s="51">
        <v>87628.944549999898</v>
      </c>
      <c r="AW113" s="51">
        <v>100147.365199999</v>
      </c>
      <c r="AX113" s="51">
        <v>112665.785849999</v>
      </c>
      <c r="AY113" s="51">
        <v>125184.206499999</v>
      </c>
      <c r="AZ113" s="51">
        <v>137702.62714999999</v>
      </c>
      <c r="BC113" s="51">
        <v>13856.4813467979</v>
      </c>
      <c r="BD113" s="51">
        <v>27712.962693595899</v>
      </c>
      <c r="BE113" s="51">
        <v>41569.444040393901</v>
      </c>
      <c r="BF113" s="51">
        <v>55425.925387191899</v>
      </c>
      <c r="BG113" s="51">
        <v>69282.406733989905</v>
      </c>
      <c r="BH113" s="51">
        <v>83138.888080787903</v>
      </c>
      <c r="BI113" s="51">
        <v>96995.369427585902</v>
      </c>
      <c r="BJ113" s="51">
        <v>110851.850774383</v>
      </c>
      <c r="BK113" s="51">
        <v>124708.332121181</v>
      </c>
      <c r="BL113" s="51">
        <v>138564.81346797899</v>
      </c>
      <c r="BM113" s="51">
        <v>152421.29481477701</v>
      </c>
      <c r="BP113" s="51">
        <v>15539.460685702301</v>
      </c>
      <c r="BQ113" s="51">
        <v>31078.921371404602</v>
      </c>
      <c r="BR113" s="51">
        <v>46618.382057106901</v>
      </c>
      <c r="BS113" s="51">
        <v>62157.842742809204</v>
      </c>
      <c r="BT113" s="51">
        <v>77697.303428511601</v>
      </c>
      <c r="BU113" s="51">
        <v>93236.764114213904</v>
      </c>
      <c r="BV113" s="51">
        <v>108776.224799916</v>
      </c>
      <c r="BW113" s="51">
        <v>124315.685485618</v>
      </c>
      <c r="BX113" s="51">
        <v>139855.14617132</v>
      </c>
      <c r="BY113" s="51">
        <v>155394.606857023</v>
      </c>
      <c r="BZ113" s="51">
        <v>170934.06754272501</v>
      </c>
      <c r="CC113" s="51">
        <v>40855.170886701402</v>
      </c>
      <c r="CD113" s="51">
        <v>81710.341773402804</v>
      </c>
      <c r="CE113" s="51">
        <v>122565.512660104</v>
      </c>
      <c r="CF113" s="51">
        <v>163420.683546805</v>
      </c>
      <c r="CG113" s="51">
        <v>204275.85443350699</v>
      </c>
      <c r="CH113" s="51">
        <v>245131.02532020799</v>
      </c>
      <c r="CI113" s="51">
        <v>285986.19620691001</v>
      </c>
      <c r="CJ113" s="51">
        <v>326841.36709361098</v>
      </c>
      <c r="CK113" s="51">
        <v>367696.53798031301</v>
      </c>
      <c r="CL113" s="51">
        <v>408551.70886701398</v>
      </c>
      <c r="CM113" s="51">
        <v>449406.87975371501</v>
      </c>
    </row>
    <row r="114" spans="1:93" outlineLevel="1">
      <c r="A114" s="50" t="s">
        <v>982</v>
      </c>
      <c r="B114" s="51" t="s">
        <v>777</v>
      </c>
      <c r="AC114" s="51">
        <v>252.83371500000001</v>
      </c>
      <c r="AD114" s="51">
        <v>505.66743000000002</v>
      </c>
      <c r="AE114" s="51">
        <v>758.50114499999995</v>
      </c>
      <c r="AF114" s="51">
        <v>1011.33486</v>
      </c>
      <c r="AG114" s="51">
        <v>1264.1685749999999</v>
      </c>
      <c r="AH114" s="51">
        <v>1517.0022899999999</v>
      </c>
      <c r="AI114" s="51">
        <v>1769.8360050000001</v>
      </c>
      <c r="AJ114" s="51">
        <v>2022.6697200000001</v>
      </c>
      <c r="AK114" s="51">
        <v>2275.5034350000001</v>
      </c>
      <c r="AL114" s="51">
        <v>2528.3371499999998</v>
      </c>
      <c r="AM114" s="51">
        <v>2781.170865</v>
      </c>
      <c r="AP114" s="51">
        <v>1253.716782</v>
      </c>
      <c r="AQ114" s="51">
        <v>2507.4335639999999</v>
      </c>
      <c r="AR114" s="51">
        <v>3761.1503459999999</v>
      </c>
      <c r="AS114" s="51">
        <v>5014.8671279999999</v>
      </c>
      <c r="AT114" s="51">
        <v>6268.5839099999903</v>
      </c>
      <c r="AU114" s="51">
        <v>7522.3006919999898</v>
      </c>
      <c r="AV114" s="51">
        <v>8776.0174740000002</v>
      </c>
      <c r="AW114" s="51">
        <v>10029.734256</v>
      </c>
      <c r="AX114" s="51">
        <v>11283.451037999999</v>
      </c>
      <c r="AY114" s="51">
        <v>12537.167819999901</v>
      </c>
      <c r="AZ114" s="51">
        <v>13790.8846019999</v>
      </c>
      <c r="BC114" s="51">
        <v>1387.7232351950499</v>
      </c>
      <c r="BD114" s="51">
        <v>2775.4464703901099</v>
      </c>
      <c r="BE114" s="51">
        <v>4163.16970558517</v>
      </c>
      <c r="BF114" s="51">
        <v>5550.8929407802198</v>
      </c>
      <c r="BG114" s="51">
        <v>6938.6161759752804</v>
      </c>
      <c r="BH114" s="51">
        <v>8326.3394111703401</v>
      </c>
      <c r="BI114" s="51">
        <v>9714.0626463653898</v>
      </c>
      <c r="BJ114" s="51">
        <v>11101.7858815604</v>
      </c>
      <c r="BK114" s="51">
        <v>12489.5091167555</v>
      </c>
      <c r="BL114" s="51">
        <v>13877.232351950501</v>
      </c>
      <c r="BM114" s="51">
        <v>15264.9555871456</v>
      </c>
      <c r="BP114" s="51">
        <v>1556.27320646827</v>
      </c>
      <c r="BQ114" s="51">
        <v>3112.54641293655</v>
      </c>
      <c r="BR114" s="51">
        <v>4668.8196194048396</v>
      </c>
      <c r="BS114" s="51">
        <v>6225.0928258731101</v>
      </c>
      <c r="BT114" s="51">
        <v>7781.3660323413897</v>
      </c>
      <c r="BU114" s="51">
        <v>9337.6392388096792</v>
      </c>
      <c r="BV114" s="51">
        <v>10893.9124452779</v>
      </c>
      <c r="BW114" s="51">
        <v>12450.1856517462</v>
      </c>
      <c r="BX114" s="51">
        <v>14006.458858214501</v>
      </c>
      <c r="BY114" s="51">
        <v>15562.732064682699</v>
      </c>
      <c r="BZ114" s="51">
        <v>17119.005271151</v>
      </c>
      <c r="CC114" s="51">
        <v>4091.6354230463899</v>
      </c>
      <c r="CD114" s="51">
        <v>8183.2708460927797</v>
      </c>
      <c r="CE114" s="51">
        <v>12274.906269139099</v>
      </c>
      <c r="CF114" s="51">
        <v>16366.541692185499</v>
      </c>
      <c r="CG114" s="51">
        <v>20458.177115231902</v>
      </c>
      <c r="CH114" s="51">
        <v>24549.8125382783</v>
      </c>
      <c r="CI114" s="51">
        <v>28641.447961324699</v>
      </c>
      <c r="CJ114" s="51">
        <v>32733.083384371101</v>
      </c>
      <c r="CK114" s="51">
        <v>36824.718807417499</v>
      </c>
      <c r="CL114" s="51">
        <v>40916.354230463898</v>
      </c>
      <c r="CM114" s="51">
        <v>45007.989653510303</v>
      </c>
    </row>
    <row r="115" spans="1:93" outlineLevel="1">
      <c r="A115" s="50" t="s">
        <v>983</v>
      </c>
      <c r="B115" s="51" t="s">
        <v>777</v>
      </c>
      <c r="AC115" s="51">
        <v>1528151.5343075001</v>
      </c>
      <c r="AD115" s="51">
        <v>1832045.8752375001</v>
      </c>
      <c r="AE115" s="51">
        <v>1835291.3169374999</v>
      </c>
      <c r="AF115" s="51">
        <v>1838536.7467199999</v>
      </c>
      <c r="AG115" s="51">
        <v>1779133.3203619099</v>
      </c>
      <c r="AH115" s="51">
        <v>1791877.7370969099</v>
      </c>
      <c r="AI115" s="51">
        <v>1815972.27527691</v>
      </c>
      <c r="AJ115" s="51">
        <v>1841997.1471144101</v>
      </c>
      <c r="AK115" s="51">
        <v>1870506.44088191</v>
      </c>
      <c r="AL115" s="51">
        <v>1942577.1322594101</v>
      </c>
      <c r="AM115" s="51">
        <v>793797.98729891295</v>
      </c>
      <c r="AN115" s="51">
        <v>595453.694483381</v>
      </c>
      <c r="AO115" s="51">
        <v>595453.694483381</v>
      </c>
      <c r="AP115" s="51">
        <v>595453.694483381</v>
      </c>
      <c r="AQ115" s="51">
        <v>595453.694483381</v>
      </c>
      <c r="AR115" s="51">
        <v>596463.56867838104</v>
      </c>
      <c r="AS115" s="51">
        <v>617992.05516088102</v>
      </c>
      <c r="AT115" s="51">
        <v>630212.51730588102</v>
      </c>
      <c r="AU115" s="51">
        <v>651668.97271588095</v>
      </c>
      <c r="AV115" s="51">
        <v>673125.14210588101</v>
      </c>
      <c r="AW115" s="51">
        <v>694581.26836588106</v>
      </c>
      <c r="AX115" s="51">
        <v>706498.76836588106</v>
      </c>
      <c r="AY115" s="51">
        <v>728521.47584338195</v>
      </c>
      <c r="AZ115" s="51">
        <v>801278.68956338195</v>
      </c>
      <c r="BA115" s="51">
        <v>731591.408751084</v>
      </c>
      <c r="BB115" s="51">
        <v>731591.408751084</v>
      </c>
      <c r="BC115" s="51">
        <v>731591.408751084</v>
      </c>
      <c r="BD115" s="51">
        <v>731591.408751084</v>
      </c>
      <c r="BE115" s="51">
        <v>769515.226457368</v>
      </c>
      <c r="BF115" s="51">
        <v>827934.39312403498</v>
      </c>
      <c r="BG115" s="51">
        <v>886353.55979070102</v>
      </c>
      <c r="BH115" s="51">
        <v>944772.726457368</v>
      </c>
      <c r="BI115" s="51">
        <v>1003191.89312403</v>
      </c>
      <c r="BJ115" s="51">
        <v>1061611.0597907</v>
      </c>
      <c r="BK115" s="51">
        <v>1120030.22645736</v>
      </c>
      <c r="BL115" s="51">
        <v>1178449.39312403</v>
      </c>
      <c r="BM115" s="51">
        <v>406596.08274606999</v>
      </c>
      <c r="BN115" s="51">
        <v>465015.24941273598</v>
      </c>
      <c r="BO115" s="51">
        <v>465015.24941273598</v>
      </c>
      <c r="BP115" s="51">
        <v>501556.08274606999</v>
      </c>
      <c r="BQ115" s="51">
        <v>538096.91607940302</v>
      </c>
      <c r="BR115" s="51">
        <v>574637.74941273604</v>
      </c>
      <c r="BS115" s="51">
        <v>611178.58274606999</v>
      </c>
      <c r="BT115" s="51">
        <v>647719.41607940302</v>
      </c>
      <c r="BU115" s="51">
        <v>684260.24941273604</v>
      </c>
      <c r="BV115" s="51">
        <v>720801.08274606999</v>
      </c>
      <c r="BW115" s="51">
        <v>757341.91607940302</v>
      </c>
      <c r="BX115" s="51">
        <v>793882.74941273604</v>
      </c>
      <c r="BY115" s="51">
        <v>830423.58274606999</v>
      </c>
      <c r="BZ115" s="51">
        <v>866964.41607940302</v>
      </c>
      <c r="CA115" s="51">
        <v>275256.05679333099</v>
      </c>
      <c r="CB115" s="51">
        <v>275256.05679333099</v>
      </c>
      <c r="CC115" s="51">
        <v>379646.05679333099</v>
      </c>
      <c r="CD115" s="51">
        <v>484036.05679333099</v>
      </c>
      <c r="CE115" s="51">
        <v>588426.05679333105</v>
      </c>
      <c r="CF115" s="51">
        <v>692816.05679333105</v>
      </c>
      <c r="CG115" s="51">
        <v>797206.05679333105</v>
      </c>
      <c r="CH115" s="51">
        <v>901596.05679333105</v>
      </c>
      <c r="CI115" s="51">
        <v>1005986.05679333</v>
      </c>
      <c r="CJ115" s="51">
        <v>1110376.05679333</v>
      </c>
      <c r="CK115" s="51">
        <v>1214766.05679333</v>
      </c>
      <c r="CL115" s="51">
        <v>1319156.05679333</v>
      </c>
      <c r="CM115" s="51">
        <v>1303238.8734220599</v>
      </c>
      <c r="CN115" s="51">
        <v>188869.100456313</v>
      </c>
      <c r="CO115" s="51">
        <v>188869.100456313</v>
      </c>
    </row>
    <row r="116" spans="1:93" outlineLevel="1">
      <c r="A116" s="50" t="s">
        <v>984</v>
      </c>
      <c r="B116" s="51" t="s">
        <v>777</v>
      </c>
      <c r="AC116" s="51">
        <v>1779.9482085</v>
      </c>
      <c r="AD116" s="51">
        <v>171264.63350249999</v>
      </c>
      <c r="AE116" s="51">
        <v>173074.6463625</v>
      </c>
      <c r="AF116" s="51">
        <v>174884.65257599999</v>
      </c>
      <c r="AG116" s="51">
        <v>169234.10052747899</v>
      </c>
      <c r="AH116" s="51">
        <v>176341.77964047901</v>
      </c>
      <c r="AI116" s="51">
        <v>189779.52648447899</v>
      </c>
      <c r="AJ116" s="51">
        <v>204293.838266979</v>
      </c>
      <c r="AK116" s="51">
        <v>220193.73514347899</v>
      </c>
      <c r="AL116" s="51">
        <v>260388.22645797901</v>
      </c>
      <c r="AM116" s="51">
        <v>106402.80205413001</v>
      </c>
      <c r="AN116" s="51">
        <v>79816.203366937494</v>
      </c>
      <c r="AO116" s="51">
        <v>79816.203366937494</v>
      </c>
      <c r="AP116" s="51">
        <v>79816.203366937494</v>
      </c>
      <c r="AQ116" s="51">
        <v>79816.203366937494</v>
      </c>
      <c r="AR116" s="51">
        <v>80379.419547937505</v>
      </c>
      <c r="AS116" s="51">
        <v>92386.055621437496</v>
      </c>
      <c r="AT116" s="51">
        <v>99201.520412437501</v>
      </c>
      <c r="AU116" s="51">
        <v>111167.98409043701</v>
      </c>
      <c r="AV116" s="51">
        <v>123134.28825243701</v>
      </c>
      <c r="AW116" s="51">
        <v>135100.568360437</v>
      </c>
      <c r="AX116" s="51">
        <v>141747.068360437</v>
      </c>
      <c r="AY116" s="51">
        <v>154029.33605493701</v>
      </c>
      <c r="AZ116" s="51">
        <v>194606.707230937</v>
      </c>
      <c r="BA116" s="51">
        <v>177681.744129586</v>
      </c>
      <c r="BB116" s="51">
        <v>177681.744129586</v>
      </c>
      <c r="BC116" s="51">
        <v>177681.744129586</v>
      </c>
      <c r="BD116" s="51">
        <v>177681.744129586</v>
      </c>
      <c r="BE116" s="51">
        <v>198832.158532145</v>
      </c>
      <c r="BF116" s="51">
        <v>231412.99186547901</v>
      </c>
      <c r="BG116" s="51">
        <v>263993.825198812</v>
      </c>
      <c r="BH116" s="51">
        <v>296574.65853214503</v>
      </c>
      <c r="BI116" s="51">
        <v>329155.49186547898</v>
      </c>
      <c r="BJ116" s="51">
        <v>361736.325198812</v>
      </c>
      <c r="BK116" s="51">
        <v>394317.15853214503</v>
      </c>
      <c r="BL116" s="51">
        <v>426897.99186547898</v>
      </c>
      <c r="BM116" s="51">
        <v>147291.05232471999</v>
      </c>
      <c r="BN116" s="51">
        <v>179871.885658054</v>
      </c>
      <c r="BO116" s="51">
        <v>179871.885658054</v>
      </c>
      <c r="BP116" s="51">
        <v>200251.05232471999</v>
      </c>
      <c r="BQ116" s="51">
        <v>220630.218991387</v>
      </c>
      <c r="BR116" s="51">
        <v>241009.385658054</v>
      </c>
      <c r="BS116" s="51">
        <v>261388.55232471999</v>
      </c>
      <c r="BT116" s="51">
        <v>281767.718991387</v>
      </c>
      <c r="BU116" s="51">
        <v>302146.88565805397</v>
      </c>
      <c r="BV116" s="51">
        <v>322526.05232472002</v>
      </c>
      <c r="BW116" s="51">
        <v>342905.218991387</v>
      </c>
      <c r="BX116" s="51">
        <v>363284.38565805397</v>
      </c>
      <c r="BY116" s="51">
        <v>383663.55232472002</v>
      </c>
      <c r="BZ116" s="51">
        <v>404042.718991387</v>
      </c>
      <c r="CA116" s="51">
        <v>128281.16534305199</v>
      </c>
      <c r="CB116" s="51">
        <v>128281.16534305199</v>
      </c>
      <c r="CC116" s="51">
        <v>186500.33200971899</v>
      </c>
      <c r="CD116" s="51">
        <v>244719.49867638599</v>
      </c>
      <c r="CE116" s="51">
        <v>302938.66534305201</v>
      </c>
      <c r="CF116" s="51">
        <v>361157.83200971899</v>
      </c>
      <c r="CG116" s="51">
        <v>419376.99867638602</v>
      </c>
      <c r="CH116" s="51">
        <v>477596.16534305201</v>
      </c>
      <c r="CI116" s="51">
        <v>535815.33200971899</v>
      </c>
      <c r="CJ116" s="51">
        <v>594034.49867638596</v>
      </c>
      <c r="CK116" s="51">
        <v>652253.66534305201</v>
      </c>
      <c r="CL116" s="51">
        <v>710472.83200971899</v>
      </c>
      <c r="CM116" s="51">
        <v>701900.13411763799</v>
      </c>
      <c r="CN116" s="51">
        <v>101721.37253155001</v>
      </c>
      <c r="CO116" s="51">
        <v>101721.37253155001</v>
      </c>
    </row>
    <row r="117" spans="1:93" outlineLevel="1">
      <c r="A117" s="50" t="s">
        <v>985</v>
      </c>
      <c r="B117" s="51" t="s">
        <v>777</v>
      </c>
      <c r="AC117" s="51">
        <v>32289.891418399999</v>
      </c>
      <c r="AD117" s="51">
        <v>3106897.3766760002</v>
      </c>
      <c r="AE117" s="51">
        <v>3139732.66842</v>
      </c>
      <c r="AF117" s="51">
        <v>3172567.8395904</v>
      </c>
      <c r="AG117" s="51">
        <v>3070061.6479891902</v>
      </c>
      <c r="AH117" s="51">
        <v>3199001.45966439</v>
      </c>
      <c r="AI117" s="51">
        <v>3442774.5000419901</v>
      </c>
      <c r="AJ117" s="51">
        <v>3706077.4148299899</v>
      </c>
      <c r="AK117" s="51">
        <v>3994516.11279559</v>
      </c>
      <c r="AL117" s="51">
        <v>4723681.0143163903</v>
      </c>
      <c r="AM117" s="51">
        <v>1930244.32314058</v>
      </c>
      <c r="AN117" s="51">
        <v>1447939.0624063399</v>
      </c>
      <c r="AO117" s="51">
        <v>1447939.0624063399</v>
      </c>
      <c r="AP117" s="51">
        <v>1447939.0624063399</v>
      </c>
      <c r="AQ117" s="51">
        <v>1447939.0624063399</v>
      </c>
      <c r="AR117" s="51">
        <v>1458156.3199887399</v>
      </c>
      <c r="AS117" s="51">
        <v>1675967.69970314</v>
      </c>
      <c r="AT117" s="51">
        <v>1799606.4758295401</v>
      </c>
      <c r="AU117" s="51">
        <v>2016689.0914807401</v>
      </c>
      <c r="AV117" s="51">
        <v>2233768.81336554</v>
      </c>
      <c r="AW117" s="51">
        <v>2450848.0988887399</v>
      </c>
      <c r="AX117" s="51">
        <v>2571421.69888874</v>
      </c>
      <c r="AY117" s="51">
        <v>2794233.2887615399</v>
      </c>
      <c r="AZ117" s="51">
        <v>3530343.9817919401</v>
      </c>
      <c r="BA117" s="51">
        <v>3223309.64326835</v>
      </c>
      <c r="BB117" s="51">
        <v>3223309.64326835</v>
      </c>
      <c r="BC117" s="51">
        <v>3223309.64326835</v>
      </c>
      <c r="BD117" s="51">
        <v>3223309.64326835</v>
      </c>
      <c r="BE117" s="51">
        <v>3606996.2398424698</v>
      </c>
      <c r="BF117" s="51">
        <v>4198040.4065091396</v>
      </c>
      <c r="BG117" s="51">
        <v>4789084.5731758</v>
      </c>
      <c r="BH117" s="51">
        <v>5380128.7398424698</v>
      </c>
      <c r="BI117" s="51">
        <v>5971172.9065091396</v>
      </c>
      <c r="BJ117" s="51">
        <v>6562217.0731758</v>
      </c>
      <c r="BK117" s="51">
        <v>7153261.2398424698</v>
      </c>
      <c r="BL117" s="51">
        <v>7744305.4065091396</v>
      </c>
      <c r="BM117" s="51">
        <v>2671989.36182439</v>
      </c>
      <c r="BN117" s="51">
        <v>3263033.52849105</v>
      </c>
      <c r="BO117" s="51">
        <v>3263033.52849105</v>
      </c>
      <c r="BP117" s="51">
        <v>3632726.02849105</v>
      </c>
      <c r="BQ117" s="51">
        <v>4002418.52849105</v>
      </c>
      <c r="BR117" s="51">
        <v>4372111.02849105</v>
      </c>
      <c r="BS117" s="51">
        <v>4741803.52849105</v>
      </c>
      <c r="BT117" s="51">
        <v>5111496.02849105</v>
      </c>
      <c r="BU117" s="51">
        <v>5481188.52849105</v>
      </c>
      <c r="BV117" s="51">
        <v>5850881.02849105</v>
      </c>
      <c r="BW117" s="51">
        <v>6220573.52849105</v>
      </c>
      <c r="BX117" s="51">
        <v>6590266.02849105</v>
      </c>
      <c r="BY117" s="51">
        <v>6959958.52849105</v>
      </c>
      <c r="BZ117" s="51">
        <v>7329651.02849105</v>
      </c>
      <c r="CA117" s="51">
        <v>2327120.7010978898</v>
      </c>
      <c r="CB117" s="51">
        <v>2327120.7010978898</v>
      </c>
      <c r="CC117" s="51">
        <v>3383267.36776456</v>
      </c>
      <c r="CD117" s="51">
        <v>4439414.0344312303</v>
      </c>
      <c r="CE117" s="51">
        <v>5495560.7010978898</v>
      </c>
      <c r="CF117" s="51">
        <v>6551707.3677645596</v>
      </c>
      <c r="CG117" s="51">
        <v>7607854.0344312303</v>
      </c>
      <c r="CH117" s="51">
        <v>8664000.7010978907</v>
      </c>
      <c r="CI117" s="51">
        <v>9720147.3677645605</v>
      </c>
      <c r="CJ117" s="51">
        <v>10776294.0344312</v>
      </c>
      <c r="CK117" s="51">
        <v>11832440.7010979</v>
      </c>
      <c r="CL117" s="51">
        <v>12888587.367764501</v>
      </c>
      <c r="CM117" s="51">
        <v>12733071.265273999</v>
      </c>
      <c r="CN117" s="51">
        <v>1845313.0619129301</v>
      </c>
      <c r="CO117" s="51">
        <v>1845313.0619129301</v>
      </c>
    </row>
    <row r="118" spans="1:93" outlineLevel="1">
      <c r="A118" s="50" t="s">
        <v>986</v>
      </c>
      <c r="B118" s="51" t="s">
        <v>777</v>
      </c>
      <c r="AC118" s="51">
        <v>10814.099242099999</v>
      </c>
      <c r="AD118" s="51">
        <v>1040520.58060649</v>
      </c>
      <c r="AE118" s="51">
        <v>1051517.3380425</v>
      </c>
      <c r="AF118" s="51">
        <v>1062514.05509759</v>
      </c>
      <c r="AG118" s="51">
        <v>1028184.05025052</v>
      </c>
      <c r="AH118" s="51">
        <v>1071366.8501443199</v>
      </c>
      <c r="AI118" s="51">
        <v>1153008.06153872</v>
      </c>
      <c r="AJ118" s="51">
        <v>1241189.95767322</v>
      </c>
      <c r="AK118" s="51">
        <v>1337789.9946521199</v>
      </c>
      <c r="AL118" s="51">
        <v>1581992.16636982</v>
      </c>
      <c r="AM118" s="51">
        <v>646451.65266946796</v>
      </c>
      <c r="AN118" s="51">
        <v>484924.41533738998</v>
      </c>
      <c r="AO118" s="51">
        <v>484924.41533738998</v>
      </c>
      <c r="AP118" s="51">
        <v>484924.41533738998</v>
      </c>
      <c r="AQ118" s="51">
        <v>484924.41533738998</v>
      </c>
      <c r="AR118" s="51">
        <v>488346.24280799</v>
      </c>
      <c r="AS118" s="51">
        <v>561292.72149908997</v>
      </c>
      <c r="AT118" s="51">
        <v>602700.16935569001</v>
      </c>
      <c r="AU118" s="51">
        <v>675402.58011849003</v>
      </c>
      <c r="AV118" s="51">
        <v>748104.02173968998</v>
      </c>
      <c r="AW118" s="51">
        <v>820805.31722048996</v>
      </c>
      <c r="AX118" s="51">
        <v>861186.21722048998</v>
      </c>
      <c r="AY118" s="51">
        <v>935807.29952619097</v>
      </c>
      <c r="AZ118" s="51">
        <v>1182335.66298379</v>
      </c>
      <c r="BA118" s="51">
        <v>1079507.82239109</v>
      </c>
      <c r="BB118" s="51">
        <v>1079507.82239109</v>
      </c>
      <c r="BC118" s="51">
        <v>1079507.82239109</v>
      </c>
      <c r="BD118" s="51">
        <v>1079507.82239109</v>
      </c>
      <c r="BE118" s="51">
        <v>1208006.7196027201</v>
      </c>
      <c r="BF118" s="51">
        <v>1405950.8862693899</v>
      </c>
      <c r="BG118" s="51">
        <v>1603895.0529360599</v>
      </c>
      <c r="BH118" s="51">
        <v>1801839.2196027201</v>
      </c>
      <c r="BI118" s="51">
        <v>1999783.3862693899</v>
      </c>
      <c r="BJ118" s="51">
        <v>2197727.5529360599</v>
      </c>
      <c r="BK118" s="51">
        <v>2395671.7196027199</v>
      </c>
      <c r="BL118" s="51">
        <v>2593615.8862693901</v>
      </c>
      <c r="BM118" s="51">
        <v>894865.80048169906</v>
      </c>
      <c r="BN118" s="51">
        <v>1092809.9671483601</v>
      </c>
      <c r="BO118" s="51">
        <v>1092809.9671483601</v>
      </c>
      <c r="BP118" s="51">
        <v>1216622.4671483601</v>
      </c>
      <c r="BQ118" s="51">
        <v>1340434.9671483601</v>
      </c>
      <c r="BR118" s="51">
        <v>1464247.4671483601</v>
      </c>
      <c r="BS118" s="51">
        <v>1588059.9671483601</v>
      </c>
      <c r="BT118" s="51">
        <v>1711872.4671483601</v>
      </c>
      <c r="BU118" s="51">
        <v>1835684.9671483601</v>
      </c>
      <c r="BV118" s="51">
        <v>1959497.4671483601</v>
      </c>
      <c r="BW118" s="51">
        <v>2083309.9671483601</v>
      </c>
      <c r="BX118" s="51">
        <v>2207122.4671483599</v>
      </c>
      <c r="BY118" s="51">
        <v>2330934.9671483599</v>
      </c>
      <c r="BZ118" s="51">
        <v>2454747.4671483599</v>
      </c>
      <c r="CA118" s="51">
        <v>779367.75223862403</v>
      </c>
      <c r="CB118" s="51">
        <v>779367.75223862403</v>
      </c>
      <c r="CC118" s="51">
        <v>1133078.5855719501</v>
      </c>
      <c r="CD118" s="51">
        <v>1486789.4189052901</v>
      </c>
      <c r="CE118" s="51">
        <v>1840500.2522386201</v>
      </c>
      <c r="CF118" s="51">
        <v>2194211.0855719498</v>
      </c>
      <c r="CG118" s="51">
        <v>2547921.9189052898</v>
      </c>
      <c r="CH118" s="51">
        <v>2901632.7522386201</v>
      </c>
      <c r="CI118" s="51">
        <v>3255343.5855719498</v>
      </c>
      <c r="CJ118" s="51">
        <v>3609054.4189052898</v>
      </c>
      <c r="CK118" s="51">
        <v>3962765.2522386201</v>
      </c>
      <c r="CL118" s="51">
        <v>4316476.0855719503</v>
      </c>
      <c r="CM118" s="51">
        <v>4264392.6788985003</v>
      </c>
      <c r="CN118" s="51">
        <v>618007.96897746297</v>
      </c>
      <c r="CO118" s="51">
        <v>618007.96897746297</v>
      </c>
    </row>
    <row r="119" spans="1:93" outlineLevel="1">
      <c r="A119" s="50" t="s">
        <v>987</v>
      </c>
      <c r="B119" s="51" t="s">
        <v>777</v>
      </c>
      <c r="AC119" s="51">
        <v>6127.7458704000001</v>
      </c>
      <c r="AD119" s="51">
        <v>589604.88045599998</v>
      </c>
      <c r="AE119" s="51">
        <v>595836.12852000003</v>
      </c>
      <c r="AF119" s="51">
        <v>602067.3537024</v>
      </c>
      <c r="AG119" s="51">
        <v>582614.457929675</v>
      </c>
      <c r="AH119" s="51">
        <v>607083.73806087498</v>
      </c>
      <c r="AI119" s="51">
        <v>653345.25136647501</v>
      </c>
      <c r="AJ119" s="51">
        <v>703313.00529447501</v>
      </c>
      <c r="AK119" s="51">
        <v>758050.84932807495</v>
      </c>
      <c r="AL119" s="51">
        <v>896426.57677287504</v>
      </c>
      <c r="AM119" s="51">
        <v>366308.03512853099</v>
      </c>
      <c r="AN119" s="51">
        <v>274779.57405565598</v>
      </c>
      <c r="AO119" s="51">
        <v>274779.57405565598</v>
      </c>
      <c r="AP119" s="51">
        <v>274779.57405565598</v>
      </c>
      <c r="AQ119" s="51">
        <v>274779.57405565598</v>
      </c>
      <c r="AR119" s="51">
        <v>276718.53251005599</v>
      </c>
      <c r="AS119" s="51">
        <v>318053.22655645601</v>
      </c>
      <c r="AT119" s="51">
        <v>341516.513874856</v>
      </c>
      <c r="AU119" s="51">
        <v>382712.90826205601</v>
      </c>
      <c r="AV119" s="51">
        <v>423908.75349085598</v>
      </c>
      <c r="AW119" s="51">
        <v>465104.51591005601</v>
      </c>
      <c r="AX119" s="51">
        <v>487986.11591005599</v>
      </c>
      <c r="AY119" s="51">
        <v>530269.71426685597</v>
      </c>
      <c r="AZ119" s="51">
        <v>669963.56460925599</v>
      </c>
      <c r="BA119" s="51">
        <v>611696.77220725897</v>
      </c>
      <c r="BB119" s="51">
        <v>611696.77220725897</v>
      </c>
      <c r="BC119" s="51">
        <v>611696.77220725897</v>
      </c>
      <c r="BD119" s="51">
        <v>611696.77220725897</v>
      </c>
      <c r="BE119" s="51">
        <v>684510.09106398094</v>
      </c>
      <c r="BF119" s="51">
        <v>796674.25773064804</v>
      </c>
      <c r="BG119" s="51">
        <v>908838.42439731397</v>
      </c>
      <c r="BH119" s="51">
        <v>1021002.59106398</v>
      </c>
      <c r="BI119" s="51">
        <v>1133166.75773064</v>
      </c>
      <c r="BJ119" s="51">
        <v>1245330.92439731</v>
      </c>
      <c r="BK119" s="51">
        <v>1357495.09106398</v>
      </c>
      <c r="BL119" s="51">
        <v>1469659.25773064</v>
      </c>
      <c r="BM119" s="51">
        <v>507071.15693841601</v>
      </c>
      <c r="BN119" s="51">
        <v>619235.32360508305</v>
      </c>
      <c r="BO119" s="51">
        <v>619235.32360508305</v>
      </c>
      <c r="BP119" s="51">
        <v>689392.82360508305</v>
      </c>
      <c r="BQ119" s="51">
        <v>759550.32360508305</v>
      </c>
      <c r="BR119" s="51">
        <v>829707.82360508305</v>
      </c>
      <c r="BS119" s="51">
        <v>899865.32360508305</v>
      </c>
      <c r="BT119" s="51">
        <v>970022.82360508305</v>
      </c>
      <c r="BU119" s="51">
        <v>1040180.32360508</v>
      </c>
      <c r="BV119" s="51">
        <v>1110337.8236050799</v>
      </c>
      <c r="BW119" s="51">
        <v>1180495.3236050799</v>
      </c>
      <c r="BX119" s="51">
        <v>1250652.8236050799</v>
      </c>
      <c r="BY119" s="51">
        <v>1320810.3236050799</v>
      </c>
      <c r="BZ119" s="51">
        <v>1390967.8236050799</v>
      </c>
      <c r="CA119" s="51">
        <v>441624.028796206</v>
      </c>
      <c r="CB119" s="51">
        <v>441624.028796206</v>
      </c>
      <c r="CC119" s="51">
        <v>642052.36212953995</v>
      </c>
      <c r="CD119" s="51">
        <v>842480.69546287297</v>
      </c>
      <c r="CE119" s="51">
        <v>1042909.0287961999</v>
      </c>
      <c r="CF119" s="51">
        <v>1243337.3621295299</v>
      </c>
      <c r="CG119" s="51">
        <v>1443765.6954628699</v>
      </c>
      <c r="CH119" s="51">
        <v>1644194.0287961999</v>
      </c>
      <c r="CI119" s="51">
        <v>1844622.3621295299</v>
      </c>
      <c r="CJ119" s="51">
        <v>2045050.6954628699</v>
      </c>
      <c r="CK119" s="51">
        <v>2245479.0287962002</v>
      </c>
      <c r="CL119" s="51">
        <v>2445907.3621295299</v>
      </c>
      <c r="CM119" s="51">
        <v>2416394.5870551602</v>
      </c>
      <c r="CN119" s="51">
        <v>350190.80639164598</v>
      </c>
      <c r="CO119" s="51">
        <v>350190.80639164598</v>
      </c>
    </row>
    <row r="120" spans="1:93" outlineLevel="1">
      <c r="A120" s="50" t="s">
        <v>988</v>
      </c>
      <c r="B120" s="51" t="s">
        <v>777</v>
      </c>
      <c r="AC120" s="51">
        <v>2035.2709531</v>
      </c>
      <c r="AD120" s="51">
        <v>195831.50352150001</v>
      </c>
      <c r="AE120" s="51">
        <v>197901.1517175</v>
      </c>
      <c r="AF120" s="51">
        <v>199970.79231359999</v>
      </c>
      <c r="AG120" s="51">
        <v>193509.702941216</v>
      </c>
      <c r="AH120" s="51">
        <v>201636.935393016</v>
      </c>
      <c r="AI120" s="51">
        <v>217002.24529141601</v>
      </c>
      <c r="AJ120" s="51">
        <v>233598.546820916</v>
      </c>
      <c r="AK120" s="51">
        <v>251779.18719881601</v>
      </c>
      <c r="AL120" s="51">
        <v>297739.33382351598</v>
      </c>
      <c r="AM120" s="51">
        <v>121665.636851152</v>
      </c>
      <c r="AN120" s="51">
        <v>91265.352285923203</v>
      </c>
      <c r="AO120" s="51">
        <v>91265.352285923203</v>
      </c>
      <c r="AP120" s="51">
        <v>91265.352285923203</v>
      </c>
      <c r="AQ120" s="51">
        <v>91265.352285923203</v>
      </c>
      <c r="AR120" s="51">
        <v>91909.358402523198</v>
      </c>
      <c r="AS120" s="51">
        <v>105638.273394623</v>
      </c>
      <c r="AT120" s="51">
        <v>113431.375157223</v>
      </c>
      <c r="AU120" s="51">
        <v>127114.35526802301</v>
      </c>
      <c r="AV120" s="51">
        <v>140797.15298122299</v>
      </c>
      <c r="AW120" s="51">
        <v>154479.92319002299</v>
      </c>
      <c r="AX120" s="51">
        <v>162079.82319002299</v>
      </c>
      <c r="AY120" s="51">
        <v>176123.90748272301</v>
      </c>
      <c r="AZ120" s="51">
        <v>222521.855756323</v>
      </c>
      <c r="BA120" s="51">
        <v>203169.109638222</v>
      </c>
      <c r="BB120" s="51">
        <v>203169.109638222</v>
      </c>
      <c r="BC120" s="51">
        <v>203169.109638222</v>
      </c>
      <c r="BD120" s="51">
        <v>203169.109638222</v>
      </c>
      <c r="BE120" s="51">
        <v>227353.29962380699</v>
      </c>
      <c r="BF120" s="51">
        <v>264607.46629047301</v>
      </c>
      <c r="BG120" s="51">
        <v>301861.63295713998</v>
      </c>
      <c r="BH120" s="51">
        <v>339115.79962380702</v>
      </c>
      <c r="BI120" s="51">
        <v>376369.96629047301</v>
      </c>
      <c r="BJ120" s="51">
        <v>413624.13295713998</v>
      </c>
      <c r="BK120" s="51">
        <v>450878.29962380702</v>
      </c>
      <c r="BL120" s="51">
        <v>488132.46629047301</v>
      </c>
      <c r="BM120" s="51">
        <v>168418.559008918</v>
      </c>
      <c r="BN120" s="51">
        <v>205672.72567558501</v>
      </c>
      <c r="BO120" s="51">
        <v>205672.72567558501</v>
      </c>
      <c r="BP120" s="51">
        <v>228975.22567558501</v>
      </c>
      <c r="BQ120" s="51">
        <v>252277.72567558501</v>
      </c>
      <c r="BR120" s="51">
        <v>275580.22567558498</v>
      </c>
      <c r="BS120" s="51">
        <v>298882.72567558498</v>
      </c>
      <c r="BT120" s="51">
        <v>322185.22567558498</v>
      </c>
      <c r="BU120" s="51">
        <v>345487.72567558498</v>
      </c>
      <c r="BV120" s="51">
        <v>368790.22567558498</v>
      </c>
      <c r="BW120" s="51">
        <v>392092.72567558498</v>
      </c>
      <c r="BX120" s="51">
        <v>415395.22567558498</v>
      </c>
      <c r="BY120" s="51">
        <v>438697.72567558498</v>
      </c>
      <c r="BZ120" s="51">
        <v>462000.22567558498</v>
      </c>
      <c r="CA120" s="51">
        <v>146682.32974563399</v>
      </c>
      <c r="CB120" s="51">
        <v>146682.32974563399</v>
      </c>
      <c r="CC120" s="51">
        <v>213252.32974563399</v>
      </c>
      <c r="CD120" s="51">
        <v>279822.32974563399</v>
      </c>
      <c r="CE120" s="51">
        <v>346392.32974563399</v>
      </c>
      <c r="CF120" s="51">
        <v>412962.32974563399</v>
      </c>
      <c r="CG120" s="51">
        <v>479532.32974563399</v>
      </c>
      <c r="CH120" s="51">
        <v>546102.32974563399</v>
      </c>
      <c r="CI120" s="51">
        <v>612672.32974563399</v>
      </c>
      <c r="CJ120" s="51">
        <v>679242.32974563399</v>
      </c>
      <c r="CK120" s="51">
        <v>745812.32974563399</v>
      </c>
      <c r="CL120" s="51">
        <v>812382.32974563399</v>
      </c>
      <c r="CM120" s="51">
        <v>802579.97281936801</v>
      </c>
      <c r="CN120" s="51">
        <v>116312.18236501599</v>
      </c>
      <c r="CO120" s="51">
        <v>116312.18236501599</v>
      </c>
    </row>
    <row r="121" spans="1:93" outlineLevel="1">
      <c r="A121" s="50" t="s">
        <v>989</v>
      </c>
      <c r="B121" s="51" t="s">
        <v>777</v>
      </c>
      <c r="AC121" s="51">
        <v>1340</v>
      </c>
      <c r="AD121" s="51">
        <v>2680</v>
      </c>
      <c r="AE121" s="51">
        <v>4020</v>
      </c>
      <c r="AF121" s="51">
        <v>5360</v>
      </c>
      <c r="AG121" s="51">
        <v>6700</v>
      </c>
      <c r="AH121" s="51">
        <v>8040</v>
      </c>
      <c r="AI121" s="51">
        <v>9380</v>
      </c>
      <c r="AJ121" s="51">
        <v>10720</v>
      </c>
      <c r="AK121" s="51">
        <v>12060</v>
      </c>
      <c r="AL121" s="51">
        <v>13400</v>
      </c>
      <c r="AM121" s="51">
        <v>14740</v>
      </c>
      <c r="AP121" s="51">
        <v>6650</v>
      </c>
      <c r="AQ121" s="51">
        <v>13300</v>
      </c>
      <c r="AR121" s="51">
        <v>19950</v>
      </c>
      <c r="AS121" s="51">
        <v>26600</v>
      </c>
      <c r="AT121" s="51">
        <v>33250</v>
      </c>
      <c r="AU121" s="51">
        <v>39900</v>
      </c>
      <c r="AV121" s="51">
        <v>46550</v>
      </c>
      <c r="AW121" s="51">
        <v>53199.999999999898</v>
      </c>
      <c r="AX121" s="51">
        <v>59849.999999999898</v>
      </c>
      <c r="AY121" s="51">
        <v>66500</v>
      </c>
      <c r="AZ121" s="51">
        <v>73150</v>
      </c>
      <c r="BC121" s="51">
        <v>7359.9999980499997</v>
      </c>
      <c r="BD121" s="51">
        <v>14719.999996099999</v>
      </c>
      <c r="BE121" s="51">
        <v>22079.999994149999</v>
      </c>
      <c r="BF121" s="51">
        <v>29439.999992199999</v>
      </c>
      <c r="BG121" s="51">
        <v>36799.999990249999</v>
      </c>
      <c r="BH121" s="51">
        <v>44159.999988299998</v>
      </c>
      <c r="BI121" s="51">
        <v>51519.999986349998</v>
      </c>
      <c r="BJ121" s="51">
        <v>58879.999984399998</v>
      </c>
      <c r="BK121" s="51">
        <v>66239.999982449997</v>
      </c>
      <c r="BL121" s="51">
        <v>73599.999980499997</v>
      </c>
      <c r="BM121" s="51">
        <v>80959.999978549997</v>
      </c>
      <c r="BP121" s="51">
        <v>8254.1666654999899</v>
      </c>
      <c r="BQ121" s="51">
        <v>16508.3333309999</v>
      </c>
      <c r="BR121" s="51">
        <v>24762.499996499999</v>
      </c>
      <c r="BS121" s="51">
        <v>33016.666661999901</v>
      </c>
      <c r="BT121" s="51">
        <v>41270.833327499997</v>
      </c>
      <c r="BU121" s="51">
        <v>49524.999992999998</v>
      </c>
      <c r="BV121" s="51">
        <v>57779.166658499998</v>
      </c>
      <c r="BW121" s="51">
        <v>66033.333323999905</v>
      </c>
      <c r="BX121" s="51">
        <v>74287.499989499993</v>
      </c>
      <c r="BY121" s="51">
        <v>82541.666654999906</v>
      </c>
      <c r="BZ121" s="51">
        <v>90795.833320499907</v>
      </c>
      <c r="CC121" s="51">
        <v>21700.8333332</v>
      </c>
      <c r="CD121" s="51">
        <v>43401.6666664</v>
      </c>
      <c r="CE121" s="51">
        <v>65102.499999599997</v>
      </c>
      <c r="CF121" s="51">
        <v>86803.333332800001</v>
      </c>
      <c r="CG121" s="51">
        <v>108504.166665999</v>
      </c>
      <c r="CH121" s="51">
        <v>130204.99999919999</v>
      </c>
      <c r="CI121" s="51">
        <v>151905.83333239899</v>
      </c>
      <c r="CJ121" s="51">
        <v>173606.6666656</v>
      </c>
      <c r="CK121" s="51">
        <v>195307.49999879999</v>
      </c>
      <c r="CL121" s="51">
        <v>217008.33333199899</v>
      </c>
      <c r="CM121" s="51">
        <v>238709.16666519901</v>
      </c>
    </row>
    <row r="122" spans="1:93" outlineLevel="1">
      <c r="A122" s="50" t="s">
        <v>990</v>
      </c>
      <c r="B122" s="51" t="s">
        <v>777</v>
      </c>
      <c r="AC122" s="51">
        <v>750</v>
      </c>
      <c r="AD122" s="51">
        <v>1500</v>
      </c>
      <c r="AE122" s="51">
        <v>2250</v>
      </c>
      <c r="AF122" s="51">
        <v>3000</v>
      </c>
      <c r="AG122" s="51">
        <v>3750</v>
      </c>
      <c r="AH122" s="51">
        <v>4500</v>
      </c>
      <c r="AI122" s="51">
        <v>5250</v>
      </c>
      <c r="AJ122" s="51">
        <v>6000</v>
      </c>
      <c r="AK122" s="51">
        <v>6750</v>
      </c>
      <c r="AL122" s="51">
        <v>7500</v>
      </c>
      <c r="AM122" s="51">
        <v>8250</v>
      </c>
      <c r="AP122" s="51">
        <v>3710</v>
      </c>
      <c r="AQ122" s="51">
        <v>7420</v>
      </c>
      <c r="AR122" s="51">
        <v>11129.9999999999</v>
      </c>
      <c r="AS122" s="51">
        <v>14840</v>
      </c>
      <c r="AT122" s="51">
        <v>18550</v>
      </c>
      <c r="AU122" s="51">
        <v>22260</v>
      </c>
      <c r="AV122" s="51">
        <v>25970</v>
      </c>
      <c r="AW122" s="51">
        <v>29680</v>
      </c>
      <c r="AX122" s="51">
        <v>33390</v>
      </c>
      <c r="AY122" s="51">
        <v>37100</v>
      </c>
      <c r="AZ122" s="51">
        <v>40810</v>
      </c>
      <c r="BC122" s="51">
        <v>4105.0000011299999</v>
      </c>
      <c r="BD122" s="51">
        <v>8210.0000022599997</v>
      </c>
      <c r="BE122" s="51">
        <v>12315.00000339</v>
      </c>
      <c r="BF122" s="51">
        <v>16420.000004519999</v>
      </c>
      <c r="BG122" s="51">
        <v>20525.000005649999</v>
      </c>
      <c r="BH122" s="51">
        <v>24630.000006779999</v>
      </c>
      <c r="BI122" s="51">
        <v>28735.000007909999</v>
      </c>
      <c r="BJ122" s="51">
        <v>32840.000009039999</v>
      </c>
      <c r="BK122" s="51">
        <v>36945.000010169999</v>
      </c>
      <c r="BL122" s="51">
        <v>41050.000011299999</v>
      </c>
      <c r="BM122" s="51">
        <v>45155.000012429999</v>
      </c>
      <c r="BP122" s="51">
        <v>4603.3333337599997</v>
      </c>
      <c r="BQ122" s="51">
        <v>9206.6666675199995</v>
      </c>
      <c r="BR122" s="51">
        <v>13810.000001279999</v>
      </c>
      <c r="BS122" s="51">
        <v>18413.333335039999</v>
      </c>
      <c r="BT122" s="51">
        <v>23016.6666688</v>
      </c>
      <c r="BU122" s="51">
        <v>27620.000002559998</v>
      </c>
      <c r="BV122" s="51">
        <v>32223.333336319902</v>
      </c>
      <c r="BW122" s="51">
        <v>36826.666670079998</v>
      </c>
      <c r="BX122" s="51">
        <v>41430.000003839901</v>
      </c>
      <c r="BY122" s="51">
        <v>46033.333337599899</v>
      </c>
      <c r="BZ122" s="51">
        <v>50636.666671359897</v>
      </c>
      <c r="CC122" s="51">
        <v>12102.4999997999</v>
      </c>
      <c r="CD122" s="51">
        <v>24204.999999599899</v>
      </c>
      <c r="CE122" s="51">
        <v>36307.499999399901</v>
      </c>
      <c r="CF122" s="51">
        <v>48409.999999199899</v>
      </c>
      <c r="CG122" s="51">
        <v>60512.499999</v>
      </c>
      <c r="CH122" s="51">
        <v>72614.999998800005</v>
      </c>
      <c r="CI122" s="51">
        <v>84717.499998600004</v>
      </c>
      <c r="CJ122" s="51">
        <v>96819.999998400002</v>
      </c>
      <c r="CK122" s="51">
        <v>108922.4999982</v>
      </c>
      <c r="CL122" s="51">
        <v>121024.999998</v>
      </c>
      <c r="CM122" s="51">
        <v>133127.49999780001</v>
      </c>
    </row>
    <row r="123" spans="1:93" outlineLevel="1">
      <c r="A123" s="50" t="s">
        <v>991</v>
      </c>
      <c r="B123" s="51" t="s">
        <v>777</v>
      </c>
      <c r="AC123" s="51">
        <v>13570</v>
      </c>
      <c r="AD123" s="51">
        <v>27140</v>
      </c>
      <c r="AE123" s="51">
        <v>40710</v>
      </c>
      <c r="AF123" s="51">
        <v>54280</v>
      </c>
      <c r="AG123" s="51">
        <v>67850</v>
      </c>
      <c r="AH123" s="51">
        <v>81419.999999999898</v>
      </c>
      <c r="AI123" s="51">
        <v>94989.999999999898</v>
      </c>
      <c r="AJ123" s="51">
        <v>108559.999999999</v>
      </c>
      <c r="AK123" s="51">
        <v>122129.999999999</v>
      </c>
      <c r="AL123" s="51">
        <v>135699.99999999901</v>
      </c>
      <c r="AM123" s="51">
        <v>149269.99999999901</v>
      </c>
      <c r="AP123" s="51">
        <v>67270</v>
      </c>
      <c r="AQ123" s="51">
        <v>134540</v>
      </c>
      <c r="AR123" s="51">
        <v>201810</v>
      </c>
      <c r="AS123" s="51">
        <v>269080</v>
      </c>
      <c r="AT123" s="51">
        <v>336349.99999999901</v>
      </c>
      <c r="AU123" s="51">
        <v>403619.99999999901</v>
      </c>
      <c r="AV123" s="51">
        <v>470889.99999999901</v>
      </c>
      <c r="AW123" s="51">
        <v>538160</v>
      </c>
      <c r="AX123" s="51">
        <v>605430</v>
      </c>
      <c r="AY123" s="51">
        <v>672699.99999999895</v>
      </c>
      <c r="AZ123" s="51">
        <v>739969.99999999895</v>
      </c>
      <c r="BC123" s="51">
        <v>74465.000013530007</v>
      </c>
      <c r="BD123" s="51">
        <v>148930.00002706001</v>
      </c>
      <c r="BE123" s="51">
        <v>223395.00004058899</v>
      </c>
      <c r="BF123" s="51">
        <v>297860.00005412003</v>
      </c>
      <c r="BG123" s="51">
        <v>372325.00006764999</v>
      </c>
      <c r="BH123" s="51">
        <v>446790.00008118001</v>
      </c>
      <c r="BI123" s="51">
        <v>521255.00009470998</v>
      </c>
      <c r="BJ123" s="51">
        <v>595720.00010824006</v>
      </c>
      <c r="BK123" s="51">
        <v>670185.00012176996</v>
      </c>
      <c r="BL123" s="51">
        <v>744650.00013529998</v>
      </c>
      <c r="BM123" s="51">
        <v>819115.00014883</v>
      </c>
      <c r="BP123" s="51">
        <v>83509.1666923499</v>
      </c>
      <c r="BQ123" s="51">
        <v>167018.33338469901</v>
      </c>
      <c r="BR123" s="51">
        <v>250527.50007704899</v>
      </c>
      <c r="BS123" s="51">
        <v>334036.66676939902</v>
      </c>
      <c r="BT123" s="51">
        <v>417545.83346174902</v>
      </c>
      <c r="BU123" s="51">
        <v>501055.00015409902</v>
      </c>
      <c r="BV123" s="51">
        <v>584564.16684644995</v>
      </c>
      <c r="BW123" s="51">
        <v>668073.33353879896</v>
      </c>
      <c r="BX123" s="51">
        <v>751582.50023114902</v>
      </c>
      <c r="BY123" s="51">
        <v>835091.66692349897</v>
      </c>
      <c r="BZ123" s="51">
        <v>918600.83361584903</v>
      </c>
      <c r="CC123" s="51">
        <v>219556.66667318999</v>
      </c>
      <c r="CD123" s="51">
        <v>439113.33334637998</v>
      </c>
      <c r="CE123" s="51">
        <v>658670.00001957</v>
      </c>
      <c r="CF123" s="51">
        <v>878226.66669275996</v>
      </c>
      <c r="CG123" s="51">
        <v>1097783.33336595</v>
      </c>
      <c r="CH123" s="51">
        <v>1317340.00003914</v>
      </c>
      <c r="CI123" s="51">
        <v>1536896.66671233</v>
      </c>
      <c r="CJ123" s="51">
        <v>1756453.3333855199</v>
      </c>
      <c r="CK123" s="51">
        <v>1976010.0000587001</v>
      </c>
      <c r="CL123" s="51">
        <v>2195566.6667319001</v>
      </c>
      <c r="CM123" s="51">
        <v>2415123.33340509</v>
      </c>
    </row>
    <row r="124" spans="1:93" outlineLevel="1">
      <c r="A124" s="50" t="s">
        <v>992</v>
      </c>
      <c r="B124" s="51" t="s">
        <v>777</v>
      </c>
      <c r="AC124" s="51">
        <v>4540</v>
      </c>
      <c r="AD124" s="51">
        <v>9080</v>
      </c>
      <c r="AE124" s="51">
        <v>13620</v>
      </c>
      <c r="AF124" s="51">
        <v>18160</v>
      </c>
      <c r="AG124" s="51">
        <v>22700</v>
      </c>
      <c r="AH124" s="51">
        <v>27240</v>
      </c>
      <c r="AI124" s="51">
        <v>31779.999999999902</v>
      </c>
      <c r="AJ124" s="51">
        <v>36320</v>
      </c>
      <c r="AK124" s="51">
        <v>40860</v>
      </c>
      <c r="AL124" s="51">
        <v>45400</v>
      </c>
      <c r="AM124" s="51">
        <v>49940</v>
      </c>
      <c r="AP124" s="51">
        <v>22530</v>
      </c>
      <c r="AQ124" s="51">
        <v>45060</v>
      </c>
      <c r="AR124" s="51">
        <v>67590</v>
      </c>
      <c r="AS124" s="51">
        <v>90120</v>
      </c>
      <c r="AT124" s="51">
        <v>112650</v>
      </c>
      <c r="AU124" s="51">
        <v>135180</v>
      </c>
      <c r="AV124" s="51">
        <v>157710</v>
      </c>
      <c r="AW124" s="51">
        <v>180240</v>
      </c>
      <c r="AX124" s="51">
        <v>202770</v>
      </c>
      <c r="AY124" s="51">
        <v>225300</v>
      </c>
      <c r="AZ124" s="51">
        <v>247830</v>
      </c>
      <c r="BC124" s="51">
        <v>24939.166672470001</v>
      </c>
      <c r="BD124" s="51">
        <v>49878.333344940002</v>
      </c>
      <c r="BE124" s="51">
        <v>74817.500017409999</v>
      </c>
      <c r="BF124" s="51">
        <v>99756.666689880003</v>
      </c>
      <c r="BG124" s="51">
        <v>124695.83336234999</v>
      </c>
      <c r="BH124" s="51">
        <v>149635.00003482</v>
      </c>
      <c r="BI124" s="51">
        <v>174574.16670728999</v>
      </c>
      <c r="BJ124" s="51">
        <v>199513.33337976001</v>
      </c>
      <c r="BK124" s="51">
        <v>224452.50005223</v>
      </c>
      <c r="BL124" s="51">
        <v>249391.66672469999</v>
      </c>
      <c r="BM124" s="51">
        <v>274330.83339717</v>
      </c>
      <c r="BP124" s="51">
        <v>27967.50001122</v>
      </c>
      <c r="BQ124" s="51">
        <v>55935.000022439999</v>
      </c>
      <c r="BR124" s="51">
        <v>83902.500033660006</v>
      </c>
      <c r="BS124" s="51">
        <v>111870.00004488</v>
      </c>
      <c r="BT124" s="51">
        <v>139837.50005609999</v>
      </c>
      <c r="BU124" s="51">
        <v>167805.00006732001</v>
      </c>
      <c r="BV124" s="51">
        <v>195772.50007854</v>
      </c>
      <c r="BW124" s="51">
        <v>223740.00008976</v>
      </c>
      <c r="BX124" s="51">
        <v>251707.50010097999</v>
      </c>
      <c r="BY124" s="51">
        <v>279675.00011219998</v>
      </c>
      <c r="BZ124" s="51">
        <v>307642.50012341997</v>
      </c>
      <c r="CC124" s="51">
        <v>73530.833323679995</v>
      </c>
      <c r="CD124" s="51">
        <v>147061.66664735999</v>
      </c>
      <c r="CE124" s="51">
        <v>220592.49997104</v>
      </c>
      <c r="CF124" s="51">
        <v>294123.33329471998</v>
      </c>
      <c r="CG124" s="51">
        <v>367654.16661839897</v>
      </c>
      <c r="CH124" s="51">
        <v>441184.99994207901</v>
      </c>
      <c r="CI124" s="51">
        <v>514715.83326575998</v>
      </c>
      <c r="CJ124" s="51">
        <v>588246.66658943996</v>
      </c>
      <c r="CK124" s="51">
        <v>661777.49991311994</v>
      </c>
      <c r="CL124" s="51">
        <v>735308.33323679899</v>
      </c>
      <c r="CM124" s="51">
        <v>808839.16656047897</v>
      </c>
    </row>
    <row r="125" spans="1:93" outlineLevel="1">
      <c r="A125" s="50" t="s">
        <v>993</v>
      </c>
      <c r="B125" s="51" t="s">
        <v>777</v>
      </c>
      <c r="AC125" s="51">
        <v>2570</v>
      </c>
      <c r="AD125" s="51">
        <v>5140</v>
      </c>
      <c r="AE125" s="51">
        <v>7709.99999999999</v>
      </c>
      <c r="AF125" s="51">
        <v>10280</v>
      </c>
      <c r="AG125" s="51">
        <v>12850</v>
      </c>
      <c r="AH125" s="51">
        <v>15420</v>
      </c>
      <c r="AI125" s="51">
        <v>17990</v>
      </c>
      <c r="AJ125" s="51">
        <v>20560</v>
      </c>
      <c r="AK125" s="51">
        <v>23130</v>
      </c>
      <c r="AL125" s="51">
        <v>25700</v>
      </c>
      <c r="AM125" s="51">
        <v>28270</v>
      </c>
      <c r="AP125" s="51">
        <v>12770</v>
      </c>
      <c r="AQ125" s="51">
        <v>25540</v>
      </c>
      <c r="AR125" s="51">
        <v>38310</v>
      </c>
      <c r="AS125" s="51">
        <v>51080</v>
      </c>
      <c r="AT125" s="51">
        <v>63849.999999999898</v>
      </c>
      <c r="AU125" s="51">
        <v>76619.999999999898</v>
      </c>
      <c r="AV125" s="51">
        <v>89389.999999999898</v>
      </c>
      <c r="AW125" s="51">
        <v>102159.999999999</v>
      </c>
      <c r="AX125" s="51">
        <v>114929.999999999</v>
      </c>
      <c r="AY125" s="51">
        <v>127699.999999999</v>
      </c>
      <c r="AZ125" s="51">
        <v>140469.99999999901</v>
      </c>
      <c r="BC125" s="51">
        <v>14131.666670709999</v>
      </c>
      <c r="BD125" s="51">
        <v>28263.333341419999</v>
      </c>
      <c r="BE125" s="51">
        <v>42395.000012129902</v>
      </c>
      <c r="BF125" s="51">
        <v>56526.666682839998</v>
      </c>
      <c r="BG125" s="51">
        <v>70658.333353549999</v>
      </c>
      <c r="BH125" s="51">
        <v>84790.000024260007</v>
      </c>
      <c r="BI125" s="51">
        <v>98921.666694970001</v>
      </c>
      <c r="BJ125" s="51">
        <v>113053.33336568</v>
      </c>
      <c r="BK125" s="51">
        <v>127185.00003639</v>
      </c>
      <c r="BL125" s="51">
        <v>141316.6667071</v>
      </c>
      <c r="BM125" s="51">
        <v>155448.33337780999</v>
      </c>
      <c r="BP125" s="51">
        <v>15847.49999486</v>
      </c>
      <c r="BQ125" s="51">
        <v>31694.99998972</v>
      </c>
      <c r="BR125" s="51">
        <v>47542.499984579998</v>
      </c>
      <c r="BS125" s="51">
        <v>63389.999979439999</v>
      </c>
      <c r="BT125" s="51">
        <v>79237.499974299993</v>
      </c>
      <c r="BU125" s="51">
        <v>95084.999969159995</v>
      </c>
      <c r="BV125" s="51">
        <v>110932.49996402</v>
      </c>
      <c r="BW125" s="51">
        <v>126779.99995888</v>
      </c>
      <c r="BX125" s="51">
        <v>142627.499953739</v>
      </c>
      <c r="BY125" s="51">
        <v>158474.99994859999</v>
      </c>
      <c r="BZ125" s="51">
        <v>174322.499943459</v>
      </c>
      <c r="CC125" s="51">
        <v>41665.833331380003</v>
      </c>
      <c r="CD125" s="51">
        <v>83331.666662760006</v>
      </c>
      <c r="CE125" s="51">
        <v>124997.49999414</v>
      </c>
      <c r="CF125" s="51">
        <v>166663.33332552001</v>
      </c>
      <c r="CG125" s="51">
        <v>208329.16665689999</v>
      </c>
      <c r="CH125" s="51">
        <v>249994.99998827901</v>
      </c>
      <c r="CI125" s="51">
        <v>291660.83331965999</v>
      </c>
      <c r="CJ125" s="51">
        <v>333326.66665103898</v>
      </c>
      <c r="CK125" s="51">
        <v>374992.49998241902</v>
      </c>
      <c r="CL125" s="51">
        <v>416658.333313799</v>
      </c>
      <c r="CM125" s="51">
        <v>458324.16664517898</v>
      </c>
    </row>
    <row r="126" spans="1:93" outlineLevel="1">
      <c r="A126" s="50" t="s">
        <v>994</v>
      </c>
      <c r="B126" s="51" t="s">
        <v>777</v>
      </c>
      <c r="AC126" s="51">
        <v>860</v>
      </c>
      <c r="AD126" s="51">
        <v>1720</v>
      </c>
      <c r="AE126" s="51">
        <v>2580</v>
      </c>
      <c r="AF126" s="51">
        <v>3440</v>
      </c>
      <c r="AG126" s="51">
        <v>4300</v>
      </c>
      <c r="AH126" s="51">
        <v>5160</v>
      </c>
      <c r="AI126" s="51">
        <v>6020</v>
      </c>
      <c r="AJ126" s="51">
        <v>6880</v>
      </c>
      <c r="AK126" s="51">
        <v>7740</v>
      </c>
      <c r="AL126" s="51">
        <v>8600</v>
      </c>
      <c r="AM126" s="51">
        <v>9460</v>
      </c>
      <c r="AP126" s="51">
        <v>4240</v>
      </c>
      <c r="AQ126" s="51">
        <v>8480</v>
      </c>
      <c r="AR126" s="51">
        <v>12720</v>
      </c>
      <c r="AS126" s="51">
        <v>16960</v>
      </c>
      <c r="AT126" s="51">
        <v>21200</v>
      </c>
      <c r="AU126" s="51">
        <v>25440</v>
      </c>
      <c r="AV126" s="51">
        <v>29680</v>
      </c>
      <c r="AW126" s="51">
        <v>33920</v>
      </c>
      <c r="AX126" s="51">
        <v>38160</v>
      </c>
      <c r="AY126" s="51">
        <v>42400</v>
      </c>
      <c r="AZ126" s="51">
        <v>46640</v>
      </c>
      <c r="BC126" s="51">
        <v>4693.3333333600003</v>
      </c>
      <c r="BD126" s="51">
        <v>9386.6666667200006</v>
      </c>
      <c r="BE126" s="51">
        <v>14080.000000079999</v>
      </c>
      <c r="BF126" s="51">
        <v>18773.333333440001</v>
      </c>
      <c r="BG126" s="51">
        <v>23466.6666668</v>
      </c>
      <c r="BH126" s="51">
        <v>28160.000000159998</v>
      </c>
      <c r="BI126" s="51">
        <v>32853.33333352</v>
      </c>
      <c r="BJ126" s="51">
        <v>37546.666666880003</v>
      </c>
      <c r="BK126" s="51">
        <v>42240.000000239997</v>
      </c>
      <c r="BL126" s="51">
        <v>46933.3333336</v>
      </c>
      <c r="BM126" s="51">
        <v>51626.666666960002</v>
      </c>
      <c r="BP126" s="51">
        <v>5263.3333322400003</v>
      </c>
      <c r="BQ126" s="51">
        <v>10526.666664480001</v>
      </c>
      <c r="BR126" s="51">
        <v>15789.99999672</v>
      </c>
      <c r="BS126" s="51">
        <v>21053.333328960001</v>
      </c>
      <c r="BT126" s="51">
        <v>26316.666661200001</v>
      </c>
      <c r="BU126" s="51">
        <v>31579.99999344</v>
      </c>
      <c r="BV126" s="51">
        <v>36843.333325680003</v>
      </c>
      <c r="BW126" s="51">
        <v>42106.666657920003</v>
      </c>
      <c r="BX126" s="51">
        <v>47369.999990160002</v>
      </c>
      <c r="BY126" s="51">
        <v>52633.333322400002</v>
      </c>
      <c r="BZ126" s="51">
        <v>57896.666654640001</v>
      </c>
      <c r="CC126" s="51">
        <v>13839.16666872</v>
      </c>
      <c r="CD126" s="51">
        <v>27678.333337439999</v>
      </c>
      <c r="CE126" s="51">
        <v>41517.50000616</v>
      </c>
      <c r="CF126" s="51">
        <v>55356.666674879998</v>
      </c>
      <c r="CG126" s="51">
        <v>69195.833343599996</v>
      </c>
      <c r="CH126" s="51">
        <v>83035.000012320001</v>
      </c>
      <c r="CI126" s="51">
        <v>96874.166681039904</v>
      </c>
      <c r="CJ126" s="51">
        <v>110713.33334976</v>
      </c>
      <c r="CK126" s="51">
        <v>124552.500018479</v>
      </c>
      <c r="CL126" s="51">
        <v>138391.66668719999</v>
      </c>
      <c r="CM126" s="51">
        <v>152230.83335592001</v>
      </c>
    </row>
    <row r="127" spans="1:93" outlineLevel="1">
      <c r="A127" s="50" t="s">
        <v>995</v>
      </c>
      <c r="B127" s="51" t="s">
        <v>777</v>
      </c>
      <c r="AC127" s="51">
        <v>1557990</v>
      </c>
      <c r="AD127" s="51">
        <v>1557990</v>
      </c>
      <c r="AE127" s="51">
        <v>1557990</v>
      </c>
      <c r="AF127" s="51">
        <v>1557990</v>
      </c>
      <c r="AG127" s="51">
        <v>1253475.82760265</v>
      </c>
      <c r="AH127" s="51">
        <v>1050141.27035946</v>
      </c>
      <c r="AI127" s="51">
        <v>1050141.27035946</v>
      </c>
      <c r="AJ127" s="51">
        <v>1050141.27035946</v>
      </c>
      <c r="AK127" s="51">
        <v>1047429.7551882101</v>
      </c>
      <c r="AL127" s="51">
        <v>1047429.7551882101</v>
      </c>
      <c r="AM127" s="51">
        <v>1047429.7551882101</v>
      </c>
      <c r="AN127" s="51">
        <v>979182.39117747894</v>
      </c>
      <c r="AO127" s="51">
        <v>979182.39117747894</v>
      </c>
      <c r="AP127" s="51">
        <v>979182.39117747894</v>
      </c>
      <c r="AQ127" s="51">
        <v>979182.39117747894</v>
      </c>
      <c r="AR127" s="51">
        <v>979182.39117747894</v>
      </c>
      <c r="AS127" s="51">
        <v>979182.39117747894</v>
      </c>
      <c r="AT127" s="51">
        <v>948220.21396940295</v>
      </c>
      <c r="AU127" s="51">
        <v>893603.92152533599</v>
      </c>
      <c r="AV127" s="51">
        <v>893603.92152533599</v>
      </c>
      <c r="AW127" s="51">
        <v>893603.92152533599</v>
      </c>
      <c r="AX127" s="51">
        <v>893603.92152533599</v>
      </c>
      <c r="AY127" s="51">
        <v>893603.92152533599</v>
      </c>
      <c r="AZ127" s="51">
        <v>870883.45075881004</v>
      </c>
      <c r="BA127" s="51">
        <v>870883.45075881004</v>
      </c>
      <c r="BB127" s="51">
        <v>870883.45075881004</v>
      </c>
      <c r="BC127" s="51">
        <v>870883.45075881004</v>
      </c>
      <c r="BD127" s="51">
        <v>870883.45075881004</v>
      </c>
      <c r="BE127" s="51">
        <v>870883.45075881004</v>
      </c>
      <c r="BF127" s="51">
        <v>870883.45075881004</v>
      </c>
      <c r="BG127" s="51">
        <v>870883.45075881004</v>
      </c>
      <c r="BH127" s="51">
        <v>866274.59832848504</v>
      </c>
      <c r="BI127" s="51">
        <v>866274.59832848504</v>
      </c>
      <c r="BJ127" s="51">
        <v>866274.59832848504</v>
      </c>
      <c r="BK127" s="51">
        <v>866274.59832848504</v>
      </c>
      <c r="BL127" s="51">
        <v>866274.59832848504</v>
      </c>
      <c r="BM127" s="51">
        <v>866274.59832848504</v>
      </c>
      <c r="BN127" s="51">
        <v>825895.80359644804</v>
      </c>
      <c r="BO127" s="51">
        <v>825895.80359644804</v>
      </c>
      <c r="BP127" s="51">
        <v>825895.80359644804</v>
      </c>
      <c r="BQ127" s="51">
        <v>825895.80359644804</v>
      </c>
      <c r="BR127" s="51">
        <v>825895.80359644804</v>
      </c>
      <c r="BS127" s="51">
        <v>825895.80359644804</v>
      </c>
      <c r="BT127" s="51">
        <v>825895.80359644804</v>
      </c>
      <c r="BU127" s="51">
        <v>821245.26719316305</v>
      </c>
      <c r="BV127" s="51">
        <v>821245.26719316305</v>
      </c>
      <c r="BW127" s="51">
        <v>821245.26719316305</v>
      </c>
      <c r="BX127" s="51">
        <v>821245.26719316305</v>
      </c>
      <c r="BY127" s="51">
        <v>821245.26719316305</v>
      </c>
      <c r="BZ127" s="51">
        <v>821245.26719316305</v>
      </c>
      <c r="CA127" s="51">
        <v>806631.61578854802</v>
      </c>
      <c r="CB127" s="51">
        <v>806631.61578854802</v>
      </c>
      <c r="CC127" s="51">
        <v>806631.61578854802</v>
      </c>
      <c r="CD127" s="51">
        <v>806631.61578854802</v>
      </c>
      <c r="CE127" s="51">
        <v>806631.61578854802</v>
      </c>
      <c r="CF127" s="51">
        <v>806631.61578854802</v>
      </c>
      <c r="CG127" s="51">
        <v>768928.30583660398</v>
      </c>
      <c r="CH127" s="51">
        <v>768928.30583660398</v>
      </c>
      <c r="CI127" s="51">
        <v>767241.58867067203</v>
      </c>
      <c r="CJ127" s="51">
        <v>767241.58867067203</v>
      </c>
      <c r="CK127" s="51">
        <v>684748.42391614895</v>
      </c>
      <c r="CL127" s="51">
        <v>684748.42391614895</v>
      </c>
      <c r="CM127" s="51">
        <v>684748.42391614895</v>
      </c>
      <c r="CN127" s="51">
        <v>684748.42391614895</v>
      </c>
      <c r="CO127" s="51">
        <v>684748.42391614895</v>
      </c>
    </row>
    <row r="128" spans="1:93" outlineLevel="1">
      <c r="A128" s="50" t="s">
        <v>996</v>
      </c>
      <c r="B128" s="51" t="s">
        <v>777</v>
      </c>
      <c r="AC128" s="51">
        <v>22516557.1888749</v>
      </c>
      <c r="AD128" s="51">
        <v>22811784.495065302</v>
      </c>
      <c r="AE128" s="51">
        <v>24009078.4558631</v>
      </c>
      <c r="AF128" s="51">
        <v>25079023.792082898</v>
      </c>
      <c r="AG128" s="51">
        <v>20177247.673764199</v>
      </c>
      <c r="AH128" s="51">
        <v>16904163.636732701</v>
      </c>
      <c r="AI128" s="51">
        <v>16904163.636732701</v>
      </c>
      <c r="AJ128" s="51">
        <v>17074322.796425901</v>
      </c>
      <c r="AK128" s="51">
        <v>17030236.075326499</v>
      </c>
      <c r="AL128" s="51">
        <v>17034430.7393292</v>
      </c>
      <c r="AM128" s="51">
        <v>17150979.225754201</v>
      </c>
      <c r="AN128" s="51">
        <v>16033473.143305499</v>
      </c>
      <c r="AO128" s="51">
        <v>16033473.143305499</v>
      </c>
      <c r="AP128" s="51">
        <v>16080363.745689901</v>
      </c>
      <c r="AQ128" s="51">
        <v>16113465.851564201</v>
      </c>
      <c r="AR128" s="51">
        <v>16336918.049973199</v>
      </c>
      <c r="AS128" s="51">
        <v>16386520.7490065</v>
      </c>
      <c r="AT128" s="51">
        <v>15868371.766931299</v>
      </c>
      <c r="AU128" s="51">
        <v>14954373.4991598</v>
      </c>
      <c r="AV128" s="51">
        <v>14957975.8583233</v>
      </c>
      <c r="AW128" s="51">
        <v>14992939.8079818</v>
      </c>
      <c r="AX128" s="51">
        <v>14995674.6985553</v>
      </c>
      <c r="AY128" s="51">
        <v>14997650.573645599</v>
      </c>
      <c r="AZ128" s="51">
        <v>14616325.387825601</v>
      </c>
      <c r="BA128" s="51">
        <v>14618301.248523099</v>
      </c>
      <c r="BB128" s="51">
        <v>14618301.248523099</v>
      </c>
      <c r="BC128" s="51">
        <v>14673021.7697825</v>
      </c>
      <c r="BD128" s="51">
        <v>14711651.354307201</v>
      </c>
      <c r="BE128" s="51">
        <v>14972416.201669499</v>
      </c>
      <c r="BF128" s="51">
        <v>15061192.4408812</v>
      </c>
      <c r="BG128" s="51">
        <v>15106005.3885167</v>
      </c>
      <c r="BH128" s="51">
        <v>14145412.4407258</v>
      </c>
      <c r="BI128" s="51">
        <v>14149616.3315091</v>
      </c>
      <c r="BJ128" s="51">
        <v>14190418.6554997</v>
      </c>
      <c r="BK128" s="51">
        <v>14193610.225455301</v>
      </c>
      <c r="BL128" s="51">
        <v>14195916.0374812</v>
      </c>
      <c r="BM128" s="51">
        <v>14224544.420102701</v>
      </c>
      <c r="BN128" s="51">
        <v>13564248.2524176</v>
      </c>
      <c r="BO128" s="51">
        <v>13564248.2524176</v>
      </c>
      <c r="BP128" s="51">
        <v>13615474.783226799</v>
      </c>
      <c r="BQ128" s="51">
        <v>13651637.8086561</v>
      </c>
      <c r="BR128" s="51">
        <v>13895752.414656401</v>
      </c>
      <c r="BS128" s="51">
        <v>13978860.152822001</v>
      </c>
      <c r="BT128" s="51">
        <v>14020811.724003401</v>
      </c>
      <c r="BU128" s="51">
        <v>12917317.508472901</v>
      </c>
      <c r="BV128" s="51">
        <v>12921252.9742867</v>
      </c>
      <c r="BW128" s="51">
        <v>12959450.0063852</v>
      </c>
      <c r="BX128" s="51">
        <v>12962437.7896317</v>
      </c>
      <c r="BY128" s="51">
        <v>12964596.371971</v>
      </c>
      <c r="BZ128" s="51">
        <v>12991396.787804499</v>
      </c>
      <c r="CA128" s="51">
        <v>12763461.765766799</v>
      </c>
      <c r="CB128" s="51">
        <v>12763461.765766799</v>
      </c>
      <c r="CC128" s="51">
        <v>12920893.4598411</v>
      </c>
      <c r="CD128" s="51">
        <v>13032031.3070902</v>
      </c>
      <c r="CE128" s="51">
        <v>13782255.3680174</v>
      </c>
      <c r="CF128" s="51">
        <v>14037665.832153801</v>
      </c>
      <c r="CG128" s="51">
        <v>13562242.0605754</v>
      </c>
      <c r="CH128" s="51">
        <v>12019719.484594399</v>
      </c>
      <c r="CI128" s="51">
        <v>12031814.1363356</v>
      </c>
      <c r="CJ128" s="51">
        <v>12149202.9849825</v>
      </c>
      <c r="CK128" s="51">
        <v>12127359.268110899</v>
      </c>
      <c r="CL128" s="51">
        <v>12133993.1210988</v>
      </c>
      <c r="CM128" s="51">
        <v>12216357.372589599</v>
      </c>
      <c r="CN128" s="51">
        <v>10918634.579328399</v>
      </c>
      <c r="CO128" s="51">
        <v>10918634.579328399</v>
      </c>
    </row>
    <row r="129" spans="1:93" outlineLevel="1">
      <c r="A129" s="50" t="s">
        <v>997</v>
      </c>
      <c r="B129" s="51" t="s">
        <v>777</v>
      </c>
      <c r="AC129" s="51">
        <v>52318.073499999999</v>
      </c>
      <c r="AD129" s="51">
        <v>109580.1958232</v>
      </c>
      <c r="AE129" s="51">
        <v>341806.65930559998</v>
      </c>
      <c r="AF129" s="51">
        <v>549332.655164</v>
      </c>
      <c r="AG129" s="51">
        <v>441963.815275361</v>
      </c>
      <c r="AH129" s="51">
        <v>370269.958307728</v>
      </c>
      <c r="AI129" s="51">
        <v>370269.958307728</v>
      </c>
      <c r="AJ129" s="51">
        <v>403273.93325332802</v>
      </c>
      <c r="AK129" s="51">
        <v>402232.66059883003</v>
      </c>
      <c r="AL129" s="51">
        <v>403046.25527043</v>
      </c>
      <c r="AM129" s="51">
        <v>425651.93417043</v>
      </c>
      <c r="AN129" s="51">
        <v>397917.73782044998</v>
      </c>
      <c r="AO129" s="51">
        <v>397917.73782044998</v>
      </c>
      <c r="AP129" s="51">
        <v>407012.61269565002</v>
      </c>
      <c r="AQ129" s="51">
        <v>413433.07854005002</v>
      </c>
      <c r="AR129" s="51">
        <v>456773.74131205003</v>
      </c>
      <c r="AS129" s="51">
        <v>466394.65292845003</v>
      </c>
      <c r="AT129" s="51">
        <v>451647.04918988101</v>
      </c>
      <c r="AU129" s="51">
        <v>425632.74686152901</v>
      </c>
      <c r="AV129" s="51">
        <v>426331.45841952902</v>
      </c>
      <c r="AW129" s="51">
        <v>433113.04643752897</v>
      </c>
      <c r="AX129" s="51">
        <v>433643.50427552901</v>
      </c>
      <c r="AY129" s="51">
        <v>434026.74389712902</v>
      </c>
      <c r="AZ129" s="51">
        <v>422991.32685265999</v>
      </c>
      <c r="BA129" s="51">
        <v>423374.56368265999</v>
      </c>
      <c r="BB129" s="51">
        <v>423374.56368265999</v>
      </c>
      <c r="BC129" s="51">
        <v>433988.43743859901</v>
      </c>
      <c r="BD129" s="51">
        <v>441481.23034250102</v>
      </c>
      <c r="BE129" s="51">
        <v>492060.521368824</v>
      </c>
      <c r="BF129" s="51">
        <v>509280.01734281</v>
      </c>
      <c r="BG129" s="51">
        <v>517972.16715950402</v>
      </c>
      <c r="BH129" s="51">
        <v>485034.24623809202</v>
      </c>
      <c r="BI129" s="51">
        <v>485849.654516952</v>
      </c>
      <c r="BJ129" s="51">
        <v>493763.88314302301</v>
      </c>
      <c r="BK129" s="51">
        <v>494382.93646729999</v>
      </c>
      <c r="BL129" s="51">
        <v>494830.18362767901</v>
      </c>
      <c r="BM129" s="51">
        <v>500383.09196971898</v>
      </c>
      <c r="BN129" s="51">
        <v>477155.56156564498</v>
      </c>
      <c r="BO129" s="51">
        <v>477155.56156564498</v>
      </c>
      <c r="BP129" s="51">
        <v>487090.94451379997</v>
      </c>
      <c r="BQ129" s="51">
        <v>494104.76138813701</v>
      </c>
      <c r="BR129" s="51">
        <v>541450.77634441201</v>
      </c>
      <c r="BS129" s="51">
        <v>557569.51777753199</v>
      </c>
      <c r="BT129" s="51">
        <v>565706.02279515297</v>
      </c>
      <c r="BU129" s="51">
        <v>521182.68590613903</v>
      </c>
      <c r="BV129" s="51">
        <v>521945.96929313301</v>
      </c>
      <c r="BW129" s="51">
        <v>529354.28165366699</v>
      </c>
      <c r="BX129" s="51">
        <v>529933.762056718</v>
      </c>
      <c r="BY129" s="51">
        <v>530352.41898754402</v>
      </c>
      <c r="BZ129" s="51">
        <v>535550.35822469601</v>
      </c>
      <c r="CA129" s="51">
        <v>526154.08739268896</v>
      </c>
      <c r="CB129" s="51">
        <v>526154.08739268896</v>
      </c>
      <c r="CC129" s="51">
        <v>556689.02077532106</v>
      </c>
      <c r="CD129" s="51">
        <v>578244.95194913005</v>
      </c>
      <c r="CE129" s="51">
        <v>723755.94233238196</v>
      </c>
      <c r="CF129" s="51">
        <v>773294.51557515701</v>
      </c>
      <c r="CG129" s="51">
        <v>747104.79147632897</v>
      </c>
      <c r="CH129" s="51">
        <v>662131.67255332798</v>
      </c>
      <c r="CI129" s="51">
        <v>664477.51140982297</v>
      </c>
      <c r="CJ129" s="51">
        <v>687245.86624697805</v>
      </c>
      <c r="CK129" s="51">
        <v>686010.22929680103</v>
      </c>
      <c r="CL129" s="51">
        <v>687296.90959485003</v>
      </c>
      <c r="CM129" s="51">
        <v>703272.00880960701</v>
      </c>
      <c r="CN129" s="51">
        <v>628564.62363253406</v>
      </c>
      <c r="CO129" s="51">
        <v>628564.62363253406</v>
      </c>
    </row>
    <row r="130" spans="1:93" outlineLevel="1">
      <c r="A130" s="50" t="s">
        <v>998</v>
      </c>
      <c r="B130" s="51" t="s">
        <v>777</v>
      </c>
      <c r="AC130" s="51">
        <v>683086.70237499999</v>
      </c>
      <c r="AD130" s="51">
        <v>1430724.9790165999</v>
      </c>
      <c r="AE130" s="51">
        <v>4462771.0489927996</v>
      </c>
      <c r="AF130" s="51">
        <v>7172317.4578069998</v>
      </c>
      <c r="AG130" s="51">
        <v>5770464.8690002002</v>
      </c>
      <c r="AH130" s="51">
        <v>4834399.8142239498</v>
      </c>
      <c r="AI130" s="51">
        <v>4834399.8142239498</v>
      </c>
      <c r="AJ130" s="51">
        <v>5265313.54828675</v>
      </c>
      <c r="AK130" s="51">
        <v>5251718.2559479699</v>
      </c>
      <c r="AL130" s="51">
        <v>5262340.8890862698</v>
      </c>
      <c r="AM130" s="51">
        <v>5557490.1104112696</v>
      </c>
      <c r="AN130" s="51">
        <v>5195380.8150885198</v>
      </c>
      <c r="AO130" s="51">
        <v>5195380.8150885198</v>
      </c>
      <c r="AP130" s="51">
        <v>5314127.31455612</v>
      </c>
      <c r="AQ130" s="51">
        <v>5397955.6084508197</v>
      </c>
      <c r="AR130" s="51">
        <v>5963829.4725118196</v>
      </c>
      <c r="AS130" s="51">
        <v>6089444.1282175202</v>
      </c>
      <c r="AT130" s="51">
        <v>5896893.23075925</v>
      </c>
      <c r="AU130" s="51">
        <v>5557239.59286182</v>
      </c>
      <c r="AV130" s="51">
        <v>5566362.2639033198</v>
      </c>
      <c r="AW130" s="51">
        <v>5654905.5202998202</v>
      </c>
      <c r="AX130" s="51">
        <v>5661831.4002313204</v>
      </c>
      <c r="AY130" s="51">
        <v>5666835.1374071203</v>
      </c>
      <c r="AZ130" s="51">
        <v>5522752.1057901597</v>
      </c>
      <c r="BA130" s="51">
        <v>5527755.8065176504</v>
      </c>
      <c r="BB130" s="51">
        <v>5527755.8065176504</v>
      </c>
      <c r="BC130" s="51">
        <v>5666331.1495875502</v>
      </c>
      <c r="BD130" s="51">
        <v>5764157.4824689804</v>
      </c>
      <c r="BE130" s="51">
        <v>6424523.6001913399</v>
      </c>
      <c r="BF130" s="51">
        <v>6649342.3249053601</v>
      </c>
      <c r="BG130" s="51">
        <v>6762827.5302658696</v>
      </c>
      <c r="BH130" s="51">
        <v>6332778.4030731898</v>
      </c>
      <c r="BI130" s="51">
        <v>6343424.4202186</v>
      </c>
      <c r="BJ130" s="51">
        <v>6446753.0420026798</v>
      </c>
      <c r="BK130" s="51">
        <v>6454835.4376258897</v>
      </c>
      <c r="BL130" s="51">
        <v>6460674.7221427104</v>
      </c>
      <c r="BM130" s="51">
        <v>6533173.8111867299</v>
      </c>
      <c r="BN130" s="51">
        <v>6229907.1825380996</v>
      </c>
      <c r="BO130" s="51">
        <v>6229907.1825380996</v>
      </c>
      <c r="BP130" s="51">
        <v>6359633.6769447802</v>
      </c>
      <c r="BQ130" s="51">
        <v>6451213.2245340403</v>
      </c>
      <c r="BR130" s="51">
        <v>7069411.09133536</v>
      </c>
      <c r="BS130" s="51">
        <v>7279873.8214865597</v>
      </c>
      <c r="BT130" s="51">
        <v>7386112.3306780299</v>
      </c>
      <c r="BU130" s="51">
        <v>6804795.6143135699</v>
      </c>
      <c r="BV130" s="51">
        <v>6814761.8208050895</v>
      </c>
      <c r="BW130" s="51">
        <v>6911492.3038691701</v>
      </c>
      <c r="BX130" s="51">
        <v>6919058.5911132004</v>
      </c>
      <c r="BY130" s="51">
        <v>6924525.0030551096</v>
      </c>
      <c r="BZ130" s="51">
        <v>6992394.59991848</v>
      </c>
      <c r="CA130" s="51">
        <v>6869712.5170553699</v>
      </c>
      <c r="CB130" s="51">
        <v>6869712.5170553699</v>
      </c>
      <c r="CC130" s="51">
        <v>7268394.6674021799</v>
      </c>
      <c r="CD130" s="51">
        <v>7549841.6542159896</v>
      </c>
      <c r="CE130" s="51">
        <v>9449719.2081682608</v>
      </c>
      <c r="CF130" s="51">
        <v>10096524.120366801</v>
      </c>
      <c r="CG130" s="51">
        <v>9754577.8427924998</v>
      </c>
      <c r="CH130" s="51">
        <v>8645125.8455146309</v>
      </c>
      <c r="CI130" s="51">
        <v>8675754.5050880797</v>
      </c>
      <c r="CJ130" s="51">
        <v>8973031.6123471297</v>
      </c>
      <c r="CK130" s="51">
        <v>8956898.5077918805</v>
      </c>
      <c r="CL130" s="51">
        <v>8973698.1667794101</v>
      </c>
      <c r="CM130" s="51">
        <v>9182278.5107131395</v>
      </c>
      <c r="CN130" s="51">
        <v>8206860.7364949696</v>
      </c>
      <c r="CO130" s="51">
        <v>8206860.7364949696</v>
      </c>
    </row>
    <row r="131" spans="1:93" outlineLevel="1">
      <c r="A131" s="50" t="s">
        <v>999</v>
      </c>
      <c r="B131" s="51" t="s">
        <v>777</v>
      </c>
      <c r="AC131" s="51">
        <v>386028.83962499897</v>
      </c>
      <c r="AD131" s="51">
        <v>516218.32385380002</v>
      </c>
      <c r="AE131" s="51">
        <v>1044201.60981039</v>
      </c>
      <c r="AF131" s="51">
        <v>1516026.6360009999</v>
      </c>
      <c r="AG131" s="51">
        <v>1219714.3384932</v>
      </c>
      <c r="AH131" s="51">
        <v>1021856.45442452</v>
      </c>
      <c r="AI131" s="51">
        <v>1021856.45442452</v>
      </c>
      <c r="AJ131" s="51">
        <v>1096893.3252449201</v>
      </c>
      <c r="AK131" s="51">
        <v>1094061.0940236701</v>
      </c>
      <c r="AL131" s="51">
        <v>1095910.85904057</v>
      </c>
      <c r="AM131" s="51">
        <v>1147306.46851557</v>
      </c>
      <c r="AN131" s="51">
        <v>1072551.43907249</v>
      </c>
      <c r="AO131" s="51">
        <v>1072551.43907249</v>
      </c>
      <c r="AP131" s="51">
        <v>1093229.2802192899</v>
      </c>
      <c r="AQ131" s="51">
        <v>1107826.66332139</v>
      </c>
      <c r="AR131" s="51">
        <v>1206364.7248443901</v>
      </c>
      <c r="AS131" s="51">
        <v>1228238.54771949</v>
      </c>
      <c r="AT131" s="51">
        <v>1189401.1054708101</v>
      </c>
      <c r="AU131" s="51">
        <v>1120893.09683244</v>
      </c>
      <c r="AV131" s="51">
        <v>1122481.66696694</v>
      </c>
      <c r="AW131" s="51">
        <v>1137900.08686644</v>
      </c>
      <c r="AX131" s="51">
        <v>1139106.12027094</v>
      </c>
      <c r="AY131" s="51">
        <v>1139977.44265034</v>
      </c>
      <c r="AZ131" s="51">
        <v>1110992.76214891</v>
      </c>
      <c r="BA131" s="51">
        <v>1111864.07818141</v>
      </c>
      <c r="BB131" s="51">
        <v>1111864.07818141</v>
      </c>
      <c r="BC131" s="51">
        <v>1135994.62765964</v>
      </c>
      <c r="BD131" s="51">
        <v>1153029.42702275</v>
      </c>
      <c r="BE131" s="51">
        <v>1268021.0043440501</v>
      </c>
      <c r="BF131" s="51">
        <v>1307169.3783632901</v>
      </c>
      <c r="BG131" s="51">
        <v>1326930.90521456</v>
      </c>
      <c r="BH131" s="51">
        <v>1242551.18754785</v>
      </c>
      <c r="BI131" s="51">
        <v>1244405.0111630899</v>
      </c>
      <c r="BJ131" s="51">
        <v>1262397.9409675</v>
      </c>
      <c r="BK131" s="51">
        <v>1263805.3533048399</v>
      </c>
      <c r="BL131" s="51">
        <v>1264822.16582595</v>
      </c>
      <c r="BM131" s="51">
        <v>1277446.6545448501</v>
      </c>
      <c r="BN131" s="51">
        <v>1218148.22603237</v>
      </c>
      <c r="BO131" s="51">
        <v>1218148.22603237</v>
      </c>
      <c r="BP131" s="51">
        <v>1240737.6998676299</v>
      </c>
      <c r="BQ131" s="51">
        <v>1256684.5872291899</v>
      </c>
      <c r="BR131" s="51">
        <v>1364332.33182441</v>
      </c>
      <c r="BS131" s="51">
        <v>1400980.5304656599</v>
      </c>
      <c r="BT131" s="51">
        <v>1419480.0053389601</v>
      </c>
      <c r="BU131" s="51">
        <v>1307761.22572856</v>
      </c>
      <c r="BV131" s="51">
        <v>1309496.65658104</v>
      </c>
      <c r="BW131" s="51">
        <v>1326340.48425281</v>
      </c>
      <c r="BX131" s="51">
        <v>1327658.0134785101</v>
      </c>
      <c r="BY131" s="51">
        <v>1328609.88819076</v>
      </c>
      <c r="BZ131" s="51">
        <v>1340428.1253948701</v>
      </c>
      <c r="CA131" s="51">
        <v>1316910.2143270799</v>
      </c>
      <c r="CB131" s="51">
        <v>1316910.2143270799</v>
      </c>
      <c r="CC131" s="51">
        <v>1386334.5329843501</v>
      </c>
      <c r="CD131" s="51">
        <v>1435344.1645434599</v>
      </c>
      <c r="CE131" s="51">
        <v>1766178.40079067</v>
      </c>
      <c r="CF131" s="51">
        <v>1878809.4536093101</v>
      </c>
      <c r="CG131" s="51">
        <v>1815178.45632014</v>
      </c>
      <c r="CH131" s="51">
        <v>1608726.3272545901</v>
      </c>
      <c r="CI131" s="51">
        <v>1614059.8337093501</v>
      </c>
      <c r="CJ131" s="51">
        <v>1665826.03544652</v>
      </c>
      <c r="CK131" s="51">
        <v>1662830.95566059</v>
      </c>
      <c r="CL131" s="51">
        <v>1665756.35595219</v>
      </c>
      <c r="CM131" s="51">
        <v>1702077.39076728</v>
      </c>
      <c r="CN131" s="51">
        <v>1521268.61458909</v>
      </c>
      <c r="CO131" s="51">
        <v>1521268.61458909</v>
      </c>
    </row>
    <row r="132" spans="1:93" outlineLevel="1">
      <c r="A132" s="50" t="s">
        <v>1000</v>
      </c>
      <c r="B132" s="51" t="s">
        <v>777</v>
      </c>
      <c r="AC132" s="51">
        <v>154671.53625</v>
      </c>
      <c r="AD132" s="51">
        <v>323959.50570600003</v>
      </c>
      <c r="AE132" s="51">
        <v>1010506.648248</v>
      </c>
      <c r="AF132" s="51">
        <v>1624030.09136999</v>
      </c>
      <c r="AG132" s="51">
        <v>1306608.17003423</v>
      </c>
      <c r="AH132" s="51">
        <v>1094654.6661103601</v>
      </c>
      <c r="AI132" s="51">
        <v>1094654.6661103601</v>
      </c>
      <c r="AJ132" s="51">
        <v>1192226.5980583599</v>
      </c>
      <c r="AK132" s="51">
        <v>1189148.2117502999</v>
      </c>
      <c r="AL132" s="51">
        <v>1191553.4979033</v>
      </c>
      <c r="AM132" s="51">
        <v>1258384.2286533001</v>
      </c>
      <c r="AN132" s="51">
        <v>1176391.70734782</v>
      </c>
      <c r="AO132" s="51">
        <v>1176391.70734782</v>
      </c>
      <c r="AP132" s="51">
        <v>1203279.51446382</v>
      </c>
      <c r="AQ132" s="51">
        <v>1222260.78134082</v>
      </c>
      <c r="AR132" s="51">
        <v>1350391.77785082</v>
      </c>
      <c r="AS132" s="51">
        <v>1378834.7437378201</v>
      </c>
      <c r="AT132" s="51">
        <v>1335235.38363808</v>
      </c>
      <c r="AU132" s="51">
        <v>1258327.50388601</v>
      </c>
      <c r="AV132" s="51">
        <v>1260393.1531510099</v>
      </c>
      <c r="AW132" s="51">
        <v>1280442.0304660101</v>
      </c>
      <c r="AX132" s="51">
        <v>1282010.25963101</v>
      </c>
      <c r="AY132" s="51">
        <v>1283143.2574090101</v>
      </c>
      <c r="AZ132" s="51">
        <v>1250518.4913723301</v>
      </c>
      <c r="BA132" s="51">
        <v>1251651.48089733</v>
      </c>
      <c r="BB132" s="51">
        <v>1251651.48089733</v>
      </c>
      <c r="BC132" s="51">
        <v>1283029.0713972501</v>
      </c>
      <c r="BD132" s="51">
        <v>1305179.8707044099</v>
      </c>
      <c r="BE132" s="51">
        <v>1454706.4543150701</v>
      </c>
      <c r="BF132" s="51">
        <v>1505612.11851561</v>
      </c>
      <c r="BG132" s="51">
        <v>1531308.55355749</v>
      </c>
      <c r="BH132" s="51">
        <v>1433932.43329228</v>
      </c>
      <c r="BI132" s="51">
        <v>1436343.0090775799</v>
      </c>
      <c r="BJ132" s="51">
        <v>1459739.69069089</v>
      </c>
      <c r="BK132" s="51">
        <v>1461569.7861068901</v>
      </c>
      <c r="BL132" s="51">
        <v>1462891.9742705501</v>
      </c>
      <c r="BM132" s="51">
        <v>1479307.9302209001</v>
      </c>
      <c r="BN132" s="51">
        <v>1410639.2032442701</v>
      </c>
      <c r="BO132" s="51">
        <v>1410639.2032442701</v>
      </c>
      <c r="BP132" s="51">
        <v>1440013.58521719</v>
      </c>
      <c r="BQ132" s="51">
        <v>1460750.2329166201</v>
      </c>
      <c r="BR132" s="51">
        <v>1600730.7384973599</v>
      </c>
      <c r="BS132" s="51">
        <v>1648386.4826443</v>
      </c>
      <c r="BT132" s="51">
        <v>1672442.40555732</v>
      </c>
      <c r="BU132" s="51">
        <v>1540814.46869679</v>
      </c>
      <c r="BV132" s="51">
        <v>1543071.14847251</v>
      </c>
      <c r="BW132" s="51">
        <v>1564974.13884425</v>
      </c>
      <c r="BX132" s="51">
        <v>1566687.3972857101</v>
      </c>
      <c r="BY132" s="51">
        <v>1567925.1742960101</v>
      </c>
      <c r="BZ132" s="51">
        <v>1583293.1025802901</v>
      </c>
      <c r="CA132" s="51">
        <v>1555514.1074403899</v>
      </c>
      <c r="CB132" s="51">
        <v>1555514.1074403899</v>
      </c>
      <c r="CC132" s="51">
        <v>1645787.54727915</v>
      </c>
      <c r="CD132" s="51">
        <v>1709515.47593067</v>
      </c>
      <c r="CE132" s="51">
        <v>2139703.9905619901</v>
      </c>
      <c r="CF132" s="51">
        <v>2286159.7681230898</v>
      </c>
      <c r="CG132" s="51">
        <v>2208732.7434034701</v>
      </c>
      <c r="CH132" s="51">
        <v>1957519.10882956</v>
      </c>
      <c r="CI132" s="51">
        <v>1964454.34396597</v>
      </c>
      <c r="CJ132" s="51">
        <v>2031766.6804581999</v>
      </c>
      <c r="CK132" s="51">
        <v>2028113.65596171</v>
      </c>
      <c r="CL132" s="51">
        <v>2031917.59602675</v>
      </c>
      <c r="CM132" s="51">
        <v>2079146.3598760201</v>
      </c>
      <c r="CN132" s="51">
        <v>1858282.19067685</v>
      </c>
      <c r="CO132" s="51">
        <v>1858282.19067685</v>
      </c>
    </row>
    <row r="133" spans="1:93" outlineLevel="1">
      <c r="A133" s="50" t="s">
        <v>1001</v>
      </c>
      <c r="B133" s="51" t="s">
        <v>777</v>
      </c>
      <c r="AC133" s="51">
        <v>33125.159375000003</v>
      </c>
      <c r="AD133" s="51">
        <v>69380.640534999999</v>
      </c>
      <c r="AE133" s="51">
        <v>216414.69777999999</v>
      </c>
      <c r="AF133" s="51">
        <v>347809.66757500003</v>
      </c>
      <c r="AG133" s="51">
        <v>279829.14583006199</v>
      </c>
      <c r="AH133" s="51">
        <v>234436.21984127699</v>
      </c>
      <c r="AI133" s="51">
        <v>234436.21984127699</v>
      </c>
      <c r="AJ133" s="51">
        <v>255332.66837127699</v>
      </c>
      <c r="AK133" s="51">
        <v>254673.38716450499</v>
      </c>
      <c r="AL133" s="51">
        <v>255188.51418200499</v>
      </c>
      <c r="AM133" s="51">
        <v>269501.28730700503</v>
      </c>
      <c r="AN133" s="51">
        <v>251941.39618772201</v>
      </c>
      <c r="AO133" s="51">
        <v>251941.39618772201</v>
      </c>
      <c r="AP133" s="51">
        <v>257699.81119772201</v>
      </c>
      <c r="AQ133" s="51">
        <v>261764.925605222</v>
      </c>
      <c r="AR133" s="51">
        <v>289206.04233022197</v>
      </c>
      <c r="AS133" s="51">
        <v>295297.51721272198</v>
      </c>
      <c r="AT133" s="51">
        <v>285960.08004123601</v>
      </c>
      <c r="AU133" s="51">
        <v>269489.13887295901</v>
      </c>
      <c r="AV133" s="51">
        <v>269931.52771045902</v>
      </c>
      <c r="AW133" s="51">
        <v>274225.286422959</v>
      </c>
      <c r="AX133" s="51">
        <v>274561.14551045903</v>
      </c>
      <c r="AY133" s="51">
        <v>274803.79346545902</v>
      </c>
      <c r="AZ133" s="51">
        <v>267816.72525149601</v>
      </c>
      <c r="BA133" s="51">
        <v>268059.37143899599</v>
      </c>
      <c r="BB133" s="51">
        <v>268059.37143899599</v>
      </c>
      <c r="BC133" s="51">
        <v>274779.75176569598</v>
      </c>
      <c r="BD133" s="51">
        <v>279523.95912874799</v>
      </c>
      <c r="BE133" s="51">
        <v>311549.219666783</v>
      </c>
      <c r="BF133" s="51">
        <v>322452.078004863</v>
      </c>
      <c r="BG133" s="51">
        <v>327955.681492907</v>
      </c>
      <c r="BH133" s="51">
        <v>307100.934872101</v>
      </c>
      <c r="BI133" s="51">
        <v>307617.22646190901</v>
      </c>
      <c r="BJ133" s="51">
        <v>312628.27403819101</v>
      </c>
      <c r="BK133" s="51">
        <v>313020.239674613</v>
      </c>
      <c r="BL133" s="51">
        <v>313303.42290129402</v>
      </c>
      <c r="BM133" s="51">
        <v>316819.35467473598</v>
      </c>
      <c r="BN133" s="51">
        <v>302112.76024457999</v>
      </c>
      <c r="BO133" s="51">
        <v>302112.76024457999</v>
      </c>
      <c r="BP133" s="51">
        <v>308403.27156817802</v>
      </c>
      <c r="BQ133" s="51">
        <v>312844.01579513901</v>
      </c>
      <c r="BR133" s="51">
        <v>342820.78113612899</v>
      </c>
      <c r="BS133" s="51">
        <v>353026.23834258999</v>
      </c>
      <c r="BT133" s="51">
        <v>358177.803935476</v>
      </c>
      <c r="BU133" s="51">
        <v>329987.77167810098</v>
      </c>
      <c r="BV133" s="51">
        <v>330471.038685932</v>
      </c>
      <c r="BW133" s="51">
        <v>335161.55469682597</v>
      </c>
      <c r="BX133" s="51">
        <v>335528.44825857598</v>
      </c>
      <c r="BY133" s="51">
        <v>335793.51767540799</v>
      </c>
      <c r="BZ133" s="51">
        <v>339084.552938095</v>
      </c>
      <c r="CA133" s="51">
        <v>333135.28925929201</v>
      </c>
      <c r="CB133" s="51">
        <v>333135.28925929201</v>
      </c>
      <c r="CC133" s="51">
        <v>352468.95613150799</v>
      </c>
      <c r="CD133" s="51">
        <v>366117.428430842</v>
      </c>
      <c r="CE133" s="51">
        <v>458249.96984048898</v>
      </c>
      <c r="CF133" s="51">
        <v>489616.08616368601</v>
      </c>
      <c r="CG133" s="51">
        <v>473033.90440407803</v>
      </c>
      <c r="CH133" s="51">
        <v>419232.66169740102</v>
      </c>
      <c r="CI133" s="51">
        <v>420717.96596903802</v>
      </c>
      <c r="CJ133" s="51">
        <v>435134.103123618</v>
      </c>
      <c r="CK133" s="51">
        <v>434351.75170834101</v>
      </c>
      <c r="CL133" s="51">
        <v>435166.43330406601</v>
      </c>
      <c r="CM133" s="51">
        <v>445281.31525250297</v>
      </c>
      <c r="CN133" s="51">
        <v>397979.84112298401</v>
      </c>
      <c r="CO133" s="51">
        <v>397979.84112298401</v>
      </c>
    </row>
    <row r="134" spans="1:93" outlineLevel="1">
      <c r="A134" s="50" t="s">
        <v>1002</v>
      </c>
      <c r="B134" s="51" t="s">
        <v>777</v>
      </c>
      <c r="AC134" s="51">
        <v>2857540</v>
      </c>
      <c r="AD134" s="51">
        <v>2857540</v>
      </c>
      <c r="AE134" s="51">
        <v>2937921.7207247899</v>
      </c>
      <c r="AF134" s="51">
        <v>2960176.86163279</v>
      </c>
      <c r="AG134" s="51">
        <v>2978480.7321341899</v>
      </c>
      <c r="AH134" s="51">
        <v>2930152.5805253098</v>
      </c>
      <c r="AI134" s="51">
        <v>2930152.5805253098</v>
      </c>
      <c r="AJ134" s="51">
        <v>2944258.16716441</v>
      </c>
      <c r="AK134" s="51">
        <v>2944258.16716441</v>
      </c>
      <c r="AL134" s="51">
        <v>2944258.16716441</v>
      </c>
      <c r="AM134" s="51">
        <v>2954764.8622578098</v>
      </c>
      <c r="AN134" s="51">
        <v>2744140.30973848</v>
      </c>
      <c r="AO134" s="51">
        <v>2744140.30973848</v>
      </c>
      <c r="AP134" s="51">
        <v>2968067.8724489799</v>
      </c>
      <c r="AQ134" s="51">
        <v>2983155.2726713801</v>
      </c>
      <c r="AR134" s="51">
        <v>3020062.4282137798</v>
      </c>
      <c r="AS134" s="51">
        <v>3057826.01238418</v>
      </c>
      <c r="AT134" s="51">
        <v>3066565.0407591802</v>
      </c>
      <c r="AU134" s="51">
        <v>3015735.8732988099</v>
      </c>
      <c r="AV134" s="51">
        <v>3015735.8732988099</v>
      </c>
      <c r="AW134" s="51">
        <v>3025587.1416488099</v>
      </c>
      <c r="AX134" s="51">
        <v>1638005.6713904301</v>
      </c>
      <c r="AY134" s="51">
        <v>1627171.22580859</v>
      </c>
      <c r="AZ134" s="51">
        <v>1559431.5115346599</v>
      </c>
      <c r="BA134" s="51">
        <v>1559431.5115346599</v>
      </c>
      <c r="BB134" s="51">
        <v>1559431.5115346599</v>
      </c>
      <c r="BC134" s="51">
        <v>1839008.33956222</v>
      </c>
      <c r="BD134" s="51">
        <v>1857845.1787896201</v>
      </c>
      <c r="BE134" s="51">
        <v>1903924.3007751701</v>
      </c>
      <c r="BF134" s="51">
        <v>1925495.1772493001</v>
      </c>
      <c r="BG134" s="51">
        <v>1936405.9816342201</v>
      </c>
      <c r="BH134" s="51">
        <v>1936405.9816342201</v>
      </c>
      <c r="BI134" s="51">
        <v>1936405.9816342201</v>
      </c>
      <c r="BJ134" s="51">
        <v>1948705.4338499401</v>
      </c>
      <c r="BK134" s="51">
        <v>1949588.0374686101</v>
      </c>
      <c r="BL134" s="51">
        <v>1972904.72906511</v>
      </c>
      <c r="BM134" s="51">
        <v>1985160.3958842</v>
      </c>
      <c r="BN134" s="51">
        <v>1856323.53003276</v>
      </c>
      <c r="BO134" s="51">
        <v>1856323.53003276</v>
      </c>
      <c r="BP134" s="51">
        <v>2086214.1066115401</v>
      </c>
      <c r="BQ134" s="51">
        <v>2101703.2723677298</v>
      </c>
      <c r="BR134" s="51">
        <v>2139593.2362686601</v>
      </c>
      <c r="BS134" s="51">
        <v>2192479.2222794299</v>
      </c>
      <c r="BT134" s="51">
        <v>2201450.9640674898</v>
      </c>
      <c r="BU134" s="51">
        <v>2201450.9640674898</v>
      </c>
      <c r="BV134" s="51">
        <v>2201450.9640674898</v>
      </c>
      <c r="BW134" s="51">
        <v>1129720.6238233601</v>
      </c>
      <c r="BX134" s="51">
        <v>1130446.37157655</v>
      </c>
      <c r="BY134" s="51">
        <v>1162541.9940055001</v>
      </c>
      <c r="BZ134" s="51">
        <v>1087312.2004277499</v>
      </c>
      <c r="CA134" s="51">
        <v>1020221.3150811699</v>
      </c>
      <c r="CB134" s="51">
        <v>1020221.3150811699</v>
      </c>
      <c r="CC134" s="51">
        <v>1036920.05293185</v>
      </c>
      <c r="CD134" s="51">
        <v>1038045.15132578</v>
      </c>
      <c r="CE134" s="51">
        <v>1040797.39364806</v>
      </c>
      <c r="CF134" s="51">
        <v>1044638.9135116</v>
      </c>
      <c r="CG134" s="51">
        <v>1045290.60079001</v>
      </c>
      <c r="CH134" s="51">
        <v>1045290.60079001</v>
      </c>
      <c r="CI134" s="51">
        <v>1045290.60079001</v>
      </c>
      <c r="CJ134" s="51">
        <v>1046025.23008567</v>
      </c>
      <c r="CK134" s="51">
        <v>1046077.94678097</v>
      </c>
      <c r="CL134" s="51">
        <v>1048409.3010847</v>
      </c>
      <c r="CM134" s="51">
        <v>1049141.3151390899</v>
      </c>
      <c r="CN134" s="51">
        <v>984403.01893009106</v>
      </c>
      <c r="CO134" s="51">
        <v>984403.01893009106</v>
      </c>
    </row>
    <row r="135" spans="1:93" outlineLevel="1">
      <c r="A135" s="50" t="s">
        <v>1003</v>
      </c>
      <c r="B135" s="51" t="s">
        <v>777</v>
      </c>
      <c r="AE135" s="51">
        <v>55957.461441599997</v>
      </c>
      <c r="AF135" s="51">
        <v>71450.302077600005</v>
      </c>
      <c r="AG135" s="51">
        <v>84192.479261399902</v>
      </c>
      <c r="AH135" s="51">
        <v>82826.391222563601</v>
      </c>
      <c r="AI135" s="51">
        <v>82826.391222563601</v>
      </c>
      <c r="AJ135" s="51">
        <v>92645.947377263597</v>
      </c>
      <c r="AK135" s="51">
        <v>92645.947377263597</v>
      </c>
      <c r="AL135" s="51">
        <v>92645.947377263597</v>
      </c>
      <c r="AM135" s="51">
        <v>99960.147425063595</v>
      </c>
      <c r="AN135" s="51">
        <v>92834.686583796502</v>
      </c>
      <c r="AO135" s="51">
        <v>92834.686583796502</v>
      </c>
      <c r="AP135" s="51">
        <v>248721.097612296</v>
      </c>
      <c r="AQ135" s="51">
        <v>259224.13995309599</v>
      </c>
      <c r="AR135" s="51">
        <v>284916.93073389598</v>
      </c>
      <c r="AS135" s="51">
        <v>311205.92139069602</v>
      </c>
      <c r="AT135" s="51">
        <v>317289.56626569602</v>
      </c>
      <c r="AU135" s="51">
        <v>312030.40355993598</v>
      </c>
      <c r="AV135" s="51">
        <v>312030.40355993598</v>
      </c>
      <c r="AW135" s="51">
        <v>318888.33050993597</v>
      </c>
      <c r="AX135" s="51">
        <v>172641.16664339401</v>
      </c>
      <c r="AY135" s="51">
        <v>171499.24671121399</v>
      </c>
      <c r="AZ135" s="51">
        <v>164359.672346729</v>
      </c>
      <c r="BA135" s="51">
        <v>164359.672346729</v>
      </c>
      <c r="BB135" s="51">
        <v>164359.672346729</v>
      </c>
      <c r="BC135" s="51">
        <v>358987.73450205801</v>
      </c>
      <c r="BD135" s="51">
        <v>372101.04414873198</v>
      </c>
      <c r="BE135" s="51">
        <v>404179.13259811699</v>
      </c>
      <c r="BF135" s="51">
        <v>419195.74866308703</v>
      </c>
      <c r="BG135" s="51">
        <v>426791.33063235797</v>
      </c>
      <c r="BH135" s="51">
        <v>426791.33063235797</v>
      </c>
      <c r="BI135" s="51">
        <v>426791.33063235797</v>
      </c>
      <c r="BJ135" s="51">
        <v>435353.623034082</v>
      </c>
      <c r="BK135" s="51">
        <v>435968.04960571101</v>
      </c>
      <c r="BL135" s="51">
        <v>452200.018947793</v>
      </c>
      <c r="BM135" s="51">
        <v>460731.83004333201</v>
      </c>
      <c r="BN135" s="51">
        <v>430830.34439949697</v>
      </c>
      <c r="BO135" s="51">
        <v>430830.34439949697</v>
      </c>
      <c r="BP135" s="51">
        <v>590871.46343769005</v>
      </c>
      <c r="BQ135" s="51">
        <v>601654.43443841301</v>
      </c>
      <c r="BR135" s="51">
        <v>628031.99333302199</v>
      </c>
      <c r="BS135" s="51">
        <v>664849.215285143</v>
      </c>
      <c r="BT135" s="51">
        <v>671095.00237589795</v>
      </c>
      <c r="BU135" s="51">
        <v>671095.00237589795</v>
      </c>
      <c r="BV135" s="51">
        <v>671095.00237589795</v>
      </c>
      <c r="BW135" s="51">
        <v>344386.441989174</v>
      </c>
      <c r="BX135" s="51">
        <v>344891.680108495</v>
      </c>
      <c r="BY135" s="51">
        <v>367235.43776137597</v>
      </c>
      <c r="BZ135" s="51">
        <v>343471.09520886699</v>
      </c>
      <c r="CA135" s="51">
        <v>322277.75260376302</v>
      </c>
      <c r="CB135" s="51">
        <v>322277.75260376302</v>
      </c>
      <c r="CC135" s="51">
        <v>333901.04419401003</v>
      </c>
      <c r="CD135" s="51">
        <v>334684.17803426197</v>
      </c>
      <c r="CE135" s="51">
        <v>336599.89857104397</v>
      </c>
      <c r="CF135" s="51">
        <v>339273.81955375202</v>
      </c>
      <c r="CG135" s="51">
        <v>339727.43175668298</v>
      </c>
      <c r="CH135" s="51">
        <v>339727.43175668298</v>
      </c>
      <c r="CI135" s="51">
        <v>339727.43175668298</v>
      </c>
      <c r="CJ135" s="51">
        <v>340238.77642180503</v>
      </c>
      <c r="CK135" s="51">
        <v>340275.47030409402</v>
      </c>
      <c r="CL135" s="51">
        <v>341898.22833016899</v>
      </c>
      <c r="CM135" s="51">
        <v>342407.752635443</v>
      </c>
      <c r="CN135" s="51">
        <v>321279.145642363</v>
      </c>
      <c r="CO135" s="51">
        <v>321279.145642363</v>
      </c>
    </row>
    <row r="136" spans="1:93" outlineLevel="1">
      <c r="A136" s="50" t="s">
        <v>1004</v>
      </c>
      <c r="B136" s="51" t="s">
        <v>777</v>
      </c>
      <c r="AE136" s="51">
        <v>267857.23701919999</v>
      </c>
      <c r="AF136" s="51">
        <v>342018.38335119898</v>
      </c>
      <c r="AG136" s="51">
        <v>403012.65089179901</v>
      </c>
      <c r="AH136" s="51">
        <v>396473.45918830199</v>
      </c>
      <c r="AI136" s="51">
        <v>396473.45918830199</v>
      </c>
      <c r="AJ136" s="51">
        <v>443477.721222202</v>
      </c>
      <c r="AK136" s="51">
        <v>443477.721222202</v>
      </c>
      <c r="AL136" s="51">
        <v>443477.721222202</v>
      </c>
      <c r="AM136" s="51">
        <v>478489.34193080198</v>
      </c>
      <c r="AN136" s="51">
        <v>444381.17826040002</v>
      </c>
      <c r="AO136" s="51">
        <v>444381.17826040002</v>
      </c>
      <c r="AP136" s="51">
        <v>1190578.4193649001</v>
      </c>
      <c r="AQ136" s="51">
        <v>1240854.3938145</v>
      </c>
      <c r="AR136" s="51">
        <v>1363840.6725441001</v>
      </c>
      <c r="AS136" s="51">
        <v>1489680.8414857001</v>
      </c>
      <c r="AT136" s="51">
        <v>1518802.0393606999</v>
      </c>
      <c r="AU136" s="51">
        <v>1493627.4736261601</v>
      </c>
      <c r="AV136" s="51">
        <v>1493627.4736261601</v>
      </c>
      <c r="AW136" s="51">
        <v>1526455.0057761599</v>
      </c>
      <c r="AX136" s="51">
        <v>826398.92342387</v>
      </c>
      <c r="AY136" s="51">
        <v>820932.77985604398</v>
      </c>
      <c r="AZ136" s="51">
        <v>786757.05755741999</v>
      </c>
      <c r="BA136" s="51">
        <v>786757.05755741999</v>
      </c>
      <c r="BB136" s="51">
        <v>786757.05755741999</v>
      </c>
      <c r="BC136" s="51">
        <v>1718398.8101963799</v>
      </c>
      <c r="BD136" s="51">
        <v>1781169.3410583399</v>
      </c>
      <c r="BE136" s="51">
        <v>1934720.09942967</v>
      </c>
      <c r="BF136" s="51">
        <v>2006601.33975312</v>
      </c>
      <c r="BG136" s="51">
        <v>2042959.7210666901</v>
      </c>
      <c r="BH136" s="51">
        <v>2042959.7210666901</v>
      </c>
      <c r="BI136" s="51">
        <v>2042959.7210666901</v>
      </c>
      <c r="BJ136" s="51">
        <v>2083945.5327292599</v>
      </c>
      <c r="BK136" s="51">
        <v>2086886.65767148</v>
      </c>
      <c r="BL136" s="51">
        <v>2164585.5269875098</v>
      </c>
      <c r="BM136" s="51">
        <v>2205425.4313374199</v>
      </c>
      <c r="BN136" s="51">
        <v>2062293.37015903</v>
      </c>
      <c r="BO136" s="51">
        <v>2062293.37015903</v>
      </c>
      <c r="BP136" s="51">
        <v>2828362.4026958798</v>
      </c>
      <c r="BQ136" s="51">
        <v>2879977.2640017699</v>
      </c>
      <c r="BR136" s="51">
        <v>3006238.7594506699</v>
      </c>
      <c r="BS136" s="51">
        <v>3182471.80362743</v>
      </c>
      <c r="BT136" s="51">
        <v>3212368.5208136099</v>
      </c>
      <c r="BU136" s="51">
        <v>3212368.5208136099</v>
      </c>
      <c r="BV136" s="51">
        <v>3212368.5208136099</v>
      </c>
      <c r="BW136" s="51">
        <v>1648494.11979581</v>
      </c>
      <c r="BX136" s="51">
        <v>1650912.5437583199</v>
      </c>
      <c r="BY136" s="51">
        <v>1757865.4375599199</v>
      </c>
      <c r="BZ136" s="51">
        <v>1644111.3928140099</v>
      </c>
      <c r="CA136" s="51">
        <v>1542664.0912164701</v>
      </c>
      <c r="CB136" s="51">
        <v>1542664.0912164701</v>
      </c>
      <c r="CC136" s="51">
        <v>1598303.4542509101</v>
      </c>
      <c r="CD136" s="51">
        <v>1602052.2260771999</v>
      </c>
      <c r="CE136" s="51">
        <v>1611222.56045202</v>
      </c>
      <c r="CF136" s="51">
        <v>1624022.3133556701</v>
      </c>
      <c r="CG136" s="51">
        <v>1626193.70291772</v>
      </c>
      <c r="CH136" s="51">
        <v>1626193.70291772</v>
      </c>
      <c r="CI136" s="51">
        <v>1626193.70291772</v>
      </c>
      <c r="CJ136" s="51">
        <v>1628641.45115131</v>
      </c>
      <c r="CK136" s="51">
        <v>1628817.10055509</v>
      </c>
      <c r="CL136" s="51">
        <v>1636585.05700949</v>
      </c>
      <c r="CM136" s="51">
        <v>1639024.0913893699</v>
      </c>
      <c r="CN136" s="51">
        <v>1537886.49850518</v>
      </c>
      <c r="CO136" s="51">
        <v>1537886.49850518</v>
      </c>
    </row>
    <row r="137" spans="1:93" outlineLevel="1">
      <c r="A137" s="50" t="s">
        <v>1005</v>
      </c>
      <c r="B137" s="51" t="s">
        <v>777</v>
      </c>
      <c r="AE137" s="51">
        <v>51460.180166400001</v>
      </c>
      <c r="AF137" s="51">
        <v>65707.866710399903</v>
      </c>
      <c r="AG137" s="51">
        <v>77425.9596456</v>
      </c>
      <c r="AH137" s="51">
        <v>76169.6636166057</v>
      </c>
      <c r="AI137" s="51">
        <v>76169.6636166057</v>
      </c>
      <c r="AJ137" s="51">
        <v>85200.025535405701</v>
      </c>
      <c r="AK137" s="51">
        <v>85200.025535405701</v>
      </c>
      <c r="AL137" s="51">
        <v>85200.025535405701</v>
      </c>
      <c r="AM137" s="51">
        <v>91926.385926605697</v>
      </c>
      <c r="AN137" s="51">
        <v>85373.595839033194</v>
      </c>
      <c r="AO137" s="51">
        <v>85373.595839033194</v>
      </c>
      <c r="AP137" s="51">
        <v>228731.47145303301</v>
      </c>
      <c r="AQ137" s="51">
        <v>238390.38801623299</v>
      </c>
      <c r="AR137" s="51">
        <v>262018.258339433</v>
      </c>
      <c r="AS137" s="51">
        <v>286194.412166633</v>
      </c>
      <c r="AT137" s="51">
        <v>291789.116666633</v>
      </c>
      <c r="AU137" s="51">
        <v>286952.63099715201</v>
      </c>
      <c r="AV137" s="51">
        <v>286952.63099715201</v>
      </c>
      <c r="AW137" s="51">
        <v>293259.38879715197</v>
      </c>
      <c r="AX137" s="51">
        <v>158766.057478831</v>
      </c>
      <c r="AY137" s="51">
        <v>157715.91324548499</v>
      </c>
      <c r="AZ137" s="51">
        <v>151150.14393353599</v>
      </c>
      <c r="BA137" s="51">
        <v>151150.14393353599</v>
      </c>
      <c r="BB137" s="51">
        <v>151150.14393353599</v>
      </c>
      <c r="BC137" s="51">
        <v>330136.13106085098</v>
      </c>
      <c r="BD137" s="51">
        <v>342195.53629575903</v>
      </c>
      <c r="BE137" s="51">
        <v>371695.53882719303</v>
      </c>
      <c r="BF137" s="51">
        <v>385505.28352657502</v>
      </c>
      <c r="BG137" s="51">
        <v>392490.41568851098</v>
      </c>
      <c r="BH137" s="51">
        <v>392490.41568851098</v>
      </c>
      <c r="BI137" s="51">
        <v>392490.41568851098</v>
      </c>
      <c r="BJ137" s="51">
        <v>400364.56467105699</v>
      </c>
      <c r="BK137" s="51">
        <v>400929.61035471899</v>
      </c>
      <c r="BL137" s="51">
        <v>415857.031526873</v>
      </c>
      <c r="BM137" s="51">
        <v>423703.14895725698</v>
      </c>
      <c r="BN137" s="51">
        <v>396204.82403519202</v>
      </c>
      <c r="BO137" s="51">
        <v>396204.82403519202</v>
      </c>
      <c r="BP137" s="51">
        <v>543381.21686702</v>
      </c>
      <c r="BQ137" s="51">
        <v>553297.41081413894</v>
      </c>
      <c r="BR137" s="51">
        <v>577554.63916363101</v>
      </c>
      <c r="BS137" s="51">
        <v>611412.34994175204</v>
      </c>
      <c r="BT137" s="51">
        <v>617156.07642865297</v>
      </c>
      <c r="BU137" s="51">
        <v>617156.07642865297</v>
      </c>
      <c r="BV137" s="51">
        <v>617156.07642865297</v>
      </c>
      <c r="BW137" s="51">
        <v>316706.55355918303</v>
      </c>
      <c r="BX137" s="51">
        <v>317171.178677838</v>
      </c>
      <c r="BY137" s="51">
        <v>337718.85838304402</v>
      </c>
      <c r="BZ137" s="51">
        <v>315864.57687366602</v>
      </c>
      <c r="CA137" s="51">
        <v>296374.651163659</v>
      </c>
      <c r="CB137" s="51">
        <v>296374.651163659</v>
      </c>
      <c r="CC137" s="51">
        <v>307062.53630245</v>
      </c>
      <c r="CD137" s="51">
        <v>307782.645960539</v>
      </c>
      <c r="CE137" s="51">
        <v>309544.19525113102</v>
      </c>
      <c r="CF137" s="51">
        <v>312002.92736771703</v>
      </c>
      <c r="CG137" s="51">
        <v>312420.03426767199</v>
      </c>
      <c r="CH137" s="51">
        <v>312420.03426767199</v>
      </c>
      <c r="CI137" s="51">
        <v>312420.03426767199</v>
      </c>
      <c r="CJ137" s="51">
        <v>312890.22750034899</v>
      </c>
      <c r="CK137" s="51">
        <v>312923.96837281599</v>
      </c>
      <c r="CL137" s="51">
        <v>314416.13186678698</v>
      </c>
      <c r="CM137" s="51">
        <v>314884.65123652801</v>
      </c>
      <c r="CN137" s="51">
        <v>295454.38422914402</v>
      </c>
      <c r="CO137" s="51">
        <v>295454.38422914402</v>
      </c>
    </row>
    <row r="138" spans="1:93" outlineLevel="1">
      <c r="A138" s="50" t="s">
        <v>1006</v>
      </c>
      <c r="B138" s="51" t="s">
        <v>777</v>
      </c>
      <c r="AE138" s="51">
        <v>53377.139780799997</v>
      </c>
      <c r="AF138" s="51">
        <v>68155.571448799994</v>
      </c>
      <c r="AG138" s="51">
        <v>80310.178808199998</v>
      </c>
      <c r="AH138" s="51">
        <v>79007.0840944066</v>
      </c>
      <c r="AI138" s="51">
        <v>79007.0840944066</v>
      </c>
      <c r="AJ138" s="51">
        <v>88373.838910506602</v>
      </c>
      <c r="AK138" s="51">
        <v>88373.838910506602</v>
      </c>
      <c r="AL138" s="51">
        <v>88373.838910506602</v>
      </c>
      <c r="AM138" s="51">
        <v>95350.765101906596</v>
      </c>
      <c r="AN138" s="51">
        <v>88553.874936975306</v>
      </c>
      <c r="AO138" s="51">
        <v>88553.874936975306</v>
      </c>
      <c r="AP138" s="51">
        <v>237252.020582475</v>
      </c>
      <c r="AQ138" s="51">
        <v>247270.74453287499</v>
      </c>
      <c r="AR138" s="51">
        <v>271778.78420327499</v>
      </c>
      <c r="AS138" s="51">
        <v>296855.53166167502</v>
      </c>
      <c r="AT138" s="51">
        <v>302658.64628667501</v>
      </c>
      <c r="AU138" s="51">
        <v>297641.99514412298</v>
      </c>
      <c r="AV138" s="51">
        <v>297641.99514412298</v>
      </c>
      <c r="AW138" s="51">
        <v>304183.68799412303</v>
      </c>
      <c r="AX138" s="51">
        <v>164680.302616339</v>
      </c>
      <c r="AY138" s="51">
        <v>163591.03912460501</v>
      </c>
      <c r="AZ138" s="51">
        <v>156780.68624206301</v>
      </c>
      <c r="BA138" s="51">
        <v>156780.68624206301</v>
      </c>
      <c r="BB138" s="51">
        <v>156780.68624206301</v>
      </c>
      <c r="BC138" s="51">
        <v>342435.77517975401</v>
      </c>
      <c r="BD138" s="51">
        <v>354944.51950860402</v>
      </c>
      <c r="BE138" s="51">
        <v>385543.70596748602</v>
      </c>
      <c r="BF138" s="51">
        <v>399868.00823002501</v>
      </c>
      <c r="BG138" s="51">
        <v>407113.409691779</v>
      </c>
      <c r="BH138" s="51">
        <v>407113.409691779</v>
      </c>
      <c r="BI138" s="51">
        <v>407113.409691779</v>
      </c>
      <c r="BJ138" s="51">
        <v>415280.95315775601</v>
      </c>
      <c r="BK138" s="51">
        <v>415867.05270855199</v>
      </c>
      <c r="BL138" s="51">
        <v>431350.67659333901</v>
      </c>
      <c r="BM138" s="51">
        <v>439489.14403837599</v>
      </c>
      <c r="BN138" s="51">
        <v>410966.30823179602</v>
      </c>
      <c r="BO138" s="51">
        <v>410966.30823179602</v>
      </c>
      <c r="BP138" s="51">
        <v>563622.33531965502</v>
      </c>
      <c r="BQ138" s="51">
        <v>573907.72649329004</v>
      </c>
      <c r="BR138" s="51">
        <v>599068.09383717296</v>
      </c>
      <c r="BS138" s="51">
        <v>634186.38634474599</v>
      </c>
      <c r="BT138" s="51">
        <v>640143.96180436201</v>
      </c>
      <c r="BU138" s="51">
        <v>640143.96180436201</v>
      </c>
      <c r="BV138" s="51">
        <v>640143.96180436201</v>
      </c>
      <c r="BW138" s="51">
        <v>328503.26792207902</v>
      </c>
      <c r="BX138" s="51">
        <v>328985.191845708</v>
      </c>
      <c r="BY138" s="51">
        <v>350297.89756784699</v>
      </c>
      <c r="BZ138" s="51">
        <v>327629.60802593402</v>
      </c>
      <c r="CA138" s="51">
        <v>307413.73956666997</v>
      </c>
      <c r="CB138" s="51">
        <v>307413.73956666997</v>
      </c>
      <c r="CC138" s="51">
        <v>318500.03851361503</v>
      </c>
      <c r="CD138" s="51">
        <v>319246.99180142401</v>
      </c>
      <c r="CE138" s="51">
        <v>321074.20661442803</v>
      </c>
      <c r="CF138" s="51">
        <v>323624.59323638002</v>
      </c>
      <c r="CG138" s="51">
        <v>324057.24868932401</v>
      </c>
      <c r="CH138" s="51">
        <v>324057.24868932401</v>
      </c>
      <c r="CI138" s="51">
        <v>324057.24868932401</v>
      </c>
      <c r="CJ138" s="51">
        <v>324544.96938173298</v>
      </c>
      <c r="CK138" s="51">
        <v>324579.96801748202</v>
      </c>
      <c r="CL138" s="51">
        <v>326127.75510136801</v>
      </c>
      <c r="CM138" s="51">
        <v>326613.73953401699</v>
      </c>
      <c r="CN138" s="51">
        <v>306459.717709127</v>
      </c>
      <c r="CO138" s="51">
        <v>306459.717709127</v>
      </c>
    </row>
    <row r="139" spans="1:93" outlineLevel="1">
      <c r="A139" s="50" t="s">
        <v>1007</v>
      </c>
      <c r="B139" s="51" t="s">
        <v>777</v>
      </c>
      <c r="AE139" s="51">
        <v>13298.5808672</v>
      </c>
      <c r="AF139" s="51">
        <v>16980.534779199901</v>
      </c>
      <c r="AG139" s="51">
        <v>20008.779258799899</v>
      </c>
      <c r="AH139" s="51">
        <v>19684.121352809299</v>
      </c>
      <c r="AI139" s="51">
        <v>19684.121352809299</v>
      </c>
      <c r="AJ139" s="51">
        <v>22017.789790209299</v>
      </c>
      <c r="AK139" s="51">
        <v>22017.789790209299</v>
      </c>
      <c r="AL139" s="51">
        <v>22017.789790209299</v>
      </c>
      <c r="AM139" s="51">
        <v>23756.047357809301</v>
      </c>
      <c r="AN139" s="51">
        <v>22062.644641309202</v>
      </c>
      <c r="AO139" s="51">
        <v>22062.644641309202</v>
      </c>
      <c r="AP139" s="51">
        <v>59109.8585383092</v>
      </c>
      <c r="AQ139" s="51">
        <v>61605.961011909203</v>
      </c>
      <c r="AR139" s="51">
        <v>67711.9859655092</v>
      </c>
      <c r="AS139" s="51">
        <v>73959.700911109205</v>
      </c>
      <c r="AT139" s="51">
        <v>75405.510661109205</v>
      </c>
      <c r="AU139" s="51">
        <v>74155.643373807397</v>
      </c>
      <c r="AV139" s="51">
        <v>74155.643373807397</v>
      </c>
      <c r="AW139" s="51">
        <v>75785.465273807393</v>
      </c>
      <c r="AX139" s="51">
        <v>41029.068447127996</v>
      </c>
      <c r="AY139" s="51">
        <v>40757.6852540607</v>
      </c>
      <c r="AZ139" s="51">
        <v>39060.928385585103</v>
      </c>
      <c r="BA139" s="51">
        <v>39060.928385585103</v>
      </c>
      <c r="BB139" s="51">
        <v>39060.928385585103</v>
      </c>
      <c r="BC139" s="51">
        <v>85317.356014150195</v>
      </c>
      <c r="BD139" s="51">
        <v>88433.940806317594</v>
      </c>
      <c r="BE139" s="51">
        <v>96057.804294397094</v>
      </c>
      <c r="BF139" s="51">
        <v>99626.739865881595</v>
      </c>
      <c r="BG139" s="51">
        <v>101431.949678729</v>
      </c>
      <c r="BH139" s="51">
        <v>101431.949678729</v>
      </c>
      <c r="BI139" s="51">
        <v>101431.949678729</v>
      </c>
      <c r="BJ139" s="51">
        <v>103466.913467758</v>
      </c>
      <c r="BK139" s="51">
        <v>103612.941630033</v>
      </c>
      <c r="BL139" s="51">
        <v>107470.725070028</v>
      </c>
      <c r="BM139" s="51">
        <v>109498.44449605</v>
      </c>
      <c r="BN139" s="51">
        <v>102391.997847124</v>
      </c>
      <c r="BO139" s="51">
        <v>102391.997847124</v>
      </c>
      <c r="BP139" s="51">
        <v>140426.08706073699</v>
      </c>
      <c r="BQ139" s="51">
        <v>142988.68149580501</v>
      </c>
      <c r="BR139" s="51">
        <v>149257.360659411</v>
      </c>
      <c r="BS139" s="51">
        <v>158007.04644478901</v>
      </c>
      <c r="BT139" s="51">
        <v>159491.370128893</v>
      </c>
      <c r="BU139" s="51">
        <v>159491.370128893</v>
      </c>
      <c r="BV139" s="51">
        <v>159491.370128893</v>
      </c>
      <c r="BW139" s="51">
        <v>81846.333666931896</v>
      </c>
      <c r="BX139" s="51">
        <v>81966.404507599902</v>
      </c>
      <c r="BY139" s="51">
        <v>87276.442809283006</v>
      </c>
      <c r="BZ139" s="51">
        <v>81628.656483629005</v>
      </c>
      <c r="CA139" s="51">
        <v>76591.888908644003</v>
      </c>
      <c r="CB139" s="51">
        <v>76591.888908644003</v>
      </c>
      <c r="CC139" s="51">
        <v>79351.915420537902</v>
      </c>
      <c r="CD139" s="51">
        <v>79537.875666366206</v>
      </c>
      <c r="CE139" s="51">
        <v>79992.776021385507</v>
      </c>
      <c r="CF139" s="51">
        <v>80627.716024884794</v>
      </c>
      <c r="CG139" s="51">
        <v>80735.429205483204</v>
      </c>
      <c r="CH139" s="51">
        <v>80735.429205483204</v>
      </c>
      <c r="CI139" s="51">
        <v>80735.429205483204</v>
      </c>
      <c r="CJ139" s="51">
        <v>80856.851336339605</v>
      </c>
      <c r="CK139" s="51">
        <v>80865.564538374907</v>
      </c>
      <c r="CL139" s="51">
        <v>81250.8990315845</v>
      </c>
      <c r="CM139" s="51">
        <v>81371.888906104097</v>
      </c>
      <c r="CN139" s="51">
        <v>76350.756515551795</v>
      </c>
      <c r="CO139" s="51">
        <v>76350.756515551795</v>
      </c>
    </row>
    <row r="140" spans="1:93" outlineLevel="1">
      <c r="A140" s="50" t="s">
        <v>1008</v>
      </c>
      <c r="B140" s="51" t="s">
        <v>777</v>
      </c>
      <c r="CC140" s="51">
        <v>384750</v>
      </c>
      <c r="CD140" s="51">
        <v>769500</v>
      </c>
      <c r="CE140" s="51">
        <v>1154250</v>
      </c>
      <c r="CF140" s="51">
        <v>1539000</v>
      </c>
      <c r="CG140" s="51">
        <v>1923750</v>
      </c>
      <c r="CH140" s="51">
        <v>2308500</v>
      </c>
      <c r="CI140" s="51">
        <v>2693250</v>
      </c>
      <c r="CJ140" s="51">
        <v>3078000</v>
      </c>
      <c r="CK140" s="51">
        <v>3462750</v>
      </c>
      <c r="CL140" s="51">
        <v>3847500</v>
      </c>
      <c r="CM140" s="51">
        <v>4232250</v>
      </c>
    </row>
    <row r="141" spans="1:93" outlineLevel="1">
      <c r="A141" s="50" t="s">
        <v>1009</v>
      </c>
      <c r="B141" s="51" t="s">
        <v>777</v>
      </c>
      <c r="CC141" s="51">
        <v>267833.33333333302</v>
      </c>
      <c r="CD141" s="51">
        <v>535666.66666666605</v>
      </c>
      <c r="CE141" s="51">
        <v>803500</v>
      </c>
      <c r="CF141" s="51">
        <v>1071333.33333333</v>
      </c>
      <c r="CG141" s="51">
        <v>1339166.66666666</v>
      </c>
      <c r="CH141" s="51">
        <v>1606999.99999999</v>
      </c>
      <c r="CI141" s="51">
        <v>1874833.33333333</v>
      </c>
      <c r="CJ141" s="51">
        <v>2142666.66666666</v>
      </c>
      <c r="CK141" s="51">
        <v>2410500</v>
      </c>
      <c r="CL141" s="51">
        <v>2678333.3333333302</v>
      </c>
      <c r="CM141" s="51">
        <v>2946166.66666666</v>
      </c>
    </row>
    <row r="142" spans="1:93" outlineLevel="1">
      <c r="A142" s="50" t="s">
        <v>1010</v>
      </c>
      <c r="B142" s="51" t="s">
        <v>777</v>
      </c>
      <c r="CC142" s="51">
        <v>1282000</v>
      </c>
      <c r="CD142" s="51">
        <v>2564000</v>
      </c>
      <c r="CE142" s="51">
        <v>3846000</v>
      </c>
      <c r="CF142" s="51">
        <v>5128000</v>
      </c>
      <c r="CG142" s="51">
        <v>6410000</v>
      </c>
      <c r="CH142" s="51">
        <v>7692000</v>
      </c>
      <c r="CI142" s="51">
        <v>8974000</v>
      </c>
      <c r="CJ142" s="51">
        <v>10256000</v>
      </c>
      <c r="CK142" s="51">
        <v>11538000</v>
      </c>
      <c r="CL142" s="51">
        <v>12820000</v>
      </c>
      <c r="CM142" s="51">
        <v>14102000</v>
      </c>
    </row>
    <row r="143" spans="1:93" outlineLevel="1">
      <c r="A143" s="50" t="s">
        <v>1011</v>
      </c>
      <c r="B143" s="51" t="s">
        <v>777</v>
      </c>
      <c r="CC143" s="51">
        <v>246333.33333333299</v>
      </c>
      <c r="CD143" s="51">
        <v>492666.66666666599</v>
      </c>
      <c r="CE143" s="51">
        <v>739000</v>
      </c>
      <c r="CF143" s="51">
        <v>985333.33333333302</v>
      </c>
      <c r="CG143" s="51">
        <v>1231666.66666666</v>
      </c>
      <c r="CH143" s="51">
        <v>1478000</v>
      </c>
      <c r="CI143" s="51">
        <v>1724333.33333333</v>
      </c>
      <c r="CJ143" s="51">
        <v>1970666.66666666</v>
      </c>
      <c r="CK143" s="51">
        <v>2217000</v>
      </c>
      <c r="CL143" s="51">
        <v>2463333.3333333302</v>
      </c>
      <c r="CM143" s="51">
        <v>2709666.66666666</v>
      </c>
    </row>
    <row r="144" spans="1:93" outlineLevel="1">
      <c r="A144" s="50" t="s">
        <v>1012</v>
      </c>
      <c r="B144" s="51" t="s">
        <v>777</v>
      </c>
      <c r="CC144" s="51">
        <v>255500</v>
      </c>
      <c r="CD144" s="51">
        <v>511000</v>
      </c>
      <c r="CE144" s="51">
        <v>766500</v>
      </c>
      <c r="CF144" s="51">
        <v>1022000</v>
      </c>
      <c r="CG144" s="51">
        <v>1277500</v>
      </c>
      <c r="CH144" s="51">
        <v>1533000</v>
      </c>
      <c r="CI144" s="51">
        <v>1788500</v>
      </c>
      <c r="CJ144" s="51">
        <v>2044000</v>
      </c>
      <c r="CK144" s="51">
        <v>2299500</v>
      </c>
      <c r="CL144" s="51">
        <v>2555000</v>
      </c>
      <c r="CM144" s="51">
        <v>2810500</v>
      </c>
    </row>
    <row r="145" spans="1:93" outlineLevel="1">
      <c r="A145" s="50" t="s">
        <v>1013</v>
      </c>
      <c r="B145" s="51" t="s">
        <v>777</v>
      </c>
      <c r="CC145" s="51">
        <v>63666.666666666599</v>
      </c>
      <c r="CD145" s="51">
        <v>127333.33333333299</v>
      </c>
      <c r="CE145" s="51">
        <v>191000</v>
      </c>
      <c r="CF145" s="51">
        <v>254666.66666666599</v>
      </c>
      <c r="CG145" s="51">
        <v>318333.33333333302</v>
      </c>
      <c r="CH145" s="51">
        <v>382000</v>
      </c>
      <c r="CI145" s="51">
        <v>445666.66666666599</v>
      </c>
      <c r="CJ145" s="51">
        <v>509333.33333333302</v>
      </c>
      <c r="CK145" s="51">
        <v>573000</v>
      </c>
      <c r="CL145" s="51">
        <v>636666.66666666605</v>
      </c>
      <c r="CM145" s="51">
        <v>700333.33333333302</v>
      </c>
    </row>
    <row r="146" spans="1:93" outlineLevel="1">
      <c r="A146" s="50" t="s">
        <v>1014</v>
      </c>
      <c r="B146" s="51" t="s">
        <v>777</v>
      </c>
      <c r="AC146" s="51">
        <v>286.78663739999899</v>
      </c>
      <c r="AD146" s="51">
        <v>23832.943538399999</v>
      </c>
      <c r="AE146" s="51">
        <v>24251.558249999998</v>
      </c>
      <c r="AF146" s="51">
        <v>39250.733148599997</v>
      </c>
      <c r="AG146" s="51">
        <v>50705.847350999997</v>
      </c>
      <c r="AP146" s="51">
        <v>1594.6419389999901</v>
      </c>
      <c r="AQ146" s="51">
        <v>3193.4474466000001</v>
      </c>
      <c r="AR146" s="51">
        <v>4899.7982453999903</v>
      </c>
      <c r="AS146" s="51">
        <v>6606.1490441999904</v>
      </c>
      <c r="AT146" s="51">
        <v>8312.4998429999996</v>
      </c>
      <c r="AU146" s="51">
        <v>10018.8506418</v>
      </c>
      <c r="AV146" s="51">
        <v>11725.2014406</v>
      </c>
      <c r="AW146" s="51">
        <v>801.71137080000301</v>
      </c>
      <c r="AX146" s="51">
        <v>14343.4825458</v>
      </c>
      <c r="AY146" s="51">
        <v>15942.2880534</v>
      </c>
      <c r="AZ146" s="51">
        <v>17541.093561000002</v>
      </c>
      <c r="BC146" s="51">
        <v>2600.2012034603099</v>
      </c>
      <c r="BD146" s="51">
        <v>5207.1914645890902</v>
      </c>
      <c r="BE146" s="51">
        <v>7989.5435977253801</v>
      </c>
      <c r="BF146" s="51">
        <v>10771.895730861601</v>
      </c>
      <c r="BG146" s="51">
        <v>13554.2478639979</v>
      </c>
      <c r="BH146" s="51">
        <v>16336.599997134201</v>
      </c>
      <c r="BI146" s="51">
        <v>19118.9521302705</v>
      </c>
      <c r="BJ146" s="51">
        <v>21901.304263406801</v>
      </c>
      <c r="BK146" s="51">
        <v>11651.746822990401</v>
      </c>
      <c r="BL146" s="51">
        <v>14258.737084119201</v>
      </c>
      <c r="BM146" s="51">
        <v>16865.727345248</v>
      </c>
      <c r="BP146" s="51">
        <v>999.085582691225</v>
      </c>
      <c r="BQ146" s="51">
        <v>2000.77975183629</v>
      </c>
      <c r="BR146" s="51">
        <v>3069.8539059776299</v>
      </c>
      <c r="BS146" s="51">
        <v>4138.9280601189803</v>
      </c>
      <c r="BT146" s="51">
        <v>5208.0022142603202</v>
      </c>
      <c r="BU146" s="51">
        <v>6277.0763684016601</v>
      </c>
      <c r="BV146" s="51">
        <v>7346.1505225430101</v>
      </c>
      <c r="BW146" s="51">
        <v>8415.2246766843491</v>
      </c>
      <c r="BX146" s="51">
        <v>16899.504447684401</v>
      </c>
      <c r="BY146" s="51">
        <v>17901.198616829501</v>
      </c>
      <c r="BZ146" s="51">
        <v>18902.8927859746</v>
      </c>
    </row>
    <row r="147" spans="1:93" outlineLevel="1">
      <c r="A147" s="50" t="s">
        <v>1015</v>
      </c>
      <c r="B147" s="51" t="s">
        <v>777</v>
      </c>
      <c r="AC147" s="51">
        <v>501.85882029999902</v>
      </c>
      <c r="AD147" s="51">
        <v>41706.172354800001</v>
      </c>
      <c r="AE147" s="51">
        <v>42438.722125</v>
      </c>
      <c r="AF147" s="51">
        <v>68686.347496699993</v>
      </c>
      <c r="AG147" s="51">
        <v>88732.086559500007</v>
      </c>
      <c r="AP147" s="51">
        <v>2790.5244455000002</v>
      </c>
      <c r="AQ147" s="51">
        <v>5588.3348776999901</v>
      </c>
      <c r="AR147" s="51">
        <v>8574.3428962999897</v>
      </c>
      <c r="AS147" s="51">
        <v>11560.3509148999</v>
      </c>
      <c r="AT147" s="51">
        <v>14546.3589334999</v>
      </c>
      <c r="AU147" s="51">
        <v>17532.366952099899</v>
      </c>
      <c r="AV147" s="51">
        <v>20518.374970699999</v>
      </c>
      <c r="AW147" s="51">
        <v>1402.9451526</v>
      </c>
      <c r="AX147" s="51">
        <v>25100.204440099998</v>
      </c>
      <c r="AY147" s="51">
        <v>27898.014872299998</v>
      </c>
      <c r="AZ147" s="51">
        <v>30695.825304499998</v>
      </c>
      <c r="BC147" s="51">
        <v>4550.19076321593</v>
      </c>
      <c r="BD147" s="51">
        <v>9112.2619560897001</v>
      </c>
      <c r="BE147" s="51">
        <v>13981.2055437485</v>
      </c>
      <c r="BF147" s="51">
        <v>18850.149131407299</v>
      </c>
      <c r="BG147" s="51">
        <v>23719.092719066099</v>
      </c>
      <c r="BH147" s="51">
        <v>28588.036306724902</v>
      </c>
      <c r="BI147" s="51">
        <v>33456.979894383803</v>
      </c>
      <c r="BJ147" s="51">
        <v>38325.923482042599</v>
      </c>
      <c r="BK147" s="51">
        <v>20389.8339477523</v>
      </c>
      <c r="BL147" s="51">
        <v>24951.905140626099</v>
      </c>
      <c r="BM147" s="51">
        <v>29513.976333499901</v>
      </c>
      <c r="BP147" s="51">
        <v>1748.3377763128501</v>
      </c>
      <c r="BQ147" s="51">
        <v>3501.2404170567802</v>
      </c>
      <c r="BR147" s="51">
        <v>5372.0538506069297</v>
      </c>
      <c r="BS147" s="51">
        <v>7242.8672841570797</v>
      </c>
      <c r="BT147" s="51">
        <v>9113.6807177072205</v>
      </c>
      <c r="BU147" s="51">
        <v>10984.4941512573</v>
      </c>
      <c r="BV147" s="51">
        <v>12855.3075848075</v>
      </c>
      <c r="BW147" s="51">
        <v>14726.1210183576</v>
      </c>
      <c r="BX147" s="51">
        <v>29573.084166889901</v>
      </c>
      <c r="BY147" s="51">
        <v>31325.986807633799</v>
      </c>
      <c r="BZ147" s="51">
        <v>33078.889448377697</v>
      </c>
    </row>
    <row r="148" spans="1:93" outlineLevel="1">
      <c r="A148" s="50" t="s">
        <v>1016</v>
      </c>
      <c r="B148" s="51" t="s">
        <v>777</v>
      </c>
      <c r="AC148" s="51">
        <v>1533.0877627999901</v>
      </c>
      <c r="AD148" s="51">
        <v>127404.7996848</v>
      </c>
      <c r="AE148" s="51">
        <v>129642.60649999999</v>
      </c>
      <c r="AF148" s="51">
        <v>209824.346129199</v>
      </c>
      <c r="AG148" s="51">
        <v>271060.44682200003</v>
      </c>
      <c r="AP148" s="51">
        <v>8524.546558</v>
      </c>
      <c r="AQ148" s="51">
        <v>17071.350485200001</v>
      </c>
      <c r="AR148" s="51">
        <v>26193.063938800002</v>
      </c>
      <c r="AS148" s="51">
        <v>35314.777392399999</v>
      </c>
      <c r="AT148" s="51">
        <v>44436.490846000001</v>
      </c>
      <c r="AU148" s="51">
        <v>53558.204299600002</v>
      </c>
      <c r="AV148" s="51">
        <v>62679.917753200003</v>
      </c>
      <c r="AW148" s="51">
        <v>4285.7432376000097</v>
      </c>
      <c r="AX148" s="51">
        <v>76676.576587599993</v>
      </c>
      <c r="AY148" s="51">
        <v>85223.380514799996</v>
      </c>
      <c r="AZ148" s="51">
        <v>93770.184441999998</v>
      </c>
      <c r="BC148" s="51">
        <v>13900.008319714099</v>
      </c>
      <c r="BD148" s="51">
        <v>27836.309199384399</v>
      </c>
      <c r="BE148" s="51">
        <v>42710.049642047401</v>
      </c>
      <c r="BF148" s="51">
        <v>57583.790084710497</v>
      </c>
      <c r="BG148" s="51">
        <v>72457.530527373499</v>
      </c>
      <c r="BH148" s="51">
        <v>87331.270970036494</v>
      </c>
      <c r="BI148" s="51">
        <v>102205.01141269899</v>
      </c>
      <c r="BJ148" s="51">
        <v>117078.751855362</v>
      </c>
      <c r="BK148" s="51">
        <v>62287.248218805798</v>
      </c>
      <c r="BL148" s="51">
        <v>76223.549098476098</v>
      </c>
      <c r="BM148" s="51">
        <v>90159.849978146405</v>
      </c>
      <c r="BP148" s="51">
        <v>5340.8551203781599</v>
      </c>
      <c r="BQ148" s="51">
        <v>10695.655074472599</v>
      </c>
      <c r="BR148" s="51">
        <v>16410.651136000499</v>
      </c>
      <c r="BS148" s="51">
        <v>22125.647197528499</v>
      </c>
      <c r="BT148" s="51">
        <v>27840.643259056498</v>
      </c>
      <c r="BU148" s="51">
        <v>33555.639320584502</v>
      </c>
      <c r="BV148" s="51">
        <v>39270.635382112501</v>
      </c>
      <c r="BW148" s="51">
        <v>44985.631443640501</v>
      </c>
      <c r="BX148" s="51">
        <v>90340.413699237601</v>
      </c>
      <c r="BY148" s="51">
        <v>95695.213653332001</v>
      </c>
      <c r="BZ148" s="51">
        <v>101050.01360742599</v>
      </c>
    </row>
    <row r="149" spans="1:93" outlineLevel="1">
      <c r="A149" s="50" t="s">
        <v>1017</v>
      </c>
      <c r="B149" s="51" t="s">
        <v>777</v>
      </c>
      <c r="AC149" s="51">
        <v>682.23046069999998</v>
      </c>
      <c r="AD149" s="51">
        <v>56695.668241199899</v>
      </c>
      <c r="AE149" s="51">
        <v>57691.501624999997</v>
      </c>
      <c r="AF149" s="51">
        <v>93372.710812299905</v>
      </c>
      <c r="AG149" s="51">
        <v>120623.0315055</v>
      </c>
      <c r="AP149" s="51">
        <v>3793.4588395000001</v>
      </c>
      <c r="AQ149" s="51">
        <v>7596.8223012999997</v>
      </c>
      <c r="AR149" s="51">
        <v>11656.022904699999</v>
      </c>
      <c r="AS149" s="51">
        <v>15715.2235081</v>
      </c>
      <c r="AT149" s="51">
        <v>19774.4241115</v>
      </c>
      <c r="AU149" s="51">
        <v>23833.624714900001</v>
      </c>
      <c r="AV149" s="51">
        <v>27892.825318300002</v>
      </c>
      <c r="AW149" s="51">
        <v>1907.1736493999999</v>
      </c>
      <c r="AX149" s="51">
        <v>34121.396986899999</v>
      </c>
      <c r="AY149" s="51">
        <v>37924.760448699999</v>
      </c>
      <c r="AZ149" s="51">
        <v>41728.123910499999</v>
      </c>
      <c r="BC149" s="51">
        <v>6185.5617856950603</v>
      </c>
      <c r="BD149" s="51">
        <v>12387.2739122249</v>
      </c>
      <c r="BE149" s="51">
        <v>19006.150561528601</v>
      </c>
      <c r="BF149" s="51">
        <v>25625.027210832301</v>
      </c>
      <c r="BG149" s="51">
        <v>32243.903860136099</v>
      </c>
      <c r="BH149" s="51">
        <v>38862.780509439799</v>
      </c>
      <c r="BI149" s="51">
        <v>45481.657158743597</v>
      </c>
      <c r="BJ149" s="51">
        <v>52100.533808047301</v>
      </c>
      <c r="BK149" s="51">
        <v>27718.085734661701</v>
      </c>
      <c r="BL149" s="51">
        <v>33919.797861191502</v>
      </c>
      <c r="BM149" s="51">
        <v>40121.509987721402</v>
      </c>
      <c r="BP149" s="51">
        <v>2376.70284619112</v>
      </c>
      <c r="BQ149" s="51">
        <v>4759.6112016567304</v>
      </c>
      <c r="BR149" s="51">
        <v>7302.8083300676699</v>
      </c>
      <c r="BS149" s="51">
        <v>9846.0054584786194</v>
      </c>
      <c r="BT149" s="51">
        <v>12389.2025868895</v>
      </c>
      <c r="BU149" s="51">
        <v>14932.3997153005</v>
      </c>
      <c r="BV149" s="51">
        <v>17475.596843711399</v>
      </c>
      <c r="BW149" s="51">
        <v>20018.793972122399</v>
      </c>
      <c r="BX149" s="51">
        <v>40201.861598121599</v>
      </c>
      <c r="BY149" s="51">
        <v>42584.769953587202</v>
      </c>
      <c r="BZ149" s="51">
        <v>44967.678309052797</v>
      </c>
    </row>
    <row r="150" spans="1:93" outlineLevel="1">
      <c r="A150" s="50" t="s">
        <v>1018</v>
      </c>
      <c r="B150" s="51" t="s">
        <v>777</v>
      </c>
      <c r="AC150" s="51">
        <v>523.31977119999999</v>
      </c>
      <c r="AD150" s="51">
        <v>43489.650259199901</v>
      </c>
      <c r="AE150" s="51">
        <v>44253.525999999998</v>
      </c>
      <c r="AF150" s="51">
        <v>71623.576596800005</v>
      </c>
      <c r="AG150" s="51">
        <v>92526.530088</v>
      </c>
      <c r="AP150" s="51">
        <v>2909.8554319999998</v>
      </c>
      <c r="AQ150" s="51">
        <v>5827.3084208</v>
      </c>
      <c r="AR150" s="51">
        <v>8941.0068751999897</v>
      </c>
      <c r="AS150" s="51">
        <v>12054.705329599999</v>
      </c>
      <c r="AT150" s="51">
        <v>15168.4037839999</v>
      </c>
      <c r="AU150" s="51">
        <v>18282.102238399999</v>
      </c>
      <c r="AV150" s="51">
        <v>21395.8006928</v>
      </c>
      <c r="AW150" s="51">
        <v>1462.9391903999999</v>
      </c>
      <c r="AX150" s="51">
        <v>26173.562590400001</v>
      </c>
      <c r="AY150" s="51">
        <v>29091.015579200001</v>
      </c>
      <c r="AZ150" s="51">
        <v>32008.468568</v>
      </c>
      <c r="BC150" s="51">
        <v>4744.7702278084498</v>
      </c>
      <c r="BD150" s="51">
        <v>9501.9289271926009</v>
      </c>
      <c r="BE150" s="51">
        <v>14579.0827824465</v>
      </c>
      <c r="BF150" s="51">
        <v>19656.2366377004</v>
      </c>
      <c r="BG150" s="51">
        <v>24733.390492954299</v>
      </c>
      <c r="BH150" s="51">
        <v>29810.544348208201</v>
      </c>
      <c r="BI150" s="51">
        <v>34887.698203462103</v>
      </c>
      <c r="BJ150" s="51">
        <v>39964.852058716002</v>
      </c>
      <c r="BK150" s="51">
        <v>21261.762879778002</v>
      </c>
      <c r="BL150" s="51">
        <v>26018.921579162201</v>
      </c>
      <c r="BM150" s="51">
        <v>30776.0802785464</v>
      </c>
      <c r="BP150" s="51">
        <v>1823.10181284335</v>
      </c>
      <c r="BQ150" s="51">
        <v>3650.96369707134</v>
      </c>
      <c r="BR150" s="51">
        <v>5601.7785844496302</v>
      </c>
      <c r="BS150" s="51">
        <v>7552.5934718279304</v>
      </c>
      <c r="BT150" s="51">
        <v>9503.4083592062307</v>
      </c>
      <c r="BU150" s="51">
        <v>11454.223246584501</v>
      </c>
      <c r="BV150" s="51">
        <v>13405.0381339628</v>
      </c>
      <c r="BW150" s="51">
        <v>15355.8530213411</v>
      </c>
      <c r="BX150" s="51">
        <v>30837.715735759801</v>
      </c>
      <c r="BY150" s="51">
        <v>32665.577619987798</v>
      </c>
      <c r="BZ150" s="51">
        <v>34493.439504215698</v>
      </c>
    </row>
    <row r="151" spans="1:93" outlineLevel="1">
      <c r="A151" s="50" t="s">
        <v>1019</v>
      </c>
      <c r="B151" s="51" t="s">
        <v>777</v>
      </c>
      <c r="AC151" s="51">
        <v>31.7465476</v>
      </c>
      <c r="AD151" s="51">
        <v>2638.2459216000002</v>
      </c>
      <c r="AE151" s="51">
        <v>2684.5855000000001</v>
      </c>
      <c r="AF151" s="51">
        <v>4344.9558164</v>
      </c>
      <c r="AG151" s="51">
        <v>5613.0076740000004</v>
      </c>
      <c r="AP151" s="51">
        <v>176.522786</v>
      </c>
      <c r="AQ151" s="51">
        <v>353.50646840000002</v>
      </c>
      <c r="AR151" s="51">
        <v>542.39513959999999</v>
      </c>
      <c r="AS151" s="51">
        <v>731.28381079999997</v>
      </c>
      <c r="AT151" s="51">
        <v>920.17248199999995</v>
      </c>
      <c r="AU151" s="51">
        <v>1109.06115319999</v>
      </c>
      <c r="AV151" s="51">
        <v>1297.9498243999999</v>
      </c>
      <c r="AW151" s="51">
        <v>88.747399200000302</v>
      </c>
      <c r="AX151" s="51">
        <v>1587.7868492</v>
      </c>
      <c r="AY151" s="51">
        <v>1764.7705315999999</v>
      </c>
      <c r="AZ151" s="51">
        <v>1941.754214</v>
      </c>
      <c r="BC151" s="51">
        <v>287.835625898064</v>
      </c>
      <c r="BD151" s="51">
        <v>576.42278312403403</v>
      </c>
      <c r="BE151" s="51">
        <v>884.42205127463899</v>
      </c>
      <c r="BF151" s="51">
        <v>1192.42131942524</v>
      </c>
      <c r="BG151" s="51">
        <v>1500.42058757584</v>
      </c>
      <c r="BH151" s="51">
        <v>1808.4198557264499</v>
      </c>
      <c r="BI151" s="51">
        <v>2116.41912387705</v>
      </c>
      <c r="BJ151" s="51">
        <v>2424.41839202766</v>
      </c>
      <c r="BK151" s="51">
        <v>1289.8185860148301</v>
      </c>
      <c r="BL151" s="51">
        <v>1578.4057432407999</v>
      </c>
      <c r="BM151" s="51">
        <v>1866.9929004667699</v>
      </c>
      <c r="BP151" s="51">
        <v>110.59621987596999</v>
      </c>
      <c r="BQ151" s="51">
        <v>221.48120360362</v>
      </c>
      <c r="BR151" s="51">
        <v>339.82497941574201</v>
      </c>
      <c r="BS151" s="51">
        <v>458.16875522786398</v>
      </c>
      <c r="BT151" s="51">
        <v>576.51253103998602</v>
      </c>
      <c r="BU151" s="51">
        <v>694.85630685210799</v>
      </c>
      <c r="BV151" s="51">
        <v>813.20008266422997</v>
      </c>
      <c r="BW151" s="51">
        <v>931.54385847635103</v>
      </c>
      <c r="BX151" s="51">
        <v>1870.7319393564801</v>
      </c>
      <c r="BY151" s="51">
        <v>1981.6169230841299</v>
      </c>
      <c r="BZ151" s="51">
        <v>2092.5019068117799</v>
      </c>
    </row>
    <row r="152" spans="1:93" outlineLevel="1">
      <c r="A152" s="50" t="s">
        <v>1020</v>
      </c>
      <c r="B152" s="51" t="s">
        <v>777</v>
      </c>
      <c r="AC152" s="51">
        <v>4299810</v>
      </c>
      <c r="AD152" s="51">
        <v>4299810</v>
      </c>
      <c r="AE152" s="51">
        <v>4299810</v>
      </c>
      <c r="AF152" s="51">
        <v>4299810</v>
      </c>
      <c r="AG152" s="51">
        <v>4299810</v>
      </c>
      <c r="AH152" s="51">
        <v>4299810</v>
      </c>
      <c r="AI152" s="51">
        <v>4299810</v>
      </c>
      <c r="AJ152" s="51">
        <v>4299810</v>
      </c>
      <c r="AK152" s="51">
        <v>4299810</v>
      </c>
      <c r="AL152" s="51">
        <v>4299810</v>
      </c>
      <c r="AM152" s="51">
        <v>4299810</v>
      </c>
    </row>
    <row r="153" spans="1:93" outlineLevel="1">
      <c r="A153" s="50" t="s">
        <v>1021</v>
      </c>
      <c r="B153" s="51" t="s">
        <v>777</v>
      </c>
      <c r="AD153" s="51">
        <v>5073.504946</v>
      </c>
      <c r="AE153" s="51">
        <v>5073.504946</v>
      </c>
      <c r="AF153" s="51">
        <v>10571.993763</v>
      </c>
      <c r="AG153" s="51">
        <v>12413.3201825</v>
      </c>
      <c r="AH153" s="51">
        <v>24204.081474999999</v>
      </c>
      <c r="AI153" s="51">
        <v>24204.081474999999</v>
      </c>
      <c r="AJ153" s="51">
        <v>24204.081474999999</v>
      </c>
      <c r="AK153" s="51">
        <v>24204.081474999999</v>
      </c>
      <c r="AL153" s="51">
        <v>24204.081474999999</v>
      </c>
      <c r="AM153" s="51">
        <v>24204.081474999999</v>
      </c>
      <c r="AR153" s="51">
        <v>2918.8833315000002</v>
      </c>
      <c r="AS153" s="51">
        <v>7934.1737839999996</v>
      </c>
      <c r="AT153" s="51">
        <v>15963.725528000001</v>
      </c>
      <c r="AU153" s="51">
        <v>18917.495994500001</v>
      </c>
      <c r="AV153" s="51">
        <v>18917.495994500001</v>
      </c>
      <c r="AW153" s="51">
        <v>31898.042363</v>
      </c>
      <c r="AX153" s="51">
        <v>32197.0693465</v>
      </c>
      <c r="AY153" s="51">
        <v>32263.1984075</v>
      </c>
      <c r="AZ153" s="51">
        <v>32263.1984075</v>
      </c>
    </row>
    <row r="154" spans="1:93" outlineLevel="1">
      <c r="A154" s="50" t="s">
        <v>1022</v>
      </c>
      <c r="B154" s="51" t="s">
        <v>777</v>
      </c>
      <c r="AD154" s="51">
        <v>1398.155524</v>
      </c>
      <c r="AE154" s="51">
        <v>1398.155524</v>
      </c>
      <c r="AF154" s="51">
        <v>2913.4280220000001</v>
      </c>
      <c r="AG154" s="51">
        <v>3420.8604049999999</v>
      </c>
      <c r="AH154" s="51">
        <v>6670.1561499999998</v>
      </c>
      <c r="AI154" s="51">
        <v>6670.1561499999998</v>
      </c>
      <c r="AJ154" s="51">
        <v>6670.1561499999998</v>
      </c>
      <c r="AK154" s="51">
        <v>6670.1561499999998</v>
      </c>
      <c r="AL154" s="51">
        <v>6670.1561499999998</v>
      </c>
      <c r="AM154" s="51">
        <v>6670.1561499999998</v>
      </c>
      <c r="AR154" s="51">
        <v>804.385311</v>
      </c>
      <c r="AS154" s="51">
        <v>2186.4980959999998</v>
      </c>
      <c r="AT154" s="51">
        <v>4399.2804319999996</v>
      </c>
      <c r="AU154" s="51">
        <v>5213.2799329999898</v>
      </c>
      <c r="AV154" s="51">
        <v>5213.2799329999898</v>
      </c>
      <c r="AW154" s="51">
        <v>8790.4564219999902</v>
      </c>
      <c r="AX154" s="51">
        <v>8872.8622209999903</v>
      </c>
      <c r="AY154" s="51">
        <v>8891.0860549999907</v>
      </c>
      <c r="AZ154" s="51">
        <v>8891.0860549999907</v>
      </c>
    </row>
    <row r="155" spans="1:93" outlineLevel="1">
      <c r="A155" s="50" t="s">
        <v>1023</v>
      </c>
      <c r="B155" s="51" t="s">
        <v>777</v>
      </c>
      <c r="AC155" s="51">
        <v>185550</v>
      </c>
      <c r="AD155" s="51">
        <v>295678.97298199998</v>
      </c>
      <c r="AE155" s="51">
        <v>295678.97298199998</v>
      </c>
      <c r="AF155" s="51">
        <v>415032.93692100001</v>
      </c>
      <c r="AG155" s="51">
        <v>455002.02922749898</v>
      </c>
      <c r="AH155" s="51">
        <v>710940.36882499896</v>
      </c>
      <c r="AI155" s="51">
        <v>710940.36882499896</v>
      </c>
      <c r="AJ155" s="51">
        <v>710940.36882499896</v>
      </c>
      <c r="AK155" s="51">
        <v>710940.36882499896</v>
      </c>
      <c r="AL155" s="51">
        <v>710940.36882499896</v>
      </c>
      <c r="AM155" s="51">
        <v>710940.36882499896</v>
      </c>
      <c r="AR155" s="51">
        <v>63359.280610499998</v>
      </c>
      <c r="AS155" s="51">
        <v>172224.60992799999</v>
      </c>
      <c r="AT155" s="51">
        <v>346519.55917600001</v>
      </c>
      <c r="AU155" s="51">
        <v>410636.12383150001</v>
      </c>
      <c r="AV155" s="51">
        <v>410636.12383150001</v>
      </c>
      <c r="AW155" s="51">
        <v>692400.75312100002</v>
      </c>
      <c r="AX155" s="51">
        <v>698891.63761550002</v>
      </c>
      <c r="AY155" s="51">
        <v>700327.08030250005</v>
      </c>
      <c r="AZ155" s="51">
        <v>700327.08030250005</v>
      </c>
    </row>
    <row r="156" spans="1:93" outlineLevel="1">
      <c r="A156" s="50" t="s">
        <v>1024</v>
      </c>
      <c r="B156" s="51" t="s">
        <v>777</v>
      </c>
      <c r="AD156" s="51">
        <v>19539.569525999999</v>
      </c>
      <c r="AE156" s="51">
        <v>19539.569525999999</v>
      </c>
      <c r="AF156" s="51">
        <v>40715.877753000001</v>
      </c>
      <c r="AG156" s="51">
        <v>47807.370907500001</v>
      </c>
      <c r="AH156" s="51">
        <v>93217.083224999995</v>
      </c>
      <c r="AI156" s="51">
        <v>93217.083224999995</v>
      </c>
      <c r="AJ156" s="51">
        <v>93217.083224999995</v>
      </c>
      <c r="AK156" s="51">
        <v>93217.083224999995</v>
      </c>
      <c r="AL156" s="51">
        <v>93217.083224999995</v>
      </c>
      <c r="AM156" s="51">
        <v>93217.083224999995</v>
      </c>
      <c r="AR156" s="51">
        <v>11241.4838265</v>
      </c>
      <c r="AS156" s="51">
        <v>30556.852104000001</v>
      </c>
      <c r="AT156" s="51">
        <v>61481.032968</v>
      </c>
      <c r="AU156" s="51">
        <v>72856.877479500006</v>
      </c>
      <c r="AV156" s="51">
        <v>72856.877479500006</v>
      </c>
      <c r="AW156" s="51">
        <v>122848.804352999</v>
      </c>
      <c r="AX156" s="51">
        <v>124000.44579149901</v>
      </c>
      <c r="AY156" s="51">
        <v>124255.128382499</v>
      </c>
      <c r="AZ156" s="51">
        <v>124255.128382499</v>
      </c>
    </row>
    <row r="157" spans="1:93" outlineLevel="1">
      <c r="A157" s="50" t="s">
        <v>1025</v>
      </c>
      <c r="B157" s="51" t="s">
        <v>777</v>
      </c>
      <c r="AD157" s="51">
        <v>2249.50765</v>
      </c>
      <c r="AE157" s="51">
        <v>2249.50765</v>
      </c>
      <c r="AF157" s="51">
        <v>4687.4460749999998</v>
      </c>
      <c r="AG157" s="51">
        <v>5503.8595624999998</v>
      </c>
      <c r="AH157" s="51">
        <v>10731.686874999999</v>
      </c>
      <c r="AI157" s="51">
        <v>10731.686874999999</v>
      </c>
      <c r="AJ157" s="51">
        <v>10731.686874999999</v>
      </c>
      <c r="AK157" s="51">
        <v>10731.686874999999</v>
      </c>
      <c r="AL157" s="51">
        <v>10731.686874999999</v>
      </c>
      <c r="AM157" s="51">
        <v>10731.686874999999</v>
      </c>
      <c r="AR157" s="51">
        <v>1294.1842875</v>
      </c>
      <c r="AS157" s="51">
        <v>3517.8806</v>
      </c>
      <c r="AT157" s="51">
        <v>7078.0501999999997</v>
      </c>
      <c r="AU157" s="51">
        <v>8387.7028625000003</v>
      </c>
      <c r="AV157" s="51">
        <v>8387.7028625000003</v>
      </c>
      <c r="AW157" s="51">
        <v>14143.0610749999</v>
      </c>
      <c r="AX157" s="51">
        <v>14275.644662499901</v>
      </c>
      <c r="AY157" s="51">
        <v>14304.9651874999</v>
      </c>
      <c r="AZ157" s="51">
        <v>14304.9651874999</v>
      </c>
    </row>
    <row r="158" spans="1:93" outlineLevel="1">
      <c r="A158" s="50" t="s">
        <v>1026</v>
      </c>
      <c r="B158" s="51" t="s">
        <v>777</v>
      </c>
      <c r="AD158" s="51">
        <v>41.529372000000002</v>
      </c>
      <c r="AE158" s="51">
        <v>41.529372000000002</v>
      </c>
      <c r="AF158" s="51">
        <v>86.537465999999995</v>
      </c>
      <c r="AG158" s="51">
        <v>101.60971499999999</v>
      </c>
      <c r="AH158" s="51">
        <v>198.12344999999999</v>
      </c>
      <c r="AI158" s="51">
        <v>198.12344999999999</v>
      </c>
      <c r="AJ158" s="51">
        <v>198.12344999999999</v>
      </c>
      <c r="AK158" s="51">
        <v>198.12344999999999</v>
      </c>
      <c r="AL158" s="51">
        <v>198.12344999999999</v>
      </c>
      <c r="AM158" s="51">
        <v>198.12344999999999</v>
      </c>
      <c r="AR158" s="51">
        <v>23.892633</v>
      </c>
      <c r="AS158" s="51">
        <v>64.945487999999997</v>
      </c>
      <c r="AT158" s="51">
        <v>130.671696</v>
      </c>
      <c r="AU158" s="51">
        <v>154.84989899999999</v>
      </c>
      <c r="AV158" s="51">
        <v>154.84989899999999</v>
      </c>
      <c r="AW158" s="51">
        <v>261.102666</v>
      </c>
      <c r="AX158" s="51">
        <v>263.550363</v>
      </c>
      <c r="AY158" s="51">
        <v>264.09166499999998</v>
      </c>
      <c r="AZ158" s="51">
        <v>264.09166499999998</v>
      </c>
    </row>
    <row r="159" spans="1:93" outlineLevel="1">
      <c r="A159" s="50" t="s">
        <v>1027</v>
      </c>
      <c r="B159" s="51" t="s">
        <v>777</v>
      </c>
      <c r="AC159" s="51">
        <v>35329</v>
      </c>
      <c r="AD159" s="51">
        <v>70658</v>
      </c>
      <c r="AE159" s="51">
        <v>105987</v>
      </c>
      <c r="AF159" s="51">
        <v>141316</v>
      </c>
      <c r="AG159" s="51">
        <v>176645</v>
      </c>
      <c r="AH159" s="51">
        <v>211974</v>
      </c>
      <c r="AI159" s="51">
        <v>247303</v>
      </c>
      <c r="AJ159" s="51">
        <v>282632</v>
      </c>
      <c r="AK159" s="51">
        <v>317961</v>
      </c>
      <c r="AL159" s="51">
        <v>353290</v>
      </c>
      <c r="AM159" s="51">
        <v>388619</v>
      </c>
    </row>
    <row r="160" spans="1:93">
      <c r="A160" s="50" t="s">
        <v>1028</v>
      </c>
      <c r="B160" s="51" t="s">
        <v>777</v>
      </c>
      <c r="C160" s="51">
        <v>63162317.950999998</v>
      </c>
      <c r="D160" s="51">
        <v>64984396.361000001</v>
      </c>
      <c r="E160" s="51">
        <v>76658804.6709999</v>
      </c>
      <c r="F160" s="51">
        <v>91653375.990999997</v>
      </c>
      <c r="G160" s="51">
        <v>143892169.07100001</v>
      </c>
      <c r="H160" s="51">
        <v>49071769.420999996</v>
      </c>
      <c r="I160" s="51">
        <v>33302623.250999998</v>
      </c>
      <c r="J160" s="51">
        <v>41239385.011</v>
      </c>
      <c r="K160" s="51">
        <v>34501367.760999903</v>
      </c>
      <c r="L160" s="51">
        <v>40596418.790999897</v>
      </c>
      <c r="M160" s="51">
        <v>60046918.660999998</v>
      </c>
      <c r="N160" s="51">
        <v>80305441.081</v>
      </c>
      <c r="O160" s="51">
        <v>80305441.081</v>
      </c>
      <c r="P160" s="51">
        <v>53266644.770999901</v>
      </c>
      <c r="Q160" s="51">
        <v>55797426.300999798</v>
      </c>
      <c r="R160" s="51">
        <v>61245521.280000001</v>
      </c>
      <c r="S160" s="51">
        <v>62643609.539999902</v>
      </c>
      <c r="T160" s="51">
        <v>128048808.53</v>
      </c>
      <c r="U160" s="51">
        <v>129486342.76000001</v>
      </c>
      <c r="V160" s="51">
        <v>124938613.08</v>
      </c>
      <c r="W160" s="51">
        <v>130220787.7</v>
      </c>
      <c r="X160" s="51">
        <v>138595570.96000001</v>
      </c>
      <c r="Y160" s="51">
        <v>152346229.71000001</v>
      </c>
      <c r="Z160" s="51">
        <v>91288263.819999903</v>
      </c>
      <c r="AA160" s="51">
        <v>103779146.28</v>
      </c>
      <c r="AB160" s="51">
        <v>103779146.28</v>
      </c>
      <c r="AC160" s="51">
        <v>128119789.994179</v>
      </c>
      <c r="AD160" s="51">
        <v>144332059.66835901</v>
      </c>
      <c r="AE160" s="51">
        <v>153886044.502538</v>
      </c>
      <c r="AF160" s="51">
        <v>162137570.44671801</v>
      </c>
      <c r="AG160" s="51">
        <v>162858356.850898</v>
      </c>
      <c r="AH160" s="51">
        <v>163027717.06507799</v>
      </c>
      <c r="AI160" s="51">
        <v>166085805.369257</v>
      </c>
      <c r="AJ160" s="51">
        <v>178189527.863437</v>
      </c>
      <c r="AK160" s="51">
        <v>190240975.82761699</v>
      </c>
      <c r="AL160" s="51">
        <v>207706002.65179601</v>
      </c>
      <c r="AM160" s="51">
        <v>191792740.94974601</v>
      </c>
      <c r="AN160" s="51">
        <v>140340665.34193501</v>
      </c>
      <c r="AO160" s="51">
        <v>140340665.34193501</v>
      </c>
      <c r="AP160" s="51">
        <v>148543806.45055401</v>
      </c>
      <c r="AQ160" s="51">
        <v>163023267.20917299</v>
      </c>
      <c r="AR160" s="51">
        <v>176127336.257792</v>
      </c>
      <c r="AS160" s="51">
        <v>212201562.556411</v>
      </c>
      <c r="AT160" s="51">
        <v>208417753.72026399</v>
      </c>
      <c r="AU160" s="51">
        <v>208542246.73147401</v>
      </c>
      <c r="AV160" s="51">
        <v>218532217.140093</v>
      </c>
      <c r="AW160" s="51">
        <v>192691847.53871199</v>
      </c>
      <c r="AX160" s="51">
        <v>212231287.90733099</v>
      </c>
      <c r="AY160" s="51">
        <v>214633710.88362801</v>
      </c>
      <c r="AZ160" s="51">
        <v>160564605.65409699</v>
      </c>
      <c r="BA160" s="51">
        <v>137578835.723124</v>
      </c>
      <c r="BB160" s="51">
        <v>137578835.723124</v>
      </c>
      <c r="BC160" s="51">
        <v>148269866.98435801</v>
      </c>
      <c r="BD160" s="51">
        <v>157188384.02351299</v>
      </c>
      <c r="BE160" s="51">
        <v>169795869.272874</v>
      </c>
      <c r="BF160" s="51">
        <v>182340042.37360299</v>
      </c>
      <c r="BG160" s="51">
        <v>198183861.70533299</v>
      </c>
      <c r="BH160" s="51">
        <v>200461682.08283499</v>
      </c>
      <c r="BI160" s="51">
        <v>207639757.599536</v>
      </c>
      <c r="BJ160" s="51">
        <v>197319244.08853099</v>
      </c>
      <c r="BK160" s="51">
        <v>164553636.810974</v>
      </c>
      <c r="BL160" s="51">
        <v>180541054.12916699</v>
      </c>
      <c r="BM160" s="51">
        <v>187712952.44231799</v>
      </c>
      <c r="BN160" s="51">
        <v>136017486.046514</v>
      </c>
      <c r="BO160" s="51">
        <v>136017486.046514</v>
      </c>
      <c r="BP160" s="51">
        <v>148272282.145675</v>
      </c>
      <c r="BQ160" s="51">
        <v>159060632.45168099</v>
      </c>
      <c r="BR160" s="51">
        <v>177792499.78914699</v>
      </c>
      <c r="BS160" s="51">
        <v>195135423.949532</v>
      </c>
      <c r="BT160" s="51">
        <v>211707051.53803</v>
      </c>
      <c r="BU160" s="51">
        <v>208644820.979844</v>
      </c>
      <c r="BV160" s="51">
        <v>216099457.34322101</v>
      </c>
      <c r="BW160" s="51">
        <v>206355318.40606001</v>
      </c>
      <c r="BX160" s="51">
        <v>224105888.26929799</v>
      </c>
      <c r="BY160" s="51">
        <v>242468739.580706</v>
      </c>
      <c r="BZ160" s="51">
        <v>257239089.88148099</v>
      </c>
      <c r="CA160" s="51">
        <v>136539927.03650999</v>
      </c>
      <c r="CB160" s="51">
        <v>136539927.03650999</v>
      </c>
      <c r="CC160" s="51">
        <v>148725402.732142</v>
      </c>
      <c r="CD160" s="51">
        <v>165561208.061481</v>
      </c>
      <c r="CE160" s="51">
        <v>185631962.36762699</v>
      </c>
      <c r="CF160" s="51">
        <v>198912772.0589</v>
      </c>
      <c r="CG160" s="51">
        <v>211152480.05881199</v>
      </c>
      <c r="CH160" s="51">
        <v>208169184.29717499</v>
      </c>
      <c r="CI160" s="51">
        <v>219775956.31990901</v>
      </c>
      <c r="CJ160" s="51">
        <v>232556462.47410801</v>
      </c>
      <c r="CK160" s="51">
        <v>241754319.137117</v>
      </c>
      <c r="CL160" s="51">
        <v>254948908.925053</v>
      </c>
      <c r="CM160" s="51">
        <v>263502057.94347101</v>
      </c>
      <c r="CN160" s="51">
        <v>142612869.52915999</v>
      </c>
      <c r="CO160" s="51">
        <v>142612869.52915999</v>
      </c>
    </row>
    <row r="161" spans="1:93" outlineLevel="1">
      <c r="A161" s="50" t="s">
        <v>1029</v>
      </c>
      <c r="B161" s="51" t="s">
        <v>777</v>
      </c>
      <c r="AC161" s="51">
        <v>1561324.65543239</v>
      </c>
      <c r="AD161" s="51">
        <v>1565728.8730052901</v>
      </c>
      <c r="AE161" s="51">
        <v>1582326.08855899</v>
      </c>
      <c r="AF161" s="51">
        <v>1610337.5362304901</v>
      </c>
      <c r="AG161" s="51">
        <v>1647723.35458789</v>
      </c>
      <c r="AH161" s="51">
        <v>1699548.7845816901</v>
      </c>
      <c r="AI161" s="51">
        <v>1401559.88058685</v>
      </c>
      <c r="AJ161" s="51">
        <v>1462145.3118137501</v>
      </c>
      <c r="AK161" s="51">
        <v>1466702.0432257501</v>
      </c>
      <c r="AL161" s="51">
        <v>1447549.79680603</v>
      </c>
      <c r="AM161" s="51">
        <v>1484559.2140137299</v>
      </c>
      <c r="AN161" s="51">
        <v>1050192.2014679799</v>
      </c>
      <c r="AO161" s="51">
        <v>1050192.2014679799</v>
      </c>
      <c r="AP161" s="51">
        <v>1075101.7150963801</v>
      </c>
      <c r="AQ161" s="51">
        <v>1113863.8787727801</v>
      </c>
      <c r="AR161" s="51">
        <v>1193061.5771697799</v>
      </c>
      <c r="AS161" s="51">
        <v>1244730.4180642799</v>
      </c>
      <c r="AT161" s="51">
        <v>1273136.3046603799</v>
      </c>
      <c r="AU161" s="51">
        <v>1075704.46100066</v>
      </c>
      <c r="AV161" s="51">
        <v>1091915.2555678601</v>
      </c>
      <c r="AW161" s="51">
        <v>1127907.52581776</v>
      </c>
      <c r="AX161" s="51">
        <v>1138732.88377696</v>
      </c>
      <c r="AY161" s="51">
        <v>1154591.2586056599</v>
      </c>
      <c r="AZ161" s="51">
        <v>1191808.6861584601</v>
      </c>
      <c r="BA161" s="51">
        <v>1066222.4896261201</v>
      </c>
      <c r="BB161" s="51">
        <v>1066222.4896261201</v>
      </c>
      <c r="BC161" s="51">
        <v>1227546.6562927901</v>
      </c>
      <c r="BD161" s="51">
        <v>1357199.1962611601</v>
      </c>
      <c r="BE161" s="51">
        <v>1518523.3629278301</v>
      </c>
      <c r="BF161" s="51">
        <v>1032091.21174383</v>
      </c>
      <c r="BG161" s="51">
        <v>1007874.6031309901</v>
      </c>
      <c r="BH161" s="51">
        <v>29871.515635329801</v>
      </c>
      <c r="BI161" s="51">
        <v>181292.79927128</v>
      </c>
      <c r="BJ161" s="51">
        <v>332582.17125733802</v>
      </c>
      <c r="BK161" s="51">
        <v>493906.337924005</v>
      </c>
      <c r="BL161" s="51">
        <v>566004.43775803398</v>
      </c>
      <c r="BM161" s="51">
        <v>727328.60442470096</v>
      </c>
      <c r="BN161" s="51">
        <v>537272.44256457803</v>
      </c>
      <c r="BO161" s="51">
        <v>537272.44256457803</v>
      </c>
      <c r="BP161" s="51">
        <v>589885.77589791105</v>
      </c>
      <c r="BQ161" s="51">
        <v>642499.10923124396</v>
      </c>
      <c r="BR161" s="51">
        <v>343293.30588100798</v>
      </c>
      <c r="BS161" s="51">
        <v>200319.069611082</v>
      </c>
      <c r="BT161" s="51">
        <v>221224.41853559</v>
      </c>
      <c r="BU161" s="51">
        <v>264742.97624435503</v>
      </c>
      <c r="BV161" s="51">
        <v>317356.30957768898</v>
      </c>
      <c r="BW161" s="51">
        <v>369969.64291102201</v>
      </c>
      <c r="BX161" s="51">
        <v>422582.97624435602</v>
      </c>
      <c r="BY161" s="51">
        <v>475196.30957768898</v>
      </c>
      <c r="BZ161" s="51">
        <v>527809.64291102195</v>
      </c>
      <c r="CA161" s="51">
        <v>494782.76919845602</v>
      </c>
      <c r="CB161" s="51">
        <v>494782.76919845602</v>
      </c>
      <c r="CC161" s="51">
        <v>554016.70341188402</v>
      </c>
      <c r="CD161" s="51">
        <v>646191.74494140595</v>
      </c>
      <c r="CE161" s="51">
        <v>802845.68395386997</v>
      </c>
      <c r="CF161" s="51">
        <v>831354.45747259702</v>
      </c>
      <c r="CG161" s="51">
        <v>940353.908075277</v>
      </c>
      <c r="CH161" s="51">
        <v>938476.471512891</v>
      </c>
      <c r="CI161" s="51">
        <v>977025.162316959</v>
      </c>
      <c r="CJ161" s="51">
        <v>1062613.49615515</v>
      </c>
      <c r="CK161" s="51">
        <v>1088355.81094932</v>
      </c>
      <c r="CL161" s="51">
        <v>511271.971070742</v>
      </c>
      <c r="CM161" s="51">
        <v>599773.68524078897</v>
      </c>
      <c r="CN161" s="51">
        <v>551401.92328865197</v>
      </c>
      <c r="CO161" s="51">
        <v>551401.92328865197</v>
      </c>
    </row>
    <row r="162" spans="1:93" outlineLevel="1">
      <c r="A162" s="50" t="s">
        <v>1030</v>
      </c>
      <c r="B162" s="51" t="s">
        <v>777</v>
      </c>
      <c r="AC162" s="51">
        <v>14592.1853808</v>
      </c>
      <c r="AD162" s="51">
        <v>36641.844687600002</v>
      </c>
      <c r="AE162" s="51">
        <v>119735.59342799999</v>
      </c>
      <c r="AF162" s="51">
        <v>259974.55020600001</v>
      </c>
      <c r="AG162" s="51">
        <v>447146.174686799</v>
      </c>
      <c r="AH162" s="51">
        <v>706609.53131639899</v>
      </c>
      <c r="AI162" s="51">
        <v>582716.76536610594</v>
      </c>
      <c r="AJ162" s="51">
        <v>886036.95684090594</v>
      </c>
      <c r="AK162" s="51">
        <v>908850.17474490602</v>
      </c>
      <c r="AL162" s="51">
        <v>896982.37747434503</v>
      </c>
      <c r="AM162" s="51">
        <v>1082269.5543827401</v>
      </c>
      <c r="AN162" s="51">
        <v>765608.42785519303</v>
      </c>
      <c r="AO162" s="51">
        <v>765608.42785519303</v>
      </c>
      <c r="AP162" s="51">
        <v>890317.59126799298</v>
      </c>
      <c r="AQ162" s="51">
        <v>1084379.8710967901</v>
      </c>
      <c r="AR162" s="51">
        <v>1480882.1416207899</v>
      </c>
      <c r="AS162" s="51">
        <v>1739561.53691479</v>
      </c>
      <c r="AT162" s="51">
        <v>1881775.24715599</v>
      </c>
      <c r="AU162" s="51">
        <v>1589958.60895373</v>
      </c>
      <c r="AV162" s="51">
        <v>1671117.7459361299</v>
      </c>
      <c r="AW162" s="51">
        <v>1851312.5895269299</v>
      </c>
      <c r="AX162" s="51">
        <v>1905509.60657333</v>
      </c>
      <c r="AY162" s="51">
        <v>1984904.3586137299</v>
      </c>
      <c r="AZ162" s="51">
        <v>2171232.9366713301</v>
      </c>
      <c r="BA162" s="51">
        <v>1942440.4387904699</v>
      </c>
      <c r="BB162" s="51">
        <v>1942440.4387904699</v>
      </c>
      <c r="BC162" s="51">
        <v>2750107.9387904699</v>
      </c>
      <c r="BD162" s="51">
        <v>3399211.8206736902</v>
      </c>
      <c r="BE162" s="51">
        <v>4206879.3206736902</v>
      </c>
      <c r="BF162" s="51">
        <v>2859279.7988716499</v>
      </c>
      <c r="BG162" s="51">
        <v>2792190.7092485698</v>
      </c>
      <c r="BH162" s="51">
        <v>82755.303257999403</v>
      </c>
      <c r="BI162" s="51">
        <v>840844.13847718597</v>
      </c>
      <c r="BJ162" s="51">
        <v>1598272.5596078199</v>
      </c>
      <c r="BK162" s="51">
        <v>2405940.0596078201</v>
      </c>
      <c r="BL162" s="51">
        <v>2766898.3292266601</v>
      </c>
      <c r="BM162" s="51">
        <v>3574565.8292266601</v>
      </c>
      <c r="BN162" s="51">
        <v>2640506.2340364899</v>
      </c>
      <c r="BO162" s="51">
        <v>2640506.2340364899</v>
      </c>
      <c r="BP162" s="51">
        <v>2903912.9007031498</v>
      </c>
      <c r="BQ162" s="51">
        <v>3167319.5673698201</v>
      </c>
      <c r="BR162" s="51">
        <v>1692328.5798247601</v>
      </c>
      <c r="BS162" s="51">
        <v>987510.33235774096</v>
      </c>
      <c r="BT162" s="51">
        <v>1092172.1723674</v>
      </c>
      <c r="BU162" s="51">
        <v>1310046.1882861799</v>
      </c>
      <c r="BV162" s="51">
        <v>1573452.8549528499</v>
      </c>
      <c r="BW162" s="51">
        <v>1836859.5216195099</v>
      </c>
      <c r="BX162" s="51">
        <v>2100266.1882861801</v>
      </c>
      <c r="BY162" s="51">
        <v>2363672.8549528499</v>
      </c>
      <c r="BZ162" s="51">
        <v>2627079.5216195099</v>
      </c>
      <c r="CA162" s="51">
        <v>2462694.0755430302</v>
      </c>
      <c r="CB162" s="51">
        <v>2462694.0755430302</v>
      </c>
      <c r="CC162" s="51">
        <v>2759246.8882719199</v>
      </c>
      <c r="CD162" s="51">
        <v>3220718.3098812201</v>
      </c>
      <c r="CE162" s="51">
        <v>4005001.2864570799</v>
      </c>
      <c r="CF162" s="51">
        <v>4147729.5567753599</v>
      </c>
      <c r="CG162" s="51">
        <v>4693431.8487362601</v>
      </c>
      <c r="CH162" s="51">
        <v>4684061.3123028902</v>
      </c>
      <c r="CI162" s="51">
        <v>4877054.1100423103</v>
      </c>
      <c r="CJ162" s="51">
        <v>5305549.3885264704</v>
      </c>
      <c r="CK162" s="51">
        <v>5434427.4709928297</v>
      </c>
      <c r="CL162" s="51">
        <v>2552906.3352103098</v>
      </c>
      <c r="CM162" s="51">
        <v>2995987.3599129701</v>
      </c>
      <c r="CN162" s="51">
        <v>2754360.9082170501</v>
      </c>
      <c r="CO162" s="51">
        <v>2754360.9082170501</v>
      </c>
    </row>
    <row r="163" spans="1:93" outlineLevel="1">
      <c r="A163" s="50" t="s">
        <v>1031</v>
      </c>
      <c r="B163" s="51" t="s">
        <v>777</v>
      </c>
      <c r="AC163" s="51">
        <v>10329.156968399901</v>
      </c>
      <c r="AD163" s="51">
        <v>25937.1269972999</v>
      </c>
      <c r="AE163" s="51">
        <v>84755.484318999996</v>
      </c>
      <c r="AF163" s="51">
        <v>184024.3847505</v>
      </c>
      <c r="AG163" s="51">
        <v>316514.82664389902</v>
      </c>
      <c r="AH163" s="51">
        <v>500177.36026969901</v>
      </c>
      <c r="AI163" s="51">
        <v>412479.199003627</v>
      </c>
      <c r="AJ163" s="51">
        <v>627186.029246527</v>
      </c>
      <c r="AK163" s="51">
        <v>643334.48833852704</v>
      </c>
      <c r="AL163" s="51">
        <v>634933.80415875604</v>
      </c>
      <c r="AM163" s="51">
        <v>766090.32969445596</v>
      </c>
      <c r="AN163" s="51">
        <v>541940.04676307598</v>
      </c>
      <c r="AO163" s="51">
        <v>541940.04676307598</v>
      </c>
      <c r="AP163" s="51">
        <v>630216.09936747595</v>
      </c>
      <c r="AQ163" s="51">
        <v>767584.12873987597</v>
      </c>
      <c r="AR163" s="51">
        <v>1048250.39521687</v>
      </c>
      <c r="AS163" s="51">
        <v>1231357.99759137</v>
      </c>
      <c r="AT163" s="51">
        <v>1332024.7378914701</v>
      </c>
      <c r="AU163" s="51">
        <v>1125460.7597537001</v>
      </c>
      <c r="AV163" s="51">
        <v>1182909.6917289</v>
      </c>
      <c r="AW163" s="51">
        <v>1310461.5817148001</v>
      </c>
      <c r="AX163" s="51">
        <v>1348825.231962</v>
      </c>
      <c r="AY163" s="51">
        <v>1405025.2345586999</v>
      </c>
      <c r="AZ163" s="51">
        <v>1536918.9215035001</v>
      </c>
      <c r="BA163" s="51">
        <v>1374966.92033764</v>
      </c>
      <c r="BB163" s="51">
        <v>1374966.92033764</v>
      </c>
      <c r="BC163" s="51">
        <v>1946678.58700431</v>
      </c>
      <c r="BD163" s="51">
        <v>2406150.1667710501</v>
      </c>
      <c r="BE163" s="51">
        <v>2977861.8334377198</v>
      </c>
      <c r="BF163" s="51">
        <v>2023956.3665011099</v>
      </c>
      <c r="BG163" s="51">
        <v>1976466.9986823299</v>
      </c>
      <c r="BH163" s="51">
        <v>58578.780207818403</v>
      </c>
      <c r="BI163" s="51">
        <v>595195.92954780394</v>
      </c>
      <c r="BJ163" s="51">
        <v>1131345.6013190399</v>
      </c>
      <c r="BK163" s="51">
        <v>1703057.2679857099</v>
      </c>
      <c r="BL163" s="51">
        <v>1958563.4681496399</v>
      </c>
      <c r="BM163" s="51">
        <v>2530275.1348163099</v>
      </c>
      <c r="BN163" s="51">
        <v>1869096.1606253099</v>
      </c>
      <c r="BO163" s="51">
        <v>1869096.1606253099</v>
      </c>
      <c r="BP163" s="51">
        <v>2055550.3272919799</v>
      </c>
      <c r="BQ163" s="51">
        <v>2242004.4939586399</v>
      </c>
      <c r="BR163" s="51">
        <v>1197924.0491898099</v>
      </c>
      <c r="BS163" s="51">
        <v>699014.59448096703</v>
      </c>
      <c r="BT163" s="51">
        <v>773100.17632197705</v>
      </c>
      <c r="BU163" s="51">
        <v>927323.75232533203</v>
      </c>
      <c r="BV163" s="51">
        <v>1113777.9189919899</v>
      </c>
      <c r="BW163" s="51">
        <v>1300232.0856586599</v>
      </c>
      <c r="BX163" s="51">
        <v>1486686.2523253299</v>
      </c>
      <c r="BY163" s="51">
        <v>1673140.4189919899</v>
      </c>
      <c r="BZ163" s="51">
        <v>1859594.5856586599</v>
      </c>
      <c r="CA163" s="51">
        <v>1743233.3248101701</v>
      </c>
      <c r="CB163" s="51">
        <v>1743233.3248101701</v>
      </c>
      <c r="CC163" s="51">
        <v>1953149.86374326</v>
      </c>
      <c r="CD163" s="51">
        <v>2279804.9466924001</v>
      </c>
      <c r="CE163" s="51">
        <v>2834963.9636377501</v>
      </c>
      <c r="CF163" s="51">
        <v>2935994.9545004601</v>
      </c>
      <c r="CG163" s="51">
        <v>3322273.32212805</v>
      </c>
      <c r="CH163" s="51">
        <v>3315640.3328336598</v>
      </c>
      <c r="CI163" s="51">
        <v>3452251.3457850399</v>
      </c>
      <c r="CJ163" s="51">
        <v>3755564.0845207102</v>
      </c>
      <c r="CK163" s="51">
        <v>3846791.1437642998</v>
      </c>
      <c r="CL163" s="51">
        <v>1807089.62141189</v>
      </c>
      <c r="CM163" s="51">
        <v>2120726.9608005499</v>
      </c>
      <c r="CN163" s="51">
        <v>1949690.28107002</v>
      </c>
      <c r="CO163" s="51">
        <v>1949690.28107002</v>
      </c>
    </row>
    <row r="164" spans="1:93" outlineLevel="1">
      <c r="A164" s="50" t="s">
        <v>1032</v>
      </c>
      <c r="B164" s="51" t="s">
        <v>777</v>
      </c>
      <c r="AC164" s="51">
        <v>2517.2728668</v>
      </c>
      <c r="AD164" s="51">
        <v>6321.02176709999</v>
      </c>
      <c r="AE164" s="51">
        <v>20655.381813</v>
      </c>
      <c r="AF164" s="51">
        <v>44847.7636634999</v>
      </c>
      <c r="AG164" s="51">
        <v>77136.419505299898</v>
      </c>
      <c r="AH164" s="51">
        <v>121895.998041899</v>
      </c>
      <c r="AI164" s="51">
        <v>100523.46952880701</v>
      </c>
      <c r="AJ164" s="51">
        <v>152848.715407107</v>
      </c>
      <c r="AK164" s="51">
        <v>156784.18449110701</v>
      </c>
      <c r="AL164" s="51">
        <v>154736.891143452</v>
      </c>
      <c r="AM164" s="51">
        <v>186700.46416735201</v>
      </c>
      <c r="AN164" s="51">
        <v>132073.796469794</v>
      </c>
      <c r="AO164" s="51">
        <v>132073.796469794</v>
      </c>
      <c r="AP164" s="51">
        <v>153587.160308594</v>
      </c>
      <c r="AQ164" s="51">
        <v>187064.51128339401</v>
      </c>
      <c r="AR164" s="51">
        <v>255464.43776239399</v>
      </c>
      <c r="AS164" s="51">
        <v>300088.77647389402</v>
      </c>
      <c r="AT164" s="51">
        <v>324621.81965659402</v>
      </c>
      <c r="AU164" s="51">
        <v>274281.03201872</v>
      </c>
      <c r="AV164" s="51">
        <v>288281.65550912003</v>
      </c>
      <c r="AW164" s="51">
        <v>319366.75884842</v>
      </c>
      <c r="AX164" s="51">
        <v>328716.19328281999</v>
      </c>
      <c r="AY164" s="51">
        <v>342412.44575372001</v>
      </c>
      <c r="AZ164" s="51">
        <v>374555.66910331999</v>
      </c>
      <c r="BA164" s="51">
        <v>335087.06779287598</v>
      </c>
      <c r="BB164" s="51">
        <v>335087.06779287598</v>
      </c>
      <c r="BC164" s="51">
        <v>474416.23445954302</v>
      </c>
      <c r="BD164" s="51">
        <v>586391.89640321</v>
      </c>
      <c r="BE164" s="51">
        <v>725721.06306987698</v>
      </c>
      <c r="BF164" s="51">
        <v>493249.132451716</v>
      </c>
      <c r="BG164" s="51">
        <v>481675.71621360502</v>
      </c>
      <c r="BH164" s="51">
        <v>14275.9661205226</v>
      </c>
      <c r="BI164" s="51">
        <v>145052.41270329701</v>
      </c>
      <c r="BJ164" s="51">
        <v>275714.93252213398</v>
      </c>
      <c r="BK164" s="51">
        <v>415044.09918880102</v>
      </c>
      <c r="BL164" s="51">
        <v>477312.315883709</v>
      </c>
      <c r="BM164" s="51">
        <v>616641.48255037598</v>
      </c>
      <c r="BN164" s="51">
        <v>455508.65661132202</v>
      </c>
      <c r="BO164" s="51">
        <v>455508.65661132202</v>
      </c>
      <c r="BP164" s="51">
        <v>500948.65661132202</v>
      </c>
      <c r="BQ164" s="51">
        <v>546388.65661132196</v>
      </c>
      <c r="BR164" s="51">
        <v>291940.58875570202</v>
      </c>
      <c r="BS164" s="51">
        <v>170353.648379978</v>
      </c>
      <c r="BT164" s="51">
        <v>188408.74952917299</v>
      </c>
      <c r="BU164" s="51">
        <v>225993.96105260801</v>
      </c>
      <c r="BV164" s="51">
        <v>271433.96105260798</v>
      </c>
      <c r="BW164" s="51">
        <v>316873.96105260798</v>
      </c>
      <c r="BX164" s="51">
        <v>362313.96105260798</v>
      </c>
      <c r="BY164" s="51">
        <v>407753.96105260798</v>
      </c>
      <c r="BZ164" s="51">
        <v>453193.96105260798</v>
      </c>
      <c r="CA164" s="51">
        <v>424836.04846042499</v>
      </c>
      <c r="CB164" s="51">
        <v>424836.04846042499</v>
      </c>
      <c r="CC164" s="51">
        <v>475993.74406246899</v>
      </c>
      <c r="CD164" s="51">
        <v>555601.19845985202</v>
      </c>
      <c r="CE164" s="51">
        <v>690896.18828755803</v>
      </c>
      <c r="CF164" s="51">
        <v>715517.93892805604</v>
      </c>
      <c r="CG164" s="51">
        <v>809655.88179422205</v>
      </c>
      <c r="CH164" s="51">
        <v>808039.38661897206</v>
      </c>
      <c r="CI164" s="51">
        <v>841332.16408173903</v>
      </c>
      <c r="CJ164" s="51">
        <v>915250.97409702395</v>
      </c>
      <c r="CK164" s="51">
        <v>937483.45826036402</v>
      </c>
      <c r="CL164" s="51">
        <v>440397.350507011</v>
      </c>
      <c r="CM164" s="51">
        <v>516832.316610343</v>
      </c>
      <c r="CN164" s="51">
        <v>475149.77800711902</v>
      </c>
      <c r="CO164" s="51">
        <v>475149.77800711902</v>
      </c>
    </row>
    <row r="165" spans="1:93" outlineLevel="1">
      <c r="A165" s="50" t="s">
        <v>1033</v>
      </c>
      <c r="B165" s="51" t="s">
        <v>777</v>
      </c>
      <c r="AC165" s="51">
        <v>643.80935160000001</v>
      </c>
      <c r="AD165" s="51">
        <v>1616.6435426999999</v>
      </c>
      <c r="AE165" s="51">
        <v>5282.7518809999901</v>
      </c>
      <c r="AF165" s="51">
        <v>11470.115149499999</v>
      </c>
      <c r="AG165" s="51">
        <v>19728.1545760999</v>
      </c>
      <c r="AH165" s="51">
        <v>31175.715790299899</v>
      </c>
      <c r="AI165" s="51">
        <v>25709.548850059498</v>
      </c>
      <c r="AJ165" s="51">
        <v>39092.0800271595</v>
      </c>
      <c r="AK165" s="51">
        <v>40098.602535159502</v>
      </c>
      <c r="AL165" s="51">
        <v>39574.993585143398</v>
      </c>
      <c r="AM165" s="51">
        <v>47749.890909443398</v>
      </c>
      <c r="AN165" s="51">
        <v>33778.755728083001</v>
      </c>
      <c r="AO165" s="51">
        <v>33778.755728083001</v>
      </c>
      <c r="AP165" s="51">
        <v>39280.942243682999</v>
      </c>
      <c r="AQ165" s="51">
        <v>47842.998391282999</v>
      </c>
      <c r="AR165" s="51">
        <v>65336.736514283002</v>
      </c>
      <c r="AS165" s="51">
        <v>76749.709239782998</v>
      </c>
      <c r="AT165" s="51">
        <v>83024.198919682996</v>
      </c>
      <c r="AU165" s="51">
        <v>70149.206194173297</v>
      </c>
      <c r="AV165" s="51">
        <v>73729.959178973295</v>
      </c>
      <c r="AW165" s="51">
        <v>81680.182013073398</v>
      </c>
      <c r="AX165" s="51">
        <v>84071.362325873401</v>
      </c>
      <c r="AY165" s="51">
        <v>87574.270389173398</v>
      </c>
      <c r="AZ165" s="51">
        <v>95795.114484373393</v>
      </c>
      <c r="BA165" s="51">
        <v>85700.756040611304</v>
      </c>
      <c r="BB165" s="51">
        <v>85700.756040611304</v>
      </c>
      <c r="BC165" s="51">
        <v>121334.922707278</v>
      </c>
      <c r="BD165" s="51">
        <v>149973.286775421</v>
      </c>
      <c r="BE165" s="51">
        <v>185607.45344208699</v>
      </c>
      <c r="BF165" s="51">
        <v>126151.38246038</v>
      </c>
      <c r="BG165" s="51">
        <v>123191.412817919</v>
      </c>
      <c r="BH165" s="51">
        <v>3651.1627564551</v>
      </c>
      <c r="BI165" s="51">
        <v>37097.926309946699</v>
      </c>
      <c r="BJ165" s="51">
        <v>70515.552494780597</v>
      </c>
      <c r="BK165" s="51">
        <v>106149.71916144701</v>
      </c>
      <c r="BL165" s="51">
        <v>122075.142852891</v>
      </c>
      <c r="BM165" s="51">
        <v>157709.30951955699</v>
      </c>
      <c r="BN165" s="51">
        <v>116498.73994405501</v>
      </c>
      <c r="BO165" s="51">
        <v>116498.73994405501</v>
      </c>
      <c r="BP165" s="51">
        <v>128120.406610722</v>
      </c>
      <c r="BQ165" s="51">
        <v>139742.073277388</v>
      </c>
      <c r="BR165" s="51">
        <v>74665.501658765395</v>
      </c>
      <c r="BS165" s="51">
        <v>43568.935275169497</v>
      </c>
      <c r="BT165" s="51">
        <v>48186.681031967302</v>
      </c>
      <c r="BU165" s="51">
        <v>57799.418706296499</v>
      </c>
      <c r="BV165" s="51">
        <v>69421.085372963207</v>
      </c>
      <c r="BW165" s="51">
        <v>81042.752039629806</v>
      </c>
      <c r="BX165" s="51">
        <v>92664.418706296507</v>
      </c>
      <c r="BY165" s="51">
        <v>104286.085372963</v>
      </c>
      <c r="BZ165" s="51">
        <v>115907.75203962901</v>
      </c>
      <c r="CA165" s="51">
        <v>108655.003363407</v>
      </c>
      <c r="CB165" s="51">
        <v>108655.003363407</v>
      </c>
      <c r="CC165" s="51">
        <v>121738.921042498</v>
      </c>
      <c r="CD165" s="51">
        <v>142099.051961602</v>
      </c>
      <c r="CE165" s="51">
        <v>176701.63693863901</v>
      </c>
      <c r="CF165" s="51">
        <v>182998.811873987</v>
      </c>
      <c r="CG165" s="51">
        <v>207075.21094640001</v>
      </c>
      <c r="CH165" s="51">
        <v>206661.78088687101</v>
      </c>
      <c r="CI165" s="51">
        <v>215176.62805707299</v>
      </c>
      <c r="CJ165" s="51">
        <v>234081.850698447</v>
      </c>
      <c r="CK165" s="51">
        <v>239767.95499168299</v>
      </c>
      <c r="CL165" s="51">
        <v>112634.704308026</v>
      </c>
      <c r="CM165" s="51">
        <v>132183.45044545201</v>
      </c>
      <c r="CN165" s="51">
        <v>121522.852029246</v>
      </c>
      <c r="CO165" s="51">
        <v>121522.852029246</v>
      </c>
    </row>
    <row r="166" spans="1:93" outlineLevel="1">
      <c r="A166" s="50" t="s">
        <v>1034</v>
      </c>
      <c r="B166" s="51" t="s">
        <v>777</v>
      </c>
      <c r="AC166" s="51">
        <v>9000</v>
      </c>
      <c r="AD166" s="51">
        <v>18000</v>
      </c>
      <c r="AE166" s="51">
        <v>27000</v>
      </c>
      <c r="AF166" s="51">
        <v>36000</v>
      </c>
      <c r="AG166" s="51">
        <v>45000</v>
      </c>
      <c r="AH166" s="51">
        <v>54000</v>
      </c>
      <c r="AI166" s="51">
        <v>63000</v>
      </c>
      <c r="AJ166" s="51">
        <v>72000</v>
      </c>
      <c r="AK166" s="51">
        <v>81000</v>
      </c>
      <c r="AL166" s="51">
        <v>90000</v>
      </c>
      <c r="AM166" s="51">
        <v>99000</v>
      </c>
      <c r="AP166" s="51">
        <v>44000</v>
      </c>
      <c r="AQ166" s="51">
        <v>88000</v>
      </c>
      <c r="AR166" s="51">
        <v>132000</v>
      </c>
      <c r="AS166" s="51">
        <v>176000</v>
      </c>
      <c r="AT166" s="51">
        <v>220000</v>
      </c>
      <c r="AU166" s="51">
        <v>264000</v>
      </c>
      <c r="AV166" s="51">
        <v>308000</v>
      </c>
      <c r="AW166" s="51">
        <v>352000</v>
      </c>
      <c r="AX166" s="51">
        <v>396000</v>
      </c>
      <c r="AY166" s="51">
        <v>440000</v>
      </c>
      <c r="AZ166" s="51">
        <v>484000</v>
      </c>
      <c r="BC166" s="51">
        <v>48749.999980000001</v>
      </c>
      <c r="BD166" s="51">
        <v>97499.999960000001</v>
      </c>
      <c r="BE166" s="51">
        <v>146249.99994000001</v>
      </c>
      <c r="BF166" s="51">
        <v>194999.99992</v>
      </c>
      <c r="BG166" s="51">
        <v>243749.99989999901</v>
      </c>
      <c r="BH166" s="51">
        <v>292499.99987999903</v>
      </c>
      <c r="BI166" s="51">
        <v>341249.99985999899</v>
      </c>
      <c r="BJ166" s="51">
        <v>389999.99983999901</v>
      </c>
      <c r="BK166" s="51">
        <v>438749.99981999898</v>
      </c>
      <c r="BL166" s="51">
        <v>487499.999799999</v>
      </c>
      <c r="BM166" s="51">
        <v>536249.99977999995</v>
      </c>
      <c r="BP166" s="51">
        <v>54666.666647999999</v>
      </c>
      <c r="BQ166" s="51">
        <v>109333.333296</v>
      </c>
      <c r="BR166" s="51">
        <v>163999.99994400001</v>
      </c>
      <c r="BS166" s="51">
        <v>218666.66659199999</v>
      </c>
      <c r="BT166" s="51">
        <v>273333.33324000001</v>
      </c>
      <c r="BU166" s="51">
        <v>327999.99988799897</v>
      </c>
      <c r="BV166" s="51">
        <v>382666.66653599998</v>
      </c>
      <c r="BW166" s="51">
        <v>437333.33318399999</v>
      </c>
      <c r="BX166" s="51">
        <v>491999.99983199901</v>
      </c>
      <c r="BY166" s="51">
        <v>546666.66648000001</v>
      </c>
      <c r="BZ166" s="51">
        <v>601333.33312800003</v>
      </c>
      <c r="CC166" s="51">
        <v>143833.33333600001</v>
      </c>
      <c r="CD166" s="51">
        <v>287666.66667200002</v>
      </c>
      <c r="CE166" s="51">
        <v>431500.000008</v>
      </c>
      <c r="CF166" s="51">
        <v>575333.33334400004</v>
      </c>
      <c r="CG166" s="51">
        <v>719166.66668000002</v>
      </c>
      <c r="CH166" s="51">
        <v>863000.00001600001</v>
      </c>
      <c r="CI166" s="51">
        <v>1006833.333352</v>
      </c>
      <c r="CJ166" s="51">
        <v>1150666.6666880001</v>
      </c>
      <c r="CK166" s="51">
        <v>1294500.0000239999</v>
      </c>
      <c r="CL166" s="51">
        <v>1438333.33336</v>
      </c>
      <c r="CM166" s="51">
        <v>1582166.6666959999</v>
      </c>
    </row>
    <row r="167" spans="1:93" outlineLevel="1">
      <c r="A167" s="50" t="s">
        <v>1035</v>
      </c>
      <c r="B167" s="51" t="s">
        <v>777</v>
      </c>
      <c r="AC167" s="51">
        <v>44000</v>
      </c>
      <c r="AD167" s="51">
        <v>88000</v>
      </c>
      <c r="AE167" s="51">
        <v>132000</v>
      </c>
      <c r="AF167" s="51">
        <v>176000</v>
      </c>
      <c r="AG167" s="51">
        <v>220000</v>
      </c>
      <c r="AH167" s="51">
        <v>264000</v>
      </c>
      <c r="AI167" s="51">
        <v>308000</v>
      </c>
      <c r="AJ167" s="51">
        <v>352000</v>
      </c>
      <c r="AK167" s="51">
        <v>396000</v>
      </c>
      <c r="AL167" s="51">
        <v>440000</v>
      </c>
      <c r="AM167" s="51">
        <v>484000</v>
      </c>
      <c r="AP167" s="51">
        <v>221000</v>
      </c>
      <c r="AQ167" s="51">
        <v>442000</v>
      </c>
      <c r="AR167" s="51">
        <v>663000</v>
      </c>
      <c r="AS167" s="51">
        <v>884000</v>
      </c>
      <c r="AT167" s="51">
        <v>1105000</v>
      </c>
      <c r="AU167" s="51">
        <v>1326000</v>
      </c>
      <c r="AV167" s="51">
        <v>1547000</v>
      </c>
      <c r="AW167" s="51">
        <v>1768000</v>
      </c>
      <c r="AX167" s="51">
        <v>1989000</v>
      </c>
      <c r="AY167" s="51">
        <v>2210000</v>
      </c>
      <c r="AZ167" s="51">
        <v>2431000</v>
      </c>
      <c r="BC167" s="51">
        <v>244250.00001999899</v>
      </c>
      <c r="BD167" s="51">
        <v>488500.00003999902</v>
      </c>
      <c r="BE167" s="51">
        <v>732750.00005999999</v>
      </c>
      <c r="BF167" s="51">
        <v>977000.00007999898</v>
      </c>
      <c r="BG167" s="51">
        <v>1221250.0000999901</v>
      </c>
      <c r="BH167" s="51">
        <v>1465500.00012</v>
      </c>
      <c r="BI167" s="51">
        <v>1709750.0001399999</v>
      </c>
      <c r="BJ167" s="51">
        <v>1954000.00015999</v>
      </c>
      <c r="BK167" s="51">
        <v>2198250.00018</v>
      </c>
      <c r="BL167" s="51">
        <v>2442500.0001999899</v>
      </c>
      <c r="BM167" s="51">
        <v>2686750.00021999</v>
      </c>
      <c r="BP167" s="51">
        <v>273916.66675099998</v>
      </c>
      <c r="BQ167" s="51">
        <v>547833.33350199996</v>
      </c>
      <c r="BR167" s="51">
        <v>821750.00025299995</v>
      </c>
      <c r="BS167" s="51">
        <v>1095666.6670039999</v>
      </c>
      <c r="BT167" s="51">
        <v>1369583.33375499</v>
      </c>
      <c r="BU167" s="51">
        <v>1643500.0005059901</v>
      </c>
      <c r="BV167" s="51">
        <v>1917416.66725699</v>
      </c>
      <c r="BW167" s="51">
        <v>2191333.3340079901</v>
      </c>
      <c r="BX167" s="51">
        <v>2465250.0007589902</v>
      </c>
      <c r="BY167" s="51">
        <v>2739166.6675099898</v>
      </c>
      <c r="BZ167" s="51">
        <v>3013083.3342609899</v>
      </c>
      <c r="CC167" s="51">
        <v>720083.33334600006</v>
      </c>
      <c r="CD167" s="51">
        <v>1440166.6666920001</v>
      </c>
      <c r="CE167" s="51">
        <v>2160250.0000379998</v>
      </c>
      <c r="CF167" s="51">
        <v>2880333.3333840002</v>
      </c>
      <c r="CG167" s="51">
        <v>3600416.6667300002</v>
      </c>
      <c r="CH167" s="51">
        <v>4320500.0000759996</v>
      </c>
      <c r="CI167" s="51">
        <v>5040583.3334219996</v>
      </c>
      <c r="CJ167" s="51">
        <v>5760666.6667680005</v>
      </c>
      <c r="CK167" s="51">
        <v>6480750.0001139902</v>
      </c>
      <c r="CL167" s="51">
        <v>7200833.3334599901</v>
      </c>
      <c r="CM167" s="51">
        <v>7920916.66680599</v>
      </c>
    </row>
    <row r="168" spans="1:93" outlineLevel="1">
      <c r="A168" s="50" t="s">
        <v>1036</v>
      </c>
      <c r="B168" s="51" t="s">
        <v>777</v>
      </c>
      <c r="AC168" s="51">
        <v>31000</v>
      </c>
      <c r="AD168" s="51">
        <v>62000</v>
      </c>
      <c r="AE168" s="51">
        <v>93000</v>
      </c>
      <c r="AF168" s="51">
        <v>124000</v>
      </c>
      <c r="AG168" s="51">
        <v>155000</v>
      </c>
      <c r="AH168" s="51">
        <v>186000</v>
      </c>
      <c r="AI168" s="51">
        <v>217000</v>
      </c>
      <c r="AJ168" s="51">
        <v>248000</v>
      </c>
      <c r="AK168" s="51">
        <v>279000</v>
      </c>
      <c r="AL168" s="51">
        <v>310000</v>
      </c>
      <c r="AM168" s="51">
        <v>341000</v>
      </c>
      <c r="AP168" s="51">
        <v>156000</v>
      </c>
      <c r="AQ168" s="51">
        <v>312000</v>
      </c>
      <c r="AR168" s="51">
        <v>468000</v>
      </c>
      <c r="AS168" s="51">
        <v>624000</v>
      </c>
      <c r="AT168" s="51">
        <v>780000</v>
      </c>
      <c r="AU168" s="51">
        <v>936000</v>
      </c>
      <c r="AV168" s="51">
        <v>1092000</v>
      </c>
      <c r="AW168" s="51">
        <v>1248000</v>
      </c>
      <c r="AX168" s="51">
        <v>1404000</v>
      </c>
      <c r="AY168" s="51">
        <v>1560000</v>
      </c>
      <c r="AZ168" s="51">
        <v>1716000</v>
      </c>
      <c r="BC168" s="51">
        <v>172833.33334799999</v>
      </c>
      <c r="BD168" s="51">
        <v>345666.66669599997</v>
      </c>
      <c r="BE168" s="51">
        <v>518500.00004399999</v>
      </c>
      <c r="BF168" s="51">
        <v>691333.33339199994</v>
      </c>
      <c r="BG168" s="51">
        <v>864166.66674000002</v>
      </c>
      <c r="BH168" s="51">
        <v>1037000.000088</v>
      </c>
      <c r="BI168" s="51">
        <v>1209833.3334359999</v>
      </c>
      <c r="BJ168" s="51">
        <v>1382666.6667839999</v>
      </c>
      <c r="BK168" s="51">
        <v>1555500.0001320001</v>
      </c>
      <c r="BL168" s="51">
        <v>1728333.33348</v>
      </c>
      <c r="BM168" s="51">
        <v>1901166.666828</v>
      </c>
      <c r="BP168" s="51">
        <v>193833.33340799899</v>
      </c>
      <c r="BQ168" s="51">
        <v>387666.66681599902</v>
      </c>
      <c r="BR168" s="51">
        <v>581500.00022399996</v>
      </c>
      <c r="BS168" s="51">
        <v>775333.33363199898</v>
      </c>
      <c r="BT168" s="51">
        <v>969166.66703999997</v>
      </c>
      <c r="BU168" s="51">
        <v>1163000.0004479999</v>
      </c>
      <c r="BV168" s="51">
        <v>1356833.3338560001</v>
      </c>
      <c r="BW168" s="51">
        <v>1550666.667264</v>
      </c>
      <c r="BX168" s="51">
        <v>1744500.000672</v>
      </c>
      <c r="BY168" s="51">
        <v>1938333.3340799999</v>
      </c>
      <c r="BZ168" s="51">
        <v>2132166.6674879999</v>
      </c>
      <c r="CC168" s="51">
        <v>509666.66665199999</v>
      </c>
      <c r="CD168" s="51">
        <v>1019333.333304</v>
      </c>
      <c r="CE168" s="51">
        <v>1528999.9999559999</v>
      </c>
      <c r="CF168" s="51">
        <v>2038666.6666079999</v>
      </c>
      <c r="CG168" s="51">
        <v>2548333.3332600002</v>
      </c>
      <c r="CH168" s="51">
        <v>3057999.9999119998</v>
      </c>
      <c r="CI168" s="51">
        <v>3567666.6665639998</v>
      </c>
      <c r="CJ168" s="51">
        <v>4077333.3332159999</v>
      </c>
      <c r="CK168" s="51">
        <v>4586999.9998679999</v>
      </c>
      <c r="CL168" s="51">
        <v>5096666.6665199902</v>
      </c>
      <c r="CM168" s="51">
        <v>5606333.3331719898</v>
      </c>
    </row>
    <row r="169" spans="1:93" outlineLevel="1">
      <c r="A169" s="50" t="s">
        <v>1037</v>
      </c>
      <c r="B169" s="51" t="s">
        <v>777</v>
      </c>
      <c r="AC169" s="51">
        <v>8000</v>
      </c>
      <c r="AD169" s="51">
        <v>16000</v>
      </c>
      <c r="AE169" s="51">
        <v>24000</v>
      </c>
      <c r="AF169" s="51">
        <v>32000</v>
      </c>
      <c r="AG169" s="51">
        <v>40000</v>
      </c>
      <c r="AH169" s="51">
        <v>48000</v>
      </c>
      <c r="AI169" s="51">
        <v>56000</v>
      </c>
      <c r="AJ169" s="51">
        <v>64000</v>
      </c>
      <c r="AK169" s="51">
        <v>72000</v>
      </c>
      <c r="AL169" s="51">
        <v>80000</v>
      </c>
      <c r="AM169" s="51">
        <v>88000</v>
      </c>
      <c r="AP169" s="51">
        <v>38000</v>
      </c>
      <c r="AQ169" s="51">
        <v>76000</v>
      </c>
      <c r="AR169" s="51">
        <v>114000</v>
      </c>
      <c r="AS169" s="51">
        <v>152000</v>
      </c>
      <c r="AT169" s="51">
        <v>190000</v>
      </c>
      <c r="AU169" s="51">
        <v>228000</v>
      </c>
      <c r="AV169" s="51">
        <v>266000</v>
      </c>
      <c r="AW169" s="51">
        <v>304000</v>
      </c>
      <c r="AX169" s="51">
        <v>342000</v>
      </c>
      <c r="AY169" s="51">
        <v>380000</v>
      </c>
      <c r="AZ169" s="51">
        <v>418000</v>
      </c>
      <c r="BC169" s="51">
        <v>42166.666674</v>
      </c>
      <c r="BD169" s="51">
        <v>84333.333348</v>
      </c>
      <c r="BE169" s="51">
        <v>126500.00002199999</v>
      </c>
      <c r="BF169" s="51">
        <v>168666.666696</v>
      </c>
      <c r="BG169" s="51">
        <v>210833.33336999899</v>
      </c>
      <c r="BH169" s="51">
        <v>253000.00004399999</v>
      </c>
      <c r="BI169" s="51">
        <v>295166.66671799897</v>
      </c>
      <c r="BJ169" s="51">
        <v>337333.333392</v>
      </c>
      <c r="BK169" s="51">
        <v>379500.00006599998</v>
      </c>
      <c r="BL169" s="51">
        <v>421666.66673999903</v>
      </c>
      <c r="BM169" s="51">
        <v>463833.33341399999</v>
      </c>
      <c r="BP169" s="51">
        <v>47250.000013999997</v>
      </c>
      <c r="BQ169" s="51">
        <v>94500.000027999995</v>
      </c>
      <c r="BR169" s="51">
        <v>141750.000042</v>
      </c>
      <c r="BS169" s="51">
        <v>189000.00005599999</v>
      </c>
      <c r="BT169" s="51">
        <v>236250.00007000001</v>
      </c>
      <c r="BU169" s="51">
        <v>283500.000084</v>
      </c>
      <c r="BV169" s="51">
        <v>330750.00009799999</v>
      </c>
      <c r="BW169" s="51">
        <v>378000.00011199998</v>
      </c>
      <c r="BX169" s="51">
        <v>425250.00012600003</v>
      </c>
      <c r="BY169" s="51">
        <v>472500.00014000002</v>
      </c>
      <c r="BZ169" s="51">
        <v>519750.00015400001</v>
      </c>
      <c r="CC169" s="51">
        <v>124249.999996</v>
      </c>
      <c r="CD169" s="51">
        <v>248499.999992</v>
      </c>
      <c r="CE169" s="51">
        <v>372749.99998800003</v>
      </c>
      <c r="CF169" s="51">
        <v>496999.99998399999</v>
      </c>
      <c r="CG169" s="51">
        <v>621249.99997999996</v>
      </c>
      <c r="CH169" s="51">
        <v>745499.99997600005</v>
      </c>
      <c r="CI169" s="51">
        <v>869749.99997200002</v>
      </c>
      <c r="CJ169" s="51">
        <v>993999.99996799999</v>
      </c>
      <c r="CK169" s="51">
        <v>1118249.999964</v>
      </c>
      <c r="CL169" s="51">
        <v>1242499.9999599999</v>
      </c>
      <c r="CM169" s="51">
        <v>1366749.9999559999</v>
      </c>
    </row>
    <row r="170" spans="1:93" outlineLevel="1">
      <c r="A170" s="50" t="s">
        <v>1038</v>
      </c>
      <c r="B170" s="51" t="s">
        <v>777</v>
      </c>
      <c r="AC170" s="51">
        <v>2000</v>
      </c>
      <c r="AD170" s="51">
        <v>4000</v>
      </c>
      <c r="AE170" s="51">
        <v>6000</v>
      </c>
      <c r="AF170" s="51">
        <v>8000</v>
      </c>
      <c r="AG170" s="51">
        <v>10000</v>
      </c>
      <c r="AH170" s="51">
        <v>12000</v>
      </c>
      <c r="AI170" s="51">
        <v>14000</v>
      </c>
      <c r="AJ170" s="51">
        <v>16000</v>
      </c>
      <c r="AK170" s="51">
        <v>18000</v>
      </c>
      <c r="AL170" s="51">
        <v>20000</v>
      </c>
      <c r="AM170" s="51">
        <v>22000</v>
      </c>
      <c r="AP170" s="51">
        <v>10000</v>
      </c>
      <c r="AQ170" s="51">
        <v>20000</v>
      </c>
      <c r="AR170" s="51">
        <v>30000</v>
      </c>
      <c r="AS170" s="51">
        <v>40000</v>
      </c>
      <c r="AT170" s="51">
        <v>50000</v>
      </c>
      <c r="AU170" s="51">
        <v>60000</v>
      </c>
      <c r="AV170" s="51">
        <v>70000</v>
      </c>
      <c r="AW170" s="51">
        <v>80000</v>
      </c>
      <c r="AX170" s="51">
        <v>90000</v>
      </c>
      <c r="AY170" s="51">
        <v>100000</v>
      </c>
      <c r="AZ170" s="51">
        <v>110000</v>
      </c>
      <c r="BC170" s="51">
        <v>10750</v>
      </c>
      <c r="BD170" s="51">
        <v>21500</v>
      </c>
      <c r="BE170" s="51">
        <v>32250</v>
      </c>
      <c r="BF170" s="51">
        <v>43000</v>
      </c>
      <c r="BG170" s="51">
        <v>53750</v>
      </c>
      <c r="BH170" s="51">
        <v>64500</v>
      </c>
      <c r="BI170" s="51">
        <v>75250</v>
      </c>
      <c r="BJ170" s="51">
        <v>86000</v>
      </c>
      <c r="BK170" s="51">
        <v>96750</v>
      </c>
      <c r="BL170" s="51">
        <v>107500</v>
      </c>
      <c r="BM170" s="51">
        <v>118250</v>
      </c>
      <c r="BP170" s="51">
        <v>12083.333329999999</v>
      </c>
      <c r="BQ170" s="51">
        <v>24166.666659999999</v>
      </c>
      <c r="BR170" s="51">
        <v>36249.999989999997</v>
      </c>
      <c r="BS170" s="51">
        <v>48333.333319999998</v>
      </c>
      <c r="BT170" s="51">
        <v>60416.666649999999</v>
      </c>
      <c r="BU170" s="51">
        <v>72499.999979999993</v>
      </c>
      <c r="BV170" s="51">
        <v>84583.333310000002</v>
      </c>
      <c r="BW170" s="51">
        <v>96666.666639999996</v>
      </c>
      <c r="BX170" s="51">
        <v>108749.99997</v>
      </c>
      <c r="BY170" s="51">
        <v>120833.3333</v>
      </c>
      <c r="BZ170" s="51">
        <v>132916.66662999999</v>
      </c>
      <c r="CC170" s="51">
        <v>31750</v>
      </c>
      <c r="CD170" s="51">
        <v>63500</v>
      </c>
      <c r="CE170" s="51">
        <v>95250</v>
      </c>
      <c r="CF170" s="51">
        <v>127000</v>
      </c>
      <c r="CG170" s="51">
        <v>158750</v>
      </c>
      <c r="CH170" s="51">
        <v>190500</v>
      </c>
      <c r="CI170" s="51">
        <v>222250</v>
      </c>
      <c r="CJ170" s="51">
        <v>254000</v>
      </c>
      <c r="CK170" s="51">
        <v>285750</v>
      </c>
      <c r="CL170" s="51">
        <v>317500</v>
      </c>
      <c r="CM170" s="51">
        <v>349250</v>
      </c>
    </row>
    <row r="171" spans="1:93" outlineLevel="1">
      <c r="A171" s="50" t="s">
        <v>1039</v>
      </c>
      <c r="B171" s="51" t="s">
        <v>777</v>
      </c>
      <c r="AC171" s="51">
        <v>9108791.8614239991</v>
      </c>
      <c r="AD171" s="51">
        <v>9142976.6876903996</v>
      </c>
      <c r="AE171" s="51">
        <v>9226445.5908359997</v>
      </c>
      <c r="AF171" s="51">
        <v>8580860.4954647701</v>
      </c>
      <c r="AG171" s="51">
        <v>8597788.1522383709</v>
      </c>
      <c r="AH171" s="51">
        <v>8605035.8476511706</v>
      </c>
      <c r="AI171" s="51">
        <v>8642948.3256287705</v>
      </c>
      <c r="AJ171" s="51">
        <v>8654763.7816063706</v>
      </c>
      <c r="AK171" s="51">
        <v>7518225.7920178501</v>
      </c>
      <c r="AL171" s="51">
        <v>7518225.7920178501</v>
      </c>
      <c r="AM171" s="51">
        <v>7523998.67483305</v>
      </c>
      <c r="AN171" s="51">
        <v>7303235.7318376303</v>
      </c>
      <c r="AO171" s="51">
        <v>7303235.7318376303</v>
      </c>
      <c r="AP171" s="51">
        <v>7306595.2961624302</v>
      </c>
      <c r="AQ171" s="51">
        <v>7309955.8163360301</v>
      </c>
      <c r="AR171" s="51">
        <v>7314961.6720296303</v>
      </c>
      <c r="AS171" s="51">
        <v>7320744.32145443</v>
      </c>
      <c r="AT171" s="51">
        <v>7329384.6625536298</v>
      </c>
      <c r="AU171" s="51">
        <v>7333094.1388712302</v>
      </c>
      <c r="AV171" s="51">
        <v>7336781.4896808201</v>
      </c>
      <c r="AW171" s="51">
        <v>7362717.90306722</v>
      </c>
      <c r="AX171" s="51">
        <v>7375486.3679920202</v>
      </c>
      <c r="AY171" s="51">
        <v>7391591.1253864197</v>
      </c>
      <c r="AZ171" s="51">
        <v>7088617.0189620899</v>
      </c>
      <c r="BA171" s="51">
        <v>6625295.3965782197</v>
      </c>
      <c r="BB171" s="51">
        <v>6625295.3965782197</v>
      </c>
      <c r="BC171" s="51">
        <v>6625825.7226061104</v>
      </c>
      <c r="BD171" s="51">
        <v>6626356.1705924599</v>
      </c>
      <c r="BE171" s="51">
        <v>6627118.1050606603</v>
      </c>
      <c r="BF171" s="51">
        <v>6627972.8122541504</v>
      </c>
      <c r="BG171" s="51">
        <v>6629244.6942355596</v>
      </c>
      <c r="BH171" s="51">
        <v>6629822.89208721</v>
      </c>
      <c r="BI171" s="51">
        <v>6630398.2077995604</v>
      </c>
      <c r="BJ171" s="51">
        <v>6634006.1752532199</v>
      </c>
      <c r="BK171" s="51">
        <v>6636417.4455770096</v>
      </c>
      <c r="BL171" s="51">
        <v>6638706.0873197597</v>
      </c>
      <c r="BM171" s="51">
        <v>6641228.0770342099</v>
      </c>
      <c r="BN171" s="51">
        <v>6505543.4881430799</v>
      </c>
      <c r="BO171" s="51">
        <v>6505543.4881430799</v>
      </c>
      <c r="BP171" s="51">
        <v>6512706.5392851802</v>
      </c>
      <c r="BQ171" s="51">
        <v>6519871.6284277998</v>
      </c>
      <c r="BR171" s="51">
        <v>6530544.7981833303</v>
      </c>
      <c r="BS171" s="51">
        <v>6542874.1985347103</v>
      </c>
      <c r="BT171" s="51">
        <v>4850655.8616897501</v>
      </c>
      <c r="BU171" s="51">
        <v>4858564.9731115</v>
      </c>
      <c r="BV171" s="51">
        <v>4866426.9099206999</v>
      </c>
      <c r="BW171" s="51">
        <v>4921726.8945520399</v>
      </c>
      <c r="BX171" s="51">
        <v>4958103.6560860304</v>
      </c>
      <c r="BY171" s="51">
        <v>4992441.2039625896</v>
      </c>
      <c r="BZ171" s="51">
        <v>5029854.2037693998</v>
      </c>
      <c r="CA171" s="51">
        <v>4969355.9322142499</v>
      </c>
      <c r="CB171" s="51">
        <v>4969355.9322142499</v>
      </c>
      <c r="CC171" s="51">
        <v>4969869.5651689302</v>
      </c>
      <c r="CD171" s="51">
        <v>4970383.3162431801</v>
      </c>
      <c r="CE171" s="51">
        <v>4971121.2672989303</v>
      </c>
      <c r="CF171" s="51">
        <v>4971949.0708727399</v>
      </c>
      <c r="CG171" s="51">
        <v>4973180.9178230297</v>
      </c>
      <c r="CH171" s="51">
        <v>4973740.9157399898</v>
      </c>
      <c r="CI171" s="51">
        <v>4974298.1222387599</v>
      </c>
      <c r="CJ171" s="51">
        <v>4977792.5216952097</v>
      </c>
      <c r="CK171" s="51">
        <v>4980127.8924592296</v>
      </c>
      <c r="CL171" s="51">
        <v>4982344.4946222398</v>
      </c>
      <c r="CM171" s="51">
        <v>4984787.0996624902</v>
      </c>
      <c r="CN171" s="51">
        <v>4886086.8928424604</v>
      </c>
      <c r="CO171" s="51">
        <v>4886086.8928424604</v>
      </c>
    </row>
    <row r="172" spans="1:93" outlineLevel="1">
      <c r="A172" s="50" t="s">
        <v>1040</v>
      </c>
      <c r="B172" s="51" t="s">
        <v>777</v>
      </c>
      <c r="AC172" s="51">
        <v>8162.0383579999998</v>
      </c>
      <c r="AD172" s="51">
        <v>54962.499389299999</v>
      </c>
      <c r="AE172" s="51">
        <v>169234.92887449899</v>
      </c>
      <c r="AF172" s="51">
        <v>157393.36468578299</v>
      </c>
      <c r="AG172" s="51">
        <v>180568.03683448301</v>
      </c>
      <c r="AH172" s="51">
        <v>190490.43585708301</v>
      </c>
      <c r="AI172" s="51">
        <v>242394.20843628299</v>
      </c>
      <c r="AJ172" s="51">
        <v>258570.06326548301</v>
      </c>
      <c r="AK172" s="51">
        <v>224614.80957085401</v>
      </c>
      <c r="AL172" s="51">
        <v>224614.80957085401</v>
      </c>
      <c r="AM172" s="51">
        <v>232518.12828675401</v>
      </c>
      <c r="AN172" s="51">
        <v>225695.77489867099</v>
      </c>
      <c r="AO172" s="51">
        <v>225695.77489867099</v>
      </c>
      <c r="AP172" s="51">
        <v>230295.159375271</v>
      </c>
      <c r="AQ172" s="51">
        <v>234895.85244897101</v>
      </c>
      <c r="AR172" s="51">
        <v>241749.07886267101</v>
      </c>
      <c r="AS172" s="51">
        <v>249665.76847677099</v>
      </c>
      <c r="AT172" s="51">
        <v>261494.75785817101</v>
      </c>
      <c r="AU172" s="51">
        <v>266573.18652987102</v>
      </c>
      <c r="AV172" s="51">
        <v>271621.32445307099</v>
      </c>
      <c r="AW172" s="51">
        <v>307129.36227437097</v>
      </c>
      <c r="AX172" s="51">
        <v>324609.92632597103</v>
      </c>
      <c r="AY172" s="51">
        <v>346658.01470827102</v>
      </c>
      <c r="AZ172" s="51">
        <v>332448.84100541897</v>
      </c>
      <c r="BA172" s="51">
        <v>310719.53386945202</v>
      </c>
      <c r="BB172" s="51">
        <v>310719.53386945202</v>
      </c>
      <c r="BC172" s="51">
        <v>311445.57244601101</v>
      </c>
      <c r="BD172" s="51">
        <v>312171.77798881498</v>
      </c>
      <c r="BE172" s="51">
        <v>313214.89823490003</v>
      </c>
      <c r="BF172" s="51">
        <v>314385.02823322802</v>
      </c>
      <c r="BG172" s="51">
        <v>316126.28801449999</v>
      </c>
      <c r="BH172" s="51">
        <v>316917.86512575101</v>
      </c>
      <c r="BI172" s="51">
        <v>317705.49646740803</v>
      </c>
      <c r="BJ172" s="51">
        <v>322644.95524660801</v>
      </c>
      <c r="BK172" s="51">
        <v>325946.08545990998</v>
      </c>
      <c r="BL172" s="51">
        <v>329079.33200214599</v>
      </c>
      <c r="BM172" s="51">
        <v>332532.04170535598</v>
      </c>
      <c r="BN172" s="51">
        <v>325738.19682477601</v>
      </c>
      <c r="BO172" s="51">
        <v>325738.19682477601</v>
      </c>
      <c r="BP172" s="51">
        <v>335544.71429040801</v>
      </c>
      <c r="BQ172" s="51">
        <v>345354.021864234</v>
      </c>
      <c r="BR172" s="51">
        <v>359966.038942563</v>
      </c>
      <c r="BS172" s="51">
        <v>376845.50517671602</v>
      </c>
      <c r="BT172" s="51">
        <v>279379.94880694</v>
      </c>
      <c r="BU172" s="51">
        <v>290207.85408869298</v>
      </c>
      <c r="BV172" s="51">
        <v>300971.17534714402</v>
      </c>
      <c r="BW172" s="51">
        <v>376679.173849218</v>
      </c>
      <c r="BX172" s="51">
        <v>426480.486201939</v>
      </c>
      <c r="BY172" s="51">
        <v>473490.02952340897</v>
      </c>
      <c r="BZ172" s="51">
        <v>524709.99553632597</v>
      </c>
      <c r="CA172" s="51">
        <v>518398.86871005199</v>
      </c>
      <c r="CB172" s="51">
        <v>518398.86871005199</v>
      </c>
      <c r="CC172" s="51">
        <v>519102.05376919499</v>
      </c>
      <c r="CD172" s="51">
        <v>519805.40053898602</v>
      </c>
      <c r="CE172" s="51">
        <v>520815.68648744602</v>
      </c>
      <c r="CF172" s="51">
        <v>521948.98430197802</v>
      </c>
      <c r="CG172" s="51">
        <v>523635.43444637803</v>
      </c>
      <c r="CH172" s="51">
        <v>524402.09508365404</v>
      </c>
      <c r="CI172" s="51">
        <v>525164.93415233202</v>
      </c>
      <c r="CJ172" s="51">
        <v>529948.913579777</v>
      </c>
      <c r="CK172" s="51">
        <v>533146.13411216601</v>
      </c>
      <c r="CL172" s="51">
        <v>536180.75544806803</v>
      </c>
      <c r="CM172" s="51">
        <v>539524.78420252295</v>
      </c>
      <c r="CN172" s="51">
        <v>528842.03953948198</v>
      </c>
      <c r="CO172" s="51">
        <v>528842.03953948198</v>
      </c>
    </row>
    <row r="173" spans="1:93" outlineLevel="1">
      <c r="A173" s="50" t="s">
        <v>1041</v>
      </c>
      <c r="B173" s="51" t="s">
        <v>777</v>
      </c>
      <c r="AC173" s="51">
        <v>36804.122131999997</v>
      </c>
      <c r="AD173" s="51">
        <v>247835.9512022</v>
      </c>
      <c r="AE173" s="51">
        <v>763111.21292299905</v>
      </c>
      <c r="AF173" s="51">
        <v>709715.43658383505</v>
      </c>
      <c r="AG173" s="51">
        <v>814214.26723363495</v>
      </c>
      <c r="AH173" s="51">
        <v>858956.17721403495</v>
      </c>
      <c r="AI173" s="51">
        <v>1092999.7704108299</v>
      </c>
      <c r="AJ173" s="51">
        <v>1165939.65510763</v>
      </c>
      <c r="AK173" s="51">
        <v>1012829.21269281</v>
      </c>
      <c r="AL173" s="51">
        <v>1012829.21269281</v>
      </c>
      <c r="AM173" s="51">
        <v>1048466.72069141</v>
      </c>
      <c r="AN173" s="51">
        <v>1017703.48284451</v>
      </c>
      <c r="AO173" s="51">
        <v>1017703.48284451</v>
      </c>
      <c r="AP173" s="51">
        <v>1038442.94774091</v>
      </c>
      <c r="AQ173" s="51">
        <v>1059188.31334071</v>
      </c>
      <c r="AR173" s="51">
        <v>1090090.7633005099</v>
      </c>
      <c r="AS173" s="51">
        <v>1125788.56312191</v>
      </c>
      <c r="AT173" s="51">
        <v>1179127.6373575099</v>
      </c>
      <c r="AU173" s="51">
        <v>1202027.20004931</v>
      </c>
      <c r="AV173" s="51">
        <v>1224790.1762221099</v>
      </c>
      <c r="AW173" s="51">
        <v>1384902.40595231</v>
      </c>
      <c r="AX173" s="51">
        <v>1463725.46289871</v>
      </c>
      <c r="AY173" s="51">
        <v>1563144.3215229099</v>
      </c>
      <c r="AZ173" s="51">
        <v>1499072.5613305499</v>
      </c>
      <c r="BA173" s="51">
        <v>1401091.1455862799</v>
      </c>
      <c r="BB173" s="51">
        <v>1401091.1455862799</v>
      </c>
      <c r="BC173" s="51">
        <v>1404364.9861726901</v>
      </c>
      <c r="BD173" s="51">
        <v>1407639.5796403999</v>
      </c>
      <c r="BE173" s="51">
        <v>1412343.1994044001</v>
      </c>
      <c r="BF173" s="51">
        <v>1417619.5293455101</v>
      </c>
      <c r="BG173" s="51">
        <v>1425471.18782132</v>
      </c>
      <c r="BH173" s="51">
        <v>1429040.5536343099</v>
      </c>
      <c r="BI173" s="51">
        <v>1432592.1272513301</v>
      </c>
      <c r="BJ173" s="51">
        <v>1454865.0493085401</v>
      </c>
      <c r="BK173" s="51">
        <v>1469750.4485452201</v>
      </c>
      <c r="BL173" s="51">
        <v>1483878.82963732</v>
      </c>
      <c r="BM173" s="51">
        <v>1499447.7284870399</v>
      </c>
      <c r="BN173" s="51">
        <v>1468813.0407088799</v>
      </c>
      <c r="BO173" s="51">
        <v>1468813.0407088799</v>
      </c>
      <c r="BP173" s="51">
        <v>1513032.4195777599</v>
      </c>
      <c r="BQ173" s="51">
        <v>1557264.37955423</v>
      </c>
      <c r="BR173" s="51">
        <v>1623152.6341246699</v>
      </c>
      <c r="BS173" s="51">
        <v>1699265.2311937399</v>
      </c>
      <c r="BT173" s="51">
        <v>1259775.2309071501</v>
      </c>
      <c r="BU173" s="51">
        <v>1308600.2340428899</v>
      </c>
      <c r="BV173" s="51">
        <v>1357134.0160182901</v>
      </c>
      <c r="BW173" s="51">
        <v>1698515.2128499099</v>
      </c>
      <c r="BX173" s="51">
        <v>1923078.4287733999</v>
      </c>
      <c r="BY173" s="51">
        <v>2135053.0480885799</v>
      </c>
      <c r="BZ173" s="51">
        <v>2366013.2325489498</v>
      </c>
      <c r="CA173" s="51">
        <v>2337555.2086685402</v>
      </c>
      <c r="CB173" s="51">
        <v>2337555.2086685402</v>
      </c>
      <c r="CC173" s="51">
        <v>2340725.9985696599</v>
      </c>
      <c r="CD173" s="51">
        <v>2343897.5176536399</v>
      </c>
      <c r="CE173" s="51">
        <v>2348453.0815709499</v>
      </c>
      <c r="CF173" s="51">
        <v>2353563.32846621</v>
      </c>
      <c r="CG173" s="51">
        <v>2361167.8402758301</v>
      </c>
      <c r="CH173" s="51">
        <v>2364624.8531555198</v>
      </c>
      <c r="CI173" s="51">
        <v>2368064.6338842101</v>
      </c>
      <c r="CJ173" s="51">
        <v>2389636.4711388201</v>
      </c>
      <c r="CK173" s="51">
        <v>2404053.3226403398</v>
      </c>
      <c r="CL173" s="51">
        <v>2417736.9846585901</v>
      </c>
      <c r="CM173" s="51">
        <v>2432815.82125476</v>
      </c>
      <c r="CN173" s="51">
        <v>2384645.3738691201</v>
      </c>
      <c r="CO173" s="51">
        <v>2384645.3738691201</v>
      </c>
    </row>
    <row r="174" spans="1:93" outlineLevel="1">
      <c r="A174" s="50" t="s">
        <v>1042</v>
      </c>
      <c r="B174" s="51" t="s">
        <v>777</v>
      </c>
      <c r="AC174" s="51">
        <v>9276.6904759999998</v>
      </c>
      <c r="AD174" s="51">
        <v>62468.475674599998</v>
      </c>
      <c r="AE174" s="51">
        <v>192346.566388999</v>
      </c>
      <c r="AF174" s="51">
        <v>178887.854127161</v>
      </c>
      <c r="AG174" s="51">
        <v>205227.38488856101</v>
      </c>
      <c r="AH174" s="51">
        <v>216504.840405761</v>
      </c>
      <c r="AI174" s="51">
        <v>275496.87298816099</v>
      </c>
      <c r="AJ174" s="51">
        <v>293881.79007056099</v>
      </c>
      <c r="AK174" s="51">
        <v>255289.42322014199</v>
      </c>
      <c r="AL174" s="51">
        <v>255289.42322014199</v>
      </c>
      <c r="AM174" s="51">
        <v>264272.061899942</v>
      </c>
      <c r="AN174" s="51">
        <v>256518.01102157301</v>
      </c>
      <c r="AO174" s="51">
        <v>256518.01102157301</v>
      </c>
      <c r="AP174" s="51">
        <v>261745.51232677299</v>
      </c>
      <c r="AQ174" s="51">
        <v>266974.50093817298</v>
      </c>
      <c r="AR174" s="51">
        <v>274763.64102957299</v>
      </c>
      <c r="AS174" s="51">
        <v>283761.476609773</v>
      </c>
      <c r="AT174" s="51">
        <v>297205.89678057301</v>
      </c>
      <c r="AU174" s="51">
        <v>302977.86314797302</v>
      </c>
      <c r="AV174" s="51">
        <v>308715.40209837299</v>
      </c>
      <c r="AW174" s="51">
        <v>349072.60967697302</v>
      </c>
      <c r="AX174" s="51">
        <v>368940.414132173</v>
      </c>
      <c r="AY174" s="51">
        <v>393999.50875277299</v>
      </c>
      <c r="AZ174" s="51">
        <v>377849.85341185197</v>
      </c>
      <c r="BA174" s="51">
        <v>353153.07452931599</v>
      </c>
      <c r="BB174" s="51">
        <v>353153.07452931599</v>
      </c>
      <c r="BC174" s="51">
        <v>353978.26486204303</v>
      </c>
      <c r="BD174" s="51">
        <v>354803.64496282901</v>
      </c>
      <c r="BE174" s="51">
        <v>355989.21935341001</v>
      </c>
      <c r="BF174" s="51">
        <v>357319.14863517199</v>
      </c>
      <c r="BG174" s="51">
        <v>359298.20427307399</v>
      </c>
      <c r="BH174" s="51">
        <v>360197.88343737897</v>
      </c>
      <c r="BI174" s="51">
        <v>361093.077976448</v>
      </c>
      <c r="BJ174" s="51">
        <v>366707.095970947</v>
      </c>
      <c r="BK174" s="51">
        <v>370459.04638658802</v>
      </c>
      <c r="BL174" s="51">
        <v>374020.18602872599</v>
      </c>
      <c r="BM174" s="51">
        <v>377944.41644951998</v>
      </c>
      <c r="BN174" s="51">
        <v>370222.76735468098</v>
      </c>
      <c r="BO174" s="51">
        <v>370222.76735468098</v>
      </c>
      <c r="BP174" s="51">
        <v>381368.515902529</v>
      </c>
      <c r="BQ174" s="51">
        <v>392517.43559084099</v>
      </c>
      <c r="BR174" s="51">
        <v>409124.948778135</v>
      </c>
      <c r="BS174" s="51">
        <v>428309.56624576199</v>
      </c>
      <c r="BT174" s="51">
        <v>317533.586171209</v>
      </c>
      <c r="BU174" s="51">
        <v>329840.20878145698</v>
      </c>
      <c r="BV174" s="51">
        <v>342073.42742475501</v>
      </c>
      <c r="BW174" s="51">
        <v>428120.51981226401</v>
      </c>
      <c r="BX174" s="51">
        <v>484722.968824521</v>
      </c>
      <c r="BY174" s="51">
        <v>538152.38972205296</v>
      </c>
      <c r="BZ174" s="51">
        <v>596367.23141381703</v>
      </c>
      <c r="CA174" s="51">
        <v>589194.22296247398</v>
      </c>
      <c r="CB174" s="51">
        <v>589194.22296247398</v>
      </c>
      <c r="CC174" s="51">
        <v>589993.43877779995</v>
      </c>
      <c r="CD174" s="51">
        <v>590792.83838785696</v>
      </c>
      <c r="CE174" s="51">
        <v>591941.09445148194</v>
      </c>
      <c r="CF174" s="51">
        <v>593229.16154715198</v>
      </c>
      <c r="CG174" s="51">
        <v>595145.92244762904</v>
      </c>
      <c r="CH174" s="51">
        <v>596017.28240946599</v>
      </c>
      <c r="CI174" s="51">
        <v>596884.29890862096</v>
      </c>
      <c r="CJ174" s="51">
        <v>602321.60444988497</v>
      </c>
      <c r="CK174" s="51">
        <v>605955.454716395</v>
      </c>
      <c r="CL174" s="51">
        <v>609404.50036042102</v>
      </c>
      <c r="CM174" s="51">
        <v>613205.20777409303</v>
      </c>
      <c r="CN174" s="51">
        <v>601063.56970202399</v>
      </c>
      <c r="CO174" s="51">
        <v>601063.56970202399</v>
      </c>
    </row>
    <row r="175" spans="1:93" outlineLevel="1">
      <c r="A175" s="50" t="s">
        <v>1043</v>
      </c>
      <c r="B175" s="51" t="s">
        <v>777</v>
      </c>
      <c r="AC175" s="51">
        <v>8178.3780640000004</v>
      </c>
      <c r="AD175" s="51">
        <v>55072.529634400002</v>
      </c>
      <c r="AE175" s="51">
        <v>169573.72279599999</v>
      </c>
      <c r="AF175" s="51">
        <v>157708.452803789</v>
      </c>
      <c r="AG175" s="51">
        <v>180929.51867338899</v>
      </c>
      <c r="AH175" s="51">
        <v>190871.781494189</v>
      </c>
      <c r="AI175" s="51">
        <v>242879.46100778901</v>
      </c>
      <c r="AJ175" s="51">
        <v>259087.69852138899</v>
      </c>
      <c r="AK175" s="51">
        <v>225064.46929930101</v>
      </c>
      <c r="AL175" s="51">
        <v>225064.46929930101</v>
      </c>
      <c r="AM175" s="51">
        <v>232983.60978650101</v>
      </c>
      <c r="AN175" s="51">
        <v>226147.59862768801</v>
      </c>
      <c r="AO175" s="51">
        <v>226147.59862768801</v>
      </c>
      <c r="AP175" s="51">
        <v>230756.19068048801</v>
      </c>
      <c r="AQ175" s="51">
        <v>235366.09395008799</v>
      </c>
      <c r="AR175" s="51">
        <v>242233.03993968799</v>
      </c>
      <c r="AS175" s="51">
        <v>250165.57809248799</v>
      </c>
      <c r="AT175" s="51">
        <v>262018.24810368801</v>
      </c>
      <c r="AU175" s="51">
        <v>267106.84335728799</v>
      </c>
      <c r="AV175" s="51">
        <v>272165.08722288703</v>
      </c>
      <c r="AW175" s="51">
        <v>307744.20911328797</v>
      </c>
      <c r="AX175" s="51">
        <v>325259.76776608702</v>
      </c>
      <c r="AY175" s="51">
        <v>347351.99454448698</v>
      </c>
      <c r="AZ175" s="51">
        <v>333114.37528543698</v>
      </c>
      <c r="BA175" s="51">
        <v>311341.56792628899</v>
      </c>
      <c r="BB175" s="51">
        <v>311341.56792628899</v>
      </c>
      <c r="BC175" s="51">
        <v>312069.05997027399</v>
      </c>
      <c r="BD175" s="51">
        <v>312796.71931475599</v>
      </c>
      <c r="BE175" s="51">
        <v>313841.92779877898</v>
      </c>
      <c r="BF175" s="51">
        <v>315014.40029775602</v>
      </c>
      <c r="BG175" s="51">
        <v>316759.14593288599</v>
      </c>
      <c r="BH175" s="51">
        <v>317552.30771412997</v>
      </c>
      <c r="BI175" s="51">
        <v>318341.51582668599</v>
      </c>
      <c r="BJ175" s="51">
        <v>323290.86298189202</v>
      </c>
      <c r="BK175" s="51">
        <v>326598.601776872</v>
      </c>
      <c r="BL175" s="51">
        <v>329738.12081196898</v>
      </c>
      <c r="BM175" s="51">
        <v>333197.74254609301</v>
      </c>
      <c r="BN175" s="51">
        <v>326390.29696638801</v>
      </c>
      <c r="BO175" s="51">
        <v>326390.29696638801</v>
      </c>
      <c r="BP175" s="51">
        <v>336216.44624520699</v>
      </c>
      <c r="BQ175" s="51">
        <v>346045.39121777902</v>
      </c>
      <c r="BR175" s="51">
        <v>360686.66031045199</v>
      </c>
      <c r="BS175" s="51">
        <v>377599.917799143</v>
      </c>
      <c r="BT175" s="51">
        <v>279939.24368225998</v>
      </c>
      <c r="BU175" s="51">
        <v>290788.82550866302</v>
      </c>
      <c r="BV175" s="51">
        <v>301573.69402004703</v>
      </c>
      <c r="BW175" s="51">
        <v>377433.253490487</v>
      </c>
      <c r="BX175" s="51">
        <v>427334.26383120602</v>
      </c>
      <c r="BY175" s="51">
        <v>474437.916256722</v>
      </c>
      <c r="BZ175" s="51">
        <v>525760.420281503</v>
      </c>
      <c r="CA175" s="51">
        <v>519436.65911655599</v>
      </c>
      <c r="CB175" s="51">
        <v>519436.65911655599</v>
      </c>
      <c r="CC175" s="51">
        <v>520141.25189232902</v>
      </c>
      <c r="CD175" s="51">
        <v>520846.006702482</v>
      </c>
      <c r="CE175" s="51">
        <v>521858.31515740999</v>
      </c>
      <c r="CF175" s="51">
        <v>522993.88173769403</v>
      </c>
      <c r="CG175" s="51">
        <v>524683.70801172499</v>
      </c>
      <c r="CH175" s="51">
        <v>525451.903438334</v>
      </c>
      <c r="CI175" s="51">
        <v>526216.26964589104</v>
      </c>
      <c r="CJ175" s="51">
        <v>531009.82619291404</v>
      </c>
      <c r="CK175" s="51">
        <v>534213.44728864601</v>
      </c>
      <c r="CL175" s="51">
        <v>537254.14367814094</v>
      </c>
      <c r="CM175" s="51">
        <v>540604.86689350195</v>
      </c>
      <c r="CN175" s="51">
        <v>529900.73628501303</v>
      </c>
      <c r="CO175" s="51">
        <v>529900.73628501303</v>
      </c>
    </row>
    <row r="176" spans="1:93" outlineLevel="1">
      <c r="A176" s="50" t="s">
        <v>1044</v>
      </c>
      <c r="B176" s="51" t="s">
        <v>777</v>
      </c>
      <c r="AC176" s="51">
        <v>2659.1095459999901</v>
      </c>
      <c r="AD176" s="51">
        <v>17906.2264091</v>
      </c>
      <c r="AE176" s="51">
        <v>55135.028181499903</v>
      </c>
      <c r="AF176" s="51">
        <v>51277.166334658003</v>
      </c>
      <c r="AG176" s="51">
        <v>58827.240131557999</v>
      </c>
      <c r="AH176" s="51">
        <v>62059.857377758002</v>
      </c>
      <c r="AI176" s="51">
        <v>78969.581528158</v>
      </c>
      <c r="AJ176" s="51">
        <v>84239.511428558006</v>
      </c>
      <c r="AK176" s="51">
        <v>73177.233199034599</v>
      </c>
      <c r="AL176" s="51">
        <v>73177.233199034599</v>
      </c>
      <c r="AM176" s="51">
        <v>75752.054502334606</v>
      </c>
      <c r="AN176" s="51">
        <v>73529.4007699301</v>
      </c>
      <c r="AO176" s="51">
        <v>73529.4007699301</v>
      </c>
      <c r="AP176" s="51">
        <v>75027.833714130102</v>
      </c>
      <c r="AQ176" s="51">
        <v>76526.692986030204</v>
      </c>
      <c r="AR176" s="51">
        <v>78759.404837930197</v>
      </c>
      <c r="AS176" s="51">
        <v>81338.582244630205</v>
      </c>
      <c r="AT176" s="51">
        <v>85192.347346430193</v>
      </c>
      <c r="AU176" s="51">
        <v>86846.848044330196</v>
      </c>
      <c r="AV176" s="51">
        <v>88491.480322730204</v>
      </c>
      <c r="AW176" s="51">
        <v>100059.63991583</v>
      </c>
      <c r="AX176" s="51">
        <v>105754.63088503</v>
      </c>
      <c r="AY176" s="51">
        <v>112937.67508513</v>
      </c>
      <c r="AZ176" s="51">
        <v>108308.470004638</v>
      </c>
      <c r="BA176" s="51">
        <v>101229.281510432</v>
      </c>
      <c r="BB176" s="51">
        <v>101229.281510432</v>
      </c>
      <c r="BC176" s="51">
        <v>101465.817535505</v>
      </c>
      <c r="BD176" s="51">
        <v>101702.40795649101</v>
      </c>
      <c r="BE176" s="51">
        <v>102042.245982525</v>
      </c>
      <c r="BF176" s="51">
        <v>102423.462501259</v>
      </c>
      <c r="BG176" s="51">
        <v>102990.74732685801</v>
      </c>
      <c r="BH176" s="51">
        <v>103248.635143675</v>
      </c>
      <c r="BI176" s="51">
        <v>103505.237468666</v>
      </c>
      <c r="BJ176" s="51">
        <v>105114.46318113399</v>
      </c>
      <c r="BK176" s="51">
        <v>106189.938016924</v>
      </c>
      <c r="BL176" s="51">
        <v>107210.71805066</v>
      </c>
      <c r="BM176" s="51">
        <v>108335.575951183</v>
      </c>
      <c r="BN176" s="51">
        <v>106122.210002188</v>
      </c>
      <c r="BO176" s="51">
        <v>106122.210002188</v>
      </c>
      <c r="BP176" s="51">
        <v>109317.074209156</v>
      </c>
      <c r="BQ176" s="51">
        <v>112512.847405155</v>
      </c>
      <c r="BR176" s="51">
        <v>117273.29478301101</v>
      </c>
      <c r="BS176" s="51">
        <v>122772.454162803</v>
      </c>
      <c r="BT176" s="51">
        <v>91019.161666322296</v>
      </c>
      <c r="BU176" s="51">
        <v>94546.7836934441</v>
      </c>
      <c r="BV176" s="51">
        <v>98053.364898978398</v>
      </c>
      <c r="BW176" s="51">
        <v>122718.265098583</v>
      </c>
      <c r="BX176" s="51">
        <v>138943.028971525</v>
      </c>
      <c r="BY176" s="51">
        <v>154258.26273009999</v>
      </c>
      <c r="BZ176" s="51">
        <v>170945.20961723899</v>
      </c>
      <c r="CA176" s="51">
        <v>168889.10832811601</v>
      </c>
      <c r="CB176" s="51">
        <v>168889.10832811601</v>
      </c>
      <c r="CC176" s="51">
        <v>169118.198908355</v>
      </c>
      <c r="CD176" s="51">
        <v>169347.34217228901</v>
      </c>
      <c r="CE176" s="51">
        <v>169676.48311624199</v>
      </c>
      <c r="CF176" s="51">
        <v>170045.70008201801</v>
      </c>
      <c r="CG176" s="51">
        <v>170595.12848226901</v>
      </c>
      <c r="CH176" s="51">
        <v>170844.898763871</v>
      </c>
      <c r="CI176" s="51">
        <v>171093.42401707501</v>
      </c>
      <c r="CJ176" s="51">
        <v>172651.99612926299</v>
      </c>
      <c r="CK176" s="51">
        <v>173693.61824195599</v>
      </c>
      <c r="CL176" s="51">
        <v>174682.26718096601</v>
      </c>
      <c r="CM176" s="51">
        <v>175771.71792758699</v>
      </c>
      <c r="CN176" s="51">
        <v>172291.387761883</v>
      </c>
      <c r="CO176" s="51">
        <v>172291.387761883</v>
      </c>
    </row>
    <row r="177" spans="1:93" outlineLevel="1">
      <c r="A177" s="50" t="s">
        <v>1045</v>
      </c>
      <c r="B177" s="51" t="s">
        <v>777</v>
      </c>
      <c r="AC177" s="51">
        <v>1376409.9253409901</v>
      </c>
      <c r="AD177" s="51">
        <v>1376409.9253409901</v>
      </c>
      <c r="AE177" s="51">
        <v>1376409.9253409901</v>
      </c>
      <c r="AF177" s="51">
        <v>1382918.34668479</v>
      </c>
      <c r="AG177" s="51">
        <v>1168866.2642661999</v>
      </c>
      <c r="AH177" s="51">
        <v>1168866.2642661999</v>
      </c>
      <c r="AI177" s="51">
        <v>1168866.2642661999</v>
      </c>
      <c r="AJ177" s="51">
        <v>1168866.2642661999</v>
      </c>
      <c r="AK177" s="51">
        <v>1505149.2671745</v>
      </c>
      <c r="AL177" s="51">
        <v>1505149.2671745</v>
      </c>
      <c r="AM177" s="51">
        <v>1505149.2671745</v>
      </c>
      <c r="AN177" s="51">
        <v>1505149.2671745</v>
      </c>
      <c r="AO177" s="51">
        <v>1505149.2671745</v>
      </c>
      <c r="AP177" s="51">
        <v>1567908.4556005001</v>
      </c>
      <c r="AQ177" s="51">
        <v>1572277.7374755</v>
      </c>
      <c r="AR177" s="51">
        <v>1576647.0193505001</v>
      </c>
      <c r="AS177" s="51">
        <v>1583317.9212746001</v>
      </c>
      <c r="AT177" s="51">
        <v>1587920.3996578001</v>
      </c>
      <c r="AU177" s="51">
        <v>1602506.3430840999</v>
      </c>
      <c r="AV177" s="51">
        <v>1617092.1544798</v>
      </c>
      <c r="AW177" s="51">
        <v>1628532.3706845001</v>
      </c>
      <c r="AX177" s="51">
        <v>1638331.3568181</v>
      </c>
      <c r="AY177" s="51">
        <v>1658305.5705923999</v>
      </c>
      <c r="AZ177" s="51">
        <v>1677650.9513948001</v>
      </c>
      <c r="BA177" s="51">
        <v>1299956.3775321301</v>
      </c>
      <c r="BB177" s="51">
        <v>1299956.3775321301</v>
      </c>
      <c r="BC177" s="51">
        <v>2176004.30407171</v>
      </c>
      <c r="BD177" s="51">
        <v>2236994.5817196402</v>
      </c>
      <c r="BE177" s="51">
        <v>2297984.8593675699</v>
      </c>
      <c r="BF177" s="51">
        <v>2391103.1731209001</v>
      </c>
      <c r="BG177" s="51">
        <v>216903.16654166399</v>
      </c>
      <c r="BH177" s="51">
        <v>420506.58805977902</v>
      </c>
      <c r="BI177" s="51">
        <v>624108.16657870496</v>
      </c>
      <c r="BJ177" s="51">
        <v>783800.76198422303</v>
      </c>
      <c r="BK177" s="51">
        <v>920583.62517647503</v>
      </c>
      <c r="BL177" s="51">
        <v>1199401.2612882899</v>
      </c>
      <c r="BM177" s="51">
        <v>1469441.09394234</v>
      </c>
      <c r="BN177" s="51">
        <v>239568.22276120001</v>
      </c>
      <c r="BO177" s="51">
        <v>239568.22276120001</v>
      </c>
      <c r="BP177" s="51">
        <v>239568.22276120001</v>
      </c>
      <c r="BQ177" s="51">
        <v>239568.22276120001</v>
      </c>
      <c r="BR177" s="51">
        <v>239568.22276120001</v>
      </c>
      <c r="BS177" s="51">
        <v>239568.22276120001</v>
      </c>
      <c r="BT177" s="51">
        <v>239568.22276120001</v>
      </c>
      <c r="BU177" s="51">
        <v>239568.22276120001</v>
      </c>
      <c r="BV177" s="51">
        <v>239568.22276120001</v>
      </c>
      <c r="BW177" s="51">
        <v>239568.22276120001</v>
      </c>
      <c r="BX177" s="51">
        <v>239568.22276120001</v>
      </c>
      <c r="BY177" s="51">
        <v>239568.22276120001</v>
      </c>
      <c r="BZ177" s="51">
        <v>239568.22276120001</v>
      </c>
      <c r="CA177" s="51">
        <v>239568.22276120001</v>
      </c>
      <c r="CB177" s="51">
        <v>239568.22276120001</v>
      </c>
      <c r="CC177" s="51">
        <v>489972.43507754401</v>
      </c>
      <c r="CD177" s="51">
        <v>507405.52517537901</v>
      </c>
      <c r="CE177" s="51">
        <v>524838.61527321395</v>
      </c>
      <c r="CF177" s="51">
        <v>251602.99524715199</v>
      </c>
      <c r="CG177" s="51">
        <v>269966.52102166298</v>
      </c>
      <c r="CH177" s="51">
        <v>169309.36766630999</v>
      </c>
      <c r="CI177" s="51">
        <v>227505.604825138</v>
      </c>
      <c r="CJ177" s="51">
        <v>273151.16524924</v>
      </c>
      <c r="CK177" s="51">
        <v>312248.34712526202</v>
      </c>
      <c r="CL177" s="51">
        <v>391943.88481835002</v>
      </c>
      <c r="CM177" s="51">
        <v>469130.42854646902</v>
      </c>
      <c r="CN177" s="51">
        <v>230250.796922918</v>
      </c>
      <c r="CO177" s="51">
        <v>230250.796922918</v>
      </c>
    </row>
    <row r="178" spans="1:93" outlineLevel="1">
      <c r="A178" s="50" t="s">
        <v>1046</v>
      </c>
      <c r="B178" s="51" t="s">
        <v>777</v>
      </c>
      <c r="AC178" s="51">
        <v>12421.595315999901</v>
      </c>
      <c r="AD178" s="51">
        <v>12421.595315999901</v>
      </c>
      <c r="AE178" s="51">
        <v>12421.595315999901</v>
      </c>
      <c r="AF178" s="51">
        <v>15594.484364799901</v>
      </c>
      <c r="AG178" s="51">
        <v>13180.7251862253</v>
      </c>
      <c r="AH178" s="51">
        <v>13180.7251862253</v>
      </c>
      <c r="AI178" s="51">
        <v>13180.7251862253</v>
      </c>
      <c r="AJ178" s="51">
        <v>13180.7251862253</v>
      </c>
      <c r="AK178" s="51">
        <v>177120.42743702501</v>
      </c>
      <c r="AL178" s="51">
        <v>177120.42743702501</v>
      </c>
      <c r="AM178" s="51">
        <v>177120.42743702501</v>
      </c>
      <c r="AN178" s="51">
        <v>177120.42743702501</v>
      </c>
      <c r="AO178" s="51">
        <v>177120.42743702501</v>
      </c>
      <c r="AP178" s="51">
        <v>207715.85621302499</v>
      </c>
      <c r="AQ178" s="51">
        <v>209845.90371302501</v>
      </c>
      <c r="AR178" s="51">
        <v>211975.95121302499</v>
      </c>
      <c r="AS178" s="51">
        <v>215228.05038462501</v>
      </c>
      <c r="AT178" s="51">
        <v>217471.78238782499</v>
      </c>
      <c r="AU178" s="51">
        <v>224582.50520662501</v>
      </c>
      <c r="AV178" s="51">
        <v>231693.16365982499</v>
      </c>
      <c r="AW178" s="51">
        <v>237270.328197025</v>
      </c>
      <c r="AX178" s="51">
        <v>242047.38459062501</v>
      </c>
      <c r="AY178" s="51">
        <v>251784.91705742499</v>
      </c>
      <c r="AZ178" s="51">
        <v>261215.89019982499</v>
      </c>
      <c r="BA178" s="51">
        <v>202407.575959515</v>
      </c>
      <c r="BB178" s="51">
        <v>202407.575959515</v>
      </c>
      <c r="BC178" s="51">
        <v>629485.87142197404</v>
      </c>
      <c r="BD178" s="51">
        <v>659218.97508965898</v>
      </c>
      <c r="BE178" s="51">
        <v>688952.07875734405</v>
      </c>
      <c r="BF178" s="51">
        <v>734347.78087514802</v>
      </c>
      <c r="BG178" s="51">
        <v>66614.590622940901</v>
      </c>
      <c r="BH178" s="51">
        <v>165872.40469682901</v>
      </c>
      <c r="BI178" s="51">
        <v>265129.32029823901</v>
      </c>
      <c r="BJ178" s="51">
        <v>342980.35946816503</v>
      </c>
      <c r="BK178" s="51">
        <v>409662.77522522397</v>
      </c>
      <c r="BL178" s="51">
        <v>545587.94229441404</v>
      </c>
      <c r="BM178" s="51">
        <v>677233.88076767803</v>
      </c>
      <c r="BN178" s="51">
        <v>110411.855145483</v>
      </c>
      <c r="BO178" s="51">
        <v>110411.855145483</v>
      </c>
      <c r="BP178" s="51">
        <v>110411.855145483</v>
      </c>
      <c r="BQ178" s="51">
        <v>110411.855145483</v>
      </c>
      <c r="BR178" s="51">
        <v>110411.855145483</v>
      </c>
      <c r="BS178" s="51">
        <v>110411.855145483</v>
      </c>
      <c r="BT178" s="51">
        <v>110411.855145483</v>
      </c>
      <c r="BU178" s="51">
        <v>110411.855145483</v>
      </c>
      <c r="BV178" s="51">
        <v>110411.855145483</v>
      </c>
      <c r="BW178" s="51">
        <v>110411.855145483</v>
      </c>
      <c r="BX178" s="51">
        <v>110411.855145483</v>
      </c>
      <c r="BY178" s="51">
        <v>110411.855145483</v>
      </c>
      <c r="BZ178" s="51">
        <v>110411.855145483</v>
      </c>
      <c r="CA178" s="51">
        <v>110411.855145483</v>
      </c>
      <c r="CB178" s="51">
        <v>110411.855145483</v>
      </c>
      <c r="CC178" s="51">
        <v>232485.638915711</v>
      </c>
      <c r="CD178" s="51">
        <v>240984.390799171</v>
      </c>
      <c r="CE178" s="51">
        <v>249483.14268263199</v>
      </c>
      <c r="CF178" s="51">
        <v>119600.014434811</v>
      </c>
      <c r="CG178" s="51">
        <v>128552.360139861</v>
      </c>
      <c r="CH178" s="51">
        <v>80621.547904991094</v>
      </c>
      <c r="CI178" s="51">
        <v>108992.61564962</v>
      </c>
      <c r="CJ178" s="51">
        <v>131245.14176225301</v>
      </c>
      <c r="CK178" s="51">
        <v>150305.28808411001</v>
      </c>
      <c r="CL178" s="51">
        <v>189157.41339703099</v>
      </c>
      <c r="CM178" s="51">
        <v>226786.38681515399</v>
      </c>
      <c r="CN178" s="51">
        <v>111307.523703477</v>
      </c>
      <c r="CO178" s="51">
        <v>111307.523703477</v>
      </c>
    </row>
    <row r="179" spans="1:93" outlineLevel="1">
      <c r="A179" s="50" t="s">
        <v>1047</v>
      </c>
      <c r="B179" s="51" t="s">
        <v>777</v>
      </c>
      <c r="AC179" s="51">
        <v>65094.4580519999</v>
      </c>
      <c r="AD179" s="51">
        <v>65094.4580519999</v>
      </c>
      <c r="AE179" s="51">
        <v>65094.4580519999</v>
      </c>
      <c r="AF179" s="51">
        <v>81721.750105599902</v>
      </c>
      <c r="AG179" s="51">
        <v>69072.622388891104</v>
      </c>
      <c r="AH179" s="51">
        <v>69072.622388891104</v>
      </c>
      <c r="AI179" s="51">
        <v>69072.622388891104</v>
      </c>
      <c r="AJ179" s="51">
        <v>69072.622388891104</v>
      </c>
      <c r="AK179" s="51">
        <v>928186.59283649095</v>
      </c>
      <c r="AL179" s="51">
        <v>928186.59283649095</v>
      </c>
      <c r="AM179" s="51">
        <v>928186.59283649095</v>
      </c>
      <c r="AN179" s="51">
        <v>928186.59283649095</v>
      </c>
      <c r="AO179" s="51">
        <v>928186.59283649095</v>
      </c>
      <c r="AP179" s="51">
        <v>1088519.69050849</v>
      </c>
      <c r="AQ179" s="51">
        <v>1099682.0480084899</v>
      </c>
      <c r="AR179" s="51">
        <v>1110844.40550849</v>
      </c>
      <c r="AS179" s="51">
        <v>1127886.79239369</v>
      </c>
      <c r="AT179" s="51">
        <v>1139644.9051840899</v>
      </c>
      <c r="AU179" s="51">
        <v>1176908.12592769</v>
      </c>
      <c r="AV179" s="51">
        <v>1214171.00936809</v>
      </c>
      <c r="AW179" s="51">
        <v>1243397.7305564899</v>
      </c>
      <c r="AX179" s="51">
        <v>1268431.54377569</v>
      </c>
      <c r="AY179" s="51">
        <v>1319460.3675752899</v>
      </c>
      <c r="AZ179" s="51">
        <v>1368882.68974809</v>
      </c>
      <c r="BA179" s="51">
        <v>1060702.0376627799</v>
      </c>
      <c r="BB179" s="51">
        <v>1060702.0376627799</v>
      </c>
      <c r="BC179" s="51">
        <v>3298774.4683269602</v>
      </c>
      <c r="BD179" s="51">
        <v>3454588.6136575402</v>
      </c>
      <c r="BE179" s="51">
        <v>3610402.7589881201</v>
      </c>
      <c r="BF179" s="51">
        <v>3848295.6007924299</v>
      </c>
      <c r="BG179" s="51">
        <v>349088.86867928901</v>
      </c>
      <c r="BH179" s="51">
        <v>869242.15103284898</v>
      </c>
      <c r="BI179" s="51">
        <v>1389390.7250073899</v>
      </c>
      <c r="BJ179" s="51">
        <v>1797363.37619561</v>
      </c>
      <c r="BK179" s="51">
        <v>2146807.6769282399</v>
      </c>
      <c r="BL179" s="51">
        <v>2859113.5287664002</v>
      </c>
      <c r="BM179" s="51">
        <v>3548994.39753517</v>
      </c>
      <c r="BN179" s="51">
        <v>578605.21521546203</v>
      </c>
      <c r="BO179" s="51">
        <v>578605.21521546203</v>
      </c>
      <c r="BP179" s="51">
        <v>578605.21521546203</v>
      </c>
      <c r="BQ179" s="51">
        <v>578605.21521546203</v>
      </c>
      <c r="BR179" s="51">
        <v>578605.21521546203</v>
      </c>
      <c r="BS179" s="51">
        <v>578605.21521546203</v>
      </c>
      <c r="BT179" s="51">
        <v>578605.21521546203</v>
      </c>
      <c r="BU179" s="51">
        <v>578605.21521546203</v>
      </c>
      <c r="BV179" s="51">
        <v>578605.21521546203</v>
      </c>
      <c r="BW179" s="51">
        <v>578605.21521546203</v>
      </c>
      <c r="BX179" s="51">
        <v>578605.21521546203</v>
      </c>
      <c r="BY179" s="51">
        <v>578605.21521546203</v>
      </c>
      <c r="BZ179" s="51">
        <v>578605.21521546203</v>
      </c>
      <c r="CA179" s="51">
        <v>578605.21521546203</v>
      </c>
      <c r="CB179" s="51">
        <v>578605.21521546203</v>
      </c>
      <c r="CC179" s="51">
        <v>1218319.45918651</v>
      </c>
      <c r="CD179" s="51">
        <v>1262856.23414271</v>
      </c>
      <c r="CE179" s="51">
        <v>1307393.0090989</v>
      </c>
      <c r="CF179" s="51">
        <v>626752.65783031995</v>
      </c>
      <c r="CG179" s="51">
        <v>673666.44134384603</v>
      </c>
      <c r="CH179" s="51">
        <v>422489.56933733198</v>
      </c>
      <c r="CI179" s="51">
        <v>571165.030950521</v>
      </c>
      <c r="CJ179" s="51">
        <v>687776.94776783895</v>
      </c>
      <c r="CK179" s="51">
        <v>787659.54923790204</v>
      </c>
      <c r="CL179" s="51">
        <v>991259.84082881396</v>
      </c>
      <c r="CM179" s="51">
        <v>1188450.33937918</v>
      </c>
      <c r="CN179" s="51">
        <v>583295.43575591105</v>
      </c>
      <c r="CO179" s="51">
        <v>583295.43575591105</v>
      </c>
    </row>
    <row r="180" spans="1:93" outlineLevel="1">
      <c r="A180" s="50" t="s">
        <v>1048</v>
      </c>
      <c r="B180" s="51" t="s">
        <v>777</v>
      </c>
      <c r="AC180" s="51">
        <v>23828.62989</v>
      </c>
      <c r="AD180" s="51">
        <v>23828.62989</v>
      </c>
      <c r="AE180" s="51">
        <v>23828.62989</v>
      </c>
      <c r="AF180" s="51">
        <v>29915.255391999999</v>
      </c>
      <c r="AG180" s="51">
        <v>25284.886051617399</v>
      </c>
      <c r="AH180" s="51">
        <v>25284.886051617399</v>
      </c>
      <c r="AI180" s="51">
        <v>25284.886051617399</v>
      </c>
      <c r="AJ180" s="51">
        <v>25284.886051617399</v>
      </c>
      <c r="AK180" s="51">
        <v>339774.159758617</v>
      </c>
      <c r="AL180" s="51">
        <v>339774.159758617</v>
      </c>
      <c r="AM180" s="51">
        <v>339774.159758617</v>
      </c>
      <c r="AN180" s="51">
        <v>339774.159758617</v>
      </c>
      <c r="AO180" s="51">
        <v>339774.159758617</v>
      </c>
      <c r="AP180" s="51">
        <v>398466.06929861702</v>
      </c>
      <c r="AQ180" s="51">
        <v>402552.18804861698</v>
      </c>
      <c r="AR180" s="51">
        <v>406638.30679861701</v>
      </c>
      <c r="AS180" s="51">
        <v>412876.88288761699</v>
      </c>
      <c r="AT180" s="51">
        <v>417181.08521561697</v>
      </c>
      <c r="AU180" s="51">
        <v>430821.74714261701</v>
      </c>
      <c r="AV180" s="51">
        <v>444462.28559561702</v>
      </c>
      <c r="AW180" s="51">
        <v>455161.08765861701</v>
      </c>
      <c r="AX180" s="51">
        <v>464325.02400261699</v>
      </c>
      <c r="AY180" s="51">
        <v>483004.75484961702</v>
      </c>
      <c r="AZ180" s="51">
        <v>501096.40594561701</v>
      </c>
      <c r="BA180" s="51">
        <v>388283.07409587101</v>
      </c>
      <c r="BB180" s="51">
        <v>388283.07409587101</v>
      </c>
      <c r="BC180" s="51">
        <v>1207557.4861856501</v>
      </c>
      <c r="BD180" s="51">
        <v>1264595.2033577899</v>
      </c>
      <c r="BE180" s="51">
        <v>1321632.9205299299</v>
      </c>
      <c r="BF180" s="51">
        <v>1408716.5713712701</v>
      </c>
      <c r="BG180" s="51">
        <v>127788.331563848</v>
      </c>
      <c r="BH180" s="51">
        <v>318196.94781686203</v>
      </c>
      <c r="BI180" s="51">
        <v>508603.840508833</v>
      </c>
      <c r="BJ180" s="51">
        <v>657947.33331605804</v>
      </c>
      <c r="BK180" s="51">
        <v>785865.79123472597</v>
      </c>
      <c r="BL180" s="51">
        <v>1046614.25942422</v>
      </c>
      <c r="BM180" s="51">
        <v>1299153.7820190201</v>
      </c>
      <c r="BN180" s="51">
        <v>211805.674916016</v>
      </c>
      <c r="BO180" s="51">
        <v>211805.674916016</v>
      </c>
      <c r="BP180" s="51">
        <v>211805.674916016</v>
      </c>
      <c r="BQ180" s="51">
        <v>211805.674916016</v>
      </c>
      <c r="BR180" s="51">
        <v>211805.674916016</v>
      </c>
      <c r="BS180" s="51">
        <v>211805.674916016</v>
      </c>
      <c r="BT180" s="51">
        <v>211805.674916016</v>
      </c>
      <c r="BU180" s="51">
        <v>211805.674916016</v>
      </c>
      <c r="BV180" s="51">
        <v>211805.674916016</v>
      </c>
      <c r="BW180" s="51">
        <v>211805.674916016</v>
      </c>
      <c r="BX180" s="51">
        <v>211805.674916016</v>
      </c>
      <c r="BY180" s="51">
        <v>211805.674916016</v>
      </c>
      <c r="BZ180" s="51">
        <v>211805.674916016</v>
      </c>
      <c r="CA180" s="51">
        <v>211805.674916016</v>
      </c>
      <c r="CB180" s="51">
        <v>211805.674916016</v>
      </c>
      <c r="CC180" s="51">
        <v>445979.98458932701</v>
      </c>
      <c r="CD180" s="51">
        <v>462283.152181315</v>
      </c>
      <c r="CE180" s="51">
        <v>478586.319773303</v>
      </c>
      <c r="CF180" s="51">
        <v>229430.053420499</v>
      </c>
      <c r="CG180" s="51">
        <v>246603.35067310801</v>
      </c>
      <c r="CH180" s="51">
        <v>154657.167151134</v>
      </c>
      <c r="CI180" s="51">
        <v>209081.425977242</v>
      </c>
      <c r="CJ180" s="51">
        <v>251768.477856632</v>
      </c>
      <c r="CK180" s="51">
        <v>288331.58313068701</v>
      </c>
      <c r="CL180" s="51">
        <v>362861.66930889001</v>
      </c>
      <c r="CM180" s="51">
        <v>435045.381501264</v>
      </c>
      <c r="CN180" s="51">
        <v>213521.740848619</v>
      </c>
      <c r="CO180" s="51">
        <v>213521.740848619</v>
      </c>
    </row>
    <row r="181" spans="1:93" outlineLevel="1">
      <c r="A181" s="50" t="s">
        <v>1049</v>
      </c>
      <c r="B181" s="51" t="s">
        <v>777</v>
      </c>
      <c r="AC181" s="51">
        <v>19839.629939999999</v>
      </c>
      <c r="AD181" s="51">
        <v>19839.629939999999</v>
      </c>
      <c r="AE181" s="51">
        <v>19839.629939999999</v>
      </c>
      <c r="AF181" s="51">
        <v>24907.332031999998</v>
      </c>
      <c r="AG181" s="51">
        <v>21052.103484543099</v>
      </c>
      <c r="AH181" s="51">
        <v>21052.103484543099</v>
      </c>
      <c r="AI181" s="51">
        <v>21052.103484543099</v>
      </c>
      <c r="AJ181" s="51">
        <v>21052.103484543099</v>
      </c>
      <c r="AK181" s="51">
        <v>282894.720506543</v>
      </c>
      <c r="AL181" s="51">
        <v>282894.720506543</v>
      </c>
      <c r="AM181" s="51">
        <v>282894.720506543</v>
      </c>
      <c r="AN181" s="51">
        <v>282894.720506543</v>
      </c>
      <c r="AO181" s="51">
        <v>282894.720506543</v>
      </c>
      <c r="AP181" s="51">
        <v>331761.389346543</v>
      </c>
      <c r="AQ181" s="51">
        <v>335163.47684654302</v>
      </c>
      <c r="AR181" s="51">
        <v>338565.56434654299</v>
      </c>
      <c r="AS181" s="51">
        <v>343759.779940543</v>
      </c>
      <c r="AT181" s="51">
        <v>347343.44302854303</v>
      </c>
      <c r="AU181" s="51">
        <v>358700.60817054298</v>
      </c>
      <c r="AV181" s="51">
        <v>370057.67050854297</v>
      </c>
      <c r="AW181" s="51">
        <v>378965.45390654303</v>
      </c>
      <c r="AX181" s="51">
        <v>386595.31373054301</v>
      </c>
      <c r="AY181" s="51">
        <v>402147.98919254303</v>
      </c>
      <c r="AZ181" s="51">
        <v>417211.03160854301</v>
      </c>
      <c r="BA181" s="51">
        <v>323283.06485050998</v>
      </c>
      <c r="BB181" s="51">
        <v>323283.06485050998</v>
      </c>
      <c r="BC181" s="51">
        <v>1005406.14821597</v>
      </c>
      <c r="BD181" s="51">
        <v>1052895.4179056501</v>
      </c>
      <c r="BE181" s="51">
        <v>1100384.6875953299</v>
      </c>
      <c r="BF181" s="51">
        <v>1172890.0259118199</v>
      </c>
      <c r="BG181" s="51">
        <v>106395.89436592899</v>
      </c>
      <c r="BH181" s="51">
        <v>264928.99451067299</v>
      </c>
      <c r="BI181" s="51">
        <v>423460.65962857503</v>
      </c>
      <c r="BJ181" s="51">
        <v>547803.17819251097</v>
      </c>
      <c r="BK181" s="51">
        <v>654307.33802861103</v>
      </c>
      <c r="BL181" s="51">
        <v>871404.98746032</v>
      </c>
      <c r="BM181" s="51">
        <v>1081667.9168060599</v>
      </c>
      <c r="BN181" s="51">
        <v>176348.17857979701</v>
      </c>
      <c r="BO181" s="51">
        <v>176348.17857979701</v>
      </c>
      <c r="BP181" s="51">
        <v>176348.17857979701</v>
      </c>
      <c r="BQ181" s="51">
        <v>176348.17857979701</v>
      </c>
      <c r="BR181" s="51">
        <v>176348.17857979701</v>
      </c>
      <c r="BS181" s="51">
        <v>176348.17857979701</v>
      </c>
      <c r="BT181" s="51">
        <v>176348.17857979701</v>
      </c>
      <c r="BU181" s="51">
        <v>176348.17857979701</v>
      </c>
      <c r="BV181" s="51">
        <v>176348.17857979701</v>
      </c>
      <c r="BW181" s="51">
        <v>176348.17857979701</v>
      </c>
      <c r="BX181" s="51">
        <v>176348.17857979701</v>
      </c>
      <c r="BY181" s="51">
        <v>176348.17857979701</v>
      </c>
      <c r="BZ181" s="51">
        <v>176348.17857979701</v>
      </c>
      <c r="CA181" s="51">
        <v>176348.17857979701</v>
      </c>
      <c r="CB181" s="51">
        <v>176348.17857979701</v>
      </c>
      <c r="CC181" s="51">
        <v>371321.56348719099</v>
      </c>
      <c r="CD181" s="51">
        <v>384895.57070667198</v>
      </c>
      <c r="CE181" s="51">
        <v>398469.57792615303</v>
      </c>
      <c r="CF181" s="51">
        <v>191022.795205148</v>
      </c>
      <c r="CG181" s="51">
        <v>205321.27184006601</v>
      </c>
      <c r="CH181" s="51">
        <v>128767.132206348</v>
      </c>
      <c r="CI181" s="51">
        <v>174080.736329729</v>
      </c>
      <c r="CJ181" s="51">
        <v>209621.94923328399</v>
      </c>
      <c r="CK181" s="51">
        <v>240064.367993708</v>
      </c>
      <c r="CL181" s="51">
        <v>302118.071492936</v>
      </c>
      <c r="CM181" s="51">
        <v>362218.18546770199</v>
      </c>
      <c r="CN181" s="51">
        <v>177777.90735577999</v>
      </c>
      <c r="CO181" s="51">
        <v>177777.90735577999</v>
      </c>
    </row>
    <row r="182" spans="1:93" outlineLevel="1">
      <c r="A182" s="50" t="s">
        <v>1050</v>
      </c>
      <c r="B182" s="51" t="s">
        <v>777</v>
      </c>
      <c r="AC182" s="51">
        <v>3864.0614609999998</v>
      </c>
      <c r="AD182" s="51">
        <v>3864.0614609999998</v>
      </c>
      <c r="AE182" s="51">
        <v>3864.0614609999998</v>
      </c>
      <c r="AF182" s="51">
        <v>4851.0714207999999</v>
      </c>
      <c r="AG182" s="51">
        <v>4100.2086225206604</v>
      </c>
      <c r="AH182" s="51">
        <v>4100.2086225206604</v>
      </c>
      <c r="AI182" s="51">
        <v>4100.2086225206604</v>
      </c>
      <c r="AJ182" s="51">
        <v>4100.2086225206604</v>
      </c>
      <c r="AK182" s="51">
        <v>55097.9322868206</v>
      </c>
      <c r="AL182" s="51">
        <v>55097.9322868206</v>
      </c>
      <c r="AM182" s="51">
        <v>55097.9322868206</v>
      </c>
      <c r="AN182" s="51">
        <v>55097.9322868206</v>
      </c>
      <c r="AO182" s="51">
        <v>55097.9322868206</v>
      </c>
      <c r="AP182" s="51">
        <v>64615.439032820599</v>
      </c>
      <c r="AQ182" s="51">
        <v>65278.045907820597</v>
      </c>
      <c r="AR182" s="51">
        <v>65940.652782820602</v>
      </c>
      <c r="AS182" s="51">
        <v>66952.303118920594</v>
      </c>
      <c r="AT182" s="51">
        <v>67650.2745261206</v>
      </c>
      <c r="AU182" s="51">
        <v>69862.250468420607</v>
      </c>
      <c r="AV182" s="51">
        <v>72074.206388120598</v>
      </c>
      <c r="AW182" s="51">
        <v>73809.128996820597</v>
      </c>
      <c r="AX182" s="51">
        <v>75295.157082420599</v>
      </c>
      <c r="AY182" s="51">
        <v>78324.270732720601</v>
      </c>
      <c r="AZ182" s="51">
        <v>81258.021103120598</v>
      </c>
      <c r="BA182" s="51">
        <v>62964.159899185099</v>
      </c>
      <c r="BB182" s="51">
        <v>62964.159899185099</v>
      </c>
      <c r="BC182" s="51">
        <v>195817.505875506</v>
      </c>
      <c r="BD182" s="51">
        <v>205066.72867723001</v>
      </c>
      <c r="BE182" s="51">
        <v>214315.951478954</v>
      </c>
      <c r="BF182" s="51">
        <v>228437.415817862</v>
      </c>
      <c r="BG182" s="51">
        <v>20722.1500956052</v>
      </c>
      <c r="BH182" s="51">
        <v>51598.766524291997</v>
      </c>
      <c r="BI182" s="51">
        <v>82475.103460725702</v>
      </c>
      <c r="BJ182" s="51">
        <v>106692.60912969999</v>
      </c>
      <c r="BK182" s="51">
        <v>127435.83618018001</v>
      </c>
      <c r="BL182" s="51">
        <v>169718.74645539801</v>
      </c>
      <c r="BM182" s="51">
        <v>210670.49604367299</v>
      </c>
      <c r="BN182" s="51">
        <v>34346.362391430099</v>
      </c>
      <c r="BO182" s="51">
        <v>34346.362391430099</v>
      </c>
      <c r="BP182" s="51">
        <v>34346.362391430099</v>
      </c>
      <c r="BQ182" s="51">
        <v>34346.362391430099</v>
      </c>
      <c r="BR182" s="51">
        <v>34346.362391430099</v>
      </c>
      <c r="BS182" s="51">
        <v>34346.362391430099</v>
      </c>
      <c r="BT182" s="51">
        <v>34346.362391430099</v>
      </c>
      <c r="BU182" s="51">
        <v>34346.362391430099</v>
      </c>
      <c r="BV182" s="51">
        <v>34346.362391430099</v>
      </c>
      <c r="BW182" s="51">
        <v>34346.362391430099</v>
      </c>
      <c r="BX182" s="51">
        <v>34346.362391430099</v>
      </c>
      <c r="BY182" s="51">
        <v>34346.362391430099</v>
      </c>
      <c r="BZ182" s="51">
        <v>34346.362391430099</v>
      </c>
      <c r="CA182" s="51">
        <v>34346.362391430099</v>
      </c>
      <c r="CB182" s="51">
        <v>34346.362391430099</v>
      </c>
      <c r="CC182" s="51">
        <v>72318.7977368672</v>
      </c>
      <c r="CD182" s="51">
        <v>74962.4309269308</v>
      </c>
      <c r="CE182" s="51">
        <v>77606.064116994399</v>
      </c>
      <c r="CF182" s="51">
        <v>37203.661493188301</v>
      </c>
      <c r="CG182" s="51">
        <v>39988.3901873922</v>
      </c>
      <c r="CH182" s="51">
        <v>25078.698762346899</v>
      </c>
      <c r="CI182" s="51">
        <v>33903.841248646197</v>
      </c>
      <c r="CJ182" s="51">
        <v>40825.741946629503</v>
      </c>
      <c r="CK182" s="51">
        <v>46754.616693754302</v>
      </c>
      <c r="CL182" s="51">
        <v>58840.011042262602</v>
      </c>
      <c r="CM182" s="51">
        <v>70544.930117469601</v>
      </c>
      <c r="CN182" s="51">
        <v>34623.689682090197</v>
      </c>
      <c r="CO182" s="51">
        <v>34623.689682090197</v>
      </c>
    </row>
    <row r="183" spans="1:93" outlineLevel="1">
      <c r="A183" s="50" t="s">
        <v>1051</v>
      </c>
      <c r="B183" s="51" t="s">
        <v>777</v>
      </c>
      <c r="BC183" s="51">
        <v>10602.946449450001</v>
      </c>
      <c r="BD183" s="51">
        <v>21205.892898900001</v>
      </c>
      <c r="BE183" s="51">
        <v>31808.839348349899</v>
      </c>
      <c r="BF183" s="51">
        <v>42411.785797800003</v>
      </c>
      <c r="BG183" s="51">
        <v>53014.732247250002</v>
      </c>
      <c r="BH183" s="51">
        <v>63617.678696700001</v>
      </c>
      <c r="BI183" s="51">
        <v>74220.625146149905</v>
      </c>
      <c r="BJ183" s="51">
        <v>84823.571595600006</v>
      </c>
      <c r="BK183" s="51">
        <v>95426.518045050005</v>
      </c>
      <c r="BL183" s="51">
        <v>106029.4644945</v>
      </c>
      <c r="BM183" s="51">
        <v>116632.41094395</v>
      </c>
      <c r="BN183" s="51">
        <v>127235.357393399</v>
      </c>
      <c r="BO183" s="51">
        <v>127235.357393399</v>
      </c>
      <c r="BP183" s="51">
        <v>159839.41879505001</v>
      </c>
      <c r="BQ183" s="51">
        <v>192443.48019669999</v>
      </c>
      <c r="BR183" s="51">
        <v>225047.54159834899</v>
      </c>
      <c r="BS183" s="51">
        <v>257651.603</v>
      </c>
      <c r="BT183" s="51">
        <v>290255.66440165002</v>
      </c>
      <c r="BU183" s="51">
        <v>322859.72580329998</v>
      </c>
      <c r="BV183" s="51">
        <v>355463.78720495</v>
      </c>
      <c r="BW183" s="51">
        <v>388067.84860660002</v>
      </c>
      <c r="BX183" s="51">
        <v>420671.91000824998</v>
      </c>
      <c r="BY183" s="51">
        <v>453275.9714099</v>
      </c>
      <c r="BZ183" s="51">
        <v>485880.03281155002</v>
      </c>
      <c r="CA183" s="51">
        <v>518484.09421319998</v>
      </c>
      <c r="CB183" s="51">
        <v>518484.09421319998</v>
      </c>
      <c r="CC183" s="51">
        <v>568612.83842429996</v>
      </c>
      <c r="CD183" s="51">
        <v>618741.5826354</v>
      </c>
      <c r="CE183" s="51">
        <v>668870.32684650004</v>
      </c>
      <c r="CF183" s="51">
        <v>718999.07105759997</v>
      </c>
      <c r="CG183" s="51">
        <v>769127.81526869896</v>
      </c>
      <c r="CH183" s="51">
        <v>819256.55947979901</v>
      </c>
      <c r="CI183" s="51">
        <v>869385.30369089905</v>
      </c>
      <c r="CJ183" s="51">
        <v>919514.04790199897</v>
      </c>
      <c r="CK183" s="51">
        <v>969642.79211309901</v>
      </c>
      <c r="CL183" s="51">
        <v>1019771.53632419</v>
      </c>
      <c r="CM183" s="51">
        <v>1069900.28053529</v>
      </c>
      <c r="CN183" s="51">
        <v>1120029.0247463901</v>
      </c>
      <c r="CO183" s="51">
        <v>1120029.0247463901</v>
      </c>
    </row>
    <row r="184" spans="1:93" outlineLevel="1">
      <c r="A184" s="50" t="s">
        <v>1052</v>
      </c>
      <c r="B184" s="51" t="s">
        <v>777</v>
      </c>
      <c r="BC184" s="51">
        <v>53083.516649399899</v>
      </c>
      <c r="BD184" s="51">
        <v>106167.033298799</v>
      </c>
      <c r="BE184" s="51">
        <v>159250.5499482</v>
      </c>
      <c r="BF184" s="51">
        <v>212334.06659759901</v>
      </c>
      <c r="BG184" s="51">
        <v>265417.583247</v>
      </c>
      <c r="BH184" s="51">
        <v>318501.0998964</v>
      </c>
      <c r="BI184" s="51">
        <v>371584.6165458</v>
      </c>
      <c r="BJ184" s="51">
        <v>424668.13319519901</v>
      </c>
      <c r="BK184" s="51">
        <v>477751.64984459901</v>
      </c>
      <c r="BL184" s="51">
        <v>530835.166494</v>
      </c>
      <c r="BM184" s="51">
        <v>583918.68314339896</v>
      </c>
      <c r="BN184" s="51">
        <v>637002.19979280001</v>
      </c>
      <c r="BO184" s="51">
        <v>637002.19979280001</v>
      </c>
      <c r="BP184" s="51">
        <v>800234.01884459995</v>
      </c>
      <c r="BQ184" s="51">
        <v>963465.83789640001</v>
      </c>
      <c r="BR184" s="51">
        <v>1126697.6569482</v>
      </c>
      <c r="BS184" s="51">
        <v>1289929.47599999</v>
      </c>
      <c r="BT184" s="51">
        <v>1453161.2950517901</v>
      </c>
      <c r="BU184" s="51">
        <v>1616393.1141035899</v>
      </c>
      <c r="BV184" s="51">
        <v>1779624.93315539</v>
      </c>
      <c r="BW184" s="51">
        <v>1942856.75220719</v>
      </c>
      <c r="BX184" s="51">
        <v>2106088.5712589901</v>
      </c>
      <c r="BY184" s="51">
        <v>2269320.3903107899</v>
      </c>
      <c r="BZ184" s="51">
        <v>2432552.2093625902</v>
      </c>
      <c r="CA184" s="51">
        <v>2595784.02841439</v>
      </c>
      <c r="CB184" s="51">
        <v>2595784.02841439</v>
      </c>
      <c r="CC184" s="51">
        <v>2846752.9492355902</v>
      </c>
      <c r="CD184" s="51">
        <v>3097721.8700567898</v>
      </c>
      <c r="CE184" s="51">
        <v>3348690.79087799</v>
      </c>
      <c r="CF184" s="51">
        <v>3599659.7116991901</v>
      </c>
      <c r="CG184" s="51">
        <v>3850628.6325203902</v>
      </c>
      <c r="CH184" s="51">
        <v>4101597.5533415899</v>
      </c>
      <c r="CI184" s="51">
        <v>4352566.47416279</v>
      </c>
      <c r="CJ184" s="51">
        <v>4603535.3949839901</v>
      </c>
      <c r="CK184" s="51">
        <v>4854504.3158051996</v>
      </c>
      <c r="CL184" s="51">
        <v>5105473.2366263997</v>
      </c>
      <c r="CM184" s="51">
        <v>5356442.1574475998</v>
      </c>
      <c r="CN184" s="51">
        <v>5607411.0782687999</v>
      </c>
      <c r="CO184" s="51">
        <v>5607411.0782687999</v>
      </c>
    </row>
    <row r="185" spans="1:93" outlineLevel="1">
      <c r="A185" s="50" t="s">
        <v>1053</v>
      </c>
      <c r="B185" s="51" t="s">
        <v>777</v>
      </c>
      <c r="BC185" s="51">
        <v>37575.452997449996</v>
      </c>
      <c r="BD185" s="51">
        <v>75150.905994899993</v>
      </c>
      <c r="BE185" s="51">
        <v>112726.35899235</v>
      </c>
      <c r="BF185" s="51">
        <v>150301.81198979999</v>
      </c>
      <c r="BG185" s="51">
        <v>187877.26498724899</v>
      </c>
      <c r="BH185" s="51">
        <v>225452.717984699</v>
      </c>
      <c r="BI185" s="51">
        <v>263028.17098214902</v>
      </c>
      <c r="BJ185" s="51">
        <v>300603.62397959997</v>
      </c>
      <c r="BK185" s="51">
        <v>338179.076977049</v>
      </c>
      <c r="BL185" s="51">
        <v>375754.52997449902</v>
      </c>
      <c r="BM185" s="51">
        <v>413329.98297194898</v>
      </c>
      <c r="BN185" s="51">
        <v>450905.43596939999</v>
      </c>
      <c r="BO185" s="51">
        <v>450905.43596939999</v>
      </c>
      <c r="BP185" s="51">
        <v>566449.95772704994</v>
      </c>
      <c r="BQ185" s="51">
        <v>681994.47948470002</v>
      </c>
      <c r="BR185" s="51">
        <v>797539.00124234997</v>
      </c>
      <c r="BS185" s="51">
        <v>913083.52300000004</v>
      </c>
      <c r="BT185" s="51">
        <v>1028628.04475765</v>
      </c>
      <c r="BU185" s="51">
        <v>1144172.5665153</v>
      </c>
      <c r="BV185" s="51">
        <v>1259717.0882729499</v>
      </c>
      <c r="BW185" s="51">
        <v>1375261.6100306001</v>
      </c>
      <c r="BX185" s="51">
        <v>1490806.1317882501</v>
      </c>
      <c r="BY185" s="51">
        <v>1606350.6535459</v>
      </c>
      <c r="BZ185" s="51">
        <v>1721895.17530355</v>
      </c>
      <c r="CA185" s="51">
        <v>1837439.6970611999</v>
      </c>
      <c r="CB185" s="51">
        <v>1837439.6970611999</v>
      </c>
      <c r="CC185" s="51">
        <v>2015089.3985762999</v>
      </c>
      <c r="CD185" s="51">
        <v>2192739.1000914001</v>
      </c>
      <c r="CE185" s="51">
        <v>2370388.8016064898</v>
      </c>
      <c r="CF185" s="51">
        <v>2548038.5031215898</v>
      </c>
      <c r="CG185" s="51">
        <v>2725688.2046366902</v>
      </c>
      <c r="CH185" s="51">
        <v>2903337.9061517902</v>
      </c>
      <c r="CI185" s="51">
        <v>3080987.6076668901</v>
      </c>
      <c r="CJ185" s="51">
        <v>3258637.3091819901</v>
      </c>
      <c r="CK185" s="51">
        <v>3436287.0106970901</v>
      </c>
      <c r="CL185" s="51">
        <v>3613936.71221219</v>
      </c>
      <c r="CM185" s="51">
        <v>3791586.41372729</v>
      </c>
      <c r="CN185" s="51">
        <v>3969236.11524239</v>
      </c>
      <c r="CO185" s="51">
        <v>3969236.11524239</v>
      </c>
    </row>
    <row r="186" spans="1:93" outlineLevel="1">
      <c r="A186" s="50" t="s">
        <v>1054</v>
      </c>
      <c r="B186" s="51" t="s">
        <v>777</v>
      </c>
      <c r="BC186" s="51">
        <v>9157.3463911500003</v>
      </c>
      <c r="BD186" s="51">
        <v>18314.692782300001</v>
      </c>
      <c r="BE186" s="51">
        <v>27472.039173450001</v>
      </c>
      <c r="BF186" s="51">
        <v>36629.385564600001</v>
      </c>
      <c r="BG186" s="51">
        <v>45786.731955750001</v>
      </c>
      <c r="BH186" s="51">
        <v>54944.078346900002</v>
      </c>
      <c r="BI186" s="51">
        <v>64101.424738050002</v>
      </c>
      <c r="BJ186" s="51">
        <v>73258.771129200002</v>
      </c>
      <c r="BK186" s="51">
        <v>82416.117520350002</v>
      </c>
      <c r="BL186" s="51">
        <v>91573.463911500003</v>
      </c>
      <c r="BM186" s="51">
        <v>100730.81030265</v>
      </c>
      <c r="BN186" s="51">
        <v>109888.1566938</v>
      </c>
      <c r="BO186" s="51">
        <v>109888.1566938</v>
      </c>
      <c r="BP186" s="51">
        <v>138046.99777034999</v>
      </c>
      <c r="BQ186" s="51">
        <v>166205.83884690001</v>
      </c>
      <c r="BR186" s="51">
        <v>194364.67992344999</v>
      </c>
      <c r="BS186" s="51">
        <v>222523.52100000001</v>
      </c>
      <c r="BT186" s="51">
        <v>250682.36207654999</v>
      </c>
      <c r="BU186" s="51">
        <v>278841.20315309998</v>
      </c>
      <c r="BV186" s="51">
        <v>307000.04422965</v>
      </c>
      <c r="BW186" s="51">
        <v>335158.88530620001</v>
      </c>
      <c r="BX186" s="51">
        <v>363317.72638275003</v>
      </c>
      <c r="BY186" s="51">
        <v>391476.56745929999</v>
      </c>
      <c r="BZ186" s="51">
        <v>419635.40853585</v>
      </c>
      <c r="CA186" s="51">
        <v>447794.24961240002</v>
      </c>
      <c r="CB186" s="51">
        <v>447794.24961240002</v>
      </c>
      <c r="CC186" s="51">
        <v>491088.46760009998</v>
      </c>
      <c r="CD186" s="51">
        <v>534382.68558779999</v>
      </c>
      <c r="CE186" s="51">
        <v>577676.90357550001</v>
      </c>
      <c r="CF186" s="51">
        <v>620971.12156320002</v>
      </c>
      <c r="CG186" s="51">
        <v>664265.33955090004</v>
      </c>
      <c r="CH186" s="51">
        <v>707559.55753860006</v>
      </c>
      <c r="CI186" s="51">
        <v>750853.77552629996</v>
      </c>
      <c r="CJ186" s="51">
        <v>794147.99351399997</v>
      </c>
      <c r="CK186" s="51">
        <v>837442.21150169999</v>
      </c>
      <c r="CL186" s="51">
        <v>880736.4294894</v>
      </c>
      <c r="CM186" s="51">
        <v>924030.64747710002</v>
      </c>
      <c r="CN186" s="51">
        <v>967324.86546480004</v>
      </c>
      <c r="CO186" s="51">
        <v>967324.86546480004</v>
      </c>
    </row>
    <row r="187" spans="1:93" outlineLevel="1">
      <c r="A187" s="50" t="s">
        <v>1055</v>
      </c>
      <c r="B187" s="51" t="s">
        <v>777</v>
      </c>
      <c r="BC187" s="51">
        <v>2342.0525125499998</v>
      </c>
      <c r="BD187" s="51">
        <v>4684.1050250999997</v>
      </c>
      <c r="BE187" s="51">
        <v>7026.1575376500004</v>
      </c>
      <c r="BF187" s="51">
        <v>9368.2100501999994</v>
      </c>
      <c r="BG187" s="51">
        <v>11710.26256275</v>
      </c>
      <c r="BH187" s="51">
        <v>14052.315075299901</v>
      </c>
      <c r="BI187" s="51">
        <v>16394.36758785</v>
      </c>
      <c r="BJ187" s="51">
        <v>18736.420100399999</v>
      </c>
      <c r="BK187" s="51">
        <v>21078.472612950001</v>
      </c>
      <c r="BL187" s="51">
        <v>23420.5251255</v>
      </c>
      <c r="BM187" s="51">
        <v>25762.577638049999</v>
      </c>
      <c r="BN187" s="51">
        <v>28104.6301505999</v>
      </c>
      <c r="BO187" s="51">
        <v>28104.6301505999</v>
      </c>
      <c r="BP187" s="51">
        <v>35306.441862949898</v>
      </c>
      <c r="BQ187" s="51">
        <v>42508.253575299903</v>
      </c>
      <c r="BR187" s="51">
        <v>49710.065287649901</v>
      </c>
      <c r="BS187" s="51">
        <v>56911.876999999899</v>
      </c>
      <c r="BT187" s="51">
        <v>64113.688712349896</v>
      </c>
      <c r="BU187" s="51">
        <v>71315.500424699901</v>
      </c>
      <c r="BV187" s="51">
        <v>78517.312137049899</v>
      </c>
      <c r="BW187" s="51">
        <v>85719.123849399897</v>
      </c>
      <c r="BX187" s="51">
        <v>92920.935561749895</v>
      </c>
      <c r="BY187" s="51">
        <v>100122.74727409901</v>
      </c>
      <c r="BZ187" s="51">
        <v>107324.558986449</v>
      </c>
      <c r="CA187" s="51">
        <v>114526.370698799</v>
      </c>
      <c r="CB187" s="51">
        <v>114526.370698799</v>
      </c>
      <c r="CC187" s="51">
        <v>125599.15616369899</v>
      </c>
      <c r="CD187" s="51">
        <v>136671.94162859899</v>
      </c>
      <c r="CE187" s="51">
        <v>147744.72709349901</v>
      </c>
      <c r="CF187" s="51">
        <v>158817.512558399</v>
      </c>
      <c r="CG187" s="51">
        <v>169890.29802329899</v>
      </c>
      <c r="CH187" s="51">
        <v>180963.08348819899</v>
      </c>
      <c r="CI187" s="51">
        <v>192035.86895309901</v>
      </c>
      <c r="CJ187" s="51">
        <v>203108.654417999</v>
      </c>
      <c r="CK187" s="51">
        <v>214181.43988289899</v>
      </c>
      <c r="CL187" s="51">
        <v>225254.22534779899</v>
      </c>
      <c r="CM187" s="51">
        <v>236327.01081269901</v>
      </c>
      <c r="CN187" s="51">
        <v>247399.796277599</v>
      </c>
      <c r="CO187" s="51">
        <v>247399.796277599</v>
      </c>
    </row>
    <row r="188" spans="1:93">
      <c r="A188" s="50" t="s">
        <v>1056</v>
      </c>
      <c r="B188" s="51" t="s">
        <v>777</v>
      </c>
      <c r="C188" s="51">
        <v>1884680.96</v>
      </c>
      <c r="D188" s="51">
        <v>1955449.66</v>
      </c>
      <c r="E188" s="51">
        <v>3212654.52</v>
      </c>
      <c r="F188" s="51">
        <v>2701867.44</v>
      </c>
      <c r="G188" s="51">
        <v>2265479.3199999998</v>
      </c>
      <c r="H188" s="51">
        <v>1442529.97</v>
      </c>
      <c r="I188" s="51">
        <v>1259160.58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3536838.78</v>
      </c>
      <c r="Q188" s="51">
        <v>4485995.0199999996</v>
      </c>
      <c r="R188" s="51">
        <v>4065077.9499999899</v>
      </c>
      <c r="S188" s="51">
        <v>3568217.3</v>
      </c>
      <c r="T188" s="51">
        <v>4462374.59</v>
      </c>
      <c r="U188" s="51">
        <v>5403976.8200000003</v>
      </c>
      <c r="V188" s="51">
        <v>4040266.96</v>
      </c>
      <c r="W188" s="51">
        <v>3624614.69</v>
      </c>
      <c r="X188" s="51">
        <v>3799280.27</v>
      </c>
      <c r="Y188" s="51">
        <v>4366852.46</v>
      </c>
      <c r="Z188" s="51">
        <v>3736700.96999999</v>
      </c>
      <c r="AA188" s="51">
        <v>3138967.68</v>
      </c>
      <c r="AB188" s="51">
        <v>3138967.68</v>
      </c>
      <c r="AC188" s="51">
        <v>12358737.58</v>
      </c>
      <c r="AD188" s="51">
        <v>12906926.18</v>
      </c>
      <c r="AE188" s="51">
        <v>14172060.65</v>
      </c>
      <c r="AF188" s="51">
        <v>13862405.359999999</v>
      </c>
      <c r="AG188" s="51">
        <v>14317360.339999899</v>
      </c>
      <c r="AH188" s="51">
        <v>15048883.140000001</v>
      </c>
      <c r="AI188" s="51">
        <v>15058233.8933354</v>
      </c>
      <c r="AJ188" s="51">
        <v>15937348.4033354</v>
      </c>
      <c r="AK188" s="51">
        <v>16659193.533335401</v>
      </c>
      <c r="AL188" s="51">
        <v>16711201.9031677</v>
      </c>
      <c r="AM188" s="51">
        <v>17267583.803167701</v>
      </c>
      <c r="AN188" s="51">
        <v>14914646.3282841</v>
      </c>
      <c r="AO188" s="51">
        <v>14914646.3282841</v>
      </c>
      <c r="AP188" s="51">
        <v>16059353.348284099</v>
      </c>
      <c r="AQ188" s="51">
        <v>17006442.0582841</v>
      </c>
      <c r="AR188" s="51">
        <v>18403164.788284101</v>
      </c>
      <c r="AS188" s="51">
        <v>19529974.458284099</v>
      </c>
      <c r="AT188" s="51">
        <v>20431217.748284101</v>
      </c>
      <c r="AU188" s="51">
        <v>20271561.727920901</v>
      </c>
      <c r="AV188" s="51">
        <v>21043069.757920999</v>
      </c>
      <c r="AW188" s="51">
        <v>22271490.867920998</v>
      </c>
      <c r="AX188" s="51">
        <v>23065657.6279209</v>
      </c>
      <c r="AY188" s="51">
        <v>24013218.077920899</v>
      </c>
      <c r="AZ188" s="51">
        <v>24576037.437920898</v>
      </c>
      <c r="BA188" s="51">
        <v>17244843.962587699</v>
      </c>
      <c r="BB188" s="51">
        <v>17244843.962587699</v>
      </c>
      <c r="BC188" s="51">
        <v>24773790.8619668</v>
      </c>
      <c r="BD188" s="51">
        <v>27150778.817791801</v>
      </c>
      <c r="BE188" s="51">
        <v>29867349.831169099</v>
      </c>
      <c r="BF188" s="51">
        <v>27979298.101273201</v>
      </c>
      <c r="BG188" s="51">
        <v>19576359.284676898</v>
      </c>
      <c r="BH188" s="51">
        <v>15225326.6078938</v>
      </c>
      <c r="BI188" s="51">
        <v>18676865.889736</v>
      </c>
      <c r="BJ188" s="51">
        <v>21903737.557605699</v>
      </c>
      <c r="BK188" s="51">
        <v>25087723.927601699</v>
      </c>
      <c r="BL188" s="51">
        <v>28160440.8436305</v>
      </c>
      <c r="BM188" s="51">
        <v>32132991.9750669</v>
      </c>
      <c r="BN188" s="51">
        <v>17425933.522791099</v>
      </c>
      <c r="BO188" s="51">
        <v>17425933.522791099</v>
      </c>
      <c r="BP188" s="51">
        <v>18999316.120785698</v>
      </c>
      <c r="BQ188" s="51">
        <v>20572723.003819801</v>
      </c>
      <c r="BR188" s="51">
        <v>18490594.854894601</v>
      </c>
      <c r="BS188" s="51">
        <v>18066618.962831199</v>
      </c>
      <c r="BT188" s="51">
        <v>16748071.795474101</v>
      </c>
      <c r="BU188" s="51">
        <v>18233622.795756798</v>
      </c>
      <c r="BV188" s="51">
        <v>19815333.392644402</v>
      </c>
      <c r="BW188" s="51">
        <v>21962321.013151299</v>
      </c>
      <c r="BX188" s="51">
        <v>23883817.414671801</v>
      </c>
      <c r="BY188" s="51">
        <v>25781014.3207509</v>
      </c>
      <c r="BZ188" s="51">
        <v>27714858.652119</v>
      </c>
      <c r="CA188" s="51">
        <v>21202145.170384798</v>
      </c>
      <c r="CB188" s="51">
        <v>21202145.170384798</v>
      </c>
      <c r="CC188" s="51">
        <v>25380220.6499414</v>
      </c>
      <c r="CD188" s="51">
        <v>28532298.824227098</v>
      </c>
      <c r="CE188" s="51">
        <v>32372772.966218501</v>
      </c>
      <c r="CF188" s="51">
        <v>33167757.277509298</v>
      </c>
      <c r="CG188" s="51">
        <v>36512814.415022999</v>
      </c>
      <c r="CH188" s="51">
        <v>37979099.375754498</v>
      </c>
      <c r="CI188" s="51">
        <v>40802202.711420901</v>
      </c>
      <c r="CJ188" s="51">
        <v>44086420.617639497</v>
      </c>
      <c r="CK188" s="51">
        <v>46681687.230652601</v>
      </c>
      <c r="CL188" s="51">
        <v>43119089.492644697</v>
      </c>
      <c r="CM188" s="51">
        <v>46608092.0991823</v>
      </c>
      <c r="CN188" s="51">
        <v>28217133.716880899</v>
      </c>
      <c r="CO188" s="51">
        <v>28217133.716880899</v>
      </c>
    </row>
    <row r="189" spans="1:93" outlineLevel="1">
      <c r="A189" s="50" t="s">
        <v>1057</v>
      </c>
      <c r="B189" s="51" t="s">
        <v>777</v>
      </c>
      <c r="AC189" s="51">
        <v>2839.0702679999999</v>
      </c>
      <c r="AD189" s="51">
        <v>5678.1572096</v>
      </c>
      <c r="AE189" s="51">
        <v>21726.417764799899</v>
      </c>
      <c r="AF189" s="51">
        <v>62593.108297599902</v>
      </c>
      <c r="AG189" s="51">
        <v>130065.0826144</v>
      </c>
      <c r="AH189" s="51">
        <v>130378.7336272</v>
      </c>
      <c r="AI189" s="51">
        <v>143543.53290640001</v>
      </c>
      <c r="AJ189" s="51">
        <v>145832.50678240001</v>
      </c>
      <c r="AK189" s="51">
        <v>136815.30571599901</v>
      </c>
      <c r="AL189" s="51">
        <v>73485.209095999904</v>
      </c>
      <c r="AM189" s="51">
        <v>15832.8955103999</v>
      </c>
      <c r="AR189" s="51">
        <v>41144.0078096</v>
      </c>
      <c r="AS189" s="51">
        <v>88242.860432000001</v>
      </c>
      <c r="AT189" s="51">
        <v>115864.6119888</v>
      </c>
      <c r="AU189" s="51">
        <v>126124.682324799</v>
      </c>
      <c r="BP189" s="51">
        <v>18791.666666666599</v>
      </c>
      <c r="BQ189" s="51">
        <v>37583.333333333299</v>
      </c>
      <c r="BR189" s="51">
        <v>56375</v>
      </c>
      <c r="BS189" s="51">
        <v>75166.666666666599</v>
      </c>
      <c r="BT189" s="51">
        <v>93958.333333333299</v>
      </c>
      <c r="BU189" s="51">
        <v>112750</v>
      </c>
      <c r="BV189" s="51">
        <v>131541.66666666599</v>
      </c>
      <c r="BW189" s="51">
        <v>150333.33333333299</v>
      </c>
      <c r="BX189" s="51">
        <v>169125</v>
      </c>
      <c r="BY189" s="51">
        <v>126472.66449869701</v>
      </c>
      <c r="BZ189" s="51">
        <v>40266.394287109302</v>
      </c>
      <c r="CA189" s="51">
        <v>59058.060953776003</v>
      </c>
      <c r="CB189" s="51">
        <v>59058.060953776003</v>
      </c>
      <c r="CC189" s="51">
        <v>60038.060953776003</v>
      </c>
      <c r="CD189" s="51">
        <v>61018.060953776003</v>
      </c>
      <c r="CE189" s="51">
        <v>61998.060953776003</v>
      </c>
      <c r="CF189" s="51">
        <v>62978.060953776003</v>
      </c>
      <c r="CG189" s="51">
        <v>63958.060953776003</v>
      </c>
      <c r="CH189" s="51">
        <v>64938.060953776003</v>
      </c>
      <c r="CI189" s="51">
        <v>65918.060953776003</v>
      </c>
      <c r="CJ189" s="51">
        <v>66898.060953776003</v>
      </c>
      <c r="CK189" s="51">
        <v>67878.060953776003</v>
      </c>
      <c r="CL189" s="51">
        <v>68858.060953776003</v>
      </c>
      <c r="CM189" s="51">
        <v>69838.060953776003</v>
      </c>
      <c r="CN189" s="51">
        <v>70818.060953776003</v>
      </c>
      <c r="CO189" s="51">
        <v>70818.060953776003</v>
      </c>
    </row>
    <row r="190" spans="1:93" outlineLevel="1">
      <c r="A190" s="50" t="s">
        <v>1058</v>
      </c>
      <c r="B190" s="51" t="s">
        <v>777</v>
      </c>
      <c r="AC190" s="51">
        <v>3409.3158254999998</v>
      </c>
      <c r="AD190" s="51">
        <v>6818.6516735999903</v>
      </c>
      <c r="AE190" s="51">
        <v>26090.308771799901</v>
      </c>
      <c r="AF190" s="51">
        <v>75165.337431599997</v>
      </c>
      <c r="AG190" s="51">
        <v>156189.49256039999</v>
      </c>
      <c r="AH190" s="51">
        <v>156566.14240019899</v>
      </c>
      <c r="AI190" s="51">
        <v>172375.17644489999</v>
      </c>
      <c r="AJ190" s="51">
        <v>175123.90547339999</v>
      </c>
      <c r="AK190" s="51">
        <v>164295.54146850001</v>
      </c>
      <c r="AL190" s="51">
        <v>88245.186860999893</v>
      </c>
      <c r="AM190" s="51">
        <v>19013.034596399899</v>
      </c>
      <c r="AR190" s="51">
        <v>49408.046898599998</v>
      </c>
      <c r="AS190" s="51">
        <v>105967.007562</v>
      </c>
      <c r="AT190" s="51">
        <v>139136.76590579899</v>
      </c>
      <c r="AU190" s="51">
        <v>151457.63748179999</v>
      </c>
      <c r="BP190" s="51">
        <v>22565.833333333299</v>
      </c>
      <c r="BQ190" s="51">
        <v>45131.666666666599</v>
      </c>
      <c r="BR190" s="51">
        <v>67697.5</v>
      </c>
      <c r="BS190" s="51">
        <v>90263.333333333299</v>
      </c>
      <c r="BT190" s="51">
        <v>112829.166666666</v>
      </c>
      <c r="BU190" s="51">
        <v>135395</v>
      </c>
      <c r="BV190" s="51">
        <v>157960.83333333299</v>
      </c>
      <c r="BW190" s="51">
        <v>180526.66666666599</v>
      </c>
      <c r="BX190" s="51">
        <v>203092.5</v>
      </c>
      <c r="BY190" s="51">
        <v>151873.75973216101</v>
      </c>
      <c r="BZ190" s="51">
        <v>48353.600483398397</v>
      </c>
      <c r="CA190" s="51">
        <v>70919.433816731806</v>
      </c>
      <c r="CB190" s="51">
        <v>70919.433816731806</v>
      </c>
      <c r="CC190" s="51">
        <v>72096.100483398404</v>
      </c>
      <c r="CD190" s="51">
        <v>73272.767150065105</v>
      </c>
      <c r="CE190" s="51">
        <v>74449.433816731704</v>
      </c>
      <c r="CF190" s="51">
        <v>75626.100483398404</v>
      </c>
      <c r="CG190" s="51">
        <v>76802.767150065105</v>
      </c>
      <c r="CH190" s="51">
        <v>77979.433816731704</v>
      </c>
      <c r="CI190" s="51">
        <v>79156.100483398404</v>
      </c>
      <c r="CJ190" s="51">
        <v>80332.767150065105</v>
      </c>
      <c r="CK190" s="51">
        <v>81509.433816731704</v>
      </c>
      <c r="CL190" s="51">
        <v>82686.100483398404</v>
      </c>
      <c r="CM190" s="51">
        <v>83862.767150065003</v>
      </c>
      <c r="CN190" s="51">
        <v>85039.433816731704</v>
      </c>
      <c r="CO190" s="51">
        <v>85039.433816731704</v>
      </c>
    </row>
    <row r="191" spans="1:93" outlineLevel="1">
      <c r="A191" s="50" t="s">
        <v>1059</v>
      </c>
      <c r="B191" s="51" t="s">
        <v>777</v>
      </c>
      <c r="AC191" s="51">
        <v>37936.671205499901</v>
      </c>
      <c r="AD191" s="51">
        <v>75873.565209599998</v>
      </c>
      <c r="AE191" s="51">
        <v>290316.15613979998</v>
      </c>
      <c r="AF191" s="51">
        <v>836391.47504759999</v>
      </c>
      <c r="AG191" s="51">
        <v>1737976.1008643999</v>
      </c>
      <c r="AH191" s="51">
        <v>1742167.2177522001</v>
      </c>
      <c r="AI191" s="51">
        <v>1918079.9689688999</v>
      </c>
      <c r="AJ191" s="51">
        <v>1948666.0556574001</v>
      </c>
      <c r="AK191" s="51">
        <v>1828174.9935285</v>
      </c>
      <c r="AL191" s="51">
        <v>981935.61722099897</v>
      </c>
      <c r="AM191" s="51">
        <v>211564.806260399</v>
      </c>
      <c r="AR191" s="51">
        <v>549780.93143460003</v>
      </c>
      <c r="AS191" s="51">
        <v>1179132.626682</v>
      </c>
      <c r="AT191" s="51">
        <v>1548224.3391138001</v>
      </c>
      <c r="AU191" s="51">
        <v>1685323.0644497999</v>
      </c>
      <c r="BP191" s="51">
        <v>251097.5</v>
      </c>
      <c r="BQ191" s="51">
        <v>502195</v>
      </c>
      <c r="BR191" s="51">
        <v>753292.5</v>
      </c>
      <c r="BS191" s="51">
        <v>1004390</v>
      </c>
      <c r="BT191" s="51">
        <v>1255487.5</v>
      </c>
      <c r="BU191" s="51">
        <v>1506585</v>
      </c>
      <c r="BV191" s="51">
        <v>1757682.5</v>
      </c>
      <c r="BW191" s="51">
        <v>2008780</v>
      </c>
      <c r="BX191" s="51">
        <v>2259877.5</v>
      </c>
      <c r="BY191" s="51">
        <v>1689949.61635273</v>
      </c>
      <c r="BZ191" s="51">
        <v>538046.52449707</v>
      </c>
      <c r="CA191" s="51">
        <v>789144.02449707</v>
      </c>
      <c r="CB191" s="51">
        <v>789144.02449707</v>
      </c>
      <c r="CC191" s="51">
        <v>802238.19116373698</v>
      </c>
      <c r="CD191" s="51">
        <v>815332.35783040395</v>
      </c>
      <c r="CE191" s="51">
        <v>828426.52449707</v>
      </c>
      <c r="CF191" s="51">
        <v>841520.69116373698</v>
      </c>
      <c r="CG191" s="51">
        <v>854614.85783040302</v>
      </c>
      <c r="CH191" s="51">
        <v>867709.02449707</v>
      </c>
      <c r="CI191" s="51">
        <v>880803.19116373698</v>
      </c>
      <c r="CJ191" s="51">
        <v>893897.35783040302</v>
      </c>
      <c r="CK191" s="51">
        <v>906991.52449707</v>
      </c>
      <c r="CL191" s="51">
        <v>920085.69116373698</v>
      </c>
      <c r="CM191" s="51">
        <v>933179.85783040302</v>
      </c>
      <c r="CN191" s="51">
        <v>946274.02449707</v>
      </c>
      <c r="CO191" s="51">
        <v>946274.02449707</v>
      </c>
    </row>
    <row r="192" spans="1:93" outlineLevel="1">
      <c r="A192" s="50" t="s">
        <v>1060</v>
      </c>
      <c r="B192" s="51" t="s">
        <v>777</v>
      </c>
      <c r="AC192" s="51">
        <v>9790.8557039999996</v>
      </c>
      <c r="AD192" s="51">
        <v>19581.768908800001</v>
      </c>
      <c r="AE192" s="51">
        <v>74926.014934399995</v>
      </c>
      <c r="AF192" s="51">
        <v>215859.43057279999</v>
      </c>
      <c r="AG192" s="51">
        <v>448544.18376319902</v>
      </c>
      <c r="AH192" s="51">
        <v>449625.84484159999</v>
      </c>
      <c r="AI192" s="51">
        <v>495026.14773919998</v>
      </c>
      <c r="AJ192" s="51">
        <v>502919.93366719998</v>
      </c>
      <c r="AK192" s="51">
        <v>471823.09344800003</v>
      </c>
      <c r="AL192" s="51">
        <v>253422.07508799899</v>
      </c>
      <c r="AM192" s="51">
        <v>54601.535251199799</v>
      </c>
      <c r="AR192" s="51">
        <v>141889.77570879899</v>
      </c>
      <c r="AS192" s="51">
        <v>304315.50889599998</v>
      </c>
      <c r="AT192" s="51">
        <v>399572.25080640003</v>
      </c>
      <c r="AU192" s="51">
        <v>434955.26661439898</v>
      </c>
      <c r="BP192" s="51">
        <v>64804.166666666599</v>
      </c>
      <c r="BQ192" s="51">
        <v>129608.33333333299</v>
      </c>
      <c r="BR192" s="51">
        <v>194412.49999999901</v>
      </c>
      <c r="BS192" s="51">
        <v>259216.66666666599</v>
      </c>
      <c r="BT192" s="51">
        <v>324020.83333333302</v>
      </c>
      <c r="BU192" s="51">
        <v>388825</v>
      </c>
      <c r="BV192" s="51">
        <v>453629.16666666599</v>
      </c>
      <c r="BW192" s="51">
        <v>518433.33333333302</v>
      </c>
      <c r="BX192" s="51">
        <v>583237.5</v>
      </c>
      <c r="BY192" s="51">
        <v>436148.41484440002</v>
      </c>
      <c r="BZ192" s="51">
        <v>138861.02668457001</v>
      </c>
      <c r="CA192" s="51">
        <v>203665.19335123699</v>
      </c>
      <c r="CB192" s="51">
        <v>203665.19335123699</v>
      </c>
      <c r="CC192" s="51">
        <v>207044.360017903</v>
      </c>
      <c r="CD192" s="51">
        <v>210423.52668457001</v>
      </c>
      <c r="CE192" s="51">
        <v>213802.69335123699</v>
      </c>
      <c r="CF192" s="51">
        <v>217181.860017903</v>
      </c>
      <c r="CG192" s="51">
        <v>220561.02668457001</v>
      </c>
      <c r="CH192" s="51">
        <v>223940.19335123699</v>
      </c>
      <c r="CI192" s="51">
        <v>227319.360017903</v>
      </c>
      <c r="CJ192" s="51">
        <v>230698.52668457001</v>
      </c>
      <c r="CK192" s="51">
        <v>234077.69335123699</v>
      </c>
      <c r="CL192" s="51">
        <v>237456.860017903</v>
      </c>
      <c r="CM192" s="51">
        <v>240836.02668457001</v>
      </c>
      <c r="CN192" s="51">
        <v>244215.193351236</v>
      </c>
      <c r="CO192" s="51">
        <v>244215.193351236</v>
      </c>
    </row>
    <row r="193" spans="1:93" outlineLevel="1">
      <c r="A193" s="50" t="s">
        <v>1061</v>
      </c>
      <c r="B193" s="51" t="s">
        <v>777</v>
      </c>
      <c r="AC193" s="51">
        <v>3362.422536</v>
      </c>
      <c r="AD193" s="51">
        <v>6724.8648192000001</v>
      </c>
      <c r="AE193" s="51">
        <v>25731.450729599899</v>
      </c>
      <c r="AF193" s="51">
        <v>74131.478995199999</v>
      </c>
      <c r="AG193" s="51">
        <v>154041.1908288</v>
      </c>
      <c r="AH193" s="51">
        <v>154412.66005439899</v>
      </c>
      <c r="AI193" s="51">
        <v>170004.24941279899</v>
      </c>
      <c r="AJ193" s="51">
        <v>172715.17116479899</v>
      </c>
      <c r="AK193" s="51">
        <v>162035.74543199901</v>
      </c>
      <c r="AL193" s="51">
        <v>87031.422191999896</v>
      </c>
      <c r="AM193" s="51">
        <v>18751.5206207999</v>
      </c>
      <c r="AR193" s="51">
        <v>48728.466019200001</v>
      </c>
      <c r="AS193" s="51">
        <v>104509.48886399899</v>
      </c>
      <c r="AT193" s="51">
        <v>137223.0151776</v>
      </c>
      <c r="AU193" s="51">
        <v>149374.4198496</v>
      </c>
      <c r="BP193" s="51">
        <v>22255</v>
      </c>
      <c r="BQ193" s="51">
        <v>44510</v>
      </c>
      <c r="BR193" s="51">
        <v>66765</v>
      </c>
      <c r="BS193" s="51">
        <v>89020</v>
      </c>
      <c r="BT193" s="51">
        <v>111274.999999999</v>
      </c>
      <c r="BU193" s="51">
        <v>133530</v>
      </c>
      <c r="BV193" s="51">
        <v>155785</v>
      </c>
      <c r="BW193" s="51">
        <v>178040</v>
      </c>
      <c r="BX193" s="51">
        <v>200295</v>
      </c>
      <c r="BY193" s="51">
        <v>149781.77286484299</v>
      </c>
      <c r="BZ193" s="51">
        <v>47687.553251953097</v>
      </c>
      <c r="CA193" s="51">
        <v>69942.553251953097</v>
      </c>
      <c r="CB193" s="51">
        <v>69942.553251953097</v>
      </c>
      <c r="CC193" s="51">
        <v>71103.386585286396</v>
      </c>
      <c r="CD193" s="51">
        <v>72264.219918619798</v>
      </c>
      <c r="CE193" s="51">
        <v>73425.053251953097</v>
      </c>
      <c r="CF193" s="51">
        <v>74585.886585286396</v>
      </c>
      <c r="CG193" s="51">
        <v>75746.719918619798</v>
      </c>
      <c r="CH193" s="51">
        <v>76907.553251953097</v>
      </c>
      <c r="CI193" s="51">
        <v>78068.386585286396</v>
      </c>
      <c r="CJ193" s="51">
        <v>79229.219918619798</v>
      </c>
      <c r="CK193" s="51">
        <v>80390.053251953097</v>
      </c>
      <c r="CL193" s="51">
        <v>81550.886585286396</v>
      </c>
      <c r="CM193" s="51">
        <v>82711.719918619696</v>
      </c>
      <c r="CN193" s="51">
        <v>83872.553251953097</v>
      </c>
      <c r="CO193" s="51">
        <v>83872.553251953097</v>
      </c>
    </row>
    <row r="194" spans="1:93" outlineLevel="1">
      <c r="A194" s="50" t="s">
        <v>1062</v>
      </c>
      <c r="B194" s="51" t="s">
        <v>777</v>
      </c>
      <c r="AC194" s="51">
        <v>554.61446100000001</v>
      </c>
      <c r="AD194" s="51">
        <v>1109.2321792</v>
      </c>
      <c r="AE194" s="51">
        <v>4244.2716596</v>
      </c>
      <c r="AF194" s="51">
        <v>12227.6096552</v>
      </c>
      <c r="AG194" s="51">
        <v>25408.309368800001</v>
      </c>
      <c r="AH194" s="51">
        <v>25469.581324399998</v>
      </c>
      <c r="AI194" s="51">
        <v>28041.334527800002</v>
      </c>
      <c r="AJ194" s="51">
        <v>28488.487254799998</v>
      </c>
      <c r="AK194" s="51">
        <v>26726.970407000001</v>
      </c>
      <c r="AL194" s="51">
        <v>14355.389541999901</v>
      </c>
      <c r="AM194" s="51">
        <v>3092.9677607999902</v>
      </c>
      <c r="AR194" s="51">
        <v>8037.5121291999903</v>
      </c>
      <c r="AS194" s="51">
        <v>17238.307563999999</v>
      </c>
      <c r="AT194" s="51">
        <v>22634.237007600001</v>
      </c>
      <c r="AU194" s="51">
        <v>24638.5492796</v>
      </c>
      <c r="BP194" s="51">
        <v>3670.8333333333298</v>
      </c>
      <c r="BQ194" s="51">
        <v>7341.6666666666597</v>
      </c>
      <c r="BR194" s="51">
        <v>11012.5</v>
      </c>
      <c r="BS194" s="51">
        <v>14683.333333333299</v>
      </c>
      <c r="BT194" s="51">
        <v>18354.166666666599</v>
      </c>
      <c r="BU194" s="51">
        <v>22025</v>
      </c>
      <c r="BV194" s="51">
        <v>25695.833333333299</v>
      </c>
      <c r="BW194" s="51">
        <v>29366.666666666599</v>
      </c>
      <c r="BX194" s="51">
        <v>33037.5</v>
      </c>
      <c r="BY194" s="51">
        <v>24705.635792317698</v>
      </c>
      <c r="BZ194" s="51">
        <v>7865.7856689453101</v>
      </c>
      <c r="CA194" s="51">
        <v>11536.6190022786</v>
      </c>
      <c r="CB194" s="51">
        <v>11536.6190022786</v>
      </c>
      <c r="CC194" s="51">
        <v>11728.2856689453</v>
      </c>
      <c r="CD194" s="51">
        <v>11919.952335611901</v>
      </c>
      <c r="CE194" s="51">
        <v>12111.6190022786</v>
      </c>
      <c r="CF194" s="51">
        <v>12303.2856689453</v>
      </c>
      <c r="CG194" s="51">
        <v>12494.952335611901</v>
      </c>
      <c r="CH194" s="51">
        <v>12686.6190022786</v>
      </c>
      <c r="CI194" s="51">
        <v>12878.2856689453</v>
      </c>
      <c r="CJ194" s="51">
        <v>13069.952335611901</v>
      </c>
      <c r="CK194" s="51">
        <v>13261.6190022786</v>
      </c>
      <c r="CL194" s="51">
        <v>13453.2856689453</v>
      </c>
      <c r="CM194" s="51">
        <v>13644.952335611901</v>
      </c>
      <c r="CN194" s="51">
        <v>13836.6190022786</v>
      </c>
      <c r="CO194" s="51">
        <v>13836.6190022786</v>
      </c>
    </row>
    <row r="195" spans="1:93" outlineLevel="1">
      <c r="A195" s="50" t="s">
        <v>1063</v>
      </c>
      <c r="B195" s="51" t="s">
        <v>777</v>
      </c>
      <c r="AC195" s="51">
        <v>8907092.8783024997</v>
      </c>
      <c r="AD195" s="51">
        <v>8923664.5375197008</v>
      </c>
      <c r="AE195" s="51">
        <v>8959972.2427802999</v>
      </c>
      <c r="AF195" s="51">
        <v>8832313.9371758495</v>
      </c>
      <c r="AG195" s="51">
        <v>8848473.1880696509</v>
      </c>
      <c r="AH195" s="51">
        <v>8848473.1880696509</v>
      </c>
      <c r="AI195" s="51">
        <v>8848473.1880696509</v>
      </c>
      <c r="AJ195" s="51">
        <v>8896997.5750821494</v>
      </c>
      <c r="AK195" s="51">
        <v>8896997.5750821494</v>
      </c>
      <c r="AL195" s="51">
        <v>8896997.5750821494</v>
      </c>
      <c r="AM195" s="51">
        <v>8931657.8515196498</v>
      </c>
      <c r="AN195" s="51">
        <v>7640023.7607947597</v>
      </c>
      <c r="AO195" s="51">
        <v>7640023.7607947597</v>
      </c>
      <c r="AP195" s="51">
        <v>7640023.7607947597</v>
      </c>
      <c r="AQ195" s="51">
        <v>7640023.7607947597</v>
      </c>
      <c r="AR195" s="51">
        <v>7642534.5839697598</v>
      </c>
      <c r="AS195" s="51">
        <v>7642534.5839697598</v>
      </c>
      <c r="AT195" s="51">
        <v>7650067.0534947598</v>
      </c>
      <c r="AU195" s="51">
        <v>7650067.0534947598</v>
      </c>
      <c r="AV195" s="51">
        <v>7650067.0534947598</v>
      </c>
      <c r="AW195" s="51">
        <v>7658854.9346072599</v>
      </c>
      <c r="AX195" s="51">
        <v>7666316.6305848602</v>
      </c>
      <c r="AY195" s="51">
        <v>7677995.3052317603</v>
      </c>
      <c r="AZ195" s="51">
        <v>7576956.73051011</v>
      </c>
      <c r="BA195" s="51">
        <v>7379736.9309506305</v>
      </c>
      <c r="BB195" s="51">
        <v>7379736.9309506305</v>
      </c>
      <c r="BC195" s="51">
        <v>7379921.2238457398</v>
      </c>
      <c r="BD195" s="51">
        <v>7380105.5167408604</v>
      </c>
      <c r="BE195" s="51">
        <v>7386380.2597521804</v>
      </c>
      <c r="BF195" s="51">
        <v>7393413.5264455797</v>
      </c>
      <c r="BG195" s="51">
        <v>7398262.8673888501</v>
      </c>
      <c r="BH195" s="51">
        <v>7400049.8398867901</v>
      </c>
      <c r="BI195" s="51">
        <v>7400425.0928201498</v>
      </c>
      <c r="BJ195" s="51">
        <v>7401241.3182231104</v>
      </c>
      <c r="BK195" s="51">
        <v>7401962.0315223103</v>
      </c>
      <c r="BL195" s="51">
        <v>7402959.1413212996</v>
      </c>
      <c r="BM195" s="51">
        <v>7404660.8697895296</v>
      </c>
      <c r="BN195" s="51">
        <v>7212073.2045635898</v>
      </c>
      <c r="BO195" s="51">
        <v>7212073.2045635898</v>
      </c>
      <c r="BP195" s="51">
        <v>7212257.4974587001</v>
      </c>
      <c r="BQ195" s="51">
        <v>7212441.7903538197</v>
      </c>
      <c r="BR195" s="51">
        <v>7218716.5333651397</v>
      </c>
      <c r="BS195" s="51">
        <v>7225749.80005854</v>
      </c>
      <c r="BT195" s="51">
        <v>7230599.1410018103</v>
      </c>
      <c r="BU195" s="51">
        <v>7232386.1134997504</v>
      </c>
      <c r="BV195" s="51">
        <v>7232761.3664331101</v>
      </c>
      <c r="BW195" s="51">
        <v>7233577.59183608</v>
      </c>
      <c r="BX195" s="51">
        <v>7234298.3051352696</v>
      </c>
      <c r="BY195" s="51">
        <v>7235295.4149342598</v>
      </c>
      <c r="BZ195" s="51">
        <v>7236997.1434024898</v>
      </c>
      <c r="CA195" s="51">
        <v>7048774.4133724403</v>
      </c>
      <c r="CB195" s="51">
        <v>7048774.4133724403</v>
      </c>
      <c r="CC195" s="51">
        <v>7048958.7062675599</v>
      </c>
      <c r="CD195" s="51">
        <v>7049142.9991626702</v>
      </c>
      <c r="CE195" s="51">
        <v>7055417.7421739995</v>
      </c>
      <c r="CF195" s="51">
        <v>7062451.0088673998</v>
      </c>
      <c r="CG195" s="51">
        <v>7067300.3498106599</v>
      </c>
      <c r="CH195" s="51">
        <v>7069087.3223085999</v>
      </c>
      <c r="CI195" s="51">
        <v>7069462.5752419597</v>
      </c>
      <c r="CJ195" s="51">
        <v>7070278.8006449305</v>
      </c>
      <c r="CK195" s="51">
        <v>7070999.5139441304</v>
      </c>
      <c r="CL195" s="51">
        <v>7071996.6237431103</v>
      </c>
      <c r="CM195" s="51">
        <v>7073698.3522113403</v>
      </c>
      <c r="CN195" s="51">
        <v>6889726.9212337304</v>
      </c>
      <c r="CO195" s="51">
        <v>6889726.9212337304</v>
      </c>
    </row>
    <row r="196" spans="1:93" outlineLevel="1">
      <c r="A196" s="50" t="s">
        <v>1064</v>
      </c>
      <c r="B196" s="51" t="s">
        <v>777</v>
      </c>
      <c r="AC196" s="51">
        <v>34690.5557349999</v>
      </c>
      <c r="AD196" s="51">
        <v>61997.038935799901</v>
      </c>
      <c r="AE196" s="51">
        <v>121824.22526419999</v>
      </c>
      <c r="AF196" s="51">
        <v>120088.51964398001</v>
      </c>
      <c r="AG196" s="51">
        <v>146715.44379717999</v>
      </c>
      <c r="AH196" s="51">
        <v>146715.44379717999</v>
      </c>
      <c r="AI196" s="51">
        <v>146715.44379717999</v>
      </c>
      <c r="AJ196" s="51">
        <v>226673.05947218</v>
      </c>
      <c r="AK196" s="51">
        <v>226673.05947218</v>
      </c>
      <c r="AL196" s="51">
        <v>226673.05947218</v>
      </c>
      <c r="AM196" s="51">
        <v>283785.64209718001</v>
      </c>
      <c r="AN196" s="51">
        <v>242746.540971223</v>
      </c>
      <c r="AO196" s="51">
        <v>242746.540971223</v>
      </c>
      <c r="AP196" s="51">
        <v>242746.540971223</v>
      </c>
      <c r="AQ196" s="51">
        <v>242746.540971223</v>
      </c>
      <c r="AR196" s="51">
        <v>246883.830421222</v>
      </c>
      <c r="AS196" s="51">
        <v>246883.830421222</v>
      </c>
      <c r="AT196" s="51">
        <v>259295.69877122299</v>
      </c>
      <c r="AU196" s="51">
        <v>259295.69877122299</v>
      </c>
      <c r="AV196" s="51">
        <v>259295.69877122299</v>
      </c>
      <c r="AW196" s="51">
        <v>273776.21184622298</v>
      </c>
      <c r="AX196" s="51">
        <v>286071.46081262297</v>
      </c>
      <c r="AY196" s="51">
        <v>305315.37168922299</v>
      </c>
      <c r="AZ196" s="51">
        <v>301297.57423432299</v>
      </c>
      <c r="BA196" s="51">
        <v>293455.131772038</v>
      </c>
      <c r="BB196" s="51">
        <v>293455.131772038</v>
      </c>
      <c r="BC196" s="51">
        <v>293758.80630326399</v>
      </c>
      <c r="BD196" s="51">
        <v>294062.48083448998</v>
      </c>
      <c r="BE196" s="51">
        <v>304401.88996561099</v>
      </c>
      <c r="BF196" s="51">
        <v>315991.18083219801</v>
      </c>
      <c r="BG196" s="51">
        <v>323981.83796957898</v>
      </c>
      <c r="BH196" s="51">
        <v>326926.37924066401</v>
      </c>
      <c r="BI196" s="51">
        <v>327544.71430213901</v>
      </c>
      <c r="BJ196" s="51">
        <v>328889.67589964898</v>
      </c>
      <c r="BK196" s="51">
        <v>330077.25436353398</v>
      </c>
      <c r="BL196" s="51">
        <v>331720.27402852499</v>
      </c>
      <c r="BM196" s="51">
        <v>334524.35171447002</v>
      </c>
      <c r="BN196" s="51">
        <v>326119.06370663201</v>
      </c>
      <c r="BO196" s="51">
        <v>326119.06370663201</v>
      </c>
      <c r="BP196" s="51">
        <v>326422.73823785799</v>
      </c>
      <c r="BQ196" s="51">
        <v>326726.41276908497</v>
      </c>
      <c r="BR196" s="51">
        <v>337065.82190020598</v>
      </c>
      <c r="BS196" s="51">
        <v>348655.11276679201</v>
      </c>
      <c r="BT196" s="51">
        <v>356645.76990417298</v>
      </c>
      <c r="BU196" s="51">
        <v>359590.31117525802</v>
      </c>
      <c r="BV196" s="51">
        <v>360208.646236734</v>
      </c>
      <c r="BW196" s="51">
        <v>361553.60783424298</v>
      </c>
      <c r="BX196" s="51">
        <v>362741.18629812798</v>
      </c>
      <c r="BY196" s="51">
        <v>364384.20596311998</v>
      </c>
      <c r="BZ196" s="51">
        <v>367188.28364906402</v>
      </c>
      <c r="CA196" s="51">
        <v>357932.62717328302</v>
      </c>
      <c r="CB196" s="51">
        <v>357932.62717328302</v>
      </c>
      <c r="CC196" s="51">
        <v>358236.30170450901</v>
      </c>
      <c r="CD196" s="51">
        <v>358539.976235735</v>
      </c>
      <c r="CE196" s="51">
        <v>368879.385366856</v>
      </c>
      <c r="CF196" s="51">
        <v>380468.67623344302</v>
      </c>
      <c r="CG196" s="51">
        <v>388459.333370824</v>
      </c>
      <c r="CH196" s="51">
        <v>391403.87464190897</v>
      </c>
      <c r="CI196" s="51">
        <v>392022.20970338403</v>
      </c>
      <c r="CJ196" s="51">
        <v>393367.171300894</v>
      </c>
      <c r="CK196" s="51">
        <v>394554.749764779</v>
      </c>
      <c r="CL196" s="51">
        <v>396197.76942977001</v>
      </c>
      <c r="CM196" s="51">
        <v>399001.84711571498</v>
      </c>
      <c r="CN196" s="51">
        <v>388917.96055179997</v>
      </c>
      <c r="CO196" s="51">
        <v>388917.96055179997</v>
      </c>
    </row>
    <row r="197" spans="1:93" outlineLevel="1">
      <c r="A197" s="50" t="s">
        <v>1065</v>
      </c>
      <c r="B197" s="51" t="s">
        <v>777</v>
      </c>
      <c r="AC197" s="51">
        <v>88681.740372500004</v>
      </c>
      <c r="AD197" s="51">
        <v>158487.0923593</v>
      </c>
      <c r="AE197" s="51">
        <v>311427.2483407</v>
      </c>
      <c r="AF197" s="51">
        <v>306990.150349212</v>
      </c>
      <c r="AG197" s="51">
        <v>375058.30102141201</v>
      </c>
      <c r="AH197" s="51">
        <v>375058.30102141201</v>
      </c>
      <c r="AI197" s="51">
        <v>375058.30102141201</v>
      </c>
      <c r="AJ197" s="51">
        <v>579459.19238391204</v>
      </c>
      <c r="AK197" s="51">
        <v>579459.19238391204</v>
      </c>
      <c r="AL197" s="51">
        <v>579459.19238391204</v>
      </c>
      <c r="AM197" s="51">
        <v>725459.82907141198</v>
      </c>
      <c r="AN197" s="51">
        <v>620548.88619190396</v>
      </c>
      <c r="AO197" s="51">
        <v>620548.88619190396</v>
      </c>
      <c r="AP197" s="51">
        <v>620548.88619190396</v>
      </c>
      <c r="AQ197" s="51">
        <v>620548.88619190396</v>
      </c>
      <c r="AR197" s="51">
        <v>631125.31026690395</v>
      </c>
      <c r="AS197" s="51">
        <v>631125.31026690395</v>
      </c>
      <c r="AT197" s="51">
        <v>662854.58249190403</v>
      </c>
      <c r="AU197" s="51">
        <v>662854.58249190403</v>
      </c>
      <c r="AV197" s="51">
        <v>662854.58249190403</v>
      </c>
      <c r="AW197" s="51">
        <v>699872.06675440399</v>
      </c>
      <c r="AX197" s="51">
        <v>731303.21720880398</v>
      </c>
      <c r="AY197" s="51">
        <v>780497.68734490406</v>
      </c>
      <c r="AZ197" s="51">
        <v>770226.728485481</v>
      </c>
      <c r="BA197" s="51">
        <v>750178.57902257203</v>
      </c>
      <c r="BB197" s="51">
        <v>750178.57902257203</v>
      </c>
      <c r="BC197" s="51">
        <v>750954.88212194201</v>
      </c>
      <c r="BD197" s="51">
        <v>751731.18522131303</v>
      </c>
      <c r="BE197" s="51">
        <v>778162.49416820402</v>
      </c>
      <c r="BF197" s="51">
        <v>807788.9576813</v>
      </c>
      <c r="BG197" s="51">
        <v>828215.99802842096</v>
      </c>
      <c r="BH197" s="51">
        <v>835743.32179092302</v>
      </c>
      <c r="BI197" s="51">
        <v>837324.01221871201</v>
      </c>
      <c r="BJ197" s="51">
        <v>840762.225665404</v>
      </c>
      <c r="BK197" s="51">
        <v>843798.11029667803</v>
      </c>
      <c r="BL197" s="51">
        <v>847998.26910850895</v>
      </c>
      <c r="BM197" s="51">
        <v>855166.516605863</v>
      </c>
      <c r="BN197" s="51">
        <v>833679.52820010798</v>
      </c>
      <c r="BO197" s="51">
        <v>833679.52820010798</v>
      </c>
      <c r="BP197" s="51">
        <v>834455.83129947796</v>
      </c>
      <c r="BQ197" s="51">
        <v>835232.13439884805</v>
      </c>
      <c r="BR197" s="51">
        <v>861663.44334573997</v>
      </c>
      <c r="BS197" s="51">
        <v>891289.90685883502</v>
      </c>
      <c r="BT197" s="51">
        <v>911716.94720595703</v>
      </c>
      <c r="BU197" s="51">
        <v>919244.27096845896</v>
      </c>
      <c r="BV197" s="51">
        <v>920824.96139624796</v>
      </c>
      <c r="BW197" s="51">
        <v>924263.17484293994</v>
      </c>
      <c r="BX197" s="51">
        <v>927299.05947421398</v>
      </c>
      <c r="BY197" s="51">
        <v>931499.21828604501</v>
      </c>
      <c r="BZ197" s="51">
        <v>938667.46578339895</v>
      </c>
      <c r="CA197" s="51">
        <v>915006.62475126295</v>
      </c>
      <c r="CB197" s="51">
        <v>915006.62475126295</v>
      </c>
      <c r="CC197" s="51">
        <v>915782.92785063304</v>
      </c>
      <c r="CD197" s="51">
        <v>916559.23095000302</v>
      </c>
      <c r="CE197" s="51">
        <v>942990.53989689401</v>
      </c>
      <c r="CF197" s="51">
        <v>972617.00340998999</v>
      </c>
      <c r="CG197" s="51">
        <v>993044.04375711095</v>
      </c>
      <c r="CH197" s="51">
        <v>1000571.36751961</v>
      </c>
      <c r="CI197" s="51">
        <v>1002152.0579474</v>
      </c>
      <c r="CJ197" s="51">
        <v>1005590.27139409</v>
      </c>
      <c r="CK197" s="51">
        <v>1008626.15602536</v>
      </c>
      <c r="CL197" s="51">
        <v>1012826.3148372</v>
      </c>
      <c r="CM197" s="51">
        <v>1019994.56233455</v>
      </c>
      <c r="CN197" s="51">
        <v>994216.462466739</v>
      </c>
      <c r="CO197" s="51">
        <v>994216.462466739</v>
      </c>
    </row>
    <row r="198" spans="1:93" outlineLevel="1">
      <c r="A198" s="50" t="s">
        <v>1066</v>
      </c>
      <c r="B198" s="51" t="s">
        <v>777</v>
      </c>
      <c r="AC198" s="51">
        <v>26468.921902499998</v>
      </c>
      <c r="AD198" s="51">
        <v>47303.790527700003</v>
      </c>
      <c r="AE198" s="51">
        <v>92951.981772300001</v>
      </c>
      <c r="AF198" s="51">
        <v>91627.636989291495</v>
      </c>
      <c r="AG198" s="51">
        <v>111944.001515091</v>
      </c>
      <c r="AH198" s="51">
        <v>111944.001515091</v>
      </c>
      <c r="AI198" s="51">
        <v>111944.001515091</v>
      </c>
      <c r="AJ198" s="51">
        <v>172951.726527591</v>
      </c>
      <c r="AK198" s="51">
        <v>172951.726527591</v>
      </c>
      <c r="AL198" s="51">
        <v>172951.726527591</v>
      </c>
      <c r="AM198" s="51">
        <v>216528.67296509101</v>
      </c>
      <c r="AN198" s="51">
        <v>185215.805827715</v>
      </c>
      <c r="AO198" s="51">
        <v>185215.805827715</v>
      </c>
      <c r="AP198" s="51">
        <v>185215.805827715</v>
      </c>
      <c r="AQ198" s="51">
        <v>185215.805827715</v>
      </c>
      <c r="AR198" s="51">
        <v>188372.561002715</v>
      </c>
      <c r="AS198" s="51">
        <v>188372.561002715</v>
      </c>
      <c r="AT198" s="51">
        <v>197842.82652771499</v>
      </c>
      <c r="AU198" s="51">
        <v>197842.82652771499</v>
      </c>
      <c r="AV198" s="51">
        <v>197842.82652771499</v>
      </c>
      <c r="AW198" s="51">
        <v>208891.46964021499</v>
      </c>
      <c r="AX198" s="51">
        <v>218272.75448181501</v>
      </c>
      <c r="AY198" s="51">
        <v>232955.87394471499</v>
      </c>
      <c r="AZ198" s="51">
        <v>229890.29125799899</v>
      </c>
      <c r="BA198" s="51">
        <v>223906.50135723199</v>
      </c>
      <c r="BB198" s="51">
        <v>223906.50135723199</v>
      </c>
      <c r="BC198" s="51">
        <v>224138.20526858501</v>
      </c>
      <c r="BD198" s="51">
        <v>224369.909179938</v>
      </c>
      <c r="BE198" s="51">
        <v>232258.886655543</v>
      </c>
      <c r="BF198" s="51">
        <v>241101.52489969</v>
      </c>
      <c r="BG198" s="51">
        <v>247198.40271665799</v>
      </c>
      <c r="BH198" s="51">
        <v>249445.090072675</v>
      </c>
      <c r="BI198" s="51">
        <v>249916.88022146301</v>
      </c>
      <c r="BJ198" s="51">
        <v>250943.08700115001</v>
      </c>
      <c r="BK198" s="51">
        <v>251849.21032340999</v>
      </c>
      <c r="BL198" s="51">
        <v>253102.83564809899</v>
      </c>
      <c r="BM198" s="51">
        <v>255242.34917577999</v>
      </c>
      <c r="BN198" s="51">
        <v>248829.107671465</v>
      </c>
      <c r="BO198" s="51">
        <v>248829.107671465</v>
      </c>
      <c r="BP198" s="51">
        <v>249060.81158281799</v>
      </c>
      <c r="BQ198" s="51">
        <v>249292.51549416999</v>
      </c>
      <c r="BR198" s="51">
        <v>257181.49296977601</v>
      </c>
      <c r="BS198" s="51">
        <v>266024.13121392298</v>
      </c>
      <c r="BT198" s="51">
        <v>272121.00903089001</v>
      </c>
      <c r="BU198" s="51">
        <v>274367.69638690801</v>
      </c>
      <c r="BV198" s="51">
        <v>274839.48653569602</v>
      </c>
      <c r="BW198" s="51">
        <v>275865.693315382</v>
      </c>
      <c r="BX198" s="51">
        <v>276771.81663764297</v>
      </c>
      <c r="BY198" s="51">
        <v>278025.441962332</v>
      </c>
      <c r="BZ198" s="51">
        <v>280164.955490013</v>
      </c>
      <c r="CA198" s="51">
        <v>273102.882161316</v>
      </c>
      <c r="CB198" s="51">
        <v>273102.882161316</v>
      </c>
      <c r="CC198" s="51">
        <v>273334.58607266902</v>
      </c>
      <c r="CD198" s="51">
        <v>273566.28998402198</v>
      </c>
      <c r="CE198" s="51">
        <v>281455.26745962701</v>
      </c>
      <c r="CF198" s="51">
        <v>290297.90570377401</v>
      </c>
      <c r="CG198" s="51">
        <v>296394.78352074098</v>
      </c>
      <c r="CH198" s="51">
        <v>298641.47087675898</v>
      </c>
      <c r="CI198" s="51">
        <v>299113.26102554699</v>
      </c>
      <c r="CJ198" s="51">
        <v>300139.46780523303</v>
      </c>
      <c r="CK198" s="51">
        <v>301045.591127494</v>
      </c>
      <c r="CL198" s="51">
        <v>302299.21645218303</v>
      </c>
      <c r="CM198" s="51">
        <v>304438.72997986397</v>
      </c>
      <c r="CN198" s="51">
        <v>296744.71642836998</v>
      </c>
      <c r="CO198" s="51">
        <v>296744.71642836998</v>
      </c>
    </row>
    <row r="199" spans="1:93" outlineLevel="1">
      <c r="A199" s="50" t="s">
        <v>1067</v>
      </c>
      <c r="B199" s="51" t="s">
        <v>777</v>
      </c>
      <c r="AC199" s="51">
        <v>23521.957002499999</v>
      </c>
      <c r="AD199" s="51">
        <v>42037.138155699999</v>
      </c>
      <c r="AE199" s="51">
        <v>82603.006144300001</v>
      </c>
      <c r="AF199" s="51">
        <v>81426.109663319003</v>
      </c>
      <c r="AG199" s="51">
        <v>99480.5153011191</v>
      </c>
      <c r="AH199" s="51">
        <v>99480.5153011191</v>
      </c>
      <c r="AI199" s="51">
        <v>99480.5153011191</v>
      </c>
      <c r="AJ199" s="51">
        <v>153695.83581361899</v>
      </c>
      <c r="AK199" s="51">
        <v>153695.83581361899</v>
      </c>
      <c r="AL199" s="51">
        <v>153695.83581361899</v>
      </c>
      <c r="AM199" s="51">
        <v>192421.064751119</v>
      </c>
      <c r="AN199" s="51">
        <v>164594.47184554301</v>
      </c>
      <c r="AO199" s="51">
        <v>164594.47184554301</v>
      </c>
      <c r="AP199" s="51">
        <v>164594.47184554301</v>
      </c>
      <c r="AQ199" s="51">
        <v>164594.47184554301</v>
      </c>
      <c r="AR199" s="51">
        <v>167399.76402054299</v>
      </c>
      <c r="AS199" s="51">
        <v>167399.76402054299</v>
      </c>
      <c r="AT199" s="51">
        <v>175815.64054554299</v>
      </c>
      <c r="AU199" s="51">
        <v>175815.64054554299</v>
      </c>
      <c r="AV199" s="51">
        <v>175815.64054554299</v>
      </c>
      <c r="AW199" s="51">
        <v>185634.163158043</v>
      </c>
      <c r="AX199" s="51">
        <v>193970.965823643</v>
      </c>
      <c r="AY199" s="51">
        <v>207019.31384254299</v>
      </c>
      <c r="AZ199" s="51">
        <v>204295.04330329801</v>
      </c>
      <c r="BA199" s="51">
        <v>198977.46938486301</v>
      </c>
      <c r="BB199" s="51">
        <v>198977.46938486301</v>
      </c>
      <c r="BC199" s="51">
        <v>199183.37612561401</v>
      </c>
      <c r="BD199" s="51">
        <v>199389.282866366</v>
      </c>
      <c r="BE199" s="51">
        <v>206399.92688346701</v>
      </c>
      <c r="BF199" s="51">
        <v>214258.05413676699</v>
      </c>
      <c r="BG199" s="51">
        <v>219676.12512539499</v>
      </c>
      <c r="BH199" s="51">
        <v>221672.67351451999</v>
      </c>
      <c r="BI199" s="51">
        <v>222091.93606079501</v>
      </c>
      <c r="BJ199" s="51">
        <v>223003.888267854</v>
      </c>
      <c r="BK199" s="51">
        <v>223809.12672462501</v>
      </c>
      <c r="BL199" s="51">
        <v>224923.17742503501</v>
      </c>
      <c r="BM199" s="51">
        <v>226824.48437625001</v>
      </c>
      <c r="BN199" s="51">
        <v>221125.27261889799</v>
      </c>
      <c r="BO199" s="51">
        <v>221125.27261889799</v>
      </c>
      <c r="BP199" s="51">
        <v>221331.17935965001</v>
      </c>
      <c r="BQ199" s="51">
        <v>221537.08610040101</v>
      </c>
      <c r="BR199" s="51">
        <v>228547.73011750201</v>
      </c>
      <c r="BS199" s="51">
        <v>236405.857370802</v>
      </c>
      <c r="BT199" s="51">
        <v>241823.92835942999</v>
      </c>
      <c r="BU199" s="51">
        <v>243820.476748555</v>
      </c>
      <c r="BV199" s="51">
        <v>244239.73929483001</v>
      </c>
      <c r="BW199" s="51">
        <v>245151.691501889</v>
      </c>
      <c r="BX199" s="51">
        <v>245956.929958661</v>
      </c>
      <c r="BY199" s="51">
        <v>247070.98065907101</v>
      </c>
      <c r="BZ199" s="51">
        <v>248972.28761028501</v>
      </c>
      <c r="CA199" s="51">
        <v>242696.48288359499</v>
      </c>
      <c r="CB199" s="51">
        <v>242696.48288359499</v>
      </c>
      <c r="CC199" s="51">
        <v>242902.38962434599</v>
      </c>
      <c r="CD199" s="51">
        <v>243108.29636509801</v>
      </c>
      <c r="CE199" s="51">
        <v>250118.94038219901</v>
      </c>
      <c r="CF199" s="51">
        <v>257977.06763549801</v>
      </c>
      <c r="CG199" s="51">
        <v>263395.13862412702</v>
      </c>
      <c r="CH199" s="51">
        <v>265391.68701325101</v>
      </c>
      <c r="CI199" s="51">
        <v>265810.94955952698</v>
      </c>
      <c r="CJ199" s="51">
        <v>266722.901766586</v>
      </c>
      <c r="CK199" s="51">
        <v>267528.14022335701</v>
      </c>
      <c r="CL199" s="51">
        <v>268642.19092376699</v>
      </c>
      <c r="CM199" s="51">
        <v>270543.49787498201</v>
      </c>
      <c r="CN199" s="51">
        <v>263706.11112377502</v>
      </c>
      <c r="CO199" s="51">
        <v>263706.11112377502</v>
      </c>
    </row>
    <row r="200" spans="1:93" outlineLevel="1">
      <c r="A200" s="50" t="s">
        <v>1068</v>
      </c>
      <c r="B200" s="51" t="s">
        <v>777</v>
      </c>
      <c r="AC200" s="51">
        <v>4703.1966849999999</v>
      </c>
      <c r="AD200" s="51">
        <v>8405.2925018000005</v>
      </c>
      <c r="AE200" s="51">
        <v>16516.4056982</v>
      </c>
      <c r="AF200" s="51">
        <v>16281.086178342401</v>
      </c>
      <c r="AG200" s="51">
        <v>19891.050295542402</v>
      </c>
      <c r="AH200" s="51">
        <v>19891.050295542402</v>
      </c>
      <c r="AI200" s="51">
        <v>19891.050295542402</v>
      </c>
      <c r="AJ200" s="51">
        <v>30731.360720542401</v>
      </c>
      <c r="AK200" s="51">
        <v>30731.360720542401</v>
      </c>
      <c r="AL200" s="51">
        <v>30731.360720542401</v>
      </c>
      <c r="AM200" s="51">
        <v>38474.439595542397</v>
      </c>
      <c r="AN200" s="51">
        <v>32910.534368845598</v>
      </c>
      <c r="AO200" s="51">
        <v>32910.534368845598</v>
      </c>
      <c r="AP200" s="51">
        <v>32910.534368845598</v>
      </c>
      <c r="AQ200" s="51">
        <v>32910.534368845598</v>
      </c>
      <c r="AR200" s="51">
        <v>33471.4503188456</v>
      </c>
      <c r="AS200" s="51">
        <v>33471.4503188456</v>
      </c>
      <c r="AT200" s="51">
        <v>35154.1981688456</v>
      </c>
      <c r="AU200" s="51">
        <v>35154.1981688456</v>
      </c>
      <c r="AV200" s="51">
        <v>35154.1981688456</v>
      </c>
      <c r="AW200" s="51">
        <v>37117.403993845597</v>
      </c>
      <c r="AX200" s="51">
        <v>38784.341088245601</v>
      </c>
      <c r="AY200" s="51">
        <v>41393.347946845599</v>
      </c>
      <c r="AZ200" s="51">
        <v>40848.632208786097</v>
      </c>
      <c r="BA200" s="51">
        <v>39785.387512659501</v>
      </c>
      <c r="BB200" s="51">
        <v>39785.387512659501</v>
      </c>
      <c r="BC200" s="51">
        <v>39826.558402497401</v>
      </c>
      <c r="BD200" s="51">
        <v>39867.729292335302</v>
      </c>
      <c r="BE200" s="51">
        <v>41269.5020146237</v>
      </c>
      <c r="BF200" s="51">
        <v>42840.728339206202</v>
      </c>
      <c r="BG200" s="51">
        <v>43924.067344974501</v>
      </c>
      <c r="BH200" s="51">
        <v>44323.275615110098</v>
      </c>
      <c r="BI200" s="51">
        <v>44407.106829391203</v>
      </c>
      <c r="BJ200" s="51">
        <v>44589.450951381601</v>
      </c>
      <c r="BK200" s="51">
        <v>44750.457743466199</v>
      </c>
      <c r="BL200" s="51">
        <v>44973.211299240997</v>
      </c>
      <c r="BM200" s="51">
        <v>45353.376119250199</v>
      </c>
      <c r="BN200" s="51">
        <v>44213.823239298901</v>
      </c>
      <c r="BO200" s="51">
        <v>44213.823239298901</v>
      </c>
      <c r="BP200" s="51">
        <v>44254.994129136801</v>
      </c>
      <c r="BQ200" s="51">
        <v>44296.165018974702</v>
      </c>
      <c r="BR200" s="51">
        <v>45697.9377412631</v>
      </c>
      <c r="BS200" s="51">
        <v>47269.164065845602</v>
      </c>
      <c r="BT200" s="51">
        <v>48352.503071613901</v>
      </c>
      <c r="BU200" s="51">
        <v>48751.711341749498</v>
      </c>
      <c r="BV200" s="51">
        <v>48835.542556030603</v>
      </c>
      <c r="BW200" s="51">
        <v>49017.886678021001</v>
      </c>
      <c r="BX200" s="51">
        <v>49178.893470105599</v>
      </c>
      <c r="BY200" s="51">
        <v>49401.647025880397</v>
      </c>
      <c r="BZ200" s="51">
        <v>49781.811845889599</v>
      </c>
      <c r="CA200" s="51">
        <v>48526.969658092799</v>
      </c>
      <c r="CB200" s="51">
        <v>48526.969658092799</v>
      </c>
      <c r="CC200" s="51">
        <v>48568.140547930801</v>
      </c>
      <c r="CD200" s="51">
        <v>48609.311437768702</v>
      </c>
      <c r="CE200" s="51">
        <v>50011.0841600571</v>
      </c>
      <c r="CF200" s="51">
        <v>51582.310484639602</v>
      </c>
      <c r="CG200" s="51">
        <v>52665.649490407901</v>
      </c>
      <c r="CH200" s="51">
        <v>53064.857760543498</v>
      </c>
      <c r="CI200" s="51">
        <v>53148.688974824603</v>
      </c>
      <c r="CJ200" s="51">
        <v>53331.033096815001</v>
      </c>
      <c r="CK200" s="51">
        <v>53492.039888899497</v>
      </c>
      <c r="CL200" s="51">
        <v>53714.793444674397</v>
      </c>
      <c r="CM200" s="51">
        <v>54094.958264683599</v>
      </c>
      <c r="CN200" s="51">
        <v>52727.828195577502</v>
      </c>
      <c r="CO200" s="51">
        <v>52727.828195577502</v>
      </c>
    </row>
    <row r="201" spans="1:93" outlineLevel="1">
      <c r="A201" s="50" t="s">
        <v>1069</v>
      </c>
      <c r="B201" s="51" t="s">
        <v>777</v>
      </c>
      <c r="AC201" s="51">
        <v>2910198.0333376001</v>
      </c>
      <c r="AD201" s="51">
        <v>2925673.6037752</v>
      </c>
      <c r="AE201" s="51">
        <v>2929170.0426399899</v>
      </c>
      <c r="AF201" s="51">
        <v>3006990.6196671999</v>
      </c>
      <c r="AG201" s="51">
        <v>2713606.2570731202</v>
      </c>
      <c r="AH201" s="51">
        <v>2469776.1587151</v>
      </c>
      <c r="AI201" s="51">
        <v>2479519.3233182998</v>
      </c>
      <c r="AJ201" s="51">
        <v>2518978.3956590998</v>
      </c>
      <c r="AK201" s="51">
        <v>2518978.3956590998</v>
      </c>
      <c r="AL201" s="51">
        <v>2518978.3956590998</v>
      </c>
      <c r="AM201" s="51">
        <v>2547065.9061591001</v>
      </c>
      <c r="AN201" s="51">
        <v>1755871.6668588801</v>
      </c>
      <c r="AO201" s="51">
        <v>1755871.6668588801</v>
      </c>
      <c r="AP201" s="51">
        <v>1762206.48620288</v>
      </c>
      <c r="AQ201" s="51">
        <v>1768541.30640368</v>
      </c>
      <c r="AR201" s="51">
        <v>1794837.27637808</v>
      </c>
      <c r="AS201" s="51">
        <v>1723042.0611359</v>
      </c>
      <c r="AT201" s="51">
        <v>1735569.9739655</v>
      </c>
      <c r="AU201" s="51">
        <v>1741993.8353927</v>
      </c>
      <c r="AV201" s="51">
        <v>1748311.0646327001</v>
      </c>
      <c r="AW201" s="51">
        <v>1752286.3030439001</v>
      </c>
      <c r="AX201" s="51">
        <v>1758390.4289879</v>
      </c>
      <c r="AY201" s="51">
        <v>1764494.5395094999</v>
      </c>
      <c r="AZ201" s="51">
        <v>1774943.7809975001</v>
      </c>
      <c r="BA201" s="51">
        <v>1346504.0078217101</v>
      </c>
      <c r="BB201" s="51">
        <v>1346504.0078217101</v>
      </c>
      <c r="BC201" s="51">
        <v>1352890.6856565799</v>
      </c>
      <c r="BD201" s="51">
        <v>1359277.3643552701</v>
      </c>
      <c r="BE201" s="51">
        <v>1365827.80154382</v>
      </c>
      <c r="BF201" s="51">
        <v>1216399.49827047</v>
      </c>
      <c r="BG201" s="51">
        <v>1229029.9678768101</v>
      </c>
      <c r="BH201" s="51">
        <v>1235506.4167167</v>
      </c>
      <c r="BI201" s="51">
        <v>1241875.36045037</v>
      </c>
      <c r="BJ201" s="51">
        <v>1255209.1448153399</v>
      </c>
      <c r="BK201" s="51">
        <v>1261363.2407336</v>
      </c>
      <c r="BL201" s="51">
        <v>1267517.3211032101</v>
      </c>
      <c r="BM201" s="51">
        <v>1278052.1028197301</v>
      </c>
      <c r="BN201" s="51">
        <v>1058966.91443028</v>
      </c>
      <c r="BO201" s="51">
        <v>1058966.91443028</v>
      </c>
      <c r="BP201" s="51">
        <v>1060068.8110752399</v>
      </c>
      <c r="BQ201" s="51">
        <v>1061170.7078692301</v>
      </c>
      <c r="BR201" s="51">
        <v>1065744.7043034199</v>
      </c>
      <c r="BS201" s="51">
        <v>1067744.0461507</v>
      </c>
      <c r="BT201" s="51">
        <v>1069923.18723833</v>
      </c>
      <c r="BU201" s="51">
        <v>1071040.5721186199</v>
      </c>
      <c r="BV201" s="51">
        <v>1072139.40909044</v>
      </c>
      <c r="BW201" s="51">
        <v>1074439.89341675</v>
      </c>
      <c r="BX201" s="51">
        <v>1075501.6625900799</v>
      </c>
      <c r="BY201" s="51">
        <v>1076563.4290807999</v>
      </c>
      <c r="BZ201" s="51">
        <v>1078381.00011365</v>
      </c>
      <c r="CA201" s="51">
        <v>1000480.09544851</v>
      </c>
      <c r="CB201" s="51">
        <v>1000480.09544851</v>
      </c>
      <c r="CC201" s="51">
        <v>1001547.30769693</v>
      </c>
      <c r="CD201" s="51">
        <v>1002614.52008969</v>
      </c>
      <c r="CE201" s="51">
        <v>1007044.54085537</v>
      </c>
      <c r="CF201" s="51">
        <v>1008980.94942687</v>
      </c>
      <c r="CG201" s="51">
        <v>1011091.4976987001</v>
      </c>
      <c r="CH201" s="51">
        <v>1012173.71065932</v>
      </c>
      <c r="CI201" s="51">
        <v>1013237.95954392</v>
      </c>
      <c r="CJ201" s="51">
        <v>1015466.03153378</v>
      </c>
      <c r="CK201" s="51">
        <v>1016494.37940284</v>
      </c>
      <c r="CL201" s="51">
        <v>1017522.72467374</v>
      </c>
      <c r="CM201" s="51">
        <v>1019283.08403004</v>
      </c>
      <c r="CN201" s="51">
        <v>947806.51795818505</v>
      </c>
      <c r="CO201" s="51">
        <v>947806.51795818505</v>
      </c>
    </row>
    <row r="202" spans="1:93" outlineLevel="1">
      <c r="A202" s="50" t="s">
        <v>1070</v>
      </c>
      <c r="B202" s="51" t="s">
        <v>777</v>
      </c>
      <c r="AC202" s="51">
        <v>153.57126639999899</v>
      </c>
      <c r="AD202" s="51">
        <v>18715.947245300002</v>
      </c>
      <c r="AE202" s="51">
        <v>22909.796709999999</v>
      </c>
      <c r="AF202" s="51">
        <v>116252.7087208</v>
      </c>
      <c r="AG202" s="51">
        <v>104910.230089569</v>
      </c>
      <c r="AH202" s="51">
        <v>95483.559711423397</v>
      </c>
      <c r="AI202" s="51">
        <v>107170.12631122299</v>
      </c>
      <c r="AJ202" s="51">
        <v>154499.82827742299</v>
      </c>
      <c r="AK202" s="51">
        <v>154499.82827742299</v>
      </c>
      <c r="AL202" s="51">
        <v>154499.82827742299</v>
      </c>
      <c r="AM202" s="51">
        <v>188189.761214923</v>
      </c>
      <c r="AN202" s="51">
        <v>129732.43798332301</v>
      </c>
      <c r="AO202" s="51">
        <v>129732.43798332301</v>
      </c>
      <c r="AP202" s="51">
        <v>137330.820149323</v>
      </c>
      <c r="AQ202" s="51">
        <v>144929.20334302299</v>
      </c>
      <c r="AR202" s="51">
        <v>176470.24949462301</v>
      </c>
      <c r="AS202" s="51">
        <v>169411.26999099099</v>
      </c>
      <c r="AT202" s="51">
        <v>184438.039382891</v>
      </c>
      <c r="AU202" s="51">
        <v>192143.22424369099</v>
      </c>
      <c r="AV202" s="51">
        <v>199720.50772869101</v>
      </c>
      <c r="AW202" s="51">
        <v>204488.65959049101</v>
      </c>
      <c r="AX202" s="51">
        <v>211810.33353149099</v>
      </c>
      <c r="AY202" s="51">
        <v>219131.98897389101</v>
      </c>
      <c r="AZ202" s="51">
        <v>231665.46875589099</v>
      </c>
      <c r="BA202" s="51">
        <v>175745.556278067</v>
      </c>
      <c r="BB202" s="51">
        <v>175745.556278067</v>
      </c>
      <c r="BC202" s="51">
        <v>183406.140791254</v>
      </c>
      <c r="BD202" s="51">
        <v>191066.72634055401</v>
      </c>
      <c r="BE202" s="51">
        <v>198923.73415880499</v>
      </c>
      <c r="BF202" s="51">
        <v>177160.49574576999</v>
      </c>
      <c r="BG202" s="51">
        <v>192310.278208926</v>
      </c>
      <c r="BH202" s="51">
        <v>200078.53973175501</v>
      </c>
      <c r="BI202" s="51">
        <v>207717.852844612</v>
      </c>
      <c r="BJ202" s="51">
        <v>223711.235421499</v>
      </c>
      <c r="BK202" s="51">
        <v>231092.84650365799</v>
      </c>
      <c r="BL202" s="51">
        <v>238474.43893578401</v>
      </c>
      <c r="BM202" s="51">
        <v>251110.52106705101</v>
      </c>
      <c r="BN202" s="51">
        <v>208064.861431445</v>
      </c>
      <c r="BO202" s="51">
        <v>208064.861431445</v>
      </c>
      <c r="BP202" s="51">
        <v>209386.54581755999</v>
      </c>
      <c r="BQ202" s="51">
        <v>210708.23038243499</v>
      </c>
      <c r="BR202" s="51">
        <v>216194.57040976401</v>
      </c>
      <c r="BS202" s="51">
        <v>218592.70721701501</v>
      </c>
      <c r="BT202" s="51">
        <v>221206.506581817</v>
      </c>
      <c r="BU202" s="51">
        <v>222546.76853497501</v>
      </c>
      <c r="BV202" s="51">
        <v>223864.78295600499</v>
      </c>
      <c r="BW202" s="51">
        <v>226624.12906029099</v>
      </c>
      <c r="BX202" s="51">
        <v>227897.68202415001</v>
      </c>
      <c r="BY202" s="51">
        <v>229171.23177030901</v>
      </c>
      <c r="BZ202" s="51">
        <v>231351.34118960999</v>
      </c>
      <c r="CA202" s="51">
        <v>214638.807518983</v>
      </c>
      <c r="CB202" s="51">
        <v>214638.807518983</v>
      </c>
      <c r="CC202" s="51">
        <v>215918.88925066</v>
      </c>
      <c r="CD202" s="51">
        <v>217198.97115547099</v>
      </c>
      <c r="CE202" s="51">
        <v>222512.61767845301</v>
      </c>
      <c r="CF202" s="51">
        <v>224835.268342467</v>
      </c>
      <c r="CG202" s="51">
        <v>227366.793154521</v>
      </c>
      <c r="CH202" s="51">
        <v>228664.86768723399</v>
      </c>
      <c r="CI202" s="51">
        <v>229941.39497330401</v>
      </c>
      <c r="CJ202" s="51">
        <v>232613.88515067301</v>
      </c>
      <c r="CK202" s="51">
        <v>233847.35049269101</v>
      </c>
      <c r="CL202" s="51">
        <v>235080.81271829299</v>
      </c>
      <c r="CM202" s="51">
        <v>237192.29884162601</v>
      </c>
      <c r="CN202" s="51">
        <v>220559.34251622701</v>
      </c>
      <c r="CO202" s="51">
        <v>220559.34251622701</v>
      </c>
    </row>
    <row r="203" spans="1:93" outlineLevel="1">
      <c r="A203" s="50" t="s">
        <v>1071</v>
      </c>
      <c r="B203" s="51" t="s">
        <v>777</v>
      </c>
      <c r="AC203" s="51">
        <v>853.03257199999996</v>
      </c>
      <c r="AD203" s="51">
        <v>103960.28495650001</v>
      </c>
      <c r="AE203" s="51">
        <v>127255.59454999999</v>
      </c>
      <c r="AF203" s="51">
        <v>645741.54688399995</v>
      </c>
      <c r="AG203" s="51">
        <v>582738.20031751099</v>
      </c>
      <c r="AH203" s="51">
        <v>530376.47232914297</v>
      </c>
      <c r="AI203" s="51">
        <v>595291.10250814306</v>
      </c>
      <c r="AJ203" s="51">
        <v>858190.39575914305</v>
      </c>
      <c r="AK203" s="51">
        <v>858190.39575914305</v>
      </c>
      <c r="AL203" s="51">
        <v>858190.39575914305</v>
      </c>
      <c r="AM203" s="51">
        <v>1045325.72919664</v>
      </c>
      <c r="AN203" s="51">
        <v>720616.54396010702</v>
      </c>
      <c r="AO203" s="51">
        <v>720616.54396010702</v>
      </c>
      <c r="AP203" s="51">
        <v>762822.79539010697</v>
      </c>
      <c r="AQ203" s="51">
        <v>805029.05252860696</v>
      </c>
      <c r="AR203" s="51">
        <v>980228.10084660701</v>
      </c>
      <c r="AS203" s="51">
        <v>941018.03516938095</v>
      </c>
      <c r="AT203" s="51">
        <v>1024486.27791888</v>
      </c>
      <c r="AU203" s="51">
        <v>1067285.7795028801</v>
      </c>
      <c r="AV203" s="51">
        <v>1109374.8354278801</v>
      </c>
      <c r="AW203" s="51">
        <v>1135860.18611688</v>
      </c>
      <c r="AX203" s="51">
        <v>1176529.4239218801</v>
      </c>
      <c r="AY203" s="51">
        <v>1217198.55897388</v>
      </c>
      <c r="AZ203" s="51">
        <v>1286817.48408388</v>
      </c>
      <c r="BA203" s="51">
        <v>976202.69340600201</v>
      </c>
      <c r="BB203" s="51">
        <v>976202.69340600201</v>
      </c>
      <c r="BC203" s="51">
        <v>1018754.45626824</v>
      </c>
      <c r="BD203" s="51">
        <v>1061306.2248857201</v>
      </c>
      <c r="BE203" s="51">
        <v>1104949.0478209001</v>
      </c>
      <c r="BF203" s="51">
        <v>984062.16791352804</v>
      </c>
      <c r="BG203" s="51">
        <v>1068213.7035668499</v>
      </c>
      <c r="BH203" s="51">
        <v>1111363.5730842899</v>
      </c>
      <c r="BI203" s="51">
        <v>1153797.18104842</v>
      </c>
      <c r="BJ203" s="51">
        <v>1242634.6087414799</v>
      </c>
      <c r="BK203" s="51">
        <v>1283636.7755825</v>
      </c>
      <c r="BL203" s="51">
        <v>1324638.83882935</v>
      </c>
      <c r="BM203" s="51">
        <v>1394827.6827004501</v>
      </c>
      <c r="BN203" s="51">
        <v>1155724.68763394</v>
      </c>
      <c r="BO203" s="51">
        <v>1155724.68763394</v>
      </c>
      <c r="BP203" s="51">
        <v>1163066.1640552101</v>
      </c>
      <c r="BQ203" s="51">
        <v>1170407.6414694199</v>
      </c>
      <c r="BR203" s="51">
        <v>1200882.26640473</v>
      </c>
      <c r="BS203" s="51">
        <v>1214203.0448071701</v>
      </c>
      <c r="BT203" s="51">
        <v>1228721.7503379399</v>
      </c>
      <c r="BU203" s="51">
        <v>1236166.4183924301</v>
      </c>
      <c r="BV203" s="51">
        <v>1243487.5094914399</v>
      </c>
      <c r="BW203" s="51">
        <v>1258814.67426357</v>
      </c>
      <c r="BX203" s="51">
        <v>1265888.7981267499</v>
      </c>
      <c r="BY203" s="51">
        <v>1272962.90411677</v>
      </c>
      <c r="BZ203" s="51">
        <v>1285072.6196174801</v>
      </c>
      <c r="CA203" s="51">
        <v>1192240.5689618699</v>
      </c>
      <c r="CB203" s="51">
        <v>1192240.5689618699</v>
      </c>
      <c r="CC203" s="51">
        <v>1199350.95775751</v>
      </c>
      <c r="CD203" s="51">
        <v>1206461.3475148401</v>
      </c>
      <c r="CE203" s="51">
        <v>1235976.7227960001</v>
      </c>
      <c r="CF203" s="51">
        <v>1248878.20310691</v>
      </c>
      <c r="CG203" s="51">
        <v>1262939.90339844</v>
      </c>
      <c r="CH203" s="51">
        <v>1270150.2356646601</v>
      </c>
      <c r="CI203" s="51">
        <v>1277240.8808067599</v>
      </c>
      <c r="CJ203" s="51">
        <v>1292085.59247116</v>
      </c>
      <c r="CK203" s="51">
        <v>1298937.0441641801</v>
      </c>
      <c r="CL203" s="51">
        <v>1305788.4785466299</v>
      </c>
      <c r="CM203" s="51">
        <v>1317517.0165782</v>
      </c>
      <c r="CN203" s="51">
        <v>1225126.98915431</v>
      </c>
      <c r="CO203" s="51">
        <v>1225126.98915431</v>
      </c>
    </row>
    <row r="204" spans="1:93" outlineLevel="1">
      <c r="A204" s="50" t="s">
        <v>1072</v>
      </c>
      <c r="B204" s="51" t="s">
        <v>777</v>
      </c>
      <c r="AC204" s="51">
        <v>135.5647104</v>
      </c>
      <c r="AD204" s="51">
        <v>16521.462820799999</v>
      </c>
      <c r="AE204" s="51">
        <v>20223.574560000001</v>
      </c>
      <c r="AF204" s="51">
        <v>102621.8325888</v>
      </c>
      <c r="AG204" s="51">
        <v>92609.283582034797</v>
      </c>
      <c r="AH204" s="51">
        <v>84287.910256109099</v>
      </c>
      <c r="AI204" s="51">
        <v>94604.202188909097</v>
      </c>
      <c r="AJ204" s="51">
        <v>136384.396432109</v>
      </c>
      <c r="AK204" s="51">
        <v>136384.396432109</v>
      </c>
      <c r="AL204" s="51">
        <v>136384.396432109</v>
      </c>
      <c r="AM204" s="51">
        <v>166124.11343210901</v>
      </c>
      <c r="AN204" s="51">
        <v>114521.035067112</v>
      </c>
      <c r="AO204" s="51">
        <v>114521.035067112</v>
      </c>
      <c r="AP204" s="51">
        <v>121228.490843112</v>
      </c>
      <c r="AQ204" s="51">
        <v>127935.947526312</v>
      </c>
      <c r="AR204" s="51">
        <v>155778.73926391199</v>
      </c>
      <c r="AS204" s="51">
        <v>149547.44004653799</v>
      </c>
      <c r="AT204" s="51">
        <v>162812.28892493801</v>
      </c>
      <c r="AU204" s="51">
        <v>169614.02455373801</v>
      </c>
      <c r="AV204" s="51">
        <v>176302.855513738</v>
      </c>
      <c r="AW204" s="51">
        <v>180511.931478538</v>
      </c>
      <c r="AX204" s="51">
        <v>186975.12365453801</v>
      </c>
      <c r="AY204" s="51">
        <v>193438.29950093801</v>
      </c>
      <c r="AZ204" s="51">
        <v>204502.202252938</v>
      </c>
      <c r="BA204" s="51">
        <v>155139.01786071999</v>
      </c>
      <c r="BB204" s="51">
        <v>155139.01786071999</v>
      </c>
      <c r="BC204" s="51">
        <v>161901.38262705601</v>
      </c>
      <c r="BD204" s="51">
        <v>168663.748308018</v>
      </c>
      <c r="BE204" s="51">
        <v>175599.505331194</v>
      </c>
      <c r="BF204" s="51">
        <v>156388.05268129101</v>
      </c>
      <c r="BG204" s="51">
        <v>169761.49108800001</v>
      </c>
      <c r="BH204" s="51">
        <v>176618.90750671201</v>
      </c>
      <c r="BI204" s="51">
        <v>183362.49498942401</v>
      </c>
      <c r="BJ204" s="51">
        <v>197480.61961115501</v>
      </c>
      <c r="BK204" s="51">
        <v>203996.72117166399</v>
      </c>
      <c r="BL204" s="51">
        <v>210512.806268894</v>
      </c>
      <c r="BM204" s="51">
        <v>221667.28102756501</v>
      </c>
      <c r="BN204" s="51">
        <v>183668.81608505099</v>
      </c>
      <c r="BO204" s="51">
        <v>183668.81608505099</v>
      </c>
      <c r="BP204" s="51">
        <v>184835.53017971199</v>
      </c>
      <c r="BQ204" s="51">
        <v>186002.24443217399</v>
      </c>
      <c r="BR204" s="51">
        <v>190845.299480138</v>
      </c>
      <c r="BS204" s="51">
        <v>192962.24967137899</v>
      </c>
      <c r="BT204" s="51">
        <v>195269.57552887499</v>
      </c>
      <c r="BU204" s="51">
        <v>196452.68893152601</v>
      </c>
      <c r="BV204" s="51">
        <v>197616.16337227501</v>
      </c>
      <c r="BW204" s="51">
        <v>200051.97030602</v>
      </c>
      <c r="BX204" s="51">
        <v>201176.19648954799</v>
      </c>
      <c r="BY204" s="51">
        <v>202300.41983265901</v>
      </c>
      <c r="BZ204" s="51">
        <v>204224.90680861499</v>
      </c>
      <c r="CA204" s="51">
        <v>189471.95308088101</v>
      </c>
      <c r="CB204" s="51">
        <v>189471.95308088101</v>
      </c>
      <c r="CC204" s="51">
        <v>190601.94252038401</v>
      </c>
      <c r="CD204" s="51">
        <v>191731.932112721</v>
      </c>
      <c r="CE204" s="51">
        <v>196422.54233520699</v>
      </c>
      <c r="CF204" s="51">
        <v>198472.857293262</v>
      </c>
      <c r="CG204" s="51">
        <v>200707.555463444</v>
      </c>
      <c r="CH204" s="51">
        <v>201853.42800998199</v>
      </c>
      <c r="CI204" s="51">
        <v>202980.27977014799</v>
      </c>
      <c r="CJ204" s="51">
        <v>205339.41481822499</v>
      </c>
      <c r="CK204" s="51">
        <v>206428.25373841499</v>
      </c>
      <c r="CL204" s="51">
        <v>207517.08990759499</v>
      </c>
      <c r="CM204" s="51">
        <v>209380.99981426701</v>
      </c>
      <c r="CN204" s="51">
        <v>194698.29281961799</v>
      </c>
      <c r="CO204" s="51">
        <v>194698.29281961799</v>
      </c>
    </row>
    <row r="205" spans="1:93" outlineLevel="1">
      <c r="A205" s="50" t="s">
        <v>1073</v>
      </c>
      <c r="B205" s="51" t="s">
        <v>777</v>
      </c>
      <c r="AC205" s="51">
        <v>170.78583280000001</v>
      </c>
      <c r="AD205" s="51">
        <v>20813.910778099998</v>
      </c>
      <c r="AE205" s="51">
        <v>25477.86967</v>
      </c>
      <c r="AF205" s="51">
        <v>129284.0525416</v>
      </c>
      <c r="AG205" s="51">
        <v>116670.139115859</v>
      </c>
      <c r="AH205" s="51">
        <v>106186.78641061101</v>
      </c>
      <c r="AI205" s="51">
        <v>119183.358335211</v>
      </c>
      <c r="AJ205" s="51">
        <v>171818.48179261101</v>
      </c>
      <c r="AK205" s="51">
        <v>171818.48179261101</v>
      </c>
      <c r="AL205" s="51">
        <v>171818.48179261101</v>
      </c>
      <c r="AM205" s="51">
        <v>209284.886730111</v>
      </c>
      <c r="AN205" s="51">
        <v>144274.791642639</v>
      </c>
      <c r="AO205" s="51">
        <v>144274.791642639</v>
      </c>
      <c r="AP205" s="51">
        <v>152724.91422463901</v>
      </c>
      <c r="AQ205" s="51">
        <v>161175.03794953899</v>
      </c>
      <c r="AR205" s="51">
        <v>196251.676702739</v>
      </c>
      <c r="AS205" s="51">
        <v>188401.421108012</v>
      </c>
      <c r="AT205" s="51">
        <v>205112.61575431199</v>
      </c>
      <c r="AU205" s="51">
        <v>213681.51307591199</v>
      </c>
      <c r="AV205" s="51">
        <v>222108.17192091199</v>
      </c>
      <c r="AW205" s="51">
        <v>227410.809619512</v>
      </c>
      <c r="AX205" s="51">
        <v>235553.20637651201</v>
      </c>
      <c r="AY205" s="51">
        <v>243695.58256131201</v>
      </c>
      <c r="AZ205" s="51">
        <v>257634.002375312</v>
      </c>
      <c r="BA205" s="51">
        <v>195445.74902228601</v>
      </c>
      <c r="BB205" s="51">
        <v>195445.74902228601</v>
      </c>
      <c r="BC205" s="51">
        <v>203965.046521674</v>
      </c>
      <c r="BD205" s="51">
        <v>212484.345173318</v>
      </c>
      <c r="BE205" s="51">
        <v>221222.084042131</v>
      </c>
      <c r="BF205" s="51">
        <v>197019.296086252</v>
      </c>
      <c r="BG205" s="51">
        <v>213867.29295025999</v>
      </c>
      <c r="BH205" s="51">
        <v>222506.337510385</v>
      </c>
      <c r="BI205" s="51">
        <v>231001.979192475</v>
      </c>
      <c r="BJ205" s="51">
        <v>248788.13949910601</v>
      </c>
      <c r="BK205" s="51">
        <v>256997.192049267</v>
      </c>
      <c r="BL205" s="51">
        <v>265206.223858818</v>
      </c>
      <c r="BM205" s="51">
        <v>279258.747229281</v>
      </c>
      <c r="BN205" s="51">
        <v>231387.88569621401</v>
      </c>
      <c r="BO205" s="51">
        <v>231387.88569621401</v>
      </c>
      <c r="BP205" s="51">
        <v>232857.72425307901</v>
      </c>
      <c r="BQ205" s="51">
        <v>234327.56300874299</v>
      </c>
      <c r="BR205" s="51">
        <v>240428.89415327401</v>
      </c>
      <c r="BS205" s="51">
        <v>243095.85003242901</v>
      </c>
      <c r="BT205" s="51">
        <v>246002.643156912</v>
      </c>
      <c r="BU205" s="51">
        <v>247493.14173262901</v>
      </c>
      <c r="BV205" s="51">
        <v>248958.89893978601</v>
      </c>
      <c r="BW205" s="51">
        <v>252027.55386105599</v>
      </c>
      <c r="BX205" s="51">
        <v>253443.865705362</v>
      </c>
      <c r="BY205" s="51">
        <v>254860.17397128101</v>
      </c>
      <c r="BZ205" s="51">
        <v>257284.66268911699</v>
      </c>
      <c r="CA205" s="51">
        <v>238698.73806893601</v>
      </c>
      <c r="CB205" s="51">
        <v>238698.73806893601</v>
      </c>
      <c r="CC205" s="51">
        <v>240122.31052308899</v>
      </c>
      <c r="CD205" s="51">
        <v>241545.883169785</v>
      </c>
      <c r="CE205" s="51">
        <v>247455.162736892</v>
      </c>
      <c r="CF205" s="51">
        <v>250038.17085589701</v>
      </c>
      <c r="CG205" s="51">
        <v>252853.46686416399</v>
      </c>
      <c r="CH205" s="51">
        <v>254297.049021835</v>
      </c>
      <c r="CI205" s="51">
        <v>255716.66859491001</v>
      </c>
      <c r="CJ205" s="51">
        <v>258688.73147679699</v>
      </c>
      <c r="CK205" s="51">
        <v>260060.46207852199</v>
      </c>
      <c r="CL205" s="51">
        <v>261432.189214496</v>
      </c>
      <c r="CM205" s="51">
        <v>263780.36231010401</v>
      </c>
      <c r="CN205" s="51">
        <v>245282.93525522601</v>
      </c>
      <c r="CO205" s="51">
        <v>245282.93525522601</v>
      </c>
    </row>
    <row r="206" spans="1:93" outlineLevel="1">
      <c r="A206" s="50" t="s">
        <v>1074</v>
      </c>
      <c r="B206" s="51" t="s">
        <v>777</v>
      </c>
      <c r="AC206" s="51">
        <v>53.332280799999999</v>
      </c>
      <c r="AD206" s="51">
        <v>6499.6804241</v>
      </c>
      <c r="AE206" s="51">
        <v>7956.1218699999999</v>
      </c>
      <c r="AF206" s="51">
        <v>40372.279597599998</v>
      </c>
      <c r="AG206" s="51">
        <v>36433.259821900603</v>
      </c>
      <c r="AH206" s="51">
        <v>33159.562577607299</v>
      </c>
      <c r="AI206" s="51">
        <v>37218.077338207302</v>
      </c>
      <c r="AJ206" s="51">
        <v>53654.7520796073</v>
      </c>
      <c r="AK206" s="51">
        <v>53654.7520796073</v>
      </c>
      <c r="AL206" s="51">
        <v>53654.7520796073</v>
      </c>
      <c r="AM206" s="51">
        <v>65354.603267107297</v>
      </c>
      <c r="AN206" s="51">
        <v>45053.524487932402</v>
      </c>
      <c r="AO206" s="51">
        <v>45053.524487932402</v>
      </c>
      <c r="AP206" s="51">
        <v>47692.293189932403</v>
      </c>
      <c r="AQ206" s="51">
        <v>50331.062248832401</v>
      </c>
      <c r="AR206" s="51">
        <v>61284.647314032401</v>
      </c>
      <c r="AS206" s="51">
        <v>58833.202549172704</v>
      </c>
      <c r="AT206" s="51">
        <v>64051.704053472698</v>
      </c>
      <c r="AU206" s="51">
        <v>66727.563231072694</v>
      </c>
      <c r="AV206" s="51">
        <v>69359.004776072703</v>
      </c>
      <c r="AW206" s="51">
        <v>71014.890150672698</v>
      </c>
      <c r="AX206" s="51">
        <v>73557.563527672697</v>
      </c>
      <c r="AY206" s="51">
        <v>76100.230480472703</v>
      </c>
      <c r="AZ206" s="51">
        <v>80452.8615344727</v>
      </c>
      <c r="BA206" s="51">
        <v>61032.975611211703</v>
      </c>
      <c r="BB206" s="51">
        <v>61032.975611211703</v>
      </c>
      <c r="BC206" s="51">
        <v>63693.345965163702</v>
      </c>
      <c r="BD206" s="51">
        <v>66353.7166789373</v>
      </c>
      <c r="BE206" s="51">
        <v>69082.300984020301</v>
      </c>
      <c r="BF206" s="51">
        <v>61524.356263175599</v>
      </c>
      <c r="BG206" s="51">
        <v>66785.577788037204</v>
      </c>
      <c r="BH206" s="51">
        <v>69483.342249940193</v>
      </c>
      <c r="BI206" s="51">
        <v>72136.325464865193</v>
      </c>
      <c r="BJ206" s="51">
        <v>77690.512719600098</v>
      </c>
      <c r="BK206" s="51">
        <v>80254.0010870447</v>
      </c>
      <c r="BL206" s="51">
        <v>82817.482977698994</v>
      </c>
      <c r="BM206" s="51">
        <v>87205.745809896398</v>
      </c>
      <c r="BN206" s="51">
        <v>72256.834723054402</v>
      </c>
      <c r="BO206" s="51">
        <v>72256.834723054402</v>
      </c>
      <c r="BP206" s="51">
        <v>72715.829719068905</v>
      </c>
      <c r="BQ206" s="51">
        <v>73174.824777163696</v>
      </c>
      <c r="BR206" s="51">
        <v>75080.122778286503</v>
      </c>
      <c r="BS206" s="51">
        <v>75912.948531432296</v>
      </c>
      <c r="BT206" s="51">
        <v>76820.669649752497</v>
      </c>
      <c r="BU206" s="51">
        <v>77286.116269468403</v>
      </c>
      <c r="BV206" s="51">
        <v>77743.836758780002</v>
      </c>
      <c r="BW206" s="51">
        <v>78702.103397507206</v>
      </c>
      <c r="BX206" s="51">
        <v>79144.383297089793</v>
      </c>
      <c r="BY206" s="51">
        <v>79586.662079228699</v>
      </c>
      <c r="BZ206" s="51">
        <v>80343.771208107297</v>
      </c>
      <c r="CA206" s="51">
        <v>74539.836920818299</v>
      </c>
      <c r="CB206" s="51">
        <v>74539.836920818299</v>
      </c>
      <c r="CC206" s="51">
        <v>74984.384133074404</v>
      </c>
      <c r="CD206" s="51">
        <v>75428.931405456693</v>
      </c>
      <c r="CE206" s="51">
        <v>77274.256348584095</v>
      </c>
      <c r="CF206" s="51">
        <v>78080.867248639101</v>
      </c>
      <c r="CG206" s="51">
        <v>78960.016032741594</v>
      </c>
      <c r="CH206" s="51">
        <v>79410.811790964101</v>
      </c>
      <c r="CI206" s="51">
        <v>79854.124614159999</v>
      </c>
      <c r="CJ206" s="51">
        <v>80782.227897514094</v>
      </c>
      <c r="CK206" s="51">
        <v>81210.586154365694</v>
      </c>
      <c r="CL206" s="51">
        <v>81638.943328947207</v>
      </c>
      <c r="CM206" s="51">
        <v>82372.220936631595</v>
      </c>
      <c r="CN206" s="51">
        <v>76595.922296430494</v>
      </c>
      <c r="CO206" s="51">
        <v>76595.922296430494</v>
      </c>
    </row>
    <row r="207" spans="1:93" outlineLevel="1">
      <c r="A207" s="50" t="s">
        <v>1075</v>
      </c>
      <c r="B207" s="51" t="s">
        <v>777</v>
      </c>
      <c r="AP207" s="51">
        <v>625.86852720000002</v>
      </c>
      <c r="AQ207" s="51">
        <v>1251.73595119999</v>
      </c>
      <c r="AR207" s="51">
        <v>1877.6044783999901</v>
      </c>
      <c r="AS207" s="51">
        <v>2503.4730055999999</v>
      </c>
      <c r="AT207" s="51">
        <v>3129.3404295999999</v>
      </c>
      <c r="AU207" s="51">
        <v>3755.2089567999901</v>
      </c>
      <c r="AV207" s="51">
        <v>4381.0774839999904</v>
      </c>
      <c r="AW207" s="51">
        <v>5006.9449079999904</v>
      </c>
      <c r="AX207" s="51">
        <v>5632.8134351999897</v>
      </c>
      <c r="AY207" s="51">
        <v>6258.68196239999</v>
      </c>
      <c r="AZ207" s="51">
        <v>6884.54938639999</v>
      </c>
      <c r="BP207" s="51">
        <v>5225.07116510588</v>
      </c>
      <c r="BQ207" s="51">
        <v>10450.133120132799</v>
      </c>
      <c r="BR207" s="51">
        <v>15675.2042852387</v>
      </c>
      <c r="BS207" s="51">
        <v>20900.275450344601</v>
      </c>
      <c r="BT207" s="51">
        <v>26125.3374053716</v>
      </c>
      <c r="BU207" s="51">
        <v>31350.408570477499</v>
      </c>
      <c r="BV207" s="51">
        <v>36575.479735583402</v>
      </c>
      <c r="BW207" s="51">
        <v>5805.5450082104198</v>
      </c>
      <c r="BX207" s="51">
        <v>11030.616173316301</v>
      </c>
      <c r="BY207" s="51">
        <v>16255.6873384221</v>
      </c>
      <c r="BZ207" s="51">
        <v>21480.749293449098</v>
      </c>
    </row>
    <row r="208" spans="1:93" outlineLevel="1">
      <c r="A208" s="50" t="s">
        <v>1076</v>
      </c>
      <c r="B208" s="51" t="s">
        <v>777</v>
      </c>
      <c r="AP208" s="51">
        <v>595.57358579999902</v>
      </c>
      <c r="AQ208" s="51">
        <v>1191.1461217999999</v>
      </c>
      <c r="AR208" s="51">
        <v>1786.7197076</v>
      </c>
      <c r="AS208" s="51">
        <v>2382.2932934</v>
      </c>
      <c r="AT208" s="51">
        <v>2977.8658294000002</v>
      </c>
      <c r="AU208" s="51">
        <v>3573.4394152</v>
      </c>
      <c r="AV208" s="51">
        <v>4169.0130009999903</v>
      </c>
      <c r="AW208" s="51">
        <v>4764.5855369999899</v>
      </c>
      <c r="AX208" s="51">
        <v>5360.1591227999897</v>
      </c>
      <c r="AY208" s="51">
        <v>5955.7327085999996</v>
      </c>
      <c r="AZ208" s="51">
        <v>6551.3052445999901</v>
      </c>
      <c r="BP208" s="51">
        <v>4972.1534709283496</v>
      </c>
      <c r="BQ208" s="51">
        <v>9944.29817758838</v>
      </c>
      <c r="BR208" s="51">
        <v>14916.451648516701</v>
      </c>
      <c r="BS208" s="51">
        <v>19888.605119445001</v>
      </c>
      <c r="BT208" s="51">
        <v>24860.749826105101</v>
      </c>
      <c r="BU208" s="51">
        <v>29832.903297033401</v>
      </c>
      <c r="BV208" s="51">
        <v>34805.056767961803</v>
      </c>
      <c r="BW208" s="51">
        <v>5524.5296860218496</v>
      </c>
      <c r="BX208" s="51">
        <v>10496.683156950199</v>
      </c>
      <c r="BY208" s="51">
        <v>15468.8366278785</v>
      </c>
      <c r="BZ208" s="51">
        <v>20440.981334538501</v>
      </c>
    </row>
    <row r="209" spans="1:93" outlineLevel="1">
      <c r="A209" s="50" t="s">
        <v>1077</v>
      </c>
      <c r="B209" s="51" t="s">
        <v>777</v>
      </c>
      <c r="AP209" s="51">
        <v>7412.7296501999999</v>
      </c>
      <c r="AQ209" s="51">
        <v>14825.446234200001</v>
      </c>
      <c r="AR209" s="51">
        <v>22238.1758844</v>
      </c>
      <c r="AS209" s="51">
        <v>29650.905534599999</v>
      </c>
      <c r="AT209" s="51">
        <v>37063.622118599997</v>
      </c>
      <c r="AU209" s="51">
        <v>44476.351768799999</v>
      </c>
      <c r="AV209" s="51">
        <v>51889.081419000002</v>
      </c>
      <c r="AW209" s="51">
        <v>59301.798003000004</v>
      </c>
      <c r="AX209" s="51">
        <v>66714.527653199999</v>
      </c>
      <c r="AY209" s="51">
        <v>74127.257303399994</v>
      </c>
      <c r="AZ209" s="51">
        <v>81539.973887400003</v>
      </c>
      <c r="BP209" s="51">
        <v>61885.265461844101</v>
      </c>
      <c r="BQ209" s="51">
        <v>123770.421840355</v>
      </c>
      <c r="BR209" s="51">
        <v>185655.68730219899</v>
      </c>
      <c r="BS209" s="51">
        <v>247540.952764043</v>
      </c>
      <c r="BT209" s="51">
        <v>309426.10914255498</v>
      </c>
      <c r="BU209" s="51">
        <v>371311.37460439902</v>
      </c>
      <c r="BV209" s="51">
        <v>433196.64006624301</v>
      </c>
      <c r="BW209" s="51">
        <v>68760.344621355107</v>
      </c>
      <c r="BX209" s="51">
        <v>130645.610083199</v>
      </c>
      <c r="BY209" s="51">
        <v>192530.875545043</v>
      </c>
      <c r="BZ209" s="51">
        <v>254416.03192355399</v>
      </c>
    </row>
    <row r="210" spans="1:93" outlineLevel="1">
      <c r="A210" s="50" t="s">
        <v>1078</v>
      </c>
      <c r="B210" s="51" t="s">
        <v>777</v>
      </c>
      <c r="AP210" s="51">
        <v>1230.6327131999999</v>
      </c>
      <c r="AQ210" s="51">
        <v>2461.2632571999902</v>
      </c>
      <c r="AR210" s="51">
        <v>3691.8959703999899</v>
      </c>
      <c r="AS210" s="51">
        <v>4922.5286835999996</v>
      </c>
      <c r="AT210" s="51">
        <v>6153.1592276000001</v>
      </c>
      <c r="AU210" s="51">
        <v>7383.7919407999998</v>
      </c>
      <c r="AV210" s="51">
        <v>8614.4246540000004</v>
      </c>
      <c r="AW210" s="51">
        <v>9845.055198</v>
      </c>
      <c r="AX210" s="51">
        <v>11075.687911200001</v>
      </c>
      <c r="AY210" s="51">
        <v>12306.320624399999</v>
      </c>
      <c r="AZ210" s="51">
        <v>13536.951168400001</v>
      </c>
      <c r="BP210" s="51">
        <v>10273.952475840901</v>
      </c>
      <c r="BQ210" s="51">
        <v>20547.886842088599</v>
      </c>
      <c r="BR210" s="51">
        <v>30821.8393179296</v>
      </c>
      <c r="BS210" s="51">
        <v>41095.791793770499</v>
      </c>
      <c r="BT210" s="51">
        <v>51369.726160018297</v>
      </c>
      <c r="BU210" s="51">
        <v>61643.6786358592</v>
      </c>
      <c r="BV210" s="51">
        <v>71917.631111700102</v>
      </c>
      <c r="BW210" s="51">
        <v>11415.326533547901</v>
      </c>
      <c r="BX210" s="51">
        <v>21689.2790093888</v>
      </c>
      <c r="BY210" s="51">
        <v>31963.231485229699</v>
      </c>
      <c r="BZ210" s="51">
        <v>42237.165851477497</v>
      </c>
    </row>
    <row r="211" spans="1:93" outlineLevel="1">
      <c r="A211" s="50" t="s">
        <v>1079</v>
      </c>
      <c r="B211" s="51" t="s">
        <v>777</v>
      </c>
      <c r="AP211" s="51">
        <v>1405.8214379999999</v>
      </c>
      <c r="AQ211" s="51">
        <v>2811.64039799999</v>
      </c>
      <c r="AR211" s="51">
        <v>4217.4618360000004</v>
      </c>
      <c r="AS211" s="51">
        <v>5623.2832740000003</v>
      </c>
      <c r="AT211" s="51">
        <v>7029.102234</v>
      </c>
      <c r="AU211" s="51">
        <v>8434.9236720000008</v>
      </c>
      <c r="AV211" s="51">
        <v>9840.7451099999998</v>
      </c>
      <c r="AW211" s="51">
        <v>11246.56407</v>
      </c>
      <c r="AX211" s="51">
        <v>12652.385507999999</v>
      </c>
      <c r="AY211" s="51">
        <v>14058.206946</v>
      </c>
      <c r="AZ211" s="51">
        <v>15464.025905999901</v>
      </c>
      <c r="BP211" s="51">
        <v>11736.5177185754</v>
      </c>
      <c r="BQ211" s="51">
        <v>23473.014749537</v>
      </c>
      <c r="BR211" s="51">
        <v>35209.532468112397</v>
      </c>
      <c r="BS211" s="51">
        <v>46946.050186687797</v>
      </c>
      <c r="BT211" s="51">
        <v>58682.547217649502</v>
      </c>
      <c r="BU211" s="51">
        <v>70419.064936224895</v>
      </c>
      <c r="BV211" s="51">
        <v>82155.582654800295</v>
      </c>
      <c r="BW211" s="51">
        <v>13040.373939761899</v>
      </c>
      <c r="BX211" s="51">
        <v>24776.891658337299</v>
      </c>
      <c r="BY211" s="51">
        <v>36513.409376912699</v>
      </c>
      <c r="BZ211" s="51">
        <v>48249.906407874398</v>
      </c>
    </row>
    <row r="212" spans="1:93" outlineLevel="1">
      <c r="A212" s="50" t="s">
        <v>1080</v>
      </c>
      <c r="B212" s="51" t="s">
        <v>777</v>
      </c>
      <c r="AP212" s="51">
        <v>75.794085600000003</v>
      </c>
      <c r="AQ212" s="51">
        <v>151.58803760000001</v>
      </c>
      <c r="AR212" s="51">
        <v>227.3821232</v>
      </c>
      <c r="AS212" s="51">
        <v>303.17620879999998</v>
      </c>
      <c r="AT212" s="51">
        <v>378.97016079999997</v>
      </c>
      <c r="AU212" s="51">
        <v>454.76424639999999</v>
      </c>
      <c r="AV212" s="51">
        <v>530.55833199999995</v>
      </c>
      <c r="AW212" s="51">
        <v>606.35228399999903</v>
      </c>
      <c r="AX212" s="51">
        <v>682.14636959999996</v>
      </c>
      <c r="AY212" s="51">
        <v>757.94045519999997</v>
      </c>
      <c r="AZ212" s="51">
        <v>833.73440719999996</v>
      </c>
      <c r="BP212" s="51">
        <v>632.76786408461396</v>
      </c>
      <c r="BQ212" s="51">
        <v>1265.53461280797</v>
      </c>
      <c r="BR212" s="51">
        <v>1898.30247689258</v>
      </c>
      <c r="BS212" s="51">
        <v>2531.07034097719</v>
      </c>
      <c r="BT212" s="51">
        <v>3163.8370897005502</v>
      </c>
      <c r="BU212" s="51">
        <v>3796.60495378516</v>
      </c>
      <c r="BV212" s="51">
        <v>4429.3728178697802</v>
      </c>
      <c r="BW212" s="51">
        <v>703.06455139314005</v>
      </c>
      <c r="BX212" s="51">
        <v>1335.8324154777499</v>
      </c>
      <c r="BY212" s="51">
        <v>1968.6002795623599</v>
      </c>
      <c r="BZ212" s="51">
        <v>2601.3670282857202</v>
      </c>
    </row>
    <row r="213" spans="1:93" outlineLevel="1">
      <c r="A213" s="50" t="s">
        <v>1081</v>
      </c>
      <c r="B213" s="51" t="s">
        <v>777</v>
      </c>
      <c r="AC213" s="51">
        <v>508330</v>
      </c>
      <c r="AD213" s="51">
        <v>508330</v>
      </c>
      <c r="AE213" s="51">
        <v>510177.91227500001</v>
      </c>
      <c r="AF213" s="51">
        <v>403499.62266323803</v>
      </c>
      <c r="AG213" s="51">
        <v>403499.62266323803</v>
      </c>
      <c r="AH213" s="51">
        <v>403499.62266323803</v>
      </c>
      <c r="AI213" s="51">
        <v>403499.62266323803</v>
      </c>
      <c r="AJ213" s="51">
        <v>403499.62266323803</v>
      </c>
      <c r="AK213" s="51">
        <v>403499.62266323803</v>
      </c>
      <c r="AL213" s="51">
        <v>403499.62266323803</v>
      </c>
      <c r="AM213" s="51">
        <v>403499.62266323803</v>
      </c>
      <c r="AN213" s="51">
        <v>403499.62266323803</v>
      </c>
      <c r="AO213" s="51">
        <v>403499.62266323803</v>
      </c>
      <c r="AP213" s="51">
        <v>403643.05468823801</v>
      </c>
      <c r="AQ213" s="51">
        <v>403786.486713238</v>
      </c>
      <c r="AR213" s="51">
        <v>403929.91846323799</v>
      </c>
      <c r="AS213" s="51">
        <v>404073.35090073798</v>
      </c>
      <c r="AT213" s="51">
        <v>404216.78320073802</v>
      </c>
      <c r="AU213" s="51">
        <v>404360.21563823801</v>
      </c>
      <c r="AV213" s="51">
        <v>404503.646425738</v>
      </c>
      <c r="AW213" s="51">
        <v>404647.076800738</v>
      </c>
      <c r="AX213" s="51">
        <v>404790.50745073799</v>
      </c>
      <c r="AY213" s="51">
        <v>404933.93782573799</v>
      </c>
      <c r="AZ213" s="51">
        <v>405077.36833823798</v>
      </c>
      <c r="BA213" s="51">
        <v>330478.56579124101</v>
      </c>
      <c r="BB213" s="51">
        <v>330478.56579124101</v>
      </c>
      <c r="BC213" s="51">
        <v>338766.10617725801</v>
      </c>
      <c r="BD213" s="51">
        <v>347053.64656327502</v>
      </c>
      <c r="BE213" s="51">
        <v>353504.77355329797</v>
      </c>
      <c r="BF213" s="51">
        <v>357961.30703413801</v>
      </c>
      <c r="BG213" s="51">
        <v>320727.69939487899</v>
      </c>
      <c r="BH213" s="51">
        <v>329015.263615256</v>
      </c>
      <c r="BI213" s="51">
        <v>337302.73249819502</v>
      </c>
      <c r="BJ213" s="51">
        <v>345590.17754677602</v>
      </c>
      <c r="BK213" s="51">
        <v>353877.63848492899</v>
      </c>
      <c r="BL213" s="51">
        <v>362165.08353350899</v>
      </c>
      <c r="BM213" s="51">
        <v>370452.53652687598</v>
      </c>
      <c r="BN213" s="51">
        <v>32291.135590805399</v>
      </c>
      <c r="BO213" s="51">
        <v>32291.135590805399</v>
      </c>
      <c r="BP213" s="51">
        <v>39153.635590805403</v>
      </c>
      <c r="BQ213" s="51">
        <v>46016.135590805403</v>
      </c>
      <c r="BR213" s="51">
        <v>52878.635590805403</v>
      </c>
      <c r="BS213" s="51">
        <v>59741.135590805403</v>
      </c>
      <c r="BT213" s="51">
        <v>66603.635590805396</v>
      </c>
      <c r="BU213" s="51">
        <v>73466.135590805396</v>
      </c>
      <c r="BV213" s="51">
        <v>80328.635590805396</v>
      </c>
      <c r="BW213" s="51">
        <v>87191.135590805396</v>
      </c>
      <c r="BX213" s="51">
        <v>94053.635590805396</v>
      </c>
      <c r="BY213" s="51">
        <v>100916.135590805</v>
      </c>
      <c r="CA213" s="51">
        <v>6862.50000000001</v>
      </c>
      <c r="CB213" s="51">
        <v>6862.50000000001</v>
      </c>
      <c r="CC213" s="51">
        <v>16806.715125737301</v>
      </c>
      <c r="CD213" s="51">
        <v>26750.9302514747</v>
      </c>
      <c r="CE213" s="51">
        <v>36695.1263113225</v>
      </c>
      <c r="CF213" s="51">
        <v>46639.370035894302</v>
      </c>
      <c r="CG213" s="51">
        <v>56583.604227521297</v>
      </c>
      <c r="CH213" s="51">
        <v>66527.847952093201</v>
      </c>
      <c r="CI213" s="51">
        <v>885.99550079949495</v>
      </c>
      <c r="CJ213" s="51">
        <v>10830.096231199001</v>
      </c>
      <c r="CK213" s="51">
        <v>20774.216027488201</v>
      </c>
      <c r="CL213" s="51">
        <v>30718.3167578877</v>
      </c>
      <c r="CM213" s="51">
        <v>26855.892699920802</v>
      </c>
      <c r="CN213" s="51">
        <v>6981.9956327735099</v>
      </c>
      <c r="CO213" s="51">
        <v>6981.9956327735099</v>
      </c>
    </row>
    <row r="214" spans="1:93" outlineLevel="1">
      <c r="A214" s="50" t="s">
        <v>1082</v>
      </c>
      <c r="B214" s="51" t="s">
        <v>777</v>
      </c>
      <c r="AE214" s="51">
        <v>6932.0229196</v>
      </c>
      <c r="AF214" s="51">
        <v>5482.5357293081397</v>
      </c>
      <c r="AG214" s="51">
        <v>5482.5357293081397</v>
      </c>
      <c r="AH214" s="51">
        <v>5482.5357293081397</v>
      </c>
      <c r="AI214" s="51">
        <v>5482.5357293081397</v>
      </c>
      <c r="AJ214" s="51">
        <v>5482.5357293081397</v>
      </c>
      <c r="AK214" s="51">
        <v>5482.5357293081397</v>
      </c>
      <c r="AL214" s="51">
        <v>5482.5357293081397</v>
      </c>
      <c r="AM214" s="51">
        <v>5482.5357293081397</v>
      </c>
      <c r="AN214" s="51">
        <v>5482.5357293081397</v>
      </c>
      <c r="AO214" s="51">
        <v>5482.5357293081397</v>
      </c>
      <c r="AP214" s="51">
        <v>6020.5883729081397</v>
      </c>
      <c r="AQ214" s="51">
        <v>6558.6410165081397</v>
      </c>
      <c r="AR214" s="51">
        <v>7096.6926285081399</v>
      </c>
      <c r="AS214" s="51">
        <v>7634.7468195081401</v>
      </c>
      <c r="AT214" s="51">
        <v>8172.8004947081399</v>
      </c>
      <c r="AU214" s="51">
        <v>8710.8546857081401</v>
      </c>
      <c r="AV214" s="51">
        <v>9248.9026871081405</v>
      </c>
      <c r="AW214" s="51">
        <v>9786.9491411081399</v>
      </c>
      <c r="AX214" s="51">
        <v>10324.9966267081</v>
      </c>
      <c r="AY214" s="51">
        <v>10863.043080708099</v>
      </c>
      <c r="AZ214" s="51">
        <v>11401.090050508101</v>
      </c>
      <c r="BA214" s="51">
        <v>9301.4722195059803</v>
      </c>
      <c r="BB214" s="51">
        <v>9301.4722195059803</v>
      </c>
      <c r="BC214" s="51">
        <v>40391.623724766498</v>
      </c>
      <c r="BD214" s="51">
        <v>71481.775230027095</v>
      </c>
      <c r="BE214" s="51">
        <v>95679.992293624193</v>
      </c>
      <c r="BF214" s="51">
        <v>112392.70454981099</v>
      </c>
      <c r="BG214" s="51">
        <v>100686.93224764999</v>
      </c>
      <c r="BH214" s="51">
        <v>131777.17316590899</v>
      </c>
      <c r="BI214" s="51">
        <v>162867.05643217301</v>
      </c>
      <c r="BJ214" s="51">
        <v>193956.85028543801</v>
      </c>
      <c r="BK214" s="51">
        <v>225046.703747369</v>
      </c>
      <c r="BL214" s="51">
        <v>256136.497600634</v>
      </c>
      <c r="BM214" s="51">
        <v>287226.321258232</v>
      </c>
      <c r="BN214" s="51">
        <v>24905.301881244901</v>
      </c>
      <c r="BO214" s="51">
        <v>24905.301881244901</v>
      </c>
      <c r="BP214" s="51">
        <v>50646.968547911601</v>
      </c>
      <c r="BQ214" s="51">
        <v>76388.6352145782</v>
      </c>
      <c r="BR214" s="51">
        <v>102130.301881244</v>
      </c>
      <c r="BS214" s="51">
        <v>127871.968547911</v>
      </c>
      <c r="BT214" s="51">
        <v>153613.63521457801</v>
      </c>
      <c r="BU214" s="51">
        <v>179355.301881244</v>
      </c>
      <c r="BV214" s="51">
        <v>205096.968547911</v>
      </c>
      <c r="BW214" s="51">
        <v>230838.63521457801</v>
      </c>
      <c r="BX214" s="51">
        <v>256580.301881244</v>
      </c>
      <c r="BY214" s="51">
        <v>282321.96854791098</v>
      </c>
      <c r="CA214" s="51">
        <v>25741.666666666599</v>
      </c>
      <c r="CB214" s="51">
        <v>25741.666666666599</v>
      </c>
      <c r="CC214" s="51">
        <v>63046.015121224402</v>
      </c>
      <c r="CD214" s="51">
        <v>100350.363575782</v>
      </c>
      <c r="CE214" s="51">
        <v>137654.64050728999</v>
      </c>
      <c r="CF214" s="51">
        <v>174959.09624642201</v>
      </c>
      <c r="CG214" s="51">
        <v>212263.51622402901</v>
      </c>
      <c r="CH214" s="51">
        <v>249567.97196316099</v>
      </c>
      <c r="CI214" s="51">
        <v>3323.6623024728201</v>
      </c>
      <c r="CJ214" s="51">
        <v>40627.5816187335</v>
      </c>
      <c r="CK214" s="51">
        <v>77931.572458043796</v>
      </c>
      <c r="CL214" s="51">
        <v>115235.491774304</v>
      </c>
      <c r="CM214" s="51">
        <v>100746.150878956</v>
      </c>
      <c r="CN214" s="51">
        <v>26191.991032909202</v>
      </c>
      <c r="CO214" s="51">
        <v>26191.991032909202</v>
      </c>
    </row>
    <row r="215" spans="1:93" outlineLevel="1">
      <c r="A215" s="50" t="s">
        <v>1083</v>
      </c>
      <c r="B215" s="51" t="s">
        <v>777</v>
      </c>
      <c r="AE215" s="51">
        <v>90481.848601200007</v>
      </c>
      <c r="AF215" s="51">
        <v>71562.078424079096</v>
      </c>
      <c r="AG215" s="51">
        <v>71562.078424079096</v>
      </c>
      <c r="AH215" s="51">
        <v>71562.078424079096</v>
      </c>
      <c r="AI215" s="51">
        <v>71562.078424079096</v>
      </c>
      <c r="AJ215" s="51">
        <v>71562.078424079096</v>
      </c>
      <c r="AK215" s="51">
        <v>71562.078424079096</v>
      </c>
      <c r="AL215" s="51">
        <v>71562.078424079096</v>
      </c>
      <c r="AM215" s="51">
        <v>71562.078424079096</v>
      </c>
      <c r="AN215" s="51">
        <v>71562.078424079096</v>
      </c>
      <c r="AO215" s="51">
        <v>71562.078424079096</v>
      </c>
      <c r="AP215" s="51">
        <v>78585.136253279095</v>
      </c>
      <c r="AQ215" s="51">
        <v>85608.194082479095</v>
      </c>
      <c r="AR215" s="51">
        <v>92631.238446478994</v>
      </c>
      <c r="AS215" s="51">
        <v>99654.316473479004</v>
      </c>
      <c r="AT215" s="51">
        <v>106677.387767879</v>
      </c>
      <c r="AU215" s="51">
        <v>113700.465794879</v>
      </c>
      <c r="AV215" s="51">
        <v>120723.46303067901</v>
      </c>
      <c r="AW215" s="51">
        <v>127746.440068679</v>
      </c>
      <c r="AX215" s="51">
        <v>134769.430571879</v>
      </c>
      <c r="AY215" s="51">
        <v>141792.40760987901</v>
      </c>
      <c r="AZ215" s="51">
        <v>148815.39138047901</v>
      </c>
      <c r="BA215" s="51">
        <v>121409.639133474</v>
      </c>
      <c r="BB215" s="51">
        <v>121409.639133474</v>
      </c>
      <c r="BC215" s="51">
        <v>527224.11671036598</v>
      </c>
      <c r="BD215" s="51">
        <v>933038.59428725694</v>
      </c>
      <c r="BE215" s="51">
        <v>1248893.8198333301</v>
      </c>
      <c r="BF215" s="51">
        <v>1467042.01997928</v>
      </c>
      <c r="BG215" s="51">
        <v>1314248.6521858301</v>
      </c>
      <c r="BH215" s="51">
        <v>1720064.2968554399</v>
      </c>
      <c r="BI215" s="51">
        <v>2125875.27315418</v>
      </c>
      <c r="BJ215" s="51">
        <v>2531685.0823602001</v>
      </c>
      <c r="BK215" s="51">
        <v>2937495.6696280302</v>
      </c>
      <c r="BL215" s="51">
        <v>3343305.47883404</v>
      </c>
      <c r="BM215" s="51">
        <v>3749115.6770709702</v>
      </c>
      <c r="BN215" s="51">
        <v>325084.61381996103</v>
      </c>
      <c r="BO215" s="51">
        <v>325084.61381996103</v>
      </c>
      <c r="BP215" s="51">
        <v>661087.11381996097</v>
      </c>
      <c r="BQ215" s="51">
        <v>997089.61381996097</v>
      </c>
      <c r="BR215" s="51">
        <v>1333092.11381996</v>
      </c>
      <c r="BS215" s="51">
        <v>1669094.61381996</v>
      </c>
      <c r="BT215" s="51">
        <v>2005097.11381996</v>
      </c>
      <c r="BU215" s="51">
        <v>2341099.61381996</v>
      </c>
      <c r="BV215" s="51">
        <v>2677102.11381996</v>
      </c>
      <c r="BW215" s="51">
        <v>3013104.61381996</v>
      </c>
      <c r="BX215" s="51">
        <v>3349107.11381996</v>
      </c>
      <c r="BY215" s="51">
        <v>3685109.61381996</v>
      </c>
      <c r="CA215" s="51">
        <v>336002.5</v>
      </c>
      <c r="CB215" s="51">
        <v>336002.5</v>
      </c>
      <c r="CC215" s="51">
        <v>822928.20616804203</v>
      </c>
      <c r="CD215" s="51">
        <v>1309853.9123360801</v>
      </c>
      <c r="CE215" s="51">
        <v>1796778.68492901</v>
      </c>
      <c r="CF215" s="51">
        <v>2283705.7914597201</v>
      </c>
      <c r="CG215" s="51">
        <v>2770632.4312028801</v>
      </c>
      <c r="CH215" s="51">
        <v>3257559.5377335902</v>
      </c>
      <c r="CI215" s="51">
        <v>43383.082165783802</v>
      </c>
      <c r="CJ215" s="51">
        <v>530303.18688313698</v>
      </c>
      <c r="CK215" s="51">
        <v>1017224.2251756</v>
      </c>
      <c r="CL215" s="51">
        <v>1504144.3298929599</v>
      </c>
      <c r="CM215" s="51">
        <v>1315018.0437918699</v>
      </c>
      <c r="CN215" s="51">
        <v>341878.47465187602</v>
      </c>
      <c r="CO215" s="51">
        <v>341878.47465187602</v>
      </c>
    </row>
    <row r="216" spans="1:93" outlineLevel="1">
      <c r="A216" s="50" t="s">
        <v>1084</v>
      </c>
      <c r="B216" s="51" t="s">
        <v>777</v>
      </c>
      <c r="AE216" s="51">
        <v>22734.024759200001</v>
      </c>
      <c r="AF216" s="51">
        <v>17980.336253775899</v>
      </c>
      <c r="AG216" s="51">
        <v>17980.336253775899</v>
      </c>
      <c r="AH216" s="51">
        <v>17980.336253775899</v>
      </c>
      <c r="AI216" s="51">
        <v>17980.336253775899</v>
      </c>
      <c r="AJ216" s="51">
        <v>17980.336253775899</v>
      </c>
      <c r="AK216" s="51">
        <v>17980.336253775899</v>
      </c>
      <c r="AL216" s="51">
        <v>17980.336253775899</v>
      </c>
      <c r="AM216" s="51">
        <v>17980.336253775899</v>
      </c>
      <c r="AN216" s="51">
        <v>17980.336253775899</v>
      </c>
      <c r="AO216" s="51">
        <v>17980.336253775899</v>
      </c>
      <c r="AP216" s="51">
        <v>19744.9152609759</v>
      </c>
      <c r="AQ216" s="51">
        <v>21509.494268175898</v>
      </c>
      <c r="AR216" s="51">
        <v>23274.069892175899</v>
      </c>
      <c r="AS216" s="51">
        <v>25038.653974175901</v>
      </c>
      <c r="AT216" s="51">
        <v>26803.2363645759</v>
      </c>
      <c r="AU216" s="51">
        <v>28567.820446575901</v>
      </c>
      <c r="AV216" s="51">
        <v>30332.384229375901</v>
      </c>
      <c r="AW216" s="51">
        <v>32096.942937375901</v>
      </c>
      <c r="AX216" s="51">
        <v>33861.505028575899</v>
      </c>
      <c r="AY216" s="51">
        <v>35626.063736575903</v>
      </c>
      <c r="AZ216" s="51">
        <v>37390.624136175902</v>
      </c>
      <c r="BA216" s="51">
        <v>30504.789465909798</v>
      </c>
      <c r="BB216" s="51">
        <v>30504.789465909798</v>
      </c>
      <c r="BC216" s="51">
        <v>132467.78634123801</v>
      </c>
      <c r="BD216" s="51">
        <v>234430.783216568</v>
      </c>
      <c r="BE216" s="51">
        <v>313791.05041972402</v>
      </c>
      <c r="BF216" s="51">
        <v>368601.919619494</v>
      </c>
      <c r="BG216" s="51">
        <v>330211.79315632099</v>
      </c>
      <c r="BH216" s="51">
        <v>432175.08326976199</v>
      </c>
      <c r="BI216" s="51">
        <v>534137.20043075504</v>
      </c>
      <c r="BJ216" s="51">
        <v>636099.02435363596</v>
      </c>
      <c r="BK216" s="51">
        <v>738061.04376859195</v>
      </c>
      <c r="BL216" s="51">
        <v>840022.86769147299</v>
      </c>
      <c r="BM216" s="51">
        <v>941984.78936039098</v>
      </c>
      <c r="BN216" s="51">
        <v>81679.197936282595</v>
      </c>
      <c r="BO216" s="51">
        <v>81679.197936282595</v>
      </c>
      <c r="BP216" s="51">
        <v>166101.697936282</v>
      </c>
      <c r="BQ216" s="51">
        <v>250524.197936282</v>
      </c>
      <c r="BR216" s="51">
        <v>334946.69793628203</v>
      </c>
      <c r="BS216" s="51">
        <v>419369.19793628203</v>
      </c>
      <c r="BT216" s="51">
        <v>503791.69793628203</v>
      </c>
      <c r="BU216" s="51">
        <v>588214.19793628203</v>
      </c>
      <c r="BV216" s="51">
        <v>672636.69793628203</v>
      </c>
      <c r="BW216" s="51">
        <v>757059.19793628203</v>
      </c>
      <c r="BX216" s="51">
        <v>841481.69793628203</v>
      </c>
      <c r="BY216" s="51">
        <v>925904.19793628203</v>
      </c>
      <c r="CA216" s="51">
        <v>84422.5</v>
      </c>
      <c r="CB216" s="51">
        <v>84422.5</v>
      </c>
      <c r="CC216" s="51">
        <v>206764.76285213901</v>
      </c>
      <c r="CD216" s="51">
        <v>329107.02570427902</v>
      </c>
      <c r="CE216" s="51">
        <v>451449.05399149202</v>
      </c>
      <c r="CF216" s="51">
        <v>573791.66869101999</v>
      </c>
      <c r="CG216" s="51">
        <v>696134.16610808601</v>
      </c>
      <c r="CH216" s="51">
        <v>818476.78080761398</v>
      </c>
      <c r="CI216" s="51">
        <v>10900.1984526328</v>
      </c>
      <c r="CJ216" s="51">
        <v>133241.05391521801</v>
      </c>
      <c r="CK216" s="51">
        <v>255582.14394272899</v>
      </c>
      <c r="CL216" s="51">
        <v>377922.99940531398</v>
      </c>
      <c r="CM216" s="51">
        <v>330404.171987159</v>
      </c>
      <c r="CN216" s="51">
        <v>85898.496873487893</v>
      </c>
      <c r="CO216" s="51">
        <v>85898.496873487893</v>
      </c>
    </row>
    <row r="217" spans="1:93" outlineLevel="1">
      <c r="A217" s="50" t="s">
        <v>1085</v>
      </c>
      <c r="B217" s="51" t="s">
        <v>777</v>
      </c>
      <c r="AE217" s="51">
        <v>12186.813461600001</v>
      </c>
      <c r="AF217" s="51">
        <v>9638.54866098608</v>
      </c>
      <c r="AG217" s="51">
        <v>9638.54866098608</v>
      </c>
      <c r="AH217" s="51">
        <v>9638.54866098608</v>
      </c>
      <c r="AI217" s="51">
        <v>9638.54866098608</v>
      </c>
      <c r="AJ217" s="51">
        <v>9638.54866098608</v>
      </c>
      <c r="AK217" s="51">
        <v>9638.54866098608</v>
      </c>
      <c r="AL217" s="51">
        <v>9638.54866098608</v>
      </c>
      <c r="AM217" s="51">
        <v>9638.54866098608</v>
      </c>
      <c r="AN217" s="51">
        <v>9638.54866098608</v>
      </c>
      <c r="AO217" s="51">
        <v>9638.54866098608</v>
      </c>
      <c r="AP217" s="51">
        <v>10584.469826586001</v>
      </c>
      <c r="AQ217" s="51">
        <v>11530.390992185999</v>
      </c>
      <c r="AR217" s="51">
        <v>12476.310344186</v>
      </c>
      <c r="AS217" s="51">
        <v>13422.234230186001</v>
      </c>
      <c r="AT217" s="51">
        <v>14368.157209386</v>
      </c>
      <c r="AU217" s="51">
        <v>15314.081095386</v>
      </c>
      <c r="AV217" s="51">
        <v>16259.994099785999</v>
      </c>
      <c r="AW217" s="51">
        <v>17205.904383786001</v>
      </c>
      <c r="AX217" s="51">
        <v>18151.816481385998</v>
      </c>
      <c r="AY217" s="51">
        <v>19097.726765386</v>
      </c>
      <c r="AZ217" s="51">
        <v>20043.637956186001</v>
      </c>
      <c r="BA217" s="51">
        <v>16352.413743016699</v>
      </c>
      <c r="BB217" s="51">
        <v>16352.413743016699</v>
      </c>
      <c r="BC217" s="51">
        <v>71011.013432623193</v>
      </c>
      <c r="BD217" s="51">
        <v>125669.613122229</v>
      </c>
      <c r="BE217" s="51">
        <v>168211.72358629599</v>
      </c>
      <c r="BF217" s="51">
        <v>197593.807774079</v>
      </c>
      <c r="BG217" s="51">
        <v>177014.28589688099</v>
      </c>
      <c r="BH217" s="51">
        <v>231673.04278061699</v>
      </c>
      <c r="BI217" s="51">
        <v>286331.17088783399</v>
      </c>
      <c r="BJ217" s="51">
        <v>340989.14180092001</v>
      </c>
      <c r="BK217" s="51">
        <v>395647.21751009399</v>
      </c>
      <c r="BL217" s="51">
        <v>450305.18842318101</v>
      </c>
      <c r="BM217" s="51">
        <v>504963.21173431101</v>
      </c>
      <c r="BN217" s="51">
        <v>43785.197582429399</v>
      </c>
      <c r="BO217" s="51">
        <v>43785.197582429399</v>
      </c>
      <c r="BP217" s="51">
        <v>89041.030915762705</v>
      </c>
      <c r="BQ217" s="51">
        <v>134296.86424909599</v>
      </c>
      <c r="BR217" s="51">
        <v>179552.69758242901</v>
      </c>
      <c r="BS217" s="51">
        <v>224808.53091576201</v>
      </c>
      <c r="BT217" s="51">
        <v>270064.36424909602</v>
      </c>
      <c r="BU217" s="51">
        <v>315320.19758242898</v>
      </c>
      <c r="BV217" s="51">
        <v>360576.03091576201</v>
      </c>
      <c r="BW217" s="51">
        <v>405831.86424909602</v>
      </c>
      <c r="BX217" s="51">
        <v>451087.69758242898</v>
      </c>
      <c r="BY217" s="51">
        <v>496343.53091576201</v>
      </c>
      <c r="CA217" s="51">
        <v>45255.833333333299</v>
      </c>
      <c r="CB217" s="51">
        <v>45255.833333333299</v>
      </c>
      <c r="CC217" s="51">
        <v>110838.652925042</v>
      </c>
      <c r="CD217" s="51">
        <v>176421.472516751</v>
      </c>
      <c r="CE217" s="51">
        <v>242004.16636753699</v>
      </c>
      <c r="CF217" s="51">
        <v>307587.17457063199</v>
      </c>
      <c r="CG217" s="51">
        <v>373170.11990326602</v>
      </c>
      <c r="CH217" s="51">
        <v>438753.12810636102</v>
      </c>
      <c r="CI217" s="51">
        <v>5843.1665750539396</v>
      </c>
      <c r="CJ217" s="51">
        <v>71425.231721217802</v>
      </c>
      <c r="CK217" s="51">
        <v>137007.422608305</v>
      </c>
      <c r="CL217" s="51">
        <v>202589.48775446901</v>
      </c>
      <c r="CM217" s="51">
        <v>177116.53368667499</v>
      </c>
      <c r="CN217" s="51">
        <v>46046.7666681517</v>
      </c>
      <c r="CO217" s="51">
        <v>46046.7666681517</v>
      </c>
    </row>
    <row r="218" spans="1:93" outlineLevel="1">
      <c r="A218" s="50" t="s">
        <v>1086</v>
      </c>
      <c r="B218" s="51" t="s">
        <v>777</v>
      </c>
      <c r="AE218" s="51">
        <v>210.99798340000001</v>
      </c>
      <c r="AF218" s="51">
        <v>166.87826861213199</v>
      </c>
      <c r="AG218" s="51">
        <v>166.87826861213199</v>
      </c>
      <c r="AH218" s="51">
        <v>166.87826861213199</v>
      </c>
      <c r="AI218" s="51">
        <v>166.87826861213199</v>
      </c>
      <c r="AJ218" s="51">
        <v>166.87826861213199</v>
      </c>
      <c r="AK218" s="51">
        <v>166.87826861213199</v>
      </c>
      <c r="AL218" s="51">
        <v>166.87826861213199</v>
      </c>
      <c r="AM218" s="51">
        <v>166.87826861213199</v>
      </c>
      <c r="AN218" s="51">
        <v>166.87826861213199</v>
      </c>
      <c r="AO218" s="51">
        <v>166.87826861213199</v>
      </c>
      <c r="AP218" s="51">
        <v>183.255598012132</v>
      </c>
      <c r="AQ218" s="51">
        <v>199.63292741213201</v>
      </c>
      <c r="AR218" s="51">
        <v>216.010225412132</v>
      </c>
      <c r="AS218" s="51">
        <v>232.387601912132</v>
      </c>
      <c r="AT218" s="51">
        <v>248.76496271213199</v>
      </c>
      <c r="AU218" s="51">
        <v>265.14233921213201</v>
      </c>
      <c r="AV218" s="51">
        <v>281.51952731213203</v>
      </c>
      <c r="AW218" s="51">
        <v>297.89666831213202</v>
      </c>
      <c r="AX218" s="51">
        <v>314.27384071213203</v>
      </c>
      <c r="AY218" s="51">
        <v>330.65098171213202</v>
      </c>
      <c r="AZ218" s="51">
        <v>347.02813841213202</v>
      </c>
      <c r="BA218" s="51">
        <v>283.119646851965</v>
      </c>
      <c r="BB218" s="51">
        <v>283.119646851965</v>
      </c>
      <c r="BC218" s="51">
        <v>1229.7909267385501</v>
      </c>
      <c r="BD218" s="51">
        <v>2176.46220662513</v>
      </c>
      <c r="BE218" s="51">
        <v>2913.27936606203</v>
      </c>
      <c r="BF218" s="51">
        <v>3422.1686424383001</v>
      </c>
      <c r="BG218" s="51">
        <v>3065.7475822953402</v>
      </c>
      <c r="BH218" s="51">
        <v>4012.4215847392002</v>
      </c>
      <c r="BI218" s="51">
        <v>4959.0846969539698</v>
      </c>
      <c r="BJ218" s="51">
        <v>5905.7450866114596</v>
      </c>
      <c r="BK218" s="51">
        <v>6852.4072913071304</v>
      </c>
      <c r="BL218" s="51">
        <v>7799.0676809646202</v>
      </c>
      <c r="BM218" s="51">
        <v>8745.7289781412001</v>
      </c>
      <c r="BN218" s="51">
        <v>758.33934514772602</v>
      </c>
      <c r="BO218" s="51">
        <v>758.33934514772602</v>
      </c>
      <c r="BP218" s="51">
        <v>1541.6726784810501</v>
      </c>
      <c r="BQ218" s="51">
        <v>2325.0060118143901</v>
      </c>
      <c r="BR218" s="51">
        <v>3108.33934514772</v>
      </c>
      <c r="BS218" s="51">
        <v>3891.6726784810498</v>
      </c>
      <c r="BT218" s="51">
        <v>4675.0060118143901</v>
      </c>
      <c r="BU218" s="51">
        <v>5458.3393451477205</v>
      </c>
      <c r="BV218" s="51">
        <v>6241.6726784810498</v>
      </c>
      <c r="BW218" s="51">
        <v>7025.0060118143901</v>
      </c>
      <c r="BX218" s="51">
        <v>7808.3393451477205</v>
      </c>
      <c r="BY218" s="51">
        <v>8591.6726784810508</v>
      </c>
      <c r="CA218" s="51">
        <v>783.33333333333303</v>
      </c>
      <c r="CB218" s="51">
        <v>783.33333333333303</v>
      </c>
      <c r="CC218" s="51">
        <v>1919.1722017212301</v>
      </c>
      <c r="CD218" s="51">
        <v>3055.0110701091398</v>
      </c>
      <c r="CE218" s="51">
        <v>4190.84776077077</v>
      </c>
      <c r="CF218" s="51">
        <v>5326.6898957480798</v>
      </c>
      <c r="CG218" s="51">
        <v>6462.5309418622501</v>
      </c>
      <c r="CH218" s="51">
        <v>7598.3730768395599</v>
      </c>
      <c r="CI218" s="51">
        <v>101.192576743557</v>
      </c>
      <c r="CJ218" s="51">
        <v>1237.0183787738399</v>
      </c>
      <c r="CK218" s="51">
        <v>2372.8463585303898</v>
      </c>
      <c r="CL218" s="51">
        <v>3508.6721605606699</v>
      </c>
      <c r="CM218" s="51">
        <v>3067.5042043577801</v>
      </c>
      <c r="CN218" s="51">
        <v>797.49088165302499</v>
      </c>
      <c r="CO218" s="51">
        <v>797.49088165302499</v>
      </c>
    </row>
    <row r="219" spans="1:93" outlineLevel="1">
      <c r="A219" s="50" t="s">
        <v>1087</v>
      </c>
      <c r="B219" s="51" t="s">
        <v>777</v>
      </c>
      <c r="AC219" s="51">
        <v>3830</v>
      </c>
      <c r="AD219" s="51">
        <v>21786.385617799999</v>
      </c>
      <c r="AE219" s="51">
        <v>115055.4866432</v>
      </c>
      <c r="AF219" s="51">
        <v>217689.31507449999</v>
      </c>
      <c r="AG219" s="51">
        <v>30500.853697555602</v>
      </c>
      <c r="AH219" s="51">
        <v>109604.11645975499</v>
      </c>
      <c r="AI219" s="51">
        <v>22064.234395040301</v>
      </c>
      <c r="AJ219" s="51">
        <v>317.43926469994199</v>
      </c>
      <c r="AK219" s="51">
        <v>317.43926469994199</v>
      </c>
      <c r="AL219" s="51">
        <v>317.43926469994199</v>
      </c>
      <c r="AM219" s="51">
        <v>317.43926469994199</v>
      </c>
      <c r="AN219" s="51">
        <v>317.43926469994199</v>
      </c>
      <c r="AO219" s="51">
        <v>317.43926469994199</v>
      </c>
      <c r="AP219" s="51">
        <v>3760.17314019994</v>
      </c>
      <c r="AQ219" s="51">
        <v>7202.9053654999398</v>
      </c>
      <c r="AR219" s="51">
        <v>14104.648213999901</v>
      </c>
      <c r="AS219" s="51">
        <v>22307.123257899901</v>
      </c>
      <c r="AT219" s="51">
        <v>13438.8287635916</v>
      </c>
      <c r="AU219" s="51">
        <v>20916.808250491598</v>
      </c>
      <c r="AV219" s="51">
        <v>24415.998768391601</v>
      </c>
      <c r="AW219" s="51">
        <v>27858.701290091602</v>
      </c>
      <c r="AX219" s="51">
        <v>31301.410412591598</v>
      </c>
      <c r="AY219" s="51">
        <v>34744.114584491603</v>
      </c>
      <c r="AZ219" s="51">
        <v>38186.819581491603</v>
      </c>
      <c r="BA219" s="51">
        <v>316.02040932330698</v>
      </c>
      <c r="BB219" s="51">
        <v>316.02040932330698</v>
      </c>
      <c r="BC219" s="51">
        <v>316.02040932330698</v>
      </c>
      <c r="BD219" s="51">
        <v>316.02040932330698</v>
      </c>
      <c r="BE219" s="51">
        <v>316.02040932330698</v>
      </c>
      <c r="BF219" s="51">
        <v>316.02040932330698</v>
      </c>
      <c r="BG219" s="51">
        <v>316.02040932330698</v>
      </c>
      <c r="BH219" s="51">
        <v>316.02040932330698</v>
      </c>
      <c r="BI219" s="51">
        <v>316.02040932330698</v>
      </c>
      <c r="BJ219" s="51">
        <v>316.02040932330698</v>
      </c>
      <c r="BK219" s="51">
        <v>316.02040932330698</v>
      </c>
      <c r="BL219" s="51">
        <v>316.02040932330698</v>
      </c>
      <c r="BM219" s="51">
        <v>316.02040932330698</v>
      </c>
      <c r="BP219" s="51">
        <v>6127.5</v>
      </c>
      <c r="BQ219" s="51">
        <v>12255</v>
      </c>
      <c r="BR219" s="51">
        <v>18382.5</v>
      </c>
      <c r="BS219" s="51">
        <v>24510</v>
      </c>
      <c r="BT219" s="51">
        <v>30637.5</v>
      </c>
      <c r="BU219" s="51">
        <v>36765</v>
      </c>
      <c r="BV219" s="51">
        <v>42892.5</v>
      </c>
      <c r="BW219" s="51">
        <v>49019.999999999898</v>
      </c>
      <c r="BX219" s="51">
        <v>55147.499999999898</v>
      </c>
      <c r="BY219" s="51">
        <v>61274.999999999898</v>
      </c>
      <c r="BZ219" s="51">
        <v>67402.499999999898</v>
      </c>
      <c r="CA219" s="51">
        <v>1029.0715701952799</v>
      </c>
      <c r="CB219" s="51">
        <v>1029.0715701952799</v>
      </c>
      <c r="CC219" s="51">
        <v>1029.0715701952799</v>
      </c>
      <c r="CD219" s="51">
        <v>1029.0715701952799</v>
      </c>
      <c r="CE219" s="51">
        <v>1029.0715701952799</v>
      </c>
      <c r="CF219" s="51">
        <v>1029.0715701952799</v>
      </c>
      <c r="CG219" s="51">
        <v>1029.0715701952799</v>
      </c>
      <c r="CH219" s="51">
        <v>1029.0715701952799</v>
      </c>
      <c r="CI219" s="51">
        <v>1029.0715701952799</v>
      </c>
      <c r="CJ219" s="51">
        <v>1029.0715701952799</v>
      </c>
      <c r="CK219" s="51">
        <v>1029.0715701952799</v>
      </c>
      <c r="CL219" s="51">
        <v>1029.0715701952799</v>
      </c>
      <c r="CM219" s="51">
        <v>1029.0715701952799</v>
      </c>
      <c r="CN219" s="51">
        <v>1029.0715701952799</v>
      </c>
      <c r="CO219" s="51">
        <v>1029.0715701952799</v>
      </c>
    </row>
    <row r="220" spans="1:93" outlineLevel="1">
      <c r="A220" s="50" t="s">
        <v>1088</v>
      </c>
      <c r="B220" s="51" t="s">
        <v>777</v>
      </c>
      <c r="AD220" s="51">
        <v>14141.388164399999</v>
      </c>
      <c r="AE220" s="51">
        <v>87594.620313599997</v>
      </c>
      <c r="AF220" s="51">
        <v>168422.95835100001</v>
      </c>
      <c r="AG220" s="51">
        <v>23598.053079524299</v>
      </c>
      <c r="AH220" s="51">
        <v>85895.108155124297</v>
      </c>
      <c r="AI220" s="51">
        <v>17291.4107693927</v>
      </c>
      <c r="AJ220" s="51">
        <v>248.772407960572</v>
      </c>
      <c r="AK220" s="51">
        <v>248.772407960572</v>
      </c>
      <c r="AL220" s="51">
        <v>248.772407960572</v>
      </c>
      <c r="AM220" s="51">
        <v>248.772407960572</v>
      </c>
      <c r="AN220" s="51">
        <v>248.772407960572</v>
      </c>
      <c r="AO220" s="51">
        <v>248.772407960572</v>
      </c>
      <c r="AP220" s="51">
        <v>2960.06615696057</v>
      </c>
      <c r="AQ220" s="51">
        <v>5671.3586063605699</v>
      </c>
      <c r="AR220" s="51">
        <v>11106.763409360499</v>
      </c>
      <c r="AS220" s="51">
        <v>17566.548021560498</v>
      </c>
      <c r="AT220" s="51">
        <v>10582.8899629878</v>
      </c>
      <c r="AU220" s="51">
        <v>16472.1046891878</v>
      </c>
      <c r="AV220" s="51">
        <v>19227.860353387801</v>
      </c>
      <c r="AW220" s="51">
        <v>21939.1294099878</v>
      </c>
      <c r="AX220" s="51">
        <v>24650.4036649878</v>
      </c>
      <c r="AY220" s="51">
        <v>27361.674021187799</v>
      </c>
      <c r="AZ220" s="51">
        <v>30072.945027187801</v>
      </c>
      <c r="BA220" s="51">
        <v>248.87289649163301</v>
      </c>
      <c r="BB220" s="51">
        <v>248.87289649163301</v>
      </c>
      <c r="BC220" s="51">
        <v>248.87289649163301</v>
      </c>
      <c r="BD220" s="51">
        <v>248.87289649163301</v>
      </c>
      <c r="BE220" s="51">
        <v>248.87289649163301</v>
      </c>
      <c r="BF220" s="51">
        <v>248.87289649163301</v>
      </c>
      <c r="BG220" s="51">
        <v>248.87289649163301</v>
      </c>
      <c r="BH220" s="51">
        <v>248.87289649163301</v>
      </c>
      <c r="BI220" s="51">
        <v>248.87289649163301</v>
      </c>
      <c r="BJ220" s="51">
        <v>248.87289649163301</v>
      </c>
      <c r="BK220" s="51">
        <v>248.87289649163301</v>
      </c>
      <c r="BL220" s="51">
        <v>248.87289649163301</v>
      </c>
      <c r="BM220" s="51">
        <v>248.87289649163301</v>
      </c>
      <c r="BP220" s="51">
        <v>4825.8333333333303</v>
      </c>
      <c r="BQ220" s="51">
        <v>9651.6666666666606</v>
      </c>
      <c r="BR220" s="51">
        <v>14477.5</v>
      </c>
      <c r="BS220" s="51">
        <v>19303.333333333299</v>
      </c>
      <c r="BT220" s="51">
        <v>24129.166666666599</v>
      </c>
      <c r="BU220" s="51">
        <v>28954.999999999902</v>
      </c>
      <c r="BV220" s="51">
        <v>33780.833333333299</v>
      </c>
      <c r="BW220" s="51">
        <v>38606.666666666599</v>
      </c>
      <c r="BX220" s="51">
        <v>43432.5</v>
      </c>
      <c r="BY220" s="51">
        <v>48258.333333333299</v>
      </c>
      <c r="BZ220" s="51">
        <v>53084.166666666599</v>
      </c>
      <c r="CA220" s="51">
        <v>810.46558724342697</v>
      </c>
      <c r="CB220" s="51">
        <v>810.46558724342697</v>
      </c>
      <c r="CC220" s="51">
        <v>810.46558724342697</v>
      </c>
      <c r="CD220" s="51">
        <v>810.46558724342697</v>
      </c>
      <c r="CE220" s="51">
        <v>810.46558724342697</v>
      </c>
      <c r="CF220" s="51">
        <v>810.46558724342697</v>
      </c>
      <c r="CG220" s="51">
        <v>810.46558724342697</v>
      </c>
      <c r="CH220" s="51">
        <v>810.46558724342697</v>
      </c>
      <c r="CI220" s="51">
        <v>810.46558724342697</v>
      </c>
      <c r="CJ220" s="51">
        <v>810.46558724342697</v>
      </c>
      <c r="CK220" s="51">
        <v>810.46558724342697</v>
      </c>
      <c r="CL220" s="51">
        <v>810.46558724342697</v>
      </c>
      <c r="CM220" s="51">
        <v>810.46558724342697</v>
      </c>
      <c r="CN220" s="51">
        <v>810.46558724342697</v>
      </c>
      <c r="CO220" s="51">
        <v>810.46558724342697</v>
      </c>
    </row>
    <row r="221" spans="1:93" outlineLevel="1">
      <c r="A221" s="50" t="s">
        <v>1089</v>
      </c>
      <c r="B221" s="51" t="s">
        <v>777</v>
      </c>
      <c r="AD221" s="51">
        <v>139300.7256102</v>
      </c>
      <c r="AE221" s="51">
        <v>862856.88698879897</v>
      </c>
      <c r="AF221" s="51">
        <v>1659062.0407954899</v>
      </c>
      <c r="AG221" s="51">
        <v>232454.25970564299</v>
      </c>
      <c r="AH221" s="51">
        <v>846115.72451544297</v>
      </c>
      <c r="AI221" s="51">
        <v>170330.24191105901</v>
      </c>
      <c r="AJ221" s="51">
        <v>2450.5498709061699</v>
      </c>
      <c r="AK221" s="51">
        <v>2450.5498709061699</v>
      </c>
      <c r="AL221" s="51">
        <v>2450.5498709061699</v>
      </c>
      <c r="AM221" s="51">
        <v>2450.5498709061699</v>
      </c>
      <c r="AN221" s="51">
        <v>2450.5498709061699</v>
      </c>
      <c r="AO221" s="51">
        <v>2450.5498709061699</v>
      </c>
      <c r="AP221" s="51">
        <v>29158.337125406098</v>
      </c>
      <c r="AQ221" s="51">
        <v>55866.111578106102</v>
      </c>
      <c r="AR221" s="51">
        <v>109407.943839606</v>
      </c>
      <c r="AS221" s="51">
        <v>173040.50050970601</v>
      </c>
      <c r="AT221" s="51">
        <v>104247.492096166</v>
      </c>
      <c r="AU221" s="51">
        <v>162259.61050326601</v>
      </c>
      <c r="AV221" s="51">
        <v>189405.372939366</v>
      </c>
      <c r="AW221" s="51">
        <v>216112.91695966601</v>
      </c>
      <c r="AX221" s="51">
        <v>242820.51218716599</v>
      </c>
      <c r="AY221" s="51">
        <v>269528.06900926598</v>
      </c>
      <c r="AZ221" s="51">
        <v>296235.63223226601</v>
      </c>
      <c r="BA221" s="51">
        <v>2451.5397401558998</v>
      </c>
      <c r="BB221" s="51">
        <v>2451.5397401558998</v>
      </c>
      <c r="BC221" s="51">
        <v>2451.5397401558998</v>
      </c>
      <c r="BD221" s="51">
        <v>2451.5397401558998</v>
      </c>
      <c r="BE221" s="51">
        <v>2451.5397401558998</v>
      </c>
      <c r="BF221" s="51">
        <v>2451.5397401558998</v>
      </c>
      <c r="BG221" s="51">
        <v>2451.5397401558998</v>
      </c>
      <c r="BH221" s="51">
        <v>2451.5397401558998</v>
      </c>
      <c r="BI221" s="51">
        <v>2451.5397401558998</v>
      </c>
      <c r="BJ221" s="51">
        <v>2451.5397401558998</v>
      </c>
      <c r="BK221" s="51">
        <v>2451.5397401558998</v>
      </c>
      <c r="BL221" s="51">
        <v>2451.5397401558998</v>
      </c>
      <c r="BM221" s="51">
        <v>2451.5397401558998</v>
      </c>
      <c r="BP221" s="51">
        <v>47535.833333333299</v>
      </c>
      <c r="BQ221" s="51">
        <v>95071.666666666599</v>
      </c>
      <c r="BR221" s="51">
        <v>142607.5</v>
      </c>
      <c r="BS221" s="51">
        <v>190143.33333333299</v>
      </c>
      <c r="BT221" s="51">
        <v>237679.16666666599</v>
      </c>
      <c r="BU221" s="51">
        <v>285215</v>
      </c>
      <c r="BV221" s="51">
        <v>332750.83333333302</v>
      </c>
      <c r="BW221" s="51">
        <v>380286.66666666599</v>
      </c>
      <c r="BX221" s="51">
        <v>427822.5</v>
      </c>
      <c r="BY221" s="51">
        <v>475358.33333333302</v>
      </c>
      <c r="BZ221" s="51">
        <v>522894.16666666599</v>
      </c>
      <c r="CA221" s="51">
        <v>7983.3169561607001</v>
      </c>
      <c r="CB221" s="51">
        <v>7983.3169561607001</v>
      </c>
      <c r="CC221" s="51">
        <v>7983.3169561607001</v>
      </c>
      <c r="CD221" s="51">
        <v>7983.3169561607001</v>
      </c>
      <c r="CE221" s="51">
        <v>7983.3169561607001</v>
      </c>
      <c r="CF221" s="51">
        <v>7983.3169561607001</v>
      </c>
      <c r="CG221" s="51">
        <v>7983.3169561607001</v>
      </c>
      <c r="CH221" s="51">
        <v>7983.3169561607001</v>
      </c>
      <c r="CI221" s="51">
        <v>7983.3169561607001</v>
      </c>
      <c r="CJ221" s="51">
        <v>7983.3169561607001</v>
      </c>
      <c r="CK221" s="51">
        <v>7983.3169561607001</v>
      </c>
      <c r="CL221" s="51">
        <v>7983.3169561607001</v>
      </c>
      <c r="CM221" s="51">
        <v>7983.3169561607001</v>
      </c>
      <c r="CN221" s="51">
        <v>7983.3169561607001</v>
      </c>
      <c r="CO221" s="51">
        <v>7983.3169561607001</v>
      </c>
    </row>
    <row r="222" spans="1:93" outlineLevel="1">
      <c r="A222" s="50" t="s">
        <v>1090</v>
      </c>
      <c r="B222" s="51" t="s">
        <v>777</v>
      </c>
      <c r="AD222" s="51">
        <v>31745.218398599998</v>
      </c>
      <c r="AE222" s="51">
        <v>196636.3075584</v>
      </c>
      <c r="AF222" s="51">
        <v>378083.36310649902</v>
      </c>
      <c r="AG222" s="51">
        <v>52973.961260545002</v>
      </c>
      <c r="AH222" s="51">
        <v>192821.166921945</v>
      </c>
      <c r="AI222" s="51">
        <v>38816.529531106899</v>
      </c>
      <c r="AJ222" s="51">
        <v>558.45538856892995</v>
      </c>
      <c r="AK222" s="51">
        <v>558.45538856892995</v>
      </c>
      <c r="AL222" s="51">
        <v>558.45538856892995</v>
      </c>
      <c r="AM222" s="51">
        <v>558.45538856892995</v>
      </c>
      <c r="AN222" s="51">
        <v>558.45538856892995</v>
      </c>
      <c r="AO222" s="51">
        <v>558.45538856892995</v>
      </c>
      <c r="AP222" s="51">
        <v>6644.8884320689203</v>
      </c>
      <c r="AQ222" s="51">
        <v>12731.318558168899</v>
      </c>
      <c r="AR222" s="51">
        <v>24932.957502668902</v>
      </c>
      <c r="AS222" s="51">
        <v>39434.169896968902</v>
      </c>
      <c r="AT222" s="51">
        <v>23756.943042490599</v>
      </c>
      <c r="AU222" s="51">
        <v>36977.314727790603</v>
      </c>
      <c r="AV222" s="51">
        <v>43163.557860090601</v>
      </c>
      <c r="AW222" s="51">
        <v>49249.935472990597</v>
      </c>
      <c r="AX222" s="51">
        <v>55336.324755490597</v>
      </c>
      <c r="AY222" s="51">
        <v>61422.705285790602</v>
      </c>
      <c r="AZ222" s="51">
        <v>67509.087274790596</v>
      </c>
      <c r="BA222" s="51">
        <v>558.68096970198098</v>
      </c>
      <c r="BB222" s="51">
        <v>558.68096970198098</v>
      </c>
      <c r="BC222" s="51">
        <v>558.68096970198098</v>
      </c>
      <c r="BD222" s="51">
        <v>558.68096970198098</v>
      </c>
      <c r="BE222" s="51">
        <v>558.68096970198098</v>
      </c>
      <c r="BF222" s="51">
        <v>558.68096970198098</v>
      </c>
      <c r="BG222" s="51">
        <v>558.68096970198098</v>
      </c>
      <c r="BH222" s="51">
        <v>558.68096970198098</v>
      </c>
      <c r="BI222" s="51">
        <v>558.68096970198098</v>
      </c>
      <c r="BJ222" s="51">
        <v>558.68096970198098</v>
      </c>
      <c r="BK222" s="51">
        <v>558.68096970198098</v>
      </c>
      <c r="BL222" s="51">
        <v>558.68096970198098</v>
      </c>
      <c r="BM222" s="51">
        <v>558.68096970198098</v>
      </c>
      <c r="BP222" s="51">
        <v>10833.333333333299</v>
      </c>
      <c r="BQ222" s="51">
        <v>21666.666666666599</v>
      </c>
      <c r="BR222" s="51">
        <v>32500</v>
      </c>
      <c r="BS222" s="51">
        <v>43333.333333333299</v>
      </c>
      <c r="BT222" s="51">
        <v>54166.666666666599</v>
      </c>
      <c r="BU222" s="51">
        <v>65000</v>
      </c>
      <c r="BV222" s="51">
        <v>75833.333333333299</v>
      </c>
      <c r="BW222" s="51">
        <v>86666.666666666599</v>
      </c>
      <c r="BX222" s="51">
        <v>97499.999999999898</v>
      </c>
      <c r="BY222" s="51">
        <v>108333.33333333299</v>
      </c>
      <c r="BZ222" s="51">
        <v>119166.666666666</v>
      </c>
      <c r="CA222" s="51">
        <v>1819.38398103341</v>
      </c>
      <c r="CB222" s="51">
        <v>1819.38398103341</v>
      </c>
      <c r="CC222" s="51">
        <v>1819.38398103341</v>
      </c>
      <c r="CD222" s="51">
        <v>1819.38398103341</v>
      </c>
      <c r="CE222" s="51">
        <v>1819.38398103341</v>
      </c>
      <c r="CF222" s="51">
        <v>1819.38398103341</v>
      </c>
      <c r="CG222" s="51">
        <v>1819.38398103341</v>
      </c>
      <c r="CH222" s="51">
        <v>1819.38398103341</v>
      </c>
      <c r="CI222" s="51">
        <v>1819.38398103341</v>
      </c>
      <c r="CJ222" s="51">
        <v>1819.38398103341</v>
      </c>
      <c r="CK222" s="51">
        <v>1819.38398103341</v>
      </c>
      <c r="CL222" s="51">
        <v>1819.38398103341</v>
      </c>
      <c r="CM222" s="51">
        <v>1819.38398103341</v>
      </c>
      <c r="CN222" s="51">
        <v>1819.38398103341</v>
      </c>
      <c r="CO222" s="51">
        <v>1819.38398103341</v>
      </c>
    </row>
    <row r="223" spans="1:93" outlineLevel="1">
      <c r="A223" s="50" t="s">
        <v>1091</v>
      </c>
      <c r="B223" s="51" t="s">
        <v>777</v>
      </c>
      <c r="AD223" s="51">
        <v>12561.4177416</v>
      </c>
      <c r="AE223" s="51">
        <v>77807.963750399998</v>
      </c>
      <c r="AF223" s="51">
        <v>149605.61951399999</v>
      </c>
      <c r="AG223" s="51">
        <v>20961.5208333355</v>
      </c>
      <c r="AH223" s="51">
        <v>76298.332451735507</v>
      </c>
      <c r="AI223" s="51">
        <v>15359.4987628401</v>
      </c>
      <c r="AJ223" s="51">
        <v>220.97789146636501</v>
      </c>
      <c r="AK223" s="51">
        <v>220.97789146636501</v>
      </c>
      <c r="AL223" s="51">
        <v>220.97789146636501</v>
      </c>
      <c r="AM223" s="51">
        <v>220.97789146636501</v>
      </c>
      <c r="AN223" s="51">
        <v>220.97789146636501</v>
      </c>
      <c r="AO223" s="51">
        <v>220.97789146636501</v>
      </c>
      <c r="AP223" s="51">
        <v>2629.3477774663602</v>
      </c>
      <c r="AQ223" s="51">
        <v>5037.7165090663602</v>
      </c>
      <c r="AR223" s="51">
        <v>9865.8415510663599</v>
      </c>
      <c r="AS223" s="51">
        <v>15603.895841866301</v>
      </c>
      <c r="AT223" s="51">
        <v>9400.4987482865599</v>
      </c>
      <c r="AU223" s="51">
        <v>14631.731035086499</v>
      </c>
      <c r="AV223" s="51">
        <v>17079.595253886499</v>
      </c>
      <c r="AW223" s="51">
        <v>19487.943206286502</v>
      </c>
      <c r="AX223" s="51">
        <v>21896.295776286501</v>
      </c>
      <c r="AY223" s="51">
        <v>24304.644883086501</v>
      </c>
      <c r="AZ223" s="51">
        <v>26712.994567086502</v>
      </c>
      <c r="BA223" s="51">
        <v>221.06715274695401</v>
      </c>
      <c r="BB223" s="51">
        <v>221.06715274695401</v>
      </c>
      <c r="BC223" s="51">
        <v>221.06715274695401</v>
      </c>
      <c r="BD223" s="51">
        <v>221.06715274695401</v>
      </c>
      <c r="BE223" s="51">
        <v>221.06715274695401</v>
      </c>
      <c r="BF223" s="51">
        <v>221.06715274695401</v>
      </c>
      <c r="BG223" s="51">
        <v>221.06715274695401</v>
      </c>
      <c r="BH223" s="51">
        <v>221.06715274695401</v>
      </c>
      <c r="BI223" s="51">
        <v>221.06715274695401</v>
      </c>
      <c r="BJ223" s="51">
        <v>221.06715274695401</v>
      </c>
      <c r="BK223" s="51">
        <v>221.06715274695401</v>
      </c>
      <c r="BL223" s="51">
        <v>221.06715274695401</v>
      </c>
      <c r="BM223" s="51">
        <v>221.06715274695401</v>
      </c>
      <c r="BP223" s="51">
        <v>4286.6666666666597</v>
      </c>
      <c r="BQ223" s="51">
        <v>8573.3333333333303</v>
      </c>
      <c r="BR223" s="51">
        <v>12860</v>
      </c>
      <c r="BS223" s="51">
        <v>17146.666666666599</v>
      </c>
      <c r="BT223" s="51">
        <v>21433.333333333299</v>
      </c>
      <c r="BU223" s="51">
        <v>25719.999999999902</v>
      </c>
      <c r="BV223" s="51">
        <v>30006.666666666599</v>
      </c>
      <c r="BW223" s="51">
        <v>34293.333333333299</v>
      </c>
      <c r="BX223" s="51">
        <v>38580</v>
      </c>
      <c r="BY223" s="51">
        <v>42866.666666666599</v>
      </c>
      <c r="BZ223" s="51">
        <v>47153.333333333299</v>
      </c>
      <c r="CA223" s="51">
        <v>719.91624603353398</v>
      </c>
      <c r="CB223" s="51">
        <v>719.91624603353398</v>
      </c>
      <c r="CC223" s="51">
        <v>719.91624603353398</v>
      </c>
      <c r="CD223" s="51">
        <v>719.91624603353398</v>
      </c>
      <c r="CE223" s="51">
        <v>719.91624603353398</v>
      </c>
      <c r="CF223" s="51">
        <v>719.91624603353398</v>
      </c>
      <c r="CG223" s="51">
        <v>719.91624603353398</v>
      </c>
      <c r="CH223" s="51">
        <v>719.91624603353398</v>
      </c>
      <c r="CI223" s="51">
        <v>719.91624603353398</v>
      </c>
      <c r="CJ223" s="51">
        <v>719.91624603353398</v>
      </c>
      <c r="CK223" s="51">
        <v>719.91624603353398</v>
      </c>
      <c r="CL223" s="51">
        <v>719.91624603353398</v>
      </c>
      <c r="CM223" s="51">
        <v>719.91624603353398</v>
      </c>
      <c r="CN223" s="51">
        <v>719.91624603353398</v>
      </c>
      <c r="CO223" s="51">
        <v>719.91624603353398</v>
      </c>
    </row>
    <row r="224" spans="1:93" outlineLevel="1">
      <c r="A224" s="50" t="s">
        <v>1092</v>
      </c>
      <c r="B224" s="51" t="s">
        <v>777</v>
      </c>
      <c r="AD224" s="51">
        <v>1921.6444673999999</v>
      </c>
      <c r="AE224" s="51">
        <v>11903.0547456</v>
      </c>
      <c r="AF224" s="51">
        <v>22886.653158500001</v>
      </c>
      <c r="AG224" s="51">
        <v>3206.6914233948901</v>
      </c>
      <c r="AH224" s="51">
        <v>11672.111495994801</v>
      </c>
      <c r="AI224" s="51">
        <v>2349.6946305592201</v>
      </c>
      <c r="AJ224" s="51">
        <v>33.805176397228003</v>
      </c>
      <c r="AK224" s="51">
        <v>33.805176397228003</v>
      </c>
      <c r="AL224" s="51">
        <v>33.805176397228003</v>
      </c>
      <c r="AM224" s="51">
        <v>33.805176397228003</v>
      </c>
      <c r="AN224" s="51">
        <v>33.805176397228003</v>
      </c>
      <c r="AO224" s="51">
        <v>33.805176397228003</v>
      </c>
      <c r="AP224" s="51">
        <v>402.23736789722801</v>
      </c>
      <c r="AQ224" s="51">
        <v>770.66938279722797</v>
      </c>
      <c r="AR224" s="51">
        <v>1509.27548329722</v>
      </c>
      <c r="AS224" s="51">
        <v>2387.0824719972202</v>
      </c>
      <c r="AT224" s="51">
        <v>1438.0873864755699</v>
      </c>
      <c r="AU224" s="51">
        <v>2238.3607941755699</v>
      </c>
      <c r="AV224" s="51">
        <v>2612.8348248755701</v>
      </c>
      <c r="AW224" s="51">
        <v>2981.26366097557</v>
      </c>
      <c r="AX224" s="51">
        <v>3349.69320347557</v>
      </c>
      <c r="AY224" s="51">
        <v>3718.12221617557</v>
      </c>
      <c r="AZ224" s="51">
        <v>4086.5513171755701</v>
      </c>
      <c r="BA224" s="51">
        <v>33.818831579272199</v>
      </c>
      <c r="BB224" s="51">
        <v>33.818831579272199</v>
      </c>
      <c r="BC224" s="51">
        <v>33.818831579272199</v>
      </c>
      <c r="BD224" s="51">
        <v>33.818831579272199</v>
      </c>
      <c r="BE224" s="51">
        <v>33.818831579272199</v>
      </c>
      <c r="BF224" s="51">
        <v>33.818831579272199</v>
      </c>
      <c r="BG224" s="51">
        <v>33.818831579272199</v>
      </c>
      <c r="BH224" s="51">
        <v>33.818831579272199</v>
      </c>
      <c r="BI224" s="51">
        <v>33.818831579272199</v>
      </c>
      <c r="BJ224" s="51">
        <v>33.818831579272199</v>
      </c>
      <c r="BK224" s="51">
        <v>33.818831579272199</v>
      </c>
      <c r="BL224" s="51">
        <v>33.818831579272199</v>
      </c>
      <c r="BM224" s="51">
        <v>33.818831579272199</v>
      </c>
      <c r="BP224" s="51">
        <v>655.83333333333303</v>
      </c>
      <c r="BQ224" s="51">
        <v>1311.6666666666599</v>
      </c>
      <c r="BR224" s="51">
        <v>1967.5</v>
      </c>
      <c r="BS224" s="51">
        <v>2623.3333333333298</v>
      </c>
      <c r="BT224" s="51">
        <v>3279.1666666666601</v>
      </c>
      <c r="BU224" s="51">
        <v>3935</v>
      </c>
      <c r="BV224" s="51">
        <v>4590.8333333333303</v>
      </c>
      <c r="BW224" s="51">
        <v>5246.6666666666597</v>
      </c>
      <c r="BX224" s="51">
        <v>5902.5</v>
      </c>
      <c r="BY224" s="51">
        <v>6558.3333333333303</v>
      </c>
      <c r="BZ224" s="51">
        <v>7214.1666666666597</v>
      </c>
      <c r="CA224" s="51">
        <v>110.142707159485</v>
      </c>
      <c r="CB224" s="51">
        <v>110.142707159485</v>
      </c>
      <c r="CC224" s="51">
        <v>110.142707159485</v>
      </c>
      <c r="CD224" s="51">
        <v>110.142707159485</v>
      </c>
      <c r="CE224" s="51">
        <v>110.142707159485</v>
      </c>
      <c r="CF224" s="51">
        <v>110.142707159485</v>
      </c>
      <c r="CG224" s="51">
        <v>110.142707159485</v>
      </c>
      <c r="CH224" s="51">
        <v>110.142707159485</v>
      </c>
      <c r="CI224" s="51">
        <v>110.142707159485</v>
      </c>
      <c r="CJ224" s="51">
        <v>110.142707159485</v>
      </c>
      <c r="CK224" s="51">
        <v>110.142707159485</v>
      </c>
      <c r="CL224" s="51">
        <v>110.142707159485</v>
      </c>
      <c r="CM224" s="51">
        <v>110.142707159485</v>
      </c>
      <c r="CN224" s="51">
        <v>110.142707159485</v>
      </c>
      <c r="CO224" s="51">
        <v>110.142707159485</v>
      </c>
    </row>
    <row r="225" spans="1:93">
      <c r="A225" s="50" t="s">
        <v>1093</v>
      </c>
      <c r="B225" s="51" t="s">
        <v>777</v>
      </c>
      <c r="C225" s="51">
        <v>2948606.19</v>
      </c>
      <c r="D225" s="51">
        <v>3593146.06</v>
      </c>
      <c r="E225" s="51">
        <v>4220623.5999999996</v>
      </c>
      <c r="F225" s="51">
        <v>6314347.46</v>
      </c>
      <c r="G225" s="51">
        <v>6535106.1200000001</v>
      </c>
      <c r="H225" s="51">
        <v>4536828.59</v>
      </c>
      <c r="I225" s="51">
        <v>3135508.85</v>
      </c>
      <c r="J225" s="51">
        <v>0</v>
      </c>
      <c r="K225" s="51">
        <v>0</v>
      </c>
      <c r="L225" s="51">
        <v>0</v>
      </c>
      <c r="M225" s="51">
        <v>0</v>
      </c>
      <c r="N225" s="51">
        <v>0</v>
      </c>
      <c r="O225" s="51">
        <v>0</v>
      </c>
      <c r="P225" s="51">
        <v>10321401.75</v>
      </c>
      <c r="Q225" s="51">
        <v>9491475.9499999993</v>
      </c>
      <c r="R225" s="51">
        <v>8140150.9699999997</v>
      </c>
      <c r="S225" s="51">
        <v>9472540.75</v>
      </c>
      <c r="T225" s="51">
        <v>15553562.3899999</v>
      </c>
      <c r="U225" s="51">
        <v>19893011.329999998</v>
      </c>
      <c r="V225" s="51">
        <v>13986987.23</v>
      </c>
      <c r="W225" s="51">
        <v>17172372.419999901</v>
      </c>
      <c r="X225" s="51">
        <v>19397096.780000001</v>
      </c>
      <c r="Y225" s="51">
        <v>20571293.609999999</v>
      </c>
      <c r="Z225" s="51">
        <v>26057405.379999999</v>
      </c>
      <c r="AA225" s="51">
        <v>31597776.59</v>
      </c>
      <c r="AB225" s="51">
        <v>31597776.59</v>
      </c>
      <c r="AC225" s="51">
        <v>12566776.52</v>
      </c>
      <c r="AD225" s="51">
        <v>13179652.800000001</v>
      </c>
      <c r="AE225" s="51">
        <v>15155900.67</v>
      </c>
      <c r="AF225" s="51">
        <v>17870438.870000001</v>
      </c>
      <c r="AG225" s="51">
        <v>16772779.5699999</v>
      </c>
      <c r="AH225" s="51">
        <v>17410189.689999901</v>
      </c>
      <c r="AI225" s="51">
        <v>16736160.710000001</v>
      </c>
      <c r="AJ225" s="51">
        <v>17439941.059999999</v>
      </c>
      <c r="AK225" s="51">
        <v>17256066.649999999</v>
      </c>
      <c r="AL225" s="51">
        <v>15964669.8999999</v>
      </c>
      <c r="AM225" s="51">
        <v>15444689.26</v>
      </c>
      <c r="AN225" s="51">
        <v>12308269.999999899</v>
      </c>
      <c r="AO225" s="51">
        <v>12308269.999999899</v>
      </c>
      <c r="AP225" s="51">
        <v>12445708.689999999</v>
      </c>
      <c r="AQ225" s="51">
        <v>12583147.35</v>
      </c>
      <c r="AR225" s="51">
        <v>13858217.839999899</v>
      </c>
      <c r="AS225" s="51">
        <v>14805227.3999999</v>
      </c>
      <c r="AT225" s="51">
        <v>15500240.050000001</v>
      </c>
      <c r="AU225" s="51">
        <v>15896842.550000001</v>
      </c>
      <c r="AV225" s="51">
        <v>13462886.470000001</v>
      </c>
      <c r="AW225" s="51">
        <v>13655901.429999899</v>
      </c>
      <c r="AX225" s="51">
        <v>13861220.339999899</v>
      </c>
      <c r="AY225" s="51">
        <v>14106423.4</v>
      </c>
      <c r="AZ225" s="51">
        <v>14170220.51</v>
      </c>
      <c r="BA225" s="51">
        <v>12308269.999999899</v>
      </c>
      <c r="BB225" s="51">
        <v>12308269.999999899</v>
      </c>
      <c r="BC225" s="51">
        <v>12987314.5472106</v>
      </c>
      <c r="BD225" s="51">
        <v>13666359.104503101</v>
      </c>
      <c r="BE225" s="51">
        <v>14271302.0723728</v>
      </c>
      <c r="BF225" s="51">
        <v>14318791.7668944</v>
      </c>
      <c r="BG225" s="51">
        <v>14251012.7205166</v>
      </c>
      <c r="BH225" s="51">
        <v>14946264.978192201</v>
      </c>
      <c r="BI225" s="51">
        <v>15626903.4545429</v>
      </c>
      <c r="BJ225" s="51">
        <v>16392999.9282503</v>
      </c>
      <c r="BK225" s="51">
        <v>17074397.6485321</v>
      </c>
      <c r="BL225" s="51">
        <v>17758408.2045682</v>
      </c>
      <c r="BM225" s="51">
        <v>18500212.293364</v>
      </c>
      <c r="BN225" s="51">
        <v>12304613.786155799</v>
      </c>
      <c r="BO225" s="51">
        <v>12304613.786155799</v>
      </c>
      <c r="BP225" s="51">
        <v>13370461.504813099</v>
      </c>
      <c r="BQ225" s="51">
        <v>14436309.058239499</v>
      </c>
      <c r="BR225" s="51">
        <v>15600284.620624</v>
      </c>
      <c r="BS225" s="51">
        <v>16741384.6838893</v>
      </c>
      <c r="BT225" s="51">
        <v>17863927.390731402</v>
      </c>
      <c r="BU225" s="51">
        <v>18945114.107253902</v>
      </c>
      <c r="BV225" s="51">
        <v>20012732.2257047</v>
      </c>
      <c r="BW225" s="51">
        <v>20445989.607476499</v>
      </c>
      <c r="BX225" s="51">
        <v>21516442.477859501</v>
      </c>
      <c r="BY225" s="51">
        <v>21336591.353909101</v>
      </c>
      <c r="BZ225" s="51">
        <v>14285852.3361199</v>
      </c>
      <c r="CA225" s="51">
        <v>13511916.5152542</v>
      </c>
      <c r="CB225" s="51">
        <v>13511916.5152542</v>
      </c>
      <c r="CC225" s="51">
        <v>14269333.050264001</v>
      </c>
      <c r="CD225" s="51">
        <v>15026749.5869586</v>
      </c>
      <c r="CE225" s="51">
        <v>15881017.0039784</v>
      </c>
      <c r="CF225" s="51">
        <v>16713358.261429099</v>
      </c>
      <c r="CG225" s="51">
        <v>17527075.581714399</v>
      </c>
      <c r="CH225" s="51">
        <v>18299827.504515201</v>
      </c>
      <c r="CI225" s="51">
        <v>13561734.030250199</v>
      </c>
      <c r="CJ225" s="51">
        <v>14338667.8800258</v>
      </c>
      <c r="CK225" s="51">
        <v>15100697.3754966</v>
      </c>
      <c r="CL225" s="51">
        <v>15865339.6268868</v>
      </c>
      <c r="CM225" s="51">
        <v>15641051.9094618</v>
      </c>
      <c r="CN225" s="51">
        <v>13760433.397661701</v>
      </c>
      <c r="CO225" s="51">
        <v>13760433.397661701</v>
      </c>
    </row>
    <row r="226" spans="1:93" outlineLevel="1">
      <c r="A226" s="50" t="s">
        <v>1094</v>
      </c>
      <c r="B226" s="51" t="s">
        <v>777</v>
      </c>
      <c r="AC226" s="51">
        <v>1689090</v>
      </c>
      <c r="AD226" s="51">
        <v>1689090</v>
      </c>
      <c r="AE226" s="51">
        <v>1689090</v>
      </c>
      <c r="AF226" s="51">
        <v>1689090</v>
      </c>
      <c r="AG226" s="51">
        <v>1689090</v>
      </c>
      <c r="AH226" s="51">
        <v>1689090</v>
      </c>
      <c r="AI226" s="51">
        <v>1689090</v>
      </c>
      <c r="AJ226" s="51">
        <v>1689090</v>
      </c>
      <c r="AK226" s="51">
        <v>1689090</v>
      </c>
      <c r="AL226" s="51">
        <v>1689090</v>
      </c>
      <c r="AM226" s="51">
        <v>1689090</v>
      </c>
      <c r="AN226" s="51">
        <v>1689090</v>
      </c>
      <c r="AO226" s="51">
        <v>1689090</v>
      </c>
      <c r="AP226" s="51">
        <v>1689090</v>
      </c>
      <c r="AQ226" s="51">
        <v>1689090</v>
      </c>
      <c r="AR226" s="51">
        <v>1689090</v>
      </c>
      <c r="AS226" s="51">
        <v>1689090</v>
      </c>
      <c r="AT226" s="51">
        <v>1689090</v>
      </c>
      <c r="AU226" s="51">
        <v>1689090</v>
      </c>
      <c r="AV226" s="51">
        <v>1689090</v>
      </c>
      <c r="AW226" s="51">
        <v>1689090</v>
      </c>
      <c r="AX226" s="51">
        <v>1689090</v>
      </c>
      <c r="AY226" s="51">
        <v>1689090</v>
      </c>
      <c r="AZ226" s="51">
        <v>1689090</v>
      </c>
      <c r="BA226" s="51">
        <v>1689090</v>
      </c>
      <c r="BB226" s="51">
        <v>1689090</v>
      </c>
      <c r="BC226" s="51">
        <v>1689090</v>
      </c>
      <c r="BD226" s="51">
        <v>1689090</v>
      </c>
      <c r="BE226" s="51">
        <v>1689090</v>
      </c>
      <c r="BF226" s="51">
        <v>1689090</v>
      </c>
      <c r="BG226" s="51">
        <v>1689090</v>
      </c>
      <c r="BH226" s="51">
        <v>1689090</v>
      </c>
      <c r="BI226" s="51">
        <v>1689090</v>
      </c>
      <c r="BJ226" s="51">
        <v>1689090</v>
      </c>
      <c r="BK226" s="51">
        <v>1689090</v>
      </c>
      <c r="BL226" s="51">
        <v>1689090</v>
      </c>
      <c r="BM226" s="51">
        <v>1689090</v>
      </c>
      <c r="BN226" s="51">
        <v>1689090</v>
      </c>
      <c r="BO226" s="51">
        <v>1689090</v>
      </c>
      <c r="BP226" s="51">
        <v>1689090</v>
      </c>
      <c r="BQ226" s="51">
        <v>1689090</v>
      </c>
      <c r="BR226" s="51">
        <v>1689090</v>
      </c>
      <c r="BS226" s="51">
        <v>1689090</v>
      </c>
      <c r="BT226" s="51">
        <v>1689090</v>
      </c>
      <c r="BU226" s="51">
        <v>1689090</v>
      </c>
      <c r="BV226" s="51">
        <v>1689090</v>
      </c>
      <c r="BW226" s="51">
        <v>1689090</v>
      </c>
      <c r="BX226" s="51">
        <v>1689090</v>
      </c>
      <c r="BY226" s="51">
        <v>1689090</v>
      </c>
      <c r="BZ226" s="51">
        <v>1689090</v>
      </c>
      <c r="CA226" s="51">
        <v>1689090</v>
      </c>
      <c r="CB226" s="51">
        <v>1689090</v>
      </c>
      <c r="CC226" s="51">
        <v>1689090</v>
      </c>
      <c r="CD226" s="51">
        <v>1689090</v>
      </c>
      <c r="CE226" s="51">
        <v>1689090</v>
      </c>
      <c r="CF226" s="51">
        <v>1689090</v>
      </c>
      <c r="CG226" s="51">
        <v>1689090</v>
      </c>
      <c r="CH226" s="51">
        <v>1689090</v>
      </c>
      <c r="CI226" s="51">
        <v>1689090</v>
      </c>
      <c r="CJ226" s="51">
        <v>1689090</v>
      </c>
      <c r="CK226" s="51">
        <v>1689090</v>
      </c>
      <c r="CL226" s="51">
        <v>1689090</v>
      </c>
      <c r="CM226" s="51">
        <v>1689090</v>
      </c>
      <c r="CN226" s="51">
        <v>1689090</v>
      </c>
      <c r="CO226" s="51">
        <v>1689090</v>
      </c>
    </row>
    <row r="227" spans="1:93" outlineLevel="1">
      <c r="A227" s="50" t="s">
        <v>1095</v>
      </c>
      <c r="B227" s="51" t="s">
        <v>777</v>
      </c>
      <c r="AC227" s="51">
        <v>176170</v>
      </c>
      <c r="AD227" s="51">
        <v>176170</v>
      </c>
      <c r="AE227" s="51">
        <v>176170</v>
      </c>
      <c r="AF227" s="51">
        <v>176170</v>
      </c>
      <c r="AG227" s="51">
        <v>176170</v>
      </c>
      <c r="AH227" s="51">
        <v>176170</v>
      </c>
      <c r="AI227" s="51">
        <v>176170</v>
      </c>
      <c r="AJ227" s="51">
        <v>176170</v>
      </c>
      <c r="AK227" s="51">
        <v>176170</v>
      </c>
      <c r="AL227" s="51">
        <v>176170</v>
      </c>
      <c r="AM227" s="51">
        <v>176170</v>
      </c>
      <c r="AN227" s="51">
        <v>176170</v>
      </c>
      <c r="AO227" s="51">
        <v>176170</v>
      </c>
      <c r="AP227" s="51">
        <v>176170</v>
      </c>
      <c r="AQ227" s="51">
        <v>176170</v>
      </c>
      <c r="AR227" s="51">
        <v>176170</v>
      </c>
      <c r="AS227" s="51">
        <v>176170</v>
      </c>
      <c r="AT227" s="51">
        <v>176170</v>
      </c>
      <c r="AU227" s="51">
        <v>176170</v>
      </c>
      <c r="AV227" s="51">
        <v>176170</v>
      </c>
      <c r="AW227" s="51">
        <v>176170</v>
      </c>
      <c r="AX227" s="51">
        <v>176170</v>
      </c>
      <c r="AY227" s="51">
        <v>176170</v>
      </c>
      <c r="AZ227" s="51">
        <v>176170</v>
      </c>
      <c r="BA227" s="51">
        <v>176170</v>
      </c>
      <c r="BB227" s="51">
        <v>176170</v>
      </c>
      <c r="BC227" s="51">
        <v>176170</v>
      </c>
      <c r="BD227" s="51">
        <v>176170</v>
      </c>
      <c r="BE227" s="51">
        <v>176170</v>
      </c>
      <c r="BF227" s="51">
        <v>176170</v>
      </c>
      <c r="BG227" s="51">
        <v>176170</v>
      </c>
      <c r="BH227" s="51">
        <v>176170</v>
      </c>
      <c r="BI227" s="51">
        <v>176170</v>
      </c>
      <c r="BJ227" s="51">
        <v>176170</v>
      </c>
      <c r="BK227" s="51">
        <v>176170</v>
      </c>
      <c r="BL227" s="51">
        <v>176170</v>
      </c>
      <c r="BM227" s="51">
        <v>176170</v>
      </c>
      <c r="BN227" s="51">
        <v>176170</v>
      </c>
      <c r="BO227" s="51">
        <v>176170</v>
      </c>
      <c r="BP227" s="51">
        <v>176170</v>
      </c>
      <c r="BQ227" s="51">
        <v>176170</v>
      </c>
      <c r="BR227" s="51">
        <v>176170</v>
      </c>
      <c r="BS227" s="51">
        <v>176170</v>
      </c>
      <c r="BT227" s="51">
        <v>176170</v>
      </c>
      <c r="BU227" s="51">
        <v>176170</v>
      </c>
      <c r="BV227" s="51">
        <v>176170</v>
      </c>
      <c r="BW227" s="51">
        <v>176170</v>
      </c>
      <c r="BX227" s="51">
        <v>176170</v>
      </c>
      <c r="BY227" s="51">
        <v>176170</v>
      </c>
      <c r="BZ227" s="51">
        <v>176170</v>
      </c>
      <c r="CA227" s="51">
        <v>176170</v>
      </c>
      <c r="CB227" s="51">
        <v>176170</v>
      </c>
      <c r="CC227" s="51">
        <v>176170</v>
      </c>
      <c r="CD227" s="51">
        <v>176170</v>
      </c>
      <c r="CE227" s="51">
        <v>176170</v>
      </c>
      <c r="CF227" s="51">
        <v>176170</v>
      </c>
      <c r="CG227" s="51">
        <v>176170</v>
      </c>
      <c r="CH227" s="51">
        <v>176170</v>
      </c>
      <c r="CI227" s="51">
        <v>176170</v>
      </c>
      <c r="CJ227" s="51">
        <v>176170</v>
      </c>
      <c r="CK227" s="51">
        <v>176170</v>
      </c>
      <c r="CL227" s="51">
        <v>176170</v>
      </c>
      <c r="CM227" s="51">
        <v>176170</v>
      </c>
      <c r="CN227" s="51">
        <v>176170</v>
      </c>
      <c r="CO227" s="51">
        <v>176170</v>
      </c>
    </row>
    <row r="228" spans="1:93">
      <c r="A228" s="50" t="s">
        <v>1096</v>
      </c>
      <c r="B228" s="51" t="s">
        <v>777</v>
      </c>
      <c r="C228" s="51">
        <v>0</v>
      </c>
      <c r="D228" s="51">
        <v>0</v>
      </c>
      <c r="E228" s="51">
        <v>0</v>
      </c>
      <c r="F228" s="51">
        <v>0</v>
      </c>
      <c r="G228" s="51">
        <v>0</v>
      </c>
      <c r="H228" s="51">
        <v>0</v>
      </c>
      <c r="I228" s="51">
        <v>0</v>
      </c>
      <c r="J228" s="51">
        <v>0</v>
      </c>
      <c r="K228" s="51">
        <v>0</v>
      </c>
      <c r="L228" s="51">
        <v>0</v>
      </c>
      <c r="M228" s="51">
        <v>0</v>
      </c>
      <c r="N228" s="51">
        <v>0</v>
      </c>
      <c r="O228" s="51">
        <v>0</v>
      </c>
      <c r="P228" s="51">
        <v>0</v>
      </c>
      <c r="Q228" s="51">
        <v>0</v>
      </c>
      <c r="R228" s="51">
        <v>0</v>
      </c>
      <c r="S228" s="51">
        <v>0</v>
      </c>
      <c r="T228" s="51">
        <v>0</v>
      </c>
      <c r="U228" s="51">
        <v>0</v>
      </c>
      <c r="V228" s="51">
        <v>0</v>
      </c>
      <c r="W228" s="51">
        <v>0</v>
      </c>
      <c r="X228" s="51">
        <v>0</v>
      </c>
      <c r="Y228" s="51">
        <v>0</v>
      </c>
      <c r="Z228" s="51">
        <v>0</v>
      </c>
      <c r="AA228" s="51">
        <v>0</v>
      </c>
      <c r="AB228" s="51">
        <v>0</v>
      </c>
      <c r="AC228" s="51">
        <v>1865260</v>
      </c>
      <c r="AD228" s="51">
        <v>1865260</v>
      </c>
      <c r="AE228" s="51">
        <v>1865260</v>
      </c>
      <c r="AF228" s="51">
        <v>1865260</v>
      </c>
      <c r="AG228" s="51">
        <v>1865260</v>
      </c>
      <c r="AH228" s="51">
        <v>1865260</v>
      </c>
      <c r="AI228" s="51">
        <v>1865260</v>
      </c>
      <c r="AJ228" s="51">
        <v>1865260</v>
      </c>
      <c r="AK228" s="51">
        <v>1865260</v>
      </c>
      <c r="AL228" s="51">
        <v>1865260</v>
      </c>
      <c r="AM228" s="51">
        <v>1865260</v>
      </c>
      <c r="AN228" s="51">
        <v>1865260</v>
      </c>
      <c r="AO228" s="51">
        <v>1865260</v>
      </c>
      <c r="AP228" s="51">
        <v>1865260</v>
      </c>
      <c r="AQ228" s="51">
        <v>1865260</v>
      </c>
      <c r="AR228" s="51">
        <v>1865260</v>
      </c>
      <c r="AS228" s="51">
        <v>1865260</v>
      </c>
      <c r="AT228" s="51">
        <v>1865260</v>
      </c>
      <c r="AU228" s="51">
        <v>1865260</v>
      </c>
      <c r="AV228" s="51">
        <v>1865260</v>
      </c>
      <c r="AW228" s="51">
        <v>1865260</v>
      </c>
      <c r="AX228" s="51">
        <v>1865260</v>
      </c>
      <c r="AY228" s="51">
        <v>1865260</v>
      </c>
      <c r="AZ228" s="51">
        <v>1865260</v>
      </c>
      <c r="BA228" s="51">
        <v>1865260</v>
      </c>
      <c r="BB228" s="51">
        <v>1865260</v>
      </c>
      <c r="BC228" s="51">
        <v>1865260</v>
      </c>
      <c r="BD228" s="51">
        <v>1865260</v>
      </c>
      <c r="BE228" s="51">
        <v>1865260</v>
      </c>
      <c r="BF228" s="51">
        <v>1865260</v>
      </c>
      <c r="BG228" s="51">
        <v>1865260</v>
      </c>
      <c r="BH228" s="51">
        <v>1865260</v>
      </c>
      <c r="BI228" s="51">
        <v>1865260</v>
      </c>
      <c r="BJ228" s="51">
        <v>1865260</v>
      </c>
      <c r="BK228" s="51">
        <v>1865260</v>
      </c>
      <c r="BL228" s="51">
        <v>1865260</v>
      </c>
      <c r="BM228" s="51">
        <v>1865260</v>
      </c>
      <c r="BN228" s="51">
        <v>1865260</v>
      </c>
      <c r="BO228" s="51">
        <v>1865260</v>
      </c>
      <c r="BP228" s="51">
        <v>1865260</v>
      </c>
      <c r="BQ228" s="51">
        <v>1865260</v>
      </c>
      <c r="BR228" s="51">
        <v>1865260</v>
      </c>
      <c r="BS228" s="51">
        <v>1865260</v>
      </c>
      <c r="BT228" s="51">
        <v>1865260</v>
      </c>
      <c r="BU228" s="51">
        <v>1865260</v>
      </c>
      <c r="BV228" s="51">
        <v>1865260</v>
      </c>
      <c r="BW228" s="51">
        <v>1865260</v>
      </c>
      <c r="BX228" s="51">
        <v>1865260</v>
      </c>
      <c r="BY228" s="51">
        <v>1865260</v>
      </c>
      <c r="BZ228" s="51">
        <v>1865260</v>
      </c>
      <c r="CA228" s="51">
        <v>1865260</v>
      </c>
      <c r="CB228" s="51">
        <v>1865260</v>
      </c>
      <c r="CC228" s="51">
        <v>1865260</v>
      </c>
      <c r="CD228" s="51">
        <v>1865260</v>
      </c>
      <c r="CE228" s="51">
        <v>1865260</v>
      </c>
      <c r="CF228" s="51">
        <v>1865260</v>
      </c>
      <c r="CG228" s="51">
        <v>1865260</v>
      </c>
      <c r="CH228" s="51">
        <v>1865260</v>
      </c>
      <c r="CI228" s="51">
        <v>1865260</v>
      </c>
      <c r="CJ228" s="51">
        <v>1865260</v>
      </c>
      <c r="CK228" s="51">
        <v>1865260</v>
      </c>
      <c r="CL228" s="51">
        <v>1865260</v>
      </c>
      <c r="CM228" s="51">
        <v>1865260</v>
      </c>
      <c r="CN228" s="51">
        <v>1865260</v>
      </c>
      <c r="CO228" s="51">
        <v>1865260</v>
      </c>
    </row>
    <row r="229" spans="1:93" outlineLevel="1">
      <c r="A229" s="50" t="s">
        <v>1097</v>
      </c>
      <c r="B229" s="51" t="s">
        <v>777</v>
      </c>
      <c r="AC229" s="51">
        <v>1330040</v>
      </c>
      <c r="AD229" s="51">
        <v>1330040</v>
      </c>
      <c r="AE229" s="51">
        <v>1122404.25</v>
      </c>
      <c r="AF229" s="51">
        <v>1122404.25</v>
      </c>
      <c r="AG229" s="51">
        <v>1122404.25</v>
      </c>
      <c r="AH229" s="51">
        <v>1122404.25</v>
      </c>
      <c r="AI229" s="51">
        <v>1122404.25</v>
      </c>
      <c r="AJ229" s="51">
        <v>1122404.25</v>
      </c>
      <c r="AK229" s="51">
        <v>1122404.25</v>
      </c>
      <c r="AL229" s="51">
        <v>1122404.25</v>
      </c>
      <c r="AM229" s="51">
        <v>1122404.25</v>
      </c>
      <c r="AN229" s="51">
        <v>1122404.25</v>
      </c>
      <c r="AO229" s="51">
        <v>1122404.25</v>
      </c>
      <c r="AP229" s="51">
        <v>1122404.25</v>
      </c>
      <c r="AQ229" s="51">
        <v>1122404.25</v>
      </c>
      <c r="AR229" s="51">
        <v>1122404.25</v>
      </c>
      <c r="AS229" s="51">
        <v>1122404.25</v>
      </c>
      <c r="AT229" s="51">
        <v>1122404.25</v>
      </c>
      <c r="AU229" s="51">
        <v>1122404.25</v>
      </c>
      <c r="AV229" s="51">
        <v>1122404.25</v>
      </c>
      <c r="AW229" s="51">
        <v>1122404.25</v>
      </c>
      <c r="AX229" s="51">
        <v>1122404.25</v>
      </c>
      <c r="AY229" s="51">
        <v>1122404.25</v>
      </c>
      <c r="AZ229" s="51">
        <v>1122404.25</v>
      </c>
      <c r="BA229" s="51">
        <v>914768.5</v>
      </c>
      <c r="BB229" s="51">
        <v>914768.5</v>
      </c>
      <c r="BC229" s="51">
        <v>914768.5</v>
      </c>
      <c r="BD229" s="51">
        <v>914768.5</v>
      </c>
      <c r="BE229" s="51">
        <v>914768.5</v>
      </c>
      <c r="BF229" s="51">
        <v>914768.5</v>
      </c>
      <c r="BG229" s="51">
        <v>914768.5</v>
      </c>
      <c r="BH229" s="51">
        <v>914768.5</v>
      </c>
      <c r="BI229" s="51">
        <v>914768.5</v>
      </c>
      <c r="BJ229" s="51">
        <v>914768.5</v>
      </c>
      <c r="BK229" s="51">
        <v>914768.5</v>
      </c>
      <c r="BL229" s="51">
        <v>914768.5</v>
      </c>
      <c r="BM229" s="51">
        <v>914768.5</v>
      </c>
      <c r="BN229" s="51">
        <v>697481.49896430399</v>
      </c>
      <c r="BO229" s="51">
        <v>697481.49896430399</v>
      </c>
      <c r="BP229" s="51">
        <v>697481.49896430399</v>
      </c>
      <c r="BQ229" s="51">
        <v>697481.49896430399</v>
      </c>
      <c r="BR229" s="51">
        <v>697481.49896430399</v>
      </c>
      <c r="BS229" s="51">
        <v>697481.49896430399</v>
      </c>
      <c r="BT229" s="51">
        <v>697481.49896430399</v>
      </c>
      <c r="BU229" s="51">
        <v>697481.49896430399</v>
      </c>
      <c r="BV229" s="51">
        <v>697481.49896430399</v>
      </c>
      <c r="BW229" s="51">
        <v>697481.49896430399</v>
      </c>
      <c r="BX229" s="51">
        <v>697481.49896430399</v>
      </c>
      <c r="BY229" s="51">
        <v>697481.49896430399</v>
      </c>
      <c r="BZ229" s="51">
        <v>697481.49896430399</v>
      </c>
      <c r="CA229" s="51">
        <v>492921.49709780602</v>
      </c>
      <c r="CB229" s="51">
        <v>492921.49709780602</v>
      </c>
      <c r="CC229" s="51">
        <v>492921.49709780602</v>
      </c>
      <c r="CD229" s="51">
        <v>492921.49709780602</v>
      </c>
      <c r="CE229" s="51">
        <v>492921.49709780602</v>
      </c>
      <c r="CF229" s="51">
        <v>492921.49709780602</v>
      </c>
      <c r="CG229" s="51">
        <v>492921.49709780602</v>
      </c>
      <c r="CH229" s="51">
        <v>492921.49709780602</v>
      </c>
      <c r="CI229" s="51">
        <v>492921.49709780602</v>
      </c>
      <c r="CJ229" s="51">
        <v>492921.49709780602</v>
      </c>
      <c r="CK229" s="51">
        <v>492921.49709780602</v>
      </c>
      <c r="CL229" s="51">
        <v>492921.49709780602</v>
      </c>
      <c r="CM229" s="51">
        <v>492921.49709780602</v>
      </c>
      <c r="CN229" s="51">
        <v>348355.62328453601</v>
      </c>
      <c r="CO229" s="51">
        <v>348355.62328453601</v>
      </c>
    </row>
    <row r="230" spans="1:93" outlineLevel="1">
      <c r="A230" s="50" t="s">
        <v>1098</v>
      </c>
      <c r="B230" s="51" t="s">
        <v>777</v>
      </c>
      <c r="BC230" s="51">
        <v>25907.145833333299</v>
      </c>
      <c r="BD230" s="51">
        <v>51814.291666666599</v>
      </c>
      <c r="BE230" s="51">
        <v>77721.4375</v>
      </c>
      <c r="BF230" s="51">
        <v>103628.58333333299</v>
      </c>
      <c r="BG230" s="51">
        <v>129535.729166666</v>
      </c>
      <c r="BH230" s="51">
        <v>155442.875</v>
      </c>
      <c r="BI230" s="51">
        <v>181350.02083333299</v>
      </c>
      <c r="BJ230" s="51">
        <v>207257.16666666599</v>
      </c>
      <c r="BK230" s="51">
        <v>233164.3125</v>
      </c>
      <c r="BL230" s="51">
        <v>259071.45833333299</v>
      </c>
      <c r="BM230" s="51">
        <v>284978.60416666599</v>
      </c>
      <c r="BN230" s="51">
        <v>217287.00103569499</v>
      </c>
      <c r="BO230" s="51">
        <v>217287.00103569499</v>
      </c>
      <c r="BP230" s="51">
        <v>251798.31353569499</v>
      </c>
      <c r="BQ230" s="51">
        <v>286309.62603569502</v>
      </c>
      <c r="BR230" s="51">
        <v>320820.93853569502</v>
      </c>
      <c r="BS230" s="51">
        <v>355332.25103569502</v>
      </c>
      <c r="BT230" s="51">
        <v>389843.56353569502</v>
      </c>
      <c r="BU230" s="51">
        <v>424354.87603569502</v>
      </c>
      <c r="BV230" s="51">
        <v>458866.18853569502</v>
      </c>
      <c r="BW230" s="51">
        <v>493377.50103569502</v>
      </c>
      <c r="BX230" s="51">
        <v>527888.81353569496</v>
      </c>
      <c r="BY230" s="51">
        <v>562400.12603569496</v>
      </c>
      <c r="BZ230" s="51">
        <v>596911.43853569496</v>
      </c>
      <c r="CA230" s="51">
        <v>421847.00290219201</v>
      </c>
      <c r="CB230" s="51">
        <v>421847.00290219201</v>
      </c>
      <c r="CC230" s="51">
        <v>456358.31540219201</v>
      </c>
      <c r="CD230" s="51">
        <v>490869.62790219201</v>
      </c>
      <c r="CE230" s="51">
        <v>525380.94040219195</v>
      </c>
      <c r="CF230" s="51">
        <v>559892.25290219195</v>
      </c>
      <c r="CG230" s="51">
        <v>594403.56540219299</v>
      </c>
      <c r="CH230" s="51">
        <v>628914.87790219299</v>
      </c>
      <c r="CI230" s="51">
        <v>663426.19040219299</v>
      </c>
      <c r="CJ230" s="51">
        <v>697937.50290219299</v>
      </c>
      <c r="CK230" s="51">
        <v>732448.81540219299</v>
      </c>
      <c r="CL230" s="51">
        <v>766960.12790219299</v>
      </c>
      <c r="CM230" s="51">
        <v>801471.44040219299</v>
      </c>
      <c r="CN230" s="51">
        <v>566412.876715463</v>
      </c>
      <c r="CO230" s="51">
        <v>566412.876715463</v>
      </c>
    </row>
    <row r="231" spans="1:93" outlineLevel="1">
      <c r="A231" s="50" t="s">
        <v>1099</v>
      </c>
      <c r="B231" s="51" t="s">
        <v>777</v>
      </c>
      <c r="AC231" s="51">
        <v>101250</v>
      </c>
      <c r="AD231" s="51">
        <v>101250</v>
      </c>
      <c r="AE231" s="51">
        <v>101250</v>
      </c>
      <c r="AF231" s="51">
        <v>101250</v>
      </c>
      <c r="AG231" s="51">
        <v>101250</v>
      </c>
      <c r="AH231" s="51">
        <v>101250</v>
      </c>
      <c r="AI231" s="51">
        <v>101250</v>
      </c>
      <c r="AJ231" s="51">
        <v>101250</v>
      </c>
      <c r="AK231" s="51">
        <v>101250</v>
      </c>
      <c r="AL231" s="51">
        <v>101250</v>
      </c>
      <c r="AM231" s="51">
        <v>101250</v>
      </c>
      <c r="AN231" s="51">
        <v>101250</v>
      </c>
      <c r="AO231" s="51">
        <v>101250</v>
      </c>
      <c r="AP231" s="51">
        <v>101250</v>
      </c>
      <c r="AQ231" s="51">
        <v>101250</v>
      </c>
      <c r="AR231" s="51">
        <v>101250</v>
      </c>
      <c r="AS231" s="51">
        <v>101250</v>
      </c>
      <c r="AT231" s="51">
        <v>101250</v>
      </c>
      <c r="AU231" s="51">
        <v>101250</v>
      </c>
      <c r="AV231" s="51">
        <v>101250</v>
      </c>
      <c r="AW231" s="51">
        <v>101250</v>
      </c>
      <c r="AX231" s="51">
        <v>101250</v>
      </c>
      <c r="AY231" s="51">
        <v>101250</v>
      </c>
      <c r="AZ231" s="51">
        <v>101250</v>
      </c>
      <c r="BA231" s="51">
        <v>101250</v>
      </c>
      <c r="BB231" s="51">
        <v>101250</v>
      </c>
      <c r="BC231" s="51">
        <v>101250</v>
      </c>
      <c r="BD231" s="51">
        <v>101250</v>
      </c>
      <c r="BE231" s="51">
        <v>101250</v>
      </c>
      <c r="BF231" s="51">
        <v>101250</v>
      </c>
      <c r="BG231" s="51">
        <v>101250</v>
      </c>
      <c r="BH231" s="51">
        <v>101250</v>
      </c>
      <c r="BI231" s="51">
        <v>101250</v>
      </c>
      <c r="BJ231" s="51">
        <v>101250</v>
      </c>
      <c r="BK231" s="51">
        <v>101250</v>
      </c>
      <c r="BL231" s="51">
        <v>101250</v>
      </c>
      <c r="BM231" s="51">
        <v>101250</v>
      </c>
      <c r="BN231" s="51">
        <v>101250</v>
      </c>
      <c r="BO231" s="51">
        <v>101250</v>
      </c>
      <c r="BP231" s="51">
        <v>101250</v>
      </c>
      <c r="BQ231" s="51">
        <v>101250</v>
      </c>
      <c r="BR231" s="51">
        <v>101250</v>
      </c>
      <c r="BS231" s="51">
        <v>101250</v>
      </c>
      <c r="BT231" s="51">
        <v>101250</v>
      </c>
      <c r="BU231" s="51">
        <v>101250</v>
      </c>
      <c r="BV231" s="51">
        <v>101250</v>
      </c>
      <c r="BW231" s="51">
        <v>101250</v>
      </c>
      <c r="BX231" s="51">
        <v>101250</v>
      </c>
      <c r="BY231" s="51">
        <v>101250</v>
      </c>
      <c r="BZ231" s="51">
        <v>101250</v>
      </c>
      <c r="CA231" s="51">
        <v>101250</v>
      </c>
      <c r="CB231" s="51">
        <v>101250</v>
      </c>
      <c r="CC231" s="51">
        <v>101250</v>
      </c>
      <c r="CD231" s="51">
        <v>101250</v>
      </c>
      <c r="CE231" s="51">
        <v>101250</v>
      </c>
      <c r="CF231" s="51">
        <v>101250</v>
      </c>
      <c r="CG231" s="51">
        <v>101250</v>
      </c>
      <c r="CH231" s="51">
        <v>101250</v>
      </c>
      <c r="CI231" s="51">
        <v>101250</v>
      </c>
      <c r="CJ231" s="51">
        <v>101250</v>
      </c>
      <c r="CK231" s="51">
        <v>101250</v>
      </c>
      <c r="CL231" s="51">
        <v>101250</v>
      </c>
      <c r="CM231" s="51">
        <v>101250</v>
      </c>
      <c r="CN231" s="51">
        <v>101250</v>
      </c>
      <c r="CO231" s="51">
        <v>101250</v>
      </c>
    </row>
    <row r="232" spans="1:93" outlineLevel="1">
      <c r="A232" s="50" t="s">
        <v>1100</v>
      </c>
      <c r="B232" s="51" t="s">
        <v>777</v>
      </c>
      <c r="AC232" s="51">
        <v>78040</v>
      </c>
      <c r="AD232" s="51">
        <v>78040</v>
      </c>
      <c r="AE232" s="51">
        <v>78040</v>
      </c>
      <c r="AF232" s="51">
        <v>78040</v>
      </c>
      <c r="AG232" s="51">
        <v>78040</v>
      </c>
      <c r="AH232" s="51">
        <v>78040</v>
      </c>
      <c r="AI232" s="51">
        <v>78040</v>
      </c>
      <c r="AJ232" s="51">
        <v>78040</v>
      </c>
      <c r="AK232" s="51">
        <v>78040</v>
      </c>
      <c r="AL232" s="51">
        <v>78040</v>
      </c>
      <c r="AM232" s="51">
        <v>78040</v>
      </c>
      <c r="AN232" s="51">
        <v>78040</v>
      </c>
      <c r="AO232" s="51">
        <v>78040</v>
      </c>
      <c r="AP232" s="51">
        <v>78040</v>
      </c>
      <c r="AQ232" s="51">
        <v>78040</v>
      </c>
      <c r="AR232" s="51">
        <v>78040</v>
      </c>
      <c r="AS232" s="51">
        <v>78040</v>
      </c>
      <c r="AT232" s="51">
        <v>78040</v>
      </c>
      <c r="AU232" s="51">
        <v>78040</v>
      </c>
      <c r="AV232" s="51">
        <v>78040</v>
      </c>
      <c r="AW232" s="51">
        <v>78040</v>
      </c>
      <c r="AX232" s="51">
        <v>78040</v>
      </c>
      <c r="AY232" s="51">
        <v>78040</v>
      </c>
      <c r="AZ232" s="51">
        <v>78040</v>
      </c>
      <c r="BA232" s="51">
        <v>78040</v>
      </c>
      <c r="BB232" s="51">
        <v>78040</v>
      </c>
      <c r="BC232" s="51">
        <v>78040</v>
      </c>
      <c r="BD232" s="51">
        <v>78040</v>
      </c>
      <c r="BE232" s="51">
        <v>78040</v>
      </c>
      <c r="BF232" s="51">
        <v>78040</v>
      </c>
      <c r="BG232" s="51">
        <v>78040</v>
      </c>
      <c r="BH232" s="51">
        <v>78040</v>
      </c>
      <c r="BI232" s="51">
        <v>78040</v>
      </c>
      <c r="BJ232" s="51">
        <v>78040</v>
      </c>
      <c r="BK232" s="51">
        <v>78040</v>
      </c>
      <c r="BL232" s="51">
        <v>78040</v>
      </c>
      <c r="BM232" s="51">
        <v>78040</v>
      </c>
      <c r="BN232" s="51">
        <v>78040</v>
      </c>
      <c r="BO232" s="51">
        <v>78040</v>
      </c>
      <c r="BP232" s="51">
        <v>78040</v>
      </c>
      <c r="BQ232" s="51">
        <v>78040</v>
      </c>
      <c r="BR232" s="51">
        <v>78040</v>
      </c>
      <c r="BS232" s="51">
        <v>78040</v>
      </c>
      <c r="BT232" s="51">
        <v>78040</v>
      </c>
      <c r="BU232" s="51">
        <v>78040</v>
      </c>
      <c r="BV232" s="51">
        <v>78040</v>
      </c>
      <c r="BW232" s="51">
        <v>78040</v>
      </c>
      <c r="BX232" s="51">
        <v>78040</v>
      </c>
      <c r="BY232" s="51">
        <v>78040</v>
      </c>
      <c r="BZ232" s="51">
        <v>78040</v>
      </c>
      <c r="CA232" s="51">
        <v>78040</v>
      </c>
      <c r="CB232" s="51">
        <v>78040</v>
      </c>
      <c r="CC232" s="51">
        <v>78040</v>
      </c>
      <c r="CD232" s="51">
        <v>78040</v>
      </c>
      <c r="CE232" s="51">
        <v>78040</v>
      </c>
      <c r="CF232" s="51">
        <v>78040</v>
      </c>
      <c r="CG232" s="51">
        <v>78040</v>
      </c>
      <c r="CH232" s="51">
        <v>78040</v>
      </c>
      <c r="CI232" s="51">
        <v>78040</v>
      </c>
      <c r="CJ232" s="51">
        <v>78040</v>
      </c>
      <c r="CK232" s="51">
        <v>78040</v>
      </c>
      <c r="CL232" s="51">
        <v>78040</v>
      </c>
      <c r="CM232" s="51">
        <v>78040</v>
      </c>
      <c r="CN232" s="51">
        <v>78040</v>
      </c>
      <c r="CO232" s="51">
        <v>78040</v>
      </c>
    </row>
    <row r="233" spans="1:93">
      <c r="A233" s="50" t="s">
        <v>1101</v>
      </c>
      <c r="B233" s="51" t="s">
        <v>777</v>
      </c>
      <c r="C233" s="51">
        <v>212611397.62</v>
      </c>
      <c r="D233" s="51">
        <v>226943156.75999999</v>
      </c>
      <c r="E233" s="51">
        <v>139061902.93000001</v>
      </c>
      <c r="F233" s="51">
        <v>167328772.49000001</v>
      </c>
      <c r="G233" s="51">
        <v>101033221.58</v>
      </c>
      <c r="H233" s="51">
        <v>144217930.209999</v>
      </c>
      <c r="I233" s="51">
        <v>186145077.75999999</v>
      </c>
      <c r="J233" s="51">
        <v>201700381.34</v>
      </c>
      <c r="K233" s="51">
        <v>254369085.63999999</v>
      </c>
      <c r="L233" s="51">
        <v>214004275.16</v>
      </c>
      <c r="M233" s="51">
        <v>308314632.24000001</v>
      </c>
      <c r="N233" s="51">
        <v>383983235.54000002</v>
      </c>
      <c r="O233" s="51">
        <v>383983235.54000002</v>
      </c>
      <c r="P233" s="51">
        <v>390289653.04000002</v>
      </c>
      <c r="Q233" s="51">
        <v>414885513.09999901</v>
      </c>
      <c r="R233" s="51">
        <v>442032428.27999997</v>
      </c>
      <c r="S233" s="51">
        <v>472934400.06999999</v>
      </c>
      <c r="T233" s="51">
        <v>499221334.07999998</v>
      </c>
      <c r="U233" s="51">
        <v>271964323.32999998</v>
      </c>
      <c r="V233" s="51">
        <v>297736663.10000002</v>
      </c>
      <c r="W233" s="51">
        <v>265967145.88999999</v>
      </c>
      <c r="X233" s="51">
        <v>278797416</v>
      </c>
      <c r="Y233" s="51">
        <v>329798191.30000001</v>
      </c>
      <c r="Z233" s="51">
        <v>389794934.56</v>
      </c>
      <c r="AA233" s="51">
        <v>423356002.48000002</v>
      </c>
      <c r="AB233" s="51">
        <v>423356002.48000002</v>
      </c>
      <c r="AC233" s="51">
        <v>1509330</v>
      </c>
      <c r="AD233" s="51">
        <v>1509330</v>
      </c>
      <c r="AE233" s="51">
        <v>1301694.25</v>
      </c>
      <c r="AF233" s="51">
        <v>1301694.25</v>
      </c>
      <c r="AG233" s="51">
        <v>1301694.25</v>
      </c>
      <c r="AH233" s="51">
        <v>1301694.25</v>
      </c>
      <c r="AI233" s="51">
        <v>1301694.25</v>
      </c>
      <c r="AJ233" s="51">
        <v>1301694.25</v>
      </c>
      <c r="AK233" s="51">
        <v>1301694.25</v>
      </c>
      <c r="AL233" s="51">
        <v>1301694.25</v>
      </c>
      <c r="AM233" s="51">
        <v>1301694.25</v>
      </c>
      <c r="AN233" s="51">
        <v>1301694.25</v>
      </c>
      <c r="AO233" s="51">
        <v>1301694.25</v>
      </c>
      <c r="AP233" s="51">
        <v>1301694.25</v>
      </c>
      <c r="AQ233" s="51">
        <v>1301694.25</v>
      </c>
      <c r="AR233" s="51">
        <v>1301694.25</v>
      </c>
      <c r="AS233" s="51">
        <v>1301694.25</v>
      </c>
      <c r="AT233" s="51">
        <v>1301694.25</v>
      </c>
      <c r="AU233" s="51">
        <v>1301694.25</v>
      </c>
      <c r="AV233" s="51">
        <v>1301694.25</v>
      </c>
      <c r="AW233" s="51">
        <v>1301694.25</v>
      </c>
      <c r="AX233" s="51">
        <v>1301694.25</v>
      </c>
      <c r="AY233" s="51">
        <v>1301694.25</v>
      </c>
      <c r="AZ233" s="51">
        <v>1301694.25</v>
      </c>
      <c r="BA233" s="51">
        <v>1094058.5</v>
      </c>
      <c r="BB233" s="51">
        <v>1094058.5</v>
      </c>
      <c r="BC233" s="51">
        <v>1119965.64583333</v>
      </c>
      <c r="BD233" s="51">
        <v>1145872.79166666</v>
      </c>
      <c r="BE233" s="51">
        <v>1171779.9375</v>
      </c>
      <c r="BF233" s="51">
        <v>1197687.08333333</v>
      </c>
      <c r="BG233" s="51">
        <v>1223594.22916666</v>
      </c>
      <c r="BH233" s="51">
        <v>1249501.375</v>
      </c>
      <c r="BI233" s="51">
        <v>1275408.52083333</v>
      </c>
      <c r="BJ233" s="51">
        <v>1301315.66666666</v>
      </c>
      <c r="BK233" s="51">
        <v>1327222.8125</v>
      </c>
      <c r="BL233" s="51">
        <v>1353129.95833333</v>
      </c>
      <c r="BM233" s="51">
        <v>1379037.10416666</v>
      </c>
      <c r="BN233" s="51">
        <v>1094058.49999999</v>
      </c>
      <c r="BO233" s="51">
        <v>1094058.49999999</v>
      </c>
      <c r="BP233" s="51">
        <v>1128569.8125</v>
      </c>
      <c r="BQ233" s="51">
        <v>1163081.12499999</v>
      </c>
      <c r="BR233" s="51">
        <v>1197592.43749999</v>
      </c>
      <c r="BS233" s="51">
        <v>1232103.74999999</v>
      </c>
      <c r="BT233" s="51">
        <v>1266615.06249999</v>
      </c>
      <c r="BU233" s="51">
        <v>1301126.37499999</v>
      </c>
      <c r="BV233" s="51">
        <v>1335637.68749999</v>
      </c>
      <c r="BW233" s="51">
        <v>1370148.99999999</v>
      </c>
      <c r="BX233" s="51">
        <v>1404660.31249999</v>
      </c>
      <c r="BY233" s="51">
        <v>1439171.62499999</v>
      </c>
      <c r="BZ233" s="51">
        <v>1473682.93749999</v>
      </c>
      <c r="CA233" s="51">
        <v>1094058.49999999</v>
      </c>
      <c r="CB233" s="51">
        <v>1094058.49999999</v>
      </c>
      <c r="CC233" s="51">
        <v>1128569.81249999</v>
      </c>
      <c r="CD233" s="51">
        <v>1163081.12499999</v>
      </c>
      <c r="CE233" s="51">
        <v>1197592.43749999</v>
      </c>
      <c r="CF233" s="51">
        <v>1232103.74999999</v>
      </c>
      <c r="CG233" s="51">
        <v>1266615.06249999</v>
      </c>
      <c r="CH233" s="51">
        <v>1301126.37499999</v>
      </c>
      <c r="CI233" s="51">
        <v>1335637.68749999</v>
      </c>
      <c r="CJ233" s="51">
        <v>1370149</v>
      </c>
      <c r="CK233" s="51">
        <v>1404660.3125</v>
      </c>
      <c r="CL233" s="51">
        <v>1439171.625</v>
      </c>
      <c r="CM233" s="51">
        <v>1473682.9375</v>
      </c>
      <c r="CN233" s="51">
        <v>1094058.49999999</v>
      </c>
      <c r="CO233" s="51">
        <v>1094058.49999999</v>
      </c>
    </row>
    <row r="234" spans="1:93" outlineLevel="1">
      <c r="A234" s="50" t="s">
        <v>1102</v>
      </c>
      <c r="B234" s="51" t="s">
        <v>777</v>
      </c>
      <c r="AC234" s="51">
        <v>207635.75</v>
      </c>
      <c r="AD234" s="51">
        <v>253599.73933511399</v>
      </c>
      <c r="AE234" s="51">
        <v>754738.54142501997</v>
      </c>
      <c r="AF234" s="51">
        <v>208111.45393729</v>
      </c>
      <c r="AG234" s="51">
        <v>230826.45393729</v>
      </c>
      <c r="AH234" s="51">
        <v>481937.47463862703</v>
      </c>
      <c r="AI234" s="51">
        <v>208335.39151343901</v>
      </c>
      <c r="AJ234" s="51">
        <v>208799.088550894</v>
      </c>
      <c r="AK234" s="51">
        <v>209896.34158342399</v>
      </c>
      <c r="AL234" s="51">
        <v>211002.75120471901</v>
      </c>
      <c r="AM234" s="51">
        <v>212118.41289129099</v>
      </c>
      <c r="AN234" s="51">
        <v>213243.42329571999</v>
      </c>
      <c r="AO234" s="51">
        <v>213243.42329571999</v>
      </c>
      <c r="AP234" s="51">
        <v>421972.64303890697</v>
      </c>
      <c r="AQ234" s="51">
        <v>469039.078508701</v>
      </c>
      <c r="AR234" s="51">
        <v>968700.32533886295</v>
      </c>
      <c r="AS234" s="51">
        <v>419883.54023490299</v>
      </c>
      <c r="AT234" s="51">
        <v>443527.42334469</v>
      </c>
      <c r="AU234" s="51">
        <v>696274.50428802299</v>
      </c>
      <c r="AV234" s="51">
        <v>938890.56056735397</v>
      </c>
      <c r="AW234" s="51">
        <v>943181.66176417097</v>
      </c>
      <c r="AX234" s="51">
        <v>948138.14383399405</v>
      </c>
      <c r="AY234" s="51">
        <v>953135.98780183599</v>
      </c>
      <c r="AZ234" s="51">
        <v>958175.62495164794</v>
      </c>
      <c r="BA234" s="51">
        <v>963257.491879876</v>
      </c>
      <c r="BB234" s="51">
        <v>963257.491879876</v>
      </c>
      <c r="BC234" s="51">
        <v>968196.88417620002</v>
      </c>
      <c r="BD234" s="51">
        <v>973176.82438824198</v>
      </c>
      <c r="BE234" s="51">
        <v>978197.72906300297</v>
      </c>
      <c r="BF234" s="51">
        <v>983260.01980809297</v>
      </c>
      <c r="BG234" s="51">
        <v>988364.12336202897</v>
      </c>
      <c r="BH234" s="51">
        <v>993510.47166563605</v>
      </c>
      <c r="BI234" s="51">
        <v>998699.50193454197</v>
      </c>
      <c r="BJ234" s="51">
        <v>1003931.65673281</v>
      </c>
      <c r="BK234" s="51">
        <v>1009207.38404776</v>
      </c>
      <c r="BL234" s="51">
        <v>1014527.13736584</v>
      </c>
      <c r="BM234" s="51">
        <v>1019891.37574987</v>
      </c>
      <c r="BN234" s="51">
        <v>1025300.5639173</v>
      </c>
      <c r="BO234" s="51">
        <v>1025300.5639173</v>
      </c>
      <c r="BP234" s="51">
        <v>1030558.10071252</v>
      </c>
      <c r="BQ234" s="51">
        <v>1035858.7971002701</v>
      </c>
      <c r="BR234" s="51">
        <v>1041203.09645719</v>
      </c>
      <c r="BS234" s="51">
        <v>1046591.4475465</v>
      </c>
      <c r="BT234" s="51">
        <v>1052024.3045927801</v>
      </c>
      <c r="BU234" s="51">
        <v>1057502.1273580201</v>
      </c>
      <c r="BV234" s="51">
        <v>1063025.38121874</v>
      </c>
      <c r="BW234" s="51">
        <v>1068594.53724441</v>
      </c>
      <c r="BX234" s="51">
        <v>1074210.07227703</v>
      </c>
      <c r="BY234" s="51">
        <v>1079872.4690119801</v>
      </c>
      <c r="BZ234" s="51">
        <v>1085582.2160801201</v>
      </c>
      <c r="CA234" s="51">
        <v>1091339.80813121</v>
      </c>
      <c r="CB234" s="51">
        <v>1091339.80813121</v>
      </c>
      <c r="CC234" s="51">
        <v>1096935.9809992099</v>
      </c>
      <c r="CD234" s="51">
        <v>1102578.0933537199</v>
      </c>
      <c r="CE234" s="51">
        <v>1108266.6171291301</v>
      </c>
      <c r="CF234" s="51">
        <v>1114002.0299933199</v>
      </c>
      <c r="CG234" s="51">
        <v>1119784.8154273201</v>
      </c>
      <c r="CH234" s="51">
        <v>1125615.4628062199</v>
      </c>
      <c r="CI234" s="51">
        <v>1131494.46748128</v>
      </c>
      <c r="CJ234" s="51">
        <v>1137422.3308633999</v>
      </c>
      <c r="CK234" s="51">
        <v>1143399.56050779</v>
      </c>
      <c r="CL234" s="51">
        <v>1149426.6702000599</v>
      </c>
      <c r="CM234" s="51">
        <v>1155504.1800436301</v>
      </c>
      <c r="CN234" s="51">
        <v>1161632.61654846</v>
      </c>
      <c r="CO234" s="51">
        <v>1161632.61654846</v>
      </c>
    </row>
    <row r="235" spans="1:93" outlineLevel="1">
      <c r="A235" s="50" t="s">
        <v>1103</v>
      </c>
      <c r="B235" s="51" t="s">
        <v>777</v>
      </c>
      <c r="AC235" s="51">
        <v>54540</v>
      </c>
      <c r="AD235" s="51">
        <v>54540</v>
      </c>
      <c r="AE235" s="51">
        <v>54540</v>
      </c>
      <c r="AF235" s="51">
        <v>54540</v>
      </c>
      <c r="AG235" s="51">
        <v>54540</v>
      </c>
      <c r="AH235" s="51">
        <v>54540</v>
      </c>
      <c r="AI235" s="51">
        <v>54540</v>
      </c>
      <c r="AJ235" s="51">
        <v>54540</v>
      </c>
      <c r="AK235" s="51">
        <v>54540</v>
      </c>
      <c r="AL235" s="51">
        <v>54540</v>
      </c>
      <c r="AM235" s="51">
        <v>54540</v>
      </c>
      <c r="AN235" s="51">
        <v>54540</v>
      </c>
      <c r="AO235" s="51">
        <v>54540</v>
      </c>
      <c r="AP235" s="51">
        <v>54540</v>
      </c>
      <c r="AQ235" s="51">
        <v>54540</v>
      </c>
      <c r="AR235" s="51">
        <v>54540</v>
      </c>
      <c r="AS235" s="51">
        <v>54540</v>
      </c>
      <c r="AT235" s="51">
        <v>54540</v>
      </c>
      <c r="AU235" s="51">
        <v>54540</v>
      </c>
      <c r="AV235" s="51">
        <v>54540</v>
      </c>
      <c r="AW235" s="51">
        <v>54540</v>
      </c>
      <c r="AX235" s="51">
        <v>54540</v>
      </c>
      <c r="AY235" s="51">
        <v>54540</v>
      </c>
      <c r="AZ235" s="51">
        <v>54540</v>
      </c>
      <c r="BA235" s="51">
        <v>54540</v>
      </c>
      <c r="BB235" s="51">
        <v>54540</v>
      </c>
      <c r="BC235" s="51">
        <v>54540</v>
      </c>
      <c r="BD235" s="51">
        <v>54540</v>
      </c>
      <c r="BE235" s="51">
        <v>54540</v>
      </c>
      <c r="BF235" s="51">
        <v>54540</v>
      </c>
      <c r="BG235" s="51">
        <v>54540</v>
      </c>
      <c r="BH235" s="51">
        <v>54540</v>
      </c>
      <c r="BI235" s="51">
        <v>54540</v>
      </c>
      <c r="BJ235" s="51">
        <v>54540</v>
      </c>
      <c r="BK235" s="51">
        <v>54540</v>
      </c>
      <c r="BL235" s="51">
        <v>54540</v>
      </c>
      <c r="BM235" s="51">
        <v>54540</v>
      </c>
      <c r="BN235" s="51">
        <v>54540</v>
      </c>
      <c r="BO235" s="51">
        <v>54540</v>
      </c>
      <c r="BP235" s="51">
        <v>54540</v>
      </c>
      <c r="BQ235" s="51">
        <v>54540</v>
      </c>
      <c r="BR235" s="51">
        <v>54540</v>
      </c>
      <c r="BS235" s="51">
        <v>54540</v>
      </c>
      <c r="BT235" s="51">
        <v>54540</v>
      </c>
      <c r="BU235" s="51">
        <v>54540</v>
      </c>
      <c r="BV235" s="51">
        <v>54540</v>
      </c>
      <c r="BW235" s="51">
        <v>54540</v>
      </c>
      <c r="BX235" s="51">
        <v>54540</v>
      </c>
      <c r="BY235" s="51">
        <v>54540</v>
      </c>
      <c r="BZ235" s="51">
        <v>54540</v>
      </c>
      <c r="CA235" s="51">
        <v>54540</v>
      </c>
      <c r="CB235" s="51">
        <v>54540</v>
      </c>
      <c r="CC235" s="51">
        <v>54540</v>
      </c>
      <c r="CD235" s="51">
        <v>54540</v>
      </c>
      <c r="CE235" s="51">
        <v>54540</v>
      </c>
      <c r="CF235" s="51">
        <v>54540</v>
      </c>
      <c r="CG235" s="51">
        <v>54540</v>
      </c>
      <c r="CH235" s="51">
        <v>54540</v>
      </c>
      <c r="CI235" s="51">
        <v>54540</v>
      </c>
      <c r="CJ235" s="51">
        <v>54540</v>
      </c>
      <c r="CK235" s="51">
        <v>54540</v>
      </c>
      <c r="CL235" s="51">
        <v>54540</v>
      </c>
      <c r="CM235" s="51">
        <v>54540</v>
      </c>
      <c r="CN235" s="51">
        <v>54540</v>
      </c>
      <c r="CO235" s="51">
        <v>54540</v>
      </c>
    </row>
    <row r="236" spans="1:93" outlineLevel="1">
      <c r="A236" s="50" t="s">
        <v>1104</v>
      </c>
      <c r="B236" s="51" t="s">
        <v>777</v>
      </c>
      <c r="AC236" s="51">
        <v>97242773.416666597</v>
      </c>
      <c r="AD236" s="51">
        <v>98267856.833333299</v>
      </c>
      <c r="AE236" s="51">
        <v>99292940.25</v>
      </c>
    </row>
    <row r="237" spans="1:93" outlineLevel="1">
      <c r="A237" s="50" t="s">
        <v>1105</v>
      </c>
      <c r="B237" s="51" t="s">
        <v>777</v>
      </c>
      <c r="AC237" s="51">
        <v>98136549.491931394</v>
      </c>
    </row>
    <row r="238" spans="1:93" outlineLevel="1">
      <c r="A238" s="50" t="s">
        <v>1106</v>
      </c>
      <c r="B238" s="51" t="s">
        <v>777</v>
      </c>
      <c r="AC238" s="51">
        <v>104380080</v>
      </c>
      <c r="AD238" s="51">
        <v>105627080</v>
      </c>
    </row>
    <row r="239" spans="1:93" outlineLevel="1">
      <c r="A239" s="50" t="s">
        <v>1107</v>
      </c>
      <c r="B239" s="51" t="s">
        <v>777</v>
      </c>
      <c r="AC239" s="51">
        <v>84804460</v>
      </c>
      <c r="AD239" s="51">
        <v>85803460</v>
      </c>
    </row>
    <row r="240" spans="1:93" outlineLevel="1">
      <c r="A240" s="50" t="s">
        <v>1108</v>
      </c>
      <c r="B240" s="51" t="s">
        <v>777</v>
      </c>
      <c r="AC240" s="51">
        <v>12287560</v>
      </c>
      <c r="AD240" s="51">
        <v>18787560</v>
      </c>
      <c r="AE240" s="51">
        <v>25287560</v>
      </c>
      <c r="AF240" s="51">
        <v>31787560</v>
      </c>
      <c r="AG240" s="51">
        <v>38287560</v>
      </c>
      <c r="AH240" s="51">
        <v>44787560</v>
      </c>
      <c r="AI240" s="51">
        <v>51287560</v>
      </c>
      <c r="AJ240" s="51">
        <v>57787560</v>
      </c>
      <c r="AK240" s="51">
        <v>64287560</v>
      </c>
      <c r="AL240" s="51">
        <v>70787560</v>
      </c>
      <c r="AM240" s="51">
        <v>77287560</v>
      </c>
      <c r="AN240" s="51">
        <v>83787560</v>
      </c>
      <c r="AO240" s="51">
        <v>83787560</v>
      </c>
      <c r="AP240" s="51">
        <v>86454560</v>
      </c>
      <c r="AQ240" s="51">
        <v>89121560</v>
      </c>
      <c r="AR240" s="51">
        <v>91788560</v>
      </c>
      <c r="AS240" s="51">
        <v>94455560</v>
      </c>
      <c r="AT240" s="51">
        <v>97122560</v>
      </c>
    </row>
    <row r="241" spans="1:93" outlineLevel="1">
      <c r="A241" s="50" t="s">
        <v>1109</v>
      </c>
      <c r="B241" s="51" t="s">
        <v>777</v>
      </c>
      <c r="AC241" s="51">
        <v>27498060</v>
      </c>
      <c r="AD241" s="51">
        <v>34797060</v>
      </c>
      <c r="AE241" s="51">
        <v>42096060</v>
      </c>
      <c r="AF241" s="51">
        <v>49395060</v>
      </c>
      <c r="AG241" s="51">
        <v>56694060</v>
      </c>
      <c r="AH241" s="51">
        <v>63993060</v>
      </c>
      <c r="AI241" s="51">
        <v>71292060</v>
      </c>
      <c r="AJ241" s="51">
        <v>78591060</v>
      </c>
      <c r="AK241" s="51">
        <v>85890060</v>
      </c>
      <c r="AL241" s="51">
        <v>93189060</v>
      </c>
      <c r="AM241" s="51">
        <v>100488060</v>
      </c>
      <c r="AN241" s="51">
        <v>107787060</v>
      </c>
      <c r="AO241" s="51">
        <v>107787060</v>
      </c>
    </row>
    <row r="242" spans="1:93" outlineLevel="1">
      <c r="A242" s="50" t="s">
        <v>1110</v>
      </c>
      <c r="B242" s="51" t="s">
        <v>777</v>
      </c>
      <c r="AC242" s="51">
        <v>10623610</v>
      </c>
      <c r="AD242" s="51">
        <v>16790610</v>
      </c>
      <c r="AE242" s="51">
        <v>22957610</v>
      </c>
      <c r="AF242" s="51">
        <v>29124610</v>
      </c>
      <c r="AG242" s="51">
        <v>35291610</v>
      </c>
      <c r="AH242" s="51">
        <v>41458610</v>
      </c>
      <c r="AI242" s="51">
        <v>47625610</v>
      </c>
      <c r="AJ242" s="51">
        <v>53792610</v>
      </c>
      <c r="AK242" s="51">
        <v>59959610</v>
      </c>
      <c r="AL242" s="51">
        <v>66126610</v>
      </c>
      <c r="AM242" s="51">
        <v>72293610</v>
      </c>
      <c r="AN242" s="51">
        <v>78460610</v>
      </c>
      <c r="AO242" s="51">
        <v>78460610</v>
      </c>
      <c r="AP242" s="51">
        <v>81460610</v>
      </c>
      <c r="AQ242" s="51">
        <v>84460610</v>
      </c>
      <c r="AR242" s="51">
        <v>87460610</v>
      </c>
      <c r="AS242" s="51">
        <v>90460610</v>
      </c>
      <c r="AT242" s="51">
        <v>93460610</v>
      </c>
    </row>
    <row r="243" spans="1:93" outlineLevel="1">
      <c r="A243" s="50" t="s">
        <v>1111</v>
      </c>
      <c r="B243" s="51" t="s">
        <v>777</v>
      </c>
      <c r="AC243" s="51">
        <v>19465120</v>
      </c>
      <c r="AD243" s="51">
        <v>28069120</v>
      </c>
      <c r="AE243" s="51">
        <v>36673120</v>
      </c>
      <c r="AF243" s="51">
        <v>45277120</v>
      </c>
      <c r="AG243" s="51">
        <v>53881120</v>
      </c>
      <c r="AH243" s="51">
        <v>62485120</v>
      </c>
      <c r="AI243" s="51">
        <v>71089120</v>
      </c>
      <c r="AJ243" s="51">
        <v>79693120</v>
      </c>
      <c r="AK243" s="51">
        <v>88297120</v>
      </c>
      <c r="AL243" s="51">
        <v>96901120</v>
      </c>
      <c r="AM243" s="51">
        <v>105505120</v>
      </c>
      <c r="AN243" s="51">
        <v>114109120</v>
      </c>
      <c r="AO243" s="51">
        <v>114109120</v>
      </c>
    </row>
    <row r="244" spans="1:93" outlineLevel="1">
      <c r="A244" s="50" t="s">
        <v>1112</v>
      </c>
      <c r="B244" s="51" t="s">
        <v>777</v>
      </c>
      <c r="AC244" s="51">
        <v>1835000</v>
      </c>
      <c r="AD244" s="51">
        <v>3670000</v>
      </c>
      <c r="AE244" s="51">
        <v>5505000</v>
      </c>
      <c r="AF244" s="51">
        <v>7340000</v>
      </c>
      <c r="AG244" s="51">
        <v>9175000</v>
      </c>
      <c r="AH244" s="51">
        <v>11010000</v>
      </c>
      <c r="AI244" s="51">
        <v>12845000</v>
      </c>
      <c r="AJ244" s="51">
        <v>14680000</v>
      </c>
      <c r="AK244" s="51">
        <v>16515000</v>
      </c>
      <c r="AL244" s="51">
        <v>18350000</v>
      </c>
      <c r="AM244" s="51">
        <v>20185000</v>
      </c>
      <c r="AN244" s="51">
        <v>22020000</v>
      </c>
      <c r="AO244" s="51">
        <v>22020000</v>
      </c>
      <c r="AP244" s="51">
        <v>34908083.333333299</v>
      </c>
      <c r="AQ244" s="51">
        <v>47796166.666666597</v>
      </c>
      <c r="AR244" s="51">
        <v>60684250</v>
      </c>
      <c r="AS244" s="51">
        <v>73572333.333333299</v>
      </c>
      <c r="AT244" s="51">
        <v>86460416.666666597</v>
      </c>
      <c r="AU244" s="51">
        <v>99348500</v>
      </c>
      <c r="AV244" s="51">
        <v>112236583.333333</v>
      </c>
      <c r="AW244" s="51">
        <v>125124666.666666</v>
      </c>
      <c r="AX244" s="51">
        <v>138012750</v>
      </c>
      <c r="AY244" s="51">
        <v>150900833.33333299</v>
      </c>
      <c r="AZ244" s="51">
        <v>163788916.666666</v>
      </c>
      <c r="BA244" s="51">
        <v>176677000</v>
      </c>
      <c r="BB244" s="51">
        <v>176677000</v>
      </c>
      <c r="BC244" s="51">
        <v>180846666.666666</v>
      </c>
      <c r="BD244" s="51">
        <v>185016333.33333299</v>
      </c>
    </row>
    <row r="245" spans="1:93" outlineLevel="1">
      <c r="A245" s="50" t="s">
        <v>1113</v>
      </c>
      <c r="B245" s="51" t="s">
        <v>777</v>
      </c>
      <c r="AC245" s="51">
        <v>1835000</v>
      </c>
      <c r="AD245" s="51">
        <v>3670000</v>
      </c>
      <c r="AE245" s="51">
        <v>5505000</v>
      </c>
      <c r="AF245" s="51">
        <v>7340000</v>
      </c>
      <c r="AG245" s="51">
        <v>9175000</v>
      </c>
      <c r="AH245" s="51">
        <v>11010000</v>
      </c>
      <c r="AI245" s="51">
        <v>12845000</v>
      </c>
      <c r="AJ245" s="51">
        <v>14680000</v>
      </c>
      <c r="AK245" s="51">
        <v>16515000</v>
      </c>
      <c r="AL245" s="51">
        <v>18350000</v>
      </c>
      <c r="AM245" s="51">
        <v>20185000</v>
      </c>
      <c r="AN245" s="51">
        <v>22020000</v>
      </c>
      <c r="AO245" s="51">
        <v>22020000</v>
      </c>
      <c r="AP245" s="51">
        <v>31565500</v>
      </c>
      <c r="AQ245" s="51">
        <v>41111000</v>
      </c>
      <c r="AR245" s="51">
        <v>50656500</v>
      </c>
      <c r="AS245" s="51">
        <v>60202000</v>
      </c>
      <c r="AT245" s="51">
        <v>69747500</v>
      </c>
      <c r="AU245" s="51">
        <v>79293000</v>
      </c>
      <c r="AV245" s="51">
        <v>88838500</v>
      </c>
      <c r="AW245" s="51">
        <v>98384000</v>
      </c>
      <c r="AX245" s="51">
        <v>107929500</v>
      </c>
      <c r="AY245" s="51">
        <v>117475000</v>
      </c>
      <c r="AZ245" s="51">
        <v>127020500</v>
      </c>
      <c r="BA245" s="51">
        <v>136566000</v>
      </c>
      <c r="BB245" s="51">
        <v>136566000</v>
      </c>
      <c r="BC245" s="51">
        <v>163293333.33333299</v>
      </c>
      <c r="BD245" s="51">
        <v>190020666.666666</v>
      </c>
      <c r="BE245" s="51">
        <v>216748000</v>
      </c>
      <c r="BF245" s="51">
        <v>243475333.33333299</v>
      </c>
      <c r="BG245" s="51">
        <v>270202666.66666597</v>
      </c>
      <c r="BH245" s="51">
        <v>296930000</v>
      </c>
      <c r="BI245" s="51">
        <v>323657333.33333302</v>
      </c>
      <c r="BJ245" s="51">
        <v>350384666.66666597</v>
      </c>
      <c r="BK245" s="51">
        <v>377111999.99999899</v>
      </c>
      <c r="BL245" s="51">
        <v>403839333.33333302</v>
      </c>
      <c r="BM245" s="51">
        <v>430566666.66666597</v>
      </c>
    </row>
    <row r="246" spans="1:93" outlineLevel="1">
      <c r="A246" s="50" t="s">
        <v>1114</v>
      </c>
      <c r="B246" s="51" t="s">
        <v>777</v>
      </c>
      <c r="AP246" s="51">
        <v>1909083.33333333</v>
      </c>
      <c r="AQ246" s="51">
        <v>3818166.66666666</v>
      </c>
      <c r="AR246" s="51">
        <v>5727250</v>
      </c>
      <c r="AS246" s="51">
        <v>7636333.3333333302</v>
      </c>
      <c r="AT246" s="51">
        <v>9545416.6666666605</v>
      </c>
      <c r="AU246" s="51">
        <v>11454500</v>
      </c>
      <c r="AV246" s="51">
        <v>13363583.3333333</v>
      </c>
      <c r="AW246" s="51">
        <v>15272666.666666601</v>
      </c>
      <c r="AX246" s="51">
        <v>17181750</v>
      </c>
      <c r="AY246" s="51">
        <v>19090833.333333299</v>
      </c>
      <c r="AZ246" s="51">
        <v>20999916.666666601</v>
      </c>
      <c r="BA246" s="51">
        <v>22909000</v>
      </c>
      <c r="BB246" s="51">
        <v>22909000</v>
      </c>
      <c r="BC246" s="51">
        <v>40090833.333333299</v>
      </c>
      <c r="BD246" s="51">
        <v>57272666.666666597</v>
      </c>
      <c r="BE246" s="51">
        <v>74454499.999999896</v>
      </c>
      <c r="BF246" s="51">
        <v>91636333.333333299</v>
      </c>
      <c r="BG246" s="51">
        <v>108818166.666666</v>
      </c>
      <c r="BH246" s="51">
        <v>125999999.999999</v>
      </c>
      <c r="BI246" s="51">
        <v>143181833.33333299</v>
      </c>
      <c r="BJ246" s="51">
        <v>160363666.666666</v>
      </c>
      <c r="BK246" s="51">
        <v>177545500</v>
      </c>
      <c r="BL246" s="51">
        <v>194727333.33333299</v>
      </c>
      <c r="BM246" s="51">
        <v>211909166.666666</v>
      </c>
      <c r="BN246" s="51">
        <v>229091000</v>
      </c>
      <c r="BO246" s="51">
        <v>229091000</v>
      </c>
      <c r="BP246" s="51">
        <v>248181916.666666</v>
      </c>
      <c r="BQ246" s="51">
        <v>267272833.33333299</v>
      </c>
      <c r="BR246" s="51">
        <v>286363750</v>
      </c>
      <c r="BS246" s="51">
        <v>305454666.66666597</v>
      </c>
      <c r="BT246" s="51">
        <v>324545583.33333302</v>
      </c>
    </row>
    <row r="247" spans="1:93" outlineLevel="1">
      <c r="A247" s="50" t="s">
        <v>1115</v>
      </c>
      <c r="B247" s="51" t="s">
        <v>777</v>
      </c>
      <c r="BC247" s="51">
        <v>1901333.33333333</v>
      </c>
      <c r="BD247" s="51">
        <v>3802666.66666666</v>
      </c>
      <c r="BE247" s="51">
        <v>5704000</v>
      </c>
      <c r="BF247" s="51">
        <v>7605333.3333333302</v>
      </c>
      <c r="BG247" s="51">
        <v>9506666.6666666605</v>
      </c>
      <c r="BH247" s="51">
        <v>11408000</v>
      </c>
      <c r="BI247" s="51">
        <v>13309333.3333333</v>
      </c>
      <c r="BJ247" s="51">
        <v>15210666.666666601</v>
      </c>
      <c r="BK247" s="51">
        <v>17112000</v>
      </c>
      <c r="BL247" s="51">
        <v>19013333.333333299</v>
      </c>
      <c r="BM247" s="51">
        <v>20914666.666666601</v>
      </c>
      <c r="BN247" s="51">
        <v>22816000</v>
      </c>
      <c r="BO247" s="51">
        <v>22816000</v>
      </c>
      <c r="BP247" s="51">
        <v>39927916.666666597</v>
      </c>
      <c r="BQ247" s="51">
        <v>57039833.333333299</v>
      </c>
      <c r="BR247" s="51">
        <v>74151750</v>
      </c>
      <c r="BS247" s="51">
        <v>91263666.666666597</v>
      </c>
      <c r="BT247" s="51">
        <v>108375583.333333</v>
      </c>
      <c r="BU247" s="51">
        <v>125487500</v>
      </c>
      <c r="BV247" s="51">
        <v>142599416.666666</v>
      </c>
      <c r="BW247" s="51">
        <v>159711333.33333299</v>
      </c>
      <c r="BX247" s="51">
        <v>176823250</v>
      </c>
      <c r="BY247" s="51">
        <v>193935166.666666</v>
      </c>
      <c r="BZ247" s="51">
        <v>211047083.33333299</v>
      </c>
      <c r="CA247" s="51">
        <v>228159000</v>
      </c>
      <c r="CB247" s="51">
        <v>228159000</v>
      </c>
      <c r="CC247" s="51">
        <v>247172250</v>
      </c>
      <c r="CD247" s="51">
        <v>266185500</v>
      </c>
      <c r="CE247" s="51">
        <v>285198750</v>
      </c>
      <c r="CF247" s="51">
        <v>304212000</v>
      </c>
      <c r="CG247" s="51">
        <v>323225250</v>
      </c>
    </row>
    <row r="248" spans="1:93" outlineLevel="1">
      <c r="A248" s="50" t="s">
        <v>1116</v>
      </c>
      <c r="B248" s="51" t="s">
        <v>777</v>
      </c>
      <c r="BP248" s="51">
        <v>1893833.33333333</v>
      </c>
      <c r="BQ248" s="51">
        <v>3787666.66666666</v>
      </c>
      <c r="BR248" s="51">
        <v>5681500</v>
      </c>
      <c r="BS248" s="51">
        <v>7575333.3333333302</v>
      </c>
      <c r="BT248" s="51">
        <v>9469166.6666666605</v>
      </c>
      <c r="BU248" s="51">
        <v>11363000</v>
      </c>
      <c r="BV248" s="51">
        <v>13256833.3333333</v>
      </c>
      <c r="BW248" s="51">
        <v>15150666.666666601</v>
      </c>
      <c r="BX248" s="51">
        <v>17044500</v>
      </c>
      <c r="BY248" s="51">
        <v>18938333.333333299</v>
      </c>
      <c r="BZ248" s="51">
        <v>20832166.666666601</v>
      </c>
      <c r="CA248" s="51">
        <v>22726000</v>
      </c>
      <c r="CB248" s="51">
        <v>22726000</v>
      </c>
      <c r="CC248" s="51">
        <v>39770500</v>
      </c>
      <c r="CD248" s="51">
        <v>56815000</v>
      </c>
      <c r="CE248" s="51">
        <v>73859500</v>
      </c>
      <c r="CF248" s="51">
        <v>90904000</v>
      </c>
      <c r="CG248" s="51">
        <v>107948500</v>
      </c>
      <c r="CH248" s="51">
        <v>124993000</v>
      </c>
      <c r="CI248" s="51">
        <v>142037500</v>
      </c>
      <c r="CJ248" s="51">
        <v>159082000</v>
      </c>
      <c r="CK248" s="51">
        <v>176126500</v>
      </c>
      <c r="CL248" s="51">
        <v>193171000</v>
      </c>
      <c r="CM248" s="51">
        <v>210215500</v>
      </c>
      <c r="CN248" s="51">
        <v>227260000</v>
      </c>
      <c r="CO248" s="51">
        <v>227260000</v>
      </c>
    </row>
    <row r="249" spans="1:93">
      <c r="A249" s="50" t="s">
        <v>1117</v>
      </c>
      <c r="B249" s="51" t="s">
        <v>777</v>
      </c>
      <c r="C249" s="51">
        <v>0</v>
      </c>
      <c r="D249" s="51">
        <v>0</v>
      </c>
      <c r="E249" s="51">
        <v>0</v>
      </c>
      <c r="F249" s="51">
        <v>0</v>
      </c>
      <c r="G249" s="51">
        <v>0</v>
      </c>
      <c r="H249" s="51">
        <v>0</v>
      </c>
      <c r="I249" s="51">
        <v>0</v>
      </c>
      <c r="J249" s="51">
        <v>0</v>
      </c>
      <c r="K249" s="51">
        <v>0</v>
      </c>
      <c r="L249" s="51">
        <v>0</v>
      </c>
      <c r="M249" s="51">
        <v>0</v>
      </c>
      <c r="N249" s="51">
        <v>0</v>
      </c>
      <c r="O249" s="51">
        <v>0</v>
      </c>
      <c r="P249" s="51">
        <v>0</v>
      </c>
      <c r="Q249" s="51">
        <v>0</v>
      </c>
      <c r="R249" s="51">
        <v>0</v>
      </c>
      <c r="S249" s="51">
        <v>0</v>
      </c>
      <c r="T249" s="51">
        <v>0</v>
      </c>
      <c r="U249" s="51">
        <v>0</v>
      </c>
      <c r="V249" s="51">
        <v>0</v>
      </c>
      <c r="W249" s="51">
        <v>0</v>
      </c>
      <c r="X249" s="51">
        <v>0</v>
      </c>
      <c r="Y249" s="51">
        <v>0</v>
      </c>
      <c r="Z249" s="51">
        <v>0</v>
      </c>
      <c r="AA249" s="51">
        <v>0</v>
      </c>
      <c r="AB249" s="51">
        <v>0</v>
      </c>
      <c r="AC249" s="51">
        <v>458370388.65859801</v>
      </c>
      <c r="AD249" s="51">
        <v>395790886.57266802</v>
      </c>
      <c r="AE249" s="51">
        <v>238126568.79142499</v>
      </c>
      <c r="AF249" s="51">
        <v>170527001.45393699</v>
      </c>
      <c r="AG249" s="51">
        <v>202789716.45393699</v>
      </c>
      <c r="AH249" s="51">
        <v>235280827.47463799</v>
      </c>
      <c r="AI249" s="51">
        <v>267247225.39151299</v>
      </c>
      <c r="AJ249" s="51">
        <v>299487689.08854997</v>
      </c>
      <c r="AK249" s="51">
        <v>331728786.34158301</v>
      </c>
      <c r="AL249" s="51">
        <v>363969892.75120401</v>
      </c>
      <c r="AM249" s="51">
        <v>396211008.41289097</v>
      </c>
      <c r="AN249" s="51">
        <v>428452133.42329502</v>
      </c>
      <c r="AO249" s="51">
        <v>428452133.42329502</v>
      </c>
      <c r="AP249" s="51">
        <v>236774349.30970499</v>
      </c>
      <c r="AQ249" s="51">
        <v>266831082.41184199</v>
      </c>
      <c r="AR249" s="51">
        <v>297340410.32533801</v>
      </c>
      <c r="AS249" s="51">
        <v>326801260.20690101</v>
      </c>
      <c r="AT249" s="51">
        <v>356834570.75667799</v>
      </c>
      <c r="AU249" s="51">
        <v>190846814.50428799</v>
      </c>
      <c r="AV249" s="51">
        <v>215432097.22723401</v>
      </c>
      <c r="AW249" s="51">
        <v>239779054.99509701</v>
      </c>
      <c r="AX249" s="51">
        <v>264126678.14383399</v>
      </c>
      <c r="AY249" s="51">
        <v>288474342.654468</v>
      </c>
      <c r="AZ249" s="51">
        <v>312822048.95828497</v>
      </c>
      <c r="BA249" s="51">
        <v>337169797.49187899</v>
      </c>
      <c r="BB249" s="51">
        <v>337169797.49187899</v>
      </c>
      <c r="BC249" s="51">
        <v>387154903.55084199</v>
      </c>
      <c r="BD249" s="51">
        <v>437140050.15772098</v>
      </c>
      <c r="BE249" s="51">
        <v>297939237.72906297</v>
      </c>
      <c r="BF249" s="51">
        <v>343754800.01980799</v>
      </c>
      <c r="BG249" s="51">
        <v>389570404.123362</v>
      </c>
      <c r="BH249" s="51">
        <v>435386050.47166502</v>
      </c>
      <c r="BI249" s="51">
        <v>481201739.50193399</v>
      </c>
      <c r="BJ249" s="51">
        <v>527017471.65673202</v>
      </c>
      <c r="BK249" s="51">
        <v>572833247.38404703</v>
      </c>
      <c r="BL249" s="51">
        <v>618649067.13736498</v>
      </c>
      <c r="BM249" s="51">
        <v>664464931.37574899</v>
      </c>
      <c r="BN249" s="51">
        <v>252986840.56391701</v>
      </c>
      <c r="BO249" s="51">
        <v>252986840.56391701</v>
      </c>
      <c r="BP249" s="51">
        <v>291088764.76737899</v>
      </c>
      <c r="BQ249" s="51">
        <v>329190732.13043302</v>
      </c>
      <c r="BR249" s="51">
        <v>367292743.096457</v>
      </c>
      <c r="BS249" s="51">
        <v>405394798.11421299</v>
      </c>
      <c r="BT249" s="51">
        <v>443496897.63792598</v>
      </c>
      <c r="BU249" s="51">
        <v>137962542.12735799</v>
      </c>
      <c r="BV249" s="51">
        <v>156973815.38121799</v>
      </c>
      <c r="BW249" s="51">
        <v>175985134.53724399</v>
      </c>
      <c r="BX249" s="51">
        <v>194996500.07227701</v>
      </c>
      <c r="BY249" s="51">
        <v>214007912.46901199</v>
      </c>
      <c r="BZ249" s="51">
        <v>233019372.21608001</v>
      </c>
      <c r="CA249" s="51">
        <v>252030879.80813101</v>
      </c>
      <c r="CB249" s="51">
        <v>252030879.80813101</v>
      </c>
      <c r="CC249" s="51">
        <v>288094225.98099899</v>
      </c>
      <c r="CD249" s="51">
        <v>324157618.09335297</v>
      </c>
      <c r="CE249" s="51">
        <v>360221056.61712903</v>
      </c>
      <c r="CF249" s="51">
        <v>396284542.029993</v>
      </c>
      <c r="CG249" s="51">
        <v>432348074.81542701</v>
      </c>
      <c r="CH249" s="51">
        <v>126173155.462806</v>
      </c>
      <c r="CI249" s="51">
        <v>143223534.46748099</v>
      </c>
      <c r="CJ249" s="51">
        <v>160273962.330863</v>
      </c>
      <c r="CK249" s="51">
        <v>177324439.560507</v>
      </c>
      <c r="CL249" s="51">
        <v>194374966.67019999</v>
      </c>
      <c r="CM249" s="51">
        <v>211425544.18004301</v>
      </c>
      <c r="CN249" s="51">
        <v>228476172.616548</v>
      </c>
      <c r="CO249" s="51">
        <v>228476172.616548</v>
      </c>
    </row>
    <row r="250" spans="1:93">
      <c r="A250" s="50" t="s">
        <v>1118</v>
      </c>
      <c r="B250" s="51" t="s">
        <v>777</v>
      </c>
      <c r="C250" s="51">
        <v>0</v>
      </c>
      <c r="D250" s="51">
        <v>0</v>
      </c>
      <c r="E250" s="51">
        <v>0</v>
      </c>
      <c r="F250" s="51">
        <v>0</v>
      </c>
      <c r="G250" s="51">
        <v>0</v>
      </c>
      <c r="H250" s="51">
        <v>0</v>
      </c>
      <c r="I250" s="51">
        <v>0</v>
      </c>
      <c r="J250" s="51">
        <v>0</v>
      </c>
      <c r="K250" s="51">
        <v>0</v>
      </c>
      <c r="L250" s="51">
        <v>0</v>
      </c>
      <c r="M250" s="51">
        <v>0</v>
      </c>
      <c r="N250" s="51">
        <v>0</v>
      </c>
      <c r="O250" s="51">
        <v>0</v>
      </c>
      <c r="P250" s="51">
        <v>0</v>
      </c>
      <c r="Q250" s="51">
        <v>0</v>
      </c>
      <c r="R250" s="51">
        <v>0</v>
      </c>
      <c r="S250" s="51">
        <v>0</v>
      </c>
      <c r="T250" s="51">
        <v>0</v>
      </c>
      <c r="U250" s="51">
        <v>0</v>
      </c>
      <c r="V250" s="51">
        <v>0</v>
      </c>
      <c r="W250" s="51">
        <v>0</v>
      </c>
      <c r="X250" s="51">
        <v>0</v>
      </c>
      <c r="Y250" s="51">
        <v>0</v>
      </c>
      <c r="Z250" s="51">
        <v>0</v>
      </c>
      <c r="AA250" s="51">
        <v>0</v>
      </c>
      <c r="AB250" s="51">
        <v>0</v>
      </c>
      <c r="AC250" s="51">
        <v>0</v>
      </c>
      <c r="AD250" s="51">
        <v>0</v>
      </c>
      <c r="AE250" s="51">
        <v>0</v>
      </c>
      <c r="AF250" s="51">
        <v>0</v>
      </c>
      <c r="AG250" s="51">
        <v>0</v>
      </c>
      <c r="AH250" s="51">
        <v>0</v>
      </c>
      <c r="AI250" s="51">
        <v>0</v>
      </c>
      <c r="AJ250" s="51">
        <v>0</v>
      </c>
      <c r="AK250" s="51">
        <v>0</v>
      </c>
      <c r="AL250" s="51">
        <v>0</v>
      </c>
      <c r="AM250" s="51">
        <v>0</v>
      </c>
      <c r="AN250" s="51">
        <v>0</v>
      </c>
      <c r="AO250" s="51">
        <v>0</v>
      </c>
      <c r="AP250" s="51">
        <v>0</v>
      </c>
      <c r="AQ250" s="51">
        <v>0</v>
      </c>
      <c r="AR250" s="51">
        <v>0</v>
      </c>
      <c r="AS250" s="51">
        <v>0</v>
      </c>
      <c r="AT250" s="51">
        <v>0</v>
      </c>
      <c r="AU250" s="51">
        <v>0</v>
      </c>
      <c r="AV250" s="51">
        <v>0</v>
      </c>
      <c r="AW250" s="51">
        <v>0</v>
      </c>
      <c r="AX250" s="51">
        <v>0</v>
      </c>
      <c r="AY250" s="51">
        <v>0</v>
      </c>
      <c r="AZ250" s="51">
        <v>0</v>
      </c>
      <c r="BA250" s="51">
        <v>0</v>
      </c>
      <c r="BB250" s="51">
        <v>0</v>
      </c>
      <c r="BC250" s="51">
        <v>0</v>
      </c>
      <c r="BD250" s="51">
        <v>0</v>
      </c>
      <c r="BE250" s="51">
        <v>0</v>
      </c>
      <c r="BF250" s="51">
        <v>0</v>
      </c>
      <c r="BG250" s="51">
        <v>0</v>
      </c>
      <c r="BH250" s="51">
        <v>0</v>
      </c>
      <c r="BI250" s="51">
        <v>0</v>
      </c>
      <c r="BJ250" s="51">
        <v>0</v>
      </c>
      <c r="BK250" s="51">
        <v>0</v>
      </c>
      <c r="BL250" s="51">
        <v>0</v>
      </c>
      <c r="BM250" s="51">
        <v>0</v>
      </c>
      <c r="BN250" s="51">
        <v>0</v>
      </c>
      <c r="BO250" s="51">
        <v>0</v>
      </c>
      <c r="BP250" s="51">
        <v>0</v>
      </c>
      <c r="BQ250" s="51">
        <v>0</v>
      </c>
      <c r="BR250" s="51">
        <v>0</v>
      </c>
      <c r="BS250" s="51">
        <v>0</v>
      </c>
      <c r="BT250" s="51">
        <v>0</v>
      </c>
      <c r="BU250" s="51">
        <v>0</v>
      </c>
      <c r="BV250" s="51">
        <v>0</v>
      </c>
      <c r="BW250" s="51">
        <v>0</v>
      </c>
      <c r="BX250" s="51">
        <v>0</v>
      </c>
      <c r="BY250" s="51">
        <v>0</v>
      </c>
      <c r="BZ250" s="51">
        <v>0</v>
      </c>
      <c r="CA250" s="51">
        <v>0</v>
      </c>
      <c r="CB250" s="51">
        <v>0</v>
      </c>
      <c r="CC250" s="51">
        <v>0</v>
      </c>
      <c r="CD250" s="51">
        <v>0</v>
      </c>
      <c r="CE250" s="51">
        <v>0</v>
      </c>
      <c r="CF250" s="51">
        <v>0</v>
      </c>
      <c r="CG250" s="51">
        <v>0</v>
      </c>
      <c r="CH250" s="51">
        <v>0</v>
      </c>
      <c r="CI250" s="51">
        <v>0</v>
      </c>
      <c r="CJ250" s="51">
        <v>0</v>
      </c>
      <c r="CK250" s="51">
        <v>0</v>
      </c>
      <c r="CL250" s="51">
        <v>0</v>
      </c>
      <c r="CM250" s="51">
        <v>0</v>
      </c>
      <c r="CN250" s="51">
        <v>0</v>
      </c>
      <c r="CO250" s="51">
        <v>0</v>
      </c>
    </row>
    <row r="251" spans="1:93" outlineLevel="1">
      <c r="A251" s="66"/>
      <c r="B251" s="51" t="s">
        <v>129</v>
      </c>
      <c r="AC251" s="51">
        <v>2272623.21</v>
      </c>
      <c r="AD251" s="51">
        <v>2514198.2400000002</v>
      </c>
      <c r="AE251" s="51">
        <v>2812193.51</v>
      </c>
      <c r="AF251" s="51">
        <v>3133168.46</v>
      </c>
      <c r="AG251" s="51">
        <v>4455825.8899999997</v>
      </c>
    </row>
    <row r="252" spans="1:93" outlineLevel="1">
      <c r="A252" s="66"/>
      <c r="B252" s="51" t="s">
        <v>129</v>
      </c>
      <c r="AC252" s="51">
        <v>1070850</v>
      </c>
      <c r="AD252" s="51">
        <v>1070850</v>
      </c>
      <c r="AE252" s="51">
        <v>1070850</v>
      </c>
      <c r="AF252" s="51">
        <v>1070850</v>
      </c>
      <c r="AG252" s="51">
        <v>1070850</v>
      </c>
      <c r="AH252" s="51">
        <v>1070850</v>
      </c>
      <c r="AI252" s="51">
        <v>1070850</v>
      </c>
      <c r="AJ252" s="51">
        <v>1070850</v>
      </c>
      <c r="AK252" s="51">
        <v>1070850</v>
      </c>
      <c r="AL252" s="51">
        <v>1070850</v>
      </c>
      <c r="AM252" s="51">
        <v>1070850</v>
      </c>
      <c r="AN252" s="51">
        <v>1070850</v>
      </c>
      <c r="AO252" s="51">
        <v>1070850</v>
      </c>
      <c r="AP252" s="51">
        <v>1070850</v>
      </c>
      <c r="AQ252" s="51">
        <v>1070850</v>
      </c>
      <c r="AR252" s="51">
        <v>1070850</v>
      </c>
      <c r="AS252" s="51">
        <v>1070850</v>
      </c>
      <c r="AT252" s="51">
        <v>1070850</v>
      </c>
      <c r="AU252" s="51">
        <v>1070850</v>
      </c>
      <c r="AV252" s="51">
        <v>1070850</v>
      </c>
      <c r="AW252" s="51">
        <v>1070850</v>
      </c>
      <c r="AX252" s="51">
        <v>1070850</v>
      </c>
      <c r="AY252" s="51">
        <v>1070850</v>
      </c>
      <c r="AZ252" s="51">
        <v>1070850</v>
      </c>
      <c r="BA252" s="51">
        <v>1070850</v>
      </c>
      <c r="BB252" s="51">
        <v>1070850</v>
      </c>
      <c r="BC252" s="51">
        <v>1070850</v>
      </c>
      <c r="BD252" s="51">
        <v>1070850</v>
      </c>
      <c r="BE252" s="51">
        <v>1070850</v>
      </c>
      <c r="BF252" s="51">
        <v>1070850</v>
      </c>
      <c r="BG252" s="51">
        <v>1070850</v>
      </c>
      <c r="BH252" s="51">
        <v>1070850</v>
      </c>
      <c r="BI252" s="51">
        <v>1070850</v>
      </c>
      <c r="BJ252" s="51">
        <v>1070850</v>
      </c>
      <c r="BK252" s="51">
        <v>1070850</v>
      </c>
      <c r="BL252" s="51">
        <v>1070850</v>
      </c>
      <c r="BM252" s="51">
        <v>1070850</v>
      </c>
      <c r="BN252" s="51">
        <v>1070850</v>
      </c>
      <c r="BO252" s="51">
        <v>1070850</v>
      </c>
      <c r="BP252" s="51">
        <v>1070850</v>
      </c>
      <c r="BQ252" s="51">
        <v>1070850</v>
      </c>
      <c r="BR252" s="51">
        <v>1070850</v>
      </c>
      <c r="BS252" s="51">
        <v>1070850</v>
      </c>
      <c r="BT252" s="51">
        <v>1070850</v>
      </c>
      <c r="BU252" s="51">
        <v>1070850</v>
      </c>
      <c r="BV252" s="51">
        <v>1070850</v>
      </c>
      <c r="BW252" s="51">
        <v>1070850</v>
      </c>
      <c r="BX252" s="51">
        <v>1070850</v>
      </c>
      <c r="BY252" s="51">
        <v>1070850</v>
      </c>
      <c r="BZ252" s="51">
        <v>1070850</v>
      </c>
      <c r="CA252" s="51">
        <v>1070850</v>
      </c>
      <c r="CB252" s="51">
        <v>1070850</v>
      </c>
      <c r="CC252" s="51">
        <v>1070850</v>
      </c>
      <c r="CD252" s="51">
        <v>1070850</v>
      </c>
      <c r="CE252" s="51">
        <v>1070850</v>
      </c>
      <c r="CF252" s="51">
        <v>1070850</v>
      </c>
      <c r="CG252" s="51">
        <v>1070850</v>
      </c>
      <c r="CH252" s="51">
        <v>1070850</v>
      </c>
      <c r="CI252" s="51">
        <v>1070850</v>
      </c>
      <c r="CJ252" s="51">
        <v>1070850</v>
      </c>
      <c r="CK252" s="51">
        <v>1070850</v>
      </c>
      <c r="CL252" s="51">
        <v>1070850</v>
      </c>
      <c r="CM252" s="51">
        <v>1070850</v>
      </c>
      <c r="CN252" s="51">
        <v>1070850</v>
      </c>
      <c r="CO252" s="51">
        <v>1070850</v>
      </c>
    </row>
    <row r="253" spans="1:93" outlineLevel="1">
      <c r="A253" s="66"/>
      <c r="B253" s="51" t="s">
        <v>129</v>
      </c>
      <c r="AC253" s="51">
        <v>-558110</v>
      </c>
      <c r="AD253" s="51">
        <v>-558110</v>
      </c>
    </row>
    <row r="254" spans="1:93" outlineLevel="1">
      <c r="A254" s="66"/>
      <c r="B254" s="51" t="s">
        <v>129</v>
      </c>
      <c r="AC254" s="51">
        <v>2334809.8125999998</v>
      </c>
      <c r="AD254" s="51">
        <v>4522251.1700999998</v>
      </c>
      <c r="AE254" s="51">
        <v>6090325.409</v>
      </c>
      <c r="AF254" s="51">
        <v>7010406.9115000004</v>
      </c>
      <c r="AG254" s="51">
        <v>7437489.6343999999</v>
      </c>
      <c r="AH254" s="51">
        <v>7788817.7844000002</v>
      </c>
      <c r="AI254" s="51">
        <v>8119427.1288999999</v>
      </c>
      <c r="AJ254" s="51">
        <v>8407342.8385000005</v>
      </c>
      <c r="AK254" s="51">
        <v>8673833.4385000002</v>
      </c>
      <c r="AL254" s="51">
        <v>9191997.4733000007</v>
      </c>
      <c r="AM254" s="51">
        <v>9737821.1171999909</v>
      </c>
    </row>
    <row r="255" spans="1:93" outlineLevel="1">
      <c r="A255" s="66"/>
      <c r="B255" s="51" t="s">
        <v>129</v>
      </c>
      <c r="AC255" s="51">
        <v>42836530</v>
      </c>
      <c r="AD255" s="51">
        <v>42836530</v>
      </c>
      <c r="AE255" s="51">
        <v>42836530</v>
      </c>
      <c r="AF255" s="51">
        <v>42836530</v>
      </c>
      <c r="AG255" s="51">
        <v>42836530</v>
      </c>
      <c r="AH255" s="51">
        <v>42836530</v>
      </c>
      <c r="AI255" s="51">
        <v>42836530</v>
      </c>
      <c r="AJ255" s="51">
        <v>42836530</v>
      </c>
      <c r="AK255" s="51">
        <v>42836530</v>
      </c>
      <c r="AL255" s="51">
        <v>42836530</v>
      </c>
      <c r="AM255" s="51">
        <v>42836530</v>
      </c>
      <c r="AN255" s="51">
        <v>42836530</v>
      </c>
      <c r="AO255" s="51">
        <v>42836530</v>
      </c>
      <c r="AP255" s="51">
        <v>42836530</v>
      </c>
      <c r="AQ255" s="51">
        <v>42836530</v>
      </c>
      <c r="AR255" s="51">
        <v>42836530</v>
      </c>
      <c r="AS255" s="51">
        <v>42836530</v>
      </c>
      <c r="AT255" s="51">
        <v>42836530</v>
      </c>
      <c r="AU255" s="51">
        <v>42836530</v>
      </c>
      <c r="AV255" s="51">
        <v>42836530</v>
      </c>
      <c r="AW255" s="51">
        <v>42836530</v>
      </c>
      <c r="AX255" s="51">
        <v>42836530</v>
      </c>
      <c r="AY255" s="51">
        <v>42836530</v>
      </c>
      <c r="AZ255" s="51">
        <v>42836530</v>
      </c>
      <c r="BA255" s="51">
        <v>42836530</v>
      </c>
      <c r="BB255" s="51">
        <v>42836530</v>
      </c>
      <c r="BC255" s="51">
        <v>42836530</v>
      </c>
      <c r="BD255" s="51">
        <v>42836530</v>
      </c>
      <c r="BE255" s="51">
        <v>42836530</v>
      </c>
      <c r="BF255" s="51">
        <v>42836530</v>
      </c>
      <c r="BG255" s="51">
        <v>42836530</v>
      </c>
      <c r="BH255" s="51">
        <v>42836530</v>
      </c>
      <c r="BI255" s="51">
        <v>42836530</v>
      </c>
      <c r="BJ255" s="51">
        <v>42836530</v>
      </c>
      <c r="BK255" s="51">
        <v>42836530</v>
      </c>
      <c r="BL255" s="51">
        <v>42836530</v>
      </c>
      <c r="BM255" s="51">
        <v>42836530</v>
      </c>
      <c r="BN255" s="51">
        <v>42836530</v>
      </c>
      <c r="BO255" s="51">
        <v>42836530</v>
      </c>
      <c r="BP255" s="51">
        <v>42836530</v>
      </c>
      <c r="BQ255" s="51">
        <v>42836530</v>
      </c>
      <c r="BR255" s="51">
        <v>42836530</v>
      </c>
      <c r="BS255" s="51">
        <v>42836530</v>
      </c>
      <c r="BT255" s="51">
        <v>42836530</v>
      </c>
      <c r="BU255" s="51">
        <v>42836530</v>
      </c>
      <c r="BV255" s="51">
        <v>42836530</v>
      </c>
      <c r="BW255" s="51">
        <v>42836530</v>
      </c>
      <c r="BX255" s="51">
        <v>42836530</v>
      </c>
      <c r="BY255" s="51">
        <v>42836530</v>
      </c>
      <c r="BZ255" s="51">
        <v>42836530</v>
      </c>
      <c r="CA255" s="51">
        <v>42836530</v>
      </c>
      <c r="CB255" s="51">
        <v>42836530</v>
      </c>
      <c r="CC255" s="51">
        <v>42836530</v>
      </c>
      <c r="CD255" s="51">
        <v>42836530</v>
      </c>
      <c r="CE255" s="51">
        <v>42836530</v>
      </c>
      <c r="CF255" s="51">
        <v>42836530</v>
      </c>
      <c r="CG255" s="51">
        <v>42836530</v>
      </c>
      <c r="CH255" s="51">
        <v>42836530</v>
      </c>
      <c r="CI255" s="51">
        <v>42836530</v>
      </c>
      <c r="CJ255" s="51">
        <v>42836530</v>
      </c>
      <c r="CK255" s="51">
        <v>42836530</v>
      </c>
      <c r="CL255" s="51">
        <v>42836530</v>
      </c>
      <c r="CM255" s="51">
        <v>42836530</v>
      </c>
      <c r="CN255" s="51">
        <v>42836530</v>
      </c>
      <c r="CO255" s="51">
        <v>42836530</v>
      </c>
    </row>
    <row r="256" spans="1:93" outlineLevel="1">
      <c r="A256" s="66"/>
      <c r="B256" s="51" t="s">
        <v>129</v>
      </c>
      <c r="AC256" s="51">
        <v>33243.917300000001</v>
      </c>
      <c r="AD256" s="51">
        <v>28807.865199999898</v>
      </c>
      <c r="AE256" s="51">
        <v>59994.364800000003</v>
      </c>
      <c r="AF256" s="51">
        <v>49655.6856999999</v>
      </c>
      <c r="AG256" s="51">
        <v>57419.324999999997</v>
      </c>
      <c r="AH256" s="51">
        <v>57387.464999999997</v>
      </c>
    </row>
    <row r="257" spans="1:93" outlineLevel="1">
      <c r="A257" s="66"/>
      <c r="B257" s="51" t="s">
        <v>129</v>
      </c>
      <c r="AC257" s="51">
        <v>2136.3748000000001</v>
      </c>
      <c r="AD257" s="51">
        <v>2145.4448000000002</v>
      </c>
      <c r="AE257" s="51">
        <v>2462.9004999999902</v>
      </c>
      <c r="AF257" s="51">
        <v>2049.5194999999999</v>
      </c>
      <c r="AG257" s="51">
        <v>2376.5252</v>
      </c>
      <c r="AH257" s="51">
        <v>2334.4351999999999</v>
      </c>
      <c r="AI257" s="51">
        <v>2140.8647999999998</v>
      </c>
      <c r="AJ257" s="51">
        <v>5944.6764999999996</v>
      </c>
      <c r="AK257" s="51">
        <v>4358.3256000000001</v>
      </c>
      <c r="AL257" s="51">
        <v>4303.1974</v>
      </c>
      <c r="AM257" s="51">
        <v>2372.1329999999998</v>
      </c>
      <c r="AN257" s="51">
        <v>2240.5063</v>
      </c>
      <c r="AO257" s="51">
        <v>2240.5063</v>
      </c>
      <c r="AP257" s="51">
        <v>2484.3896</v>
      </c>
      <c r="AQ257" s="51">
        <v>2893.9006999999901</v>
      </c>
      <c r="AR257" s="51">
        <v>2733.2638999999999</v>
      </c>
      <c r="AS257" s="51">
        <v>2633.2662</v>
      </c>
      <c r="AT257" s="51">
        <v>2627.6761999999999</v>
      </c>
      <c r="AU257" s="51">
        <v>2375.47299999999</v>
      </c>
      <c r="AV257" s="51">
        <v>2601.5662000000002</v>
      </c>
      <c r="AW257" s="51">
        <v>143684.62539999999</v>
      </c>
      <c r="AX257" s="51">
        <v>153235.57949999999</v>
      </c>
    </row>
    <row r="258" spans="1:93" outlineLevel="1">
      <c r="A258" s="66"/>
      <c r="B258" s="51" t="s">
        <v>129</v>
      </c>
      <c r="BC258" s="51">
        <v>2002.9166666666599</v>
      </c>
      <c r="BD258" s="51">
        <v>2002.9166666666599</v>
      </c>
      <c r="BE258" s="51">
        <v>2002.9166666666599</v>
      </c>
      <c r="BF258" s="51">
        <v>2002.9166666666599</v>
      </c>
      <c r="BG258" s="51">
        <v>2002.9166666666599</v>
      </c>
      <c r="BH258" s="51">
        <v>2002.9166666666599</v>
      </c>
      <c r="BI258" s="51">
        <v>2002.9166666666599</v>
      </c>
      <c r="BJ258" s="51">
        <v>2002.9166666666599</v>
      </c>
      <c r="BK258" s="51">
        <v>2002.9166666666599</v>
      </c>
      <c r="BL258" s="51">
        <v>2002.9166666666599</v>
      </c>
    </row>
    <row r="259" spans="1:93" outlineLevel="1">
      <c r="A259" s="66"/>
      <c r="B259" s="51" t="s">
        <v>129</v>
      </c>
      <c r="BC259" s="51">
        <v>1164.3067790017501</v>
      </c>
      <c r="BD259" s="51">
        <v>1164.3067790017501</v>
      </c>
      <c r="BE259" s="51">
        <v>1164.3067790017501</v>
      </c>
      <c r="BF259" s="51">
        <v>1164.3067790017501</v>
      </c>
      <c r="BG259" s="51">
        <v>1164.3067790017501</v>
      </c>
      <c r="BH259" s="51">
        <v>1164.3067790017501</v>
      </c>
      <c r="BI259" s="51">
        <v>1164.3067790017501</v>
      </c>
      <c r="BJ259" s="51">
        <v>1164.3067790017501</v>
      </c>
      <c r="BK259" s="51">
        <v>1164.3067790017501</v>
      </c>
      <c r="BL259" s="51">
        <v>1164.3067790017501</v>
      </c>
      <c r="BM259" s="51">
        <v>1164.3067790017501</v>
      </c>
      <c r="BN259" s="51">
        <v>1164.3067790017501</v>
      </c>
      <c r="BO259" s="51">
        <v>1164.3067790017501</v>
      </c>
      <c r="BP259" s="51">
        <v>57018.518650211197</v>
      </c>
      <c r="BQ259" s="51">
        <v>57018.518650211197</v>
      </c>
      <c r="BR259" s="51">
        <v>57018.518650211197</v>
      </c>
      <c r="BS259" s="51">
        <v>57018.518650211197</v>
      </c>
      <c r="BT259" s="51">
        <v>57018.518650211197</v>
      </c>
      <c r="BU259" s="51">
        <v>57018.518650211197</v>
      </c>
      <c r="BV259" s="51">
        <v>57018.518650211197</v>
      </c>
      <c r="BW259" s="51">
        <v>57018.518650211197</v>
      </c>
      <c r="BX259" s="51">
        <v>57018.518650211197</v>
      </c>
      <c r="BY259" s="51">
        <v>57018.518650211197</v>
      </c>
      <c r="BZ259" s="51">
        <v>57018.518650211197</v>
      </c>
    </row>
    <row r="260" spans="1:93" outlineLevel="1">
      <c r="A260" s="66"/>
      <c r="B260" s="51" t="s">
        <v>129</v>
      </c>
      <c r="BP260" s="51">
        <v>3863.91711463724</v>
      </c>
      <c r="BQ260" s="51">
        <v>3863.91711463724</v>
      </c>
      <c r="BR260" s="51">
        <v>3863.91711463724</v>
      </c>
      <c r="BS260" s="51">
        <v>3863.91711463724</v>
      </c>
      <c r="BT260" s="51">
        <v>3863.91711463724</v>
      </c>
      <c r="BU260" s="51">
        <v>3863.91711463724</v>
      </c>
      <c r="BV260" s="51">
        <v>3863.91711463724</v>
      </c>
      <c r="BW260" s="51">
        <v>3863.91711463724</v>
      </c>
      <c r="BX260" s="51">
        <v>3863.91711463724</v>
      </c>
      <c r="BY260" s="51">
        <v>3863.91711463724</v>
      </c>
      <c r="BZ260" s="51">
        <v>3863.91711463724</v>
      </c>
      <c r="CA260" s="51">
        <v>3863.9171146372601</v>
      </c>
      <c r="CB260" s="51">
        <v>3863.9171146372601</v>
      </c>
      <c r="CC260" s="51">
        <v>4716.1915699582496</v>
      </c>
      <c r="CD260" s="51">
        <v>4716.1915699582496</v>
      </c>
      <c r="CE260" s="51">
        <v>4716.1915699582496</v>
      </c>
      <c r="CF260" s="51">
        <v>4716.1915699582496</v>
      </c>
      <c r="CG260" s="51">
        <v>4716.1915699582496</v>
      </c>
      <c r="CH260" s="51">
        <v>4716.1915699582496</v>
      </c>
      <c r="CI260" s="51">
        <v>4716.1915699582496</v>
      </c>
      <c r="CJ260" s="51">
        <v>4716.1915699582496</v>
      </c>
      <c r="CK260" s="51">
        <v>4716.1915699582496</v>
      </c>
      <c r="CL260" s="51">
        <v>4716.1915699582496</v>
      </c>
      <c r="CM260" s="51">
        <v>4716.1915699582496</v>
      </c>
      <c r="CN260" s="51">
        <v>4716.1915699582596</v>
      </c>
      <c r="CO260" s="51">
        <v>4716.1915699582596</v>
      </c>
    </row>
    <row r="261" spans="1:93" outlineLevel="1">
      <c r="A261" s="66"/>
      <c r="B261" s="51" t="s">
        <v>129</v>
      </c>
      <c r="BC261" s="51">
        <v>1581.39</v>
      </c>
      <c r="BD261" s="51">
        <v>1581.39</v>
      </c>
      <c r="BE261" s="51">
        <v>1581.39</v>
      </c>
      <c r="BF261" s="51">
        <v>1581.39</v>
      </c>
      <c r="BG261" s="51">
        <v>1581.39</v>
      </c>
      <c r="BH261" s="51">
        <v>1581.39</v>
      </c>
      <c r="BI261" s="51">
        <v>1581.39</v>
      </c>
      <c r="BJ261" s="51">
        <v>1581.39</v>
      </c>
      <c r="BK261" s="51">
        <v>1581.39</v>
      </c>
      <c r="BL261" s="51">
        <v>1581.39</v>
      </c>
      <c r="BM261" s="51">
        <v>1581.39</v>
      </c>
      <c r="BN261" s="51">
        <v>1581.3899999999901</v>
      </c>
      <c r="BO261" s="51">
        <v>1581.3899999999901</v>
      </c>
      <c r="BP261" s="51">
        <v>10134.972</v>
      </c>
      <c r="BQ261" s="51">
        <v>10134.972</v>
      </c>
      <c r="BR261" s="51">
        <v>10134.972</v>
      </c>
      <c r="BS261" s="51">
        <v>10134.972</v>
      </c>
      <c r="BT261" s="51">
        <v>10134.972</v>
      </c>
      <c r="BU261" s="51">
        <v>10134.972</v>
      </c>
      <c r="BV261" s="51">
        <v>10134.972</v>
      </c>
      <c r="BW261" s="51">
        <v>10134.972</v>
      </c>
      <c r="BX261" s="51">
        <v>10134.972</v>
      </c>
      <c r="BY261" s="51">
        <v>10134.972</v>
      </c>
      <c r="BZ261" s="51">
        <v>10134.972</v>
      </c>
      <c r="CA261" s="51">
        <v>10134.9719999999</v>
      </c>
      <c r="CB261" s="51">
        <v>10134.9719999999</v>
      </c>
      <c r="CC261" s="51">
        <v>120792.671999999</v>
      </c>
      <c r="CD261" s="51">
        <v>120792.671999999</v>
      </c>
      <c r="CE261" s="51">
        <v>120792.671999999</v>
      </c>
      <c r="CF261" s="51">
        <v>120792.671999999</v>
      </c>
      <c r="CG261" s="51">
        <v>120792.671999999</v>
      </c>
      <c r="CH261" s="51">
        <v>120792.671999999</v>
      </c>
      <c r="CI261" s="51">
        <v>120792.671999999</v>
      </c>
      <c r="CJ261" s="51">
        <v>120792.671999999</v>
      </c>
      <c r="CK261" s="51">
        <v>120792.671999999</v>
      </c>
      <c r="CL261" s="51">
        <v>120792.671999999</v>
      </c>
      <c r="CM261" s="51">
        <v>120792.671999999</v>
      </c>
    </row>
    <row r="262" spans="1:93" outlineLevel="1">
      <c r="A262" s="66"/>
      <c r="B262" s="51" t="s">
        <v>129</v>
      </c>
      <c r="AC262" s="51">
        <v>22526.833299999998</v>
      </c>
      <c r="AD262" s="51">
        <v>22526.833299999998</v>
      </c>
      <c r="AE262" s="51">
        <v>22526.833299999998</v>
      </c>
      <c r="AF262" s="51">
        <v>22526.833299999998</v>
      </c>
      <c r="AG262" s="51">
        <v>22526.833299999998</v>
      </c>
      <c r="AH262" s="51">
        <v>22526.833299999998</v>
      </c>
      <c r="AI262" s="51">
        <v>22526.833299999998</v>
      </c>
      <c r="AJ262" s="51">
        <v>22526.833299999998</v>
      </c>
      <c r="AK262" s="51">
        <v>22526.833299999998</v>
      </c>
      <c r="AL262" s="51">
        <v>22526.833299999998</v>
      </c>
      <c r="AM262" s="51">
        <v>22526.833299999998</v>
      </c>
      <c r="AN262" s="51">
        <v>22526.833299999998</v>
      </c>
      <c r="AO262" s="51">
        <v>22526.833299999998</v>
      </c>
      <c r="AP262" s="51">
        <v>40975.083299999998</v>
      </c>
      <c r="AQ262" s="51">
        <v>40975.083299999998</v>
      </c>
      <c r="AR262" s="51">
        <v>40975.083299999998</v>
      </c>
      <c r="AS262" s="51">
        <v>40975.083299999998</v>
      </c>
      <c r="AT262" s="51">
        <v>40975.083299999998</v>
      </c>
      <c r="AU262" s="51">
        <v>40975.083299999998</v>
      </c>
      <c r="AV262" s="51">
        <v>40975.083299999998</v>
      </c>
      <c r="AW262" s="51">
        <v>40975.083299999998</v>
      </c>
      <c r="AX262" s="51">
        <v>40975.083299999998</v>
      </c>
      <c r="AY262" s="51">
        <v>40975.083299999998</v>
      </c>
      <c r="AZ262" s="51">
        <v>40975.083299999998</v>
      </c>
      <c r="BA262" s="51">
        <v>40975.083299999998</v>
      </c>
      <c r="BB262" s="51">
        <v>40975.083299999998</v>
      </c>
    </row>
    <row r="263" spans="1:93" outlineLevel="1">
      <c r="A263" s="66"/>
      <c r="B263" s="51" t="s">
        <v>129</v>
      </c>
      <c r="BC263" s="51">
        <v>1084.1737481055</v>
      </c>
      <c r="BD263" s="51">
        <v>1084.1737481055</v>
      </c>
      <c r="BE263" s="51">
        <v>1084.1737481055</v>
      </c>
      <c r="BF263" s="51">
        <v>1084.1737481055</v>
      </c>
      <c r="BG263" s="51">
        <v>1084.1737481055</v>
      </c>
      <c r="BH263" s="51">
        <v>1084.1737481055</v>
      </c>
      <c r="BI263" s="51">
        <v>1084.1737481055</v>
      </c>
      <c r="BJ263" s="51">
        <v>1084.1737481055</v>
      </c>
      <c r="BK263" s="51">
        <v>1084.1737481055</v>
      </c>
      <c r="BL263" s="51">
        <v>1084.1737481055</v>
      </c>
      <c r="BM263" s="51">
        <v>1084.1737481055</v>
      </c>
      <c r="BN263" s="51">
        <v>1084.1737481055</v>
      </c>
      <c r="BO263" s="51">
        <v>1084.1737481055</v>
      </c>
      <c r="BP263" s="51">
        <v>20274.185305494699</v>
      </c>
      <c r="BQ263" s="51">
        <v>20274.185305494699</v>
      </c>
      <c r="BR263" s="51">
        <v>20274.185305494699</v>
      </c>
      <c r="BS263" s="51">
        <v>20274.185305494699</v>
      </c>
      <c r="BT263" s="51">
        <v>20274.185305494699</v>
      </c>
      <c r="BU263" s="51">
        <v>20274.185305494699</v>
      </c>
      <c r="BV263" s="51">
        <v>20274.185305494699</v>
      </c>
      <c r="BW263" s="51">
        <v>20274.185305494699</v>
      </c>
      <c r="BX263" s="51">
        <v>20274.185305494699</v>
      </c>
      <c r="BY263" s="51">
        <v>20274.185305494699</v>
      </c>
      <c r="BZ263" s="51">
        <v>20274.185305494699</v>
      </c>
      <c r="CA263" s="51">
        <v>20274.185305494699</v>
      </c>
      <c r="CB263" s="51">
        <v>20274.185305494699</v>
      </c>
      <c r="CC263" s="51">
        <v>36877.581401094001</v>
      </c>
      <c r="CD263" s="51">
        <v>36877.581401094001</v>
      </c>
    </row>
    <row r="264" spans="1:93" outlineLevel="1">
      <c r="A264" s="66"/>
      <c r="B264" s="51" t="s">
        <v>129</v>
      </c>
      <c r="AC264" s="51">
        <v>51049.54</v>
      </c>
      <c r="AD264" s="51">
        <v>46306.03</v>
      </c>
      <c r="AE264" s="51">
        <v>51176.369999999901</v>
      </c>
      <c r="AF264" s="51">
        <v>54742.589399999997</v>
      </c>
      <c r="AG264" s="51">
        <v>76740.436499999894</v>
      </c>
      <c r="AH264" s="51">
        <v>72949.279399999999</v>
      </c>
      <c r="AI264" s="51">
        <v>76043.599999999904</v>
      </c>
      <c r="AJ264" s="51">
        <v>76076</v>
      </c>
      <c r="AK264" s="51">
        <v>73254.92</v>
      </c>
      <c r="AL264" s="51">
        <v>75432.209999999905</v>
      </c>
      <c r="AM264" s="51">
        <v>72402.559999999998</v>
      </c>
      <c r="AN264" s="51">
        <v>74384.619999999893</v>
      </c>
      <c r="AO264" s="51">
        <v>74384.619999999893</v>
      </c>
      <c r="AP264" s="51">
        <v>74625.029999999897</v>
      </c>
      <c r="AQ264" s="51">
        <v>68722.9399999999</v>
      </c>
      <c r="AR264" s="51">
        <v>74479.8299999999</v>
      </c>
      <c r="AS264" s="51">
        <v>73066.27</v>
      </c>
      <c r="AT264" s="51">
        <v>75340.67</v>
      </c>
      <c r="AU264" s="51">
        <v>72504.03</v>
      </c>
      <c r="AV264" s="51">
        <v>74592.600000000006</v>
      </c>
      <c r="AW264" s="51">
        <v>73699.77</v>
      </c>
      <c r="AX264" s="51">
        <v>72436.75</v>
      </c>
      <c r="AY264" s="51">
        <v>75461.299999999901</v>
      </c>
      <c r="AZ264" s="51">
        <v>73112.349999999904</v>
      </c>
      <c r="BA264" s="51">
        <v>75952.259999999995</v>
      </c>
      <c r="BB264" s="51">
        <v>75952.259999999995</v>
      </c>
      <c r="BC264" s="51">
        <v>628319.80808977596</v>
      </c>
      <c r="BD264" s="51">
        <v>578626.024969975</v>
      </c>
      <c r="BE264" s="51">
        <v>627097.268733548</v>
      </c>
      <c r="BF264" s="51">
        <v>615195.52815236</v>
      </c>
      <c r="BG264" s="51">
        <v>634345.27685623895</v>
      </c>
      <c r="BH264" s="51">
        <v>610461.64022091997</v>
      </c>
      <c r="BI264" s="51">
        <v>628046.75746083295</v>
      </c>
      <c r="BJ264" s="51">
        <v>620529.40337391605</v>
      </c>
      <c r="BK264" s="51">
        <v>609895.16330709797</v>
      </c>
      <c r="BL264" s="51">
        <v>635360.94436685601</v>
      </c>
      <c r="BM264" s="51">
        <v>615583.50758441899</v>
      </c>
      <c r="BN264" s="51">
        <v>639494.67688405397</v>
      </c>
      <c r="BO264" s="51">
        <v>639494.67688405397</v>
      </c>
      <c r="BP264" s="51">
        <v>884935.98173463996</v>
      </c>
      <c r="BQ264" s="51">
        <v>814946.43789879605</v>
      </c>
      <c r="BR264" s="51">
        <v>883214.13713976496</v>
      </c>
      <c r="BS264" s="51">
        <v>866451.52938817302</v>
      </c>
      <c r="BT264" s="51">
        <v>893422.35133433796</v>
      </c>
    </row>
    <row r="265" spans="1:93" outlineLevel="1">
      <c r="A265" s="66"/>
      <c r="B265" s="51" t="s">
        <v>129</v>
      </c>
      <c r="AC265" s="51">
        <v>13710.11</v>
      </c>
      <c r="AD265" s="51">
        <v>12436.17</v>
      </c>
      <c r="AE265" s="51">
        <v>13744.18</v>
      </c>
      <c r="AF265" s="51">
        <v>13398.36</v>
      </c>
      <c r="AG265" s="51">
        <v>13864.869999999901</v>
      </c>
      <c r="AH265" s="51">
        <v>23557.78</v>
      </c>
      <c r="AI265" s="51">
        <v>46193.119999999901</v>
      </c>
      <c r="AJ265" s="51">
        <v>46212.8299999999</v>
      </c>
      <c r="AK265" s="51">
        <v>44499.15</v>
      </c>
      <c r="AL265" s="51">
        <v>45821.7599999999</v>
      </c>
      <c r="AM265" s="51">
        <v>43981.409999999902</v>
      </c>
      <c r="AN265" s="51">
        <v>59991.454099999901</v>
      </c>
      <c r="AO265" s="51">
        <v>59991.454099999901</v>
      </c>
      <c r="AP265" s="51">
        <v>160448.13</v>
      </c>
      <c r="AQ265" s="51">
        <v>10196843.695800001</v>
      </c>
      <c r="AR265" s="51">
        <v>244181.21</v>
      </c>
      <c r="AS265" s="51">
        <v>236393.5</v>
      </c>
      <c r="AT265" s="51">
        <v>234810.01</v>
      </c>
      <c r="AU265" s="51">
        <v>225969.02999999901</v>
      </c>
      <c r="AV265" s="51">
        <v>232478.45</v>
      </c>
      <c r="AW265" s="51">
        <v>282552.91999999899</v>
      </c>
      <c r="AX265" s="51">
        <v>762595.35</v>
      </c>
      <c r="AY265" s="51">
        <v>695781.78</v>
      </c>
      <c r="AZ265" s="51">
        <v>114159.689999999</v>
      </c>
      <c r="BA265" s="51">
        <v>118594.11</v>
      </c>
      <c r="BB265" s="51">
        <v>118594.11</v>
      </c>
      <c r="BC265" s="51">
        <v>302516.46333429997</v>
      </c>
      <c r="BD265" s="51">
        <v>19225609.497761499</v>
      </c>
      <c r="BE265" s="51">
        <v>460390.757199165</v>
      </c>
      <c r="BF265" s="51">
        <v>445707.44187057199</v>
      </c>
    </row>
    <row r="266" spans="1:93" outlineLevel="1">
      <c r="A266" s="66"/>
      <c r="B266" s="51" t="s">
        <v>129</v>
      </c>
      <c r="AC266" s="51">
        <v>182320</v>
      </c>
      <c r="AD266" s="51">
        <v>182320</v>
      </c>
      <c r="AE266" s="51">
        <v>182320</v>
      </c>
      <c r="AF266" s="51">
        <v>182320</v>
      </c>
      <c r="AG266" s="51">
        <v>182320</v>
      </c>
      <c r="AH266" s="51">
        <v>182320</v>
      </c>
      <c r="AI266" s="51">
        <v>182320</v>
      </c>
      <c r="AJ266" s="51">
        <v>182320</v>
      </c>
      <c r="AK266" s="51">
        <v>182320</v>
      </c>
      <c r="AL266" s="51">
        <v>182320</v>
      </c>
      <c r="AM266" s="51">
        <v>182320</v>
      </c>
      <c r="AN266" s="51">
        <v>182320</v>
      </c>
      <c r="AO266" s="51">
        <v>182320</v>
      </c>
      <c r="AP266" s="51">
        <v>182320</v>
      </c>
      <c r="AQ266" s="51">
        <v>182320</v>
      </c>
      <c r="AR266" s="51">
        <v>182320</v>
      </c>
      <c r="AS266" s="51">
        <v>182320</v>
      </c>
      <c r="AT266" s="51">
        <v>182320</v>
      </c>
      <c r="AU266" s="51">
        <v>182320</v>
      </c>
      <c r="AV266" s="51">
        <v>182320</v>
      </c>
      <c r="AW266" s="51">
        <v>182320</v>
      </c>
      <c r="AX266" s="51">
        <v>182320</v>
      </c>
      <c r="AY266" s="51">
        <v>182320</v>
      </c>
      <c r="AZ266" s="51">
        <v>182320</v>
      </c>
      <c r="BA266" s="51">
        <v>182320</v>
      </c>
      <c r="BB266" s="51">
        <v>182320</v>
      </c>
      <c r="BC266" s="51">
        <v>203668.40606951801</v>
      </c>
      <c r="BD266" s="51">
        <v>225016.81213903599</v>
      </c>
      <c r="BE266" s="51">
        <v>246365.218208554</v>
      </c>
      <c r="BF266" s="51">
        <v>267713.62427807198</v>
      </c>
      <c r="BG266" s="51">
        <v>289062.03034758999</v>
      </c>
      <c r="BH266" s="51">
        <v>310410.43641710799</v>
      </c>
      <c r="BI266" s="51">
        <v>331758.84248662501</v>
      </c>
      <c r="BJ266" s="51">
        <v>353107.24855614302</v>
      </c>
      <c r="BK266" s="51">
        <v>374455.65462566097</v>
      </c>
      <c r="BL266" s="51">
        <v>395804.06069517898</v>
      </c>
      <c r="BM266" s="51">
        <v>417152.46676469699</v>
      </c>
      <c r="BN266" s="51">
        <v>438500.872834215</v>
      </c>
      <c r="BO266" s="51">
        <v>438500.872834215</v>
      </c>
      <c r="BP266" s="51">
        <v>552273.02594504994</v>
      </c>
      <c r="BQ266" s="51">
        <v>666045.17905588401</v>
      </c>
      <c r="BR266" s="51">
        <v>779817.33216671797</v>
      </c>
      <c r="BS266" s="51">
        <v>893589.48527755204</v>
      </c>
      <c r="BT266" s="51">
        <v>1007361.6383883799</v>
      </c>
      <c r="BU266" s="51">
        <v>1121133.7914992201</v>
      </c>
      <c r="BV266" s="51">
        <v>1234905.9446100499</v>
      </c>
      <c r="BW266" s="51">
        <v>1348678.0977208801</v>
      </c>
      <c r="BX266" s="51">
        <v>1462450.25083172</v>
      </c>
      <c r="BY266" s="51">
        <v>1576222.4039425501</v>
      </c>
      <c r="BZ266" s="51">
        <v>1689994.55705339</v>
      </c>
      <c r="CA266" s="51">
        <v>1803766.7101642201</v>
      </c>
      <c r="CB266" s="51">
        <v>1803766.7101642201</v>
      </c>
      <c r="CC266" s="51">
        <v>3104450.5776663101</v>
      </c>
      <c r="CD266" s="51">
        <v>4405134.4451684002</v>
      </c>
      <c r="CE266" s="51">
        <v>5705818.3126705</v>
      </c>
      <c r="CF266" s="51">
        <v>7006502.1801725896</v>
      </c>
      <c r="CG266" s="51">
        <v>8307186.0476746801</v>
      </c>
      <c r="CH266" s="51">
        <v>9607869.9151767697</v>
      </c>
      <c r="CI266" s="51">
        <v>10908553.7826788</v>
      </c>
      <c r="CJ266" s="51">
        <v>12209237.6501809</v>
      </c>
      <c r="CK266" s="51">
        <v>13509921.517682999</v>
      </c>
      <c r="CL266" s="51">
        <v>14810605.3851851</v>
      </c>
      <c r="CM266" s="51">
        <v>16111289.252687201</v>
      </c>
      <c r="CN266" s="51">
        <v>17411973.120189302</v>
      </c>
      <c r="CO266" s="51">
        <v>17411973.120189302</v>
      </c>
    </row>
    <row r="267" spans="1:93" outlineLevel="1">
      <c r="A267" s="66"/>
      <c r="B267" s="51" t="s">
        <v>129</v>
      </c>
      <c r="BP267" s="51">
        <v>193153.96985442401</v>
      </c>
      <c r="BQ267" s="51">
        <v>386307.93970884802</v>
      </c>
      <c r="BR267" s="51">
        <v>579461.90956327203</v>
      </c>
      <c r="BS267" s="51">
        <v>772615.87941769604</v>
      </c>
      <c r="BT267" s="51">
        <v>965769.84927212005</v>
      </c>
      <c r="BU267" s="51">
        <v>1158923.8191265401</v>
      </c>
      <c r="BV267" s="51">
        <v>1352077.7889809599</v>
      </c>
      <c r="BW267" s="51">
        <v>1545231.75883539</v>
      </c>
      <c r="BX267" s="51">
        <v>1738385.72868981</v>
      </c>
      <c r="BY267" s="51">
        <v>1931539.6985442401</v>
      </c>
      <c r="BZ267" s="51">
        <v>2124693.6683986601</v>
      </c>
      <c r="CA267" s="51">
        <v>2317847.63825309</v>
      </c>
      <c r="CB267" s="51">
        <v>2317847.63825309</v>
      </c>
      <c r="CC267" s="51">
        <v>2561683.5615950301</v>
      </c>
      <c r="CD267" s="51">
        <v>2805519.4849369698</v>
      </c>
      <c r="CE267" s="51">
        <v>3049355.40827891</v>
      </c>
      <c r="CF267" s="51">
        <v>3293191.3316208501</v>
      </c>
      <c r="CG267" s="51">
        <v>3537027.2549627898</v>
      </c>
      <c r="CH267" s="51">
        <v>3780863.17830473</v>
      </c>
      <c r="CI267" s="51">
        <v>4024699.1016466701</v>
      </c>
      <c r="CJ267" s="51">
        <v>4268535.0249886103</v>
      </c>
      <c r="CK267" s="51">
        <v>4512370.9483305505</v>
      </c>
      <c r="CL267" s="51">
        <v>4756206.8716724897</v>
      </c>
      <c r="CM267" s="51">
        <v>5000042.7950144298</v>
      </c>
      <c r="CN267" s="51">
        <v>5243878.7183563598</v>
      </c>
      <c r="CO267" s="51">
        <v>5243878.7183563598</v>
      </c>
    </row>
    <row r="268" spans="1:93" outlineLevel="1">
      <c r="A268" s="66"/>
      <c r="B268" s="51" t="s">
        <v>129</v>
      </c>
      <c r="AP268" s="51">
        <v>86242.585500000001</v>
      </c>
      <c r="AQ268" s="51">
        <v>130109.87609999999</v>
      </c>
      <c r="AR268" s="51">
        <v>159369.14180000001</v>
      </c>
      <c r="AS268" s="51">
        <v>239674.5699</v>
      </c>
      <c r="AT268" s="51">
        <v>371097.17660000001</v>
      </c>
      <c r="AU268" s="51">
        <v>460592.87459999998</v>
      </c>
      <c r="AV268" s="51">
        <v>613849.71669999999</v>
      </c>
      <c r="AW268" s="51">
        <v>796254.87520000001</v>
      </c>
      <c r="AX268" s="51">
        <v>891604.07079999999</v>
      </c>
      <c r="AY268" s="51">
        <v>928800.2463</v>
      </c>
      <c r="AZ268" s="51">
        <v>954464.1912</v>
      </c>
      <c r="BA268" s="51">
        <v>981075.45920000004</v>
      </c>
      <c r="BB268" s="51">
        <v>981075.45920000004</v>
      </c>
      <c r="BC268" s="51">
        <v>1018436.62699921</v>
      </c>
      <c r="BD268" s="51">
        <v>1037440.38477736</v>
      </c>
      <c r="BE268" s="51">
        <v>1050115.79715237</v>
      </c>
      <c r="BF268" s="51">
        <v>1084904.9278009599</v>
      </c>
      <c r="BG268" s="51">
        <v>1141838.5416654099</v>
      </c>
      <c r="BH268" s="51">
        <v>1180608.9909846301</v>
      </c>
      <c r="BI268" s="51">
        <v>1247001.4183554</v>
      </c>
      <c r="BJ268" s="51">
        <v>1326021.19373262</v>
      </c>
      <c r="BK268" s="51">
        <v>1367327.4379236801</v>
      </c>
      <c r="BL268" s="51">
        <v>1383441.2005884701</v>
      </c>
      <c r="BM268" s="51">
        <v>1394559.08331705</v>
      </c>
      <c r="BN268" s="51">
        <v>1406087.3561656</v>
      </c>
      <c r="BO268" s="51">
        <v>1406087.3561656</v>
      </c>
      <c r="BP268" s="51">
        <v>2085513.7996747701</v>
      </c>
      <c r="BQ268" s="51">
        <v>2431104.0561118498</v>
      </c>
      <c r="BR268" s="51">
        <v>2661611.0465851501</v>
      </c>
      <c r="BS268" s="51">
        <v>3294264.0577644701</v>
      </c>
      <c r="BT268" s="51">
        <v>4329622.5613298099</v>
      </c>
      <c r="BU268" s="51">
        <v>5034677.3025459303</v>
      </c>
      <c r="BV268" s="51">
        <v>6242047.7746597398</v>
      </c>
      <c r="BW268" s="51">
        <v>7679051.1691994602</v>
      </c>
      <c r="BX268" s="51">
        <v>8430220.26370636</v>
      </c>
      <c r="BY268" s="51">
        <v>8723254.9064595997</v>
      </c>
      <c r="BZ268" s="51">
        <v>8925437.6530543491</v>
      </c>
      <c r="CA268" s="51">
        <v>9135083.4916972406</v>
      </c>
      <c r="CB268" s="51">
        <v>9135083.4916972406</v>
      </c>
      <c r="CC268" s="51">
        <v>9436448.1288496703</v>
      </c>
      <c r="CD268" s="51">
        <v>9589737.2497391198</v>
      </c>
      <c r="CE268" s="51">
        <v>9691980.3346362803</v>
      </c>
      <c r="CF268" s="51">
        <v>9972598.2690409292</v>
      </c>
      <c r="CG268" s="51">
        <v>10431839.2107653</v>
      </c>
      <c r="CH268" s="51">
        <v>10744571.4694065</v>
      </c>
      <c r="CI268" s="51">
        <v>11280109.5952967</v>
      </c>
      <c r="CJ268" s="51">
        <v>11917503.1067202</v>
      </c>
      <c r="CK268" s="51">
        <v>12250689.728714099</v>
      </c>
      <c r="CL268" s="51">
        <v>12380667.4174398</v>
      </c>
      <c r="CM268" s="51">
        <v>12470347.073932501</v>
      </c>
      <c r="CN268" s="51">
        <v>12563337.0405572</v>
      </c>
      <c r="CO268" s="51">
        <v>12563337.0405572</v>
      </c>
    </row>
    <row r="269" spans="1:93" outlineLevel="1">
      <c r="A269" s="66"/>
      <c r="B269" s="51" t="s">
        <v>129</v>
      </c>
      <c r="AC269" s="51">
        <v>19890</v>
      </c>
      <c r="AD269" s="51">
        <v>19890</v>
      </c>
      <c r="AE269" s="51">
        <v>19890</v>
      </c>
      <c r="AF269" s="51">
        <v>19890</v>
      </c>
      <c r="AG269" s="51">
        <v>19890</v>
      </c>
      <c r="AH269" s="51">
        <v>19890</v>
      </c>
      <c r="AI269" s="51">
        <v>19890</v>
      </c>
      <c r="AJ269" s="51">
        <v>19890</v>
      </c>
      <c r="AK269" s="51">
        <v>19890</v>
      </c>
      <c r="AL269" s="51">
        <v>19890</v>
      </c>
      <c r="AM269" s="51">
        <v>19890</v>
      </c>
      <c r="AN269" s="51">
        <v>19890</v>
      </c>
      <c r="AO269" s="51">
        <v>19890</v>
      </c>
      <c r="AP269" s="51">
        <v>19890</v>
      </c>
      <c r="AQ269" s="51">
        <v>19890</v>
      </c>
      <c r="AR269" s="51">
        <v>19890</v>
      </c>
      <c r="AS269" s="51">
        <v>19890</v>
      </c>
      <c r="AT269" s="51">
        <v>19890</v>
      </c>
      <c r="AU269" s="51">
        <v>19890</v>
      </c>
      <c r="AV269" s="51">
        <v>19890</v>
      </c>
      <c r="AW269" s="51">
        <v>19890</v>
      </c>
      <c r="AX269" s="51">
        <v>19890</v>
      </c>
      <c r="AY269" s="51">
        <v>19890</v>
      </c>
      <c r="AZ269" s="51">
        <v>19890</v>
      </c>
      <c r="BA269" s="51">
        <v>19890</v>
      </c>
      <c r="BB269" s="51">
        <v>19890</v>
      </c>
      <c r="BC269" s="51">
        <v>19890</v>
      </c>
      <c r="BD269" s="51">
        <v>19890</v>
      </c>
      <c r="BE269" s="51">
        <v>19890</v>
      </c>
      <c r="BF269" s="51">
        <v>19890</v>
      </c>
      <c r="BG269" s="51">
        <v>19890</v>
      </c>
      <c r="BH269" s="51">
        <v>19890</v>
      </c>
      <c r="BI269" s="51">
        <v>19890</v>
      </c>
      <c r="BJ269" s="51">
        <v>19890</v>
      </c>
      <c r="BK269" s="51">
        <v>19890</v>
      </c>
      <c r="BL269" s="51">
        <v>19890</v>
      </c>
      <c r="BM269" s="51">
        <v>19890</v>
      </c>
      <c r="BN269" s="51">
        <v>19890</v>
      </c>
      <c r="BO269" s="51">
        <v>19890</v>
      </c>
      <c r="BP269" s="51">
        <v>19890</v>
      </c>
      <c r="BQ269" s="51">
        <v>19890</v>
      </c>
      <c r="BR269" s="51">
        <v>19890</v>
      </c>
      <c r="BS269" s="51">
        <v>19890</v>
      </c>
      <c r="BT269" s="51">
        <v>19890</v>
      </c>
      <c r="BU269" s="51">
        <v>19890</v>
      </c>
      <c r="BV269" s="51">
        <v>19890</v>
      </c>
      <c r="BW269" s="51">
        <v>19890</v>
      </c>
      <c r="BX269" s="51">
        <v>19890</v>
      </c>
      <c r="BY269" s="51">
        <v>19890</v>
      </c>
      <c r="BZ269" s="51">
        <v>19890</v>
      </c>
      <c r="CA269" s="51">
        <v>19890</v>
      </c>
      <c r="CB269" s="51">
        <v>19890</v>
      </c>
      <c r="CC269" s="51">
        <v>19890</v>
      </c>
      <c r="CD269" s="51">
        <v>19890</v>
      </c>
      <c r="CE269" s="51">
        <v>19890</v>
      </c>
      <c r="CF269" s="51">
        <v>19890</v>
      </c>
      <c r="CG269" s="51">
        <v>19890</v>
      </c>
      <c r="CH269" s="51">
        <v>19890</v>
      </c>
      <c r="CI269" s="51">
        <v>19890</v>
      </c>
      <c r="CJ269" s="51">
        <v>19890</v>
      </c>
      <c r="CK269" s="51">
        <v>19890</v>
      </c>
      <c r="CL269" s="51">
        <v>19890</v>
      </c>
      <c r="CM269" s="51">
        <v>19890</v>
      </c>
      <c r="CN269" s="51">
        <v>19890</v>
      </c>
      <c r="CO269" s="51">
        <v>19890</v>
      </c>
    </row>
    <row r="270" spans="1:93" outlineLevel="1">
      <c r="A270" s="66"/>
      <c r="B270" s="51" t="s">
        <v>129</v>
      </c>
      <c r="AC270" s="51">
        <v>1330490</v>
      </c>
      <c r="AD270" s="51">
        <v>1330490</v>
      </c>
      <c r="AE270" s="51">
        <v>1330490</v>
      </c>
      <c r="AF270" s="51">
        <v>1330490</v>
      </c>
      <c r="AG270" s="51">
        <v>1330490</v>
      </c>
      <c r="AH270" s="51">
        <v>1330490</v>
      </c>
      <c r="AI270" s="51">
        <v>1330490</v>
      </c>
      <c r="AJ270" s="51">
        <v>1330490</v>
      </c>
      <c r="AK270" s="51">
        <v>1330490</v>
      </c>
      <c r="AL270" s="51">
        <v>1330490</v>
      </c>
      <c r="AM270" s="51">
        <v>1330490</v>
      </c>
      <c r="AN270" s="51">
        <v>1330490</v>
      </c>
      <c r="AO270" s="51">
        <v>1330490</v>
      </c>
      <c r="AP270" s="51">
        <v>1330490</v>
      </c>
      <c r="AQ270" s="51">
        <v>1330490</v>
      </c>
      <c r="AR270" s="51">
        <v>1330490</v>
      </c>
      <c r="AS270" s="51">
        <v>1330490</v>
      </c>
      <c r="AT270" s="51">
        <v>1330490</v>
      </c>
      <c r="AU270" s="51">
        <v>1330490</v>
      </c>
      <c r="AV270" s="51">
        <v>1330490</v>
      </c>
      <c r="AW270" s="51">
        <v>1330490</v>
      </c>
      <c r="AX270" s="51">
        <v>1330490</v>
      </c>
      <c r="AY270" s="51">
        <v>1330490</v>
      </c>
      <c r="AZ270" s="51">
        <v>1330490</v>
      </c>
      <c r="BA270" s="51">
        <v>1330490</v>
      </c>
      <c r="BB270" s="51">
        <v>1330490</v>
      </c>
      <c r="BC270" s="51">
        <v>1330490</v>
      </c>
      <c r="BD270" s="51">
        <v>1330490</v>
      </c>
      <c r="BE270" s="51">
        <v>1330490</v>
      </c>
      <c r="BF270" s="51">
        <v>1330490</v>
      </c>
      <c r="BG270" s="51">
        <v>1330490</v>
      </c>
      <c r="BH270" s="51">
        <v>1330490</v>
      </c>
      <c r="BI270" s="51">
        <v>1330490</v>
      </c>
      <c r="BJ270" s="51">
        <v>1330490</v>
      </c>
      <c r="BK270" s="51">
        <v>1330490</v>
      </c>
      <c r="BL270" s="51">
        <v>1330490</v>
      </c>
      <c r="BM270" s="51">
        <v>1330490</v>
      </c>
      <c r="BN270" s="51">
        <v>1330490</v>
      </c>
      <c r="BO270" s="51">
        <v>1330490</v>
      </c>
      <c r="BP270" s="51">
        <v>1330490</v>
      </c>
      <c r="BQ270" s="51">
        <v>1330490</v>
      </c>
      <c r="BR270" s="51">
        <v>1330490</v>
      </c>
      <c r="BS270" s="51">
        <v>1330490</v>
      </c>
      <c r="BT270" s="51">
        <v>1330490</v>
      </c>
      <c r="BU270" s="51">
        <v>1330490</v>
      </c>
      <c r="BV270" s="51">
        <v>1330490</v>
      </c>
      <c r="BW270" s="51">
        <v>1330490</v>
      </c>
      <c r="BX270" s="51">
        <v>1330490</v>
      </c>
      <c r="BY270" s="51">
        <v>1330490</v>
      </c>
      <c r="BZ270" s="51">
        <v>1330490</v>
      </c>
      <c r="CA270" s="51">
        <v>1330490</v>
      </c>
      <c r="CB270" s="51">
        <v>1330490</v>
      </c>
      <c r="CC270" s="51">
        <v>1330490</v>
      </c>
      <c r="CD270" s="51">
        <v>1330490</v>
      </c>
      <c r="CE270" s="51">
        <v>1330490</v>
      </c>
      <c r="CF270" s="51">
        <v>1330490</v>
      </c>
      <c r="CG270" s="51">
        <v>1330490</v>
      </c>
      <c r="CH270" s="51">
        <v>1330490</v>
      </c>
      <c r="CI270" s="51">
        <v>1330490</v>
      </c>
      <c r="CJ270" s="51">
        <v>1330490</v>
      </c>
      <c r="CK270" s="51">
        <v>1330490</v>
      </c>
      <c r="CL270" s="51">
        <v>1330490</v>
      </c>
      <c r="CM270" s="51">
        <v>1330490</v>
      </c>
      <c r="CN270" s="51">
        <v>1330490</v>
      </c>
      <c r="CO270" s="51">
        <v>1330490</v>
      </c>
    </row>
    <row r="271" spans="1:93" outlineLevel="1">
      <c r="A271" s="66"/>
      <c r="B271" s="51" t="s">
        <v>129</v>
      </c>
      <c r="AC271" s="51">
        <v>21000871.643300001</v>
      </c>
      <c r="AD271" s="51">
        <v>22783676.494100001</v>
      </c>
      <c r="AE271" s="51">
        <v>24219670.057799999</v>
      </c>
      <c r="AF271" s="51">
        <v>25000883.907499999</v>
      </c>
      <c r="AG271" s="51">
        <v>25250161.446400002</v>
      </c>
      <c r="AH271" s="51">
        <v>25430402.844599999</v>
      </c>
      <c r="AI271" s="51">
        <v>25618137.319899999</v>
      </c>
      <c r="AJ271" s="51">
        <v>25799647.478999998</v>
      </c>
      <c r="AK271" s="51">
        <v>26025050.543000001</v>
      </c>
      <c r="AL271" s="51">
        <v>26325885.200399999</v>
      </c>
    </row>
    <row r="272" spans="1:93" outlineLevel="1">
      <c r="A272" s="66"/>
      <c r="B272" s="51" t="s">
        <v>129</v>
      </c>
      <c r="AC272" s="51">
        <v>9983214.9188982304</v>
      </c>
      <c r="AD272" s="51">
        <v>9984241.8962461706</v>
      </c>
      <c r="AE272" s="51">
        <v>9985272.1288936101</v>
      </c>
      <c r="AF272" s="51">
        <v>9986305.6285467707</v>
      </c>
      <c r="AG272" s="51">
        <v>9987342.4069578201</v>
      </c>
      <c r="AH272" s="51">
        <v>9988382.4759250898</v>
      </c>
      <c r="AI272" s="51">
        <v>9989425.8472932503</v>
      </c>
      <c r="AJ272" s="51">
        <v>9990472.5329535007</v>
      </c>
      <c r="AK272" s="51">
        <v>9991522.5448438097</v>
      </c>
      <c r="AL272" s="51">
        <v>9992575.8949490692</v>
      </c>
      <c r="AM272" s="51">
        <v>9993632.5953013208</v>
      </c>
      <c r="AN272" s="51">
        <v>9994692.6579799391</v>
      </c>
      <c r="AO272" s="51">
        <v>9994692.6579799391</v>
      </c>
      <c r="AP272" s="51">
        <v>9995717.6737900395</v>
      </c>
      <c r="AQ272" s="51">
        <v>9996745.9373014309</v>
      </c>
      <c r="AR272" s="51">
        <v>9997777.4601891804</v>
      </c>
      <c r="AS272" s="51">
        <v>9998812.2541741692</v>
      </c>
      <c r="AT272" s="51">
        <v>9999850.3310232908</v>
      </c>
      <c r="AU272" s="51">
        <v>10000891.702549599</v>
      </c>
      <c r="AV272" s="51">
        <v>10001936.380612699</v>
      </c>
      <c r="AW272" s="51">
        <v>10002984.377118699</v>
      </c>
      <c r="AX272" s="51">
        <v>10004035.7040204</v>
      </c>
      <c r="AY272" s="51">
        <v>10005090.3733177</v>
      </c>
      <c r="AZ272" s="51">
        <v>10006148.3970578</v>
      </c>
      <c r="BA272" s="51">
        <v>10007209.7873352</v>
      </c>
      <c r="BB272" s="51">
        <v>10007209.7873352</v>
      </c>
      <c r="BC272" s="51">
        <v>10008236.0868522</v>
      </c>
      <c r="BD272" s="51">
        <v>10009265.638137801</v>
      </c>
      <c r="BE272" s="51">
        <v>10010298.452881699</v>
      </c>
      <c r="BF272" s="51">
        <v>10011334.5428195</v>
      </c>
      <c r="BG272" s="51">
        <v>10012373.9197328</v>
      </c>
      <c r="BH272" s="51">
        <v>10013416.5954496</v>
      </c>
      <c r="BI272" s="51">
        <v>10014462.581844101</v>
      </c>
      <c r="BJ272" s="51">
        <v>10015511.890837399</v>
      </c>
      <c r="BK272" s="51">
        <v>10016564.534397401</v>
      </c>
      <c r="BL272" s="51">
        <v>10017620.524538999</v>
      </c>
      <c r="BM272" s="51">
        <v>10018679.873324299</v>
      </c>
      <c r="BN272" s="51">
        <v>10019742.5928631</v>
      </c>
      <c r="BO272" s="51">
        <v>10019742.5928631</v>
      </c>
      <c r="BP272" s="51">
        <v>10020770.1776946</v>
      </c>
      <c r="BQ272" s="51">
        <v>10021801.018367199</v>
      </c>
      <c r="BR272" s="51">
        <v>10022835.1265852</v>
      </c>
      <c r="BS272" s="51">
        <v>10023872.514098899</v>
      </c>
      <c r="BT272" s="51">
        <v>10024913.192704599</v>
      </c>
      <c r="BU272" s="51">
        <v>10025957.1742451</v>
      </c>
      <c r="BV272" s="51">
        <v>10027004.470609499</v>
      </c>
      <c r="BW272" s="51">
        <v>10028055.093733899</v>
      </c>
      <c r="BX272" s="51">
        <v>10029109.0556011</v>
      </c>
      <c r="BY272" s="51">
        <v>10030166.3682411</v>
      </c>
      <c r="BZ272" s="51">
        <v>10031227.0437312</v>
      </c>
      <c r="CA272" s="51">
        <v>10032291.0941962</v>
      </c>
      <c r="CB272" s="51">
        <v>10032291.0941962</v>
      </c>
      <c r="CC272" s="51">
        <v>10033319.965951901</v>
      </c>
      <c r="CD272" s="51">
        <v>10034352.097626301</v>
      </c>
      <c r="CE272" s="51">
        <v>10035387.500938199</v>
      </c>
      <c r="CF272" s="51">
        <v>10036426.1876528</v>
      </c>
      <c r="CG272" s="51">
        <v>10037468.1695811</v>
      </c>
      <c r="CH272" s="51">
        <v>10038513.458580701</v>
      </c>
      <c r="CI272" s="51">
        <v>10039562.066555699</v>
      </c>
      <c r="CJ272" s="51">
        <v>10040614.005457001</v>
      </c>
      <c r="CK272" s="51">
        <v>10041669.2872824</v>
      </c>
      <c r="CL272" s="51">
        <v>10042727.924077099</v>
      </c>
      <c r="CM272" s="51">
        <v>10043789.9279334</v>
      </c>
      <c r="CN272" s="51">
        <v>10044855.310991401</v>
      </c>
      <c r="CO272" s="51">
        <v>10044855.310991401</v>
      </c>
    </row>
    <row r="273" spans="1:93" outlineLevel="1">
      <c r="A273" s="66"/>
      <c r="B273" s="51" t="s">
        <v>129</v>
      </c>
      <c r="AC273" s="51">
        <v>16685500.5886</v>
      </c>
      <c r="AD273" s="51">
        <v>21850414.103100002</v>
      </c>
      <c r="AE273" s="51">
        <v>74635.718366000205</v>
      </c>
      <c r="AF273" s="51">
        <v>3896912.7293659998</v>
      </c>
      <c r="AG273" s="51">
        <v>10916918.934566</v>
      </c>
      <c r="AH273" s="51">
        <v>30505.2270059986</v>
      </c>
      <c r="AI273" s="51">
        <v>2506559.9891559901</v>
      </c>
      <c r="AJ273" s="51">
        <v>6236809.3026059903</v>
      </c>
      <c r="AK273" s="51">
        <v>100753.59657500099</v>
      </c>
      <c r="AL273" s="51">
        <v>7027297.6479249997</v>
      </c>
      <c r="AM273" s="51">
        <v>10034868.776474999</v>
      </c>
      <c r="AN273" s="51">
        <v>42046.458560000203</v>
      </c>
      <c r="AO273" s="51">
        <v>42046.458560000203</v>
      </c>
      <c r="AP273" s="51">
        <v>1901131.8355099999</v>
      </c>
      <c r="AQ273" s="51">
        <v>2798610.9676600001</v>
      </c>
      <c r="AR273" s="51">
        <v>9446.7508050001907</v>
      </c>
      <c r="AS273" s="51">
        <v>820410.79365500004</v>
      </c>
      <c r="AT273" s="51">
        <v>1217055.907805</v>
      </c>
      <c r="AU273" s="51">
        <v>103500.82087700001</v>
      </c>
      <c r="AV273" s="51">
        <v>4033876.7409270001</v>
      </c>
      <c r="AW273" s="51">
        <v>6384903.1883770004</v>
      </c>
      <c r="AX273" s="51">
        <v>34800.188966999398</v>
      </c>
      <c r="AY273" s="51">
        <v>2316804.8683169899</v>
      </c>
      <c r="AZ273" s="51">
        <v>4766633.6052669901</v>
      </c>
      <c r="BA273" s="51">
        <v>30298.091587000199</v>
      </c>
      <c r="BB273" s="51">
        <v>30298.091587000199</v>
      </c>
      <c r="BC273" s="51">
        <v>2389247.8193016401</v>
      </c>
      <c r="BD273" s="51">
        <v>3528037.9903523801</v>
      </c>
      <c r="BE273" s="51">
        <v>11986.760003353</v>
      </c>
      <c r="BF273" s="51">
        <v>1040999.9682110701</v>
      </c>
      <c r="BG273" s="51">
        <v>1544293.62842937</v>
      </c>
      <c r="BH273" s="51">
        <v>131329.758306526</v>
      </c>
      <c r="BI273" s="51">
        <v>5118491.3601200897</v>
      </c>
      <c r="BJ273" s="51">
        <v>8101653.5466576098</v>
      </c>
      <c r="BK273" s="51">
        <v>44157.1416277838</v>
      </c>
      <c r="BL273" s="51">
        <v>2939739.2293249802</v>
      </c>
      <c r="BM273" s="51">
        <v>6048269.3181672301</v>
      </c>
      <c r="BN273" s="51">
        <v>38444.536075923599</v>
      </c>
      <c r="BO273" s="51">
        <v>38444.536075923599</v>
      </c>
      <c r="BP273" s="51">
        <v>1083334.99104318</v>
      </c>
      <c r="BQ273" s="51">
        <v>1587759.0429682799</v>
      </c>
      <c r="BR273" s="51">
        <v>5309.5031938730699</v>
      </c>
      <c r="BS273" s="51">
        <v>461108.14385975199</v>
      </c>
      <c r="BT273" s="51">
        <v>684040.720772748</v>
      </c>
      <c r="BU273" s="51">
        <v>58172.164203173001</v>
      </c>
      <c r="BV273" s="51">
        <v>2267222.0196923199</v>
      </c>
      <c r="BW273" s="51">
        <v>3588605.7090989398</v>
      </c>
      <c r="BX273" s="51">
        <v>19559.287450439999</v>
      </c>
      <c r="BY273" s="51">
        <v>1302149.6069737601</v>
      </c>
      <c r="BZ273" s="51">
        <v>2679064.67245781</v>
      </c>
      <c r="CA273" s="51">
        <v>17028.904058412001</v>
      </c>
      <c r="CB273" s="51">
        <v>17028.904058412001</v>
      </c>
      <c r="CC273" s="51">
        <v>432149.703469928</v>
      </c>
      <c r="CD273" s="51">
        <v>632550.53465955495</v>
      </c>
      <c r="CE273" s="51">
        <v>2109.3935731163301</v>
      </c>
      <c r="CF273" s="51">
        <v>183192.00867828599</v>
      </c>
      <c r="CG273" s="51">
        <v>271760.09646495502</v>
      </c>
      <c r="CH273" s="51">
        <v>23111.011487109401</v>
      </c>
      <c r="CI273" s="51">
        <v>900736.54399260797</v>
      </c>
      <c r="CJ273" s="51">
        <v>1425704.3536497401</v>
      </c>
      <c r="CK273" s="51">
        <v>7770.63949981311</v>
      </c>
      <c r="CL273" s="51">
        <v>517326.36969803402</v>
      </c>
      <c r="CM273" s="51">
        <v>1064356.0415533499</v>
      </c>
      <c r="CN273" s="51">
        <v>6765.3527528332197</v>
      </c>
      <c r="CO273" s="51">
        <v>6765.3527528332197</v>
      </c>
    </row>
    <row r="274" spans="1:93" outlineLevel="1">
      <c r="A274" s="66"/>
      <c r="B274" s="51" t="s">
        <v>129</v>
      </c>
      <c r="AC274" s="51">
        <v>1771897.1140999999</v>
      </c>
      <c r="AD274" s="51">
        <v>2193067.0699999998</v>
      </c>
      <c r="AE274" s="51">
        <v>2374386.1999999899</v>
      </c>
      <c r="AF274" s="51">
        <v>2925364.66</v>
      </c>
      <c r="AG274" s="51">
        <v>3125914.08</v>
      </c>
      <c r="AH274" s="51">
        <v>6266182.3099999996</v>
      </c>
      <c r="AI274" s="51">
        <v>6430343.1600000001</v>
      </c>
      <c r="AJ274" s="51">
        <v>6521257.3700000001</v>
      </c>
    </row>
    <row r="275" spans="1:93" outlineLevel="1">
      <c r="A275" s="66"/>
      <c r="B275" s="51" t="s">
        <v>129</v>
      </c>
      <c r="AC275" s="51">
        <v>15272226.8508853</v>
      </c>
      <c r="AD275" s="51">
        <v>15508462.054447699</v>
      </c>
      <c r="AE275" s="51">
        <v>15784985.632307099</v>
      </c>
      <c r="AF275" s="51">
        <v>16036530.134176601</v>
      </c>
      <c r="AG275" s="51">
        <v>16295630.612283699</v>
      </c>
      <c r="AH275" s="51">
        <v>16547609.7665384</v>
      </c>
      <c r="AI275" s="51">
        <v>16808295.6545044</v>
      </c>
      <c r="AJ275" s="51">
        <v>17140448.477979001</v>
      </c>
      <c r="AK275" s="51">
        <v>17464640.699503198</v>
      </c>
      <c r="AL275" s="51">
        <v>17778301.331220701</v>
      </c>
      <c r="AM275" s="51">
        <v>18021843.070794702</v>
      </c>
      <c r="AN275" s="51">
        <v>18274602.062537398</v>
      </c>
      <c r="AO275" s="51">
        <v>18274602.062537398</v>
      </c>
      <c r="AP275" s="51">
        <v>26007771.920888498</v>
      </c>
      <c r="AQ275" s="51">
        <v>34390580.419801898</v>
      </c>
      <c r="AR275" s="51">
        <v>42207353.085797504</v>
      </c>
      <c r="AS275" s="51">
        <v>48773409.319272198</v>
      </c>
      <c r="AT275" s="51">
        <v>55703379.925800599</v>
      </c>
      <c r="AU275" s="51">
        <v>64726094.537036702</v>
      </c>
      <c r="AV275" s="51">
        <v>71313609.280401498</v>
      </c>
      <c r="AW275" s="51">
        <v>81977230.837259501</v>
      </c>
      <c r="AX275" s="51">
        <v>87157817.204486698</v>
      </c>
      <c r="AY275" s="51">
        <v>92696357.204804704</v>
      </c>
      <c r="AZ275" s="51">
        <v>97317212.683626205</v>
      </c>
      <c r="BA275" s="51">
        <v>102029094.35307001</v>
      </c>
      <c r="BB275" s="51">
        <v>102029094.35307001</v>
      </c>
      <c r="BC275" s="51">
        <v>104578422.25139201</v>
      </c>
      <c r="BD275" s="51">
        <v>107315668.539407</v>
      </c>
      <c r="BE275" s="51">
        <v>109906130.592609</v>
      </c>
      <c r="BF275" s="51">
        <v>112167302.483482</v>
      </c>
      <c r="BG275" s="51">
        <v>114529717.53452</v>
      </c>
      <c r="BH275" s="51">
        <v>117454357.10139801</v>
      </c>
      <c r="BI275" s="51">
        <v>119734032.118388</v>
      </c>
      <c r="BJ275" s="51">
        <v>123104821.401135</v>
      </c>
      <c r="BK275" s="51">
        <v>125018126.96453901</v>
      </c>
      <c r="BL275" s="51">
        <v>127031309.649483</v>
      </c>
      <c r="BM275" s="51">
        <v>128804307.146909</v>
      </c>
    </row>
    <row r="276" spans="1:93" outlineLevel="1">
      <c r="A276" s="66"/>
      <c r="B276" s="51" t="s">
        <v>129</v>
      </c>
      <c r="AC276" s="51">
        <v>104357128.602356</v>
      </c>
      <c r="AD276" s="51">
        <v>110520818.700703</v>
      </c>
      <c r="AE276" s="51">
        <v>114481399.58389001</v>
      </c>
      <c r="AF276" s="51">
        <v>117282497.944408</v>
      </c>
      <c r="AM276" s="51">
        <v>254642.06909999999</v>
      </c>
      <c r="AN276" s="51">
        <v>360202.734057252</v>
      </c>
      <c r="AO276" s="51">
        <v>360202.734057252</v>
      </c>
      <c r="AP276" s="51">
        <v>361780.86614546302</v>
      </c>
      <c r="AQ276" s="51">
        <v>363641.69333124498</v>
      </c>
      <c r="AR276" s="51">
        <v>365517.82748511102</v>
      </c>
      <c r="AS276" s="51">
        <v>367409.426146882</v>
      </c>
      <c r="AT276" s="51">
        <v>369316.64877362101</v>
      </c>
      <c r="AU276" s="51">
        <v>371239.65676630702</v>
      </c>
      <c r="AV276" s="51">
        <v>373178.613496929</v>
      </c>
      <c r="AW276" s="51">
        <v>375133.684335995</v>
      </c>
      <c r="AX276" s="51">
        <v>377105.03668048402</v>
      </c>
      <c r="AY276" s="51">
        <v>379092.83998222102</v>
      </c>
      <c r="AZ276" s="51">
        <v>381097.26577670698</v>
      </c>
      <c r="BA276" s="51">
        <v>383118.48771238897</v>
      </c>
      <c r="BB276" s="51">
        <v>383118.48771238897</v>
      </c>
      <c r="BC276" s="51">
        <v>385083.04290426499</v>
      </c>
      <c r="BD276" s="51">
        <v>387063.72530644602</v>
      </c>
      <c r="BE276" s="51">
        <v>389060.70059307298</v>
      </c>
      <c r="BF276" s="51">
        <v>391074.13645105303</v>
      </c>
      <c r="BG276" s="51">
        <v>393104.20260802202</v>
      </c>
      <c r="BH276" s="51">
        <v>395151.070860737</v>
      </c>
      <c r="BI276" s="51">
        <v>397214.915103918</v>
      </c>
      <c r="BJ276" s="51">
        <v>399295.91135953099</v>
      </c>
      <c r="BK276" s="51">
        <v>401394.237806533</v>
      </c>
      <c r="BL276" s="51">
        <v>403510.07481108099</v>
      </c>
      <c r="BM276" s="51">
        <v>405643.60495721601</v>
      </c>
      <c r="BN276" s="51">
        <v>407795.01307802199</v>
      </c>
      <c r="BO276" s="51">
        <v>407795.01307802199</v>
      </c>
      <c r="BP276" s="51">
        <v>409886.10457023099</v>
      </c>
      <c r="BQ276" s="51">
        <v>411994.36202061898</v>
      </c>
      <c r="BR276" s="51">
        <v>414119.96177433798</v>
      </c>
      <c r="BS276" s="51">
        <v>416263.08231894899</v>
      </c>
      <c r="BT276" s="51">
        <v>418423.90431418398</v>
      </c>
      <c r="BU276" s="51">
        <v>420602.61062216997</v>
      </c>
      <c r="BV276" s="51">
        <v>422799.38633812201</v>
      </c>
      <c r="BW276" s="51">
        <v>425014.41882152</v>
      </c>
      <c r="BX276" s="51">
        <v>427247.897727762</v>
      </c>
      <c r="BY276" s="51">
        <v>429500.01504032698</v>
      </c>
      <c r="BZ276" s="51">
        <v>431770.965103428</v>
      </c>
      <c r="CA276" s="51">
        <v>434060.94465518201</v>
      </c>
      <c r="CB276" s="51">
        <v>434060.94465518201</v>
      </c>
      <c r="CC276" s="51">
        <v>436286.722605769</v>
      </c>
      <c r="CD276" s="51">
        <v>438530.77216778899</v>
      </c>
      <c r="CE276" s="51">
        <v>440793.28104472201</v>
      </c>
      <c r="CF276" s="51">
        <v>443074.43922045</v>
      </c>
      <c r="CG276" s="51">
        <v>445374.43899093301</v>
      </c>
      <c r="CH276" s="51">
        <v>447693.47499638202</v>
      </c>
      <c r="CI276" s="51">
        <v>450031.74425393</v>
      </c>
      <c r="CJ276" s="51">
        <v>452389.44619081297</v>
      </c>
      <c r="CK276" s="51">
        <v>454766.78267806798</v>
      </c>
      <c r="CL276" s="51">
        <v>457163.95806476002</v>
      </c>
      <c r="CM276" s="51">
        <v>459581.17921274301</v>
      </c>
      <c r="CN276" s="51">
        <v>462018.655531967</v>
      </c>
      <c r="CO276" s="51">
        <v>462018.655531967</v>
      </c>
    </row>
    <row r="277" spans="1:93" outlineLevel="1">
      <c r="A277" s="66"/>
      <c r="B277" s="51" t="s">
        <v>129</v>
      </c>
      <c r="BC277" s="51">
        <v>158252.05364572501</v>
      </c>
      <c r="BD277" s="51">
        <v>316504.10729145003</v>
      </c>
      <c r="BE277" s="51">
        <v>474756.16093717498</v>
      </c>
      <c r="BF277" s="51">
        <v>633008.21458290005</v>
      </c>
      <c r="BG277" s="51">
        <v>791260.26822862495</v>
      </c>
      <c r="BH277" s="51">
        <v>949512.32187434996</v>
      </c>
      <c r="BI277" s="51">
        <v>1107764.3755200701</v>
      </c>
      <c r="BJ277" s="51">
        <v>1266016.4291658001</v>
      </c>
      <c r="BK277" s="51">
        <v>1424268.4828115201</v>
      </c>
      <c r="BL277" s="51">
        <v>1582520.5364572499</v>
      </c>
      <c r="BM277" s="51">
        <v>1740772.5901029699</v>
      </c>
      <c r="BN277" s="51">
        <v>1899024.6437486999</v>
      </c>
      <c r="BO277" s="51">
        <v>1899024.6437486999</v>
      </c>
      <c r="BP277" s="51">
        <v>1979178.6176531699</v>
      </c>
      <c r="BQ277" s="51">
        <v>2059332.5915576499</v>
      </c>
      <c r="BR277" s="51">
        <v>2139486.5654621199</v>
      </c>
      <c r="BS277" s="51">
        <v>2219640.5393666001</v>
      </c>
      <c r="BT277" s="51">
        <v>2299794.5132710701</v>
      </c>
      <c r="BU277" s="51">
        <v>2379948.4871755498</v>
      </c>
      <c r="BV277" s="51">
        <v>2460102.4610800198</v>
      </c>
      <c r="BW277" s="51">
        <v>2540256.4349845001</v>
      </c>
      <c r="BX277" s="51">
        <v>2620410.40888897</v>
      </c>
      <c r="BY277" s="51">
        <v>2700564.3827934498</v>
      </c>
      <c r="BZ277" s="51">
        <v>2780718.3566979198</v>
      </c>
      <c r="CA277" s="51">
        <v>2860872.3306024</v>
      </c>
      <c r="CB277" s="51">
        <v>2860872.3306024</v>
      </c>
      <c r="CC277" s="51">
        <v>3527873.76546859</v>
      </c>
      <c r="CD277" s="51">
        <v>4194875.2003347799</v>
      </c>
      <c r="CE277" s="51">
        <v>4861876.6352009699</v>
      </c>
      <c r="CF277" s="51">
        <v>5528878.0700671598</v>
      </c>
      <c r="CG277" s="51">
        <v>6195879.50493336</v>
      </c>
      <c r="CH277" s="51">
        <v>6862880.93979955</v>
      </c>
      <c r="CI277" s="51">
        <v>7529882.3746657399</v>
      </c>
      <c r="CJ277" s="51">
        <v>8196883.8095319299</v>
      </c>
      <c r="CK277" s="51">
        <v>8863885.2443981208</v>
      </c>
      <c r="CL277" s="51">
        <v>9530886.6792643107</v>
      </c>
      <c r="CM277" s="51">
        <v>10197888.114130501</v>
      </c>
      <c r="CN277" s="51">
        <v>10864889.5489967</v>
      </c>
      <c r="CO277" s="51">
        <v>10864889.5489967</v>
      </c>
    </row>
    <row r="278" spans="1:93" outlineLevel="1">
      <c r="A278" s="66"/>
      <c r="B278" s="51" t="s">
        <v>129</v>
      </c>
      <c r="AC278" s="51">
        <v>398050</v>
      </c>
      <c r="AD278" s="51">
        <v>398050</v>
      </c>
      <c r="AE278" s="51">
        <v>398050</v>
      </c>
      <c r="AF278" s="51">
        <v>398050</v>
      </c>
      <c r="AG278" s="51">
        <v>398050</v>
      </c>
      <c r="AH278" s="51">
        <v>398050</v>
      </c>
      <c r="AI278" s="51">
        <v>398050</v>
      </c>
      <c r="AJ278" s="51">
        <v>398050</v>
      </c>
      <c r="AK278" s="51">
        <v>398050</v>
      </c>
      <c r="AL278" s="51">
        <v>398050</v>
      </c>
      <c r="AM278" s="51">
        <v>398050</v>
      </c>
      <c r="AN278" s="51">
        <v>398050</v>
      </c>
      <c r="AO278" s="51">
        <v>398050</v>
      </c>
      <c r="AP278" s="51">
        <v>398050</v>
      </c>
      <c r="AQ278" s="51">
        <v>398050</v>
      </c>
      <c r="AR278" s="51">
        <v>398050</v>
      </c>
      <c r="AS278" s="51">
        <v>398050</v>
      </c>
      <c r="AT278" s="51">
        <v>398050</v>
      </c>
      <c r="AU278" s="51">
        <v>398050</v>
      </c>
      <c r="AV278" s="51">
        <v>398050</v>
      </c>
      <c r="AW278" s="51">
        <v>3184626.4578958</v>
      </c>
      <c r="AX278" s="51">
        <v>5443490.2908289004</v>
      </c>
      <c r="AY278" s="51">
        <v>5647737.7127938</v>
      </c>
      <c r="AZ278" s="51">
        <v>5844368.7199600004</v>
      </c>
      <c r="BA278" s="51">
        <v>6400858.3215394001</v>
      </c>
      <c r="BB278" s="51">
        <v>6400858.3215394001</v>
      </c>
      <c r="BC278" s="51">
        <v>6400858.3215394001</v>
      </c>
      <c r="BD278" s="51">
        <v>6400858.3215394001</v>
      </c>
      <c r="BE278" s="51">
        <v>6400858.3215394001</v>
      </c>
      <c r="BF278" s="51">
        <v>6400858.3215394001</v>
      </c>
      <c r="BG278" s="51">
        <v>6400858.3215394001</v>
      </c>
      <c r="BH278" s="51">
        <v>6400858.3215394001</v>
      </c>
      <c r="BI278" s="51">
        <v>6400858.3215394001</v>
      </c>
      <c r="BJ278" s="51">
        <v>7676490.1114274003</v>
      </c>
      <c r="BK278" s="51">
        <v>8710546.9757754207</v>
      </c>
      <c r="BL278" s="51">
        <v>8804046.8342569098</v>
      </c>
      <c r="BM278" s="51">
        <v>8894060.0699993409</v>
      </c>
      <c r="BN278" s="51">
        <v>9148808.4431129303</v>
      </c>
      <c r="BO278" s="51">
        <v>9148808.4431129303</v>
      </c>
      <c r="BP278" s="51">
        <v>9148808.4431129303</v>
      </c>
      <c r="BQ278" s="51">
        <v>9148808.4431129303</v>
      </c>
      <c r="BR278" s="51">
        <v>9148808.4431129303</v>
      </c>
      <c r="BS278" s="51">
        <v>9148808.4431129303</v>
      </c>
      <c r="BT278" s="51">
        <v>9148808.4431129303</v>
      </c>
      <c r="BU278" s="51">
        <v>9148808.4431129303</v>
      </c>
      <c r="BV278" s="51">
        <v>9148808.4431129303</v>
      </c>
      <c r="BW278" s="51">
        <v>23938536.9695573</v>
      </c>
      <c r="BX278" s="51">
        <v>35927435.6673204</v>
      </c>
      <c r="BY278" s="51">
        <v>37011476.9519324</v>
      </c>
      <c r="BZ278" s="51">
        <v>38055094.186130099</v>
      </c>
      <c r="CA278" s="51">
        <v>41008657.546576001</v>
      </c>
      <c r="CB278" s="51">
        <v>41008657.546576001</v>
      </c>
      <c r="CC278" s="51">
        <v>41008657.546576001</v>
      </c>
      <c r="CD278" s="51">
        <v>41008657.546576001</v>
      </c>
      <c r="CE278" s="51">
        <v>41008657.546576001</v>
      </c>
      <c r="CF278" s="51">
        <v>41008657.546576001</v>
      </c>
      <c r="CG278" s="51">
        <v>41008657.546576001</v>
      </c>
      <c r="CH278" s="51">
        <v>41008657.546576001</v>
      </c>
    </row>
    <row r="279" spans="1:93" outlineLevel="1">
      <c r="A279" s="66"/>
      <c r="B279" s="51" t="s">
        <v>129</v>
      </c>
      <c r="AW279" s="51">
        <v>1305312.61390419</v>
      </c>
      <c r="AX279" s="51">
        <v>2363429.4460711</v>
      </c>
      <c r="AY279" s="51">
        <v>2459104.8170062001</v>
      </c>
      <c r="AZ279" s="51">
        <v>2551212.4400399998</v>
      </c>
      <c r="BA279" s="51">
        <v>2811888.1858605999</v>
      </c>
      <c r="BB279" s="51">
        <v>2811888.1858605999</v>
      </c>
      <c r="BC279" s="51">
        <v>2811888.1858605999</v>
      </c>
      <c r="BD279" s="51">
        <v>2811888.1858605999</v>
      </c>
      <c r="BE279" s="51">
        <v>2811888.1858605999</v>
      </c>
      <c r="BF279" s="51">
        <v>2811888.1858605999</v>
      </c>
      <c r="BG279" s="51">
        <v>2811888.1858605999</v>
      </c>
      <c r="BH279" s="51">
        <v>2811888.1858605999</v>
      </c>
      <c r="BI279" s="51">
        <v>2811888.1858605999</v>
      </c>
      <c r="BJ279" s="51">
        <v>3409430.8304630499</v>
      </c>
      <c r="BK279" s="51">
        <v>3893812.8271253398</v>
      </c>
      <c r="BL279" s="51">
        <v>3937610.8518765802</v>
      </c>
      <c r="BM279" s="51">
        <v>3979775.6421876498</v>
      </c>
      <c r="BN279" s="51">
        <v>4099107.1121189799</v>
      </c>
      <c r="BO279" s="51">
        <v>4099107.1121189799</v>
      </c>
      <c r="BP279" s="51">
        <v>4099107.1121189799</v>
      </c>
      <c r="BQ279" s="51">
        <v>4099107.1121189799</v>
      </c>
      <c r="BR279" s="51">
        <v>4099107.1121189799</v>
      </c>
      <c r="BS279" s="51">
        <v>4099107.1121189799</v>
      </c>
      <c r="BT279" s="51">
        <v>4099107.1121189799</v>
      </c>
      <c r="BU279" s="51">
        <v>4099107.1121189799</v>
      </c>
      <c r="BV279" s="51">
        <v>4099107.1121189799</v>
      </c>
      <c r="BW279" s="51">
        <v>11027041.620100999</v>
      </c>
      <c r="BX279" s="51">
        <v>16642986.8250737</v>
      </c>
      <c r="BY279" s="51">
        <v>17150782.9627994</v>
      </c>
      <c r="BZ279" s="51">
        <v>17639643.3118583</v>
      </c>
      <c r="CA279" s="51">
        <v>19023177.397000998</v>
      </c>
      <c r="CB279" s="51">
        <v>19023177.397000998</v>
      </c>
      <c r="CC279" s="51">
        <v>19023177.397000998</v>
      </c>
      <c r="CD279" s="51">
        <v>19023177.397000998</v>
      </c>
      <c r="CE279" s="51">
        <v>19023177.397000998</v>
      </c>
      <c r="CF279" s="51">
        <v>19023177.397000998</v>
      </c>
      <c r="CG279" s="51">
        <v>19023177.397000998</v>
      </c>
      <c r="CH279" s="51">
        <v>19023177.397000998</v>
      </c>
    </row>
    <row r="280" spans="1:93" outlineLevel="1">
      <c r="A280" s="66"/>
      <c r="B280" s="51" t="s">
        <v>129</v>
      </c>
      <c r="AC280" s="51">
        <v>7469361.9831744004</v>
      </c>
      <c r="AD280" s="51">
        <v>8484328.6381305009</v>
      </c>
      <c r="AE280" s="51">
        <v>12223679.775744</v>
      </c>
      <c r="AF280" s="51">
        <v>13237881.4384073</v>
      </c>
      <c r="AG280" s="51">
        <v>14164555.334627399</v>
      </c>
      <c r="AH280" s="51">
        <v>15037879.166545499</v>
      </c>
      <c r="AI280" s="51">
        <v>15830017.4762061</v>
      </c>
      <c r="AJ280" s="51">
        <v>16425645.357377701</v>
      </c>
      <c r="AK280" s="51">
        <v>16918236.301697701</v>
      </c>
      <c r="AL280" s="51">
        <v>17630299.599137701</v>
      </c>
      <c r="AM280" s="51">
        <v>18394301.2386861</v>
      </c>
      <c r="AN280" s="51">
        <v>18997834.347573601</v>
      </c>
      <c r="AO280" s="51">
        <v>18997834.347573601</v>
      </c>
      <c r="AP280" s="51">
        <v>19294764.4706963</v>
      </c>
      <c r="AQ280" s="51">
        <v>19563931.9561469</v>
      </c>
      <c r="AX280" s="51">
        <v>32392.759259999999</v>
      </c>
      <c r="AY280" s="51">
        <v>66138.004950000002</v>
      </c>
      <c r="AZ280" s="51">
        <v>98641.896599999993</v>
      </c>
      <c r="BA280" s="51">
        <v>128769.486419999</v>
      </c>
      <c r="BB280" s="51">
        <v>128769.486419999</v>
      </c>
      <c r="BC280" s="51">
        <v>128769.486419999</v>
      </c>
      <c r="BD280" s="51">
        <v>128769.486419999</v>
      </c>
      <c r="BE280" s="51">
        <v>128769.486419999</v>
      </c>
      <c r="BF280" s="51">
        <v>128769.486419999</v>
      </c>
      <c r="BG280" s="51">
        <v>128769.486419999</v>
      </c>
      <c r="BH280" s="51">
        <v>128769.486419999</v>
      </c>
      <c r="BI280" s="51">
        <v>128769.486419999</v>
      </c>
      <c r="BJ280" s="51">
        <v>128769.486419999</v>
      </c>
      <c r="BK280" s="51">
        <v>128769.486419999</v>
      </c>
      <c r="BL280" s="51">
        <v>128769.486419999</v>
      </c>
      <c r="BM280" s="51">
        <v>128769.486419999</v>
      </c>
      <c r="BN280" s="51">
        <v>128769.486419999</v>
      </c>
      <c r="BO280" s="51">
        <v>128769.486419999</v>
      </c>
      <c r="BP280" s="51">
        <v>128769.486419999</v>
      </c>
      <c r="BQ280" s="51">
        <v>128769.486419999</v>
      </c>
      <c r="BR280" s="51">
        <v>128769.486419999</v>
      </c>
      <c r="BS280" s="51">
        <v>128769.486419999</v>
      </c>
      <c r="BT280" s="51">
        <v>128769.486419999</v>
      </c>
      <c r="BU280" s="51">
        <v>128769.486419999</v>
      </c>
      <c r="BV280" s="51">
        <v>128769.486419999</v>
      </c>
      <c r="BW280" s="51">
        <v>128769.486419999</v>
      </c>
      <c r="BX280" s="51">
        <v>128769.486419999</v>
      </c>
      <c r="BY280" s="51">
        <v>128769.486419999</v>
      </c>
      <c r="BZ280" s="51">
        <v>128769.486419999</v>
      </c>
      <c r="CA280" s="51">
        <v>128769.486419999</v>
      </c>
      <c r="CB280" s="51">
        <v>128769.486419999</v>
      </c>
      <c r="CC280" s="51">
        <v>128769.486419999</v>
      </c>
      <c r="CD280" s="51">
        <v>128769.486419999</v>
      </c>
      <c r="CE280" s="51">
        <v>128769.486419999</v>
      </c>
      <c r="CF280" s="51">
        <v>128769.486419999</v>
      </c>
      <c r="CG280" s="51">
        <v>128769.486419999</v>
      </c>
      <c r="CH280" s="51">
        <v>128769.486419999</v>
      </c>
      <c r="CI280" s="51">
        <v>128769.486419999</v>
      </c>
      <c r="CJ280" s="51">
        <v>128769.486419999</v>
      </c>
      <c r="CK280" s="51">
        <v>128769.486419999</v>
      </c>
      <c r="CL280" s="51">
        <v>128769.486419999</v>
      </c>
      <c r="CM280" s="51">
        <v>128769.486419999</v>
      </c>
      <c r="CN280" s="51">
        <v>128769.486419999</v>
      </c>
      <c r="CO280" s="51">
        <v>128769.486419999</v>
      </c>
    </row>
    <row r="281" spans="1:93" outlineLevel="1">
      <c r="A281" s="66"/>
      <c r="B281" s="51" t="s">
        <v>129</v>
      </c>
      <c r="AC281" s="51">
        <v>482248.35922559898</v>
      </c>
      <c r="AD281" s="51">
        <v>957687.95236949995</v>
      </c>
      <c r="AE281" s="51">
        <v>2709307.6482560001</v>
      </c>
      <c r="AF281" s="51">
        <v>3184388.8969926001</v>
      </c>
      <c r="AG281" s="51">
        <v>3618469.6207726002</v>
      </c>
      <c r="AH281" s="51">
        <v>4027559.6389545002</v>
      </c>
      <c r="AI281" s="51">
        <v>4398620.0218938999</v>
      </c>
      <c r="AJ281" s="51">
        <v>4677629.2643223004</v>
      </c>
      <c r="AK281" s="51">
        <v>4908373.0400023004</v>
      </c>
      <c r="AL281" s="51">
        <v>5241923.9825622998</v>
      </c>
      <c r="AM281" s="51">
        <v>5599804.3394138999</v>
      </c>
      <c r="AN281" s="51">
        <v>5882516.6180264</v>
      </c>
      <c r="AO281" s="51">
        <v>5882516.6180264</v>
      </c>
      <c r="AP281" s="51">
        <v>6021607.2337036002</v>
      </c>
      <c r="AQ281" s="51">
        <v>6147693.0308529995</v>
      </c>
      <c r="AX281" s="51">
        <v>15173.7007399999</v>
      </c>
      <c r="AY281" s="51">
        <v>30980.945049999998</v>
      </c>
      <c r="AZ281" s="51">
        <v>46206.703399999999</v>
      </c>
      <c r="BA281" s="51">
        <v>60319.333579999897</v>
      </c>
      <c r="BB281" s="51">
        <v>60319.333579999897</v>
      </c>
      <c r="BC281" s="51">
        <v>60319.333579999897</v>
      </c>
      <c r="BD281" s="51">
        <v>60319.333579999897</v>
      </c>
      <c r="BE281" s="51">
        <v>60319.333579999897</v>
      </c>
      <c r="BF281" s="51">
        <v>60319.333579999897</v>
      </c>
      <c r="BG281" s="51">
        <v>60319.333579999897</v>
      </c>
      <c r="BH281" s="51">
        <v>60319.333579999897</v>
      </c>
      <c r="BI281" s="51">
        <v>60319.333579999897</v>
      </c>
      <c r="BJ281" s="51">
        <v>60319.333579999897</v>
      </c>
      <c r="BK281" s="51">
        <v>60319.333579999897</v>
      </c>
      <c r="BL281" s="51">
        <v>60319.333579999897</v>
      </c>
      <c r="BM281" s="51">
        <v>60319.333579999897</v>
      </c>
      <c r="BN281" s="51">
        <v>60319.333579999897</v>
      </c>
      <c r="BO281" s="51">
        <v>60319.333579999897</v>
      </c>
      <c r="BP281" s="51">
        <v>60319.333579999897</v>
      </c>
      <c r="BQ281" s="51">
        <v>60319.333579999897</v>
      </c>
      <c r="BR281" s="51">
        <v>60319.333579999897</v>
      </c>
      <c r="BS281" s="51">
        <v>60319.333579999897</v>
      </c>
      <c r="BT281" s="51">
        <v>60319.333579999897</v>
      </c>
      <c r="BU281" s="51">
        <v>60319.333579999897</v>
      </c>
      <c r="BV281" s="51">
        <v>60319.333579999897</v>
      </c>
      <c r="BW281" s="51">
        <v>60319.333579999897</v>
      </c>
      <c r="BX281" s="51">
        <v>60319.333579999897</v>
      </c>
      <c r="BY281" s="51">
        <v>60319.333579999897</v>
      </c>
      <c r="BZ281" s="51">
        <v>60319.333579999897</v>
      </c>
      <c r="CA281" s="51">
        <v>60319.333579999897</v>
      </c>
      <c r="CB281" s="51">
        <v>60319.333579999897</v>
      </c>
      <c r="CC281" s="51">
        <v>60319.333579999897</v>
      </c>
      <c r="CD281" s="51">
        <v>60319.333579999897</v>
      </c>
      <c r="CE281" s="51">
        <v>60319.333579999897</v>
      </c>
      <c r="CF281" s="51">
        <v>60319.333579999897</v>
      </c>
      <c r="CG281" s="51">
        <v>60319.333579999897</v>
      </c>
      <c r="CH281" s="51">
        <v>60319.333579999897</v>
      </c>
      <c r="CI281" s="51">
        <v>60319.333579999897</v>
      </c>
      <c r="CJ281" s="51">
        <v>60319.333579999897</v>
      </c>
      <c r="CK281" s="51">
        <v>60319.333579999897</v>
      </c>
      <c r="CL281" s="51">
        <v>60319.333579999897</v>
      </c>
      <c r="CM281" s="51">
        <v>60319.333579999897</v>
      </c>
      <c r="CN281" s="51">
        <v>60319.333579999897</v>
      </c>
      <c r="CO281" s="51">
        <v>60319.333579999897</v>
      </c>
    </row>
    <row r="282" spans="1:93" outlineLevel="1">
      <c r="A282" s="66"/>
      <c r="B282" s="51" t="s">
        <v>129</v>
      </c>
      <c r="BC282" s="51">
        <v>357123.16628616501</v>
      </c>
      <c r="BD282" s="51">
        <v>714246.33257233002</v>
      </c>
      <c r="BE282" s="51">
        <v>1071369.49885849</v>
      </c>
      <c r="BF282" s="51">
        <v>1428492.66514466</v>
      </c>
      <c r="BG282" s="51">
        <v>1785615.83143082</v>
      </c>
      <c r="BH282" s="51">
        <v>2142738.9977169898</v>
      </c>
      <c r="BI282" s="51">
        <v>2499862.1640031501</v>
      </c>
      <c r="BJ282" s="51">
        <v>2856985.3302893201</v>
      </c>
      <c r="BK282" s="51">
        <v>3214108.4965754799</v>
      </c>
      <c r="BL282" s="51">
        <v>3571231.6628616499</v>
      </c>
      <c r="BM282" s="51">
        <v>3928354.8291478101</v>
      </c>
      <c r="BN282" s="51">
        <v>4285477.9954339797</v>
      </c>
      <c r="BO282" s="51">
        <v>4285477.9954339797</v>
      </c>
      <c r="BP282" s="51">
        <v>4601444.0382138798</v>
      </c>
      <c r="BQ282" s="51">
        <v>4917410.0809937799</v>
      </c>
      <c r="BR282" s="51">
        <v>5233376.1237736903</v>
      </c>
      <c r="BS282" s="51">
        <v>5549342.1665535904</v>
      </c>
      <c r="BT282" s="51">
        <v>5865308.2093334999</v>
      </c>
      <c r="BU282" s="51">
        <v>6181274.2521134</v>
      </c>
      <c r="BV282" s="51">
        <v>6497240.2948933104</v>
      </c>
      <c r="BW282" s="51">
        <v>6813206.3376732096</v>
      </c>
      <c r="BX282" s="51">
        <v>7129172.38045312</v>
      </c>
      <c r="BY282" s="51">
        <v>7445138.4232330201</v>
      </c>
      <c r="BZ282" s="51">
        <v>7761104.4660129296</v>
      </c>
      <c r="CA282" s="51">
        <v>8077070.5087928297</v>
      </c>
      <c r="CB282" s="51">
        <v>8077070.5087928297</v>
      </c>
      <c r="CC282" s="51">
        <v>9748083.4201520905</v>
      </c>
      <c r="CD282" s="51">
        <v>11419096.3315113</v>
      </c>
      <c r="CE282" s="51">
        <v>13090109.242870601</v>
      </c>
      <c r="CF282" s="51">
        <v>14761122.154229799</v>
      </c>
      <c r="CG282" s="51">
        <v>16432135.0655891</v>
      </c>
      <c r="CH282" s="51">
        <v>18103147.976948299</v>
      </c>
    </row>
    <row r="283" spans="1:93" outlineLevel="1">
      <c r="A283" s="66"/>
      <c r="B283" s="51" t="s">
        <v>129</v>
      </c>
      <c r="BC283" s="51">
        <v>167286.76952318099</v>
      </c>
      <c r="BD283" s="51">
        <v>167286.76952318099</v>
      </c>
      <c r="BE283" s="51">
        <v>167286.76952318099</v>
      </c>
      <c r="BF283" s="51">
        <v>167286.76952318099</v>
      </c>
      <c r="BG283" s="51">
        <v>167286.76952318099</v>
      </c>
      <c r="BH283" s="51">
        <v>167286.76952318099</v>
      </c>
      <c r="BI283" s="51">
        <v>167286.76952318099</v>
      </c>
      <c r="BJ283" s="51">
        <v>167286.76952318099</v>
      </c>
      <c r="BK283" s="51">
        <v>167286.76952318099</v>
      </c>
      <c r="BL283" s="51">
        <v>167286.76952318099</v>
      </c>
      <c r="BM283" s="51">
        <v>167286.76952318099</v>
      </c>
      <c r="BN283" s="51">
        <v>167286.76952318099</v>
      </c>
      <c r="BO283" s="51">
        <v>167286.76952318099</v>
      </c>
      <c r="BP283" s="51">
        <v>148007.58832127601</v>
      </c>
      <c r="BQ283" s="51">
        <v>148007.58832127601</v>
      </c>
      <c r="BR283" s="51">
        <v>148007.58832127601</v>
      </c>
      <c r="BS283" s="51">
        <v>148007.58832127601</v>
      </c>
      <c r="BT283" s="51">
        <v>148007.58832127601</v>
      </c>
      <c r="BU283" s="51">
        <v>148007.58832127601</v>
      </c>
      <c r="BV283" s="51">
        <v>148007.58832127601</v>
      </c>
      <c r="BW283" s="51">
        <v>148007.58832127601</v>
      </c>
      <c r="BX283" s="51">
        <v>148007.58832127601</v>
      </c>
      <c r="BY283" s="51">
        <v>148007.58832127601</v>
      </c>
      <c r="BZ283" s="51">
        <v>148007.58832127601</v>
      </c>
      <c r="CA283" s="51">
        <v>148007.58832127601</v>
      </c>
      <c r="CB283" s="51">
        <v>148007.58832127601</v>
      </c>
      <c r="CC283" s="51">
        <v>782750.54144435294</v>
      </c>
      <c r="CD283" s="51">
        <v>782750.54144435294</v>
      </c>
      <c r="CE283" s="51">
        <v>782750.54144435294</v>
      </c>
      <c r="CF283" s="51">
        <v>782750.54144435294</v>
      </c>
    </row>
    <row r="284" spans="1:93" outlineLevel="1">
      <c r="A284" s="66"/>
      <c r="B284" s="51" t="s">
        <v>129</v>
      </c>
      <c r="AC284" s="51">
        <v>525233.61744659999</v>
      </c>
      <c r="AD284" s="51">
        <v>571525.66699649906</v>
      </c>
      <c r="AE284" s="51">
        <v>606833.40446639899</v>
      </c>
      <c r="AF284" s="51">
        <v>639490.86291029898</v>
      </c>
      <c r="AG284" s="51">
        <v>678333.64781759901</v>
      </c>
      <c r="AH284" s="51">
        <v>747729.03137610003</v>
      </c>
      <c r="AI284" s="51">
        <v>831328.4346099</v>
      </c>
      <c r="AJ284" s="51">
        <v>917195.39200949995</v>
      </c>
      <c r="AK284" s="51">
        <v>999323.71170989994</v>
      </c>
      <c r="AL284" s="51">
        <v>1083931.6669544999</v>
      </c>
      <c r="AM284" s="51">
        <v>1165104.3710894999</v>
      </c>
      <c r="AN284" s="51">
        <v>1319298.77949269</v>
      </c>
      <c r="AO284" s="51">
        <v>1319298.77949269</v>
      </c>
      <c r="AP284" s="51">
        <v>1843645.1769860999</v>
      </c>
      <c r="AQ284" s="51">
        <v>8527658.6815101001</v>
      </c>
      <c r="AR284" s="51">
        <v>9592349.0124350991</v>
      </c>
      <c r="AS284" s="51">
        <v>10451726.520662099</v>
      </c>
      <c r="AT284" s="51">
        <v>11440649.5523321</v>
      </c>
      <c r="AU284" s="51">
        <v>12442238.7606245</v>
      </c>
      <c r="AV284" s="51">
        <v>13513016.976515099</v>
      </c>
      <c r="AW284" s="51">
        <v>14478263.8024712</v>
      </c>
      <c r="AX284" s="51">
        <v>15328614.7147409</v>
      </c>
      <c r="AY284" s="51">
        <v>16214538.4744436</v>
      </c>
      <c r="AZ284" s="51">
        <v>17072290.761869699</v>
      </c>
      <c r="BA284" s="51">
        <v>18671621.862268198</v>
      </c>
      <c r="BB284" s="51">
        <v>18671621.862268198</v>
      </c>
      <c r="BC284" s="51">
        <v>18760056.9306839</v>
      </c>
      <c r="BD284" s="51">
        <v>19887367.415490199</v>
      </c>
      <c r="BE284" s="51">
        <v>20066935.660274699</v>
      </c>
      <c r="BL284" s="51">
        <v>149417.88229120901</v>
      </c>
      <c r="BM284" s="51">
        <v>294084.428271015</v>
      </c>
      <c r="BN284" s="51">
        <v>563823.97026940796</v>
      </c>
      <c r="BO284" s="51">
        <v>563823.97026940796</v>
      </c>
      <c r="BP284" s="51">
        <v>563823.97026940796</v>
      </c>
      <c r="BQ284" s="51">
        <v>563823.97026940796</v>
      </c>
      <c r="BR284" s="51">
        <v>563823.97026940796</v>
      </c>
      <c r="BS284" s="51">
        <v>563823.97026940796</v>
      </c>
      <c r="BT284" s="51">
        <v>563823.97026940796</v>
      </c>
      <c r="BU284" s="51">
        <v>563823.97026940796</v>
      </c>
      <c r="BV284" s="51">
        <v>563823.97026940796</v>
      </c>
      <c r="BW284" s="51">
        <v>563823.97026940796</v>
      </c>
      <c r="BX284" s="51">
        <v>563823.97026940796</v>
      </c>
      <c r="BY284" s="51">
        <v>563823.97026940796</v>
      </c>
      <c r="BZ284" s="51">
        <v>563823.97026940796</v>
      </c>
      <c r="CA284" s="51">
        <v>563823.97026940796</v>
      </c>
      <c r="CB284" s="51">
        <v>563823.97026940796</v>
      </c>
      <c r="CC284" s="51">
        <v>563823.97026940796</v>
      </c>
      <c r="CD284" s="51">
        <v>563823.97026940796</v>
      </c>
      <c r="CE284" s="51">
        <v>563823.97026940796</v>
      </c>
      <c r="CF284" s="51">
        <v>563823.97026940796</v>
      </c>
      <c r="CG284" s="51">
        <v>563823.97026940796</v>
      </c>
      <c r="CH284" s="51">
        <v>563823.97026940796</v>
      </c>
      <c r="CI284" s="51">
        <v>563823.97026940796</v>
      </c>
      <c r="CJ284" s="51">
        <v>563823.97026940796</v>
      </c>
      <c r="CK284" s="51">
        <v>563823.97026940796</v>
      </c>
      <c r="CL284" s="51">
        <v>563823.97026940796</v>
      </c>
      <c r="CM284" s="51">
        <v>563823.97026940796</v>
      </c>
      <c r="CN284" s="51">
        <v>563823.97026940796</v>
      </c>
      <c r="CO284" s="51">
        <v>563823.97026940796</v>
      </c>
    </row>
    <row r="285" spans="1:93" outlineLevel="1">
      <c r="A285" s="66"/>
      <c r="B285" s="51" t="s">
        <v>129</v>
      </c>
      <c r="AC285" s="51">
        <v>24392.781153399999</v>
      </c>
      <c r="AD285" s="51">
        <v>46077.309503500001</v>
      </c>
      <c r="AE285" s="51">
        <v>62616.469933599998</v>
      </c>
      <c r="AF285" s="51">
        <v>77914.163389699999</v>
      </c>
      <c r="AG285" s="51">
        <v>96109.2417824</v>
      </c>
      <c r="AH285" s="51">
        <v>128616.0367239</v>
      </c>
      <c r="AI285" s="51">
        <v>167776.40329009999</v>
      </c>
      <c r="AJ285" s="51">
        <v>207998.9574905</v>
      </c>
      <c r="AK285" s="51">
        <v>246470.22619009999</v>
      </c>
      <c r="AL285" s="51">
        <v>286103.02754549898</v>
      </c>
      <c r="AM285" s="51">
        <v>324126.65841049998</v>
      </c>
      <c r="AN285" s="51">
        <v>396355.75720729999</v>
      </c>
      <c r="AO285" s="51">
        <v>396355.75720729999</v>
      </c>
      <c r="AP285" s="51">
        <v>641974.70111389901</v>
      </c>
      <c r="AQ285" s="51">
        <v>3772959.0005898899</v>
      </c>
      <c r="AR285" s="51">
        <v>4271690.5946648996</v>
      </c>
      <c r="AS285" s="51">
        <v>4674247.7534379</v>
      </c>
      <c r="AT285" s="51">
        <v>5137487.7638678001</v>
      </c>
      <c r="AU285" s="51">
        <v>5606660.9759753998</v>
      </c>
      <c r="AV285" s="51">
        <v>6108244.3105849</v>
      </c>
      <c r="AW285" s="51">
        <v>6560393.7048287001</v>
      </c>
      <c r="AX285" s="51">
        <v>6958722.546259</v>
      </c>
      <c r="AY285" s="51">
        <v>7373714.7332563</v>
      </c>
      <c r="AZ285" s="51">
        <v>7775510.5918303002</v>
      </c>
      <c r="BA285" s="51">
        <v>8524683.3099317998</v>
      </c>
      <c r="BB285" s="51">
        <v>8524683.3099317998</v>
      </c>
      <c r="BC285" s="51">
        <v>8566108.8412455097</v>
      </c>
      <c r="BD285" s="51">
        <v>9094173.5176819097</v>
      </c>
      <c r="BE285" s="51">
        <v>9178288.4517292995</v>
      </c>
      <c r="BL285" s="51">
        <v>69991.636491770405</v>
      </c>
      <c r="BM285" s="51">
        <v>137757.610306099</v>
      </c>
      <c r="BN285" s="51">
        <v>264111.37520696199</v>
      </c>
      <c r="BO285" s="51">
        <v>264111.37520696199</v>
      </c>
      <c r="BP285" s="51">
        <v>264111.37520696199</v>
      </c>
      <c r="BQ285" s="51">
        <v>264111.37520696199</v>
      </c>
      <c r="BR285" s="51">
        <v>264111.37520696199</v>
      </c>
      <c r="BS285" s="51">
        <v>264111.37520696199</v>
      </c>
      <c r="BT285" s="51">
        <v>264111.37520696199</v>
      </c>
      <c r="BU285" s="51">
        <v>264111.37520696199</v>
      </c>
      <c r="BV285" s="51">
        <v>264111.37520696199</v>
      </c>
      <c r="BW285" s="51">
        <v>264111.37520696199</v>
      </c>
      <c r="BX285" s="51">
        <v>264111.37520696199</v>
      </c>
      <c r="BY285" s="51">
        <v>264111.37520696199</v>
      </c>
      <c r="BZ285" s="51">
        <v>264111.37520696199</v>
      </c>
      <c r="CA285" s="51">
        <v>264111.37520696199</v>
      </c>
      <c r="CB285" s="51">
        <v>264111.37520696199</v>
      </c>
      <c r="CC285" s="51">
        <v>264111.37520696199</v>
      </c>
      <c r="CD285" s="51">
        <v>264111.37520696199</v>
      </c>
      <c r="CE285" s="51">
        <v>264111.37520696199</v>
      </c>
      <c r="CF285" s="51">
        <v>264111.37520696199</v>
      </c>
      <c r="CG285" s="51">
        <v>264111.37520696199</v>
      </c>
      <c r="CH285" s="51">
        <v>264111.37520696199</v>
      </c>
      <c r="CI285" s="51">
        <v>264111.37520696199</v>
      </c>
      <c r="CJ285" s="51">
        <v>264111.37520696199</v>
      </c>
      <c r="CK285" s="51">
        <v>264111.37520696199</v>
      </c>
      <c r="CL285" s="51">
        <v>264111.37520696199</v>
      </c>
      <c r="CM285" s="51">
        <v>264111.37520696199</v>
      </c>
      <c r="CN285" s="51">
        <v>264111.37520696199</v>
      </c>
      <c r="CO285" s="51">
        <v>264111.37520696199</v>
      </c>
    </row>
    <row r="286" spans="1:93" outlineLevel="1">
      <c r="A286" s="66"/>
      <c r="B286" s="51" t="s">
        <v>129</v>
      </c>
      <c r="AC286" s="51">
        <v>4687.3161899999996</v>
      </c>
      <c r="AD286" s="51">
        <v>5220.1033499999903</v>
      </c>
      <c r="AE286" s="51">
        <v>6121.3659899999902</v>
      </c>
      <c r="AF286" s="51">
        <v>7270.8667500000001</v>
      </c>
      <c r="AG286" s="51">
        <v>8668.8371699999898</v>
      </c>
      <c r="AH286" s="51">
        <v>8919.6154200000001</v>
      </c>
      <c r="AI286" s="51">
        <v>9799.6240500000004</v>
      </c>
      <c r="AJ286" s="51">
        <v>10631.18634</v>
      </c>
      <c r="AK286" s="51">
        <v>9662.2799699999996</v>
      </c>
      <c r="AL286" s="51">
        <v>8211.3209399999996</v>
      </c>
      <c r="AM286" s="51">
        <v>6434.4966000000004</v>
      </c>
      <c r="AN286" s="51">
        <v>4546.8326999999999</v>
      </c>
      <c r="AO286" s="51">
        <v>4546.8326999999999</v>
      </c>
      <c r="AP286" s="51">
        <v>-55715.061600000001</v>
      </c>
      <c r="AQ286" s="51">
        <v>-116474.39234999999</v>
      </c>
      <c r="AR286" s="51">
        <v>-176576.80325999999</v>
      </c>
      <c r="AS286" s="51">
        <v>-236096.550569999</v>
      </c>
      <c r="AT286" s="51">
        <v>-295533.40655999997</v>
      </c>
      <c r="AU286" s="51">
        <v>-353666.20883999998</v>
      </c>
      <c r="AV286" s="51">
        <v>-411798.90216</v>
      </c>
      <c r="AW286" s="51">
        <v>-448882.98869999999</v>
      </c>
      <c r="AX286" s="51">
        <v>-19545.8577</v>
      </c>
      <c r="AY286" s="51">
        <v>1147.2125999999901</v>
      </c>
      <c r="AZ286" s="51">
        <v>11474.41416</v>
      </c>
      <c r="BA286" s="51">
        <v>29382.75288</v>
      </c>
      <c r="BB286" s="51">
        <v>29382.75288</v>
      </c>
      <c r="BC286" s="51">
        <v>29381.100498858199</v>
      </c>
      <c r="BD286" s="51">
        <v>29379.434478009101</v>
      </c>
      <c r="BE286" s="51">
        <v>29377.786469901901</v>
      </c>
      <c r="BL286" s="51">
        <v>0.56740398762599997</v>
      </c>
      <c r="BM286" s="51">
        <v>0.85057585440119998</v>
      </c>
      <c r="BN286" s="51">
        <v>1.3416215707679999</v>
      </c>
      <c r="BO286" s="51">
        <v>1.3416215707679999</v>
      </c>
      <c r="BP286" s="51">
        <v>1.3416215707679999</v>
      </c>
      <c r="BQ286" s="51">
        <v>1.3416215707679999</v>
      </c>
      <c r="BR286" s="51">
        <v>1.3416215707679999</v>
      </c>
      <c r="BS286" s="51">
        <v>1.3416215707679999</v>
      </c>
      <c r="BT286" s="51">
        <v>1.3416215707679999</v>
      </c>
      <c r="BU286" s="51">
        <v>1.3416215707679999</v>
      </c>
      <c r="BV286" s="51">
        <v>1.3416215707679999</v>
      </c>
      <c r="BW286" s="51">
        <v>1.3416215707679999</v>
      </c>
      <c r="BX286" s="51">
        <v>1.3416215707679999</v>
      </c>
      <c r="BY286" s="51">
        <v>1.3416215707679999</v>
      </c>
      <c r="BZ286" s="51">
        <v>1.3416215707679999</v>
      </c>
      <c r="CA286" s="51">
        <v>1.3416215707679999</v>
      </c>
      <c r="CB286" s="51">
        <v>1.3416215707679999</v>
      </c>
      <c r="CC286" s="51">
        <v>1.3416215707679999</v>
      </c>
      <c r="CD286" s="51">
        <v>1.3416215707679999</v>
      </c>
      <c r="CE286" s="51">
        <v>1.3416215707679999</v>
      </c>
      <c r="CF286" s="51">
        <v>1.3416215707679999</v>
      </c>
      <c r="CG286" s="51">
        <v>1.3416215707679999</v>
      </c>
      <c r="CH286" s="51">
        <v>1.3416215707679999</v>
      </c>
      <c r="CI286" s="51">
        <v>1.3416215707679999</v>
      </c>
      <c r="CJ286" s="51">
        <v>1.3416215707679999</v>
      </c>
      <c r="CK286" s="51">
        <v>1.3416215707679999</v>
      </c>
      <c r="CL286" s="51">
        <v>1.3416215707679999</v>
      </c>
      <c r="CM286" s="51">
        <v>1.3416215707679999</v>
      </c>
      <c r="CN286" s="51">
        <v>1.3416215707679999</v>
      </c>
      <c r="CO286" s="51">
        <v>1.3416215707679999</v>
      </c>
    </row>
    <row r="287" spans="1:93" outlineLevel="1">
      <c r="A287" s="66"/>
      <c r="B287" s="51" t="s">
        <v>129</v>
      </c>
      <c r="AC287" s="51">
        <v>2195.6738099999998</v>
      </c>
      <c r="AD287" s="51">
        <v>2445.24665</v>
      </c>
      <c r="AE287" s="51">
        <v>2867.4240100000002</v>
      </c>
      <c r="AF287" s="51">
        <v>3405.8832499999999</v>
      </c>
      <c r="AG287" s="51">
        <v>4060.7328299999999</v>
      </c>
      <c r="AH287" s="51">
        <v>4178.2045799999996</v>
      </c>
      <c r="AI287" s="51">
        <v>4590.4259499999998</v>
      </c>
      <c r="AJ287" s="51">
        <v>4979.9536600000001</v>
      </c>
      <c r="AK287" s="51">
        <v>4526.0900300000003</v>
      </c>
      <c r="AL287" s="51">
        <v>3846.4190600000002</v>
      </c>
      <c r="AM287" s="51">
        <v>3014.1034</v>
      </c>
      <c r="AN287" s="51">
        <v>2129.8672999999999</v>
      </c>
      <c r="AO287" s="51">
        <v>2129.8672999999999</v>
      </c>
      <c r="AP287" s="51">
        <v>-26098.538399999899</v>
      </c>
      <c r="AQ287" s="51">
        <v>-54559.957649999997</v>
      </c>
      <c r="AR287" s="51">
        <v>-82713.656740000006</v>
      </c>
      <c r="AS287" s="51">
        <v>-110594.41942999999</v>
      </c>
      <c r="AT287" s="51">
        <v>-138436.35344000001</v>
      </c>
      <c r="AU287" s="51">
        <v>-165667.43116000001</v>
      </c>
      <c r="AV287" s="51">
        <v>-192898.45783999999</v>
      </c>
      <c r="AW287" s="51">
        <v>-210269.7113</v>
      </c>
      <c r="AX287" s="51">
        <v>-9155.8422999999893</v>
      </c>
      <c r="AY287" s="51">
        <v>537.38740000000996</v>
      </c>
      <c r="AZ287" s="51">
        <v>5374.9458400000103</v>
      </c>
      <c r="BA287" s="51">
        <v>13763.72712</v>
      </c>
      <c r="BB287" s="51">
        <v>13763.72712</v>
      </c>
      <c r="BC287" s="51">
        <v>13762.9530971157</v>
      </c>
      <c r="BD287" s="51">
        <v>13762.172684999799</v>
      </c>
      <c r="BE287" s="51">
        <v>13761.400710570801</v>
      </c>
      <c r="BL287" s="51">
        <v>0.265788358374</v>
      </c>
      <c r="BM287" s="51">
        <v>0.39843421079879998</v>
      </c>
      <c r="BN287" s="51">
        <v>0.62845415723199904</v>
      </c>
      <c r="BO287" s="51">
        <v>0.62845415723199904</v>
      </c>
      <c r="BP287" s="51">
        <v>0.62845415723199904</v>
      </c>
      <c r="BQ287" s="51">
        <v>0.62845415723199904</v>
      </c>
      <c r="BR287" s="51">
        <v>0.62845415723199904</v>
      </c>
      <c r="BS287" s="51">
        <v>0.62845415723199904</v>
      </c>
      <c r="BT287" s="51">
        <v>0.62845415723199904</v>
      </c>
      <c r="BU287" s="51">
        <v>0.62845415723199904</v>
      </c>
      <c r="BV287" s="51">
        <v>0.62845415723199904</v>
      </c>
      <c r="BW287" s="51">
        <v>0.62845415723199904</v>
      </c>
      <c r="BX287" s="51">
        <v>0.62845415723199904</v>
      </c>
      <c r="BY287" s="51">
        <v>0.62845415723199904</v>
      </c>
      <c r="BZ287" s="51">
        <v>0.62845415723199904</v>
      </c>
      <c r="CA287" s="51">
        <v>0.62845415723199904</v>
      </c>
      <c r="CB287" s="51">
        <v>0.62845415723199904</v>
      </c>
      <c r="CC287" s="51">
        <v>0.62845415723199904</v>
      </c>
      <c r="CD287" s="51">
        <v>0.62845415723199904</v>
      </c>
      <c r="CE287" s="51">
        <v>0.62845415723199904</v>
      </c>
      <c r="CF287" s="51">
        <v>0.62845415723199904</v>
      </c>
      <c r="CG287" s="51">
        <v>0.62845415723199904</v>
      </c>
      <c r="CH287" s="51">
        <v>0.62845415723199904</v>
      </c>
      <c r="CI287" s="51">
        <v>0.62845415723199904</v>
      </c>
      <c r="CJ287" s="51">
        <v>0.62845415723199904</v>
      </c>
      <c r="CK287" s="51">
        <v>0.62845415723199904</v>
      </c>
      <c r="CL287" s="51">
        <v>0.62845415723199904</v>
      </c>
      <c r="CM287" s="51">
        <v>0.62845415723199904</v>
      </c>
      <c r="CN287" s="51">
        <v>0.62845415723199904</v>
      </c>
      <c r="CO287" s="51">
        <v>0.62845415723199904</v>
      </c>
    </row>
    <row r="288" spans="1:93" outlineLevel="1">
      <c r="A288" s="66"/>
      <c r="B288" s="51" t="s">
        <v>129</v>
      </c>
      <c r="AC288" s="51">
        <v>4427120</v>
      </c>
      <c r="AD288" s="51">
        <v>4427120</v>
      </c>
      <c r="AE288" s="51">
        <v>4427120</v>
      </c>
      <c r="AF288" s="51">
        <v>4427120</v>
      </c>
      <c r="AG288" s="51">
        <v>4427120</v>
      </c>
      <c r="AH288" s="51">
        <v>4427120</v>
      </c>
      <c r="AI288" s="51">
        <v>4427120</v>
      </c>
      <c r="AJ288" s="51">
        <v>4427120</v>
      </c>
      <c r="AK288" s="51">
        <v>4427120</v>
      </c>
      <c r="AL288" s="51">
        <v>4427120</v>
      </c>
      <c r="AM288" s="51">
        <v>4427120</v>
      </c>
      <c r="AN288" s="51">
        <v>4427120</v>
      </c>
      <c r="AO288" s="51">
        <v>4427120</v>
      </c>
      <c r="AP288" s="51">
        <v>4427120</v>
      </c>
      <c r="AQ288" s="51">
        <v>4427120</v>
      </c>
      <c r="AR288" s="51">
        <v>4427120</v>
      </c>
      <c r="AS288" s="51">
        <v>4427120</v>
      </c>
      <c r="AT288" s="51">
        <v>4427120</v>
      </c>
      <c r="AU288" s="51">
        <v>4427120</v>
      </c>
      <c r="AV288" s="51">
        <v>4427120</v>
      </c>
      <c r="AW288" s="51">
        <v>4427120</v>
      </c>
      <c r="AX288" s="51">
        <v>4427120</v>
      </c>
      <c r="AY288" s="51">
        <v>4427120</v>
      </c>
      <c r="AZ288" s="51">
        <v>4427120</v>
      </c>
      <c r="BA288" s="51">
        <v>4427120</v>
      </c>
      <c r="BB288" s="51">
        <v>4427120</v>
      </c>
      <c r="BC288" s="51">
        <v>4427120</v>
      </c>
      <c r="BD288" s="51">
        <v>4427120</v>
      </c>
      <c r="BE288" s="51">
        <v>4427120</v>
      </c>
      <c r="BF288" s="51">
        <v>4427120</v>
      </c>
      <c r="BG288" s="51">
        <v>4427120</v>
      </c>
      <c r="BH288" s="51">
        <v>4427120</v>
      </c>
      <c r="BI288" s="51">
        <v>4427120</v>
      </c>
      <c r="BJ288" s="51">
        <v>4427120</v>
      </c>
      <c r="BK288" s="51">
        <v>4427120</v>
      </c>
      <c r="BL288" s="51">
        <v>4427120</v>
      </c>
      <c r="BM288" s="51">
        <v>4427120</v>
      </c>
      <c r="BN288" s="51">
        <v>4427120</v>
      </c>
      <c r="BO288" s="51">
        <v>4427120</v>
      </c>
      <c r="BP288" s="51">
        <v>4427120</v>
      </c>
      <c r="BQ288" s="51">
        <v>4427120</v>
      </c>
      <c r="BR288" s="51">
        <v>4427120</v>
      </c>
      <c r="BS288" s="51">
        <v>4427120</v>
      </c>
      <c r="BT288" s="51">
        <v>4427120</v>
      </c>
      <c r="BU288" s="51">
        <v>4427120</v>
      </c>
      <c r="BV288" s="51">
        <v>4427120</v>
      </c>
      <c r="BW288" s="51">
        <v>4427120</v>
      </c>
      <c r="BX288" s="51">
        <v>4427120</v>
      </c>
      <c r="BY288" s="51">
        <v>4427120</v>
      </c>
      <c r="BZ288" s="51">
        <v>4427120</v>
      </c>
      <c r="CA288" s="51">
        <v>4427120</v>
      </c>
      <c r="CB288" s="51">
        <v>4427120</v>
      </c>
      <c r="CC288" s="51">
        <v>4427120</v>
      </c>
      <c r="CD288" s="51">
        <v>4427120</v>
      </c>
      <c r="CE288" s="51">
        <v>4427120</v>
      </c>
      <c r="CF288" s="51">
        <v>4427120</v>
      </c>
      <c r="CG288" s="51">
        <v>4427120</v>
      </c>
      <c r="CH288" s="51">
        <v>4427120</v>
      </c>
      <c r="CI288" s="51">
        <v>4427120</v>
      </c>
      <c r="CJ288" s="51">
        <v>4427120</v>
      </c>
      <c r="CK288" s="51">
        <v>4427120</v>
      </c>
    </row>
    <row r="289" spans="1:93" outlineLevel="1">
      <c r="A289" s="66"/>
      <c r="B289" s="51" t="s">
        <v>129</v>
      </c>
      <c r="AW289" s="51">
        <v>288174.85084500001</v>
      </c>
      <c r="AX289" s="51">
        <v>468245.44594949897</v>
      </c>
      <c r="AY289" s="51">
        <v>520971.58329510002</v>
      </c>
      <c r="AZ289" s="51">
        <v>564578.8088001</v>
      </c>
      <c r="BA289" s="51">
        <v>610725.94468259998</v>
      </c>
      <c r="BB289" s="51">
        <v>610725.94468259998</v>
      </c>
      <c r="BC289" s="51">
        <v>610725.94468259998</v>
      </c>
      <c r="BD289" s="51">
        <v>610725.94468259998</v>
      </c>
      <c r="BE289" s="51">
        <v>610725.94468259998</v>
      </c>
      <c r="BF289" s="51">
        <v>610725.94468259998</v>
      </c>
      <c r="BG289" s="51">
        <v>610725.94468259998</v>
      </c>
      <c r="BH289" s="51">
        <v>610725.94468259998</v>
      </c>
      <c r="BI289" s="51">
        <v>610725.94468259998</v>
      </c>
      <c r="BJ289" s="51">
        <v>1396565.91754293</v>
      </c>
      <c r="BK289" s="51">
        <v>1887610.4037461299</v>
      </c>
      <c r="BL289" s="51">
        <v>2031392.2300200099</v>
      </c>
      <c r="BM289" s="51">
        <v>2150307.1901800702</v>
      </c>
      <c r="BN289" s="51">
        <v>2276148.3726143199</v>
      </c>
      <c r="BO289" s="51">
        <v>2276148.3726143199</v>
      </c>
      <c r="BP289" s="51">
        <v>2276148.3726143199</v>
      </c>
      <c r="BQ289" s="51">
        <v>2276148.3726143199</v>
      </c>
      <c r="BR289" s="51">
        <v>2276148.3726143199</v>
      </c>
      <c r="BS289" s="51">
        <v>2276148.3726143199</v>
      </c>
      <c r="BT289" s="51">
        <v>2276148.3726143199</v>
      </c>
      <c r="BU289" s="51">
        <v>2276148.3726143199</v>
      </c>
      <c r="BV289" s="51">
        <v>2276148.3726143199</v>
      </c>
      <c r="BW289" s="51">
        <v>2563332.1166626802</v>
      </c>
      <c r="BX289" s="51">
        <v>2742783.4030726198</v>
      </c>
      <c r="BY289" s="51">
        <v>2795328.2017867202</v>
      </c>
      <c r="BZ289" s="51">
        <v>2838785.45092336</v>
      </c>
      <c r="CA289" s="51">
        <v>2884773.8751596799</v>
      </c>
      <c r="CB289" s="51">
        <v>2884773.8751596799</v>
      </c>
      <c r="CC289" s="51">
        <v>2884773.8751596799</v>
      </c>
      <c r="CD289" s="51">
        <v>2884773.8751596799</v>
      </c>
      <c r="CE289" s="51">
        <v>2884773.8751596799</v>
      </c>
      <c r="CF289" s="51">
        <v>2884773.8751596799</v>
      </c>
      <c r="CG289" s="51">
        <v>2884773.8751596799</v>
      </c>
      <c r="CH289" s="51">
        <v>2884773.8751596799</v>
      </c>
      <c r="CI289" s="51">
        <v>2884773.8751596799</v>
      </c>
      <c r="CJ289" s="51">
        <v>13215856.376042901</v>
      </c>
      <c r="CK289" s="51">
        <v>19671396.019952901</v>
      </c>
    </row>
    <row r="290" spans="1:93" outlineLevel="1">
      <c r="A290" s="66"/>
      <c r="B290" s="51" t="s">
        <v>129</v>
      </c>
      <c r="AW290" s="51">
        <v>134989.39415499999</v>
      </c>
      <c r="AX290" s="51">
        <v>219339.64355050001</v>
      </c>
      <c r="AY290" s="51">
        <v>244038.0838049</v>
      </c>
      <c r="AZ290" s="51">
        <v>264464.9632999</v>
      </c>
      <c r="BA290" s="51">
        <v>286081.6099174</v>
      </c>
      <c r="BB290" s="51">
        <v>286081.6099174</v>
      </c>
      <c r="BC290" s="51">
        <v>286081.6099174</v>
      </c>
      <c r="BD290" s="51">
        <v>286081.6099174</v>
      </c>
      <c r="BE290" s="51">
        <v>286081.6099174</v>
      </c>
      <c r="BF290" s="51">
        <v>286081.6099174</v>
      </c>
      <c r="BG290" s="51">
        <v>286081.6099174</v>
      </c>
      <c r="BH290" s="51">
        <v>286081.6099174</v>
      </c>
      <c r="BI290" s="51">
        <v>286081.6099174</v>
      </c>
      <c r="BJ290" s="51">
        <v>654191.67062583996</v>
      </c>
      <c r="BK290" s="51">
        <v>884211.04081500205</v>
      </c>
      <c r="BL290" s="51">
        <v>951562.58645577601</v>
      </c>
      <c r="BM290" s="51">
        <v>1007265.77631048</v>
      </c>
      <c r="BN290" s="51">
        <v>1066213.4080234501</v>
      </c>
      <c r="BO290" s="51">
        <v>1066213.4080234501</v>
      </c>
      <c r="BP290" s="51">
        <v>1066213.4080234501</v>
      </c>
      <c r="BQ290" s="51">
        <v>1066213.4080234501</v>
      </c>
      <c r="BR290" s="51">
        <v>1066213.4080234501</v>
      </c>
      <c r="BS290" s="51">
        <v>1066213.4080234501</v>
      </c>
      <c r="BT290" s="51">
        <v>1066213.4080234501</v>
      </c>
      <c r="BU290" s="51">
        <v>1066213.4080234501</v>
      </c>
      <c r="BV290" s="51">
        <v>1066213.4080234501</v>
      </c>
      <c r="BW290" s="51">
        <v>1200738.5392296501</v>
      </c>
      <c r="BX290" s="51">
        <v>1284798.6866081699</v>
      </c>
      <c r="BY290" s="51">
        <v>1309412.18262843</v>
      </c>
      <c r="BZ290" s="51">
        <v>1329768.8088760001</v>
      </c>
      <c r="CA290" s="51">
        <v>1351311.1103905099</v>
      </c>
      <c r="CB290" s="51">
        <v>1351311.1103905099</v>
      </c>
      <c r="CC290" s="51">
        <v>1351311.1103905099</v>
      </c>
      <c r="CD290" s="51">
        <v>1351311.1103905099</v>
      </c>
      <c r="CE290" s="51">
        <v>1351311.1103905099</v>
      </c>
      <c r="CF290" s="51">
        <v>1351311.1103905099</v>
      </c>
      <c r="CG290" s="51">
        <v>1351311.1103905099</v>
      </c>
      <c r="CH290" s="51">
        <v>1351311.1103905099</v>
      </c>
      <c r="CI290" s="51">
        <v>1351311.1103905099</v>
      </c>
      <c r="CJ290" s="51">
        <v>6190687.4947984004</v>
      </c>
      <c r="CK290" s="51">
        <v>9214648.0622099806</v>
      </c>
    </row>
    <row r="291" spans="1:93" outlineLevel="1">
      <c r="A291" s="66"/>
      <c r="B291" s="51" t="s">
        <v>129</v>
      </c>
      <c r="CC291" s="51">
        <v>117565.59861195501</v>
      </c>
      <c r="CD291" s="51">
        <v>235131.197223911</v>
      </c>
      <c r="CE291" s="51">
        <v>352696.795835867</v>
      </c>
      <c r="CF291" s="51">
        <v>470262.394447823</v>
      </c>
      <c r="CG291" s="51">
        <v>587827.99305977905</v>
      </c>
      <c r="CH291" s="51">
        <v>705393.591671734</v>
      </c>
      <c r="CI291" s="51">
        <v>822959.19028369</v>
      </c>
      <c r="CJ291" s="51">
        <v>940524.78889564599</v>
      </c>
      <c r="CK291" s="51">
        <v>1058090.3875076</v>
      </c>
      <c r="CL291" s="51">
        <v>1175655.98611955</v>
      </c>
      <c r="CM291" s="51">
        <v>1293221.5847315099</v>
      </c>
      <c r="CN291" s="51">
        <v>1410787.1833434601</v>
      </c>
      <c r="CO291" s="51">
        <v>1410787.1833434601</v>
      </c>
    </row>
    <row r="292" spans="1:93" outlineLevel="1">
      <c r="A292" s="66"/>
      <c r="B292" s="51" t="s">
        <v>129</v>
      </c>
      <c r="CC292" s="51">
        <v>55071.110069330301</v>
      </c>
      <c r="CD292" s="51">
        <v>110142.22013866001</v>
      </c>
      <c r="CE292" s="51">
        <v>165213.33020799101</v>
      </c>
      <c r="CF292" s="51">
        <v>220284.440277321</v>
      </c>
      <c r="CG292" s="51">
        <v>275355.550346651</v>
      </c>
      <c r="CH292" s="51">
        <v>330426.66041598102</v>
      </c>
      <c r="CI292" s="51">
        <v>385497.77048531198</v>
      </c>
      <c r="CJ292" s="51">
        <v>440568.880554642</v>
      </c>
      <c r="CK292" s="51">
        <v>495639.99062397197</v>
      </c>
      <c r="CL292" s="51">
        <v>550711.10069330304</v>
      </c>
      <c r="CM292" s="51">
        <v>605782.21076263301</v>
      </c>
      <c r="CN292" s="51">
        <v>660853.32083196403</v>
      </c>
      <c r="CO292" s="51">
        <v>660853.32083196403</v>
      </c>
    </row>
    <row r="293" spans="1:93" outlineLevel="1">
      <c r="A293" s="66"/>
      <c r="B293" s="51" t="s">
        <v>129</v>
      </c>
      <c r="BC293" s="51">
        <v>75441.845908591902</v>
      </c>
      <c r="BD293" s="51">
        <v>150883.69181718299</v>
      </c>
      <c r="BE293" s="51">
        <v>226325.53772577501</v>
      </c>
      <c r="BF293" s="51">
        <v>301767.38363436703</v>
      </c>
      <c r="BG293" s="51">
        <v>377209.22954295902</v>
      </c>
      <c r="BH293" s="51">
        <v>452651.07545155101</v>
      </c>
      <c r="BI293" s="51">
        <v>528092.92136014299</v>
      </c>
      <c r="BJ293" s="51">
        <v>603534.76726873498</v>
      </c>
      <c r="BK293" s="51">
        <v>678976.61317732697</v>
      </c>
      <c r="BL293" s="51">
        <v>754418.45908591896</v>
      </c>
      <c r="BM293" s="51">
        <v>829860.30499451095</v>
      </c>
      <c r="BN293" s="51">
        <v>905302.15090310294</v>
      </c>
      <c r="BO293" s="51">
        <v>905302.15090310294</v>
      </c>
      <c r="BP293" s="51">
        <v>1175908.1508146799</v>
      </c>
      <c r="BQ293" s="51">
        <v>1446514.1507262599</v>
      </c>
      <c r="BR293" s="51">
        <v>1717120.1506378399</v>
      </c>
      <c r="BS293" s="51">
        <v>1987726.1505494199</v>
      </c>
      <c r="BT293" s="51">
        <v>2258332.1504610102</v>
      </c>
      <c r="BU293" s="51">
        <v>2528938.1503725899</v>
      </c>
      <c r="BV293" s="51">
        <v>2799544.1502841702</v>
      </c>
      <c r="BW293" s="51">
        <v>3070150.1501957499</v>
      </c>
      <c r="BX293" s="51">
        <v>3340756.1501073302</v>
      </c>
      <c r="BY293" s="51">
        <v>3611362.1500189099</v>
      </c>
      <c r="BZ293" s="51">
        <v>3881968.1499305</v>
      </c>
      <c r="CA293" s="51">
        <v>4152574.1498420802</v>
      </c>
      <c r="CB293" s="51">
        <v>4152574.1498420802</v>
      </c>
      <c r="CC293" s="51">
        <v>4898758.2296413695</v>
      </c>
      <c r="CD293" s="51">
        <v>5644942.3094406696</v>
      </c>
      <c r="CE293" s="51">
        <v>6391126.3892399697</v>
      </c>
      <c r="CF293" s="51">
        <v>7137310.4690392604</v>
      </c>
      <c r="CG293" s="51">
        <v>7883494.5488385595</v>
      </c>
      <c r="CH293" s="51">
        <v>8629678.6286378503</v>
      </c>
      <c r="CI293" s="51">
        <v>9375862.7084371503</v>
      </c>
      <c r="CJ293" s="51">
        <v>10122046.7882364</v>
      </c>
      <c r="CK293" s="51">
        <v>10868230.8680357</v>
      </c>
      <c r="CL293" s="51">
        <v>11614414.947835</v>
      </c>
      <c r="CM293" s="51">
        <v>12360599.0276343</v>
      </c>
      <c r="CN293" s="51">
        <v>13106783.1074336</v>
      </c>
      <c r="CO293" s="51">
        <v>13106783.1074336</v>
      </c>
    </row>
    <row r="294" spans="1:93" outlineLevel="1">
      <c r="A294" s="66"/>
      <c r="B294" s="51" t="s">
        <v>129</v>
      </c>
      <c r="BC294" s="51">
        <v>35339.131930750002</v>
      </c>
      <c r="BD294" s="51">
        <v>70678.263861500105</v>
      </c>
      <c r="BE294" s="51">
        <v>106017.39579225</v>
      </c>
      <c r="BF294" s="51">
        <v>141356.52772300001</v>
      </c>
      <c r="BG294" s="51">
        <v>176695.65965374999</v>
      </c>
      <c r="BH294" s="51">
        <v>212034.7915845</v>
      </c>
      <c r="BI294" s="51">
        <v>247373.92351525</v>
      </c>
      <c r="BJ294" s="51">
        <v>282713.05544600001</v>
      </c>
      <c r="BK294" s="51">
        <v>318052.18737674999</v>
      </c>
      <c r="BL294" s="51">
        <v>353391.31930749997</v>
      </c>
      <c r="BM294" s="51">
        <v>388730.451238251</v>
      </c>
      <c r="BN294" s="51">
        <v>424069.58316900098</v>
      </c>
      <c r="BO294" s="51">
        <v>424069.58316900098</v>
      </c>
      <c r="BP294" s="51">
        <v>550829.22189410205</v>
      </c>
      <c r="BQ294" s="51">
        <v>677588.860619204</v>
      </c>
      <c r="BR294" s="51">
        <v>804348.49934430595</v>
      </c>
      <c r="BS294" s="51">
        <v>931108.13806940697</v>
      </c>
      <c r="BT294" s="51">
        <v>1057867.7767945</v>
      </c>
      <c r="BU294" s="51">
        <v>1184627.41551961</v>
      </c>
      <c r="BV294" s="51">
        <v>1311387.0542447099</v>
      </c>
      <c r="BW294" s="51">
        <v>1438146.69296981</v>
      </c>
      <c r="BX294" s="51">
        <v>1564906.3316949101</v>
      </c>
      <c r="BY294" s="51">
        <v>1691665.9704200099</v>
      </c>
      <c r="BZ294" s="51">
        <v>1818425.60914511</v>
      </c>
      <c r="CA294" s="51">
        <v>1945185.2478702201</v>
      </c>
      <c r="CB294" s="51">
        <v>1945185.2478702201</v>
      </c>
      <c r="CC294" s="51">
        <v>2294719.3469245099</v>
      </c>
      <c r="CD294" s="51">
        <v>2644253.4459788101</v>
      </c>
      <c r="CE294" s="51">
        <v>2993787.5450331001</v>
      </c>
      <c r="CF294" s="51">
        <v>3343321.6440873998</v>
      </c>
      <c r="CG294" s="51">
        <v>3692855.7431417</v>
      </c>
      <c r="CH294" s="51">
        <v>4042389.84219599</v>
      </c>
      <c r="CI294" s="51">
        <v>4391923.9412502898</v>
      </c>
      <c r="CJ294" s="51">
        <v>4741458.0403045798</v>
      </c>
      <c r="CK294" s="51">
        <v>5090992.13935888</v>
      </c>
      <c r="CL294" s="51">
        <v>5440526.23841317</v>
      </c>
      <c r="CM294" s="51">
        <v>5790060.3374674702</v>
      </c>
      <c r="CN294" s="51">
        <v>6139594.4365217602</v>
      </c>
      <c r="CO294" s="51">
        <v>6139594.4365217602</v>
      </c>
    </row>
    <row r="295" spans="1:93" outlineLevel="1">
      <c r="A295" s="66"/>
      <c r="B295" s="51" t="s">
        <v>129</v>
      </c>
      <c r="BP295" s="51">
        <v>206329.61067679699</v>
      </c>
      <c r="BQ295" s="51">
        <v>412659.22135359503</v>
      </c>
      <c r="BR295" s="51">
        <v>618988.83203039202</v>
      </c>
      <c r="BS295" s="51">
        <v>825318.44270719006</v>
      </c>
      <c r="BT295" s="51">
        <v>1031648.0533839799</v>
      </c>
      <c r="BU295" s="51">
        <v>1237977.6640607801</v>
      </c>
      <c r="BV295" s="51">
        <v>1444307.27473758</v>
      </c>
      <c r="BW295" s="51">
        <v>1650636.8854143801</v>
      </c>
      <c r="BX295" s="51">
        <v>1856966.49609117</v>
      </c>
      <c r="BY295" s="51">
        <v>2063296.1067679699</v>
      </c>
      <c r="BZ295" s="51">
        <v>2269625.71744477</v>
      </c>
      <c r="CA295" s="51">
        <v>2475955.3281215699</v>
      </c>
      <c r="CB295" s="51">
        <v>2475955.3281215699</v>
      </c>
      <c r="CC295" s="51">
        <v>2585022.7746409001</v>
      </c>
      <c r="CD295" s="51">
        <v>2694090.22116024</v>
      </c>
      <c r="CE295" s="51">
        <v>2803157.6676795701</v>
      </c>
      <c r="CF295" s="51">
        <v>2912225.1141989101</v>
      </c>
      <c r="CG295" s="51">
        <v>3021292.56071825</v>
      </c>
      <c r="CH295" s="51">
        <v>3130360.0072375801</v>
      </c>
      <c r="CI295" s="51">
        <v>3239427.4537569201</v>
      </c>
      <c r="CJ295" s="51">
        <v>3348494.90027626</v>
      </c>
      <c r="CK295" s="51">
        <v>3457562.3467955901</v>
      </c>
      <c r="CL295" s="51">
        <v>3566629.7933149301</v>
      </c>
      <c r="CM295" s="51">
        <v>3675697.23983427</v>
      </c>
      <c r="CN295" s="51">
        <v>3784764.6863536001</v>
      </c>
      <c r="CO295" s="51">
        <v>3784764.6863536001</v>
      </c>
    </row>
    <row r="296" spans="1:93" outlineLevel="1">
      <c r="A296" s="66"/>
      <c r="B296" s="51" t="s">
        <v>129</v>
      </c>
      <c r="BP296" s="51">
        <v>96650.728055650805</v>
      </c>
      <c r="BQ296" s="51">
        <v>193301.456111301</v>
      </c>
      <c r="BR296" s="51">
        <v>289952.18416695198</v>
      </c>
      <c r="BS296" s="51">
        <v>386602.91222260299</v>
      </c>
      <c r="BT296" s="51">
        <v>483253.640278254</v>
      </c>
      <c r="BU296" s="51">
        <v>579904.368333905</v>
      </c>
      <c r="BV296" s="51">
        <v>676555.09638955502</v>
      </c>
      <c r="BW296" s="51">
        <v>773205.82444520597</v>
      </c>
      <c r="BX296" s="51">
        <v>869856.55250085704</v>
      </c>
      <c r="BY296" s="51">
        <v>966507.28055650799</v>
      </c>
      <c r="BZ296" s="51">
        <v>1063158.0086121501</v>
      </c>
      <c r="CA296" s="51">
        <v>1159808.73666781</v>
      </c>
      <c r="CB296" s="51">
        <v>1159808.73666781</v>
      </c>
      <c r="CC296" s="51">
        <v>1210899.0677099</v>
      </c>
      <c r="CD296" s="51">
        <v>1261989.398752</v>
      </c>
      <c r="CE296" s="51">
        <v>1313079.7297940999</v>
      </c>
      <c r="CF296" s="51">
        <v>1364170.0608361999</v>
      </c>
      <c r="CG296" s="51">
        <v>1415260.3918782901</v>
      </c>
      <c r="CH296" s="51">
        <v>1466350.7229203901</v>
      </c>
      <c r="CI296" s="51">
        <v>1517441.0539624901</v>
      </c>
      <c r="CJ296" s="51">
        <v>1568531.38500458</v>
      </c>
      <c r="CK296" s="51">
        <v>1619621.71604668</v>
      </c>
      <c r="CL296" s="51">
        <v>1670712.04708878</v>
      </c>
      <c r="CM296" s="51">
        <v>1721802.37813088</v>
      </c>
      <c r="CN296" s="51">
        <v>1772892.7091729699</v>
      </c>
      <c r="CO296" s="51">
        <v>1772892.7091729699</v>
      </c>
    </row>
    <row r="297" spans="1:93" outlineLevel="1">
      <c r="A297" s="66"/>
      <c r="B297" s="51" t="s">
        <v>129</v>
      </c>
      <c r="AC297" s="51">
        <v>9662329.9999999907</v>
      </c>
      <c r="AD297" s="51">
        <v>9662329.9999999907</v>
      </c>
      <c r="AE297" s="51">
        <v>193246.6</v>
      </c>
      <c r="AF297" s="51">
        <v>193246.6</v>
      </c>
      <c r="AG297" s="51">
        <v>193246.6</v>
      </c>
      <c r="AH297" s="51">
        <v>3864.9320000000098</v>
      </c>
      <c r="AI297" s="51">
        <v>3864.9320000000098</v>
      </c>
      <c r="AJ297" s="51">
        <v>3864.9320000000098</v>
      </c>
      <c r="AK297" s="51">
        <v>77.298640000000404</v>
      </c>
      <c r="AL297" s="51">
        <v>77.298640000000404</v>
      </c>
      <c r="AM297" s="51">
        <v>77.298640000000404</v>
      </c>
      <c r="AN297" s="51">
        <v>1.5459727999999999</v>
      </c>
      <c r="AO297" s="51">
        <v>1.5459727999999999</v>
      </c>
      <c r="AP297" s="51">
        <v>1.5459727999999999</v>
      </c>
      <c r="AQ297" s="51">
        <v>1.5459727999999999</v>
      </c>
      <c r="AR297" s="51">
        <v>3.0919456000000001E-2</v>
      </c>
      <c r="AS297" s="51">
        <v>3.0919456000000001E-2</v>
      </c>
      <c r="AT297" s="51">
        <v>3.0919456000000001E-2</v>
      </c>
      <c r="AU297" s="51">
        <v>6.1838912000000104E-4</v>
      </c>
      <c r="AV297" s="51">
        <v>6.1838912000000104E-4</v>
      </c>
      <c r="AW297" s="51">
        <v>6.1838912000000104E-4</v>
      </c>
      <c r="AX297" s="51">
        <v>1.2367782399999999E-5</v>
      </c>
      <c r="AY297" s="51">
        <v>1.2367782399999999E-5</v>
      </c>
      <c r="AZ297" s="51">
        <v>1.2367782399999999E-5</v>
      </c>
      <c r="BA297" s="51">
        <v>2.4735564800000101E-7</v>
      </c>
      <c r="BB297" s="51">
        <v>2.4735564800000101E-7</v>
      </c>
      <c r="BC297" s="51">
        <v>2.4735564800000101E-7</v>
      </c>
      <c r="BD297" s="51">
        <v>2.4735564800000101E-7</v>
      </c>
      <c r="BE297" s="51">
        <v>4.9471129600000197E-9</v>
      </c>
      <c r="BF297" s="51">
        <v>4.9471129600000197E-9</v>
      </c>
      <c r="BG297" s="51">
        <v>4.9471129600000197E-9</v>
      </c>
      <c r="BH297" s="51">
        <v>9.8942259200000499E-11</v>
      </c>
      <c r="BI297" s="51">
        <v>9.8942259200000499E-11</v>
      </c>
      <c r="BJ297" s="51">
        <v>9.8942259200000499E-11</v>
      </c>
      <c r="BK297" s="51">
        <v>1.978845184E-12</v>
      </c>
      <c r="BL297" s="51">
        <v>1.978845184E-12</v>
      </c>
      <c r="BM297" s="51">
        <v>1.978845184E-12</v>
      </c>
      <c r="BN297" s="51">
        <v>3.9576903680000097E-14</v>
      </c>
      <c r="BO297" s="51">
        <v>3.9576903680000097E-14</v>
      </c>
      <c r="BP297" s="51">
        <v>3.9576903680000097E-14</v>
      </c>
      <c r="BQ297" s="51">
        <v>3.9576903680000097E-14</v>
      </c>
      <c r="BR297" s="51">
        <v>3.9576903680000097E-14</v>
      </c>
      <c r="BS297" s="51">
        <v>3.9576903680000097E-14</v>
      </c>
      <c r="BT297" s="51">
        <v>3.9576903680000097E-14</v>
      </c>
      <c r="BU297" s="51">
        <v>3.9576903680000097E-14</v>
      </c>
      <c r="BV297" s="51">
        <v>3.9576903680000097E-14</v>
      </c>
      <c r="BW297" s="51">
        <v>3.9576903680000097E-14</v>
      </c>
      <c r="BX297" s="51">
        <v>3.9576903680000097E-14</v>
      </c>
      <c r="BY297" s="51">
        <v>3.9576903680000097E-14</v>
      </c>
      <c r="BZ297" s="51">
        <v>3.9576903680000097E-14</v>
      </c>
      <c r="CA297" s="51">
        <v>3.9576903680000097E-14</v>
      </c>
      <c r="CB297" s="51">
        <v>3.9576903680000097E-14</v>
      </c>
      <c r="CC297" s="51">
        <v>3.9576903680000097E-14</v>
      </c>
      <c r="CD297" s="51">
        <v>3.9576903680000097E-14</v>
      </c>
      <c r="CE297" s="51">
        <v>3.9576903680000097E-14</v>
      </c>
      <c r="CF297" s="51">
        <v>3.9576903680000097E-14</v>
      </c>
      <c r="CG297" s="51">
        <v>3.9576903680000097E-14</v>
      </c>
      <c r="CH297" s="51">
        <v>3.9576903680000097E-14</v>
      </c>
      <c r="CI297" s="51">
        <v>3.9576903680000097E-14</v>
      </c>
      <c r="CJ297" s="51">
        <v>3.9576903680000097E-14</v>
      </c>
      <c r="CK297" s="51">
        <v>3.9576903680000097E-14</v>
      </c>
      <c r="CL297" s="51">
        <v>3.9576903680000097E-14</v>
      </c>
      <c r="CM297" s="51">
        <v>3.9576903680000097E-14</v>
      </c>
      <c r="CN297" s="51">
        <v>3.9576903680000097E-14</v>
      </c>
      <c r="CO297" s="51">
        <v>3.9576903680000097E-14</v>
      </c>
    </row>
    <row r="298" spans="1:93" outlineLevel="1">
      <c r="A298" s="66"/>
      <c r="B298" s="51" t="s">
        <v>129</v>
      </c>
      <c r="CC298" s="51">
        <v>17760.205618696</v>
      </c>
      <c r="CD298" s="51">
        <v>35520.411237392102</v>
      </c>
      <c r="CE298" s="51">
        <v>53280.6168560882</v>
      </c>
      <c r="CF298" s="51">
        <v>71040.822474784305</v>
      </c>
      <c r="CG298" s="51">
        <v>88801.028093480403</v>
      </c>
      <c r="CH298" s="51">
        <v>106561.23371217601</v>
      </c>
      <c r="CI298" s="51">
        <v>124321.439330872</v>
      </c>
      <c r="CJ298" s="51">
        <v>142081.644949568</v>
      </c>
      <c r="CK298" s="51">
        <v>159841.850568264</v>
      </c>
      <c r="CL298" s="51">
        <v>177602.05618695999</v>
      </c>
      <c r="CM298" s="51">
        <v>195362.26180565599</v>
      </c>
      <c r="CN298" s="51">
        <v>213122.467424353</v>
      </c>
      <c r="CO298" s="51">
        <v>213122.467424353</v>
      </c>
    </row>
    <row r="299" spans="1:93" outlineLevel="1">
      <c r="A299" s="66"/>
      <c r="B299" s="51" t="s">
        <v>129</v>
      </c>
      <c r="CC299" s="51">
        <v>8319.3914719002096</v>
      </c>
      <c r="CD299" s="51">
        <v>16638.782943800401</v>
      </c>
      <c r="CE299" s="51">
        <v>24958.1744157006</v>
      </c>
      <c r="CF299" s="51">
        <v>33277.565887600802</v>
      </c>
      <c r="CG299" s="51">
        <v>41596.957359501001</v>
      </c>
      <c r="CH299" s="51">
        <v>49916.348831401199</v>
      </c>
      <c r="CI299" s="51">
        <v>58235.740303301398</v>
      </c>
      <c r="CJ299" s="51">
        <v>66555.131775201604</v>
      </c>
      <c r="CK299" s="51">
        <v>74874.523247101795</v>
      </c>
      <c r="CL299" s="51">
        <v>83193.914719002001</v>
      </c>
      <c r="CM299" s="51">
        <v>91513.306190902207</v>
      </c>
      <c r="CN299" s="51">
        <v>99832.6976628025</v>
      </c>
      <c r="CO299" s="51">
        <v>99832.6976628025</v>
      </c>
    </row>
    <row r="300" spans="1:93" outlineLevel="1">
      <c r="A300" s="66"/>
      <c r="B300" s="51" t="s">
        <v>129</v>
      </c>
      <c r="AC300" s="51">
        <v>17820</v>
      </c>
      <c r="AD300" s="51">
        <v>17820</v>
      </c>
      <c r="AE300" s="51">
        <v>17820</v>
      </c>
      <c r="AF300" s="51">
        <v>17820</v>
      </c>
      <c r="AG300" s="51">
        <v>17820</v>
      </c>
      <c r="AH300" s="51">
        <v>17820</v>
      </c>
      <c r="AI300" s="51">
        <v>17820</v>
      </c>
      <c r="AJ300" s="51">
        <v>17820</v>
      </c>
      <c r="AK300" s="51">
        <v>17820</v>
      </c>
      <c r="AL300" s="51">
        <v>17820</v>
      </c>
      <c r="AM300" s="51">
        <v>17820</v>
      </c>
      <c r="AN300" s="51">
        <v>17820</v>
      </c>
      <c r="AO300" s="51">
        <v>17820</v>
      </c>
      <c r="AP300" s="51">
        <v>17820</v>
      </c>
      <c r="AQ300" s="51">
        <v>17820</v>
      </c>
      <c r="AR300" s="51">
        <v>17820</v>
      </c>
      <c r="AS300" s="51">
        <v>17820</v>
      </c>
      <c r="AT300" s="51">
        <v>17820</v>
      </c>
      <c r="AU300" s="51">
        <v>17820</v>
      </c>
      <c r="AV300" s="51">
        <v>17820</v>
      </c>
      <c r="AW300" s="51">
        <v>17820</v>
      </c>
      <c r="AX300" s="51">
        <v>17820</v>
      </c>
      <c r="AY300" s="51">
        <v>17820</v>
      </c>
      <c r="AZ300" s="51">
        <v>17820</v>
      </c>
      <c r="BA300" s="51">
        <v>17820</v>
      </c>
      <c r="BB300" s="51">
        <v>17820</v>
      </c>
      <c r="BC300" s="51">
        <v>17820</v>
      </c>
      <c r="BD300" s="51">
        <v>17820</v>
      </c>
      <c r="BE300" s="51">
        <v>17820</v>
      </c>
      <c r="BF300" s="51">
        <v>17820</v>
      </c>
      <c r="BG300" s="51">
        <v>17820</v>
      </c>
      <c r="BH300" s="51">
        <v>17820</v>
      </c>
      <c r="BI300" s="51">
        <v>17820</v>
      </c>
      <c r="BJ300" s="51">
        <v>17820</v>
      </c>
      <c r="BK300" s="51">
        <v>17820</v>
      </c>
      <c r="BL300" s="51">
        <v>17820</v>
      </c>
      <c r="BM300" s="51">
        <v>17820</v>
      </c>
      <c r="BN300" s="51">
        <v>17820</v>
      </c>
      <c r="BO300" s="51">
        <v>17820</v>
      </c>
      <c r="BP300" s="51">
        <v>17820</v>
      </c>
      <c r="BQ300" s="51">
        <v>17820</v>
      </c>
      <c r="BR300" s="51">
        <v>17820</v>
      </c>
      <c r="BS300" s="51">
        <v>17820</v>
      </c>
      <c r="BT300" s="51">
        <v>17820</v>
      </c>
      <c r="BU300" s="51">
        <v>17820</v>
      </c>
      <c r="BV300" s="51">
        <v>17820</v>
      </c>
      <c r="BW300" s="51">
        <v>17820</v>
      </c>
      <c r="BX300" s="51">
        <v>17820</v>
      </c>
      <c r="BY300" s="51">
        <v>17820</v>
      </c>
      <c r="BZ300" s="51">
        <v>17820</v>
      </c>
      <c r="CA300" s="51">
        <v>17820</v>
      </c>
      <c r="CB300" s="51">
        <v>17820</v>
      </c>
      <c r="CC300" s="51">
        <v>17820</v>
      </c>
      <c r="CD300" s="51">
        <v>17820</v>
      </c>
      <c r="CE300" s="51">
        <v>17820</v>
      </c>
      <c r="CF300" s="51">
        <v>17820</v>
      </c>
      <c r="CG300" s="51">
        <v>17820</v>
      </c>
      <c r="CH300" s="51">
        <v>17820</v>
      </c>
      <c r="CI300" s="51">
        <v>17820</v>
      </c>
      <c r="CJ300" s="51">
        <v>17820</v>
      </c>
      <c r="CK300" s="51">
        <v>17820</v>
      </c>
      <c r="CL300" s="51">
        <v>17820</v>
      </c>
      <c r="CM300" s="51">
        <v>17820</v>
      </c>
      <c r="CN300" s="51">
        <v>17820</v>
      </c>
      <c r="CO300" s="51">
        <v>17820</v>
      </c>
    </row>
    <row r="301" spans="1:93" outlineLevel="1">
      <c r="A301" s="66"/>
      <c r="B301" s="51" t="s">
        <v>129</v>
      </c>
      <c r="AC301" s="51">
        <v>47405778.1651351</v>
      </c>
      <c r="AD301" s="51">
        <v>49626709.4542455</v>
      </c>
      <c r="AE301" s="51">
        <v>53694317.6124762</v>
      </c>
      <c r="AF301" s="51">
        <v>58611657.473694801</v>
      </c>
      <c r="AG301" s="51">
        <v>64723261.845923603</v>
      </c>
      <c r="AH301" s="51">
        <v>68522398.761737302</v>
      </c>
      <c r="AI301" s="51">
        <v>73533506.456445307</v>
      </c>
      <c r="AJ301" s="51">
        <v>76768568.947011694</v>
      </c>
      <c r="AK301" s="51">
        <v>81689031.113167897</v>
      </c>
      <c r="AL301" s="51">
        <v>85480839.944892898</v>
      </c>
      <c r="AM301" s="51">
        <v>89161550.959733099</v>
      </c>
      <c r="AN301" s="51">
        <v>92422473.887844801</v>
      </c>
      <c r="AO301" s="51">
        <v>92422473.887844801</v>
      </c>
      <c r="AP301" s="51">
        <v>94685073.798082694</v>
      </c>
      <c r="AQ301" s="51">
        <v>96839437.190519005</v>
      </c>
      <c r="AR301" s="51">
        <v>99104328.233034194</v>
      </c>
      <c r="AS301" s="51">
        <v>101355613.290865</v>
      </c>
      <c r="AT301" s="51">
        <v>103349099.65134101</v>
      </c>
      <c r="AU301" s="51">
        <v>104203591.365018</v>
      </c>
      <c r="AV301" s="51">
        <v>104885340.429965</v>
      </c>
      <c r="AW301" s="51">
        <v>105552819.21244501</v>
      </c>
      <c r="AX301" s="51">
        <v>106315793.21615399</v>
      </c>
    </row>
    <row r="302" spans="1:93" outlineLevel="1">
      <c r="A302" s="66"/>
      <c r="B302" s="51" t="s">
        <v>129</v>
      </c>
      <c r="AC302" s="51">
        <v>1073959.0212999999</v>
      </c>
      <c r="AD302" s="51">
        <v>2005612.89139931</v>
      </c>
      <c r="AE302" s="51">
        <v>3801409.2490088502</v>
      </c>
      <c r="AF302" s="51">
        <v>5994341.0828450499</v>
      </c>
      <c r="AG302" s="51">
        <v>8745788.1620805506</v>
      </c>
      <c r="AH302" s="51">
        <v>10413086.8774829</v>
      </c>
      <c r="AI302" s="51">
        <v>12647175.9931954</v>
      </c>
      <c r="AJ302" s="51">
        <v>14048373.1644767</v>
      </c>
      <c r="AK302" s="51">
        <v>16238109.019585799</v>
      </c>
      <c r="AL302" s="51">
        <v>17898190.238808502</v>
      </c>
      <c r="AM302" s="51">
        <v>19505259.0933391</v>
      </c>
      <c r="AN302" s="51">
        <v>20914706.0331866</v>
      </c>
      <c r="AO302" s="51">
        <v>20914706.0331866</v>
      </c>
      <c r="AP302" s="51">
        <v>21859819.745071601</v>
      </c>
      <c r="AQ302" s="51">
        <v>22753290.337446</v>
      </c>
      <c r="AR302" s="51">
        <v>23697583.565516401</v>
      </c>
      <c r="AS302" s="51">
        <v>24634541.867150199</v>
      </c>
      <c r="AT302" s="51">
        <v>25449768.4334752</v>
      </c>
      <c r="AU302" s="51">
        <v>25730475.684932999</v>
      </c>
      <c r="AV302" s="51">
        <v>25929273.709811699</v>
      </c>
      <c r="AW302" s="51">
        <v>26120385.2437349</v>
      </c>
      <c r="AX302" s="51">
        <v>26355217.200062301</v>
      </c>
    </row>
    <row r="303" spans="1:93" outlineLevel="1">
      <c r="A303" s="66"/>
      <c r="B303" s="51" t="s">
        <v>129</v>
      </c>
      <c r="AC303" s="51">
        <v>1896200</v>
      </c>
      <c r="AD303" s="51">
        <v>1896200</v>
      </c>
      <c r="AE303" s="51">
        <v>1896200</v>
      </c>
      <c r="AF303" s="51">
        <v>1896200</v>
      </c>
      <c r="AG303" s="51">
        <v>1896200</v>
      </c>
      <c r="AH303" s="51">
        <v>1896200</v>
      </c>
      <c r="AI303" s="51">
        <v>1896200</v>
      </c>
      <c r="AJ303" s="51">
        <v>1896200</v>
      </c>
      <c r="AK303" s="51">
        <v>1896200</v>
      </c>
      <c r="AL303" s="51">
        <v>1896200</v>
      </c>
      <c r="AM303" s="51">
        <v>1896200</v>
      </c>
      <c r="AN303" s="51">
        <v>1896200</v>
      </c>
      <c r="AO303" s="51">
        <v>1896200</v>
      </c>
      <c r="AP303" s="51">
        <v>1896200</v>
      </c>
      <c r="AQ303" s="51">
        <v>1896200</v>
      </c>
      <c r="AR303" s="51">
        <v>1896200</v>
      </c>
      <c r="AS303" s="51">
        <v>1896200</v>
      </c>
      <c r="AT303" s="51">
        <v>1896200</v>
      </c>
      <c r="AU303" s="51">
        <v>1896200</v>
      </c>
      <c r="AV303" s="51">
        <v>1896200</v>
      </c>
      <c r="AW303" s="51">
        <v>1896200</v>
      </c>
      <c r="AX303" s="51">
        <v>1896200</v>
      </c>
      <c r="AY303" s="51">
        <v>1896200</v>
      </c>
      <c r="AZ303" s="51">
        <v>1896200</v>
      </c>
      <c r="BA303" s="51">
        <v>1896200</v>
      </c>
      <c r="BB303" s="51">
        <v>1896200</v>
      </c>
      <c r="BC303" s="51">
        <v>1896200</v>
      </c>
      <c r="BD303" s="51">
        <v>1896200</v>
      </c>
      <c r="BE303" s="51">
        <v>1896200</v>
      </c>
      <c r="BF303" s="51">
        <v>1896200</v>
      </c>
      <c r="BG303" s="51">
        <v>1896200</v>
      </c>
      <c r="BH303" s="51">
        <v>1896200</v>
      </c>
      <c r="BI303" s="51">
        <v>1896200</v>
      </c>
      <c r="BJ303" s="51">
        <v>1896200</v>
      </c>
      <c r="BK303" s="51">
        <v>1896200</v>
      </c>
      <c r="BL303" s="51">
        <v>1896200</v>
      </c>
      <c r="BM303" s="51">
        <v>1896200</v>
      </c>
      <c r="BN303" s="51">
        <v>1896200</v>
      </c>
      <c r="BO303" s="51">
        <v>1896200</v>
      </c>
      <c r="BP303" s="51">
        <v>1896200</v>
      </c>
      <c r="BQ303" s="51">
        <v>1896200</v>
      </c>
      <c r="BR303" s="51">
        <v>1896200</v>
      </c>
      <c r="BS303" s="51">
        <v>1896200</v>
      </c>
      <c r="BT303" s="51">
        <v>1896200</v>
      </c>
      <c r="BU303" s="51">
        <v>1896200</v>
      </c>
    </row>
    <row r="304" spans="1:93" outlineLevel="1">
      <c r="A304" s="66"/>
      <c r="B304" s="51" t="s">
        <v>129</v>
      </c>
      <c r="AC304" s="51">
        <v>362515.54505999997</v>
      </c>
      <c r="AD304" s="51">
        <v>669222.89495999995</v>
      </c>
      <c r="AE304" s="51">
        <v>1044976.57608</v>
      </c>
      <c r="AF304" s="51">
        <v>1345895.1331499999</v>
      </c>
      <c r="AG304" s="51">
        <v>1657905.34152</v>
      </c>
      <c r="AH304" s="51">
        <v>1936523.0622</v>
      </c>
      <c r="AI304" s="51">
        <v>2226959.10885</v>
      </c>
      <c r="AJ304" s="51">
        <v>2581651.7935527</v>
      </c>
      <c r="AK304" s="51">
        <v>2985410.6566238999</v>
      </c>
      <c r="AL304" s="51">
        <v>3522782.0151128899</v>
      </c>
      <c r="AM304" s="51">
        <v>4036208.5308896899</v>
      </c>
      <c r="AN304" s="51">
        <v>4540559.43907109</v>
      </c>
      <c r="AO304" s="51">
        <v>4540559.43907109</v>
      </c>
      <c r="AP304" s="51">
        <v>4945272.01465319</v>
      </c>
      <c r="AQ304" s="51">
        <v>5256722.7883331897</v>
      </c>
      <c r="AR304" s="51">
        <v>6689631.7717532897</v>
      </c>
      <c r="AS304" s="51">
        <v>8764003.2586715892</v>
      </c>
      <c r="AT304" s="51">
        <v>10869414.2443271</v>
      </c>
      <c r="AU304" s="51">
        <v>12846485.6470134</v>
      </c>
      <c r="AV304" s="51">
        <v>17090950.4259516</v>
      </c>
      <c r="AW304" s="51">
        <v>21584203.8929598</v>
      </c>
      <c r="AX304" s="51">
        <v>25757750.3452259</v>
      </c>
      <c r="AY304" s="51">
        <v>30118603.277738702</v>
      </c>
      <c r="AZ304" s="51">
        <v>39007910.065975502</v>
      </c>
      <c r="BA304" s="51">
        <v>43509486.1793091</v>
      </c>
      <c r="BB304" s="51">
        <v>43509486.1793091</v>
      </c>
      <c r="BC304" s="51">
        <v>43874466.6061024</v>
      </c>
      <c r="BD304" s="51">
        <v>44155341.091258503</v>
      </c>
      <c r="BE304" s="51">
        <v>45447576.034965001</v>
      </c>
      <c r="BF304" s="51">
        <v>47318298.7065657</v>
      </c>
      <c r="BG304" s="51">
        <v>49217013.613100797</v>
      </c>
      <c r="BH304" s="51">
        <v>50999988.514029898</v>
      </c>
      <c r="BI304" s="51">
        <v>54827758.294343598</v>
      </c>
      <c r="BJ304" s="51">
        <v>58879892.245754696</v>
      </c>
      <c r="BK304" s="51">
        <v>62643706.017044</v>
      </c>
      <c r="BL304" s="51">
        <v>66576437.690138496</v>
      </c>
      <c r="BM304" s="51">
        <v>74593047.9494095</v>
      </c>
      <c r="BN304" s="51">
        <v>78652687.477356493</v>
      </c>
      <c r="BO304" s="51">
        <v>78652687.477356493</v>
      </c>
      <c r="BP304" s="51">
        <v>78757098.918179095</v>
      </c>
      <c r="BQ304" s="51">
        <v>78837449.828892693</v>
      </c>
      <c r="BR304" s="51">
        <v>79207124.755132407</v>
      </c>
      <c r="BS304" s="51">
        <v>79742290.027521193</v>
      </c>
      <c r="BT304" s="51">
        <v>80285463.152843401</v>
      </c>
      <c r="BU304" s="51">
        <v>80795526.062222496</v>
      </c>
    </row>
    <row r="305" spans="1:93" outlineLevel="1">
      <c r="A305" s="66"/>
      <c r="B305" s="51" t="s">
        <v>129</v>
      </c>
      <c r="AC305" s="51">
        <v>169812.71494000001</v>
      </c>
      <c r="AD305" s="51">
        <v>313483.26503999898</v>
      </c>
      <c r="AE305" s="51">
        <v>489497.10391999898</v>
      </c>
      <c r="AF305" s="51">
        <v>630456.01685000001</v>
      </c>
      <c r="AG305" s="51">
        <v>776610.57847999898</v>
      </c>
      <c r="AH305" s="51">
        <v>907123.13780000003</v>
      </c>
      <c r="AI305" s="51">
        <v>1043171.74114999</v>
      </c>
      <c r="AJ305" s="51">
        <v>1209320.0031473001</v>
      </c>
      <c r="AK305" s="51">
        <v>1398452.2752761</v>
      </c>
      <c r="AL305" s="51">
        <v>1650172.4857870999</v>
      </c>
      <c r="AM305" s="51">
        <v>1890676.2428103001</v>
      </c>
      <c r="AN305" s="51">
        <v>2126928.7240288998</v>
      </c>
      <c r="AO305" s="51">
        <v>2126928.7240288998</v>
      </c>
      <c r="AP305" s="51">
        <v>2316507.7425467898</v>
      </c>
      <c r="AQ305" s="51">
        <v>2462400.24886679</v>
      </c>
      <c r="AR305" s="51">
        <v>3133616.0575466999</v>
      </c>
      <c r="AS305" s="51">
        <v>4105311.3649283899</v>
      </c>
      <c r="AT305" s="51">
        <v>5091546.4668728001</v>
      </c>
      <c r="AU305" s="51">
        <v>6017663.6143865902</v>
      </c>
      <c r="AV305" s="51">
        <v>8005893.0776483901</v>
      </c>
      <c r="AW305" s="51">
        <v>10110662.3228401</v>
      </c>
      <c r="AX305" s="51">
        <v>12065671.600773901</v>
      </c>
      <c r="AY305" s="51">
        <v>14108420.624961199</v>
      </c>
      <c r="AZ305" s="51">
        <v>18272427.769524399</v>
      </c>
      <c r="BA305" s="51">
        <v>20381095.581790801</v>
      </c>
      <c r="BB305" s="51">
        <v>20381095.581790801</v>
      </c>
      <c r="BC305" s="51">
        <v>20552062.918276999</v>
      </c>
      <c r="BD305" s="51">
        <v>20683632.611030001</v>
      </c>
      <c r="BE305" s="51">
        <v>21288952.6507398</v>
      </c>
      <c r="BF305" s="51">
        <v>22165252.991768599</v>
      </c>
      <c r="BG305" s="51">
        <v>23054665.701290902</v>
      </c>
      <c r="BH305" s="51">
        <v>23889862.4610507</v>
      </c>
      <c r="BI305" s="51">
        <v>25682899.993973002</v>
      </c>
      <c r="BJ305" s="51">
        <v>27581036.162108298</v>
      </c>
      <c r="BK305" s="51">
        <v>29344114.859672599</v>
      </c>
      <c r="BL305" s="51">
        <v>31186319.564103</v>
      </c>
      <c r="BM305" s="51">
        <v>34941530.537241697</v>
      </c>
      <c r="BN305" s="51">
        <v>36843182.533445999</v>
      </c>
      <c r="BO305" s="51">
        <v>36843182.533445999</v>
      </c>
      <c r="BP305" s="51">
        <v>36892091.857414298</v>
      </c>
      <c r="BQ305" s="51">
        <v>36929730.536588497</v>
      </c>
      <c r="BR305" s="51">
        <v>37102896.911728702</v>
      </c>
      <c r="BS305" s="51">
        <v>37353583.728016503</v>
      </c>
      <c r="BT305" s="51">
        <v>37608021.653094001</v>
      </c>
      <c r="BU305" s="51">
        <v>37846949.800071903</v>
      </c>
    </row>
    <row r="306" spans="1:93" outlineLevel="1">
      <c r="A306" s="66"/>
      <c r="B306" s="51" t="s">
        <v>129</v>
      </c>
      <c r="AC306" s="51">
        <v>2301894.4211257002</v>
      </c>
      <c r="AD306" s="51">
        <v>2584104.2985160002</v>
      </c>
      <c r="AE306" s="51">
        <v>3062969.6375100999</v>
      </c>
      <c r="AF306" s="51">
        <v>3460771.4011209998</v>
      </c>
      <c r="AG306" s="51">
        <v>3768656.4408225999</v>
      </c>
      <c r="AH306" s="51">
        <v>4024919.6956815999</v>
      </c>
      <c r="AI306" s="51">
        <v>4307356.3477063002</v>
      </c>
      <c r="AJ306" s="51">
        <v>4538763.1957941996</v>
      </c>
      <c r="AK306" s="51">
        <v>4602313.4966970896</v>
      </c>
      <c r="AL306" s="51">
        <v>4667752.7404179899</v>
      </c>
      <c r="AM306" s="51">
        <v>4729180.8528702902</v>
      </c>
      <c r="AN306" s="51">
        <v>4789449.2122438001</v>
      </c>
      <c r="AO306" s="51">
        <v>4789449.2122438001</v>
      </c>
      <c r="AP306" s="51">
        <v>4846565.6660845</v>
      </c>
      <c r="AQ306" s="51">
        <v>4885392.9252132997</v>
      </c>
      <c r="AR306" s="51">
        <v>8013399.7357536899</v>
      </c>
      <c r="AS306" s="51">
        <v>8525898.3402708899</v>
      </c>
      <c r="AT306" s="51">
        <v>9057930.2312280908</v>
      </c>
      <c r="AU306" s="51">
        <v>9552703.2781743892</v>
      </c>
      <c r="AV306" s="51">
        <v>9973112.7065388896</v>
      </c>
      <c r="AW306" s="51">
        <v>10426156.512759</v>
      </c>
      <c r="AX306" s="51">
        <v>10851095.7296874</v>
      </c>
      <c r="AY306" s="51">
        <v>11421848.0408841</v>
      </c>
      <c r="AZ306" s="51">
        <v>11958070.4204634</v>
      </c>
      <c r="BA306" s="51">
        <v>12373995.1715427</v>
      </c>
      <c r="BB306" s="51">
        <v>12373995.1715427</v>
      </c>
      <c r="BC306" s="51">
        <v>12396851.464646799</v>
      </c>
      <c r="BD306" s="51">
        <v>12412388.970136</v>
      </c>
      <c r="BE306" s="51">
        <v>13664123.5524782</v>
      </c>
      <c r="BF306" s="51">
        <v>13869210.134935301</v>
      </c>
      <c r="BG306" s="51">
        <v>14082113.3532326</v>
      </c>
    </row>
    <row r="307" spans="1:93" outlineLevel="1">
      <c r="A307" s="66"/>
      <c r="B307" s="51" t="s">
        <v>129</v>
      </c>
      <c r="AC307" s="51">
        <v>138174.50857430001</v>
      </c>
      <c r="AD307" s="51">
        <v>270369.73748399998</v>
      </c>
      <c r="AE307" s="51">
        <v>494684.0445899</v>
      </c>
      <c r="AF307" s="51">
        <v>681025.83987899998</v>
      </c>
      <c r="AG307" s="51">
        <v>825248.05377739901</v>
      </c>
      <c r="AH307" s="51">
        <v>945289.1379184</v>
      </c>
      <c r="AI307" s="51">
        <v>1077590.5945937</v>
      </c>
      <c r="AJ307" s="51">
        <v>1185988.2224057999</v>
      </c>
      <c r="AK307" s="51">
        <v>1215757.01240289</v>
      </c>
      <c r="AL307" s="51">
        <v>1246410.6375819901</v>
      </c>
      <c r="AM307" s="51">
        <v>1275185.33342969</v>
      </c>
      <c r="AN307" s="51">
        <v>1303416.76755619</v>
      </c>
      <c r="AO307" s="51">
        <v>1303416.76755619</v>
      </c>
      <c r="AP307" s="51">
        <v>1330171.7584154999</v>
      </c>
      <c r="AQ307" s="51">
        <v>1348359.5640866901</v>
      </c>
      <c r="AR307" s="51">
        <v>2813607.9819462998</v>
      </c>
      <c r="AS307" s="51">
        <v>3053677.0786291002</v>
      </c>
      <c r="AT307" s="51">
        <v>3302896.1288719</v>
      </c>
      <c r="AU307" s="51">
        <v>3534662.0642256001</v>
      </c>
      <c r="AV307" s="51">
        <v>3731593.9403610998</v>
      </c>
      <c r="AW307" s="51">
        <v>3943812.6983408998</v>
      </c>
      <c r="AX307" s="51">
        <v>4142866.4578124899</v>
      </c>
      <c r="AY307" s="51">
        <v>4410223.2673157901</v>
      </c>
      <c r="AZ307" s="51">
        <v>4661405.2630364997</v>
      </c>
      <c r="BA307" s="51">
        <v>4856236.3872571997</v>
      </c>
      <c r="BB307" s="51">
        <v>4856236.3872571997</v>
      </c>
      <c r="BC307" s="51">
        <v>4866942.9327787701</v>
      </c>
      <c r="BD307" s="51">
        <v>4874221.1475380296</v>
      </c>
      <c r="BE307" s="51">
        <v>5460569.6523356102</v>
      </c>
      <c r="BF307" s="51">
        <v>5556638.1101973103</v>
      </c>
      <c r="BG307" s="51">
        <v>5656368.10525876</v>
      </c>
    </row>
    <row r="308" spans="1:93" outlineLevel="1">
      <c r="A308" s="66"/>
      <c r="B308" s="51" t="s">
        <v>129</v>
      </c>
      <c r="BC308" s="51">
        <v>156796.72154547001</v>
      </c>
      <c r="BD308" s="51">
        <v>313593.44309094001</v>
      </c>
      <c r="BE308" s="51">
        <v>470390.16463641002</v>
      </c>
      <c r="BF308" s="51">
        <v>627186.88618188002</v>
      </c>
      <c r="BG308" s="51">
        <v>783983.60772734997</v>
      </c>
      <c r="BH308" s="51">
        <v>940780.32927282003</v>
      </c>
      <c r="BI308" s="51">
        <v>1097577.0508182901</v>
      </c>
      <c r="BJ308" s="51">
        <v>1254373.77236376</v>
      </c>
      <c r="BK308" s="51">
        <v>1411170.49390923</v>
      </c>
      <c r="BL308" s="51">
        <v>1567967.2154546999</v>
      </c>
      <c r="BM308" s="51">
        <v>1724763.9370001699</v>
      </c>
      <c r="BN308" s="51">
        <v>1881560.6585456401</v>
      </c>
      <c r="BO308" s="51">
        <v>1881560.6585456401</v>
      </c>
      <c r="BP308" s="51">
        <v>2053738.7327614599</v>
      </c>
      <c r="BQ308" s="51">
        <v>2225916.8069772902</v>
      </c>
      <c r="BR308" s="51">
        <v>2398094.8811931098</v>
      </c>
      <c r="BS308" s="51">
        <v>2570272.9554089298</v>
      </c>
      <c r="BT308" s="51">
        <v>2742451.0296247602</v>
      </c>
      <c r="BU308" s="51">
        <v>2914629.1038405802</v>
      </c>
      <c r="BV308" s="51">
        <v>3086807.17805641</v>
      </c>
      <c r="BW308" s="51">
        <v>3258985.2522722301</v>
      </c>
      <c r="BX308" s="51">
        <v>3431163.3264880599</v>
      </c>
      <c r="BY308" s="51">
        <v>3603341.40070388</v>
      </c>
      <c r="BZ308" s="51">
        <v>3775519.4749197098</v>
      </c>
      <c r="CA308" s="51">
        <v>3947697.5491355299</v>
      </c>
      <c r="CB308" s="51">
        <v>3947697.5491355299</v>
      </c>
      <c r="CC308" s="51">
        <v>4303094.4507919103</v>
      </c>
      <c r="CD308" s="51">
        <v>4658491.35244828</v>
      </c>
      <c r="CE308" s="51">
        <v>5013888.2541046599</v>
      </c>
      <c r="CF308" s="51">
        <v>5369285.1557610296</v>
      </c>
      <c r="CG308" s="51">
        <v>5724682.0574174104</v>
      </c>
      <c r="CH308" s="51">
        <v>6080078.9590737801</v>
      </c>
      <c r="CI308" s="51">
        <v>6435475.86073016</v>
      </c>
      <c r="CJ308" s="51">
        <v>6790872.7623865297</v>
      </c>
      <c r="CK308" s="51">
        <v>7146269.6640429096</v>
      </c>
      <c r="CL308" s="51">
        <v>7501666.5656992896</v>
      </c>
      <c r="CM308" s="51">
        <v>7857063.4673556602</v>
      </c>
      <c r="CN308" s="51">
        <v>8212460.3690120298</v>
      </c>
      <c r="CO308" s="51">
        <v>8212460.3690120298</v>
      </c>
    </row>
    <row r="309" spans="1:93" outlineLevel="1">
      <c r="A309" s="66"/>
      <c r="B309" s="51" t="s">
        <v>129</v>
      </c>
      <c r="BC309" s="51">
        <v>73448.097170345005</v>
      </c>
      <c r="BD309" s="51">
        <v>146896.19434069001</v>
      </c>
      <c r="BE309" s="51">
        <v>220344.291511035</v>
      </c>
      <c r="BF309" s="51">
        <v>293792.38868138002</v>
      </c>
      <c r="BG309" s="51">
        <v>367240.48585172498</v>
      </c>
      <c r="BH309" s="51">
        <v>440688.58302207</v>
      </c>
      <c r="BI309" s="51">
        <v>514136.68019241502</v>
      </c>
      <c r="BJ309" s="51">
        <v>587584.77736276004</v>
      </c>
      <c r="BK309" s="51">
        <v>661032.87453310494</v>
      </c>
      <c r="BL309" s="51">
        <v>734480.97170344996</v>
      </c>
      <c r="BM309" s="51">
        <v>807929.06887379498</v>
      </c>
      <c r="BN309" s="51">
        <v>881377.16604414</v>
      </c>
      <c r="BO309" s="51">
        <v>881377.16604414</v>
      </c>
      <c r="BP309" s="51">
        <v>962030.33149912895</v>
      </c>
      <c r="BQ309" s="51">
        <v>1042683.49695411</v>
      </c>
      <c r="BR309" s="51">
        <v>1123336.6624091</v>
      </c>
      <c r="BS309" s="51">
        <v>1203989.82786409</v>
      </c>
      <c r="BT309" s="51">
        <v>1284642.99331908</v>
      </c>
      <c r="BU309" s="51">
        <v>1365296.15877407</v>
      </c>
      <c r="BV309" s="51">
        <v>1445949.32422906</v>
      </c>
      <c r="BW309" s="51">
        <v>1526602.48968405</v>
      </c>
      <c r="BX309" s="51">
        <v>1607255.65513904</v>
      </c>
      <c r="BY309" s="51">
        <v>1687908.82059403</v>
      </c>
      <c r="BZ309" s="51">
        <v>1768561.98604902</v>
      </c>
      <c r="CA309" s="51">
        <v>1849215.15150401</v>
      </c>
      <c r="CB309" s="51">
        <v>1849215.15150401</v>
      </c>
      <c r="CC309" s="51">
        <v>2015693.2889906301</v>
      </c>
      <c r="CD309" s="51">
        <v>2182171.4264772399</v>
      </c>
      <c r="CE309" s="51">
        <v>2348649.56396385</v>
      </c>
      <c r="CF309" s="51">
        <v>2515127.7014504699</v>
      </c>
      <c r="CG309" s="51">
        <v>2681605.83893708</v>
      </c>
      <c r="CH309" s="51">
        <v>2848083.9764236901</v>
      </c>
      <c r="CI309" s="51">
        <v>3014562.11391031</v>
      </c>
      <c r="CJ309" s="51">
        <v>3181040.2513969201</v>
      </c>
      <c r="CK309" s="51">
        <v>3347518.3888835302</v>
      </c>
      <c r="CL309" s="51">
        <v>3513996.52637015</v>
      </c>
      <c r="CM309" s="51">
        <v>3680474.6638567601</v>
      </c>
      <c r="CN309" s="51">
        <v>3846952.8013433702</v>
      </c>
      <c r="CO309" s="51">
        <v>3846952.8013433702</v>
      </c>
    </row>
    <row r="310" spans="1:93" outlineLevel="1">
      <c r="A310" s="66"/>
      <c r="B310" s="51" t="s">
        <v>129</v>
      </c>
      <c r="AC310" s="51">
        <v>50377890</v>
      </c>
      <c r="AD310" s="51">
        <v>50377890</v>
      </c>
      <c r="AE310" s="51">
        <v>50377890</v>
      </c>
      <c r="AF310" s="51">
        <v>50377890</v>
      </c>
    </row>
    <row r="311" spans="1:93" outlineLevel="1">
      <c r="A311" s="66"/>
      <c r="B311" s="51" t="s">
        <v>129</v>
      </c>
      <c r="AC311" s="51">
        <v>3612041.3134034998</v>
      </c>
      <c r="AD311" s="51">
        <v>5628873.4550831998</v>
      </c>
      <c r="AE311" s="51">
        <v>6890274.7594632003</v>
      </c>
      <c r="AF311" s="51">
        <v>9013073.5631232001</v>
      </c>
      <c r="AM311" s="51">
        <v>3126.7978799999901</v>
      </c>
      <c r="AN311" s="51">
        <v>3126.7978799999901</v>
      </c>
      <c r="AO311" s="51">
        <v>3126.7978799999901</v>
      </c>
      <c r="AP311" s="51">
        <v>3126.7978799999901</v>
      </c>
      <c r="AQ311" s="51">
        <v>3126.7978799999901</v>
      </c>
      <c r="AR311" s="51">
        <v>3126.7978799999901</v>
      </c>
      <c r="AS311" s="51">
        <v>3126.7978799999901</v>
      </c>
      <c r="AT311" s="51">
        <v>3126.7978799999901</v>
      </c>
      <c r="AU311" s="51">
        <v>3126.7978799999901</v>
      </c>
      <c r="AV311" s="51">
        <v>3126.7978799999901</v>
      </c>
      <c r="AW311" s="51">
        <v>3126.7978799999901</v>
      </c>
      <c r="AX311" s="51">
        <v>3126.7978799999901</v>
      </c>
      <c r="AY311" s="51">
        <v>3126.7978799999901</v>
      </c>
      <c r="AZ311" s="51">
        <v>3126.7978799999901</v>
      </c>
      <c r="BA311" s="51">
        <v>3126.7978799999901</v>
      </c>
      <c r="BB311" s="51">
        <v>3126.7978799999901</v>
      </c>
      <c r="BC311" s="51">
        <v>3126.7978799999901</v>
      </c>
      <c r="BD311" s="51">
        <v>3126.7978799999901</v>
      </c>
      <c r="BE311" s="51">
        <v>3126.7978799999901</v>
      </c>
      <c r="BF311" s="51">
        <v>3126.7978799999901</v>
      </c>
      <c r="BG311" s="51">
        <v>3126.7978799999901</v>
      </c>
      <c r="BH311" s="51">
        <v>3126.7978799999901</v>
      </c>
      <c r="BI311" s="51">
        <v>3126.7978799999901</v>
      </c>
      <c r="BJ311" s="51">
        <v>3126.7978799999901</v>
      </c>
      <c r="BK311" s="51">
        <v>3126.7978799999901</v>
      </c>
      <c r="BL311" s="51">
        <v>3126.7978799999901</v>
      </c>
      <c r="BM311" s="51">
        <v>3126.7978799999901</v>
      </c>
      <c r="BN311" s="51">
        <v>3126.7978799999901</v>
      </c>
      <c r="BO311" s="51">
        <v>3126.7978799999901</v>
      </c>
      <c r="BP311" s="51">
        <v>3126.7978799999901</v>
      </c>
      <c r="BQ311" s="51">
        <v>3126.7978799999901</v>
      </c>
      <c r="BR311" s="51">
        <v>3126.7978799999901</v>
      </c>
      <c r="BS311" s="51">
        <v>3126.7978799999901</v>
      </c>
      <c r="BT311" s="51">
        <v>3126.7978799999901</v>
      </c>
      <c r="BU311" s="51">
        <v>3126.7978799999901</v>
      </c>
      <c r="BV311" s="51">
        <v>3126.7978799999901</v>
      </c>
      <c r="BW311" s="51">
        <v>3126.7978799999901</v>
      </c>
      <c r="BX311" s="51">
        <v>3126.7978799999901</v>
      </c>
      <c r="BY311" s="51">
        <v>3126.7978799999901</v>
      </c>
      <c r="BZ311" s="51">
        <v>3126.7978799999901</v>
      </c>
      <c r="CA311" s="51">
        <v>3126.7978799999901</v>
      </c>
      <c r="CB311" s="51">
        <v>3126.7978799999901</v>
      </c>
      <c r="CC311" s="51">
        <v>3126.7978799999901</v>
      </c>
      <c r="CD311" s="51">
        <v>3126.7978799999901</v>
      </c>
      <c r="CE311" s="51">
        <v>3126.7978799999901</v>
      </c>
      <c r="CF311" s="51">
        <v>3126.7978799999901</v>
      </c>
      <c r="CG311" s="51">
        <v>3126.7978799999901</v>
      </c>
      <c r="CH311" s="51">
        <v>3126.7978799999901</v>
      </c>
      <c r="CI311" s="51">
        <v>3126.7978799999901</v>
      </c>
      <c r="CJ311" s="51">
        <v>3126.7978799999901</v>
      </c>
      <c r="CK311" s="51">
        <v>3126.7978799999901</v>
      </c>
      <c r="CL311" s="51">
        <v>3126.7978799999901</v>
      </c>
      <c r="CM311" s="51">
        <v>3126.7978799999901</v>
      </c>
      <c r="CN311" s="51">
        <v>3126.7978799999901</v>
      </c>
      <c r="CO311" s="51">
        <v>3126.7978799999901</v>
      </c>
    </row>
    <row r="312" spans="1:93" outlineLevel="1">
      <c r="A312" s="66"/>
      <c r="B312" s="51" t="s">
        <v>129</v>
      </c>
      <c r="AC312" s="51">
        <v>1691984.1100965</v>
      </c>
      <c r="AD312" s="51">
        <v>2636726.3321167999</v>
      </c>
      <c r="AE312" s="51">
        <v>3227603.0077367998</v>
      </c>
      <c r="AF312" s="51">
        <v>4221983.0640767999</v>
      </c>
      <c r="AM312" s="51">
        <v>1464.6821199999999</v>
      </c>
      <c r="AN312" s="51">
        <v>1464.6821199999999</v>
      </c>
      <c r="AO312" s="51">
        <v>1464.6821199999999</v>
      </c>
      <c r="AP312" s="51">
        <v>1464.6821199999999</v>
      </c>
      <c r="AQ312" s="51">
        <v>1464.6821199999999</v>
      </c>
      <c r="AR312" s="51">
        <v>1464.6821199999999</v>
      </c>
      <c r="AS312" s="51">
        <v>1464.6821199999999</v>
      </c>
      <c r="AT312" s="51">
        <v>1464.6821199999999</v>
      </c>
      <c r="AU312" s="51">
        <v>1464.6821199999999</v>
      </c>
      <c r="AV312" s="51">
        <v>1464.6821199999999</v>
      </c>
      <c r="AW312" s="51">
        <v>1464.6821199999999</v>
      </c>
      <c r="AX312" s="51">
        <v>1464.6821199999999</v>
      </c>
      <c r="AY312" s="51">
        <v>1464.6821199999999</v>
      </c>
      <c r="AZ312" s="51">
        <v>1464.6821199999999</v>
      </c>
      <c r="BA312" s="51">
        <v>1464.6821199999999</v>
      </c>
      <c r="BB312" s="51">
        <v>1464.6821199999999</v>
      </c>
      <c r="BC312" s="51">
        <v>1464.6821199999999</v>
      </c>
      <c r="BD312" s="51">
        <v>1464.6821199999999</v>
      </c>
      <c r="BE312" s="51">
        <v>1464.6821199999999</v>
      </c>
      <c r="BF312" s="51">
        <v>1464.6821199999999</v>
      </c>
      <c r="BG312" s="51">
        <v>1464.6821199999999</v>
      </c>
      <c r="BH312" s="51">
        <v>1464.6821199999999</v>
      </c>
      <c r="BI312" s="51">
        <v>1464.6821199999999</v>
      </c>
      <c r="BJ312" s="51">
        <v>1464.6821199999999</v>
      </c>
      <c r="BK312" s="51">
        <v>1464.6821199999999</v>
      </c>
      <c r="BL312" s="51">
        <v>1464.6821199999999</v>
      </c>
      <c r="BM312" s="51">
        <v>1464.6821199999999</v>
      </c>
      <c r="BN312" s="51">
        <v>1464.6821199999999</v>
      </c>
      <c r="BO312" s="51">
        <v>1464.6821199999999</v>
      </c>
      <c r="BP312" s="51">
        <v>1464.6821199999999</v>
      </c>
      <c r="BQ312" s="51">
        <v>1464.6821199999999</v>
      </c>
      <c r="BR312" s="51">
        <v>1464.6821199999999</v>
      </c>
      <c r="BS312" s="51">
        <v>1464.6821199999999</v>
      </c>
      <c r="BT312" s="51">
        <v>1464.6821199999999</v>
      </c>
      <c r="BU312" s="51">
        <v>1464.6821199999999</v>
      </c>
      <c r="BV312" s="51">
        <v>1464.6821199999999</v>
      </c>
      <c r="BW312" s="51">
        <v>1464.6821199999999</v>
      </c>
      <c r="BX312" s="51">
        <v>1464.6821199999999</v>
      </c>
      <c r="BY312" s="51">
        <v>1464.6821199999999</v>
      </c>
      <c r="BZ312" s="51">
        <v>1464.6821199999999</v>
      </c>
      <c r="CA312" s="51">
        <v>1464.6821199999999</v>
      </c>
      <c r="CB312" s="51">
        <v>1464.6821199999999</v>
      </c>
      <c r="CC312" s="51">
        <v>1464.6821199999999</v>
      </c>
      <c r="CD312" s="51">
        <v>1464.6821199999999</v>
      </c>
      <c r="CE312" s="51">
        <v>1464.6821199999999</v>
      </c>
      <c r="CF312" s="51">
        <v>1464.6821199999999</v>
      </c>
      <c r="CG312" s="51">
        <v>1464.6821199999999</v>
      </c>
      <c r="CH312" s="51">
        <v>1464.6821199999999</v>
      </c>
      <c r="CI312" s="51">
        <v>1464.6821199999999</v>
      </c>
      <c r="CJ312" s="51">
        <v>1464.6821199999999</v>
      </c>
      <c r="CK312" s="51">
        <v>1464.6821199999999</v>
      </c>
      <c r="CL312" s="51">
        <v>1464.6821199999999</v>
      </c>
      <c r="CM312" s="51">
        <v>1464.6821199999999</v>
      </c>
      <c r="CN312" s="51">
        <v>1464.6821199999999</v>
      </c>
      <c r="CO312" s="51">
        <v>1464.6821199999999</v>
      </c>
    </row>
    <row r="313" spans="1:93" outlineLevel="1">
      <c r="A313" s="66"/>
      <c r="B313" s="51" t="s">
        <v>129</v>
      </c>
      <c r="AV313" s="51">
        <v>1187.9564214</v>
      </c>
      <c r="AW313" s="51">
        <v>4876.8485006999999</v>
      </c>
      <c r="AX313" s="51">
        <v>57523.399759799999</v>
      </c>
      <c r="AY313" s="51">
        <v>188334.6415161</v>
      </c>
      <c r="AZ313" s="51">
        <v>296522.26766010001</v>
      </c>
      <c r="BA313" s="51">
        <v>411011.3074092</v>
      </c>
      <c r="BB313" s="51">
        <v>411011.3074092</v>
      </c>
      <c r="BC313" s="51">
        <v>411011.3074092</v>
      </c>
      <c r="BD313" s="51">
        <v>411011.3074092</v>
      </c>
      <c r="BE313" s="51">
        <v>411011.3074092</v>
      </c>
      <c r="BF313" s="51">
        <v>411011.3074092</v>
      </c>
      <c r="BG313" s="51">
        <v>411011.3074092</v>
      </c>
      <c r="BH313" s="51">
        <v>411011.3074092</v>
      </c>
      <c r="BI313" s="51">
        <v>419963.715409545</v>
      </c>
      <c r="BJ313" s="51">
        <v>447763.108020443</v>
      </c>
      <c r="BK313" s="51">
        <v>844506.118279282</v>
      </c>
      <c r="BL313" s="51">
        <v>1830296.1574913999</v>
      </c>
      <c r="BM313" s="51">
        <v>2645595.2310790499</v>
      </c>
      <c r="BN313" s="51">
        <v>3508381.5901025301</v>
      </c>
      <c r="BO313" s="51">
        <v>3508381.5901025301</v>
      </c>
      <c r="BP313" s="51">
        <v>3508381.5901025301</v>
      </c>
      <c r="BQ313" s="51">
        <v>3508381.5901025301</v>
      </c>
      <c r="BR313" s="51">
        <v>3508381.5901025301</v>
      </c>
      <c r="BS313" s="51">
        <v>3508381.5901025301</v>
      </c>
      <c r="BT313" s="51">
        <v>3508381.5901025301</v>
      </c>
      <c r="BU313" s="51">
        <v>3508381.5901025301</v>
      </c>
      <c r="BV313" s="51">
        <v>3514421.0558816502</v>
      </c>
      <c r="BW313" s="51">
        <v>3533175.05819559</v>
      </c>
      <c r="BX313" s="51">
        <v>3800825.4862671699</v>
      </c>
      <c r="BY313" s="51">
        <v>4465858.3139701197</v>
      </c>
      <c r="BZ313" s="51">
        <v>5015874.6731990399</v>
      </c>
      <c r="CA313" s="51">
        <v>5597926.8639845299</v>
      </c>
      <c r="CB313" s="51">
        <v>5597926.8639845299</v>
      </c>
      <c r="CC313" s="51">
        <v>5597926.8639845299</v>
      </c>
      <c r="CD313" s="51">
        <v>5597926.8639845299</v>
      </c>
      <c r="CE313" s="51">
        <v>5597926.8639845299</v>
      </c>
      <c r="CF313" s="51">
        <v>5597926.8639845299</v>
      </c>
      <c r="CG313" s="51">
        <v>5597926.8639845299</v>
      </c>
      <c r="CH313" s="51">
        <v>5597926.8639845299</v>
      </c>
      <c r="CI313" s="51">
        <v>5645225.2183675403</v>
      </c>
      <c r="CJ313" s="51">
        <v>5792098.0511620296</v>
      </c>
      <c r="CK313" s="51">
        <v>7888214.7046347503</v>
      </c>
      <c r="CL313" s="51">
        <v>13096449.921360901</v>
      </c>
      <c r="CM313" s="51">
        <v>17403928.3684115</v>
      </c>
      <c r="CN313" s="51">
        <v>21962296.905636501</v>
      </c>
      <c r="CO313" s="51">
        <v>21962296.905636501</v>
      </c>
    </row>
    <row r="314" spans="1:93" outlineLevel="1">
      <c r="A314" s="66"/>
      <c r="B314" s="51" t="s">
        <v>129</v>
      </c>
      <c r="AV314" s="51">
        <v>556.47297860000003</v>
      </c>
      <c r="AW314" s="51">
        <v>2284.4561993000002</v>
      </c>
      <c r="AX314" s="51">
        <v>26945.616040199999</v>
      </c>
      <c r="AY314" s="51">
        <v>88221.3665838999</v>
      </c>
      <c r="AZ314" s="51">
        <v>138899.56443989999</v>
      </c>
      <c r="BA314" s="51">
        <v>192529.52579079999</v>
      </c>
      <c r="BB314" s="51">
        <v>192529.52579079999</v>
      </c>
      <c r="BC314" s="51">
        <v>192529.52579079999</v>
      </c>
      <c r="BD314" s="51">
        <v>192529.52579079999</v>
      </c>
      <c r="BE314" s="51">
        <v>192529.52579079999</v>
      </c>
      <c r="BF314" s="51">
        <v>192529.52579079999</v>
      </c>
      <c r="BG314" s="51">
        <v>192529.52579079999</v>
      </c>
      <c r="BH314" s="51">
        <v>192529.52579079999</v>
      </c>
      <c r="BI314" s="51">
        <v>196723.091359243</v>
      </c>
      <c r="BJ314" s="51">
        <v>209745.126958181</v>
      </c>
      <c r="BK314" s="51">
        <v>395590.97170497902</v>
      </c>
      <c r="BL314" s="51">
        <v>857363.39829626796</v>
      </c>
      <c r="BM314" s="51">
        <v>1239272.9496537601</v>
      </c>
      <c r="BN314" s="51">
        <v>1643426.9122506599</v>
      </c>
      <c r="BO314" s="51">
        <v>1643426.9122506599</v>
      </c>
      <c r="BP314" s="51">
        <v>1643426.9122506599</v>
      </c>
      <c r="BQ314" s="51">
        <v>1643426.9122506599</v>
      </c>
      <c r="BR314" s="51">
        <v>1643426.9122506599</v>
      </c>
      <c r="BS314" s="51">
        <v>1643426.9122506599</v>
      </c>
      <c r="BT314" s="51">
        <v>1643426.9122506599</v>
      </c>
      <c r="BU314" s="51">
        <v>1643426.9122506599</v>
      </c>
      <c r="BV314" s="51">
        <v>1646255.9718446999</v>
      </c>
      <c r="BW314" s="51">
        <v>1655040.88629132</v>
      </c>
      <c r="BX314" s="51">
        <v>1780416.0501016499</v>
      </c>
      <c r="BY314" s="51">
        <v>2091936.56704327</v>
      </c>
      <c r="BZ314" s="51">
        <v>2349580.05983919</v>
      </c>
      <c r="CA314" s="51">
        <v>2622230.0581660201</v>
      </c>
      <c r="CB314" s="51">
        <v>2622230.0581660201</v>
      </c>
      <c r="CC314" s="51">
        <v>2622230.0581660201</v>
      </c>
      <c r="CD314" s="51">
        <v>2622230.0581660201</v>
      </c>
      <c r="CE314" s="51">
        <v>2622230.0581660201</v>
      </c>
      <c r="CF314" s="51">
        <v>2622230.0581660201</v>
      </c>
      <c r="CG314" s="51">
        <v>2622230.0581660201</v>
      </c>
      <c r="CH314" s="51">
        <v>2622230.0581660201</v>
      </c>
      <c r="CI314" s="51">
        <v>2644385.9686626201</v>
      </c>
      <c r="CJ314" s="51">
        <v>2713185.43072053</v>
      </c>
      <c r="CK314" s="51">
        <v>3695066.7999684</v>
      </c>
      <c r="CL314" s="51">
        <v>6134754.0747638</v>
      </c>
      <c r="CM314" s="51">
        <v>8152500.9537787</v>
      </c>
      <c r="CN314" s="51">
        <v>10287771.971950101</v>
      </c>
      <c r="CO314" s="51">
        <v>10287771.971950101</v>
      </c>
    </row>
    <row r="315" spans="1:93" outlineLevel="1">
      <c r="A315" s="66"/>
      <c r="B315" s="51" t="s">
        <v>129</v>
      </c>
      <c r="AC315" s="51">
        <v>678430</v>
      </c>
      <c r="AD315" s="51">
        <v>678430</v>
      </c>
      <c r="AE315" s="51">
        <v>678430</v>
      </c>
      <c r="AF315" s="51">
        <v>678430</v>
      </c>
      <c r="AG315" s="51">
        <v>678430</v>
      </c>
      <c r="AH315" s="51">
        <v>678430</v>
      </c>
      <c r="AI315" s="51">
        <v>678430</v>
      </c>
      <c r="AJ315" s="51">
        <v>678430</v>
      </c>
      <c r="AK315" s="51">
        <v>678430</v>
      </c>
      <c r="AL315" s="51">
        <v>678430</v>
      </c>
      <c r="AM315" s="51">
        <v>678430</v>
      </c>
      <c r="AN315" s="51">
        <v>678430</v>
      </c>
      <c r="AO315" s="51">
        <v>678430</v>
      </c>
      <c r="AP315" s="51">
        <v>678430</v>
      </c>
      <c r="AQ315" s="51">
        <v>678430</v>
      </c>
      <c r="AR315" s="51">
        <v>678430</v>
      </c>
      <c r="AS315" s="51">
        <v>678430</v>
      </c>
      <c r="AT315" s="51">
        <v>678430</v>
      </c>
      <c r="AU315" s="51">
        <v>678430</v>
      </c>
      <c r="AV315" s="51">
        <v>678430</v>
      </c>
      <c r="AW315" s="51">
        <v>678430</v>
      </c>
      <c r="AX315" s="51">
        <v>678430</v>
      </c>
      <c r="AY315" s="51">
        <v>678430</v>
      </c>
      <c r="AZ315" s="51">
        <v>678430</v>
      </c>
      <c r="BA315" s="51">
        <v>678430</v>
      </c>
      <c r="BB315" s="51">
        <v>678430</v>
      </c>
      <c r="BC315" s="51">
        <v>678430</v>
      </c>
      <c r="BD315" s="51">
        <v>678430</v>
      </c>
      <c r="BE315" s="51">
        <v>678430</v>
      </c>
      <c r="BF315" s="51">
        <v>678430</v>
      </c>
      <c r="BG315" s="51">
        <v>678430</v>
      </c>
      <c r="BH315" s="51">
        <v>678430</v>
      </c>
      <c r="BI315" s="51">
        <v>678430</v>
      </c>
      <c r="BJ315" s="51">
        <v>678430</v>
      </c>
      <c r="BK315" s="51">
        <v>678430</v>
      </c>
      <c r="BL315" s="51">
        <v>678430</v>
      </c>
      <c r="BM315" s="51">
        <v>678430</v>
      </c>
      <c r="BN315" s="51">
        <v>678430</v>
      </c>
      <c r="BO315" s="51">
        <v>678430</v>
      </c>
      <c r="BP315" s="51">
        <v>678430</v>
      </c>
      <c r="BQ315" s="51">
        <v>678430</v>
      </c>
      <c r="BR315" s="51">
        <v>678430</v>
      </c>
      <c r="BS315" s="51">
        <v>678430</v>
      </c>
      <c r="BT315" s="51">
        <v>678430</v>
      </c>
      <c r="BU315" s="51">
        <v>678430</v>
      </c>
      <c r="BV315" s="51">
        <v>678430</v>
      </c>
      <c r="BW315" s="51">
        <v>678430</v>
      </c>
      <c r="BX315" s="51">
        <v>678430</v>
      </c>
      <c r="BY315" s="51">
        <v>678430</v>
      </c>
      <c r="BZ315" s="51">
        <v>678430</v>
      </c>
      <c r="CA315" s="51">
        <v>678430</v>
      </c>
      <c r="CB315" s="51">
        <v>678430</v>
      </c>
      <c r="CC315" s="51">
        <v>678430</v>
      </c>
      <c r="CD315" s="51">
        <v>678430</v>
      </c>
      <c r="CE315" s="51">
        <v>678430</v>
      </c>
      <c r="CF315" s="51">
        <v>678430</v>
      </c>
      <c r="CG315" s="51">
        <v>678430</v>
      </c>
      <c r="CH315" s="51">
        <v>678430</v>
      </c>
      <c r="CI315" s="51">
        <v>678430</v>
      </c>
      <c r="CJ315" s="51">
        <v>678430</v>
      </c>
      <c r="CK315" s="51">
        <v>678430</v>
      </c>
      <c r="CL315" s="51">
        <v>678430</v>
      </c>
      <c r="CM315" s="51">
        <v>678430</v>
      </c>
      <c r="CN315" s="51">
        <v>678430</v>
      </c>
      <c r="CO315" s="51">
        <v>678430</v>
      </c>
    </row>
    <row r="316" spans="1:93" outlineLevel="1">
      <c r="A316" s="66"/>
      <c r="B316" s="51" t="s">
        <v>129</v>
      </c>
      <c r="AY316" s="51">
        <v>137067.99054629999</v>
      </c>
      <c r="AZ316" s="51">
        <v>281812.7559858</v>
      </c>
      <c r="BA316" s="51">
        <v>319260.3248457</v>
      </c>
      <c r="BB316" s="51">
        <v>319260.3248457</v>
      </c>
      <c r="BC316" s="51">
        <v>319260.3248457</v>
      </c>
      <c r="BD316" s="51">
        <v>319260.3248457</v>
      </c>
      <c r="BE316" s="51">
        <v>319260.3248457</v>
      </c>
      <c r="BF316" s="51">
        <v>319260.3248457</v>
      </c>
      <c r="BG316" s="51">
        <v>319260.3248457</v>
      </c>
      <c r="BH316" s="51">
        <v>319260.3248457</v>
      </c>
      <c r="BI316" s="51">
        <v>319260.3248457</v>
      </c>
      <c r="BJ316" s="51">
        <v>319260.3248457</v>
      </c>
      <c r="BK316" s="51">
        <v>319260.3248457</v>
      </c>
      <c r="BL316" s="51">
        <v>2012426.9369794901</v>
      </c>
      <c r="BM316" s="51">
        <v>3800422.82972233</v>
      </c>
      <c r="BN316" s="51">
        <v>4263003.2836875496</v>
      </c>
      <c r="BO316" s="51">
        <v>4263003.2836875496</v>
      </c>
      <c r="BP316" s="51">
        <v>4263003.2836875496</v>
      </c>
      <c r="BQ316" s="51">
        <v>4263003.2836875496</v>
      </c>
      <c r="BR316" s="51">
        <v>4263003.2836875496</v>
      </c>
      <c r="BS316" s="51">
        <v>4263003.2836875496</v>
      </c>
      <c r="BT316" s="51">
        <v>4263003.2836875496</v>
      </c>
      <c r="BU316" s="51">
        <v>4263003.2836875496</v>
      </c>
      <c r="BV316" s="51">
        <v>4263003.2836875496</v>
      </c>
      <c r="BW316" s="51">
        <v>4263003.2836875496</v>
      </c>
      <c r="BX316" s="51">
        <v>4263003.2836875496</v>
      </c>
      <c r="BY316" s="51">
        <v>7517973.7906261003</v>
      </c>
      <c r="BZ316" s="51">
        <v>10955245.619457399</v>
      </c>
      <c r="CA316" s="51">
        <v>11844517.663864801</v>
      </c>
      <c r="CB316" s="51">
        <v>11844517.663864801</v>
      </c>
      <c r="CC316" s="51">
        <v>11844517.663864801</v>
      </c>
      <c r="CD316" s="51">
        <v>11844517.663864801</v>
      </c>
      <c r="CE316" s="51">
        <v>11844517.663864801</v>
      </c>
      <c r="CF316" s="51">
        <v>11844517.663864801</v>
      </c>
      <c r="CM316" s="51">
        <v>12182288.0968708</v>
      </c>
      <c r="CN316" s="51">
        <v>15334022.606843701</v>
      </c>
      <c r="CO316" s="51">
        <v>15334022.606843701</v>
      </c>
    </row>
    <row r="317" spans="1:93" outlineLevel="1">
      <c r="A317" s="66"/>
      <c r="B317" s="51" t="s">
        <v>129</v>
      </c>
      <c r="AY317" s="51">
        <v>64206.591753699999</v>
      </c>
      <c r="AZ317" s="51">
        <v>132009.20581419999</v>
      </c>
      <c r="BA317" s="51">
        <v>149550.7248543</v>
      </c>
      <c r="BB317" s="51">
        <v>149550.7248543</v>
      </c>
      <c r="BC317" s="51">
        <v>149550.7248543</v>
      </c>
      <c r="BD317" s="51">
        <v>149550.7248543</v>
      </c>
      <c r="BE317" s="51">
        <v>149550.7248543</v>
      </c>
      <c r="BF317" s="51">
        <v>149550.7248543</v>
      </c>
      <c r="BG317" s="51">
        <v>149550.7248543</v>
      </c>
      <c r="BH317" s="51">
        <v>149550.7248543</v>
      </c>
      <c r="BI317" s="51">
        <v>149550.7248543</v>
      </c>
      <c r="BJ317" s="51">
        <v>149550.7248543</v>
      </c>
      <c r="BK317" s="51">
        <v>149550.7248543</v>
      </c>
      <c r="BL317" s="51">
        <v>942678.69735162798</v>
      </c>
      <c r="BM317" s="51">
        <v>1780227.43418711</v>
      </c>
      <c r="BN317" s="51">
        <v>1996913.43244689</v>
      </c>
      <c r="BO317" s="51">
        <v>1996913.43244689</v>
      </c>
      <c r="BP317" s="51">
        <v>1996913.43244689</v>
      </c>
      <c r="BQ317" s="51">
        <v>1996913.43244689</v>
      </c>
      <c r="BR317" s="51">
        <v>1996913.43244689</v>
      </c>
      <c r="BS317" s="51">
        <v>1996913.43244689</v>
      </c>
      <c r="BT317" s="51">
        <v>1996913.43244689</v>
      </c>
      <c r="BU317" s="51">
        <v>1996913.43244689</v>
      </c>
      <c r="BV317" s="51">
        <v>1996913.43244689</v>
      </c>
      <c r="BW317" s="51">
        <v>1996913.43244689</v>
      </c>
      <c r="BX317" s="51">
        <v>1996913.43244689</v>
      </c>
      <c r="BY317" s="51">
        <v>3521635.29986744</v>
      </c>
      <c r="BZ317" s="51">
        <v>5131752.3533141203</v>
      </c>
      <c r="CA317" s="51">
        <v>5548312.9732347801</v>
      </c>
      <c r="CB317" s="51">
        <v>5548312.9732347801</v>
      </c>
      <c r="CC317" s="51">
        <v>5548312.9732347801</v>
      </c>
      <c r="CD317" s="51">
        <v>5548312.9732347801</v>
      </c>
      <c r="CE317" s="51">
        <v>5548312.9732347801</v>
      </c>
      <c r="CF317" s="51">
        <v>5548312.9732347801</v>
      </c>
      <c r="CM317" s="51">
        <v>5706534.3654945502</v>
      </c>
      <c r="CN317" s="51">
        <v>7182897.52068015</v>
      </c>
      <c r="CO317" s="51">
        <v>7182897.52068015</v>
      </c>
    </row>
    <row r="318" spans="1:93" outlineLevel="1">
      <c r="A318" s="66"/>
      <c r="B318" s="51" t="s">
        <v>129</v>
      </c>
      <c r="AC318" s="51">
        <v>18535560</v>
      </c>
      <c r="AD318" s="51">
        <v>18535560</v>
      </c>
      <c r="AE318" s="51">
        <v>18535560</v>
      </c>
      <c r="AF318" s="51">
        <v>18535560</v>
      </c>
      <c r="AG318" s="51">
        <v>18535560</v>
      </c>
      <c r="AH318" s="51">
        <v>18535560</v>
      </c>
    </row>
    <row r="319" spans="1:93" outlineLevel="1">
      <c r="A319" s="66"/>
      <c r="B319" s="51" t="s">
        <v>129</v>
      </c>
      <c r="AC319" s="51">
        <v>1182258.0079617</v>
      </c>
      <c r="AD319" s="51">
        <v>2254672.4797133999</v>
      </c>
      <c r="AE319" s="51">
        <v>3591524.2271234998</v>
      </c>
      <c r="AF319" s="51">
        <v>4992455.4715473</v>
      </c>
      <c r="AG319" s="51">
        <v>5740426.2771857996</v>
      </c>
      <c r="AH319" s="51">
        <v>5777385.4266486</v>
      </c>
    </row>
    <row r="320" spans="1:93" outlineLevel="1">
      <c r="A320" s="66"/>
      <c r="B320" s="51" t="s">
        <v>129</v>
      </c>
      <c r="AC320" s="51">
        <v>553803.67773829994</v>
      </c>
      <c r="AD320" s="51">
        <v>1056153.4816866</v>
      </c>
      <c r="AE320" s="51">
        <v>1682373.3163765001</v>
      </c>
      <c r="AF320" s="51">
        <v>2338609.8317526998</v>
      </c>
      <c r="AG320" s="51">
        <v>2688980.8846141999</v>
      </c>
      <c r="AH320" s="51">
        <v>2706293.6139513999</v>
      </c>
    </row>
    <row r="321" spans="1:93" outlineLevel="1">
      <c r="A321" s="66"/>
      <c r="B321" s="51" t="s">
        <v>129</v>
      </c>
      <c r="AC321" s="51">
        <v>12258490</v>
      </c>
      <c r="AD321" s="51">
        <v>12258490</v>
      </c>
    </row>
    <row r="322" spans="1:93" outlineLevel="1">
      <c r="A322" s="66"/>
      <c r="B322" s="51" t="s">
        <v>129</v>
      </c>
      <c r="AC322" s="51">
        <v>4269110</v>
      </c>
      <c r="AD322" s="51">
        <v>4269110</v>
      </c>
      <c r="AE322" s="51">
        <v>4269110</v>
      </c>
      <c r="AF322" s="51">
        <v>4269110</v>
      </c>
      <c r="AG322" s="51">
        <v>4269110</v>
      </c>
      <c r="AH322" s="51">
        <v>4269110</v>
      </c>
      <c r="AI322" s="51">
        <v>4269110</v>
      </c>
      <c r="AJ322" s="51">
        <v>4269110</v>
      </c>
      <c r="AK322" s="51">
        <v>4269110</v>
      </c>
      <c r="AL322" s="51">
        <v>4269110</v>
      </c>
      <c r="AM322" s="51">
        <v>4269110</v>
      </c>
      <c r="AN322" s="51">
        <v>4269110</v>
      </c>
      <c r="AO322" s="51">
        <v>4269110</v>
      </c>
      <c r="AP322" s="51">
        <v>4269110</v>
      </c>
      <c r="AQ322" s="51">
        <v>4269110</v>
      </c>
      <c r="AR322" s="51">
        <v>4269110</v>
      </c>
      <c r="AS322" s="51">
        <v>4269110</v>
      </c>
      <c r="AT322" s="51">
        <v>4269110</v>
      </c>
      <c r="AU322" s="51">
        <v>4269110</v>
      </c>
      <c r="AV322" s="51">
        <v>4269110</v>
      </c>
      <c r="AW322" s="51">
        <v>4269110</v>
      </c>
      <c r="AX322" s="51">
        <v>4269110</v>
      </c>
      <c r="AY322" s="51">
        <v>4269110</v>
      </c>
      <c r="AZ322" s="51">
        <v>4269110</v>
      </c>
      <c r="BA322" s="51">
        <v>4269110</v>
      </c>
      <c r="BB322" s="51">
        <v>4269110</v>
      </c>
      <c r="BC322" s="51">
        <v>4269110</v>
      </c>
      <c r="BD322" s="51">
        <v>4269110</v>
      </c>
      <c r="BE322" s="51">
        <v>4269110</v>
      </c>
      <c r="BF322" s="51">
        <v>4269110</v>
      </c>
      <c r="BG322" s="51">
        <v>4269110</v>
      </c>
      <c r="BH322" s="51">
        <v>4269110</v>
      </c>
      <c r="BI322" s="51">
        <v>4269110</v>
      </c>
      <c r="BJ322" s="51">
        <v>4269110</v>
      </c>
      <c r="BK322" s="51">
        <v>4269110</v>
      </c>
      <c r="BL322" s="51">
        <v>4269110</v>
      </c>
      <c r="BM322" s="51">
        <v>4269110</v>
      </c>
      <c r="BN322" s="51">
        <v>4269110</v>
      </c>
      <c r="BO322" s="51">
        <v>4269110</v>
      </c>
      <c r="BP322" s="51">
        <v>4269110</v>
      </c>
      <c r="BQ322" s="51">
        <v>4269110</v>
      </c>
      <c r="BR322" s="51">
        <v>4269110</v>
      </c>
      <c r="BS322" s="51">
        <v>4269110</v>
      </c>
      <c r="BT322" s="51">
        <v>4269110</v>
      </c>
      <c r="BU322" s="51">
        <v>4269110</v>
      </c>
      <c r="BV322" s="51">
        <v>4269110</v>
      </c>
      <c r="BW322" s="51">
        <v>4269110</v>
      </c>
      <c r="BX322" s="51">
        <v>4269110</v>
      </c>
      <c r="BY322" s="51">
        <v>4269110</v>
      </c>
      <c r="BZ322" s="51">
        <v>4269110</v>
      </c>
      <c r="CA322" s="51">
        <v>4269110</v>
      </c>
      <c r="CB322" s="51">
        <v>4269110</v>
      </c>
      <c r="CC322" s="51">
        <v>4269110</v>
      </c>
      <c r="CD322" s="51">
        <v>4269110</v>
      </c>
      <c r="CE322" s="51">
        <v>4269110</v>
      </c>
      <c r="CF322" s="51">
        <v>4269110</v>
      </c>
      <c r="CG322" s="51">
        <v>4269110</v>
      </c>
      <c r="CH322" s="51">
        <v>4269110</v>
      </c>
      <c r="CI322" s="51">
        <v>4269110</v>
      </c>
      <c r="CJ322" s="51">
        <v>4269110</v>
      </c>
    </row>
    <row r="323" spans="1:93" outlineLevel="1">
      <c r="A323" s="66"/>
      <c r="B323" s="51" t="s">
        <v>129</v>
      </c>
      <c r="BP323" s="51">
        <v>132377.49025</v>
      </c>
      <c r="BQ323" s="51">
        <v>264754.98050000001</v>
      </c>
      <c r="BR323" s="51">
        <v>397132.47074999998</v>
      </c>
      <c r="BS323" s="51">
        <v>529509.96100000001</v>
      </c>
      <c r="BT323" s="51">
        <v>661887.45124999899</v>
      </c>
      <c r="BU323" s="51">
        <v>794264.94149999903</v>
      </c>
      <c r="BV323" s="51">
        <v>926642.43174999906</v>
      </c>
      <c r="BW323" s="51">
        <v>1059019.92199999</v>
      </c>
      <c r="BX323" s="51">
        <v>1191397.41224999</v>
      </c>
      <c r="BY323" s="51">
        <v>1323774.9024999901</v>
      </c>
      <c r="BZ323" s="51">
        <v>1456152.3927499901</v>
      </c>
      <c r="CA323" s="51">
        <v>1588529.8829999999</v>
      </c>
      <c r="CB323" s="51">
        <v>1588529.8829999999</v>
      </c>
      <c r="CC323" s="51">
        <v>1978390.5222499999</v>
      </c>
      <c r="CD323" s="51">
        <v>2368251.1614999999</v>
      </c>
      <c r="CE323" s="51">
        <v>2758111.8007499999</v>
      </c>
      <c r="CF323" s="51">
        <v>3147972.44</v>
      </c>
      <c r="CG323" s="51">
        <v>3537833.07925</v>
      </c>
      <c r="CH323" s="51">
        <v>3927693.7185</v>
      </c>
      <c r="CI323" s="51">
        <v>4317554.3577500004</v>
      </c>
      <c r="CJ323" s="51">
        <v>4707414.9969999902</v>
      </c>
    </row>
    <row r="324" spans="1:93" outlineLevel="1">
      <c r="A324" s="66"/>
      <c r="B324" s="51" t="s">
        <v>129</v>
      </c>
      <c r="BP324" s="51">
        <v>62009.426416666603</v>
      </c>
      <c r="BQ324" s="51">
        <v>124018.852833333</v>
      </c>
      <c r="BR324" s="51">
        <v>186028.27924999999</v>
      </c>
      <c r="BS324" s="51">
        <v>248037.70566666601</v>
      </c>
      <c r="BT324" s="51">
        <v>310047.13208333298</v>
      </c>
      <c r="BU324" s="51">
        <v>372056.55849999998</v>
      </c>
      <c r="BV324" s="51">
        <v>434065.984916666</v>
      </c>
      <c r="BW324" s="51">
        <v>496075.411333333</v>
      </c>
      <c r="BX324" s="51">
        <v>558084.83774999995</v>
      </c>
      <c r="BY324" s="51">
        <v>620094.26416666596</v>
      </c>
      <c r="BZ324" s="51">
        <v>682103.69058333302</v>
      </c>
      <c r="CA324" s="51">
        <v>744113.11699999997</v>
      </c>
      <c r="CB324" s="51">
        <v>744113.11699999997</v>
      </c>
      <c r="CC324" s="51">
        <v>926735.06108333298</v>
      </c>
      <c r="CD324" s="51">
        <v>1109357.0051666601</v>
      </c>
      <c r="CE324" s="51">
        <v>1291978.9492499901</v>
      </c>
      <c r="CF324" s="51">
        <v>1474600.8933333301</v>
      </c>
      <c r="CG324" s="51">
        <v>1657222.83741666</v>
      </c>
      <c r="CH324" s="51">
        <v>1839844.7815</v>
      </c>
      <c r="CI324" s="51">
        <v>2022466.72558333</v>
      </c>
      <c r="CJ324" s="51">
        <v>2205088.66966666</v>
      </c>
    </row>
    <row r="325" spans="1:93" outlineLevel="1">
      <c r="A325" s="66"/>
      <c r="B325" s="51" t="s">
        <v>129</v>
      </c>
      <c r="AC325" s="51">
        <v>1716862.1125743201</v>
      </c>
      <c r="AD325" s="51">
        <v>1717038.7268727701</v>
      </c>
      <c r="AE325" s="51">
        <v>1717215.90100094</v>
      </c>
      <c r="AF325" s="51">
        <v>1717393.6369719901</v>
      </c>
      <c r="AG325" s="51">
        <v>1717571.9368070201</v>
      </c>
      <c r="AH325" s="51">
        <v>1717750.8025350301</v>
      </c>
      <c r="AI325" s="51">
        <v>1726722.4854341999</v>
      </c>
      <c r="AJ325" s="51">
        <v>1735768.7293944301</v>
      </c>
      <c r="AK325" s="51">
        <v>1744890.3089727601</v>
      </c>
      <c r="AL325" s="51">
        <v>1754088.00823416</v>
      </c>
      <c r="AM325" s="51">
        <v>1763362.62088489</v>
      </c>
      <c r="AN325" s="51">
        <v>1772714.95040799</v>
      </c>
      <c r="AO325" s="51">
        <v>1772714.95040799</v>
      </c>
      <c r="AP325" s="51">
        <v>1781805.0791050801</v>
      </c>
      <c r="AQ325" s="51">
        <v>1790969.8294864099</v>
      </c>
      <c r="AR325" s="51">
        <v>1800209.9681373399</v>
      </c>
      <c r="AS325" s="51">
        <v>1809526.2709564599</v>
      </c>
      <c r="AT325" s="51">
        <v>1818919.5232849</v>
      </c>
      <c r="AU325" s="51">
        <v>1828390.5200378101</v>
      </c>
      <c r="AV325" s="51">
        <v>1837940.0658377199</v>
      </c>
      <c r="AW325" s="51">
        <v>1847568.9751500699</v>
      </c>
      <c r="AX325" s="51">
        <v>1857278.0724208599</v>
      </c>
      <c r="AY325" s="51">
        <v>1867068.1922164001</v>
      </c>
      <c r="AZ325" s="51">
        <v>1876940.1793652901</v>
      </c>
      <c r="BA325" s="51">
        <v>1886894.8891026201</v>
      </c>
      <c r="BB325" s="51">
        <v>1886894.8891026201</v>
      </c>
      <c r="BC325" s="51">
        <v>1896570.5097521001</v>
      </c>
      <c r="BD325" s="51">
        <v>1906325.55844194</v>
      </c>
      <c r="BE325" s="51">
        <v>1916160.8511329901</v>
      </c>
      <c r="BF325" s="51">
        <v>1926077.2136991599</v>
      </c>
      <c r="BG325" s="51">
        <v>1936075.48206515</v>
      </c>
      <c r="BH325" s="51">
        <v>1946156.5023463101</v>
      </c>
      <c r="BI325" s="51">
        <v>1956321.13099061</v>
      </c>
      <c r="BJ325" s="51">
        <v>1966570.2349229299</v>
      </c>
      <c r="BK325" s="51">
        <v>1976904.6916915299</v>
      </c>
      <c r="BL325" s="51">
        <v>1987325.3896168601</v>
      </c>
      <c r="BM325" s="51">
        <v>1997833.2279426099</v>
      </c>
      <c r="BN325" s="51">
        <v>2008429.1169892601</v>
      </c>
      <c r="BO325" s="51">
        <v>2008429.1169892601</v>
      </c>
      <c r="BP325" s="51">
        <v>2018727.9409193101</v>
      </c>
      <c r="BQ325" s="51">
        <v>2029111.3088215</v>
      </c>
      <c r="BR325" s="51">
        <v>2039580.08921244</v>
      </c>
      <c r="BS325" s="51">
        <v>2050135.16116029</v>
      </c>
      <c r="BT325" s="51">
        <v>2060777.4144313801</v>
      </c>
      <c r="BU325" s="51">
        <v>2071507.7496390101</v>
      </c>
      <c r="BV325" s="51">
        <v>2082327.0783946801</v>
      </c>
      <c r="BW325" s="51">
        <v>2093236.3234615901</v>
      </c>
      <c r="BX325" s="51">
        <v>2104236.41891057</v>
      </c>
      <c r="BY325" s="51">
        <v>2115328.3102784702</v>
      </c>
      <c r="BZ325" s="51">
        <v>2126512.9547289601</v>
      </c>
      <c r="CA325" s="51">
        <v>2137791.3212159299</v>
      </c>
      <c r="CB325" s="51">
        <v>2137791.3212159299</v>
      </c>
      <c r="CC325" s="51">
        <v>2148753.48872791</v>
      </c>
      <c r="CD325" s="51">
        <v>2159805.6456591799</v>
      </c>
      <c r="CE325" s="51">
        <v>2170948.7164671901</v>
      </c>
      <c r="CF325" s="51">
        <v>2182183.63684056</v>
      </c>
      <c r="CG325" s="51">
        <v>2193511.35385514</v>
      </c>
      <c r="CH325" s="51">
        <v>2204932.82613244</v>
      </c>
      <c r="CI325" s="51">
        <v>2216449.0240005101</v>
      </c>
      <c r="CJ325" s="51">
        <v>2228060.9296574099</v>
      </c>
      <c r="CK325" s="51">
        <v>2239769.53733715</v>
      </c>
      <c r="CL325" s="51">
        <v>2251575.8534782501</v>
      </c>
      <c r="CM325" s="51">
        <v>2263480.8968949602</v>
      </c>
      <c r="CN325" s="51">
        <v>2275485.69895114</v>
      </c>
      <c r="CO325" s="51">
        <v>2275485.69895114</v>
      </c>
    </row>
    <row r="326" spans="1:93" outlineLevel="1">
      <c r="A326" s="66"/>
      <c r="B326" s="51" t="s">
        <v>129</v>
      </c>
      <c r="AC326" s="51">
        <v>50144430.524914801</v>
      </c>
      <c r="AD326" s="51">
        <v>50402349.415237904</v>
      </c>
      <c r="AE326" s="51">
        <v>50662389.919138104</v>
      </c>
      <c r="AF326" s="51">
        <v>50924573.872332796</v>
      </c>
      <c r="AG326" s="51">
        <v>51188923.376277</v>
      </c>
      <c r="AH326" s="51">
        <v>51455460.801861502</v>
      </c>
      <c r="AI326" s="51">
        <v>51724208.793167204</v>
      </c>
      <c r="AJ326" s="51">
        <v>51995190.271279499</v>
      </c>
      <c r="AK326" s="51">
        <v>52268428.438160896</v>
      </c>
      <c r="AL326" s="51">
        <v>52543946.780585103</v>
      </c>
      <c r="AM326" s="51">
        <v>52821769.074131899</v>
      </c>
      <c r="AN326" s="51">
        <v>53101919.387245901</v>
      </c>
      <c r="AO326" s="51">
        <v>53101919.387245901</v>
      </c>
      <c r="AP326" s="51">
        <v>53374215.4386677</v>
      </c>
      <c r="AQ326" s="51">
        <v>53648746.7928719</v>
      </c>
      <c r="AR326" s="51">
        <v>53925536.4130283</v>
      </c>
      <c r="AS326" s="51">
        <v>54204607.541284896</v>
      </c>
      <c r="AT326" s="51">
        <v>54485983.7026437</v>
      </c>
      <c r="AU326" s="51">
        <v>54769688.708896503</v>
      </c>
      <c r="AV326" s="51">
        <v>55055746.662621498</v>
      </c>
      <c r="AW326" s="51">
        <v>55344181.961242899</v>
      </c>
      <c r="AX326" s="51">
        <v>55635019.301153399</v>
      </c>
      <c r="AY326" s="51">
        <v>55928283.6819015</v>
      </c>
      <c r="AZ326" s="51">
        <v>56224000.410443597</v>
      </c>
    </row>
    <row r="327" spans="1:93" outlineLevel="1">
      <c r="A327" s="66"/>
      <c r="B327" s="51" t="s">
        <v>129</v>
      </c>
      <c r="AC327" s="51">
        <v>4783207.0032299999</v>
      </c>
      <c r="AD327" s="51">
        <v>5776726.9779032804</v>
      </c>
      <c r="AE327" s="51">
        <v>7773933.3757953802</v>
      </c>
      <c r="AF327" s="51">
        <v>10368927.542417301</v>
      </c>
      <c r="AG327" s="51">
        <v>13069028.853356</v>
      </c>
      <c r="AH327" s="51">
        <v>15652277.502315899</v>
      </c>
      <c r="AI327" s="51">
        <v>18134886.2128722</v>
      </c>
      <c r="AJ327" s="51">
        <v>20609523.309999499</v>
      </c>
      <c r="AK327" s="51">
        <v>26635321.035480302</v>
      </c>
      <c r="AL327" s="51">
        <v>30741610.714881498</v>
      </c>
      <c r="AM327" s="51">
        <v>34761372.590306804</v>
      </c>
      <c r="AN327" s="51">
        <v>41803618.267446801</v>
      </c>
      <c r="AO327" s="51">
        <v>41803618.267446801</v>
      </c>
      <c r="AP327" s="51">
        <v>44599803.411284402</v>
      </c>
      <c r="AQ327" s="51">
        <v>47421952.0301826</v>
      </c>
      <c r="AR327" s="51">
        <v>50259343.919235803</v>
      </c>
      <c r="AS327" s="51">
        <v>53112149.620023698</v>
      </c>
      <c r="AT327" s="51">
        <v>55980541.750090502</v>
      </c>
      <c r="AU327" s="51">
        <v>58864695.031773299</v>
      </c>
      <c r="AV327" s="51">
        <v>61764786.321480602</v>
      </c>
      <c r="AW327" s="51">
        <v>64680994.639425904</v>
      </c>
      <c r="AX327" s="51">
        <v>67613501.199826196</v>
      </c>
      <c r="AY327" s="51">
        <v>70562489.441571996</v>
      </c>
      <c r="AZ327" s="51">
        <v>73528145.059377506</v>
      </c>
    </row>
    <row r="328" spans="1:93" outlineLevel="1">
      <c r="A328" s="66"/>
      <c r="B328" s="51" t="s">
        <v>129</v>
      </c>
      <c r="AC328" s="51">
        <v>2240591.8267699899</v>
      </c>
      <c r="AD328" s="51">
        <v>2705985.1776081398</v>
      </c>
      <c r="AE328" s="51">
        <v>3641534.1363857901</v>
      </c>
      <c r="AF328" s="51">
        <v>4857104.0910883099</v>
      </c>
      <c r="AG328" s="51">
        <v>6121909.2572989501</v>
      </c>
      <c r="AH328" s="51">
        <v>7331977.2734783897</v>
      </c>
      <c r="AI328" s="51">
        <v>8494902.6459710095</v>
      </c>
      <c r="AJ328" s="51">
        <v>9654093.8853008002</v>
      </c>
      <c r="AK328" s="51">
        <v>12476750.969630299</v>
      </c>
      <c r="AL328" s="51">
        <v>14400255.2394232</v>
      </c>
      <c r="AM328" s="51">
        <v>16283227.3954594</v>
      </c>
      <c r="AN328" s="51">
        <v>19582017.954941999</v>
      </c>
      <c r="AO328" s="51">
        <v>19582017.954941999</v>
      </c>
      <c r="AP328" s="51">
        <v>20891831.553890899</v>
      </c>
      <c r="AQ328" s="51">
        <v>22213807.191818301</v>
      </c>
      <c r="AR328" s="51">
        <v>23542923.216205899</v>
      </c>
      <c r="AS328" s="51">
        <v>24879259.513638102</v>
      </c>
      <c r="AT328" s="51">
        <v>26222896.9431407</v>
      </c>
      <c r="AU328" s="51">
        <v>27573917.3496852</v>
      </c>
      <c r="AV328" s="51">
        <v>28932403.577903502</v>
      </c>
      <c r="AW328" s="51">
        <v>30298439.486015901</v>
      </c>
      <c r="AX328" s="51">
        <v>31672109.959977299</v>
      </c>
      <c r="AY328" s="51">
        <v>33053500.9278435</v>
      </c>
      <c r="AZ328" s="51">
        <v>34442699.374363199</v>
      </c>
    </row>
    <row r="329" spans="1:93" outlineLevel="1">
      <c r="A329" s="66"/>
      <c r="B329" s="51" t="s">
        <v>129</v>
      </c>
      <c r="AC329" s="51">
        <v>6846336.832614</v>
      </c>
      <c r="AD329" s="51">
        <v>11792043.642749401</v>
      </c>
      <c r="AF329" s="51">
        <v>3068431.5816837</v>
      </c>
      <c r="AG329" s="51">
        <v>6922446.5959898997</v>
      </c>
      <c r="AI329" s="51">
        <v>5731033.4734103996</v>
      </c>
      <c r="AJ329" s="51">
        <v>9442977.2426753994</v>
      </c>
      <c r="AL329" s="51">
        <v>7086083.5249821004</v>
      </c>
      <c r="AM329" s="51">
        <v>9602311.7467349991</v>
      </c>
      <c r="AP329" s="51">
        <v>3280611.0445817998</v>
      </c>
      <c r="AQ329" s="51">
        <v>5965993.9118165998</v>
      </c>
      <c r="AS329" s="51">
        <v>2371470.1524335998</v>
      </c>
      <c r="AT329" s="51">
        <v>4755007.9134069001</v>
      </c>
      <c r="AV329" s="51">
        <v>1880818.9832231901</v>
      </c>
      <c r="AW329" s="51">
        <v>4298136.3631571997</v>
      </c>
      <c r="AY329" s="51">
        <v>2149023.6368919001</v>
      </c>
      <c r="AZ329" s="51">
        <v>3803716.3816824001</v>
      </c>
      <c r="BC329" s="51">
        <v>5061617.6966580097</v>
      </c>
      <c r="BD329" s="51">
        <v>9204864.5669466499</v>
      </c>
      <c r="BF329" s="51">
        <v>3658914.4910911899</v>
      </c>
      <c r="BG329" s="51">
        <v>7336447.9589860504</v>
      </c>
      <c r="BI329" s="51">
        <v>2901894.3484372799</v>
      </c>
      <c r="BJ329" s="51">
        <v>6631546.0085817901</v>
      </c>
      <c r="BL329" s="51">
        <v>3315704.2767973202</v>
      </c>
      <c r="BM329" s="51">
        <v>5868711.0080877896</v>
      </c>
      <c r="BP329" s="51">
        <v>7270422.7706033802</v>
      </c>
      <c r="BQ329" s="51">
        <v>13221713.088295</v>
      </c>
      <c r="BS329" s="51">
        <v>5255603.4109973004</v>
      </c>
      <c r="BT329" s="51">
        <v>10537950.8080147</v>
      </c>
      <c r="BV329" s="51">
        <v>4168232.3741466901</v>
      </c>
      <c r="BW329" s="51">
        <v>9525441.4684323091</v>
      </c>
      <c r="BY329" s="51">
        <v>4762622.01519702</v>
      </c>
      <c r="BZ329" s="51">
        <v>8429718.0673017409</v>
      </c>
      <c r="CC329" s="51">
        <v>3800132.4643197502</v>
      </c>
      <c r="CD329" s="51">
        <v>6910775.7177347196</v>
      </c>
      <c r="CF329" s="51">
        <v>2747018.9522504099</v>
      </c>
      <c r="CG329" s="51">
        <v>5508016.5537083102</v>
      </c>
      <c r="CI329" s="51">
        <v>2178667.6873687301</v>
      </c>
      <c r="CJ329" s="51">
        <v>4978794.2879370004</v>
      </c>
      <c r="CL329" s="51">
        <v>2489345.5451328699</v>
      </c>
      <c r="CM329" s="51">
        <v>4406077.3772523701</v>
      </c>
    </row>
    <row r="330" spans="1:93" outlineLevel="1">
      <c r="A330" s="66"/>
      <c r="B330" s="51" t="s">
        <v>129</v>
      </c>
      <c r="AC330" s="51">
        <v>2269863.8613859899</v>
      </c>
      <c r="AD330" s="51">
        <v>4586575.2746505998</v>
      </c>
      <c r="AF330" s="51">
        <v>1437341.6660163</v>
      </c>
      <c r="AG330" s="51">
        <v>3242673.2219101</v>
      </c>
      <c r="AI330" s="51">
        <v>2684581.0249895998</v>
      </c>
      <c r="AJ330" s="51">
        <v>4423362.3207246</v>
      </c>
      <c r="AL330" s="51">
        <v>3319325.4691178999</v>
      </c>
      <c r="AM330" s="51">
        <v>4497999.1882649995</v>
      </c>
      <c r="AP330" s="51">
        <v>1536732.6332181999</v>
      </c>
      <c r="AQ330" s="51">
        <v>2794643.25678339</v>
      </c>
      <c r="AS330" s="51">
        <v>1110864.8731664</v>
      </c>
      <c r="AT330" s="51">
        <v>2227382.5614931001</v>
      </c>
      <c r="AV330" s="51">
        <v>881029.7439768</v>
      </c>
      <c r="AW330" s="51">
        <v>2013370.77804279</v>
      </c>
      <c r="AY330" s="51">
        <v>1006664.5230081</v>
      </c>
      <c r="AZ330" s="51">
        <v>1781770.22871759</v>
      </c>
      <c r="BC330" s="51">
        <v>2371007.40856667</v>
      </c>
      <c r="BD330" s="51">
        <v>4311823.4902437301</v>
      </c>
      <c r="BF330" s="51">
        <v>1713940.85559191</v>
      </c>
      <c r="BG330" s="51">
        <v>3436603.37579522</v>
      </c>
      <c r="BI330" s="51">
        <v>1359330.8328215701</v>
      </c>
      <c r="BJ330" s="51">
        <v>3106407.0142989601</v>
      </c>
      <c r="BL330" s="51">
        <v>1553171.3132134201</v>
      </c>
      <c r="BM330" s="51">
        <v>2749073.1447577099</v>
      </c>
      <c r="BP330" s="51">
        <v>3405675.2772723599</v>
      </c>
      <c r="BQ330" s="51">
        <v>6193430.9473805102</v>
      </c>
      <c r="BS330" s="51">
        <v>2461875.9003056302</v>
      </c>
      <c r="BT330" s="51">
        <v>4936279.4533872204</v>
      </c>
      <c r="BV330" s="51">
        <v>1952520.0107970501</v>
      </c>
      <c r="BW330" s="51">
        <v>4461990.9374888502</v>
      </c>
      <c r="BY330" s="51">
        <v>2230949.2259146101</v>
      </c>
      <c r="BZ330" s="51">
        <v>3948722.5601604301</v>
      </c>
      <c r="CC330" s="51">
        <v>1780091.4186754699</v>
      </c>
      <c r="CD330" s="51">
        <v>3237206.2466334398</v>
      </c>
      <c r="CF330" s="51">
        <v>1286782.73974725</v>
      </c>
      <c r="CG330" s="51">
        <v>2580113.4811056498</v>
      </c>
      <c r="CI330" s="51">
        <v>1020550.64944291</v>
      </c>
      <c r="CJ330" s="51">
        <v>2332210.5401643198</v>
      </c>
      <c r="CL330" s="51">
        <v>1166081.09970247</v>
      </c>
      <c r="CM330" s="51">
        <v>2063933.4557173301</v>
      </c>
    </row>
    <row r="331" spans="1:93" outlineLevel="1">
      <c r="A331" s="66"/>
      <c r="B331" s="51" t="s">
        <v>129</v>
      </c>
      <c r="AC331" s="51">
        <v>131205944.45681199</v>
      </c>
      <c r="AD331" s="51">
        <v>134512748.63088301</v>
      </c>
      <c r="AE331" s="51">
        <v>137966999.363038</v>
      </c>
      <c r="AF331" s="51">
        <v>143314024.36224601</v>
      </c>
      <c r="AG331" s="51">
        <v>146718192.469338</v>
      </c>
      <c r="AH331" s="51">
        <v>150051908.22323301</v>
      </c>
      <c r="AI331" s="51">
        <v>153433159.93440801</v>
      </c>
      <c r="AJ331" s="51">
        <v>156911060.329032</v>
      </c>
      <c r="AK331" s="51">
        <v>160288239.56633499</v>
      </c>
      <c r="AL331" s="51">
        <v>164401171.9964</v>
      </c>
      <c r="AM331" s="51">
        <v>168072254.53888801</v>
      </c>
      <c r="AN331" s="51">
        <v>171710018.39559799</v>
      </c>
      <c r="AO331" s="51">
        <v>171710018.39559799</v>
      </c>
      <c r="AP331" s="51">
        <v>174208739.16529801</v>
      </c>
    </row>
    <row r="332" spans="1:93" outlineLevel="1">
      <c r="A332" s="66"/>
      <c r="B332" s="51" t="s">
        <v>129</v>
      </c>
      <c r="AC332" s="51">
        <v>1295256.8377056001</v>
      </c>
      <c r="AD332" s="51">
        <v>2534797.22087275</v>
      </c>
      <c r="AE332" s="51">
        <v>3840860.2148820399</v>
      </c>
      <c r="AF332" s="51">
        <v>6030981.3518399503</v>
      </c>
      <c r="AG332" s="51">
        <v>7308414.0844596196</v>
      </c>
      <c r="AH332" s="51">
        <v>8550219.7472976893</v>
      </c>
      <c r="AI332" s="51">
        <v>9811640.2915124092</v>
      </c>
      <c r="AJ332" s="51">
        <v>11115654.029888701</v>
      </c>
      <c r="AK332" s="51">
        <v>12369779.409783799</v>
      </c>
      <c r="AL332" s="51">
        <v>13965816.9111022</v>
      </c>
      <c r="AM332" s="51">
        <v>15352114.8312442</v>
      </c>
      <c r="AN332" s="51">
        <v>16720012.0648266</v>
      </c>
      <c r="AO332" s="51">
        <v>16720012.0648266</v>
      </c>
      <c r="AP332" s="51">
        <v>17563772.604913302</v>
      </c>
    </row>
    <row r="333" spans="1:93" outlineLevel="1">
      <c r="A333" s="66"/>
      <c r="B333" s="51" t="s">
        <v>129</v>
      </c>
      <c r="AC333" s="51">
        <v>1610773.1332864999</v>
      </c>
      <c r="AD333" s="51">
        <v>1770974.1487604</v>
      </c>
      <c r="AE333" s="51">
        <v>1997522.3786495</v>
      </c>
      <c r="AF333" s="51">
        <v>2358015.6553924899</v>
      </c>
      <c r="AG333" s="51">
        <v>14303783.8142785</v>
      </c>
      <c r="AH333" s="51">
        <v>15982672.4507287</v>
      </c>
      <c r="AI333" s="51">
        <v>17502529.487765301</v>
      </c>
      <c r="AJ333" s="51">
        <v>18604011.1589933</v>
      </c>
      <c r="AK333" s="51">
        <v>19648270.538765501</v>
      </c>
      <c r="AL333" s="51">
        <v>20706704.233265501</v>
      </c>
      <c r="AM333" s="51">
        <v>21722882.7426356</v>
      </c>
      <c r="AN333" s="51">
        <v>22774612.353065599</v>
      </c>
      <c r="AO333" s="51">
        <v>22774612.353065599</v>
      </c>
      <c r="AP333" s="51">
        <v>23845746.0574256</v>
      </c>
      <c r="AQ333" s="51">
        <v>24832402.7693105</v>
      </c>
      <c r="AR333" s="51">
        <v>25927819.562681299</v>
      </c>
      <c r="AS333" s="51">
        <v>26987085.859017801</v>
      </c>
      <c r="AT333" s="51">
        <v>28079591.2205543</v>
      </c>
      <c r="AU333" s="51">
        <v>29131218.140815102</v>
      </c>
      <c r="AV333" s="51">
        <v>31512704.852981299</v>
      </c>
      <c r="AW333" s="51">
        <v>32247321.90667</v>
      </c>
      <c r="AX333" s="51">
        <v>32966598.911874201</v>
      </c>
      <c r="AY333" s="51">
        <v>33716174.856985703</v>
      </c>
      <c r="AZ333" s="51">
        <v>34442676.256205902</v>
      </c>
      <c r="BA333" s="51">
        <v>35197666.1882957</v>
      </c>
      <c r="BB333" s="51">
        <v>35197666.1882957</v>
      </c>
      <c r="BI333" s="51">
        <v>246907.46736920701</v>
      </c>
      <c r="BJ333" s="51">
        <v>323070.998026721</v>
      </c>
      <c r="BK333" s="51">
        <v>397644.10514698399</v>
      </c>
      <c r="BL333" s="51">
        <v>475358.54178980499</v>
      </c>
      <c r="BM333" s="51">
        <v>550680.65868647397</v>
      </c>
      <c r="BN333" s="51">
        <v>628956.40259468497</v>
      </c>
      <c r="BO333" s="51">
        <v>628956.40259468497</v>
      </c>
      <c r="BP333" s="51">
        <v>628956.40259468497</v>
      </c>
      <c r="BQ333" s="51">
        <v>628956.40259468497</v>
      </c>
      <c r="BR333" s="51">
        <v>628956.40259468497</v>
      </c>
      <c r="BS333" s="51">
        <v>628956.40259468497</v>
      </c>
      <c r="BT333" s="51">
        <v>628956.40259468497</v>
      </c>
      <c r="BU333" s="51">
        <v>628956.40259468497</v>
      </c>
      <c r="BV333" s="51">
        <v>628956.40259468497</v>
      </c>
      <c r="BW333" s="51">
        <v>628956.40259468497</v>
      </c>
      <c r="BX333" s="51">
        <v>628956.40259468497</v>
      </c>
      <c r="BY333" s="51">
        <v>628956.40259468497</v>
      </c>
      <c r="BZ333" s="51">
        <v>628956.40259468497</v>
      </c>
      <c r="CA333" s="51">
        <v>628956.40259468497</v>
      </c>
      <c r="CB333" s="51">
        <v>628956.40259468497</v>
      </c>
      <c r="CC333" s="51">
        <v>628956.40259468497</v>
      </c>
      <c r="CD333" s="51">
        <v>628956.40259468497</v>
      </c>
      <c r="CE333" s="51">
        <v>628956.40259468497</v>
      </c>
      <c r="CF333" s="51">
        <v>628956.40259468497</v>
      </c>
      <c r="CG333" s="51">
        <v>628956.40259468497</v>
      </c>
      <c r="CH333" s="51">
        <v>628956.40259468497</v>
      </c>
      <c r="CI333" s="51">
        <v>628956.40259468497</v>
      </c>
      <c r="CJ333" s="51">
        <v>628956.40259468497</v>
      </c>
      <c r="CK333" s="51">
        <v>628956.40259468497</v>
      </c>
      <c r="CL333" s="51">
        <v>628956.40259468497</v>
      </c>
      <c r="CM333" s="51">
        <v>628956.40259468497</v>
      </c>
      <c r="CN333" s="51">
        <v>628956.40259468497</v>
      </c>
      <c r="CO333" s="51">
        <v>628956.40259468497</v>
      </c>
    </row>
    <row r="334" spans="1:93" outlineLevel="1">
      <c r="A334" s="66"/>
      <c r="B334" s="51" t="s">
        <v>129</v>
      </c>
      <c r="AC334" s="51">
        <v>82444.9332135</v>
      </c>
      <c r="AD334" s="51">
        <v>157487.6996396</v>
      </c>
      <c r="AE334" s="51">
        <v>263609.41085049999</v>
      </c>
      <c r="AF334" s="51">
        <v>432474.8371075</v>
      </c>
      <c r="AG334" s="51">
        <v>6028216.4563213997</v>
      </c>
      <c r="AH334" s="51">
        <v>6814656.2140712002</v>
      </c>
      <c r="AI334" s="51">
        <v>7526600.9935347</v>
      </c>
      <c r="AJ334" s="51">
        <v>8042566.7103067003</v>
      </c>
      <c r="AK334" s="51">
        <v>8531727.8588343896</v>
      </c>
      <c r="AL334" s="51">
        <v>9027528.6643343996</v>
      </c>
      <c r="AM334" s="51">
        <v>9503535.9249644</v>
      </c>
      <c r="AN334" s="51">
        <v>9996196.3445344009</v>
      </c>
      <c r="AO334" s="51">
        <v>9996196.3445344009</v>
      </c>
      <c r="AP334" s="51">
        <v>10497946.200174401</v>
      </c>
      <c r="AQ334" s="51">
        <v>10960124.6011895</v>
      </c>
      <c r="AR334" s="51">
        <v>11473249.3546187</v>
      </c>
      <c r="AS334" s="51">
        <v>11969440.1747822</v>
      </c>
      <c r="AT334" s="51">
        <v>12481201.129745699</v>
      </c>
      <c r="AU334" s="51">
        <v>12973813.446284899</v>
      </c>
      <c r="AV334" s="51">
        <v>14089370.364318701</v>
      </c>
      <c r="AW334" s="51">
        <v>14433486.1354299</v>
      </c>
      <c r="AX334" s="51">
        <v>14770416.1863258</v>
      </c>
      <c r="AY334" s="51">
        <v>15121539.132714299</v>
      </c>
      <c r="AZ334" s="51">
        <v>15461853.2976941</v>
      </c>
      <c r="BA334" s="51">
        <v>15815512.3114042</v>
      </c>
      <c r="BB334" s="51">
        <v>15815512.3114042</v>
      </c>
      <c r="BI334" s="51">
        <v>115658.564009952</v>
      </c>
      <c r="BJ334" s="51">
        <v>151335.75384805299</v>
      </c>
      <c r="BK334" s="51">
        <v>186267.94352700101</v>
      </c>
      <c r="BL334" s="51">
        <v>222671.62236556201</v>
      </c>
      <c r="BM334" s="51">
        <v>257954.66978118199</v>
      </c>
      <c r="BN334" s="51">
        <v>294621.28109795001</v>
      </c>
      <c r="BO334" s="51">
        <v>294621.28109795001</v>
      </c>
      <c r="BP334" s="51">
        <v>294621.28109795001</v>
      </c>
      <c r="BQ334" s="51">
        <v>294621.28109795001</v>
      </c>
      <c r="BR334" s="51">
        <v>294621.28109795001</v>
      </c>
      <c r="BS334" s="51">
        <v>294621.28109795001</v>
      </c>
      <c r="BT334" s="51">
        <v>294621.28109795001</v>
      </c>
      <c r="BU334" s="51">
        <v>294621.28109795001</v>
      </c>
      <c r="BV334" s="51">
        <v>294621.28109795001</v>
      </c>
      <c r="BW334" s="51">
        <v>294621.28109795001</v>
      </c>
      <c r="BX334" s="51">
        <v>294621.28109795001</v>
      </c>
      <c r="BY334" s="51">
        <v>294621.28109795001</v>
      </c>
      <c r="BZ334" s="51">
        <v>294621.28109795001</v>
      </c>
      <c r="CA334" s="51">
        <v>294621.28109795001</v>
      </c>
      <c r="CB334" s="51">
        <v>294621.28109795001</v>
      </c>
      <c r="CC334" s="51">
        <v>294621.28109795001</v>
      </c>
      <c r="CD334" s="51">
        <v>294621.28109795001</v>
      </c>
      <c r="CE334" s="51">
        <v>294621.28109795001</v>
      </c>
      <c r="CF334" s="51">
        <v>294621.28109795001</v>
      </c>
      <c r="CG334" s="51">
        <v>294621.28109795001</v>
      </c>
      <c r="CH334" s="51">
        <v>294621.28109795001</v>
      </c>
      <c r="CI334" s="51">
        <v>294621.28109795001</v>
      </c>
      <c r="CJ334" s="51">
        <v>294621.28109795001</v>
      </c>
      <c r="CK334" s="51">
        <v>294621.28109795001</v>
      </c>
      <c r="CL334" s="51">
        <v>294621.28109795001</v>
      </c>
      <c r="CM334" s="51">
        <v>294621.28109795001</v>
      </c>
      <c r="CN334" s="51">
        <v>294621.28109795001</v>
      </c>
      <c r="CO334" s="51">
        <v>294621.28109795001</v>
      </c>
    </row>
    <row r="335" spans="1:93" outlineLevel="1">
      <c r="A335" s="66"/>
      <c r="B335" s="51" t="s">
        <v>129</v>
      </c>
      <c r="AC335" s="51">
        <v>108090.06717359999</v>
      </c>
      <c r="AD335" s="51">
        <v>285460.14390720002</v>
      </c>
      <c r="AF335" s="51">
        <v>385862.36326379998</v>
      </c>
      <c r="AG335" s="51">
        <v>492613.97546759999</v>
      </c>
      <c r="AI335" s="51">
        <v>150009.27305399999</v>
      </c>
      <c r="AJ335" s="51">
        <v>300079.20277799998</v>
      </c>
      <c r="AL335" s="51">
        <v>222322.01873099999</v>
      </c>
      <c r="AM335" s="51">
        <v>-992109.21676800004</v>
      </c>
      <c r="AP335" s="51">
        <v>125814.7352904</v>
      </c>
      <c r="AQ335" s="51">
        <v>249796.51141080001</v>
      </c>
      <c r="AS335" s="51">
        <v>127196.7226404</v>
      </c>
      <c r="AT335" s="51">
        <v>254139.2552208</v>
      </c>
      <c r="AV335" s="51">
        <v>125764.33448039999</v>
      </c>
      <c r="AW335" s="51">
        <v>250121.2871208</v>
      </c>
      <c r="AY335" s="51">
        <v>127134.13193040001</v>
      </c>
      <c r="AZ335" s="51">
        <v>254406.85417079899</v>
      </c>
      <c r="BC335" s="51">
        <v>60961.309195910697</v>
      </c>
      <c r="BD335" s="51">
        <v>126414.001697215</v>
      </c>
      <c r="BF335" s="51">
        <v>222273.854089498</v>
      </c>
      <c r="BG335" s="51">
        <v>339211.08299934998</v>
      </c>
      <c r="BI335" s="51">
        <v>127400.56458610301</v>
      </c>
      <c r="BJ335" s="51">
        <v>254113.332185245</v>
      </c>
      <c r="BL335" s="51">
        <v>189094.348845795</v>
      </c>
      <c r="BM335" s="51">
        <v>379350.06201197498</v>
      </c>
      <c r="BP335" s="51">
        <v>62790.136872786701</v>
      </c>
      <c r="BQ335" s="51">
        <v>130206.397695561</v>
      </c>
      <c r="BS335" s="51">
        <v>228942.02742052599</v>
      </c>
      <c r="BT335" s="51">
        <v>349387.35094823298</v>
      </c>
      <c r="BV335" s="51">
        <v>131222.55728340501</v>
      </c>
      <c r="BW335" s="51">
        <v>261736.68380110399</v>
      </c>
      <c r="BY335" s="51">
        <v>194767.14333251899</v>
      </c>
      <c r="BZ335" s="51">
        <v>390730.491694064</v>
      </c>
      <c r="CC335" s="51">
        <v>88202.094464343303</v>
      </c>
      <c r="CD335" s="51">
        <v>193565.86813745901</v>
      </c>
      <c r="CF335" s="51">
        <v>97738.422912828304</v>
      </c>
      <c r="CG335" s="51">
        <v>195890.58443229701</v>
      </c>
      <c r="CI335" s="51">
        <v>119612.56339892501</v>
      </c>
      <c r="CJ335" s="51">
        <v>242706.130760584</v>
      </c>
      <c r="CL335" s="51">
        <v>120731.13274295301</v>
      </c>
      <c r="CM335" s="51">
        <v>248502.10161143201</v>
      </c>
    </row>
    <row r="336" spans="1:93" outlineLevel="1">
      <c r="A336" s="66"/>
      <c r="B336" s="51" t="s">
        <v>129</v>
      </c>
      <c r="AC336" s="51">
        <v>50632.498426400001</v>
      </c>
      <c r="AD336" s="51">
        <v>133717.74729279999</v>
      </c>
      <c r="AF336" s="51">
        <v>180749.0365362</v>
      </c>
      <c r="AG336" s="51">
        <v>230754.5641324</v>
      </c>
      <c r="AI336" s="51">
        <v>70268.660946000004</v>
      </c>
      <c r="AJ336" s="51">
        <v>140565.73522199999</v>
      </c>
      <c r="AL336" s="51">
        <v>104142.032269</v>
      </c>
      <c r="AM336" s="51">
        <v>-464732.51123199897</v>
      </c>
      <c r="AP336" s="51">
        <v>58935.2431096</v>
      </c>
      <c r="AQ336" s="51">
        <v>117011.87538919999</v>
      </c>
      <c r="AS336" s="51">
        <v>59582.605759600003</v>
      </c>
      <c r="AT336" s="51">
        <v>119046.141579199</v>
      </c>
      <c r="AV336" s="51">
        <v>58911.633919599997</v>
      </c>
      <c r="AW336" s="51">
        <v>117164.0096792</v>
      </c>
      <c r="AY336" s="51">
        <v>59553.286469600003</v>
      </c>
      <c r="AZ336" s="51">
        <v>119171.4926292</v>
      </c>
      <c r="BC336" s="51">
        <v>47897.027832068001</v>
      </c>
      <c r="BD336" s="51">
        <v>105113.487721839</v>
      </c>
      <c r="BF336" s="51">
        <v>53075.609949496902</v>
      </c>
      <c r="BG336" s="51">
        <v>106375.895397663</v>
      </c>
      <c r="BI336" s="51">
        <v>64954.084287640297</v>
      </c>
      <c r="BJ336" s="51">
        <v>131798.483592164</v>
      </c>
      <c r="BL336" s="51">
        <v>65561.509171690195</v>
      </c>
      <c r="BM336" s="51">
        <v>134945.91199330101</v>
      </c>
      <c r="BP336" s="51">
        <v>49333.929561942401</v>
      </c>
      <c r="BQ336" s="51">
        <v>108266.872371722</v>
      </c>
      <c r="BS336" s="51">
        <v>54667.868158460602</v>
      </c>
      <c r="BT336" s="51">
        <v>109567.15203784</v>
      </c>
      <c r="BV336" s="51">
        <v>66902.694468684407</v>
      </c>
      <c r="BW336" s="51">
        <v>135752.41304541501</v>
      </c>
      <c r="BY336" s="51">
        <v>67528.3419837861</v>
      </c>
      <c r="BZ336" s="51">
        <v>138994.26370027001</v>
      </c>
      <c r="CC336" s="51">
        <v>41316.3996095822</v>
      </c>
      <c r="CD336" s="51">
        <v>90671.823694345803</v>
      </c>
      <c r="CF336" s="51">
        <v>45783.490321867997</v>
      </c>
      <c r="CG336" s="51">
        <v>91760.787714982202</v>
      </c>
      <c r="CI336" s="51">
        <v>56029.967289658402</v>
      </c>
      <c r="CJ336" s="51">
        <v>113690.53702294599</v>
      </c>
      <c r="CL336" s="51">
        <v>56553.937364173296</v>
      </c>
      <c r="CM336" s="51">
        <v>116405.536584503</v>
      </c>
    </row>
    <row r="337" spans="1:93" outlineLevel="1">
      <c r="A337" s="66"/>
      <c r="B337" s="51" t="s">
        <v>129</v>
      </c>
      <c r="BP337" s="51">
        <v>73074.264774303607</v>
      </c>
      <c r="BQ337" s="51">
        <v>146148.52954860701</v>
      </c>
      <c r="BR337" s="51">
        <v>219222.79432291101</v>
      </c>
      <c r="BS337" s="51">
        <v>292297.05909721402</v>
      </c>
      <c r="BT337" s="51">
        <v>365371.32387151802</v>
      </c>
      <c r="BU337" s="51">
        <v>438445.58864582202</v>
      </c>
      <c r="BV337" s="51">
        <v>511519.85342012497</v>
      </c>
      <c r="BW337" s="51">
        <v>584594.11819442897</v>
      </c>
      <c r="BX337" s="51">
        <v>657668.38296873297</v>
      </c>
      <c r="BY337" s="51">
        <v>730742.64774303604</v>
      </c>
      <c r="BZ337" s="51">
        <v>803816.91251734004</v>
      </c>
      <c r="CA337" s="51">
        <v>876891.17729164404</v>
      </c>
      <c r="CB337" s="51">
        <v>876891.17729164404</v>
      </c>
      <c r="CC337" s="51">
        <v>1017782.55569165</v>
      </c>
      <c r="CD337" s="51">
        <v>1158673.93409167</v>
      </c>
      <c r="CE337" s="51">
        <v>1299565.31249169</v>
      </c>
      <c r="CF337" s="51">
        <v>1440456.6908917001</v>
      </c>
      <c r="CG337" s="51">
        <v>1581348.0692917199</v>
      </c>
      <c r="CH337" s="51">
        <v>1722239.44769173</v>
      </c>
      <c r="CI337" s="51">
        <v>1863130.8260917501</v>
      </c>
      <c r="CJ337" s="51">
        <v>2004022.2044917699</v>
      </c>
      <c r="CK337" s="51">
        <v>2144913.58289178</v>
      </c>
      <c r="CL337" s="51">
        <v>2285804.9612917998</v>
      </c>
      <c r="CM337" s="51">
        <v>2426696.3396918098</v>
      </c>
      <c r="CN337" s="51">
        <v>2567587.7180918301</v>
      </c>
      <c r="CO337" s="51">
        <v>2567587.7180918301</v>
      </c>
    </row>
    <row r="338" spans="1:93" outlineLevel="1">
      <c r="A338" s="66"/>
      <c r="B338" s="51" t="s">
        <v>129</v>
      </c>
      <c r="BP338" s="51">
        <v>34230.088785613501</v>
      </c>
      <c r="BQ338" s="51">
        <v>68460.177571227105</v>
      </c>
      <c r="BR338" s="51">
        <v>102690.26635684</v>
      </c>
      <c r="BS338" s="51">
        <v>136920.35514245401</v>
      </c>
      <c r="BT338" s="51">
        <v>171150.44392806699</v>
      </c>
      <c r="BU338" s="51">
        <v>205380.53271368099</v>
      </c>
      <c r="BV338" s="51">
        <v>239610.621499295</v>
      </c>
      <c r="BW338" s="51">
        <v>273840.71028490801</v>
      </c>
      <c r="BX338" s="51">
        <v>308070.79907052201</v>
      </c>
      <c r="BY338" s="51">
        <v>342300.88785613503</v>
      </c>
      <c r="BZ338" s="51">
        <v>376530.97664174897</v>
      </c>
      <c r="CA338" s="51">
        <v>410761.06542736298</v>
      </c>
      <c r="CB338" s="51">
        <v>410761.06542736298</v>
      </c>
      <c r="CC338" s="51">
        <v>476758.64209344902</v>
      </c>
      <c r="CD338" s="51">
        <v>542756.21875953604</v>
      </c>
      <c r="CE338" s="51">
        <v>608753.79542562203</v>
      </c>
      <c r="CF338" s="51">
        <v>674751.37209170905</v>
      </c>
      <c r="CG338" s="51">
        <v>740748.94875779503</v>
      </c>
      <c r="CH338" s="51">
        <v>806746.52542388195</v>
      </c>
      <c r="CI338" s="51">
        <v>872744.10208996804</v>
      </c>
      <c r="CJ338" s="51">
        <v>938741.67875605496</v>
      </c>
      <c r="CK338" s="51">
        <v>1004739.25542214</v>
      </c>
      <c r="CL338" s="51">
        <v>1070736.8320882199</v>
      </c>
      <c r="CM338" s="51">
        <v>1136734.4087543101</v>
      </c>
      <c r="CN338" s="51">
        <v>1202731.9854204</v>
      </c>
      <c r="CO338" s="51">
        <v>1202731.9854204</v>
      </c>
    </row>
    <row r="339" spans="1:93" outlineLevel="1">
      <c r="A339" s="66"/>
      <c r="B339" s="51" t="s">
        <v>129</v>
      </c>
      <c r="AC339" s="51">
        <v>3605.3269778999902</v>
      </c>
      <c r="AD339" s="51">
        <v>7630.8753569999999</v>
      </c>
      <c r="AE339" s="51">
        <v>12252.0551424</v>
      </c>
      <c r="AF339" s="51">
        <v>16097.5307775</v>
      </c>
      <c r="AG339" s="51">
        <v>125927.86110359999</v>
      </c>
      <c r="AH339" s="51">
        <v>234925.41975179999</v>
      </c>
      <c r="AI339" s="51">
        <v>247569.9369648</v>
      </c>
      <c r="AJ339" s="51">
        <v>271277.37129569898</v>
      </c>
      <c r="AK339" s="51">
        <v>352164.64633439999</v>
      </c>
      <c r="AL339" s="51">
        <v>509099.40105300001</v>
      </c>
      <c r="AM339" s="51">
        <v>659103.59078249999</v>
      </c>
      <c r="AN339" s="51">
        <v>1095578.5483043999</v>
      </c>
      <c r="AO339" s="51">
        <v>1095578.5483043999</v>
      </c>
      <c r="AP339" s="51">
        <v>1796905.7813865</v>
      </c>
      <c r="AQ339" s="51">
        <v>2299433.3613723</v>
      </c>
      <c r="AR339" s="51">
        <v>2540384.7593079</v>
      </c>
      <c r="AS339" s="51">
        <v>2731352.6669717999</v>
      </c>
      <c r="AT339" s="51">
        <v>2990579.7771812999</v>
      </c>
      <c r="AU339" s="51">
        <v>3221696.4195027002</v>
      </c>
      <c r="AV339" s="51">
        <v>3596409.8206857</v>
      </c>
      <c r="AW339" s="51">
        <v>4131513.5036546998</v>
      </c>
      <c r="AX339" s="51">
        <v>4299967.3757568002</v>
      </c>
      <c r="AY339" s="51">
        <v>4720176.0382388998</v>
      </c>
      <c r="AZ339" s="51">
        <v>5206210.9850033997</v>
      </c>
      <c r="BA339" s="51">
        <v>5489985.0215339996</v>
      </c>
      <c r="BB339" s="51">
        <v>5489985.0215339996</v>
      </c>
      <c r="BC339" s="51">
        <v>7979675.6570544802</v>
      </c>
      <c r="BD339" s="51">
        <v>9763633.48866909</v>
      </c>
      <c r="BE339" s="51">
        <v>10619003.7220756</v>
      </c>
      <c r="BF339" s="51">
        <v>11296934.064672301</v>
      </c>
      <c r="BG339" s="51">
        <v>12217182.528325099</v>
      </c>
      <c r="BH339" s="51">
        <v>13037639.674373399</v>
      </c>
      <c r="BI339" s="51">
        <v>14367861.006046901</v>
      </c>
      <c r="BJ339" s="51">
        <v>16267463.0258711</v>
      </c>
      <c r="BK339" s="51">
        <v>16865469.217712</v>
      </c>
      <c r="BL339" s="51">
        <v>18357197.362002902</v>
      </c>
      <c r="BM339" s="51">
        <v>20082606.840510398</v>
      </c>
      <c r="BN339" s="51">
        <v>21089996.156176101</v>
      </c>
      <c r="BO339" s="51">
        <v>21089996.156176101</v>
      </c>
      <c r="BP339" s="51">
        <v>25700824.227972899</v>
      </c>
      <c r="BQ339" s="51">
        <v>29004657.536238998</v>
      </c>
      <c r="BR339" s="51">
        <v>30588776.071972601</v>
      </c>
      <c r="BS339" s="51">
        <v>31844281.559189301</v>
      </c>
      <c r="BZ339" s="51">
        <v>3195403.61575225</v>
      </c>
      <c r="CA339" s="51">
        <v>5061056.6674588704</v>
      </c>
      <c r="CB339" s="51">
        <v>5061056.6674588704</v>
      </c>
      <c r="CC339" s="51">
        <v>5061056.6674588704</v>
      </c>
      <c r="CD339" s="51">
        <v>5061056.6674588704</v>
      </c>
      <c r="CE339" s="51">
        <v>5061056.6674588704</v>
      </c>
      <c r="CF339" s="51">
        <v>5061056.6674588704</v>
      </c>
      <c r="CG339" s="51">
        <v>5061056.6674588704</v>
      </c>
      <c r="CH339" s="51">
        <v>5061056.6674588704</v>
      </c>
      <c r="CI339" s="51">
        <v>5061056.6674588704</v>
      </c>
      <c r="CJ339" s="51">
        <v>5061056.6674588704</v>
      </c>
      <c r="CK339" s="51">
        <v>5061056.6674588704</v>
      </c>
      <c r="CL339" s="51">
        <v>5061056.6674588704</v>
      </c>
      <c r="CM339" s="51">
        <v>5061056.6674588704</v>
      </c>
      <c r="CN339" s="51">
        <v>5061056.6674588704</v>
      </c>
      <c r="CO339" s="51">
        <v>5061056.6674588704</v>
      </c>
    </row>
    <row r="340" spans="1:93" outlineLevel="1">
      <c r="A340" s="66"/>
      <c r="B340" s="51" t="s">
        <v>129</v>
      </c>
      <c r="AC340" s="51">
        <v>1688.8389221</v>
      </c>
      <c r="AD340" s="51">
        <v>3574.52164299999</v>
      </c>
      <c r="AE340" s="51">
        <v>5739.2152575999999</v>
      </c>
      <c r="AF340" s="51">
        <v>7540.5467225000002</v>
      </c>
      <c r="AG340" s="51">
        <v>58988.2344964</v>
      </c>
      <c r="AH340" s="51">
        <v>110045.8280482</v>
      </c>
      <c r="AI340" s="51">
        <v>115968.883835199</v>
      </c>
      <c r="AJ340" s="51">
        <v>127074.128404299</v>
      </c>
      <c r="AK340" s="51">
        <v>164964.05606559999</v>
      </c>
      <c r="AL340" s="51">
        <v>238476.81194699899</v>
      </c>
      <c r="AM340" s="51">
        <v>308743.09171749902</v>
      </c>
      <c r="AN340" s="51">
        <v>513200.52409560001</v>
      </c>
      <c r="AO340" s="51">
        <v>513200.52409560001</v>
      </c>
      <c r="AP340" s="51">
        <v>841722.38511349994</v>
      </c>
      <c r="AQ340" s="51">
        <v>1077120.7669277</v>
      </c>
      <c r="AR340" s="51">
        <v>1189989.3365921001</v>
      </c>
      <c r="AS340" s="51">
        <v>1279444.2008282</v>
      </c>
      <c r="AT340" s="51">
        <v>1400873.6401187</v>
      </c>
      <c r="AU340" s="51">
        <v>1509135.3271973</v>
      </c>
      <c r="AV340" s="51">
        <v>1684661.8690142999</v>
      </c>
      <c r="AW340" s="51">
        <v>1935319.8350453</v>
      </c>
      <c r="AX340" s="51">
        <v>2014228.4770432001</v>
      </c>
      <c r="AY340" s="51">
        <v>2211066.3086611</v>
      </c>
      <c r="AZ340" s="51">
        <v>2438739.0663966001</v>
      </c>
      <c r="BA340" s="51">
        <v>2571666.9924659999</v>
      </c>
      <c r="BB340" s="51">
        <v>2571666.9924659999</v>
      </c>
      <c r="BC340" s="51">
        <v>3737909.7424381399</v>
      </c>
      <c r="BD340" s="51">
        <v>4573566.9352209</v>
      </c>
      <c r="BE340" s="51">
        <v>4974246.97113383</v>
      </c>
      <c r="BF340" s="51">
        <v>5291809.0552576901</v>
      </c>
      <c r="BG340" s="51">
        <v>5722879.9214915</v>
      </c>
      <c r="BH340" s="51">
        <v>6107205.6624451298</v>
      </c>
      <c r="BI340" s="51">
        <v>6730319.6195726497</v>
      </c>
      <c r="BJ340" s="51">
        <v>7620147.87849175</v>
      </c>
      <c r="BK340" s="51">
        <v>7900271.1900883</v>
      </c>
      <c r="BL340" s="51">
        <v>8599039.5866063908</v>
      </c>
      <c r="BM340" s="51">
        <v>9407271.0457016602</v>
      </c>
      <c r="BN340" s="51">
        <v>9879161.1950369794</v>
      </c>
      <c r="BO340" s="51">
        <v>9879161.1950369794</v>
      </c>
      <c r="BP340" s="51">
        <v>12039005.769050499</v>
      </c>
      <c r="BQ340" s="51">
        <v>13586616.378943101</v>
      </c>
      <c r="BR340" s="51">
        <v>14328663.093919599</v>
      </c>
      <c r="BS340" s="51">
        <v>14916777.999091599</v>
      </c>
      <c r="BZ340" s="51">
        <v>1496819.02118204</v>
      </c>
      <c r="CA340" s="51">
        <v>2370744.6063427301</v>
      </c>
      <c r="CB340" s="51">
        <v>2370744.6063427301</v>
      </c>
      <c r="CC340" s="51">
        <v>2370744.6063427301</v>
      </c>
      <c r="CD340" s="51">
        <v>2370744.6063427301</v>
      </c>
      <c r="CE340" s="51">
        <v>2370744.6063427301</v>
      </c>
      <c r="CF340" s="51">
        <v>2370744.6063427301</v>
      </c>
      <c r="CG340" s="51">
        <v>2370744.6063427301</v>
      </c>
      <c r="CH340" s="51">
        <v>2370744.6063427301</v>
      </c>
      <c r="CI340" s="51">
        <v>2370744.6063427301</v>
      </c>
      <c r="CJ340" s="51">
        <v>2370744.6063427301</v>
      </c>
      <c r="CK340" s="51">
        <v>2370744.6063427301</v>
      </c>
      <c r="CL340" s="51">
        <v>2370744.6063427301</v>
      </c>
      <c r="CM340" s="51">
        <v>2370744.6063427301</v>
      </c>
      <c r="CN340" s="51">
        <v>2370744.6063427301</v>
      </c>
      <c r="CO340" s="51">
        <v>2370744.6063427301</v>
      </c>
    </row>
    <row r="341" spans="1:93" outlineLevel="1">
      <c r="A341" s="66"/>
      <c r="B341" s="51" t="s">
        <v>129</v>
      </c>
      <c r="BC341" s="51">
        <v>515964.89814038703</v>
      </c>
      <c r="BD341" s="51">
        <v>1031929.79628077</v>
      </c>
      <c r="BE341" s="51">
        <v>1547894.69442116</v>
      </c>
      <c r="BF341" s="51">
        <v>2063859.59256155</v>
      </c>
      <c r="BG341" s="51">
        <v>2579824.4907019301</v>
      </c>
      <c r="BH341" s="51">
        <v>3095789.3888423201</v>
      </c>
      <c r="BI341" s="51">
        <v>3611754.28698271</v>
      </c>
      <c r="BJ341" s="51">
        <v>4127719.1851230999</v>
      </c>
      <c r="BK341" s="51">
        <v>4643684.0832634801</v>
      </c>
      <c r="BL341" s="51">
        <v>5159648.9814038696</v>
      </c>
      <c r="BM341" s="51">
        <v>5675613.87954426</v>
      </c>
      <c r="BN341" s="51">
        <v>6191578.7776846504</v>
      </c>
      <c r="BO341" s="51">
        <v>6191578.7776846504</v>
      </c>
      <c r="BP341" s="51">
        <v>8232304.21159105</v>
      </c>
      <c r="BQ341" s="51">
        <v>10273029.6454974</v>
      </c>
      <c r="BR341" s="51">
        <v>12313755.079403801</v>
      </c>
      <c r="BS341" s="51">
        <v>14354480.5133102</v>
      </c>
      <c r="BT341" s="51">
        <v>16395205.9472166</v>
      </c>
      <c r="BU341" s="51">
        <v>18435931.381123099</v>
      </c>
      <c r="BV341" s="51">
        <v>20476656.815029498</v>
      </c>
      <c r="BW341" s="51">
        <v>22517382.248935901</v>
      </c>
      <c r="BX341" s="51">
        <v>24558107.682842299</v>
      </c>
      <c r="BY341" s="51">
        <v>26598833.116748702</v>
      </c>
      <c r="BZ341" s="51">
        <v>28639558.5506551</v>
      </c>
      <c r="CA341" s="51">
        <v>30680283.984561499</v>
      </c>
      <c r="CB341" s="51">
        <v>30680283.984561499</v>
      </c>
      <c r="CC341" s="51">
        <v>32192945.862296801</v>
      </c>
      <c r="CD341" s="51">
        <v>33705607.740032002</v>
      </c>
      <c r="CE341" s="51">
        <v>35218269.617767297</v>
      </c>
      <c r="CF341" s="51">
        <v>36730931.495502502</v>
      </c>
      <c r="CG341" s="51">
        <v>38243593.373237804</v>
      </c>
      <c r="CH341" s="51">
        <v>39756255.250973098</v>
      </c>
    </row>
    <row r="342" spans="1:93" outlineLevel="1">
      <c r="A342" s="66"/>
      <c r="B342" s="51" t="s">
        <v>129</v>
      </c>
      <c r="BC342" s="51">
        <v>241692.80838000501</v>
      </c>
      <c r="BD342" s="51">
        <v>483385.61676001002</v>
      </c>
      <c r="BE342" s="51">
        <v>725078.42514001497</v>
      </c>
      <c r="BF342" s="51">
        <v>966771.23352002003</v>
      </c>
      <c r="BG342" s="51">
        <v>1208464.0419000201</v>
      </c>
      <c r="BH342" s="51">
        <v>1450156.8502800299</v>
      </c>
      <c r="BI342" s="51">
        <v>1691849.65866003</v>
      </c>
      <c r="BJ342" s="51">
        <v>1933542.4670400401</v>
      </c>
      <c r="BK342" s="51">
        <v>2175235.2754200399</v>
      </c>
      <c r="BL342" s="51">
        <v>2416928.08380005</v>
      </c>
      <c r="BM342" s="51">
        <v>2658620.8921800498</v>
      </c>
      <c r="BN342" s="51">
        <v>2900313.7005600599</v>
      </c>
      <c r="BO342" s="51">
        <v>2900313.7005600599</v>
      </c>
      <c r="BP342" s="51">
        <v>3856248.2283370602</v>
      </c>
      <c r="BQ342" s="51">
        <v>4812182.7561140703</v>
      </c>
      <c r="BR342" s="51">
        <v>5768117.2838910799</v>
      </c>
      <c r="BS342" s="51">
        <v>6724051.8116680896</v>
      </c>
      <c r="BT342" s="51">
        <v>7679986.3394451002</v>
      </c>
      <c r="BU342" s="51">
        <v>8635920.8672221098</v>
      </c>
      <c r="BV342" s="51">
        <v>9591855.3949991092</v>
      </c>
      <c r="BW342" s="51">
        <v>10547789.922776099</v>
      </c>
      <c r="BX342" s="51">
        <v>11503724.450553101</v>
      </c>
      <c r="BY342" s="51">
        <v>12459658.9783301</v>
      </c>
      <c r="BZ342" s="51">
        <v>13415593.506107099</v>
      </c>
      <c r="CA342" s="51">
        <v>14371528.033884101</v>
      </c>
      <c r="CB342" s="51">
        <v>14371528.033884101</v>
      </c>
      <c r="CC342" s="51">
        <v>15080102.393645599</v>
      </c>
      <c r="CD342" s="51">
        <v>15788676.753407</v>
      </c>
      <c r="CE342" s="51">
        <v>16497251.1131685</v>
      </c>
      <c r="CF342" s="51">
        <v>17205825.472929899</v>
      </c>
      <c r="CG342" s="51">
        <v>17914399.832691401</v>
      </c>
      <c r="CH342" s="51">
        <v>18622974.1924528</v>
      </c>
    </row>
    <row r="343" spans="1:93" outlineLevel="1">
      <c r="A343" s="66"/>
      <c r="B343" s="51" t="s">
        <v>129</v>
      </c>
      <c r="AC343" s="51">
        <v>559444.97637000005</v>
      </c>
      <c r="AD343" s="51">
        <v>586572.40706999996</v>
      </c>
      <c r="AE343" s="51">
        <v>600138.09731999994</v>
      </c>
      <c r="AF343" s="51">
        <v>603874.03607999999</v>
      </c>
      <c r="AG343" s="51">
        <v>610864.34444999998</v>
      </c>
      <c r="AH343" s="51">
        <v>602508.97158000001</v>
      </c>
      <c r="AI343" s="51">
        <v>602469.49400999898</v>
      </c>
      <c r="AJ343" s="51">
        <v>1018764.20835</v>
      </c>
      <c r="AK343" s="51">
        <v>1769006.9399699999</v>
      </c>
      <c r="AL343" s="51">
        <v>2577380.7799506001</v>
      </c>
      <c r="AM343" s="51">
        <v>3087732.5568924001</v>
      </c>
      <c r="AV343" s="51">
        <v>1124.56935</v>
      </c>
      <c r="AW343" s="51">
        <v>1923.5940048</v>
      </c>
      <c r="AX343" s="51">
        <v>1923.5940048</v>
      </c>
      <c r="AY343" s="51">
        <v>1923.5940048</v>
      </c>
      <c r="AZ343" s="51">
        <v>1923.5940048</v>
      </c>
      <c r="BA343" s="51">
        <v>1923.5940048</v>
      </c>
      <c r="BB343" s="51">
        <v>1923.5940048</v>
      </c>
      <c r="BC343" s="51">
        <v>1923.5940048</v>
      </c>
      <c r="BD343" s="51">
        <v>1923.5940048</v>
      </c>
      <c r="BE343" s="51">
        <v>1923.5940048</v>
      </c>
      <c r="BF343" s="51">
        <v>1923.5940048</v>
      </c>
      <c r="BG343" s="51">
        <v>1923.5940048</v>
      </c>
      <c r="BH343" s="51">
        <v>1923.5940048</v>
      </c>
      <c r="BI343" s="51">
        <v>1923.5940048</v>
      </c>
      <c r="BJ343" s="51">
        <v>1923.5940048</v>
      </c>
      <c r="BK343" s="51">
        <v>1923.5940048</v>
      </c>
      <c r="BL343" s="51">
        <v>1923.5940048</v>
      </c>
      <c r="BM343" s="51">
        <v>1923.5940048</v>
      </c>
      <c r="BN343" s="51">
        <v>1923.5940048</v>
      </c>
      <c r="BO343" s="51">
        <v>1923.5940048</v>
      </c>
      <c r="BP343" s="51">
        <v>1923.5940048</v>
      </c>
      <c r="BQ343" s="51">
        <v>1923.5940048</v>
      </c>
      <c r="BR343" s="51">
        <v>1923.5940048</v>
      </c>
      <c r="BS343" s="51">
        <v>1923.5940048</v>
      </c>
      <c r="BT343" s="51">
        <v>1923.5940048</v>
      </c>
      <c r="BU343" s="51">
        <v>1923.5940048</v>
      </c>
      <c r="BV343" s="51">
        <v>1923.5940048</v>
      </c>
      <c r="BW343" s="51">
        <v>1923.5940048</v>
      </c>
      <c r="BX343" s="51">
        <v>1923.5940048</v>
      </c>
      <c r="BY343" s="51">
        <v>1923.5940048</v>
      </c>
      <c r="BZ343" s="51">
        <v>1923.5940048</v>
      </c>
      <c r="CA343" s="51">
        <v>1923.5940048</v>
      </c>
      <c r="CB343" s="51">
        <v>1923.5940048</v>
      </c>
      <c r="CC343" s="51">
        <v>1923.5940048</v>
      </c>
      <c r="CD343" s="51">
        <v>1923.5940048</v>
      </c>
      <c r="CE343" s="51">
        <v>1923.5940048</v>
      </c>
      <c r="CF343" s="51">
        <v>1923.5940048</v>
      </c>
      <c r="CG343" s="51">
        <v>1923.5940048</v>
      </c>
      <c r="CH343" s="51">
        <v>1923.5940048</v>
      </c>
      <c r="CI343" s="51">
        <v>1923.5940048</v>
      </c>
      <c r="CJ343" s="51">
        <v>1923.5940048</v>
      </c>
      <c r="CK343" s="51">
        <v>1923.5940048</v>
      </c>
      <c r="CL343" s="51">
        <v>1923.5940048</v>
      </c>
      <c r="CM343" s="51">
        <v>1923.5940048</v>
      </c>
      <c r="CN343" s="51">
        <v>1923.5940048</v>
      </c>
      <c r="CO343" s="51">
        <v>1923.5940048</v>
      </c>
    </row>
    <row r="344" spans="1:93" outlineLevel="1">
      <c r="A344" s="66"/>
      <c r="B344" s="51" t="s">
        <v>129</v>
      </c>
      <c r="AC344" s="51">
        <v>40797.79363</v>
      </c>
      <c r="AD344" s="51">
        <v>53505.06293</v>
      </c>
      <c r="AE344" s="51">
        <v>59859.62268</v>
      </c>
      <c r="AF344" s="51">
        <v>61609.643920000002</v>
      </c>
      <c r="AG344" s="51">
        <v>64884.10555</v>
      </c>
      <c r="AH344" s="51">
        <v>60970.208419999901</v>
      </c>
      <c r="AI344" s="51">
        <v>60951.715989999997</v>
      </c>
      <c r="AJ344" s="51">
        <v>255956.14165000001</v>
      </c>
      <c r="AK344" s="51">
        <v>607391.43003000005</v>
      </c>
      <c r="AL344" s="51">
        <v>986057.00264940003</v>
      </c>
      <c r="AM344" s="51">
        <v>1225120.4635075999</v>
      </c>
      <c r="AV344" s="51">
        <v>526.78064999999901</v>
      </c>
      <c r="AW344" s="51">
        <v>901.0667952</v>
      </c>
      <c r="AX344" s="51">
        <v>901.0667952</v>
      </c>
      <c r="AY344" s="51">
        <v>901.0667952</v>
      </c>
      <c r="AZ344" s="51">
        <v>901.0667952</v>
      </c>
      <c r="BA344" s="51">
        <v>901.0667952</v>
      </c>
      <c r="BB344" s="51">
        <v>901.0667952</v>
      </c>
      <c r="BC344" s="51">
        <v>901.0667952</v>
      </c>
      <c r="BD344" s="51">
        <v>901.0667952</v>
      </c>
      <c r="BE344" s="51">
        <v>901.0667952</v>
      </c>
      <c r="BF344" s="51">
        <v>901.0667952</v>
      </c>
      <c r="BG344" s="51">
        <v>901.0667952</v>
      </c>
      <c r="BH344" s="51">
        <v>901.0667952</v>
      </c>
      <c r="BI344" s="51">
        <v>901.0667952</v>
      </c>
      <c r="BJ344" s="51">
        <v>901.0667952</v>
      </c>
      <c r="BK344" s="51">
        <v>901.0667952</v>
      </c>
      <c r="BL344" s="51">
        <v>901.0667952</v>
      </c>
      <c r="BM344" s="51">
        <v>901.0667952</v>
      </c>
      <c r="BN344" s="51">
        <v>901.0667952</v>
      </c>
      <c r="BO344" s="51">
        <v>901.0667952</v>
      </c>
      <c r="BP344" s="51">
        <v>901.0667952</v>
      </c>
      <c r="BQ344" s="51">
        <v>901.0667952</v>
      </c>
      <c r="BR344" s="51">
        <v>901.0667952</v>
      </c>
      <c r="BS344" s="51">
        <v>901.0667952</v>
      </c>
      <c r="BT344" s="51">
        <v>901.0667952</v>
      </c>
      <c r="BU344" s="51">
        <v>901.0667952</v>
      </c>
      <c r="BV344" s="51">
        <v>901.0667952</v>
      </c>
      <c r="BW344" s="51">
        <v>901.0667952</v>
      </c>
      <c r="BX344" s="51">
        <v>901.0667952</v>
      </c>
      <c r="BY344" s="51">
        <v>901.0667952</v>
      </c>
      <c r="BZ344" s="51">
        <v>901.0667952</v>
      </c>
      <c r="CA344" s="51">
        <v>901.0667952</v>
      </c>
      <c r="CB344" s="51">
        <v>901.0667952</v>
      </c>
      <c r="CC344" s="51">
        <v>901.0667952</v>
      </c>
      <c r="CD344" s="51">
        <v>901.0667952</v>
      </c>
      <c r="CE344" s="51">
        <v>901.0667952</v>
      </c>
      <c r="CF344" s="51">
        <v>901.0667952</v>
      </c>
      <c r="CG344" s="51">
        <v>901.0667952</v>
      </c>
      <c r="CH344" s="51">
        <v>901.0667952</v>
      </c>
      <c r="CI344" s="51">
        <v>901.0667952</v>
      </c>
      <c r="CJ344" s="51">
        <v>901.0667952</v>
      </c>
      <c r="CK344" s="51">
        <v>901.0667952</v>
      </c>
      <c r="CL344" s="51">
        <v>901.0667952</v>
      </c>
      <c r="CM344" s="51">
        <v>901.0667952</v>
      </c>
      <c r="CN344" s="51">
        <v>901.0667952</v>
      </c>
      <c r="CO344" s="51">
        <v>901.0667952</v>
      </c>
    </row>
    <row r="345" spans="1:93" outlineLevel="1">
      <c r="A345" s="66"/>
      <c r="B345" s="51" t="s">
        <v>129</v>
      </c>
      <c r="BC345" s="51">
        <v>156409.01716918801</v>
      </c>
      <c r="BD345" s="51">
        <v>312818.03433837602</v>
      </c>
      <c r="BE345" s="51">
        <v>469227.05150756403</v>
      </c>
      <c r="BF345" s="51">
        <v>625636.06867675297</v>
      </c>
      <c r="BG345" s="51">
        <v>782045.08584594098</v>
      </c>
      <c r="BH345" s="51">
        <v>938454.10301513004</v>
      </c>
      <c r="BI345" s="51">
        <v>1094863.12018431</v>
      </c>
      <c r="BJ345" s="51">
        <v>1251272.1373534999</v>
      </c>
      <c r="BK345" s="51">
        <v>1407681.15452269</v>
      </c>
      <c r="BL345" s="51">
        <v>1564090.1716918801</v>
      </c>
      <c r="BM345" s="51">
        <v>1720499.18886107</v>
      </c>
      <c r="BN345" s="51">
        <v>1876908.2060302601</v>
      </c>
      <c r="BO345" s="51">
        <v>1876908.2060302601</v>
      </c>
      <c r="BP345" s="51">
        <v>2135665.1752334</v>
      </c>
      <c r="BQ345" s="51">
        <v>2394422.1444365499</v>
      </c>
      <c r="BR345" s="51">
        <v>2653179.1136397002</v>
      </c>
      <c r="BS345" s="51">
        <v>2911936.0828428501</v>
      </c>
      <c r="BT345" s="51">
        <v>3170693.052046</v>
      </c>
      <c r="BU345" s="51">
        <v>3429450.0212491499</v>
      </c>
      <c r="BV345" s="51">
        <v>3688206.99045229</v>
      </c>
      <c r="BW345" s="51">
        <v>3946963.9596554399</v>
      </c>
      <c r="BX345" s="51">
        <v>4205720.9288585903</v>
      </c>
      <c r="BY345" s="51">
        <v>4464477.8980617402</v>
      </c>
      <c r="BZ345" s="51">
        <v>4723234.8672648901</v>
      </c>
      <c r="CA345" s="51">
        <v>4981991.83646804</v>
      </c>
      <c r="CB345" s="51">
        <v>4981991.83646804</v>
      </c>
      <c r="CC345" s="51">
        <v>6328274.7425930602</v>
      </c>
      <c r="CD345" s="51">
        <v>7674557.6487180898</v>
      </c>
      <c r="CE345" s="51">
        <v>9020840.5548431091</v>
      </c>
      <c r="CF345" s="51">
        <v>10367123.4609681</v>
      </c>
      <c r="CG345" s="51">
        <v>11713406.367093099</v>
      </c>
      <c r="CH345" s="51">
        <v>13059689.273218101</v>
      </c>
      <c r="CI345" s="51">
        <v>14405972.179343199</v>
      </c>
      <c r="CJ345" s="51">
        <v>15752255.085468199</v>
      </c>
      <c r="CK345" s="51">
        <v>17098537.991593201</v>
      </c>
      <c r="CL345" s="51">
        <v>18444820.897718199</v>
      </c>
      <c r="CM345" s="51">
        <v>19791103.803843301</v>
      </c>
      <c r="CN345" s="51">
        <v>21137386.709968299</v>
      </c>
      <c r="CO345" s="51">
        <v>21137386.709968299</v>
      </c>
    </row>
    <row r="346" spans="1:93" outlineLevel="1">
      <c r="A346" s="66"/>
      <c r="B346" s="51" t="s">
        <v>129</v>
      </c>
      <c r="BC346" s="51">
        <v>73266.485281895802</v>
      </c>
      <c r="BD346" s="51">
        <v>146532.97056379099</v>
      </c>
      <c r="BE346" s="51">
        <v>219799.45584568701</v>
      </c>
      <c r="BF346" s="51">
        <v>293065.94112758298</v>
      </c>
      <c r="BG346" s="51">
        <v>366332.426409479</v>
      </c>
      <c r="BH346" s="51">
        <v>439598.91169137502</v>
      </c>
      <c r="BI346" s="51">
        <v>512865.39697326999</v>
      </c>
      <c r="BJ346" s="51">
        <v>586131.88225516595</v>
      </c>
      <c r="BK346" s="51">
        <v>659398.36753706203</v>
      </c>
      <c r="BL346" s="51">
        <v>732664.852818958</v>
      </c>
      <c r="BM346" s="51">
        <v>805931.33810085396</v>
      </c>
      <c r="BN346" s="51">
        <v>879197.82338275004</v>
      </c>
      <c r="BO346" s="51">
        <v>879197.82338275004</v>
      </c>
      <c r="BP346" s="51">
        <v>1000407.03509465</v>
      </c>
      <c r="BQ346" s="51">
        <v>1121616.2468065501</v>
      </c>
      <c r="BR346" s="51">
        <v>1242825.4585184499</v>
      </c>
      <c r="BS346" s="51">
        <v>1364034.67023035</v>
      </c>
      <c r="BT346" s="51">
        <v>1485243.8819422501</v>
      </c>
      <c r="BU346" s="51">
        <v>1606453.0936541499</v>
      </c>
      <c r="BV346" s="51">
        <v>1727662.30536605</v>
      </c>
      <c r="BW346" s="51">
        <v>1848871.5170779501</v>
      </c>
      <c r="BX346" s="51">
        <v>1970080.7287898499</v>
      </c>
      <c r="BY346" s="51">
        <v>2091289.94050175</v>
      </c>
      <c r="BZ346" s="51">
        <v>2212499.1522136601</v>
      </c>
      <c r="CA346" s="51">
        <v>2333708.3639255599</v>
      </c>
      <c r="CB346" s="51">
        <v>2333708.3639255599</v>
      </c>
      <c r="CC346" s="51">
        <v>2964346.02479763</v>
      </c>
      <c r="CD346" s="51">
        <v>3594983.6856697001</v>
      </c>
      <c r="CE346" s="51">
        <v>4225621.34654178</v>
      </c>
      <c r="CF346" s="51">
        <v>4856259.0074138502</v>
      </c>
      <c r="CG346" s="51">
        <v>5486896.6682859296</v>
      </c>
      <c r="CH346" s="51">
        <v>6117534.3291579997</v>
      </c>
      <c r="CI346" s="51">
        <v>6748171.9900300698</v>
      </c>
      <c r="CJ346" s="51">
        <v>7378809.6509021502</v>
      </c>
      <c r="CK346" s="51">
        <v>8009447.3117742203</v>
      </c>
      <c r="CL346" s="51">
        <v>8640084.9726462997</v>
      </c>
      <c r="CM346" s="51">
        <v>9270722.6335183699</v>
      </c>
      <c r="CN346" s="51">
        <v>9901360.2943904493</v>
      </c>
      <c r="CO346" s="51">
        <v>9901360.2943904493</v>
      </c>
    </row>
    <row r="347" spans="1:93" outlineLevel="1">
      <c r="A347" s="66"/>
      <c r="B347" s="51" t="s">
        <v>129</v>
      </c>
      <c r="CC347" s="51">
        <v>214265.934651822</v>
      </c>
      <c r="CD347" s="51">
        <v>428531.86930364498</v>
      </c>
      <c r="CE347" s="51">
        <v>642797.80395546695</v>
      </c>
      <c r="CF347" s="51">
        <v>857063.73860728997</v>
      </c>
      <c r="CG347" s="51">
        <v>1071329.67325911</v>
      </c>
      <c r="CH347" s="51">
        <v>1285595.6079109299</v>
      </c>
      <c r="CI347" s="51">
        <v>1499861.5425627499</v>
      </c>
      <c r="CJ347" s="51">
        <v>1714127.4772145799</v>
      </c>
      <c r="CK347" s="51">
        <v>1928393.4118663999</v>
      </c>
      <c r="CL347" s="51">
        <v>2142659.3465182199</v>
      </c>
      <c r="CM347" s="51">
        <v>2356925.2811700399</v>
      </c>
      <c r="CN347" s="51">
        <v>2571191.2158218701</v>
      </c>
      <c r="CO347" s="51">
        <v>2571191.2158218701</v>
      </c>
    </row>
    <row r="348" spans="1:93" outlineLevel="1">
      <c r="A348" s="66"/>
      <c r="B348" s="51" t="s">
        <v>129</v>
      </c>
      <c r="CC348" s="51">
        <v>100368.33062251301</v>
      </c>
      <c r="CD348" s="51">
        <v>200736.66124502601</v>
      </c>
      <c r="CE348" s="51">
        <v>301104.99186754</v>
      </c>
      <c r="CF348" s="51">
        <v>401473.32249005302</v>
      </c>
      <c r="CG348" s="51">
        <v>501841.65311256598</v>
      </c>
      <c r="CH348" s="51">
        <v>602209.98373507999</v>
      </c>
      <c r="CI348" s="51">
        <v>702578.31435759296</v>
      </c>
      <c r="CJ348" s="51">
        <v>802946.64498010604</v>
      </c>
      <c r="CK348" s="51">
        <v>903314.975602619</v>
      </c>
      <c r="CL348" s="51">
        <v>1003683.30622513</v>
      </c>
      <c r="CM348" s="51">
        <v>1104051.6368476399</v>
      </c>
      <c r="CN348" s="51">
        <v>1204419.96747016</v>
      </c>
      <c r="CO348" s="51">
        <v>1204419.96747016</v>
      </c>
    </row>
    <row r="349" spans="1:93" outlineLevel="1">
      <c r="A349" s="66"/>
      <c r="B349" s="51" t="s">
        <v>129</v>
      </c>
      <c r="AQ349" s="51">
        <v>31061.3320059</v>
      </c>
      <c r="AR349" s="51">
        <v>345976.2700125</v>
      </c>
      <c r="AS349" s="51">
        <v>671312.36980500002</v>
      </c>
      <c r="AT349" s="51">
        <v>904712.46076409996</v>
      </c>
      <c r="AU349" s="51">
        <v>921741.95141430001</v>
      </c>
      <c r="AV349" s="51">
        <v>940392.32789189997</v>
      </c>
      <c r="AW349" s="51">
        <v>958819.47256949998</v>
      </c>
      <c r="AX349" s="51">
        <v>975833.19125969999</v>
      </c>
      <c r="AY349" s="51">
        <v>995558.41911599995</v>
      </c>
      <c r="AZ349" s="51">
        <v>1011872.1905475</v>
      </c>
      <c r="BA349" s="51">
        <v>1029136.1631177</v>
      </c>
      <c r="BB349" s="51">
        <v>1029136.1631177</v>
      </c>
      <c r="BC349" s="51">
        <v>1029136.1631177</v>
      </c>
      <c r="BD349" s="51">
        <v>1034922.58319203</v>
      </c>
      <c r="BE349" s="51">
        <v>1093588.13297086</v>
      </c>
      <c r="BF349" s="51">
        <v>1154195.0425002701</v>
      </c>
      <c r="BG349" s="51">
        <v>1197675.1795214601</v>
      </c>
      <c r="BH349" s="51">
        <v>1200847.6058209899</v>
      </c>
      <c r="BI349" s="51">
        <v>1204321.9871779601</v>
      </c>
      <c r="BJ349" s="51">
        <v>1207754.7826503101</v>
      </c>
      <c r="BK349" s="51">
        <v>1210924.2707891101</v>
      </c>
      <c r="BL349" s="51">
        <v>1214598.8863663401</v>
      </c>
      <c r="BM349" s="51">
        <v>1217637.9812281299</v>
      </c>
      <c r="BN349" s="51">
        <v>1220854.08942791</v>
      </c>
      <c r="BO349" s="51">
        <v>1220854.08942791</v>
      </c>
      <c r="BP349" s="51">
        <v>1220854.08942791</v>
      </c>
      <c r="BQ349" s="51">
        <v>1225184.21541365</v>
      </c>
      <c r="BR349" s="51">
        <v>1269085.1452289601</v>
      </c>
      <c r="BS349" s="51">
        <v>1314438.8441477399</v>
      </c>
      <c r="BT349" s="51">
        <v>1346976.14160635</v>
      </c>
      <c r="BU349" s="51">
        <v>1349350.1492623801</v>
      </c>
      <c r="BV349" s="51">
        <v>1351950.1176028899</v>
      </c>
      <c r="BW349" s="51">
        <v>1354518.9661634199</v>
      </c>
      <c r="BX349" s="51">
        <v>1356890.7751187</v>
      </c>
      <c r="BY349" s="51">
        <v>1359640.5838422601</v>
      </c>
      <c r="BZ349" s="51">
        <v>1361914.81617678</v>
      </c>
      <c r="CA349" s="51">
        <v>1364321.5121387299</v>
      </c>
      <c r="CB349" s="51">
        <v>1364321.5121387299</v>
      </c>
      <c r="CC349" s="51">
        <v>1364321.5121387299</v>
      </c>
      <c r="CD349" s="51">
        <v>1616993.4237613101</v>
      </c>
      <c r="CE349" s="51">
        <v>4178704.5367786102</v>
      </c>
      <c r="CF349" s="51">
        <v>6825187.76675699</v>
      </c>
      <c r="CG349" s="51">
        <v>8723807.1544998605</v>
      </c>
      <c r="CH349" s="51">
        <v>8862335.4686020203</v>
      </c>
      <c r="CI349" s="51">
        <v>9014049.0614441093</v>
      </c>
      <c r="CJ349" s="51">
        <v>9163946.7500091307</v>
      </c>
      <c r="CK349" s="51">
        <v>9302346.7653222196</v>
      </c>
      <c r="CL349" s="51">
        <v>9462803.8580410909</v>
      </c>
      <c r="CM349" s="51">
        <v>9595510.0733633395</v>
      </c>
      <c r="CN349" s="51">
        <v>9735945.8072410598</v>
      </c>
      <c r="CO349" s="51">
        <v>9735945.8072410598</v>
      </c>
    </row>
    <row r="350" spans="1:93" outlineLevel="1">
      <c r="A350" s="66"/>
      <c r="B350" s="51" t="s">
        <v>129</v>
      </c>
      <c r="AQ350" s="51">
        <v>14550.0218941</v>
      </c>
      <c r="AR350" s="51">
        <v>162065.24248750001</v>
      </c>
      <c r="AS350" s="51">
        <v>314462.035195</v>
      </c>
      <c r="AT350" s="51">
        <v>423793.35533589998</v>
      </c>
      <c r="AU350" s="51">
        <v>431770.45888569998</v>
      </c>
      <c r="AV350" s="51">
        <v>440506.8320081</v>
      </c>
      <c r="AW350" s="51">
        <v>449138.63693049998</v>
      </c>
      <c r="AX350" s="51">
        <v>457108.35244029999</v>
      </c>
      <c r="AY350" s="51">
        <v>466348.21688399999</v>
      </c>
      <c r="AZ350" s="51">
        <v>473990.05695250002</v>
      </c>
      <c r="BA350" s="51">
        <v>482076.99858229997</v>
      </c>
      <c r="BB350" s="51">
        <v>482076.99858229997</v>
      </c>
      <c r="BC350" s="51">
        <v>482076.99858229997</v>
      </c>
      <c r="BD350" s="51">
        <v>484787.524285255</v>
      </c>
      <c r="BE350" s="51">
        <v>512268.15626682102</v>
      </c>
      <c r="BF350" s="51">
        <v>540658.17703023297</v>
      </c>
      <c r="BG350" s="51">
        <v>561025.52462165395</v>
      </c>
      <c r="BH350" s="51">
        <v>562511.58040660399</v>
      </c>
      <c r="BI350" s="51">
        <v>564139.08063108602</v>
      </c>
      <c r="BJ350" s="51">
        <v>565747.10083032295</v>
      </c>
      <c r="BK350" s="51">
        <v>567231.78029622301</v>
      </c>
      <c r="BL350" s="51">
        <v>568953.07599246001</v>
      </c>
      <c r="BM350" s="51">
        <v>570376.67549452896</v>
      </c>
      <c r="BN350" s="51">
        <v>571883.19313877204</v>
      </c>
      <c r="BO350" s="51">
        <v>571883.19313877204</v>
      </c>
      <c r="BP350" s="51">
        <v>571883.19313877204</v>
      </c>
      <c r="BQ350" s="51">
        <v>573911.54877673299</v>
      </c>
      <c r="BR350" s="51">
        <v>594476.00782384595</v>
      </c>
      <c r="BS350" s="51">
        <v>615720.98573146597</v>
      </c>
      <c r="BT350" s="51">
        <v>630962.39232368104</v>
      </c>
      <c r="BU350" s="51">
        <v>632074.44583656301</v>
      </c>
      <c r="BV350" s="51">
        <v>633292.34583747899</v>
      </c>
      <c r="BW350" s="51">
        <v>634495.66843778698</v>
      </c>
      <c r="BX350" s="51">
        <v>635606.69201595802</v>
      </c>
      <c r="BY350" s="51">
        <v>636894.78156488005</v>
      </c>
      <c r="BZ350" s="51">
        <v>637960.09744551301</v>
      </c>
      <c r="CA350" s="51">
        <v>639087.46310169797</v>
      </c>
      <c r="CB350" s="51">
        <v>639087.46310169797</v>
      </c>
      <c r="CC350" s="51">
        <v>639087.46310169797</v>
      </c>
      <c r="CD350" s="51">
        <v>757446.25870757597</v>
      </c>
      <c r="CE350" s="51">
        <v>1957425.47317529</v>
      </c>
      <c r="CF350" s="51">
        <v>3197114.3870711899</v>
      </c>
      <c r="CG350" s="51">
        <v>4086482.3528420799</v>
      </c>
      <c r="CH350" s="51">
        <v>4151373.0021792101</v>
      </c>
      <c r="CI350" s="51">
        <v>4222440.0155663304</v>
      </c>
      <c r="CJ350" s="51">
        <v>4292656.4071261501</v>
      </c>
      <c r="CK350" s="51">
        <v>4357486.9576179003</v>
      </c>
      <c r="CL350" s="51">
        <v>4432649.6779957497</v>
      </c>
      <c r="CM350" s="51">
        <v>4494813.0886973599</v>
      </c>
      <c r="CN350" s="51">
        <v>4560597.2283552103</v>
      </c>
      <c r="CO350" s="51">
        <v>4560597.2283552103</v>
      </c>
    </row>
    <row r="351" spans="1:93" outlineLevel="1">
      <c r="A351" s="66"/>
      <c r="B351" s="51" t="s">
        <v>129</v>
      </c>
      <c r="AC351" s="51">
        <v>7183350.0305000003</v>
      </c>
      <c r="AD351" s="51">
        <v>7494969.4738999996</v>
      </c>
      <c r="AF351" s="51">
        <v>736728.83059999999</v>
      </c>
      <c r="AG351" s="51">
        <v>1101472.6820999901</v>
      </c>
      <c r="AI351" s="51">
        <v>342995.89264999999</v>
      </c>
      <c r="AJ351" s="51">
        <v>683015.0281</v>
      </c>
      <c r="AL351" s="51">
        <v>367527.65944999998</v>
      </c>
      <c r="AM351" s="51">
        <v>1104852.5696</v>
      </c>
      <c r="AP351" s="51">
        <v>691168.26115000003</v>
      </c>
      <c r="AQ351" s="51">
        <v>1201996.0671999999</v>
      </c>
      <c r="AS351" s="51">
        <v>215008.67414999899</v>
      </c>
      <c r="AT351" s="51">
        <v>291406.88109999901</v>
      </c>
      <c r="AV351" s="51">
        <v>148000.28654999999</v>
      </c>
      <c r="AW351" s="51">
        <v>278949.42570000002</v>
      </c>
      <c r="AY351" s="51">
        <v>233061.54564999999</v>
      </c>
      <c r="AZ351" s="51">
        <v>313058.72249999997</v>
      </c>
      <c r="BC351" s="51">
        <v>616134.66494453605</v>
      </c>
      <c r="BD351" s="51">
        <v>1071506.7310768701</v>
      </c>
      <c r="BF351" s="51">
        <v>191667.21745463501</v>
      </c>
      <c r="BG351" s="51">
        <v>259771.594185102</v>
      </c>
      <c r="BI351" s="51">
        <v>131933.29626197799</v>
      </c>
      <c r="BJ351" s="51">
        <v>248666.52680806501</v>
      </c>
      <c r="BL351" s="51">
        <v>207760.25956630899</v>
      </c>
      <c r="BM351" s="51">
        <v>279072.90009898302</v>
      </c>
      <c r="BP351" s="51">
        <v>1764184.08956321</v>
      </c>
      <c r="BQ351" s="51">
        <v>3068055.1418022802</v>
      </c>
      <c r="BS351" s="51">
        <v>548802.51796051697</v>
      </c>
      <c r="BT351" s="51">
        <v>743806.41028059204</v>
      </c>
      <c r="BV351" s="51">
        <v>377765.82846538199</v>
      </c>
      <c r="BW351" s="51">
        <v>712009.16806267505</v>
      </c>
      <c r="BY351" s="51">
        <v>594881.87440873997</v>
      </c>
      <c r="BZ351" s="51">
        <v>799072.01817189099</v>
      </c>
      <c r="CC351" s="51">
        <v>89543.702065732694</v>
      </c>
      <c r="CD351" s="51">
        <v>155723.55354752101</v>
      </c>
      <c r="CF351" s="51">
        <v>27855.261506948002</v>
      </c>
      <c r="CG351" s="51">
        <v>37752.964665517</v>
      </c>
      <c r="CI351" s="51">
        <v>19174.048215735598</v>
      </c>
      <c r="CJ351" s="51">
        <v>36139.049881613697</v>
      </c>
      <c r="CL351" s="51">
        <v>30194.085550079399</v>
      </c>
      <c r="CM351" s="51">
        <v>40558.050119340201</v>
      </c>
    </row>
    <row r="352" spans="1:93" outlineLevel="1">
      <c r="A352" s="66"/>
      <c r="B352" s="51" t="s">
        <v>129</v>
      </c>
      <c r="CC352" s="51">
        <v>55289.7661157857</v>
      </c>
      <c r="CD352" s="51">
        <v>110579.53223157099</v>
      </c>
      <c r="CE352" s="51">
        <v>165869.29834735699</v>
      </c>
      <c r="CF352" s="51">
        <v>221159.06446314199</v>
      </c>
      <c r="CG352" s="51">
        <v>276448.830578928</v>
      </c>
      <c r="CH352" s="51">
        <v>331738.59669471398</v>
      </c>
      <c r="CI352" s="51">
        <v>387028.36281050002</v>
      </c>
      <c r="CJ352" s="51">
        <v>442318.12892628601</v>
      </c>
      <c r="CK352" s="51">
        <v>497607.895042071</v>
      </c>
      <c r="CL352" s="51">
        <v>552897.66115785704</v>
      </c>
      <c r="CM352" s="51">
        <v>608187.42727364297</v>
      </c>
      <c r="CN352" s="51">
        <v>663477.19338942901</v>
      </c>
      <c r="CO352" s="51">
        <v>663477.19338942901</v>
      </c>
    </row>
    <row r="353" spans="1:93" outlineLevel="1">
      <c r="A353" s="66"/>
      <c r="B353" s="51" t="s">
        <v>129</v>
      </c>
      <c r="AC353" s="51">
        <v>8036503.7526999898</v>
      </c>
      <c r="AD353" s="51">
        <v>8038465.0772999898</v>
      </c>
      <c r="AF353" s="51">
        <v>988.39</v>
      </c>
      <c r="AG353" s="51">
        <v>988.39</v>
      </c>
    </row>
    <row r="354" spans="1:93" outlineLevel="1">
      <c r="A354" s="66"/>
      <c r="B354" s="51" t="s">
        <v>129</v>
      </c>
      <c r="AI354" s="51">
        <v>3186.1</v>
      </c>
      <c r="AJ354" s="51">
        <v>3232.73</v>
      </c>
      <c r="AK354" s="51">
        <v>3232.73</v>
      </c>
      <c r="AL354" s="51">
        <v>3232.73</v>
      </c>
      <c r="AM354" s="51">
        <v>3232.73</v>
      </c>
      <c r="AN354" s="51">
        <v>3232.73</v>
      </c>
      <c r="AO354" s="51">
        <v>3232.73</v>
      </c>
      <c r="AP354" s="51">
        <v>3232.73</v>
      </c>
      <c r="AQ354" s="51">
        <v>3232.73</v>
      </c>
      <c r="AR354" s="51">
        <v>3232.73</v>
      </c>
      <c r="AS354" s="51">
        <v>3232.73</v>
      </c>
      <c r="AT354" s="51">
        <v>3232.73</v>
      </c>
      <c r="AU354" s="51">
        <v>3232.73</v>
      </c>
      <c r="AV354" s="51">
        <v>3232.73</v>
      </c>
      <c r="AW354" s="51">
        <v>3232.73</v>
      </c>
      <c r="AX354" s="51">
        <v>3232.73</v>
      </c>
      <c r="AY354" s="51">
        <v>3232.73</v>
      </c>
      <c r="AZ354" s="51">
        <v>3232.73</v>
      </c>
      <c r="BA354" s="51">
        <v>3232.73</v>
      </c>
      <c r="BB354" s="51">
        <v>3232.73</v>
      </c>
      <c r="BC354" s="51">
        <v>3232.73</v>
      </c>
      <c r="BD354" s="51">
        <v>3232.73</v>
      </c>
      <c r="BE354" s="51">
        <v>3232.73</v>
      </c>
      <c r="BF354" s="51">
        <v>3232.73</v>
      </c>
      <c r="BG354" s="51">
        <v>3232.73</v>
      </c>
      <c r="BH354" s="51">
        <v>3232.73</v>
      </c>
      <c r="BI354" s="51">
        <v>3232.73</v>
      </c>
      <c r="BJ354" s="51">
        <v>3232.73</v>
      </c>
      <c r="BK354" s="51">
        <v>3232.73</v>
      </c>
      <c r="BL354" s="51">
        <v>3232.73</v>
      </c>
      <c r="BM354" s="51">
        <v>3232.73</v>
      </c>
      <c r="BN354" s="51">
        <v>3232.73</v>
      </c>
      <c r="BO354" s="51">
        <v>3232.73</v>
      </c>
      <c r="BP354" s="51">
        <v>3232.73</v>
      </c>
      <c r="BQ354" s="51">
        <v>3232.73</v>
      </c>
      <c r="BR354" s="51">
        <v>3232.73</v>
      </c>
      <c r="BS354" s="51">
        <v>3232.73</v>
      </c>
      <c r="BT354" s="51">
        <v>3232.73</v>
      </c>
      <c r="BU354" s="51">
        <v>3232.73</v>
      </c>
      <c r="BV354" s="51">
        <v>3232.73</v>
      </c>
      <c r="BW354" s="51">
        <v>3232.73</v>
      </c>
      <c r="BX354" s="51">
        <v>3232.73</v>
      </c>
      <c r="BY354" s="51">
        <v>3232.73</v>
      </c>
      <c r="BZ354" s="51">
        <v>3232.73</v>
      </c>
      <c r="CA354" s="51">
        <v>3232.73</v>
      </c>
      <c r="CB354" s="51">
        <v>3232.73</v>
      </c>
      <c r="CC354" s="51">
        <v>3232.73</v>
      </c>
      <c r="CD354" s="51">
        <v>3232.73</v>
      </c>
      <c r="CE354" s="51">
        <v>3232.73</v>
      </c>
      <c r="CF354" s="51">
        <v>3232.73</v>
      </c>
      <c r="CG354" s="51">
        <v>3232.73</v>
      </c>
      <c r="CH354" s="51">
        <v>3232.73</v>
      </c>
      <c r="CI354" s="51">
        <v>3232.73</v>
      </c>
      <c r="CJ354" s="51">
        <v>3232.73</v>
      </c>
      <c r="CK354" s="51">
        <v>3232.73</v>
      </c>
      <c r="CL354" s="51">
        <v>3232.73</v>
      </c>
      <c r="CM354" s="51">
        <v>3232.73</v>
      </c>
      <c r="CN354" s="51">
        <v>3232.73</v>
      </c>
      <c r="CO354" s="51">
        <v>3232.73</v>
      </c>
    </row>
    <row r="355" spans="1:93" outlineLevel="1">
      <c r="A355" s="66"/>
      <c r="B355" s="51" t="s">
        <v>129</v>
      </c>
      <c r="AP355" s="51">
        <v>158516.73670000001</v>
      </c>
      <c r="AQ355" s="51">
        <v>315907.88339999999</v>
      </c>
      <c r="AR355" s="51">
        <v>474416.7501</v>
      </c>
      <c r="AS355" s="51">
        <v>633903.31679999898</v>
      </c>
      <c r="AT355" s="51">
        <v>793103.563499999</v>
      </c>
      <c r="AU355" s="51">
        <v>952330.27020000003</v>
      </c>
      <c r="AV355" s="51">
        <v>1110791.1968999901</v>
      </c>
      <c r="AW355" s="51">
        <v>1268256.3536</v>
      </c>
      <c r="AX355" s="51">
        <v>1427039.1303000001</v>
      </c>
      <c r="AY355" s="51">
        <v>1586259.8670000001</v>
      </c>
      <c r="AZ355" s="51">
        <v>1745557.9236999999</v>
      </c>
    </row>
    <row r="356" spans="1:93" outlineLevel="1">
      <c r="A356" s="66"/>
      <c r="B356" s="51" t="s">
        <v>129</v>
      </c>
      <c r="CC356" s="51">
        <v>166666.66666666599</v>
      </c>
      <c r="CD356" s="51">
        <v>333333.33333333302</v>
      </c>
      <c r="CE356" s="51">
        <v>500000</v>
      </c>
      <c r="CF356" s="51">
        <v>666666.66666666605</v>
      </c>
      <c r="CG356" s="51">
        <v>833333.33333333302</v>
      </c>
      <c r="CH356" s="51">
        <v>999999.99999999895</v>
      </c>
      <c r="CI356" s="51">
        <v>1166666.66666666</v>
      </c>
      <c r="CJ356" s="51">
        <v>1333333.33333333</v>
      </c>
      <c r="CK356" s="51">
        <v>1500000</v>
      </c>
      <c r="CL356" s="51">
        <v>1666666.66666666</v>
      </c>
      <c r="CM356" s="51">
        <v>1833333.33333333</v>
      </c>
    </row>
    <row r="357" spans="1:93" outlineLevel="1">
      <c r="A357" s="66"/>
      <c r="B357" s="51" t="s">
        <v>129</v>
      </c>
      <c r="BP357" s="51">
        <v>333333.33333333302</v>
      </c>
      <c r="BQ357" s="51">
        <v>666666.66666666605</v>
      </c>
      <c r="BR357" s="51">
        <v>1000000</v>
      </c>
      <c r="BS357" s="51">
        <v>1333333.33333333</v>
      </c>
      <c r="BT357" s="51">
        <v>1666666.66666666</v>
      </c>
      <c r="BU357" s="51">
        <v>1999999.99999999</v>
      </c>
      <c r="BV357" s="51">
        <v>2333333.3333333302</v>
      </c>
      <c r="BW357" s="51">
        <v>2666666.66666666</v>
      </c>
      <c r="BX357" s="51">
        <v>3000000</v>
      </c>
      <c r="BY357" s="51">
        <v>3333333.3333333302</v>
      </c>
      <c r="BZ357" s="51">
        <v>3666666.66666666</v>
      </c>
    </row>
    <row r="358" spans="1:93" outlineLevel="1">
      <c r="A358" s="66"/>
      <c r="B358" s="51" t="s">
        <v>129</v>
      </c>
      <c r="AC358" s="51">
        <v>27497.013599999998</v>
      </c>
      <c r="AD358" s="51">
        <v>52438.9372</v>
      </c>
      <c r="AE358" s="51">
        <v>80004.199800000002</v>
      </c>
      <c r="AL358" s="51">
        <v>77731.289000000004</v>
      </c>
      <c r="AM358" s="51">
        <v>164154.29810000001</v>
      </c>
      <c r="AN358" s="51">
        <v>252943.22769999999</v>
      </c>
      <c r="AO358" s="51">
        <v>252943.22769999999</v>
      </c>
      <c r="AP358" s="51">
        <v>307727.7463</v>
      </c>
      <c r="AQ358" s="51">
        <v>324153.54710000003</v>
      </c>
      <c r="AR358" s="51">
        <v>331183.15600000002</v>
      </c>
      <c r="AS358" s="51">
        <v>987820.19090000005</v>
      </c>
      <c r="AT358" s="51">
        <v>1945834.9524000001</v>
      </c>
      <c r="AU358" s="51">
        <v>2077373.0989999999</v>
      </c>
      <c r="AV358" s="51">
        <v>2078945.5389999901</v>
      </c>
      <c r="AW358" s="51">
        <v>2080499.159</v>
      </c>
      <c r="AX358" s="51">
        <v>2082026.0989999999</v>
      </c>
      <c r="AY358" s="51">
        <v>2083616.8389999999</v>
      </c>
      <c r="AZ358" s="51">
        <v>2085158.0989999999</v>
      </c>
      <c r="BA358" s="51">
        <v>2086759.179</v>
      </c>
      <c r="BB358" s="51">
        <v>2086759.179</v>
      </c>
      <c r="BC358" s="51">
        <v>2086762.08931798</v>
      </c>
      <c r="BD358" s="51">
        <v>2086762.96190579</v>
      </c>
      <c r="BE358" s="51">
        <v>2086763.3353397101</v>
      </c>
      <c r="BF358" s="51">
        <v>2086798.2178689099</v>
      </c>
      <c r="BG358" s="51">
        <v>2086849.11048709</v>
      </c>
      <c r="BH358" s="51">
        <v>2086856.0981880501</v>
      </c>
      <c r="BI358" s="51">
        <v>2086856.18172078</v>
      </c>
      <c r="BJ358" s="51">
        <v>2086856.26425373</v>
      </c>
      <c r="BK358" s="51">
        <v>2086856.34536937</v>
      </c>
      <c r="BL358" s="51">
        <v>2086856.42987425</v>
      </c>
      <c r="BM358" s="51">
        <v>2086856.5117506001</v>
      </c>
      <c r="BN358" s="51">
        <v>2086856.5959292799</v>
      </c>
      <c r="BO358" s="51">
        <v>2086856.5959292799</v>
      </c>
      <c r="BP358" s="51">
        <v>2086856.5959292799</v>
      </c>
      <c r="BQ358" s="51">
        <v>2086856.5959292799</v>
      </c>
      <c r="BR358" s="51">
        <v>2086856.5959292799</v>
      </c>
      <c r="BS358" s="51">
        <v>2086856.5959292799</v>
      </c>
      <c r="BT358" s="51">
        <v>2086856.5959292799</v>
      </c>
      <c r="BU358" s="51">
        <v>2086856.5959292799</v>
      </c>
      <c r="BV358" s="51">
        <v>2086856.5959292799</v>
      </c>
      <c r="BW358" s="51">
        <v>2086856.5959292799</v>
      </c>
      <c r="BX358" s="51">
        <v>2086856.5959292799</v>
      </c>
      <c r="BY358" s="51">
        <v>2086856.5959292799</v>
      </c>
      <c r="BZ358" s="51">
        <v>2086856.5959292799</v>
      </c>
      <c r="CA358" s="51">
        <v>2086856.5959292799</v>
      </c>
      <c r="CB358" s="51">
        <v>2086856.5959292799</v>
      </c>
      <c r="CC358" s="51">
        <v>2086856.5959292799</v>
      </c>
      <c r="CD358" s="51">
        <v>2086856.5959292799</v>
      </c>
      <c r="CE358" s="51">
        <v>2086856.5959292799</v>
      </c>
      <c r="CF358" s="51">
        <v>2086856.5959292799</v>
      </c>
      <c r="CG358" s="51">
        <v>2086856.5959292799</v>
      </c>
      <c r="CH358" s="51">
        <v>2086856.5959292799</v>
      </c>
      <c r="CI358" s="51">
        <v>2086856.5959292799</v>
      </c>
      <c r="CJ358" s="51">
        <v>2086856.5959292799</v>
      </c>
      <c r="CK358" s="51">
        <v>2086856.5959292799</v>
      </c>
      <c r="CL358" s="51">
        <v>2086856.5959292799</v>
      </c>
      <c r="CM358" s="51">
        <v>2086856.5959292799</v>
      </c>
      <c r="CN358" s="51">
        <v>2086856.5959292799</v>
      </c>
      <c r="CO358" s="51">
        <v>2086856.5959292799</v>
      </c>
    </row>
    <row r="359" spans="1:93" outlineLevel="1">
      <c r="A359" s="66"/>
      <c r="B359" s="51" t="s">
        <v>129</v>
      </c>
      <c r="AC359" s="51">
        <v>5086.5600000000004</v>
      </c>
      <c r="AD359" s="51">
        <v>1810259.9797</v>
      </c>
      <c r="AE359" s="51">
        <v>4766028.1752000004</v>
      </c>
      <c r="AF359" s="51">
        <v>7229740.5898000002</v>
      </c>
    </row>
    <row r="360" spans="1:93" outlineLevel="1">
      <c r="A360" s="66"/>
      <c r="B360" s="51" t="s">
        <v>129</v>
      </c>
      <c r="AC360" s="51">
        <v>6.5266999999999999</v>
      </c>
      <c r="AD360" s="51">
        <v>18.3827</v>
      </c>
      <c r="AE360" s="51">
        <v>32.015599999999999</v>
      </c>
      <c r="AF360" s="51">
        <v>43.339300000000001</v>
      </c>
      <c r="AG360" s="51">
        <v>56.489899999999999</v>
      </c>
      <c r="AH360" s="51">
        <v>69.370500000000007</v>
      </c>
      <c r="AI360" s="51">
        <v>81.1965</v>
      </c>
      <c r="AJ360" s="51">
        <v>94.839399999999998</v>
      </c>
      <c r="AK360" s="51">
        <v>106.5654</v>
      </c>
      <c r="AL360" s="51">
        <v>119.476</v>
      </c>
      <c r="AM360" s="51">
        <v>2713.152</v>
      </c>
      <c r="AN360" s="51">
        <v>4106.4556999999904</v>
      </c>
      <c r="AO360" s="51">
        <v>4106.4556999999904</v>
      </c>
      <c r="AP360" s="51">
        <v>4118.6239999999998</v>
      </c>
      <c r="AQ360" s="51">
        <v>4130.6223</v>
      </c>
      <c r="AR360" s="51">
        <v>23264.499299999901</v>
      </c>
      <c r="AS360" s="51">
        <v>53738.960899999998</v>
      </c>
      <c r="AT360" s="51">
        <v>84148.392500000002</v>
      </c>
      <c r="AU360" s="51">
        <v>108409.91409999999</v>
      </c>
      <c r="AV360" s="51">
        <v>122694.558</v>
      </c>
      <c r="AW360" s="51">
        <v>122707.1686</v>
      </c>
      <c r="AX360" s="51">
        <v>165682.8554</v>
      </c>
      <c r="AY360" s="51">
        <v>663808.70739999996</v>
      </c>
    </row>
    <row r="361" spans="1:93" outlineLevel="1">
      <c r="A361" s="66"/>
      <c r="B361" s="51" t="s">
        <v>129</v>
      </c>
      <c r="AC361" s="51">
        <v>12416.119999999901</v>
      </c>
      <c r="AD361" s="51">
        <v>23678.59</v>
      </c>
      <c r="AE361" s="51">
        <v>36125.56</v>
      </c>
      <c r="AF361" s="51">
        <v>48259.38</v>
      </c>
      <c r="AG361" s="51">
        <v>60815.66</v>
      </c>
      <c r="AH361" s="51">
        <v>159248.29999999999</v>
      </c>
      <c r="AI361" s="51">
        <v>389825.42</v>
      </c>
      <c r="AJ361" s="51">
        <v>644920.2622</v>
      </c>
      <c r="AK361" s="51">
        <v>734039.8922</v>
      </c>
      <c r="AL361" s="51">
        <v>825808.36219999997</v>
      </c>
      <c r="AM361" s="51">
        <v>907377.16220000002</v>
      </c>
      <c r="AN361" s="51">
        <v>929477.55220000003</v>
      </c>
      <c r="AO361" s="51">
        <v>929477.55220000003</v>
      </c>
      <c r="AP361" s="51">
        <v>2726378.9476999999</v>
      </c>
      <c r="AQ361" s="51">
        <v>5568315.0264999997</v>
      </c>
      <c r="AR361" s="51">
        <v>7764696.8735999996</v>
      </c>
      <c r="AS361" s="51">
        <v>7764696.8735999996</v>
      </c>
      <c r="AT361" s="51">
        <v>7764696.8735999996</v>
      </c>
      <c r="AU361" s="51">
        <v>7764696.8735999996</v>
      </c>
      <c r="AV361" s="51">
        <v>7764696.8735999996</v>
      </c>
      <c r="AW361" s="51">
        <v>7764696.8735999996</v>
      </c>
      <c r="AX361" s="51">
        <v>7764696.8735999996</v>
      </c>
      <c r="AY361" s="51">
        <v>7764696.8735999996</v>
      </c>
    </row>
    <row r="362" spans="1:93" outlineLevel="1">
      <c r="A362" s="66"/>
      <c r="B362" s="51" t="s">
        <v>129</v>
      </c>
      <c r="AC362" s="51">
        <v>13081003.3039499</v>
      </c>
      <c r="AD362" s="51">
        <v>14332773.028699899</v>
      </c>
      <c r="AF362" s="51">
        <v>2083401.3438500001</v>
      </c>
      <c r="AG362" s="51">
        <v>4109465.4374000002</v>
      </c>
      <c r="AI362" s="51">
        <v>2216513.9268499999</v>
      </c>
      <c r="AJ362" s="51">
        <v>4303763.8613999998</v>
      </c>
      <c r="AL362" s="51">
        <v>5379874.2355499901</v>
      </c>
      <c r="AM362" s="51">
        <v>8197776.8135999897</v>
      </c>
      <c r="AP362" s="51">
        <v>3626676.3846999998</v>
      </c>
      <c r="AQ362" s="51">
        <v>6892468.1410999997</v>
      </c>
      <c r="AS362" s="51">
        <v>2382954.7849999899</v>
      </c>
      <c r="AT362" s="51">
        <v>4642328.88359999</v>
      </c>
      <c r="AV362" s="51">
        <v>2525970.3171000001</v>
      </c>
      <c r="AW362" s="51">
        <v>12499297.449999999</v>
      </c>
      <c r="AY362" s="51">
        <v>1878884.1543999901</v>
      </c>
      <c r="AZ362" s="51">
        <v>3595365.6560999998</v>
      </c>
      <c r="BC362" s="51">
        <v>3337751.0524163698</v>
      </c>
      <c r="BD362" s="51">
        <v>6343367.9632283598</v>
      </c>
      <c r="BF362" s="51">
        <v>2193112.64579575</v>
      </c>
      <c r="BG362" s="51">
        <v>4272489.8704135604</v>
      </c>
      <c r="BI362" s="51">
        <v>2324734.6026906301</v>
      </c>
      <c r="BJ362" s="51">
        <v>11503519.6948386</v>
      </c>
      <c r="BL362" s="51">
        <v>1729199.65789442</v>
      </c>
      <c r="BM362" s="51">
        <v>3308934.7461759001</v>
      </c>
      <c r="BP362" s="51">
        <v>3125126.95840269</v>
      </c>
      <c r="BQ362" s="51">
        <v>5939277.6506209001</v>
      </c>
      <c r="BS362" s="51">
        <v>2053405.22542217</v>
      </c>
      <c r="BT362" s="51">
        <v>4000320.2946683401</v>
      </c>
      <c r="BV362" s="51">
        <v>2176642.4948740499</v>
      </c>
      <c r="BW362" s="51">
        <v>10770713.258806501</v>
      </c>
      <c r="BY362" s="51">
        <v>1619044.7946782501</v>
      </c>
      <c r="BZ362" s="51">
        <v>3098146.3316095499</v>
      </c>
      <c r="CC362" s="51">
        <v>2576976.49224668</v>
      </c>
      <c r="CD362" s="51">
        <v>4897522.2735907696</v>
      </c>
      <c r="CF362" s="51">
        <v>1693235.8478242599</v>
      </c>
      <c r="CG362" s="51">
        <v>3298660.0218272801</v>
      </c>
      <c r="CI362" s="51">
        <v>1794857.1741170301</v>
      </c>
      <c r="CJ362" s="51">
        <v>8881519.1325413603</v>
      </c>
      <c r="CL362" s="51">
        <v>1335062.6810735101</v>
      </c>
      <c r="CM362" s="51">
        <v>2554728.29499983</v>
      </c>
    </row>
    <row r="363" spans="1:93" outlineLevel="1">
      <c r="A363" s="66"/>
      <c r="B363" s="51" t="s">
        <v>129</v>
      </c>
      <c r="AC363" s="51">
        <v>709470</v>
      </c>
      <c r="AD363" s="51">
        <v>709470</v>
      </c>
      <c r="AE363" s="51">
        <v>709470</v>
      </c>
      <c r="AF363" s="51">
        <v>709470</v>
      </c>
      <c r="AG363" s="51">
        <v>709470</v>
      </c>
      <c r="AH363" s="51">
        <v>709470</v>
      </c>
      <c r="AI363" s="51">
        <v>709470</v>
      </c>
      <c r="AJ363" s="51">
        <v>709470</v>
      </c>
      <c r="AK363" s="51">
        <v>709470</v>
      </c>
      <c r="AL363" s="51">
        <v>709470</v>
      </c>
      <c r="AM363" s="51">
        <v>709470</v>
      </c>
      <c r="AN363" s="51">
        <v>709470</v>
      </c>
      <c r="AO363" s="51">
        <v>709470</v>
      </c>
      <c r="AP363" s="51">
        <v>709470</v>
      </c>
      <c r="AQ363" s="51">
        <v>709470</v>
      </c>
      <c r="AR363" s="51">
        <v>709469.99999999895</v>
      </c>
      <c r="AS363" s="51">
        <v>709470</v>
      </c>
      <c r="AT363" s="51">
        <v>709470</v>
      </c>
      <c r="AU363" s="51">
        <v>709469.99999999895</v>
      </c>
      <c r="AV363" s="51">
        <v>709470</v>
      </c>
      <c r="AW363" s="51">
        <v>709470</v>
      </c>
      <c r="AX363" s="51">
        <v>709470</v>
      </c>
      <c r="AY363" s="51">
        <v>709470</v>
      </c>
      <c r="AZ363" s="51">
        <v>709469.99999999895</v>
      </c>
      <c r="BA363" s="51">
        <v>709469.99999999895</v>
      </c>
      <c r="BB363" s="51">
        <v>709469.99999999895</v>
      </c>
      <c r="BC363" s="51">
        <v>709469.99999999895</v>
      </c>
      <c r="BD363" s="51">
        <v>709469.99999999895</v>
      </c>
      <c r="BE363" s="51">
        <v>709469.99999999895</v>
      </c>
      <c r="BF363" s="51">
        <v>709469.99999999895</v>
      </c>
      <c r="BG363" s="51">
        <v>709469.99999999895</v>
      </c>
      <c r="BH363" s="51">
        <v>709469.99999999895</v>
      </c>
      <c r="BI363" s="51">
        <v>709469.99999999895</v>
      </c>
      <c r="BJ363" s="51">
        <v>709469.99999999895</v>
      </c>
      <c r="BK363" s="51">
        <v>709469.99999999895</v>
      </c>
      <c r="BL363" s="51">
        <v>709469.99999999895</v>
      </c>
      <c r="BM363" s="51">
        <v>709469.99999999895</v>
      </c>
      <c r="BN363" s="51">
        <v>709469.99999999895</v>
      </c>
      <c r="BO363" s="51">
        <v>709469.99999999895</v>
      </c>
      <c r="BP363" s="51">
        <v>709469.99999999895</v>
      </c>
      <c r="BQ363" s="51">
        <v>709469.99999999895</v>
      </c>
      <c r="BR363" s="51">
        <v>709469.99999999895</v>
      </c>
      <c r="BS363" s="51">
        <v>709469.99999999895</v>
      </c>
      <c r="BT363" s="51">
        <v>709469.99999999895</v>
      </c>
      <c r="BU363" s="51">
        <v>709469.99999999895</v>
      </c>
      <c r="BV363" s="51">
        <v>709469.99999999895</v>
      </c>
      <c r="BW363" s="51">
        <v>709469.99999999895</v>
      </c>
      <c r="BX363" s="51">
        <v>709469.99999999895</v>
      </c>
      <c r="BY363" s="51">
        <v>709469.99999999895</v>
      </c>
      <c r="BZ363" s="51">
        <v>709469.99999999895</v>
      </c>
      <c r="CA363" s="51">
        <v>709469.99999999895</v>
      </c>
      <c r="CB363" s="51">
        <v>709469.99999999895</v>
      </c>
      <c r="CC363" s="51">
        <v>709469.99999999895</v>
      </c>
      <c r="CD363" s="51">
        <v>709470</v>
      </c>
      <c r="CE363" s="51">
        <v>709470</v>
      </c>
      <c r="CF363" s="51">
        <v>709470</v>
      </c>
      <c r="CG363" s="51">
        <v>709470</v>
      </c>
      <c r="CH363" s="51">
        <v>709470</v>
      </c>
      <c r="CI363" s="51">
        <v>709470</v>
      </c>
      <c r="CJ363" s="51">
        <v>709470</v>
      </c>
      <c r="CK363" s="51">
        <v>709470</v>
      </c>
      <c r="CL363" s="51">
        <v>709469.99999999895</v>
      </c>
      <c r="CM363" s="51">
        <v>709469.99999999895</v>
      </c>
      <c r="CN363" s="51">
        <v>709469.99999999895</v>
      </c>
      <c r="CO363" s="51">
        <v>709469.99999999895</v>
      </c>
    </row>
    <row r="364" spans="1:93" outlineLevel="1">
      <c r="A364" s="66"/>
      <c r="B364" s="51" t="s">
        <v>129</v>
      </c>
      <c r="AC364" s="51">
        <v>833333.33333333302</v>
      </c>
      <c r="AD364" s="51">
        <v>1666666.66666666</v>
      </c>
      <c r="AE364" s="51">
        <v>2499999.9999999902</v>
      </c>
      <c r="AF364" s="51">
        <v>3333333.3333333302</v>
      </c>
      <c r="AG364" s="51">
        <v>4166666.66666666</v>
      </c>
      <c r="AH364" s="51">
        <v>4999999.9999999898</v>
      </c>
      <c r="AI364" s="51">
        <v>5833333.3333333302</v>
      </c>
      <c r="AJ364" s="51">
        <v>6666666.6666666605</v>
      </c>
      <c r="AK364" s="51">
        <v>7499999.9999999898</v>
      </c>
      <c r="AL364" s="51">
        <v>8333333.3333333302</v>
      </c>
      <c r="AM364" s="51">
        <v>9166666.6666666605</v>
      </c>
      <c r="AP364" s="51">
        <v>1666666.6666999999</v>
      </c>
      <c r="AQ364" s="51">
        <v>3333333.3333999999</v>
      </c>
      <c r="AR364" s="51">
        <v>5000000.0000999998</v>
      </c>
      <c r="AS364" s="51">
        <v>6666666.6667999998</v>
      </c>
      <c r="AT364" s="51">
        <v>8333333.3334999904</v>
      </c>
      <c r="AU364" s="51">
        <v>10000000.000199899</v>
      </c>
      <c r="AV364" s="51">
        <v>11666666.666899901</v>
      </c>
      <c r="AW364" s="51">
        <v>13333333.333599901</v>
      </c>
      <c r="AX364" s="51">
        <v>15000000.000299901</v>
      </c>
      <c r="AY364" s="51">
        <v>16666666.666999901</v>
      </c>
      <c r="AZ364" s="51">
        <v>18333333.333699901</v>
      </c>
      <c r="BC364" s="51">
        <v>3333333.3333333302</v>
      </c>
      <c r="BD364" s="51">
        <v>6666666.6666666605</v>
      </c>
      <c r="BE364" s="51">
        <v>10000000</v>
      </c>
      <c r="BF364" s="51">
        <v>13333333.3333333</v>
      </c>
      <c r="BG364" s="51">
        <v>16666666.666666601</v>
      </c>
      <c r="BH364" s="51">
        <v>20000000</v>
      </c>
      <c r="BI364" s="51">
        <v>23333333.333333299</v>
      </c>
      <c r="BJ364" s="51">
        <v>26666666.666666601</v>
      </c>
      <c r="BK364" s="51">
        <v>29999999.999999899</v>
      </c>
      <c r="BL364" s="51">
        <v>33333333.333333299</v>
      </c>
      <c r="BM364" s="51">
        <v>36666666.666666597</v>
      </c>
    </row>
    <row r="365" spans="1:93" outlineLevel="1">
      <c r="A365" s="66"/>
      <c r="B365" s="51" t="s">
        <v>129</v>
      </c>
      <c r="BC365" s="51">
        <v>6519.5833333333303</v>
      </c>
      <c r="BD365" s="51">
        <v>13039.166666666601</v>
      </c>
      <c r="BE365" s="51">
        <v>19558.75</v>
      </c>
      <c r="BF365" s="51">
        <v>26078.333333333299</v>
      </c>
      <c r="BG365" s="51">
        <v>32597.916666666599</v>
      </c>
      <c r="BH365" s="51">
        <v>39117.499999999898</v>
      </c>
      <c r="BI365" s="51">
        <v>45637.083333333299</v>
      </c>
      <c r="BJ365" s="51">
        <v>52156.666666666599</v>
      </c>
      <c r="BK365" s="51">
        <v>58676.249999999898</v>
      </c>
      <c r="BL365" s="51">
        <v>65195.833333333299</v>
      </c>
      <c r="BM365" s="51">
        <v>71715.416666666599</v>
      </c>
      <c r="BN365" s="51">
        <v>78235</v>
      </c>
      <c r="BO365" s="51">
        <v>78235</v>
      </c>
      <c r="BP365" s="51">
        <v>117860.8</v>
      </c>
      <c r="BQ365" s="51">
        <v>157486.6</v>
      </c>
      <c r="BR365" s="51">
        <v>197112.4</v>
      </c>
      <c r="BS365" s="51">
        <v>236738.2</v>
      </c>
      <c r="BT365" s="51">
        <v>276364</v>
      </c>
      <c r="BU365" s="51">
        <v>315989.8</v>
      </c>
      <c r="BV365" s="51">
        <v>355615.6</v>
      </c>
      <c r="BW365" s="51">
        <v>395241.4</v>
      </c>
      <c r="BX365" s="51">
        <v>434867.20000000001</v>
      </c>
      <c r="BY365" s="51">
        <v>474493</v>
      </c>
      <c r="BZ365" s="51">
        <v>514118.8</v>
      </c>
      <c r="CA365" s="51">
        <v>553744.6</v>
      </c>
      <c r="CB365" s="51">
        <v>553744.6</v>
      </c>
      <c r="CC365" s="51">
        <v>1261987.5999999901</v>
      </c>
      <c r="CD365" s="51">
        <v>1970230.5999999901</v>
      </c>
      <c r="CE365" s="51">
        <v>2678473.5999999898</v>
      </c>
      <c r="CF365" s="51">
        <v>3386716.5999999898</v>
      </c>
      <c r="CG365" s="51">
        <v>4094959.5999999898</v>
      </c>
      <c r="CH365" s="51">
        <v>4803202.5999999996</v>
      </c>
      <c r="CI365" s="51">
        <v>5511445.5999999903</v>
      </c>
      <c r="CJ365" s="51">
        <v>6219688.5999999996</v>
      </c>
      <c r="CK365" s="51">
        <v>6927931.5999999996</v>
      </c>
      <c r="CL365" s="51">
        <v>7636174.5999999996</v>
      </c>
      <c r="CM365" s="51">
        <v>8344417.5999999996</v>
      </c>
      <c r="CN365" s="51">
        <v>9052660.5999999996</v>
      </c>
      <c r="CO365" s="51">
        <v>9052660.5999999996</v>
      </c>
    </row>
    <row r="366" spans="1:93" outlineLevel="1">
      <c r="A366" s="66"/>
      <c r="B366" s="51" t="s">
        <v>129</v>
      </c>
      <c r="AC366" s="51">
        <v>40611.019999999997</v>
      </c>
      <c r="AD366" s="51">
        <v>77333.02</v>
      </c>
      <c r="AE366" s="51">
        <v>220303.91</v>
      </c>
      <c r="AF366" s="51">
        <v>379719.9</v>
      </c>
      <c r="AG366" s="51">
        <v>556382.34669999999</v>
      </c>
      <c r="AH366" s="51">
        <v>738515.01339999901</v>
      </c>
      <c r="AI366" s="51">
        <v>925182.59679999901</v>
      </c>
      <c r="AJ366" s="51">
        <v>1115411.2800999901</v>
      </c>
      <c r="AK366" s="51">
        <v>1262758.9435000001</v>
      </c>
      <c r="AL366" s="51">
        <v>1336187.4602000001</v>
      </c>
      <c r="AM366" s="51">
        <v>1405207.9436000001</v>
      </c>
      <c r="AN366" s="51">
        <v>1474235.6503000001</v>
      </c>
      <c r="AO366" s="51">
        <v>1474235.6503000001</v>
      </c>
      <c r="AP366" s="51">
        <v>1545759.6103000001</v>
      </c>
      <c r="AQ366" s="51">
        <v>1593461.4602999999</v>
      </c>
      <c r="AR366" s="51">
        <v>1748489.6503000001</v>
      </c>
      <c r="AS366" s="51">
        <v>2182357.9002999999</v>
      </c>
      <c r="AT366" s="51">
        <v>2498984.7703</v>
      </c>
      <c r="AU366" s="51">
        <v>9684606.0802999996</v>
      </c>
      <c r="AV366" s="51">
        <v>13405503.5403</v>
      </c>
      <c r="AW366" s="51">
        <v>13488797.440300001</v>
      </c>
      <c r="AX366" s="51">
        <v>13551968.2103</v>
      </c>
      <c r="AY366" s="51">
        <v>13575664.3103</v>
      </c>
      <c r="BG366" s="51">
        <v>20.259370276950001</v>
      </c>
      <c r="BH366" s="51">
        <v>480.03134979729998</v>
      </c>
      <c r="BI366" s="51">
        <v>718.11297377539995</v>
      </c>
      <c r="BJ366" s="51">
        <v>723.44253396689999</v>
      </c>
      <c r="BK366" s="51">
        <v>727.48451568534995</v>
      </c>
      <c r="BL366" s="51">
        <v>729.00071064384997</v>
      </c>
      <c r="BM366" s="51">
        <v>729.17175982480001</v>
      </c>
      <c r="BN366" s="51">
        <v>729.34450253774901</v>
      </c>
      <c r="BO366" s="51">
        <v>729.34450253774901</v>
      </c>
      <c r="BP366" s="51">
        <v>729.34450253774901</v>
      </c>
      <c r="BQ366" s="51">
        <v>729.34450253774901</v>
      </c>
      <c r="BR366" s="51">
        <v>729.34450253774901</v>
      </c>
      <c r="BS366" s="51">
        <v>729.34450253774901</v>
      </c>
      <c r="BT366" s="51">
        <v>729.34450253774901</v>
      </c>
      <c r="BU366" s="51">
        <v>729.34450253774901</v>
      </c>
      <c r="BV366" s="51">
        <v>729.34450253774901</v>
      </c>
      <c r="BW366" s="51">
        <v>729.34450253774901</v>
      </c>
      <c r="BX366" s="51">
        <v>729.34450253774901</v>
      </c>
      <c r="BY366" s="51">
        <v>729.34450253774901</v>
      </c>
      <c r="BZ366" s="51">
        <v>729.34450253774901</v>
      </c>
      <c r="CA366" s="51">
        <v>729.34450253774901</v>
      </c>
      <c r="CB366" s="51">
        <v>729.34450253774901</v>
      </c>
      <c r="CC366" s="51">
        <v>729.34450253774901</v>
      </c>
      <c r="CD366" s="51">
        <v>729.34450253774901</v>
      </c>
      <c r="CE366" s="51">
        <v>729.34450253774901</v>
      </c>
      <c r="CF366" s="51">
        <v>729.34450253774901</v>
      </c>
      <c r="CG366" s="51">
        <v>729.34450253774901</v>
      </c>
      <c r="CH366" s="51">
        <v>729.34450253774901</v>
      </c>
      <c r="CI366" s="51">
        <v>729.34450253774901</v>
      </c>
      <c r="CJ366" s="51">
        <v>729.34450253774901</v>
      </c>
      <c r="CK366" s="51">
        <v>729.34450253774901</v>
      </c>
      <c r="CL366" s="51">
        <v>729.34450253774901</v>
      </c>
      <c r="CM366" s="51">
        <v>729.34450253774901</v>
      </c>
      <c r="CN366" s="51">
        <v>729.34450253774901</v>
      </c>
      <c r="CO366" s="51">
        <v>729.34450253774901</v>
      </c>
    </row>
    <row r="367" spans="1:93" outlineLevel="1">
      <c r="A367" s="66"/>
      <c r="B367" s="51" t="s">
        <v>129</v>
      </c>
      <c r="AL367" s="51">
        <v>56836.7507999999</v>
      </c>
      <c r="AM367" s="51">
        <v>123157.1424</v>
      </c>
      <c r="AN367" s="51">
        <v>167081.06039999999</v>
      </c>
      <c r="AO367" s="51">
        <v>167081.06039999999</v>
      </c>
      <c r="AP367" s="51">
        <v>173278.21220000001</v>
      </c>
      <c r="AQ367" s="51">
        <v>184223.41740000001</v>
      </c>
      <c r="AR367" s="51">
        <v>307966.82630000002</v>
      </c>
      <c r="AS367" s="51">
        <v>644694.05740000005</v>
      </c>
      <c r="AT367" s="51">
        <v>980702.60849999997</v>
      </c>
      <c r="AU367" s="51">
        <v>1104497.3048</v>
      </c>
      <c r="AV367" s="51">
        <v>1108678.5625</v>
      </c>
      <c r="AW367" s="51">
        <v>1112809.7501999999</v>
      </c>
      <c r="AX367" s="51">
        <v>1116624.1199</v>
      </c>
      <c r="AY367" s="51">
        <v>1121046.3363999999</v>
      </c>
      <c r="AZ367" s="51">
        <v>1124703.7371</v>
      </c>
      <c r="BA367" s="51">
        <v>1163592.2768000001</v>
      </c>
      <c r="BB367" s="51">
        <v>1163592.2768000001</v>
      </c>
      <c r="BC367" s="51">
        <v>1269314.36613044</v>
      </c>
      <c r="BD367" s="51">
        <v>1456037.2348351299</v>
      </c>
      <c r="BE367" s="51">
        <v>3567073.4256509398</v>
      </c>
      <c r="BF367" s="51">
        <v>9311568.2444396298</v>
      </c>
      <c r="BG367" s="51">
        <v>15043802.535551701</v>
      </c>
      <c r="BH367" s="51">
        <v>17155713.678484101</v>
      </c>
      <c r="BI367" s="51">
        <v>17227045.043979</v>
      </c>
      <c r="BJ367" s="51">
        <v>17297522.2259419</v>
      </c>
      <c r="BK367" s="51">
        <v>17362594.560326599</v>
      </c>
      <c r="BL367" s="51">
        <v>17438036.6316103</v>
      </c>
      <c r="BM367" s="51">
        <v>17500431.108299199</v>
      </c>
      <c r="BV367" s="51">
        <v>10.028704780872999</v>
      </c>
      <c r="BW367" s="51">
        <v>19.937317167445901</v>
      </c>
      <c r="BX367" s="51">
        <v>29.086044749199001</v>
      </c>
      <c r="BY367" s="51">
        <v>39.692686802284001</v>
      </c>
      <c r="BZ367" s="51">
        <v>48.464925807226997</v>
      </c>
      <c r="CA367" s="51">
        <v>141.738518007045</v>
      </c>
      <c r="CB367" s="51">
        <v>141.738518007045</v>
      </c>
      <c r="CC367" s="51">
        <v>141.738518007045</v>
      </c>
      <c r="CD367" s="51">
        <v>141.738518007045</v>
      </c>
      <c r="CE367" s="51">
        <v>141.738518007045</v>
      </c>
      <c r="CF367" s="51">
        <v>141.738518007045</v>
      </c>
      <c r="CG367" s="51">
        <v>141.738518007045</v>
      </c>
      <c r="CH367" s="51">
        <v>141.738518007045</v>
      </c>
      <c r="CI367" s="51">
        <v>141.738518007045</v>
      </c>
      <c r="CJ367" s="51">
        <v>141.738518007045</v>
      </c>
      <c r="CK367" s="51">
        <v>141.738518007045</v>
      </c>
      <c r="CL367" s="51">
        <v>141.738518007045</v>
      </c>
      <c r="CM367" s="51">
        <v>141.738518007045</v>
      </c>
      <c r="CN367" s="51">
        <v>141.738518007045</v>
      </c>
      <c r="CO367" s="51">
        <v>141.738518007045</v>
      </c>
    </row>
    <row r="368" spans="1:93" outlineLevel="1">
      <c r="A368" s="66"/>
      <c r="B368" s="51" t="s">
        <v>129</v>
      </c>
      <c r="AC368" s="51">
        <v>4366540.5360999899</v>
      </c>
      <c r="AD368" s="51">
        <v>7063413.0222999901</v>
      </c>
      <c r="AF368" s="51">
        <v>2913372.80469999</v>
      </c>
      <c r="AG368" s="51">
        <v>3895271.2738999999</v>
      </c>
      <c r="AI368" s="51">
        <v>42100.6185999999</v>
      </c>
      <c r="AJ368" s="51">
        <v>83234.586599999995</v>
      </c>
      <c r="AL368" s="51">
        <v>81985.396200000003</v>
      </c>
      <c r="AM368" s="51">
        <v>141013.5656</v>
      </c>
      <c r="AP368" s="51">
        <v>1559405.1083</v>
      </c>
      <c r="AQ368" s="51">
        <v>3096091.9265999999</v>
      </c>
      <c r="AS368" s="51">
        <v>1576534.2482999901</v>
      </c>
      <c r="AT368" s="51">
        <v>3149917.7066000002</v>
      </c>
      <c r="AV368" s="51">
        <v>1558780.6433000001</v>
      </c>
      <c r="AW368" s="51">
        <v>3100117.2615999999</v>
      </c>
      <c r="AY368" s="51">
        <v>1575758.4683000001</v>
      </c>
      <c r="AZ368" s="51">
        <v>3153234.7766</v>
      </c>
      <c r="BC368" s="51">
        <v>1230425.69360252</v>
      </c>
      <c r="BD368" s="51">
        <v>2700258.0721832099</v>
      </c>
      <c r="BF368" s="51">
        <v>1363458.1756190599</v>
      </c>
      <c r="BG368" s="51">
        <v>2732688.0351775801</v>
      </c>
      <c r="BI368" s="51">
        <v>1668604.0414062501</v>
      </c>
      <c r="BJ368" s="51">
        <v>3385768.3436690299</v>
      </c>
      <c r="BL368" s="51">
        <v>1684208.1658811399</v>
      </c>
      <c r="BM368" s="51">
        <v>3466622.5625803</v>
      </c>
    </row>
    <row r="369" spans="1:93" outlineLevel="1">
      <c r="A369" s="66"/>
      <c r="B369" s="51" t="s">
        <v>129</v>
      </c>
      <c r="AC369" s="51">
        <v>3206330</v>
      </c>
      <c r="AD369" s="51">
        <v>3206330</v>
      </c>
    </row>
    <row r="370" spans="1:93" outlineLevel="1">
      <c r="A370" s="66"/>
      <c r="B370" s="51" t="s">
        <v>129</v>
      </c>
      <c r="AC370" s="51">
        <v>4383997.1756922901</v>
      </c>
      <c r="AD370" s="51">
        <v>4591871.5969765801</v>
      </c>
      <c r="AF370" s="51">
        <v>270829.71859478898</v>
      </c>
      <c r="AG370" s="51">
        <v>543675.995117279</v>
      </c>
      <c r="AI370" s="51">
        <v>316538.23953849002</v>
      </c>
      <c r="AJ370" s="51">
        <v>634785.50727917999</v>
      </c>
      <c r="AL370" s="51">
        <v>426680.55850568903</v>
      </c>
      <c r="AM370" s="51">
        <v>843498.89918687998</v>
      </c>
      <c r="AP370" s="51">
        <v>309949.03764197999</v>
      </c>
      <c r="AQ370" s="51">
        <v>609108.75400205899</v>
      </c>
      <c r="AS370" s="51">
        <v>298530.32628558</v>
      </c>
      <c r="AT370" s="51">
        <v>612059.27285285899</v>
      </c>
      <c r="AV370" s="51">
        <v>587337.413444579</v>
      </c>
      <c r="AW370" s="51">
        <v>1109608.77927216</v>
      </c>
      <c r="AY370" s="51">
        <v>449421.32197847997</v>
      </c>
      <c r="AZ370" s="51">
        <v>830338.79100365995</v>
      </c>
      <c r="BC370" s="51">
        <v>659354.26945812197</v>
      </c>
      <c r="BD370" s="51">
        <v>1295756.4268338899</v>
      </c>
      <c r="BF370" s="51">
        <v>635063.25651666895</v>
      </c>
      <c r="BG370" s="51">
        <v>1302033.06255501</v>
      </c>
      <c r="BI370" s="51">
        <v>1249442.27642513</v>
      </c>
      <c r="BJ370" s="51">
        <v>2360469.6165774399</v>
      </c>
      <c r="BL370" s="51">
        <v>956053.51668912196</v>
      </c>
      <c r="BM370" s="51">
        <v>1766378.8573441401</v>
      </c>
      <c r="BP370" s="51">
        <v>656386.17267773906</v>
      </c>
      <c r="BQ370" s="51">
        <v>1289923.55267686</v>
      </c>
      <c r="BS370" s="51">
        <v>632204.50622973195</v>
      </c>
      <c r="BT370" s="51">
        <v>1296171.9339934301</v>
      </c>
      <c r="BV370" s="51">
        <v>1243817.8863669899</v>
      </c>
      <c r="BW370" s="51">
        <v>2349843.9141384298</v>
      </c>
      <c r="BY370" s="51">
        <v>951749.82215615106</v>
      </c>
      <c r="BZ370" s="51">
        <v>1758427.4666543901</v>
      </c>
      <c r="CC370" s="51">
        <v>656386.17267773906</v>
      </c>
      <c r="CD370" s="51">
        <v>1289923.55267686</v>
      </c>
      <c r="CF370" s="51">
        <v>632204.50622973195</v>
      </c>
      <c r="CG370" s="51">
        <v>1296171.9339934301</v>
      </c>
      <c r="CI370" s="51">
        <v>1243817.8863669899</v>
      </c>
      <c r="CJ370" s="51">
        <v>2349843.9141384298</v>
      </c>
      <c r="CL370" s="51">
        <v>951749.82215615106</v>
      </c>
      <c r="CM370" s="51">
        <v>1758427.4666543901</v>
      </c>
    </row>
    <row r="371" spans="1:93" outlineLevel="1">
      <c r="A371" s="66"/>
      <c r="B371" s="51" t="s">
        <v>129</v>
      </c>
      <c r="AC371" s="51">
        <v>85711.775397709993</v>
      </c>
      <c r="AD371" s="51">
        <v>183086.13720341999</v>
      </c>
      <c r="AF371" s="51">
        <v>126864.43499521</v>
      </c>
      <c r="AG371" s="51">
        <v>254673.48376271999</v>
      </c>
      <c r="AI371" s="51">
        <v>148275.621751509</v>
      </c>
      <c r="AJ371" s="51">
        <v>297351.80150081997</v>
      </c>
      <c r="AL371" s="51">
        <v>199869.45398431001</v>
      </c>
      <c r="AM371" s="51">
        <v>395119.16129312001</v>
      </c>
      <c r="AP371" s="51">
        <v>145189.04993802001</v>
      </c>
      <c r="AQ371" s="51">
        <v>285324.07125793898</v>
      </c>
      <c r="AS371" s="51">
        <v>139840.19689441999</v>
      </c>
      <c r="AT371" s="51">
        <v>286706.17920714</v>
      </c>
      <c r="AV371" s="51">
        <v>275125.74873542</v>
      </c>
      <c r="AW371" s="51">
        <v>519772.68808783998</v>
      </c>
      <c r="AY371" s="51">
        <v>210521.88210151999</v>
      </c>
      <c r="AZ371" s="51">
        <v>388954.58785633999</v>
      </c>
      <c r="BC371" s="51">
        <v>308860.51682399499</v>
      </c>
      <c r="BD371" s="51">
        <v>606969.60375919403</v>
      </c>
      <c r="BF371" s="51">
        <v>297481.90723761701</v>
      </c>
      <c r="BG371" s="51">
        <v>609909.76058010198</v>
      </c>
      <c r="BI371" s="51">
        <v>585274.72273071494</v>
      </c>
      <c r="BJ371" s="51">
        <v>1105711.90556271</v>
      </c>
      <c r="BL371" s="51">
        <v>447842.98358859</v>
      </c>
      <c r="BM371" s="51">
        <v>827422.69529042998</v>
      </c>
      <c r="BP371" s="51">
        <v>307470.17486666498</v>
      </c>
      <c r="BQ371" s="51">
        <v>604237.31762690202</v>
      </c>
      <c r="BS371" s="51">
        <v>296142.78632493998</v>
      </c>
      <c r="BT371" s="51">
        <v>607164.23927152099</v>
      </c>
      <c r="BV371" s="51">
        <v>582640.09655076405</v>
      </c>
      <c r="BW371" s="51">
        <v>1100734.5207197601</v>
      </c>
      <c r="BY371" s="51">
        <v>445827.00920383498</v>
      </c>
      <c r="BZ371" s="51">
        <v>823698.03504075098</v>
      </c>
      <c r="CC371" s="51">
        <v>307470.17486666498</v>
      </c>
      <c r="CD371" s="51">
        <v>604237.31762690202</v>
      </c>
      <c r="CF371" s="51">
        <v>296142.78632493998</v>
      </c>
      <c r="CG371" s="51">
        <v>607164.23927152099</v>
      </c>
      <c r="CI371" s="51">
        <v>582640.09655076405</v>
      </c>
      <c r="CJ371" s="51">
        <v>1100734.5207197601</v>
      </c>
      <c r="CL371" s="51">
        <v>445827.00920383498</v>
      </c>
      <c r="CM371" s="51">
        <v>823698.03504075098</v>
      </c>
    </row>
    <row r="372" spans="1:93" outlineLevel="1">
      <c r="A372" s="66"/>
      <c r="B372" s="51" t="s">
        <v>129</v>
      </c>
      <c r="AK372" s="51">
        <v>238616.4643359</v>
      </c>
      <c r="AL372" s="51">
        <v>548843.70091079897</v>
      </c>
      <c r="AM372" s="51">
        <v>828564.45772079995</v>
      </c>
      <c r="AN372" s="51">
        <v>886852.86298470001</v>
      </c>
      <c r="AO372" s="51">
        <v>886852.86298470001</v>
      </c>
      <c r="AP372" s="51">
        <v>924623.35087620001</v>
      </c>
      <c r="AQ372" s="51">
        <v>961805.42071770004</v>
      </c>
      <c r="AR372" s="51">
        <v>997707.32755499997</v>
      </c>
      <c r="AS372" s="51">
        <v>1037741.32195259</v>
      </c>
      <c r="AT372" s="51">
        <v>1273909.7294634001</v>
      </c>
      <c r="AU372" s="51">
        <v>1610218.4399172</v>
      </c>
      <c r="AV372" s="51">
        <v>1978537.4660918999</v>
      </c>
      <c r="AW372" s="51">
        <v>2342447.8004847001</v>
      </c>
      <c r="AX372" s="51">
        <v>2456291.2550940001</v>
      </c>
      <c r="AY372" s="51">
        <v>2542826.5506606</v>
      </c>
      <c r="AZ372" s="51">
        <v>2614395.7104626899</v>
      </c>
      <c r="BA372" s="51">
        <v>2690133.4337514001</v>
      </c>
      <c r="BB372" s="51">
        <v>2690133.4337514001</v>
      </c>
      <c r="BC372" s="51">
        <v>3026867.61280679</v>
      </c>
      <c r="BD372" s="51">
        <v>3358355.8848043499</v>
      </c>
      <c r="BE372" s="51">
        <v>3678431.1552141299</v>
      </c>
      <c r="BF372" s="51">
        <v>4035345.1108005499</v>
      </c>
      <c r="BG372" s="51">
        <v>6140850.7386446102</v>
      </c>
      <c r="BH372" s="51">
        <v>9139134.4211099595</v>
      </c>
      <c r="BI372" s="51">
        <v>12422798.7800586</v>
      </c>
      <c r="BJ372" s="51">
        <v>15667158.4519153</v>
      </c>
      <c r="BK372" s="51">
        <v>16682103.833050201</v>
      </c>
      <c r="BL372" s="51">
        <v>17453589.5442129</v>
      </c>
      <c r="BM372" s="51">
        <v>18091648.081896499</v>
      </c>
      <c r="BN372" s="51">
        <v>18766870.4978416</v>
      </c>
      <c r="BO372" s="51">
        <v>18766870.4978416</v>
      </c>
    </row>
    <row r="373" spans="1:93" outlineLevel="1">
      <c r="A373" s="66"/>
      <c r="B373" s="51" t="s">
        <v>129</v>
      </c>
      <c r="AK373" s="51">
        <v>111774.81956410001</v>
      </c>
      <c r="AL373" s="51">
        <v>257094.18588919999</v>
      </c>
      <c r="AM373" s="51">
        <v>388123.43907919998</v>
      </c>
      <c r="AN373" s="51">
        <v>415427.4057153</v>
      </c>
      <c r="AO373" s="51">
        <v>415427.4057153</v>
      </c>
      <c r="AP373" s="51">
        <v>433120.18932379998</v>
      </c>
      <c r="AQ373" s="51">
        <v>450537.3409823</v>
      </c>
      <c r="AR373" s="51">
        <v>467354.827445</v>
      </c>
      <c r="AS373" s="51">
        <v>486107.90264739998</v>
      </c>
      <c r="AT373" s="51">
        <v>596735.98193659994</v>
      </c>
      <c r="AU373" s="51">
        <v>754272.66128279897</v>
      </c>
      <c r="AV373" s="51">
        <v>926803.89380809898</v>
      </c>
      <c r="AW373" s="51">
        <v>1097269.9682153</v>
      </c>
      <c r="AX373" s="51">
        <v>1150597.5189060001</v>
      </c>
      <c r="AY373" s="51">
        <v>1191133.1419394</v>
      </c>
      <c r="AZ373" s="51">
        <v>1224658.1962373001</v>
      </c>
      <c r="BA373" s="51">
        <v>1260135.9256486001</v>
      </c>
      <c r="BB373" s="51">
        <v>1260135.9256486001</v>
      </c>
      <c r="BC373" s="51">
        <v>1417871.90673328</v>
      </c>
      <c r="BD373" s="51">
        <v>1573150.5539685499</v>
      </c>
      <c r="BE373" s="51">
        <v>1723083.02278019</v>
      </c>
      <c r="BF373" s="51">
        <v>1890271.7919902699</v>
      </c>
      <c r="BG373" s="51">
        <v>2876551.22705966</v>
      </c>
      <c r="BH373" s="51">
        <v>4281033.5981410798</v>
      </c>
      <c r="BI373" s="51">
        <v>5819196.49168678</v>
      </c>
      <c r="BJ373" s="51">
        <v>7338947.9385623801</v>
      </c>
      <c r="BK373" s="51">
        <v>7814377.5664361799</v>
      </c>
      <c r="BL373" s="51">
        <v>8175763.6778325001</v>
      </c>
      <c r="BM373" s="51">
        <v>8474648.6609764807</v>
      </c>
      <c r="BN373" s="51">
        <v>8790942.2743193302</v>
      </c>
      <c r="BO373" s="51">
        <v>8790942.2743193302</v>
      </c>
    </row>
    <row r="374" spans="1:93" outlineLevel="1">
      <c r="A374" s="66"/>
      <c r="B374" s="51" t="s">
        <v>129</v>
      </c>
      <c r="AC374" s="51">
        <v>14590730</v>
      </c>
      <c r="AD374" s="51">
        <v>14590730</v>
      </c>
      <c r="AE374" s="51">
        <v>14590730</v>
      </c>
      <c r="AF374" s="51">
        <v>14590730</v>
      </c>
      <c r="AG374" s="51">
        <v>14590730</v>
      </c>
      <c r="AH374" s="51">
        <v>14590730</v>
      </c>
      <c r="AI374" s="51">
        <v>14590730</v>
      </c>
      <c r="AJ374" s="51">
        <v>14590730</v>
      </c>
      <c r="AK374" s="51">
        <v>14590730</v>
      </c>
      <c r="AL374" s="51">
        <v>14590730</v>
      </c>
      <c r="AM374" s="51">
        <v>14590730</v>
      </c>
      <c r="AN374" s="51">
        <v>14590730</v>
      </c>
      <c r="AO374" s="51">
        <v>14590730</v>
      </c>
      <c r="AP374" s="51">
        <v>14590730</v>
      </c>
      <c r="AQ374" s="51">
        <v>14590730</v>
      </c>
      <c r="AR374" s="51">
        <v>14590730</v>
      </c>
      <c r="AS374" s="51">
        <v>14590730</v>
      </c>
      <c r="AT374" s="51">
        <v>14590730</v>
      </c>
      <c r="AU374" s="51">
        <v>14590730</v>
      </c>
      <c r="AV374" s="51">
        <v>14590730</v>
      </c>
      <c r="AW374" s="51">
        <v>14590730</v>
      </c>
      <c r="AX374" s="51">
        <v>14590730</v>
      </c>
      <c r="AY374" s="51">
        <v>14590730</v>
      </c>
      <c r="AZ374" s="51">
        <v>14590730</v>
      </c>
      <c r="BA374" s="51">
        <v>14590730</v>
      </c>
      <c r="BB374" s="51">
        <v>14590730</v>
      </c>
      <c r="BC374" s="51">
        <v>14590730</v>
      </c>
      <c r="BD374" s="51">
        <v>14590730</v>
      </c>
      <c r="BE374" s="51">
        <v>14590730</v>
      </c>
      <c r="BF374" s="51">
        <v>14590730</v>
      </c>
      <c r="BG374" s="51">
        <v>14590730</v>
      </c>
      <c r="BH374" s="51">
        <v>14590730</v>
      </c>
      <c r="BI374" s="51">
        <v>14590730</v>
      </c>
      <c r="BJ374" s="51">
        <v>14590730</v>
      </c>
      <c r="BK374" s="51">
        <v>14590730</v>
      </c>
      <c r="BL374" s="51">
        <v>14590730</v>
      </c>
      <c r="BM374" s="51">
        <v>14590730</v>
      </c>
      <c r="BN374" s="51">
        <v>14590730</v>
      </c>
      <c r="BO374" s="51">
        <v>14590730</v>
      </c>
      <c r="BP374" s="51">
        <v>14590730</v>
      </c>
      <c r="BQ374" s="51">
        <v>14590730</v>
      </c>
      <c r="BR374" s="51">
        <v>14590730</v>
      </c>
      <c r="BS374" s="51">
        <v>14590730</v>
      </c>
      <c r="BT374" s="51">
        <v>14590730</v>
      </c>
      <c r="BU374" s="51">
        <v>14590730</v>
      </c>
      <c r="BV374" s="51">
        <v>14590730</v>
      </c>
      <c r="BW374" s="51">
        <v>14590730</v>
      </c>
      <c r="BX374" s="51">
        <v>14590730</v>
      </c>
      <c r="BY374" s="51">
        <v>14590730</v>
      </c>
      <c r="BZ374" s="51">
        <v>14590730</v>
      </c>
      <c r="CA374" s="51">
        <v>14590730</v>
      </c>
      <c r="CB374" s="51">
        <v>14590730</v>
      </c>
      <c r="CC374" s="51">
        <v>14590730</v>
      </c>
      <c r="CD374" s="51">
        <v>14590730</v>
      </c>
      <c r="CE374" s="51">
        <v>14590730</v>
      </c>
      <c r="CF374" s="51">
        <v>14590730</v>
      </c>
      <c r="CG374" s="51">
        <v>14590730</v>
      </c>
      <c r="CH374" s="51">
        <v>14590730</v>
      </c>
      <c r="CI374" s="51">
        <v>14590730</v>
      </c>
      <c r="CJ374" s="51">
        <v>14590730</v>
      </c>
      <c r="CK374" s="51">
        <v>14590730</v>
      </c>
      <c r="CL374" s="51">
        <v>14590730</v>
      </c>
      <c r="CM374" s="51">
        <v>14590730</v>
      </c>
      <c r="CN374" s="51">
        <v>14590730</v>
      </c>
      <c r="CO374" s="51">
        <v>14590730</v>
      </c>
    </row>
    <row r="375" spans="1:93" outlineLevel="1">
      <c r="A375" s="66"/>
      <c r="B375" s="51" t="s">
        <v>129</v>
      </c>
      <c r="AC375" s="51">
        <v>1695090</v>
      </c>
      <c r="AD375" s="51">
        <v>1695090</v>
      </c>
      <c r="AE375" s="51">
        <v>1695090</v>
      </c>
      <c r="AF375" s="51">
        <v>1695090</v>
      </c>
      <c r="AG375" s="51">
        <v>1695090</v>
      </c>
      <c r="AH375" s="51">
        <v>1695090</v>
      </c>
      <c r="AI375" s="51">
        <v>1695090</v>
      </c>
      <c r="AJ375" s="51">
        <v>1695090</v>
      </c>
      <c r="AK375" s="51">
        <v>1695090</v>
      </c>
      <c r="AL375" s="51">
        <v>1695090</v>
      </c>
      <c r="AM375" s="51">
        <v>1695090</v>
      </c>
      <c r="AN375" s="51">
        <v>1695090</v>
      </c>
      <c r="AO375" s="51">
        <v>1695090</v>
      </c>
      <c r="AP375" s="51">
        <v>1695090</v>
      </c>
      <c r="AQ375" s="51">
        <v>1695090</v>
      </c>
      <c r="AR375" s="51">
        <v>1695090</v>
      </c>
      <c r="AS375" s="51">
        <v>1695090</v>
      </c>
      <c r="AT375" s="51">
        <v>1695090</v>
      </c>
      <c r="AU375" s="51">
        <v>1695090</v>
      </c>
      <c r="AV375" s="51">
        <v>1695090</v>
      </c>
      <c r="AW375" s="51">
        <v>1695090</v>
      </c>
      <c r="AX375" s="51">
        <v>1695090</v>
      </c>
      <c r="AY375" s="51">
        <v>1695090</v>
      </c>
      <c r="AZ375" s="51">
        <v>1695090</v>
      </c>
      <c r="BA375" s="51">
        <v>1695090</v>
      </c>
      <c r="BB375" s="51">
        <v>1695090</v>
      </c>
      <c r="BC375" s="51">
        <v>1695090</v>
      </c>
      <c r="BD375" s="51">
        <v>1695090</v>
      </c>
      <c r="BE375" s="51">
        <v>1695090</v>
      </c>
      <c r="BF375" s="51">
        <v>1695090</v>
      </c>
      <c r="BG375" s="51">
        <v>1695090</v>
      </c>
      <c r="BH375" s="51">
        <v>1695090</v>
      </c>
      <c r="BI375" s="51">
        <v>1695090</v>
      </c>
      <c r="BJ375" s="51">
        <v>1695090</v>
      </c>
      <c r="BK375" s="51">
        <v>1695090</v>
      </c>
      <c r="BL375" s="51">
        <v>1695090</v>
      </c>
      <c r="BM375" s="51">
        <v>1695090</v>
      </c>
      <c r="BN375" s="51">
        <v>1695090</v>
      </c>
      <c r="BO375" s="51">
        <v>1695090</v>
      </c>
      <c r="BP375" s="51">
        <v>1695090</v>
      </c>
      <c r="BQ375" s="51">
        <v>1695090</v>
      </c>
      <c r="BR375" s="51">
        <v>1695090</v>
      </c>
      <c r="BS375" s="51">
        <v>1695090</v>
      </c>
      <c r="BT375" s="51">
        <v>1695090</v>
      </c>
      <c r="BU375" s="51">
        <v>1695090</v>
      </c>
      <c r="BV375" s="51">
        <v>1695090</v>
      </c>
      <c r="BW375" s="51">
        <v>1695090</v>
      </c>
      <c r="BX375" s="51">
        <v>1695090</v>
      </c>
      <c r="BY375" s="51">
        <v>1695090</v>
      </c>
      <c r="BZ375" s="51">
        <v>1695090</v>
      </c>
      <c r="CA375" s="51">
        <v>1695090</v>
      </c>
      <c r="CB375" s="51">
        <v>1695090</v>
      </c>
      <c r="CC375" s="51">
        <v>1695090</v>
      </c>
      <c r="CD375" s="51">
        <v>1695090</v>
      </c>
      <c r="CE375" s="51">
        <v>1695090</v>
      </c>
      <c r="CF375" s="51">
        <v>1695090</v>
      </c>
      <c r="CG375" s="51">
        <v>1695090</v>
      </c>
      <c r="CH375" s="51">
        <v>1695090</v>
      </c>
      <c r="CI375" s="51">
        <v>1695090</v>
      </c>
      <c r="CJ375" s="51">
        <v>1695090</v>
      </c>
      <c r="CK375" s="51">
        <v>1695090</v>
      </c>
      <c r="CL375" s="51">
        <v>1695090</v>
      </c>
      <c r="CM375" s="51">
        <v>1695090</v>
      </c>
      <c r="CN375" s="51">
        <v>1695090</v>
      </c>
      <c r="CO375" s="51">
        <v>1695090</v>
      </c>
    </row>
    <row r="376" spans="1:93" outlineLevel="1">
      <c r="A376" s="66"/>
      <c r="B376" s="51" t="s">
        <v>129</v>
      </c>
      <c r="AC376" s="51">
        <v>42634644.190159999</v>
      </c>
      <c r="AD376" s="51">
        <v>45450416.132720001</v>
      </c>
      <c r="AF376" s="51">
        <v>2602228.9711600002</v>
      </c>
      <c r="AG376" s="51">
        <v>4822906.7636199901</v>
      </c>
      <c r="AI376" s="51">
        <v>2238732.6866600001</v>
      </c>
      <c r="AJ376" s="51">
        <v>4357118.8913200004</v>
      </c>
      <c r="AL376" s="51">
        <v>2960924.7495599999</v>
      </c>
      <c r="AM376" s="51">
        <v>5543903.51982</v>
      </c>
      <c r="AP376" s="51">
        <v>3381059.42172</v>
      </c>
      <c r="AQ376" s="51">
        <v>6603550.9288400002</v>
      </c>
      <c r="AS376" s="51">
        <v>5824487.0884199999</v>
      </c>
      <c r="AT376" s="51">
        <v>12462866.72044</v>
      </c>
      <c r="AV376" s="51">
        <v>9324736.6751199998</v>
      </c>
      <c r="AW376" s="51">
        <v>23002159.035739999</v>
      </c>
      <c r="AY376" s="51">
        <v>4926596.6462200005</v>
      </c>
      <c r="AZ376" s="51">
        <v>9134055.3312400002</v>
      </c>
      <c r="BC376" s="51">
        <v>2599377.7216464402</v>
      </c>
      <c r="BD376" s="51">
        <v>5076847.5282969698</v>
      </c>
      <c r="BF376" s="51">
        <v>4477898.8149088202</v>
      </c>
      <c r="BG376" s="51">
        <v>9581522.8483859096</v>
      </c>
      <c r="BI376" s="51">
        <v>7168910.6135839298</v>
      </c>
      <c r="BJ376" s="51">
        <v>17684190.748961799</v>
      </c>
      <c r="BL376" s="51">
        <v>3787595.5339488499</v>
      </c>
      <c r="BM376" s="51">
        <v>7022313.7114321403</v>
      </c>
      <c r="BP376" s="51">
        <v>1507776.1325034399</v>
      </c>
      <c r="BQ376" s="51">
        <v>2944839.2466319799</v>
      </c>
      <c r="BS376" s="51">
        <v>2597417.4128908399</v>
      </c>
      <c r="BT376" s="51">
        <v>5557788.4443366304</v>
      </c>
      <c r="BV376" s="51">
        <v>4158346.14153959</v>
      </c>
      <c r="BW376" s="51">
        <v>10257763.0453161</v>
      </c>
      <c r="BY376" s="51">
        <v>2197005.1132266601</v>
      </c>
      <c r="BZ376" s="51">
        <v>4073312.2088707401</v>
      </c>
      <c r="CC376" s="51">
        <v>1838243.9334790099</v>
      </c>
      <c r="CD376" s="51">
        <v>3590276.2774232901</v>
      </c>
      <c r="CF376" s="51">
        <v>3166708.0404248498</v>
      </c>
      <c r="CG376" s="51">
        <v>6775920.2915610801</v>
      </c>
      <c r="CI376" s="51">
        <v>5069754.3244030401</v>
      </c>
      <c r="CJ376" s="51">
        <v>12506014.840418899</v>
      </c>
      <c r="CL376" s="51">
        <v>2678535.1181449802</v>
      </c>
      <c r="CM376" s="51">
        <v>4966083.0249980995</v>
      </c>
    </row>
    <row r="377" spans="1:93" outlineLevel="1">
      <c r="A377" s="66"/>
      <c r="B377" s="51" t="s">
        <v>129</v>
      </c>
      <c r="BC377" s="51">
        <v>39696.080098140701</v>
      </c>
      <c r="BD377" s="51">
        <v>79392.160196281402</v>
      </c>
      <c r="BE377" s="51">
        <v>119088.24029442199</v>
      </c>
      <c r="BF377" s="51">
        <v>158784.32039256199</v>
      </c>
      <c r="BG377" s="51">
        <v>198480.400490703</v>
      </c>
      <c r="BH377" s="51">
        <v>238176.48058884399</v>
      </c>
      <c r="BI377" s="51">
        <v>277872.56068698497</v>
      </c>
      <c r="BJ377" s="51">
        <v>317568.64078512503</v>
      </c>
      <c r="BK377" s="51">
        <v>357264.72088326601</v>
      </c>
      <c r="BL377" s="51">
        <v>396960.800981407</v>
      </c>
      <c r="BM377" s="51">
        <v>436656.88107954798</v>
      </c>
      <c r="BN377" s="51">
        <v>476352.96117768902</v>
      </c>
      <c r="BO377" s="51">
        <v>476352.96117768902</v>
      </c>
      <c r="BP377" s="51">
        <v>1189635.64936782</v>
      </c>
      <c r="BQ377" s="51">
        <v>1902918.3375579501</v>
      </c>
      <c r="BR377" s="51">
        <v>2616201.0257480801</v>
      </c>
      <c r="BS377" s="51">
        <v>3329483.7139382102</v>
      </c>
      <c r="BT377" s="51">
        <v>4042766.4021283402</v>
      </c>
      <c r="BU377" s="51">
        <v>4756049.0903184703</v>
      </c>
      <c r="BV377" s="51">
        <v>5469331.7785086101</v>
      </c>
      <c r="BW377" s="51">
        <v>6182614.4666987397</v>
      </c>
      <c r="BX377" s="51">
        <v>6895897.1548888702</v>
      </c>
      <c r="BY377" s="51">
        <v>7609179.8430789998</v>
      </c>
      <c r="BZ377" s="51">
        <v>8322462.5312691303</v>
      </c>
    </row>
    <row r="378" spans="1:93" outlineLevel="1">
      <c r="A378" s="66"/>
      <c r="B378" s="51" t="s">
        <v>129</v>
      </c>
      <c r="AC378" s="51">
        <v>2089902.9302999901</v>
      </c>
      <c r="AD378" s="51">
        <v>4113705.48699999</v>
      </c>
      <c r="AF378" s="51">
        <v>1970275.8382999999</v>
      </c>
      <c r="AG378" s="51">
        <v>2209242.4909999999</v>
      </c>
      <c r="AI378" s="51">
        <v>76328.193299999999</v>
      </c>
      <c r="AJ378" s="51">
        <v>117121.293799999</v>
      </c>
      <c r="AL378" s="51">
        <v>105071.69070000001</v>
      </c>
      <c r="AM378" s="51">
        <v>117079.17690000001</v>
      </c>
      <c r="AP378" s="51">
        <v>1559407.6183</v>
      </c>
      <c r="AQ378" s="51">
        <v>3096094.4365999899</v>
      </c>
      <c r="AS378" s="51">
        <v>1576534.2482999901</v>
      </c>
      <c r="AT378" s="51">
        <v>3149917.7066000002</v>
      </c>
      <c r="AV378" s="51">
        <v>1558780.6433000001</v>
      </c>
      <c r="AW378" s="51">
        <v>3100117.2615999999</v>
      </c>
      <c r="AY378" s="51">
        <v>1575758.4683000001</v>
      </c>
      <c r="AZ378" s="51">
        <v>3153234.7766</v>
      </c>
      <c r="BC378" s="51">
        <v>1230427.5644076201</v>
      </c>
      <c r="BD378" s="51">
        <v>2700259.7886558999</v>
      </c>
      <c r="BF378" s="51">
        <v>1363458.03245595</v>
      </c>
      <c r="BG378" s="51">
        <v>2732687.7482453301</v>
      </c>
      <c r="BI378" s="51">
        <v>1668603.8662028301</v>
      </c>
      <c r="BJ378" s="51">
        <v>3385767.9881633501</v>
      </c>
      <c r="BL378" s="51">
        <v>1684207.98903928</v>
      </c>
      <c r="BM378" s="51">
        <v>3466622.19858493</v>
      </c>
    </row>
    <row r="379" spans="1:93" outlineLevel="1">
      <c r="A379" s="66"/>
      <c r="B379" s="51" t="s">
        <v>129</v>
      </c>
      <c r="AC379" s="51">
        <v>909980</v>
      </c>
      <c r="AD379" s="51">
        <v>909980</v>
      </c>
      <c r="AE379" s="51">
        <v>909980</v>
      </c>
      <c r="AF379" s="51">
        <v>909980</v>
      </c>
      <c r="AG379" s="51">
        <v>909980</v>
      </c>
      <c r="AH379" s="51">
        <v>909980</v>
      </c>
      <c r="AI379" s="51">
        <v>909980</v>
      </c>
      <c r="AJ379" s="51">
        <v>909980</v>
      </c>
      <c r="AK379" s="51">
        <v>909980</v>
      </c>
      <c r="AL379" s="51">
        <v>909980</v>
      </c>
      <c r="AM379" s="51">
        <v>909980</v>
      </c>
      <c r="AN379" s="51">
        <v>909980</v>
      </c>
      <c r="AO379" s="51">
        <v>909980</v>
      </c>
      <c r="AP379" s="51">
        <v>909980</v>
      </c>
      <c r="AQ379" s="51">
        <v>909980</v>
      </c>
      <c r="AR379" s="51">
        <v>909980</v>
      </c>
      <c r="AS379" s="51">
        <v>909980</v>
      </c>
      <c r="AT379" s="51">
        <v>909980</v>
      </c>
      <c r="AU379" s="51">
        <v>909980</v>
      </c>
      <c r="AV379" s="51">
        <v>909980</v>
      </c>
      <c r="AW379" s="51">
        <v>909980</v>
      </c>
      <c r="AX379" s="51">
        <v>909980</v>
      </c>
      <c r="AY379" s="51">
        <v>909980</v>
      </c>
      <c r="AZ379" s="51">
        <v>909980</v>
      </c>
      <c r="BA379" s="51">
        <v>909980</v>
      </c>
      <c r="BB379" s="51">
        <v>909980</v>
      </c>
      <c r="BC379" s="51">
        <v>909980</v>
      </c>
      <c r="BD379" s="51">
        <v>909980</v>
      </c>
      <c r="BE379" s="51">
        <v>909980</v>
      </c>
      <c r="BF379" s="51">
        <v>909980</v>
      </c>
      <c r="BG379" s="51">
        <v>909980</v>
      </c>
      <c r="BH379" s="51">
        <v>909980</v>
      </c>
      <c r="BI379" s="51">
        <v>909980</v>
      </c>
      <c r="BJ379" s="51">
        <v>909980</v>
      </c>
      <c r="BK379" s="51">
        <v>909980</v>
      </c>
      <c r="BL379" s="51">
        <v>909980</v>
      </c>
      <c r="BM379" s="51">
        <v>909980</v>
      </c>
      <c r="BN379" s="51">
        <v>909980</v>
      </c>
      <c r="BO379" s="51">
        <v>909980</v>
      </c>
      <c r="BP379" s="51">
        <v>909980</v>
      </c>
      <c r="BQ379" s="51">
        <v>909980</v>
      </c>
      <c r="BR379" s="51">
        <v>909980</v>
      </c>
      <c r="BS379" s="51">
        <v>909980</v>
      </c>
      <c r="BT379" s="51">
        <v>909980</v>
      </c>
      <c r="BU379" s="51">
        <v>909980</v>
      </c>
      <c r="BV379" s="51">
        <v>909980</v>
      </c>
      <c r="BW379" s="51">
        <v>909980</v>
      </c>
      <c r="BX379" s="51">
        <v>909980</v>
      </c>
      <c r="BY379" s="51">
        <v>909980</v>
      </c>
      <c r="BZ379" s="51">
        <v>909980</v>
      </c>
      <c r="CA379" s="51">
        <v>909980</v>
      </c>
      <c r="CB379" s="51">
        <v>909980</v>
      </c>
      <c r="CC379" s="51">
        <v>909980</v>
      </c>
      <c r="CD379" s="51">
        <v>909980</v>
      </c>
      <c r="CE379" s="51">
        <v>909980</v>
      </c>
      <c r="CF379" s="51">
        <v>909980</v>
      </c>
      <c r="CG379" s="51">
        <v>909980</v>
      </c>
      <c r="CH379" s="51">
        <v>909980</v>
      </c>
      <c r="CI379" s="51">
        <v>909980</v>
      </c>
      <c r="CJ379" s="51">
        <v>909980</v>
      </c>
      <c r="CK379" s="51">
        <v>909980</v>
      </c>
      <c r="CL379" s="51">
        <v>909979.99999999895</v>
      </c>
      <c r="CM379" s="51">
        <v>909980</v>
      </c>
      <c r="CN379" s="51">
        <v>909980</v>
      </c>
      <c r="CO379" s="51">
        <v>909980</v>
      </c>
    </row>
    <row r="380" spans="1:93" outlineLevel="1">
      <c r="A380" s="66"/>
      <c r="B380" s="51" t="s">
        <v>129</v>
      </c>
      <c r="AP380" s="51">
        <v>333504.0233</v>
      </c>
      <c r="AQ380" s="51">
        <v>667012.87659999996</v>
      </c>
      <c r="AR380" s="51">
        <v>1000512.6999</v>
      </c>
      <c r="AS380" s="51">
        <v>1334023.6032</v>
      </c>
      <c r="AT380" s="51">
        <v>1667540.0164999999</v>
      </c>
      <c r="AU380" s="51">
        <v>2001053.1998000001</v>
      </c>
      <c r="AV380" s="51">
        <v>2334535.1531000002</v>
      </c>
      <c r="AW380" s="51">
        <v>2668012.4564</v>
      </c>
      <c r="AX380" s="51">
        <v>3001488.7396999998</v>
      </c>
      <c r="AY380" s="51">
        <v>3334960.9929999998</v>
      </c>
      <c r="AZ380" s="51">
        <v>3668442.7563</v>
      </c>
    </row>
    <row r="381" spans="1:93" outlineLevel="1">
      <c r="A381" s="66"/>
      <c r="B381" s="51" t="s">
        <v>129</v>
      </c>
      <c r="AC381" s="51">
        <v>450</v>
      </c>
      <c r="AD381" s="51">
        <v>450</v>
      </c>
      <c r="AE381" s="51">
        <v>450</v>
      </c>
      <c r="AF381" s="51">
        <v>450</v>
      </c>
      <c r="AG381" s="51">
        <v>450</v>
      </c>
      <c r="AH381" s="51">
        <v>450</v>
      </c>
      <c r="AI381" s="51">
        <v>450</v>
      </c>
      <c r="AJ381" s="51">
        <v>450</v>
      </c>
      <c r="AK381" s="51">
        <v>450</v>
      </c>
      <c r="AL381" s="51">
        <v>450</v>
      </c>
      <c r="AM381" s="51">
        <v>450</v>
      </c>
    </row>
    <row r="382" spans="1:93" outlineLevel="1">
      <c r="A382" s="66"/>
      <c r="B382" s="51" t="s">
        <v>129</v>
      </c>
      <c r="AC382" s="51">
        <v>8756.4522999999899</v>
      </c>
    </row>
    <row r="383" spans="1:93" outlineLevel="1">
      <c r="A383" s="66"/>
      <c r="B383" s="51" t="s">
        <v>129</v>
      </c>
      <c r="AC383" s="51">
        <v>2547740</v>
      </c>
      <c r="AD383" s="51">
        <v>2547740</v>
      </c>
      <c r="AE383" s="51">
        <v>2547740</v>
      </c>
      <c r="AF383" s="51">
        <v>2547740</v>
      </c>
      <c r="AG383" s="51">
        <v>2547740</v>
      </c>
      <c r="AH383" s="51">
        <v>2547740</v>
      </c>
      <c r="AI383" s="51">
        <v>2547740</v>
      </c>
      <c r="AJ383" s="51">
        <v>2547740</v>
      </c>
      <c r="AK383" s="51">
        <v>2547740</v>
      </c>
      <c r="AL383" s="51">
        <v>2547740</v>
      </c>
      <c r="AM383" s="51">
        <v>2547740</v>
      </c>
      <c r="AN383" s="51">
        <v>2547740</v>
      </c>
      <c r="AO383" s="51">
        <v>2547740</v>
      </c>
      <c r="AP383" s="51">
        <v>2547740</v>
      </c>
      <c r="AQ383" s="51">
        <v>2547740</v>
      </c>
      <c r="AR383" s="51">
        <v>2547740</v>
      </c>
      <c r="AS383" s="51">
        <v>2547740</v>
      </c>
      <c r="AT383" s="51">
        <v>2547740</v>
      </c>
      <c r="AU383" s="51">
        <v>2547740</v>
      </c>
      <c r="AV383" s="51">
        <v>2547740</v>
      </c>
      <c r="AW383" s="51">
        <v>2547740</v>
      </c>
      <c r="AX383" s="51">
        <v>2547740</v>
      </c>
      <c r="AY383" s="51">
        <v>2547740</v>
      </c>
      <c r="AZ383" s="51">
        <v>2547740</v>
      </c>
      <c r="BA383" s="51">
        <v>2547740</v>
      </c>
      <c r="BB383" s="51">
        <v>2547740</v>
      </c>
      <c r="BC383" s="51">
        <v>2547740</v>
      </c>
      <c r="BD383" s="51">
        <v>2547740</v>
      </c>
      <c r="BE383" s="51">
        <v>2547740</v>
      </c>
      <c r="BF383" s="51">
        <v>2547740</v>
      </c>
      <c r="BG383" s="51">
        <v>2547740</v>
      </c>
      <c r="BH383" s="51">
        <v>2547740</v>
      </c>
      <c r="BI383" s="51">
        <v>2547740</v>
      </c>
      <c r="BJ383" s="51">
        <v>2547740</v>
      </c>
      <c r="BK383" s="51">
        <v>2547740</v>
      </c>
      <c r="BL383" s="51">
        <v>2547740</v>
      </c>
      <c r="BM383" s="51">
        <v>2547740</v>
      </c>
      <c r="BN383" s="51">
        <v>2547740</v>
      </c>
      <c r="BO383" s="51">
        <v>2547740</v>
      </c>
      <c r="BP383" s="51">
        <v>2547740</v>
      </c>
      <c r="BQ383" s="51">
        <v>2547740</v>
      </c>
      <c r="BR383" s="51">
        <v>2547740</v>
      </c>
      <c r="BS383" s="51">
        <v>2547740</v>
      </c>
      <c r="BT383" s="51">
        <v>2547740</v>
      </c>
      <c r="BU383" s="51">
        <v>2547740</v>
      </c>
      <c r="BV383" s="51">
        <v>2547740</v>
      </c>
      <c r="BW383" s="51">
        <v>2547740</v>
      </c>
      <c r="BX383" s="51">
        <v>2547740</v>
      </c>
      <c r="BY383" s="51">
        <v>2547740</v>
      </c>
      <c r="BZ383" s="51">
        <v>2547740</v>
      </c>
      <c r="CA383" s="51">
        <v>2547740</v>
      </c>
      <c r="CB383" s="51">
        <v>2547740</v>
      </c>
      <c r="CC383" s="51">
        <v>2547740</v>
      </c>
      <c r="CD383" s="51">
        <v>2547740</v>
      </c>
      <c r="CE383" s="51">
        <v>2547740</v>
      </c>
      <c r="CF383" s="51">
        <v>2547740</v>
      </c>
      <c r="CG383" s="51">
        <v>2547740</v>
      </c>
      <c r="CH383" s="51">
        <v>2547740</v>
      </c>
      <c r="CI383" s="51">
        <v>2547740</v>
      </c>
      <c r="CJ383" s="51">
        <v>2547740</v>
      </c>
      <c r="CK383" s="51">
        <v>2547740</v>
      </c>
      <c r="CL383" s="51">
        <v>2547740</v>
      </c>
      <c r="CM383" s="51">
        <v>2547740</v>
      </c>
      <c r="CN383" s="51">
        <v>2547740</v>
      </c>
      <c r="CO383" s="51">
        <v>2547740</v>
      </c>
    </row>
    <row r="384" spans="1:93" outlineLevel="1">
      <c r="A384" s="66"/>
      <c r="B384" s="51" t="s">
        <v>129</v>
      </c>
      <c r="AC384" s="51">
        <v>530</v>
      </c>
      <c r="AD384" s="51">
        <v>530</v>
      </c>
      <c r="AE384" s="51">
        <v>530</v>
      </c>
      <c r="AF384" s="51">
        <v>530</v>
      </c>
      <c r="AG384" s="51">
        <v>530</v>
      </c>
      <c r="AH384" s="51">
        <v>530</v>
      </c>
      <c r="AI384" s="51">
        <v>530</v>
      </c>
      <c r="AJ384" s="51">
        <v>530</v>
      </c>
      <c r="AK384" s="51">
        <v>530</v>
      </c>
      <c r="AL384" s="51">
        <v>530</v>
      </c>
      <c r="AM384" s="51">
        <v>530</v>
      </c>
      <c r="AN384" s="51">
        <v>530</v>
      </c>
      <c r="AO384" s="51">
        <v>530</v>
      </c>
      <c r="AP384" s="51">
        <v>530</v>
      </c>
      <c r="AQ384" s="51">
        <v>530</v>
      </c>
      <c r="AR384" s="51">
        <v>530</v>
      </c>
      <c r="AS384" s="51">
        <v>530</v>
      </c>
      <c r="AT384" s="51">
        <v>530</v>
      </c>
      <c r="AU384" s="51">
        <v>530</v>
      </c>
      <c r="AV384" s="51">
        <v>530</v>
      </c>
      <c r="AW384" s="51">
        <v>530</v>
      </c>
      <c r="AX384" s="51">
        <v>530</v>
      </c>
      <c r="AY384" s="51">
        <v>530</v>
      </c>
      <c r="AZ384" s="51">
        <v>530</v>
      </c>
      <c r="BA384" s="51">
        <v>530</v>
      </c>
      <c r="BB384" s="51">
        <v>530</v>
      </c>
      <c r="BC384" s="51">
        <v>530</v>
      </c>
      <c r="BD384" s="51">
        <v>530</v>
      </c>
      <c r="BE384" s="51">
        <v>530</v>
      </c>
      <c r="BF384" s="51">
        <v>530</v>
      </c>
      <c r="BG384" s="51">
        <v>530</v>
      </c>
      <c r="BH384" s="51">
        <v>530</v>
      </c>
      <c r="BI384" s="51">
        <v>530</v>
      </c>
      <c r="BJ384" s="51">
        <v>530</v>
      </c>
      <c r="BK384" s="51">
        <v>530</v>
      </c>
      <c r="BL384" s="51">
        <v>530</v>
      </c>
      <c r="BM384" s="51">
        <v>530</v>
      </c>
      <c r="BN384" s="51">
        <v>530</v>
      </c>
      <c r="BO384" s="51">
        <v>530</v>
      </c>
      <c r="BP384" s="51">
        <v>530</v>
      </c>
      <c r="BQ384" s="51">
        <v>530</v>
      </c>
      <c r="BR384" s="51">
        <v>530</v>
      </c>
      <c r="BS384" s="51">
        <v>530</v>
      </c>
      <c r="BT384" s="51">
        <v>530</v>
      </c>
      <c r="BU384" s="51">
        <v>530</v>
      </c>
      <c r="BV384" s="51">
        <v>530</v>
      </c>
      <c r="BW384" s="51">
        <v>530</v>
      </c>
      <c r="BX384" s="51">
        <v>530</v>
      </c>
      <c r="BY384" s="51">
        <v>530</v>
      </c>
      <c r="BZ384" s="51">
        <v>530</v>
      </c>
      <c r="CA384" s="51">
        <v>530</v>
      </c>
      <c r="CB384" s="51">
        <v>530</v>
      </c>
      <c r="CC384" s="51">
        <v>530</v>
      </c>
      <c r="CD384" s="51">
        <v>530</v>
      </c>
      <c r="CE384" s="51">
        <v>530</v>
      </c>
      <c r="CF384" s="51">
        <v>530</v>
      </c>
      <c r="CG384" s="51">
        <v>530</v>
      </c>
      <c r="CH384" s="51">
        <v>530</v>
      </c>
      <c r="CI384" s="51">
        <v>530</v>
      </c>
      <c r="CJ384" s="51">
        <v>530</v>
      </c>
      <c r="CK384" s="51">
        <v>530</v>
      </c>
      <c r="CL384" s="51">
        <v>530</v>
      </c>
      <c r="CM384" s="51">
        <v>530</v>
      </c>
      <c r="CN384" s="51">
        <v>530</v>
      </c>
      <c r="CO384" s="51">
        <v>530</v>
      </c>
    </row>
    <row r="385" spans="1:93">
      <c r="A385" s="66"/>
      <c r="B385" s="51" t="s">
        <v>129</v>
      </c>
      <c r="C385" s="51">
        <v>623950565.02999997</v>
      </c>
      <c r="D385" s="51">
        <v>644946060.73000002</v>
      </c>
      <c r="E385" s="51">
        <v>577588367.04999995</v>
      </c>
      <c r="F385" s="51">
        <v>565058394.67999995</v>
      </c>
      <c r="G385" s="51">
        <v>544767844.09000003</v>
      </c>
      <c r="H385" s="51">
        <v>552358721.88999999</v>
      </c>
      <c r="I385" s="51">
        <v>565956259.57000005</v>
      </c>
      <c r="J385" s="51">
        <v>460120112.08999997</v>
      </c>
      <c r="K385" s="51">
        <v>477747084.65999901</v>
      </c>
      <c r="L385" s="51">
        <v>446478845.5</v>
      </c>
      <c r="M385" s="51">
        <v>476476571.51999998</v>
      </c>
      <c r="N385" s="51">
        <v>398266884.33999997</v>
      </c>
      <c r="O385" s="51">
        <v>398266884.33999997</v>
      </c>
      <c r="P385" s="51">
        <v>416660495.24000001</v>
      </c>
      <c r="Q385" s="51">
        <v>443750012.50999999</v>
      </c>
      <c r="R385" s="51">
        <v>471464946.669999</v>
      </c>
      <c r="S385" s="51">
        <v>446640284.07999998</v>
      </c>
      <c r="T385" s="51">
        <v>416087592.55000001</v>
      </c>
      <c r="U385" s="51">
        <v>419919760.50999999</v>
      </c>
      <c r="V385" s="51">
        <v>446689928.38</v>
      </c>
      <c r="W385" s="51">
        <v>479962462.19</v>
      </c>
      <c r="X385" s="51">
        <v>508647466.89999998</v>
      </c>
      <c r="Y385" s="51">
        <v>549718248.99000001</v>
      </c>
      <c r="Z385" s="51">
        <v>594555180.07000005</v>
      </c>
      <c r="AA385" s="51">
        <v>579567661.34999895</v>
      </c>
      <c r="AB385" s="51">
        <v>579567661.34999895</v>
      </c>
      <c r="AC385" s="51">
        <v>697613902.47721601</v>
      </c>
      <c r="AD385" s="51">
        <v>750092138.48498702</v>
      </c>
      <c r="AE385" s="51">
        <v>632395872.66228402</v>
      </c>
      <c r="AF385" s="51">
        <v>688003349.58216798</v>
      </c>
      <c r="AG385" s="51">
        <v>561375703.42541504</v>
      </c>
      <c r="AH385" s="51">
        <v>542001988.667611</v>
      </c>
      <c r="AI385" s="51">
        <v>553832248.21164203</v>
      </c>
      <c r="AJ385" s="51">
        <v>587962790.23408902</v>
      </c>
      <c r="AK385" s="51">
        <v>577904447.18667996</v>
      </c>
      <c r="AL385" s="51">
        <v>630310613.54714596</v>
      </c>
      <c r="AM385" s="51">
        <v>639397534.89066601</v>
      </c>
      <c r="AN385" s="51">
        <v>602319092.35450602</v>
      </c>
      <c r="AO385" s="51">
        <v>602319092.35450602</v>
      </c>
      <c r="AP385" s="51">
        <v>647874072.30067098</v>
      </c>
      <c r="AQ385" s="51">
        <v>515569241.15029198</v>
      </c>
      <c r="AR385" s="51">
        <v>477030015.03975397</v>
      </c>
      <c r="AS385" s="51">
        <v>518792682.196536</v>
      </c>
      <c r="AT385" s="51">
        <v>561546313.32989895</v>
      </c>
      <c r="AU385" s="51">
        <v>560290990.36679196</v>
      </c>
      <c r="AV385" s="51">
        <v>614189429.20712602</v>
      </c>
      <c r="AW385" s="51">
        <v>682202606.74042499</v>
      </c>
      <c r="AX385" s="51">
        <v>653039600.08206105</v>
      </c>
      <c r="AY385" s="51">
        <v>560792410.89041698</v>
      </c>
      <c r="AZ385" s="51">
        <v>582260617.92768896</v>
      </c>
      <c r="BA385" s="51">
        <v>380264085.619708</v>
      </c>
      <c r="BB385" s="51">
        <v>380264085.619708</v>
      </c>
      <c r="BC385" s="51">
        <v>362801590.638399</v>
      </c>
      <c r="BD385" s="51">
        <v>412239028.99598002</v>
      </c>
      <c r="BE385" s="51">
        <v>372246242.36873603</v>
      </c>
      <c r="BF385" s="51">
        <v>378085510.45681298</v>
      </c>
      <c r="BG385" s="51">
        <v>415718708.95043498</v>
      </c>
      <c r="BH385" s="51">
        <v>380397607.94713998</v>
      </c>
      <c r="BI385" s="51">
        <v>425105764.71927702</v>
      </c>
      <c r="BJ385" s="51">
        <v>484095227.604644</v>
      </c>
      <c r="BK385" s="51">
        <v>444338590.63456601</v>
      </c>
      <c r="BL385" s="51">
        <v>483962519.75612098</v>
      </c>
      <c r="BM385" s="51">
        <v>527502616.10627502</v>
      </c>
      <c r="BN385" s="51">
        <v>322665408.07319701</v>
      </c>
      <c r="BO385" s="51">
        <v>322665408.07319701</v>
      </c>
      <c r="BP385" s="51">
        <v>328652895.18992198</v>
      </c>
      <c r="BQ385" s="51">
        <v>356193801.57395899</v>
      </c>
      <c r="BR385" s="51">
        <v>330778059.52915102</v>
      </c>
      <c r="BS385" s="51">
        <v>355109399.55789</v>
      </c>
      <c r="BT385" s="51">
        <v>330922992.43262303</v>
      </c>
      <c r="BU385" s="51">
        <v>309157532.91061699</v>
      </c>
      <c r="BV385" s="51">
        <v>213340909.87471101</v>
      </c>
      <c r="BW385" s="51">
        <v>269422842.68190402</v>
      </c>
      <c r="BX385" s="51">
        <v>251728922.981879</v>
      </c>
      <c r="BY385" s="51">
        <v>280233397.13760602</v>
      </c>
      <c r="BZ385" s="51">
        <v>310791151.064161</v>
      </c>
      <c r="CA385" s="51">
        <v>287528959.93748999</v>
      </c>
      <c r="CB385" s="51">
        <v>287528959.93748999</v>
      </c>
      <c r="CC385" s="51">
        <v>312282244.84670103</v>
      </c>
      <c r="CD385" s="51">
        <v>334894197.10218602</v>
      </c>
      <c r="CE385" s="51">
        <v>329216713.62336099</v>
      </c>
      <c r="CF385" s="51">
        <v>355653974.60890198</v>
      </c>
      <c r="CG385" s="51">
        <v>363308203.80218202</v>
      </c>
      <c r="CH385" s="51">
        <v>355280404.35763699</v>
      </c>
      <c r="CI385" s="51">
        <v>240760712.325937</v>
      </c>
      <c r="CJ385" s="51">
        <v>286190003.34070599</v>
      </c>
      <c r="CK385" s="51">
        <v>261774491.40129799</v>
      </c>
      <c r="CL385" s="51">
        <v>253890377.349231</v>
      </c>
      <c r="CM385" s="51">
        <v>294272353.01952201</v>
      </c>
      <c r="CN385" s="51">
        <v>293368642.785052</v>
      </c>
      <c r="CO385" s="51">
        <v>293368642.785052</v>
      </c>
    </row>
    <row r="386" spans="1:93">
      <c r="A386" s="66"/>
      <c r="B386" s="51" t="s">
        <v>129</v>
      </c>
      <c r="C386" s="51">
        <v>0</v>
      </c>
      <c r="D386" s="51">
        <v>0</v>
      </c>
      <c r="E386" s="51">
        <v>0</v>
      </c>
      <c r="F386" s="51">
        <v>0</v>
      </c>
      <c r="G386" s="51">
        <v>0</v>
      </c>
      <c r="H386" s="51">
        <v>0</v>
      </c>
      <c r="I386" s="51">
        <v>0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0</v>
      </c>
      <c r="R386" s="51">
        <v>0</v>
      </c>
      <c r="S386" s="51">
        <v>0</v>
      </c>
      <c r="T386" s="51">
        <v>0</v>
      </c>
      <c r="U386" s="51">
        <v>0</v>
      </c>
      <c r="V386" s="51">
        <v>0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0</v>
      </c>
      <c r="AC386" s="51">
        <v>53905.799270000003</v>
      </c>
      <c r="AD386" s="51">
        <v>107811.59854000001</v>
      </c>
      <c r="AE386" s="51">
        <v>161717.39780999999</v>
      </c>
      <c r="AF386" s="51">
        <v>215623.19708000001</v>
      </c>
      <c r="AG386" s="51">
        <v>269528.99634999997</v>
      </c>
      <c r="AH386" s="51">
        <v>323434.79561999999</v>
      </c>
      <c r="AI386" s="51">
        <v>377340.59488999902</v>
      </c>
      <c r="AJ386" s="51">
        <v>431246.39415999898</v>
      </c>
      <c r="AK386" s="51">
        <v>485152.193429999</v>
      </c>
      <c r="AL386" s="51">
        <v>539057.99269999994</v>
      </c>
      <c r="AM386" s="51">
        <v>592963.79197000002</v>
      </c>
      <c r="AN386" s="51">
        <v>646869.59123999998</v>
      </c>
      <c r="AO386" s="51">
        <v>646869.59123999998</v>
      </c>
      <c r="AP386" s="51">
        <v>700775.39050999901</v>
      </c>
      <c r="AQ386" s="51">
        <v>754681.18977999897</v>
      </c>
      <c r="AR386" s="51">
        <v>808586.98904999997</v>
      </c>
      <c r="AS386" s="51">
        <v>862492.788319999</v>
      </c>
      <c r="AT386" s="51">
        <v>916398.58758999896</v>
      </c>
      <c r="AU386" s="51">
        <v>916398.58758999896</v>
      </c>
      <c r="AV386" s="51">
        <v>916398.58758999896</v>
      </c>
      <c r="AW386" s="51">
        <v>916398.58758999896</v>
      </c>
      <c r="AX386" s="51">
        <v>916398.58758999896</v>
      </c>
      <c r="AY386" s="51">
        <v>916398.58758999896</v>
      </c>
      <c r="AZ386" s="51">
        <v>916398.58758999896</v>
      </c>
      <c r="BA386" s="51">
        <v>916398.58758999896</v>
      </c>
      <c r="BB386" s="51">
        <v>916398.58758999896</v>
      </c>
      <c r="BC386" s="51">
        <v>916398.58758999896</v>
      </c>
      <c r="BD386" s="51">
        <v>916398.58758999896</v>
      </c>
      <c r="BE386" s="51">
        <v>916398.58758999896</v>
      </c>
      <c r="BF386" s="51">
        <v>916398.58758999896</v>
      </c>
      <c r="BG386" s="51">
        <v>916398.58758999896</v>
      </c>
      <c r="BH386" s="51">
        <v>916398.58758999896</v>
      </c>
      <c r="BI386" s="51">
        <v>916398.58758999896</v>
      </c>
      <c r="BJ386" s="51">
        <v>916398.58758999896</v>
      </c>
      <c r="BK386" s="51">
        <v>916398.58758999896</v>
      </c>
      <c r="BL386" s="51">
        <v>916398.58758999896</v>
      </c>
      <c r="BM386" s="51">
        <v>916398.58758999896</v>
      </c>
      <c r="BN386" s="51">
        <v>916398.58758999896</v>
      </c>
      <c r="BO386" s="51">
        <v>916398.58758999896</v>
      </c>
      <c r="BP386" s="51">
        <v>916398.58758999896</v>
      </c>
      <c r="BQ386" s="51">
        <v>916398.58758999896</v>
      </c>
      <c r="BR386" s="51">
        <v>916398.58758999896</v>
      </c>
      <c r="BS386" s="51">
        <v>916398.58758999896</v>
      </c>
      <c r="BT386" s="51">
        <v>916398.58758999896</v>
      </c>
      <c r="BU386" s="51">
        <v>916398.58758999896</v>
      </c>
      <c r="BV386" s="51">
        <v>916398.58758999896</v>
      </c>
      <c r="BW386" s="51">
        <v>916398.58758999896</v>
      </c>
      <c r="BX386" s="51">
        <v>916398.58758999896</v>
      </c>
      <c r="BY386" s="51">
        <v>916398.58758999896</v>
      </c>
      <c r="BZ386" s="51">
        <v>916398.58758999896</v>
      </c>
      <c r="CA386" s="51">
        <v>916398.58758999896</v>
      </c>
      <c r="CB386" s="51">
        <v>916398.58758999896</v>
      </c>
      <c r="CC386" s="51">
        <v>916398.58758999896</v>
      </c>
      <c r="CD386" s="51">
        <v>916398.58758999896</v>
      </c>
      <c r="CE386" s="51">
        <v>916398.58758999896</v>
      </c>
      <c r="CF386" s="51">
        <v>916398.58758999896</v>
      </c>
      <c r="CG386" s="51">
        <v>916398.58758999896</v>
      </c>
      <c r="CH386" s="51">
        <v>916398.58758999896</v>
      </c>
      <c r="CI386" s="51">
        <v>916398.58758999896</v>
      </c>
      <c r="CJ386" s="51">
        <v>916398.58758999896</v>
      </c>
      <c r="CK386" s="51">
        <v>916398.58758999896</v>
      </c>
      <c r="CL386" s="51">
        <v>916398.58758999896</v>
      </c>
      <c r="CM386" s="51">
        <v>916398.58758999896</v>
      </c>
      <c r="CN386" s="51">
        <v>916398.58758999896</v>
      </c>
      <c r="CO386" s="51">
        <v>916398.58758999896</v>
      </c>
    </row>
    <row r="387" spans="1:93" outlineLevel="1">
      <c r="A387" s="50" t="s">
        <v>1121</v>
      </c>
      <c r="B387" s="51" t="s">
        <v>775</v>
      </c>
      <c r="AC387" s="51">
        <v>512220</v>
      </c>
      <c r="AD387" s="51">
        <v>512220</v>
      </c>
      <c r="AE387" s="51">
        <v>512220</v>
      </c>
      <c r="AF387" s="51">
        <v>512220</v>
      </c>
      <c r="AG387" s="51">
        <v>512220</v>
      </c>
      <c r="AH387" s="51">
        <v>512220</v>
      </c>
      <c r="AI387" s="51">
        <v>512220</v>
      </c>
      <c r="AJ387" s="51">
        <v>512220</v>
      </c>
      <c r="AK387" s="51">
        <v>512220</v>
      </c>
      <c r="AL387" s="51">
        <v>512220</v>
      </c>
      <c r="AM387" s="51">
        <v>512220</v>
      </c>
      <c r="AN387" s="51">
        <v>512220</v>
      </c>
      <c r="AO387" s="51">
        <v>512220</v>
      </c>
      <c r="AP387" s="51">
        <v>512220</v>
      </c>
      <c r="AQ387" s="51">
        <v>512220</v>
      </c>
      <c r="AR387" s="51">
        <v>512220</v>
      </c>
      <c r="AS387" s="51">
        <v>512220</v>
      </c>
      <c r="AT387" s="51">
        <v>512220</v>
      </c>
      <c r="AU387" s="51">
        <v>512220</v>
      </c>
      <c r="AV387" s="51">
        <v>512220</v>
      </c>
      <c r="AW387" s="51">
        <v>512220</v>
      </c>
      <c r="AX387" s="51">
        <v>512220</v>
      </c>
      <c r="AY387" s="51">
        <v>512220</v>
      </c>
      <c r="AZ387" s="51">
        <v>512220</v>
      </c>
      <c r="BA387" s="51">
        <v>512220</v>
      </c>
      <c r="BB387" s="51">
        <v>512220</v>
      </c>
      <c r="BC387" s="51">
        <v>512220</v>
      </c>
      <c r="BD387" s="51">
        <v>512220</v>
      </c>
      <c r="BE387" s="51">
        <v>512220</v>
      </c>
      <c r="BF387" s="51">
        <v>512220</v>
      </c>
      <c r="BG387" s="51">
        <v>512220</v>
      </c>
      <c r="BH387" s="51">
        <v>512220</v>
      </c>
      <c r="BI387" s="51">
        <v>512220</v>
      </c>
      <c r="BJ387" s="51">
        <v>512220</v>
      </c>
      <c r="BK387" s="51">
        <v>512220</v>
      </c>
      <c r="BL387" s="51">
        <v>512220</v>
      </c>
      <c r="BM387" s="51">
        <v>512220</v>
      </c>
      <c r="BN387" s="51">
        <v>512220</v>
      </c>
      <c r="BO387" s="51">
        <v>512220</v>
      </c>
      <c r="BP387" s="51">
        <v>512220</v>
      </c>
      <c r="BQ387" s="51">
        <v>512220</v>
      </c>
      <c r="BR387" s="51">
        <v>512220</v>
      </c>
      <c r="BS387" s="51">
        <v>512220</v>
      </c>
      <c r="BT387" s="51">
        <v>512220</v>
      </c>
      <c r="BU387" s="51">
        <v>512220</v>
      </c>
      <c r="BV387" s="51">
        <v>512220</v>
      </c>
      <c r="BW387" s="51">
        <v>512220</v>
      </c>
      <c r="BX387" s="51">
        <v>512220</v>
      </c>
      <c r="BY387" s="51">
        <v>512220</v>
      </c>
      <c r="BZ387" s="51">
        <v>512220</v>
      </c>
      <c r="CA387" s="51">
        <v>512220</v>
      </c>
      <c r="CB387" s="51">
        <v>512220</v>
      </c>
      <c r="CC387" s="51">
        <v>512220</v>
      </c>
      <c r="CD387" s="51">
        <v>512220</v>
      </c>
      <c r="CE387" s="51">
        <v>512220</v>
      </c>
      <c r="CF387" s="51">
        <v>512220</v>
      </c>
      <c r="CG387" s="51">
        <v>512220</v>
      </c>
      <c r="CH387" s="51">
        <v>512220</v>
      </c>
      <c r="CI387" s="51">
        <v>512220</v>
      </c>
      <c r="CJ387" s="51">
        <v>512220</v>
      </c>
      <c r="CK387" s="51">
        <v>512220</v>
      </c>
      <c r="CL387" s="51">
        <v>512220</v>
      </c>
      <c r="CM387" s="51">
        <v>512220</v>
      </c>
      <c r="CN387" s="51">
        <v>512220</v>
      </c>
      <c r="CO387" s="51">
        <v>512220</v>
      </c>
    </row>
    <row r="388" spans="1:93" outlineLevel="1">
      <c r="A388" s="50" t="s">
        <v>1122</v>
      </c>
      <c r="B388" s="51" t="s">
        <v>775</v>
      </c>
      <c r="BC388" s="51">
        <v>90.766666666667106</v>
      </c>
      <c r="BD388" s="51">
        <v>181.53333333333401</v>
      </c>
      <c r="BE388" s="51">
        <v>272.30000000000098</v>
      </c>
      <c r="BF388" s="51">
        <v>363.06666666666803</v>
      </c>
      <c r="BG388" s="51">
        <v>453.83333333333502</v>
      </c>
      <c r="BH388" s="51">
        <v>544.60000000000196</v>
      </c>
      <c r="BI388" s="51">
        <v>635.36666666666895</v>
      </c>
      <c r="BJ388" s="51">
        <v>726.13333333333605</v>
      </c>
      <c r="BK388" s="51">
        <v>816.90000000000396</v>
      </c>
      <c r="BL388" s="51">
        <v>907.66666666667095</v>
      </c>
      <c r="BM388" s="51">
        <v>998.43333333333806</v>
      </c>
      <c r="BN388" s="51">
        <v>1089.2</v>
      </c>
      <c r="BO388" s="51">
        <v>1089.2</v>
      </c>
      <c r="BP388" s="51">
        <v>1182.2333333333299</v>
      </c>
      <c r="BQ388" s="51">
        <v>1275.2666666666701</v>
      </c>
      <c r="BR388" s="51">
        <v>1368.3</v>
      </c>
      <c r="BS388" s="51">
        <v>1461.3333333333301</v>
      </c>
      <c r="BT388" s="51">
        <v>1554.36666666667</v>
      </c>
      <c r="BU388" s="51">
        <v>1647.4</v>
      </c>
      <c r="BV388" s="51">
        <v>1740.43333333334</v>
      </c>
      <c r="BW388" s="51">
        <v>1833.4666666666701</v>
      </c>
      <c r="BX388" s="51">
        <v>1926.5</v>
      </c>
      <c r="BY388" s="51">
        <v>2019.5333333333399</v>
      </c>
      <c r="BZ388" s="51">
        <v>2112.5666666666698</v>
      </c>
      <c r="CA388" s="51">
        <v>2205.6</v>
      </c>
      <c r="CB388" s="51">
        <v>2205.6</v>
      </c>
      <c r="CC388" s="51">
        <v>2300.9499999999998</v>
      </c>
      <c r="CD388" s="51">
        <v>2396.3000000000002</v>
      </c>
      <c r="CE388" s="51">
        <v>2491.65</v>
      </c>
      <c r="CF388" s="51">
        <v>2587</v>
      </c>
      <c r="CG388" s="51">
        <v>2682.35</v>
      </c>
      <c r="CH388" s="51">
        <v>2777.7</v>
      </c>
      <c r="CI388" s="51">
        <v>2873.05</v>
      </c>
      <c r="CJ388" s="51">
        <v>2968.4</v>
      </c>
      <c r="CK388" s="51">
        <v>3063.75</v>
      </c>
      <c r="CL388" s="51">
        <v>3159.1</v>
      </c>
      <c r="CM388" s="51">
        <v>3254.45</v>
      </c>
      <c r="CN388" s="51">
        <v>3349.8</v>
      </c>
      <c r="CO388" s="51">
        <v>3349.8</v>
      </c>
    </row>
    <row r="389" spans="1:93" outlineLevel="1">
      <c r="A389" s="50" t="s">
        <v>1123</v>
      </c>
      <c r="B389" s="51" t="s">
        <v>775</v>
      </c>
      <c r="BC389" s="51">
        <v>61.599999999999802</v>
      </c>
      <c r="BD389" s="51">
        <v>123.19999999999899</v>
      </c>
      <c r="BE389" s="51">
        <v>184.79999999999899</v>
      </c>
      <c r="BF389" s="51">
        <v>246.39999999999901</v>
      </c>
      <c r="BG389" s="51">
        <v>307.99999999999898</v>
      </c>
      <c r="BH389" s="51">
        <v>369.599999999999</v>
      </c>
      <c r="BI389" s="51">
        <v>431.19999999999902</v>
      </c>
      <c r="BJ389" s="51">
        <v>492.79999999999899</v>
      </c>
      <c r="BK389" s="51">
        <v>554.39999999999804</v>
      </c>
      <c r="BL389" s="51">
        <v>615.99999999999795</v>
      </c>
      <c r="BM389" s="51">
        <v>677.59999999999798</v>
      </c>
      <c r="BN389" s="51">
        <v>739.19999999999902</v>
      </c>
      <c r="BO389" s="51">
        <v>739.19999999999902</v>
      </c>
      <c r="BP389" s="51">
        <v>802.33333333333201</v>
      </c>
      <c r="BQ389" s="51">
        <v>865.46666666666499</v>
      </c>
      <c r="BR389" s="51">
        <v>928.599999999999</v>
      </c>
      <c r="BS389" s="51">
        <v>991.73333333333198</v>
      </c>
      <c r="BT389" s="51">
        <v>1054.86666666666</v>
      </c>
      <c r="BU389" s="51">
        <v>1117.99999999999</v>
      </c>
      <c r="BV389" s="51">
        <v>1181.13333333333</v>
      </c>
      <c r="BW389" s="51">
        <v>1244.2666666666601</v>
      </c>
      <c r="BX389" s="51">
        <v>1307.3999999999901</v>
      </c>
      <c r="BY389" s="51">
        <v>1370.5333333333299</v>
      </c>
      <c r="BZ389" s="51">
        <v>1433.6666666666599</v>
      </c>
      <c r="CA389" s="51">
        <v>1496.79999999999</v>
      </c>
      <c r="CB389" s="51">
        <v>1496.79999999999</v>
      </c>
      <c r="CC389" s="51">
        <v>1561.5166666666601</v>
      </c>
      <c r="CD389" s="51">
        <v>1626.2333333333299</v>
      </c>
      <c r="CE389" s="51">
        <v>1690.94999999999</v>
      </c>
      <c r="CF389" s="51">
        <v>1755.6666666666599</v>
      </c>
      <c r="CG389" s="51">
        <v>1820.38333333332</v>
      </c>
      <c r="CH389" s="51">
        <v>1885.0999999999899</v>
      </c>
      <c r="CI389" s="51">
        <v>1949.81666666666</v>
      </c>
      <c r="CJ389" s="51">
        <v>2014.5333333333199</v>
      </c>
      <c r="CK389" s="51">
        <v>2079.24999999999</v>
      </c>
      <c r="CL389" s="51">
        <v>2143.9666666666599</v>
      </c>
      <c r="CM389" s="51">
        <v>2208.6833333333202</v>
      </c>
      <c r="CN389" s="51">
        <v>2273.3999999999901</v>
      </c>
      <c r="CO389" s="51">
        <v>2273.3999999999901</v>
      </c>
    </row>
    <row r="390" spans="1:93" outlineLevel="1">
      <c r="A390" s="50" t="s">
        <v>1124</v>
      </c>
      <c r="B390" s="51" t="s">
        <v>775</v>
      </c>
      <c r="BC390" s="51">
        <v>79.550000000000196</v>
      </c>
      <c r="BD390" s="51">
        <v>159.1</v>
      </c>
      <c r="BE390" s="51">
        <v>238.650000000001</v>
      </c>
      <c r="BF390" s="51">
        <v>318.20000000000101</v>
      </c>
      <c r="BG390" s="51">
        <v>397.75000000000102</v>
      </c>
      <c r="BH390" s="51">
        <v>477.30000000000098</v>
      </c>
      <c r="BI390" s="51">
        <v>556.85000000000196</v>
      </c>
      <c r="BJ390" s="51">
        <v>636.40000000000202</v>
      </c>
      <c r="BK390" s="51">
        <v>715.95000000000198</v>
      </c>
      <c r="BL390" s="51">
        <v>795.50000000000205</v>
      </c>
      <c r="BM390" s="51">
        <v>875.05000000000302</v>
      </c>
      <c r="BN390" s="51">
        <v>954.60000000000298</v>
      </c>
      <c r="BO390" s="51">
        <v>954.60000000000298</v>
      </c>
      <c r="BP390" s="51">
        <v>1036.13333333333</v>
      </c>
      <c r="BQ390" s="51">
        <v>1117.6666666666599</v>
      </c>
      <c r="BR390" s="51">
        <v>1199.2</v>
      </c>
      <c r="BS390" s="51">
        <v>1280.7333333333299</v>
      </c>
      <c r="BT390" s="51">
        <v>1362.2666666666601</v>
      </c>
      <c r="BU390" s="51">
        <v>1443.8</v>
      </c>
      <c r="BV390" s="51">
        <v>1525.3333333333301</v>
      </c>
      <c r="BW390" s="51">
        <v>1606.86666666666</v>
      </c>
      <c r="BX390" s="51">
        <v>1688.3999999999901</v>
      </c>
      <c r="BY390" s="51">
        <v>1769.93333333333</v>
      </c>
      <c r="BZ390" s="51">
        <v>1851.4666666666601</v>
      </c>
      <c r="CA390" s="51">
        <v>1932.99999999999</v>
      </c>
      <c r="CB390" s="51">
        <v>1932.99999999999</v>
      </c>
      <c r="CC390" s="51">
        <v>2016.5833333333301</v>
      </c>
      <c r="CD390" s="51">
        <v>2100.1666666666601</v>
      </c>
      <c r="CE390" s="51">
        <v>2183.74999999999</v>
      </c>
      <c r="CF390" s="51">
        <v>2267.3333333333298</v>
      </c>
      <c r="CG390" s="51">
        <v>2350.9166666666601</v>
      </c>
      <c r="CH390" s="51">
        <v>2434.49999999999</v>
      </c>
      <c r="CI390" s="51">
        <v>2518.0833333333298</v>
      </c>
      <c r="CJ390" s="51">
        <v>2601.6666666666601</v>
      </c>
      <c r="CK390" s="51">
        <v>2685.24999999999</v>
      </c>
      <c r="CL390" s="51">
        <v>2768.8333333333298</v>
      </c>
      <c r="CM390" s="51">
        <v>2852.4166666666601</v>
      </c>
      <c r="CN390" s="51">
        <v>2935.99999999999</v>
      </c>
      <c r="CO390" s="51">
        <v>2935.99999999999</v>
      </c>
    </row>
    <row r="391" spans="1:93" outlineLevel="1">
      <c r="A391" s="50" t="s">
        <v>1125</v>
      </c>
      <c r="B391" s="51" t="s">
        <v>775</v>
      </c>
      <c r="BC391" s="51">
        <v>29.1333333333334</v>
      </c>
      <c r="BD391" s="51">
        <v>58.2666666666669</v>
      </c>
      <c r="BE391" s="51">
        <v>87.400000000000304</v>
      </c>
      <c r="BF391" s="51">
        <v>116.533333333333</v>
      </c>
      <c r="BG391" s="51">
        <v>145.666666666667</v>
      </c>
      <c r="BH391" s="51">
        <v>174.8</v>
      </c>
      <c r="BI391" s="51">
        <v>203.93333333333399</v>
      </c>
      <c r="BJ391" s="51">
        <v>233.066666666667</v>
      </c>
      <c r="BK391" s="51">
        <v>262.20000000000101</v>
      </c>
      <c r="BL391" s="51">
        <v>291.333333333334</v>
      </c>
      <c r="BM391" s="51">
        <v>320.466666666668</v>
      </c>
      <c r="BN391" s="51">
        <v>349.60000000000099</v>
      </c>
      <c r="BO391" s="51">
        <v>349.60000000000099</v>
      </c>
      <c r="BP391" s="51">
        <v>379.466666666668</v>
      </c>
      <c r="BQ391" s="51">
        <v>409.333333333334</v>
      </c>
      <c r="BR391" s="51">
        <v>439.20000000000101</v>
      </c>
      <c r="BS391" s="51">
        <v>469.06666666666803</v>
      </c>
      <c r="BT391" s="51">
        <v>498.93333333333499</v>
      </c>
      <c r="BU391" s="51">
        <v>528.80000000000098</v>
      </c>
      <c r="BV391" s="51">
        <v>558.66666666666799</v>
      </c>
      <c r="BW391" s="51">
        <v>588.53333333333501</v>
      </c>
      <c r="BX391" s="51">
        <v>618.40000000000202</v>
      </c>
      <c r="BY391" s="51">
        <v>648.26666666666904</v>
      </c>
      <c r="BZ391" s="51">
        <v>678.13333333333605</v>
      </c>
      <c r="CA391" s="51">
        <v>708.00000000000296</v>
      </c>
      <c r="CB391" s="51">
        <v>708.00000000000296</v>
      </c>
      <c r="CC391" s="51">
        <v>738.61666666666895</v>
      </c>
      <c r="CD391" s="51">
        <v>769.23333333333596</v>
      </c>
      <c r="CE391" s="51">
        <v>799.85000000000298</v>
      </c>
      <c r="CF391" s="51">
        <v>830.46666666666999</v>
      </c>
      <c r="CG391" s="51">
        <v>861.08333333333701</v>
      </c>
      <c r="CH391" s="51">
        <v>891.70000000000402</v>
      </c>
      <c r="CI391" s="51">
        <v>922.31666666667104</v>
      </c>
      <c r="CJ391" s="51">
        <v>952.93333333333806</v>
      </c>
      <c r="CK391" s="51">
        <v>983.55000000000496</v>
      </c>
      <c r="CL391" s="51">
        <v>1014.16666666667</v>
      </c>
      <c r="CM391" s="51">
        <v>1044.7833333333299</v>
      </c>
      <c r="CN391" s="51">
        <v>1075.4000000000001</v>
      </c>
      <c r="CO391" s="51">
        <v>1075.4000000000001</v>
      </c>
    </row>
    <row r="392" spans="1:93" outlineLevel="1">
      <c r="A392" s="50" t="s">
        <v>1126</v>
      </c>
      <c r="B392" s="51" t="s">
        <v>775</v>
      </c>
      <c r="BC392" s="51">
        <v>87.966666666666498</v>
      </c>
      <c r="BD392" s="51">
        <v>175.933333333333</v>
      </c>
      <c r="BE392" s="51">
        <v>263.89999999999901</v>
      </c>
      <c r="BF392" s="51">
        <v>351.86666666666599</v>
      </c>
      <c r="BG392" s="51">
        <v>439.83333333333201</v>
      </c>
      <c r="BH392" s="51">
        <v>527.79999999999905</v>
      </c>
      <c r="BI392" s="51">
        <v>615.76666666666495</v>
      </c>
      <c r="BJ392" s="51">
        <v>703.73333333333198</v>
      </c>
      <c r="BK392" s="51">
        <v>791.699999999998</v>
      </c>
      <c r="BL392" s="51">
        <v>879.66666666666504</v>
      </c>
      <c r="BM392" s="51">
        <v>967.63333333333105</v>
      </c>
      <c r="BN392" s="51">
        <v>1055.5999999999899</v>
      </c>
      <c r="BO392" s="51">
        <v>1055.5999999999899</v>
      </c>
      <c r="BP392" s="51">
        <v>1145.7666666666601</v>
      </c>
      <c r="BQ392" s="51">
        <v>1235.93333333333</v>
      </c>
      <c r="BR392" s="51">
        <v>1326.0999999999899</v>
      </c>
      <c r="BS392" s="51">
        <v>1416.2666666666601</v>
      </c>
      <c r="BT392" s="51">
        <v>1506.43333333333</v>
      </c>
      <c r="BU392" s="51">
        <v>1596.5999999999899</v>
      </c>
      <c r="BV392" s="51">
        <v>1686.7666666666601</v>
      </c>
      <c r="BW392" s="51">
        <v>1776.93333333333</v>
      </c>
      <c r="BX392" s="51">
        <v>1867.0999999999899</v>
      </c>
      <c r="BY392" s="51">
        <v>1957.2666666666601</v>
      </c>
      <c r="BZ392" s="51">
        <v>2047.43333333333</v>
      </c>
      <c r="CA392" s="51">
        <v>2137.5999999999899</v>
      </c>
      <c r="CB392" s="51">
        <v>2137.5999999999899</v>
      </c>
      <c r="CC392" s="51">
        <v>2230.0166666666601</v>
      </c>
      <c r="CD392" s="51">
        <v>2322.4333333333302</v>
      </c>
      <c r="CE392" s="51">
        <v>2414.8499999999899</v>
      </c>
      <c r="CF392" s="51">
        <v>2507.2666666666601</v>
      </c>
      <c r="CG392" s="51">
        <v>2599.6833333333302</v>
      </c>
      <c r="CH392" s="51">
        <v>2692.1</v>
      </c>
      <c r="CI392" s="51">
        <v>2784.5166666666601</v>
      </c>
      <c r="CJ392" s="51">
        <v>2876.9333333333302</v>
      </c>
      <c r="CK392" s="51">
        <v>2969.35</v>
      </c>
      <c r="CL392" s="51">
        <v>3061.7666666666601</v>
      </c>
      <c r="CM392" s="51">
        <v>3154.1833333333302</v>
      </c>
      <c r="CN392" s="51">
        <v>3246.6</v>
      </c>
      <c r="CO392" s="51">
        <v>3246.6</v>
      </c>
    </row>
    <row r="393" spans="1:93" outlineLevel="1">
      <c r="A393" s="50" t="s">
        <v>1127</v>
      </c>
      <c r="B393" s="51" t="s">
        <v>775</v>
      </c>
      <c r="BC393" s="51">
        <v>66.433333333333294</v>
      </c>
      <c r="BD393" s="51">
        <v>132.86666666666599</v>
      </c>
      <c r="BE393" s="51">
        <v>199.3</v>
      </c>
      <c r="BF393" s="51">
        <v>265.73333333333301</v>
      </c>
      <c r="BG393" s="51">
        <v>332.166666666666</v>
      </c>
      <c r="BH393" s="51">
        <v>398.6</v>
      </c>
      <c r="BI393" s="51">
        <v>465.03333333333302</v>
      </c>
      <c r="BJ393" s="51">
        <v>531.46666666666601</v>
      </c>
      <c r="BK393" s="51">
        <v>597.9</v>
      </c>
      <c r="BL393" s="51">
        <v>664.33333333333303</v>
      </c>
      <c r="BM393" s="51">
        <v>730.76666666666597</v>
      </c>
      <c r="BN393" s="51">
        <v>797.2</v>
      </c>
      <c r="BO393" s="51">
        <v>797.2</v>
      </c>
      <c r="BP393" s="51">
        <v>865.3</v>
      </c>
      <c r="BQ393" s="51">
        <v>933.4</v>
      </c>
      <c r="BR393" s="51">
        <v>1001.5</v>
      </c>
      <c r="BS393" s="51">
        <v>1069.5999999999999</v>
      </c>
      <c r="BT393" s="51">
        <v>1137.7</v>
      </c>
      <c r="BU393" s="51">
        <v>1205.8</v>
      </c>
      <c r="BV393" s="51">
        <v>1273.9000000000001</v>
      </c>
      <c r="BW393" s="51">
        <v>1342</v>
      </c>
      <c r="BX393" s="51">
        <v>1410.1</v>
      </c>
      <c r="BY393" s="51">
        <v>1478.2</v>
      </c>
      <c r="BZ393" s="51">
        <v>1546.3</v>
      </c>
      <c r="CA393" s="51">
        <v>1614.4</v>
      </c>
      <c r="CB393" s="51">
        <v>1614.4</v>
      </c>
      <c r="CC393" s="51">
        <v>1684.2</v>
      </c>
      <c r="CD393" s="51">
        <v>1754</v>
      </c>
      <c r="CE393" s="51">
        <v>1823.8</v>
      </c>
      <c r="CF393" s="51">
        <v>1893.6</v>
      </c>
      <c r="CG393" s="51">
        <v>1963.4</v>
      </c>
      <c r="CH393" s="51">
        <v>2033.2</v>
      </c>
      <c r="CI393" s="51">
        <v>2103</v>
      </c>
      <c r="CJ393" s="51">
        <v>2172.8000000000002</v>
      </c>
      <c r="CK393" s="51">
        <v>2242.6</v>
      </c>
      <c r="CL393" s="51">
        <v>2312.4</v>
      </c>
      <c r="CM393" s="51">
        <v>2382.1999999999998</v>
      </c>
      <c r="CN393" s="51">
        <v>2452</v>
      </c>
      <c r="CO393" s="51">
        <v>2452</v>
      </c>
    </row>
    <row r="394" spans="1:93" outlineLevel="1">
      <c r="A394" s="50" t="s">
        <v>1128</v>
      </c>
      <c r="B394" s="51" t="s">
        <v>775</v>
      </c>
      <c r="BC394" s="51">
        <v>40.966666666666796</v>
      </c>
      <c r="BD394" s="51">
        <v>81.933333333333593</v>
      </c>
      <c r="BE394" s="51">
        <v>122.9</v>
      </c>
      <c r="BF394" s="51">
        <v>163.86666666666699</v>
      </c>
      <c r="BG394" s="51">
        <v>204.833333333334</v>
      </c>
      <c r="BH394" s="51">
        <v>245.8</v>
      </c>
      <c r="BI394" s="51">
        <v>286.76666666666699</v>
      </c>
      <c r="BJ394" s="51">
        <v>327.73333333333397</v>
      </c>
      <c r="BK394" s="51">
        <v>368.70000000000101</v>
      </c>
      <c r="BL394" s="51">
        <v>409.66666666666799</v>
      </c>
      <c r="BM394" s="51">
        <v>450.63333333333497</v>
      </c>
      <c r="BN394" s="51">
        <v>491.60000000000099</v>
      </c>
      <c r="BO394" s="51">
        <v>491.60000000000099</v>
      </c>
      <c r="BP394" s="51">
        <v>533.58333333333496</v>
      </c>
      <c r="BQ394" s="51">
        <v>575.56666666666797</v>
      </c>
      <c r="BR394" s="51">
        <v>617.550000000002</v>
      </c>
      <c r="BS394" s="51">
        <v>659.53333333333501</v>
      </c>
      <c r="BT394" s="51">
        <v>701.51666666666904</v>
      </c>
      <c r="BU394" s="51">
        <v>743.50000000000205</v>
      </c>
      <c r="BV394" s="51">
        <v>785.48333333333596</v>
      </c>
      <c r="BW394" s="51">
        <v>827.46666666666897</v>
      </c>
      <c r="BX394" s="51">
        <v>869.450000000003</v>
      </c>
      <c r="BY394" s="51">
        <v>911.43333333333601</v>
      </c>
      <c r="BZ394" s="51">
        <v>953.41666666667004</v>
      </c>
      <c r="CA394" s="51">
        <v>995.40000000000305</v>
      </c>
      <c r="CB394" s="51">
        <v>995.40000000000305</v>
      </c>
      <c r="CC394" s="51">
        <v>1038.43333333333</v>
      </c>
      <c r="CD394" s="51">
        <v>1081.4666666666701</v>
      </c>
      <c r="CE394" s="51">
        <v>1124.5</v>
      </c>
      <c r="CF394" s="51">
        <v>1167.5333333333299</v>
      </c>
      <c r="CG394" s="51">
        <v>1210.56666666666</v>
      </c>
      <c r="CH394" s="51">
        <v>1253.5999999999999</v>
      </c>
      <c r="CI394" s="51">
        <v>1296.63333333333</v>
      </c>
      <c r="CJ394" s="51">
        <v>1339.6666666666599</v>
      </c>
      <c r="CK394" s="51">
        <v>1382.7</v>
      </c>
      <c r="CL394" s="51">
        <v>1425.7333333333299</v>
      </c>
      <c r="CM394" s="51">
        <v>1468.7666666666601</v>
      </c>
      <c r="CN394" s="51">
        <v>1511.8</v>
      </c>
      <c r="CO394" s="51">
        <v>1511.8</v>
      </c>
    </row>
    <row r="395" spans="1:93" outlineLevel="1">
      <c r="A395" s="50" t="s">
        <v>1129</v>
      </c>
      <c r="B395" s="51" t="s">
        <v>775</v>
      </c>
      <c r="BC395" s="51">
        <v>23.9</v>
      </c>
      <c r="BD395" s="51">
        <v>47.8</v>
      </c>
      <c r="BE395" s="51">
        <v>71.700000000000102</v>
      </c>
      <c r="BF395" s="51">
        <v>95.600000000000094</v>
      </c>
      <c r="BG395" s="51">
        <v>119.5</v>
      </c>
      <c r="BH395" s="51">
        <v>143.4</v>
      </c>
      <c r="BI395" s="51">
        <v>167.3</v>
      </c>
      <c r="BJ395" s="51">
        <v>191.2</v>
      </c>
      <c r="BK395" s="51">
        <v>215.1</v>
      </c>
      <c r="BL395" s="51">
        <v>239</v>
      </c>
      <c r="BM395" s="51">
        <v>262.89999999999998</v>
      </c>
      <c r="BN395" s="51">
        <v>286.8</v>
      </c>
      <c r="BO395" s="51">
        <v>286.8</v>
      </c>
      <c r="BP395" s="51">
        <v>311.3</v>
      </c>
      <c r="BQ395" s="51">
        <v>335.8</v>
      </c>
      <c r="BR395" s="51">
        <v>360.3</v>
      </c>
      <c r="BS395" s="51">
        <v>384.8</v>
      </c>
      <c r="BT395" s="51">
        <v>409.3</v>
      </c>
      <c r="BU395" s="51">
        <v>433.8</v>
      </c>
      <c r="BV395" s="51">
        <v>458.3</v>
      </c>
      <c r="BW395" s="51">
        <v>482.8</v>
      </c>
      <c r="BX395" s="51">
        <v>507.3</v>
      </c>
      <c r="BY395" s="51">
        <v>531.79999999999995</v>
      </c>
      <c r="BZ395" s="51">
        <v>556.29999999999995</v>
      </c>
      <c r="CA395" s="51">
        <v>580.79999999999995</v>
      </c>
      <c r="CB395" s="51">
        <v>580.79999999999995</v>
      </c>
      <c r="CC395" s="51">
        <v>605.91666666666595</v>
      </c>
      <c r="CD395" s="51">
        <v>631.03333333333296</v>
      </c>
      <c r="CE395" s="51">
        <v>656.15</v>
      </c>
      <c r="CF395" s="51">
        <v>681.26666666666597</v>
      </c>
      <c r="CG395" s="51">
        <v>706.38333333333298</v>
      </c>
      <c r="CH395" s="51">
        <v>731.5</v>
      </c>
      <c r="CI395" s="51">
        <v>756.61666666666599</v>
      </c>
      <c r="CJ395" s="51">
        <v>781.73333333333301</v>
      </c>
      <c r="CK395" s="51">
        <v>806.85</v>
      </c>
      <c r="CL395" s="51">
        <v>831.96666666666601</v>
      </c>
      <c r="CM395" s="51">
        <v>857.08333333333303</v>
      </c>
      <c r="CN395" s="51">
        <v>882.19999999999902</v>
      </c>
      <c r="CO395" s="51">
        <v>882.19999999999902</v>
      </c>
    </row>
    <row r="396" spans="1:93" outlineLevel="1">
      <c r="A396" s="50" t="s">
        <v>1130</v>
      </c>
      <c r="B396" s="51" t="s">
        <v>775</v>
      </c>
      <c r="AC396" s="51">
        <v>3661.6959360012702</v>
      </c>
      <c r="AD396" s="51">
        <v>7323.1336014745502</v>
      </c>
      <c r="AE396" s="51">
        <v>10913.938661411799</v>
      </c>
      <c r="AF396" s="51">
        <v>14490.0554070451</v>
      </c>
      <c r="AG396" s="51">
        <v>18063.903687878301</v>
      </c>
      <c r="AH396" s="51">
        <v>23536.0769215859</v>
      </c>
      <c r="AI396" s="51">
        <v>27076.401619859102</v>
      </c>
      <c r="AJ396" s="51">
        <v>30663.1843638604</v>
      </c>
      <c r="AK396" s="51">
        <v>34246.507703765703</v>
      </c>
      <c r="AL396" s="51">
        <v>37845.559544983</v>
      </c>
      <c r="AM396" s="51">
        <v>41496.351544184297</v>
      </c>
      <c r="AN396" s="51">
        <v>47050.825489962503</v>
      </c>
      <c r="AO396" s="51">
        <v>47050.825489962503</v>
      </c>
      <c r="AP396" s="51">
        <v>51251.105362848299</v>
      </c>
      <c r="AQ396" s="51">
        <v>55452.493599510002</v>
      </c>
      <c r="AR396" s="51">
        <v>59610.126220779799</v>
      </c>
      <c r="AS396" s="51">
        <v>63762.957557409602</v>
      </c>
      <c r="AT396" s="51">
        <v>67936.973751024605</v>
      </c>
      <c r="AU396" s="51">
        <v>73952.048879833601</v>
      </c>
      <c r="AV396" s="51">
        <v>78080.801686127394</v>
      </c>
      <c r="AW396" s="51">
        <v>82250.733713797104</v>
      </c>
      <c r="AX396" s="51">
        <v>86397.503062458898</v>
      </c>
      <c r="AY396" s="51">
        <v>90553.293588272703</v>
      </c>
      <c r="AZ396" s="51">
        <v>94772.006229119695</v>
      </c>
      <c r="BA396" s="51">
        <v>100780.49426108001</v>
      </c>
      <c r="BB396" s="51">
        <v>100780.49426108001</v>
      </c>
      <c r="BC396" s="51">
        <v>102525.235454608</v>
      </c>
      <c r="BD396" s="51">
        <v>104270.437047917</v>
      </c>
      <c r="BE396" s="51">
        <v>105997.46313222899</v>
      </c>
      <c r="BF396" s="51">
        <v>107722.49482584601</v>
      </c>
      <c r="BG396" s="51">
        <v>109456.32643132099</v>
      </c>
      <c r="BH396" s="51">
        <v>111954.90978219399</v>
      </c>
      <c r="BI396" s="51">
        <v>113669.939569979</v>
      </c>
      <c r="BJ396" s="51">
        <v>115402.074666464</v>
      </c>
      <c r="BK396" s="51">
        <v>117124.58828975201</v>
      </c>
      <c r="BL396" s="51">
        <v>118850.84919176099</v>
      </c>
      <c r="BM396" s="51">
        <v>120603.24711544601</v>
      </c>
      <c r="BN396" s="51">
        <v>123099.09426108</v>
      </c>
      <c r="BO396" s="51">
        <v>123099.09426108</v>
      </c>
      <c r="BP396" s="51">
        <v>124887.456717778</v>
      </c>
      <c r="BQ396" s="51">
        <v>126676.291084974</v>
      </c>
      <c r="BR396" s="51">
        <v>128446.495526973</v>
      </c>
      <c r="BS396" s="51">
        <v>130214.655715385</v>
      </c>
      <c r="BT396" s="51">
        <v>131991.83582723801</v>
      </c>
      <c r="BU396" s="51">
        <v>134552.887676193</v>
      </c>
      <c r="BV396" s="51">
        <v>136310.795895458</v>
      </c>
      <c r="BW396" s="51">
        <v>138086.23708293901</v>
      </c>
      <c r="BX396" s="51">
        <v>139851.816245319</v>
      </c>
      <c r="BY396" s="51">
        <v>141621.236374259</v>
      </c>
      <c r="BZ396" s="51">
        <v>143417.44699136401</v>
      </c>
      <c r="CA396" s="51">
        <v>145975.69426108</v>
      </c>
      <c r="CB396" s="51">
        <v>145975.69426108</v>
      </c>
      <c r="CC396" s="51">
        <v>147808.756789231</v>
      </c>
      <c r="CD396" s="51">
        <v>149642.303023271</v>
      </c>
      <c r="CE396" s="51">
        <v>151456.75367763499</v>
      </c>
      <c r="CF396" s="51">
        <v>153269.10898234899</v>
      </c>
      <c r="CG396" s="51">
        <v>155090.70966324699</v>
      </c>
      <c r="CH396" s="51">
        <v>157715.77493421</v>
      </c>
      <c r="CI396" s="51">
        <v>159517.62202208399</v>
      </c>
      <c r="CJ396" s="51">
        <v>161337.44031424201</v>
      </c>
      <c r="CK396" s="51">
        <v>163147.15008024799</v>
      </c>
      <c r="CL396" s="51">
        <v>164960.796817669</v>
      </c>
      <c r="CM396" s="51">
        <v>166801.90367078499</v>
      </c>
      <c r="CN396" s="51">
        <v>169424.09426108</v>
      </c>
      <c r="CO396" s="51">
        <v>169424.09426108</v>
      </c>
    </row>
    <row r="397" spans="1:93" outlineLevel="1">
      <c r="A397" s="50" t="s">
        <v>1131</v>
      </c>
      <c r="B397" s="51" t="s">
        <v>775</v>
      </c>
      <c r="AC397" s="51">
        <v>2485.0544392083202</v>
      </c>
      <c r="AD397" s="51">
        <v>4969.9335999846398</v>
      </c>
      <c r="AE397" s="51">
        <v>7406.8770847769601</v>
      </c>
      <c r="AF397" s="51">
        <v>9833.8521665932694</v>
      </c>
      <c r="AG397" s="51">
        <v>12259.287727209499</v>
      </c>
      <c r="AH397" s="51">
        <v>15973.0445831084</v>
      </c>
      <c r="AI397" s="51">
        <v>18375.728957084801</v>
      </c>
      <c r="AJ397" s="51">
        <v>20809.942648293101</v>
      </c>
      <c r="AK397" s="51">
        <v>23241.808572877399</v>
      </c>
      <c r="AL397" s="51">
        <v>25684.348835989698</v>
      </c>
      <c r="AM397" s="51">
        <v>28162.003185998099</v>
      </c>
      <c r="AN397" s="51">
        <v>31931.614420156598</v>
      </c>
      <c r="AO397" s="51">
        <v>31931.614420156598</v>
      </c>
      <c r="AP397" s="51">
        <v>34782.185392314001</v>
      </c>
      <c r="AQ397" s="51">
        <v>37633.508569015503</v>
      </c>
      <c r="AR397" s="51">
        <v>40455.136465668897</v>
      </c>
      <c r="AS397" s="51">
        <v>43273.5059121624</v>
      </c>
      <c r="AT397" s="51">
        <v>46106.252719260097</v>
      </c>
      <c r="AU397" s="51">
        <v>50188.4565429184</v>
      </c>
      <c r="AV397" s="51">
        <v>52990.484802227802</v>
      </c>
      <c r="AW397" s="51">
        <v>55820.4598404813</v>
      </c>
      <c r="AX397" s="51">
        <v>58634.715245182699</v>
      </c>
      <c r="AY397" s="51">
        <v>61455.092981372101</v>
      </c>
      <c r="AZ397" s="51">
        <v>64318.1735754779</v>
      </c>
      <c r="BA397" s="51">
        <v>68395.906985822003</v>
      </c>
      <c r="BB397" s="51">
        <v>68395.906985822003</v>
      </c>
      <c r="BC397" s="51">
        <v>69579.997648991499</v>
      </c>
      <c r="BD397" s="51">
        <v>70764.400768292093</v>
      </c>
      <c r="BE397" s="51">
        <v>71936.468848686898</v>
      </c>
      <c r="BF397" s="51">
        <v>73107.183410629295</v>
      </c>
      <c r="BG397" s="51">
        <v>74283.870143978405</v>
      </c>
      <c r="BH397" s="51">
        <v>75979.565315212894</v>
      </c>
      <c r="BI397" s="51">
        <v>77143.491957346007</v>
      </c>
      <c r="BJ397" s="51">
        <v>78319.027333426304</v>
      </c>
      <c r="BK397" s="51">
        <v>79488.032975113296</v>
      </c>
      <c r="BL397" s="51">
        <v>80659.581754867206</v>
      </c>
      <c r="BM397" s="51">
        <v>81848.868754733194</v>
      </c>
      <c r="BN397" s="51">
        <v>83542.706985822093</v>
      </c>
      <c r="BO397" s="51">
        <v>83542.706985822093</v>
      </c>
      <c r="BP397" s="51">
        <v>84756.394443258396</v>
      </c>
      <c r="BQ397" s="51">
        <v>85970.402166785105</v>
      </c>
      <c r="BR397" s="51">
        <v>87171.766532440306</v>
      </c>
      <c r="BS397" s="51">
        <v>88371.743547936901</v>
      </c>
      <c r="BT397" s="51">
        <v>89577.842011524801</v>
      </c>
      <c r="BU397" s="51">
        <v>91315.921725331398</v>
      </c>
      <c r="BV397" s="51">
        <v>92508.941154394197</v>
      </c>
      <c r="BW397" s="51">
        <v>93713.859482102605</v>
      </c>
      <c r="BX397" s="51">
        <v>94912.084862235293</v>
      </c>
      <c r="BY397" s="51">
        <v>96112.916947133403</v>
      </c>
      <c r="BZ397" s="51">
        <v>97331.930625668698</v>
      </c>
      <c r="CA397" s="51">
        <v>99068.106985822102</v>
      </c>
      <c r="CB397" s="51">
        <v>99068.106985822102</v>
      </c>
      <c r="CC397" s="51">
        <v>100312.141713046</v>
      </c>
      <c r="CD397" s="51">
        <v>101556.504714354</v>
      </c>
      <c r="CE397" s="51">
        <v>102787.908220889</v>
      </c>
      <c r="CF397" s="51">
        <v>104017.889687701</v>
      </c>
      <c r="CG397" s="51">
        <v>105254.14566444499</v>
      </c>
      <c r="CH397" s="51">
        <v>107035.684650789</v>
      </c>
      <c r="CI397" s="51">
        <v>108258.53456236501</v>
      </c>
      <c r="CJ397" s="51">
        <v>109493.58089488999</v>
      </c>
      <c r="CK397" s="51">
        <v>110721.76692811699</v>
      </c>
      <c r="CL397" s="51">
        <v>111952.624844647</v>
      </c>
      <c r="CM397" s="51">
        <v>113202.118970806</v>
      </c>
      <c r="CN397" s="51">
        <v>114981.70698582201</v>
      </c>
      <c r="CO397" s="51">
        <v>114981.70698582201</v>
      </c>
    </row>
    <row r="398" spans="1:93" outlineLevel="1">
      <c r="A398" s="50" t="s">
        <v>1132</v>
      </c>
      <c r="B398" s="51" t="s">
        <v>775</v>
      </c>
      <c r="AC398" s="51">
        <v>3209.4098270561599</v>
      </c>
      <c r="AD398" s="51">
        <v>6418.5932846963196</v>
      </c>
      <c r="AE398" s="51">
        <v>9565.8685494444999</v>
      </c>
      <c r="AF398" s="51">
        <v>12700.269774104599</v>
      </c>
      <c r="AG398" s="51">
        <v>15832.682730664799</v>
      </c>
      <c r="AH398" s="51">
        <v>20628.942949582201</v>
      </c>
      <c r="AI398" s="51">
        <v>23731.973096322399</v>
      </c>
      <c r="AJ398" s="51">
        <v>26875.722874378502</v>
      </c>
      <c r="AK398" s="51">
        <v>30016.440547722701</v>
      </c>
      <c r="AL398" s="51">
        <v>33170.943966130901</v>
      </c>
      <c r="AM398" s="51">
        <v>36370.796691087096</v>
      </c>
      <c r="AN398" s="51">
        <v>41239.191985857302</v>
      </c>
      <c r="AO398" s="51">
        <v>41239.191985857302</v>
      </c>
      <c r="AP398" s="51">
        <v>44920.660828720102</v>
      </c>
      <c r="AQ398" s="51">
        <v>48603.1011322548</v>
      </c>
      <c r="AR398" s="51">
        <v>52247.190435465498</v>
      </c>
      <c r="AS398" s="51">
        <v>55887.071500096201</v>
      </c>
      <c r="AT398" s="51">
        <v>59545.520706206102</v>
      </c>
      <c r="AU398" s="51">
        <v>64817.624552699199</v>
      </c>
      <c r="AV398" s="51">
        <v>68436.401223837995</v>
      </c>
      <c r="AW398" s="51">
        <v>72091.270732848701</v>
      </c>
      <c r="AX398" s="51">
        <v>75725.838575383401</v>
      </c>
      <c r="AY398" s="51">
        <v>79368.313315462103</v>
      </c>
      <c r="AZ398" s="51">
        <v>83065.938143876003</v>
      </c>
      <c r="BA398" s="51">
        <v>88332.268519899095</v>
      </c>
      <c r="BB398" s="51">
        <v>88332.268519899095</v>
      </c>
      <c r="BC398" s="51">
        <v>89861.4987685136</v>
      </c>
      <c r="BD398" s="51">
        <v>91391.132548193593</v>
      </c>
      <c r="BE398" s="51">
        <v>92904.835863088199</v>
      </c>
      <c r="BF398" s="51">
        <v>94416.791135012798</v>
      </c>
      <c r="BG398" s="51">
        <v>95936.459351097001</v>
      </c>
      <c r="BH398" s="51">
        <v>98126.416952265994</v>
      </c>
      <c r="BI398" s="51">
        <v>99629.605756706005</v>
      </c>
      <c r="BJ398" s="51">
        <v>101147.78701708899</v>
      </c>
      <c r="BK398" s="51">
        <v>102657.535251471</v>
      </c>
      <c r="BL398" s="51">
        <v>104170.567899606</v>
      </c>
      <c r="BM398" s="51">
        <v>105706.509116819</v>
      </c>
      <c r="BN398" s="51">
        <v>107894.068519899</v>
      </c>
      <c r="BO398" s="51">
        <v>107894.068519899</v>
      </c>
      <c r="BP398" s="51">
        <v>109461.52600708501</v>
      </c>
      <c r="BQ398" s="51">
        <v>111029.39711268499</v>
      </c>
      <c r="BR398" s="51">
        <v>112580.93952852501</v>
      </c>
      <c r="BS398" s="51">
        <v>114130.69020434099</v>
      </c>
      <c r="BT398" s="51">
        <v>115688.346630179</v>
      </c>
      <c r="BU398" s="51">
        <v>117933.048133882</v>
      </c>
      <c r="BV398" s="51">
        <v>119473.81320069201</v>
      </c>
      <c r="BW398" s="51">
        <v>121029.945500357</v>
      </c>
      <c r="BX398" s="51">
        <v>122577.433967769</v>
      </c>
      <c r="BY398" s="51">
        <v>124128.28895172301</v>
      </c>
      <c r="BZ398" s="51">
        <v>125702.625166286</v>
      </c>
      <c r="CA398" s="51">
        <v>127944.868519899</v>
      </c>
      <c r="CB398" s="51">
        <v>127944.868519899</v>
      </c>
      <c r="CC398" s="51">
        <v>129551.522609537</v>
      </c>
      <c r="CD398" s="51">
        <v>131158.600660731</v>
      </c>
      <c r="CE398" s="51">
        <v>132748.94169902601</v>
      </c>
      <c r="CF398" s="51">
        <v>134337.44619217701</v>
      </c>
      <c r="CG398" s="51">
        <v>135934.05413037099</v>
      </c>
      <c r="CH398" s="51">
        <v>138234.88772900001</v>
      </c>
      <c r="CI398" s="51">
        <v>139814.181914646</v>
      </c>
      <c r="CJ398" s="51">
        <v>141409.227613628</v>
      </c>
      <c r="CK398" s="51">
        <v>142995.41332849499</v>
      </c>
      <c r="CL398" s="51">
        <v>144585.049744649</v>
      </c>
      <c r="CM398" s="51">
        <v>146198.75457445701</v>
      </c>
      <c r="CN398" s="51">
        <v>148497.06851989901</v>
      </c>
      <c r="CO398" s="51">
        <v>148497.06851989901</v>
      </c>
    </row>
    <row r="399" spans="1:93" outlineLevel="1">
      <c r="A399" s="50" t="s">
        <v>1133</v>
      </c>
      <c r="B399" s="51" t="s">
        <v>775</v>
      </c>
      <c r="AC399" s="51">
        <v>1175.6725891045501</v>
      </c>
      <c r="AD399" s="51">
        <v>2351.26225445311</v>
      </c>
      <c r="AE399" s="51">
        <v>3504.1736800796798</v>
      </c>
      <c r="AF399" s="51">
        <v>4652.36908099824</v>
      </c>
      <c r="AG399" s="51">
        <v>5799.8361385668004</v>
      </c>
      <c r="AH399" s="51">
        <v>7556.8045450498403</v>
      </c>
      <c r="AI399" s="51">
        <v>8693.5080772483998</v>
      </c>
      <c r="AJ399" s="51">
        <v>9845.1280448529596</v>
      </c>
      <c r="AK399" s="51">
        <v>10995.637290365499</v>
      </c>
      <c r="AL399" s="51">
        <v>12151.196536801999</v>
      </c>
      <c r="AM399" s="51">
        <v>13323.368163556601</v>
      </c>
      <c r="AN399" s="51">
        <v>15106.7611265666</v>
      </c>
      <c r="AO399" s="51">
        <v>15106.7611265666</v>
      </c>
      <c r="AP399" s="51">
        <v>16455.358606922098</v>
      </c>
      <c r="AQ399" s="51">
        <v>17804.3119532296</v>
      </c>
      <c r="AR399" s="51">
        <v>19139.216542203099</v>
      </c>
      <c r="AS399" s="51">
        <v>20472.579567146699</v>
      </c>
      <c r="AT399" s="51">
        <v>21812.744482825201</v>
      </c>
      <c r="AU399" s="51">
        <v>23744.0241614072</v>
      </c>
      <c r="AV399" s="51">
        <v>25069.656214528699</v>
      </c>
      <c r="AW399" s="51">
        <v>26408.5098138022</v>
      </c>
      <c r="AX399" s="51">
        <v>27739.9264966097</v>
      </c>
      <c r="AY399" s="51">
        <v>29074.239638021201</v>
      </c>
      <c r="AZ399" s="51">
        <v>30428.7553869638</v>
      </c>
      <c r="BA399" s="51">
        <v>32357.9201249986</v>
      </c>
      <c r="BB399" s="51">
        <v>32357.9201249986</v>
      </c>
      <c r="BC399" s="51">
        <v>32918.101607734898</v>
      </c>
      <c r="BD399" s="51">
        <v>33478.430910350398</v>
      </c>
      <c r="BE399" s="51">
        <v>34032.924629088098</v>
      </c>
      <c r="BF399" s="51">
        <v>34586.778011745897</v>
      </c>
      <c r="BG399" s="51">
        <v>35143.4567691302</v>
      </c>
      <c r="BH399" s="51">
        <v>35945.673241936704</v>
      </c>
      <c r="BI399" s="51">
        <v>36496.315327434699</v>
      </c>
      <c r="BJ399" s="51">
        <v>37052.449389178801</v>
      </c>
      <c r="BK399" s="51">
        <v>37605.494298708298</v>
      </c>
      <c r="BL399" s="51">
        <v>38159.742341492201</v>
      </c>
      <c r="BM399" s="51">
        <v>38722.382159291898</v>
      </c>
      <c r="BN399" s="51">
        <v>39523.720124998603</v>
      </c>
      <c r="BO399" s="51">
        <v>39523.720124998603</v>
      </c>
      <c r="BP399" s="51">
        <v>40097.9104445704</v>
      </c>
      <c r="BQ399" s="51">
        <v>40672.252280652901</v>
      </c>
      <c r="BR399" s="51">
        <v>41240.612598468797</v>
      </c>
      <c r="BS399" s="51">
        <v>41808.316566887697</v>
      </c>
      <c r="BT399" s="51">
        <v>42378.916566087901</v>
      </c>
      <c r="BU399" s="51">
        <v>43201.194608261801</v>
      </c>
      <c r="BV399" s="51">
        <v>43765.6069724431</v>
      </c>
      <c r="BW399" s="51">
        <v>44335.648654431199</v>
      </c>
      <c r="BX399" s="51">
        <v>44902.523931688003</v>
      </c>
      <c r="BY399" s="51">
        <v>45470.632429765501</v>
      </c>
      <c r="BZ399" s="51">
        <v>46047.342561646597</v>
      </c>
      <c r="CA399" s="51">
        <v>46868.720124998697</v>
      </c>
      <c r="CB399" s="51">
        <v>46868.720124998697</v>
      </c>
      <c r="CC399" s="51">
        <v>47457.2632479362</v>
      </c>
      <c r="CD399" s="51">
        <v>48045.961674781604</v>
      </c>
      <c r="CE399" s="51">
        <v>48628.529065765499</v>
      </c>
      <c r="CF399" s="51">
        <v>49210.423700851803</v>
      </c>
      <c r="CG399" s="51">
        <v>49795.286757630602</v>
      </c>
      <c r="CH399" s="51">
        <v>50638.118951710298</v>
      </c>
      <c r="CI399" s="51">
        <v>51216.639703658198</v>
      </c>
      <c r="CJ399" s="51">
        <v>51800.930487195001</v>
      </c>
      <c r="CK399" s="51">
        <v>52381.975716661203</v>
      </c>
      <c r="CL399" s="51">
        <v>52964.284993270499</v>
      </c>
      <c r="CM399" s="51">
        <v>53555.410915247397</v>
      </c>
      <c r="CN399" s="51">
        <v>54397.320124998601</v>
      </c>
      <c r="CO399" s="51">
        <v>54397.320124998601</v>
      </c>
    </row>
    <row r="400" spans="1:93" outlineLevel="1">
      <c r="A400" s="50" t="s">
        <v>1134</v>
      </c>
      <c r="B400" s="51" t="s">
        <v>775</v>
      </c>
      <c r="AC400" s="51">
        <v>3548.91508107152</v>
      </c>
      <c r="AD400" s="51">
        <v>7097.5798463910496</v>
      </c>
      <c r="AE400" s="51">
        <v>10577.7875023865</v>
      </c>
      <c r="AF400" s="51">
        <v>14043.759246645999</v>
      </c>
      <c r="AG400" s="51">
        <v>17507.532395205599</v>
      </c>
      <c r="AH400" s="51">
        <v>22811.161766613201</v>
      </c>
      <c r="AI400" s="51">
        <v>26242.443864632802</v>
      </c>
      <c r="AJ400" s="51">
        <v>29718.753092704301</v>
      </c>
      <c r="AK400" s="51">
        <v>33191.709466911801</v>
      </c>
      <c r="AL400" s="51">
        <v>36679.909901927298</v>
      </c>
      <c r="AM400" s="51">
        <v>40218.256889298798</v>
      </c>
      <c r="AN400" s="51">
        <v>45601.652096908001</v>
      </c>
      <c r="AO400" s="51">
        <v>45601.652096908001</v>
      </c>
      <c r="AP400" s="51">
        <v>49672.562638399897</v>
      </c>
      <c r="AQ400" s="51">
        <v>53744.547405875703</v>
      </c>
      <c r="AR400" s="51">
        <v>57774.124238323602</v>
      </c>
      <c r="AS400" s="51">
        <v>61799.047666511397</v>
      </c>
      <c r="AT400" s="51">
        <v>65844.503454501799</v>
      </c>
      <c r="AU400" s="51">
        <v>71674.313250702398</v>
      </c>
      <c r="AV400" s="51">
        <v>75675.899771366298</v>
      </c>
      <c r="AW400" s="51">
        <v>79717.397186414106</v>
      </c>
      <c r="AX400" s="51">
        <v>83736.445336889999</v>
      </c>
      <c r="AY400" s="51">
        <v>87764.236810733797</v>
      </c>
      <c r="AZ400" s="51">
        <v>91853.012387812196</v>
      </c>
      <c r="BA400" s="51">
        <v>97676.437970862899</v>
      </c>
      <c r="BB400" s="51">
        <v>97676.437970862899</v>
      </c>
      <c r="BC400" s="51">
        <v>99367.4421428528</v>
      </c>
      <c r="BD400" s="51">
        <v>101058.892534577</v>
      </c>
      <c r="BE400" s="51">
        <v>102732.727212488</v>
      </c>
      <c r="BF400" s="51">
        <v>104404.628925786</v>
      </c>
      <c r="BG400" s="51">
        <v>106085.05951873799</v>
      </c>
      <c r="BH400" s="51">
        <v>108506.687944812</v>
      </c>
      <c r="BI400" s="51">
        <v>110168.895805205</v>
      </c>
      <c r="BJ400" s="51">
        <v>111847.68214066399</v>
      </c>
      <c r="BK400" s="51">
        <v>113517.14333874499</v>
      </c>
      <c r="BL400" s="51">
        <v>115190.236401527</v>
      </c>
      <c r="BM400" s="51">
        <v>116888.661480806</v>
      </c>
      <c r="BN400" s="51">
        <v>119307.63797086199</v>
      </c>
      <c r="BO400" s="51">
        <v>119307.63797086199</v>
      </c>
      <c r="BP400" s="51">
        <v>121040.918809364</v>
      </c>
      <c r="BQ400" s="51">
        <v>122774.65702350601</v>
      </c>
      <c r="BR400" s="51">
        <v>124490.339114715</v>
      </c>
      <c r="BS400" s="51">
        <v>126204.03991541</v>
      </c>
      <c r="BT400" s="51">
        <v>127926.48282562901</v>
      </c>
      <c r="BU400" s="51">
        <v>130408.654199545</v>
      </c>
      <c r="BV400" s="51">
        <v>132112.41879205601</v>
      </c>
      <c r="BW400" s="51">
        <v>133833.176336826</v>
      </c>
      <c r="BX400" s="51">
        <v>135544.375607169</v>
      </c>
      <c r="BY400" s="51">
        <v>137259.29754218599</v>
      </c>
      <c r="BZ400" s="51">
        <v>139000.184817514</v>
      </c>
      <c r="CA400" s="51">
        <v>141479.63797086201</v>
      </c>
      <c r="CB400" s="51">
        <v>141479.63797086201</v>
      </c>
      <c r="CC400" s="51">
        <v>143256.24301478901</v>
      </c>
      <c r="CD400" s="51">
        <v>145033.31686668401</v>
      </c>
      <c r="CE400" s="51">
        <v>146791.88327399001</v>
      </c>
      <c r="CF400" s="51">
        <v>148548.41886745399</v>
      </c>
      <c r="CG400" s="51">
        <v>150313.91508375999</v>
      </c>
      <c r="CH400" s="51">
        <v>152858.12954966401</v>
      </c>
      <c r="CI400" s="51">
        <v>154604.480574541</v>
      </c>
      <c r="CJ400" s="51">
        <v>156368.24929886201</v>
      </c>
      <c r="CK400" s="51">
        <v>158122.22083499399</v>
      </c>
      <c r="CL400" s="51">
        <v>159880.00808563101</v>
      </c>
      <c r="CM400" s="51">
        <v>161664.40969300599</v>
      </c>
      <c r="CN400" s="51">
        <v>164205.83797086301</v>
      </c>
      <c r="CO400" s="51">
        <v>164205.83797086301</v>
      </c>
    </row>
    <row r="401" spans="1:93" outlineLevel="1">
      <c r="A401" s="50" t="s">
        <v>1135</v>
      </c>
      <c r="B401" s="51" t="s">
        <v>775</v>
      </c>
      <c r="AC401" s="51">
        <v>2680.3862291897599</v>
      </c>
      <c r="AD401" s="51">
        <v>5360.58340260353</v>
      </c>
      <c r="AE401" s="51">
        <v>7989.0770303053096</v>
      </c>
      <c r="AF401" s="51">
        <v>10606.818712439001</v>
      </c>
      <c r="AG401" s="51">
        <v>13222.899862972799</v>
      </c>
      <c r="AH401" s="51">
        <v>17228.567738112601</v>
      </c>
      <c r="AI401" s="51">
        <v>19820.109399126399</v>
      </c>
      <c r="AJ401" s="51">
        <v>22445.658664316099</v>
      </c>
      <c r="AK401" s="51">
        <v>25068.675622273899</v>
      </c>
      <c r="AL401" s="51">
        <v>27703.2059497357</v>
      </c>
      <c r="AM401" s="51">
        <v>30375.610423325401</v>
      </c>
      <c r="AN401" s="51">
        <v>34441.5229771995</v>
      </c>
      <c r="AO401" s="51">
        <v>34441.5229771995</v>
      </c>
      <c r="AP401" s="51">
        <v>37516.1562965134</v>
      </c>
      <c r="AQ401" s="51">
        <v>40591.600945619401</v>
      </c>
      <c r="AR401" s="51">
        <v>43635.0161878613</v>
      </c>
      <c r="AS401" s="51">
        <v>46674.916857223201</v>
      </c>
      <c r="AT401" s="51">
        <v>49730.324985402898</v>
      </c>
      <c r="AU401" s="51">
        <v>54133.400725331201</v>
      </c>
      <c r="AV401" s="51">
        <v>57155.675747381101</v>
      </c>
      <c r="AW401" s="51">
        <v>60208.094238423</v>
      </c>
      <c r="AX401" s="51">
        <v>63243.557491528998</v>
      </c>
      <c r="AY401" s="51">
        <v>66285.624307418897</v>
      </c>
      <c r="AZ401" s="51">
        <v>69373.750537742599</v>
      </c>
      <c r="BA401" s="51">
        <v>73772.004478157498</v>
      </c>
      <c r="BB401" s="51">
        <v>73772.004478157498</v>
      </c>
      <c r="BC401" s="51">
        <v>75049.169476294497</v>
      </c>
      <c r="BD401" s="51">
        <v>76326.671490883498</v>
      </c>
      <c r="BE401" s="51">
        <v>77590.868882413604</v>
      </c>
      <c r="BF401" s="51">
        <v>78853.606363443905</v>
      </c>
      <c r="BG401" s="51">
        <v>80122.7854528077</v>
      </c>
      <c r="BH401" s="51">
        <v>81951.769151077693</v>
      </c>
      <c r="BI401" s="51">
        <v>83207.185154234496</v>
      </c>
      <c r="BJ401" s="51">
        <v>84475.122384972303</v>
      </c>
      <c r="BK401" s="51">
        <v>85736.016617674904</v>
      </c>
      <c r="BL401" s="51">
        <v>86999.653889424706</v>
      </c>
      <c r="BM401" s="51">
        <v>88282.423677426093</v>
      </c>
      <c r="BN401" s="51">
        <v>90109.404478157507</v>
      </c>
      <c r="BO401" s="51">
        <v>90109.404478157507</v>
      </c>
      <c r="BP401" s="51">
        <v>91418.495866054203</v>
      </c>
      <c r="BQ401" s="51">
        <v>92727.932695092299</v>
      </c>
      <c r="BR401" s="51">
        <v>94023.732313988497</v>
      </c>
      <c r="BS401" s="51">
        <v>95318.0355277489</v>
      </c>
      <c r="BT401" s="51">
        <v>96618.941376255796</v>
      </c>
      <c r="BU401" s="51">
        <v>98493.645750006297</v>
      </c>
      <c r="BV401" s="51">
        <v>99780.4444646263</v>
      </c>
      <c r="BW401" s="51">
        <v>101080.07741070099</v>
      </c>
      <c r="BX401" s="51">
        <v>102372.49129887301</v>
      </c>
      <c r="BY401" s="51">
        <v>103667.716796193</v>
      </c>
      <c r="BZ401" s="51">
        <v>104982.553081698</v>
      </c>
      <c r="CA401" s="51">
        <v>106855.204478157</v>
      </c>
      <c r="CB401" s="51">
        <v>106855.204478157</v>
      </c>
      <c r="CC401" s="51">
        <v>108197.019634293</v>
      </c>
      <c r="CD401" s="51">
        <v>109539.188866671</v>
      </c>
      <c r="CE401" s="51">
        <v>110867.379995286</v>
      </c>
      <c r="CF401" s="51">
        <v>112194.037312656</v>
      </c>
      <c r="CG401" s="51">
        <v>113527.462312905</v>
      </c>
      <c r="CH401" s="51">
        <v>115449.029260201</v>
      </c>
      <c r="CI401" s="51">
        <v>116767.994486111</v>
      </c>
      <c r="CJ401" s="51">
        <v>118100.11476478699</v>
      </c>
      <c r="CK401" s="51">
        <v>119424.835528504</v>
      </c>
      <c r="CL401" s="51">
        <v>120752.438184046</v>
      </c>
      <c r="CM401" s="51">
        <v>122100.141844798</v>
      </c>
      <c r="CN401" s="51">
        <v>124019.60447815699</v>
      </c>
      <c r="CO401" s="51">
        <v>124019.60447815699</v>
      </c>
    </row>
    <row r="402" spans="1:93" outlineLevel="1">
      <c r="A402" s="50" t="s">
        <v>1136</v>
      </c>
      <c r="B402" s="51" t="s">
        <v>775</v>
      </c>
      <c r="AC402" s="51">
        <v>1652.5689533350301</v>
      </c>
      <c r="AD402" s="51">
        <v>3305.0213459660799</v>
      </c>
      <c r="AE402" s="51">
        <v>4925.5963645491202</v>
      </c>
      <c r="AF402" s="51">
        <v>6539.5423640601603</v>
      </c>
      <c r="AG402" s="51">
        <v>8152.4645771712103</v>
      </c>
      <c r="AH402" s="51">
        <v>10622.124470114501</v>
      </c>
      <c r="AI402" s="51">
        <v>12219.9170731456</v>
      </c>
      <c r="AJ402" s="51">
        <v>13838.676770480601</v>
      </c>
      <c r="AK402" s="51">
        <v>15455.8751956877</v>
      </c>
      <c r="AL402" s="51">
        <v>17080.172089310701</v>
      </c>
      <c r="AM402" s="51">
        <v>18727.819960245699</v>
      </c>
      <c r="AN402" s="51">
        <v>21234.6231889501</v>
      </c>
      <c r="AO402" s="51">
        <v>21234.6231889501</v>
      </c>
      <c r="AP402" s="51">
        <v>23130.261776797801</v>
      </c>
      <c r="AQ402" s="51">
        <v>25026.400583013499</v>
      </c>
      <c r="AR402" s="51">
        <v>26902.791935373101</v>
      </c>
      <c r="AS402" s="51">
        <v>28777.016408212799</v>
      </c>
      <c r="AT402" s="51">
        <v>30660.801870699499</v>
      </c>
      <c r="AU402" s="51">
        <v>33375.480146444803</v>
      </c>
      <c r="AV402" s="51">
        <v>35238.837678836499</v>
      </c>
      <c r="AW402" s="51">
        <v>37120.779906396201</v>
      </c>
      <c r="AX402" s="51">
        <v>38992.268528611799</v>
      </c>
      <c r="AY402" s="51">
        <v>40867.828520363502</v>
      </c>
      <c r="AZ402" s="51">
        <v>42771.7860458262</v>
      </c>
      <c r="BA402" s="51">
        <v>45483.491482773803</v>
      </c>
      <c r="BB402" s="51">
        <v>45483.491482773803</v>
      </c>
      <c r="BC402" s="51">
        <v>46270.910055091597</v>
      </c>
      <c r="BD402" s="51">
        <v>47058.536410282999</v>
      </c>
      <c r="BE402" s="51">
        <v>47837.959982506298</v>
      </c>
      <c r="BF402" s="51">
        <v>48616.483466923397</v>
      </c>
      <c r="BG402" s="51">
        <v>49398.9784366573</v>
      </c>
      <c r="BH402" s="51">
        <v>50526.613264252002</v>
      </c>
      <c r="BI402" s="51">
        <v>51300.6227918484</v>
      </c>
      <c r="BJ402" s="51">
        <v>52082.352110669803</v>
      </c>
      <c r="BK402" s="51">
        <v>52859.739165597399</v>
      </c>
      <c r="BL402" s="51">
        <v>53638.817403648201</v>
      </c>
      <c r="BM402" s="51">
        <v>54429.691532326899</v>
      </c>
      <c r="BN402" s="51">
        <v>55556.091482773802</v>
      </c>
      <c r="BO402" s="51">
        <v>55556.091482773802</v>
      </c>
      <c r="BP402" s="51">
        <v>56363.194345335804</v>
      </c>
      <c r="BQ402" s="51">
        <v>57170.510185033498</v>
      </c>
      <c r="BR402" s="51">
        <v>57969.418184419403</v>
      </c>
      <c r="BS402" s="51">
        <v>58767.403595145901</v>
      </c>
      <c r="BT402" s="51">
        <v>59569.459772400602</v>
      </c>
      <c r="BU402" s="51">
        <v>60725.283789349203</v>
      </c>
      <c r="BV402" s="51">
        <v>61518.642401065001</v>
      </c>
      <c r="BW402" s="51">
        <v>62319.913787275997</v>
      </c>
      <c r="BX402" s="51">
        <v>63116.7343594704</v>
      </c>
      <c r="BY402" s="51">
        <v>63915.288391844399</v>
      </c>
      <c r="BZ402" s="51">
        <v>64725.933194523903</v>
      </c>
      <c r="CA402" s="51">
        <v>65880.491482773796</v>
      </c>
      <c r="CB402" s="51">
        <v>65880.491482773796</v>
      </c>
      <c r="CC402" s="51">
        <v>66707.778953368106</v>
      </c>
      <c r="CD402" s="51">
        <v>67535.284727383303</v>
      </c>
      <c r="CE402" s="51">
        <v>68354.1723917778</v>
      </c>
      <c r="CF402" s="51">
        <v>69172.114394753095</v>
      </c>
      <c r="CG402" s="51">
        <v>69994.228968909607</v>
      </c>
      <c r="CH402" s="51">
        <v>71178.958662964098</v>
      </c>
      <c r="CI402" s="51">
        <v>71992.158156616206</v>
      </c>
      <c r="CJ402" s="51">
        <v>72813.468313110803</v>
      </c>
      <c r="CK402" s="51">
        <v>73630.216346435496</v>
      </c>
      <c r="CL402" s="51">
        <v>74448.741191556794</v>
      </c>
      <c r="CM402" s="51">
        <v>75279.659181650801</v>
      </c>
      <c r="CN402" s="51">
        <v>76463.091482773802</v>
      </c>
      <c r="CO402" s="51">
        <v>76463.091482773802</v>
      </c>
    </row>
    <row r="403" spans="1:93" outlineLevel="1">
      <c r="A403" s="50" t="s">
        <v>1137</v>
      </c>
      <c r="B403" s="51" t="s">
        <v>775</v>
      </c>
      <c r="AC403" s="51">
        <v>964.45071303335703</v>
      </c>
      <c r="AD403" s="51">
        <v>1928.8334004307101</v>
      </c>
      <c r="AE403" s="51">
        <v>2874.6122310460701</v>
      </c>
      <c r="AF403" s="51">
        <v>3816.5223201134399</v>
      </c>
      <c r="AG403" s="51">
        <v>4757.8349203307998</v>
      </c>
      <c r="AH403" s="51">
        <v>6199.1455778330501</v>
      </c>
      <c r="AI403" s="51">
        <v>7131.6284325804099</v>
      </c>
      <c r="AJ403" s="51">
        <v>8076.3478291137699</v>
      </c>
      <c r="AK403" s="51">
        <v>9020.1560563951298</v>
      </c>
      <c r="AL403" s="51">
        <v>9968.1069991204895</v>
      </c>
      <c r="AM403" s="51">
        <v>10929.685734303799</v>
      </c>
      <c r="AN403" s="51">
        <v>12392.6735003992</v>
      </c>
      <c r="AO403" s="51">
        <v>12392.6735003992</v>
      </c>
      <c r="AP403" s="51">
        <v>13498.9813394843</v>
      </c>
      <c r="AQ403" s="51">
        <v>14605.5811094814</v>
      </c>
      <c r="AR403" s="51">
        <v>15700.656128324499</v>
      </c>
      <c r="AS403" s="51">
        <v>16794.4665412377</v>
      </c>
      <c r="AT403" s="51">
        <v>17893.856814079601</v>
      </c>
      <c r="AU403" s="51">
        <v>19478.161900663199</v>
      </c>
      <c r="AV403" s="51">
        <v>20565.630291694299</v>
      </c>
      <c r="AW403" s="51">
        <v>21663.944839837401</v>
      </c>
      <c r="AX403" s="51">
        <v>22756.158591334501</v>
      </c>
      <c r="AY403" s="51">
        <v>23850.748422355598</v>
      </c>
      <c r="AZ403" s="51">
        <v>24961.911251181598</v>
      </c>
      <c r="BA403" s="51">
        <v>26544.481368405799</v>
      </c>
      <c r="BB403" s="51">
        <v>26544.481368405799</v>
      </c>
      <c r="BC403" s="51">
        <v>27004.0212422326</v>
      </c>
      <c r="BD403" s="51">
        <v>27463.682378776401</v>
      </c>
      <c r="BE403" s="51">
        <v>27918.556346230402</v>
      </c>
      <c r="BF403" s="51">
        <v>28372.905019702801</v>
      </c>
      <c r="BG403" s="51">
        <v>28829.571464085999</v>
      </c>
      <c r="BH403" s="51">
        <v>29487.662579298401</v>
      </c>
      <c r="BI403" s="51">
        <v>29939.376893840599</v>
      </c>
      <c r="BJ403" s="51">
        <v>30395.596502022399</v>
      </c>
      <c r="BK403" s="51">
        <v>30849.2819517883</v>
      </c>
      <c r="BL403" s="51">
        <v>31303.954381168802</v>
      </c>
      <c r="BM403" s="51">
        <v>31765.5109281982</v>
      </c>
      <c r="BN403" s="51">
        <v>32422.8813684058</v>
      </c>
      <c r="BO403" s="51">
        <v>32422.8813684058</v>
      </c>
      <c r="BP403" s="51">
        <v>32893.912865559498</v>
      </c>
      <c r="BQ403" s="51">
        <v>33365.068657823198</v>
      </c>
      <c r="BR403" s="51">
        <v>33831.317569200299</v>
      </c>
      <c r="BS403" s="51">
        <v>34297.028050672503</v>
      </c>
      <c r="BT403" s="51">
        <v>34765.114263097101</v>
      </c>
      <c r="BU403" s="51">
        <v>35439.662133515201</v>
      </c>
      <c r="BV403" s="51">
        <v>35902.672379160998</v>
      </c>
      <c r="BW403" s="51">
        <v>36370.300581439202</v>
      </c>
      <c r="BX403" s="51">
        <v>36835.331254099903</v>
      </c>
      <c r="BY403" s="51">
        <v>37301.3735875805</v>
      </c>
      <c r="BZ403" s="51">
        <v>37774.472188487402</v>
      </c>
      <c r="CA403" s="51">
        <v>38448.281368405798</v>
      </c>
      <c r="CB403" s="51">
        <v>38448.281368405798</v>
      </c>
      <c r="CC403" s="51">
        <v>38931.085917006101</v>
      </c>
      <c r="CD403" s="51">
        <v>39414.017867372197</v>
      </c>
      <c r="CE403" s="51">
        <v>39891.920293331001</v>
      </c>
      <c r="CF403" s="51">
        <v>40369.270831764901</v>
      </c>
      <c r="CG403" s="51">
        <v>40849.056480625499</v>
      </c>
      <c r="CH403" s="51">
        <v>41540.464129698703</v>
      </c>
      <c r="CI403" s="51">
        <v>42015.046942094799</v>
      </c>
      <c r="CJ403" s="51">
        <v>42494.363133215702</v>
      </c>
      <c r="CK403" s="51">
        <v>42971.016871566397</v>
      </c>
      <c r="CL403" s="51">
        <v>43448.707556381298</v>
      </c>
      <c r="CM403" s="51">
        <v>43933.630874321803</v>
      </c>
      <c r="CN403" s="51">
        <v>44624.281368405798</v>
      </c>
      <c r="CO403" s="51">
        <v>44624.281368405798</v>
      </c>
    </row>
    <row r="404" spans="1:93" outlineLevel="1">
      <c r="A404" s="50" t="s">
        <v>1138</v>
      </c>
      <c r="B404" s="51" t="s">
        <v>775</v>
      </c>
      <c r="AC404" s="51">
        <v>208554.94278400001</v>
      </c>
      <c r="AD404" s="51">
        <v>180366.15618545099</v>
      </c>
      <c r="AE404" s="51">
        <v>155916.33329788299</v>
      </c>
      <c r="AF404" s="51">
        <v>134719.00885376899</v>
      </c>
      <c r="AG404" s="51">
        <v>116349.775614738</v>
      </c>
      <c r="AH404" s="51">
        <v>100438.54821018501</v>
      </c>
      <c r="AI404" s="51">
        <v>86662.688209466505</v>
      </c>
      <c r="AJ404" s="51">
        <v>74997.647720945301</v>
      </c>
      <c r="AK404" s="51">
        <v>64902.7543442924</v>
      </c>
      <c r="AL404" s="51">
        <v>56166.661881838503</v>
      </c>
      <c r="AM404" s="51">
        <v>48606.471925889797</v>
      </c>
      <c r="AN404" s="51">
        <v>42063.904706543603</v>
      </c>
      <c r="AO404" s="51">
        <v>42063.904706543603</v>
      </c>
      <c r="AP404" s="51">
        <v>36401.985354109704</v>
      </c>
      <c r="AQ404" s="51">
        <v>31197.0802400391</v>
      </c>
      <c r="AR404" s="51">
        <v>26440.196240658301</v>
      </c>
      <c r="AS404" s="51">
        <v>22121.8908499471</v>
      </c>
      <c r="AT404" s="51">
        <v>18232.2120549354</v>
      </c>
      <c r="AU404" s="51">
        <v>14760.632966546</v>
      </c>
      <c r="AV404" s="51">
        <v>11695.9506426137</v>
      </c>
      <c r="AW404" s="51">
        <v>10188.8209691621</v>
      </c>
      <c r="AX404" s="51">
        <v>8875.8986690147594</v>
      </c>
      <c r="AY404" s="51">
        <v>7732.1583548343197</v>
      </c>
      <c r="AZ404" s="51">
        <v>6735.7993881728798</v>
      </c>
      <c r="BA404" s="51">
        <v>5867.8303412323703</v>
      </c>
      <c r="BB404" s="51">
        <v>5867.8303412323703</v>
      </c>
      <c r="BC404" s="51">
        <v>5111.7070045084802</v>
      </c>
      <c r="BD404" s="51">
        <v>4483.1030143602502</v>
      </c>
      <c r="BE404" s="51">
        <v>3955.8820302860599</v>
      </c>
      <c r="BF404" s="51">
        <v>3510.1336387016299</v>
      </c>
      <c r="BG404" s="51">
        <v>3130.5007512216798</v>
      </c>
      <c r="BH404" s="51">
        <v>2805.0019268122001</v>
      </c>
      <c r="BI404" s="51">
        <v>2524.1920619182602</v>
      </c>
      <c r="BJ404" s="51">
        <v>2190.05971029802</v>
      </c>
      <c r="BK404" s="51">
        <v>1900.15712632645</v>
      </c>
      <c r="BL404" s="51">
        <v>1648.6295272003599</v>
      </c>
      <c r="BM404" s="51">
        <v>1430.3971394257901</v>
      </c>
      <c r="BN404" s="51">
        <v>1241.0526092857201</v>
      </c>
      <c r="BO404" s="51">
        <v>1241.0526092857201</v>
      </c>
      <c r="BP404" s="51">
        <v>1241.0526092857201</v>
      </c>
      <c r="BQ404" s="51">
        <v>1241.0526092857201</v>
      </c>
      <c r="BR404" s="51">
        <v>1241.0526092857201</v>
      </c>
      <c r="BS404" s="51">
        <v>1241.0526092857201</v>
      </c>
      <c r="BT404" s="51">
        <v>1241.0526092857201</v>
      </c>
      <c r="BU404" s="51">
        <v>1241.0526092857201</v>
      </c>
      <c r="BV404" s="51">
        <v>1241.0526092857201</v>
      </c>
      <c r="BW404" s="51">
        <v>1241.0526092857201</v>
      </c>
      <c r="BX404" s="51">
        <v>1241.0526092857201</v>
      </c>
      <c r="BY404" s="51">
        <v>1241.0526092857201</v>
      </c>
      <c r="BZ404" s="51">
        <v>1241.0526092857201</v>
      </c>
      <c r="CA404" s="51">
        <v>1241.0526092857201</v>
      </c>
      <c r="CB404" s="51">
        <v>1241.0526092857201</v>
      </c>
      <c r="CC404" s="51">
        <v>1241.0526092857201</v>
      </c>
      <c r="CD404" s="51">
        <v>1241.0526092857201</v>
      </c>
      <c r="CE404" s="51">
        <v>1241.0526092857201</v>
      </c>
      <c r="CF404" s="51">
        <v>1241.0526092857201</v>
      </c>
      <c r="CG404" s="51">
        <v>1241.0526092857201</v>
      </c>
      <c r="CH404" s="51">
        <v>1241.0526092857201</v>
      </c>
      <c r="CI404" s="51">
        <v>1241.0526092857201</v>
      </c>
      <c r="CJ404" s="51">
        <v>1241.0526092857201</v>
      </c>
      <c r="CK404" s="51">
        <v>1241.0526092857201</v>
      </c>
      <c r="CL404" s="51">
        <v>1241.0526092857201</v>
      </c>
      <c r="CM404" s="51">
        <v>1241.0526092857201</v>
      </c>
      <c r="CN404" s="51">
        <v>1241.0526092857201</v>
      </c>
      <c r="CO404" s="51">
        <v>1241.0526092857201</v>
      </c>
    </row>
    <row r="405" spans="1:93" outlineLevel="1">
      <c r="A405" s="50" t="s">
        <v>1139</v>
      </c>
      <c r="B405" s="51" t="s">
        <v>775</v>
      </c>
      <c r="AC405" s="51">
        <v>5002878.6793440003</v>
      </c>
      <c r="AD405" s="51">
        <v>4326677.5901350304</v>
      </c>
      <c r="AE405" s="51">
        <v>3740167.8867201302</v>
      </c>
      <c r="AF405" s="51">
        <v>3231680.0939832898</v>
      </c>
      <c r="AG405" s="51">
        <v>2791033.4034724599</v>
      </c>
      <c r="AH405" s="51">
        <v>2409350.09603403</v>
      </c>
      <c r="AI405" s="51">
        <v>2078890.62397728</v>
      </c>
      <c r="AJ405" s="51">
        <v>1799066.12509619</v>
      </c>
      <c r="AK405" s="51">
        <v>1556906.7872730901</v>
      </c>
      <c r="AL405" s="51">
        <v>1347342.7743671299</v>
      </c>
      <c r="AM405" s="51">
        <v>1165986.6643775499</v>
      </c>
      <c r="AN405" s="51">
        <v>1009041.59458967</v>
      </c>
      <c r="AO405" s="51">
        <v>1009041.59458967</v>
      </c>
      <c r="AP405" s="51">
        <v>873221.77064143599</v>
      </c>
      <c r="AQ405" s="51">
        <v>748364.94166586397</v>
      </c>
      <c r="AR405" s="51">
        <v>634255.37790806498</v>
      </c>
      <c r="AS405" s="51">
        <v>530666.56969429704</v>
      </c>
      <c r="AT405" s="51">
        <v>437359.78514489101</v>
      </c>
      <c r="AU405" s="51">
        <v>354082.50207925902</v>
      </c>
      <c r="AV405" s="51">
        <v>280565.98095205199</v>
      </c>
      <c r="AW405" s="51">
        <v>244412.50115595301</v>
      </c>
      <c r="AX405" s="51">
        <v>212917.72622824801</v>
      </c>
      <c r="AY405" s="51">
        <v>185481.33965242899</v>
      </c>
      <c r="AZ405" s="51">
        <v>161580.381158023</v>
      </c>
      <c r="BA405" s="51">
        <v>140759.278664343</v>
      </c>
      <c r="BB405" s="51">
        <v>140759.278664343</v>
      </c>
      <c r="BC405" s="51">
        <v>122621.164699007</v>
      </c>
      <c r="BD405" s="51">
        <v>107542.02316401</v>
      </c>
      <c r="BE405" s="51">
        <v>94894.887664280905</v>
      </c>
      <c r="BF405" s="51">
        <v>84202.141211758499</v>
      </c>
      <c r="BG405" s="51">
        <v>75095.393352426705</v>
      </c>
      <c r="BH405" s="51">
        <v>67287.229675978801</v>
      </c>
      <c r="BI405" s="51">
        <v>60551.078198224699</v>
      </c>
      <c r="BJ405" s="51">
        <v>52535.810874969298</v>
      </c>
      <c r="BK405" s="51">
        <v>45581.540517827802</v>
      </c>
      <c r="BL405" s="51">
        <v>39547.820836401901</v>
      </c>
      <c r="BM405" s="51">
        <v>34312.796696645702</v>
      </c>
      <c r="BN405" s="51">
        <v>29770.743172317299</v>
      </c>
      <c r="BO405" s="51">
        <v>29770.743172317299</v>
      </c>
      <c r="BP405" s="51">
        <v>29770.743172317299</v>
      </c>
      <c r="BQ405" s="51">
        <v>29770.743172317299</v>
      </c>
      <c r="BR405" s="51">
        <v>29770.743172317299</v>
      </c>
      <c r="BS405" s="51">
        <v>29770.743172317299</v>
      </c>
      <c r="BT405" s="51">
        <v>29770.743172317299</v>
      </c>
      <c r="BU405" s="51">
        <v>29770.743172317299</v>
      </c>
      <c r="BV405" s="51">
        <v>29770.743172317299</v>
      </c>
      <c r="BW405" s="51">
        <v>29770.743172317299</v>
      </c>
      <c r="BX405" s="51">
        <v>29770.743172317299</v>
      </c>
      <c r="BY405" s="51">
        <v>29770.743172317299</v>
      </c>
      <c r="BZ405" s="51">
        <v>29770.743172317299</v>
      </c>
      <c r="CA405" s="51">
        <v>29770.743172317299</v>
      </c>
      <c r="CB405" s="51">
        <v>29770.743172317299</v>
      </c>
      <c r="CC405" s="51">
        <v>29770.743172317299</v>
      </c>
      <c r="CD405" s="51">
        <v>29770.743172317299</v>
      </c>
      <c r="CE405" s="51">
        <v>29770.743172317299</v>
      </c>
      <c r="CF405" s="51">
        <v>29770.743172317299</v>
      </c>
      <c r="CG405" s="51">
        <v>29770.743172317299</v>
      </c>
      <c r="CH405" s="51">
        <v>29770.743172317299</v>
      </c>
      <c r="CI405" s="51">
        <v>29770.743172317299</v>
      </c>
      <c r="CJ405" s="51">
        <v>29770.743172317299</v>
      </c>
      <c r="CK405" s="51">
        <v>29770.743172317299</v>
      </c>
      <c r="CL405" s="51">
        <v>29770.743172317299</v>
      </c>
      <c r="CM405" s="51">
        <v>29770.743172317299</v>
      </c>
      <c r="CN405" s="51">
        <v>29770.743172317299</v>
      </c>
      <c r="CO405" s="51">
        <v>29770.743172317299</v>
      </c>
    </row>
    <row r="406" spans="1:93" outlineLevel="1">
      <c r="A406" s="50" t="s">
        <v>1140</v>
      </c>
      <c r="B406" s="51" t="s">
        <v>775</v>
      </c>
      <c r="AC406" s="51">
        <v>2016850</v>
      </c>
      <c r="AD406" s="51">
        <v>2016850</v>
      </c>
      <c r="AE406" s="51">
        <v>2016850</v>
      </c>
      <c r="AF406" s="51">
        <v>2016850</v>
      </c>
      <c r="AG406" s="51">
        <v>2016850</v>
      </c>
      <c r="AH406" s="51">
        <v>2016850</v>
      </c>
      <c r="AI406" s="51">
        <v>2016850</v>
      </c>
      <c r="AJ406" s="51">
        <v>2016850</v>
      </c>
      <c r="AK406" s="51">
        <v>2016850</v>
      </c>
      <c r="AL406" s="51">
        <v>2016850</v>
      </c>
      <c r="AM406" s="51">
        <v>2016850</v>
      </c>
      <c r="AN406" s="51">
        <v>2016850</v>
      </c>
      <c r="AO406" s="51">
        <v>2016850</v>
      </c>
      <c r="AP406" s="51">
        <v>2016850</v>
      </c>
      <c r="AQ406" s="51">
        <v>2016850</v>
      </c>
      <c r="AR406" s="51">
        <v>2016850</v>
      </c>
      <c r="AS406" s="51">
        <v>2016850</v>
      </c>
      <c r="AT406" s="51">
        <v>2016850</v>
      </c>
      <c r="AU406" s="51">
        <v>2016850</v>
      </c>
      <c r="AV406" s="51">
        <v>2016850</v>
      </c>
      <c r="AW406" s="51">
        <v>2016850</v>
      </c>
      <c r="AX406" s="51">
        <v>2016850</v>
      </c>
      <c r="AY406" s="51">
        <v>2016850</v>
      </c>
      <c r="AZ406" s="51">
        <v>2016850</v>
      </c>
      <c r="BA406" s="51">
        <v>2016850</v>
      </c>
      <c r="BB406" s="51">
        <v>2016850</v>
      </c>
      <c r="BC406" s="51">
        <v>2016850</v>
      </c>
      <c r="BD406" s="51">
        <v>2016850</v>
      </c>
      <c r="BE406" s="51">
        <v>2016850</v>
      </c>
      <c r="BF406" s="51">
        <v>2016850</v>
      </c>
      <c r="BG406" s="51">
        <v>2016850</v>
      </c>
      <c r="BH406" s="51">
        <v>2016850</v>
      </c>
      <c r="BI406" s="51">
        <v>2016850</v>
      </c>
      <c r="BJ406" s="51">
        <v>2016850</v>
      </c>
      <c r="BK406" s="51">
        <v>2016850</v>
      </c>
      <c r="BL406" s="51">
        <v>2016850</v>
      </c>
      <c r="BM406" s="51">
        <v>2016850</v>
      </c>
      <c r="BN406" s="51">
        <v>2016850</v>
      </c>
      <c r="BO406" s="51">
        <v>2016850</v>
      </c>
      <c r="BP406" s="51">
        <v>2016850</v>
      </c>
      <c r="BQ406" s="51">
        <v>2016850</v>
      </c>
      <c r="BR406" s="51">
        <v>2016850</v>
      </c>
      <c r="BS406" s="51">
        <v>2016850</v>
      </c>
      <c r="BT406" s="51">
        <v>2016850</v>
      </c>
      <c r="BU406" s="51">
        <v>2016850</v>
      </c>
      <c r="BV406" s="51">
        <v>2016850</v>
      </c>
      <c r="BW406" s="51">
        <v>2016850</v>
      </c>
      <c r="BX406" s="51">
        <v>2016850</v>
      </c>
      <c r="BY406" s="51">
        <v>2016850</v>
      </c>
      <c r="BZ406" s="51">
        <v>2016850</v>
      </c>
      <c r="CA406" s="51">
        <v>2016850</v>
      </c>
      <c r="CB406" s="51">
        <v>2016850</v>
      </c>
      <c r="CC406" s="51">
        <v>2016850</v>
      </c>
      <c r="CD406" s="51">
        <v>2016850</v>
      </c>
      <c r="CE406" s="51">
        <v>2016850</v>
      </c>
      <c r="CF406" s="51">
        <v>2016850</v>
      </c>
      <c r="CG406" s="51">
        <v>2016850</v>
      </c>
      <c r="CH406" s="51">
        <v>2016850</v>
      </c>
      <c r="CI406" s="51">
        <v>2016850</v>
      </c>
      <c r="CJ406" s="51">
        <v>2016850</v>
      </c>
      <c r="CK406" s="51">
        <v>2016850</v>
      </c>
      <c r="CL406" s="51">
        <v>2016850</v>
      </c>
      <c r="CM406" s="51">
        <v>2016850</v>
      </c>
      <c r="CN406" s="51">
        <v>2016850</v>
      </c>
      <c r="CO406" s="51">
        <v>2016850</v>
      </c>
    </row>
    <row r="407" spans="1:93" outlineLevel="1">
      <c r="A407" s="50" t="s">
        <v>1141</v>
      </c>
      <c r="B407" s="51" t="s">
        <v>775</v>
      </c>
      <c r="AC407" s="51">
        <v>6726245.9796666801</v>
      </c>
      <c r="AD407" s="51">
        <v>6758065.6317815399</v>
      </c>
      <c r="AE407" s="51">
        <v>6789688.1903781304</v>
      </c>
      <c r="AF407" s="51">
        <v>6821108.0743826302</v>
      </c>
      <c r="AG407" s="51">
        <v>6852505.7454021899</v>
      </c>
      <c r="AH407" s="51">
        <v>6899255.4963316703</v>
      </c>
      <c r="AI407" s="51">
        <v>6930482.62113286</v>
      </c>
      <c r="AJ407" s="51">
        <v>6961971.3712579003</v>
      </c>
      <c r="AK407" s="51">
        <v>6993508.7081231503</v>
      </c>
      <c r="AL407" s="51">
        <v>7025042.2286464302</v>
      </c>
      <c r="AM407" s="51">
        <v>7056804.4859908</v>
      </c>
      <c r="AN407" s="51">
        <v>7103931.7954405602</v>
      </c>
      <c r="AO407" s="51">
        <v>7103931.7954405602</v>
      </c>
      <c r="AP407" s="51">
        <v>7136610.4112105202</v>
      </c>
      <c r="AQ407" s="51">
        <v>7168642.6966926102</v>
      </c>
      <c r="AR407" s="51">
        <v>7200626.1403868496</v>
      </c>
      <c r="AS407" s="51">
        <v>7232460.8810435003</v>
      </c>
      <c r="AT407" s="51">
        <v>7265133.7375878002</v>
      </c>
      <c r="AU407" s="51">
        <v>7311570.3345674798</v>
      </c>
      <c r="AV407" s="51">
        <v>7343275.5821201596</v>
      </c>
      <c r="AW407" s="51">
        <v>7375196.9489314202</v>
      </c>
      <c r="AX407" s="51">
        <v>7407076.5393521599</v>
      </c>
      <c r="AY407" s="51">
        <v>7438915.2040451402</v>
      </c>
      <c r="AZ407" s="51">
        <v>7471732.7254274897</v>
      </c>
      <c r="BA407" s="51">
        <v>7518174.2840935299</v>
      </c>
      <c r="BB407" s="51">
        <v>7518174.2840935299</v>
      </c>
      <c r="BC407" s="51">
        <v>7575186.2771028997</v>
      </c>
      <c r="BD407" s="51">
        <v>7631070.6648883</v>
      </c>
      <c r="BE407" s="51">
        <v>7686869.8419754598</v>
      </c>
      <c r="BF407" s="51">
        <v>7742409.5877391202</v>
      </c>
      <c r="BG407" s="51">
        <v>7799411.5330483001</v>
      </c>
      <c r="BH407" s="51">
        <v>7880426.0705372998</v>
      </c>
      <c r="BI407" s="51">
        <v>7935739.8991449</v>
      </c>
      <c r="BJ407" s="51">
        <v>7991430.7752304804</v>
      </c>
      <c r="BK407" s="51">
        <v>8047048.7671002299</v>
      </c>
      <c r="BL407" s="51">
        <v>8102595.3588433396</v>
      </c>
      <c r="BM407" s="51">
        <v>8159849.6903243698</v>
      </c>
      <c r="BN407" s="51">
        <v>8240872.8840935295</v>
      </c>
      <c r="BO407" s="51">
        <v>8240872.8840935295</v>
      </c>
      <c r="BP407" s="51">
        <v>8299310.1717918701</v>
      </c>
      <c r="BQ407" s="51">
        <v>8356591.6642372301</v>
      </c>
      <c r="BR407" s="51">
        <v>8413785.8157245703</v>
      </c>
      <c r="BS407" s="51">
        <v>8470714.0501286909</v>
      </c>
      <c r="BT407" s="51">
        <v>8529141.0389352497</v>
      </c>
      <c r="BU407" s="51">
        <v>8612180.9325628094</v>
      </c>
      <c r="BV407" s="51">
        <v>8668877.6019023191</v>
      </c>
      <c r="BW407" s="51">
        <v>8725960.7448728103</v>
      </c>
      <c r="BX407" s="51">
        <v>8782969.1815286297</v>
      </c>
      <c r="BY407" s="51">
        <v>8839904.4330610707</v>
      </c>
      <c r="BZ407" s="51">
        <v>8898590.1176710296</v>
      </c>
      <c r="CA407" s="51">
        <v>8981638.8840935305</v>
      </c>
      <c r="CB407" s="51">
        <v>8981638.8840935305</v>
      </c>
      <c r="CC407" s="51">
        <v>9041537.1079360005</v>
      </c>
      <c r="CD407" s="51">
        <v>9100250.6415659897</v>
      </c>
      <c r="CE407" s="51">
        <v>9158874.6507081091</v>
      </c>
      <c r="CF407" s="51">
        <v>9217226.0948219597</v>
      </c>
      <c r="CG407" s="51">
        <v>9277113.7622996401</v>
      </c>
      <c r="CH407" s="51">
        <v>9362229.6588832308</v>
      </c>
      <c r="CI407" s="51">
        <v>9420343.7487902008</v>
      </c>
      <c r="CJ407" s="51">
        <v>9478853.9741950296</v>
      </c>
      <c r="CK407" s="51">
        <v>9537287.6256222893</v>
      </c>
      <c r="CL407" s="51">
        <v>9595646.2622931302</v>
      </c>
      <c r="CM407" s="51">
        <v>9655799.0929867998</v>
      </c>
      <c r="CN407" s="51">
        <v>9740924.0840935409</v>
      </c>
      <c r="CO407" s="51">
        <v>9740924.0840935409</v>
      </c>
    </row>
    <row r="408" spans="1:93" outlineLevel="1">
      <c r="A408" s="50" t="s">
        <v>1142</v>
      </c>
      <c r="B408" s="51" t="s">
        <v>775</v>
      </c>
      <c r="AC408" s="51">
        <v>21476.928622221902</v>
      </c>
      <c r="AD408" s="51">
        <v>43071.722161650301</v>
      </c>
      <c r="AE408" s="51">
        <v>64532.755790071402</v>
      </c>
      <c r="AF408" s="51">
        <v>85856.241843930693</v>
      </c>
      <c r="AG408" s="51">
        <v>107164.65278565401</v>
      </c>
      <c r="AH408" s="51">
        <v>138891.93929706499</v>
      </c>
      <c r="AI408" s="51">
        <v>160084.60697543799</v>
      </c>
      <c r="AJ408" s="51">
        <v>181454.829858771</v>
      </c>
      <c r="AK408" s="51">
        <v>202858.02672371699</v>
      </c>
      <c r="AL408" s="51">
        <v>224258.63358180801</v>
      </c>
      <c r="AM408" s="51">
        <v>245814.475462856</v>
      </c>
      <c r="AN408" s="51">
        <v>277797.99665166001</v>
      </c>
      <c r="AO408" s="51">
        <v>277797.99665166001</v>
      </c>
      <c r="AP408" s="51">
        <v>299975.73631265003</v>
      </c>
      <c r="AQ408" s="51">
        <v>321714.83607038902</v>
      </c>
      <c r="AR408" s="51">
        <v>343420.78875534498</v>
      </c>
      <c r="AS408" s="51">
        <v>365025.82231699402</v>
      </c>
      <c r="AT408" s="51">
        <v>387199.653409502</v>
      </c>
      <c r="AU408" s="51">
        <v>418714.41418783902</v>
      </c>
      <c r="AV408" s="51">
        <v>440231.56568104</v>
      </c>
      <c r="AW408" s="51">
        <v>461895.389135089</v>
      </c>
      <c r="AX408" s="51">
        <v>483530.860534092</v>
      </c>
      <c r="AY408" s="51">
        <v>505138.55719067599</v>
      </c>
      <c r="AZ408" s="51">
        <v>527410.56683330797</v>
      </c>
      <c r="BA408" s="51">
        <v>558928.69492038002</v>
      </c>
      <c r="BB408" s="51">
        <v>558928.69492038002</v>
      </c>
      <c r="BC408" s="51">
        <v>597620.57779964805</v>
      </c>
      <c r="BD408" s="51">
        <v>635547.19767095405</v>
      </c>
      <c r="BE408" s="51">
        <v>673415.98826490797</v>
      </c>
      <c r="BF408" s="51">
        <v>711108.71263394598</v>
      </c>
      <c r="BG408" s="51">
        <v>749793.77651920205</v>
      </c>
      <c r="BH408" s="51">
        <v>804775.27831527498</v>
      </c>
      <c r="BI408" s="51">
        <v>842314.68125699204</v>
      </c>
      <c r="BJ408" s="51">
        <v>880109.97205822798</v>
      </c>
      <c r="BK408" s="51">
        <v>917855.79909940495</v>
      </c>
      <c r="BL408" s="51">
        <v>955553.16957570601</v>
      </c>
      <c r="BM408" s="51">
        <v>994409.518407973</v>
      </c>
      <c r="BN408" s="51">
        <v>1049396.8949203701</v>
      </c>
      <c r="BO408" s="51">
        <v>1049396.8949203701</v>
      </c>
      <c r="BP408" s="51">
        <v>1089056.06659046</v>
      </c>
      <c r="BQ408" s="51">
        <v>1127930.84384117</v>
      </c>
      <c r="BR408" s="51">
        <v>1166746.3460949699</v>
      </c>
      <c r="BS408" s="51">
        <v>1205381.3805059099</v>
      </c>
      <c r="BT408" s="51">
        <v>1245033.5627085899</v>
      </c>
      <c r="BU408" s="51">
        <v>1301389.5902819501</v>
      </c>
      <c r="BV408" s="51">
        <v>1339867.47026271</v>
      </c>
      <c r="BW408" s="51">
        <v>1378607.6352446999</v>
      </c>
      <c r="BX408" s="51">
        <v>1417297.0998832199</v>
      </c>
      <c r="BY408" s="51">
        <v>1455936.8965531201</v>
      </c>
      <c r="BZ408" s="51">
        <v>1495764.64578982</v>
      </c>
      <c r="CA408" s="51">
        <v>1552126.6949203799</v>
      </c>
      <c r="CB408" s="51">
        <v>1552126.6949203799</v>
      </c>
      <c r="CC408" s="51">
        <v>1592777.3581038101</v>
      </c>
      <c r="CD408" s="51">
        <v>1632624.0167656599</v>
      </c>
      <c r="CE408" s="51">
        <v>1672409.91853741</v>
      </c>
      <c r="CF408" s="51">
        <v>1712010.84071462</v>
      </c>
      <c r="CG408" s="51">
        <v>1752654.3396918101</v>
      </c>
      <c r="CH408" s="51">
        <v>1810419.2853215099</v>
      </c>
      <c r="CI408" s="51">
        <v>1849859.1241593501</v>
      </c>
      <c r="CJ408" s="51">
        <v>1889567.80520428</v>
      </c>
      <c r="CK408" s="51">
        <v>1929224.51838153</v>
      </c>
      <c r="CL408" s="51">
        <v>1968830.32187564</v>
      </c>
      <c r="CM408" s="51">
        <v>2009653.77711681</v>
      </c>
      <c r="CN408" s="51">
        <v>2067424.8949203701</v>
      </c>
      <c r="CO408" s="51">
        <v>2067424.8949203701</v>
      </c>
    </row>
    <row r="409" spans="1:93" outlineLevel="1">
      <c r="A409" s="50" t="s">
        <v>1143</v>
      </c>
      <c r="B409" s="51" t="s">
        <v>775</v>
      </c>
      <c r="AC409" s="51">
        <v>27737.125065599001</v>
      </c>
      <c r="AD409" s="51">
        <v>55626.470870341298</v>
      </c>
      <c r="AE409" s="51">
        <v>83343.067794382703</v>
      </c>
      <c r="AF409" s="51">
        <v>110882.02412813299</v>
      </c>
      <c r="AG409" s="51">
        <v>138401.511184965</v>
      </c>
      <c r="AH409" s="51">
        <v>179376.816799594</v>
      </c>
      <c r="AI409" s="51">
        <v>206746.82320081099</v>
      </c>
      <c r="AJ409" s="51">
        <v>234346.13943550899</v>
      </c>
      <c r="AK409" s="51">
        <v>261988.04106348901</v>
      </c>
      <c r="AL409" s="51">
        <v>289626.597737203</v>
      </c>
      <c r="AM409" s="51">
        <v>317465.63807047799</v>
      </c>
      <c r="AN409" s="51">
        <v>358771.86685470998</v>
      </c>
      <c r="AO409" s="51">
        <v>358771.86685470998</v>
      </c>
      <c r="AP409" s="51">
        <v>387414.07866579201</v>
      </c>
      <c r="AQ409" s="51">
        <v>415489.79374592798</v>
      </c>
      <c r="AR409" s="51">
        <v>443522.69988818001</v>
      </c>
      <c r="AS409" s="51">
        <v>471425.27052511403</v>
      </c>
      <c r="AT409" s="51">
        <v>500062.43447973899</v>
      </c>
      <c r="AU409" s="51">
        <v>540763.26635831106</v>
      </c>
      <c r="AV409" s="51">
        <v>568552.33864702005</v>
      </c>
      <c r="AW409" s="51">
        <v>596530.83553145302</v>
      </c>
      <c r="AX409" s="51">
        <v>624472.71617012098</v>
      </c>
      <c r="AY409" s="51">
        <v>652378.72615345998</v>
      </c>
      <c r="AZ409" s="51">
        <v>681142.68620502495</v>
      </c>
      <c r="BA409" s="51">
        <v>721847.86691136402</v>
      </c>
      <c r="BB409" s="51">
        <v>721847.86691136402</v>
      </c>
      <c r="BC409" s="51">
        <v>771817.84354954096</v>
      </c>
      <c r="BD409" s="51">
        <v>820799.49468416895</v>
      </c>
      <c r="BE409" s="51">
        <v>869706.46018906601</v>
      </c>
      <c r="BF409" s="51">
        <v>918386.03884971899</v>
      </c>
      <c r="BG409" s="51">
        <v>968347.20886112796</v>
      </c>
      <c r="BH409" s="51">
        <v>1039354.9798929601</v>
      </c>
      <c r="BI409" s="51">
        <v>1087836.54626857</v>
      </c>
      <c r="BJ409" s="51">
        <v>1136648.5879121399</v>
      </c>
      <c r="BK409" s="51">
        <v>1185396.74786397</v>
      </c>
      <c r="BL409" s="51">
        <v>1234082.3269013001</v>
      </c>
      <c r="BM409" s="51">
        <v>1284264.70880946</v>
      </c>
      <c r="BN409" s="51">
        <v>1355280.06691136</v>
      </c>
      <c r="BO409" s="51">
        <v>1355280.06691136</v>
      </c>
      <c r="BP409" s="51">
        <v>1406499.2925788199</v>
      </c>
      <c r="BQ409" s="51">
        <v>1456705.4846127899</v>
      </c>
      <c r="BR409" s="51">
        <v>1506835.1238768699</v>
      </c>
      <c r="BS409" s="51">
        <v>1556731.6916273499</v>
      </c>
      <c r="BT409" s="51">
        <v>1607941.89050244</v>
      </c>
      <c r="BU409" s="51">
        <v>1680724.8552606101</v>
      </c>
      <c r="BV409" s="51">
        <v>1730418.46042047</v>
      </c>
      <c r="BW409" s="51">
        <v>1780450.8027274101</v>
      </c>
      <c r="BX409" s="51">
        <v>1830417.66630083</v>
      </c>
      <c r="BY409" s="51">
        <v>1880320.3844373501</v>
      </c>
      <c r="BZ409" s="51">
        <v>1931757.3255049</v>
      </c>
      <c r="CA409" s="51">
        <v>2004548.06691136</v>
      </c>
      <c r="CB409" s="51">
        <v>2004548.06691136</v>
      </c>
      <c r="CC409" s="51">
        <v>2057047.76531383</v>
      </c>
      <c r="CD409" s="51">
        <v>2108509.1043983502</v>
      </c>
      <c r="CE409" s="51">
        <v>2159891.9769055401</v>
      </c>
      <c r="CF409" s="51">
        <v>2211035.9511472802</v>
      </c>
      <c r="CG409" s="51">
        <v>2263526.3970889598</v>
      </c>
      <c r="CH409" s="51">
        <v>2338128.9247306199</v>
      </c>
      <c r="CI409" s="51">
        <v>2389064.8623482999</v>
      </c>
      <c r="CJ409" s="51">
        <v>2440348.0054894499</v>
      </c>
      <c r="CK409" s="51">
        <v>2491564.0329388501</v>
      </c>
      <c r="CL409" s="51">
        <v>2542714.3113253298</v>
      </c>
      <c r="CM409" s="51">
        <v>2595437.16797928</v>
      </c>
      <c r="CN409" s="51">
        <v>2670047.6669113599</v>
      </c>
      <c r="CO409" s="51">
        <v>2670047.6669113599</v>
      </c>
    </row>
    <row r="410" spans="1:93" outlineLevel="1">
      <c r="A410" s="50" t="s">
        <v>1144</v>
      </c>
      <c r="B410" s="51" t="s">
        <v>775</v>
      </c>
      <c r="AC410" s="51">
        <v>10160.6773199486</v>
      </c>
      <c r="AD410" s="51">
        <v>20377.116216058399</v>
      </c>
      <c r="AE410" s="51">
        <v>30530.273657077702</v>
      </c>
      <c r="AF410" s="51">
        <v>40618.357709539101</v>
      </c>
      <c r="AG410" s="51">
        <v>50699.3097668876</v>
      </c>
      <c r="AH410" s="51">
        <v>65709.403907930493</v>
      </c>
      <c r="AI410" s="51">
        <v>75735.5981378656</v>
      </c>
      <c r="AJ410" s="51">
        <v>85845.793258980906</v>
      </c>
      <c r="AK410" s="51">
        <v>95971.588282345096</v>
      </c>
      <c r="AL410" s="51">
        <v>106096.15798041401</v>
      </c>
      <c r="AM410" s="51">
        <v>116294.16895142999</v>
      </c>
      <c r="AN410" s="51">
        <v>131425.48703100599</v>
      </c>
      <c r="AO410" s="51">
        <v>131425.48703100599</v>
      </c>
      <c r="AP410" s="51">
        <v>141917.716173491</v>
      </c>
      <c r="AQ410" s="51">
        <v>152202.42595438601</v>
      </c>
      <c r="AR410" s="51">
        <v>162471.45394406401</v>
      </c>
      <c r="AS410" s="51">
        <v>172692.73736721801</v>
      </c>
      <c r="AT410" s="51">
        <v>183183.11737643799</v>
      </c>
      <c r="AU410" s="51">
        <v>198092.66616325799</v>
      </c>
      <c r="AV410" s="51">
        <v>208272.37281557001</v>
      </c>
      <c r="AW410" s="51">
        <v>218521.469579116</v>
      </c>
      <c r="AX410" s="51">
        <v>228757.15306147301</v>
      </c>
      <c r="AY410" s="51">
        <v>238979.69638769701</v>
      </c>
      <c r="AZ410" s="51">
        <v>249516.52440562</v>
      </c>
      <c r="BA410" s="51">
        <v>264427.66625717003</v>
      </c>
      <c r="BB410" s="51">
        <v>264427.66625717003</v>
      </c>
      <c r="BC410" s="51">
        <v>282732.69306542398</v>
      </c>
      <c r="BD410" s="51">
        <v>300675.67598142702</v>
      </c>
      <c r="BE410" s="51">
        <v>318591.30002023297</v>
      </c>
      <c r="BF410" s="51">
        <v>336423.627596648</v>
      </c>
      <c r="BG410" s="51">
        <v>354725.42835698399</v>
      </c>
      <c r="BH410" s="51">
        <v>380737.03051849199</v>
      </c>
      <c r="BI410" s="51">
        <v>398496.82213571999</v>
      </c>
      <c r="BJ410" s="51">
        <v>416377.67361821799</v>
      </c>
      <c r="BK410" s="51">
        <v>434235.12392748398</v>
      </c>
      <c r="BL410" s="51">
        <v>452069.64956487803</v>
      </c>
      <c r="BM410" s="51">
        <v>470452.48477775499</v>
      </c>
      <c r="BN410" s="51">
        <v>496466.86625716998</v>
      </c>
      <c r="BO410" s="51">
        <v>496466.86625716998</v>
      </c>
      <c r="BP410" s="51">
        <v>515229.52031654702</v>
      </c>
      <c r="BQ410" s="51">
        <v>533621.07935509901</v>
      </c>
      <c r="BR410" s="51">
        <v>551984.59554216103</v>
      </c>
      <c r="BS410" s="51">
        <v>570262.73284807801</v>
      </c>
      <c r="BT410" s="51">
        <v>589022.08020806103</v>
      </c>
      <c r="BU410" s="51">
        <v>615683.97467010305</v>
      </c>
      <c r="BV410" s="51">
        <v>633887.76261158905</v>
      </c>
      <c r="BW410" s="51">
        <v>652215.63692543097</v>
      </c>
      <c r="BX410" s="51">
        <v>670519.52503469004</v>
      </c>
      <c r="BY410" s="51">
        <v>688799.91535330098</v>
      </c>
      <c r="BZ410" s="51">
        <v>707642.32303413702</v>
      </c>
      <c r="CA410" s="51">
        <v>734307.06625717005</v>
      </c>
      <c r="CB410" s="51">
        <v>734307.06625717005</v>
      </c>
      <c r="CC410" s="51">
        <v>753538.786269326</v>
      </c>
      <c r="CD410" s="51">
        <v>772390.13389302394</v>
      </c>
      <c r="CE410" s="51">
        <v>791212.73759453895</v>
      </c>
      <c r="CF410" s="51">
        <v>809947.82794469595</v>
      </c>
      <c r="CG410" s="51">
        <v>829176.15859004296</v>
      </c>
      <c r="CH410" s="51">
        <v>856504.59984707297</v>
      </c>
      <c r="CI410" s="51">
        <v>875163.48210026801</v>
      </c>
      <c r="CJ410" s="51">
        <v>893949.55288249103</v>
      </c>
      <c r="CK410" s="51">
        <v>912711.037805525</v>
      </c>
      <c r="CL410" s="51">
        <v>931448.43749364396</v>
      </c>
      <c r="CM410" s="51">
        <v>950761.90496610198</v>
      </c>
      <c r="CN410" s="51">
        <v>978093.26625716896</v>
      </c>
      <c r="CO410" s="51">
        <v>978093.26625716896</v>
      </c>
    </row>
    <row r="411" spans="1:93" outlineLevel="1">
      <c r="A411" s="50" t="s">
        <v>1145</v>
      </c>
      <c r="B411" s="51" t="s">
        <v>775</v>
      </c>
      <c r="AC411" s="51">
        <v>30671.2781337628</v>
      </c>
      <c r="AD411" s="51">
        <v>61510.879574895996</v>
      </c>
      <c r="AE411" s="51">
        <v>92159.458011491704</v>
      </c>
      <c r="AF411" s="51">
        <v>122611.604267759</v>
      </c>
      <c r="AG411" s="51">
        <v>153042.22170278101</v>
      </c>
      <c r="AH411" s="51">
        <v>198352.07238665401</v>
      </c>
      <c r="AI411" s="51">
        <v>228617.39645572199</v>
      </c>
      <c r="AJ411" s="51">
        <v>259136.28774435</v>
      </c>
      <c r="AK411" s="51">
        <v>289702.26929336798</v>
      </c>
      <c r="AL411" s="51">
        <v>320264.55204438698</v>
      </c>
      <c r="AM411" s="51">
        <v>351048.52648368198</v>
      </c>
      <c r="AN411" s="51">
        <v>396724.306821468</v>
      </c>
      <c r="AO411" s="51">
        <v>396724.306821468</v>
      </c>
      <c r="AP411" s="51">
        <v>428396.415691662</v>
      </c>
      <c r="AQ411" s="51">
        <v>459442.10135629302</v>
      </c>
      <c r="AR411" s="51">
        <v>490440.44956841797</v>
      </c>
      <c r="AS411" s="51">
        <v>521294.67482169601</v>
      </c>
      <c r="AT411" s="51">
        <v>552961.20185134199</v>
      </c>
      <c r="AU411" s="51">
        <v>597967.54378010496</v>
      </c>
      <c r="AV411" s="51">
        <v>628696.26433893899</v>
      </c>
      <c r="AW411" s="51">
        <v>659634.44764660101</v>
      </c>
      <c r="AX411" s="51">
        <v>690532.14128363703</v>
      </c>
      <c r="AY411" s="51">
        <v>721390.16971226002</v>
      </c>
      <c r="AZ411" s="51">
        <v>753196.90587844595</v>
      </c>
      <c r="BA411" s="51">
        <v>798208.05667278799</v>
      </c>
      <c r="BB411" s="51">
        <v>798208.05667278799</v>
      </c>
      <c r="BC411" s="51">
        <v>853464.07374647097</v>
      </c>
      <c r="BD411" s="51">
        <v>907627.21596664097</v>
      </c>
      <c r="BE411" s="51">
        <v>961707.77198787394</v>
      </c>
      <c r="BF411" s="51">
        <v>1015536.88720018</v>
      </c>
      <c r="BG411" s="51">
        <v>1070783.1660439901</v>
      </c>
      <c r="BH411" s="51">
        <v>1149302.4464693</v>
      </c>
      <c r="BI411" s="51">
        <v>1202912.6027999199</v>
      </c>
      <c r="BJ411" s="51">
        <v>1256888.1935028699</v>
      </c>
      <c r="BK411" s="51">
        <v>1310793.1448322099</v>
      </c>
      <c r="BL411" s="51">
        <v>1364628.8951669999</v>
      </c>
      <c r="BM411" s="51">
        <v>1420119.78665958</v>
      </c>
      <c r="BN411" s="51">
        <v>1498647.45667278</v>
      </c>
      <c r="BO411" s="51">
        <v>1498647.45667278</v>
      </c>
      <c r="BP411" s="51">
        <v>1555284.87535705</v>
      </c>
      <c r="BQ411" s="51">
        <v>1610802.09729306</v>
      </c>
      <c r="BR411" s="51">
        <v>1666234.6683733901</v>
      </c>
      <c r="BS411" s="51">
        <v>1721409.5126191799</v>
      </c>
      <c r="BT411" s="51">
        <v>1778036.9496176201</v>
      </c>
      <c r="BU411" s="51">
        <v>1858519.2137356801</v>
      </c>
      <c r="BV411" s="51">
        <v>1913469.6251230501</v>
      </c>
      <c r="BW411" s="51">
        <v>1968794.6067498899</v>
      </c>
      <c r="BX411" s="51">
        <v>2024047.1830172599</v>
      </c>
      <c r="BY411" s="51">
        <v>2079228.8282637501</v>
      </c>
      <c r="BZ411" s="51">
        <v>2136106.9932324099</v>
      </c>
      <c r="CA411" s="51">
        <v>2216597.8566727801</v>
      </c>
      <c r="CB411" s="51">
        <v>2216597.8566727801</v>
      </c>
      <c r="CC411" s="51">
        <v>2274651.1982044098</v>
      </c>
      <c r="CD411" s="51">
        <v>2331556.3383186599</v>
      </c>
      <c r="CE411" s="51">
        <v>2388374.7113247099</v>
      </c>
      <c r="CF411" s="51">
        <v>2444928.91438278</v>
      </c>
      <c r="CG411" s="51">
        <v>2502972.0246886602</v>
      </c>
      <c r="CH411" s="51">
        <v>2585466.3274768898</v>
      </c>
      <c r="CI411" s="51">
        <v>2641790.4869050798</v>
      </c>
      <c r="CJ411" s="51">
        <v>2698498.58074527</v>
      </c>
      <c r="CK411" s="51">
        <v>2755132.4591081399</v>
      </c>
      <c r="CL411" s="51">
        <v>2811693.6331904102</v>
      </c>
      <c r="CM411" s="51">
        <v>2869993.7396098902</v>
      </c>
      <c r="CN411" s="51">
        <v>2952496.8566727899</v>
      </c>
      <c r="CO411" s="51">
        <v>2952496.8566727899</v>
      </c>
    </row>
    <row r="412" spans="1:93" outlineLevel="1">
      <c r="A412" s="50" t="s">
        <v>1146</v>
      </c>
      <c r="B412" s="51" t="s">
        <v>775</v>
      </c>
      <c r="AC412" s="51">
        <v>23165.071483357398</v>
      </c>
      <c r="AD412" s="51">
        <v>46457.272375230103</v>
      </c>
      <c r="AE412" s="51">
        <v>69605.199476627298</v>
      </c>
      <c r="AF412" s="51">
        <v>92604.767403715799</v>
      </c>
      <c r="AG412" s="51">
        <v>115588.07527535599</v>
      </c>
      <c r="AH412" s="51">
        <v>149809.20963482599</v>
      </c>
      <c r="AI412" s="51">
        <v>172667.676519359</v>
      </c>
      <c r="AJ412" s="51">
        <v>195717.65491317201</v>
      </c>
      <c r="AK412" s="51">
        <v>218803.19912994801</v>
      </c>
      <c r="AL412" s="51">
        <v>241885.94975854401</v>
      </c>
      <c r="AM412" s="51">
        <v>265136.13728963002</v>
      </c>
      <c r="AN412" s="51">
        <v>299633.64704349398</v>
      </c>
      <c r="AO412" s="51">
        <v>299633.64704349398</v>
      </c>
      <c r="AP412" s="51">
        <v>323554.615149452</v>
      </c>
      <c r="AQ412" s="51">
        <v>347002.46510649001</v>
      </c>
      <c r="AR412" s="51">
        <v>370414.56254397501</v>
      </c>
      <c r="AS412" s="51">
        <v>393717.80835064501</v>
      </c>
      <c r="AT412" s="51">
        <v>417634.56066439702</v>
      </c>
      <c r="AU412" s="51">
        <v>451626.46421133698</v>
      </c>
      <c r="AV412" s="51">
        <v>474834.92018871999</v>
      </c>
      <c r="AW412" s="51">
        <v>498201.57692736702</v>
      </c>
      <c r="AX412" s="51">
        <v>521537.65306515602</v>
      </c>
      <c r="AY412" s="51">
        <v>544843.77129299904</v>
      </c>
      <c r="AZ412" s="51">
        <v>568866.41924815194</v>
      </c>
      <c r="BA412" s="51">
        <v>602861.95478311705</v>
      </c>
      <c r="BB412" s="51">
        <v>602861.95478311705</v>
      </c>
      <c r="BC412" s="51">
        <v>644595.11428709503</v>
      </c>
      <c r="BD412" s="51">
        <v>685502.85923904798</v>
      </c>
      <c r="BE412" s="51">
        <v>726348.22939101397</v>
      </c>
      <c r="BF412" s="51">
        <v>767003.69408217398</v>
      </c>
      <c r="BG412" s="51">
        <v>808729.49860253197</v>
      </c>
      <c r="BH412" s="51">
        <v>868032.68091039697</v>
      </c>
      <c r="BI412" s="51">
        <v>908522.77273506299</v>
      </c>
      <c r="BJ412" s="51">
        <v>949288.86583084101</v>
      </c>
      <c r="BK412" s="51">
        <v>990001.60719404498</v>
      </c>
      <c r="BL412" s="51">
        <v>1030662.08318786</v>
      </c>
      <c r="BM412" s="51">
        <v>1072572.63607098</v>
      </c>
      <c r="BN412" s="51">
        <v>1131882.1547831099</v>
      </c>
      <c r="BO412" s="51">
        <v>1131882.1547831099</v>
      </c>
      <c r="BP412" s="51">
        <v>1174658.65075358</v>
      </c>
      <c r="BQ412" s="51">
        <v>1216589.0966602999</v>
      </c>
      <c r="BR412" s="51">
        <v>1258455.60838586</v>
      </c>
      <c r="BS412" s="51">
        <v>1300127.4669800601</v>
      </c>
      <c r="BT412" s="51">
        <v>1342896.4240910001</v>
      </c>
      <c r="BU412" s="51">
        <v>1403682.1965841299</v>
      </c>
      <c r="BV412" s="51">
        <v>1445184.54796053</v>
      </c>
      <c r="BW412" s="51">
        <v>1486969.80068929</v>
      </c>
      <c r="BX412" s="51">
        <v>1528700.3678826001</v>
      </c>
      <c r="BY412" s="51">
        <v>1570377.36306292</v>
      </c>
      <c r="BZ412" s="51">
        <v>1613335.6872787999</v>
      </c>
      <c r="CA412" s="51">
        <v>1674127.9547831099</v>
      </c>
      <c r="CB412" s="51">
        <v>1674127.9547831099</v>
      </c>
      <c r="CC412" s="51">
        <v>1717973.8517222099</v>
      </c>
      <c r="CD412" s="51">
        <v>1760952.54757204</v>
      </c>
      <c r="CE412" s="51">
        <v>1803865.7109032699</v>
      </c>
      <c r="CF412" s="51">
        <v>1846579.3548268699</v>
      </c>
      <c r="CG412" s="51">
        <v>1890417.52443696</v>
      </c>
      <c r="CH412" s="51">
        <v>1952722.92499939</v>
      </c>
      <c r="CI412" s="51">
        <v>1995262.8240700399</v>
      </c>
      <c r="CJ412" s="51">
        <v>2038092.6969512601</v>
      </c>
      <c r="CK412" s="51">
        <v>2080866.51717326</v>
      </c>
      <c r="CL412" s="51">
        <v>2123585.4260962601</v>
      </c>
      <c r="CM412" s="51">
        <v>2167617.6969383201</v>
      </c>
      <c r="CN412" s="51">
        <v>2229929.7547831102</v>
      </c>
      <c r="CO412" s="51">
        <v>2229929.7547831102</v>
      </c>
    </row>
    <row r="413" spans="1:93" outlineLevel="1">
      <c r="A413" s="50" t="s">
        <v>1147</v>
      </c>
      <c r="B413" s="51" t="s">
        <v>775</v>
      </c>
      <c r="AC413" s="51">
        <v>14282.224523573699</v>
      </c>
      <c r="AD413" s="51">
        <v>28642.829584728301</v>
      </c>
      <c r="AE413" s="51">
        <v>42914.483887845403</v>
      </c>
      <c r="AF413" s="51">
        <v>57094.668624847298</v>
      </c>
      <c r="AG413" s="51">
        <v>71264.828365257301</v>
      </c>
      <c r="AH413" s="51">
        <v>92363.572857562307</v>
      </c>
      <c r="AI413" s="51">
        <v>106456.76296682299</v>
      </c>
      <c r="AJ413" s="51">
        <v>120668.02784120401</v>
      </c>
      <c r="AK413" s="51">
        <v>134901.22051620801</v>
      </c>
      <c r="AL413" s="51">
        <v>149132.69082857599</v>
      </c>
      <c r="AM413" s="51">
        <v>163467.39291541101</v>
      </c>
      <c r="AN413" s="51">
        <v>184736.53426741701</v>
      </c>
      <c r="AO413" s="51">
        <v>184736.53426741701</v>
      </c>
      <c r="AP413" s="51">
        <v>199484.80031770701</v>
      </c>
      <c r="AQ413" s="51">
        <v>213941.36946415101</v>
      </c>
      <c r="AR413" s="51">
        <v>228375.89570380401</v>
      </c>
      <c r="AS413" s="51">
        <v>242743.31041167601</v>
      </c>
      <c r="AT413" s="51">
        <v>257488.97725173301</v>
      </c>
      <c r="AU413" s="51">
        <v>278446.39146864298</v>
      </c>
      <c r="AV413" s="51">
        <v>292755.36432688002</v>
      </c>
      <c r="AW413" s="51">
        <v>307161.87449657201</v>
      </c>
      <c r="AX413" s="51">
        <v>321549.53046122298</v>
      </c>
      <c r="AY413" s="51">
        <v>335918.716135533</v>
      </c>
      <c r="AZ413" s="51">
        <v>350729.67201765801</v>
      </c>
      <c r="BA413" s="51">
        <v>371689.32550537999</v>
      </c>
      <c r="BB413" s="51">
        <v>371689.32550537999</v>
      </c>
      <c r="BC413" s="51">
        <v>397419.54177245998</v>
      </c>
      <c r="BD413" s="51">
        <v>422640.85588149499</v>
      </c>
      <c r="BE413" s="51">
        <v>447823.71335047699</v>
      </c>
      <c r="BF413" s="51">
        <v>472889.48626044497</v>
      </c>
      <c r="BG413" s="51">
        <v>498615.167876388</v>
      </c>
      <c r="BH413" s="51">
        <v>535178.02878228098</v>
      </c>
      <c r="BI413" s="51">
        <v>560141.84249073698</v>
      </c>
      <c r="BJ413" s="51">
        <v>585275.82238071598</v>
      </c>
      <c r="BK413" s="51">
        <v>610376.90872432303</v>
      </c>
      <c r="BL413" s="51">
        <v>635445.77130932698</v>
      </c>
      <c r="BM413" s="51">
        <v>661285.35792037402</v>
      </c>
      <c r="BN413" s="51">
        <v>697852.12550537998</v>
      </c>
      <c r="BO413" s="51">
        <v>697852.12550537998</v>
      </c>
      <c r="BP413" s="51">
        <v>724225.60743913695</v>
      </c>
      <c r="BQ413" s="51">
        <v>750077.46445797198</v>
      </c>
      <c r="BR413" s="51">
        <v>775889.90340541804</v>
      </c>
      <c r="BS413" s="51">
        <v>801582.33063318604</v>
      </c>
      <c r="BT413" s="51">
        <v>827951.16454771894</v>
      </c>
      <c r="BU413" s="51">
        <v>865428.11155580904</v>
      </c>
      <c r="BV413" s="51">
        <v>891016.03056137101</v>
      </c>
      <c r="BW413" s="51">
        <v>916778.36997084797</v>
      </c>
      <c r="BX413" s="51">
        <v>942506.99348217796</v>
      </c>
      <c r="BY413" s="51">
        <v>968202.58762809099</v>
      </c>
      <c r="BZ413" s="51">
        <v>994688.17420802498</v>
      </c>
      <c r="CA413" s="51">
        <v>1032169.12550538</v>
      </c>
      <c r="CB413" s="51">
        <v>1032169.12550538</v>
      </c>
      <c r="CC413" s="51">
        <v>1059201.93461646</v>
      </c>
      <c r="CD413" s="51">
        <v>1085700.0783849901</v>
      </c>
      <c r="CE413" s="51">
        <v>1112157.8186450901</v>
      </c>
      <c r="CF413" s="51">
        <v>1138492.5469374401</v>
      </c>
      <c r="CG413" s="51">
        <v>1165520.59183056</v>
      </c>
      <c r="CH413" s="51">
        <v>1203934.4484870599</v>
      </c>
      <c r="CI413" s="51">
        <v>1230162.0558907599</v>
      </c>
      <c r="CJ413" s="51">
        <v>1256568.4441432001</v>
      </c>
      <c r="CK413" s="51">
        <v>1282940.2736126599</v>
      </c>
      <c r="CL413" s="51">
        <v>1309278.24799492</v>
      </c>
      <c r="CM413" s="51">
        <v>1336425.9643263801</v>
      </c>
      <c r="CN413" s="51">
        <v>1374843.9255053799</v>
      </c>
      <c r="CO413" s="51">
        <v>1374843.9255053799</v>
      </c>
    </row>
    <row r="414" spans="1:93" outlineLevel="1">
      <c r="A414" s="50" t="s">
        <v>1148</v>
      </c>
      <c r="B414" s="51" t="s">
        <v>775</v>
      </c>
      <c r="AC414" s="51">
        <v>8335.2053768558599</v>
      </c>
      <c r="AD414" s="51">
        <v>16716.154179548899</v>
      </c>
      <c r="AE414" s="51">
        <v>25045.190702369498</v>
      </c>
      <c r="AF414" s="51">
        <v>33320.844951438303</v>
      </c>
      <c r="AG414" s="51">
        <v>41590.648542904099</v>
      </c>
      <c r="AH414" s="51">
        <v>53904.0222926934</v>
      </c>
      <c r="AI414" s="51">
        <v>62128.905873110001</v>
      </c>
      <c r="AJ414" s="51">
        <v>70422.698706106501</v>
      </c>
      <c r="AK414" s="51">
        <v>78729.288755766</v>
      </c>
      <c r="AL414" s="51">
        <v>87034.873622634201</v>
      </c>
      <c r="AM414" s="51">
        <v>95400.705269700498</v>
      </c>
      <c r="AN414" s="51">
        <v>107813.52380967799</v>
      </c>
      <c r="AO414" s="51">
        <v>107813.52380967799</v>
      </c>
      <c r="AP414" s="51">
        <v>116420.714256711</v>
      </c>
      <c r="AQ414" s="51">
        <v>124857.66836574599</v>
      </c>
      <c r="AR414" s="51">
        <v>133281.758081359</v>
      </c>
      <c r="AS414" s="51">
        <v>141666.681041148</v>
      </c>
      <c r="AT414" s="51">
        <v>150272.35457104599</v>
      </c>
      <c r="AU414" s="51">
        <v>162503.24699102301</v>
      </c>
      <c r="AV414" s="51">
        <v>170854.06288166999</v>
      </c>
      <c r="AW414" s="51">
        <v>179261.802224371</v>
      </c>
      <c r="AX414" s="51">
        <v>187658.538122128</v>
      </c>
      <c r="AY414" s="51">
        <v>196044.49463022401</v>
      </c>
      <c r="AZ414" s="51">
        <v>204688.271298298</v>
      </c>
      <c r="BA414" s="51">
        <v>216920.47057226501</v>
      </c>
      <c r="BB414" s="51">
        <v>216920.47057226501</v>
      </c>
      <c r="BC414" s="51">
        <v>231936.81331622601</v>
      </c>
      <c r="BD414" s="51">
        <v>246656.15703192301</v>
      </c>
      <c r="BE414" s="51">
        <v>261353.05717070599</v>
      </c>
      <c r="BF414" s="51">
        <v>275981.625902945</v>
      </c>
      <c r="BG414" s="51">
        <v>290995.32219127699</v>
      </c>
      <c r="BH414" s="51">
        <v>312333.67571942502</v>
      </c>
      <c r="BI414" s="51">
        <v>326902.74031458597</v>
      </c>
      <c r="BJ414" s="51">
        <v>341571.11514012702</v>
      </c>
      <c r="BK414" s="51">
        <v>356220.29305098701</v>
      </c>
      <c r="BL414" s="51">
        <v>370850.664940216</v>
      </c>
      <c r="BM414" s="51">
        <v>385930.83701829502</v>
      </c>
      <c r="BN414" s="51">
        <v>407271.47057226498</v>
      </c>
      <c r="BO414" s="51">
        <v>407271.47057226498</v>
      </c>
      <c r="BP414" s="51">
        <v>422663.20808642299</v>
      </c>
      <c r="BQ414" s="51">
        <v>437750.52186952002</v>
      </c>
      <c r="BR414" s="51">
        <v>452814.83100690402</v>
      </c>
      <c r="BS414" s="51">
        <v>467809.10051536898</v>
      </c>
      <c r="BT414" s="51">
        <v>483198.12541493902</v>
      </c>
      <c r="BU414" s="51">
        <v>505069.91817364102</v>
      </c>
      <c r="BV414" s="51">
        <v>520003.19599628</v>
      </c>
      <c r="BW414" s="51">
        <v>535038.266713802</v>
      </c>
      <c r="BX414" s="51">
        <v>550053.66061141598</v>
      </c>
      <c r="BY414" s="51">
        <v>565049.77835414</v>
      </c>
      <c r="BZ414" s="51">
        <v>580506.94087711605</v>
      </c>
      <c r="CA414" s="51">
        <v>602381.07057226601</v>
      </c>
      <c r="CB414" s="51">
        <v>602381.07057226601</v>
      </c>
      <c r="CC414" s="51">
        <v>618157.60625521897</v>
      </c>
      <c r="CD414" s="51">
        <v>633622.10752026597</v>
      </c>
      <c r="CE414" s="51">
        <v>649063.02901638497</v>
      </c>
      <c r="CF414" s="51">
        <v>664432.15987133502</v>
      </c>
      <c r="CG414" s="51">
        <v>680205.91512350203</v>
      </c>
      <c r="CH414" s="51">
        <v>702624.509423882</v>
      </c>
      <c r="CI414" s="51">
        <v>717931.12378211296</v>
      </c>
      <c r="CJ414" s="51">
        <v>733342.07588888705</v>
      </c>
      <c r="CK414" s="51">
        <v>748732.85924920801</v>
      </c>
      <c r="CL414" s="51">
        <v>764103.88454483997</v>
      </c>
      <c r="CM414" s="51">
        <v>779947.48088194302</v>
      </c>
      <c r="CN414" s="51">
        <v>802368.47057226603</v>
      </c>
      <c r="CO414" s="51">
        <v>802368.47057226603</v>
      </c>
    </row>
    <row r="415" spans="1:93" outlineLevel="1">
      <c r="A415" s="50" t="s">
        <v>1149</v>
      </c>
      <c r="B415" s="51" t="s">
        <v>775</v>
      </c>
      <c r="AC415" s="51">
        <v>33207480.934539299</v>
      </c>
      <c r="AD415" s="51">
        <v>33425906.201788999</v>
      </c>
      <c r="AE415" s="51">
        <v>673160.43651138095</v>
      </c>
      <c r="AF415" s="51">
        <v>916343.93924091698</v>
      </c>
      <c r="AG415" s="51">
        <v>1159818.0926840501</v>
      </c>
      <c r="AH415" s="51">
        <v>28237.684082321201</v>
      </c>
      <c r="AI415" s="51">
        <v>276026.99656456098</v>
      </c>
      <c r="AJ415" s="51">
        <v>520795.20099649701</v>
      </c>
      <c r="AK415" s="51">
        <v>15041.457708714501</v>
      </c>
      <c r="AL415" s="51">
        <v>241398.41921764199</v>
      </c>
      <c r="AM415" s="51">
        <v>477225.20228087401</v>
      </c>
      <c r="AN415" s="51">
        <v>14166.5364028232</v>
      </c>
      <c r="AO415" s="51">
        <v>14166.5364028232</v>
      </c>
      <c r="AP415" s="51">
        <v>351931.723648071</v>
      </c>
      <c r="AQ415" s="51">
        <v>664091.55352371896</v>
      </c>
      <c r="AR415" s="51">
        <v>19656.837344846099</v>
      </c>
      <c r="AS415" s="51">
        <v>354421.24893812602</v>
      </c>
      <c r="AT415" s="51">
        <v>691481.25242900604</v>
      </c>
      <c r="AU415" s="51">
        <v>20776.951960554601</v>
      </c>
      <c r="AV415" s="51">
        <v>362984.77504477801</v>
      </c>
      <c r="AW415" s="51">
        <v>700195.79536765802</v>
      </c>
      <c r="AX415" s="51">
        <v>20352.236192348901</v>
      </c>
      <c r="AY415" s="51">
        <v>330380.32516559598</v>
      </c>
      <c r="AZ415" s="51">
        <v>653942.79250338895</v>
      </c>
      <c r="BA415" s="51">
        <v>19356.570101838701</v>
      </c>
      <c r="BB415" s="51">
        <v>19356.570101838701</v>
      </c>
      <c r="BC415" s="51">
        <v>352356.22645086999</v>
      </c>
      <c r="BD415" s="51">
        <v>696826.95722797199</v>
      </c>
      <c r="BE415" s="51">
        <v>21079.9039578546</v>
      </c>
      <c r="BF415" s="51">
        <v>376266.05133018101</v>
      </c>
      <c r="BG415" s="51">
        <v>722277.85960397904</v>
      </c>
      <c r="BH415" s="51">
        <v>21279.526980550301</v>
      </c>
      <c r="BI415" s="51">
        <v>358933.26085798402</v>
      </c>
      <c r="BJ415" s="51">
        <v>693530.07105144695</v>
      </c>
      <c r="BK415" s="51">
        <v>20553.228256817099</v>
      </c>
      <c r="BL415" s="51">
        <v>368480.40137555398</v>
      </c>
      <c r="BM415" s="51">
        <v>708766.26463078696</v>
      </c>
      <c r="BN415" s="51">
        <v>20791.405777918899</v>
      </c>
      <c r="BO415" s="51">
        <v>20791.405777918899</v>
      </c>
      <c r="BP415" s="51">
        <v>405085.96030019299</v>
      </c>
      <c r="BQ415" s="51">
        <v>857597.127047549</v>
      </c>
      <c r="BR415" s="51">
        <v>27712.253026089202</v>
      </c>
      <c r="BS415" s="51">
        <v>543941.89391255495</v>
      </c>
      <c r="BT415" s="51">
        <v>1005615.73681243</v>
      </c>
      <c r="BU415" s="51">
        <v>28832.828698569901</v>
      </c>
      <c r="BV415" s="51">
        <v>440804.949713198</v>
      </c>
      <c r="BW415" s="51">
        <v>834599.82343227603</v>
      </c>
      <c r="BX415" s="51">
        <v>24512.555360415001</v>
      </c>
      <c r="BY415" s="51">
        <v>497579.03324364999</v>
      </c>
      <c r="BZ415" s="51">
        <v>925203.94611499296</v>
      </c>
      <c r="CA415" s="51">
        <v>25928.861532185601</v>
      </c>
      <c r="CB415" s="51">
        <v>25928.861532185601</v>
      </c>
      <c r="CC415" s="51">
        <v>485892.45630247798</v>
      </c>
      <c r="CD415" s="51">
        <v>961700.74198825401</v>
      </c>
      <c r="CE415" s="51">
        <v>29100.955227340099</v>
      </c>
      <c r="CF415" s="51">
        <v>519710.16170276102</v>
      </c>
      <c r="CG415" s="51">
        <v>997647.09686815401</v>
      </c>
      <c r="CH415" s="51">
        <v>29392.5231817409</v>
      </c>
      <c r="CI415" s="51">
        <v>495784.671824352</v>
      </c>
      <c r="CJ415" s="51">
        <v>957954.37284634495</v>
      </c>
      <c r="CK415" s="51">
        <v>28389.622694103899</v>
      </c>
      <c r="CL415" s="51">
        <v>508972.20052782301</v>
      </c>
      <c r="CM415" s="51">
        <v>979000.03968070901</v>
      </c>
      <c r="CN415" s="51">
        <v>28718.6173303223</v>
      </c>
      <c r="CO415" s="51">
        <v>28718.6173303223</v>
      </c>
    </row>
    <row r="416" spans="1:93" outlineLevel="1">
      <c r="A416" s="50" t="s">
        <v>1150</v>
      </c>
      <c r="B416" s="51" t="s">
        <v>775</v>
      </c>
      <c r="AC416" s="51">
        <v>264201.66302563198</v>
      </c>
      <c r="AD416" s="51">
        <v>412438.62466886401</v>
      </c>
      <c r="AE416" s="51">
        <v>11399.334262381401</v>
      </c>
      <c r="AF416" s="51">
        <v>176438.773244365</v>
      </c>
      <c r="AG416" s="51">
        <v>341675.46586474899</v>
      </c>
      <c r="AH416" s="51">
        <v>10254.863903455</v>
      </c>
      <c r="AI416" s="51">
        <v>178420.091638015</v>
      </c>
      <c r="AJ416" s="51">
        <v>344535.00768559898</v>
      </c>
      <c r="AK416" s="51">
        <v>10029.888368412099</v>
      </c>
      <c r="AL416" s="51">
        <v>163649.79069644399</v>
      </c>
      <c r="AM416" s="51">
        <v>323696.502487452</v>
      </c>
      <c r="AN416" s="51">
        <v>9610.7284699864904</v>
      </c>
      <c r="AO416" s="51">
        <v>9610.7284699864904</v>
      </c>
      <c r="AP416" s="51">
        <v>238839.17688409801</v>
      </c>
      <c r="AQ416" s="51">
        <v>450690.23839581001</v>
      </c>
      <c r="AR416" s="51">
        <v>13340.2802369331</v>
      </c>
      <c r="AS416" s="51">
        <v>240532.21579325301</v>
      </c>
      <c r="AT416" s="51">
        <v>469282.08268397301</v>
      </c>
      <c r="AU416" s="51">
        <v>14100.529477513101</v>
      </c>
      <c r="AV416" s="51">
        <v>246344.02668496899</v>
      </c>
      <c r="AW416" s="51">
        <v>475196.38298368902</v>
      </c>
      <c r="AX416" s="51">
        <v>13812.292357746701</v>
      </c>
      <c r="AY416" s="51">
        <v>224216.62200385801</v>
      </c>
      <c r="AZ416" s="51">
        <v>443806.22197950602</v>
      </c>
      <c r="BA416" s="51">
        <v>13136.571495300799</v>
      </c>
      <c r="BB416" s="51">
        <v>13136.571495300799</v>
      </c>
      <c r="BC416" s="51">
        <v>239130.83446206499</v>
      </c>
      <c r="BD416" s="51">
        <v>472910.081471249</v>
      </c>
      <c r="BE416" s="51">
        <v>14306.1329569916</v>
      </c>
      <c r="BF416" s="51">
        <v>255357.52763855</v>
      </c>
      <c r="BG416" s="51">
        <v>490182.64561606798</v>
      </c>
      <c r="BH416" s="51">
        <v>14441.6095469186</v>
      </c>
      <c r="BI416" s="51">
        <v>243594.418778725</v>
      </c>
      <c r="BJ416" s="51">
        <v>470672.609608581</v>
      </c>
      <c r="BK416" s="51">
        <v>13948.6980930051</v>
      </c>
      <c r="BL416" s="51">
        <v>250073.70169560201</v>
      </c>
      <c r="BM416" s="51">
        <v>481012.83751191798</v>
      </c>
      <c r="BN416" s="51">
        <v>14110.340161729</v>
      </c>
      <c r="BO416" s="51">
        <v>14110.340161729</v>
      </c>
      <c r="BP416" s="51">
        <v>274916.509043695</v>
      </c>
      <c r="BQ416" s="51">
        <v>582018.71069314994</v>
      </c>
      <c r="BR416" s="51">
        <v>18807.257239974999</v>
      </c>
      <c r="BS416" s="51">
        <v>369152.77558925701</v>
      </c>
      <c r="BT416" s="51">
        <v>682473.33874272997</v>
      </c>
      <c r="BU416" s="51">
        <v>19567.749535905099</v>
      </c>
      <c r="BV416" s="51">
        <v>299157.635220261</v>
      </c>
      <c r="BW416" s="51">
        <v>566411.311160855</v>
      </c>
      <c r="BX416" s="51">
        <v>16635.743540535699</v>
      </c>
      <c r="BY416" s="51">
        <v>337688.05685417901</v>
      </c>
      <c r="BZ416" s="51">
        <v>627900.89992478106</v>
      </c>
      <c r="CA416" s="51">
        <v>17596.936933147099</v>
      </c>
      <c r="CB416" s="51">
        <v>17596.936933147099</v>
      </c>
      <c r="CC416" s="51">
        <v>329756.81941273098</v>
      </c>
      <c r="CD416" s="51">
        <v>652669.89390650694</v>
      </c>
      <c r="CE416" s="51">
        <v>19749.716862585101</v>
      </c>
      <c r="CF416" s="51">
        <v>352707.61609209399</v>
      </c>
      <c r="CG416" s="51">
        <v>677065.32441983605</v>
      </c>
      <c r="CH416" s="51">
        <v>19947.592997599699</v>
      </c>
      <c r="CI416" s="51">
        <v>336470.29167419003</v>
      </c>
      <c r="CJ416" s="51">
        <v>650127.37496726902</v>
      </c>
      <c r="CK416" s="51">
        <v>19266.962395702099</v>
      </c>
      <c r="CL416" s="51">
        <v>345420.16826676502</v>
      </c>
      <c r="CM416" s="51">
        <v>664410.27248440904</v>
      </c>
      <c r="CN416" s="51">
        <v>19490.238603093399</v>
      </c>
      <c r="CO416" s="51">
        <v>19490.238603093399</v>
      </c>
    </row>
    <row r="417" spans="1:93" outlineLevel="1">
      <c r="A417" s="50" t="s">
        <v>1151</v>
      </c>
      <c r="B417" s="51" t="s">
        <v>775</v>
      </c>
      <c r="AC417" s="51">
        <v>206613.87266301599</v>
      </c>
      <c r="AD417" s="51">
        <v>398059.64299483103</v>
      </c>
      <c r="AE417" s="51">
        <v>12030.0952318748</v>
      </c>
      <c r="AF417" s="51">
        <v>225176.008240266</v>
      </c>
      <c r="AG417" s="51">
        <v>438576.67130785802</v>
      </c>
      <c r="AH417" s="51">
        <v>13190.1605827372</v>
      </c>
      <c r="AI417" s="51">
        <v>230372.981991017</v>
      </c>
      <c r="AJ417" s="51">
        <v>444907.85719220899</v>
      </c>
      <c r="AK417" s="51">
        <v>12952.3707442702</v>
      </c>
      <c r="AL417" s="51">
        <v>211350.12669848601</v>
      </c>
      <c r="AM417" s="51">
        <v>418048.00884779001</v>
      </c>
      <c r="AN417" s="51">
        <v>12412.087394358499</v>
      </c>
      <c r="AO417" s="51">
        <v>12412.087394358499</v>
      </c>
      <c r="AP417" s="51">
        <v>308457.12502961402</v>
      </c>
      <c r="AQ417" s="51">
        <v>582059.53307367</v>
      </c>
      <c r="AR417" s="51">
        <v>17228.767604537799</v>
      </c>
      <c r="AS417" s="51">
        <v>310643.68000969698</v>
      </c>
      <c r="AT417" s="51">
        <v>606070.63692205795</v>
      </c>
      <c r="AU417" s="51">
        <v>18210.618301318002</v>
      </c>
      <c r="AV417" s="51">
        <v>318149.545371646</v>
      </c>
      <c r="AW417" s="51">
        <v>613708.86578800599</v>
      </c>
      <c r="AX417" s="51">
        <v>17838.364474952501</v>
      </c>
      <c r="AY417" s="51">
        <v>289572.34042620799</v>
      </c>
      <c r="AZ417" s="51">
        <v>573168.95262183202</v>
      </c>
      <c r="BA417" s="51">
        <v>16965.681308883901</v>
      </c>
      <c r="BB417" s="51">
        <v>16965.681308883901</v>
      </c>
      <c r="BC417" s="51">
        <v>308833.81786967203</v>
      </c>
      <c r="BD417" s="51">
        <v>610756.14233677497</v>
      </c>
      <c r="BE417" s="51">
        <v>18476.152061267399</v>
      </c>
      <c r="BF417" s="51">
        <v>329790.34410087799</v>
      </c>
      <c r="BG417" s="51">
        <v>633063.39493865496</v>
      </c>
      <c r="BH417" s="51">
        <v>18651.1180065554</v>
      </c>
      <c r="BI417" s="51">
        <v>314598.468793921</v>
      </c>
      <c r="BJ417" s="51">
        <v>607866.48162331001</v>
      </c>
      <c r="BK417" s="51">
        <v>18014.530397407201</v>
      </c>
      <c r="BL417" s="51">
        <v>322966.36365272698</v>
      </c>
      <c r="BM417" s="51">
        <v>621220.72792205296</v>
      </c>
      <c r="BN417" s="51">
        <v>18223.2886586522</v>
      </c>
      <c r="BO417" s="51">
        <v>18223.2886586522</v>
      </c>
      <c r="BP417" s="51">
        <v>355050.46964922699</v>
      </c>
      <c r="BQ417" s="51">
        <v>751668.26937772601</v>
      </c>
      <c r="BR417" s="51">
        <v>24289.285278264699</v>
      </c>
      <c r="BS417" s="51">
        <v>476755.16760053602</v>
      </c>
      <c r="BT417" s="51">
        <v>881403.88617101603</v>
      </c>
      <c r="BU417" s="51">
        <v>25271.4494552137</v>
      </c>
      <c r="BV417" s="51">
        <v>386357.51360870001</v>
      </c>
      <c r="BW417" s="51">
        <v>731511.55142280704</v>
      </c>
      <c r="BX417" s="51">
        <v>21484.8085245125</v>
      </c>
      <c r="BY417" s="51">
        <v>436118.96425599803</v>
      </c>
      <c r="BZ417" s="51">
        <v>810924.41551421001</v>
      </c>
      <c r="CA417" s="51">
        <v>22726.175100341599</v>
      </c>
      <c r="CB417" s="51">
        <v>22726.175100341599</v>
      </c>
      <c r="CC417" s="51">
        <v>425875.892320154</v>
      </c>
      <c r="CD417" s="51">
        <v>842913.19267619902</v>
      </c>
      <c r="CE417" s="51">
        <v>25506.457476461201</v>
      </c>
      <c r="CF417" s="51">
        <v>455516.49545518402</v>
      </c>
      <c r="CG417" s="51">
        <v>874419.518328237</v>
      </c>
      <c r="CH417" s="51">
        <v>25762.011480524699</v>
      </c>
      <c r="CI417" s="51">
        <v>434546.23913817399</v>
      </c>
      <c r="CJ417" s="51">
        <v>839629.568325634</v>
      </c>
      <c r="CK417" s="51">
        <v>24882.987460825199</v>
      </c>
      <c r="CL417" s="51">
        <v>446104.86796897801</v>
      </c>
      <c r="CM417" s="51">
        <v>858075.71217146097</v>
      </c>
      <c r="CN417" s="51">
        <v>25171.345270152098</v>
      </c>
      <c r="CO417" s="51">
        <v>25171.345270152098</v>
      </c>
    </row>
    <row r="418" spans="1:93" outlineLevel="1">
      <c r="A418" s="50" t="s">
        <v>1152</v>
      </c>
      <c r="B418" s="51" t="s">
        <v>775</v>
      </c>
      <c r="AC418" s="51">
        <v>75686.895631355903</v>
      </c>
      <c r="AD418" s="51">
        <v>145817.40454351201</v>
      </c>
      <c r="AE418" s="51">
        <v>4406.8704124975102</v>
      </c>
      <c r="AF418" s="51">
        <v>82486.586281469499</v>
      </c>
      <c r="AG418" s="51">
        <v>160659.62231764101</v>
      </c>
      <c r="AH418" s="51">
        <v>4831.8261233828198</v>
      </c>
      <c r="AI418" s="51">
        <v>84390.344266362794</v>
      </c>
      <c r="AJ418" s="51">
        <v>162978.86545013401</v>
      </c>
      <c r="AK418" s="51">
        <v>4744.7188325979796</v>
      </c>
      <c r="AL418" s="51">
        <v>77421.882543153901</v>
      </c>
      <c r="AM418" s="51">
        <v>153139.55257091799</v>
      </c>
      <c r="AN418" s="51">
        <v>4546.8019696639003</v>
      </c>
      <c r="AO418" s="51">
        <v>4546.8019696639003</v>
      </c>
      <c r="AP418" s="51">
        <v>112994.16601585899</v>
      </c>
      <c r="AQ418" s="51">
        <v>213220.33493285501</v>
      </c>
      <c r="AR418" s="51">
        <v>6311.2506374068198</v>
      </c>
      <c r="AS418" s="51">
        <v>113795.145913466</v>
      </c>
      <c r="AT418" s="51">
        <v>222016.094324726</v>
      </c>
      <c r="AU418" s="51">
        <v>6670.9226684033601</v>
      </c>
      <c r="AV418" s="51">
        <v>116544.698210951</v>
      </c>
      <c r="AW418" s="51">
        <v>224814.13408621101</v>
      </c>
      <c r="AX418" s="51">
        <v>6534.5584633218996</v>
      </c>
      <c r="AY418" s="51">
        <v>106076.28241551699</v>
      </c>
      <c r="AZ418" s="51">
        <v>209963.53312140101</v>
      </c>
      <c r="BA418" s="51">
        <v>6214.8767359617495</v>
      </c>
      <c r="BB418" s="51">
        <v>6214.8767359617495</v>
      </c>
      <c r="BC418" s="51">
        <v>113132.156322624</v>
      </c>
      <c r="BD418" s="51">
        <v>223732.49097676601</v>
      </c>
      <c r="BE418" s="51">
        <v>6768.1931261749296</v>
      </c>
      <c r="BF418" s="51">
        <v>120808.961336796</v>
      </c>
      <c r="BG418" s="51">
        <v>231904.09474053999</v>
      </c>
      <c r="BH418" s="51">
        <v>6832.2867374575299</v>
      </c>
      <c r="BI418" s="51">
        <v>115243.86608940399</v>
      </c>
      <c r="BJ418" s="51">
        <v>222673.94904049099</v>
      </c>
      <c r="BK418" s="51">
        <v>6599.0916508314403</v>
      </c>
      <c r="BL418" s="51">
        <v>118309.197456895</v>
      </c>
      <c r="BM418" s="51">
        <v>227565.88312420499</v>
      </c>
      <c r="BN418" s="51">
        <v>6675.5640799446501</v>
      </c>
      <c r="BO418" s="51">
        <v>6675.5640799446501</v>
      </c>
      <c r="BP418" s="51">
        <v>130062.26297318299</v>
      </c>
      <c r="BQ418" s="51">
        <v>275351.49078098399</v>
      </c>
      <c r="BR418" s="51">
        <v>8897.6629503219392</v>
      </c>
      <c r="BS418" s="51">
        <v>174645.18788989499</v>
      </c>
      <c r="BT418" s="51">
        <v>322876.30584467697</v>
      </c>
      <c r="BU418" s="51">
        <v>9257.4498155285</v>
      </c>
      <c r="BV418" s="51">
        <v>141530.67474121301</v>
      </c>
      <c r="BW418" s="51">
        <v>267967.67192864203</v>
      </c>
      <c r="BX418" s="51">
        <v>7870.32564413829</v>
      </c>
      <c r="BY418" s="51">
        <v>159759.31385950599</v>
      </c>
      <c r="BZ418" s="51">
        <v>297058.23142885597</v>
      </c>
      <c r="CA418" s="51">
        <v>8325.0636598099809</v>
      </c>
      <c r="CB418" s="51">
        <v>8325.0636598099809</v>
      </c>
      <c r="CC418" s="51">
        <v>156007.06670126601</v>
      </c>
      <c r="CD418" s="51">
        <v>308776.37603951799</v>
      </c>
      <c r="CE418" s="51">
        <v>9343.5380696587908</v>
      </c>
      <c r="CF418" s="51">
        <v>166865.02704544101</v>
      </c>
      <c r="CG418" s="51">
        <v>320317.78877535398</v>
      </c>
      <c r="CH418" s="51">
        <v>9437.1527383373705</v>
      </c>
      <c r="CI418" s="51">
        <v>159183.19241947099</v>
      </c>
      <c r="CJ418" s="51">
        <v>307573.51714959601</v>
      </c>
      <c r="CK418" s="51">
        <v>9115.1482263510297</v>
      </c>
      <c r="CL418" s="51">
        <v>163417.35502764001</v>
      </c>
      <c r="CM418" s="51">
        <v>314330.71765150601</v>
      </c>
      <c r="CN418" s="51">
        <v>9220.7796011359696</v>
      </c>
      <c r="CO418" s="51">
        <v>9220.7796011359696</v>
      </c>
    </row>
    <row r="419" spans="1:93" outlineLevel="1">
      <c r="A419" s="50" t="s">
        <v>1153</v>
      </c>
      <c r="B419" s="51" t="s">
        <v>775</v>
      </c>
      <c r="AC419" s="51">
        <v>228470.38183495199</v>
      </c>
      <c r="AD419" s="51">
        <v>440168.11386350403</v>
      </c>
      <c r="AE419" s="51">
        <v>13302.690742455799</v>
      </c>
      <c r="AF419" s="51">
        <v>248996.10040527899</v>
      </c>
      <c r="AG419" s="51">
        <v>484971.20869050297</v>
      </c>
      <c r="AH419" s="51">
        <v>14585.472824070001</v>
      </c>
      <c r="AI419" s="51">
        <v>254742.83251923</v>
      </c>
      <c r="AJ419" s="51">
        <v>491972.13480365399</v>
      </c>
      <c r="AK419" s="51">
        <v>14322.528547914801</v>
      </c>
      <c r="AL419" s="51">
        <v>233707.65730926601</v>
      </c>
      <c r="AM419" s="51">
        <v>462270.935517354</v>
      </c>
      <c r="AN419" s="51">
        <v>13725.091688218799</v>
      </c>
      <c r="AO419" s="51">
        <v>13725.091688218799</v>
      </c>
      <c r="AP419" s="51">
        <v>341087.05396644998</v>
      </c>
      <c r="AQ419" s="51">
        <v>643632.30821828195</v>
      </c>
      <c r="AR419" s="51">
        <v>19051.301165892099</v>
      </c>
      <c r="AS419" s="51">
        <v>343504.912190412</v>
      </c>
      <c r="AT419" s="51">
        <v>670183.41049333196</v>
      </c>
      <c r="AU419" s="51">
        <v>20137.016276436199</v>
      </c>
      <c r="AV419" s="51">
        <v>351804.780457452</v>
      </c>
      <c r="AW419" s="51">
        <v>678629.64424837194</v>
      </c>
      <c r="AX419" s="51">
        <v>19725.383830109899</v>
      </c>
      <c r="AY419" s="51">
        <v>320204.55516034202</v>
      </c>
      <c r="AZ419" s="51">
        <v>633801.24370947003</v>
      </c>
      <c r="BA419" s="51">
        <v>18760.384463887302</v>
      </c>
      <c r="BB419" s="51">
        <v>18760.384463887302</v>
      </c>
      <c r="BC419" s="51">
        <v>341503.59500453901</v>
      </c>
      <c r="BD419" s="51">
        <v>675364.56893827301</v>
      </c>
      <c r="BE419" s="51">
        <v>20430.639346096501</v>
      </c>
      <c r="BF419" s="51">
        <v>364676.99322928803</v>
      </c>
      <c r="BG419" s="51">
        <v>700031.57921184099</v>
      </c>
      <c r="BH419" s="51">
        <v>20624.113945903599</v>
      </c>
      <c r="BI419" s="51">
        <v>347878.05563892401</v>
      </c>
      <c r="BJ419" s="51">
        <v>672169.227415125</v>
      </c>
      <c r="BK419" s="51">
        <v>19920.185345858899</v>
      </c>
      <c r="BL419" s="51">
        <v>357131.14261176402</v>
      </c>
      <c r="BM419" s="51">
        <v>686936.14365200303</v>
      </c>
      <c r="BN419" s="51">
        <v>20151.026958975701</v>
      </c>
      <c r="BO419" s="51">
        <v>20151.026958975701</v>
      </c>
      <c r="BP419" s="51">
        <v>392609.244122445</v>
      </c>
      <c r="BQ419" s="51">
        <v>831182.99030211696</v>
      </c>
      <c r="BR419" s="51">
        <v>26858.710939870602</v>
      </c>
      <c r="BS419" s="51">
        <v>527188.39146456996</v>
      </c>
      <c r="BT419" s="51">
        <v>974642.60181958601</v>
      </c>
      <c r="BU419" s="51">
        <v>27944.772691872</v>
      </c>
      <c r="BV419" s="51">
        <v>427228.08261258999</v>
      </c>
      <c r="BW419" s="51">
        <v>808894.00753274304</v>
      </c>
      <c r="BX419" s="51">
        <v>23757.564504161499</v>
      </c>
      <c r="BY419" s="51">
        <v>482253.51475572598</v>
      </c>
      <c r="BZ419" s="51">
        <v>896707.50789320399</v>
      </c>
      <c r="CA419" s="51">
        <v>25130.248205993201</v>
      </c>
      <c r="CB419" s="51">
        <v>25130.248205993201</v>
      </c>
      <c r="CC419" s="51">
        <v>470926.88636344002</v>
      </c>
      <c r="CD419" s="51">
        <v>932080.19627290801</v>
      </c>
      <c r="CE419" s="51">
        <v>28204.640878149101</v>
      </c>
      <c r="CF419" s="51">
        <v>503703.00071043399</v>
      </c>
      <c r="CG419" s="51">
        <v>966919.39733506297</v>
      </c>
      <c r="CH419" s="51">
        <v>28487.228490178</v>
      </c>
      <c r="CI419" s="51">
        <v>480514.41997201502</v>
      </c>
      <c r="CJ419" s="51">
        <v>928449.21593501105</v>
      </c>
      <c r="CK419" s="51">
        <v>27515.2175073994</v>
      </c>
      <c r="CL419" s="51">
        <v>493295.77055813698</v>
      </c>
      <c r="CM419" s="51">
        <v>948846.67266683502</v>
      </c>
      <c r="CN419" s="51">
        <v>27834.079053107602</v>
      </c>
      <c r="CO419" s="51">
        <v>27834.079053107602</v>
      </c>
    </row>
    <row r="420" spans="1:93" outlineLevel="1">
      <c r="A420" s="50" t="s">
        <v>1154</v>
      </c>
      <c r="B420" s="51" t="s">
        <v>775</v>
      </c>
      <c r="AC420" s="51">
        <v>172556.640905376</v>
      </c>
      <c r="AD420" s="51">
        <v>332445.41612755199</v>
      </c>
      <c r="AE420" s="51">
        <v>10047.1125013459</v>
      </c>
      <c r="AF420" s="51">
        <v>188059.08380505699</v>
      </c>
      <c r="AG420" s="51">
        <v>366283.81339996902</v>
      </c>
      <c r="AH420" s="51">
        <v>11015.958288879299</v>
      </c>
      <c r="AI420" s="51">
        <v>192399.41353095899</v>
      </c>
      <c r="AJ420" s="51">
        <v>371571.39721547102</v>
      </c>
      <c r="AK420" s="51">
        <v>10817.364577632199</v>
      </c>
      <c r="AL420" s="51">
        <v>176512.193726208</v>
      </c>
      <c r="AM420" s="51">
        <v>349138.99640035199</v>
      </c>
      <c r="AN420" s="51">
        <v>10366.138922761</v>
      </c>
      <c r="AO420" s="51">
        <v>10366.138922761</v>
      </c>
      <c r="AP420" s="51">
        <v>257612.543980777</v>
      </c>
      <c r="AQ420" s="51">
        <v>486115.65399559302</v>
      </c>
      <c r="AR420" s="51">
        <v>14388.8608565371</v>
      </c>
      <c r="AS420" s="51">
        <v>259438.677810297</v>
      </c>
      <c r="AT420" s="51">
        <v>506168.88358325697</v>
      </c>
      <c r="AU420" s="51">
        <v>15208.868031869901</v>
      </c>
      <c r="AV420" s="51">
        <v>265707.31261807698</v>
      </c>
      <c r="AW420" s="51">
        <v>512548.06373503798</v>
      </c>
      <c r="AX420" s="51">
        <v>14897.9747263341</v>
      </c>
      <c r="AY420" s="51">
        <v>241840.63596034999</v>
      </c>
      <c r="AZ420" s="51">
        <v>478690.55383801402</v>
      </c>
      <c r="BA420" s="51">
        <v>14169.1404337933</v>
      </c>
      <c r="BB420" s="51">
        <v>14169.1404337933</v>
      </c>
      <c r="BC420" s="51">
        <v>257927.14459445101</v>
      </c>
      <c r="BD420" s="51">
        <v>510082.052940603</v>
      </c>
      <c r="BE420" s="51">
        <v>15430.6324907288</v>
      </c>
      <c r="BF420" s="51">
        <v>275429.298369964</v>
      </c>
      <c r="BG420" s="51">
        <v>528712.28588283295</v>
      </c>
      <c r="BH420" s="51">
        <v>15576.7578955848</v>
      </c>
      <c r="BI420" s="51">
        <v>262741.57833338401</v>
      </c>
      <c r="BJ420" s="51">
        <v>507668.70992716</v>
      </c>
      <c r="BK420" s="51">
        <v>15045.1023099225</v>
      </c>
      <c r="BL420" s="51">
        <v>269730.14986381598</v>
      </c>
      <c r="BM420" s="51">
        <v>518821.70683599898</v>
      </c>
      <c r="BN420" s="51">
        <v>15219.449868764499</v>
      </c>
      <c r="BO420" s="51">
        <v>15219.449868764499</v>
      </c>
      <c r="BP420" s="51">
        <v>296525.66695979401</v>
      </c>
      <c r="BQ420" s="51">
        <v>627766.90629348496</v>
      </c>
      <c r="BR420" s="51">
        <v>20285.556935693599</v>
      </c>
      <c r="BS420" s="51">
        <v>398169.15096308501</v>
      </c>
      <c r="BT420" s="51">
        <v>736117.53130766097</v>
      </c>
      <c r="BU420" s="51">
        <v>21105.825918639901</v>
      </c>
      <c r="BV420" s="51">
        <v>322672.20916770498</v>
      </c>
      <c r="BW420" s="51">
        <v>610932.72426520102</v>
      </c>
      <c r="BX420" s="51">
        <v>17943.356569922598</v>
      </c>
      <c r="BY420" s="51">
        <v>364231.22289511899</v>
      </c>
      <c r="BZ420" s="51">
        <v>677255.55581406504</v>
      </c>
      <c r="CA420" s="51">
        <v>18980.1022816041</v>
      </c>
      <c r="CB420" s="51">
        <v>18980.1022816041</v>
      </c>
      <c r="CC420" s="51">
        <v>355676.56941023801</v>
      </c>
      <c r="CD420" s="51">
        <v>703971.457619683</v>
      </c>
      <c r="CE420" s="51">
        <v>21302.096353967499</v>
      </c>
      <c r="CF420" s="51">
        <v>380431.35884169198</v>
      </c>
      <c r="CG420" s="51">
        <v>730284.43288951705</v>
      </c>
      <c r="CH420" s="51">
        <v>21515.526071646898</v>
      </c>
      <c r="CI420" s="51">
        <v>362917.73818133102</v>
      </c>
      <c r="CJ420" s="51">
        <v>701229.09003019903</v>
      </c>
      <c r="CK420" s="51">
        <v>20781.3961211286</v>
      </c>
      <c r="CL420" s="51">
        <v>372571.098523541</v>
      </c>
      <c r="CM420" s="51">
        <v>716634.66071462503</v>
      </c>
      <c r="CN420" s="51">
        <v>21022.2224234239</v>
      </c>
      <c r="CO420" s="51">
        <v>21022.2224234239</v>
      </c>
    </row>
    <row r="421" spans="1:93" outlineLevel="1">
      <c r="A421" s="50" t="s">
        <v>1155</v>
      </c>
      <c r="B421" s="51" t="s">
        <v>775</v>
      </c>
      <c r="AC421" s="51">
        <v>106388.304919104</v>
      </c>
      <c r="AD421" s="51">
        <v>204966.34678540801</v>
      </c>
      <c r="AE421" s="51">
        <v>6194.46033917569</v>
      </c>
      <c r="AF421" s="51">
        <v>115946.20204522301</v>
      </c>
      <c r="AG421" s="51">
        <v>225829.11803607101</v>
      </c>
      <c r="AH421" s="51">
        <v>6791.7938322414602</v>
      </c>
      <c r="AI421" s="51">
        <v>118622.19480856101</v>
      </c>
      <c r="AJ421" s="51">
        <v>229089.132117809</v>
      </c>
      <c r="AK421" s="51">
        <v>6669.35259673573</v>
      </c>
      <c r="AL421" s="51">
        <v>108827.06680863901</v>
      </c>
      <c r="AM421" s="51">
        <v>215258.62935961501</v>
      </c>
      <c r="AN421" s="51">
        <v>6391.1533208000101</v>
      </c>
      <c r="AO421" s="51">
        <v>6391.1533208000101</v>
      </c>
      <c r="AP421" s="51">
        <v>158828.78651446401</v>
      </c>
      <c r="AQ421" s="51">
        <v>299710.403215328</v>
      </c>
      <c r="AR421" s="51">
        <v>8871.3277461356392</v>
      </c>
      <c r="AS421" s="51">
        <v>159954.673537175</v>
      </c>
      <c r="AT421" s="51">
        <v>312074.04852501501</v>
      </c>
      <c r="AU421" s="51">
        <v>9376.8960797995005</v>
      </c>
      <c r="AV421" s="51">
        <v>163819.54612543099</v>
      </c>
      <c r="AW421" s="51">
        <v>316007.07688927097</v>
      </c>
      <c r="AX421" s="51">
        <v>9185.2175004465207</v>
      </c>
      <c r="AY421" s="51">
        <v>149104.75299810999</v>
      </c>
      <c r="AZ421" s="51">
        <v>295132.521915166</v>
      </c>
      <c r="BA421" s="51">
        <v>8735.8610193311906</v>
      </c>
      <c r="BB421" s="51">
        <v>8735.8610193311906</v>
      </c>
      <c r="BC421" s="51">
        <v>159022.750802594</v>
      </c>
      <c r="BD421" s="51">
        <v>314486.67925661302</v>
      </c>
      <c r="BE421" s="51">
        <v>9513.6230393966907</v>
      </c>
      <c r="BF421" s="51">
        <v>169813.55237847401</v>
      </c>
      <c r="BG421" s="51">
        <v>325972.98828866298</v>
      </c>
      <c r="BH421" s="51">
        <v>9603.7153942702898</v>
      </c>
      <c r="BI421" s="51">
        <v>161991.048295771</v>
      </c>
      <c r="BJ421" s="51">
        <v>312998.75348892499</v>
      </c>
      <c r="BK421" s="51">
        <v>9275.9277399522907</v>
      </c>
      <c r="BL421" s="51">
        <v>166299.79164536</v>
      </c>
      <c r="BM421" s="51">
        <v>319875.03729738301</v>
      </c>
      <c r="BN421" s="51">
        <v>9383.4202198398198</v>
      </c>
      <c r="BO421" s="51">
        <v>9383.4202198398198</v>
      </c>
      <c r="BP421" s="51">
        <v>182820.336020324</v>
      </c>
      <c r="BQ421" s="51">
        <v>387044.25801553199</v>
      </c>
      <c r="BR421" s="51">
        <v>12506.8847272697</v>
      </c>
      <c r="BS421" s="51">
        <v>245487.747210323</v>
      </c>
      <c r="BT421" s="51">
        <v>453846.899001716</v>
      </c>
      <c r="BU421" s="51">
        <v>13012.6144761541</v>
      </c>
      <c r="BV421" s="51">
        <v>198940.760539487</v>
      </c>
      <c r="BW421" s="51">
        <v>376665.28864470997</v>
      </c>
      <c r="BX421" s="51">
        <v>11062.821343862001</v>
      </c>
      <c r="BY421" s="51">
        <v>224563.61110826899</v>
      </c>
      <c r="BZ421" s="51">
        <v>417556.05696806998</v>
      </c>
      <c r="CA421" s="51">
        <v>11702.0179480566</v>
      </c>
      <c r="CB421" s="51">
        <v>11702.0179480566</v>
      </c>
      <c r="CC421" s="51">
        <v>219289.31347097401</v>
      </c>
      <c r="CD421" s="51">
        <v>434027.51522416598</v>
      </c>
      <c r="CE421" s="51">
        <v>13133.623315979799</v>
      </c>
      <c r="CF421" s="51">
        <v>234551.664849764</v>
      </c>
      <c r="CG421" s="51">
        <v>450250.55260857299</v>
      </c>
      <c r="CH421" s="51">
        <v>13265.2115629703</v>
      </c>
      <c r="CI421" s="51">
        <v>223753.79346518201</v>
      </c>
      <c r="CJ421" s="51">
        <v>432336.73219906999</v>
      </c>
      <c r="CK421" s="51">
        <v>12812.5900897183</v>
      </c>
      <c r="CL421" s="51">
        <v>229705.48931526599</v>
      </c>
      <c r="CM421" s="51">
        <v>441834.90359849099</v>
      </c>
      <c r="CN421" s="51">
        <v>12961.0694640658</v>
      </c>
      <c r="CO421" s="51">
        <v>12961.0694640658</v>
      </c>
    </row>
    <row r="422" spans="1:93" outlineLevel="1">
      <c r="A422" s="50" t="s">
        <v>1156</v>
      </c>
      <c r="B422" s="51" t="s">
        <v>775</v>
      </c>
      <c r="AC422" s="51">
        <v>62088.953281235998</v>
      </c>
      <c r="AD422" s="51">
        <v>119619.78282727201</v>
      </c>
      <c r="AE422" s="51">
        <v>3615.13005488711</v>
      </c>
      <c r="AF422" s="51">
        <v>67667.008393419106</v>
      </c>
      <c r="AG422" s="51">
        <v>131795.44095515099</v>
      </c>
      <c r="AH422" s="51">
        <v>3963.7380280330399</v>
      </c>
      <c r="AI422" s="51">
        <v>69228.736346413003</v>
      </c>
      <c r="AJ422" s="51">
        <v>133698.00780374499</v>
      </c>
      <c r="AK422" s="51">
        <v>3892.2804730245798</v>
      </c>
      <c r="AL422" s="51">
        <v>63512.231649460497</v>
      </c>
      <c r="AM422" s="51">
        <v>125626.430384944</v>
      </c>
      <c r="AN422" s="51">
        <v>3729.9214443740402</v>
      </c>
      <c r="AO422" s="51">
        <v>3729.9214443740402</v>
      </c>
      <c r="AP422" s="51">
        <v>92693.582373650002</v>
      </c>
      <c r="AQ422" s="51">
        <v>174913.071857726</v>
      </c>
      <c r="AR422" s="51">
        <v>5177.3684559706198</v>
      </c>
      <c r="AS422" s="51">
        <v>93350.657855830606</v>
      </c>
      <c r="AT422" s="51">
        <v>182128.58108688999</v>
      </c>
      <c r="AU422" s="51">
        <v>5472.4216450706499</v>
      </c>
      <c r="AV422" s="51">
        <v>95606.224327658594</v>
      </c>
      <c r="AW422" s="51">
        <v>184423.92374271801</v>
      </c>
      <c r="AX422" s="51">
        <v>5360.5566955585</v>
      </c>
      <c r="AY422" s="51">
        <v>87018.568910834496</v>
      </c>
      <c r="AZ422" s="51">
        <v>172241.388552038</v>
      </c>
      <c r="BA422" s="51">
        <v>5098.3091338193199</v>
      </c>
      <c r="BB422" s="51">
        <v>5098.3091338193199</v>
      </c>
      <c r="BC422" s="51">
        <v>92806.781278671697</v>
      </c>
      <c r="BD422" s="51">
        <v>183536.60912994301</v>
      </c>
      <c r="BE422" s="51">
        <v>5552.2164478280101</v>
      </c>
      <c r="BF422" s="51">
        <v>99104.3679863586</v>
      </c>
      <c r="BG422" s="51">
        <v>190240.09881715299</v>
      </c>
      <c r="BH422" s="51">
        <v>5604.7949715388604</v>
      </c>
      <c r="BI422" s="51">
        <v>94539.100301131795</v>
      </c>
      <c r="BJ422" s="51">
        <v>182668.24532298101</v>
      </c>
      <c r="BK422" s="51">
        <v>5413.4958210298601</v>
      </c>
      <c r="BL422" s="51">
        <v>97053.712830553399</v>
      </c>
      <c r="BM422" s="51">
        <v>186681.292287649</v>
      </c>
      <c r="BN422" s="51">
        <v>5476.2291784876397</v>
      </c>
      <c r="BO422" s="51">
        <v>5476.2291784876397</v>
      </c>
      <c r="BP422" s="51">
        <v>106695.21721073501</v>
      </c>
      <c r="BQ422" s="51">
        <v>225881.715776653</v>
      </c>
      <c r="BR422" s="51">
        <v>7299.1047476103804</v>
      </c>
      <c r="BS422" s="51">
        <v>143268.35340827599</v>
      </c>
      <c r="BT422" s="51">
        <v>264868.20078934502</v>
      </c>
      <c r="BU422" s="51">
        <v>7594.2521397535602</v>
      </c>
      <c r="BV422" s="51">
        <v>116103.208865505</v>
      </c>
      <c r="BW422" s="51">
        <v>219824.47720271099</v>
      </c>
      <c r="BX422" s="51">
        <v>6456.3393325987499</v>
      </c>
      <c r="BY422" s="51">
        <v>131056.88232714</v>
      </c>
      <c r="BZ422" s="51">
        <v>243688.61345333999</v>
      </c>
      <c r="CA422" s="51">
        <v>6829.3789080063298</v>
      </c>
      <c r="CB422" s="51">
        <v>6829.3789080063298</v>
      </c>
      <c r="CC422" s="51">
        <v>127978.765612692</v>
      </c>
      <c r="CD422" s="51">
        <v>253301.470833803</v>
      </c>
      <c r="CE422" s="51">
        <v>7664.87373869983</v>
      </c>
      <c r="CF422" s="51">
        <v>136885.97982613501</v>
      </c>
      <c r="CG422" s="51">
        <v>262769.34806905099</v>
      </c>
      <c r="CH422" s="51">
        <v>7741.6695531077803</v>
      </c>
      <c r="CI422" s="51">
        <v>130584.267129011</v>
      </c>
      <c r="CJ422" s="51">
        <v>252314.718123214</v>
      </c>
      <c r="CK422" s="51">
        <v>7477.5165192927398</v>
      </c>
      <c r="CL422" s="51">
        <v>134057.71814283301</v>
      </c>
      <c r="CM422" s="51">
        <v>257857.916886689</v>
      </c>
      <c r="CN422" s="51">
        <v>7564.1701128817504</v>
      </c>
      <c r="CO422" s="51">
        <v>7564.1701128817504</v>
      </c>
    </row>
    <row r="423" spans="1:93" outlineLevel="1">
      <c r="A423" s="50" t="s">
        <v>1157</v>
      </c>
      <c r="B423" s="51" t="s">
        <v>775</v>
      </c>
      <c r="AC423" s="51">
        <v>76605216.355471998</v>
      </c>
      <c r="AD423" s="51">
        <v>76639147.155677199</v>
      </c>
      <c r="AE423" s="51">
        <v>76681248.828525797</v>
      </c>
      <c r="AF423" s="51">
        <v>76726920.539695501</v>
      </c>
      <c r="AG423" s="51">
        <v>76777614.094398201</v>
      </c>
      <c r="AH423" s="51">
        <v>76841797.814338699</v>
      </c>
      <c r="AI423" s="51">
        <v>76884915.273337707</v>
      </c>
      <c r="AJ423" s="51">
        <v>76925292.0140744</v>
      </c>
      <c r="AK423" s="51">
        <v>76952967.289997503</v>
      </c>
      <c r="AL423" s="51">
        <v>76982769.642821506</v>
      </c>
      <c r="AM423" s="51">
        <v>77006503.2951978</v>
      </c>
      <c r="AN423" s="51">
        <v>77029997.795817107</v>
      </c>
      <c r="AO423" s="51">
        <v>77029997.795817107</v>
      </c>
      <c r="AP423" s="51">
        <v>77059603.599970907</v>
      </c>
      <c r="AQ423" s="51">
        <v>77095804.021387905</v>
      </c>
      <c r="AR423" s="51">
        <v>77138349.9018379</v>
      </c>
      <c r="AS423" s="51">
        <v>77184175.687541202</v>
      </c>
      <c r="AT423" s="51">
        <v>77237487.381373405</v>
      </c>
      <c r="AU423" s="51">
        <v>77298822.722433597</v>
      </c>
      <c r="AV423" s="51">
        <v>77340403.066467702</v>
      </c>
      <c r="AW423" s="51">
        <v>77378566.737976193</v>
      </c>
      <c r="AX423" s="51">
        <v>77407218.011379704</v>
      </c>
      <c r="AY423" s="51">
        <v>77438499.211748406</v>
      </c>
      <c r="AZ423" s="51">
        <v>77463308.607322797</v>
      </c>
      <c r="BA423" s="51">
        <v>77487406.272056103</v>
      </c>
      <c r="BB423" s="51">
        <v>77487406.272056103</v>
      </c>
      <c r="BC423" s="51">
        <v>77518021.479064807</v>
      </c>
      <c r="BD423" s="51">
        <v>77556356.142509699</v>
      </c>
      <c r="BE423" s="51">
        <v>77597386.919602901</v>
      </c>
      <c r="BF423" s="51">
        <v>77642178.025897697</v>
      </c>
      <c r="BG423" s="51">
        <v>77689480.052900702</v>
      </c>
      <c r="BH423" s="51">
        <v>77740773.315457806</v>
      </c>
      <c r="BI423" s="51">
        <v>77783995.637066603</v>
      </c>
      <c r="BJ423" s="51">
        <v>77823624.626911506</v>
      </c>
      <c r="BK423" s="51">
        <v>77857925.861081302</v>
      </c>
      <c r="BL423" s="51">
        <v>77890403.494905606</v>
      </c>
      <c r="BM423" s="51">
        <v>77917375.290525302</v>
      </c>
      <c r="BN423" s="51">
        <v>77944070.348546505</v>
      </c>
      <c r="BO423" s="51">
        <v>77944070.348546505</v>
      </c>
      <c r="BP423" s="51">
        <v>77976864.981685802</v>
      </c>
      <c r="BQ423" s="51">
        <v>78017928.601600006</v>
      </c>
      <c r="BR423" s="51">
        <v>78061880.265288398</v>
      </c>
      <c r="BS423" s="51">
        <v>78109859.947360396</v>
      </c>
      <c r="BT423" s="51">
        <v>78160529.296807304</v>
      </c>
      <c r="BU423" s="51">
        <v>78215474.008682102</v>
      </c>
      <c r="BV423" s="51">
        <v>78261773.227896497</v>
      </c>
      <c r="BW423" s="51">
        <v>78304223.314328402</v>
      </c>
      <c r="BX423" s="51">
        <v>78340966.374419704</v>
      </c>
      <c r="BY423" s="51">
        <v>78375756.016253501</v>
      </c>
      <c r="BZ423" s="51">
        <v>78404647.871932</v>
      </c>
      <c r="CA423" s="51">
        <v>78433243.289637998</v>
      </c>
      <c r="CB423" s="51">
        <v>78433243.289637998</v>
      </c>
      <c r="CC423" s="51">
        <v>78468678.940130502</v>
      </c>
      <c r="CD423" s="51">
        <v>78513049.495429903</v>
      </c>
      <c r="CE423" s="51">
        <v>78560540.674440995</v>
      </c>
      <c r="CF423" s="51">
        <v>78612384.256206796</v>
      </c>
      <c r="CG423" s="51">
        <v>78667134.109637201</v>
      </c>
      <c r="CH423" s="51">
        <v>78726503.628976896</v>
      </c>
      <c r="CI423" s="51">
        <v>78776531.416852593</v>
      </c>
      <c r="CJ423" s="51">
        <v>78822400.0935895</v>
      </c>
      <c r="CK423" s="51">
        <v>78862102.145748004</v>
      </c>
      <c r="CL423" s="51">
        <v>78899693.466972604</v>
      </c>
      <c r="CM423" s="51">
        <v>78930912.041534707</v>
      </c>
      <c r="CN423" s="51">
        <v>78961810.305225402</v>
      </c>
      <c r="CO423" s="51">
        <v>78961810.305225402</v>
      </c>
    </row>
    <row r="424" spans="1:93" outlineLevel="1">
      <c r="A424" s="50" t="s">
        <v>1158</v>
      </c>
      <c r="B424" s="51" t="s">
        <v>775</v>
      </c>
      <c r="AC424" s="51">
        <v>18525.003311488799</v>
      </c>
      <c r="AD424" s="51">
        <v>41552.553154403002</v>
      </c>
      <c r="AE424" s="51">
        <v>70125.364998688994</v>
      </c>
      <c r="AF424" s="51">
        <v>101121.026728171</v>
      </c>
      <c r="AG424" s="51">
        <v>135524.823590382</v>
      </c>
      <c r="AH424" s="51">
        <v>179083.88500636601</v>
      </c>
      <c r="AI424" s="51">
        <v>208346.072464189</v>
      </c>
      <c r="AJ424" s="51">
        <v>235748.23817161901</v>
      </c>
      <c r="AK424" s="51">
        <v>254530.400451327</v>
      </c>
      <c r="AL424" s="51">
        <v>274756.12931539898</v>
      </c>
      <c r="AM424" s="51">
        <v>290863.26088153099</v>
      </c>
      <c r="AN424" s="51">
        <v>306808.08920190303</v>
      </c>
      <c r="AO424" s="51">
        <v>306808.08920190303</v>
      </c>
      <c r="AP424" s="51">
        <v>326900.42792269698</v>
      </c>
      <c r="AQ424" s="51">
        <v>351468.28377851</v>
      </c>
      <c r="AR424" s="51">
        <v>380342.562508979</v>
      </c>
      <c r="AS424" s="51">
        <v>411442.78879279899</v>
      </c>
      <c r="AT424" s="51">
        <v>447623.41758751502</v>
      </c>
      <c r="AU424" s="51">
        <v>489249.392066575</v>
      </c>
      <c r="AV424" s="51">
        <v>517468.39777637698</v>
      </c>
      <c r="AW424" s="51">
        <v>543368.63716170494</v>
      </c>
      <c r="AX424" s="51">
        <v>562813.17199057504</v>
      </c>
      <c r="AY424" s="51">
        <v>584042.53870991105</v>
      </c>
      <c r="AZ424" s="51">
        <v>600879.73646851105</v>
      </c>
      <c r="BA424" s="51">
        <v>617233.90944368602</v>
      </c>
      <c r="BB424" s="51">
        <v>617233.90944368602</v>
      </c>
      <c r="BC424" s="51">
        <v>638011.29167692398</v>
      </c>
      <c r="BD424" s="51">
        <v>664027.576817589</v>
      </c>
      <c r="BE424" s="51">
        <v>691873.61224537203</v>
      </c>
      <c r="BF424" s="51">
        <v>722271.64077652094</v>
      </c>
      <c r="BG424" s="51">
        <v>754373.73615579796</v>
      </c>
      <c r="BH424" s="51">
        <v>789184.53204017598</v>
      </c>
      <c r="BI424" s="51">
        <v>818517.88578229595</v>
      </c>
      <c r="BJ424" s="51">
        <v>845412.58126129897</v>
      </c>
      <c r="BK424" s="51">
        <v>868691.53061532194</v>
      </c>
      <c r="BL424" s="51">
        <v>890732.87143679406</v>
      </c>
      <c r="BM424" s="51">
        <v>909037.60826087999</v>
      </c>
      <c r="BN424" s="51">
        <v>927154.533751079</v>
      </c>
      <c r="BO424" s="51">
        <v>927154.533751079</v>
      </c>
      <c r="BP424" s="51">
        <v>949411.01000950497</v>
      </c>
      <c r="BQ424" s="51">
        <v>977279.334616796</v>
      </c>
      <c r="BR424" s="51">
        <v>1007107.66522325</v>
      </c>
      <c r="BS424" s="51">
        <v>1039669.65944907</v>
      </c>
      <c r="BT424" s="51">
        <v>1074057.02912029</v>
      </c>
      <c r="BU424" s="51">
        <v>1111345.9254519099</v>
      </c>
      <c r="BV424" s="51">
        <v>1142767.45314066</v>
      </c>
      <c r="BW424" s="51">
        <v>1171576.72009675</v>
      </c>
      <c r="BX424" s="51">
        <v>1196512.84428231</v>
      </c>
      <c r="BY424" s="51">
        <v>1220123.2574320601</v>
      </c>
      <c r="BZ424" s="51">
        <v>1239731.06634507</v>
      </c>
      <c r="CA424" s="51">
        <v>1259137.6940261601</v>
      </c>
      <c r="CB424" s="51">
        <v>1259137.6940261601</v>
      </c>
      <c r="CC424" s="51">
        <v>1283186.5288015399</v>
      </c>
      <c r="CD424" s="51">
        <v>1313299.14528967</v>
      </c>
      <c r="CE424" s="51">
        <v>1345529.61097753</v>
      </c>
      <c r="CF424" s="51">
        <v>1380713.8876797799</v>
      </c>
      <c r="CG424" s="51">
        <v>1417870.5409604099</v>
      </c>
      <c r="CH424" s="51">
        <v>1458162.38664266</v>
      </c>
      <c r="CI424" s="51">
        <v>1492114.3527581701</v>
      </c>
      <c r="CJ424" s="51">
        <v>1523243.6875630999</v>
      </c>
      <c r="CK424" s="51">
        <v>1550187.9676689799</v>
      </c>
      <c r="CL424" s="51">
        <v>1575699.77457963</v>
      </c>
      <c r="CM424" s="51">
        <v>1596886.6395344001</v>
      </c>
      <c r="CN424" s="51">
        <v>1617856.1216242099</v>
      </c>
      <c r="CO424" s="51">
        <v>1617856.1216242099</v>
      </c>
    </row>
    <row r="425" spans="1:93" outlineLevel="1">
      <c r="A425" s="50" t="s">
        <v>1159</v>
      </c>
      <c r="B425" s="51" t="s">
        <v>775</v>
      </c>
      <c r="AC425" s="51">
        <v>23924.758643549401</v>
      </c>
      <c r="AD425" s="51">
        <v>53664.487316221697</v>
      </c>
      <c r="AE425" s="51">
        <v>90565.837110752895</v>
      </c>
      <c r="AF425" s="51">
        <v>130596.260501558</v>
      </c>
      <c r="AG425" s="51">
        <v>175028.23832688</v>
      </c>
      <c r="AH425" s="51">
        <v>231284.100395777</v>
      </c>
      <c r="AI425" s="51">
        <v>269075.76825888298</v>
      </c>
      <c r="AJ425" s="51">
        <v>304465.24645963602</v>
      </c>
      <c r="AK425" s="51">
        <v>328722.12198026298</v>
      </c>
      <c r="AL425" s="51">
        <v>354843.34168135299</v>
      </c>
      <c r="AM425" s="51">
        <v>375645.45592014602</v>
      </c>
      <c r="AN425" s="51">
        <v>396237.95799765701</v>
      </c>
      <c r="AO425" s="51">
        <v>396237.95799765701</v>
      </c>
      <c r="AP425" s="51">
        <v>422186.90636741603</v>
      </c>
      <c r="AQ425" s="51">
        <v>453915.91671395098</v>
      </c>
      <c r="AR425" s="51">
        <v>491206.60638441402</v>
      </c>
      <c r="AS425" s="51">
        <v>531372.07329899794</v>
      </c>
      <c r="AT425" s="51">
        <v>578098.80240833096</v>
      </c>
      <c r="AU425" s="51">
        <v>631858.11224318703</v>
      </c>
      <c r="AV425" s="51">
        <v>668302.52682254906</v>
      </c>
      <c r="AW425" s="51">
        <v>701752.29013351304</v>
      </c>
      <c r="AX425" s="51">
        <v>726864.60967778496</v>
      </c>
      <c r="AY425" s="51">
        <v>754282.01232950401</v>
      </c>
      <c r="AZ425" s="51">
        <v>776026.995897652</v>
      </c>
      <c r="BA425" s="51">
        <v>797148.16034048202</v>
      </c>
      <c r="BB425" s="51">
        <v>797148.16034048202</v>
      </c>
      <c r="BC425" s="51">
        <v>823981.83193646499</v>
      </c>
      <c r="BD425" s="51">
        <v>857581.46656682203</v>
      </c>
      <c r="BE425" s="51">
        <v>893544.19572737499</v>
      </c>
      <c r="BF425" s="51">
        <v>932802.784976664</v>
      </c>
      <c r="BG425" s="51">
        <v>974262.15051562199</v>
      </c>
      <c r="BH425" s="51">
        <v>1019219.7613575601</v>
      </c>
      <c r="BI425" s="51">
        <v>1057103.33938914</v>
      </c>
      <c r="BJ425" s="51">
        <v>1091837.4275459801</v>
      </c>
      <c r="BK425" s="51">
        <v>1121901.8348448901</v>
      </c>
      <c r="BL425" s="51">
        <v>1150367.88963944</v>
      </c>
      <c r="BM425" s="51">
        <v>1174008.1774810201</v>
      </c>
      <c r="BN425" s="51">
        <v>1197405.9098553699</v>
      </c>
      <c r="BO425" s="51">
        <v>1197405.9098553699</v>
      </c>
      <c r="BP425" s="51">
        <v>1226149.8087786499</v>
      </c>
      <c r="BQ425" s="51">
        <v>1262141.32407387</v>
      </c>
      <c r="BR425" s="51">
        <v>1300664.1571605899</v>
      </c>
      <c r="BS425" s="51">
        <v>1342717.4750308499</v>
      </c>
      <c r="BT425" s="51">
        <v>1387128.23739008</v>
      </c>
      <c r="BU425" s="51">
        <v>1435286.2770847301</v>
      </c>
      <c r="BV425" s="51">
        <v>1475866.6998530601</v>
      </c>
      <c r="BW425" s="51">
        <v>1513073.42781054</v>
      </c>
      <c r="BX425" s="51">
        <v>1545278.0510763901</v>
      </c>
      <c r="BY425" s="51">
        <v>1575770.53880145</v>
      </c>
      <c r="BZ425" s="51">
        <v>1601093.72432994</v>
      </c>
      <c r="CA425" s="51">
        <v>1626157.0873722199</v>
      </c>
      <c r="CB425" s="51">
        <v>1626157.0873722199</v>
      </c>
      <c r="CC425" s="51">
        <v>1657215.7899259999</v>
      </c>
      <c r="CD425" s="51">
        <v>1696105.7738839299</v>
      </c>
      <c r="CE425" s="51">
        <v>1737730.92771443</v>
      </c>
      <c r="CF425" s="51">
        <v>1783170.8833244401</v>
      </c>
      <c r="CG425" s="51">
        <v>1831158.13313992</v>
      </c>
      <c r="CH425" s="51">
        <v>1883194.4360243101</v>
      </c>
      <c r="CI425" s="51">
        <v>1927042.8813459801</v>
      </c>
      <c r="CJ425" s="51">
        <v>1967245.9414706901</v>
      </c>
      <c r="CK425" s="51">
        <v>2002044.06741528</v>
      </c>
      <c r="CL425" s="51">
        <v>2034992.1761219499</v>
      </c>
      <c r="CM425" s="51">
        <v>2062354.68839432</v>
      </c>
      <c r="CN425" s="51">
        <v>2089436.4540190401</v>
      </c>
      <c r="CO425" s="51">
        <v>2089436.4540190401</v>
      </c>
    </row>
    <row r="426" spans="1:93" outlineLevel="1">
      <c r="A426" s="50" t="s">
        <v>1160</v>
      </c>
      <c r="B426" s="51" t="s">
        <v>775</v>
      </c>
      <c r="AC426" s="51">
        <v>8764.1293738928998</v>
      </c>
      <c r="AD426" s="51">
        <v>19658.401433855699</v>
      </c>
      <c r="AE426" s="51">
        <v>33176.122071666301</v>
      </c>
      <c r="AF426" s="51">
        <v>47840.086490940201</v>
      </c>
      <c r="AG426" s="51">
        <v>64116.4304992865</v>
      </c>
      <c r="AH426" s="51">
        <v>84724.105609297403</v>
      </c>
      <c r="AI426" s="51">
        <v>98567.968000642693</v>
      </c>
      <c r="AJ426" s="51">
        <v>111531.85909133</v>
      </c>
      <c r="AK426" s="51">
        <v>120417.64968326601</v>
      </c>
      <c r="AL426" s="51">
        <v>129986.38775394</v>
      </c>
      <c r="AM426" s="51">
        <v>137606.62849097399</v>
      </c>
      <c r="AN426" s="51">
        <v>145150.083997813</v>
      </c>
      <c r="AO426" s="51">
        <v>145150.083997813</v>
      </c>
      <c r="AP426" s="51">
        <v>154655.71554951699</v>
      </c>
      <c r="AQ426" s="51">
        <v>166278.702252357</v>
      </c>
      <c r="AR426" s="51">
        <v>179939.04606534401</v>
      </c>
      <c r="AS426" s="51">
        <v>194652.47969478401</v>
      </c>
      <c r="AT426" s="51">
        <v>211769.43812410001</v>
      </c>
      <c r="AU426" s="51">
        <v>231462.57498969999</v>
      </c>
      <c r="AV426" s="51">
        <v>244812.910894361</v>
      </c>
      <c r="AW426" s="51">
        <v>257066.244670935</v>
      </c>
      <c r="AX426" s="51">
        <v>266265.401939084</v>
      </c>
      <c r="AY426" s="51">
        <v>276308.95838685503</v>
      </c>
      <c r="AZ426" s="51">
        <v>284274.59148116503</v>
      </c>
      <c r="BA426" s="51">
        <v>292011.70684613602</v>
      </c>
      <c r="BB426" s="51">
        <v>292011.70684613602</v>
      </c>
      <c r="BC426" s="51">
        <v>301841.43064596801</v>
      </c>
      <c r="BD426" s="51">
        <v>314149.665358103</v>
      </c>
      <c r="BE426" s="51">
        <v>327323.55002282199</v>
      </c>
      <c r="BF426" s="51">
        <v>341704.77577909798</v>
      </c>
      <c r="BG426" s="51">
        <v>356892.190990114</v>
      </c>
      <c r="BH426" s="51">
        <v>373361.08514408499</v>
      </c>
      <c r="BI426" s="51">
        <v>387238.61611363001</v>
      </c>
      <c r="BJ426" s="51">
        <v>399962.42440052301</v>
      </c>
      <c r="BK426" s="51">
        <v>410975.63289481902</v>
      </c>
      <c r="BL426" s="51">
        <v>421403.332112214</v>
      </c>
      <c r="BM426" s="51">
        <v>430063.254001775</v>
      </c>
      <c r="BN426" s="51">
        <v>438634.32285307202</v>
      </c>
      <c r="BO426" s="51">
        <v>438634.32285307202</v>
      </c>
      <c r="BP426" s="51">
        <v>449163.80206859601</v>
      </c>
      <c r="BQ426" s="51">
        <v>462348.23168435</v>
      </c>
      <c r="BR426" s="51">
        <v>476459.934880652</v>
      </c>
      <c r="BS426" s="51">
        <v>491864.92700230499</v>
      </c>
      <c r="BT426" s="51">
        <v>508133.49935065903</v>
      </c>
      <c r="BU426" s="51">
        <v>525774.776178787</v>
      </c>
      <c r="BV426" s="51">
        <v>540640.21664101898</v>
      </c>
      <c r="BW426" s="51">
        <v>554269.80355793901</v>
      </c>
      <c r="BX426" s="51">
        <v>566067.017019714</v>
      </c>
      <c r="BY426" s="51">
        <v>577237.04014662595</v>
      </c>
      <c r="BZ426" s="51">
        <v>586513.44194600696</v>
      </c>
      <c r="CA426" s="51">
        <v>595694.665444226</v>
      </c>
      <c r="CB426" s="51">
        <v>595694.665444226</v>
      </c>
      <c r="CC426" s="51">
        <v>607072.10466616903</v>
      </c>
      <c r="CD426" s="51">
        <v>621318.30275050399</v>
      </c>
      <c r="CE426" s="51">
        <v>636566.44961016194</v>
      </c>
      <c r="CF426" s="51">
        <v>653212.03653721802</v>
      </c>
      <c r="CG426" s="51">
        <v>670790.74953266198</v>
      </c>
      <c r="CH426" s="51">
        <v>689852.71364325099</v>
      </c>
      <c r="CI426" s="51">
        <v>705915.29773735395</v>
      </c>
      <c r="CJ426" s="51">
        <v>720642.50253005</v>
      </c>
      <c r="CK426" s="51">
        <v>733389.76917090605</v>
      </c>
      <c r="CL426" s="51">
        <v>745459.33658567199</v>
      </c>
      <c r="CM426" s="51">
        <v>755482.785562634</v>
      </c>
      <c r="CN426" s="51">
        <v>765403.39128930995</v>
      </c>
      <c r="CO426" s="51">
        <v>765403.39128930995</v>
      </c>
    </row>
    <row r="427" spans="1:93" outlineLevel="1">
      <c r="A427" s="50" t="s">
        <v>1161</v>
      </c>
      <c r="B427" s="51" t="s">
        <v>775</v>
      </c>
      <c r="AC427" s="51">
        <v>26455.6231009519</v>
      </c>
      <c r="AD427" s="51">
        <v>59341.348913735303</v>
      </c>
      <c r="AE427" s="51">
        <v>100146.283108701</v>
      </c>
      <c r="AF427" s="51">
        <v>144411.29783996599</v>
      </c>
      <c r="AG427" s="51">
        <v>193543.48247303901</v>
      </c>
      <c r="AH427" s="51">
        <v>255750.33296994699</v>
      </c>
      <c r="AI427" s="51">
        <v>297539.76692990999</v>
      </c>
      <c r="AJ427" s="51">
        <v>336672.89721421199</v>
      </c>
      <c r="AK427" s="51">
        <v>363495.76995209098</v>
      </c>
      <c r="AL427" s="51">
        <v>392380.20526218298</v>
      </c>
      <c r="AM427" s="51">
        <v>415382.85712604399</v>
      </c>
      <c r="AN427" s="51">
        <v>438153.72314751102</v>
      </c>
      <c r="AO427" s="51">
        <v>438153.72314751102</v>
      </c>
      <c r="AP427" s="51">
        <v>466847.66351967398</v>
      </c>
      <c r="AQ427" s="51">
        <v>501933.10582654801</v>
      </c>
      <c r="AR427" s="51">
        <v>543168.56595363806</v>
      </c>
      <c r="AS427" s="51">
        <v>587582.90969676594</v>
      </c>
      <c r="AT427" s="51">
        <v>639252.59433076705</v>
      </c>
      <c r="AU427" s="51">
        <v>698698.79649931903</v>
      </c>
      <c r="AV427" s="51">
        <v>738998.45889555302</v>
      </c>
      <c r="AW427" s="51">
        <v>775986.68285866105</v>
      </c>
      <c r="AX427" s="51">
        <v>803755.49218928604</v>
      </c>
      <c r="AY427" s="51">
        <v>834073.22628924798</v>
      </c>
      <c r="AZ427" s="51">
        <v>858118.488278565</v>
      </c>
      <c r="BA427" s="51">
        <v>881473.94085711695</v>
      </c>
      <c r="BB427" s="51">
        <v>881473.94085711695</v>
      </c>
      <c r="BC427" s="51">
        <v>911146.19430530199</v>
      </c>
      <c r="BD427" s="51">
        <v>948300.143624246</v>
      </c>
      <c r="BE427" s="51">
        <v>988067.16583450895</v>
      </c>
      <c r="BF427" s="51">
        <v>1031478.69847015</v>
      </c>
      <c r="BG427" s="51">
        <v>1077323.8150309799</v>
      </c>
      <c r="BH427" s="51">
        <v>1127037.23641483</v>
      </c>
      <c r="BI427" s="51">
        <v>1168928.30319845</v>
      </c>
      <c r="BJ427" s="51">
        <v>1207336.7134450499</v>
      </c>
      <c r="BK427" s="51">
        <v>1240581.46379359</v>
      </c>
      <c r="BL427" s="51">
        <v>1272058.78099605</v>
      </c>
      <c r="BM427" s="51">
        <v>1298199.84074311</v>
      </c>
      <c r="BN427" s="51">
        <v>1324072.68645643</v>
      </c>
      <c r="BO427" s="51">
        <v>1324072.68645643</v>
      </c>
      <c r="BP427" s="51">
        <v>1355857.2393413901</v>
      </c>
      <c r="BQ427" s="51">
        <v>1395656.09280817</v>
      </c>
      <c r="BR427" s="51">
        <v>1438254.0378118099</v>
      </c>
      <c r="BS427" s="51">
        <v>1484755.93755071</v>
      </c>
      <c r="BT427" s="51">
        <v>1533864.6624539201</v>
      </c>
      <c r="BU427" s="51">
        <v>1587117.0678981801</v>
      </c>
      <c r="BV427" s="51">
        <v>1631990.2633201899</v>
      </c>
      <c r="BW427" s="51">
        <v>1673132.87990112</v>
      </c>
      <c r="BX427" s="51">
        <v>1708744.24751921</v>
      </c>
      <c r="BY427" s="51">
        <v>1742462.36249304</v>
      </c>
      <c r="BZ427" s="51">
        <v>1770464.3441238101</v>
      </c>
      <c r="CA427" s="51">
        <v>1798179.01812189</v>
      </c>
      <c r="CB427" s="51">
        <v>1798179.01812189</v>
      </c>
      <c r="CC427" s="51">
        <v>1832523.24457824</v>
      </c>
      <c r="CD427" s="51">
        <v>1875527.1792603801</v>
      </c>
      <c r="CE427" s="51">
        <v>1921555.62191536</v>
      </c>
      <c r="CF427" s="51">
        <v>1971802.4125832501</v>
      </c>
      <c r="CG427" s="51">
        <v>2024865.9612561599</v>
      </c>
      <c r="CH427" s="51">
        <v>2082406.8893460501</v>
      </c>
      <c r="CI427" s="51">
        <v>2130893.81288312</v>
      </c>
      <c r="CJ427" s="51">
        <v>2175349.7266087499</v>
      </c>
      <c r="CK427" s="51">
        <v>2213828.9488373101</v>
      </c>
      <c r="CL427" s="51">
        <v>2250262.4510021401</v>
      </c>
      <c r="CM427" s="51">
        <v>2280519.4881809899</v>
      </c>
      <c r="CN427" s="51">
        <v>2310466.0801174198</v>
      </c>
      <c r="CO427" s="51">
        <v>2310466.0801174198</v>
      </c>
    </row>
    <row r="428" spans="1:93" outlineLevel="1">
      <c r="A428" s="50" t="s">
        <v>1162</v>
      </c>
      <c r="B428" s="51" t="s">
        <v>775</v>
      </c>
      <c r="AC428" s="51">
        <v>19981.117108898299</v>
      </c>
      <c r="AD428" s="51">
        <v>44818.692703657602</v>
      </c>
      <c r="AE428" s="51">
        <v>75637.402422166997</v>
      </c>
      <c r="AF428" s="51">
        <v>109069.40437492701</v>
      </c>
      <c r="AG428" s="51">
        <v>146177.42981146</v>
      </c>
      <c r="AH428" s="51">
        <v>193160.34758328699</v>
      </c>
      <c r="AI428" s="51">
        <v>224722.61964478201</v>
      </c>
      <c r="AJ428" s="51">
        <v>254278.66737288301</v>
      </c>
      <c r="AK428" s="51">
        <v>274537.15681868099</v>
      </c>
      <c r="AL428" s="51">
        <v>296352.68096464599</v>
      </c>
      <c r="AM428" s="51">
        <v>313725.87527396798</v>
      </c>
      <c r="AN428" s="51">
        <v>330924.00887716399</v>
      </c>
      <c r="AO428" s="51">
        <v>330924.00887716399</v>
      </c>
      <c r="AP428" s="51">
        <v>352595.65806509397</v>
      </c>
      <c r="AQ428" s="51">
        <v>379094.61176110199</v>
      </c>
      <c r="AR428" s="51">
        <v>410238.484452918</v>
      </c>
      <c r="AS428" s="51">
        <v>443783.27000795503</v>
      </c>
      <c r="AT428" s="51">
        <v>482807.79102234298</v>
      </c>
      <c r="AU428" s="51">
        <v>527705.67615914601</v>
      </c>
      <c r="AV428" s="51">
        <v>558142.76965399703</v>
      </c>
      <c r="AW428" s="51">
        <v>586078.83571590099</v>
      </c>
      <c r="AX428" s="51">
        <v>607051.76192870003</v>
      </c>
      <c r="AY428" s="51">
        <v>629949.81249497097</v>
      </c>
      <c r="AZ428" s="51">
        <v>648110.45811232505</v>
      </c>
      <c r="BA428" s="51">
        <v>665750.11193271005</v>
      </c>
      <c r="BB428" s="51">
        <v>665750.11193271005</v>
      </c>
      <c r="BC428" s="51">
        <v>688160.65084803698</v>
      </c>
      <c r="BD428" s="51">
        <v>716221.88416569703</v>
      </c>
      <c r="BE428" s="51">
        <v>746256.69093714899</v>
      </c>
      <c r="BF428" s="51">
        <v>779044.08415633498</v>
      </c>
      <c r="BG428" s="51">
        <v>813669.48834271706</v>
      </c>
      <c r="BH428" s="51">
        <v>851216.50399093295</v>
      </c>
      <c r="BI428" s="51">
        <v>882855.536193131</v>
      </c>
      <c r="BJ428" s="51">
        <v>911864.22520323505</v>
      </c>
      <c r="BK428" s="51">
        <v>936972.96096936497</v>
      </c>
      <c r="BL428" s="51">
        <v>960746.80892964196</v>
      </c>
      <c r="BM428" s="51">
        <v>980490.34602811094</v>
      </c>
      <c r="BN428" s="51">
        <v>1000031.30932976</v>
      </c>
      <c r="BO428" s="51">
        <v>1000031.30932976</v>
      </c>
      <c r="BP428" s="51">
        <v>1024037.20293601</v>
      </c>
      <c r="BQ428" s="51">
        <v>1054096.05087488</v>
      </c>
      <c r="BR428" s="51">
        <v>1086268.96641984</v>
      </c>
      <c r="BS428" s="51">
        <v>1121390.41870708</v>
      </c>
      <c r="BT428" s="51">
        <v>1158480.72573237</v>
      </c>
      <c r="BU428" s="51">
        <v>1198700.62701582</v>
      </c>
      <c r="BV428" s="51">
        <v>1232591.96910805</v>
      </c>
      <c r="BW428" s="51">
        <v>1263665.71992968</v>
      </c>
      <c r="BX428" s="51">
        <v>1290561.88881105</v>
      </c>
      <c r="BY428" s="51">
        <v>1316028.14229571</v>
      </c>
      <c r="BZ428" s="51">
        <v>1337177.17636346</v>
      </c>
      <c r="CA428" s="51">
        <v>1358109.21582735</v>
      </c>
      <c r="CB428" s="51">
        <v>1358109.21582735</v>
      </c>
      <c r="CC428" s="51">
        <v>1384048.35202611</v>
      </c>
      <c r="CD428" s="51">
        <v>1416527.8990678999</v>
      </c>
      <c r="CE428" s="51">
        <v>1451291.76380546</v>
      </c>
      <c r="CF428" s="51">
        <v>1489241.61684239</v>
      </c>
      <c r="CG428" s="51">
        <v>1529318.88042455</v>
      </c>
      <c r="CH428" s="51">
        <v>1572777.7707455801</v>
      </c>
      <c r="CI428" s="51">
        <v>1609398.45035488</v>
      </c>
      <c r="CJ428" s="51">
        <v>1642974.6324370599</v>
      </c>
      <c r="CK428" s="51">
        <v>1672036.8035556199</v>
      </c>
      <c r="CL428" s="51">
        <v>1699553.90533262</v>
      </c>
      <c r="CM428" s="51">
        <v>1722406.1133842601</v>
      </c>
      <c r="CN428" s="51">
        <v>1745023.8517082101</v>
      </c>
      <c r="CO428" s="51">
        <v>1745023.8517082101</v>
      </c>
    </row>
    <row r="429" spans="1:93" outlineLevel="1">
      <c r="A429" s="50" t="s">
        <v>1163</v>
      </c>
      <c r="B429" s="51" t="s">
        <v>775</v>
      </c>
      <c r="AC429" s="51">
        <v>12319.184984433599</v>
      </c>
      <c r="AD429" s="51">
        <v>27632.577456390401</v>
      </c>
      <c r="AE429" s="51">
        <v>46633.5864557721</v>
      </c>
      <c r="AF429" s="51">
        <v>67245.798186045402</v>
      </c>
      <c r="AG429" s="51">
        <v>90124.430410073197</v>
      </c>
      <c r="AH429" s="51">
        <v>119091.34211901799</v>
      </c>
      <c r="AI429" s="51">
        <v>138550.78805166899</v>
      </c>
      <c r="AJ429" s="51">
        <v>156773.313718619</v>
      </c>
      <c r="AK429" s="51">
        <v>169263.51021903599</v>
      </c>
      <c r="AL429" s="51">
        <v>182713.68300075899</v>
      </c>
      <c r="AM429" s="51">
        <v>193424.975732822</v>
      </c>
      <c r="AN429" s="51">
        <v>204028.33630020599</v>
      </c>
      <c r="AO429" s="51">
        <v>204028.33630020599</v>
      </c>
      <c r="AP429" s="51">
        <v>217389.80422058399</v>
      </c>
      <c r="AQ429" s="51">
        <v>233727.50499556601</v>
      </c>
      <c r="AR429" s="51">
        <v>252928.99041458001</v>
      </c>
      <c r="AS429" s="51">
        <v>273610.73789964098</v>
      </c>
      <c r="AT429" s="51">
        <v>297670.968900993</v>
      </c>
      <c r="AU429" s="51">
        <v>325352.37176729197</v>
      </c>
      <c r="AV429" s="51">
        <v>344118.09858366702</v>
      </c>
      <c r="AW429" s="51">
        <v>361341.83856168302</v>
      </c>
      <c r="AX429" s="51">
        <v>374272.51487333298</v>
      </c>
      <c r="AY429" s="51">
        <v>388390.10995930497</v>
      </c>
      <c r="AZ429" s="51">
        <v>399586.89898654597</v>
      </c>
      <c r="BA429" s="51">
        <v>410462.47502618103</v>
      </c>
      <c r="BB429" s="51">
        <v>410462.47502618103</v>
      </c>
      <c r="BC429" s="51">
        <v>424279.49901909003</v>
      </c>
      <c r="BD429" s="51">
        <v>441580.40978636901</v>
      </c>
      <c r="BE429" s="51">
        <v>460098.11020185001</v>
      </c>
      <c r="BF429" s="51">
        <v>480312.89399112301</v>
      </c>
      <c r="BG429" s="51">
        <v>501660.88754964399</v>
      </c>
      <c r="BH429" s="51">
        <v>524810.17539290502</v>
      </c>
      <c r="BI429" s="51">
        <v>544316.94712659204</v>
      </c>
      <c r="BJ429" s="51">
        <v>562202.00350876094</v>
      </c>
      <c r="BK429" s="51">
        <v>577682.577439758</v>
      </c>
      <c r="BL429" s="51">
        <v>592340.13783631998</v>
      </c>
      <c r="BM429" s="51">
        <v>604512.84491958702</v>
      </c>
      <c r="BN429" s="51">
        <v>616560.65688000596</v>
      </c>
      <c r="BO429" s="51">
        <v>616560.65688000596</v>
      </c>
      <c r="BP429" s="51">
        <v>631361.28301318199</v>
      </c>
      <c r="BQ429" s="51">
        <v>649893.80580255995</v>
      </c>
      <c r="BR429" s="51">
        <v>669729.73869493802</v>
      </c>
      <c r="BS429" s="51">
        <v>691383.56642090797</v>
      </c>
      <c r="BT429" s="51">
        <v>714251.27451168897</v>
      </c>
      <c r="BU429" s="51">
        <v>739048.50688193401</v>
      </c>
      <c r="BV429" s="51">
        <v>759943.92080346297</v>
      </c>
      <c r="BW429" s="51">
        <v>779102.17318973201</v>
      </c>
      <c r="BX429" s="51">
        <v>795684.77355268202</v>
      </c>
      <c r="BY429" s="51">
        <v>811385.77194172097</v>
      </c>
      <c r="BZ429" s="51">
        <v>824425.02602860495</v>
      </c>
      <c r="CA429" s="51">
        <v>837330.49396874197</v>
      </c>
      <c r="CB429" s="51">
        <v>837330.49396874197</v>
      </c>
      <c r="CC429" s="51">
        <v>853323.044106327</v>
      </c>
      <c r="CD429" s="51">
        <v>873348.02799675195</v>
      </c>
      <c r="CE429" s="51">
        <v>894781.38821088802</v>
      </c>
      <c r="CF429" s="51">
        <v>918179.04196297796</v>
      </c>
      <c r="CG429" s="51">
        <v>942888.33229182998</v>
      </c>
      <c r="CH429" s="51">
        <v>969682.53534689895</v>
      </c>
      <c r="CI429" s="51">
        <v>992260.69871503999</v>
      </c>
      <c r="CJ429" s="51">
        <v>1012961.80345743</v>
      </c>
      <c r="CK429" s="51">
        <v>1030879.83377113</v>
      </c>
      <c r="CL429" s="51">
        <v>1047845.26494191</v>
      </c>
      <c r="CM429" s="51">
        <v>1061934.59622187</v>
      </c>
      <c r="CN429" s="51">
        <v>1075879.3672185901</v>
      </c>
      <c r="CO429" s="51">
        <v>1075879.3672185901</v>
      </c>
    </row>
    <row r="430" spans="1:93" outlineLevel="1">
      <c r="A430" s="50" t="s">
        <v>1164</v>
      </c>
      <c r="B430" s="51" t="s">
        <v>775</v>
      </c>
      <c r="AC430" s="51">
        <v>7189.5618747098997</v>
      </c>
      <c r="AD430" s="51">
        <v>16126.5640244436</v>
      </c>
      <c r="AE430" s="51">
        <v>27215.684778421401</v>
      </c>
      <c r="AF430" s="51">
        <v>39245.1146308569</v>
      </c>
      <c r="AG430" s="51">
        <v>52597.243216572999</v>
      </c>
      <c r="AH430" s="51">
        <v>69502.533973540907</v>
      </c>
      <c r="AI430" s="51">
        <v>80859.201704169798</v>
      </c>
      <c r="AJ430" s="51">
        <v>91493.994181234695</v>
      </c>
      <c r="AK430" s="51">
        <v>98783.359563806807</v>
      </c>
      <c r="AL430" s="51">
        <v>106632.97376814899</v>
      </c>
      <c r="AM430" s="51">
        <v>112884.158562647</v>
      </c>
      <c r="AN430" s="51">
        <v>119072.35339659</v>
      </c>
      <c r="AO430" s="51">
        <v>119072.35339659</v>
      </c>
      <c r="AP430" s="51">
        <v>126870.19882807801</v>
      </c>
      <c r="AQ430" s="51">
        <v>136404.99441404</v>
      </c>
      <c r="AR430" s="51">
        <v>147611.11459819</v>
      </c>
      <c r="AS430" s="51">
        <v>159681.12599982499</v>
      </c>
      <c r="AT430" s="51">
        <v>173722.843834456</v>
      </c>
      <c r="AU430" s="51">
        <v>189877.902707061</v>
      </c>
      <c r="AV430" s="51">
        <v>200829.71114574501</v>
      </c>
      <c r="AW430" s="51">
        <v>210881.605361339</v>
      </c>
      <c r="AX430" s="51">
        <v>218428.03781948599</v>
      </c>
      <c r="AY430" s="51">
        <v>226667.16431372601</v>
      </c>
      <c r="AZ430" s="51">
        <v>233201.68811632699</v>
      </c>
      <c r="BA430" s="51">
        <v>239548.749789553</v>
      </c>
      <c r="BB430" s="51">
        <v>239548.749789553</v>
      </c>
      <c r="BC430" s="51">
        <v>247612.46090736499</v>
      </c>
      <c r="BD430" s="51">
        <v>257709.39253128</v>
      </c>
      <c r="BE430" s="51">
        <v>268516.45104064402</v>
      </c>
      <c r="BF430" s="51">
        <v>280313.93918783101</v>
      </c>
      <c r="BG430" s="51">
        <v>292772.77642290998</v>
      </c>
      <c r="BH430" s="51">
        <v>306282.86150685902</v>
      </c>
      <c r="BI430" s="51">
        <v>317667.1489035</v>
      </c>
      <c r="BJ430" s="51">
        <v>328104.99196330999</v>
      </c>
      <c r="BK430" s="51">
        <v>337139.562373086</v>
      </c>
      <c r="BL430" s="51">
        <v>345693.81637093902</v>
      </c>
      <c r="BM430" s="51">
        <v>352797.89272570098</v>
      </c>
      <c r="BN430" s="51">
        <v>359829.079419769</v>
      </c>
      <c r="BO430" s="51">
        <v>359829.079419769</v>
      </c>
      <c r="BP430" s="51">
        <v>368466.82757464901</v>
      </c>
      <c r="BQ430" s="51">
        <v>379282.53652431298</v>
      </c>
      <c r="BR430" s="51">
        <v>390858.92465815</v>
      </c>
      <c r="BS430" s="51">
        <v>403496.24883640499</v>
      </c>
      <c r="BT430" s="51">
        <v>416842.00202212401</v>
      </c>
      <c r="BU430" s="51">
        <v>431313.83897178498</v>
      </c>
      <c r="BV430" s="51">
        <v>443508.54758898099</v>
      </c>
      <c r="BW430" s="51">
        <v>454689.43667510501</v>
      </c>
      <c r="BX430" s="51">
        <v>464367.15736065799</v>
      </c>
      <c r="BY430" s="51">
        <v>473530.36901429901</v>
      </c>
      <c r="BZ430" s="51">
        <v>481140.168215802</v>
      </c>
      <c r="CA430" s="51">
        <v>488671.88889334298</v>
      </c>
      <c r="CB430" s="51">
        <v>488671.88889334298</v>
      </c>
      <c r="CC430" s="51">
        <v>498005.25217133999</v>
      </c>
      <c r="CD430" s="51">
        <v>509691.97177999897</v>
      </c>
      <c r="CE430" s="51">
        <v>522200.62958789698</v>
      </c>
      <c r="CF430" s="51">
        <v>535855.66274035396</v>
      </c>
      <c r="CG430" s="51">
        <v>550276.176104179</v>
      </c>
      <c r="CH430" s="51">
        <v>565913.45900815097</v>
      </c>
      <c r="CI430" s="51">
        <v>579090.23188376601</v>
      </c>
      <c r="CJ430" s="51">
        <v>591171.54031515704</v>
      </c>
      <c r="CK430" s="51">
        <v>601628.62719030795</v>
      </c>
      <c r="CL430" s="51">
        <v>611529.77059286099</v>
      </c>
      <c r="CM430" s="51">
        <v>619752.40213371103</v>
      </c>
      <c r="CN430" s="51">
        <v>627890.66728974704</v>
      </c>
      <c r="CO430" s="51">
        <v>627890.66728974704</v>
      </c>
    </row>
    <row r="431" spans="1:93" outlineLevel="1">
      <c r="A431" s="50" t="s">
        <v>1165</v>
      </c>
      <c r="B431" s="51" t="s">
        <v>775</v>
      </c>
      <c r="AC431" s="51">
        <v>15937.60123568</v>
      </c>
      <c r="AD431" s="51">
        <v>61347.388680447999</v>
      </c>
      <c r="AE431" s="51">
        <v>85308.147693471998</v>
      </c>
      <c r="AF431" s="51">
        <v>121580.744747103</v>
      </c>
      <c r="AG431" s="51">
        <v>194911.85769612799</v>
      </c>
      <c r="AH431" s="51">
        <v>259586.99520022399</v>
      </c>
      <c r="AI431" s="51">
        <v>299627.92210310401</v>
      </c>
      <c r="AJ431" s="51">
        <v>315299.31456339202</v>
      </c>
      <c r="AK431" s="51">
        <v>326830.23946380801</v>
      </c>
      <c r="AL431" s="51">
        <v>354978.03333910397</v>
      </c>
      <c r="AM431" s="51">
        <v>370880.81302598398</v>
      </c>
      <c r="AP431" s="51">
        <v>22433.475886672</v>
      </c>
      <c r="AQ431" s="51">
        <v>67344.436406223904</v>
      </c>
      <c r="AR431" s="51">
        <v>94043.353820751901</v>
      </c>
      <c r="AS431" s="51">
        <v>129625.47969678399</v>
      </c>
      <c r="AT431" s="51">
        <v>196609.77141903999</v>
      </c>
      <c r="AU431" s="51">
        <v>258535.91942891199</v>
      </c>
      <c r="AV431" s="51">
        <v>307207.297494528</v>
      </c>
      <c r="AW431" s="51">
        <v>338433.86861382402</v>
      </c>
      <c r="AX431" s="51">
        <v>351754.78967487998</v>
      </c>
      <c r="AY431" s="51">
        <v>387337.67131532799</v>
      </c>
      <c r="AZ431" s="51">
        <v>400851.02546118398</v>
      </c>
      <c r="BC431" s="51">
        <v>27842.801034235399</v>
      </c>
      <c r="BD431" s="51">
        <v>77431.066717269205</v>
      </c>
      <c r="BE431" s="51">
        <v>107690.030440487</v>
      </c>
      <c r="BF431" s="51">
        <v>150029.80788859</v>
      </c>
      <c r="BG431" s="51">
        <v>199618.07351563001</v>
      </c>
      <c r="BH431" s="51">
        <v>256454.827340271</v>
      </c>
      <c r="BI431" s="51">
        <v>289129.95382713102</v>
      </c>
      <c r="BJ431" s="51">
        <v>312140.42935274699</v>
      </c>
      <c r="BK431" s="51">
        <v>327902.41668076301</v>
      </c>
      <c r="BL431" s="51">
        <v>365409.86860158201</v>
      </c>
      <c r="BM431" s="51">
        <v>390836.50687217602</v>
      </c>
      <c r="BP431" s="51">
        <v>28538.871047250799</v>
      </c>
      <c r="BQ431" s="51">
        <v>79366.843349491493</v>
      </c>
      <c r="BR431" s="51">
        <v>110382.28115183501</v>
      </c>
      <c r="BS431" s="51">
        <v>153780.55301661399</v>
      </c>
      <c r="BT431" s="51">
        <v>204608.52526146101</v>
      </c>
      <c r="BU431" s="51">
        <v>262866.19790550601</v>
      </c>
      <c r="BV431" s="51">
        <v>296358.20253946801</v>
      </c>
      <c r="BW431" s="51">
        <v>319943.939942614</v>
      </c>
      <c r="BX431" s="51">
        <v>336099.97694656003</v>
      </c>
      <c r="BY431" s="51">
        <v>374545.11514810298</v>
      </c>
      <c r="BZ431" s="51">
        <v>400607.41936373501</v>
      </c>
      <c r="CC431" s="51">
        <v>29395.037220568898</v>
      </c>
      <c r="CD431" s="51">
        <v>81747.848766502095</v>
      </c>
      <c r="CE431" s="51">
        <v>113693.749748452</v>
      </c>
      <c r="CF431" s="51">
        <v>158393.96983289201</v>
      </c>
      <c r="CG431" s="51">
        <v>210746.78131970999</v>
      </c>
      <c r="CH431" s="51">
        <v>270752.18422861001</v>
      </c>
      <c r="CI431" s="51">
        <v>305248.94905076397</v>
      </c>
      <c r="CJ431" s="51">
        <v>329542.25861063198</v>
      </c>
      <c r="CK431" s="51">
        <v>346182.97674841702</v>
      </c>
      <c r="CL431" s="51">
        <v>385781.46915245103</v>
      </c>
      <c r="CM431" s="51">
        <v>412625.64253281697</v>
      </c>
    </row>
    <row r="432" spans="1:93" outlineLevel="1">
      <c r="A432" s="50" t="s">
        <v>1166</v>
      </c>
      <c r="B432" s="51" t="s">
        <v>775</v>
      </c>
      <c r="AC432" s="51">
        <v>10816.24673192</v>
      </c>
      <c r="AD432" s="51">
        <v>41634.150742911901</v>
      </c>
      <c r="AE432" s="51">
        <v>57895.410987568001</v>
      </c>
      <c r="AF432" s="51">
        <v>82512.249716175997</v>
      </c>
      <c r="AG432" s="51">
        <v>132279.30054483199</v>
      </c>
      <c r="AH432" s="51">
        <v>176171.86846145499</v>
      </c>
      <c r="AI432" s="51">
        <v>203346.130030175</v>
      </c>
      <c r="AJ432" s="51">
        <v>213981.71094204701</v>
      </c>
      <c r="AK432" s="51">
        <v>221807.31323475199</v>
      </c>
      <c r="AL432" s="51">
        <v>240910.15556417499</v>
      </c>
      <c r="AM432" s="51">
        <v>251702.77022889501</v>
      </c>
      <c r="AP432" s="51">
        <v>15224.750993367999</v>
      </c>
      <c r="AQ432" s="51">
        <v>45704.120050455997</v>
      </c>
      <c r="AR432" s="51">
        <v>63823.664764887901</v>
      </c>
      <c r="AS432" s="51">
        <v>87971.9068390959</v>
      </c>
      <c r="AT432" s="51">
        <v>133431.61032375999</v>
      </c>
      <c r="AU432" s="51">
        <v>175458.543117928</v>
      </c>
      <c r="AV432" s="51">
        <v>208489.96523443199</v>
      </c>
      <c r="AW432" s="51">
        <v>229682.257149855</v>
      </c>
      <c r="AX432" s="51">
        <v>238722.66208672</v>
      </c>
      <c r="AY432" s="51">
        <v>262871.41706963198</v>
      </c>
      <c r="AZ432" s="51">
        <v>272042.41905769601</v>
      </c>
      <c r="BC432" s="51">
        <v>18895.855231955698</v>
      </c>
      <c r="BD432" s="51">
        <v>52549.5342708647</v>
      </c>
      <c r="BE432" s="51">
        <v>73085.147669814294</v>
      </c>
      <c r="BF432" s="51">
        <v>101819.55209373801</v>
      </c>
      <c r="BG432" s="51">
        <v>135473.23109464601</v>
      </c>
      <c r="BH432" s="51">
        <v>174046.18468520499</v>
      </c>
      <c r="BI432" s="51">
        <v>196221.55630181599</v>
      </c>
      <c r="BJ432" s="51">
        <v>211837.89511111501</v>
      </c>
      <c r="BK432" s="51">
        <v>222534.959330763</v>
      </c>
      <c r="BL432" s="51">
        <v>247989.84731936301</v>
      </c>
      <c r="BM432" s="51">
        <v>265245.94433365698</v>
      </c>
      <c r="BP432" s="51">
        <v>19368.251604040201</v>
      </c>
      <c r="BQ432" s="51">
        <v>53863.272603401601</v>
      </c>
      <c r="BR432" s="51">
        <v>74912.276327854299</v>
      </c>
      <c r="BS432" s="51">
        <v>104365.040849125</v>
      </c>
      <c r="BT432" s="51">
        <v>138860.06180953499</v>
      </c>
      <c r="BU432" s="51">
        <v>178397.33922206899</v>
      </c>
      <c r="BV432" s="51">
        <v>201127.09511886799</v>
      </c>
      <c r="BW432" s="51">
        <v>217133.84239119801</v>
      </c>
      <c r="BX432" s="51">
        <v>228098.33321140401</v>
      </c>
      <c r="BY432" s="51">
        <v>254189.59338798001</v>
      </c>
      <c r="BZ432" s="51">
        <v>271877.09281967301</v>
      </c>
      <c r="CC432" s="51">
        <v>19949.299180597802</v>
      </c>
      <c r="CD432" s="51">
        <v>55479.1708605854</v>
      </c>
      <c r="CE432" s="51">
        <v>77159.644727675695</v>
      </c>
      <c r="CF432" s="51">
        <v>107495.99222782601</v>
      </c>
      <c r="CG432" s="51">
        <v>143025.86386769399</v>
      </c>
      <c r="CH432" s="51">
        <v>183749.25966065199</v>
      </c>
      <c r="CI432" s="51">
        <v>207160.90826772799</v>
      </c>
      <c r="CJ432" s="51">
        <v>223647.85798172801</v>
      </c>
      <c r="CK432" s="51">
        <v>234941.283542638</v>
      </c>
      <c r="CL432" s="51">
        <v>261815.281562819</v>
      </c>
      <c r="CM432" s="51">
        <v>280033.40600343101</v>
      </c>
    </row>
    <row r="433" spans="1:93" outlineLevel="1">
      <c r="A433" s="50" t="s">
        <v>1167</v>
      </c>
      <c r="B433" s="51" t="s">
        <v>775</v>
      </c>
      <c r="AC433" s="51">
        <v>13969.017340459999</v>
      </c>
      <c r="AD433" s="51">
        <v>53769.869354656003</v>
      </c>
      <c r="AE433" s="51">
        <v>74771.038426083993</v>
      </c>
      <c r="AF433" s="51">
        <v>106563.309404188</v>
      </c>
      <c r="AG433" s="51">
        <v>170836.694917616</v>
      </c>
      <c r="AH433" s="51">
        <v>227523.27553482799</v>
      </c>
      <c r="AI433" s="51">
        <v>262618.41902368801</v>
      </c>
      <c r="AJ433" s="51">
        <v>276354.10921882401</v>
      </c>
      <c r="AK433" s="51">
        <v>286460.754974576</v>
      </c>
      <c r="AL433" s="51">
        <v>311131.783878188</v>
      </c>
      <c r="AM433" s="51">
        <v>325070.280765048</v>
      </c>
      <c r="AP433" s="51">
        <v>19662.5332152339</v>
      </c>
      <c r="AQ433" s="51">
        <v>59026.172510577999</v>
      </c>
      <c r="AR433" s="51">
        <v>82427.287572993999</v>
      </c>
      <c r="AS433" s="51">
        <v>113614.373133898</v>
      </c>
      <c r="AT433" s="51">
        <v>172324.88538538001</v>
      </c>
      <c r="AU433" s="51">
        <v>226602.02675601401</v>
      </c>
      <c r="AV433" s="51">
        <v>269261.603572416</v>
      </c>
      <c r="AW433" s="51">
        <v>296631.12468152802</v>
      </c>
      <c r="AX433" s="51">
        <v>308306.66948535998</v>
      </c>
      <c r="AY433" s="51">
        <v>339494.41746001597</v>
      </c>
      <c r="AZ433" s="51">
        <v>351338.62635944801</v>
      </c>
      <c r="BC433" s="51">
        <v>24403.7082307899</v>
      </c>
      <c r="BD433" s="51">
        <v>67866.920352001107</v>
      </c>
      <c r="BE433" s="51">
        <v>94388.351193657596</v>
      </c>
      <c r="BF433" s="51">
        <v>131498.39533503499</v>
      </c>
      <c r="BG433" s="51">
        <v>174961.60740716799</v>
      </c>
      <c r="BH433" s="51">
        <v>224777.98742641599</v>
      </c>
      <c r="BI433" s="51">
        <v>253417.14094437601</v>
      </c>
      <c r="BJ433" s="51">
        <v>273585.40383891802</v>
      </c>
      <c r="BK433" s="51">
        <v>287400.498786346</v>
      </c>
      <c r="BL433" s="51">
        <v>320275.09757511702</v>
      </c>
      <c r="BM433" s="51">
        <v>342561.08312960301</v>
      </c>
      <c r="BP433" s="51">
        <v>25013.800925305201</v>
      </c>
      <c r="BQ433" s="51">
        <v>69563.593329502401</v>
      </c>
      <c r="BR433" s="51">
        <v>96748.059929969095</v>
      </c>
      <c r="BS433" s="51">
        <v>134785.85515776699</v>
      </c>
      <c r="BT433" s="51">
        <v>179335.64751165899</v>
      </c>
      <c r="BU433" s="51">
        <v>230397.43700841401</v>
      </c>
      <c r="BV433" s="51">
        <v>259752.569351115</v>
      </c>
      <c r="BW433" s="51">
        <v>280425.03880872001</v>
      </c>
      <c r="BX433" s="51">
        <v>294585.511123462</v>
      </c>
      <c r="BY433" s="51">
        <v>328281.97486679099</v>
      </c>
      <c r="BZ433" s="51">
        <v>351125.11004986102</v>
      </c>
      <c r="CC433" s="51">
        <v>25764.2149897895</v>
      </c>
      <c r="CD433" s="51">
        <v>71650.501231520204</v>
      </c>
      <c r="CE433" s="51">
        <v>99650.501869913001</v>
      </c>
      <c r="CF433" s="51">
        <v>138829.431010392</v>
      </c>
      <c r="CG433" s="51">
        <v>184715.71720030799</v>
      </c>
      <c r="CH433" s="51">
        <v>237309.360456934</v>
      </c>
      <c r="CI433" s="51">
        <v>267545.14681301598</v>
      </c>
      <c r="CJ433" s="51">
        <v>288837.79038469901</v>
      </c>
      <c r="CK433" s="51">
        <v>303423.076889674</v>
      </c>
      <c r="CL433" s="51">
        <v>338130.43459477602</v>
      </c>
      <c r="CM433" s="51">
        <v>361658.86386687699</v>
      </c>
    </row>
    <row r="434" spans="1:93" outlineLevel="1">
      <c r="A434" s="50" t="s">
        <v>1168</v>
      </c>
      <c r="B434" s="51" t="s">
        <v>775</v>
      </c>
      <c r="AC434" s="51">
        <v>5117.1373146099904</v>
      </c>
      <c r="AD434" s="51">
        <v>19697.005034096001</v>
      </c>
      <c r="AE434" s="51">
        <v>27390.163635493998</v>
      </c>
      <c r="AF434" s="51">
        <v>39036.324004057999</v>
      </c>
      <c r="AG434" s="51">
        <v>62580.982252456</v>
      </c>
      <c r="AH434" s="51">
        <v>83346.438393297998</v>
      </c>
      <c r="AI434" s="51">
        <v>96202.508647308001</v>
      </c>
      <c r="AJ434" s="51">
        <v>101234.173447084</v>
      </c>
      <c r="AK434" s="51">
        <v>104936.44489981599</v>
      </c>
      <c r="AL434" s="51">
        <v>113973.94836305801</v>
      </c>
      <c r="AM434" s="51">
        <v>119079.90541006799</v>
      </c>
      <c r="AP434" s="51">
        <v>7202.78885501899</v>
      </c>
      <c r="AQ434" s="51">
        <v>21622.496595922999</v>
      </c>
      <c r="AR434" s="51">
        <v>30194.804595179001</v>
      </c>
      <c r="AS434" s="51">
        <v>41619.273143542901</v>
      </c>
      <c r="AT434" s="51">
        <v>63126.136917829899</v>
      </c>
      <c r="AU434" s="51">
        <v>83008.966086749002</v>
      </c>
      <c r="AV434" s="51">
        <v>98636.043284255997</v>
      </c>
      <c r="AW434" s="51">
        <v>108662.059741748</v>
      </c>
      <c r="AX434" s="51">
        <v>112939.05106676</v>
      </c>
      <c r="AY434" s="51">
        <v>124363.76227085599</v>
      </c>
      <c r="AZ434" s="51">
        <v>128702.538710468</v>
      </c>
      <c r="BC434" s="51">
        <v>8939.5784226665091</v>
      </c>
      <c r="BD434" s="51">
        <v>24861.043700977501</v>
      </c>
      <c r="BE434" s="51">
        <v>34576.387313846099</v>
      </c>
      <c r="BF434" s="51">
        <v>48170.5569676163</v>
      </c>
      <c r="BG434" s="51">
        <v>64092.022227949099</v>
      </c>
      <c r="BH434" s="51">
        <v>82340.783100837303</v>
      </c>
      <c r="BI434" s="51">
        <v>92831.891927878998</v>
      </c>
      <c r="BJ434" s="51">
        <v>100219.93992819201</v>
      </c>
      <c r="BK434" s="51">
        <v>105280.692315949</v>
      </c>
      <c r="BL434" s="51">
        <v>117323.331541373</v>
      </c>
      <c r="BM434" s="51">
        <v>125487.144749867</v>
      </c>
      <c r="BP434" s="51">
        <v>9163.0678791104292</v>
      </c>
      <c r="BQ434" s="51">
        <v>25482.5697820366</v>
      </c>
      <c r="BR434" s="51">
        <v>35440.796980746403</v>
      </c>
      <c r="BS434" s="51">
        <v>49374.8208695914</v>
      </c>
      <c r="BT434" s="51">
        <v>65694.322754089895</v>
      </c>
      <c r="BU434" s="51">
        <v>84399.3026403845</v>
      </c>
      <c r="BV434" s="51">
        <v>95152.689183263894</v>
      </c>
      <c r="BW434" s="51">
        <v>102725.438380177</v>
      </c>
      <c r="BX434" s="51">
        <v>107912.709575295</v>
      </c>
      <c r="BY434" s="51">
        <v>120256.41477580099</v>
      </c>
      <c r="BZ434" s="51">
        <v>128624.32331074199</v>
      </c>
      <c r="CC434" s="51">
        <v>9437.9599289368907</v>
      </c>
      <c r="CD434" s="51">
        <v>26247.046912910999</v>
      </c>
      <c r="CE434" s="51">
        <v>36504.020942202696</v>
      </c>
      <c r="CF434" s="51">
        <v>50856.065568170998</v>
      </c>
      <c r="CG434" s="51">
        <v>67665.152533164597</v>
      </c>
      <c r="CH434" s="51">
        <v>86931.2818435105</v>
      </c>
      <c r="CI434" s="51">
        <v>98007.269998464399</v>
      </c>
      <c r="CJ434" s="51">
        <v>105807.201682403</v>
      </c>
      <c r="CK434" s="51">
        <v>111150.09102099101</v>
      </c>
      <c r="CL434" s="51">
        <v>123864.107395635</v>
      </c>
      <c r="CM434" s="51">
        <v>132483.05319890901</v>
      </c>
    </row>
    <row r="435" spans="1:93" outlineLevel="1">
      <c r="A435" s="50" t="s">
        <v>1169</v>
      </c>
      <c r="B435" s="51" t="s">
        <v>775</v>
      </c>
      <c r="AC435" s="51">
        <v>15446.72041862</v>
      </c>
      <c r="AD435" s="51">
        <v>59457.878720032</v>
      </c>
      <c r="AE435" s="51">
        <v>82680.642297747996</v>
      </c>
      <c r="AF435" s="51">
        <v>117836.037219436</v>
      </c>
      <c r="AG435" s="51">
        <v>188908.53947115099</v>
      </c>
      <c r="AH435" s="51">
        <v>251591.67178751499</v>
      </c>
      <c r="AI435" s="51">
        <v>290399.33136093599</v>
      </c>
      <c r="AJ435" s="51">
        <v>305588.04227952799</v>
      </c>
      <c r="AK435" s="51">
        <v>316763.81274027098</v>
      </c>
      <c r="AL435" s="51">
        <v>344044.64979743498</v>
      </c>
      <c r="AM435" s="51">
        <v>359457.62117685599</v>
      </c>
      <c r="AP435" s="51">
        <v>21742.521030298001</v>
      </c>
      <c r="AQ435" s="51">
        <v>65270.216360266</v>
      </c>
      <c r="AR435" s="51">
        <v>91146.802597018002</v>
      </c>
      <c r="AS435" s="51">
        <v>125632.992970306</v>
      </c>
      <c r="AT435" s="51">
        <v>190554.157163859</v>
      </c>
      <c r="AU435" s="51">
        <v>250572.96932795699</v>
      </c>
      <c r="AV435" s="51">
        <v>297745.26070675201</v>
      </c>
      <c r="AW435" s="51">
        <v>328010.04814741598</v>
      </c>
      <c r="AX435" s="51">
        <v>340920.68258391903</v>
      </c>
      <c r="AY435" s="51">
        <v>375407.60544395098</v>
      </c>
      <c r="AZ435" s="51">
        <v>388504.74599365599</v>
      </c>
      <c r="BC435" s="51">
        <v>26985.238047257899</v>
      </c>
      <c r="BD435" s="51">
        <v>75046.176749580205</v>
      </c>
      <c r="BE435" s="51">
        <v>104373.159265828</v>
      </c>
      <c r="BF435" s="51">
        <v>145408.86439837201</v>
      </c>
      <c r="BG435" s="51">
        <v>193469.80304642499</v>
      </c>
      <c r="BH435" s="51">
        <v>248555.975228075</v>
      </c>
      <c r="BI435" s="51">
        <v>280224.70228567201</v>
      </c>
      <c r="BJ435" s="51">
        <v>302526.45126832201</v>
      </c>
      <c r="BK435" s="51">
        <v>317802.966717373</v>
      </c>
      <c r="BL435" s="51">
        <v>354155.18276721903</v>
      </c>
      <c r="BM435" s="51">
        <v>378798.67627312802</v>
      </c>
      <c r="BP435" s="51">
        <v>27659.868985994399</v>
      </c>
      <c r="BQ435" s="51">
        <v>76922.331133710002</v>
      </c>
      <c r="BR435" s="51">
        <v>106982.488199339</v>
      </c>
      <c r="BS435" s="51">
        <v>149044.085941272</v>
      </c>
      <c r="BT435" s="51">
        <v>198306.548033361</v>
      </c>
      <c r="BU435" s="51">
        <v>254769.874494149</v>
      </c>
      <c r="BV435" s="51">
        <v>287230.319713581</v>
      </c>
      <c r="BW435" s="51">
        <v>310089.61241051101</v>
      </c>
      <c r="BX435" s="51">
        <v>325748.04073874402</v>
      </c>
      <c r="BY435" s="51">
        <v>363009.06217307103</v>
      </c>
      <c r="BZ435" s="51">
        <v>388268.643005263</v>
      </c>
      <c r="CC435" s="51">
        <v>28489.665096184199</v>
      </c>
      <c r="CD435" s="51">
        <v>79230.001180658102</v>
      </c>
      <c r="CE435" s="51">
        <v>110191.96300239</v>
      </c>
      <c r="CF435" s="51">
        <v>153515.40873833501</v>
      </c>
      <c r="CG435" s="51">
        <v>204255.74476551401</v>
      </c>
      <c r="CH435" s="51">
        <v>262412.97110302502</v>
      </c>
      <c r="CI435" s="51">
        <v>295847.22972669802</v>
      </c>
      <c r="CJ435" s="51">
        <v>319392.30123809801</v>
      </c>
      <c r="CK435" s="51">
        <v>335520.48243916698</v>
      </c>
      <c r="CL435" s="51">
        <v>373899.33457123098</v>
      </c>
      <c r="CM435" s="51">
        <v>399916.70286547398</v>
      </c>
    </row>
    <row r="436" spans="1:93" outlineLevel="1">
      <c r="A436" s="50" t="s">
        <v>1170</v>
      </c>
      <c r="B436" s="51" t="s">
        <v>775</v>
      </c>
      <c r="AC436" s="51">
        <v>11666.43206456</v>
      </c>
      <c r="AD436" s="51">
        <v>44906.704076415997</v>
      </c>
      <c r="AE436" s="51">
        <v>62446.141982223999</v>
      </c>
      <c r="AF436" s="51">
        <v>88997.928733167995</v>
      </c>
      <c r="AG436" s="51">
        <v>142676.80015097599</v>
      </c>
      <c r="AH436" s="51">
        <v>190019.43890820799</v>
      </c>
      <c r="AI436" s="51">
        <v>219329.668635168</v>
      </c>
      <c r="AJ436" s="51">
        <v>230801.234072864</v>
      </c>
      <c r="AK436" s="51">
        <v>239241.94920953599</v>
      </c>
      <c r="AL436" s="51">
        <v>259846.32499716699</v>
      </c>
      <c r="AM436" s="51">
        <v>271487.267452128</v>
      </c>
      <c r="AP436" s="51">
        <v>16421.456311623999</v>
      </c>
      <c r="AQ436" s="51">
        <v>49296.583635208</v>
      </c>
      <c r="AR436" s="51">
        <v>68840.372038984002</v>
      </c>
      <c r="AS436" s="51">
        <v>94886.729210727994</v>
      </c>
      <c r="AT436" s="51">
        <v>143919.68449767999</v>
      </c>
      <c r="AU436" s="51">
        <v>189250.044323704</v>
      </c>
      <c r="AV436" s="51">
        <v>224877.822763776</v>
      </c>
      <c r="AW436" s="51">
        <v>247735.88434940801</v>
      </c>
      <c r="AX436" s="51">
        <v>257486.88880096001</v>
      </c>
      <c r="AY436" s="51">
        <v>283533.79919737601</v>
      </c>
      <c r="AZ436" s="51">
        <v>293425.66597052797</v>
      </c>
      <c r="BC436" s="51">
        <v>20381.118961978402</v>
      </c>
      <c r="BD436" s="51">
        <v>56680.065348923898</v>
      </c>
      <c r="BE436" s="51">
        <v>78829.831766131596</v>
      </c>
      <c r="BF436" s="51">
        <v>109822.835664425</v>
      </c>
      <c r="BG436" s="51">
        <v>146121.78201038201</v>
      </c>
      <c r="BH436" s="51">
        <v>187726.67081766599</v>
      </c>
      <c r="BI436" s="51">
        <v>211645.08474475401</v>
      </c>
      <c r="BJ436" s="51">
        <v>228488.90870063499</v>
      </c>
      <c r="BK436" s="51">
        <v>240026.79019519</v>
      </c>
      <c r="BL436" s="51">
        <v>267482.49907372397</v>
      </c>
      <c r="BM436" s="51">
        <v>286094.97052582202</v>
      </c>
      <c r="BP436" s="51">
        <v>20890.646926628498</v>
      </c>
      <c r="BQ436" s="51">
        <v>58097.066956507399</v>
      </c>
      <c r="BR436" s="51">
        <v>80800.577523930304</v>
      </c>
      <c r="BS436" s="51">
        <v>112568.406505388</v>
      </c>
      <c r="BT436" s="51">
        <v>149774.82649325399</v>
      </c>
      <c r="BU436" s="51">
        <v>192419.83750153199</v>
      </c>
      <c r="BV436" s="51">
        <v>216936.211765766</v>
      </c>
      <c r="BW436" s="51">
        <v>234201.131312777</v>
      </c>
      <c r="BX436" s="51">
        <v>246027.45983937499</v>
      </c>
      <c r="BY436" s="51">
        <v>274169.56142720999</v>
      </c>
      <c r="BZ436" s="51">
        <v>293247.34465702699</v>
      </c>
      <c r="CC436" s="51">
        <v>21517.3663650989</v>
      </c>
      <c r="CD436" s="51">
        <v>59839.979050500297</v>
      </c>
      <c r="CE436" s="51">
        <v>83224.594968278994</v>
      </c>
      <c r="CF436" s="51">
        <v>115945.458865821</v>
      </c>
      <c r="CG436" s="51">
        <v>154268.07150794999</v>
      </c>
      <c r="CH436" s="51">
        <v>198192.43290908801</v>
      </c>
      <c r="CI436" s="51">
        <v>223444.298437244</v>
      </c>
      <c r="CJ436" s="51">
        <v>241227.16559601299</v>
      </c>
      <c r="CK436" s="51">
        <v>253408.28399577099</v>
      </c>
      <c r="CL436" s="51">
        <v>282394.64867256</v>
      </c>
      <c r="CM436" s="51">
        <v>302044.76542728202</v>
      </c>
    </row>
    <row r="437" spans="1:93" outlineLevel="1">
      <c r="A437" s="50" t="s">
        <v>1171</v>
      </c>
      <c r="B437" s="51" t="s">
        <v>775</v>
      </c>
      <c r="AC437" s="51">
        <v>7192.8378142399997</v>
      </c>
      <c r="AD437" s="51">
        <v>27686.840107264001</v>
      </c>
      <c r="AE437" s="51">
        <v>38500.628891296001</v>
      </c>
      <c r="AF437" s="51">
        <v>54870.903429471997</v>
      </c>
      <c r="AG437" s="51">
        <v>87966.147461504006</v>
      </c>
      <c r="AH437" s="51">
        <v>117154.842033632</v>
      </c>
      <c r="AI437" s="51">
        <v>135225.810737472</v>
      </c>
      <c r="AJ437" s="51">
        <v>142298.505217856</v>
      </c>
      <c r="AK437" s="51">
        <v>147502.55515174399</v>
      </c>
      <c r="AL437" s="51">
        <v>160206.00488547201</v>
      </c>
      <c r="AM437" s="51">
        <v>167383.12730131199</v>
      </c>
      <c r="AP437" s="51">
        <v>10124.506898895999</v>
      </c>
      <c r="AQ437" s="51">
        <v>30393.382391632</v>
      </c>
      <c r="AR437" s="51">
        <v>42442.936144336003</v>
      </c>
      <c r="AS437" s="51">
        <v>58501.592445711998</v>
      </c>
      <c r="AT437" s="51">
        <v>88732.437058719996</v>
      </c>
      <c r="AU437" s="51">
        <v>116680.478455216</v>
      </c>
      <c r="AV437" s="51">
        <v>138646.47719270299</v>
      </c>
      <c r="AW437" s="51">
        <v>152739.417418431</v>
      </c>
      <c r="AX437" s="51">
        <v>158751.314899839</v>
      </c>
      <c r="AY437" s="51">
        <v>174810.312287104</v>
      </c>
      <c r="AZ437" s="51">
        <v>180909.057214912</v>
      </c>
      <c r="BC437" s="51">
        <v>12565.802668287501</v>
      </c>
      <c r="BD437" s="51">
        <v>34945.604200088499</v>
      </c>
      <c r="BE437" s="51">
        <v>48601.851164081199</v>
      </c>
      <c r="BF437" s="51">
        <v>67710.3197329541</v>
      </c>
      <c r="BG437" s="51">
        <v>90090.1212394842</v>
      </c>
      <c r="BH437" s="51">
        <v>115741.255692095</v>
      </c>
      <c r="BI437" s="51">
        <v>130487.946985487</v>
      </c>
      <c r="BJ437" s="51">
        <v>140872.86100339901</v>
      </c>
      <c r="BK437" s="51">
        <v>147986.44207523001</v>
      </c>
      <c r="BL437" s="51">
        <v>164914.021985303</v>
      </c>
      <c r="BM437" s="51">
        <v>176389.38032419101</v>
      </c>
      <c r="BP437" s="51">
        <v>12879.947729199601</v>
      </c>
      <c r="BQ437" s="51">
        <v>35819.244288974602</v>
      </c>
      <c r="BR437" s="51">
        <v>49816.897420769099</v>
      </c>
      <c r="BS437" s="51">
        <v>69403.077695051397</v>
      </c>
      <c r="BT437" s="51">
        <v>92342.374228923698</v>
      </c>
      <c r="BU437" s="51">
        <v>118634.78703101999</v>
      </c>
      <c r="BV437" s="51">
        <v>133750.145599946</v>
      </c>
      <c r="BW437" s="51">
        <v>144394.68246351599</v>
      </c>
      <c r="BX437" s="51">
        <v>151686.10305886201</v>
      </c>
      <c r="BY437" s="51">
        <v>169036.872458881</v>
      </c>
      <c r="BZ437" s="51">
        <v>180799.114750949</v>
      </c>
      <c r="CC437" s="51">
        <v>13266.3461799858</v>
      </c>
      <c r="CD437" s="51">
        <v>36893.821670233403</v>
      </c>
      <c r="CE437" s="51">
        <v>51311.404416532998</v>
      </c>
      <c r="CF437" s="51">
        <v>71485.170127800098</v>
      </c>
      <c r="CG437" s="51">
        <v>95112.645591367895</v>
      </c>
      <c r="CH437" s="51">
        <v>122193.830816129</v>
      </c>
      <c r="CI437" s="51">
        <v>137762.650164316</v>
      </c>
      <c r="CJ437" s="51">
        <v>148726.523149421</v>
      </c>
      <c r="CK437" s="51">
        <v>156236.68637333301</v>
      </c>
      <c r="CL437" s="51">
        <v>174107.97888082601</v>
      </c>
      <c r="CM437" s="51">
        <v>186223.08845892499</v>
      </c>
    </row>
    <row r="438" spans="1:93" outlineLevel="1">
      <c r="A438" s="50" t="s">
        <v>1172</v>
      </c>
      <c r="B438" s="51" t="s">
        <v>775</v>
      </c>
      <c r="AC438" s="51">
        <v>4197.7900799099998</v>
      </c>
      <c r="AD438" s="51">
        <v>16158.232084175999</v>
      </c>
      <c r="AE438" s="51">
        <v>22469.234286113999</v>
      </c>
      <c r="AF438" s="51">
        <v>32023.0401463979</v>
      </c>
      <c r="AG438" s="51">
        <v>51337.654305335898</v>
      </c>
      <c r="AH438" s="51">
        <v>68372.379080837898</v>
      </c>
      <c r="AI438" s="51">
        <v>78918.721862147897</v>
      </c>
      <c r="AJ438" s="51">
        <v>83046.395458403902</v>
      </c>
      <c r="AK438" s="51">
        <v>86083.515125495993</v>
      </c>
      <c r="AL438" s="51">
        <v>93497.336575397901</v>
      </c>
      <c r="AM438" s="51">
        <v>97685.9550397079</v>
      </c>
      <c r="AP438" s="51">
        <v>5908.7325088890002</v>
      </c>
      <c r="AQ438" s="51">
        <v>17737.7889497129</v>
      </c>
      <c r="AR438" s="51">
        <v>24769.992165848998</v>
      </c>
      <c r="AS438" s="51">
        <v>34141.935459933004</v>
      </c>
      <c r="AT438" s="51">
        <v>51784.866233729997</v>
      </c>
      <c r="AU438" s="51">
        <v>68095.537203518994</v>
      </c>
      <c r="AV438" s="51">
        <v>80915.046551135994</v>
      </c>
      <c r="AW438" s="51">
        <v>89139.784297787905</v>
      </c>
      <c r="AX438" s="51">
        <v>92648.369401560005</v>
      </c>
      <c r="AY438" s="51">
        <v>102020.51175573601</v>
      </c>
      <c r="AZ438" s="51">
        <v>105579.781632108</v>
      </c>
      <c r="BC438" s="51">
        <v>7333.4896669871796</v>
      </c>
      <c r="BD438" s="51">
        <v>20394.497197917401</v>
      </c>
      <c r="BE438" s="51">
        <v>28364.377725566501</v>
      </c>
      <c r="BF438" s="51">
        <v>39516.212630266302</v>
      </c>
      <c r="BG438" s="51">
        <v>52577.220146448402</v>
      </c>
      <c r="BH438" s="51">
        <v>67547.400279028705</v>
      </c>
      <c r="BI438" s="51">
        <v>76153.671687004098</v>
      </c>
      <c r="BJ438" s="51">
        <v>82214.379598254905</v>
      </c>
      <c r="BK438" s="51">
        <v>86365.914893107401</v>
      </c>
      <c r="BL438" s="51">
        <v>96244.968037154802</v>
      </c>
      <c r="BM438" s="51">
        <v>102942.066823815</v>
      </c>
      <c r="BP438" s="51">
        <v>7516.8269052798096</v>
      </c>
      <c r="BQ438" s="51">
        <v>20904.359618459799</v>
      </c>
      <c r="BR438" s="51">
        <v>29073.4871556246</v>
      </c>
      <c r="BS438" s="51">
        <v>40504.117927799001</v>
      </c>
      <c r="BT438" s="51">
        <v>53891.650625862101</v>
      </c>
      <c r="BU438" s="51">
        <v>69236.085254853097</v>
      </c>
      <c r="BV438" s="51">
        <v>78057.513444058699</v>
      </c>
      <c r="BW438" s="51">
        <v>84269.739050295699</v>
      </c>
      <c r="BX438" s="51">
        <v>88525.062725605007</v>
      </c>
      <c r="BY438" s="51">
        <v>98651.092193697506</v>
      </c>
      <c r="BZ438" s="51">
        <v>105515.618446936</v>
      </c>
      <c r="CC438" s="51">
        <v>7742.3317234743599</v>
      </c>
      <c r="CD438" s="51">
        <v>21531.490437705299</v>
      </c>
      <c r="CE438" s="51">
        <v>29945.691812978901</v>
      </c>
      <c r="CF438" s="51">
        <v>41719.241525100799</v>
      </c>
      <c r="CG438" s="51">
        <v>55508.400223761302</v>
      </c>
      <c r="CH438" s="51">
        <v>71313.167914150603</v>
      </c>
      <c r="CI438" s="51">
        <v>80399.238961983996</v>
      </c>
      <c r="CJ438" s="51">
        <v>86797.831345528801</v>
      </c>
      <c r="CK438" s="51">
        <v>91180.814737345005</v>
      </c>
      <c r="CL438" s="51">
        <v>101610.625104347</v>
      </c>
      <c r="CM438" s="51">
        <v>108681.087155261</v>
      </c>
    </row>
    <row r="439" spans="1:93" outlineLevel="1">
      <c r="A439" s="50" t="s">
        <v>1173</v>
      </c>
      <c r="B439" s="51" t="s">
        <v>775</v>
      </c>
      <c r="AC439" s="51">
        <v>6458324.58319999</v>
      </c>
      <c r="AD439" s="51">
        <v>6466029.1663999902</v>
      </c>
      <c r="AE439" s="51">
        <v>6473733.7495999997</v>
      </c>
      <c r="AF439" s="51">
        <v>6481438.3328</v>
      </c>
      <c r="AG439" s="51">
        <v>6489142.9160000002</v>
      </c>
      <c r="AH439" s="51">
        <v>6496847.4992000004</v>
      </c>
      <c r="AI439" s="51">
        <v>6504552.0823999997</v>
      </c>
      <c r="AJ439" s="51">
        <v>6512256.6655999999</v>
      </c>
      <c r="AK439" s="51">
        <v>6519961.2488000002</v>
      </c>
      <c r="AL439" s="51">
        <v>6527665.8320000004</v>
      </c>
      <c r="AM439" s="51">
        <v>6535370.4151999997</v>
      </c>
      <c r="AN439" s="51">
        <v>6543074.9983999999</v>
      </c>
      <c r="AO439" s="51">
        <v>6543074.9983999999</v>
      </c>
      <c r="AP439" s="51">
        <v>6551097.1967200004</v>
      </c>
      <c r="AQ439" s="51">
        <v>6559119.3950399999</v>
      </c>
      <c r="AR439" s="51">
        <v>6567141.5933600003</v>
      </c>
      <c r="AS439" s="51">
        <v>6575163.7916799998</v>
      </c>
      <c r="AT439" s="51">
        <v>6583185.9900000002</v>
      </c>
      <c r="AU439" s="51">
        <v>6591208.1883199997</v>
      </c>
      <c r="AV439" s="51">
        <v>6599230.3866400002</v>
      </c>
      <c r="AW439" s="51">
        <v>6607252.5849600099</v>
      </c>
      <c r="AX439" s="51">
        <v>6615274.7832800103</v>
      </c>
      <c r="AY439" s="51">
        <v>6623296.9816000098</v>
      </c>
      <c r="AZ439" s="51">
        <v>6631319.1799200103</v>
      </c>
      <c r="BA439" s="51">
        <v>6639341.3782400098</v>
      </c>
      <c r="BB439" s="51">
        <v>6639341.3782400098</v>
      </c>
      <c r="BC439" s="51">
        <v>6647561.0047677197</v>
      </c>
      <c r="BD439" s="51">
        <v>6655780.6312954295</v>
      </c>
      <c r="BE439" s="51">
        <v>6664000.2578231301</v>
      </c>
      <c r="BF439" s="51">
        <v>6672219.88435084</v>
      </c>
      <c r="BG439" s="51">
        <v>6680439.5108785499</v>
      </c>
      <c r="BH439" s="51">
        <v>6688659.1374062598</v>
      </c>
      <c r="BI439" s="51">
        <v>6696878.7639339697</v>
      </c>
      <c r="BJ439" s="51">
        <v>6705098.3904616795</v>
      </c>
      <c r="BK439" s="51">
        <v>6713318.0169893904</v>
      </c>
      <c r="BL439" s="51">
        <v>6721537.6435171003</v>
      </c>
      <c r="BM439" s="51">
        <v>6729757.2700448101</v>
      </c>
      <c r="BN439" s="51">
        <v>6737976.9182400098</v>
      </c>
      <c r="BO439" s="51">
        <v>6737976.9182400098</v>
      </c>
      <c r="BP439" s="51">
        <v>6746398.9104434801</v>
      </c>
      <c r="BQ439" s="51">
        <v>6754820.9026469504</v>
      </c>
      <c r="BR439" s="51">
        <v>6763242.8948504198</v>
      </c>
      <c r="BS439" s="51">
        <v>6771664.8870538902</v>
      </c>
      <c r="BT439" s="51">
        <v>6780086.8792573595</v>
      </c>
      <c r="BU439" s="51">
        <v>6788508.8714608196</v>
      </c>
      <c r="BV439" s="51">
        <v>6796930.8636642899</v>
      </c>
      <c r="BW439" s="51">
        <v>6805352.8558677603</v>
      </c>
      <c r="BX439" s="51">
        <v>6813774.8480712296</v>
      </c>
      <c r="BY439" s="51">
        <v>6822196.8402747</v>
      </c>
      <c r="BZ439" s="51">
        <v>6830618.8324781703</v>
      </c>
      <c r="CA439" s="51">
        <v>6839040.84684001</v>
      </c>
      <c r="CB439" s="51">
        <v>6839040.84684001</v>
      </c>
      <c r="CC439" s="51">
        <v>6847670.2657415802</v>
      </c>
      <c r="CD439" s="51">
        <v>6856299.6846431503</v>
      </c>
      <c r="CE439" s="51">
        <v>6864929.1035447102</v>
      </c>
      <c r="CF439" s="51">
        <v>6873558.5224462803</v>
      </c>
      <c r="CG439" s="51">
        <v>6882187.9413478496</v>
      </c>
      <c r="CH439" s="51">
        <v>6890817.3602494104</v>
      </c>
      <c r="CI439" s="51">
        <v>6899446.7791509796</v>
      </c>
      <c r="CJ439" s="51">
        <v>6908076.1980525497</v>
      </c>
      <c r="CK439" s="51">
        <v>6916705.6169541199</v>
      </c>
      <c r="CL439" s="51">
        <v>6925335.0358556798</v>
      </c>
      <c r="CM439" s="51">
        <v>6933964.4547572499</v>
      </c>
      <c r="CN439" s="51">
        <v>6942593.8736400101</v>
      </c>
      <c r="CO439" s="51">
        <v>6942593.8736400101</v>
      </c>
    </row>
    <row r="440" spans="1:93" outlineLevel="1">
      <c r="A440" s="50" t="s">
        <v>1174</v>
      </c>
      <c r="B440" s="51" t="s">
        <v>775</v>
      </c>
      <c r="AC440" s="51">
        <v>9645824.9934131205</v>
      </c>
      <c r="AD440" s="51">
        <v>1467179.1559139499</v>
      </c>
      <c r="AE440" s="51">
        <v>110958.80257958799</v>
      </c>
    </row>
    <row r="441" spans="1:93" outlineLevel="1">
      <c r="A441" s="50" t="s">
        <v>1175</v>
      </c>
      <c r="B441" s="51" t="s">
        <v>775</v>
      </c>
      <c r="AC441" s="51">
        <v>34169.999999999898</v>
      </c>
      <c r="AD441" s="51">
        <v>34169.999999999898</v>
      </c>
      <c r="AE441" s="51">
        <v>34169.999999999898</v>
      </c>
      <c r="AF441" s="51">
        <v>34169.999999999898</v>
      </c>
      <c r="AG441" s="51">
        <v>34169.999999999898</v>
      </c>
      <c r="AH441" s="51">
        <v>34169.999999999898</v>
      </c>
      <c r="AI441" s="51">
        <v>34169.999999999898</v>
      </c>
      <c r="AJ441" s="51">
        <v>34169.999999999898</v>
      </c>
      <c r="AK441" s="51">
        <v>34169.999999999898</v>
      </c>
      <c r="AL441" s="51">
        <v>34169.999999999898</v>
      </c>
      <c r="AM441" s="51">
        <v>34169.999999999898</v>
      </c>
      <c r="AN441" s="51">
        <v>34169.999999999898</v>
      </c>
      <c r="AO441" s="51">
        <v>34169.999999999898</v>
      </c>
      <c r="AP441" s="51">
        <v>34169.999999999898</v>
      </c>
      <c r="AQ441" s="51">
        <v>34169.999999999898</v>
      </c>
      <c r="AR441" s="51">
        <v>34169.999999999898</v>
      </c>
      <c r="AS441" s="51">
        <v>34169.999999999898</v>
      </c>
      <c r="AT441" s="51">
        <v>34169.999999999898</v>
      </c>
      <c r="AU441" s="51">
        <v>34169.999999999898</v>
      </c>
      <c r="AV441" s="51">
        <v>34169.999999999898</v>
      </c>
      <c r="AW441" s="51">
        <v>34169.999999999898</v>
      </c>
      <c r="AX441" s="51">
        <v>34169.999999999898</v>
      </c>
      <c r="AY441" s="51">
        <v>34169.999999999898</v>
      </c>
      <c r="AZ441" s="51">
        <v>34169.999999999898</v>
      </c>
      <c r="BA441" s="51">
        <v>34169.999999999898</v>
      </c>
      <c r="BB441" s="51">
        <v>34169.999999999898</v>
      </c>
      <c r="BC441" s="51">
        <v>34169.999999999898</v>
      </c>
      <c r="BD441" s="51">
        <v>34169.999999999898</v>
      </c>
      <c r="BE441" s="51">
        <v>34169.999999999898</v>
      </c>
      <c r="BF441" s="51">
        <v>34169.999999999898</v>
      </c>
      <c r="BG441" s="51">
        <v>34169.999999999898</v>
      </c>
      <c r="BH441" s="51">
        <v>34169.999999999898</v>
      </c>
      <c r="BI441" s="51">
        <v>34169.999999999898</v>
      </c>
      <c r="BJ441" s="51">
        <v>34169.999999999898</v>
      </c>
      <c r="BK441" s="51">
        <v>34169.999999999898</v>
      </c>
      <c r="BL441" s="51">
        <v>34169.999999999898</v>
      </c>
      <c r="BM441" s="51">
        <v>34169.999999999898</v>
      </c>
      <c r="BN441" s="51">
        <v>34169.999999999898</v>
      </c>
      <c r="BO441" s="51">
        <v>34169.999999999898</v>
      </c>
      <c r="BP441" s="51">
        <v>34169.999999999898</v>
      </c>
      <c r="BQ441" s="51">
        <v>34169.999999999898</v>
      </c>
      <c r="BR441" s="51">
        <v>34169.999999999898</v>
      </c>
      <c r="BS441" s="51">
        <v>34169.999999999898</v>
      </c>
      <c r="BT441" s="51">
        <v>34169.999999999898</v>
      </c>
      <c r="BU441" s="51">
        <v>34169.999999999898</v>
      </c>
      <c r="BV441" s="51">
        <v>34169.999999999898</v>
      </c>
      <c r="BW441" s="51">
        <v>34169.999999999898</v>
      </c>
      <c r="BX441" s="51">
        <v>34169.999999999898</v>
      </c>
      <c r="BY441" s="51">
        <v>34169.999999999898</v>
      </c>
      <c r="BZ441" s="51">
        <v>34169.999999999898</v>
      </c>
      <c r="CA441" s="51">
        <v>34169.999999999898</v>
      </c>
      <c r="CB441" s="51">
        <v>34169.999999999898</v>
      </c>
      <c r="CC441" s="51">
        <v>34169.999999999898</v>
      </c>
      <c r="CD441" s="51">
        <v>34169.999999999898</v>
      </c>
      <c r="CE441" s="51">
        <v>34169.999999999898</v>
      </c>
      <c r="CF441" s="51">
        <v>34169.999999999898</v>
      </c>
      <c r="CG441" s="51">
        <v>34169.999999999898</v>
      </c>
      <c r="CH441" s="51">
        <v>34169.999999999898</v>
      </c>
      <c r="CI441" s="51">
        <v>34169.999999999898</v>
      </c>
      <c r="CJ441" s="51">
        <v>34169.999999999898</v>
      </c>
      <c r="CK441" s="51">
        <v>34169.999999999898</v>
      </c>
      <c r="CL441" s="51">
        <v>34169.999999999898</v>
      </c>
      <c r="CM441" s="51">
        <v>34169.999999999898</v>
      </c>
      <c r="CN441" s="51">
        <v>34169.999999999898</v>
      </c>
      <c r="CO441" s="51">
        <v>34169.999999999898</v>
      </c>
    </row>
    <row r="442" spans="1:93" outlineLevel="1">
      <c r="A442" s="50" t="s">
        <v>1176</v>
      </c>
      <c r="B442" s="51" t="s">
        <v>775</v>
      </c>
      <c r="AC442" s="51">
        <v>2233529.9999999902</v>
      </c>
      <c r="AD442" s="51">
        <v>2233529.9999999902</v>
      </c>
      <c r="AE442" s="51">
        <v>2233529.9999999902</v>
      </c>
      <c r="AF442" s="51">
        <v>2233529.9999999902</v>
      </c>
      <c r="AG442" s="51">
        <v>2233529.9999999902</v>
      </c>
      <c r="AH442" s="51">
        <v>2233529.9999999902</v>
      </c>
      <c r="AI442" s="51">
        <v>2233529.9999999902</v>
      </c>
      <c r="AJ442" s="51">
        <v>2233529.9999999902</v>
      </c>
      <c r="AK442" s="51">
        <v>2233529.9999999902</v>
      </c>
      <c r="AL442" s="51">
        <v>2233529.9999999902</v>
      </c>
      <c r="AM442" s="51">
        <v>2233529.9999999902</v>
      </c>
      <c r="AN442" s="51">
        <v>2233529.9999999902</v>
      </c>
      <c r="AO442" s="51">
        <v>2233529.9999999902</v>
      </c>
      <c r="AP442" s="51">
        <v>2233529.9999999902</v>
      </c>
      <c r="AQ442" s="51">
        <v>2233529.9999999902</v>
      </c>
      <c r="AR442" s="51">
        <v>2233529.9999999902</v>
      </c>
      <c r="AS442" s="51">
        <v>2233529.9999999902</v>
      </c>
      <c r="AT442" s="51">
        <v>2233529.9999999902</v>
      </c>
      <c r="AU442" s="51">
        <v>2233529.9999999902</v>
      </c>
      <c r="AV442" s="51">
        <v>2233529.9999999902</v>
      </c>
      <c r="AW442" s="51">
        <v>2233529.9999999902</v>
      </c>
      <c r="AX442" s="51">
        <v>2233529.9999999902</v>
      </c>
      <c r="AY442" s="51">
        <v>2233529.9999999902</v>
      </c>
      <c r="AZ442" s="51">
        <v>2233529.9999999902</v>
      </c>
      <c r="BA442" s="51">
        <v>2233529.9999999902</v>
      </c>
      <c r="BB442" s="51">
        <v>2233529.9999999902</v>
      </c>
      <c r="BC442" s="51">
        <v>2233529.9999999902</v>
      </c>
      <c r="BD442" s="51">
        <v>2233529.9999999902</v>
      </c>
      <c r="BE442" s="51">
        <v>2233529.9999999902</v>
      </c>
      <c r="BF442" s="51">
        <v>2233529.9999999902</v>
      </c>
      <c r="BG442" s="51">
        <v>2233529.9999999902</v>
      </c>
      <c r="BH442" s="51">
        <v>2233529.9999999902</v>
      </c>
      <c r="BI442" s="51">
        <v>2233529.9999999902</v>
      </c>
      <c r="BJ442" s="51">
        <v>2233529.9999999902</v>
      </c>
      <c r="BK442" s="51">
        <v>2233529.9999999902</v>
      </c>
      <c r="BL442" s="51">
        <v>2233529.9999999902</v>
      </c>
      <c r="BM442" s="51">
        <v>2233529.9999999902</v>
      </c>
      <c r="BN442" s="51">
        <v>2233529.9999999902</v>
      </c>
      <c r="BO442" s="51">
        <v>2233529.9999999902</v>
      </c>
      <c r="BP442" s="51">
        <v>2233529.9999999902</v>
      </c>
      <c r="BQ442" s="51">
        <v>2233529.9999999902</v>
      </c>
      <c r="BR442" s="51">
        <v>2233529.9999999902</v>
      </c>
      <c r="BS442" s="51">
        <v>2233529.9999999902</v>
      </c>
      <c r="BT442" s="51">
        <v>2233529.9999999902</v>
      </c>
      <c r="BU442" s="51">
        <v>2233529.9999999902</v>
      </c>
      <c r="BV442" s="51">
        <v>2233529.9999999902</v>
      </c>
      <c r="BW442" s="51">
        <v>2233529.9999999902</v>
      </c>
      <c r="BX442" s="51">
        <v>2233529.9999999902</v>
      </c>
      <c r="BY442" s="51">
        <v>2233529.9999999902</v>
      </c>
      <c r="BZ442" s="51">
        <v>2233529.9999999902</v>
      </c>
      <c r="CA442" s="51">
        <v>2233529.9999999902</v>
      </c>
      <c r="CB442" s="51">
        <v>2233529.9999999902</v>
      </c>
      <c r="CC442" s="51">
        <v>2233529.9999999902</v>
      </c>
      <c r="CD442" s="51">
        <v>2233529.9999999902</v>
      </c>
      <c r="CE442" s="51">
        <v>2233529.9999999902</v>
      </c>
      <c r="CF442" s="51">
        <v>2233529.9999999902</v>
      </c>
      <c r="CG442" s="51">
        <v>2233529.9999999902</v>
      </c>
      <c r="CH442" s="51">
        <v>2233529.9999999902</v>
      </c>
      <c r="CI442" s="51">
        <v>2233529.9999999902</v>
      </c>
      <c r="CJ442" s="51">
        <v>2233529.9999999902</v>
      </c>
      <c r="CK442" s="51">
        <v>2233529.9999999902</v>
      </c>
      <c r="CL442" s="51">
        <v>2233529.9999999902</v>
      </c>
      <c r="CM442" s="51">
        <v>2233529.9999999902</v>
      </c>
      <c r="CN442" s="51">
        <v>2233529.9999999902</v>
      </c>
      <c r="CO442" s="51">
        <v>2233529.9999999902</v>
      </c>
    </row>
    <row r="443" spans="1:93" outlineLevel="1">
      <c r="A443" s="50" t="s">
        <v>1177</v>
      </c>
      <c r="B443" s="51" t="s">
        <v>775</v>
      </c>
      <c r="AC443" s="51">
        <v>-12770.308611030699</v>
      </c>
      <c r="AD443" s="51">
        <v>-18998.357998390002</v>
      </c>
      <c r="AE443" s="51">
        <v>-1543.04901987791</v>
      </c>
      <c r="AF443" s="51">
        <v>34783.666721577203</v>
      </c>
      <c r="AG443" s="51">
        <v>80580.901973276399</v>
      </c>
      <c r="AH443" s="51">
        <v>128248.41090055399</v>
      </c>
      <c r="AI443" s="51">
        <v>179493.92529227099</v>
      </c>
      <c r="AJ443" s="51">
        <v>233351.06268912501</v>
      </c>
      <c r="AK443" s="51">
        <v>285757.21283939999</v>
      </c>
      <c r="AL443" s="51">
        <v>336400.90405879501</v>
      </c>
      <c r="AM443" s="51">
        <v>362859.42573493498</v>
      </c>
      <c r="AN443" s="51">
        <v>393431.85884665698</v>
      </c>
      <c r="AO443" s="51">
        <v>393431.85884665698</v>
      </c>
      <c r="AP443" s="51">
        <v>392017.86621697102</v>
      </c>
      <c r="AQ443" s="51">
        <v>390646.79972368799</v>
      </c>
      <c r="AR443" s="51">
        <v>420408.02273958002</v>
      </c>
      <c r="AS443" s="51">
        <v>451712.99873667001</v>
      </c>
      <c r="AT443" s="51">
        <v>483733.32446358597</v>
      </c>
      <c r="AU443" s="51">
        <v>515997.85952088702</v>
      </c>
      <c r="AV443" s="51">
        <v>549844.15187950805</v>
      </c>
      <c r="AW443" s="51">
        <v>583619.92721113504</v>
      </c>
      <c r="AX443" s="51">
        <v>615923.82099597296</v>
      </c>
      <c r="AY443" s="51">
        <v>647085.26004540699</v>
      </c>
      <c r="AZ443" s="51">
        <v>655837.33104572794</v>
      </c>
      <c r="BA443" s="51">
        <v>663584.24142527196</v>
      </c>
      <c r="BB443" s="51">
        <v>663584.24142527196</v>
      </c>
      <c r="BC443" s="51">
        <v>666713.33058862097</v>
      </c>
      <c r="BD443" s="51">
        <v>669651.95369279396</v>
      </c>
      <c r="BE443" s="51">
        <v>703707.25907989102</v>
      </c>
      <c r="BF443" s="51">
        <v>737845.82005035295</v>
      </c>
      <c r="BG443" s="51">
        <v>772193.75895836996</v>
      </c>
      <c r="BH443" s="51">
        <v>806752.92165093904</v>
      </c>
      <c r="BI443" s="51">
        <v>841318.72707755398</v>
      </c>
      <c r="BJ443" s="51">
        <v>875932.64704237599</v>
      </c>
      <c r="BK443" s="51">
        <v>910183.907316625</v>
      </c>
      <c r="BL443" s="51">
        <v>943837.57769066503</v>
      </c>
      <c r="BM443" s="51">
        <v>954897.93694063602</v>
      </c>
      <c r="BN443" s="51">
        <v>966766.83555703203</v>
      </c>
      <c r="BO443" s="51">
        <v>966766.83555703203</v>
      </c>
      <c r="BP443" s="51">
        <v>969782.75673032401</v>
      </c>
      <c r="BQ443" s="51">
        <v>972615.100322193</v>
      </c>
      <c r="BR443" s="51">
        <v>1005438.7468270099</v>
      </c>
      <c r="BS443" s="51">
        <v>1038342.63785782</v>
      </c>
      <c r="BT443" s="51">
        <v>1071448.3343732599</v>
      </c>
      <c r="BU443" s="51">
        <v>1104757.6154626401</v>
      </c>
      <c r="BV443" s="51">
        <v>1138073.2990420801</v>
      </c>
      <c r="BW443" s="51">
        <v>1171435.35702856</v>
      </c>
      <c r="BX443" s="51">
        <v>1204447.8714314599</v>
      </c>
      <c r="BY443" s="51">
        <v>1236884.4086285699</v>
      </c>
      <c r="BZ443" s="51">
        <v>1247544.7541492099</v>
      </c>
      <c r="CA443" s="51">
        <v>1258984.39703127</v>
      </c>
      <c r="CB443" s="51">
        <v>1258984.39703127</v>
      </c>
      <c r="CC443" s="51">
        <v>1261865.2748384301</v>
      </c>
      <c r="CD443" s="51">
        <v>1264570.79508488</v>
      </c>
      <c r="CE443" s="51">
        <v>1295924.7030062999</v>
      </c>
      <c r="CF443" s="51">
        <v>1327355.2623588301</v>
      </c>
      <c r="CG443" s="51">
        <v>1358978.59098769</v>
      </c>
      <c r="CH443" s="51">
        <v>1390796.3883202199</v>
      </c>
      <c r="CI443" s="51">
        <v>1422620.30145965</v>
      </c>
      <c r="CJ443" s="51">
        <v>1454488.5125075399</v>
      </c>
      <c r="CK443" s="51">
        <v>1486022.8314227399</v>
      </c>
      <c r="CL443" s="51">
        <v>1517006.9635610899</v>
      </c>
      <c r="CM443" s="51">
        <v>1527189.9726857899</v>
      </c>
      <c r="CN443" s="51">
        <v>1538117.38467853</v>
      </c>
      <c r="CO443" s="51">
        <v>1538117.38467853</v>
      </c>
    </row>
    <row r="444" spans="1:93" outlineLevel="1">
      <c r="A444" s="50" t="s">
        <v>1178</v>
      </c>
      <c r="B444" s="51" t="s">
        <v>775</v>
      </c>
      <c r="AC444" s="51">
        <v>-15231.5223958598</v>
      </c>
      <c r="AD444" s="51">
        <v>-22659.8999406394</v>
      </c>
      <c r="AE444" s="51">
        <v>-1840.4399157494699</v>
      </c>
      <c r="AF444" s="51">
        <v>41487.501580204</v>
      </c>
      <c r="AG444" s="51">
        <v>96111.210031712195</v>
      </c>
      <c r="AH444" s="51">
        <v>152965.648862856</v>
      </c>
      <c r="AI444" s="51">
        <v>214087.679967929</v>
      </c>
      <c r="AJ444" s="51">
        <v>278324.67058603402</v>
      </c>
      <c r="AK444" s="51">
        <v>340831.02607106999</v>
      </c>
      <c r="AL444" s="51">
        <v>401235.24499111401</v>
      </c>
      <c r="AM444" s="51">
        <v>432793.10140214599</v>
      </c>
      <c r="AN444" s="51">
        <v>469257.740889001</v>
      </c>
      <c r="AO444" s="51">
        <v>469257.740889001</v>
      </c>
      <c r="AP444" s="51">
        <v>467571.230322761</v>
      </c>
      <c r="AQ444" s="51">
        <v>465935.91902099602</v>
      </c>
      <c r="AR444" s="51">
        <v>501433.00438533799</v>
      </c>
      <c r="AS444" s="51">
        <v>538771.36930078303</v>
      </c>
      <c r="AT444" s="51">
        <v>576962.95286290499</v>
      </c>
      <c r="AU444" s="51">
        <v>615445.81207061303</v>
      </c>
      <c r="AV444" s="51">
        <v>655815.27969897096</v>
      </c>
      <c r="AW444" s="51">
        <v>696100.63959676097</v>
      </c>
      <c r="AX444" s="51">
        <v>734630.44311554497</v>
      </c>
      <c r="AY444" s="51">
        <v>771797.60729501501</v>
      </c>
      <c r="AZ444" s="51">
        <v>782236.45959780097</v>
      </c>
      <c r="BA444" s="51">
        <v>791476.42728682095</v>
      </c>
      <c r="BB444" s="51">
        <v>791476.42728682095</v>
      </c>
      <c r="BC444" s="51">
        <v>795208.58389492601</v>
      </c>
      <c r="BD444" s="51">
        <v>798713.56603651098</v>
      </c>
      <c r="BE444" s="51">
        <v>839332.32964676304</v>
      </c>
      <c r="BF444" s="51">
        <v>880050.39463814895</v>
      </c>
      <c r="BG444" s="51">
        <v>921018.190849212</v>
      </c>
      <c r="BH444" s="51">
        <v>962237.91987591295</v>
      </c>
      <c r="BI444" s="51">
        <v>1003465.57188673</v>
      </c>
      <c r="BJ444" s="51">
        <v>1044750.61152135</v>
      </c>
      <c r="BK444" s="51">
        <v>1085603.0962845599</v>
      </c>
      <c r="BL444" s="51">
        <v>1125742.8180108101</v>
      </c>
      <c r="BM444" s="51">
        <v>1138934.8335488399</v>
      </c>
      <c r="BN444" s="51">
        <v>1153091.21775194</v>
      </c>
      <c r="BO444" s="51">
        <v>1153091.21775194</v>
      </c>
      <c r="BP444" s="51">
        <v>1156688.3955723301</v>
      </c>
      <c r="BQ444" s="51">
        <v>1160066.6150160599</v>
      </c>
      <c r="BR444" s="51">
        <v>1199216.3428793501</v>
      </c>
      <c r="BS444" s="51">
        <v>1238461.78074713</v>
      </c>
      <c r="BT444" s="51">
        <v>1277947.91794745</v>
      </c>
      <c r="BU444" s="51">
        <v>1317676.8764523901</v>
      </c>
      <c r="BV444" s="51">
        <v>1357413.4713953901</v>
      </c>
      <c r="BW444" s="51">
        <v>1397205.37845659</v>
      </c>
      <c r="BX444" s="51">
        <v>1436580.3746126799</v>
      </c>
      <c r="BY444" s="51">
        <v>1475268.38582762</v>
      </c>
      <c r="BZ444" s="51">
        <v>1487983.2932344</v>
      </c>
      <c r="CA444" s="51">
        <v>1501627.6915074601</v>
      </c>
      <c r="CB444" s="51">
        <v>1501627.6915074601</v>
      </c>
      <c r="CC444" s="51">
        <v>1505063.79913618</v>
      </c>
      <c r="CD444" s="51">
        <v>1508290.7526485401</v>
      </c>
      <c r="CE444" s="51">
        <v>1545687.4801082299</v>
      </c>
      <c r="CF444" s="51">
        <v>1583175.63198256</v>
      </c>
      <c r="CG444" s="51">
        <v>1620893.7054382099</v>
      </c>
      <c r="CH444" s="51">
        <v>1658843.7274321001</v>
      </c>
      <c r="CI444" s="51">
        <v>1696801.0439286199</v>
      </c>
      <c r="CJ444" s="51">
        <v>1734811.19584246</v>
      </c>
      <c r="CK444" s="51">
        <v>1772423.1047966599</v>
      </c>
      <c r="CL444" s="51">
        <v>1809378.7898122801</v>
      </c>
      <c r="CM444" s="51">
        <v>1821524.36407085</v>
      </c>
      <c r="CN444" s="51">
        <v>1834557.8095079099</v>
      </c>
      <c r="CO444" s="51">
        <v>1834557.8095079099</v>
      </c>
    </row>
    <row r="445" spans="1:93" outlineLevel="1">
      <c r="A445" s="50" t="s">
        <v>1179</v>
      </c>
      <c r="B445" s="51" t="s">
        <v>775</v>
      </c>
      <c r="AC445" s="51">
        <v>25749.367760890502</v>
      </c>
      <c r="AD445" s="51">
        <v>19262.680791029401</v>
      </c>
      <c r="AE445" s="51">
        <v>37442.871451627499</v>
      </c>
      <c r="AF445" s="51">
        <v>75278.158072219405</v>
      </c>
      <c r="AG445" s="51">
        <v>122977.25464101099</v>
      </c>
      <c r="AH445" s="51">
        <v>172624.29335458999</v>
      </c>
      <c r="AI445" s="51">
        <v>225997.924453799</v>
      </c>
      <c r="AJ445" s="51">
        <v>282091.63368084101</v>
      </c>
      <c r="AK445" s="51">
        <v>336674.09926152998</v>
      </c>
      <c r="AL445" s="51">
        <v>389420.91475808999</v>
      </c>
      <c r="AM445" s="51">
        <v>416978.20230091998</v>
      </c>
      <c r="AN445" s="51">
        <v>448820.243230341</v>
      </c>
      <c r="AO445" s="51">
        <v>448820.243230341</v>
      </c>
      <c r="AP445" s="51">
        <v>447347.53050826798</v>
      </c>
      <c r="AQ445" s="51">
        <v>445919.52655331499</v>
      </c>
      <c r="AR445" s="51">
        <v>476916.66956508101</v>
      </c>
      <c r="AS445" s="51">
        <v>509521.67432054703</v>
      </c>
      <c r="AT445" s="51">
        <v>542871.73575150897</v>
      </c>
      <c r="AU445" s="51">
        <v>576476.14800449996</v>
      </c>
      <c r="AV445" s="51">
        <v>611728.00455952005</v>
      </c>
      <c r="AW445" s="51">
        <v>646906.41566610197</v>
      </c>
      <c r="AX445" s="51">
        <v>680551.82113048097</v>
      </c>
      <c r="AY445" s="51">
        <v>713007.32815557695</v>
      </c>
      <c r="AZ445" s="51">
        <v>722122.85396246996</v>
      </c>
      <c r="BA445" s="51">
        <v>730191.47697590594</v>
      </c>
      <c r="BB445" s="51">
        <v>730191.47697590594</v>
      </c>
      <c r="BC445" s="51">
        <v>733450.51052574103</v>
      </c>
      <c r="BD445" s="51">
        <v>736511.16836796398</v>
      </c>
      <c r="BE445" s="51">
        <v>771980.71781589801</v>
      </c>
      <c r="BF445" s="51">
        <v>807536.98027366796</v>
      </c>
      <c r="BG445" s="51">
        <v>843311.31568732497</v>
      </c>
      <c r="BH445" s="51">
        <v>879305.64655794797</v>
      </c>
      <c r="BI445" s="51">
        <v>915306.89602116705</v>
      </c>
      <c r="BJ445" s="51">
        <v>951358.25811655098</v>
      </c>
      <c r="BK445" s="51">
        <v>987031.90003936796</v>
      </c>
      <c r="BL445" s="51">
        <v>1022083.13543039</v>
      </c>
      <c r="BM445" s="51">
        <v>1033602.8077654199</v>
      </c>
      <c r="BN445" s="51">
        <v>1045964.59637902</v>
      </c>
      <c r="BO445" s="51">
        <v>1045964.59637902</v>
      </c>
      <c r="BP445" s="51">
        <v>1049105.7623139999</v>
      </c>
      <c r="BQ445" s="51">
        <v>1052055.72708287</v>
      </c>
      <c r="BR445" s="51">
        <v>1086242.4694870501</v>
      </c>
      <c r="BS445" s="51">
        <v>1120512.7888009101</v>
      </c>
      <c r="BT445" s="51">
        <v>1154993.2941499399</v>
      </c>
      <c r="BU445" s="51">
        <v>1189685.8385052399</v>
      </c>
      <c r="BV445" s="51">
        <v>1224385.05123232</v>
      </c>
      <c r="BW445" s="51">
        <v>1259132.56419647</v>
      </c>
      <c r="BX445" s="51">
        <v>1293516.01777895</v>
      </c>
      <c r="BY445" s="51">
        <v>1327299.57505306</v>
      </c>
      <c r="BZ445" s="51">
        <v>1338402.62194336</v>
      </c>
      <c r="CA445" s="51">
        <v>1350317.3287492499</v>
      </c>
      <c r="CB445" s="51">
        <v>1350317.3287492499</v>
      </c>
      <c r="CC445" s="51">
        <v>1353317.84325566</v>
      </c>
      <c r="CD445" s="51">
        <v>1356135.7179765999</v>
      </c>
      <c r="CE445" s="51">
        <v>1388791.68669465</v>
      </c>
      <c r="CF445" s="51">
        <v>1421527.49001395</v>
      </c>
      <c r="CG445" s="51">
        <v>1454464.0679057101</v>
      </c>
      <c r="CH445" s="51">
        <v>1487603.19037084</v>
      </c>
      <c r="CI445" s="51">
        <v>1520748.6826192699</v>
      </c>
      <c r="CJ445" s="51">
        <v>1553940.31237363</v>
      </c>
      <c r="CK445" s="51">
        <v>1586784.1841685199</v>
      </c>
      <c r="CL445" s="51">
        <v>1619055.02110539</v>
      </c>
      <c r="CM445" s="51">
        <v>1629660.90883924</v>
      </c>
      <c r="CN445" s="51">
        <v>1641042.11290154</v>
      </c>
      <c r="CO445" s="51">
        <v>1641042.11290154</v>
      </c>
    </row>
    <row r="446" spans="1:93" outlineLevel="1">
      <c r="A446" s="50" t="s">
        <v>1180</v>
      </c>
      <c r="B446" s="51" t="s">
        <v>775</v>
      </c>
      <c r="AC446" s="51">
        <v>113930676.43567801</v>
      </c>
      <c r="AD446" s="51">
        <v>115171115.038884</v>
      </c>
      <c r="AE446" s="51">
        <v>116418914.25859</v>
      </c>
      <c r="AF446" s="51">
        <v>117709744.79526401</v>
      </c>
      <c r="AG446" s="51">
        <v>119000130.661063</v>
      </c>
      <c r="AH446" s="51">
        <v>120321193.067145</v>
      </c>
      <c r="AI446" s="51">
        <v>121623535.40708201</v>
      </c>
      <c r="AJ446" s="51">
        <v>122917572.13274699</v>
      </c>
      <c r="AK446" s="51">
        <v>124163356.407602</v>
      </c>
      <c r="AL446" s="51">
        <v>125387080.712725</v>
      </c>
      <c r="AM446" s="51">
        <v>126650958.560671</v>
      </c>
      <c r="AU446" s="51">
        <v>35181.632228147901</v>
      </c>
      <c r="AV446" s="51">
        <v>69911.293297005905</v>
      </c>
      <c r="AW446" s="51">
        <v>104295.51091079399</v>
      </c>
      <c r="AX446" s="51">
        <v>137301.64516522299</v>
      </c>
      <c r="AY446" s="51">
        <v>169749.97496596299</v>
      </c>
      <c r="AZ446" s="51">
        <v>203202.771278192</v>
      </c>
      <c r="BA446" s="51">
        <v>235919.99465542199</v>
      </c>
      <c r="BB446" s="51">
        <v>235919.99465542199</v>
      </c>
      <c r="BC446" s="51">
        <v>235919.99465542199</v>
      </c>
      <c r="BD446" s="51">
        <v>235919.99465542199</v>
      </c>
      <c r="BE446" s="51">
        <v>235919.99465542199</v>
      </c>
      <c r="BF446" s="51">
        <v>235919.99465542199</v>
      </c>
      <c r="BG446" s="51">
        <v>235919.99465542199</v>
      </c>
      <c r="BH446" s="51">
        <v>235919.99465542199</v>
      </c>
      <c r="BI446" s="51">
        <v>235919.99465542199</v>
      </c>
      <c r="BJ446" s="51">
        <v>235919.99465542199</v>
      </c>
      <c r="BK446" s="51">
        <v>235919.99465542199</v>
      </c>
      <c r="BL446" s="51">
        <v>235919.99465542199</v>
      </c>
      <c r="BM446" s="51">
        <v>235919.99465542199</v>
      </c>
      <c r="BN446" s="51">
        <v>235919.99465542199</v>
      </c>
      <c r="BO446" s="51">
        <v>235919.99465542199</v>
      </c>
      <c r="BP446" s="51">
        <v>235919.99465542199</v>
      </c>
      <c r="BQ446" s="51">
        <v>235919.99465542199</v>
      </c>
      <c r="BR446" s="51">
        <v>235919.99465542199</v>
      </c>
      <c r="BS446" s="51">
        <v>235919.99465542199</v>
      </c>
      <c r="BT446" s="51">
        <v>235919.99465542199</v>
      </c>
      <c r="BU446" s="51">
        <v>235919.99465542199</v>
      </c>
      <c r="BV446" s="51">
        <v>235919.99465542199</v>
      </c>
      <c r="BW446" s="51">
        <v>235919.99465542199</v>
      </c>
      <c r="BX446" s="51">
        <v>235919.99465542199</v>
      </c>
      <c r="BY446" s="51">
        <v>235919.99465542199</v>
      </c>
      <c r="BZ446" s="51">
        <v>235919.99465542199</v>
      </c>
      <c r="CA446" s="51">
        <v>235919.99465542199</v>
      </c>
      <c r="CB446" s="51">
        <v>235919.99465542199</v>
      </c>
      <c r="CC446" s="51">
        <v>235919.99465542199</v>
      </c>
      <c r="CD446" s="51">
        <v>235919.99465542199</v>
      </c>
      <c r="CE446" s="51">
        <v>235919.99465542199</v>
      </c>
      <c r="CF446" s="51">
        <v>235919.99465542199</v>
      </c>
      <c r="CG446" s="51">
        <v>235919.99465542199</v>
      </c>
      <c r="CH446" s="51">
        <v>235919.99465542199</v>
      </c>
      <c r="CI446" s="51">
        <v>235919.99465542199</v>
      </c>
      <c r="CJ446" s="51">
        <v>235919.99465542199</v>
      </c>
      <c r="CK446" s="51">
        <v>235919.99465542199</v>
      </c>
      <c r="CL446" s="51">
        <v>235919.99465542199</v>
      </c>
      <c r="CM446" s="51">
        <v>235919.99465542199</v>
      </c>
      <c r="CN446" s="51">
        <v>235919.99465542199</v>
      </c>
      <c r="CO446" s="51">
        <v>235919.99465542199</v>
      </c>
    </row>
    <row r="447" spans="1:93" outlineLevel="1">
      <c r="A447" s="50" t="s">
        <v>1181</v>
      </c>
      <c r="B447" s="51" t="s">
        <v>775</v>
      </c>
      <c r="AC447" s="51">
        <v>1482439.1071818499</v>
      </c>
      <c r="AD447" s="51">
        <v>2961946.6853389498</v>
      </c>
      <c r="AE447" s="51">
        <v>4450233.4871217404</v>
      </c>
      <c r="AF447" s="51">
        <v>5989845.00532874</v>
      </c>
      <c r="AG447" s="51">
        <v>7528926.1515153497</v>
      </c>
      <c r="AH447" s="51">
        <v>9104596.1088710297</v>
      </c>
      <c r="AI447" s="51">
        <v>10657938.093159501</v>
      </c>
      <c r="AJ447" s="51">
        <v>12201373.727205699</v>
      </c>
      <c r="AK447" s="51">
        <v>13687257.2450455</v>
      </c>
      <c r="AL447" s="51">
        <v>15146829.1886511</v>
      </c>
      <c r="AM447" s="51">
        <v>16654293.4428815</v>
      </c>
      <c r="AU447" s="51">
        <v>41962.166735975901</v>
      </c>
      <c r="AV447" s="51">
        <v>83385.254186971899</v>
      </c>
      <c r="AW447" s="51">
        <v>124396.321076628</v>
      </c>
      <c r="AX447" s="51">
        <v>163763.707442126</v>
      </c>
      <c r="AY447" s="51">
        <v>202465.78404200499</v>
      </c>
      <c r="AZ447" s="51">
        <v>242365.91737110299</v>
      </c>
      <c r="BA447" s="51">
        <v>281388.71124236297</v>
      </c>
      <c r="BB447" s="51">
        <v>281388.71124236297</v>
      </c>
      <c r="BC447" s="51">
        <v>281388.71124236297</v>
      </c>
      <c r="BD447" s="51">
        <v>281388.71124236297</v>
      </c>
      <c r="BE447" s="51">
        <v>281388.71124236297</v>
      </c>
      <c r="BF447" s="51">
        <v>281388.71124236297</v>
      </c>
      <c r="BG447" s="51">
        <v>281388.71124236297</v>
      </c>
      <c r="BH447" s="51">
        <v>281388.71124236297</v>
      </c>
      <c r="BI447" s="51">
        <v>281388.71124236297</v>
      </c>
      <c r="BJ447" s="51">
        <v>281388.71124236297</v>
      </c>
      <c r="BK447" s="51">
        <v>281388.71124236297</v>
      </c>
      <c r="BL447" s="51">
        <v>281388.71124236297</v>
      </c>
      <c r="BM447" s="51">
        <v>281388.71124236297</v>
      </c>
      <c r="BN447" s="51">
        <v>281388.71124236297</v>
      </c>
      <c r="BO447" s="51">
        <v>281388.71124236297</v>
      </c>
      <c r="BP447" s="51">
        <v>281388.71124236297</v>
      </c>
      <c r="BQ447" s="51">
        <v>281388.71124236297</v>
      </c>
      <c r="BR447" s="51">
        <v>281388.71124236297</v>
      </c>
      <c r="BS447" s="51">
        <v>281388.71124236297</v>
      </c>
      <c r="BT447" s="51">
        <v>281388.71124236297</v>
      </c>
      <c r="BU447" s="51">
        <v>281388.71124236297</v>
      </c>
      <c r="BV447" s="51">
        <v>281388.71124236297</v>
      </c>
      <c r="BW447" s="51">
        <v>281388.71124236297</v>
      </c>
      <c r="BX447" s="51">
        <v>281388.71124236297</v>
      </c>
      <c r="BY447" s="51">
        <v>281388.71124236297</v>
      </c>
      <c r="BZ447" s="51">
        <v>281388.71124236297</v>
      </c>
      <c r="CA447" s="51">
        <v>281388.71124236297</v>
      </c>
      <c r="CB447" s="51">
        <v>281388.71124236297</v>
      </c>
      <c r="CC447" s="51">
        <v>281388.71124236297</v>
      </c>
      <c r="CD447" s="51">
        <v>281388.71124236297</v>
      </c>
      <c r="CE447" s="51">
        <v>281388.71124236297</v>
      </c>
      <c r="CF447" s="51">
        <v>281388.71124236297</v>
      </c>
      <c r="CG447" s="51">
        <v>281388.71124236297</v>
      </c>
      <c r="CH447" s="51">
        <v>281388.71124236297</v>
      </c>
      <c r="CI447" s="51">
        <v>281388.71124236297</v>
      </c>
      <c r="CJ447" s="51">
        <v>281388.71124236297</v>
      </c>
      <c r="CK447" s="51">
        <v>281388.71124236297</v>
      </c>
      <c r="CL447" s="51">
        <v>281388.71124236297</v>
      </c>
      <c r="CM447" s="51">
        <v>281388.71124236297</v>
      </c>
      <c r="CN447" s="51">
        <v>281388.71124236297</v>
      </c>
      <c r="CO447" s="51">
        <v>281388.71124236297</v>
      </c>
    </row>
    <row r="448" spans="1:93" outlineLevel="1">
      <c r="A448" s="50" t="s">
        <v>1182</v>
      </c>
      <c r="B448" s="51" t="s">
        <v>775</v>
      </c>
      <c r="AC448" s="51">
        <v>1294511.2687395499</v>
      </c>
      <c r="AD448" s="51">
        <v>2586462.6364762099</v>
      </c>
      <c r="AE448" s="51">
        <v>3886080.2913873098</v>
      </c>
      <c r="AF448" s="51">
        <v>5230516.2619068697</v>
      </c>
      <c r="AG448" s="51">
        <v>6574489.0953210201</v>
      </c>
      <c r="AH448" s="51">
        <v>7950412.4001836795</v>
      </c>
      <c r="AI448" s="51">
        <v>9306838.2345576398</v>
      </c>
      <c r="AJ448" s="51">
        <v>10654613.540246399</v>
      </c>
      <c r="AK448" s="51">
        <v>11952132.5739519</v>
      </c>
      <c r="AL448" s="51">
        <v>13226675.5345228</v>
      </c>
      <c r="AM448" s="51">
        <v>14543039.528746501</v>
      </c>
      <c r="AU448" s="51">
        <v>36642.650235875997</v>
      </c>
      <c r="AV448" s="51">
        <v>72814.559916022001</v>
      </c>
      <c r="AW448" s="51">
        <v>108626.680612578</v>
      </c>
      <c r="AX448" s="51">
        <v>143003.489092651</v>
      </c>
      <c r="AY448" s="51">
        <v>176799.32869203101</v>
      </c>
      <c r="AZ448" s="51">
        <v>211641.348150704</v>
      </c>
      <c r="BA448" s="51">
        <v>245717.247902214</v>
      </c>
      <c r="BB448" s="51">
        <v>245717.247902214</v>
      </c>
      <c r="BC448" s="51">
        <v>245717.247902214</v>
      </c>
      <c r="BD448" s="51">
        <v>245717.247902214</v>
      </c>
      <c r="BE448" s="51">
        <v>245717.247902214</v>
      </c>
      <c r="BF448" s="51">
        <v>245717.247902214</v>
      </c>
      <c r="BG448" s="51">
        <v>245717.247902214</v>
      </c>
      <c r="BH448" s="51">
        <v>245717.247902214</v>
      </c>
      <c r="BI448" s="51">
        <v>245717.247902214</v>
      </c>
      <c r="BJ448" s="51">
        <v>245717.247902214</v>
      </c>
      <c r="BK448" s="51">
        <v>245717.247902214</v>
      </c>
      <c r="BL448" s="51">
        <v>245717.247902214</v>
      </c>
      <c r="BM448" s="51">
        <v>245717.247902214</v>
      </c>
      <c r="BN448" s="51">
        <v>245717.247902214</v>
      </c>
      <c r="BO448" s="51">
        <v>245717.247902214</v>
      </c>
      <c r="BP448" s="51">
        <v>245717.247902214</v>
      </c>
      <c r="BQ448" s="51">
        <v>245717.247902214</v>
      </c>
      <c r="BR448" s="51">
        <v>245717.247902214</v>
      </c>
      <c r="BS448" s="51">
        <v>245717.247902214</v>
      </c>
      <c r="BT448" s="51">
        <v>245717.247902214</v>
      </c>
      <c r="BU448" s="51">
        <v>245717.247902214</v>
      </c>
      <c r="BV448" s="51">
        <v>245717.247902214</v>
      </c>
      <c r="BW448" s="51">
        <v>245717.247902214</v>
      </c>
      <c r="BX448" s="51">
        <v>245717.247902214</v>
      </c>
      <c r="BY448" s="51">
        <v>245717.247902214</v>
      </c>
      <c r="BZ448" s="51">
        <v>245717.247902214</v>
      </c>
      <c r="CA448" s="51">
        <v>245717.247902214</v>
      </c>
      <c r="CB448" s="51">
        <v>245717.247902214</v>
      </c>
      <c r="CC448" s="51">
        <v>245717.247902214</v>
      </c>
      <c r="CD448" s="51">
        <v>245717.247902214</v>
      </c>
      <c r="CE448" s="51">
        <v>245717.247902214</v>
      </c>
      <c r="CF448" s="51">
        <v>245717.247902214</v>
      </c>
      <c r="CG448" s="51">
        <v>245717.247902214</v>
      </c>
      <c r="CH448" s="51">
        <v>245717.247902214</v>
      </c>
      <c r="CI448" s="51">
        <v>245717.247902214</v>
      </c>
      <c r="CJ448" s="51">
        <v>245717.247902214</v>
      </c>
      <c r="CK448" s="51">
        <v>245717.247902214</v>
      </c>
      <c r="CL448" s="51">
        <v>245717.247902214</v>
      </c>
      <c r="CM448" s="51">
        <v>245717.247902214</v>
      </c>
      <c r="CN448" s="51">
        <v>245717.247902214</v>
      </c>
      <c r="CO448" s="51">
        <v>245717.247902214</v>
      </c>
    </row>
    <row r="449" spans="1:93" outlineLevel="1">
      <c r="A449" s="50" t="s">
        <v>1183</v>
      </c>
      <c r="B449" s="51" t="s">
        <v>775</v>
      </c>
      <c r="AC449" s="51">
        <v>144140.526172818</v>
      </c>
      <c r="AD449" s="51">
        <v>316752.209925837</v>
      </c>
      <c r="AE449" s="51">
        <v>712802.47833982599</v>
      </c>
      <c r="AF449" s="51">
        <v>1107374.4349417801</v>
      </c>
      <c r="AG449" s="51">
        <v>1539459.4106439101</v>
      </c>
      <c r="AH449" s="51">
        <v>1978714.5196060899</v>
      </c>
      <c r="AI449" s="51">
        <v>2395755.4277846701</v>
      </c>
      <c r="AJ449" s="51">
        <v>2764735.0592159</v>
      </c>
      <c r="AK449" s="51">
        <v>3008480.2860719799</v>
      </c>
      <c r="AL449" s="51">
        <v>3162464.8806077102</v>
      </c>
      <c r="AM449" s="51">
        <v>3313658.3927110899</v>
      </c>
      <c r="AN449" s="51">
        <v>3413249.3265240998</v>
      </c>
      <c r="AO449" s="51">
        <v>3413249.3265240998</v>
      </c>
      <c r="AP449" s="51">
        <v>4280658.7413293803</v>
      </c>
      <c r="AQ449" s="51">
        <v>5180083.0463879602</v>
      </c>
      <c r="AR449" s="51">
        <v>6343359.7014274905</v>
      </c>
      <c r="AS449" s="51">
        <v>7522750.2112491596</v>
      </c>
      <c r="AT449" s="51">
        <v>8730423.3341561407</v>
      </c>
      <c r="AU449" s="51">
        <v>9939925.46212909</v>
      </c>
      <c r="AV449" s="51">
        <v>11104455.854915099</v>
      </c>
      <c r="AW449" s="51">
        <v>12219188.493252501</v>
      </c>
      <c r="AX449" s="51">
        <v>13246402.523831399</v>
      </c>
      <c r="AY449" s="51">
        <v>14178725.7345064</v>
      </c>
      <c r="AZ449" s="51">
        <v>15131391.1784539</v>
      </c>
      <c r="BA449" s="51">
        <v>15997693.610258101</v>
      </c>
      <c r="BB449" s="51">
        <v>15997693.610258101</v>
      </c>
      <c r="BC449" s="51">
        <v>16664142.2598361</v>
      </c>
      <c r="BD449" s="51">
        <v>17456514.240547899</v>
      </c>
      <c r="BE449" s="51">
        <v>18461966.447747201</v>
      </c>
      <c r="BF449" s="51">
        <v>19428692.117021501</v>
      </c>
      <c r="BG449" s="51">
        <v>20431961.7213347</v>
      </c>
      <c r="BH449" s="51">
        <v>21448080.050456401</v>
      </c>
      <c r="BI449" s="51">
        <v>22389110.697698601</v>
      </c>
      <c r="BJ449" s="51">
        <v>23248213.641966</v>
      </c>
      <c r="BK449" s="51">
        <v>23994205.024441101</v>
      </c>
      <c r="BL449" s="51">
        <v>24726662.998888001</v>
      </c>
      <c r="BM449" s="51">
        <v>25439225.574732199</v>
      </c>
      <c r="CC449" s="51">
        <v>1208.0478755629899</v>
      </c>
      <c r="CD449" s="51">
        <v>2644.3525159290998</v>
      </c>
      <c r="CE449" s="51">
        <v>4466.9001400506504</v>
      </c>
      <c r="CF449" s="51">
        <v>6219.2495397509401</v>
      </c>
      <c r="CG449" s="51">
        <v>8037.8408368825703</v>
      </c>
      <c r="CH449" s="51">
        <v>9879.7225626440504</v>
      </c>
      <c r="CI449" s="51">
        <v>11585.4955054814</v>
      </c>
      <c r="CJ449" s="51">
        <v>13142.7610012845</v>
      </c>
      <c r="CK449" s="51">
        <v>14494.9931730475</v>
      </c>
      <c r="CL449" s="51">
        <v>15822.6938151452</v>
      </c>
      <c r="CM449" s="51">
        <v>17114.330772470301</v>
      </c>
      <c r="CN449" s="51">
        <v>18304.047999999999</v>
      </c>
      <c r="CO449" s="51">
        <v>18304.047999999999</v>
      </c>
    </row>
    <row r="450" spans="1:93" outlineLevel="1">
      <c r="A450" s="50" t="s">
        <v>1184</v>
      </c>
      <c r="B450" s="51" t="s">
        <v>775</v>
      </c>
      <c r="AC450" s="51">
        <v>171920.641812516</v>
      </c>
      <c r="AD450" s="51">
        <v>377799.67002959398</v>
      </c>
      <c r="AE450" s="51">
        <v>850180.46496381203</v>
      </c>
      <c r="AF450" s="51">
        <v>1320798.03395268</v>
      </c>
      <c r="AG450" s="51">
        <v>1836158.48331855</v>
      </c>
      <c r="AH450" s="51">
        <v>2360070.9613517099</v>
      </c>
      <c r="AI450" s="51">
        <v>2857487.9092416698</v>
      </c>
      <c r="AJ450" s="51">
        <v>3297580.7598487702</v>
      </c>
      <c r="AK450" s="51">
        <v>3588302.85551805</v>
      </c>
      <c r="AL450" s="51">
        <v>3771964.8069811799</v>
      </c>
      <c r="AM450" s="51">
        <v>3952297.7523981999</v>
      </c>
      <c r="AN450" s="51">
        <v>4071082.7861041999</v>
      </c>
      <c r="AO450" s="51">
        <v>4071082.7861041999</v>
      </c>
      <c r="AP450" s="51">
        <v>5105667.4880411802</v>
      </c>
      <c r="AQ450" s="51">
        <v>6178437.2904911302</v>
      </c>
      <c r="AR450" s="51">
        <v>7565911.5453036502</v>
      </c>
      <c r="AS450" s="51">
        <v>8972605.2682960797</v>
      </c>
      <c r="AT450" s="51">
        <v>10413032.4951327</v>
      </c>
      <c r="AU450" s="51">
        <v>11855641.2300655</v>
      </c>
      <c r="AV450" s="51">
        <v>13244610.8547353</v>
      </c>
      <c r="AW450" s="51">
        <v>14574185.234133299</v>
      </c>
      <c r="AX450" s="51">
        <v>15799373.597912399</v>
      </c>
      <c r="AY450" s="51">
        <v>16911382.89198</v>
      </c>
      <c r="AZ450" s="51">
        <v>18047654.965523601</v>
      </c>
      <c r="BA450" s="51">
        <v>19080919.336301301</v>
      </c>
      <c r="BB450" s="51">
        <v>19080919.336301301</v>
      </c>
      <c r="BC450" s="51">
        <v>19875812.227375899</v>
      </c>
      <c r="BD450" s="51">
        <v>20820897.576342199</v>
      </c>
      <c r="BE450" s="51">
        <v>22020129.9738033</v>
      </c>
      <c r="BF450" s="51">
        <v>23173172.0913199</v>
      </c>
      <c r="BG450" s="51">
        <v>24369801.234172601</v>
      </c>
      <c r="BH450" s="51">
        <v>25581755.428724401</v>
      </c>
      <c r="BI450" s="51">
        <v>26704150.338294499</v>
      </c>
      <c r="BJ450" s="51">
        <v>27728827.6686964</v>
      </c>
      <c r="BK450" s="51">
        <v>28618593.515034199</v>
      </c>
      <c r="BL450" s="51">
        <v>29492217.6678739</v>
      </c>
      <c r="BM450" s="51">
        <v>30342111.994080599</v>
      </c>
      <c r="CC450" s="51">
        <v>1440.87420534338</v>
      </c>
      <c r="CD450" s="51">
        <v>3153.9969624642899</v>
      </c>
      <c r="CE450" s="51">
        <v>5327.8030778740604</v>
      </c>
      <c r="CF450" s="51">
        <v>7417.88170791213</v>
      </c>
      <c r="CG450" s="51">
        <v>9586.9689958457693</v>
      </c>
      <c r="CH450" s="51">
        <v>11783.8354625048</v>
      </c>
      <c r="CI450" s="51">
        <v>13818.360983574599</v>
      </c>
      <c r="CJ450" s="51">
        <v>15675.757307977899</v>
      </c>
      <c r="CK450" s="51">
        <v>17288.604360931698</v>
      </c>
      <c r="CL450" s="51">
        <v>18872.1919374793</v>
      </c>
      <c r="CM450" s="51">
        <v>20412.765297298101</v>
      </c>
      <c r="CN450" s="51">
        <v>21831.776000000002</v>
      </c>
      <c r="CO450" s="51">
        <v>21831.776000000002</v>
      </c>
    </row>
    <row r="451" spans="1:93" outlineLevel="1">
      <c r="A451" s="50" t="s">
        <v>1185</v>
      </c>
      <c r="B451" s="51" t="s">
        <v>775</v>
      </c>
      <c r="AC451" s="51">
        <v>150126.37421466599</v>
      </c>
      <c r="AD451" s="51">
        <v>329906.25234456902</v>
      </c>
      <c r="AE451" s="51">
        <v>742403.64209636196</v>
      </c>
      <c r="AF451" s="51">
        <v>1153361.32890553</v>
      </c>
      <c r="AG451" s="51">
        <v>1603389.87033752</v>
      </c>
      <c r="AH451" s="51">
        <v>2060886.30534218</v>
      </c>
      <c r="AI451" s="51">
        <v>2495246.0312736402</v>
      </c>
      <c r="AJ451" s="51">
        <v>2879548.5983353201</v>
      </c>
      <c r="AK451" s="51">
        <v>3133416.0436099502</v>
      </c>
      <c r="AL451" s="51">
        <v>3293795.2893110998</v>
      </c>
      <c r="AM451" s="51">
        <v>3451267.5448906999</v>
      </c>
      <c r="AN451" s="51">
        <v>3554994.2773716999</v>
      </c>
      <c r="AO451" s="51">
        <v>3554994.2773716999</v>
      </c>
      <c r="AP451" s="51">
        <v>4458425.3516294304</v>
      </c>
      <c r="AQ451" s="51">
        <v>5395200.8261208897</v>
      </c>
      <c r="AR451" s="51">
        <v>6606785.8748688502</v>
      </c>
      <c r="AS451" s="51">
        <v>7835153.9523547599</v>
      </c>
      <c r="AT451" s="51">
        <v>9092979.1594110597</v>
      </c>
      <c r="AU451" s="51">
        <v>10352709.3262053</v>
      </c>
      <c r="AV451" s="51">
        <v>11565600.177749399</v>
      </c>
      <c r="AW451" s="51">
        <v>12726625.280514</v>
      </c>
      <c r="AX451" s="51">
        <v>13796497.314756</v>
      </c>
      <c r="AY451" s="51">
        <v>14767537.916113401</v>
      </c>
      <c r="AZ451" s="51">
        <v>15759765.520222301</v>
      </c>
      <c r="BA451" s="51">
        <v>16662043.6408404</v>
      </c>
      <c r="BB451" s="51">
        <v>16662043.6408404</v>
      </c>
      <c r="BC451" s="51">
        <v>17356168.478718601</v>
      </c>
      <c r="BD451" s="51">
        <v>18181445.974590499</v>
      </c>
      <c r="BE451" s="51">
        <v>19228652.463430401</v>
      </c>
      <c r="BF451" s="51">
        <v>20235524.1839789</v>
      </c>
      <c r="BG451" s="51">
        <v>21280457.4310988</v>
      </c>
      <c r="BH451" s="51">
        <v>22338772.983112201</v>
      </c>
      <c r="BI451" s="51">
        <v>23318882.6222707</v>
      </c>
      <c r="BJ451" s="51">
        <v>24213662.276019</v>
      </c>
      <c r="BK451" s="51">
        <v>24990633.086518899</v>
      </c>
      <c r="BL451" s="51">
        <v>25753508.475474399</v>
      </c>
      <c r="BM451" s="51">
        <v>26495662.2524371</v>
      </c>
      <c r="CC451" s="51">
        <v>1258.2155223893001</v>
      </c>
      <c r="CD451" s="51">
        <v>2754.1668252681102</v>
      </c>
      <c r="CE451" s="51">
        <v>4652.4009576652297</v>
      </c>
      <c r="CF451" s="51">
        <v>6477.5216833856202</v>
      </c>
      <c r="CG451" s="51">
        <v>8371.6351909870791</v>
      </c>
      <c r="CH451" s="51">
        <v>10290.0063289506</v>
      </c>
      <c r="CI451" s="51">
        <v>12066.616377082701</v>
      </c>
      <c r="CJ451" s="51">
        <v>13688.551781246601</v>
      </c>
      <c r="CK451" s="51">
        <v>15096.939265553599</v>
      </c>
      <c r="CL451" s="51">
        <v>16479.7764781888</v>
      </c>
      <c r="CM451" s="51">
        <v>17825.052358286499</v>
      </c>
      <c r="CN451" s="51">
        <v>19064.175999999999</v>
      </c>
      <c r="CO451" s="51">
        <v>19064.175999999999</v>
      </c>
    </row>
    <row r="452" spans="1:93" outlineLevel="1">
      <c r="A452" s="50" t="s">
        <v>1186</v>
      </c>
      <c r="B452" s="51" t="s">
        <v>775</v>
      </c>
      <c r="AC452" s="51">
        <v>1518412.4429307601</v>
      </c>
      <c r="AD452" s="51">
        <v>2292753.8824729999</v>
      </c>
      <c r="AE452" s="51">
        <v>3069050.9654923999</v>
      </c>
      <c r="AF452" s="51">
        <v>3873691.5078083798</v>
      </c>
      <c r="AG452" s="51">
        <v>4678051.7353784703</v>
      </c>
      <c r="AH452" s="51">
        <v>5503634.9297178397</v>
      </c>
      <c r="AI452" s="51">
        <v>6317013.1830106899</v>
      </c>
      <c r="AJ452" s="51">
        <v>7123677.7387208799</v>
      </c>
      <c r="AK452" s="51">
        <v>7894592.08859968</v>
      </c>
      <c r="AL452" s="51">
        <v>8658503.5909529105</v>
      </c>
      <c r="AM452" s="51">
        <v>9455688.6287696902</v>
      </c>
      <c r="AN452" s="51">
        <v>10241426.6803989</v>
      </c>
      <c r="AO452" s="51">
        <v>10241426.6803989</v>
      </c>
      <c r="AP452" s="51">
        <v>11655373.506771499</v>
      </c>
      <c r="AQ452" s="51">
        <v>13059656.6295927</v>
      </c>
      <c r="AR452" s="51">
        <v>14479049.921915</v>
      </c>
      <c r="AS452" s="51">
        <v>15949922.239554301</v>
      </c>
      <c r="AT452" s="51">
        <v>17426751.992361601</v>
      </c>
      <c r="AU452" s="51">
        <v>18937310.0959686</v>
      </c>
      <c r="AV452" s="51">
        <v>20428304.5469798</v>
      </c>
      <c r="AW452" s="51">
        <v>21904378.739017099</v>
      </c>
      <c r="AX452" s="51">
        <v>23320786.965760101</v>
      </c>
      <c r="AY452" s="51">
        <v>24713058.604347602</v>
      </c>
      <c r="AZ452" s="51">
        <v>26148876.7273953</v>
      </c>
      <c r="BA452" s="51">
        <v>274864.37626535899</v>
      </c>
      <c r="BB452" s="51">
        <v>274864.37626535899</v>
      </c>
      <c r="BC452" s="51">
        <v>370771.83275500801</v>
      </c>
      <c r="BD452" s="51">
        <v>472831.02264221502</v>
      </c>
      <c r="BE452" s="51">
        <v>585294.94429684</v>
      </c>
      <c r="BF452" s="51">
        <v>697471.07086122804</v>
      </c>
      <c r="BG452" s="51">
        <v>815272.43482992204</v>
      </c>
      <c r="BH452" s="51">
        <v>932278.14717074297</v>
      </c>
      <c r="BI452" s="51">
        <v>1039146.36979566</v>
      </c>
      <c r="BJ452" s="51">
        <v>1137989.1158799101</v>
      </c>
      <c r="BK452" s="51">
        <v>1228698.48890157</v>
      </c>
      <c r="BL452" s="51">
        <v>1317104.4232751001</v>
      </c>
      <c r="BM452" s="51">
        <v>1402779.4752108001</v>
      </c>
      <c r="BN452" s="51">
        <v>1485976.1381953501</v>
      </c>
      <c r="BO452" s="51">
        <v>1485976.1381953501</v>
      </c>
      <c r="BP452" s="51">
        <v>1485976.1381953501</v>
      </c>
      <c r="BQ452" s="51">
        <v>1485976.1381953501</v>
      </c>
      <c r="BR452" s="51">
        <v>1485976.1381953501</v>
      </c>
      <c r="BS452" s="51">
        <v>1485976.1381953501</v>
      </c>
      <c r="BT452" s="51">
        <v>1485976.1381953501</v>
      </c>
      <c r="BU452" s="51">
        <v>1485976.1381953501</v>
      </c>
      <c r="BV452" s="51">
        <v>1485976.1381953501</v>
      </c>
      <c r="BW452" s="51">
        <v>1485976.1381953501</v>
      </c>
      <c r="BX452" s="51">
        <v>1485976.1381953501</v>
      </c>
      <c r="BY452" s="51">
        <v>1485976.1381953501</v>
      </c>
      <c r="BZ452" s="51">
        <v>1485976.1381953501</v>
      </c>
      <c r="CA452" s="51">
        <v>236331.47972870301</v>
      </c>
      <c r="CB452" s="51">
        <v>236331.47972870301</v>
      </c>
      <c r="CC452" s="51">
        <v>239049.27397219301</v>
      </c>
      <c r="CD452" s="51">
        <v>241941.39403170801</v>
      </c>
      <c r="CE452" s="51">
        <v>245128.35998889801</v>
      </c>
      <c r="CF452" s="51">
        <v>248307.17050262101</v>
      </c>
      <c r="CG452" s="51">
        <v>251645.38716050901</v>
      </c>
      <c r="CH452" s="51">
        <v>254961.05690188799</v>
      </c>
      <c r="CI452" s="51">
        <v>257989.45376374599</v>
      </c>
      <c r="CJ452" s="51">
        <v>260790.42728708699</v>
      </c>
      <c r="CK452" s="51">
        <v>263360.91993544</v>
      </c>
      <c r="CL452" s="51">
        <v>265866.13849012699</v>
      </c>
      <c r="CM452" s="51">
        <v>268293.970188351</v>
      </c>
      <c r="CN452" s="51">
        <v>270651.56972870301</v>
      </c>
      <c r="CO452" s="51">
        <v>270651.56972870301</v>
      </c>
    </row>
    <row r="453" spans="1:93" outlineLevel="1">
      <c r="A453" s="50" t="s">
        <v>1187</v>
      </c>
      <c r="B453" s="51" t="s">
        <v>775</v>
      </c>
      <c r="AC453" s="51">
        <v>920766.14801257895</v>
      </c>
      <c r="AD453" s="51">
        <v>1844345.94061383</v>
      </c>
      <c r="AE453" s="51">
        <v>2770258.2866660901</v>
      </c>
      <c r="AF453" s="51">
        <v>3729976.7096270099</v>
      </c>
      <c r="AG453" s="51">
        <v>4689360.7929521399</v>
      </c>
      <c r="AH453" s="51">
        <v>5674058.1324795298</v>
      </c>
      <c r="AI453" s="51">
        <v>6644198.2801212296</v>
      </c>
      <c r="AJ453" s="51">
        <v>7606330.8033425603</v>
      </c>
      <c r="AK453" s="51">
        <v>8525823.0053811297</v>
      </c>
      <c r="AL453" s="51">
        <v>9436962.7053643893</v>
      </c>
      <c r="AM453" s="51">
        <v>10387788.728994099</v>
      </c>
      <c r="AN453" s="51">
        <v>11324961.595774399</v>
      </c>
      <c r="AO453" s="51">
        <v>11324961.595774399</v>
      </c>
      <c r="AP453" s="51">
        <v>13011417.531055899</v>
      </c>
      <c r="AQ453" s="51">
        <v>14686347.2830984</v>
      </c>
      <c r="AR453" s="51">
        <v>16379299.378388099</v>
      </c>
      <c r="AS453" s="51">
        <v>18133652.020126302</v>
      </c>
      <c r="AT453" s="51">
        <v>19895110.269876398</v>
      </c>
      <c r="AU453" s="51">
        <v>21696797.314891499</v>
      </c>
      <c r="AV453" s="51">
        <v>23475150.216485601</v>
      </c>
      <c r="AW453" s="51">
        <v>25235707.286699899</v>
      </c>
      <c r="AX453" s="51">
        <v>26925099.006542899</v>
      </c>
      <c r="AY453" s="51">
        <v>28585702.308325998</v>
      </c>
      <c r="AZ453" s="51">
        <v>30298244.781942599</v>
      </c>
      <c r="BA453" s="51">
        <v>318480.53133383603</v>
      </c>
      <c r="BB453" s="51">
        <v>318480.53133383603</v>
      </c>
      <c r="BC453" s="51">
        <v>432872.173379999</v>
      </c>
      <c r="BD453" s="51">
        <v>554601.16864699998</v>
      </c>
      <c r="BE453" s="51">
        <v>688740.19328490004</v>
      </c>
      <c r="BF453" s="51">
        <v>822535.95626046602</v>
      </c>
      <c r="BG453" s="51">
        <v>963041.10521216202</v>
      </c>
      <c r="BH453" s="51">
        <v>1102597.2570833301</v>
      </c>
      <c r="BI453" s="51">
        <v>1230062.1270326099</v>
      </c>
      <c r="BJ453" s="51">
        <v>1347954.7752455301</v>
      </c>
      <c r="BK453" s="51">
        <v>1456146.5103693199</v>
      </c>
      <c r="BL453" s="51">
        <v>1561590.8665201301</v>
      </c>
      <c r="BM453" s="51">
        <v>1663778.0189275499</v>
      </c>
      <c r="BN453" s="51">
        <v>1763009.1239938301</v>
      </c>
      <c r="BO453" s="51">
        <v>1763009.1239938301</v>
      </c>
      <c r="BP453" s="51">
        <v>1763009.1239938301</v>
      </c>
      <c r="BQ453" s="51">
        <v>1763009.1239938301</v>
      </c>
      <c r="BR453" s="51">
        <v>1763009.1239938301</v>
      </c>
      <c r="BS453" s="51">
        <v>1763009.1239938301</v>
      </c>
      <c r="BT453" s="51">
        <v>1763009.1239938301</v>
      </c>
      <c r="BU453" s="51">
        <v>1763009.1239938301</v>
      </c>
      <c r="BV453" s="51">
        <v>1763009.1239938301</v>
      </c>
      <c r="BW453" s="51">
        <v>1763009.1239938301</v>
      </c>
      <c r="BX453" s="51">
        <v>1763009.1239938301</v>
      </c>
      <c r="BY453" s="51">
        <v>1763009.1239938301</v>
      </c>
      <c r="BZ453" s="51">
        <v>1763009.1239938301</v>
      </c>
      <c r="CA453" s="51">
        <v>280391.14783813001</v>
      </c>
      <c r="CB453" s="51">
        <v>280391.14783813001</v>
      </c>
      <c r="CC453" s="51">
        <v>283632.740907486</v>
      </c>
      <c r="CD453" s="51">
        <v>287082.25750099699</v>
      </c>
      <c r="CE453" s="51">
        <v>290883.445462098</v>
      </c>
      <c r="CF453" s="51">
        <v>294674.90618608898</v>
      </c>
      <c r="CG453" s="51">
        <v>298656.49530312303</v>
      </c>
      <c r="CH453" s="51">
        <v>302611.19205019</v>
      </c>
      <c r="CI453" s="51">
        <v>306223.24999098998</v>
      </c>
      <c r="CJ453" s="51">
        <v>309564.05343203899</v>
      </c>
      <c r="CK453" s="51">
        <v>312629.95555972599</v>
      </c>
      <c r="CL453" s="51">
        <v>315618.003357512</v>
      </c>
      <c r="CM453" s="51">
        <v>318513.74957721803</v>
      </c>
      <c r="CN453" s="51">
        <v>321325.72783813003</v>
      </c>
      <c r="CO453" s="51">
        <v>321325.72783813003</v>
      </c>
    </row>
    <row r="454" spans="1:93" outlineLevel="1">
      <c r="A454" s="50" t="s">
        <v>1188</v>
      </c>
      <c r="B454" s="51" t="s">
        <v>775</v>
      </c>
      <c r="AC454" s="51">
        <v>930391.22415665304</v>
      </c>
      <c r="AD454" s="51">
        <v>1736889.40901316</v>
      </c>
      <c r="AE454" s="51">
        <v>2545424.4510414898</v>
      </c>
      <c r="AF454" s="51">
        <v>3383479.99566459</v>
      </c>
      <c r="AG454" s="51">
        <v>4221243.5846693898</v>
      </c>
      <c r="AH454" s="51">
        <v>5081111.4849026101</v>
      </c>
      <c r="AI454" s="51">
        <v>5928267.5989680598</v>
      </c>
      <c r="AJ454" s="51">
        <v>6768431.2099365601</v>
      </c>
      <c r="AK454" s="51">
        <v>7571359.9854191802</v>
      </c>
      <c r="AL454" s="51">
        <v>8366995.1000826899</v>
      </c>
      <c r="AM454" s="51">
        <v>9197285.5290361997</v>
      </c>
      <c r="AN454" s="51">
        <v>10015653.6029265</v>
      </c>
      <c r="AO454" s="51">
        <v>10015653.6029265</v>
      </c>
      <c r="AP454" s="51">
        <v>11488318.6195725</v>
      </c>
      <c r="AQ454" s="51">
        <v>12950918.6197087</v>
      </c>
      <c r="AR454" s="51">
        <v>14429256.282396801</v>
      </c>
      <c r="AS454" s="51">
        <v>15961210.7843193</v>
      </c>
      <c r="AT454" s="51">
        <v>17499370.120961901</v>
      </c>
      <c r="AU454" s="51">
        <v>19072658.474739701</v>
      </c>
      <c r="AV454" s="51">
        <v>20625570.739234399</v>
      </c>
      <c r="AW454" s="51">
        <v>22162943.138282899</v>
      </c>
      <c r="AX454" s="51">
        <v>23638171.7719969</v>
      </c>
      <c r="AY454" s="51">
        <v>25088261.476626199</v>
      </c>
      <c r="AZ454" s="51">
        <v>26583706.058162</v>
      </c>
      <c r="BA454" s="51">
        <v>279435.09240085701</v>
      </c>
      <c r="BB454" s="51">
        <v>279435.09240085701</v>
      </c>
      <c r="BC454" s="51">
        <v>379325.38061639399</v>
      </c>
      <c r="BD454" s="51">
        <v>485622.87057201099</v>
      </c>
      <c r="BE454" s="51">
        <v>602757.17857174797</v>
      </c>
      <c r="BF454" s="51">
        <v>719591.73996613303</v>
      </c>
      <c r="BG454" s="51">
        <v>842285.142853803</v>
      </c>
      <c r="BH454" s="51">
        <v>964149.85240170103</v>
      </c>
      <c r="BI454" s="51">
        <v>1075456.08394833</v>
      </c>
      <c r="BJ454" s="51">
        <v>1178403.55806299</v>
      </c>
      <c r="BK454" s="51">
        <v>1272879.89751176</v>
      </c>
      <c r="BL454" s="51">
        <v>1364957.1414274899</v>
      </c>
      <c r="BM454" s="51">
        <v>1454190.0951933099</v>
      </c>
      <c r="BN454" s="51">
        <v>1540841.7378108499</v>
      </c>
      <c r="BO454" s="51">
        <v>1540841.7378108499</v>
      </c>
      <c r="BP454" s="51">
        <v>1540841.7378108499</v>
      </c>
      <c r="BQ454" s="51">
        <v>1540841.7378108499</v>
      </c>
      <c r="BR454" s="51">
        <v>1540841.7378108499</v>
      </c>
      <c r="BS454" s="51">
        <v>1540841.7378108499</v>
      </c>
      <c r="BT454" s="51">
        <v>1540841.7378108499</v>
      </c>
      <c r="BU454" s="51">
        <v>1540841.7378108499</v>
      </c>
      <c r="BV454" s="51">
        <v>1540841.7378108499</v>
      </c>
      <c r="BW454" s="51">
        <v>1540841.7378108499</v>
      </c>
      <c r="BX454" s="51">
        <v>1540841.7378108499</v>
      </c>
      <c r="BY454" s="51">
        <v>1540841.7378108499</v>
      </c>
      <c r="BZ454" s="51">
        <v>1540841.7378108499</v>
      </c>
      <c r="CA454" s="51">
        <v>245057.37243319899</v>
      </c>
      <c r="CB454" s="51">
        <v>245057.37243319899</v>
      </c>
      <c r="CC454" s="51">
        <v>247888.03086403801</v>
      </c>
      <c r="CD454" s="51">
        <v>250900.25448952799</v>
      </c>
      <c r="CE454" s="51">
        <v>254219.56833277701</v>
      </c>
      <c r="CF454" s="51">
        <v>257530.388054418</v>
      </c>
      <c r="CG454" s="51">
        <v>261007.23371676001</v>
      </c>
      <c r="CH454" s="51">
        <v>264460.59613733098</v>
      </c>
      <c r="CI454" s="51">
        <v>267614.75584956002</v>
      </c>
      <c r="CJ454" s="51">
        <v>270532.04781799897</v>
      </c>
      <c r="CK454" s="51">
        <v>273209.28753321897</v>
      </c>
      <c r="CL454" s="51">
        <v>275818.54246114701</v>
      </c>
      <c r="CM454" s="51">
        <v>278347.19682182802</v>
      </c>
      <c r="CN454" s="51">
        <v>280802.70243319898</v>
      </c>
      <c r="CO454" s="51">
        <v>280802.70243319898</v>
      </c>
    </row>
    <row r="455" spans="1:93" outlineLevel="1">
      <c r="A455" s="50" t="s">
        <v>1189</v>
      </c>
      <c r="B455" s="51" t="s">
        <v>775</v>
      </c>
      <c r="AC455" s="51">
        <v>258991.860857436</v>
      </c>
      <c r="AD455" s="51">
        <v>517538.36443887203</v>
      </c>
      <c r="AE455" s="51">
        <v>780859.12819597195</v>
      </c>
      <c r="AF455" s="51">
        <v>1059149.5084725199</v>
      </c>
      <c r="AG455" s="51">
        <v>1337542.6882402699</v>
      </c>
      <c r="AH455" s="51">
        <v>1625850.7287916001</v>
      </c>
      <c r="AI455" s="51">
        <v>1910466.9233744</v>
      </c>
      <c r="AJ455" s="51">
        <v>2189707.33321256</v>
      </c>
      <c r="AK455" s="51">
        <v>2452628.4132404602</v>
      </c>
      <c r="AL455" s="51">
        <v>2708355.93265109</v>
      </c>
      <c r="AM455" s="51">
        <v>2922002.83702059</v>
      </c>
      <c r="AN455" s="51">
        <v>3181512.0798514402</v>
      </c>
      <c r="AO455" s="51">
        <v>3181512.0798514402</v>
      </c>
      <c r="AP455" s="51">
        <v>4374909.8048568796</v>
      </c>
      <c r="AQ455" s="51">
        <v>5566814.6677853204</v>
      </c>
      <c r="AR455" s="51">
        <v>6748985.81049948</v>
      </c>
      <c r="AS455" s="51">
        <v>7925722.5927635897</v>
      </c>
      <c r="AT455" s="51">
        <v>9107131.4987391997</v>
      </c>
      <c r="AU455" s="51">
        <v>10275864.892225999</v>
      </c>
      <c r="AV455" s="51">
        <v>11447246.0732667</v>
      </c>
      <c r="AW455" s="51">
        <v>12628746.0542487</v>
      </c>
      <c r="AX455" s="51">
        <v>13808541.2109484</v>
      </c>
      <c r="AY455" s="51">
        <v>14992154.194813499</v>
      </c>
      <c r="AZ455" s="51">
        <v>16186644.8522989</v>
      </c>
      <c r="BA455" s="51">
        <v>17362182.292953201</v>
      </c>
      <c r="BB455" s="51">
        <v>17362182.292953201</v>
      </c>
      <c r="BC455" s="51">
        <v>19378739.935126301</v>
      </c>
      <c r="BD455" s="51">
        <v>21595660.3521869</v>
      </c>
      <c r="BE455" s="51">
        <v>24123553.073543899</v>
      </c>
      <c r="BF455" s="51">
        <v>26553492.729288898</v>
      </c>
      <c r="BG455" s="51">
        <v>28851471.615511499</v>
      </c>
      <c r="BH455" s="51">
        <v>31089118.351380602</v>
      </c>
      <c r="BI455" s="51">
        <v>33296030.2279316</v>
      </c>
      <c r="BJ455" s="51">
        <v>35348965.099188</v>
      </c>
      <c r="BK455" s="51">
        <v>37372015.343815699</v>
      </c>
      <c r="BL455" s="51">
        <v>39590128.3085583</v>
      </c>
      <c r="BM455" s="51">
        <v>41606392.514509797</v>
      </c>
    </row>
    <row r="456" spans="1:93" outlineLevel="1">
      <c r="A456" s="50" t="s">
        <v>1190</v>
      </c>
      <c r="B456" s="51" t="s">
        <v>775</v>
      </c>
      <c r="AC456" s="51">
        <v>308907.20413663198</v>
      </c>
      <c r="AD456" s="51">
        <v>617283.21756126301</v>
      </c>
      <c r="AE456" s="51">
        <v>931353.63141146395</v>
      </c>
      <c r="AF456" s="51">
        <v>1263278.74683688</v>
      </c>
      <c r="AG456" s="51">
        <v>1595326.47423671</v>
      </c>
      <c r="AH456" s="51">
        <v>1939199.94748784</v>
      </c>
      <c r="AI456" s="51">
        <v>2278670.0475500901</v>
      </c>
      <c r="AJ456" s="51">
        <v>2611728.2911547101</v>
      </c>
      <c r="AK456" s="51">
        <v>2925321.9904745198</v>
      </c>
      <c r="AL456" s="51">
        <v>3230335.7186295502</v>
      </c>
      <c r="AM456" s="51">
        <v>3485158.6604885501</v>
      </c>
      <c r="AN456" s="51">
        <v>3794682.9613105701</v>
      </c>
      <c r="AO456" s="51">
        <v>3794682.9613105701</v>
      </c>
      <c r="AP456" s="51">
        <v>5218083.5015204996</v>
      </c>
      <c r="AQ456" s="51">
        <v>6639703.4612564296</v>
      </c>
      <c r="AR456" s="51">
        <v>8049713.7268217001</v>
      </c>
      <c r="AS456" s="51">
        <v>9453242.2709640097</v>
      </c>
      <c r="AT456" s="51">
        <v>10862343.3943693</v>
      </c>
      <c r="AU456" s="51">
        <v>12256326.061499801</v>
      </c>
      <c r="AV456" s="51">
        <v>13653466.822663501</v>
      </c>
      <c r="AW456" s="51">
        <v>15062676.5739056</v>
      </c>
      <c r="AX456" s="51">
        <v>16469852.9311218</v>
      </c>
      <c r="AY456" s="51">
        <v>17881582.9230032</v>
      </c>
      <c r="AZ456" s="51">
        <v>19306287.035902798</v>
      </c>
      <c r="BA456" s="51">
        <v>20708385.0900589</v>
      </c>
      <c r="BB456" s="51">
        <v>20708385.0900589</v>
      </c>
      <c r="BC456" s="51">
        <v>23113592.655894</v>
      </c>
      <c r="BD456" s="51">
        <v>25757778.791938599</v>
      </c>
      <c r="BE456" s="51">
        <v>28772870.734698799</v>
      </c>
      <c r="BF456" s="51">
        <v>31671131.177292898</v>
      </c>
      <c r="BG456" s="51">
        <v>34411998.131790601</v>
      </c>
      <c r="BH456" s="51">
        <v>37080905.157418199</v>
      </c>
      <c r="BI456" s="51">
        <v>39713153.813049003</v>
      </c>
      <c r="BJ456" s="51">
        <v>42161749.569127597</v>
      </c>
      <c r="BK456" s="51">
        <v>44574701.052726097</v>
      </c>
      <c r="BL456" s="51">
        <v>47220309.575439401</v>
      </c>
      <c r="BM456" s="51">
        <v>49625167.151269197</v>
      </c>
    </row>
    <row r="457" spans="1:93" outlineLevel="1">
      <c r="A457" s="50" t="s">
        <v>1191</v>
      </c>
      <c r="B457" s="51" t="s">
        <v>775</v>
      </c>
      <c r="AC457" s="51">
        <v>269747.23940593202</v>
      </c>
      <c r="AD457" s="51">
        <v>539030.626799864</v>
      </c>
      <c r="AE457" s="51">
        <v>813286.53919256397</v>
      </c>
      <c r="AF457" s="51">
        <v>1103133.72429058</v>
      </c>
      <c r="AG457" s="51">
        <v>1393087.97792301</v>
      </c>
      <c r="AH457" s="51">
        <v>1693368.83532054</v>
      </c>
      <c r="AI457" s="51">
        <v>1989804.53227549</v>
      </c>
      <c r="AJ457" s="51">
        <v>2280641.1996327201</v>
      </c>
      <c r="AK457" s="51">
        <v>2554480.8302850202</v>
      </c>
      <c r="AL457" s="51">
        <v>2820828.1671193498</v>
      </c>
      <c r="AM457" s="51">
        <v>3043347.3708908502</v>
      </c>
      <c r="AN457" s="51">
        <v>3313633.4780379701</v>
      </c>
      <c r="AO457" s="51">
        <v>3313633.4780379701</v>
      </c>
      <c r="AP457" s="51">
        <v>4556590.4604225997</v>
      </c>
      <c r="AQ457" s="51">
        <v>5797992.5853582304</v>
      </c>
      <c r="AR457" s="51">
        <v>7029256.7694787998</v>
      </c>
      <c r="AS457" s="51">
        <v>8254860.9157723803</v>
      </c>
      <c r="AT457" s="51">
        <v>9485331.2090914603</v>
      </c>
      <c r="AU457" s="51">
        <v>10702599.602973999</v>
      </c>
      <c r="AV457" s="51">
        <v>11922625.7413697</v>
      </c>
      <c r="AW457" s="51">
        <v>13153190.8918455</v>
      </c>
      <c r="AX457" s="51">
        <v>14381980.420329601</v>
      </c>
      <c r="AY457" s="51">
        <v>15614746.322183199</v>
      </c>
      <c r="AZ457" s="51">
        <v>16858841.624198101</v>
      </c>
      <c r="BA457" s="51">
        <v>18083196.622787699</v>
      </c>
      <c r="BB457" s="51">
        <v>18083196.622787699</v>
      </c>
      <c r="BC457" s="51">
        <v>20183497.594710998</v>
      </c>
      <c r="BD457" s="51">
        <v>22492481.9794131</v>
      </c>
      <c r="BE457" s="51">
        <v>25125352.683700401</v>
      </c>
      <c r="BF457" s="51">
        <v>27656202.540874299</v>
      </c>
      <c r="BG457" s="51">
        <v>30049611.579750799</v>
      </c>
      <c r="BH457" s="51">
        <v>32380183.0029919</v>
      </c>
      <c r="BI457" s="51">
        <v>34678743.2138841</v>
      </c>
      <c r="BJ457" s="51">
        <v>36816932.083481103</v>
      </c>
      <c r="BK457" s="51">
        <v>38923995.2817652</v>
      </c>
      <c r="BL457" s="51">
        <v>41234221.738106102</v>
      </c>
      <c r="BM457" s="51">
        <v>43334217.088028699</v>
      </c>
    </row>
    <row r="458" spans="1:93" outlineLevel="1">
      <c r="A458" s="50" t="s">
        <v>1192</v>
      </c>
      <c r="B458" s="51" t="s">
        <v>775</v>
      </c>
      <c r="AC458" s="51">
        <v>19298840.1556102</v>
      </c>
      <c r="AD458" s="51">
        <v>23378026.6568042</v>
      </c>
      <c r="AE458" s="51">
        <v>27457191.255566198</v>
      </c>
      <c r="AF458" s="51">
        <v>31651406.197919399</v>
      </c>
      <c r="AG458" s="51">
        <v>35843350.693172798</v>
      </c>
      <c r="AH458" s="51">
        <v>40112195.615188099</v>
      </c>
      <c r="AI458" s="51">
        <v>44336905.564583302</v>
      </c>
      <c r="AJ458" s="51">
        <v>48540494.4365995</v>
      </c>
      <c r="AK458" s="51">
        <v>52612910.039380699</v>
      </c>
      <c r="AL458" s="51">
        <v>56635083.435219802</v>
      </c>
      <c r="AM458" s="51">
        <v>60768026.121871397</v>
      </c>
    </row>
    <row r="459" spans="1:93" outlineLevel="1">
      <c r="A459" s="50" t="s">
        <v>1193</v>
      </c>
      <c r="B459" s="51" t="s">
        <v>775</v>
      </c>
      <c r="AC459" s="51">
        <v>4863425.8358483398</v>
      </c>
      <c r="AD459" s="51">
        <v>9728791.4618722796</v>
      </c>
      <c r="AE459" s="51">
        <v>14594130.964221699</v>
      </c>
      <c r="AF459" s="51">
        <v>19596694.3926671</v>
      </c>
      <c r="AG459" s="51">
        <v>24596549.792128701</v>
      </c>
      <c r="AH459" s="51">
        <v>29688126.590669502</v>
      </c>
      <c r="AI459" s="51">
        <v>34727062.310252696</v>
      </c>
      <c r="AJ459" s="51">
        <v>39740806.300104097</v>
      </c>
      <c r="AK459" s="51">
        <v>44598096.076596297</v>
      </c>
      <c r="AL459" s="51">
        <v>49395460.496265702</v>
      </c>
      <c r="AM459" s="51">
        <v>54324942.704562701</v>
      </c>
    </row>
    <row r="460" spans="1:93" outlineLevel="1">
      <c r="A460" s="50" t="s">
        <v>1194</v>
      </c>
      <c r="B460" s="51" t="s">
        <v>775</v>
      </c>
      <c r="AC460" s="51">
        <v>4246892.5156414099</v>
      </c>
      <c r="AD460" s="51">
        <v>8495478.9155234192</v>
      </c>
      <c r="AE460" s="51">
        <v>12744042.503412001</v>
      </c>
      <c r="AF460" s="51">
        <v>17112434.229813401</v>
      </c>
      <c r="AG460" s="51">
        <v>21478461.222298399</v>
      </c>
      <c r="AH460" s="51">
        <v>25924582.151942302</v>
      </c>
      <c r="AI460" s="51">
        <v>30324735.277863901</v>
      </c>
      <c r="AJ460" s="51">
        <v>34702890.2131963</v>
      </c>
      <c r="AK460" s="51">
        <v>38944424.5337229</v>
      </c>
      <c r="AL460" s="51">
        <v>43133630.195814401</v>
      </c>
      <c r="AM460" s="51">
        <v>47438205.160665803</v>
      </c>
    </row>
    <row r="461" spans="1:93" outlineLevel="1">
      <c r="A461" s="50" t="s">
        <v>1195</v>
      </c>
      <c r="B461" s="51" t="s">
        <v>775</v>
      </c>
      <c r="AC461" s="51">
        <v>4778018.5445564296</v>
      </c>
      <c r="AD461" s="51">
        <v>9076945.0342377592</v>
      </c>
      <c r="AE461" s="51">
        <v>13680098.7250304</v>
      </c>
      <c r="AF461" s="51">
        <v>18723452.021329898</v>
      </c>
      <c r="AG461" s="51">
        <v>23763802.711701501</v>
      </c>
      <c r="AH461" s="51">
        <v>28887805.792606901</v>
      </c>
      <c r="AI461" s="51">
        <v>34118022.616219401</v>
      </c>
      <c r="AJ461" s="51">
        <v>39558798.250794202</v>
      </c>
      <c r="AK461" s="51">
        <v>44849501.525980502</v>
      </c>
      <c r="AL461" s="51">
        <v>50083693.915540703</v>
      </c>
      <c r="AM461" s="51">
        <v>55169287.7117512</v>
      </c>
      <c r="AN461" s="51">
        <v>60330492.268820897</v>
      </c>
      <c r="AO461" s="51">
        <v>60330492.268820897</v>
      </c>
      <c r="AP461" s="51">
        <v>64880347.838058896</v>
      </c>
      <c r="AQ461" s="51">
        <v>69432891.146496505</v>
      </c>
      <c r="AR461" s="51">
        <v>73940319.622874007</v>
      </c>
      <c r="AS461" s="51">
        <v>78435333.381602004</v>
      </c>
      <c r="AT461" s="51">
        <v>82948695.037655696</v>
      </c>
      <c r="AU461" s="51">
        <v>87412514.910488501</v>
      </c>
      <c r="AV461" s="51">
        <v>91881716.023043305</v>
      </c>
      <c r="AW461" s="51">
        <v>96391513.7232645</v>
      </c>
      <c r="AX461" s="51">
        <v>100889241.31991901</v>
      </c>
      <c r="AY461" s="51">
        <v>105399340.61507399</v>
      </c>
      <c r="AZ461" s="51">
        <v>109961453.60649601</v>
      </c>
    </row>
    <row r="462" spans="1:93" outlineLevel="1">
      <c r="A462" s="50" t="s">
        <v>1196</v>
      </c>
      <c r="B462" s="51" t="s">
        <v>775</v>
      </c>
      <c r="AC462" s="51">
        <v>4755636.9593503</v>
      </c>
      <c r="AD462" s="51">
        <v>9883092.9277344104</v>
      </c>
      <c r="AE462" s="51">
        <v>15373409.620028799</v>
      </c>
      <c r="AF462" s="51">
        <v>21388765.319143798</v>
      </c>
      <c r="AG462" s="51">
        <v>27400539.721922699</v>
      </c>
      <c r="AH462" s="51">
        <v>33512088.789409701</v>
      </c>
      <c r="AI462" s="51">
        <v>39750322.109412998</v>
      </c>
      <c r="AJ462" s="51">
        <v>46239695.111510403</v>
      </c>
      <c r="AK462" s="51">
        <v>52550072.399984203</v>
      </c>
      <c r="AL462" s="51">
        <v>58793047.494333901</v>
      </c>
      <c r="AM462" s="51">
        <v>64858784.679128103</v>
      </c>
      <c r="AN462" s="51">
        <v>71014705.040576294</v>
      </c>
      <c r="AO462" s="51">
        <v>71014705.040576294</v>
      </c>
      <c r="AP462" s="51">
        <v>76441451.496876895</v>
      </c>
      <c r="AQ462" s="51">
        <v>81871403.698712707</v>
      </c>
      <c r="AR462" s="51">
        <v>87247546.114439294</v>
      </c>
      <c r="AS462" s="51">
        <v>92608881.131560504</v>
      </c>
      <c r="AT462" s="51">
        <v>97992100.225061193</v>
      </c>
      <c r="AU462" s="51">
        <v>103316229.37769599</v>
      </c>
      <c r="AV462" s="51">
        <v>108646776.89310101</v>
      </c>
      <c r="AW462" s="51">
        <v>114025745.15173601</v>
      </c>
      <c r="AX462" s="51">
        <v>119390317.04311299</v>
      </c>
      <c r="AY462" s="51">
        <v>124769645.022889</v>
      </c>
      <c r="AZ462" s="51">
        <v>130211011.26687001</v>
      </c>
    </row>
    <row r="463" spans="1:93" outlineLevel="1">
      <c r="A463" s="50" t="s">
        <v>1197</v>
      </c>
      <c r="B463" s="51" t="s">
        <v>775</v>
      </c>
      <c r="AC463" s="51">
        <v>4152767.9646932599</v>
      </c>
      <c r="AD463" s="51">
        <v>8630219.6852278206</v>
      </c>
      <c r="AE463" s="51">
        <v>13424532.5124407</v>
      </c>
      <c r="AF463" s="51">
        <v>18677325.494126201</v>
      </c>
      <c r="AG463" s="51">
        <v>23926991.178075701</v>
      </c>
      <c r="AH463" s="51">
        <v>29263783.1575833</v>
      </c>
      <c r="AI463" s="51">
        <v>34711199.709567398</v>
      </c>
      <c r="AJ463" s="51">
        <v>40377919.129995301</v>
      </c>
      <c r="AK463" s="51">
        <v>45888334.0066351</v>
      </c>
      <c r="AL463" s="51">
        <v>51339891.221325301</v>
      </c>
      <c r="AM463" s="51">
        <v>56636678.860620499</v>
      </c>
      <c r="AN463" s="51">
        <v>62012217.2141027</v>
      </c>
      <c r="AO463" s="51">
        <v>62012217.2141027</v>
      </c>
      <c r="AP463" s="51">
        <v>66751018.562664099</v>
      </c>
      <c r="AQ463" s="51">
        <v>71492619.266490698</v>
      </c>
      <c r="AR463" s="51">
        <v>76187231.615686595</v>
      </c>
      <c r="AS463" s="51">
        <v>80868913.690537497</v>
      </c>
      <c r="AT463" s="51">
        <v>85569705.611682996</v>
      </c>
      <c r="AU463" s="51">
        <v>90218898.385214999</v>
      </c>
      <c r="AV463" s="51">
        <v>94873695.869855493</v>
      </c>
      <c r="AW463" s="51">
        <v>99570775.831698596</v>
      </c>
      <c r="AX463" s="51">
        <v>104255284.44436701</v>
      </c>
      <c r="AY463" s="51">
        <v>108952678.525736</v>
      </c>
      <c r="AZ463" s="51">
        <v>113704246.321032</v>
      </c>
    </row>
    <row r="464" spans="1:93" outlineLevel="1">
      <c r="A464" s="50" t="s">
        <v>1198</v>
      </c>
      <c r="B464" s="51" t="s">
        <v>775</v>
      </c>
      <c r="AC464" s="51">
        <v>159879.02729408399</v>
      </c>
      <c r="AD464" s="51">
        <v>319792.84464696801</v>
      </c>
      <c r="AE464" s="51">
        <v>479925.94919457898</v>
      </c>
      <c r="AF464" s="51">
        <v>644964.11773676297</v>
      </c>
      <c r="AG464" s="51">
        <v>809925.43401254702</v>
      </c>
      <c r="AH464" s="51">
        <v>978634.08435998706</v>
      </c>
      <c r="AI464" s="51">
        <v>1145082.3250280099</v>
      </c>
      <c r="AJ464" s="51">
        <v>1310511.1860541899</v>
      </c>
      <c r="AK464" s="51">
        <v>1470379.4260801999</v>
      </c>
      <c r="AL464" s="51">
        <v>1628075.7574882901</v>
      </c>
      <c r="AM464" s="51">
        <v>1775866.0838091001</v>
      </c>
      <c r="AN464" s="51">
        <v>1935681.76512171</v>
      </c>
      <c r="AO464" s="51">
        <v>1935681.76512171</v>
      </c>
      <c r="AP464" s="51">
        <v>8418070.4983949997</v>
      </c>
      <c r="AQ464" s="51">
        <v>14903995.882931801</v>
      </c>
      <c r="AR464" s="51">
        <v>21326584.296292</v>
      </c>
      <c r="AS464" s="51">
        <v>27721818.505151998</v>
      </c>
      <c r="AT464" s="51">
        <v>34142731.030085199</v>
      </c>
      <c r="AU464" s="51">
        <v>40493842.6106738</v>
      </c>
      <c r="AV464" s="51">
        <v>46853226.3840748</v>
      </c>
      <c r="AW464" s="51">
        <v>53269365.8780481</v>
      </c>
      <c r="AX464" s="51">
        <v>59668855.494046099</v>
      </c>
      <c r="AY464" s="51">
        <v>66085761.255018599</v>
      </c>
      <c r="AZ464" s="51">
        <v>72574990.495082393</v>
      </c>
      <c r="BA464" s="51">
        <v>78942814.115151793</v>
      </c>
      <c r="BB464" s="51">
        <v>78942814.115151793</v>
      </c>
      <c r="BC464" s="51">
        <v>86641913.726107299</v>
      </c>
      <c r="BD464" s="51">
        <v>94459567.407825604</v>
      </c>
      <c r="BE464" s="51">
        <v>102572001.616815</v>
      </c>
      <c r="BF464" s="51">
        <v>110531152.38603701</v>
      </c>
      <c r="BG464" s="51">
        <v>118471685.338229</v>
      </c>
      <c r="BH464" s="51">
        <v>126412196.270346</v>
      </c>
      <c r="BI464" s="51">
        <v>134408373.98175099</v>
      </c>
      <c r="BJ464" s="51">
        <v>142160701.89034301</v>
      </c>
      <c r="BK464" s="51">
        <v>120268208.124708</v>
      </c>
      <c r="BL464" s="51">
        <v>127995039.02752499</v>
      </c>
      <c r="BM464" s="51">
        <v>135499211.889101</v>
      </c>
    </row>
    <row r="465" spans="1:93" outlineLevel="1">
      <c r="A465" s="50" t="s">
        <v>1199</v>
      </c>
      <c r="B465" s="51" t="s">
        <v>775</v>
      </c>
      <c r="AC465" s="51">
        <v>190692.41464960799</v>
      </c>
      <c r="AD465" s="51">
        <v>381426.324424816</v>
      </c>
      <c r="AE465" s="51">
        <v>572421.78448196</v>
      </c>
      <c r="AF465" s="51">
        <v>769267.65852376795</v>
      </c>
      <c r="AG465" s="51">
        <v>966021.86860877601</v>
      </c>
      <c r="AH465" s="51">
        <v>1167245.6341740501</v>
      </c>
      <c r="AI465" s="51">
        <v>1365773.3426819399</v>
      </c>
      <c r="AJ465" s="51">
        <v>1563085.20713175</v>
      </c>
      <c r="AK465" s="51">
        <v>1753764.75548969</v>
      </c>
      <c r="AL465" s="51">
        <v>1941853.8046073001</v>
      </c>
      <c r="AM465" s="51">
        <v>2118127.6703228401</v>
      </c>
      <c r="AN465" s="51">
        <v>2308744.53035864</v>
      </c>
      <c r="AO465" s="51">
        <v>2308744.53035864</v>
      </c>
      <c r="AP465" s="51">
        <v>10040480.0879656</v>
      </c>
      <c r="AQ465" s="51">
        <v>17776433.913475901</v>
      </c>
      <c r="AR465" s="51">
        <v>25436843.8720093</v>
      </c>
      <c r="AS465" s="51">
        <v>33064627.666903701</v>
      </c>
      <c r="AT465" s="51">
        <v>40723038.744056404</v>
      </c>
      <c r="AU465" s="51">
        <v>48298196.183460899</v>
      </c>
      <c r="AV465" s="51">
        <v>55883220.110349998</v>
      </c>
      <c r="AW465" s="51">
        <v>63535938.253198899</v>
      </c>
      <c r="AX465" s="51">
        <v>71168797.597251907</v>
      </c>
      <c r="AY465" s="51">
        <v>78822429.689271197</v>
      </c>
      <c r="AZ465" s="51">
        <v>86562324.120367706</v>
      </c>
      <c r="BA465" s="51">
        <v>94157414.500422597</v>
      </c>
      <c r="BB465" s="51">
        <v>94157414.500422597</v>
      </c>
      <c r="BC465" s="51">
        <v>103340356.880603</v>
      </c>
      <c r="BD465" s="51">
        <v>112664702.185251</v>
      </c>
      <c r="BE465" s="51">
        <v>122340640.888285</v>
      </c>
      <c r="BF465" s="51">
        <v>131833753.927756</v>
      </c>
      <c r="BG465" s="51">
        <v>141304660.949682</v>
      </c>
      <c r="BH465" s="51">
        <v>150775541.707618</v>
      </c>
      <c r="BI465" s="51">
        <v>160312817.86923999</v>
      </c>
      <c r="BJ465" s="51">
        <v>169559247.204375</v>
      </c>
      <c r="BK465" s="51">
        <v>143447426.47637299</v>
      </c>
      <c r="BL465" s="51">
        <v>152663444.78337201</v>
      </c>
      <c r="BM465" s="51">
        <v>161613892.30072999</v>
      </c>
    </row>
    <row r="466" spans="1:93" outlineLevel="1">
      <c r="A466" s="50" t="s">
        <v>1200</v>
      </c>
      <c r="B466" s="51" t="s">
        <v>775</v>
      </c>
      <c r="AC466" s="51">
        <v>166518.46165630801</v>
      </c>
      <c r="AD466" s="51">
        <v>333073.15812821599</v>
      </c>
      <c r="AE466" s="51">
        <v>499856.24832345999</v>
      </c>
      <c r="AF466" s="51">
        <v>671748.09933946806</v>
      </c>
      <c r="AG466" s="51">
        <v>843559.90657867596</v>
      </c>
      <c r="AH466" s="51">
        <v>1019274.66666595</v>
      </c>
      <c r="AI466" s="51">
        <v>1192635.1470900399</v>
      </c>
      <c r="AJ466" s="51">
        <v>1364933.9152140501</v>
      </c>
      <c r="AK466" s="51">
        <v>1531441.1416300901</v>
      </c>
      <c r="AL466" s="51">
        <v>1695686.2647044</v>
      </c>
      <c r="AM466" s="51">
        <v>1849614.0074680401</v>
      </c>
      <c r="AN466" s="51">
        <v>2016066.4925196399</v>
      </c>
      <c r="AO466" s="51">
        <v>2016066.4925196399</v>
      </c>
      <c r="AP466" s="51">
        <v>8767654.9778393209</v>
      </c>
      <c r="AQ466" s="51">
        <v>15522926.9839922</v>
      </c>
      <c r="AR466" s="51">
        <v>22212231.7698985</v>
      </c>
      <c r="AS466" s="51">
        <v>28873046.389644202</v>
      </c>
      <c r="AT466" s="51">
        <v>35560605.6910583</v>
      </c>
      <c r="AU466" s="51">
        <v>42175465.364065103</v>
      </c>
      <c r="AV466" s="51">
        <v>48798940.756375097</v>
      </c>
      <c r="AW466" s="51">
        <v>55481528.8130529</v>
      </c>
      <c r="AX466" s="51">
        <v>62146775.5579018</v>
      </c>
      <c r="AY466" s="51">
        <v>68830161.703009993</v>
      </c>
      <c r="AZ466" s="51">
        <v>75588874.766749799</v>
      </c>
      <c r="BA466" s="51">
        <v>82221140.494525403</v>
      </c>
      <c r="BB466" s="51">
        <v>82221140.494525403</v>
      </c>
      <c r="BC466" s="51">
        <v>90239967.260319993</v>
      </c>
      <c r="BD466" s="51">
        <v>98382271.394100994</v>
      </c>
      <c r="BE466" s="51">
        <v>106831597.660541</v>
      </c>
      <c r="BF466" s="51">
        <v>115121274.953509</v>
      </c>
      <c r="BG466" s="51">
        <v>123391561.27128901</v>
      </c>
      <c r="BH466" s="51">
        <v>131661824.654548</v>
      </c>
      <c r="BI466" s="51">
        <v>139990066.53948501</v>
      </c>
      <c r="BJ466" s="51">
        <v>148064332.06037501</v>
      </c>
      <c r="BK466" s="51">
        <v>125262689.810148</v>
      </c>
      <c r="BL466" s="51">
        <v>133310399.489097</v>
      </c>
      <c r="BM466" s="51">
        <v>141126204.614144</v>
      </c>
    </row>
    <row r="467" spans="1:93" outlineLevel="1">
      <c r="A467" s="50" t="s">
        <v>1201</v>
      </c>
      <c r="B467" s="51" t="s">
        <v>775</v>
      </c>
      <c r="AC467" s="51">
        <v>26602280.652659301</v>
      </c>
      <c r="AD467" s="51">
        <v>26586071.305318698</v>
      </c>
      <c r="AE467" s="51">
        <v>26569861.957977999</v>
      </c>
      <c r="AF467" s="51">
        <v>26553652.6106374</v>
      </c>
      <c r="AG467" s="51">
        <v>26537443.263296701</v>
      </c>
      <c r="AH467" s="51">
        <v>26521233.915956099</v>
      </c>
      <c r="AI467" s="51">
        <v>26505024.568615399</v>
      </c>
      <c r="AJ467" s="51">
        <v>26488815.221274801</v>
      </c>
      <c r="AK467" s="51">
        <v>26472605.873934101</v>
      </c>
      <c r="AL467" s="51">
        <v>26456396.526593499</v>
      </c>
      <c r="AM467" s="51">
        <v>26456396.526593499</v>
      </c>
      <c r="AN467" s="51">
        <v>26456396.526593499</v>
      </c>
      <c r="AO467" s="51">
        <v>26456396.526593499</v>
      </c>
      <c r="AP467" s="51">
        <v>26453502.2521841</v>
      </c>
      <c r="AQ467" s="51">
        <v>26423905.241025999</v>
      </c>
      <c r="AR467" s="51">
        <v>26394308.229867902</v>
      </c>
      <c r="AS467" s="51">
        <v>26364711.2187098</v>
      </c>
      <c r="AT467" s="51">
        <v>26335114.207551699</v>
      </c>
      <c r="AU467" s="51">
        <v>26305517.196393501</v>
      </c>
      <c r="AV467" s="51">
        <v>26275920.1852354</v>
      </c>
      <c r="AW467" s="51">
        <v>26246323.174077298</v>
      </c>
      <c r="AX467" s="51">
        <v>26216726.162919201</v>
      </c>
      <c r="AY467" s="51">
        <v>26187129.1517611</v>
      </c>
      <c r="AZ467" s="51">
        <v>26157532.140602998</v>
      </c>
      <c r="BA467" s="51">
        <v>26127935.1294448</v>
      </c>
      <c r="BB467" s="51">
        <v>26127935.1294448</v>
      </c>
      <c r="BC467" s="51">
        <v>29815841.7545573</v>
      </c>
      <c r="BD467" s="51">
        <v>33503748.3796698</v>
      </c>
      <c r="BE467" s="51">
        <v>37191655.004782297</v>
      </c>
      <c r="BF467" s="51">
        <v>40879561.6298948</v>
      </c>
      <c r="BG467" s="51">
        <v>44567468.255007297</v>
      </c>
      <c r="BH467" s="51">
        <v>48255374.880119801</v>
      </c>
      <c r="BI467" s="51">
        <v>51943281.505232297</v>
      </c>
      <c r="BJ467" s="51">
        <v>55631188.130344801</v>
      </c>
      <c r="BK467" s="51">
        <v>59319094.755457297</v>
      </c>
      <c r="BL467" s="51">
        <v>63007001.380569801</v>
      </c>
      <c r="BM467" s="51">
        <v>66694908.005682297</v>
      </c>
      <c r="BN467" s="51">
        <v>70382814.630794793</v>
      </c>
      <c r="BO467" s="51">
        <v>70382814.630794793</v>
      </c>
      <c r="BP467" s="51">
        <v>83613827.705794796</v>
      </c>
      <c r="BQ467" s="51">
        <v>96844840.780794799</v>
      </c>
      <c r="BR467" s="51">
        <v>110075853.855794</v>
      </c>
      <c r="BS467" s="51">
        <v>123306866.930794</v>
      </c>
      <c r="BT467" s="51">
        <v>136537880.00579399</v>
      </c>
      <c r="BU467" s="51">
        <v>149768893.08079401</v>
      </c>
      <c r="BV467" s="51">
        <v>162999906.15579399</v>
      </c>
      <c r="BW467" s="51">
        <v>176230919.23079401</v>
      </c>
      <c r="BX467" s="51">
        <v>189461932.305794</v>
      </c>
      <c r="BY467" s="51">
        <v>202692945.38079399</v>
      </c>
      <c r="BZ467" s="51">
        <v>215923958.45579401</v>
      </c>
      <c r="CA467" s="51">
        <v>172416515.14485899</v>
      </c>
      <c r="CB467" s="51">
        <v>172416515.14485899</v>
      </c>
      <c r="CC467" s="51">
        <v>184810138.63652599</v>
      </c>
      <c r="CD467" s="51">
        <v>197203762.12819299</v>
      </c>
      <c r="CE467" s="51">
        <v>209597385.61985901</v>
      </c>
      <c r="CF467" s="51">
        <v>221991009.11152601</v>
      </c>
      <c r="CG467" s="51">
        <v>234384632.603192</v>
      </c>
      <c r="CH467" s="51">
        <v>246778256.094859</v>
      </c>
      <c r="CI467" s="51">
        <v>259171879.58652601</v>
      </c>
      <c r="CJ467" s="51">
        <v>271565503.078192</v>
      </c>
      <c r="CK467" s="51">
        <v>283959126.56985903</v>
      </c>
      <c r="CL467" s="51">
        <v>296352750.061526</v>
      </c>
      <c r="CM467" s="51">
        <v>308746373.55319297</v>
      </c>
      <c r="CN467" s="51">
        <v>321139997.04485899</v>
      </c>
      <c r="CO467" s="51">
        <v>321139997.04485899</v>
      </c>
    </row>
    <row r="468" spans="1:93" outlineLevel="1">
      <c r="A468" s="50" t="s">
        <v>1202</v>
      </c>
      <c r="B468" s="51" t="s">
        <v>775</v>
      </c>
      <c r="AC468" s="51">
        <v>-19333.364960976</v>
      </c>
      <c r="AD468" s="51">
        <v>-38666.729921951999</v>
      </c>
      <c r="AE468" s="51">
        <v>-58000.0948829279</v>
      </c>
      <c r="AF468" s="51">
        <v>-77333.459843903998</v>
      </c>
      <c r="AG468" s="51">
        <v>-96666.8248048799</v>
      </c>
      <c r="AH468" s="51">
        <v>-116000.189765855</v>
      </c>
      <c r="AI468" s="51">
        <v>-135333.55472683199</v>
      </c>
      <c r="AJ468" s="51">
        <v>-154666.919687808</v>
      </c>
      <c r="AK468" s="51">
        <v>-174000.28464878301</v>
      </c>
      <c r="AL468" s="51">
        <v>-193333.64960975901</v>
      </c>
      <c r="AM468" s="51">
        <v>-193333.64960975901</v>
      </c>
      <c r="AN468" s="51">
        <v>-193333.64960975901</v>
      </c>
      <c r="AO468" s="51">
        <v>-193333.64960975901</v>
      </c>
      <c r="AP468" s="51">
        <v>-196785.73575959899</v>
      </c>
      <c r="AQ468" s="51">
        <v>-232086.960815039</v>
      </c>
      <c r="AR468" s="51">
        <v>-267388.18587047898</v>
      </c>
      <c r="AS468" s="51">
        <v>-302689.41092591902</v>
      </c>
      <c r="AT468" s="51">
        <v>-337990.63598135998</v>
      </c>
      <c r="AU468" s="51">
        <v>-373291.86103679897</v>
      </c>
      <c r="AV468" s="51">
        <v>-408593.08609223901</v>
      </c>
      <c r="AW468" s="51">
        <v>-443894.31114767998</v>
      </c>
      <c r="AX468" s="51">
        <v>-479195.53620311897</v>
      </c>
      <c r="AY468" s="51">
        <v>-514496.76125855901</v>
      </c>
      <c r="AZ468" s="51">
        <v>-549797.98631399905</v>
      </c>
      <c r="BA468" s="51">
        <v>-585099.21136943903</v>
      </c>
      <c r="BB468" s="51">
        <v>-585099.21136943903</v>
      </c>
      <c r="BC468" s="51">
        <v>3813575.4068555599</v>
      </c>
      <c r="BD468" s="51">
        <v>8212250.0250805598</v>
      </c>
      <c r="BE468" s="51">
        <v>12610924.643305499</v>
      </c>
      <c r="BF468" s="51">
        <v>17009599.2615305</v>
      </c>
      <c r="BG468" s="51">
        <v>21408273.879755501</v>
      </c>
      <c r="BH468" s="51">
        <v>25806948.497980502</v>
      </c>
      <c r="BI468" s="51">
        <v>30205623.116205499</v>
      </c>
      <c r="BJ468" s="51">
        <v>34604297.734430499</v>
      </c>
      <c r="BK468" s="51">
        <v>39002972.3526555</v>
      </c>
      <c r="BL468" s="51">
        <v>43401646.970880501</v>
      </c>
      <c r="BM468" s="51">
        <v>47800321.589105502</v>
      </c>
      <c r="BN468" s="51">
        <v>52198996.207330503</v>
      </c>
      <c r="BO468" s="51">
        <v>52198996.207330503</v>
      </c>
      <c r="BP468" s="51">
        <v>67980014.357330501</v>
      </c>
      <c r="BQ468" s="51">
        <v>83761032.507330507</v>
      </c>
      <c r="BR468" s="51">
        <v>99542050.657330498</v>
      </c>
      <c r="BS468" s="51">
        <v>115323068.80733</v>
      </c>
      <c r="BT468" s="51">
        <v>131104086.95733</v>
      </c>
      <c r="BU468" s="51">
        <v>146885105.10732999</v>
      </c>
      <c r="BV468" s="51">
        <v>162666123.25733</v>
      </c>
      <c r="BW468" s="51">
        <v>178447141.40733001</v>
      </c>
      <c r="BX468" s="51">
        <v>194228159.55733001</v>
      </c>
      <c r="BY468" s="51">
        <v>210009177.70732999</v>
      </c>
      <c r="BZ468" s="51">
        <v>225790195.85732999</v>
      </c>
      <c r="CA468" s="51">
        <v>180294762.10981101</v>
      </c>
      <c r="CB468" s="51">
        <v>180294762.10981101</v>
      </c>
      <c r="CC468" s="51">
        <v>195077001.093144</v>
      </c>
      <c r="CD468" s="51">
        <v>209859240.07647699</v>
      </c>
      <c r="CE468" s="51">
        <v>224641479.059811</v>
      </c>
      <c r="CF468" s="51">
        <v>239423718.04314399</v>
      </c>
      <c r="CG468" s="51">
        <v>254205957.02647701</v>
      </c>
      <c r="CH468" s="51">
        <v>268988196.00981098</v>
      </c>
      <c r="CI468" s="51">
        <v>283770434.99314398</v>
      </c>
      <c r="CJ468" s="51">
        <v>298552673.97647703</v>
      </c>
      <c r="CK468" s="51">
        <v>313334912.95981097</v>
      </c>
      <c r="CL468" s="51">
        <v>328117151.94314402</v>
      </c>
      <c r="CM468" s="51">
        <v>342899390.92647702</v>
      </c>
      <c r="CN468" s="51">
        <v>357681629.90981102</v>
      </c>
      <c r="CO468" s="51">
        <v>357681629.90981102</v>
      </c>
    </row>
    <row r="469" spans="1:93" outlineLevel="1">
      <c r="A469" s="50" t="s">
        <v>1203</v>
      </c>
      <c r="B469" s="51" t="s">
        <v>775</v>
      </c>
      <c r="AC469" s="51">
        <v>-16882.486898375999</v>
      </c>
      <c r="AD469" s="51">
        <v>-33764.973796751998</v>
      </c>
      <c r="AE469" s="51">
        <v>-50647.460695128</v>
      </c>
      <c r="AF469" s="51">
        <v>-67529.947593503995</v>
      </c>
      <c r="AG469" s="51">
        <v>-84412.434491880005</v>
      </c>
      <c r="AH469" s="51">
        <v>-101294.921390256</v>
      </c>
      <c r="AI469" s="51">
        <v>-118177.408288632</v>
      </c>
      <c r="AJ469" s="51">
        <v>-135059.89518700799</v>
      </c>
      <c r="AK469" s="51">
        <v>-151942.38208538399</v>
      </c>
      <c r="AL469" s="51">
        <v>-168824.86898375899</v>
      </c>
      <c r="AM469" s="51">
        <v>-168824.86898375899</v>
      </c>
      <c r="AN469" s="51">
        <v>-168824.86898375899</v>
      </c>
      <c r="AO469" s="51">
        <v>-168824.86898375899</v>
      </c>
      <c r="AP469" s="51">
        <v>-171839.33642459899</v>
      </c>
      <c r="AQ469" s="51">
        <v>-202665.44821104</v>
      </c>
      <c r="AR469" s="51">
        <v>-233491.55999748001</v>
      </c>
      <c r="AS469" s="51">
        <v>-264317.67178391898</v>
      </c>
      <c r="AT469" s="51">
        <v>-295143.78357035998</v>
      </c>
      <c r="AU469" s="51">
        <v>-325969.89535679901</v>
      </c>
      <c r="AV469" s="51">
        <v>-356796.00714323903</v>
      </c>
      <c r="AW469" s="51">
        <v>-387622.11892967898</v>
      </c>
      <c r="AX469" s="51">
        <v>-418448.230716119</v>
      </c>
      <c r="AY469" s="51">
        <v>-449274.34250255901</v>
      </c>
      <c r="AZ469" s="51">
        <v>-480100.45428899903</v>
      </c>
      <c r="BA469" s="51">
        <v>-510926.56607543898</v>
      </c>
      <c r="BB469" s="51">
        <v>-510926.56607543898</v>
      </c>
      <c r="BC469" s="51">
        <v>3330130.9405870601</v>
      </c>
      <c r="BD469" s="51">
        <v>7171188.4472495597</v>
      </c>
      <c r="BE469" s="51">
        <v>11012245.953911999</v>
      </c>
      <c r="BF469" s="51">
        <v>14853303.4605745</v>
      </c>
      <c r="BG469" s="51">
        <v>18694360.967236999</v>
      </c>
      <c r="BH469" s="51">
        <v>22535418.473899499</v>
      </c>
      <c r="BI469" s="51">
        <v>26376475.980562001</v>
      </c>
      <c r="BJ469" s="51">
        <v>30217533.487224501</v>
      </c>
      <c r="BK469" s="51">
        <v>34058590.993887</v>
      </c>
      <c r="BL469" s="51">
        <v>37899648.500549503</v>
      </c>
      <c r="BM469" s="51">
        <v>41740706.007211998</v>
      </c>
      <c r="BN469" s="51">
        <v>45581763.513874501</v>
      </c>
      <c r="BO469" s="51">
        <v>45581763.513874501</v>
      </c>
      <c r="BP469" s="51">
        <v>59362232.288874499</v>
      </c>
      <c r="BQ469" s="51">
        <v>73142701.063874498</v>
      </c>
      <c r="BR469" s="51">
        <v>86923169.838874504</v>
      </c>
      <c r="BS469" s="51">
        <v>100703638.613874</v>
      </c>
      <c r="BT469" s="51">
        <v>114484107.38887399</v>
      </c>
      <c r="BU469" s="51">
        <v>128264576.163874</v>
      </c>
      <c r="BV469" s="51">
        <v>142045044.93887401</v>
      </c>
      <c r="BW469" s="51">
        <v>155825513.71387401</v>
      </c>
      <c r="BX469" s="51">
        <v>169605982.48887399</v>
      </c>
      <c r="BY469" s="51">
        <v>183386451.26387399</v>
      </c>
      <c r="BZ469" s="51">
        <v>197166920.038874</v>
      </c>
      <c r="CA469" s="51">
        <v>157438912.74532899</v>
      </c>
      <c r="CB469" s="51">
        <v>157438912.74532899</v>
      </c>
      <c r="CC469" s="51">
        <v>170347216.936995</v>
      </c>
      <c r="CD469" s="51">
        <v>183255521.12866199</v>
      </c>
      <c r="CE469" s="51">
        <v>196163825.32032901</v>
      </c>
      <c r="CF469" s="51">
        <v>209072129.51199499</v>
      </c>
      <c r="CG469" s="51">
        <v>221980433.70366201</v>
      </c>
      <c r="CH469" s="51">
        <v>234888737.895329</v>
      </c>
      <c r="CI469" s="51">
        <v>247797042.08699501</v>
      </c>
      <c r="CJ469" s="51">
        <v>260705346.278662</v>
      </c>
      <c r="CK469" s="51">
        <v>273613650.47032899</v>
      </c>
      <c r="CL469" s="51">
        <v>286521954.66199499</v>
      </c>
      <c r="CM469" s="51">
        <v>299430258.85366201</v>
      </c>
      <c r="CN469" s="51">
        <v>312338563.04532897</v>
      </c>
      <c r="CO469" s="51">
        <v>312338563.04532897</v>
      </c>
    </row>
    <row r="470" spans="1:93" outlineLevel="1">
      <c r="A470" s="50" t="s">
        <v>1204</v>
      </c>
      <c r="B470" s="51" t="s">
        <v>775</v>
      </c>
      <c r="AC470" s="51">
        <v>743.31494561926002</v>
      </c>
      <c r="AD470" s="51">
        <v>1486.6723739445199</v>
      </c>
      <c r="AE470" s="51">
        <v>2776.1569634468501</v>
      </c>
      <c r="AF470" s="51">
        <v>3916.40463013519</v>
      </c>
      <c r="AG470" s="51">
        <v>5206.0436909615401</v>
      </c>
      <c r="AH470" s="51">
        <v>6101.1172771687598</v>
      </c>
      <c r="AI470" s="51">
        <v>6996.2296976399803</v>
      </c>
      <c r="AJ470" s="51">
        <v>8246.9100832125005</v>
      </c>
      <c r="AK470" s="51">
        <v>9267.3794318149794</v>
      </c>
      <c r="AL470" s="51">
        <v>10287.8454411654</v>
      </c>
      <c r="AM470" s="51">
        <v>11538.5468516579</v>
      </c>
      <c r="AN470" s="51">
        <v>12234.7778370056</v>
      </c>
      <c r="AO470" s="51">
        <v>12234.7778370056</v>
      </c>
      <c r="AP470" s="51">
        <v>13167.5019953477</v>
      </c>
      <c r="AQ470" s="51">
        <v>13934.542417328799</v>
      </c>
      <c r="AR470" s="51">
        <v>15111.807094923</v>
      </c>
      <c r="AS470" s="51">
        <v>16289.1107922951</v>
      </c>
      <c r="AT470" s="51">
        <v>17620.107918217702</v>
      </c>
      <c r="AU470" s="51">
        <v>18543.564519387601</v>
      </c>
      <c r="AV470" s="51">
        <v>19671.379933828499</v>
      </c>
      <c r="AW470" s="51">
        <v>20723.9397557257</v>
      </c>
      <c r="AX470" s="51">
        <v>21776.496423885001</v>
      </c>
      <c r="AY470" s="51">
        <v>23065.779786969899</v>
      </c>
      <c r="AZ470" s="51">
        <v>24118.353831607099</v>
      </c>
      <c r="BA470" s="51">
        <v>24837.2500263892</v>
      </c>
      <c r="BB470" s="51">
        <v>24837.2500263892</v>
      </c>
      <c r="BC470" s="51">
        <v>25706.631554454601</v>
      </c>
      <c r="BD470" s="51">
        <v>26576.013322907598</v>
      </c>
      <c r="BE470" s="51">
        <v>27641.2672375927</v>
      </c>
      <c r="BF470" s="51">
        <v>28666.806635471799</v>
      </c>
      <c r="BG470" s="51">
        <v>29732.077986267901</v>
      </c>
      <c r="BH470" s="51">
        <v>30621.251449179901</v>
      </c>
      <c r="BI470" s="51">
        <v>31510.425625241802</v>
      </c>
      <c r="BJ470" s="51">
        <v>32469.235162094399</v>
      </c>
      <c r="BK470" s="51">
        <v>33374.657956773699</v>
      </c>
      <c r="BL470" s="51">
        <v>34280.0711680022</v>
      </c>
      <c r="BM470" s="51">
        <v>35238.876858653901</v>
      </c>
      <c r="BN470" s="51">
        <v>36078.722846239201</v>
      </c>
      <c r="BO470" s="51">
        <v>36078.722846239201</v>
      </c>
      <c r="BP470" s="51">
        <v>36974.185823573498</v>
      </c>
      <c r="BQ470" s="51">
        <v>37869.649048506901</v>
      </c>
      <c r="BR470" s="51">
        <v>38966.860584831498</v>
      </c>
      <c r="BS470" s="51">
        <v>40023.1661686894</v>
      </c>
      <c r="BT470" s="51">
        <v>41120.395664208401</v>
      </c>
      <c r="BU470" s="51">
        <v>42036.244334512798</v>
      </c>
      <c r="BV470" s="51">
        <v>42952.093739361299</v>
      </c>
      <c r="BW470" s="51">
        <v>43939.667566098899</v>
      </c>
      <c r="BX470" s="51">
        <v>44872.2530481875</v>
      </c>
      <c r="BY470" s="51">
        <v>45804.8286593218</v>
      </c>
      <c r="BZ470" s="51">
        <v>46792.398524472497</v>
      </c>
      <c r="CA470" s="51">
        <v>47657.439897063203</v>
      </c>
      <c r="CB470" s="51">
        <v>47657.439897063203</v>
      </c>
      <c r="CC470" s="51">
        <v>48579.766761134699</v>
      </c>
      <c r="CD470" s="51">
        <v>49502.093880233297</v>
      </c>
      <c r="CE470" s="51">
        <v>50632.221759482898</v>
      </c>
      <c r="CF470" s="51">
        <v>51720.216507809797</v>
      </c>
      <c r="CG470" s="51">
        <v>52850.362885029601</v>
      </c>
      <c r="CH470" s="51">
        <v>53793.687012801398</v>
      </c>
      <c r="CI470" s="51">
        <v>54737.011897153803</v>
      </c>
      <c r="CJ470" s="51">
        <v>55754.212935844997</v>
      </c>
      <c r="CK470" s="51">
        <v>56714.775979706399</v>
      </c>
      <c r="CL470" s="51">
        <v>57675.328856484899</v>
      </c>
      <c r="CM470" s="51">
        <v>58692.525814741501</v>
      </c>
      <c r="CN470" s="51">
        <v>59583.5184322032</v>
      </c>
      <c r="CO470" s="51">
        <v>59583.5184322032</v>
      </c>
    </row>
    <row r="471" spans="1:93" outlineLevel="1">
      <c r="A471" s="50" t="s">
        <v>1205</v>
      </c>
      <c r="B471" s="51" t="s">
        <v>775</v>
      </c>
      <c r="AC471" s="51">
        <v>886.57358144011698</v>
      </c>
      <c r="AD471" s="51">
        <v>1773.1978332522399</v>
      </c>
      <c r="AE471" s="51">
        <v>3311.2040007113201</v>
      </c>
      <c r="AF471" s="51">
        <v>4671.2109043024102</v>
      </c>
      <c r="AG471" s="51">
        <v>6209.4013142494896</v>
      </c>
      <c r="AH471" s="51">
        <v>7276.9818864591298</v>
      </c>
      <c r="AI471" s="51">
        <v>8344.6087774367697</v>
      </c>
      <c r="AJ471" s="51">
        <v>9836.3320304250101</v>
      </c>
      <c r="AK471" s="51">
        <v>11053.475813786699</v>
      </c>
      <c r="AL471" s="51">
        <v>12270.615614324501</v>
      </c>
      <c r="AM471" s="51">
        <v>13762.363944352701</v>
      </c>
      <c r="AN471" s="51">
        <v>14592.7791025937</v>
      </c>
      <c r="AO471" s="51">
        <v>14592.7791025937</v>
      </c>
      <c r="AP471" s="51">
        <v>15705.266618727401</v>
      </c>
      <c r="AQ471" s="51">
        <v>16620.138273108802</v>
      </c>
      <c r="AR471" s="51">
        <v>18024.296453526</v>
      </c>
      <c r="AS471" s="51">
        <v>19428.501173979101</v>
      </c>
      <c r="AT471" s="51">
        <v>21016.0205636674</v>
      </c>
      <c r="AU471" s="51">
        <v>22117.454391991199</v>
      </c>
      <c r="AV471" s="51">
        <v>23462.632982946699</v>
      </c>
      <c r="AW471" s="51">
        <v>24718.052016936399</v>
      </c>
      <c r="AX471" s="51">
        <v>25973.467289370001</v>
      </c>
      <c r="AY471" s="51">
        <v>27511.233448167</v>
      </c>
      <c r="AZ471" s="51">
        <v>28766.6694460367</v>
      </c>
      <c r="BA471" s="51">
        <v>29624.118065693601</v>
      </c>
      <c r="BB471" s="51">
        <v>29624.118065693601</v>
      </c>
      <c r="BC471" s="51">
        <v>30661.0549650758</v>
      </c>
      <c r="BD471" s="51">
        <v>31697.9921511752</v>
      </c>
      <c r="BE471" s="51">
        <v>32968.551802708498</v>
      </c>
      <c r="BF471" s="51">
        <v>34191.742782849702</v>
      </c>
      <c r="BG471" s="51">
        <v>35462.323230945003</v>
      </c>
      <c r="BH471" s="51">
        <v>36522.866552697596</v>
      </c>
      <c r="BI471" s="51">
        <v>37583.410725045003</v>
      </c>
      <c r="BJ471" s="51">
        <v>38727.011038769597</v>
      </c>
      <c r="BK471" s="51">
        <v>39806.935416084001</v>
      </c>
      <c r="BL471" s="51">
        <v>40886.848362935001</v>
      </c>
      <c r="BM471" s="51">
        <v>42030.444089182703</v>
      </c>
      <c r="BN471" s="51">
        <v>43032.153081393597</v>
      </c>
      <c r="BO471" s="51">
        <v>43032.153081393597</v>
      </c>
      <c r="BP471" s="51">
        <v>44100.198091844599</v>
      </c>
      <c r="BQ471" s="51">
        <v>45168.243397614402</v>
      </c>
      <c r="BR471" s="51">
        <v>46476.9198437019</v>
      </c>
      <c r="BS471" s="51">
        <v>47736.806558068798</v>
      </c>
      <c r="BT471" s="51">
        <v>49045.504424615297</v>
      </c>
      <c r="BU471" s="51">
        <v>50137.8640502009</v>
      </c>
      <c r="BV471" s="51">
        <v>51230.224551899097</v>
      </c>
      <c r="BW471" s="51">
        <v>52408.132879543198</v>
      </c>
      <c r="BX471" s="51">
        <v>53520.454992433799</v>
      </c>
      <c r="BY471" s="51">
        <v>54632.765331947099</v>
      </c>
      <c r="BZ471" s="51">
        <v>55810.668934490001</v>
      </c>
      <c r="CA471" s="51">
        <v>56842.4292028817</v>
      </c>
      <c r="CB471" s="51">
        <v>56842.4292028817</v>
      </c>
      <c r="CC471" s="51">
        <v>57942.515560565502</v>
      </c>
      <c r="CD471" s="51">
        <v>59042.602222427799</v>
      </c>
      <c r="CE471" s="51">
        <v>60390.538958123303</v>
      </c>
      <c r="CF471" s="51">
        <v>61688.222270287297</v>
      </c>
      <c r="CG471" s="51">
        <v>63036.181069055398</v>
      </c>
      <c r="CH471" s="51">
        <v>64161.311480257798</v>
      </c>
      <c r="CI471" s="51">
        <v>65286.4427938562</v>
      </c>
      <c r="CJ471" s="51">
        <v>66499.688367932205</v>
      </c>
      <c r="CK471" s="51">
        <v>67645.380141001093</v>
      </c>
      <c r="CL471" s="51">
        <v>68791.059787491598</v>
      </c>
      <c r="CM471" s="51">
        <v>70004.300494713301</v>
      </c>
      <c r="CN471" s="51">
        <v>71067.013575561694</v>
      </c>
      <c r="CO471" s="51">
        <v>71067.013575561694</v>
      </c>
    </row>
    <row r="472" spans="1:93" outlineLevel="1">
      <c r="A472" s="50" t="s">
        <v>1206</v>
      </c>
      <c r="B472" s="51" t="s">
        <v>775</v>
      </c>
      <c r="AC472" s="51">
        <v>774.18322694062101</v>
      </c>
      <c r="AD472" s="51">
        <v>1548.4107008032399</v>
      </c>
      <c r="AE472" s="51">
        <v>2891.4448298418301</v>
      </c>
      <c r="AF472" s="51">
        <v>4079.0445455624099</v>
      </c>
      <c r="AG472" s="51">
        <v>5422.2395607889903</v>
      </c>
      <c r="AH472" s="51">
        <v>6354.4836403721301</v>
      </c>
      <c r="AI472" s="51">
        <v>7286.7681669232798</v>
      </c>
      <c r="AJ472" s="51">
        <v>8589.3866363625202</v>
      </c>
      <c r="AK472" s="51">
        <v>9652.2338963982693</v>
      </c>
      <c r="AL472" s="51">
        <v>10715.077678510001</v>
      </c>
      <c r="AM472" s="51">
        <v>12017.718045989201</v>
      </c>
      <c r="AN472" s="51">
        <v>12742.862016400701</v>
      </c>
      <c r="AO472" s="51">
        <v>12742.862016400701</v>
      </c>
      <c r="AP472" s="51">
        <v>13714.320215924899</v>
      </c>
      <c r="AQ472" s="51">
        <v>14513.2141875623</v>
      </c>
      <c r="AR472" s="51">
        <v>15739.368151551</v>
      </c>
      <c r="AS472" s="51">
        <v>16965.562755725601</v>
      </c>
      <c r="AT472" s="51">
        <v>18351.833348114898</v>
      </c>
      <c r="AU472" s="51">
        <v>19313.639128621198</v>
      </c>
      <c r="AV472" s="51">
        <v>20488.290307224699</v>
      </c>
      <c r="AW472" s="51">
        <v>21584.560689337799</v>
      </c>
      <c r="AX472" s="51">
        <v>22680.827786745002</v>
      </c>
      <c r="AY472" s="51">
        <v>24023.652332862999</v>
      </c>
      <c r="AZ472" s="51">
        <v>25119.937528356098</v>
      </c>
      <c r="BA472" s="51">
        <v>25868.6879459171</v>
      </c>
      <c r="BB472" s="51">
        <v>25868.6879459171</v>
      </c>
      <c r="BC472" s="51">
        <v>26774.173031084501</v>
      </c>
      <c r="BD472" s="51">
        <v>27679.6583666222</v>
      </c>
      <c r="BE472" s="51">
        <v>28789.150000071098</v>
      </c>
      <c r="BF472" s="51">
        <v>29857.277857695801</v>
      </c>
      <c r="BG472" s="51">
        <v>30966.787651340099</v>
      </c>
      <c r="BH472" s="51">
        <v>31892.886588115402</v>
      </c>
      <c r="BI472" s="51">
        <v>32818.986267656102</v>
      </c>
      <c r="BJ472" s="51">
        <v>33817.613115719301</v>
      </c>
      <c r="BK472" s="51">
        <v>34760.636184287403</v>
      </c>
      <c r="BL472" s="51">
        <v>35703.649271424503</v>
      </c>
      <c r="BM472" s="51">
        <v>36702.2721135623</v>
      </c>
      <c r="BN472" s="51">
        <v>37576.995110367097</v>
      </c>
      <c r="BO472" s="51">
        <v>37576.995110367097</v>
      </c>
      <c r="BP472" s="51">
        <v>38509.6447516587</v>
      </c>
      <c r="BQ472" s="51">
        <v>39442.294650831798</v>
      </c>
      <c r="BR472" s="51">
        <v>40585.071037657399</v>
      </c>
      <c r="BS472" s="51">
        <v>41685.242735221203</v>
      </c>
      <c r="BT472" s="51">
        <v>42828.037827048203</v>
      </c>
      <c r="BU472" s="51">
        <v>43781.919735577299</v>
      </c>
      <c r="BV472" s="51">
        <v>44735.802409154603</v>
      </c>
      <c r="BW472" s="51">
        <v>45764.388066596097</v>
      </c>
      <c r="BX472" s="51">
        <v>46735.701830938298</v>
      </c>
      <c r="BY472" s="51">
        <v>47707.005314406699</v>
      </c>
      <c r="BZ472" s="51">
        <v>48735.586845744903</v>
      </c>
      <c r="CA472" s="51">
        <v>49636.551538055101</v>
      </c>
      <c r="CB472" s="51">
        <v>49636.551538055101</v>
      </c>
      <c r="CC472" s="51">
        <v>50597.180665895401</v>
      </c>
      <c r="CD472" s="51">
        <v>51557.8100593536</v>
      </c>
      <c r="CE472" s="51">
        <v>52734.869734487802</v>
      </c>
      <c r="CF472" s="51">
        <v>53868.046579805297</v>
      </c>
      <c r="CG472" s="51">
        <v>55045.1255210909</v>
      </c>
      <c r="CH472" s="51">
        <v>56027.623884124499</v>
      </c>
      <c r="CI472" s="51">
        <v>57010.123035157798</v>
      </c>
      <c r="CJ472" s="51">
        <v>58069.566259355699</v>
      </c>
      <c r="CK472" s="51">
        <v>59070.019433826601</v>
      </c>
      <c r="CL472" s="51">
        <v>60070.462018997503</v>
      </c>
      <c r="CM472" s="51">
        <v>61129.9009933091</v>
      </c>
      <c r="CN472" s="51">
        <v>62057.894630235198</v>
      </c>
      <c r="CO472" s="51">
        <v>62057.894630235198</v>
      </c>
    </row>
    <row r="473" spans="1:93" outlineLevel="1">
      <c r="A473" s="50" t="s">
        <v>1207</v>
      </c>
      <c r="B473" s="51" t="s">
        <v>775</v>
      </c>
      <c r="BC473" s="51">
        <v>4751.6793356620301</v>
      </c>
      <c r="BD473" s="51">
        <v>9509.5017603165106</v>
      </c>
      <c r="BE473" s="51">
        <v>23331.451993334598</v>
      </c>
      <c r="BF473" s="51">
        <v>38268.3728784829</v>
      </c>
      <c r="BG473" s="51">
        <v>53779.6725844256</v>
      </c>
      <c r="BH473" s="51">
        <v>58614.283621485702</v>
      </c>
      <c r="BI473" s="51">
        <v>63464.252381027</v>
      </c>
      <c r="BJ473" s="51">
        <v>68688.949569107906</v>
      </c>
      <c r="BK473" s="51">
        <v>73572.705318107706</v>
      </c>
      <c r="BL473" s="51">
        <v>78229.1667743867</v>
      </c>
      <c r="BM473" s="51">
        <v>83364.789172076999</v>
      </c>
      <c r="BN473" s="51">
        <v>87793.956325599996</v>
      </c>
      <c r="BO473" s="51">
        <v>87793.956325599996</v>
      </c>
      <c r="BP473" s="51">
        <v>92688.186085942303</v>
      </c>
      <c r="BQ473" s="51">
        <v>97588.743228004503</v>
      </c>
      <c r="BR473" s="51">
        <v>111825.352097778</v>
      </c>
      <c r="BS473" s="51">
        <v>127210.38074971399</v>
      </c>
      <c r="BT473" s="51">
        <v>143187.01959246001</v>
      </c>
      <c r="BU473" s="51">
        <v>148166.66900602099</v>
      </c>
      <c r="BV473" s="51">
        <v>153162.136873882</v>
      </c>
      <c r="BW473" s="51">
        <v>158543.575026657</v>
      </c>
      <c r="BX473" s="51">
        <v>163573.84349397701</v>
      </c>
      <c r="BY473" s="51">
        <v>168369.998837661</v>
      </c>
      <c r="BZ473" s="51">
        <v>173659.68995549699</v>
      </c>
      <c r="CA473" s="51">
        <v>178221.73220669999</v>
      </c>
      <c r="CB473" s="51">
        <v>178221.73220669999</v>
      </c>
      <c r="CC473" s="51">
        <v>183262.788847719</v>
      </c>
      <c r="CD473" s="51">
        <v>188310.36269189499</v>
      </c>
      <c r="CE473" s="51">
        <v>202974.069792469</v>
      </c>
      <c r="CF473" s="51">
        <v>218820.64926582301</v>
      </c>
      <c r="CG473" s="51">
        <v>235276.587234245</v>
      </c>
      <c r="CH473" s="51">
        <v>240405.626117868</v>
      </c>
      <c r="CI473" s="51">
        <v>245550.95800938099</v>
      </c>
      <c r="CJ473" s="51">
        <v>251093.83929339799</v>
      </c>
      <c r="CK473" s="51">
        <v>256275.015802268</v>
      </c>
      <c r="CL473" s="51">
        <v>261215.05579437199</v>
      </c>
      <c r="CM473" s="51">
        <v>266663.43763263</v>
      </c>
      <c r="CN473" s="51">
        <v>271362.34114779998</v>
      </c>
      <c r="CO473" s="51">
        <v>271362.34114779998</v>
      </c>
    </row>
    <row r="474" spans="1:93" outlineLevel="1">
      <c r="A474" s="50" t="s">
        <v>1208</v>
      </c>
      <c r="B474" s="51" t="s">
        <v>775</v>
      </c>
      <c r="BC474" s="51">
        <v>5667.4675940536399</v>
      </c>
      <c r="BD474" s="51">
        <v>11342.2622308921</v>
      </c>
      <c r="BE474" s="51">
        <v>27828.108496723598</v>
      </c>
      <c r="BF474" s="51">
        <v>45643.813027998804</v>
      </c>
      <c r="BG474" s="51">
        <v>64144.596059654199</v>
      </c>
      <c r="BH474" s="51">
        <v>69910.978731302806</v>
      </c>
      <c r="BI474" s="51">
        <v>75695.679009913496</v>
      </c>
      <c r="BJ474" s="51">
        <v>81927.328898397798</v>
      </c>
      <c r="BK474" s="51">
        <v>87752.327912324894</v>
      </c>
      <c r="BL474" s="51">
        <v>93306.226343214003</v>
      </c>
      <c r="BM474" s="51">
        <v>99431.634111318504</v>
      </c>
      <c r="BN474" s="51">
        <v>104714.431947199</v>
      </c>
      <c r="BO474" s="51">
        <v>104714.431947199</v>
      </c>
      <c r="BP474" s="51">
        <v>110551.92362228299</v>
      </c>
      <c r="BQ474" s="51">
        <v>116396.962151503</v>
      </c>
      <c r="BR474" s="51">
        <v>133377.38396008499</v>
      </c>
      <c r="BS474" s="51">
        <v>151727.55979455801</v>
      </c>
      <c r="BT474" s="51">
        <v>170783.366490855</v>
      </c>
      <c r="BU474" s="51">
        <v>176722.74069678999</v>
      </c>
      <c r="BV474" s="51">
        <v>182680.982038068</v>
      </c>
      <c r="BW474" s="51">
        <v>189099.581481712</v>
      </c>
      <c r="BX474" s="51">
        <v>195099.330520744</v>
      </c>
      <c r="BY474" s="51">
        <v>200819.845956701</v>
      </c>
      <c r="BZ474" s="51">
        <v>207129.01601535699</v>
      </c>
      <c r="CA474" s="51">
        <v>212570.29788540001</v>
      </c>
      <c r="CB474" s="51">
        <v>212570.29788540001</v>
      </c>
      <c r="CC474" s="51">
        <v>218582.914296264</v>
      </c>
      <c r="CD474" s="51">
        <v>224603.303966871</v>
      </c>
      <c r="CE474" s="51">
        <v>242093.13838761501</v>
      </c>
      <c r="CF474" s="51">
        <v>260993.81945163201</v>
      </c>
      <c r="CG474" s="51">
        <v>280621.30030157801</v>
      </c>
      <c r="CH474" s="51">
        <v>286738.85571896698</v>
      </c>
      <c r="CI474" s="51">
        <v>292875.84428571298</v>
      </c>
      <c r="CJ474" s="51">
        <v>299487.00169675401</v>
      </c>
      <c r="CK474" s="51">
        <v>305666.74319208303</v>
      </c>
      <c r="CL474" s="51">
        <v>311558.87407693802</v>
      </c>
      <c r="CM474" s="51">
        <v>318057.319221713</v>
      </c>
      <c r="CN474" s="51">
        <v>323661.83954359998</v>
      </c>
      <c r="CO474" s="51">
        <v>323661.83954359998</v>
      </c>
    </row>
    <row r="475" spans="1:93" outlineLevel="1">
      <c r="A475" s="50" t="s">
        <v>1209</v>
      </c>
      <c r="B475" s="51" t="s">
        <v>775</v>
      </c>
      <c r="BC475" s="51">
        <v>4949.0064247331502</v>
      </c>
      <c r="BD475" s="51">
        <v>9904.4110478176099</v>
      </c>
      <c r="BE475" s="51">
        <v>24300.3573382502</v>
      </c>
      <c r="BF475" s="51">
        <v>39857.576629444302</v>
      </c>
      <c r="BG475" s="51">
        <v>56013.027466485401</v>
      </c>
      <c r="BH475" s="51">
        <v>61048.409568961099</v>
      </c>
      <c r="BI475" s="51">
        <v>66099.787167315095</v>
      </c>
      <c r="BJ475" s="51">
        <v>71541.454865098596</v>
      </c>
      <c r="BK475" s="51">
        <v>76628.022554384806</v>
      </c>
      <c r="BL475" s="51">
        <v>81477.856904672793</v>
      </c>
      <c r="BM475" s="51">
        <v>86826.750726362399</v>
      </c>
      <c r="BN475" s="51">
        <v>91439.851727199901</v>
      </c>
      <c r="BO475" s="51">
        <v>91439.851727199901</v>
      </c>
      <c r="BP475" s="51">
        <v>96537.3283911381</v>
      </c>
      <c r="BQ475" s="51">
        <v>101641.395199438</v>
      </c>
      <c r="BR475" s="51">
        <v>116469.22001373699</v>
      </c>
      <c r="BS475" s="51">
        <v>132493.15602972399</v>
      </c>
      <c r="BT475" s="51">
        <v>149133.27054354901</v>
      </c>
      <c r="BU475" s="51">
        <v>154319.714156373</v>
      </c>
      <c r="BV475" s="51">
        <v>159522.63313010201</v>
      </c>
      <c r="BW475" s="51">
        <v>165127.550909907</v>
      </c>
      <c r="BX475" s="51">
        <v>170366.71567762701</v>
      </c>
      <c r="BY475" s="51">
        <v>175362.045103955</v>
      </c>
      <c r="BZ475" s="51">
        <v>180871.405790513</v>
      </c>
      <c r="CA475" s="51">
        <v>185622.89990789999</v>
      </c>
      <c r="CB475" s="51">
        <v>185622.89990789999</v>
      </c>
      <c r="CC475" s="51">
        <v>190873.30085911899</v>
      </c>
      <c r="CD475" s="51">
        <v>196130.489659015</v>
      </c>
      <c r="CE475" s="51">
        <v>211403.149180985</v>
      </c>
      <c r="CF475" s="51">
        <v>227907.80323772799</v>
      </c>
      <c r="CG475" s="51">
        <v>245047.121145716</v>
      </c>
      <c r="CH475" s="51">
        <v>250389.15805406799</v>
      </c>
      <c r="CI475" s="51">
        <v>255748.16458411</v>
      </c>
      <c r="CJ475" s="51">
        <v>261521.22988341501</v>
      </c>
      <c r="CK475" s="51">
        <v>266917.56958117802</v>
      </c>
      <c r="CL475" s="51">
        <v>272062.75887791201</v>
      </c>
      <c r="CM475" s="51">
        <v>277737.40037140902</v>
      </c>
      <c r="CN475" s="51">
        <v>282631.43930859998</v>
      </c>
      <c r="CO475" s="51">
        <v>282631.43930859998</v>
      </c>
    </row>
    <row r="476" spans="1:93" outlineLevel="1">
      <c r="A476" s="50" t="s">
        <v>1210</v>
      </c>
      <c r="B476" s="51" t="s">
        <v>775</v>
      </c>
      <c r="BC476" s="51">
        <v>62500</v>
      </c>
      <c r="BD476" s="51">
        <v>125000</v>
      </c>
      <c r="BE476" s="51">
        <v>187500</v>
      </c>
      <c r="BF476" s="51">
        <v>250000</v>
      </c>
      <c r="BG476" s="51">
        <v>312500</v>
      </c>
    </row>
    <row r="477" spans="1:93" outlineLevel="1">
      <c r="A477" s="50" t="s">
        <v>1211</v>
      </c>
      <c r="B477" s="51" t="s">
        <v>775</v>
      </c>
      <c r="BC477" s="51">
        <v>1666.6666666666599</v>
      </c>
      <c r="BD477" s="51">
        <v>3333.3333333333298</v>
      </c>
      <c r="BE477" s="51">
        <v>5000</v>
      </c>
      <c r="BF477" s="51">
        <v>6666.6666666666597</v>
      </c>
      <c r="BG477" s="51">
        <v>8333.3333333333303</v>
      </c>
    </row>
    <row r="478" spans="1:93" outlineLevel="1">
      <c r="A478" s="50" t="s">
        <v>1212</v>
      </c>
      <c r="B478" s="51" t="s">
        <v>775</v>
      </c>
      <c r="BC478" s="51">
        <v>5833.3333333333303</v>
      </c>
      <c r="BD478" s="51">
        <v>11666.666666666601</v>
      </c>
      <c r="BE478" s="51">
        <v>17500</v>
      </c>
      <c r="BF478" s="51">
        <v>23333.333333333299</v>
      </c>
      <c r="BG478" s="51">
        <v>29166.666666666599</v>
      </c>
    </row>
    <row r="479" spans="1:93" outlineLevel="1">
      <c r="A479" s="50" t="s">
        <v>1213</v>
      </c>
      <c r="B479" s="51" t="s">
        <v>775</v>
      </c>
      <c r="BC479" s="51">
        <v>2500</v>
      </c>
      <c r="BD479" s="51">
        <v>5000</v>
      </c>
      <c r="BE479" s="51">
        <v>7500</v>
      </c>
      <c r="BF479" s="51">
        <v>10000</v>
      </c>
      <c r="BG479" s="51">
        <v>12500</v>
      </c>
    </row>
    <row r="480" spans="1:93" outlineLevel="1">
      <c r="A480" s="50" t="s">
        <v>1214</v>
      </c>
      <c r="B480" s="51" t="s">
        <v>775</v>
      </c>
      <c r="BC480" s="51">
        <v>833.33333333333303</v>
      </c>
      <c r="BD480" s="51">
        <v>1666.6666666666599</v>
      </c>
      <c r="BE480" s="51">
        <v>2500</v>
      </c>
      <c r="BF480" s="51">
        <v>3333.3333333333298</v>
      </c>
      <c r="BG480" s="51">
        <v>4166.6666666666597</v>
      </c>
    </row>
    <row r="481" spans="1:91" outlineLevel="1">
      <c r="A481" s="50" t="s">
        <v>1215</v>
      </c>
      <c r="B481" s="51" t="s">
        <v>775</v>
      </c>
      <c r="BC481" s="51">
        <v>10000</v>
      </c>
      <c r="BD481" s="51">
        <v>20000</v>
      </c>
      <c r="BE481" s="51">
        <v>30000</v>
      </c>
      <c r="BF481" s="51">
        <v>40000</v>
      </c>
      <c r="BG481" s="51">
        <v>50000</v>
      </c>
    </row>
    <row r="482" spans="1:91" outlineLevel="1">
      <c r="A482" s="50" t="s">
        <v>1216</v>
      </c>
      <c r="B482" s="51" t="s">
        <v>775</v>
      </c>
      <c r="BC482" s="51">
        <v>556250</v>
      </c>
      <c r="BD482" s="51">
        <v>1112500</v>
      </c>
      <c r="BE482" s="51">
        <v>1668750</v>
      </c>
      <c r="BF482" s="51">
        <v>2225000</v>
      </c>
      <c r="BG482" s="51">
        <v>2781250</v>
      </c>
      <c r="BH482" s="51">
        <v>3337500</v>
      </c>
      <c r="BI482" s="51">
        <v>3893750</v>
      </c>
      <c r="BJ482" s="51">
        <v>4450000</v>
      </c>
      <c r="BK482" s="51">
        <v>5006250</v>
      </c>
      <c r="BL482" s="51">
        <v>5562500</v>
      </c>
      <c r="BM482" s="51">
        <v>6118750</v>
      </c>
    </row>
    <row r="483" spans="1:91" outlineLevel="1">
      <c r="A483" s="50" t="s">
        <v>1217</v>
      </c>
      <c r="B483" s="51" t="s">
        <v>775</v>
      </c>
      <c r="BC483" s="51">
        <v>14833.333333333299</v>
      </c>
      <c r="BD483" s="51">
        <v>29666.666666666599</v>
      </c>
      <c r="BE483" s="51">
        <v>44500</v>
      </c>
      <c r="BF483" s="51">
        <v>59333.333333333299</v>
      </c>
      <c r="BG483" s="51">
        <v>74166.666666666599</v>
      </c>
      <c r="BH483" s="51">
        <v>89000</v>
      </c>
      <c r="BI483" s="51">
        <v>103833.33333333299</v>
      </c>
      <c r="BJ483" s="51">
        <v>118666.666666666</v>
      </c>
      <c r="BK483" s="51">
        <v>133500</v>
      </c>
      <c r="BL483" s="51">
        <v>148333.33333333299</v>
      </c>
      <c r="BM483" s="51">
        <v>163166.66666666599</v>
      </c>
    </row>
    <row r="484" spans="1:91" outlineLevel="1">
      <c r="A484" s="50" t="s">
        <v>1218</v>
      </c>
      <c r="B484" s="51" t="s">
        <v>775</v>
      </c>
      <c r="BC484" s="51">
        <v>51916.666666666599</v>
      </c>
      <c r="BD484" s="51">
        <v>103833.33333333299</v>
      </c>
      <c r="BE484" s="51">
        <v>155750</v>
      </c>
      <c r="BF484" s="51">
        <v>207666.66666666599</v>
      </c>
      <c r="BG484" s="51">
        <v>259583.33333333299</v>
      </c>
      <c r="BH484" s="51">
        <v>311500</v>
      </c>
      <c r="BI484" s="51">
        <v>363416.66666666599</v>
      </c>
      <c r="BJ484" s="51">
        <v>415333.33333333302</v>
      </c>
      <c r="BK484" s="51">
        <v>467250</v>
      </c>
      <c r="BL484" s="51">
        <v>519166.66666666599</v>
      </c>
      <c r="BM484" s="51">
        <v>571083.33333333302</v>
      </c>
    </row>
    <row r="485" spans="1:91" outlineLevel="1">
      <c r="A485" s="50" t="s">
        <v>1219</v>
      </c>
      <c r="B485" s="51" t="s">
        <v>775</v>
      </c>
      <c r="BC485" s="51">
        <v>22250</v>
      </c>
      <c r="BD485" s="51">
        <v>44500</v>
      </c>
      <c r="BE485" s="51">
        <v>66750</v>
      </c>
      <c r="BF485" s="51">
        <v>89000</v>
      </c>
      <c r="BG485" s="51">
        <v>111250</v>
      </c>
      <c r="BH485" s="51">
        <v>133500</v>
      </c>
      <c r="BI485" s="51">
        <v>155750</v>
      </c>
      <c r="BJ485" s="51">
        <v>178000</v>
      </c>
      <c r="BK485" s="51">
        <v>200250</v>
      </c>
      <c r="BL485" s="51">
        <v>222500</v>
      </c>
      <c r="BM485" s="51">
        <v>244750</v>
      </c>
    </row>
    <row r="486" spans="1:91" outlineLevel="1">
      <c r="A486" s="50" t="s">
        <v>1220</v>
      </c>
      <c r="B486" s="51" t="s">
        <v>775</v>
      </c>
      <c r="BC486" s="51">
        <v>7416.6666666666597</v>
      </c>
      <c r="BD486" s="51">
        <v>14833.333333333299</v>
      </c>
      <c r="BE486" s="51">
        <v>22250</v>
      </c>
      <c r="BF486" s="51">
        <v>29666.666666666599</v>
      </c>
      <c r="BG486" s="51">
        <v>37083.333333333299</v>
      </c>
      <c r="BH486" s="51">
        <v>44500</v>
      </c>
      <c r="BI486" s="51">
        <v>51916.666666666599</v>
      </c>
      <c r="BJ486" s="51">
        <v>59333.333333333299</v>
      </c>
      <c r="BK486" s="51">
        <v>66750</v>
      </c>
      <c r="BL486" s="51">
        <v>74166.666666666599</v>
      </c>
      <c r="BM486" s="51">
        <v>81583.333333333299</v>
      </c>
    </row>
    <row r="487" spans="1:91" outlineLevel="1">
      <c r="A487" s="50" t="s">
        <v>1221</v>
      </c>
      <c r="B487" s="51" t="s">
        <v>775</v>
      </c>
      <c r="BC487" s="51">
        <v>89000</v>
      </c>
      <c r="BD487" s="51">
        <v>178000</v>
      </c>
      <c r="BE487" s="51">
        <v>267000</v>
      </c>
      <c r="BF487" s="51">
        <v>356000</v>
      </c>
      <c r="BG487" s="51">
        <v>445000</v>
      </c>
      <c r="BH487" s="51">
        <v>534000</v>
      </c>
      <c r="BI487" s="51">
        <v>623000</v>
      </c>
      <c r="BJ487" s="51">
        <v>712000</v>
      </c>
      <c r="BK487" s="51">
        <v>801000</v>
      </c>
      <c r="BL487" s="51">
        <v>890000</v>
      </c>
      <c r="BM487" s="51">
        <v>979000</v>
      </c>
    </row>
    <row r="488" spans="1:91" outlineLevel="1">
      <c r="A488" s="50" t="s">
        <v>1222</v>
      </c>
      <c r="B488" s="51" t="s">
        <v>775</v>
      </c>
      <c r="BP488" s="51">
        <v>1029906.66666666</v>
      </c>
      <c r="BQ488" s="51">
        <v>2059813.33333333</v>
      </c>
      <c r="BR488" s="51">
        <v>3089719.9999999902</v>
      </c>
      <c r="BS488" s="51">
        <v>4119626.66666666</v>
      </c>
      <c r="BT488" s="51">
        <v>5149533.3333333302</v>
      </c>
      <c r="BU488" s="51">
        <v>6179440</v>
      </c>
      <c r="BV488" s="51">
        <v>7209346.6666666605</v>
      </c>
      <c r="BW488" s="51">
        <v>8239253.3333333302</v>
      </c>
      <c r="BX488" s="51">
        <v>9269159.9999999907</v>
      </c>
      <c r="BY488" s="51">
        <v>10299066.666666601</v>
      </c>
      <c r="BZ488" s="51">
        <v>11328973.3333333</v>
      </c>
    </row>
    <row r="489" spans="1:91" outlineLevel="1">
      <c r="A489" s="50" t="s">
        <v>1223</v>
      </c>
      <c r="B489" s="51" t="s">
        <v>775</v>
      </c>
      <c r="BP489" s="51">
        <v>27464.166666666599</v>
      </c>
      <c r="BQ489" s="51">
        <v>54928.333333333299</v>
      </c>
      <c r="BR489" s="51">
        <v>82392.5</v>
      </c>
      <c r="BS489" s="51">
        <v>109856.666666666</v>
      </c>
      <c r="BT489" s="51">
        <v>137320.83333333299</v>
      </c>
      <c r="BU489" s="51">
        <v>164785</v>
      </c>
      <c r="BV489" s="51">
        <v>192249.16666666599</v>
      </c>
      <c r="BW489" s="51">
        <v>219713.33333333299</v>
      </c>
      <c r="BX489" s="51">
        <v>247177.5</v>
      </c>
      <c r="BY489" s="51">
        <v>274641.66666666599</v>
      </c>
      <c r="BZ489" s="51">
        <v>302105.83333333302</v>
      </c>
    </row>
    <row r="490" spans="1:91" outlineLevel="1">
      <c r="A490" s="50" t="s">
        <v>1224</v>
      </c>
      <c r="B490" s="51" t="s">
        <v>775</v>
      </c>
      <c r="BP490" s="51">
        <v>96125</v>
      </c>
      <c r="BQ490" s="51">
        <v>192250</v>
      </c>
      <c r="BR490" s="51">
        <v>288375</v>
      </c>
      <c r="BS490" s="51">
        <v>384500</v>
      </c>
      <c r="BT490" s="51">
        <v>480625</v>
      </c>
      <c r="BU490" s="51">
        <v>576750</v>
      </c>
      <c r="BV490" s="51">
        <v>672875</v>
      </c>
      <c r="BW490" s="51">
        <v>769000</v>
      </c>
      <c r="BX490" s="51">
        <v>865125</v>
      </c>
      <c r="BY490" s="51">
        <v>961250</v>
      </c>
      <c r="BZ490" s="51">
        <v>1057375</v>
      </c>
    </row>
    <row r="491" spans="1:91" outlineLevel="1">
      <c r="A491" s="50" t="s">
        <v>1225</v>
      </c>
      <c r="B491" s="51" t="s">
        <v>775</v>
      </c>
      <c r="BP491" s="51">
        <v>41196.666666666599</v>
      </c>
      <c r="BQ491" s="51">
        <v>82393.333333333299</v>
      </c>
      <c r="BR491" s="51">
        <v>123590</v>
      </c>
      <c r="BS491" s="51">
        <v>164786.66666666599</v>
      </c>
      <c r="BT491" s="51">
        <v>205983.33333333299</v>
      </c>
      <c r="BU491" s="51">
        <v>247179.99999999901</v>
      </c>
      <c r="BV491" s="51">
        <v>288376.66666666599</v>
      </c>
      <c r="BW491" s="51">
        <v>329573.33333333302</v>
      </c>
      <c r="BX491" s="51">
        <v>370770</v>
      </c>
      <c r="BY491" s="51">
        <v>411966.66666666599</v>
      </c>
      <c r="BZ491" s="51">
        <v>453163.33333333302</v>
      </c>
    </row>
    <row r="492" spans="1:91" outlineLevel="1">
      <c r="A492" s="50" t="s">
        <v>1226</v>
      </c>
      <c r="B492" s="51" t="s">
        <v>775</v>
      </c>
      <c r="BP492" s="51">
        <v>13732.5</v>
      </c>
      <c r="BQ492" s="51">
        <v>27465</v>
      </c>
      <c r="BR492" s="51">
        <v>41197.5</v>
      </c>
      <c r="BS492" s="51">
        <v>54930</v>
      </c>
      <c r="BT492" s="51">
        <v>68662.5</v>
      </c>
      <c r="BU492" s="51">
        <v>82395</v>
      </c>
      <c r="BV492" s="51">
        <v>96127.5</v>
      </c>
      <c r="BW492" s="51">
        <v>109860</v>
      </c>
      <c r="BX492" s="51">
        <v>123592.5</v>
      </c>
      <c r="BY492" s="51">
        <v>137325</v>
      </c>
      <c r="BZ492" s="51">
        <v>151057.49999999901</v>
      </c>
    </row>
    <row r="493" spans="1:91" outlineLevel="1">
      <c r="A493" s="50" t="s">
        <v>1227</v>
      </c>
      <c r="B493" s="51" t="s">
        <v>775</v>
      </c>
      <c r="BP493" s="51">
        <v>164785</v>
      </c>
      <c r="BQ493" s="51">
        <v>329570</v>
      </c>
      <c r="BR493" s="51">
        <v>494355</v>
      </c>
      <c r="BS493" s="51">
        <v>659140</v>
      </c>
      <c r="BT493" s="51">
        <v>823925</v>
      </c>
      <c r="BU493" s="51">
        <v>988709.99999999895</v>
      </c>
      <c r="BV493" s="51">
        <v>1153495</v>
      </c>
      <c r="BW493" s="51">
        <v>1318280</v>
      </c>
      <c r="BX493" s="51">
        <v>1483065</v>
      </c>
      <c r="BY493" s="51">
        <v>1647850</v>
      </c>
      <c r="BZ493" s="51">
        <v>1812635</v>
      </c>
    </row>
    <row r="494" spans="1:91" outlineLevel="1">
      <c r="A494" s="50" t="s">
        <v>1228</v>
      </c>
      <c r="B494" s="51" t="s">
        <v>775</v>
      </c>
      <c r="BC494" s="51">
        <v>585937.5</v>
      </c>
      <c r="BD494" s="51">
        <v>1171875</v>
      </c>
      <c r="BE494" s="51">
        <v>1757812.5</v>
      </c>
      <c r="BF494" s="51">
        <v>2343750</v>
      </c>
      <c r="BG494" s="51">
        <v>2929687.5</v>
      </c>
      <c r="BH494" s="51">
        <v>3515625</v>
      </c>
      <c r="BI494" s="51">
        <v>4101562.5</v>
      </c>
      <c r="BJ494" s="51">
        <v>4687500</v>
      </c>
      <c r="BK494" s="51">
        <v>5273437.5</v>
      </c>
      <c r="BL494" s="51">
        <v>5859375</v>
      </c>
      <c r="BM494" s="51">
        <v>6445312.5</v>
      </c>
      <c r="BN494" s="51">
        <v>7031250</v>
      </c>
      <c r="BO494" s="51">
        <v>7031250</v>
      </c>
      <c r="BP494" s="51">
        <v>8906250</v>
      </c>
      <c r="BQ494" s="51">
        <v>10781250</v>
      </c>
      <c r="BR494" s="51">
        <v>12656250</v>
      </c>
      <c r="BS494" s="51">
        <v>14531250</v>
      </c>
      <c r="BT494" s="51">
        <v>16406250</v>
      </c>
      <c r="BU494" s="51">
        <v>18281250</v>
      </c>
      <c r="BV494" s="51">
        <v>20156250</v>
      </c>
      <c r="BW494" s="51">
        <v>22031250</v>
      </c>
      <c r="BX494" s="51">
        <v>23906250</v>
      </c>
      <c r="BY494" s="51">
        <v>25781250</v>
      </c>
      <c r="BZ494" s="51">
        <v>27656250</v>
      </c>
      <c r="CA494" s="51">
        <v>29531250</v>
      </c>
      <c r="CB494" s="51">
        <v>29531250</v>
      </c>
      <c r="CC494" s="51">
        <v>31914062.5</v>
      </c>
      <c r="CD494" s="51">
        <v>34296875</v>
      </c>
      <c r="CE494" s="51">
        <v>36679687.5</v>
      </c>
      <c r="CF494" s="51">
        <v>39062500</v>
      </c>
      <c r="CG494" s="51">
        <v>41445312.5</v>
      </c>
      <c r="CH494" s="51">
        <v>43828125</v>
      </c>
      <c r="CI494" s="51">
        <v>46210937.5</v>
      </c>
      <c r="CJ494" s="51">
        <v>48593750</v>
      </c>
      <c r="CK494" s="51">
        <v>50976562.5</v>
      </c>
      <c r="CL494" s="51">
        <v>53359375</v>
      </c>
      <c r="CM494" s="51">
        <v>55742187.5</v>
      </c>
    </row>
    <row r="495" spans="1:91" outlineLevel="1">
      <c r="A495" s="50" t="s">
        <v>1229</v>
      </c>
      <c r="B495" s="51" t="s">
        <v>775</v>
      </c>
      <c r="BC495" s="51">
        <v>15625</v>
      </c>
      <c r="BD495" s="51">
        <v>31250</v>
      </c>
      <c r="BE495" s="51">
        <v>46875</v>
      </c>
      <c r="BF495" s="51">
        <v>62500</v>
      </c>
      <c r="BG495" s="51">
        <v>78125</v>
      </c>
      <c r="BH495" s="51">
        <v>93750</v>
      </c>
      <c r="BI495" s="51">
        <v>109375</v>
      </c>
      <c r="BJ495" s="51">
        <v>125000</v>
      </c>
      <c r="BK495" s="51">
        <v>140625</v>
      </c>
      <c r="BL495" s="51">
        <v>156250</v>
      </c>
      <c r="BM495" s="51">
        <v>171875</v>
      </c>
      <c r="BN495" s="51">
        <v>187500</v>
      </c>
      <c r="BO495" s="51">
        <v>187500</v>
      </c>
      <c r="BP495" s="51">
        <v>237500</v>
      </c>
      <c r="BQ495" s="51">
        <v>287500</v>
      </c>
      <c r="BR495" s="51">
        <v>337500</v>
      </c>
      <c r="BS495" s="51">
        <v>387500</v>
      </c>
      <c r="BT495" s="51">
        <v>437500</v>
      </c>
      <c r="BU495" s="51">
        <v>487500</v>
      </c>
      <c r="BV495" s="51">
        <v>537500</v>
      </c>
      <c r="BW495" s="51">
        <v>587500</v>
      </c>
      <c r="BX495" s="51">
        <v>637500</v>
      </c>
      <c r="BY495" s="51">
        <v>687500</v>
      </c>
      <c r="BZ495" s="51">
        <v>737500</v>
      </c>
      <c r="CA495" s="51">
        <v>787500</v>
      </c>
      <c r="CB495" s="51">
        <v>787500</v>
      </c>
      <c r="CC495" s="51">
        <v>851041.66666666605</v>
      </c>
      <c r="CD495" s="51">
        <v>914583.33333333302</v>
      </c>
      <c r="CE495" s="51">
        <v>978124.99999999895</v>
      </c>
      <c r="CF495" s="51">
        <v>1041666.66666666</v>
      </c>
      <c r="CG495" s="51">
        <v>1105208.33333333</v>
      </c>
      <c r="CH495" s="51">
        <v>1168750</v>
      </c>
      <c r="CI495" s="51">
        <v>1232291.66666666</v>
      </c>
      <c r="CJ495" s="51">
        <v>1295833.33333333</v>
      </c>
      <c r="CK495" s="51">
        <v>1359375</v>
      </c>
      <c r="CL495" s="51">
        <v>1422916.66666666</v>
      </c>
      <c r="CM495" s="51">
        <v>1486458.33333333</v>
      </c>
    </row>
    <row r="496" spans="1:91" outlineLevel="1">
      <c r="A496" s="50" t="s">
        <v>1230</v>
      </c>
      <c r="B496" s="51" t="s">
        <v>775</v>
      </c>
      <c r="BC496" s="51">
        <v>54687.5</v>
      </c>
      <c r="BD496" s="51">
        <v>109375</v>
      </c>
      <c r="BE496" s="51">
        <v>164062.5</v>
      </c>
      <c r="BF496" s="51">
        <v>218750</v>
      </c>
      <c r="BG496" s="51">
        <v>273437.5</v>
      </c>
      <c r="BH496" s="51">
        <v>328125</v>
      </c>
      <c r="BI496" s="51">
        <v>382812.5</v>
      </c>
      <c r="BJ496" s="51">
        <v>437500</v>
      </c>
      <c r="BK496" s="51">
        <v>492187.5</v>
      </c>
      <c r="BL496" s="51">
        <v>546875</v>
      </c>
      <c r="BM496" s="51">
        <v>601562.5</v>
      </c>
      <c r="BN496" s="51">
        <v>656250</v>
      </c>
      <c r="BO496" s="51">
        <v>656250</v>
      </c>
      <c r="BP496" s="51">
        <v>831250</v>
      </c>
      <c r="BQ496" s="51">
        <v>1006250</v>
      </c>
      <c r="BR496" s="51">
        <v>1181250</v>
      </c>
      <c r="BS496" s="51">
        <v>1356250</v>
      </c>
      <c r="BT496" s="51">
        <v>1531250</v>
      </c>
      <c r="BU496" s="51">
        <v>1706250</v>
      </c>
      <c r="BV496" s="51">
        <v>1881250</v>
      </c>
      <c r="BW496" s="51">
        <v>2056250</v>
      </c>
      <c r="BX496" s="51">
        <v>2231250</v>
      </c>
      <c r="BY496" s="51">
        <v>2406250</v>
      </c>
      <c r="BZ496" s="51">
        <v>2581250</v>
      </c>
      <c r="CA496" s="51">
        <v>2756250</v>
      </c>
      <c r="CB496" s="51">
        <v>2756250</v>
      </c>
      <c r="CC496" s="51">
        <v>2978645.8333333302</v>
      </c>
      <c r="CD496" s="51">
        <v>3201041.66666666</v>
      </c>
      <c r="CE496" s="51">
        <v>3423437.5</v>
      </c>
      <c r="CF496" s="51">
        <v>3645833.3333333302</v>
      </c>
      <c r="CG496" s="51">
        <v>3868229.16666666</v>
      </c>
      <c r="CH496" s="51">
        <v>4090625</v>
      </c>
      <c r="CI496" s="51">
        <v>4313020.8333333302</v>
      </c>
      <c r="CJ496" s="51">
        <v>4535416.6666666605</v>
      </c>
      <c r="CK496" s="51">
        <v>4757812.5</v>
      </c>
      <c r="CL496" s="51">
        <v>4980208.3333333302</v>
      </c>
      <c r="CM496" s="51">
        <v>5202604.1666666605</v>
      </c>
    </row>
    <row r="497" spans="1:93" outlineLevel="1">
      <c r="A497" s="50" t="s">
        <v>1231</v>
      </c>
      <c r="B497" s="51" t="s">
        <v>775</v>
      </c>
      <c r="BC497" s="51">
        <v>23437.5</v>
      </c>
      <c r="BD497" s="51">
        <v>46875</v>
      </c>
      <c r="BE497" s="51">
        <v>70312.5</v>
      </c>
      <c r="BF497" s="51">
        <v>93750</v>
      </c>
      <c r="BG497" s="51">
        <v>117187.5</v>
      </c>
      <c r="BH497" s="51">
        <v>140625</v>
      </c>
      <c r="BI497" s="51">
        <v>164062.5</v>
      </c>
      <c r="BJ497" s="51">
        <v>187500</v>
      </c>
      <c r="BK497" s="51">
        <v>210937.5</v>
      </c>
      <c r="BL497" s="51">
        <v>234375</v>
      </c>
      <c r="BM497" s="51">
        <v>257812.5</v>
      </c>
      <c r="BN497" s="51">
        <v>281250</v>
      </c>
      <c r="BO497" s="51">
        <v>281250</v>
      </c>
      <c r="BP497" s="51">
        <v>356250</v>
      </c>
      <c r="BQ497" s="51">
        <v>431250</v>
      </c>
      <c r="BR497" s="51">
        <v>506250</v>
      </c>
      <c r="BS497" s="51">
        <v>581250</v>
      </c>
      <c r="BT497" s="51">
        <v>656250</v>
      </c>
      <c r="BU497" s="51">
        <v>731250</v>
      </c>
      <c r="BV497" s="51">
        <v>806250</v>
      </c>
      <c r="BW497" s="51">
        <v>881250</v>
      </c>
      <c r="BX497" s="51">
        <v>956250</v>
      </c>
      <c r="BY497" s="51">
        <v>1031250</v>
      </c>
      <c r="BZ497" s="51">
        <v>1106250</v>
      </c>
      <c r="CA497" s="51">
        <v>1181250</v>
      </c>
      <c r="CB497" s="51">
        <v>1181250</v>
      </c>
      <c r="CC497" s="51">
        <v>1276562.5</v>
      </c>
      <c r="CD497" s="51">
        <v>1371875</v>
      </c>
      <c r="CE497" s="51">
        <v>1467187.5</v>
      </c>
      <c r="CF497" s="51">
        <v>1562500</v>
      </c>
      <c r="CG497" s="51">
        <v>1657812.5</v>
      </c>
      <c r="CH497" s="51">
        <v>1753125</v>
      </c>
      <c r="CI497" s="51">
        <v>1848437.5</v>
      </c>
      <c r="CJ497" s="51">
        <v>1943750</v>
      </c>
      <c r="CK497" s="51">
        <v>2039062.5</v>
      </c>
      <c r="CL497" s="51">
        <v>2134375</v>
      </c>
      <c r="CM497" s="51">
        <v>2229687.5</v>
      </c>
    </row>
    <row r="498" spans="1:93" outlineLevel="1">
      <c r="A498" s="50" t="s">
        <v>1232</v>
      </c>
      <c r="B498" s="51" t="s">
        <v>775</v>
      </c>
      <c r="BC498" s="51">
        <v>7812.5</v>
      </c>
      <c r="BD498" s="51">
        <v>15625</v>
      </c>
      <c r="BE498" s="51">
        <v>23437.5</v>
      </c>
      <c r="BF498" s="51">
        <v>31250</v>
      </c>
      <c r="BG498" s="51">
        <v>39062.5</v>
      </c>
      <c r="BH498" s="51">
        <v>46875</v>
      </c>
      <c r="BI498" s="51">
        <v>54687.5</v>
      </c>
      <c r="BJ498" s="51">
        <v>62500</v>
      </c>
      <c r="BK498" s="51">
        <v>70312.5</v>
      </c>
      <c r="BL498" s="51">
        <v>78125</v>
      </c>
      <c r="BM498" s="51">
        <v>85937.5</v>
      </c>
      <c r="BN498" s="51">
        <v>93750</v>
      </c>
      <c r="BO498" s="51">
        <v>93750</v>
      </c>
      <c r="BP498" s="51">
        <v>118750</v>
      </c>
      <c r="BQ498" s="51">
        <v>143750</v>
      </c>
      <c r="BR498" s="51">
        <v>168750</v>
      </c>
      <c r="BS498" s="51">
        <v>193750</v>
      </c>
      <c r="BT498" s="51">
        <v>218750</v>
      </c>
      <c r="BU498" s="51">
        <v>243750</v>
      </c>
      <c r="BV498" s="51">
        <v>268750</v>
      </c>
      <c r="BW498" s="51">
        <v>293750</v>
      </c>
      <c r="BX498" s="51">
        <v>318750</v>
      </c>
      <c r="BY498" s="51">
        <v>343750</v>
      </c>
      <c r="BZ498" s="51">
        <v>368750</v>
      </c>
      <c r="CA498" s="51">
        <v>393750</v>
      </c>
      <c r="CB498" s="51">
        <v>393750</v>
      </c>
      <c r="CC498" s="51">
        <v>425520.83333333302</v>
      </c>
      <c r="CD498" s="51">
        <v>457291.66666666599</v>
      </c>
      <c r="CE498" s="51">
        <v>489062.49999999901</v>
      </c>
      <c r="CF498" s="51">
        <v>520833.33333333302</v>
      </c>
      <c r="CG498" s="51">
        <v>552604.16666666605</v>
      </c>
      <c r="CH498" s="51">
        <v>584375</v>
      </c>
      <c r="CI498" s="51">
        <v>616145.83333333302</v>
      </c>
      <c r="CJ498" s="51">
        <v>647916.66666666605</v>
      </c>
      <c r="CK498" s="51">
        <v>679687.5</v>
      </c>
      <c r="CL498" s="51">
        <v>711458.33333333302</v>
      </c>
      <c r="CM498" s="51">
        <v>743229.16666666605</v>
      </c>
    </row>
    <row r="499" spans="1:93" outlineLevel="1">
      <c r="A499" s="50" t="s">
        <v>1233</v>
      </c>
      <c r="B499" s="51" t="s">
        <v>775</v>
      </c>
      <c r="BC499" s="51">
        <v>93750</v>
      </c>
      <c r="BD499" s="51">
        <v>187500</v>
      </c>
      <c r="BE499" s="51">
        <v>281250</v>
      </c>
      <c r="BF499" s="51">
        <v>375000</v>
      </c>
      <c r="BG499" s="51">
        <v>468750</v>
      </c>
      <c r="BH499" s="51">
        <v>562500</v>
      </c>
      <c r="BI499" s="51">
        <v>656250</v>
      </c>
      <c r="BJ499" s="51">
        <v>750000</v>
      </c>
      <c r="BK499" s="51">
        <v>843750</v>
      </c>
      <c r="BL499" s="51">
        <v>937500</v>
      </c>
      <c r="BM499" s="51">
        <v>1031250</v>
      </c>
      <c r="BN499" s="51">
        <v>1125000</v>
      </c>
      <c r="BO499" s="51">
        <v>1125000</v>
      </c>
      <c r="BP499" s="51">
        <v>1425000</v>
      </c>
      <c r="BQ499" s="51">
        <v>1725000</v>
      </c>
      <c r="BR499" s="51">
        <v>2025000</v>
      </c>
      <c r="BS499" s="51">
        <v>2325000</v>
      </c>
      <c r="BT499" s="51">
        <v>2625000</v>
      </c>
      <c r="BU499" s="51">
        <v>2925000</v>
      </c>
      <c r="BV499" s="51">
        <v>3225000</v>
      </c>
      <c r="BW499" s="51">
        <v>3525000</v>
      </c>
      <c r="BX499" s="51">
        <v>3825000</v>
      </c>
      <c r="BY499" s="51">
        <v>4125000</v>
      </c>
      <c r="BZ499" s="51">
        <v>4425000</v>
      </c>
      <c r="CA499" s="51">
        <v>4725000</v>
      </c>
      <c r="CB499" s="51">
        <v>4725000</v>
      </c>
      <c r="CC499" s="51">
        <v>5106250</v>
      </c>
      <c r="CD499" s="51">
        <v>5487500</v>
      </c>
      <c r="CE499" s="51">
        <v>5868750</v>
      </c>
      <c r="CF499" s="51">
        <v>6250000</v>
      </c>
      <c r="CG499" s="51">
        <v>6631250</v>
      </c>
      <c r="CH499" s="51">
        <v>7012500</v>
      </c>
      <c r="CI499" s="51">
        <v>7393750</v>
      </c>
      <c r="CJ499" s="51">
        <v>7775000</v>
      </c>
      <c r="CK499" s="51">
        <v>8156250</v>
      </c>
      <c r="CL499" s="51">
        <v>8537500</v>
      </c>
      <c r="CM499" s="51">
        <v>8918750</v>
      </c>
    </row>
    <row r="500" spans="1:93" outlineLevel="1">
      <c r="A500" s="50" t="s">
        <v>1234</v>
      </c>
      <c r="B500" s="51" t="s">
        <v>775</v>
      </c>
      <c r="AC500" s="51">
        <v>60340</v>
      </c>
      <c r="AD500" s="51">
        <v>60340</v>
      </c>
      <c r="AE500" s="51">
        <v>60340</v>
      </c>
      <c r="AF500" s="51">
        <v>60340</v>
      </c>
      <c r="AG500" s="51">
        <v>60340</v>
      </c>
      <c r="AH500" s="51">
        <v>1206.8</v>
      </c>
      <c r="AI500" s="51">
        <v>1206.8</v>
      </c>
      <c r="AJ500" s="51">
        <v>1206.8</v>
      </c>
      <c r="AK500" s="51">
        <v>1206.8</v>
      </c>
      <c r="AL500" s="51">
        <v>1206.8</v>
      </c>
      <c r="AM500" s="51">
        <v>1206.8</v>
      </c>
      <c r="AN500" s="51">
        <v>24.1359999999999</v>
      </c>
      <c r="AO500" s="51">
        <v>24.1359999999999</v>
      </c>
      <c r="AP500" s="51">
        <v>24.1359999999999</v>
      </c>
      <c r="AQ500" s="51">
        <v>24.1359999999999</v>
      </c>
      <c r="AR500" s="51">
        <v>24.1359999999999</v>
      </c>
      <c r="AS500" s="51">
        <v>24.1359999999999</v>
      </c>
      <c r="AT500" s="51">
        <v>24.1359999999999</v>
      </c>
      <c r="AU500" s="51">
        <v>0.48271999999999898</v>
      </c>
      <c r="AV500" s="51">
        <v>0.48271999999999898</v>
      </c>
      <c r="AW500" s="51">
        <v>0.48271999999999898</v>
      </c>
      <c r="AX500" s="51">
        <v>0.48271999999999898</v>
      </c>
      <c r="AY500" s="51">
        <v>0.48271999999999898</v>
      </c>
      <c r="AZ500" s="51">
        <v>0.48271999999999898</v>
      </c>
      <c r="BA500" s="51">
        <v>9.6543999999999693E-3</v>
      </c>
      <c r="BB500" s="51">
        <v>9.6543999999999693E-3</v>
      </c>
      <c r="BC500" s="51">
        <v>9.6543999999999693E-3</v>
      </c>
      <c r="BD500" s="51">
        <v>9.6543999999999693E-3</v>
      </c>
      <c r="BE500" s="51">
        <v>9.6543999999999693E-3</v>
      </c>
      <c r="BF500" s="51">
        <v>9.6543999999999693E-3</v>
      </c>
      <c r="BG500" s="51">
        <v>9.6543999999999693E-3</v>
      </c>
      <c r="BH500" s="51">
        <v>1.9308800000000001E-4</v>
      </c>
      <c r="BI500" s="51">
        <v>1.9308800000000001E-4</v>
      </c>
      <c r="BJ500" s="51">
        <v>1.9308800000000001E-4</v>
      </c>
      <c r="BK500" s="51">
        <v>1.9308800000000001E-4</v>
      </c>
      <c r="BL500" s="51">
        <v>1.9308800000000001E-4</v>
      </c>
      <c r="BM500" s="51">
        <v>1.9308800000000001E-4</v>
      </c>
      <c r="BN500" s="51">
        <v>3.8617600000000099E-6</v>
      </c>
      <c r="BO500" s="51">
        <v>3.8617600000000099E-6</v>
      </c>
      <c r="BP500" s="51">
        <v>3.8617600000000099E-6</v>
      </c>
      <c r="BQ500" s="51">
        <v>3.8617600000000099E-6</v>
      </c>
      <c r="BR500" s="51">
        <v>3.8617600000000099E-6</v>
      </c>
      <c r="BS500" s="51">
        <v>3.8617600000000099E-6</v>
      </c>
      <c r="BT500" s="51">
        <v>3.8617600000000099E-6</v>
      </c>
      <c r="BU500" s="51">
        <v>7.7235200000000107E-8</v>
      </c>
      <c r="BV500" s="51">
        <v>7.7235200000000107E-8</v>
      </c>
      <c r="BW500" s="51">
        <v>7.7235200000000107E-8</v>
      </c>
      <c r="BX500" s="51">
        <v>7.7235200000000107E-8</v>
      </c>
      <c r="BY500" s="51">
        <v>7.7235200000000107E-8</v>
      </c>
      <c r="BZ500" s="51">
        <v>7.7235200000000107E-8</v>
      </c>
      <c r="CA500" s="51">
        <v>1.5447040000000001E-9</v>
      </c>
      <c r="CB500" s="51">
        <v>1.5447040000000001E-9</v>
      </c>
      <c r="CC500" s="51">
        <v>1.5447040000000001E-9</v>
      </c>
      <c r="CD500" s="51">
        <v>1.5447040000000001E-9</v>
      </c>
      <c r="CE500" s="51">
        <v>1.5447040000000001E-9</v>
      </c>
      <c r="CF500" s="51">
        <v>1.5447040000000001E-9</v>
      </c>
      <c r="CG500" s="51">
        <v>1.5447040000000001E-9</v>
      </c>
      <c r="CH500" s="51">
        <v>3.0894079999999999E-11</v>
      </c>
      <c r="CI500" s="51">
        <v>3.0894079999999999E-11</v>
      </c>
      <c r="CJ500" s="51">
        <v>3.0894079999999999E-11</v>
      </c>
      <c r="CK500" s="51">
        <v>3.0894079999999999E-11</v>
      </c>
      <c r="CL500" s="51">
        <v>3.0894079999999999E-11</v>
      </c>
      <c r="CM500" s="51">
        <v>3.0894079999999999E-11</v>
      </c>
      <c r="CN500" s="51">
        <v>6.1788160000000404E-13</v>
      </c>
      <c r="CO500" s="51">
        <v>6.1788160000000404E-13</v>
      </c>
    </row>
    <row r="501" spans="1:93" outlineLevel="1">
      <c r="A501" s="50" t="s">
        <v>1235</v>
      </c>
      <c r="B501" s="51" t="s">
        <v>775</v>
      </c>
      <c r="AC501" s="51">
        <v>484386.87714176002</v>
      </c>
      <c r="AD501" s="51">
        <v>961796.71995712002</v>
      </c>
      <c r="AE501" s="51">
        <v>1447875.66082804</v>
      </c>
      <c r="AF501" s="51">
        <v>1947977.0279355999</v>
      </c>
      <c r="AG501" s="51">
        <v>2448341.7126927502</v>
      </c>
      <c r="AH501" s="51">
        <v>61492.542697390003</v>
      </c>
      <c r="AI501" s="51">
        <v>564330.06060092605</v>
      </c>
      <c r="AJ501" s="51">
        <v>1063261.2475580701</v>
      </c>
      <c r="AK501" s="51">
        <v>1547761.6770562001</v>
      </c>
      <c r="AL501" s="51">
        <v>2025720.79635796</v>
      </c>
      <c r="AM501" s="51">
        <v>2510908.7322512902</v>
      </c>
      <c r="AN501" s="51">
        <v>60172.918599693701</v>
      </c>
      <c r="AO501" s="51">
        <v>60172.918599693701</v>
      </c>
      <c r="AP501" s="51">
        <v>1387685.81237641</v>
      </c>
      <c r="AQ501" s="51">
        <v>2743067.5681227301</v>
      </c>
      <c r="AR501" s="51">
        <v>4299663.9089948405</v>
      </c>
      <c r="AS501" s="51">
        <v>5686162.2070034202</v>
      </c>
      <c r="AT501" s="51">
        <v>7072232.2479576003</v>
      </c>
      <c r="AU501" s="51">
        <v>176391.01220247301</v>
      </c>
      <c r="AV501" s="51">
        <v>1569975.1459292199</v>
      </c>
      <c r="AW501" s="51">
        <v>2935705.4191073999</v>
      </c>
      <c r="AX501" s="51">
        <v>4547828.1170419101</v>
      </c>
      <c r="AY501" s="51">
        <v>5873936.9888890302</v>
      </c>
      <c r="AZ501" s="51">
        <v>7450855.8946187403</v>
      </c>
      <c r="BA501" s="51">
        <v>178165.58833752701</v>
      </c>
      <c r="BB501" s="51">
        <v>178165.58833752701</v>
      </c>
      <c r="BC501" s="51">
        <v>1451498.9216708599</v>
      </c>
      <c r="BD501" s="51">
        <v>2724832.2550041899</v>
      </c>
      <c r="BE501" s="51">
        <v>3998165.5883375201</v>
      </c>
      <c r="BF501" s="51">
        <v>5271498.9216708597</v>
      </c>
      <c r="BG501" s="51">
        <v>6544832.2550041899</v>
      </c>
      <c r="BH501" s="51">
        <v>156363.31176675</v>
      </c>
      <c r="BI501" s="51">
        <v>1429696.6451000799</v>
      </c>
      <c r="BJ501" s="51">
        <v>2703029.9784334102</v>
      </c>
      <c r="BK501" s="51">
        <v>3976363.3117667502</v>
      </c>
      <c r="BL501" s="51">
        <v>5249696.6451000804</v>
      </c>
      <c r="BM501" s="51">
        <v>6523029.9784334097</v>
      </c>
      <c r="BN501" s="51">
        <v>155927.26623533599</v>
      </c>
      <c r="BO501" s="51">
        <v>155927.26623533599</v>
      </c>
      <c r="BP501" s="51">
        <v>1548760.5995686599</v>
      </c>
      <c r="BQ501" s="51">
        <v>2941593.9329019999</v>
      </c>
      <c r="BR501" s="51">
        <v>4334427.2662353301</v>
      </c>
      <c r="BS501" s="51">
        <v>5727260.5995686604</v>
      </c>
      <c r="BT501" s="51">
        <v>7120093.9329019999</v>
      </c>
      <c r="BU501" s="51">
        <v>170258.54532470799</v>
      </c>
      <c r="BV501" s="51">
        <v>1563091.87865804</v>
      </c>
      <c r="BW501" s="51">
        <v>2955925.2119913702</v>
      </c>
      <c r="BX501" s="51">
        <v>4348758.5453247</v>
      </c>
      <c r="BY501" s="51">
        <v>5741591.8786580404</v>
      </c>
      <c r="BZ501" s="51">
        <v>7134425.2119913697</v>
      </c>
      <c r="CA501" s="51">
        <v>170545.17090649399</v>
      </c>
      <c r="CB501" s="51">
        <v>170545.17090649399</v>
      </c>
      <c r="CC501" s="51">
        <v>1839045.1709064899</v>
      </c>
      <c r="CD501" s="51">
        <v>3507545.1709064902</v>
      </c>
      <c r="CE501" s="51">
        <v>5176045.1709064897</v>
      </c>
      <c r="CF501" s="51">
        <v>6844545.1709064897</v>
      </c>
      <c r="CG501" s="51">
        <v>8513045.1709064897</v>
      </c>
      <c r="CH501" s="51">
        <v>203630.90341813001</v>
      </c>
      <c r="CI501" s="51">
        <v>1872130.90341813</v>
      </c>
      <c r="CJ501" s="51">
        <v>3540630.9034181298</v>
      </c>
      <c r="CK501" s="51">
        <v>5209130.9034181302</v>
      </c>
      <c r="CL501" s="51">
        <v>6877630.9034181302</v>
      </c>
      <c r="CM501" s="51">
        <v>8546130.9034181293</v>
      </c>
      <c r="CN501" s="51">
        <v>204292.61806836401</v>
      </c>
      <c r="CO501" s="51">
        <v>204292.61806836401</v>
      </c>
    </row>
    <row r="502" spans="1:93" outlineLevel="1">
      <c r="A502" s="50" t="s">
        <v>1236</v>
      </c>
      <c r="B502" s="51" t="s">
        <v>775</v>
      </c>
      <c r="AC502" s="51">
        <v>328735.03982144</v>
      </c>
      <c r="AD502" s="51">
        <v>652735.03052128002</v>
      </c>
      <c r="AE502" s="51">
        <v>982618.40995231201</v>
      </c>
      <c r="AF502" s="51">
        <v>1322018.2793314001</v>
      </c>
      <c r="AG502" s="51">
        <v>1661596.8524328801</v>
      </c>
      <c r="AH502" s="51">
        <v>41732.661280235297</v>
      </c>
      <c r="AI502" s="51">
        <v>382989.45264321897</v>
      </c>
      <c r="AJ502" s="51">
        <v>721595.16504470701</v>
      </c>
      <c r="AK502" s="51">
        <v>1050407.2685525301</v>
      </c>
      <c r="AL502" s="51">
        <v>1374780.03241397</v>
      </c>
      <c r="AM502" s="51">
        <v>1704058.72049061</v>
      </c>
      <c r="AN502" s="51">
        <v>40837.082351951001</v>
      </c>
      <c r="AO502" s="51">
        <v>40837.082351951001</v>
      </c>
      <c r="AP502" s="51">
        <v>941769.83795063104</v>
      </c>
      <c r="AQ502" s="51">
        <v>1861616.13535171</v>
      </c>
      <c r="AR502" s="51">
        <v>2918019.1558504398</v>
      </c>
      <c r="AS502" s="51">
        <v>3858983.07274618</v>
      </c>
      <c r="AT502" s="51">
        <v>4799656.3477883199</v>
      </c>
      <c r="AU502" s="51">
        <v>119709.90370896101</v>
      </c>
      <c r="AV502" s="51">
        <v>1065482.70911284</v>
      </c>
      <c r="AW502" s="51">
        <v>1992352.1536109899</v>
      </c>
      <c r="AX502" s="51">
        <v>3086438.81101532</v>
      </c>
      <c r="AY502" s="51">
        <v>3986418.7100716</v>
      </c>
      <c r="AZ502" s="51">
        <v>5056613.8861447303</v>
      </c>
      <c r="BA502" s="51">
        <v>120914.24136539199</v>
      </c>
      <c r="BB502" s="51">
        <v>120914.24136539199</v>
      </c>
      <c r="BC502" s="51">
        <v>985080.90803205897</v>
      </c>
      <c r="BD502" s="51">
        <v>1849247.5746987199</v>
      </c>
      <c r="BE502" s="51">
        <v>2713414.2413653899</v>
      </c>
      <c r="BF502" s="51">
        <v>3577580.9080320499</v>
      </c>
      <c r="BG502" s="51">
        <v>4441747.5746987201</v>
      </c>
      <c r="BH502" s="51">
        <v>106118.284827308</v>
      </c>
      <c r="BI502" s="51">
        <v>970284.95149397501</v>
      </c>
      <c r="BJ502" s="51">
        <v>1834451.6181606399</v>
      </c>
      <c r="BK502" s="51">
        <v>2698618.2848272999</v>
      </c>
      <c r="BL502" s="51">
        <v>3562784.9514939701</v>
      </c>
      <c r="BM502" s="51">
        <v>4426951.6181606399</v>
      </c>
      <c r="BN502" s="51">
        <v>105822.36569654501</v>
      </c>
      <c r="BO502" s="51">
        <v>105822.36569654501</v>
      </c>
      <c r="BP502" s="51">
        <v>1051072.3656965401</v>
      </c>
      <c r="BQ502" s="51">
        <v>1996322.3656965401</v>
      </c>
      <c r="BR502" s="51">
        <v>2941572.3656965401</v>
      </c>
      <c r="BS502" s="51">
        <v>3886822.3656965401</v>
      </c>
      <c r="BT502" s="51">
        <v>4832072.3656965401</v>
      </c>
      <c r="BU502" s="51">
        <v>115546.44731393</v>
      </c>
      <c r="BV502" s="51">
        <v>1060796.4473139299</v>
      </c>
      <c r="BW502" s="51">
        <v>2006046.4473139299</v>
      </c>
      <c r="BX502" s="51">
        <v>2951296.4473139299</v>
      </c>
      <c r="BY502" s="51">
        <v>3896546.4473139299</v>
      </c>
      <c r="BZ502" s="51">
        <v>4841796.4473139299</v>
      </c>
      <c r="CA502" s="51">
        <v>115740.928946278</v>
      </c>
      <c r="CB502" s="51">
        <v>115740.928946278</v>
      </c>
      <c r="CC502" s="51">
        <v>1248074.2622796099</v>
      </c>
      <c r="CD502" s="51">
        <v>2380407.5956129399</v>
      </c>
      <c r="CE502" s="51">
        <v>3512740.9289462701</v>
      </c>
      <c r="CF502" s="51">
        <v>4645074.2622796101</v>
      </c>
      <c r="CG502" s="51">
        <v>5777407.5956129404</v>
      </c>
      <c r="CH502" s="51">
        <v>138194.81857892501</v>
      </c>
      <c r="CI502" s="51">
        <v>1270528.1519122501</v>
      </c>
      <c r="CJ502" s="51">
        <v>2402861.4852455901</v>
      </c>
      <c r="CK502" s="51">
        <v>3535194.8185789199</v>
      </c>
      <c r="CL502" s="51">
        <v>4667528.1519122496</v>
      </c>
      <c r="CM502" s="51">
        <v>5799861.4852455901</v>
      </c>
      <c r="CN502" s="51">
        <v>138643.89637157801</v>
      </c>
      <c r="CO502" s="51">
        <v>138643.89637157801</v>
      </c>
    </row>
    <row r="503" spans="1:93" outlineLevel="1">
      <c r="A503" s="50" t="s">
        <v>1237</v>
      </c>
      <c r="B503" s="51" t="s">
        <v>775</v>
      </c>
      <c r="AC503" s="51">
        <v>424556.27959471999</v>
      </c>
      <c r="AD503" s="51">
        <v>842997.315618639</v>
      </c>
      <c r="AE503" s="51">
        <v>1269036.6582681001</v>
      </c>
      <c r="AF503" s="51">
        <v>1707366.4022369499</v>
      </c>
      <c r="AG503" s="51">
        <v>2145926.9393319902</v>
      </c>
      <c r="AH503" s="51">
        <v>53897.094207990398</v>
      </c>
      <c r="AI503" s="51">
        <v>494625.02453813201</v>
      </c>
      <c r="AJ503" s="51">
        <v>931929.126908176</v>
      </c>
      <c r="AK503" s="51">
        <v>1356584.9330760399</v>
      </c>
      <c r="AL503" s="51">
        <v>1775507.3999407601</v>
      </c>
      <c r="AM503" s="51">
        <v>2200765.7929480202</v>
      </c>
      <c r="AN503" s="51">
        <v>52740.467709998004</v>
      </c>
      <c r="AO503" s="51">
        <v>52740.467709998004</v>
      </c>
      <c r="AP503" s="51">
        <v>1216281.3518510801</v>
      </c>
      <c r="AQ503" s="51">
        <v>2404248.7861583699</v>
      </c>
      <c r="AR503" s="51">
        <v>3768577.1412347802</v>
      </c>
      <c r="AS503" s="51">
        <v>4983817.6583610503</v>
      </c>
      <c r="AT503" s="51">
        <v>6198682.8159755198</v>
      </c>
      <c r="AU503" s="51">
        <v>154603.51101277501</v>
      </c>
      <c r="AV503" s="51">
        <v>1376054.6341490101</v>
      </c>
      <c r="AW503" s="51">
        <v>2573092.3555914802</v>
      </c>
      <c r="AX503" s="51">
        <v>3986088.55178069</v>
      </c>
      <c r="AY503" s="51">
        <v>5148398.8362605805</v>
      </c>
      <c r="AZ503" s="51">
        <v>6530539.5494641904</v>
      </c>
      <c r="BA503" s="51">
        <v>156158.894689148</v>
      </c>
      <c r="BB503" s="51">
        <v>156158.894689148</v>
      </c>
      <c r="BC503" s="51">
        <v>1272242.2280224799</v>
      </c>
      <c r="BD503" s="51">
        <v>2388325.5613558101</v>
      </c>
      <c r="BE503" s="51">
        <v>3504408.8946891399</v>
      </c>
      <c r="BF503" s="51">
        <v>4620492.2280224804</v>
      </c>
      <c r="BG503" s="51">
        <v>5736575.5613558097</v>
      </c>
      <c r="BH503" s="51">
        <v>137053.17789378201</v>
      </c>
      <c r="BI503" s="51">
        <v>1253136.5112271099</v>
      </c>
      <c r="BJ503" s="51">
        <v>2369219.8445604402</v>
      </c>
      <c r="BK503" s="51">
        <v>3485303.1778937802</v>
      </c>
      <c r="BL503" s="51">
        <v>4601386.5112271104</v>
      </c>
      <c r="BM503" s="51">
        <v>5717469.8445604397</v>
      </c>
      <c r="BN503" s="51">
        <v>136671.06355787499</v>
      </c>
      <c r="BO503" s="51">
        <v>136671.06355787499</v>
      </c>
      <c r="BP503" s="51">
        <v>1357504.3968912</v>
      </c>
      <c r="BQ503" s="51">
        <v>2578337.73022454</v>
      </c>
      <c r="BR503" s="51">
        <v>3799171.0635578702</v>
      </c>
      <c r="BS503" s="51">
        <v>5020004.3968912</v>
      </c>
      <c r="BT503" s="51">
        <v>6240837.7302245405</v>
      </c>
      <c r="BU503" s="51">
        <v>149233.42127115701</v>
      </c>
      <c r="BV503" s="51">
        <v>1370066.75460449</v>
      </c>
      <c r="BW503" s="51">
        <v>2590900.0879378198</v>
      </c>
      <c r="BX503" s="51">
        <v>3811733.42127115</v>
      </c>
      <c r="BY503" s="51">
        <v>5032566.7546044895</v>
      </c>
      <c r="BZ503" s="51">
        <v>6253400.0879378198</v>
      </c>
      <c r="CA503" s="51">
        <v>149484.66842542301</v>
      </c>
      <c r="CB503" s="51">
        <v>149484.66842542301</v>
      </c>
      <c r="CC503" s="51">
        <v>1611901.3350920901</v>
      </c>
      <c r="CD503" s="51">
        <v>3074318.0017587501</v>
      </c>
      <c r="CE503" s="51">
        <v>4536734.6684254203</v>
      </c>
      <c r="CF503" s="51">
        <v>5999151.3350920901</v>
      </c>
      <c r="CG503" s="51">
        <v>7461568.0017587496</v>
      </c>
      <c r="CH503" s="51">
        <v>178479.69336850799</v>
      </c>
      <c r="CI503" s="51">
        <v>1640896.3600351701</v>
      </c>
      <c r="CJ503" s="51">
        <v>3103313.0267018401</v>
      </c>
      <c r="CK503" s="51">
        <v>4565729.6933685001</v>
      </c>
      <c r="CL503" s="51">
        <v>6028146.3600351699</v>
      </c>
      <c r="CM503" s="51">
        <v>7490563.0267018396</v>
      </c>
      <c r="CN503" s="51">
        <v>179059.59386736999</v>
      </c>
      <c r="CO503" s="51">
        <v>179059.59386736999</v>
      </c>
    </row>
    <row r="504" spans="1:93" outlineLevel="1">
      <c r="A504" s="50" t="s">
        <v>1238</v>
      </c>
      <c r="B504" s="51" t="s">
        <v>775</v>
      </c>
      <c r="AC504" s="51">
        <v>155523.665517519</v>
      </c>
      <c r="AD504" s="51">
        <v>308807.19199724001</v>
      </c>
      <c r="AE504" s="51">
        <v>464874.133903671</v>
      </c>
      <c r="AF504" s="51">
        <v>625443.30167682504</v>
      </c>
      <c r="AG504" s="51">
        <v>786097.01370167895</v>
      </c>
      <c r="AH504" s="51">
        <v>19743.610105052099</v>
      </c>
      <c r="AI504" s="51">
        <v>181191.28268764901</v>
      </c>
      <c r="AJ504" s="51">
        <v>341384.736925003</v>
      </c>
      <c r="AK504" s="51">
        <v>496944.861065834</v>
      </c>
      <c r="AL504" s="51">
        <v>650404.74552835396</v>
      </c>
      <c r="AM504" s="51">
        <v>806185.60957708501</v>
      </c>
      <c r="AN504" s="51">
        <v>19319.914116444601</v>
      </c>
      <c r="AO504" s="51">
        <v>19319.914116444601</v>
      </c>
      <c r="AP504" s="51">
        <v>445548.78406475898</v>
      </c>
      <c r="AQ504" s="51">
        <v>880725.59990477399</v>
      </c>
      <c r="AR504" s="51">
        <v>1380507.0351329199</v>
      </c>
      <c r="AS504" s="51">
        <v>1825674.54010847</v>
      </c>
      <c r="AT504" s="51">
        <v>2270704.5432027201</v>
      </c>
      <c r="AU504" s="51">
        <v>56634.434326440401</v>
      </c>
      <c r="AV504" s="51">
        <v>504077.01155549398</v>
      </c>
      <c r="AW504" s="51">
        <v>942576.45944774605</v>
      </c>
      <c r="AX504" s="51">
        <v>1460185.9222106901</v>
      </c>
      <c r="AY504" s="51">
        <v>1885963.99828481</v>
      </c>
      <c r="AZ504" s="51">
        <v>2392270.4653181499</v>
      </c>
      <c r="BA504" s="51">
        <v>57204.203241098097</v>
      </c>
      <c r="BB504" s="51">
        <v>57204.203241098097</v>
      </c>
      <c r="BC504" s="51">
        <v>466037.536574431</v>
      </c>
      <c r="BD504" s="51">
        <v>874870.86990776402</v>
      </c>
      <c r="BE504" s="51">
        <v>1283704.2032410901</v>
      </c>
      <c r="BF504" s="51">
        <v>1692537.5365744301</v>
      </c>
      <c r="BG504" s="51">
        <v>2101370.8699077601</v>
      </c>
      <c r="BH504" s="51">
        <v>50204.084064821902</v>
      </c>
      <c r="BI504" s="51">
        <v>459037.41739815503</v>
      </c>
      <c r="BJ504" s="51">
        <v>867870.75073148799</v>
      </c>
      <c r="BK504" s="51">
        <v>1276704.0840648201</v>
      </c>
      <c r="BL504" s="51">
        <v>1685537.4173981501</v>
      </c>
      <c r="BM504" s="51">
        <v>2094370.7507314801</v>
      </c>
      <c r="BN504" s="51">
        <v>50064.081681296499</v>
      </c>
      <c r="BO504" s="51">
        <v>50064.081681296499</v>
      </c>
      <c r="BP504" s="51">
        <v>497314.081681296</v>
      </c>
      <c r="BQ504" s="51">
        <v>944564.081681296</v>
      </c>
      <c r="BR504" s="51">
        <v>1391814.0816812899</v>
      </c>
      <c r="BS504" s="51">
        <v>1839064.0816812899</v>
      </c>
      <c r="BT504" s="51">
        <v>2286314.0816812902</v>
      </c>
      <c r="BU504" s="51">
        <v>54671.281633626197</v>
      </c>
      <c r="BV504" s="51">
        <v>501921.28163362597</v>
      </c>
      <c r="BW504" s="51">
        <v>949171.28163362597</v>
      </c>
      <c r="BX504" s="51">
        <v>1396421.2816336199</v>
      </c>
      <c r="BY504" s="51">
        <v>1843671.2816336199</v>
      </c>
      <c r="BZ504" s="51">
        <v>2290921.2816336202</v>
      </c>
      <c r="CA504" s="51">
        <v>54763.425632672799</v>
      </c>
      <c r="CB504" s="51">
        <v>54763.425632672799</v>
      </c>
      <c r="CC504" s="51">
        <v>590513.42563267204</v>
      </c>
      <c r="CD504" s="51">
        <v>1126263.4256326701</v>
      </c>
      <c r="CE504" s="51">
        <v>1662013.4256326701</v>
      </c>
      <c r="CF504" s="51">
        <v>2197763.4256326701</v>
      </c>
      <c r="CG504" s="51">
        <v>2733513.4256326701</v>
      </c>
      <c r="CH504" s="51">
        <v>65385.2685126535</v>
      </c>
      <c r="CI504" s="51">
        <v>601135.26851265295</v>
      </c>
      <c r="CJ504" s="51">
        <v>1136885.2685126499</v>
      </c>
      <c r="CK504" s="51">
        <v>1672635.2685126499</v>
      </c>
      <c r="CL504" s="51">
        <v>2208385.2685126499</v>
      </c>
      <c r="CM504" s="51">
        <v>2744135.2685126499</v>
      </c>
      <c r="CN504" s="51">
        <v>65597.705370253097</v>
      </c>
      <c r="CO504" s="51">
        <v>65597.705370253097</v>
      </c>
    </row>
    <row r="505" spans="1:93" outlineLevel="1">
      <c r="A505" s="50" t="s">
        <v>1239</v>
      </c>
      <c r="B505" s="51" t="s">
        <v>775</v>
      </c>
      <c r="AC505" s="51">
        <v>469467.67929583997</v>
      </c>
      <c r="AD505" s="51">
        <v>932173.21810407995</v>
      </c>
      <c r="AE505" s="51">
        <v>1403280.8452796801</v>
      </c>
      <c r="AF505" s="51">
        <v>1887979.0055891499</v>
      </c>
      <c r="AG505" s="51">
        <v>2372932.37332001</v>
      </c>
      <c r="AH505" s="51">
        <v>59598.561968670299</v>
      </c>
      <c r="AI505" s="51">
        <v>546948.59916624404</v>
      </c>
      <c r="AJ505" s="51">
        <v>1030512.62107211</v>
      </c>
      <c r="AK505" s="51">
        <v>1500090.35529251</v>
      </c>
      <c r="AL505" s="51">
        <v>1963328.2527783499</v>
      </c>
      <c r="AM505" s="51">
        <v>2433572.3180805501</v>
      </c>
      <c r="AN505" s="51">
        <v>58319.582516659</v>
      </c>
      <c r="AO505" s="51">
        <v>58319.582516659</v>
      </c>
      <c r="AP505" s="51">
        <v>1344944.8543533799</v>
      </c>
      <c r="AQ505" s="51">
        <v>2658580.6224915101</v>
      </c>
      <c r="AR505" s="51">
        <v>4167233.53245827</v>
      </c>
      <c r="AS505" s="51">
        <v>5511027.4480874501</v>
      </c>
      <c r="AT505" s="51">
        <v>6854406.2970520305</v>
      </c>
      <c r="AU505" s="51">
        <v>170958.139155171</v>
      </c>
      <c r="AV505" s="51">
        <v>1521619.6455624399</v>
      </c>
      <c r="AW505" s="51">
        <v>2845285.19504302</v>
      </c>
      <c r="AX505" s="51">
        <v>4407754.2408713801</v>
      </c>
      <c r="AY505" s="51">
        <v>5693018.7348917099</v>
      </c>
      <c r="AZ505" s="51">
        <v>7221368.2712768698</v>
      </c>
      <c r="BA505" s="51">
        <v>172678.05804474399</v>
      </c>
      <c r="BB505" s="51">
        <v>172678.05804474399</v>
      </c>
      <c r="BC505" s="51">
        <v>1406761.39137807</v>
      </c>
      <c r="BD505" s="51">
        <v>2640844.7247114098</v>
      </c>
      <c r="BE505" s="51">
        <v>3874928.05804474</v>
      </c>
      <c r="BF505" s="51">
        <v>5109011.3913780702</v>
      </c>
      <c r="BG505" s="51">
        <v>6343094.7247114098</v>
      </c>
      <c r="BH505" s="51">
        <v>151543.56116089399</v>
      </c>
      <c r="BI505" s="51">
        <v>1385626.8944942199</v>
      </c>
      <c r="BJ505" s="51">
        <v>2619710.2278275602</v>
      </c>
      <c r="BK505" s="51">
        <v>3853793.5611608899</v>
      </c>
      <c r="BL505" s="51">
        <v>5087876.8944942197</v>
      </c>
      <c r="BM505" s="51">
        <v>6321960.2278275602</v>
      </c>
      <c r="BN505" s="51">
        <v>151120.87122321699</v>
      </c>
      <c r="BO505" s="51">
        <v>151120.87122321699</v>
      </c>
      <c r="BP505" s="51">
        <v>1501037.5378898799</v>
      </c>
      <c r="BQ505" s="51">
        <v>2850954.2045565499</v>
      </c>
      <c r="BR505" s="51">
        <v>4200870.8712232104</v>
      </c>
      <c r="BS505" s="51">
        <v>5550787.5378898801</v>
      </c>
      <c r="BT505" s="51">
        <v>6900704.2045565499</v>
      </c>
      <c r="BU505" s="51">
        <v>165012.41742446399</v>
      </c>
      <c r="BV505" s="51">
        <v>1514929.0840911299</v>
      </c>
      <c r="BW505" s="51">
        <v>2864845.7507577902</v>
      </c>
      <c r="BX505" s="51">
        <v>4214762.4174244599</v>
      </c>
      <c r="BY505" s="51">
        <v>5564679.0840911297</v>
      </c>
      <c r="BZ505" s="51">
        <v>6914595.7507577902</v>
      </c>
      <c r="CA505" s="51">
        <v>165290.24834848999</v>
      </c>
      <c r="CB505" s="51">
        <v>165290.24834848999</v>
      </c>
      <c r="CC505" s="51">
        <v>1782456.9150151501</v>
      </c>
      <c r="CD505" s="51">
        <v>3399623.5816818201</v>
      </c>
      <c r="CE505" s="51">
        <v>5016790.2483484903</v>
      </c>
      <c r="CF505" s="51">
        <v>6633956.9150151499</v>
      </c>
      <c r="CG505" s="51">
        <v>8251123.5816818196</v>
      </c>
      <c r="CH505" s="51">
        <v>197365.80496697</v>
      </c>
      <c r="CI505" s="51">
        <v>1814532.4716336301</v>
      </c>
      <c r="CJ505" s="51">
        <v>3431699.1383003001</v>
      </c>
      <c r="CK505" s="51">
        <v>5048865.8049669703</v>
      </c>
      <c r="CL505" s="51">
        <v>6666032.4716336299</v>
      </c>
      <c r="CM505" s="51">
        <v>8283199.1383002996</v>
      </c>
      <c r="CN505" s="51">
        <v>198007.31609933899</v>
      </c>
      <c r="CO505" s="51">
        <v>198007.31609933899</v>
      </c>
    </row>
    <row r="506" spans="1:93" outlineLevel="1">
      <c r="A506" s="50" t="s">
        <v>1240</v>
      </c>
      <c r="B506" s="51" t="s">
        <v>775</v>
      </c>
      <c r="AC506" s="51">
        <v>354574.47526591999</v>
      </c>
      <c r="AD506" s="51">
        <v>704041.71414304001</v>
      </c>
      <c r="AE506" s="51">
        <v>1059854.79152061</v>
      </c>
      <c r="AF506" s="51">
        <v>1425932.3798902</v>
      </c>
      <c r="AG506" s="51">
        <v>1792202.7185629799</v>
      </c>
      <c r="AH506" s="51">
        <v>45012.957800079203</v>
      </c>
      <c r="AI506" s="51">
        <v>413093.42708679102</v>
      </c>
      <c r="AJ506" s="51">
        <v>778314.43565957504</v>
      </c>
      <c r="AK506" s="51">
        <v>1132972.03201955</v>
      </c>
      <c r="AL506" s="51">
        <v>1482841.3450054701</v>
      </c>
      <c r="AM506" s="51">
        <v>1838002.20070384</v>
      </c>
      <c r="AN506" s="51">
        <v>44046.984021536897</v>
      </c>
      <c r="AO506" s="51">
        <v>44046.984021536897</v>
      </c>
      <c r="AP506" s="51">
        <v>1015795.4147327699</v>
      </c>
      <c r="AQ506" s="51">
        <v>2007944.04118721</v>
      </c>
      <c r="AR506" s="51">
        <v>3147383.1069653099</v>
      </c>
      <c r="AS506" s="51">
        <v>4162309.2531367</v>
      </c>
      <c r="AT506" s="51">
        <v>5176921.9122432899</v>
      </c>
      <c r="AU506" s="51">
        <v>129119.415790888</v>
      </c>
      <c r="AV506" s="51">
        <v>1149232.44170686</v>
      </c>
      <c r="AW506" s="51">
        <v>2148956.25302146</v>
      </c>
      <c r="AX506" s="51">
        <v>3329040.9883003598</v>
      </c>
      <c r="AY506" s="51">
        <v>4299761.6654484002</v>
      </c>
      <c r="AZ506" s="51">
        <v>5454076.9863657001</v>
      </c>
      <c r="BA506" s="51">
        <v>130418.417542586</v>
      </c>
      <c r="BB506" s="51">
        <v>130418.417542586</v>
      </c>
      <c r="BC506" s="51">
        <v>1062501.75087591</v>
      </c>
      <c r="BD506" s="51">
        <v>1994585.0842092501</v>
      </c>
      <c r="BE506" s="51">
        <v>2926668.41754258</v>
      </c>
      <c r="BF506" s="51">
        <v>3858751.7508759201</v>
      </c>
      <c r="BG506" s="51">
        <v>4790835.0842092503</v>
      </c>
      <c r="BH506" s="51">
        <v>114458.368350851</v>
      </c>
      <c r="BI506" s="51">
        <v>1046541.7016841799</v>
      </c>
      <c r="BJ506" s="51">
        <v>1978625.0350175099</v>
      </c>
      <c r="BK506" s="51">
        <v>2910708.36835085</v>
      </c>
      <c r="BL506" s="51">
        <v>3842791.7016841802</v>
      </c>
      <c r="BM506" s="51">
        <v>4774875.0350175099</v>
      </c>
      <c r="BN506" s="51">
        <v>114139.16736701599</v>
      </c>
      <c r="BO506" s="51">
        <v>114139.16736701599</v>
      </c>
      <c r="BP506" s="51">
        <v>1133722.5007003499</v>
      </c>
      <c r="BQ506" s="51">
        <v>2153305.8340336801</v>
      </c>
      <c r="BR506" s="51">
        <v>3172889.1673670099</v>
      </c>
      <c r="BS506" s="51">
        <v>4192472.5007003499</v>
      </c>
      <c r="BT506" s="51">
        <v>5212055.8340336801</v>
      </c>
      <c r="BU506" s="51">
        <v>124632.78334734</v>
      </c>
      <c r="BV506" s="51">
        <v>1144216.1166806701</v>
      </c>
      <c r="BW506" s="51">
        <v>2163799.4500139998</v>
      </c>
      <c r="BX506" s="51">
        <v>3183382.7833473398</v>
      </c>
      <c r="BY506" s="51">
        <v>4202966.1166806696</v>
      </c>
      <c r="BZ506" s="51">
        <v>5222549.4500139998</v>
      </c>
      <c r="CA506" s="51">
        <v>124842.655666946</v>
      </c>
      <c r="CB506" s="51">
        <v>124842.655666946</v>
      </c>
      <c r="CC506" s="51">
        <v>1346259.3223336099</v>
      </c>
      <c r="CD506" s="51">
        <v>2567675.9890002799</v>
      </c>
      <c r="CE506" s="51">
        <v>3789092.6556669399</v>
      </c>
      <c r="CF506" s="51">
        <v>5010509.3223336097</v>
      </c>
      <c r="CG506" s="51">
        <v>6231925.9890002804</v>
      </c>
      <c r="CH506" s="51">
        <v>149066.853113338</v>
      </c>
      <c r="CI506" s="51">
        <v>1370483.51978</v>
      </c>
      <c r="CJ506" s="51">
        <v>2591900.18644667</v>
      </c>
      <c r="CK506" s="51">
        <v>3813316.85311333</v>
      </c>
      <c r="CL506" s="51">
        <v>5034733.5197799997</v>
      </c>
      <c r="CM506" s="51">
        <v>6256150.1864466704</v>
      </c>
      <c r="CN506" s="51">
        <v>149551.33706226599</v>
      </c>
      <c r="CO506" s="51">
        <v>149551.33706226599</v>
      </c>
    </row>
    <row r="507" spans="1:93" outlineLevel="1">
      <c r="A507" s="50" t="s">
        <v>1241</v>
      </c>
      <c r="B507" s="51" t="s">
        <v>775</v>
      </c>
      <c r="AC507" s="51">
        <v>218609.82685568</v>
      </c>
      <c r="AD507" s="51">
        <v>434070.83127615898</v>
      </c>
      <c r="AE507" s="51">
        <v>653444.30755406397</v>
      </c>
      <c r="AF507" s="51">
        <v>879146.27933079901</v>
      </c>
      <c r="AG507" s="51">
        <v>1104967.0896403301</v>
      </c>
      <c r="AH507" s="51">
        <v>27752.349921853402</v>
      </c>
      <c r="AI507" s="51">
        <v>254689.180609901</v>
      </c>
      <c r="AJ507" s="51">
        <v>479863.03551943699</v>
      </c>
      <c r="AK507" s="51">
        <v>698524.10996694095</v>
      </c>
      <c r="AL507" s="51">
        <v>914233.00970262103</v>
      </c>
      <c r="AM507" s="51">
        <v>1133204.36434372</v>
      </c>
      <c r="AN507" s="51">
        <v>27156.787141097899</v>
      </c>
      <c r="AO507" s="51">
        <v>27156.787141097899</v>
      </c>
      <c r="AP507" s="51">
        <v>626279.87976005697</v>
      </c>
      <c r="AQ507" s="51">
        <v>1237980.5366718101</v>
      </c>
      <c r="AR507" s="51">
        <v>1940491.84038463</v>
      </c>
      <c r="AS507" s="51">
        <v>2566235.7801294001</v>
      </c>
      <c r="AT507" s="51">
        <v>3191786.4421349699</v>
      </c>
      <c r="AU507" s="51">
        <v>79607.459359795903</v>
      </c>
      <c r="AV507" s="51">
        <v>708549.32496213098</v>
      </c>
      <c r="AW507" s="51">
        <v>1324920.3965997</v>
      </c>
      <c r="AX507" s="51">
        <v>2052491.4363957101</v>
      </c>
      <c r="AY507" s="51">
        <v>2650980.8764418699</v>
      </c>
      <c r="AZ507" s="51">
        <v>3362664.0066314898</v>
      </c>
      <c r="BA507" s="51">
        <v>80408.347657834805</v>
      </c>
      <c r="BB507" s="51">
        <v>80408.347657834805</v>
      </c>
      <c r="BC507" s="51">
        <v>655075.01432450104</v>
      </c>
      <c r="BD507" s="51">
        <v>1229741.68099116</v>
      </c>
      <c r="BE507" s="51">
        <v>1804408.34765783</v>
      </c>
      <c r="BF507" s="51">
        <v>2379075.0143245002</v>
      </c>
      <c r="BG507" s="51">
        <v>2953741.6809911602</v>
      </c>
      <c r="BH507" s="51">
        <v>70568.166953156804</v>
      </c>
      <c r="BI507" s="51">
        <v>645234.83361982298</v>
      </c>
      <c r="BJ507" s="51">
        <v>1219901.50028649</v>
      </c>
      <c r="BK507" s="51">
        <v>1794568.16695315</v>
      </c>
      <c r="BL507" s="51">
        <v>2369234.83361982</v>
      </c>
      <c r="BM507" s="51">
        <v>2943901.5002864799</v>
      </c>
      <c r="BN507" s="51">
        <v>70371.363339062998</v>
      </c>
      <c r="BO507" s="51">
        <v>70371.363339062998</v>
      </c>
      <c r="BP507" s="51">
        <v>698954.69667239604</v>
      </c>
      <c r="BQ507" s="51">
        <v>1327538.03000572</v>
      </c>
      <c r="BR507" s="51">
        <v>1956121.36333906</v>
      </c>
      <c r="BS507" s="51">
        <v>2584704.6966723902</v>
      </c>
      <c r="BT507" s="51">
        <v>3213288.03000572</v>
      </c>
      <c r="BU507" s="51">
        <v>76837.427266781495</v>
      </c>
      <c r="BV507" s="51">
        <v>705420.76060011401</v>
      </c>
      <c r="BW507" s="51">
        <v>1334004.09393344</v>
      </c>
      <c r="BX507" s="51">
        <v>1962587.4272667801</v>
      </c>
      <c r="BY507" s="51">
        <v>2591170.7606001101</v>
      </c>
      <c r="BZ507" s="51">
        <v>3219754.0939334398</v>
      </c>
      <c r="CA507" s="51">
        <v>76966.748545335504</v>
      </c>
      <c r="CB507" s="51">
        <v>76966.748545335504</v>
      </c>
      <c r="CC507" s="51">
        <v>829966.74854533502</v>
      </c>
      <c r="CD507" s="51">
        <v>1582966.74854533</v>
      </c>
      <c r="CE507" s="51">
        <v>2335966.74854533</v>
      </c>
      <c r="CF507" s="51">
        <v>3088966.74854533</v>
      </c>
      <c r="CG507" s="51">
        <v>3841966.74854533</v>
      </c>
      <c r="CH507" s="51">
        <v>91899.334970907104</v>
      </c>
      <c r="CI507" s="51">
        <v>844899.33497090696</v>
      </c>
      <c r="CJ507" s="51">
        <v>1597899.3349709001</v>
      </c>
      <c r="CK507" s="51">
        <v>2350899.3349708999</v>
      </c>
      <c r="CL507" s="51">
        <v>3103899.3349708999</v>
      </c>
      <c r="CM507" s="51">
        <v>3856899.3349708999</v>
      </c>
      <c r="CN507" s="51">
        <v>92197.986699418805</v>
      </c>
      <c r="CO507" s="51">
        <v>92197.986699418805</v>
      </c>
    </row>
    <row r="508" spans="1:93" outlineLevel="1">
      <c r="A508" s="50" t="s">
        <v>1242</v>
      </c>
      <c r="B508" s="51" t="s">
        <v>775</v>
      </c>
      <c r="AC508" s="51">
        <v>127582.21250712</v>
      </c>
      <c r="AD508" s="51">
        <v>253326.75038243999</v>
      </c>
      <c r="AE508" s="51">
        <v>381354.63399350102</v>
      </c>
      <c r="AF508" s="51">
        <v>513075.87150907499</v>
      </c>
      <c r="AG508" s="51">
        <v>644866.46401734895</v>
      </c>
      <c r="AH508" s="51">
        <v>16196.4640667289</v>
      </c>
      <c r="AI508" s="51">
        <v>148638.37381513501</v>
      </c>
      <c r="AJ508" s="51">
        <v>280051.39866090898</v>
      </c>
      <c r="AK508" s="51">
        <v>407663.51961837098</v>
      </c>
      <c r="AL508" s="51">
        <v>533552.73092048999</v>
      </c>
      <c r="AM508" s="51">
        <v>661345.93355285202</v>
      </c>
      <c r="AN508" s="51">
        <v>15848.8894935793</v>
      </c>
      <c r="AO508" s="51">
        <v>15848.8894935793</v>
      </c>
      <c r="AP508" s="51">
        <v>365501.285361844</v>
      </c>
      <c r="AQ508" s="51">
        <v>722494.03506280901</v>
      </c>
      <c r="AR508" s="51">
        <v>1132484.50862972</v>
      </c>
      <c r="AS508" s="51">
        <v>1497673.01567824</v>
      </c>
      <c r="AT508" s="51">
        <v>1862748.72449645</v>
      </c>
      <c r="AU508" s="51">
        <v>46459.465904514604</v>
      </c>
      <c r="AV508" s="51">
        <v>413514.30468298797</v>
      </c>
      <c r="AW508" s="51">
        <v>773232.74083919998</v>
      </c>
      <c r="AX508" s="51">
        <v>1197848.25034491</v>
      </c>
      <c r="AY508" s="51">
        <v>1547130.8421729801</v>
      </c>
      <c r="AZ508" s="51">
        <v>1962474.0573410999</v>
      </c>
      <c r="BA508" s="51">
        <v>46926.869874887801</v>
      </c>
      <c r="BB508" s="51">
        <v>46926.869874887801</v>
      </c>
      <c r="BC508" s="51">
        <v>382343.53654155403</v>
      </c>
      <c r="BD508" s="51">
        <v>717760.20320822101</v>
      </c>
      <c r="BE508" s="51">
        <v>1053176.86987488</v>
      </c>
      <c r="BF508" s="51">
        <v>1388593.53654155</v>
      </c>
      <c r="BG508" s="51">
        <v>1724010.20320822</v>
      </c>
      <c r="BH508" s="51">
        <v>41188.537397497297</v>
      </c>
      <c r="BI508" s="51">
        <v>376605.20406416402</v>
      </c>
      <c r="BJ508" s="51">
        <v>712021.87073083001</v>
      </c>
      <c r="BK508" s="51">
        <v>1047438.53739749</v>
      </c>
      <c r="BL508" s="51">
        <v>1382855.2040641599</v>
      </c>
      <c r="BM508" s="51">
        <v>1718271.8707308299</v>
      </c>
      <c r="BN508" s="51">
        <v>41073.770747950199</v>
      </c>
      <c r="BO508" s="51">
        <v>41073.770747950199</v>
      </c>
      <c r="BP508" s="51">
        <v>407907.10408128297</v>
      </c>
      <c r="BQ508" s="51">
        <v>774740.437414616</v>
      </c>
      <c r="BR508" s="51">
        <v>1141573.7707479501</v>
      </c>
      <c r="BS508" s="51">
        <v>1508407.1040812801</v>
      </c>
      <c r="BT508" s="51">
        <v>1875240.4374146101</v>
      </c>
      <c r="BU508" s="51">
        <v>44841.475414958899</v>
      </c>
      <c r="BV508" s="51">
        <v>411674.80874829198</v>
      </c>
      <c r="BW508" s="51">
        <v>778508.14208162494</v>
      </c>
      <c r="BX508" s="51">
        <v>1145341.4754149499</v>
      </c>
      <c r="BY508" s="51">
        <v>1512174.8087482899</v>
      </c>
      <c r="BZ508" s="51">
        <v>1879008.1420816199</v>
      </c>
      <c r="CA508" s="51">
        <v>44916.829508299001</v>
      </c>
      <c r="CB508" s="51">
        <v>44916.829508299001</v>
      </c>
      <c r="CC508" s="51">
        <v>484416.82950829901</v>
      </c>
      <c r="CD508" s="51">
        <v>923916.82950829901</v>
      </c>
      <c r="CE508" s="51">
        <v>1363416.8295082899</v>
      </c>
      <c r="CF508" s="51">
        <v>1802916.8295082899</v>
      </c>
      <c r="CG508" s="51">
        <v>2242416.8295082902</v>
      </c>
      <c r="CH508" s="51">
        <v>53638.336590166</v>
      </c>
      <c r="CI508" s="51">
        <v>493138.33659016603</v>
      </c>
      <c r="CJ508" s="51">
        <v>932638.33659016597</v>
      </c>
      <c r="CK508" s="51">
        <v>1372138.3365901599</v>
      </c>
      <c r="CL508" s="51">
        <v>1811638.3365901599</v>
      </c>
      <c r="CM508" s="51">
        <v>2251138.3365901602</v>
      </c>
      <c r="CN508" s="51">
        <v>53812.766731803502</v>
      </c>
      <c r="CO508" s="51">
        <v>53812.766731803502</v>
      </c>
    </row>
    <row r="509" spans="1:93" outlineLevel="1">
      <c r="A509" s="50" t="s">
        <v>1243</v>
      </c>
      <c r="B509" s="51" t="s">
        <v>775</v>
      </c>
      <c r="AC509" s="51">
        <v>0.50367051000000096</v>
      </c>
      <c r="AD509" s="51">
        <v>1.0073410199999999</v>
      </c>
      <c r="AE509" s="51">
        <v>1.51101153</v>
      </c>
      <c r="AF509" s="51">
        <v>2.0146820399999998</v>
      </c>
      <c r="AG509" s="51">
        <v>109.83133753200001</v>
      </c>
      <c r="AH509" s="51">
        <v>109.48380797199999</v>
      </c>
      <c r="AI509" s="51">
        <v>162.44255139000001</v>
      </c>
      <c r="AJ509" s="51">
        <v>226.812384624</v>
      </c>
      <c r="AK509" s="51">
        <v>416.91396033000098</v>
      </c>
      <c r="AL509" s="51">
        <v>1223.5102809299999</v>
      </c>
      <c r="AM509" s="51">
        <v>1276.2031827860001</v>
      </c>
      <c r="AN509" s="51">
        <v>1338.8169404959999</v>
      </c>
      <c r="AO509" s="51">
        <v>1338.8169404959999</v>
      </c>
      <c r="AP509" s="51">
        <v>2898.3027221539901</v>
      </c>
      <c r="AQ509" s="51">
        <v>6071.1500864279897</v>
      </c>
      <c r="AR509" s="51">
        <v>6130.0423096219902</v>
      </c>
      <c r="AS509" s="51">
        <v>6189.8342757159899</v>
      </c>
      <c r="AT509" s="51">
        <v>6249.3044986959803</v>
      </c>
      <c r="AU509" s="51">
        <v>6308.7899338239804</v>
      </c>
      <c r="AV509" s="51">
        <v>6367.5392493999898</v>
      </c>
      <c r="AW509" s="51">
        <v>6426.0358330699801</v>
      </c>
      <c r="AX509" s="51">
        <v>6484.3570441719803</v>
      </c>
      <c r="AY509" s="51">
        <v>6542.6409051219898</v>
      </c>
      <c r="AZ509" s="51">
        <v>6600.7715933459804</v>
      </c>
      <c r="BA509" s="51">
        <v>6658.0899157639797</v>
      </c>
      <c r="BB509" s="51">
        <v>6658.0899157639797</v>
      </c>
      <c r="BC509" s="51">
        <v>7393.9943925303196</v>
      </c>
      <c r="BD509" s="51">
        <v>8039.22196237977</v>
      </c>
      <c r="BE509" s="51">
        <v>8823.8830892875703</v>
      </c>
      <c r="BF509" s="51">
        <v>9634.1108835564191</v>
      </c>
      <c r="BG509" s="51">
        <v>10495.677410529801</v>
      </c>
      <c r="BH509" s="51">
        <v>11261.4750289146</v>
      </c>
      <c r="BI509" s="51">
        <v>12263.7194409311</v>
      </c>
      <c r="BJ509" s="51">
        <v>13434.934198982601</v>
      </c>
      <c r="BK509" s="51">
        <v>14669.9206617091</v>
      </c>
      <c r="BL509" s="51">
        <v>15877.103178610099</v>
      </c>
      <c r="BM509" s="51">
        <v>17378.8344948462</v>
      </c>
      <c r="BN509" s="51">
        <v>18509.499684284001</v>
      </c>
      <c r="BO509" s="51">
        <v>18509.499684284001</v>
      </c>
      <c r="BP509" s="51">
        <v>19283.993873933199</v>
      </c>
      <c r="BQ509" s="51">
        <v>19963.056197409998</v>
      </c>
      <c r="BR509" s="51">
        <v>20788.863761870201</v>
      </c>
      <c r="BS509" s="51">
        <v>21641.578670890602</v>
      </c>
      <c r="BT509" s="51">
        <v>22548.324437772299</v>
      </c>
      <c r="BU509" s="51">
        <v>23354.279319977199</v>
      </c>
      <c r="BV509" s="51">
        <v>24409.079906496499</v>
      </c>
      <c r="BW509" s="51">
        <v>25641.711387321699</v>
      </c>
      <c r="BX509" s="51">
        <v>26941.458664142199</v>
      </c>
      <c r="BY509" s="51">
        <v>28211.943998454</v>
      </c>
      <c r="BZ509" s="51">
        <v>29792.4238237024</v>
      </c>
      <c r="CA509" s="51">
        <v>30982.379373987998</v>
      </c>
      <c r="CB509" s="51">
        <v>30982.379373987998</v>
      </c>
      <c r="CC509" s="51">
        <v>30982.379373987998</v>
      </c>
      <c r="CD509" s="51">
        <v>30982.379373987998</v>
      </c>
      <c r="CE509" s="51">
        <v>30982.379373987998</v>
      </c>
      <c r="CF509" s="51">
        <v>30982.379373987998</v>
      </c>
      <c r="CG509" s="51">
        <v>30982.379373987998</v>
      </c>
      <c r="CH509" s="51">
        <v>30982.379373987998</v>
      </c>
      <c r="CI509" s="51">
        <v>30982.379373987998</v>
      </c>
      <c r="CJ509" s="51">
        <v>30982.379373987998</v>
      </c>
      <c r="CK509" s="51">
        <v>30982.379373987998</v>
      </c>
      <c r="CL509" s="51">
        <v>30982.379373987998</v>
      </c>
      <c r="CM509" s="51">
        <v>30982.379373987998</v>
      </c>
      <c r="CN509" s="51">
        <v>30982.379373987998</v>
      </c>
      <c r="CO509" s="51">
        <v>30982.379373987998</v>
      </c>
    </row>
    <row r="510" spans="1:93" outlineLevel="1">
      <c r="A510" s="50" t="s">
        <v>1244</v>
      </c>
      <c r="B510" s="51" t="s">
        <v>775</v>
      </c>
      <c r="AC510" s="51">
        <v>0.60074262</v>
      </c>
      <c r="AD510" s="51">
        <v>1.20148524</v>
      </c>
      <c r="AE510" s="51">
        <v>1.8022278599999999</v>
      </c>
      <c r="AF510" s="51">
        <v>2.4029704799999898</v>
      </c>
      <c r="AG510" s="51">
        <v>130.99906418399999</v>
      </c>
      <c r="AH510" s="51">
        <v>130.584555464</v>
      </c>
      <c r="AI510" s="51">
        <v>193.75000517999999</v>
      </c>
      <c r="AJ510" s="51">
        <v>270.52579708799999</v>
      </c>
      <c r="AK510" s="51">
        <v>497.26553345999997</v>
      </c>
      <c r="AL510" s="51">
        <v>1459.31667066</v>
      </c>
      <c r="AM510" s="51">
        <v>1522.1650433320001</v>
      </c>
      <c r="AN510" s="51">
        <v>1596.846312352</v>
      </c>
      <c r="AO510" s="51">
        <v>1596.846312352</v>
      </c>
      <c r="AP510" s="51">
        <v>3456.890836948</v>
      </c>
      <c r="AQ510" s="51">
        <v>7241.2391373359796</v>
      </c>
      <c r="AR510" s="51">
        <v>7311.4816227639803</v>
      </c>
      <c r="AS510" s="51">
        <v>7382.7972579919797</v>
      </c>
      <c r="AT510" s="51">
        <v>7453.7291407519797</v>
      </c>
      <c r="AU510" s="51">
        <v>7524.6791674879796</v>
      </c>
      <c r="AV510" s="51">
        <v>7594.7512027999801</v>
      </c>
      <c r="AW510" s="51">
        <v>7664.5217973399804</v>
      </c>
      <c r="AX510" s="51">
        <v>7734.08321986398</v>
      </c>
      <c r="AY510" s="51">
        <v>7803.6000937639801</v>
      </c>
      <c r="AZ510" s="51">
        <v>7872.9342740519796</v>
      </c>
      <c r="BA510" s="51">
        <v>7941.29952176798</v>
      </c>
      <c r="BB510" s="51">
        <v>7941.29952176798</v>
      </c>
      <c r="BC510" s="51">
        <v>8819.03441921579</v>
      </c>
      <c r="BD510" s="51">
        <v>9588.6163048171402</v>
      </c>
      <c r="BE510" s="51">
        <v>10524.5046918317</v>
      </c>
      <c r="BF510" s="51">
        <v>11490.8871944045</v>
      </c>
      <c r="BG510" s="51">
        <v>12518.5029123036</v>
      </c>
      <c r="BH510" s="51">
        <v>13431.8922383101</v>
      </c>
      <c r="BI510" s="51">
        <v>14627.2986041805</v>
      </c>
      <c r="BJ510" s="51">
        <v>16024.240867753801</v>
      </c>
      <c r="BK510" s="51">
        <v>17497.245517724001</v>
      </c>
      <c r="BL510" s="51">
        <v>18937.0875843586</v>
      </c>
      <c r="BM510" s="51">
        <v>20728.246660659701</v>
      </c>
      <c r="BN510" s="51">
        <v>22076.824262007998</v>
      </c>
      <c r="BO510" s="51">
        <v>22076.824262007998</v>
      </c>
      <c r="BP510" s="51">
        <v>23000.5862441512</v>
      </c>
      <c r="BQ510" s="51">
        <v>23810.523834796899</v>
      </c>
      <c r="BR510" s="51">
        <v>24795.488787161499</v>
      </c>
      <c r="BS510" s="51">
        <v>25812.5469201819</v>
      </c>
      <c r="BT510" s="51">
        <v>26894.0492453238</v>
      </c>
      <c r="BU510" s="51">
        <v>27855.3353200983</v>
      </c>
      <c r="BV510" s="51">
        <v>29113.426979907999</v>
      </c>
      <c r="BW510" s="51">
        <v>30583.6227737523</v>
      </c>
      <c r="BX510" s="51">
        <v>32133.869549993098</v>
      </c>
      <c r="BY510" s="51">
        <v>33649.214747404098</v>
      </c>
      <c r="BZ510" s="51">
        <v>35534.299484798801</v>
      </c>
      <c r="CA510" s="51">
        <v>36953.594442055997</v>
      </c>
      <c r="CB510" s="51">
        <v>36953.594442055997</v>
      </c>
      <c r="CC510" s="51">
        <v>36953.594442055997</v>
      </c>
      <c r="CD510" s="51">
        <v>36953.594442055997</v>
      </c>
      <c r="CE510" s="51">
        <v>36953.594442055997</v>
      </c>
      <c r="CF510" s="51">
        <v>36953.594442055997</v>
      </c>
      <c r="CG510" s="51">
        <v>36953.594442055997</v>
      </c>
      <c r="CH510" s="51">
        <v>36953.594442055997</v>
      </c>
      <c r="CI510" s="51">
        <v>36953.594442055997</v>
      </c>
      <c r="CJ510" s="51">
        <v>36953.594442055997</v>
      </c>
      <c r="CK510" s="51">
        <v>36953.594442055997</v>
      </c>
      <c r="CL510" s="51">
        <v>36953.594442055997</v>
      </c>
      <c r="CM510" s="51">
        <v>36953.594442055997</v>
      </c>
      <c r="CN510" s="51">
        <v>36953.594442055997</v>
      </c>
      <c r="CO510" s="51">
        <v>36953.594442055997</v>
      </c>
    </row>
    <row r="511" spans="1:93" outlineLevel="1">
      <c r="A511" s="50" t="s">
        <v>1245</v>
      </c>
      <c r="B511" s="51" t="s">
        <v>775</v>
      </c>
      <c r="AC511" s="51">
        <v>0.52458686999999904</v>
      </c>
      <c r="AD511" s="51">
        <v>1.0491737399999901</v>
      </c>
      <c r="AE511" s="51">
        <v>1.5737606099999899</v>
      </c>
      <c r="AF511" s="51">
        <v>2.0983474799999899</v>
      </c>
      <c r="AG511" s="51">
        <v>114.392398284</v>
      </c>
      <c r="AH511" s="51">
        <v>114.030436564</v>
      </c>
      <c r="AI511" s="51">
        <v>169.18844343000001</v>
      </c>
      <c r="AJ511" s="51">
        <v>236.23141828799999</v>
      </c>
      <c r="AK511" s="51">
        <v>434.22750621</v>
      </c>
      <c r="AL511" s="51">
        <v>1274.32004841</v>
      </c>
      <c r="AM511" s="51">
        <v>1329.2011738819999</v>
      </c>
      <c r="AN511" s="51">
        <v>1394.4151471519999</v>
      </c>
      <c r="AO511" s="51">
        <v>1394.4151471519999</v>
      </c>
      <c r="AP511" s="51">
        <v>3018.663040898</v>
      </c>
      <c r="AQ511" s="51">
        <v>6323.2719762359802</v>
      </c>
      <c r="AR511" s="51">
        <v>6384.60986761398</v>
      </c>
      <c r="AS511" s="51">
        <v>6446.88486629198</v>
      </c>
      <c r="AT511" s="51">
        <v>6508.82476055198</v>
      </c>
      <c r="AU511" s="51">
        <v>6570.7804986879801</v>
      </c>
      <c r="AV511" s="51">
        <v>6631.9695477999803</v>
      </c>
      <c r="AW511" s="51">
        <v>6692.89536958998</v>
      </c>
      <c r="AX511" s="51">
        <v>6753.6385359639798</v>
      </c>
      <c r="AY511" s="51">
        <v>6814.3428011139804</v>
      </c>
      <c r="AZ511" s="51">
        <v>6874.8875326019797</v>
      </c>
      <c r="BA511" s="51">
        <v>6934.5861624679801</v>
      </c>
      <c r="BB511" s="51">
        <v>6934.5861624679801</v>
      </c>
      <c r="BC511" s="51">
        <v>7701.0511796194596</v>
      </c>
      <c r="BD511" s="51">
        <v>8373.0736716748906</v>
      </c>
      <c r="BE511" s="51">
        <v>9190.3200984613995</v>
      </c>
      <c r="BF511" s="51">
        <v>10034.1949216717</v>
      </c>
      <c r="BG511" s="51">
        <v>10931.5404654513</v>
      </c>
      <c r="BH511" s="51">
        <v>11729.140022514801</v>
      </c>
      <c r="BI511" s="51">
        <v>12773.005503292599</v>
      </c>
      <c r="BJ511" s="51">
        <v>13992.8583075079</v>
      </c>
      <c r="BK511" s="51">
        <v>15279.1311190212</v>
      </c>
      <c r="BL511" s="51">
        <v>16536.445346252502</v>
      </c>
      <c r="BM511" s="51">
        <v>18100.540355041601</v>
      </c>
      <c r="BN511" s="51">
        <v>19278.159653708</v>
      </c>
      <c r="BO511" s="51">
        <v>19278.159653708</v>
      </c>
      <c r="BP511" s="51">
        <v>20084.816932057001</v>
      </c>
      <c r="BQ511" s="51">
        <v>20792.079262757299</v>
      </c>
      <c r="BR511" s="51">
        <v>21652.180850723002</v>
      </c>
      <c r="BS511" s="51">
        <v>22540.307187770999</v>
      </c>
      <c r="BT511" s="51">
        <v>23484.708168749999</v>
      </c>
      <c r="BU511" s="51">
        <v>24324.132634989099</v>
      </c>
      <c r="BV511" s="51">
        <v>25422.736835890701</v>
      </c>
      <c r="BW511" s="51">
        <v>26706.5568681367</v>
      </c>
      <c r="BX511" s="51">
        <v>28060.279871967799</v>
      </c>
      <c r="BY511" s="51">
        <v>29383.525747346801</v>
      </c>
      <c r="BZ511" s="51">
        <v>31029.639522451798</v>
      </c>
      <c r="CA511" s="51">
        <v>32269.011383956</v>
      </c>
      <c r="CB511" s="51">
        <v>32269.011383956</v>
      </c>
      <c r="CC511" s="51">
        <v>32269.011383956</v>
      </c>
      <c r="CD511" s="51">
        <v>32269.011383956</v>
      </c>
      <c r="CE511" s="51">
        <v>32269.011383956</v>
      </c>
      <c r="CF511" s="51">
        <v>32269.011383956</v>
      </c>
      <c r="CG511" s="51">
        <v>32269.011383956</v>
      </c>
      <c r="CH511" s="51">
        <v>32269.011383956</v>
      </c>
      <c r="CI511" s="51">
        <v>32269.011383956</v>
      </c>
      <c r="CJ511" s="51">
        <v>32269.011383956</v>
      </c>
      <c r="CK511" s="51">
        <v>32269.011383956</v>
      </c>
      <c r="CL511" s="51">
        <v>32269.011383956</v>
      </c>
      <c r="CM511" s="51">
        <v>32269.011383956</v>
      </c>
      <c r="CN511" s="51">
        <v>32269.011383956</v>
      </c>
      <c r="CO511" s="51">
        <v>32269.011383956</v>
      </c>
    </row>
    <row r="512" spans="1:93" outlineLevel="1">
      <c r="A512" s="50" t="s">
        <v>1246</v>
      </c>
      <c r="B512" s="51" t="s">
        <v>775</v>
      </c>
      <c r="AC512" s="51">
        <v>404880</v>
      </c>
      <c r="AD512" s="51">
        <v>404880</v>
      </c>
      <c r="AE512" s="51">
        <v>404880</v>
      </c>
      <c r="AF512" s="51">
        <v>404880</v>
      </c>
      <c r="AG512" s="51">
        <v>404880</v>
      </c>
      <c r="AH512" s="51">
        <v>404880</v>
      </c>
      <c r="AI512" s="51">
        <v>404880</v>
      </c>
      <c r="AJ512" s="51">
        <v>404880</v>
      </c>
      <c r="AK512" s="51">
        <v>404880</v>
      </c>
      <c r="AL512" s="51">
        <v>404880</v>
      </c>
      <c r="AM512" s="51">
        <v>404880</v>
      </c>
      <c r="AN512" s="51">
        <v>404880</v>
      </c>
      <c r="AO512" s="51">
        <v>404880</v>
      </c>
      <c r="AP512" s="51">
        <v>404880</v>
      </c>
      <c r="AQ512" s="51">
        <v>404880</v>
      </c>
      <c r="AR512" s="51">
        <v>404880</v>
      </c>
      <c r="AS512" s="51">
        <v>404880</v>
      </c>
      <c r="AT512" s="51">
        <v>404880</v>
      </c>
      <c r="AU512" s="51">
        <v>404880</v>
      </c>
      <c r="AV512" s="51">
        <v>404880</v>
      </c>
      <c r="AW512" s="51">
        <v>404880</v>
      </c>
      <c r="AX512" s="51">
        <v>404880</v>
      </c>
      <c r="AY512" s="51">
        <v>404880</v>
      </c>
      <c r="AZ512" s="51">
        <v>404880</v>
      </c>
      <c r="BA512" s="51">
        <v>404880</v>
      </c>
      <c r="BB512" s="51">
        <v>404880</v>
      </c>
      <c r="BC512" s="51">
        <v>404880</v>
      </c>
      <c r="BD512" s="51">
        <v>404880</v>
      </c>
      <c r="BE512" s="51">
        <v>404880</v>
      </c>
      <c r="BF512" s="51">
        <v>404880</v>
      </c>
      <c r="BG512" s="51">
        <v>404880</v>
      </c>
      <c r="BH512" s="51">
        <v>404880</v>
      </c>
      <c r="BI512" s="51">
        <v>404880</v>
      </c>
      <c r="BJ512" s="51">
        <v>404880</v>
      </c>
      <c r="BK512" s="51">
        <v>404880</v>
      </c>
      <c r="BL512" s="51">
        <v>404880</v>
      </c>
      <c r="BM512" s="51">
        <v>404880</v>
      </c>
      <c r="BN512" s="51">
        <v>404880</v>
      </c>
      <c r="BO512" s="51">
        <v>404880</v>
      </c>
      <c r="BP512" s="51">
        <v>404880</v>
      </c>
      <c r="BQ512" s="51">
        <v>404880</v>
      </c>
      <c r="BR512" s="51">
        <v>404880</v>
      </c>
      <c r="BS512" s="51">
        <v>404880</v>
      </c>
      <c r="BT512" s="51">
        <v>404880</v>
      </c>
      <c r="BU512" s="51">
        <v>404880</v>
      </c>
      <c r="BV512" s="51">
        <v>404880</v>
      </c>
      <c r="BW512" s="51">
        <v>404880</v>
      </c>
      <c r="BX512" s="51">
        <v>404880</v>
      </c>
      <c r="BY512" s="51">
        <v>404880</v>
      </c>
      <c r="BZ512" s="51">
        <v>404880</v>
      </c>
      <c r="CA512" s="51">
        <v>404880</v>
      </c>
      <c r="CB512" s="51">
        <v>404880</v>
      </c>
      <c r="CC512" s="51">
        <v>404880</v>
      </c>
      <c r="CD512" s="51">
        <v>404880</v>
      </c>
      <c r="CE512" s="51">
        <v>404880</v>
      </c>
      <c r="CF512" s="51">
        <v>404880</v>
      </c>
      <c r="CG512" s="51">
        <v>404880</v>
      </c>
      <c r="CH512" s="51">
        <v>404880</v>
      </c>
      <c r="CI512" s="51">
        <v>404880</v>
      </c>
      <c r="CJ512" s="51">
        <v>404880</v>
      </c>
      <c r="CK512" s="51">
        <v>404880</v>
      </c>
      <c r="CL512" s="51">
        <v>404880</v>
      </c>
      <c r="CM512" s="51">
        <v>404880</v>
      </c>
      <c r="CN512" s="51">
        <v>404880</v>
      </c>
      <c r="CO512" s="51">
        <v>404880</v>
      </c>
    </row>
    <row r="513" spans="1:93" outlineLevel="1">
      <c r="A513" s="50" t="s">
        <v>1247</v>
      </c>
      <c r="B513" s="51" t="s">
        <v>775</v>
      </c>
      <c r="AC513" s="51">
        <v>98070</v>
      </c>
      <c r="AD513" s="51">
        <v>98070</v>
      </c>
      <c r="AE513" s="51">
        <v>1961.3999999999901</v>
      </c>
      <c r="AF513" s="51">
        <v>1961.3999999999901</v>
      </c>
      <c r="AG513" s="51">
        <v>1961.3999999999901</v>
      </c>
      <c r="AH513" s="51">
        <v>39.228000000000002</v>
      </c>
      <c r="AI513" s="51">
        <v>39.228000000000002</v>
      </c>
      <c r="AJ513" s="51">
        <v>39.228000000000002</v>
      </c>
      <c r="AK513" s="51">
        <v>0.78456000000000303</v>
      </c>
      <c r="AL513" s="51">
        <v>0.78456000000000303</v>
      </c>
      <c r="AM513" s="51">
        <v>0.78456000000000303</v>
      </c>
      <c r="AN513" s="51">
        <v>1.5691199999999999E-2</v>
      </c>
      <c r="AO513" s="51">
        <v>1.5691199999999999E-2</v>
      </c>
      <c r="AP513" s="51">
        <v>1.5691199999999999E-2</v>
      </c>
      <c r="AQ513" s="51">
        <v>1.5691199999999999E-2</v>
      </c>
      <c r="AR513" s="51">
        <v>3.1382400000000199E-4</v>
      </c>
      <c r="AS513" s="51">
        <v>3.1382400000000199E-4</v>
      </c>
      <c r="AT513" s="51">
        <v>3.1382400000000199E-4</v>
      </c>
      <c r="AU513" s="51">
        <v>6.2764800000000697E-6</v>
      </c>
      <c r="AV513" s="51">
        <v>6.2764800000000697E-6</v>
      </c>
      <c r="AW513" s="51">
        <v>6.2764800000000697E-6</v>
      </c>
      <c r="AX513" s="51">
        <v>1.25529600000001E-7</v>
      </c>
      <c r="AY513" s="51">
        <v>1.25529600000001E-7</v>
      </c>
      <c r="AZ513" s="51">
        <v>1.25529600000001E-7</v>
      </c>
      <c r="BA513" s="51">
        <v>2.5105920000000301E-9</v>
      </c>
      <c r="BB513" s="51">
        <v>2.5105920000000301E-9</v>
      </c>
      <c r="BC513" s="51">
        <v>2.5105920000000301E-9</v>
      </c>
      <c r="BD513" s="51">
        <v>2.5105920000000301E-9</v>
      </c>
      <c r="BE513" s="51">
        <v>5.0211840000000597E-11</v>
      </c>
      <c r="BF513" s="51">
        <v>5.0211840000000597E-11</v>
      </c>
      <c r="BG513" s="51">
        <v>5.0211840000000597E-11</v>
      </c>
      <c r="BH513" s="51">
        <v>1.00423680000001E-12</v>
      </c>
      <c r="BI513" s="51">
        <v>1.00423680000001E-12</v>
      </c>
      <c r="BJ513" s="51">
        <v>1.00423680000001E-12</v>
      </c>
      <c r="BK513" s="51">
        <v>2.00847360000003E-14</v>
      </c>
      <c r="BL513" s="51">
        <v>2.00847360000003E-14</v>
      </c>
      <c r="BM513" s="51">
        <v>2.00847360000003E-14</v>
      </c>
      <c r="BN513" s="51">
        <v>4.0169472000000701E-16</v>
      </c>
      <c r="BO513" s="51">
        <v>4.0169472000000701E-16</v>
      </c>
      <c r="BP513" s="51">
        <v>4.0169472000000701E-16</v>
      </c>
      <c r="BQ513" s="51">
        <v>4.0169472000000701E-16</v>
      </c>
      <c r="BR513" s="51">
        <v>4.0169472000000701E-16</v>
      </c>
      <c r="BS513" s="51">
        <v>4.0169472000000701E-16</v>
      </c>
      <c r="BT513" s="51">
        <v>4.0169472000000701E-16</v>
      </c>
      <c r="BU513" s="51">
        <v>4.0169472000000701E-16</v>
      </c>
      <c r="BV513" s="51">
        <v>4.0169472000000701E-16</v>
      </c>
      <c r="BW513" s="51">
        <v>4.0169472000000701E-16</v>
      </c>
      <c r="BX513" s="51">
        <v>4.0169472000000701E-16</v>
      </c>
      <c r="BY513" s="51">
        <v>4.0169472000000701E-16</v>
      </c>
      <c r="BZ513" s="51">
        <v>4.0169472000000701E-16</v>
      </c>
      <c r="CA513" s="51">
        <v>4.0169472000000701E-16</v>
      </c>
      <c r="CB513" s="51">
        <v>4.0169472000000701E-16</v>
      </c>
      <c r="CC513" s="51">
        <v>4.0169472000000701E-16</v>
      </c>
      <c r="CD513" s="51">
        <v>4.0169472000000701E-16</v>
      </c>
      <c r="CE513" s="51">
        <v>4.0169472000000701E-16</v>
      </c>
      <c r="CF513" s="51">
        <v>4.0169472000000701E-16</v>
      </c>
      <c r="CG513" s="51">
        <v>4.0169472000000701E-16</v>
      </c>
      <c r="CH513" s="51">
        <v>4.0169472000000701E-16</v>
      </c>
      <c r="CI513" s="51">
        <v>4.0169472000000701E-16</v>
      </c>
      <c r="CJ513" s="51">
        <v>4.0169472000000701E-16</v>
      </c>
      <c r="CK513" s="51">
        <v>4.0169472000000701E-16</v>
      </c>
      <c r="CL513" s="51">
        <v>4.0169472000000701E-16</v>
      </c>
      <c r="CM513" s="51">
        <v>4.0169472000000701E-16</v>
      </c>
      <c r="CN513" s="51">
        <v>4.0169472000000701E-16</v>
      </c>
      <c r="CO513" s="51">
        <v>4.0169472000000701E-16</v>
      </c>
    </row>
    <row r="514" spans="1:93" outlineLevel="1">
      <c r="A514" s="50" t="s">
        <v>1248</v>
      </c>
      <c r="B514" s="51" t="s">
        <v>775</v>
      </c>
      <c r="AC514" s="51">
        <v>3403050</v>
      </c>
      <c r="AD514" s="51">
        <v>3403050</v>
      </c>
      <c r="AE514" s="51">
        <v>68061.000000000102</v>
      </c>
      <c r="AF514" s="51">
        <v>68061.000000000102</v>
      </c>
      <c r="AG514" s="51">
        <v>68061.000000000102</v>
      </c>
      <c r="AH514" s="51">
        <v>1361.22</v>
      </c>
      <c r="AI514" s="51">
        <v>1361.22</v>
      </c>
      <c r="AJ514" s="51">
        <v>1361.22</v>
      </c>
      <c r="AK514" s="51">
        <v>27.224400000000099</v>
      </c>
      <c r="AL514" s="51">
        <v>27.224400000000099</v>
      </c>
      <c r="AM514" s="51">
        <v>27.224400000000099</v>
      </c>
      <c r="AN514" s="51">
        <v>0.54448800000000197</v>
      </c>
      <c r="AO514" s="51">
        <v>0.54448800000000197</v>
      </c>
      <c r="AP514" s="51">
        <v>0.54448800000000197</v>
      </c>
      <c r="AQ514" s="51">
        <v>0.54448800000000197</v>
      </c>
      <c r="AR514" s="51">
        <v>1.088976E-2</v>
      </c>
      <c r="AS514" s="51">
        <v>1.088976E-2</v>
      </c>
      <c r="AT514" s="51">
        <v>1.088976E-2</v>
      </c>
      <c r="AU514" s="51">
        <v>2.17795200000001E-4</v>
      </c>
      <c r="AV514" s="51">
        <v>2.17795200000001E-4</v>
      </c>
      <c r="AW514" s="51">
        <v>2.17795200000001E-4</v>
      </c>
      <c r="AX514" s="51">
        <v>4.3559040000000298E-6</v>
      </c>
      <c r="AY514" s="51">
        <v>4.3559040000000298E-6</v>
      </c>
      <c r="AZ514" s="51">
        <v>4.3559040000000298E-6</v>
      </c>
      <c r="BA514" s="51">
        <v>8.7118080000000899E-8</v>
      </c>
      <c r="BB514" s="51">
        <v>8.7118080000000899E-8</v>
      </c>
      <c r="BC514" s="51">
        <v>8.7118080000000899E-8</v>
      </c>
      <c r="BD514" s="51">
        <v>8.7118080000000899E-8</v>
      </c>
      <c r="BE514" s="51">
        <v>1.74236160000001E-9</v>
      </c>
      <c r="BF514" s="51">
        <v>1.74236160000001E-9</v>
      </c>
      <c r="BG514" s="51">
        <v>1.74236160000001E-9</v>
      </c>
      <c r="BH514" s="51">
        <v>3.4847232000000303E-11</v>
      </c>
      <c r="BI514" s="51">
        <v>3.4847232000000303E-11</v>
      </c>
      <c r="BJ514" s="51">
        <v>3.4847232000000303E-11</v>
      </c>
      <c r="BK514" s="51">
        <v>6.9694464000000599E-13</v>
      </c>
      <c r="BL514" s="51">
        <v>6.9694464000000599E-13</v>
      </c>
      <c r="BM514" s="51">
        <v>6.9694464000000599E-13</v>
      </c>
      <c r="BN514" s="51">
        <v>1.39388928000001E-14</v>
      </c>
      <c r="BO514" s="51">
        <v>1.39388928000001E-14</v>
      </c>
      <c r="BP514" s="51">
        <v>1.39388928000001E-14</v>
      </c>
      <c r="BQ514" s="51">
        <v>1.39388928000001E-14</v>
      </c>
      <c r="BR514" s="51">
        <v>1.39388928000001E-14</v>
      </c>
      <c r="BS514" s="51">
        <v>1.39388928000001E-14</v>
      </c>
      <c r="BT514" s="51">
        <v>1.39388928000001E-14</v>
      </c>
      <c r="BU514" s="51">
        <v>1.39388928000001E-14</v>
      </c>
      <c r="BV514" s="51">
        <v>1.39388928000001E-14</v>
      </c>
      <c r="BW514" s="51">
        <v>1.39388928000001E-14</v>
      </c>
      <c r="BX514" s="51">
        <v>1.39388928000001E-14</v>
      </c>
      <c r="BY514" s="51">
        <v>1.39388928000001E-14</v>
      </c>
      <c r="BZ514" s="51">
        <v>1.39388928000001E-14</v>
      </c>
      <c r="CA514" s="51">
        <v>1.39388928000001E-14</v>
      </c>
      <c r="CB514" s="51">
        <v>1.39388928000001E-14</v>
      </c>
      <c r="CC514" s="51">
        <v>1.39388928000001E-14</v>
      </c>
      <c r="CD514" s="51">
        <v>1.39388928000001E-14</v>
      </c>
      <c r="CE514" s="51">
        <v>1.39388928000001E-14</v>
      </c>
      <c r="CF514" s="51">
        <v>1.39388928000001E-14</v>
      </c>
      <c r="CG514" s="51">
        <v>1.39388928000001E-14</v>
      </c>
      <c r="CH514" s="51">
        <v>1.39388928000001E-14</v>
      </c>
      <c r="CI514" s="51">
        <v>1.39388928000001E-14</v>
      </c>
      <c r="CJ514" s="51">
        <v>1.39388928000001E-14</v>
      </c>
      <c r="CK514" s="51">
        <v>1.39388928000001E-14</v>
      </c>
      <c r="CL514" s="51">
        <v>1.39388928000001E-14</v>
      </c>
      <c r="CM514" s="51">
        <v>1.39388928000001E-14</v>
      </c>
      <c r="CN514" s="51">
        <v>1.39388928000001E-14</v>
      </c>
      <c r="CO514" s="51">
        <v>1.39388928000001E-14</v>
      </c>
    </row>
    <row r="515" spans="1:93" outlineLevel="1">
      <c r="A515" s="50" t="s">
        <v>1249</v>
      </c>
      <c r="B515" s="51" t="s">
        <v>775</v>
      </c>
      <c r="AC515" s="51">
        <v>72778759.392099902</v>
      </c>
      <c r="AD515" s="51">
        <v>75226961.514200002</v>
      </c>
      <c r="AE515" s="51">
        <v>1601594.75052201</v>
      </c>
      <c r="AF515" s="51">
        <v>4347669.6424220102</v>
      </c>
      <c r="AG515" s="51">
        <v>6346763.92432201</v>
      </c>
      <c r="AH515" s="51">
        <v>185393.32295644001</v>
      </c>
      <c r="AI515" s="51">
        <v>2212548.72485644</v>
      </c>
      <c r="AJ515" s="51">
        <v>6993480.3067564396</v>
      </c>
      <c r="AK515" s="51">
        <v>186638.68977312901</v>
      </c>
      <c r="AL515" s="51">
        <v>3054822.1716731298</v>
      </c>
      <c r="AM515" s="51">
        <v>5541749.7635731297</v>
      </c>
      <c r="AN515" s="51">
        <v>162595.879209462</v>
      </c>
      <c r="AO515" s="51">
        <v>162595.879209462</v>
      </c>
      <c r="AP515" s="51">
        <v>1381513.2850094601</v>
      </c>
      <c r="AQ515" s="51">
        <v>2086827.28080946</v>
      </c>
      <c r="AR515" s="51">
        <v>58943.5216041893</v>
      </c>
      <c r="AS515" s="51">
        <v>135040.52100418901</v>
      </c>
      <c r="AT515" s="51">
        <v>1441590.4565041801</v>
      </c>
      <c r="AU515" s="51">
        <v>55132.234318084098</v>
      </c>
      <c r="AV515" s="51">
        <v>2091646.04371808</v>
      </c>
      <c r="AW515" s="51">
        <v>4705467.0431180801</v>
      </c>
      <c r="AX515" s="51">
        <v>146974.636250362</v>
      </c>
      <c r="AY515" s="51">
        <v>2312174.6256503598</v>
      </c>
      <c r="AZ515" s="51">
        <v>6032535.4611503603</v>
      </c>
      <c r="BA515" s="51">
        <v>372672.99105900701</v>
      </c>
      <c r="BB515" s="51">
        <v>372672.99105900701</v>
      </c>
      <c r="BC515" s="51">
        <v>2752314.87819647</v>
      </c>
      <c r="BD515" s="51">
        <v>4853382.6206837697</v>
      </c>
      <c r="BE515" s="51">
        <v>147662.42086815601</v>
      </c>
      <c r="BF515" s="51">
        <v>2756250.8820855902</v>
      </c>
      <c r="BG515" s="51">
        <v>5522422.1032272503</v>
      </c>
      <c r="BH515" s="51">
        <v>159891.078289258</v>
      </c>
      <c r="BI515" s="51">
        <v>3358332.8981363298</v>
      </c>
      <c r="BJ515" s="51">
        <v>7075966.7381866695</v>
      </c>
      <c r="BK515" s="51">
        <v>219791.88380243001</v>
      </c>
      <c r="BL515" s="51">
        <v>4048120.83893689</v>
      </c>
      <c r="BM515" s="51">
        <v>8781087.8152118791</v>
      </c>
      <c r="BN515" s="51">
        <v>247485.113920531</v>
      </c>
      <c r="BO515" s="51">
        <v>247485.113920531</v>
      </c>
      <c r="BP515" s="51">
        <v>2836029.5131544699</v>
      </c>
      <c r="BQ515" s="51">
        <v>5121544.4751427099</v>
      </c>
      <c r="BR515" s="51">
        <v>157467.23981308099</v>
      </c>
      <c r="BS515" s="51">
        <v>2995056.83162909</v>
      </c>
      <c r="BT515" s="51">
        <v>6004062.9600351304</v>
      </c>
      <c r="BU515" s="51">
        <v>173864.33461832299</v>
      </c>
      <c r="BV515" s="51">
        <v>3653088.96240472</v>
      </c>
      <c r="BW515" s="51">
        <v>7697084.11439835</v>
      </c>
      <c r="BX515" s="51">
        <v>239085.57285530501</v>
      </c>
      <c r="BY515" s="51">
        <v>4403493.4733899496</v>
      </c>
      <c r="BZ515" s="51">
        <v>9551955.1912719999</v>
      </c>
      <c r="CA515" s="51">
        <v>269211.15693743702</v>
      </c>
      <c r="CB515" s="51">
        <v>269211.15693743702</v>
      </c>
      <c r="CC515" s="51">
        <v>2122590.49479309</v>
      </c>
      <c r="CD515" s="51">
        <v>3759002.91567432</v>
      </c>
      <c r="CE515" s="51">
        <v>114585.69281840201</v>
      </c>
      <c r="CF515" s="51">
        <v>2146279.6132867802</v>
      </c>
      <c r="CG515" s="51">
        <v>4300706.5520401699</v>
      </c>
      <c r="CH515" s="51">
        <v>124522.429656368</v>
      </c>
      <c r="CI515" s="51">
        <v>2615622.4620939698</v>
      </c>
      <c r="CJ515" s="51">
        <v>5511094.1639938997</v>
      </c>
      <c r="CK515" s="51">
        <v>171184.301992436</v>
      </c>
      <c r="CL515" s="51">
        <v>3152870.6735060601</v>
      </c>
      <c r="CM515" s="51">
        <v>6839132.5635811696</v>
      </c>
      <c r="CN515" s="51">
        <v>192753.28416088599</v>
      </c>
      <c r="CO515" s="51">
        <v>192753.28416088599</v>
      </c>
    </row>
    <row r="516" spans="1:93" outlineLevel="1">
      <c r="A516" s="50" t="s">
        <v>1250</v>
      </c>
      <c r="B516" s="51" t="s">
        <v>775</v>
      </c>
      <c r="AC516" s="51">
        <v>8169580</v>
      </c>
      <c r="AD516" s="51">
        <v>8169580</v>
      </c>
      <c r="AE516" s="51">
        <v>8169580</v>
      </c>
      <c r="AF516" s="51">
        <v>8169580</v>
      </c>
      <c r="AG516" s="51">
        <v>8169580</v>
      </c>
      <c r="AH516" s="51">
        <v>8169580</v>
      </c>
      <c r="AI516" s="51">
        <v>8169580</v>
      </c>
      <c r="AJ516" s="51">
        <v>8169580</v>
      </c>
      <c r="AK516" s="51">
        <v>8169580</v>
      </c>
      <c r="AL516" s="51">
        <v>8169580</v>
      </c>
      <c r="AM516" s="51">
        <v>8169580</v>
      </c>
      <c r="AN516" s="51">
        <v>8169580</v>
      </c>
      <c r="AO516" s="51">
        <v>8169580</v>
      </c>
      <c r="AP516" s="51">
        <v>8169580</v>
      </c>
      <c r="AQ516" s="51">
        <v>8169580</v>
      </c>
      <c r="AR516" s="51">
        <v>8169580</v>
      </c>
      <c r="AS516" s="51">
        <v>8169580</v>
      </c>
      <c r="AT516" s="51">
        <v>8169580</v>
      </c>
      <c r="AU516" s="51">
        <v>8169580</v>
      </c>
      <c r="AV516" s="51">
        <v>8169580</v>
      </c>
      <c r="AW516" s="51">
        <v>8169580</v>
      </c>
      <c r="AX516" s="51">
        <v>8169580</v>
      </c>
      <c r="AY516" s="51">
        <v>8169580</v>
      </c>
      <c r="AZ516" s="51">
        <v>8169580</v>
      </c>
      <c r="BA516" s="51">
        <v>8169580</v>
      </c>
      <c r="BB516" s="51">
        <v>8169580</v>
      </c>
      <c r="BC516" s="51">
        <v>8169580</v>
      </c>
      <c r="BD516" s="51">
        <v>8169580</v>
      </c>
      <c r="BE516" s="51">
        <v>8169580</v>
      </c>
      <c r="BF516" s="51">
        <v>8169580</v>
      </c>
      <c r="BG516" s="51">
        <v>8169580</v>
      </c>
      <c r="BH516" s="51">
        <v>8169580</v>
      </c>
      <c r="BI516" s="51">
        <v>8169580</v>
      </c>
      <c r="BJ516" s="51">
        <v>8169580</v>
      </c>
      <c r="BK516" s="51">
        <v>8169580</v>
      </c>
      <c r="BL516" s="51">
        <v>8169580</v>
      </c>
      <c r="BM516" s="51">
        <v>8169580</v>
      </c>
      <c r="BN516" s="51">
        <v>8169580</v>
      </c>
      <c r="BO516" s="51">
        <v>8169580</v>
      </c>
      <c r="BP516" s="51">
        <v>8169580</v>
      </c>
      <c r="BQ516" s="51">
        <v>8169580</v>
      </c>
      <c r="BR516" s="51">
        <v>8169580</v>
      </c>
      <c r="BS516" s="51">
        <v>8169580</v>
      </c>
      <c r="BT516" s="51">
        <v>8169580</v>
      </c>
      <c r="BU516" s="51">
        <v>8169580</v>
      </c>
      <c r="BV516" s="51">
        <v>8169580</v>
      </c>
      <c r="BW516" s="51">
        <v>8169580</v>
      </c>
      <c r="BX516" s="51">
        <v>8169580</v>
      </c>
      <c r="BY516" s="51">
        <v>8169580</v>
      </c>
      <c r="BZ516" s="51">
        <v>8169580</v>
      </c>
      <c r="CA516" s="51">
        <v>8169580</v>
      </c>
      <c r="CB516" s="51">
        <v>8169580</v>
      </c>
      <c r="CC516" s="51">
        <v>8169580</v>
      </c>
      <c r="CD516" s="51">
        <v>8169580</v>
      </c>
      <c r="CE516" s="51">
        <v>8169580</v>
      </c>
      <c r="CF516" s="51">
        <v>8169580</v>
      </c>
      <c r="CG516" s="51">
        <v>8169580</v>
      </c>
      <c r="CH516" s="51">
        <v>8169580</v>
      </c>
      <c r="CI516" s="51">
        <v>8169580</v>
      </c>
      <c r="CJ516" s="51">
        <v>8169580</v>
      </c>
      <c r="CK516" s="51">
        <v>8169580</v>
      </c>
      <c r="CL516" s="51">
        <v>8169580</v>
      </c>
      <c r="CM516" s="51">
        <v>8169580</v>
      </c>
      <c r="CN516" s="51">
        <v>8169580</v>
      </c>
      <c r="CO516" s="51">
        <v>8169580</v>
      </c>
    </row>
    <row r="517" spans="1:93" outlineLevel="1">
      <c r="A517" s="50" t="s">
        <v>1251</v>
      </c>
      <c r="B517" s="51" t="s">
        <v>775</v>
      </c>
      <c r="AC517" s="51">
        <v>14456140</v>
      </c>
      <c r="AD517" s="51">
        <v>14456140</v>
      </c>
      <c r="AE517" s="51">
        <v>14456140</v>
      </c>
      <c r="AF517" s="51">
        <v>14456140</v>
      </c>
      <c r="AG517" s="51">
        <v>14456140</v>
      </c>
      <c r="AH517" s="51">
        <v>14456140</v>
      </c>
      <c r="AI517" s="51">
        <v>14456140</v>
      </c>
      <c r="AJ517" s="51">
        <v>14456140</v>
      </c>
      <c r="AK517" s="51">
        <v>14456140</v>
      </c>
      <c r="AL517" s="51">
        <v>14456140</v>
      </c>
      <c r="AM517" s="51">
        <v>14456140</v>
      </c>
      <c r="AN517" s="51">
        <v>14456140</v>
      </c>
      <c r="AO517" s="51">
        <v>14456140</v>
      </c>
      <c r="AP517" s="51">
        <v>14456140</v>
      </c>
      <c r="AQ517" s="51">
        <v>14456140</v>
      </c>
      <c r="AR517" s="51">
        <v>14456140</v>
      </c>
      <c r="AS517" s="51">
        <v>14456140</v>
      </c>
      <c r="AT517" s="51">
        <v>14456140</v>
      </c>
      <c r="AU517" s="51">
        <v>14456140</v>
      </c>
      <c r="AV517" s="51">
        <v>14456140</v>
      </c>
      <c r="AW517" s="51">
        <v>14456140</v>
      </c>
      <c r="AX517" s="51">
        <v>14456140</v>
      </c>
      <c r="AY517" s="51">
        <v>14456140</v>
      </c>
      <c r="AZ517" s="51">
        <v>14456140</v>
      </c>
      <c r="BA517" s="51">
        <v>14456140</v>
      </c>
      <c r="BB517" s="51">
        <v>14456140</v>
      </c>
      <c r="BC517" s="51">
        <v>14456140</v>
      </c>
      <c r="BD517" s="51">
        <v>14456140</v>
      </c>
      <c r="BE517" s="51">
        <v>14456140</v>
      </c>
      <c r="BF517" s="51">
        <v>14456140</v>
      </c>
      <c r="BG517" s="51">
        <v>14456140</v>
      </c>
      <c r="BH517" s="51">
        <v>14456140</v>
      </c>
      <c r="BI517" s="51">
        <v>14456140</v>
      </c>
      <c r="BJ517" s="51">
        <v>14456140</v>
      </c>
      <c r="BK517" s="51">
        <v>14456140</v>
      </c>
      <c r="BL517" s="51">
        <v>14456140</v>
      </c>
      <c r="BM517" s="51">
        <v>14456140</v>
      </c>
      <c r="BN517" s="51">
        <v>14456140</v>
      </c>
      <c r="BO517" s="51">
        <v>14456140</v>
      </c>
      <c r="BP517" s="51">
        <v>14456140</v>
      </c>
      <c r="BQ517" s="51">
        <v>14456140</v>
      </c>
      <c r="BR517" s="51">
        <v>14456140</v>
      </c>
      <c r="BS517" s="51">
        <v>14456140</v>
      </c>
      <c r="BT517" s="51">
        <v>14456140</v>
      </c>
      <c r="BU517" s="51">
        <v>14456140</v>
      </c>
      <c r="BV517" s="51">
        <v>14456140</v>
      </c>
      <c r="BW517" s="51">
        <v>14456140</v>
      </c>
      <c r="BX517" s="51">
        <v>14456140</v>
      </c>
      <c r="BY517" s="51">
        <v>14456140</v>
      </c>
      <c r="BZ517" s="51">
        <v>14456140</v>
      </c>
      <c r="CA517" s="51">
        <v>14456140</v>
      </c>
      <c r="CB517" s="51">
        <v>14456140</v>
      </c>
      <c r="CC517" s="51">
        <v>14456140</v>
      </c>
      <c r="CD517" s="51">
        <v>14456140</v>
      </c>
      <c r="CE517" s="51">
        <v>14456140</v>
      </c>
      <c r="CF517" s="51">
        <v>14456140</v>
      </c>
      <c r="CG517" s="51">
        <v>14456140</v>
      </c>
      <c r="CH517" s="51">
        <v>14456140</v>
      </c>
      <c r="CI517" s="51">
        <v>14456140</v>
      </c>
      <c r="CJ517" s="51">
        <v>14456140</v>
      </c>
      <c r="CK517" s="51">
        <v>14456140</v>
      </c>
      <c r="CL517" s="51">
        <v>14456140</v>
      </c>
      <c r="CM517" s="51">
        <v>14456140</v>
      </c>
      <c r="CN517" s="51">
        <v>14456140</v>
      </c>
      <c r="CO517" s="51">
        <v>14456140</v>
      </c>
    </row>
    <row r="518" spans="1:93">
      <c r="A518" s="50" t="s">
        <v>1252</v>
      </c>
      <c r="B518" s="51" t="s">
        <v>775</v>
      </c>
      <c r="C518" s="51">
        <v>190910962.739999</v>
      </c>
      <c r="D518" s="51">
        <v>204149759.77999899</v>
      </c>
      <c r="E518" s="51">
        <v>217899448.329999</v>
      </c>
      <c r="F518" s="51">
        <v>243053520.72999999</v>
      </c>
      <c r="G518" s="51">
        <v>251928961.39999899</v>
      </c>
      <c r="H518" s="51">
        <v>276845938.06999898</v>
      </c>
      <c r="I518" s="51">
        <v>269101921.18000001</v>
      </c>
      <c r="J518" s="51">
        <v>263808675.83000001</v>
      </c>
      <c r="K518" s="51">
        <v>270396987.05000001</v>
      </c>
      <c r="L518" s="51">
        <v>285353562.86000001</v>
      </c>
      <c r="M518" s="51">
        <v>285033887.74999899</v>
      </c>
      <c r="N518" s="51">
        <v>275390268.01999903</v>
      </c>
      <c r="O518" s="51">
        <v>275390268.01999903</v>
      </c>
      <c r="P518" s="51">
        <v>279632439.52999997</v>
      </c>
      <c r="Q518" s="51">
        <v>257789725.322999</v>
      </c>
      <c r="R518" s="51">
        <v>269412984.53299898</v>
      </c>
      <c r="S518" s="51">
        <v>277979657.91299999</v>
      </c>
      <c r="T518" s="51">
        <v>285187721.44999999</v>
      </c>
      <c r="U518" s="51">
        <v>312274898.62500101</v>
      </c>
      <c r="V518" s="51">
        <v>323264164.20499998</v>
      </c>
      <c r="W518" s="51">
        <v>313125389.86000001</v>
      </c>
      <c r="X518" s="51">
        <v>344432061.14999998</v>
      </c>
      <c r="Y518" s="51">
        <v>369413834.79999799</v>
      </c>
      <c r="Z518" s="51">
        <v>387426316.97999799</v>
      </c>
      <c r="AA518" s="51">
        <v>412883529.90999901</v>
      </c>
      <c r="AB518" s="51">
        <v>412883529.90999901</v>
      </c>
      <c r="AC518" s="51">
        <v>436618188.84537899</v>
      </c>
      <c r="AD518" s="51">
        <v>469935963.26125401</v>
      </c>
      <c r="AE518" s="51">
        <v>396569101.22745901</v>
      </c>
      <c r="AF518" s="51">
        <v>442667360.85470098</v>
      </c>
      <c r="AG518" s="51">
        <v>488559236.33306903</v>
      </c>
      <c r="AH518" s="51">
        <v>507315381.970891</v>
      </c>
      <c r="AI518" s="51">
        <v>553949004.62688601</v>
      </c>
      <c r="AJ518" s="51">
        <v>603608269.41248</v>
      </c>
      <c r="AK518" s="51">
        <v>635973798.67567098</v>
      </c>
      <c r="AL518" s="51">
        <v>681169738.31061304</v>
      </c>
      <c r="AM518" s="51">
        <v>725917220.63782501</v>
      </c>
      <c r="AN518" s="51">
        <v>404036520.978212</v>
      </c>
      <c r="AO518" s="51">
        <v>404036520.978212</v>
      </c>
      <c r="AP518" s="51">
        <v>461318896.03241003</v>
      </c>
      <c r="AQ518" s="51">
        <v>518267554.991458</v>
      </c>
      <c r="AR518" s="51">
        <v>569045317.64144695</v>
      </c>
      <c r="AS518" s="51">
        <v>626360829.10173094</v>
      </c>
      <c r="AT518" s="51">
        <v>685408788.14937305</v>
      </c>
      <c r="AU518" s="51">
        <v>692511591.38671994</v>
      </c>
      <c r="AV518" s="51">
        <v>751862369.54981697</v>
      </c>
      <c r="AW518" s="51">
        <v>811683170.73226905</v>
      </c>
      <c r="AX518" s="51">
        <v>859528974.79757202</v>
      </c>
      <c r="AY518" s="51">
        <v>917678155.33111095</v>
      </c>
      <c r="AZ518" s="51">
        <v>979213549.31598997</v>
      </c>
      <c r="BA518" s="51">
        <v>521179381.34103101</v>
      </c>
      <c r="BB518" s="51">
        <v>521179381.34103101</v>
      </c>
      <c r="BC518" s="51">
        <v>580123246.39604902</v>
      </c>
      <c r="BD518" s="51">
        <v>640460131.66161597</v>
      </c>
      <c r="BE518" s="51">
        <v>691318077.83742905</v>
      </c>
      <c r="BF518" s="51">
        <v>754095729.77850997</v>
      </c>
      <c r="BG518" s="51">
        <v>816695703.05286598</v>
      </c>
      <c r="BH518" s="51">
        <v>824579702.149575</v>
      </c>
      <c r="BI518" s="51">
        <v>886981606.67480195</v>
      </c>
      <c r="BJ518" s="51">
        <v>948241649.49084306</v>
      </c>
      <c r="BK518" s="51">
        <v>897159777.683743</v>
      </c>
      <c r="BL518" s="51">
        <v>958644611.94586301</v>
      </c>
      <c r="BM518" s="51">
        <v>1019394041.64843</v>
      </c>
      <c r="BN518" s="51">
        <v>321839463.22482401</v>
      </c>
      <c r="BO518" s="51">
        <v>321839463.22482401</v>
      </c>
      <c r="BP518" s="51">
        <v>381181741.00956798</v>
      </c>
      <c r="BQ518" s="51">
        <v>440736721.40948302</v>
      </c>
      <c r="BR518" s="51">
        <v>486293703.62067997</v>
      </c>
      <c r="BS518" s="51">
        <v>546865518.10767698</v>
      </c>
      <c r="BT518" s="51">
        <v>607384438.52348495</v>
      </c>
      <c r="BU518" s="51">
        <v>607461530.95912802</v>
      </c>
      <c r="BV518" s="51">
        <v>668028567.12441695</v>
      </c>
      <c r="BW518" s="51">
        <v>728995725.73605597</v>
      </c>
      <c r="BX518" s="51">
        <v>772017599.67832696</v>
      </c>
      <c r="BY518" s="51">
        <v>833557027.77929294</v>
      </c>
      <c r="BZ518" s="51">
        <v>895685036.08157694</v>
      </c>
      <c r="CA518" s="51">
        <v>697976697.64523304</v>
      </c>
      <c r="CB518" s="51">
        <v>697976697.64523304</v>
      </c>
      <c r="CC518" s="51">
        <v>755075812.97251594</v>
      </c>
      <c r="CD518" s="51">
        <v>812205082.54187799</v>
      </c>
      <c r="CE518" s="51">
        <v>856634626.62463295</v>
      </c>
      <c r="CF518" s="51">
        <v>914364843.51341701</v>
      </c>
      <c r="CG518" s="51">
        <v>972218248.23363698</v>
      </c>
      <c r="CH518" s="51">
        <v>963448327.86782098</v>
      </c>
      <c r="CI518" s="51">
        <v>1021410428.67545</v>
      </c>
      <c r="CJ518" s="51">
        <v>1079681190.55932</v>
      </c>
      <c r="CK518" s="51">
        <v>1122273904.51123</v>
      </c>
      <c r="CL518" s="51">
        <v>1180757990.2553799</v>
      </c>
      <c r="CM518" s="51">
        <v>1239733396.3099501</v>
      </c>
      <c r="CN518" s="51">
        <v>1148190592.35183</v>
      </c>
      <c r="CO518" s="51">
        <v>1148190592.35183</v>
      </c>
    </row>
    <row r="519" spans="1:93" outlineLevel="1">
      <c r="A519" s="50" t="s">
        <v>1253</v>
      </c>
      <c r="B519" s="51" t="s">
        <v>775</v>
      </c>
      <c r="CC519" s="51">
        <v>4041666.66666666</v>
      </c>
      <c r="CD519" s="51">
        <v>8093727.5303638903</v>
      </c>
      <c r="CE519" s="51">
        <v>12166726.039403901</v>
      </c>
      <c r="CF519" s="51">
        <v>16260898.9195085</v>
      </c>
      <c r="CG519" s="51">
        <v>20376485.778090298</v>
      </c>
      <c r="CH519" s="51">
        <v>24513729.1442625</v>
      </c>
      <c r="CI519" s="51">
        <v>28672874.509470299</v>
      </c>
      <c r="CJ519" s="51">
        <v>32854170.3687554</v>
      </c>
      <c r="CK519" s="51">
        <v>37057868.262665197</v>
      </c>
      <c r="CL519" s="51">
        <v>41284222.8198165</v>
      </c>
      <c r="CM519" s="51">
        <v>45533491.800125599</v>
      </c>
      <c r="CN519" s="51">
        <v>49805936.138717398</v>
      </c>
      <c r="CO519" s="51">
        <v>49805936.138717398</v>
      </c>
    </row>
    <row r="520" spans="1:93" outlineLevel="1">
      <c r="A520" s="50" t="s">
        <v>1254</v>
      </c>
      <c r="B520" s="51" t="s">
        <v>775</v>
      </c>
      <c r="AP520" s="51">
        <v>325000</v>
      </c>
      <c r="AQ520" s="51">
        <v>650000</v>
      </c>
      <c r="AR520" s="51">
        <v>975000</v>
      </c>
      <c r="AS520" s="51">
        <v>1300000</v>
      </c>
      <c r="AT520" s="51">
        <v>1625000</v>
      </c>
      <c r="AU520" s="51">
        <v>1950000</v>
      </c>
      <c r="AV520" s="51">
        <v>2275000</v>
      </c>
      <c r="AW520" s="51">
        <v>2600000</v>
      </c>
      <c r="AX520" s="51">
        <v>2925000</v>
      </c>
      <c r="AY520" s="51">
        <v>3250000</v>
      </c>
      <c r="AZ520" s="51">
        <v>3575000</v>
      </c>
      <c r="BA520" s="51">
        <v>3900000</v>
      </c>
      <c r="BB520" s="51">
        <v>3900000</v>
      </c>
      <c r="BC520" s="51">
        <v>3900000</v>
      </c>
      <c r="BD520" s="51">
        <v>3900000</v>
      </c>
      <c r="BE520" s="51">
        <v>3900000</v>
      </c>
      <c r="BF520" s="51">
        <v>3900000</v>
      </c>
      <c r="BG520" s="51">
        <v>3900000</v>
      </c>
    </row>
    <row r="521" spans="1:93" outlineLevel="1">
      <c r="A521" s="50" t="s">
        <v>1255</v>
      </c>
      <c r="B521" s="51" t="s">
        <v>775</v>
      </c>
      <c r="AC521" s="51">
        <v>708330</v>
      </c>
      <c r="AD521" s="51">
        <v>1416660</v>
      </c>
      <c r="AE521" s="51">
        <v>2124990</v>
      </c>
      <c r="AF521" s="51">
        <v>2833320</v>
      </c>
      <c r="AG521" s="51">
        <v>3541650</v>
      </c>
      <c r="AH521" s="51">
        <v>4249980</v>
      </c>
      <c r="AI521" s="51">
        <v>4958310</v>
      </c>
      <c r="AJ521" s="51">
        <v>5666640</v>
      </c>
      <c r="AK521" s="51">
        <v>6374970</v>
      </c>
      <c r="AL521" s="51">
        <v>7083300</v>
      </c>
      <c r="AM521" s="51">
        <v>7791630</v>
      </c>
    </row>
    <row r="522" spans="1:93" outlineLevel="1">
      <c r="A522" s="50" t="s">
        <v>1256</v>
      </c>
      <c r="B522" s="51" t="s">
        <v>775</v>
      </c>
      <c r="BC522" s="51">
        <v>646666.66666666605</v>
      </c>
      <c r="BD522" s="51">
        <v>1294996.4048582199</v>
      </c>
      <c r="BE522" s="51">
        <v>1946676.16630463</v>
      </c>
      <c r="BF522" s="51">
        <v>2601743.8271213602</v>
      </c>
      <c r="BG522" s="51">
        <v>3260237.72449444</v>
      </c>
      <c r="BH522" s="51">
        <v>3922196.6630819999</v>
      </c>
      <c r="BI522" s="51">
        <v>4587659.9215152496</v>
      </c>
      <c r="BJ522" s="51">
        <v>5256667.2590008704</v>
      </c>
      <c r="BK522" s="51">
        <v>5929258.9220264396</v>
      </c>
      <c r="BL522" s="51">
        <v>6605475.6511706403</v>
      </c>
      <c r="BM522" s="51">
        <v>7285358.6880201101</v>
      </c>
      <c r="BN522" s="51">
        <v>7968949.7821947802</v>
      </c>
      <c r="BO522" s="51">
        <v>7968949.7821947802</v>
      </c>
      <c r="BP522" s="51">
        <v>16091488.311757</v>
      </c>
      <c r="BQ522" s="51">
        <v>24236800.145888101</v>
      </c>
      <c r="BR522" s="51">
        <v>32424326.096176699</v>
      </c>
      <c r="BS522" s="51">
        <v>40654543.101268999</v>
      </c>
      <c r="BT522" s="51">
        <v>48927933.905632399</v>
      </c>
      <c r="BU522" s="51">
        <v>57244987.140164398</v>
      </c>
      <c r="BV522" s="51">
        <v>65606197.404055402</v>
      </c>
      <c r="BW522" s="51">
        <v>74012065.347927004</v>
      </c>
      <c r="BX522" s="51">
        <v>82463097.758268893</v>
      </c>
      <c r="BY522" s="51">
        <v>90959807.643194005</v>
      </c>
      <c r="BZ522" s="51">
        <v>99502714.319537997</v>
      </c>
      <c r="CA522" s="51">
        <v>108092343.501323</v>
      </c>
      <c r="CB522" s="51">
        <v>108092343.501323</v>
      </c>
      <c r="CC522" s="51">
        <v>113233394.619188</v>
      </c>
      <c r="CD522" s="51">
        <v>118411463.484855</v>
      </c>
    </row>
    <row r="523" spans="1:93" outlineLevel="1">
      <c r="A523" s="50" t="s">
        <v>1257</v>
      </c>
      <c r="B523" s="51" t="s">
        <v>775</v>
      </c>
      <c r="AC523" s="51">
        <v>97340</v>
      </c>
      <c r="AD523" s="51">
        <v>97340</v>
      </c>
      <c r="AE523" s="51">
        <v>97340</v>
      </c>
      <c r="AF523" s="51">
        <v>97340</v>
      </c>
      <c r="AG523" s="51">
        <v>97340</v>
      </c>
      <c r="AH523" s="51">
        <v>97340</v>
      </c>
      <c r="AI523" s="51">
        <v>97340</v>
      </c>
      <c r="AJ523" s="51">
        <v>97340</v>
      </c>
      <c r="AK523" s="51">
        <v>97340</v>
      </c>
      <c r="AL523" s="51">
        <v>97340</v>
      </c>
      <c r="AM523" s="51">
        <v>97340</v>
      </c>
      <c r="AN523" s="51">
        <v>97340</v>
      </c>
      <c r="AO523" s="51">
        <v>97340</v>
      </c>
      <c r="AP523" s="51">
        <v>97340</v>
      </c>
      <c r="AQ523" s="51">
        <v>97340</v>
      </c>
      <c r="AR523" s="51">
        <v>97340</v>
      </c>
      <c r="AS523" s="51">
        <v>97340</v>
      </c>
      <c r="AT523" s="51">
        <v>97340</v>
      </c>
      <c r="AU523" s="51">
        <v>97340</v>
      </c>
      <c r="AV523" s="51">
        <v>97340</v>
      </c>
      <c r="AW523" s="51">
        <v>97340</v>
      </c>
      <c r="AX523" s="51">
        <v>97340</v>
      </c>
      <c r="AY523" s="51">
        <v>97340</v>
      </c>
      <c r="AZ523" s="51">
        <v>97340</v>
      </c>
      <c r="BA523" s="51">
        <v>97340</v>
      </c>
      <c r="BB523" s="51">
        <v>97340</v>
      </c>
      <c r="BC523" s="51">
        <v>97340</v>
      </c>
      <c r="BD523" s="51">
        <v>97340</v>
      </c>
      <c r="BE523" s="51">
        <v>97340</v>
      </c>
      <c r="BF523" s="51">
        <v>97340</v>
      </c>
      <c r="BG523" s="51">
        <v>97340</v>
      </c>
      <c r="BH523" s="51">
        <v>97340</v>
      </c>
      <c r="BI523" s="51">
        <v>97340</v>
      </c>
      <c r="BJ523" s="51">
        <v>97340</v>
      </c>
      <c r="BK523" s="51">
        <v>97340</v>
      </c>
      <c r="BL523" s="51">
        <v>97340</v>
      </c>
      <c r="BM523" s="51">
        <v>97340</v>
      </c>
      <c r="BN523" s="51">
        <v>97340</v>
      </c>
      <c r="BO523" s="51">
        <v>97340</v>
      </c>
      <c r="BP523" s="51">
        <v>97340</v>
      </c>
      <c r="BQ523" s="51">
        <v>97340</v>
      </c>
      <c r="BR523" s="51">
        <v>97340</v>
      </c>
      <c r="BS523" s="51">
        <v>97340</v>
      </c>
      <c r="BT523" s="51">
        <v>97340</v>
      </c>
      <c r="BU523" s="51">
        <v>97340</v>
      </c>
      <c r="BV523" s="51">
        <v>97340</v>
      </c>
      <c r="BW523" s="51">
        <v>97340</v>
      </c>
      <c r="BX523" s="51">
        <v>97340</v>
      </c>
      <c r="BY523" s="51">
        <v>97340</v>
      </c>
      <c r="BZ523" s="51">
        <v>97340</v>
      </c>
      <c r="CA523" s="51">
        <v>97340</v>
      </c>
      <c r="CB523" s="51">
        <v>97340</v>
      </c>
      <c r="CC523" s="51">
        <v>97340</v>
      </c>
      <c r="CD523" s="51">
        <v>97340</v>
      </c>
      <c r="CE523" s="51">
        <v>97340</v>
      </c>
      <c r="CF523" s="51">
        <v>97340</v>
      </c>
      <c r="CG523" s="51">
        <v>97340</v>
      </c>
      <c r="CH523" s="51">
        <v>97340</v>
      </c>
      <c r="CI523" s="51">
        <v>97340</v>
      </c>
      <c r="CJ523" s="51">
        <v>97340</v>
      </c>
      <c r="CK523" s="51">
        <v>97340</v>
      </c>
      <c r="CL523" s="51">
        <v>97340</v>
      </c>
      <c r="CM523" s="51">
        <v>97340</v>
      </c>
      <c r="CN523" s="51">
        <v>97340</v>
      </c>
      <c r="CO523" s="51">
        <v>97340</v>
      </c>
    </row>
    <row r="524" spans="1:93" outlineLevel="1">
      <c r="A524" s="50" t="s">
        <v>1258</v>
      </c>
      <c r="B524" s="51" t="s">
        <v>775</v>
      </c>
      <c r="AC524" s="51">
        <v>662990</v>
      </c>
      <c r="AD524" s="51">
        <v>662990</v>
      </c>
      <c r="AE524" s="51">
        <v>662990</v>
      </c>
      <c r="AF524" s="51">
        <v>662990</v>
      </c>
      <c r="AG524" s="51">
        <v>662990</v>
      </c>
      <c r="AH524" s="51">
        <v>662990</v>
      </c>
      <c r="AI524" s="51">
        <v>662990</v>
      </c>
      <c r="AJ524" s="51">
        <v>662990</v>
      </c>
      <c r="AK524" s="51">
        <v>662990</v>
      </c>
      <c r="AL524" s="51">
        <v>662990</v>
      </c>
      <c r="AM524" s="51">
        <v>662990</v>
      </c>
      <c r="AN524" s="51">
        <v>662990</v>
      </c>
      <c r="AO524" s="51">
        <v>662990</v>
      </c>
      <c r="AP524" s="51">
        <v>662990</v>
      </c>
      <c r="AQ524" s="51">
        <v>662990</v>
      </c>
      <c r="AR524" s="51">
        <v>662990</v>
      </c>
      <c r="AS524" s="51">
        <v>662990</v>
      </c>
      <c r="AT524" s="51">
        <v>662990</v>
      </c>
      <c r="AU524" s="51">
        <v>662990</v>
      </c>
      <c r="AV524" s="51">
        <v>662990</v>
      </c>
      <c r="AW524" s="51">
        <v>662990</v>
      </c>
      <c r="AX524" s="51">
        <v>662990</v>
      </c>
      <c r="AY524" s="51">
        <v>662990</v>
      </c>
      <c r="AZ524" s="51">
        <v>662990</v>
      </c>
      <c r="BA524" s="51">
        <v>662990</v>
      </c>
      <c r="BB524" s="51">
        <v>662990</v>
      </c>
      <c r="BC524" s="51">
        <v>662990</v>
      </c>
      <c r="BD524" s="51">
        <v>662990</v>
      </c>
      <c r="BE524" s="51">
        <v>662990</v>
      </c>
      <c r="BF524" s="51">
        <v>662990</v>
      </c>
      <c r="BG524" s="51">
        <v>662990</v>
      </c>
      <c r="BH524" s="51">
        <v>662990</v>
      </c>
      <c r="BI524" s="51">
        <v>662990</v>
      </c>
      <c r="BJ524" s="51">
        <v>662990</v>
      </c>
      <c r="BK524" s="51">
        <v>662990</v>
      </c>
      <c r="BL524" s="51">
        <v>662990</v>
      </c>
      <c r="BM524" s="51">
        <v>662990</v>
      </c>
      <c r="BN524" s="51">
        <v>662990</v>
      </c>
      <c r="BO524" s="51">
        <v>662990</v>
      </c>
      <c r="BP524" s="51">
        <v>662990</v>
      </c>
      <c r="BQ524" s="51">
        <v>662990</v>
      </c>
      <c r="BR524" s="51">
        <v>662990</v>
      </c>
      <c r="BS524" s="51">
        <v>662990</v>
      </c>
      <c r="BT524" s="51">
        <v>662990</v>
      </c>
      <c r="BU524" s="51">
        <v>662990</v>
      </c>
      <c r="BV524" s="51">
        <v>662990</v>
      </c>
      <c r="BW524" s="51">
        <v>662990</v>
      </c>
      <c r="BX524" s="51">
        <v>662990</v>
      </c>
      <c r="BY524" s="51">
        <v>662990</v>
      </c>
      <c r="BZ524" s="51">
        <v>662990</v>
      </c>
      <c r="CA524" s="51">
        <v>662990</v>
      </c>
      <c r="CB524" s="51">
        <v>662990</v>
      </c>
      <c r="CC524" s="51">
        <v>662990</v>
      </c>
      <c r="CD524" s="51">
        <v>662990</v>
      </c>
      <c r="CE524" s="51">
        <v>662990</v>
      </c>
      <c r="CF524" s="51">
        <v>662990</v>
      </c>
      <c r="CG524" s="51">
        <v>662990</v>
      </c>
      <c r="CH524" s="51">
        <v>662990</v>
      </c>
      <c r="CI524" s="51">
        <v>662990</v>
      </c>
      <c r="CJ524" s="51">
        <v>662990</v>
      </c>
      <c r="CK524" s="51">
        <v>662990</v>
      </c>
      <c r="CL524" s="51">
        <v>662990</v>
      </c>
      <c r="CM524" s="51">
        <v>662990</v>
      </c>
      <c r="CN524" s="51">
        <v>662990</v>
      </c>
      <c r="CO524" s="51">
        <v>662990</v>
      </c>
    </row>
    <row r="525" spans="1:93" outlineLevel="1">
      <c r="A525" s="50" t="s">
        <v>1259</v>
      </c>
      <c r="B525" s="51" t="s">
        <v>775</v>
      </c>
      <c r="AC525" s="51">
        <v>32940</v>
      </c>
      <c r="AD525" s="51">
        <v>32940</v>
      </c>
      <c r="AE525" s="51">
        <v>32940</v>
      </c>
      <c r="AF525" s="51">
        <v>32940</v>
      </c>
      <c r="AG525" s="51">
        <v>32940</v>
      </c>
      <c r="AH525" s="51">
        <v>32940</v>
      </c>
      <c r="AI525" s="51">
        <v>32940</v>
      </c>
      <c r="AJ525" s="51">
        <v>32940</v>
      </c>
      <c r="AK525" s="51">
        <v>32940</v>
      </c>
      <c r="AL525" s="51">
        <v>32940</v>
      </c>
      <c r="AM525" s="51">
        <v>32940</v>
      </c>
      <c r="AN525" s="51">
        <v>32940</v>
      </c>
      <c r="AO525" s="51">
        <v>32940</v>
      </c>
      <c r="AP525" s="51">
        <v>32940</v>
      </c>
      <c r="AQ525" s="51">
        <v>32940</v>
      </c>
      <c r="AR525" s="51">
        <v>32940</v>
      </c>
      <c r="AS525" s="51">
        <v>32940</v>
      </c>
      <c r="AT525" s="51">
        <v>32940</v>
      </c>
      <c r="AU525" s="51">
        <v>32940</v>
      </c>
      <c r="AV525" s="51">
        <v>32940</v>
      </c>
      <c r="AW525" s="51">
        <v>32940</v>
      </c>
      <c r="AX525" s="51">
        <v>32940</v>
      </c>
      <c r="AY525" s="51">
        <v>32940</v>
      </c>
      <c r="AZ525" s="51">
        <v>32940</v>
      </c>
      <c r="BA525" s="51">
        <v>32940</v>
      </c>
      <c r="BB525" s="51">
        <v>32940</v>
      </c>
      <c r="BC525" s="51">
        <v>32940</v>
      </c>
      <c r="BD525" s="51">
        <v>32940</v>
      </c>
      <c r="BE525" s="51">
        <v>32940</v>
      </c>
      <c r="BF525" s="51">
        <v>32940</v>
      </c>
      <c r="BG525" s="51">
        <v>32940</v>
      </c>
      <c r="BH525" s="51">
        <v>32940</v>
      </c>
      <c r="BI525" s="51">
        <v>32940</v>
      </c>
      <c r="BJ525" s="51">
        <v>32940</v>
      </c>
      <c r="BK525" s="51">
        <v>32940</v>
      </c>
      <c r="BL525" s="51">
        <v>32940</v>
      </c>
      <c r="BM525" s="51">
        <v>32940</v>
      </c>
      <c r="BN525" s="51">
        <v>32940</v>
      </c>
      <c r="BO525" s="51">
        <v>32940</v>
      </c>
      <c r="BP525" s="51">
        <v>32940</v>
      </c>
      <c r="BQ525" s="51">
        <v>32940</v>
      </c>
      <c r="BR525" s="51">
        <v>32940</v>
      </c>
      <c r="BS525" s="51">
        <v>32940</v>
      </c>
      <c r="BT525" s="51">
        <v>32940</v>
      </c>
      <c r="BU525" s="51">
        <v>32940</v>
      </c>
      <c r="BV525" s="51">
        <v>32940</v>
      </c>
      <c r="BW525" s="51">
        <v>32940</v>
      </c>
      <c r="BX525" s="51">
        <v>32940</v>
      </c>
      <c r="BY525" s="51">
        <v>32940</v>
      </c>
      <c r="BZ525" s="51">
        <v>32940</v>
      </c>
      <c r="CA525" s="51">
        <v>32940</v>
      </c>
      <c r="CB525" s="51">
        <v>32940</v>
      </c>
      <c r="CC525" s="51">
        <v>32940</v>
      </c>
      <c r="CD525" s="51">
        <v>32940</v>
      </c>
      <c r="CE525" s="51">
        <v>32940</v>
      </c>
      <c r="CF525" s="51">
        <v>32940</v>
      </c>
      <c r="CG525" s="51">
        <v>32940</v>
      </c>
      <c r="CH525" s="51">
        <v>32940</v>
      </c>
      <c r="CI525" s="51">
        <v>32940</v>
      </c>
      <c r="CJ525" s="51">
        <v>32940</v>
      </c>
      <c r="CK525" s="51">
        <v>32940</v>
      </c>
      <c r="CL525" s="51">
        <v>32940</v>
      </c>
      <c r="CM525" s="51">
        <v>32940</v>
      </c>
      <c r="CN525" s="51">
        <v>32940</v>
      </c>
      <c r="CO525" s="51">
        <v>32940</v>
      </c>
    </row>
    <row r="526" spans="1:93">
      <c r="A526" s="50" t="s">
        <v>1260</v>
      </c>
      <c r="B526" s="51" t="s">
        <v>775</v>
      </c>
      <c r="C526" s="51">
        <v>0</v>
      </c>
      <c r="D526" s="51">
        <v>0</v>
      </c>
      <c r="E526" s="51">
        <v>0</v>
      </c>
      <c r="F526" s="51">
        <v>0</v>
      </c>
      <c r="G526" s="51">
        <v>0</v>
      </c>
      <c r="H526" s="51">
        <v>0</v>
      </c>
      <c r="I526" s="51">
        <v>0</v>
      </c>
      <c r="J526" s="51">
        <v>0</v>
      </c>
      <c r="K526" s="51">
        <v>0</v>
      </c>
      <c r="L526" s="51">
        <v>0</v>
      </c>
      <c r="M526" s="51">
        <v>0</v>
      </c>
      <c r="N526" s="51">
        <v>0</v>
      </c>
      <c r="O526" s="51">
        <v>0</v>
      </c>
      <c r="P526" s="51">
        <v>0</v>
      </c>
      <c r="Q526" s="51">
        <v>0</v>
      </c>
      <c r="R526" s="51">
        <v>0</v>
      </c>
      <c r="S526" s="51">
        <v>0</v>
      </c>
      <c r="T526" s="51">
        <v>0</v>
      </c>
      <c r="U526" s="51">
        <v>0</v>
      </c>
      <c r="V526" s="51">
        <v>0</v>
      </c>
      <c r="W526" s="51">
        <v>0</v>
      </c>
      <c r="X526" s="51">
        <v>0</v>
      </c>
      <c r="Y526" s="51">
        <v>0</v>
      </c>
      <c r="Z526" s="51">
        <v>0</v>
      </c>
      <c r="AA526" s="51">
        <v>0</v>
      </c>
      <c r="AB526" s="51">
        <v>0</v>
      </c>
      <c r="AC526" s="51">
        <v>1501600</v>
      </c>
      <c r="AD526" s="51">
        <v>2209930</v>
      </c>
      <c r="AE526" s="51">
        <v>2918260</v>
      </c>
      <c r="AF526" s="51">
        <v>3626590</v>
      </c>
      <c r="AG526" s="51">
        <v>4334920</v>
      </c>
      <c r="AH526" s="51">
        <v>5043250</v>
      </c>
      <c r="AI526" s="51">
        <v>5751580</v>
      </c>
      <c r="AJ526" s="51">
        <v>6459910</v>
      </c>
      <c r="AK526" s="51">
        <v>7168240</v>
      </c>
      <c r="AL526" s="51">
        <v>7876570</v>
      </c>
      <c r="AM526" s="51">
        <v>8584900</v>
      </c>
      <c r="AN526" s="51">
        <v>793270</v>
      </c>
      <c r="AO526" s="51">
        <v>793270</v>
      </c>
      <c r="AP526" s="51">
        <v>1118270</v>
      </c>
      <c r="AQ526" s="51">
        <v>1443270</v>
      </c>
      <c r="AR526" s="51">
        <v>1768270</v>
      </c>
      <c r="AS526" s="51">
        <v>2093270</v>
      </c>
      <c r="AT526" s="51">
        <v>2418270</v>
      </c>
      <c r="AU526" s="51">
        <v>2743270</v>
      </c>
      <c r="AV526" s="51">
        <v>3068270</v>
      </c>
      <c r="AW526" s="51">
        <v>3393270</v>
      </c>
      <c r="AX526" s="51">
        <v>3718270</v>
      </c>
      <c r="AY526" s="51">
        <v>4043270</v>
      </c>
      <c r="AZ526" s="51">
        <v>4368270</v>
      </c>
      <c r="BA526" s="51">
        <v>4693270</v>
      </c>
      <c r="BB526" s="51">
        <v>4693270</v>
      </c>
      <c r="BC526" s="51">
        <v>5339936.6666666605</v>
      </c>
      <c r="BD526" s="51">
        <v>5988266.4048582204</v>
      </c>
      <c r="BE526" s="51">
        <v>6639946.1663046302</v>
      </c>
      <c r="BF526" s="51">
        <v>7295013.8271213602</v>
      </c>
      <c r="BG526" s="51">
        <v>7953507.7244944395</v>
      </c>
      <c r="BH526" s="51">
        <v>4715466.6630819999</v>
      </c>
      <c r="BI526" s="51">
        <v>5380929.9215152496</v>
      </c>
      <c r="BJ526" s="51">
        <v>6049937.2590008704</v>
      </c>
      <c r="BK526" s="51">
        <v>6722528.9220264396</v>
      </c>
      <c r="BL526" s="51">
        <v>7398745.6511706403</v>
      </c>
      <c r="BM526" s="51">
        <v>8078628.6880201101</v>
      </c>
      <c r="BN526" s="51">
        <v>8762219.7821947802</v>
      </c>
      <c r="BO526" s="51">
        <v>8762219.7821947802</v>
      </c>
      <c r="BP526" s="51">
        <v>16884758.311756998</v>
      </c>
      <c r="BQ526" s="51">
        <v>25030070.145888101</v>
      </c>
      <c r="BR526" s="51">
        <v>33217596.096176699</v>
      </c>
      <c r="BS526" s="51">
        <v>41447813.101268999</v>
      </c>
      <c r="BT526" s="51">
        <v>49721203.905632399</v>
      </c>
      <c r="BU526" s="51">
        <v>58038257.140164398</v>
      </c>
      <c r="BV526" s="51">
        <v>66399467.404055402</v>
      </c>
      <c r="BW526" s="51">
        <v>74805335.347927094</v>
      </c>
      <c r="BX526" s="51">
        <v>83256367.758268893</v>
      </c>
      <c r="BY526" s="51">
        <v>91753077.643194005</v>
      </c>
      <c r="BZ526" s="51">
        <v>100295984.319538</v>
      </c>
      <c r="CA526" s="51">
        <v>108885613.501323</v>
      </c>
      <c r="CB526" s="51">
        <v>108885613.501323</v>
      </c>
      <c r="CC526" s="51">
        <v>118068331.285855</v>
      </c>
      <c r="CD526" s="51">
        <v>127298461.015219</v>
      </c>
      <c r="CE526" s="51">
        <v>12959996.039403901</v>
      </c>
      <c r="CF526" s="51">
        <v>17054168.919508498</v>
      </c>
      <c r="CG526" s="51">
        <v>21169755.778090298</v>
      </c>
      <c r="CH526" s="51">
        <v>25306999.1442625</v>
      </c>
      <c r="CI526" s="51">
        <v>29466144.509470299</v>
      </c>
      <c r="CJ526" s="51">
        <v>33647440.3687554</v>
      </c>
      <c r="CK526" s="51">
        <v>37851138.262665197</v>
      </c>
      <c r="CL526" s="51">
        <v>42077492.8198165</v>
      </c>
      <c r="CM526" s="51">
        <v>46326761.800125599</v>
      </c>
      <c r="CN526" s="51">
        <v>50599206.138717398</v>
      </c>
      <c r="CO526" s="51">
        <v>50599206.138717398</v>
      </c>
    </row>
    <row r="527" spans="1:93" outlineLevel="1">
      <c r="A527" s="50" t="s">
        <v>1261</v>
      </c>
      <c r="B527" s="51" t="s">
        <v>778</v>
      </c>
      <c r="AC527" s="51">
        <v>889000</v>
      </c>
      <c r="AD527" s="51">
        <v>923000</v>
      </c>
      <c r="AE527" s="51">
        <v>1149000</v>
      </c>
      <c r="AF527" s="51">
        <v>934000</v>
      </c>
      <c r="AG527" s="51">
        <v>934000</v>
      </c>
      <c r="AH527" s="51">
        <v>1156000</v>
      </c>
      <c r="AI527" s="51">
        <v>1115000</v>
      </c>
      <c r="AJ527" s="51">
        <v>927000</v>
      </c>
      <c r="AK527" s="51">
        <v>1149000</v>
      </c>
      <c r="AL527" s="51">
        <v>927000</v>
      </c>
      <c r="AM527" s="51">
        <v>496000</v>
      </c>
      <c r="AP527" s="51">
        <v>495000</v>
      </c>
      <c r="AQ527" s="51">
        <v>528000</v>
      </c>
      <c r="AR527" s="51">
        <v>533000</v>
      </c>
      <c r="AS527" s="51">
        <v>540000</v>
      </c>
      <c r="AT527" s="51">
        <v>540000</v>
      </c>
      <c r="AU527" s="51">
        <v>540000</v>
      </c>
      <c r="AV527" s="51">
        <v>721000</v>
      </c>
      <c r="AW527" s="51">
        <v>533000</v>
      </c>
      <c r="AX527" s="51">
        <v>533000</v>
      </c>
      <c r="AY527" s="51">
        <v>533000</v>
      </c>
      <c r="AZ527" s="51">
        <v>527000</v>
      </c>
      <c r="BC527" s="51">
        <v>491000</v>
      </c>
      <c r="BD527" s="51">
        <v>525000</v>
      </c>
      <c r="BE527" s="51">
        <v>527000</v>
      </c>
      <c r="BF527" s="51">
        <v>534000</v>
      </c>
      <c r="BG527" s="51">
        <v>534000</v>
      </c>
      <c r="BH527" s="51">
        <v>534000</v>
      </c>
      <c r="BI527" s="51">
        <v>715000</v>
      </c>
      <c r="BJ527" s="51">
        <v>527000</v>
      </c>
      <c r="BK527" s="51">
        <v>527000</v>
      </c>
      <c r="BL527" s="51">
        <v>527000</v>
      </c>
      <c r="BM527" s="51">
        <v>521000</v>
      </c>
      <c r="BP527" s="51">
        <v>491000</v>
      </c>
      <c r="BQ527" s="51">
        <v>525000</v>
      </c>
      <c r="BR527" s="51">
        <v>527000</v>
      </c>
      <c r="BS527" s="51">
        <v>534000</v>
      </c>
      <c r="BT527" s="51">
        <v>534000</v>
      </c>
      <c r="BU527" s="51">
        <v>534000</v>
      </c>
      <c r="BV527" s="51">
        <v>715000</v>
      </c>
      <c r="BW527" s="51">
        <v>527000</v>
      </c>
      <c r="BX527" s="51">
        <v>527000</v>
      </c>
      <c r="BY527" s="51">
        <v>527000</v>
      </c>
      <c r="BZ527" s="51">
        <v>521000</v>
      </c>
      <c r="CC527" s="51">
        <v>491000</v>
      </c>
      <c r="CD527" s="51">
        <v>525000</v>
      </c>
      <c r="CE527" s="51">
        <v>527000</v>
      </c>
      <c r="CF527" s="51">
        <v>534000</v>
      </c>
      <c r="CG527" s="51">
        <v>534000</v>
      </c>
      <c r="CH527" s="51">
        <v>534000</v>
      </c>
      <c r="CI527" s="51">
        <v>715000</v>
      </c>
      <c r="CJ527" s="51">
        <v>527000</v>
      </c>
      <c r="CK527" s="51">
        <v>527000</v>
      </c>
      <c r="CL527" s="51">
        <v>527000</v>
      </c>
      <c r="CM527" s="51">
        <v>521000</v>
      </c>
    </row>
    <row r="528" spans="1:93" outlineLevel="1">
      <c r="A528" s="50" t="s">
        <v>1262</v>
      </c>
      <c r="B528" s="51" t="s">
        <v>778</v>
      </c>
      <c r="AC528" s="51">
        <v>2631640</v>
      </c>
      <c r="AD528" s="51">
        <v>4303639.9999999898</v>
      </c>
      <c r="AF528" s="51">
        <v>1674000</v>
      </c>
      <c r="AG528" s="51">
        <v>3348000</v>
      </c>
      <c r="AI528" s="51">
        <v>1674000</v>
      </c>
      <c r="AJ528" s="51">
        <v>3348000</v>
      </c>
      <c r="AL528" s="51">
        <v>1674000</v>
      </c>
      <c r="AM528" s="51">
        <v>3348000</v>
      </c>
      <c r="AP528" s="51">
        <v>780000</v>
      </c>
      <c r="AQ528" s="51">
        <v>1560000</v>
      </c>
      <c r="AS528" s="51">
        <v>781000</v>
      </c>
      <c r="AT528" s="51">
        <v>1606000</v>
      </c>
      <c r="AV528" s="51">
        <v>780000</v>
      </c>
      <c r="AW528" s="51">
        <v>1560000</v>
      </c>
      <c r="AY528" s="51">
        <v>780000</v>
      </c>
      <c r="AZ528" s="51">
        <v>1605000</v>
      </c>
      <c r="BC528" s="51">
        <v>1588000</v>
      </c>
      <c r="BD528" s="51">
        <v>3176000</v>
      </c>
      <c r="BF528" s="51">
        <v>1589000</v>
      </c>
      <c r="BG528" s="51">
        <v>3210000</v>
      </c>
      <c r="BI528" s="51">
        <v>1589000</v>
      </c>
      <c r="BJ528" s="51">
        <v>3178000</v>
      </c>
      <c r="BL528" s="51">
        <v>1589000</v>
      </c>
      <c r="BM528" s="51">
        <v>3210000</v>
      </c>
      <c r="BP528" s="51">
        <v>1588000</v>
      </c>
      <c r="BQ528" s="51">
        <v>3176000</v>
      </c>
      <c r="BS528" s="51">
        <v>1589000</v>
      </c>
      <c r="BT528" s="51">
        <v>3210000</v>
      </c>
      <c r="BV528" s="51">
        <v>1589000</v>
      </c>
      <c r="BW528" s="51">
        <v>3178000</v>
      </c>
      <c r="BY528" s="51">
        <v>1589000</v>
      </c>
      <c r="BZ528" s="51">
        <v>3210000</v>
      </c>
      <c r="CC528" s="51">
        <v>1588000</v>
      </c>
      <c r="CD528" s="51">
        <v>3176000</v>
      </c>
      <c r="CF528" s="51">
        <v>1589000</v>
      </c>
      <c r="CG528" s="51">
        <v>3210000</v>
      </c>
      <c r="CI528" s="51">
        <v>1589000</v>
      </c>
      <c r="CJ528" s="51">
        <v>3178000</v>
      </c>
      <c r="CL528" s="51">
        <v>1589000</v>
      </c>
      <c r="CM528" s="51">
        <v>3210000</v>
      </c>
    </row>
    <row r="529" spans="1:93" outlineLevel="1">
      <c r="A529" s="50" t="s">
        <v>1263</v>
      </c>
      <c r="B529" s="51" t="s">
        <v>778</v>
      </c>
      <c r="AC529" s="51">
        <v>67579.999999999898</v>
      </c>
      <c r="AD529" s="51">
        <v>67579.999999999898</v>
      </c>
      <c r="AE529" s="51">
        <v>67579.999999999898</v>
      </c>
      <c r="AF529" s="51">
        <v>67579.999999999898</v>
      </c>
      <c r="AG529" s="51">
        <v>67579.999999999898</v>
      </c>
      <c r="AH529" s="51">
        <v>67579.999999999898</v>
      </c>
      <c r="AI529" s="51">
        <v>67579.999999999898</v>
      </c>
      <c r="AJ529" s="51">
        <v>67579.999999999898</v>
      </c>
      <c r="AK529" s="51">
        <v>67579.999999999898</v>
      </c>
      <c r="AL529" s="51">
        <v>67579.999999999898</v>
      </c>
      <c r="AM529" s="51">
        <v>67579.999999999898</v>
      </c>
      <c r="AN529" s="51">
        <v>67579.999999999898</v>
      </c>
      <c r="AO529" s="51">
        <v>67579.999999999898</v>
      </c>
      <c r="AP529" s="51">
        <v>67579.999999999898</v>
      </c>
      <c r="AQ529" s="51">
        <v>67579.999999999898</v>
      </c>
      <c r="AR529" s="51">
        <v>67579.999999999898</v>
      </c>
      <c r="AS529" s="51">
        <v>67579.999999999898</v>
      </c>
      <c r="AT529" s="51">
        <v>67579.999999999898</v>
      </c>
      <c r="AU529" s="51">
        <v>67579.999999999898</v>
      </c>
      <c r="AV529" s="51">
        <v>67579.999999999898</v>
      </c>
      <c r="AW529" s="51">
        <v>67579.999999999898</v>
      </c>
      <c r="AX529" s="51">
        <v>67579.999999999898</v>
      </c>
      <c r="AY529" s="51">
        <v>67579.999999999898</v>
      </c>
      <c r="AZ529" s="51">
        <v>67579.999999999898</v>
      </c>
      <c r="BA529" s="51">
        <v>67579.999999999898</v>
      </c>
      <c r="BB529" s="51">
        <v>67579.999999999898</v>
      </c>
      <c r="BC529" s="51">
        <v>67579.999999999898</v>
      </c>
      <c r="BD529" s="51">
        <v>67579.999999999898</v>
      </c>
      <c r="BE529" s="51">
        <v>67579.999999999898</v>
      </c>
      <c r="BF529" s="51">
        <v>67579.999999999898</v>
      </c>
      <c r="BG529" s="51">
        <v>67579.999999999898</v>
      </c>
      <c r="BH529" s="51">
        <v>67579.999999999898</v>
      </c>
      <c r="BI529" s="51">
        <v>67580</v>
      </c>
      <c r="BJ529" s="51">
        <v>67580</v>
      </c>
      <c r="BK529" s="51">
        <v>67580</v>
      </c>
      <c r="BL529" s="51">
        <v>67580</v>
      </c>
      <c r="BM529" s="51">
        <v>67580</v>
      </c>
      <c r="BN529" s="51">
        <v>67579.999999999898</v>
      </c>
      <c r="BO529" s="51">
        <v>67579.999999999898</v>
      </c>
      <c r="BP529" s="51">
        <v>67579.999999999898</v>
      </c>
      <c r="BQ529" s="51">
        <v>67579.999999999898</v>
      </c>
      <c r="BR529" s="51">
        <v>67579.999999999898</v>
      </c>
      <c r="BS529" s="51">
        <v>67579.999999999898</v>
      </c>
      <c r="BT529" s="51">
        <v>67579.999999999898</v>
      </c>
      <c r="BU529" s="51">
        <v>67579.999999999898</v>
      </c>
      <c r="BV529" s="51">
        <v>67579.999999999898</v>
      </c>
      <c r="BW529" s="51">
        <v>67579.999999999898</v>
      </c>
      <c r="BX529" s="51">
        <v>67579.999999999898</v>
      </c>
      <c r="BY529" s="51">
        <v>67579.999999999898</v>
      </c>
      <c r="BZ529" s="51">
        <v>67579.999999999898</v>
      </c>
      <c r="CA529" s="51">
        <v>67579.999999999898</v>
      </c>
      <c r="CB529" s="51">
        <v>67579.999999999898</v>
      </c>
      <c r="CC529" s="51">
        <v>67579.999999999898</v>
      </c>
      <c r="CD529" s="51">
        <v>67579.999999999898</v>
      </c>
      <c r="CE529" s="51">
        <v>67579.999999999898</v>
      </c>
      <c r="CF529" s="51">
        <v>67579.999999999898</v>
      </c>
      <c r="CG529" s="51">
        <v>67579.999999999898</v>
      </c>
      <c r="CH529" s="51">
        <v>67579.999999999898</v>
      </c>
      <c r="CI529" s="51">
        <v>67579.999999999898</v>
      </c>
      <c r="CJ529" s="51">
        <v>67579.999999999898</v>
      </c>
      <c r="CK529" s="51">
        <v>67579.999999999898</v>
      </c>
      <c r="CL529" s="51">
        <v>67579.999999999898</v>
      </c>
      <c r="CM529" s="51">
        <v>67579.999999999898</v>
      </c>
      <c r="CN529" s="51">
        <v>67579.999999999898</v>
      </c>
      <c r="CO529" s="51">
        <v>67579.999999999898</v>
      </c>
    </row>
    <row r="530" spans="1:93" outlineLevel="1">
      <c r="A530" s="50" t="s">
        <v>1264</v>
      </c>
      <c r="B530" s="51" t="s">
        <v>778</v>
      </c>
      <c r="AC530" s="51">
        <v>61640</v>
      </c>
      <c r="AD530" s="51">
        <v>61640</v>
      </c>
      <c r="AE530" s="51">
        <v>61640</v>
      </c>
      <c r="AF530" s="51">
        <v>61640</v>
      </c>
      <c r="AG530" s="51">
        <v>61640</v>
      </c>
      <c r="AH530" s="51">
        <v>61640</v>
      </c>
      <c r="AI530" s="51">
        <v>61640</v>
      </c>
      <c r="AJ530" s="51">
        <v>61640</v>
      </c>
      <c r="AK530" s="51">
        <v>61640</v>
      </c>
      <c r="AL530" s="51">
        <v>61640</v>
      </c>
      <c r="AM530" s="51">
        <v>61640</v>
      </c>
      <c r="AN530" s="51">
        <v>61640</v>
      </c>
      <c r="AO530" s="51">
        <v>61640</v>
      </c>
      <c r="AP530" s="51">
        <v>61640</v>
      </c>
      <c r="AQ530" s="51">
        <v>61640</v>
      </c>
      <c r="AR530" s="51">
        <v>61640</v>
      </c>
      <c r="AS530" s="51">
        <v>61640</v>
      </c>
      <c r="AT530" s="51">
        <v>61640</v>
      </c>
      <c r="AU530" s="51">
        <v>61640</v>
      </c>
      <c r="AV530" s="51">
        <v>61640</v>
      </c>
      <c r="AW530" s="51">
        <v>61640</v>
      </c>
      <c r="AX530" s="51">
        <v>61640</v>
      </c>
      <c r="AY530" s="51">
        <v>61640</v>
      </c>
      <c r="AZ530" s="51">
        <v>61640</v>
      </c>
      <c r="BA530" s="51">
        <v>61640</v>
      </c>
      <c r="BB530" s="51">
        <v>61640</v>
      </c>
      <c r="BC530" s="51">
        <v>61640</v>
      </c>
      <c r="BD530" s="51">
        <v>61640</v>
      </c>
      <c r="BE530" s="51">
        <v>61640</v>
      </c>
      <c r="BF530" s="51">
        <v>61640</v>
      </c>
      <c r="BG530" s="51">
        <v>61640</v>
      </c>
      <c r="BH530" s="51">
        <v>61640</v>
      </c>
      <c r="BI530" s="51">
        <v>61640</v>
      </c>
      <c r="BJ530" s="51">
        <v>61640</v>
      </c>
      <c r="BK530" s="51">
        <v>61640</v>
      </c>
      <c r="BL530" s="51">
        <v>61640</v>
      </c>
      <c r="BM530" s="51">
        <v>61640</v>
      </c>
      <c r="BN530" s="51">
        <v>61640</v>
      </c>
      <c r="BO530" s="51">
        <v>61640</v>
      </c>
      <c r="BP530" s="51">
        <v>61640</v>
      </c>
      <c r="BQ530" s="51">
        <v>61640</v>
      </c>
      <c r="BR530" s="51">
        <v>61640</v>
      </c>
      <c r="BS530" s="51">
        <v>61640</v>
      </c>
      <c r="BT530" s="51">
        <v>61640</v>
      </c>
      <c r="BU530" s="51">
        <v>61640</v>
      </c>
      <c r="BV530" s="51">
        <v>61640</v>
      </c>
      <c r="BW530" s="51">
        <v>61640</v>
      </c>
      <c r="BX530" s="51">
        <v>61640</v>
      </c>
      <c r="BY530" s="51">
        <v>61640</v>
      </c>
      <c r="BZ530" s="51">
        <v>61640</v>
      </c>
      <c r="CA530" s="51">
        <v>61640</v>
      </c>
      <c r="CB530" s="51">
        <v>61640</v>
      </c>
      <c r="CC530" s="51">
        <v>61640</v>
      </c>
      <c r="CD530" s="51">
        <v>61640</v>
      </c>
      <c r="CE530" s="51">
        <v>61640</v>
      </c>
      <c r="CF530" s="51">
        <v>61640</v>
      </c>
      <c r="CG530" s="51">
        <v>61640</v>
      </c>
      <c r="CH530" s="51">
        <v>61640</v>
      </c>
      <c r="CI530" s="51">
        <v>61640</v>
      </c>
      <c r="CJ530" s="51">
        <v>61640</v>
      </c>
      <c r="CK530" s="51">
        <v>61640</v>
      </c>
      <c r="CL530" s="51">
        <v>61640</v>
      </c>
      <c r="CM530" s="51">
        <v>61640</v>
      </c>
      <c r="CN530" s="51">
        <v>61640</v>
      </c>
      <c r="CO530" s="51">
        <v>61640</v>
      </c>
    </row>
    <row r="531" spans="1:93" outlineLevel="1">
      <c r="A531" s="50" t="s">
        <v>1265</v>
      </c>
      <c r="B531" s="51" t="s">
        <v>778</v>
      </c>
      <c r="AC531" s="51">
        <v>4294550</v>
      </c>
      <c r="AD531" s="51">
        <v>4294550</v>
      </c>
      <c r="AE531" s="51">
        <v>4294549.9999999898</v>
      </c>
      <c r="AF531" s="51">
        <v>4294549.9999999898</v>
      </c>
      <c r="AG531" s="51">
        <v>4294550</v>
      </c>
      <c r="AH531" s="51">
        <v>4294550</v>
      </c>
      <c r="AI531" s="51">
        <v>4294550</v>
      </c>
      <c r="AJ531" s="51">
        <v>4294550</v>
      </c>
      <c r="AK531" s="51">
        <v>4294550</v>
      </c>
      <c r="AL531" s="51">
        <v>4294550</v>
      </c>
      <c r="AM531" s="51">
        <v>4294550</v>
      </c>
      <c r="AN531" s="51">
        <v>4294550</v>
      </c>
      <c r="AO531" s="51">
        <v>4294550</v>
      </c>
      <c r="AP531" s="51">
        <v>4294550</v>
      </c>
      <c r="AQ531" s="51">
        <v>4294550</v>
      </c>
      <c r="AR531" s="51">
        <v>4294550</v>
      </c>
      <c r="AS531" s="51">
        <v>4294550</v>
      </c>
      <c r="AT531" s="51">
        <v>4294550</v>
      </c>
      <c r="AU531" s="51">
        <v>4294550</v>
      </c>
      <c r="AV531" s="51">
        <v>4294550</v>
      </c>
      <c r="AW531" s="51">
        <v>4294550</v>
      </c>
      <c r="AX531" s="51">
        <v>4294550</v>
      </c>
      <c r="AY531" s="51">
        <v>4294550</v>
      </c>
      <c r="AZ531" s="51">
        <v>4294550</v>
      </c>
      <c r="BA531" s="51">
        <v>4294550</v>
      </c>
      <c r="BB531" s="51">
        <v>4294550</v>
      </c>
      <c r="BC531" s="51">
        <v>4294550</v>
      </c>
      <c r="BD531" s="51">
        <v>4294550</v>
      </c>
      <c r="BE531" s="51">
        <v>4294550</v>
      </c>
      <c r="BF531" s="51">
        <v>4294550</v>
      </c>
      <c r="BG531" s="51">
        <v>4294550</v>
      </c>
      <c r="BH531" s="51">
        <v>4294550</v>
      </c>
      <c r="BI531" s="51">
        <v>4294550</v>
      </c>
      <c r="BJ531" s="51">
        <v>4294550</v>
      </c>
      <c r="BK531" s="51">
        <v>4294550</v>
      </c>
      <c r="BL531" s="51">
        <v>4294550</v>
      </c>
      <c r="BM531" s="51">
        <v>4294550</v>
      </c>
      <c r="BN531" s="51">
        <v>4294550</v>
      </c>
      <c r="BO531" s="51">
        <v>4294550</v>
      </c>
      <c r="BP531" s="51">
        <v>4294550</v>
      </c>
      <c r="BQ531" s="51">
        <v>4294550</v>
      </c>
      <c r="BR531" s="51">
        <v>4294550</v>
      </c>
      <c r="BS531" s="51">
        <v>4294550</v>
      </c>
      <c r="BT531" s="51">
        <v>4294550</v>
      </c>
      <c r="BU531" s="51">
        <v>4294550</v>
      </c>
      <c r="BV531" s="51">
        <v>4294550</v>
      </c>
      <c r="BW531" s="51">
        <v>4294550</v>
      </c>
      <c r="BX531" s="51">
        <v>4294550</v>
      </c>
      <c r="BY531" s="51">
        <v>4294550</v>
      </c>
      <c r="BZ531" s="51">
        <v>4294550</v>
      </c>
      <c r="CA531" s="51">
        <v>4294550</v>
      </c>
      <c r="CB531" s="51">
        <v>4294550</v>
      </c>
      <c r="CC531" s="51">
        <v>4294550</v>
      </c>
      <c r="CD531" s="51">
        <v>4294550</v>
      </c>
      <c r="CE531" s="51">
        <v>4294550</v>
      </c>
      <c r="CF531" s="51">
        <v>4294550</v>
      </c>
      <c r="CG531" s="51">
        <v>4294550</v>
      </c>
      <c r="CH531" s="51">
        <v>4294550</v>
      </c>
      <c r="CI531" s="51">
        <v>4294550</v>
      </c>
      <c r="CJ531" s="51">
        <v>4294550</v>
      </c>
      <c r="CK531" s="51">
        <v>4294550</v>
      </c>
      <c r="CL531" s="51">
        <v>4294550</v>
      </c>
      <c r="CM531" s="51">
        <v>4294550</v>
      </c>
      <c r="CN531" s="51">
        <v>4294550</v>
      </c>
      <c r="CO531" s="51">
        <v>4294550</v>
      </c>
    </row>
    <row r="532" spans="1:93" outlineLevel="1">
      <c r="A532" s="50" t="s">
        <v>1266</v>
      </c>
      <c r="B532" s="51" t="s">
        <v>778</v>
      </c>
      <c r="AC532" s="51">
        <v>20037.689900000001</v>
      </c>
      <c r="AD532" s="51">
        <v>40126.911931181297</v>
      </c>
      <c r="AF532" s="51">
        <v>20739.032999999999</v>
      </c>
      <c r="AG532" s="51">
        <v>41531.894168494597</v>
      </c>
      <c r="AI532" s="51">
        <v>20739.032999999999</v>
      </c>
      <c r="AJ532" s="51">
        <v>41532.391565804501</v>
      </c>
      <c r="AL532" s="51">
        <v>20739.032999999999</v>
      </c>
      <c r="AM532" s="51">
        <v>41532.894063621301</v>
      </c>
    </row>
    <row r="533" spans="1:93" outlineLevel="1">
      <c r="A533" s="50" t="s">
        <v>1267</v>
      </c>
      <c r="B533" s="51" t="s">
        <v>778</v>
      </c>
      <c r="AC533" s="51">
        <v>46025.089899999999</v>
      </c>
      <c r="AD533" s="51">
        <v>92050.179799999998</v>
      </c>
      <c r="AF533" s="51">
        <v>46769.708999999901</v>
      </c>
      <c r="AG533" s="51">
        <v>93539.417999999903</v>
      </c>
      <c r="AI533" s="51">
        <v>46769.708999999901</v>
      </c>
      <c r="AJ533" s="51">
        <v>93539.417999999903</v>
      </c>
      <c r="AL533" s="51">
        <v>46769.708999999901</v>
      </c>
      <c r="AM533" s="51">
        <v>93539.417999999903</v>
      </c>
      <c r="AP533" s="51">
        <v>46025.089899999999</v>
      </c>
      <c r="AQ533" s="51">
        <v>92050.179799999998</v>
      </c>
      <c r="AS533" s="51">
        <v>46769.708999999901</v>
      </c>
      <c r="AT533" s="51">
        <v>93539.417999999903</v>
      </c>
      <c r="AV533" s="51">
        <v>46769.708999999901</v>
      </c>
      <c r="AW533" s="51">
        <v>93539.417999999903</v>
      </c>
      <c r="AY533" s="51">
        <v>46769.708999999901</v>
      </c>
      <c r="AZ533" s="51">
        <v>93539.417999999903</v>
      </c>
    </row>
    <row r="534" spans="1:93" outlineLevel="1">
      <c r="A534" s="50" t="s">
        <v>1268</v>
      </c>
      <c r="B534" s="51" t="s">
        <v>778</v>
      </c>
      <c r="AC534" s="51">
        <v>11011307.199999999</v>
      </c>
      <c r="AD534" s="51">
        <v>11355693.439999999</v>
      </c>
      <c r="AE534" s="51">
        <v>11945907.710000001</v>
      </c>
      <c r="AF534" s="51">
        <v>12277922.789999999</v>
      </c>
      <c r="AG534" s="51">
        <v>12729119.800000001</v>
      </c>
      <c r="AH534" s="51">
        <v>13485216.25</v>
      </c>
      <c r="AI534" s="51">
        <v>14455733.130000001</v>
      </c>
      <c r="AJ534" s="51">
        <v>15540462.060000001</v>
      </c>
      <c r="AK534" s="51">
        <v>16715714.279999999</v>
      </c>
      <c r="AL534" s="51">
        <v>17937023.239999998</v>
      </c>
      <c r="AM534" s="51">
        <v>19978904.0499999</v>
      </c>
      <c r="AN534" s="51">
        <v>509424.40540000098</v>
      </c>
      <c r="AO534" s="51">
        <v>509424.40540000098</v>
      </c>
      <c r="AP534" s="51">
        <v>1916608.9054</v>
      </c>
      <c r="AQ534" s="51">
        <v>2819125.0954</v>
      </c>
      <c r="AR534" s="51">
        <v>4366030.4654000001</v>
      </c>
      <c r="AS534" s="51">
        <v>5236278.0754000004</v>
      </c>
      <c r="AT534" s="51">
        <v>6418747.8254000004</v>
      </c>
      <c r="AU534" s="51">
        <v>8400549.0453999992</v>
      </c>
      <c r="AV534" s="51">
        <v>10944018.8654</v>
      </c>
      <c r="AW534" s="51">
        <v>13786929.905400001</v>
      </c>
      <c r="AX534" s="51">
        <v>16867191.6954</v>
      </c>
      <c r="AY534" s="51">
        <v>20068136.865400001</v>
      </c>
      <c r="AZ534" s="51">
        <v>25419580.4254</v>
      </c>
      <c r="BA534" s="51">
        <v>796282.15450800001</v>
      </c>
      <c r="BB534" s="51">
        <v>796282.15450800001</v>
      </c>
      <c r="BC534" s="51">
        <v>1539396.6046398301</v>
      </c>
      <c r="BD534" s="51">
        <v>3257707.4430389702</v>
      </c>
      <c r="BE534" s="51">
        <v>4489928.0042271297</v>
      </c>
      <c r="BF534" s="51">
        <v>5586794.4628048697</v>
      </c>
      <c r="BG534" s="51">
        <v>6746153.26471633</v>
      </c>
      <c r="BH534" s="51">
        <v>7757993.6702335402</v>
      </c>
      <c r="BI534" s="51">
        <v>8882268.6638731807</v>
      </c>
      <c r="BJ534" s="51">
        <v>10373970.851740001</v>
      </c>
      <c r="BK534" s="51">
        <v>12066922.525118699</v>
      </c>
      <c r="BL534" s="51">
        <v>14245126.349390199</v>
      </c>
      <c r="BM534" s="51">
        <v>17314959.234739698</v>
      </c>
      <c r="BN534" s="51">
        <v>480786.36309015902</v>
      </c>
      <c r="BO534" s="51">
        <v>480786.36309015902</v>
      </c>
      <c r="BP534" s="51">
        <v>558844.99286882905</v>
      </c>
      <c r="BQ534" s="51">
        <v>818760.38940943102</v>
      </c>
      <c r="BR534" s="51">
        <v>974757.63364145102</v>
      </c>
      <c r="BS534" s="51">
        <v>1130754.8778734701</v>
      </c>
      <c r="BT534" s="51">
        <v>1286752.12210549</v>
      </c>
      <c r="BU534" s="51">
        <v>1390790.2897393899</v>
      </c>
      <c r="BV534" s="51">
        <v>1494828.4573732901</v>
      </c>
      <c r="BW534" s="51">
        <v>1650825.70160531</v>
      </c>
      <c r="BX534" s="51">
        <v>1832802.48458022</v>
      </c>
      <c r="BY534" s="51">
        <v>2092717.8811208201</v>
      </c>
      <c r="BZ534" s="51">
        <v>2430571.89389008</v>
      </c>
      <c r="CA534" s="51">
        <v>61603.607261803001</v>
      </c>
      <c r="CB534" s="51">
        <v>61603.607261803001</v>
      </c>
      <c r="CC534" s="51">
        <v>61603.607261803001</v>
      </c>
      <c r="CD534" s="51">
        <v>61603.607261803001</v>
      </c>
      <c r="CE534" s="51">
        <v>61603.607261803001</v>
      </c>
      <c r="CF534" s="51">
        <v>61603.607261803001</v>
      </c>
      <c r="CG534" s="51">
        <v>61603.607261803001</v>
      </c>
      <c r="CH534" s="51">
        <v>61603.607261803001</v>
      </c>
      <c r="CI534" s="51">
        <v>61603.607261803001</v>
      </c>
      <c r="CJ534" s="51">
        <v>61603.607261803001</v>
      </c>
      <c r="CK534" s="51">
        <v>61603.607261803001</v>
      </c>
      <c r="CL534" s="51">
        <v>61603.607261803001</v>
      </c>
      <c r="CM534" s="51">
        <v>61603.607261803001</v>
      </c>
      <c r="CN534" s="51">
        <v>1232.0721452360599</v>
      </c>
      <c r="CO534" s="51">
        <v>1232.0721452360599</v>
      </c>
    </row>
    <row r="535" spans="1:93" outlineLevel="1">
      <c r="A535" s="50" t="s">
        <v>1269</v>
      </c>
      <c r="B535" s="51" t="s">
        <v>778</v>
      </c>
      <c r="AC535" s="51">
        <v>414.89587240776098</v>
      </c>
      <c r="AD535" s="51">
        <v>785.00022322752</v>
      </c>
      <c r="AE535" s="51">
        <v>1155.4828852309199</v>
      </c>
      <c r="AF535" s="51">
        <v>1570.7571771463099</v>
      </c>
      <c r="AG535" s="51">
        <v>1941.24061653371</v>
      </c>
      <c r="AH535" s="51">
        <v>2312.3857247834299</v>
      </c>
      <c r="AI535" s="51">
        <v>2727.6603735308299</v>
      </c>
      <c r="AJ535" s="51">
        <v>3098.1427806542301</v>
      </c>
      <c r="AK535" s="51">
        <v>3468.6249520136298</v>
      </c>
      <c r="AL535" s="51">
        <v>3883.8989763050299</v>
      </c>
      <c r="AM535" s="51">
        <v>4254.3814917524296</v>
      </c>
      <c r="AN535" s="51">
        <v>4625.5263323781501</v>
      </c>
      <c r="AO535" s="51">
        <v>4625.5263323781501</v>
      </c>
      <c r="AP535" s="51">
        <v>5040.8371995735597</v>
      </c>
      <c r="AQ535" s="51">
        <v>5411.35627118496</v>
      </c>
      <c r="AR535" s="51">
        <v>5782.2688390294798</v>
      </c>
      <c r="AS535" s="51">
        <v>6197.9735146860003</v>
      </c>
      <c r="AT535" s="51">
        <v>6569.5744752422397</v>
      </c>
      <c r="AU535" s="51">
        <v>6940.4873170827595</v>
      </c>
      <c r="AV535" s="51">
        <v>7356.1914128872804</v>
      </c>
      <c r="AW535" s="51">
        <v>7727.1035346917997</v>
      </c>
      <c r="AX535" s="51">
        <v>8098.0156373803202</v>
      </c>
      <c r="AY535" s="51">
        <v>8513.7195356528391</v>
      </c>
      <c r="AZ535" s="51">
        <v>8885.3197506850793</v>
      </c>
      <c r="BA535" s="51">
        <v>9256.2316940736091</v>
      </c>
      <c r="BB535" s="51">
        <v>9256.2316940736091</v>
      </c>
      <c r="BC535" s="51">
        <v>9515.3527699262504</v>
      </c>
      <c r="BD535" s="51">
        <v>9774.4738457789008</v>
      </c>
      <c r="BE535" s="51">
        <v>10033.5949216315</v>
      </c>
      <c r="BF535" s="51">
        <v>10292.7159974841</v>
      </c>
      <c r="BG535" s="51">
        <v>10551.837073336799</v>
      </c>
      <c r="BH535" s="51">
        <v>10810.958149189401</v>
      </c>
      <c r="BI535" s="51">
        <v>11070.0792250421</v>
      </c>
      <c r="BJ535" s="51">
        <v>11329.200300894699</v>
      </c>
      <c r="BK535" s="51">
        <v>11588.321376747401</v>
      </c>
      <c r="BL535" s="51">
        <v>11847.4424526</v>
      </c>
      <c r="BM535" s="51">
        <v>12106.5635284527</v>
      </c>
      <c r="BN535" s="51">
        <v>12365.6846031936</v>
      </c>
      <c r="BO535" s="51">
        <v>12365.6846031936</v>
      </c>
      <c r="BP535" s="51">
        <v>12609.1285214611</v>
      </c>
      <c r="BQ535" s="51">
        <v>12852.572439728699</v>
      </c>
      <c r="BR535" s="51">
        <v>13096.016357996201</v>
      </c>
      <c r="BS535" s="51">
        <v>13339.460276263701</v>
      </c>
      <c r="BT535" s="51">
        <v>13582.9041945313</v>
      </c>
      <c r="BU535" s="51">
        <v>13826.3481127988</v>
      </c>
      <c r="BV535" s="51">
        <v>14069.792031066399</v>
      </c>
      <c r="BW535" s="51">
        <v>14313.235949333901</v>
      </c>
      <c r="BX535" s="51">
        <v>14556.679867601501</v>
      </c>
      <c r="BY535" s="51">
        <v>14800.123785869</v>
      </c>
      <c r="BZ535" s="51">
        <v>15043.5677041366</v>
      </c>
      <c r="CA535" s="51">
        <v>15287.0116229496</v>
      </c>
      <c r="CB535" s="51">
        <v>15287.0116229496</v>
      </c>
      <c r="CC535" s="51">
        <v>15526.0659374603</v>
      </c>
      <c r="CD535" s="51">
        <v>15765.120251971101</v>
      </c>
      <c r="CE535" s="51">
        <v>16004.174566481899</v>
      </c>
      <c r="CF535" s="51">
        <v>16243.228880992699</v>
      </c>
      <c r="CG535" s="51">
        <v>16482.283195503402</v>
      </c>
      <c r="CH535" s="51">
        <v>16721.3375100142</v>
      </c>
      <c r="CI535" s="51">
        <v>16960.391824524999</v>
      </c>
      <c r="CJ535" s="51">
        <v>17199.446139035801</v>
      </c>
      <c r="CK535" s="51">
        <v>17438.500453546501</v>
      </c>
      <c r="CL535" s="51">
        <v>17677.5547680573</v>
      </c>
      <c r="CM535" s="51">
        <v>17916.609082568099</v>
      </c>
      <c r="CN535" s="51">
        <v>18155.663395977499</v>
      </c>
      <c r="CO535" s="51">
        <v>18155.663395977499</v>
      </c>
    </row>
    <row r="536" spans="1:93" outlineLevel="1">
      <c r="A536" s="50" t="s">
        <v>1270</v>
      </c>
      <c r="B536" s="51" t="s">
        <v>778</v>
      </c>
      <c r="AC536" s="51">
        <v>2804.2585425074499</v>
      </c>
      <c r="AD536" s="51">
        <v>5305.7736368428996</v>
      </c>
      <c r="AE536" s="51">
        <v>7809.8457158075098</v>
      </c>
      <c r="AF536" s="51">
        <v>10616.6619751001</v>
      </c>
      <c r="AG536" s="51">
        <v>13120.7393083606</v>
      </c>
      <c r="AH536" s="51">
        <v>15629.2888253253</v>
      </c>
      <c r="AI536" s="51">
        <v>18436.107496425899</v>
      </c>
      <c r="AJ536" s="51">
        <v>20940.177852670498</v>
      </c>
      <c r="AK536" s="51">
        <v>23444.246615399101</v>
      </c>
      <c r="AL536" s="51">
        <v>26251.0610658357</v>
      </c>
      <c r="AM536" s="51">
        <v>28755.1321542363</v>
      </c>
      <c r="AN536" s="51">
        <v>31263.679862345001</v>
      </c>
      <c r="AO536" s="51">
        <v>31263.679862345001</v>
      </c>
      <c r="AP536" s="51">
        <v>34070.743331957601</v>
      </c>
      <c r="AQ536" s="51">
        <v>36575.0615014742</v>
      </c>
      <c r="AR536" s="51">
        <v>39082.039290540102</v>
      </c>
      <c r="AS536" s="51">
        <v>41891.764490034002</v>
      </c>
      <c r="AT536" s="51">
        <v>44403.395087842597</v>
      </c>
      <c r="AU536" s="51">
        <v>46910.374728832503</v>
      </c>
      <c r="AV536" s="51">
        <v>49720.096009138302</v>
      </c>
      <c r="AW536" s="51">
        <v>52227.0707834442</v>
      </c>
      <c r="AX536" s="51">
        <v>54734.045428546102</v>
      </c>
      <c r="AY536" s="51">
        <v>57543.765373743998</v>
      </c>
      <c r="AZ536" s="51">
        <v>60055.390932596601</v>
      </c>
      <c r="BA536" s="51">
        <v>62562.364500998403</v>
      </c>
      <c r="BB536" s="51">
        <v>62562.364500998403</v>
      </c>
      <c r="BC536" s="51">
        <v>64313.749701064597</v>
      </c>
      <c r="BD536" s="51">
        <v>66065.134901130805</v>
      </c>
      <c r="BE536" s="51">
        <v>67816.520101197006</v>
      </c>
      <c r="BF536" s="51">
        <v>69567.905301263207</v>
      </c>
      <c r="BG536" s="51">
        <v>71319.290501329393</v>
      </c>
      <c r="BH536" s="51">
        <v>73070.675701395594</v>
      </c>
      <c r="BI536" s="51">
        <v>74822.060901461795</v>
      </c>
      <c r="BJ536" s="51">
        <v>76573.446101527894</v>
      </c>
      <c r="BK536" s="51">
        <v>78324.831301594095</v>
      </c>
      <c r="BL536" s="51">
        <v>80076.216501660296</v>
      </c>
      <c r="BM536" s="51">
        <v>81827.601701726497</v>
      </c>
      <c r="BN536" s="51">
        <v>83578.986894278307</v>
      </c>
      <c r="BO536" s="51">
        <v>83578.986894278307</v>
      </c>
      <c r="BP536" s="51">
        <v>85224.411042418098</v>
      </c>
      <c r="BQ536" s="51">
        <v>86869.835190557904</v>
      </c>
      <c r="BR536" s="51">
        <v>88515.259338697695</v>
      </c>
      <c r="BS536" s="51">
        <v>90160.683486837501</v>
      </c>
      <c r="BT536" s="51">
        <v>91806.107634977205</v>
      </c>
      <c r="BU536" s="51">
        <v>93451.531783116996</v>
      </c>
      <c r="BV536" s="51">
        <v>95096.955931256802</v>
      </c>
      <c r="BW536" s="51">
        <v>96742.380079396593</v>
      </c>
      <c r="BX536" s="51">
        <v>98387.804227536399</v>
      </c>
      <c r="BY536" s="51">
        <v>100033.228375676</v>
      </c>
      <c r="BZ536" s="51">
        <v>101678.652523816</v>
      </c>
      <c r="CA536" s="51">
        <v>103324.07667564201</v>
      </c>
      <c r="CB536" s="51">
        <v>103324.07667564201</v>
      </c>
      <c r="CC536" s="51">
        <v>104939.831731723</v>
      </c>
      <c r="CD536" s="51">
        <v>106555.586787805</v>
      </c>
      <c r="CE536" s="51">
        <v>108171.341843886</v>
      </c>
      <c r="CF536" s="51">
        <v>109787.096899967</v>
      </c>
      <c r="CG536" s="51">
        <v>111402.85195604801</v>
      </c>
      <c r="CH536" s="51">
        <v>113018.60701213</v>
      </c>
      <c r="CI536" s="51">
        <v>114634.362068211</v>
      </c>
      <c r="CJ536" s="51">
        <v>116250.117124292</v>
      </c>
      <c r="CK536" s="51">
        <v>117865.872180374</v>
      </c>
      <c r="CL536" s="51">
        <v>119481.62723645499</v>
      </c>
      <c r="CM536" s="51">
        <v>121097.382292536</v>
      </c>
      <c r="CN536" s="51">
        <v>122713.13734117401</v>
      </c>
      <c r="CO536" s="51">
        <v>122713.13734117401</v>
      </c>
    </row>
    <row r="537" spans="1:93" outlineLevel="1">
      <c r="A537" s="50" t="s">
        <v>1271</v>
      </c>
      <c r="B537" s="51" t="s">
        <v>778</v>
      </c>
      <c r="AC537" s="51">
        <v>1383.37691543867</v>
      </c>
      <c r="AD537" s="51">
        <v>2617.4065823433498</v>
      </c>
      <c r="AE537" s="51">
        <v>3852.6976427520399</v>
      </c>
      <c r="AF537" s="51">
        <v>5237.3363128767496</v>
      </c>
      <c r="AG537" s="51">
        <v>6472.6299652974503</v>
      </c>
      <c r="AH537" s="51">
        <v>7710.1298036329099</v>
      </c>
      <c r="AI537" s="51">
        <v>9094.7696635336197</v>
      </c>
      <c r="AJ537" s="51">
        <v>10330.0598741023</v>
      </c>
      <c r="AK537" s="51">
        <v>11565.349298569001</v>
      </c>
      <c r="AL537" s="51">
        <v>12949.9870763617</v>
      </c>
      <c r="AM537" s="51">
        <v>14185.2776481124</v>
      </c>
      <c r="AN537" s="51">
        <v>15422.7765941159</v>
      </c>
      <c r="AO537" s="51">
        <v>15422.7765941159</v>
      </c>
      <c r="AP537" s="51">
        <v>16807.537216280602</v>
      </c>
      <c r="AQ537" s="51">
        <v>18042.949676333301</v>
      </c>
      <c r="AR537" s="51">
        <v>19279.674161020099</v>
      </c>
      <c r="AS537" s="51">
        <v>20665.747848873001</v>
      </c>
      <c r="AT537" s="51">
        <v>21904.767624136301</v>
      </c>
      <c r="AU537" s="51">
        <v>23141.493022401199</v>
      </c>
      <c r="AV537" s="51">
        <v>24527.564776867999</v>
      </c>
      <c r="AW537" s="51">
        <v>25764.287774334902</v>
      </c>
      <c r="AX537" s="51">
        <v>27001.010708063699</v>
      </c>
      <c r="AY537" s="51">
        <v>28387.081803904599</v>
      </c>
      <c r="AZ537" s="51">
        <v>29626.099093385899</v>
      </c>
      <c r="BA537" s="51">
        <v>30862.821495964799</v>
      </c>
      <c r="BB537" s="51">
        <v>30862.821495964799</v>
      </c>
      <c r="BC537" s="51">
        <v>31726.802408953699</v>
      </c>
      <c r="BD537" s="51">
        <v>32590.783321942599</v>
      </c>
      <c r="BE537" s="51">
        <v>33454.764234931499</v>
      </c>
      <c r="BF537" s="51">
        <v>34318.745147920497</v>
      </c>
      <c r="BG537" s="51">
        <v>35182.726060909401</v>
      </c>
      <c r="BH537" s="51">
        <v>36046.706973898297</v>
      </c>
      <c r="BI537" s="51">
        <v>36910.687886887201</v>
      </c>
      <c r="BJ537" s="51">
        <v>37774.668799876199</v>
      </c>
      <c r="BK537" s="51">
        <v>38638.649712865103</v>
      </c>
      <c r="BL537" s="51">
        <v>39502.630625853999</v>
      </c>
      <c r="BM537" s="51">
        <v>40366.611538842903</v>
      </c>
      <c r="BN537" s="51">
        <v>41230.592448124902</v>
      </c>
      <c r="BO537" s="51">
        <v>41230.592448124902</v>
      </c>
      <c r="BP537" s="51">
        <v>42042.301407244799</v>
      </c>
      <c r="BQ537" s="51">
        <v>42854.010366364797</v>
      </c>
      <c r="BR537" s="51">
        <v>43665.719325484701</v>
      </c>
      <c r="BS537" s="51">
        <v>44477.428284604699</v>
      </c>
      <c r="BT537" s="51">
        <v>45289.137243724603</v>
      </c>
      <c r="BU537" s="51">
        <v>46100.846202844601</v>
      </c>
      <c r="BV537" s="51">
        <v>46912.555161964599</v>
      </c>
      <c r="BW537" s="51">
        <v>47724.264121084503</v>
      </c>
      <c r="BX537" s="51">
        <v>48535.973080204501</v>
      </c>
      <c r="BY537" s="51">
        <v>49347.682039324398</v>
      </c>
      <c r="BZ537" s="51">
        <v>50159.390998444404</v>
      </c>
      <c r="CA537" s="51">
        <v>50971.099959382896</v>
      </c>
      <c r="CB537" s="51">
        <v>50971.099959382896</v>
      </c>
      <c r="CC537" s="51">
        <v>51768.172772643396</v>
      </c>
      <c r="CD537" s="51">
        <v>52565.245585903896</v>
      </c>
      <c r="CE537" s="51">
        <v>53362.318399164396</v>
      </c>
      <c r="CF537" s="51">
        <v>54159.391212424896</v>
      </c>
      <c r="CG537" s="51">
        <v>54956.464025685498</v>
      </c>
      <c r="CH537" s="51">
        <v>55753.536838945998</v>
      </c>
      <c r="CI537" s="51">
        <v>56550.609652206498</v>
      </c>
      <c r="CJ537" s="51">
        <v>57347.682465466998</v>
      </c>
      <c r="CK537" s="51">
        <v>58144.755278727498</v>
      </c>
      <c r="CL537" s="51">
        <v>58941.828091987998</v>
      </c>
      <c r="CM537" s="51">
        <v>59738.900905248498</v>
      </c>
      <c r="CN537" s="51">
        <v>60535.973714836997</v>
      </c>
      <c r="CO537" s="51">
        <v>60535.973714836997</v>
      </c>
    </row>
    <row r="538" spans="1:93" outlineLevel="1">
      <c r="A538" s="50" t="s">
        <v>1272</v>
      </c>
      <c r="B538" s="51" t="s">
        <v>778</v>
      </c>
      <c r="AC538" s="51">
        <v>2886.1698745050699</v>
      </c>
      <c r="AD538" s="51">
        <v>5460.7532791561498</v>
      </c>
      <c r="AE538" s="51">
        <v>8037.9683569908702</v>
      </c>
      <c r="AF538" s="51">
        <v>10926.7706582215</v>
      </c>
      <c r="AG538" s="51">
        <v>13503.9911438282</v>
      </c>
      <c r="AH538" s="51">
        <v>16085.8144439345</v>
      </c>
      <c r="AI538" s="51">
        <v>18974.619227421201</v>
      </c>
      <c r="AJ538" s="51">
        <v>21551.8325322159</v>
      </c>
      <c r="AK538" s="51">
        <v>24129.044196948598</v>
      </c>
      <c r="AL538" s="51">
        <v>27017.844636487302</v>
      </c>
      <c r="AM538" s="51">
        <v>29595.058694824002</v>
      </c>
      <c r="AN538" s="51">
        <v>32176.880133238301</v>
      </c>
      <c r="AO538" s="51">
        <v>32176.880133238301</v>
      </c>
      <c r="AP538" s="51">
        <v>35065.936865709002</v>
      </c>
      <c r="AQ538" s="51">
        <v>37643.405222307701</v>
      </c>
      <c r="AR538" s="51">
        <v>40223.6108849374</v>
      </c>
      <c r="AS538" s="51">
        <v>43115.407095413</v>
      </c>
      <c r="AT538" s="51">
        <v>45700.401473569902</v>
      </c>
      <c r="AU538" s="51">
        <v>48280.609042217598</v>
      </c>
      <c r="AV538" s="51">
        <v>51172.401219027299</v>
      </c>
      <c r="AW538" s="51">
        <v>53752.603778836899</v>
      </c>
      <c r="AX538" s="51">
        <v>56332.806205668603</v>
      </c>
      <c r="AY538" s="51">
        <v>59224.597008372199</v>
      </c>
      <c r="AZ538" s="51">
        <v>61809.586200387203</v>
      </c>
      <c r="BA538" s="51">
        <v>64389.787519068799</v>
      </c>
      <c r="BB538" s="51">
        <v>64389.787519068799</v>
      </c>
      <c r="BC538" s="51">
        <v>66192.330018793305</v>
      </c>
      <c r="BD538" s="51">
        <v>67994.872518517805</v>
      </c>
      <c r="BE538" s="51">
        <v>69797.415018242304</v>
      </c>
      <c r="BF538" s="51">
        <v>71599.957517966803</v>
      </c>
      <c r="BG538" s="51">
        <v>73402.500017691302</v>
      </c>
      <c r="BH538" s="51">
        <v>75205.042517415801</v>
      </c>
      <c r="BI538" s="51">
        <v>77007.5850171403</v>
      </c>
      <c r="BJ538" s="51">
        <v>78810.127516864799</v>
      </c>
      <c r="BK538" s="51">
        <v>80612.670016589298</v>
      </c>
      <c r="BL538" s="51">
        <v>82415.212516313797</v>
      </c>
      <c r="BM538" s="51">
        <v>84217.755016038296</v>
      </c>
      <c r="BN538" s="51">
        <v>86020.297508028903</v>
      </c>
      <c r="BO538" s="51">
        <v>86020.297508028903</v>
      </c>
      <c r="BP538" s="51">
        <v>87713.783873554203</v>
      </c>
      <c r="BQ538" s="51">
        <v>89407.270239079502</v>
      </c>
      <c r="BR538" s="51">
        <v>91100.756604604801</v>
      </c>
      <c r="BS538" s="51">
        <v>92794.242970130101</v>
      </c>
      <c r="BT538" s="51">
        <v>94487.7293356554</v>
      </c>
      <c r="BU538" s="51">
        <v>96181.215701180699</v>
      </c>
      <c r="BV538" s="51">
        <v>97874.702066705999</v>
      </c>
      <c r="BW538" s="51">
        <v>99568.1884322314</v>
      </c>
      <c r="BX538" s="51">
        <v>101261.674797756</v>
      </c>
      <c r="BY538" s="51">
        <v>102955.161163282</v>
      </c>
      <c r="BZ538" s="51">
        <v>104648.64752880701</v>
      </c>
      <c r="CA538" s="51">
        <v>106342.13389812601</v>
      </c>
      <c r="CB538" s="51">
        <v>106342.13389812601</v>
      </c>
      <c r="CC538" s="51">
        <v>108005.08454862901</v>
      </c>
      <c r="CD538" s="51">
        <v>109668.03519913201</v>
      </c>
      <c r="CE538" s="51">
        <v>111330.98584963501</v>
      </c>
      <c r="CF538" s="51">
        <v>112993.93650013801</v>
      </c>
      <c r="CG538" s="51">
        <v>114656.88715064101</v>
      </c>
      <c r="CH538" s="51">
        <v>116319.83780114401</v>
      </c>
      <c r="CI538" s="51">
        <v>117982.78845164699</v>
      </c>
      <c r="CJ538" s="51">
        <v>119645.73910214999</v>
      </c>
      <c r="CK538" s="51">
        <v>121308.68975265299</v>
      </c>
      <c r="CL538" s="51">
        <v>122971.64040315599</v>
      </c>
      <c r="CM538" s="51">
        <v>124634.591053658</v>
      </c>
      <c r="CN538" s="51">
        <v>126297.5416965</v>
      </c>
      <c r="CO538" s="51">
        <v>126297.5416965</v>
      </c>
    </row>
    <row r="539" spans="1:93" outlineLevel="1">
      <c r="A539" s="50" t="s">
        <v>1273</v>
      </c>
      <c r="B539" s="51" t="s">
        <v>778</v>
      </c>
      <c r="AC539" s="51">
        <v>2991.00075249887</v>
      </c>
      <c r="AD539" s="51">
        <v>5659.0976544537398</v>
      </c>
      <c r="AE539" s="51">
        <v>8329.9218166929404</v>
      </c>
      <c r="AF539" s="51">
        <v>11323.6506103881</v>
      </c>
      <c r="AG539" s="51">
        <v>13994.4803768193</v>
      </c>
      <c r="AH539" s="51">
        <v>16670.0801402467</v>
      </c>
      <c r="AI539" s="51">
        <v>19663.811506357899</v>
      </c>
      <c r="AJ539" s="51">
        <v>22334.633831157102</v>
      </c>
      <c r="AK539" s="51">
        <v>25005.4544563243</v>
      </c>
      <c r="AL539" s="51">
        <v>27999.181320707499</v>
      </c>
      <c r="AM539" s="51">
        <v>30670.004426418702</v>
      </c>
      <c r="AN539" s="51">
        <v>33345.602260533997</v>
      </c>
      <c r="AO539" s="51">
        <v>33345.602260533997</v>
      </c>
      <c r="AP539" s="51">
        <v>36339.594726869298</v>
      </c>
      <c r="AQ539" s="51">
        <v>39010.681367412501</v>
      </c>
      <c r="AR539" s="51">
        <v>41684.604737862202</v>
      </c>
      <c r="AS539" s="51">
        <v>44681.436184967999</v>
      </c>
      <c r="AT539" s="51">
        <v>47360.322205701101</v>
      </c>
      <c r="AU539" s="51">
        <v>50034.247551398897</v>
      </c>
      <c r="AV539" s="51">
        <v>53031.074818328598</v>
      </c>
      <c r="AW539" s="51">
        <v>55704.994973258399</v>
      </c>
      <c r="AX539" s="51">
        <v>58378.914990380101</v>
      </c>
      <c r="AY539" s="51">
        <v>61375.740833293901</v>
      </c>
      <c r="AZ539" s="51">
        <v>64054.621479515001</v>
      </c>
      <c r="BA539" s="51">
        <v>66728.540348236798</v>
      </c>
      <c r="BB539" s="51">
        <v>66728.540348236798</v>
      </c>
      <c r="BC539" s="51">
        <v>68596.554431784694</v>
      </c>
      <c r="BD539" s="51">
        <v>70464.568515332605</v>
      </c>
      <c r="BE539" s="51">
        <v>72332.582598880501</v>
      </c>
      <c r="BF539" s="51">
        <v>74200.596682428397</v>
      </c>
      <c r="BG539" s="51">
        <v>76068.610765976293</v>
      </c>
      <c r="BH539" s="51">
        <v>77936.624849524203</v>
      </c>
      <c r="BI539" s="51">
        <v>79804.638933072099</v>
      </c>
      <c r="BJ539" s="51">
        <v>81672.653016619995</v>
      </c>
      <c r="BK539" s="51">
        <v>83540.667100167906</v>
      </c>
      <c r="BL539" s="51">
        <v>85408.681183715802</v>
      </c>
      <c r="BM539" s="51">
        <v>87276.695267263698</v>
      </c>
      <c r="BN539" s="51">
        <v>89144.709342796807</v>
      </c>
      <c r="BO539" s="51">
        <v>89144.709342796807</v>
      </c>
      <c r="BP539" s="51">
        <v>90899.706177313201</v>
      </c>
      <c r="BQ539" s="51">
        <v>92654.703011829493</v>
      </c>
      <c r="BR539" s="51">
        <v>94409.6998463458</v>
      </c>
      <c r="BS539" s="51">
        <v>96164.696680862195</v>
      </c>
      <c r="BT539" s="51">
        <v>97919.693515378502</v>
      </c>
      <c r="BU539" s="51">
        <v>99674.690349894794</v>
      </c>
      <c r="BV539" s="51">
        <v>101429.687184411</v>
      </c>
      <c r="BW539" s="51">
        <v>103184.684018927</v>
      </c>
      <c r="BX539" s="51">
        <v>104939.680853443</v>
      </c>
      <c r="BY539" s="51">
        <v>106694.67768795999</v>
      </c>
      <c r="BZ539" s="51">
        <v>108449.67452247599</v>
      </c>
      <c r="CA539" s="51">
        <v>110204.671360924</v>
      </c>
      <c r="CB539" s="51">
        <v>110204.671360924</v>
      </c>
      <c r="CC539" s="51">
        <v>111928.023368358</v>
      </c>
      <c r="CD539" s="51">
        <v>113651.37537579201</v>
      </c>
      <c r="CE539" s="51">
        <v>115374.72738322501</v>
      </c>
      <c r="CF539" s="51">
        <v>117098.079390659</v>
      </c>
      <c r="CG539" s="51">
        <v>118821.431398092</v>
      </c>
      <c r="CH539" s="51">
        <v>120544.783405526</v>
      </c>
      <c r="CI539" s="51">
        <v>122268.13541295999</v>
      </c>
      <c r="CJ539" s="51">
        <v>123991.48742039299</v>
      </c>
      <c r="CK539" s="51">
        <v>125714.839427827</v>
      </c>
      <c r="CL539" s="51">
        <v>127438.19143526</v>
      </c>
      <c r="CM539" s="51">
        <v>129161.543442694</v>
      </c>
      <c r="CN539" s="51">
        <v>130884.895442188</v>
      </c>
      <c r="CO539" s="51">
        <v>130884.895442188</v>
      </c>
    </row>
    <row r="540" spans="1:93" outlineLevel="1">
      <c r="A540" s="50" t="s">
        <v>1274</v>
      </c>
      <c r="B540" s="51" t="s">
        <v>778</v>
      </c>
      <c r="AC540" s="51">
        <v>2542.7673586421602</v>
      </c>
      <c r="AD540" s="51">
        <v>4811.0214559763299</v>
      </c>
      <c r="AE540" s="51">
        <v>7081.5941045257296</v>
      </c>
      <c r="AF540" s="51">
        <v>9626.6806782671501</v>
      </c>
      <c r="AG540" s="51">
        <v>11897.2580911605</v>
      </c>
      <c r="AH540" s="51">
        <v>14171.890666077001</v>
      </c>
      <c r="AI540" s="51">
        <v>16716.979426730399</v>
      </c>
      <c r="AJ540" s="51">
        <v>18987.5505131998</v>
      </c>
      <c r="AK540" s="51">
        <v>21258.1201547452</v>
      </c>
      <c r="AL540" s="51">
        <v>23803.205088302599</v>
      </c>
      <c r="AM540" s="51">
        <v>26073.776838655998</v>
      </c>
      <c r="AN540" s="51">
        <v>28348.407773388601</v>
      </c>
      <c r="AO540" s="51">
        <v>28348.407773388601</v>
      </c>
      <c r="AP540" s="51">
        <v>30893.718505609901</v>
      </c>
      <c r="AQ540" s="51">
        <v>33164.5142972873</v>
      </c>
      <c r="AR540" s="51">
        <v>35437.721704610602</v>
      </c>
      <c r="AS540" s="51">
        <v>37985.445966026004</v>
      </c>
      <c r="AT540" s="51">
        <v>40262.872317507798</v>
      </c>
      <c r="AU540" s="51">
        <v>42536.081404067198</v>
      </c>
      <c r="AV540" s="51">
        <v>45083.802111750498</v>
      </c>
      <c r="AW540" s="51">
        <v>47357.006785433798</v>
      </c>
      <c r="AX540" s="51">
        <v>49630.211341961098</v>
      </c>
      <c r="AY540" s="51">
        <v>52177.930839032502</v>
      </c>
      <c r="AZ540" s="51">
        <v>54455.352621430298</v>
      </c>
      <c r="BA540" s="51">
        <v>56728.5562016576</v>
      </c>
      <c r="BB540" s="51">
        <v>56728.5562016576</v>
      </c>
      <c r="BC540" s="51">
        <v>58316.6284323855</v>
      </c>
      <c r="BD540" s="51">
        <v>59904.700663113297</v>
      </c>
      <c r="BE540" s="51">
        <v>61492.772893841102</v>
      </c>
      <c r="BF540" s="51">
        <v>63080.845124568797</v>
      </c>
      <c r="BG540" s="51">
        <v>64668.917355296602</v>
      </c>
      <c r="BH540" s="51">
        <v>66256.9895860244</v>
      </c>
      <c r="BI540" s="51">
        <v>67845.061816752204</v>
      </c>
      <c r="BJ540" s="51">
        <v>69433.134047479994</v>
      </c>
      <c r="BK540" s="51">
        <v>71021.206278207799</v>
      </c>
      <c r="BL540" s="51">
        <v>72609.278508935604</v>
      </c>
      <c r="BM540" s="51">
        <v>74197.350739663394</v>
      </c>
      <c r="BN540" s="51">
        <v>75785.422963577497</v>
      </c>
      <c r="BO540" s="51">
        <v>75785.422963577497</v>
      </c>
      <c r="BP540" s="51">
        <v>77277.414786581896</v>
      </c>
      <c r="BQ540" s="51">
        <v>78769.406609586396</v>
      </c>
      <c r="BR540" s="51">
        <v>80261.398432590795</v>
      </c>
      <c r="BS540" s="51">
        <v>81753.390255595194</v>
      </c>
      <c r="BT540" s="51">
        <v>83245.382078599694</v>
      </c>
      <c r="BU540" s="51">
        <v>84737.373901604107</v>
      </c>
      <c r="BV540" s="51">
        <v>86229.365724608593</v>
      </c>
      <c r="BW540" s="51">
        <v>87721.357547613006</v>
      </c>
      <c r="BX540" s="51">
        <v>89213.349370617405</v>
      </c>
      <c r="BY540" s="51">
        <v>90705.341193621905</v>
      </c>
      <c r="BZ540" s="51">
        <v>92197.333016626304</v>
      </c>
      <c r="CA540" s="51">
        <v>93689.324842973496</v>
      </c>
      <c r="CB540" s="51">
        <v>93689.324842973496</v>
      </c>
      <c r="CC540" s="51">
        <v>95154.4141540649</v>
      </c>
      <c r="CD540" s="51">
        <v>96619.503465156406</v>
      </c>
      <c r="CE540" s="51">
        <v>98084.592776247795</v>
      </c>
      <c r="CF540" s="51">
        <v>99549.682087339301</v>
      </c>
      <c r="CG540" s="51">
        <v>101014.77139843001</v>
      </c>
      <c r="CH540" s="51">
        <v>102479.86070952201</v>
      </c>
      <c r="CI540" s="51">
        <v>103944.950020613</v>
      </c>
      <c r="CJ540" s="51">
        <v>105410.039331705</v>
      </c>
      <c r="CK540" s="51">
        <v>106875.128642796</v>
      </c>
      <c r="CL540" s="51">
        <v>108340.217953888</v>
      </c>
      <c r="CM540" s="51">
        <v>109805.307264979</v>
      </c>
      <c r="CN540" s="51">
        <v>111270.396569321</v>
      </c>
      <c r="CO540" s="51">
        <v>111270.396569321</v>
      </c>
    </row>
    <row r="541" spans="1:93" outlineLevel="1">
      <c r="A541" s="50" t="s">
        <v>1275</v>
      </c>
      <c r="B541" s="51" t="s">
        <v>778</v>
      </c>
      <c r="AC541" s="51">
        <v>21647610</v>
      </c>
      <c r="AD541" s="51">
        <v>21647610</v>
      </c>
    </row>
    <row r="542" spans="1:93" outlineLevel="1">
      <c r="A542" s="50" t="s">
        <v>1276</v>
      </c>
      <c r="B542" s="51" t="s">
        <v>778</v>
      </c>
      <c r="AC542" s="51">
        <v>209730.47339999999</v>
      </c>
      <c r="AD542" s="51">
        <v>2011582.1068</v>
      </c>
      <c r="AF542" s="51">
        <v>1735905.2841</v>
      </c>
      <c r="AG542" s="51">
        <v>3112851.4181999899</v>
      </c>
      <c r="AI542" s="51">
        <v>1405845.2141</v>
      </c>
      <c r="AJ542" s="51">
        <v>2501384.7782000001</v>
      </c>
      <c r="AL542" s="51">
        <v>3368569.97409999</v>
      </c>
      <c r="AM542" s="51">
        <v>6211451.2082000002</v>
      </c>
      <c r="AP542" s="51">
        <v>182613.6741</v>
      </c>
      <c r="AQ542" s="51">
        <v>385407.70819999999</v>
      </c>
      <c r="AS542" s="51">
        <v>208225.21470000001</v>
      </c>
      <c r="AT542" s="51">
        <v>411813.18939999997</v>
      </c>
      <c r="AV542" s="51">
        <v>203961.31469999999</v>
      </c>
      <c r="AW542" s="51">
        <v>403913.92940000002</v>
      </c>
      <c r="AY542" s="51">
        <v>229316.8947</v>
      </c>
      <c r="AZ542" s="51">
        <v>451842.64939999999</v>
      </c>
      <c r="BC542" s="51">
        <v>1000</v>
      </c>
      <c r="BD542" s="51">
        <v>22000</v>
      </c>
      <c r="BF542" s="51">
        <v>20000</v>
      </c>
      <c r="BG542" s="51">
        <v>35000</v>
      </c>
      <c r="BI542" s="51">
        <v>16000</v>
      </c>
      <c r="BJ542" s="51">
        <v>28000</v>
      </c>
      <c r="BL542" s="51">
        <v>41000</v>
      </c>
      <c r="BM542" s="51">
        <v>75000</v>
      </c>
      <c r="BP542" s="51">
        <v>1000</v>
      </c>
      <c r="BQ542" s="51">
        <v>22000</v>
      </c>
      <c r="BS542" s="51">
        <v>20000</v>
      </c>
      <c r="BT542" s="51">
        <v>35000</v>
      </c>
      <c r="BV542" s="51">
        <v>16000</v>
      </c>
      <c r="BW542" s="51">
        <v>28000</v>
      </c>
      <c r="BY542" s="51">
        <v>41000</v>
      </c>
      <c r="BZ542" s="51">
        <v>75000</v>
      </c>
      <c r="CC542" s="51">
        <v>1000</v>
      </c>
      <c r="CD542" s="51">
        <v>22000</v>
      </c>
      <c r="CF542" s="51">
        <v>20000</v>
      </c>
      <c r="CG542" s="51">
        <v>35000</v>
      </c>
      <c r="CI542" s="51">
        <v>16000</v>
      </c>
      <c r="CJ542" s="51">
        <v>28000</v>
      </c>
      <c r="CL542" s="51">
        <v>41000</v>
      </c>
      <c r="CM542" s="51">
        <v>75000</v>
      </c>
    </row>
    <row r="543" spans="1:93" outlineLevel="1">
      <c r="A543" s="50" t="s">
        <v>1277</v>
      </c>
      <c r="B543" s="51" t="s">
        <v>778</v>
      </c>
      <c r="AC543" s="51">
        <v>810079.23</v>
      </c>
      <c r="AD543" s="51">
        <v>1356048.46</v>
      </c>
      <c r="AF543" s="51">
        <v>666666.66999999899</v>
      </c>
      <c r="AG543" s="51">
        <v>1333333.3399999901</v>
      </c>
      <c r="AL543" s="51">
        <v>1187751.67</v>
      </c>
      <c r="AM543" s="51">
        <v>2375503.34</v>
      </c>
      <c r="AY543" s="51">
        <v>2175302</v>
      </c>
      <c r="AZ543" s="51">
        <v>4350604</v>
      </c>
      <c r="BL543" s="51">
        <v>2535744.0009058001</v>
      </c>
      <c r="BM543" s="51">
        <v>5071488.0018116096</v>
      </c>
      <c r="BY543" s="51">
        <v>2683333.3341244902</v>
      </c>
      <c r="BZ543" s="51">
        <v>5366666.6682489803</v>
      </c>
      <c r="CL543" s="51">
        <v>2683333.3341244902</v>
      </c>
      <c r="CM543" s="51">
        <v>5366666.6682489803</v>
      </c>
    </row>
    <row r="544" spans="1:93">
      <c r="A544" s="50" t="s">
        <v>1278</v>
      </c>
      <c r="B544" s="51" t="s">
        <v>778</v>
      </c>
      <c r="C544" s="51">
        <v>109557137.52499899</v>
      </c>
      <c r="D544" s="51">
        <v>90957781.155000001</v>
      </c>
      <c r="E544" s="51">
        <v>93578408.814999998</v>
      </c>
      <c r="F544" s="51">
        <v>97655377.745000005</v>
      </c>
      <c r="G544" s="51">
        <v>97079884.394999996</v>
      </c>
      <c r="H544" s="51">
        <v>98656295.855000004</v>
      </c>
      <c r="I544" s="51">
        <v>105076175.005</v>
      </c>
      <c r="J544" s="51">
        <v>107988462.38500001</v>
      </c>
      <c r="K544" s="51">
        <v>121131376.515</v>
      </c>
      <c r="L544" s="51">
        <v>127068000.405</v>
      </c>
      <c r="M544" s="51">
        <v>127487800.758</v>
      </c>
      <c r="N544" s="51">
        <v>162197083.87599999</v>
      </c>
      <c r="O544" s="51">
        <v>162197083.87599999</v>
      </c>
      <c r="P544" s="51">
        <v>140519738.766</v>
      </c>
      <c r="Q544" s="51">
        <v>137838970.706</v>
      </c>
      <c r="R544" s="51">
        <v>127124503.66</v>
      </c>
      <c r="S544" s="51">
        <v>122505893.75299899</v>
      </c>
      <c r="T544" s="51">
        <v>128291120.853999</v>
      </c>
      <c r="U544" s="51">
        <v>122071993.92399999</v>
      </c>
      <c r="V544" s="51">
        <v>110600336.001</v>
      </c>
      <c r="W544" s="51">
        <v>101028268.78899901</v>
      </c>
      <c r="X544" s="51">
        <v>101122229.619</v>
      </c>
      <c r="Y544" s="51">
        <v>111149603.009</v>
      </c>
      <c r="Z544" s="51">
        <v>124784632.234</v>
      </c>
      <c r="AA544" s="51">
        <v>144423676.79899999</v>
      </c>
      <c r="AB544" s="51">
        <v>144423676.79899999</v>
      </c>
      <c r="AC544" s="51">
        <v>41702222.152516</v>
      </c>
      <c r="AD544" s="51">
        <v>46178160.151363097</v>
      </c>
      <c r="AE544" s="51">
        <v>17554945.220522001</v>
      </c>
      <c r="AF544" s="51">
        <v>21829075.343511999</v>
      </c>
      <c r="AG544" s="51">
        <v>26077076.209870499</v>
      </c>
      <c r="AH544" s="51">
        <v>19137565.839604001</v>
      </c>
      <c r="AI544" s="51">
        <v>23227471.033794001</v>
      </c>
      <c r="AJ544" s="51">
        <v>26972931.045149799</v>
      </c>
      <c r="AK544" s="51">
        <v>22397355.119674001</v>
      </c>
      <c r="AL544" s="51">
        <v>29707528.804264002</v>
      </c>
      <c r="AM544" s="51">
        <v>37102234.5415176</v>
      </c>
      <c r="AN544" s="51">
        <v>5078377.2783559998</v>
      </c>
      <c r="AO544" s="51">
        <v>5078377.2783559998</v>
      </c>
      <c r="AP544" s="51">
        <v>8002236.037246</v>
      </c>
      <c r="AQ544" s="51">
        <v>9978200.9517359994</v>
      </c>
      <c r="AR544" s="51">
        <v>9504290.3850180004</v>
      </c>
      <c r="AS544" s="51">
        <v>11430580.7742</v>
      </c>
      <c r="AT544" s="51">
        <v>13700071.765984001</v>
      </c>
      <c r="AU544" s="51">
        <v>13582162.338466</v>
      </c>
      <c r="AV544" s="51">
        <v>17350411.019448001</v>
      </c>
      <c r="AW544" s="51">
        <v>21043686.320429999</v>
      </c>
      <c r="AX544" s="51">
        <v>22078136.699712001</v>
      </c>
      <c r="AY544" s="51">
        <v>28523518.3044939</v>
      </c>
      <c r="AZ544" s="51">
        <v>37150222.862878002</v>
      </c>
      <c r="BA544" s="51">
        <v>5510580.4562680004</v>
      </c>
      <c r="BB544" s="51">
        <v>5510580.4562680004</v>
      </c>
      <c r="BC544" s="51">
        <v>8341828.0224027401</v>
      </c>
      <c r="BD544" s="51">
        <v>11711271.9768047</v>
      </c>
      <c r="BE544" s="51">
        <v>9755625.6539958604</v>
      </c>
      <c r="BF544" s="51">
        <v>12476625.2285765</v>
      </c>
      <c r="BG544" s="51">
        <v>15280117.146490799</v>
      </c>
      <c r="BH544" s="51">
        <v>13055090.668011</v>
      </c>
      <c r="BI544" s="51">
        <v>15973498.7776535</v>
      </c>
      <c r="BJ544" s="51">
        <v>18886334.081523199</v>
      </c>
      <c r="BK544" s="51">
        <v>17381418.8709048</v>
      </c>
      <c r="BL544" s="51">
        <v>23733499.8120851</v>
      </c>
      <c r="BM544" s="51">
        <v>30996209.8143433</v>
      </c>
      <c r="BN544" s="51">
        <v>5292682.0568501595</v>
      </c>
      <c r="BO544" s="51">
        <v>5292682.0568501595</v>
      </c>
      <c r="BP544" s="51">
        <v>7458381.7386774002</v>
      </c>
      <c r="BQ544" s="51">
        <v>9368938.1872665808</v>
      </c>
      <c r="BR544" s="51">
        <v>6336576.4835471697</v>
      </c>
      <c r="BS544" s="51">
        <v>8116214.7798277596</v>
      </c>
      <c r="BT544" s="51">
        <v>9915853.0761083495</v>
      </c>
      <c r="BU544" s="51">
        <v>6782532.2957908297</v>
      </c>
      <c r="BV544" s="51">
        <v>8680211.5154733099</v>
      </c>
      <c r="BW544" s="51">
        <v>10256849.811753901</v>
      </c>
      <c r="BX544" s="51">
        <v>7240467.6467773803</v>
      </c>
      <c r="BY544" s="51">
        <v>11821357.429491</v>
      </c>
      <c r="BZ544" s="51">
        <v>16499185.828433299</v>
      </c>
      <c r="CA544" s="51">
        <v>4965191.9256218001</v>
      </c>
      <c r="CB544" s="51">
        <v>4965191.9256218001</v>
      </c>
      <c r="CC544" s="51">
        <v>7052695.1997746797</v>
      </c>
      <c r="CD544" s="51">
        <v>8703198.4739275593</v>
      </c>
      <c r="CE544" s="51">
        <v>5514701.7480804501</v>
      </c>
      <c r="CF544" s="51">
        <v>7138205.0222333297</v>
      </c>
      <c r="CG544" s="51">
        <v>8781708.2963861991</v>
      </c>
      <c r="CH544" s="51">
        <v>5544211.5705390899</v>
      </c>
      <c r="CI544" s="51">
        <v>7337714.8446919704</v>
      </c>
      <c r="CJ544" s="51">
        <v>8758218.11884485</v>
      </c>
      <c r="CK544" s="51">
        <v>5559721.3929977296</v>
      </c>
      <c r="CL544" s="51">
        <v>9880558.0012750998</v>
      </c>
      <c r="CM544" s="51">
        <v>14220394.6095524</v>
      </c>
      <c r="CN544" s="51">
        <v>4994859.6803052397</v>
      </c>
      <c r="CO544" s="51">
        <v>4994859.6803052397</v>
      </c>
    </row>
    <row r="545" spans="1:93" outlineLevel="1">
      <c r="A545" s="50" t="s">
        <v>1279</v>
      </c>
      <c r="B545" s="51" t="s">
        <v>776</v>
      </c>
      <c r="AC545" s="51">
        <v>87151.89</v>
      </c>
      <c r="AD545" s="51">
        <v>174303.78</v>
      </c>
      <c r="AE545" s="51">
        <v>261455.66999999899</v>
      </c>
      <c r="AF545" s="51">
        <v>345557.91</v>
      </c>
      <c r="AG545" s="51">
        <v>429660.14999999898</v>
      </c>
      <c r="AH545" s="51">
        <v>513762.38999999902</v>
      </c>
      <c r="AI545" s="51">
        <v>597864.63</v>
      </c>
      <c r="AJ545" s="51">
        <v>681966.87</v>
      </c>
      <c r="AK545" s="51">
        <v>766069.10999999905</v>
      </c>
      <c r="AL545" s="51">
        <v>850171.34999999905</v>
      </c>
      <c r="AM545" s="51">
        <v>934273.58999999904</v>
      </c>
    </row>
    <row r="546" spans="1:93" outlineLevel="1">
      <c r="A546" s="50" t="s">
        <v>1280</v>
      </c>
      <c r="B546" s="51" t="s">
        <v>776</v>
      </c>
      <c r="AP546" s="51">
        <v>126083.33333333299</v>
      </c>
      <c r="AQ546" s="51">
        <v>252166.66666666599</v>
      </c>
      <c r="AR546" s="51">
        <v>378250</v>
      </c>
      <c r="AS546" s="51">
        <v>504333.33333333302</v>
      </c>
      <c r="AT546" s="51">
        <v>630416.66666666605</v>
      </c>
      <c r="AU546" s="51">
        <v>756500</v>
      </c>
      <c r="AV546" s="51">
        <v>882583.33333333302</v>
      </c>
      <c r="AW546" s="51">
        <v>1008666.66666666</v>
      </c>
      <c r="AX546" s="51">
        <v>1134750</v>
      </c>
      <c r="AY546" s="51">
        <v>1260833.33333333</v>
      </c>
      <c r="AZ546" s="51">
        <v>1386916.66666666</v>
      </c>
    </row>
    <row r="547" spans="1:93" outlineLevel="1">
      <c r="A547" s="50" t="s">
        <v>1281</v>
      </c>
      <c r="B547" s="51" t="s">
        <v>776</v>
      </c>
      <c r="AC547" s="51">
        <v>2759380</v>
      </c>
      <c r="AD547" s="51">
        <v>2759380</v>
      </c>
      <c r="AE547" s="51">
        <v>2759380</v>
      </c>
      <c r="AF547" s="51">
        <v>2759380</v>
      </c>
      <c r="AG547" s="51">
        <v>2759380</v>
      </c>
      <c r="AH547" s="51">
        <v>2759380</v>
      </c>
      <c r="AI547" s="51">
        <v>2759380</v>
      </c>
      <c r="AJ547" s="51">
        <v>2759380</v>
      </c>
      <c r="AK547" s="51">
        <v>2759380</v>
      </c>
      <c r="AL547" s="51">
        <v>2759380</v>
      </c>
      <c r="AM547" s="51">
        <v>2759380</v>
      </c>
      <c r="AN547" s="51">
        <v>2759380</v>
      </c>
      <c r="AO547" s="51">
        <v>2759380</v>
      </c>
      <c r="AP547" s="51">
        <v>2759380</v>
      </c>
      <c r="AQ547" s="51">
        <v>2759380</v>
      </c>
      <c r="AR547" s="51">
        <v>2759380</v>
      </c>
      <c r="AS547" s="51">
        <v>2759380</v>
      </c>
      <c r="AT547" s="51">
        <v>2759380</v>
      </c>
      <c r="AU547" s="51">
        <v>2759380</v>
      </c>
      <c r="AV547" s="51">
        <v>2759380</v>
      </c>
      <c r="AW547" s="51">
        <v>2759380</v>
      </c>
      <c r="AX547" s="51">
        <v>2759380</v>
      </c>
      <c r="AY547" s="51">
        <v>2759380</v>
      </c>
      <c r="AZ547" s="51">
        <v>2759380</v>
      </c>
      <c r="BA547" s="51">
        <v>2759380</v>
      </c>
      <c r="BB547" s="51">
        <v>2759380</v>
      </c>
      <c r="BC547" s="51">
        <v>2759380</v>
      </c>
      <c r="BD547" s="51">
        <v>2759380</v>
      </c>
      <c r="BE547" s="51">
        <v>2759380</v>
      </c>
      <c r="BF547" s="51">
        <v>2759380</v>
      </c>
      <c r="BG547" s="51">
        <v>2759380</v>
      </c>
      <c r="BH547" s="51">
        <v>2759380</v>
      </c>
      <c r="BI547" s="51">
        <v>2759380</v>
      </c>
      <c r="BJ547" s="51">
        <v>2759380</v>
      </c>
      <c r="BK547" s="51">
        <v>2759380</v>
      </c>
      <c r="BL547" s="51">
        <v>2759380</v>
      </c>
      <c r="BM547" s="51">
        <v>2759380</v>
      </c>
      <c r="BN547" s="51">
        <v>2759380</v>
      </c>
      <c r="BO547" s="51">
        <v>2759380</v>
      </c>
      <c r="BP547" s="51">
        <v>2759380</v>
      </c>
      <c r="BQ547" s="51">
        <v>2759380</v>
      </c>
      <c r="BR547" s="51">
        <v>2759380</v>
      </c>
      <c r="BS547" s="51">
        <v>2759380</v>
      </c>
      <c r="BT547" s="51">
        <v>2759380</v>
      </c>
      <c r="BU547" s="51">
        <v>2759380</v>
      </c>
      <c r="BV547" s="51">
        <v>2759380</v>
      </c>
      <c r="BW547" s="51">
        <v>2759380</v>
      </c>
      <c r="BX547" s="51">
        <v>2759380</v>
      </c>
      <c r="BY547" s="51">
        <v>2759380</v>
      </c>
      <c r="BZ547" s="51">
        <v>2759380</v>
      </c>
      <c r="CA547" s="51">
        <v>2759380</v>
      </c>
      <c r="CB547" s="51">
        <v>2759380</v>
      </c>
      <c r="CC547" s="51">
        <v>2759380</v>
      </c>
      <c r="CD547" s="51">
        <v>2759380</v>
      </c>
      <c r="CE547" s="51">
        <v>2759380</v>
      </c>
      <c r="CF547" s="51">
        <v>2759380</v>
      </c>
      <c r="CG547" s="51">
        <v>2759380</v>
      </c>
      <c r="CH547" s="51">
        <v>2759380</v>
      </c>
      <c r="CI547" s="51">
        <v>2759380</v>
      </c>
      <c r="CJ547" s="51">
        <v>2759380</v>
      </c>
      <c r="CK547" s="51">
        <v>2759380</v>
      </c>
      <c r="CL547" s="51">
        <v>2759380</v>
      </c>
      <c r="CM547" s="51">
        <v>2759380</v>
      </c>
      <c r="CN547" s="51">
        <v>2759380</v>
      </c>
      <c r="CO547" s="51">
        <v>2759380</v>
      </c>
    </row>
    <row r="548" spans="1:93" outlineLevel="1">
      <c r="A548" s="50" t="s">
        <v>1282</v>
      </c>
      <c r="B548" s="51" t="s">
        <v>776</v>
      </c>
      <c r="AC548" s="51">
        <v>29414450</v>
      </c>
      <c r="AD548" s="51">
        <v>29414450</v>
      </c>
      <c r="AE548" s="51">
        <v>29414450</v>
      </c>
      <c r="AF548" s="51">
        <v>29414450</v>
      </c>
      <c r="AG548" s="51">
        <v>29414450</v>
      </c>
      <c r="AH548" s="51">
        <v>29414450</v>
      </c>
      <c r="AI548" s="51">
        <v>29414450</v>
      </c>
      <c r="AJ548" s="51">
        <v>29414450</v>
      </c>
      <c r="AK548" s="51">
        <v>29414450</v>
      </c>
      <c r="AL548" s="51">
        <v>29414450</v>
      </c>
      <c r="AM548" s="51">
        <v>29414450</v>
      </c>
      <c r="AN548" s="51">
        <v>588289</v>
      </c>
      <c r="AO548" s="51">
        <v>588289</v>
      </c>
      <c r="AP548" s="51">
        <v>588289</v>
      </c>
      <c r="AQ548" s="51">
        <v>588289</v>
      </c>
      <c r="AR548" s="51">
        <v>588289</v>
      </c>
      <c r="AS548" s="51">
        <v>588289</v>
      </c>
      <c r="AT548" s="51">
        <v>588289</v>
      </c>
      <c r="AU548" s="51">
        <v>588289</v>
      </c>
      <c r="AV548" s="51">
        <v>588289</v>
      </c>
      <c r="AW548" s="51">
        <v>588289</v>
      </c>
      <c r="AX548" s="51">
        <v>588289</v>
      </c>
      <c r="AY548" s="51">
        <v>588289</v>
      </c>
      <c r="AZ548" s="51">
        <v>588289</v>
      </c>
      <c r="BA548" s="51">
        <v>11765.78</v>
      </c>
      <c r="BB548" s="51">
        <v>11765.78</v>
      </c>
      <c r="BC548" s="51">
        <v>11765.78</v>
      </c>
      <c r="BD548" s="51">
        <v>11765.78</v>
      </c>
      <c r="BE548" s="51">
        <v>11765.78</v>
      </c>
      <c r="BF548" s="51">
        <v>11765.78</v>
      </c>
      <c r="BG548" s="51">
        <v>11765.78</v>
      </c>
      <c r="BH548" s="51">
        <v>11765.78</v>
      </c>
      <c r="BI548" s="51">
        <v>11765.78</v>
      </c>
      <c r="BJ548" s="51">
        <v>11765.78</v>
      </c>
      <c r="BK548" s="51">
        <v>11765.78</v>
      </c>
      <c r="BL548" s="51">
        <v>11765.78</v>
      </c>
      <c r="BM548" s="51">
        <v>11765.78</v>
      </c>
      <c r="BN548" s="51">
        <v>235.31560000000101</v>
      </c>
      <c r="BO548" s="51">
        <v>235.31560000000101</v>
      </c>
      <c r="BP548" s="51">
        <v>235.31560000000101</v>
      </c>
      <c r="BQ548" s="51">
        <v>235.31560000000101</v>
      </c>
      <c r="BR548" s="51">
        <v>235.31560000000101</v>
      </c>
      <c r="BS548" s="51">
        <v>235.31560000000101</v>
      </c>
      <c r="BT548" s="51">
        <v>235.31560000000101</v>
      </c>
      <c r="BU548" s="51">
        <v>235.31560000000101</v>
      </c>
      <c r="BV548" s="51">
        <v>235.31560000000101</v>
      </c>
      <c r="BW548" s="51">
        <v>235.31560000000101</v>
      </c>
      <c r="BX548" s="51">
        <v>235.31560000000101</v>
      </c>
      <c r="BY548" s="51">
        <v>235.31560000000101</v>
      </c>
      <c r="BZ548" s="51">
        <v>235.31560000000101</v>
      </c>
      <c r="CA548" s="51">
        <v>235.31560000000101</v>
      </c>
      <c r="CB548" s="51">
        <v>235.31560000000101</v>
      </c>
      <c r="CC548" s="51">
        <v>235.31560000000101</v>
      </c>
      <c r="CD548" s="51">
        <v>235.31560000000101</v>
      </c>
      <c r="CE548" s="51">
        <v>235.31560000000101</v>
      </c>
      <c r="CF548" s="51">
        <v>235.31560000000101</v>
      </c>
      <c r="CG548" s="51">
        <v>235.31560000000101</v>
      </c>
      <c r="CH548" s="51">
        <v>235.31560000000101</v>
      </c>
      <c r="CI548" s="51">
        <v>235.31560000000101</v>
      </c>
      <c r="CJ548" s="51">
        <v>235.31560000000101</v>
      </c>
      <c r="CK548" s="51">
        <v>235.31560000000101</v>
      </c>
      <c r="CL548" s="51">
        <v>235.31560000000101</v>
      </c>
      <c r="CM548" s="51">
        <v>235.31560000000101</v>
      </c>
      <c r="CN548" s="51">
        <v>235.31560000000101</v>
      </c>
      <c r="CO548" s="51">
        <v>235.31560000000101</v>
      </c>
    </row>
    <row r="549" spans="1:93" outlineLevel="1">
      <c r="A549" s="50" t="s">
        <v>1283</v>
      </c>
      <c r="B549" s="51" t="s">
        <v>776</v>
      </c>
      <c r="AC549" s="51">
        <v>2893479.7640999998</v>
      </c>
      <c r="AD549" s="51">
        <v>3710999.3602</v>
      </c>
      <c r="AE549" s="51">
        <v>4827456.2902999902</v>
      </c>
      <c r="AF549" s="51">
        <v>5558602.5423999997</v>
      </c>
      <c r="AG549" s="51">
        <v>6105188.6564999996</v>
      </c>
      <c r="AH549" s="51">
        <v>6657937.4305999996</v>
      </c>
      <c r="AI549" s="51">
        <v>7053231.8167000003</v>
      </c>
      <c r="AJ549" s="51">
        <v>7486122.4828000003</v>
      </c>
      <c r="AK549" s="51">
        <v>8002848.4029000001</v>
      </c>
      <c r="AL549" s="51">
        <v>8348009.4330000002</v>
      </c>
      <c r="AM549" s="51">
        <v>8756607.2930999994</v>
      </c>
      <c r="AN549" s="51">
        <v>183305.025624</v>
      </c>
      <c r="AO549" s="51">
        <v>183305.025624</v>
      </c>
      <c r="AP549" s="51">
        <v>659077.32562400005</v>
      </c>
      <c r="AQ549" s="51">
        <v>1131893.745624</v>
      </c>
      <c r="AR549" s="51">
        <v>2624660.8856239999</v>
      </c>
      <c r="AS549" s="51">
        <v>3271756.2456240002</v>
      </c>
      <c r="AT549" s="51">
        <v>3770336.5956239998</v>
      </c>
      <c r="AU549" s="51">
        <v>4244369.1956240004</v>
      </c>
      <c r="AV549" s="51">
        <v>4868738.8956239996</v>
      </c>
      <c r="AW549" s="51">
        <v>5437329.6956240004</v>
      </c>
      <c r="AX549" s="51">
        <v>6275113.6656239899</v>
      </c>
      <c r="AY549" s="51">
        <v>6900769.1156239901</v>
      </c>
      <c r="AZ549" s="51">
        <v>7376526.8756240001</v>
      </c>
      <c r="BA549" s="51">
        <v>156946.20031247899</v>
      </c>
      <c r="BB549" s="51">
        <v>156946.20031247899</v>
      </c>
      <c r="BC549" s="51">
        <v>295054.27730866399</v>
      </c>
      <c r="BD549" s="51">
        <v>449527.16836682998</v>
      </c>
      <c r="BE549" s="51">
        <v>603927.83768076601</v>
      </c>
      <c r="BF549" s="51">
        <v>753812.70679903997</v>
      </c>
      <c r="BG549" s="51">
        <v>909787.248603001</v>
      </c>
      <c r="BH549" s="51">
        <v>1090810.6101790499</v>
      </c>
      <c r="BI549" s="51">
        <v>1802363.9675874901</v>
      </c>
      <c r="BJ549" s="51">
        <v>1998888.3442458699</v>
      </c>
      <c r="BK549" s="51">
        <v>2192841.2666806402</v>
      </c>
      <c r="BL549" s="51">
        <v>2584993.8611901798</v>
      </c>
      <c r="BM549" s="51">
        <v>2814187.98369203</v>
      </c>
      <c r="BN549" s="51">
        <v>67699.205806249607</v>
      </c>
      <c r="BO549" s="51">
        <v>67699.205806249607</v>
      </c>
      <c r="BP549" s="51">
        <v>155586.16624791001</v>
      </c>
      <c r="BQ549" s="51">
        <v>253887.09955330301</v>
      </c>
      <c r="BR549" s="51">
        <v>352142.07356568298</v>
      </c>
      <c r="BS549" s="51">
        <v>447523.356467515</v>
      </c>
      <c r="BT549" s="51">
        <v>546779.88572763698</v>
      </c>
      <c r="BU549" s="51">
        <v>661976.57345134497</v>
      </c>
      <c r="BV549" s="51">
        <v>1114783.2675624599</v>
      </c>
      <c r="BW549" s="51">
        <v>1239844.2378754001</v>
      </c>
      <c r="BX549" s="51">
        <v>1363268.82818405</v>
      </c>
      <c r="BY549" s="51">
        <v>1612820.48591733</v>
      </c>
      <c r="BZ549" s="51">
        <v>1758671.29505095</v>
      </c>
      <c r="CA549" s="51">
        <v>42437.800916125001</v>
      </c>
      <c r="CB549" s="51">
        <v>42437.800916125001</v>
      </c>
      <c r="CC549" s="51">
        <v>42437.800916125001</v>
      </c>
      <c r="CD549" s="51">
        <v>42437.800916125001</v>
      </c>
      <c r="CE549" s="51">
        <v>42437.800916125001</v>
      </c>
      <c r="CF549" s="51">
        <v>42437.800916125001</v>
      </c>
      <c r="CG549" s="51">
        <v>42437.800916125001</v>
      </c>
      <c r="CH549" s="51">
        <v>42437.800916125001</v>
      </c>
      <c r="CI549" s="51">
        <v>42437.800916125001</v>
      </c>
      <c r="CJ549" s="51">
        <v>42437.800916125001</v>
      </c>
      <c r="CK549" s="51">
        <v>42437.800916125001</v>
      </c>
      <c r="CL549" s="51">
        <v>42437.800916125001</v>
      </c>
      <c r="CM549" s="51">
        <v>42437.800916125001</v>
      </c>
      <c r="CN549" s="51">
        <v>848.75601832250402</v>
      </c>
      <c r="CO549" s="51">
        <v>848.75601832250402</v>
      </c>
    </row>
    <row r="550" spans="1:93" outlineLevel="1">
      <c r="A550" s="50" t="s">
        <v>1284</v>
      </c>
      <c r="B550" s="51" t="s">
        <v>776</v>
      </c>
      <c r="AC550" s="51">
        <v>7962408.7200999996</v>
      </c>
      <c r="AD550" s="51">
        <v>8327296.7001999998</v>
      </c>
      <c r="AE550" s="51">
        <v>8720380.5902999993</v>
      </c>
      <c r="AF550" s="51">
        <v>9066109.5504000001</v>
      </c>
      <c r="AG550" s="51">
        <v>9442269.9004999995</v>
      </c>
      <c r="AH550" s="51">
        <v>9825453.5405999999</v>
      </c>
      <c r="AI550" s="51">
        <v>10180750.1807</v>
      </c>
      <c r="AJ550" s="51">
        <v>10567916.6008</v>
      </c>
      <c r="AK550" s="51">
        <v>10925690.980900001</v>
      </c>
      <c r="AL550" s="51">
        <v>11304934.130999999</v>
      </c>
      <c r="AM550" s="51">
        <v>11659909.2711</v>
      </c>
      <c r="AN550" s="51">
        <v>240067.64822400099</v>
      </c>
      <c r="AO550" s="51">
        <v>240067.64822400099</v>
      </c>
      <c r="AP550" s="51">
        <v>565006.65822400094</v>
      </c>
      <c r="AQ550" s="51">
        <v>846336.41822400095</v>
      </c>
      <c r="AR550" s="51">
        <v>1120968.2082239999</v>
      </c>
      <c r="AS550" s="51">
        <v>1404029.6382240001</v>
      </c>
      <c r="AT550" s="51">
        <v>1686916.9382239999</v>
      </c>
      <c r="AU550" s="51">
        <v>1956568.558224</v>
      </c>
      <c r="AV550" s="51">
        <v>2239046.0082240002</v>
      </c>
      <c r="AW550" s="51">
        <v>2521383.2782239998</v>
      </c>
      <c r="AX550" s="51">
        <v>2790384.1682239999</v>
      </c>
      <c r="AY550" s="51">
        <v>3079221.2782239998</v>
      </c>
      <c r="AZ550" s="51">
        <v>3341501.1282239999</v>
      </c>
      <c r="BA550" s="51">
        <v>72199.092564480306</v>
      </c>
      <c r="BB550" s="51">
        <v>72199.092564480306</v>
      </c>
      <c r="BC550" s="51">
        <v>147150.84045699201</v>
      </c>
      <c r="BD550" s="51">
        <v>221983.67434401601</v>
      </c>
      <c r="BE550" s="51">
        <v>297162.09788799903</v>
      </c>
      <c r="BF550" s="51">
        <v>371661.39929113199</v>
      </c>
      <c r="BG550" s="51">
        <v>446596.98059498903</v>
      </c>
      <c r="BH550" s="51">
        <v>521526.43808443501</v>
      </c>
      <c r="BI550" s="51">
        <v>596124.50921978301</v>
      </c>
      <c r="BJ550" s="51">
        <v>671080.74988832604</v>
      </c>
      <c r="BK550" s="51">
        <v>745583.57357693196</v>
      </c>
      <c r="BL550" s="51">
        <v>820354.06940716004</v>
      </c>
      <c r="BM550" s="51">
        <v>894808.76627350005</v>
      </c>
      <c r="BN550" s="51">
        <v>19383.855651289599</v>
      </c>
      <c r="BO550" s="51">
        <v>19383.855651289599</v>
      </c>
      <c r="BP550" s="51">
        <v>20806.454871460101</v>
      </c>
      <c r="BQ550" s="51">
        <v>22226.797079936601</v>
      </c>
      <c r="BR550" s="51">
        <v>23653.698649473001</v>
      </c>
      <c r="BS550" s="51">
        <v>25067.710344454801</v>
      </c>
      <c r="BT550" s="51">
        <v>26490.0027195275</v>
      </c>
      <c r="BU550" s="51">
        <v>27912.1788633734</v>
      </c>
      <c r="BV550" s="51">
        <v>29328.065227698899</v>
      </c>
      <c r="BW550" s="51">
        <v>30750.749721660301</v>
      </c>
      <c r="BX550" s="51">
        <v>32164.8282703275</v>
      </c>
      <c r="BY550" s="51">
        <v>33583.987289972902</v>
      </c>
      <c r="BZ550" s="51">
        <v>34997.152381892898</v>
      </c>
      <c r="CA550" s="51">
        <v>728.17951302579195</v>
      </c>
      <c r="CB550" s="51">
        <v>728.17951302579195</v>
      </c>
      <c r="CC550" s="51">
        <v>2150.77873319628</v>
      </c>
      <c r="CD550" s="51">
        <v>3571.1209416728502</v>
      </c>
      <c r="CE550" s="51">
        <v>4998.0225112091803</v>
      </c>
      <c r="CF550" s="51">
        <v>6412.0342061910496</v>
      </c>
      <c r="CG550" s="51">
        <v>7834.3265812637201</v>
      </c>
      <c r="CH550" s="51">
        <v>9256.5027251096399</v>
      </c>
      <c r="CI550" s="51">
        <v>10672.389089435101</v>
      </c>
      <c r="CJ550" s="51">
        <v>12095.073583396501</v>
      </c>
      <c r="CK550" s="51">
        <v>13509.1521320637</v>
      </c>
      <c r="CL550" s="51">
        <v>14928.311151709</v>
      </c>
      <c r="CM550" s="51">
        <v>16341.476243629</v>
      </c>
      <c r="CN550" s="51">
        <v>355.06599026051703</v>
      </c>
      <c r="CO550" s="51">
        <v>355.06599026051703</v>
      </c>
    </row>
    <row r="551" spans="1:93" outlineLevel="1">
      <c r="A551" s="50" t="s">
        <v>1285</v>
      </c>
      <c r="B551" s="51" t="s">
        <v>776</v>
      </c>
      <c r="AC551" s="51">
        <v>295472.87229999999</v>
      </c>
      <c r="AD551" s="51">
        <v>531940.76459999999</v>
      </c>
      <c r="AE551" s="51">
        <v>795742.646899999</v>
      </c>
      <c r="AF551" s="51">
        <v>1041649.2392</v>
      </c>
      <c r="AG551" s="51">
        <v>1348503.7615</v>
      </c>
      <c r="AH551" s="51">
        <v>1582714.4938000001</v>
      </c>
      <c r="AI551" s="51">
        <v>1756831.5160999999</v>
      </c>
      <c r="AJ551" s="51">
        <v>1969115.4683999999</v>
      </c>
      <c r="AK551" s="51">
        <v>2113167.6307000001</v>
      </c>
      <c r="AL551" s="51">
        <v>2202395.3330000001</v>
      </c>
      <c r="AM551" s="51">
        <v>2099646.3653000002</v>
      </c>
      <c r="AN551" s="51">
        <v>41503.190552000196</v>
      </c>
      <c r="AO551" s="51">
        <v>41503.190552000196</v>
      </c>
      <c r="AP551" s="51">
        <v>1152495.700552</v>
      </c>
      <c r="AQ551" s="51">
        <v>2148885.710552</v>
      </c>
      <c r="AR551" s="51">
        <v>3074601.8805519999</v>
      </c>
      <c r="AS551" s="51">
        <v>3995788.1505519999</v>
      </c>
      <c r="AT551" s="51">
        <v>4914845.7605520003</v>
      </c>
      <c r="AU551" s="51">
        <v>5826404.4505519997</v>
      </c>
      <c r="AV551" s="51">
        <v>6733413.9905519998</v>
      </c>
      <c r="AW551" s="51">
        <v>7621460.020552</v>
      </c>
      <c r="AX551" s="51">
        <v>8504248.5505519994</v>
      </c>
      <c r="AY551" s="51">
        <v>9467909.0405519996</v>
      </c>
      <c r="AZ551" s="51">
        <v>10314966.860552</v>
      </c>
      <c r="BA551" s="51">
        <v>223004.17921103799</v>
      </c>
      <c r="BB551" s="51">
        <v>223004.17921103799</v>
      </c>
      <c r="BC551" s="51">
        <v>529617.756325608</v>
      </c>
      <c r="BD551" s="51">
        <v>806271.39133471297</v>
      </c>
      <c r="BE551" s="51">
        <v>1128584.6194323001</v>
      </c>
      <c r="BF551" s="51">
        <v>1458938.72729932</v>
      </c>
      <c r="BG551" s="51">
        <v>1806439.36331046</v>
      </c>
      <c r="BH551" s="51">
        <v>2122059.5942742601</v>
      </c>
      <c r="BI551" s="51">
        <v>2515928.0872793798</v>
      </c>
      <c r="BJ551" s="51">
        <v>2965508.4523447999</v>
      </c>
      <c r="BK551" s="51">
        <v>3436057.8901209501</v>
      </c>
      <c r="BL551" s="51">
        <v>3897260.8521884801</v>
      </c>
      <c r="BM551" s="51">
        <v>4456136.6258346699</v>
      </c>
      <c r="BN551" s="51">
        <v>97843.483584220798</v>
      </c>
      <c r="BO551" s="51">
        <v>97843.483584220798</v>
      </c>
      <c r="BP551" s="51">
        <v>369064.15270246298</v>
      </c>
      <c r="BQ551" s="51">
        <v>613783.20496128104</v>
      </c>
      <c r="BR551" s="51">
        <v>898891.28860502702</v>
      </c>
      <c r="BS551" s="51">
        <v>1191112.08008085</v>
      </c>
      <c r="BT551" s="51">
        <v>1498500.1478399599</v>
      </c>
      <c r="BU551" s="51">
        <v>1777687.81798436</v>
      </c>
      <c r="BV551" s="51">
        <v>2126091.4249698599</v>
      </c>
      <c r="BW551" s="51">
        <v>2523775.99126649</v>
      </c>
      <c r="BX551" s="51">
        <v>2940009.1358254198</v>
      </c>
      <c r="BY551" s="51">
        <v>3347974.6836932902</v>
      </c>
      <c r="BZ551" s="51">
        <v>3842338.5103338002</v>
      </c>
      <c r="CA551" s="51">
        <v>84560.870671683893</v>
      </c>
      <c r="CB551" s="51">
        <v>84560.870671683893</v>
      </c>
      <c r="CC551" s="51">
        <v>114373.994178953</v>
      </c>
      <c r="CD551" s="51">
        <v>141274.00645786099</v>
      </c>
      <c r="CE551" s="51">
        <v>172613.66260658301</v>
      </c>
      <c r="CF551" s="51">
        <v>204735.16195980099</v>
      </c>
      <c r="CG551" s="51">
        <v>238523.878942754</v>
      </c>
      <c r="CH551" s="51">
        <v>269212.75128711498</v>
      </c>
      <c r="CI551" s="51">
        <v>307509.97914665099</v>
      </c>
      <c r="CJ551" s="51">
        <v>351224.26954524801</v>
      </c>
      <c r="CK551" s="51">
        <v>396977.457113504</v>
      </c>
      <c r="CL551" s="51">
        <v>441821.85376231902</v>
      </c>
      <c r="CM551" s="51">
        <v>496163.323640246</v>
      </c>
      <c r="CN551" s="51">
        <v>10771.216013433501</v>
      </c>
      <c r="CO551" s="51">
        <v>10771.216013433501</v>
      </c>
    </row>
    <row r="552" spans="1:93" outlineLevel="1">
      <c r="A552" s="50" t="s">
        <v>1286</v>
      </c>
      <c r="B552" s="51" t="s">
        <v>776</v>
      </c>
      <c r="AC552" s="51">
        <v>661810</v>
      </c>
      <c r="AD552" s="51">
        <v>661810</v>
      </c>
      <c r="AE552" s="51">
        <v>661810</v>
      </c>
      <c r="AF552" s="51">
        <v>661810</v>
      </c>
      <c r="AG552" s="51">
        <v>661810</v>
      </c>
      <c r="AH552" s="51">
        <v>661810</v>
      </c>
      <c r="AI552" s="51">
        <v>661810</v>
      </c>
      <c r="AJ552" s="51">
        <v>661810</v>
      </c>
      <c r="AK552" s="51">
        <v>661810</v>
      </c>
      <c r="AL552" s="51">
        <v>661810</v>
      </c>
      <c r="AM552" s="51">
        <v>661810</v>
      </c>
      <c r="AN552" s="51">
        <v>661810</v>
      </c>
      <c r="AO552" s="51">
        <v>661810</v>
      </c>
      <c r="AP552" s="51">
        <v>661810</v>
      </c>
      <c r="AQ552" s="51">
        <v>661810</v>
      </c>
      <c r="AR552" s="51">
        <v>661810</v>
      </c>
      <c r="AS552" s="51">
        <v>661810</v>
      </c>
      <c r="AT552" s="51">
        <v>661810</v>
      </c>
      <c r="AU552" s="51">
        <v>661810</v>
      </c>
      <c r="AV552" s="51">
        <v>661810</v>
      </c>
      <c r="AW552" s="51">
        <v>661810</v>
      </c>
      <c r="AX552" s="51">
        <v>661810</v>
      </c>
      <c r="AY552" s="51">
        <v>661810</v>
      </c>
      <c r="AZ552" s="51">
        <v>661810</v>
      </c>
      <c r="BA552" s="51">
        <v>661810</v>
      </c>
      <c r="BB552" s="51">
        <v>661810</v>
      </c>
      <c r="BC552" s="51">
        <v>661810</v>
      </c>
      <c r="BD552" s="51">
        <v>661810</v>
      </c>
      <c r="BE552" s="51">
        <v>661810</v>
      </c>
      <c r="BF552" s="51">
        <v>661810</v>
      </c>
      <c r="BG552" s="51">
        <v>661810</v>
      </c>
      <c r="BH552" s="51">
        <v>661810</v>
      </c>
      <c r="BI552" s="51">
        <v>661810</v>
      </c>
      <c r="BJ552" s="51">
        <v>661810</v>
      </c>
      <c r="BK552" s="51">
        <v>661810</v>
      </c>
      <c r="BL552" s="51">
        <v>661810</v>
      </c>
      <c r="BM552" s="51">
        <v>661810</v>
      </c>
      <c r="BN552" s="51">
        <v>661810</v>
      </c>
      <c r="BO552" s="51">
        <v>661810</v>
      </c>
      <c r="BP552" s="51">
        <v>661810</v>
      </c>
      <c r="BQ552" s="51">
        <v>661810</v>
      </c>
      <c r="BR552" s="51">
        <v>661810</v>
      </c>
      <c r="BS552" s="51">
        <v>661810</v>
      </c>
      <c r="BT552" s="51">
        <v>661810</v>
      </c>
      <c r="BU552" s="51">
        <v>661810</v>
      </c>
      <c r="BV552" s="51">
        <v>661810</v>
      </c>
      <c r="BW552" s="51">
        <v>661810</v>
      </c>
      <c r="BX552" s="51">
        <v>661810</v>
      </c>
      <c r="BY552" s="51">
        <v>661810</v>
      </c>
      <c r="BZ552" s="51">
        <v>661810</v>
      </c>
      <c r="CA552" s="51">
        <v>661810</v>
      </c>
      <c r="CB552" s="51">
        <v>661810</v>
      </c>
      <c r="CC552" s="51">
        <v>661810</v>
      </c>
      <c r="CD552" s="51">
        <v>661810</v>
      </c>
      <c r="CE552" s="51">
        <v>661810</v>
      </c>
      <c r="CF552" s="51">
        <v>661810</v>
      </c>
      <c r="CG552" s="51">
        <v>661810</v>
      </c>
      <c r="CH552" s="51">
        <v>661810</v>
      </c>
      <c r="CI552" s="51">
        <v>661810</v>
      </c>
      <c r="CJ552" s="51">
        <v>661810</v>
      </c>
      <c r="CK552" s="51">
        <v>661810</v>
      </c>
      <c r="CL552" s="51">
        <v>661810</v>
      </c>
      <c r="CM552" s="51">
        <v>661810</v>
      </c>
      <c r="CN552" s="51">
        <v>661810</v>
      </c>
      <c r="CO552" s="51">
        <v>661810</v>
      </c>
    </row>
    <row r="553" spans="1:93" outlineLevel="1">
      <c r="A553" s="50" t="s">
        <v>1287</v>
      </c>
      <c r="B553" s="51" t="s">
        <v>776</v>
      </c>
      <c r="AC553" s="51">
        <v>2940137.9299999899</v>
      </c>
      <c r="AD553" s="51">
        <v>3689050.51</v>
      </c>
      <c r="AE553" s="51">
        <v>4437892.17</v>
      </c>
      <c r="AF553" s="51">
        <v>5543909.46</v>
      </c>
      <c r="AG553" s="51">
        <v>6672893.1999999899</v>
      </c>
      <c r="AH553" s="51">
        <v>7835974.1399999997</v>
      </c>
      <c r="AI553" s="51">
        <v>8953452.0500000007</v>
      </c>
      <c r="AJ553" s="51">
        <v>10070878.26</v>
      </c>
      <c r="AK553" s="51">
        <v>11019766.8099999</v>
      </c>
      <c r="AL553" s="51">
        <v>11818587.1399999</v>
      </c>
      <c r="AM553" s="51">
        <v>12517391.539999999</v>
      </c>
      <c r="AN553" s="51">
        <v>264323.49840000097</v>
      </c>
      <c r="AO553" s="51">
        <v>264323.49840000097</v>
      </c>
      <c r="AP553" s="51">
        <v>995656.40839999996</v>
      </c>
      <c r="AQ553" s="51">
        <v>1727001.5884</v>
      </c>
      <c r="AR553" s="51">
        <v>2458323.9183999998</v>
      </c>
      <c r="AS553" s="51">
        <v>3189674.2884</v>
      </c>
      <c r="AT553" s="51">
        <v>3921038.5484000002</v>
      </c>
      <c r="AU553" s="51">
        <v>4652394.6584000001</v>
      </c>
      <c r="AV553" s="51">
        <v>5383671.8184000002</v>
      </c>
      <c r="AW553" s="51">
        <v>6114937.2384000001</v>
      </c>
      <c r="AX553" s="51">
        <v>6846200.0183999902</v>
      </c>
      <c r="AY553" s="51">
        <v>7577452.6084000003</v>
      </c>
      <c r="AZ553" s="51">
        <v>8308729.2684000004</v>
      </c>
      <c r="BA553" s="51">
        <v>180799.45176799901</v>
      </c>
      <c r="BB553" s="51">
        <v>180799.45176799901</v>
      </c>
      <c r="BC553" s="51">
        <v>1131466.1185329999</v>
      </c>
      <c r="BD553" s="51">
        <v>2082132.7852979901</v>
      </c>
      <c r="BE553" s="51">
        <v>3032799.4520629998</v>
      </c>
      <c r="BF553" s="51">
        <v>3983466.1188279898</v>
      </c>
      <c r="BG553" s="51">
        <v>4934132.78559299</v>
      </c>
      <c r="BH553" s="51">
        <v>5884799.4523579897</v>
      </c>
      <c r="BI553" s="51">
        <v>6835466.1191229904</v>
      </c>
      <c r="BJ553" s="51">
        <v>7786132.7858879901</v>
      </c>
      <c r="BK553" s="51">
        <v>8736799.4526529908</v>
      </c>
      <c r="BL553" s="51">
        <v>9687466.1194179896</v>
      </c>
      <c r="BM553" s="51">
        <v>10638132.786183</v>
      </c>
      <c r="BN553" s="51">
        <v>231775.98903535999</v>
      </c>
      <c r="BO553" s="51">
        <v>231775.98903535999</v>
      </c>
      <c r="BP553" s="51">
        <v>1238025.9884103599</v>
      </c>
      <c r="BQ553" s="51">
        <v>2244275.9877853598</v>
      </c>
      <c r="BR553" s="51">
        <v>3250525.98716036</v>
      </c>
      <c r="BS553" s="51">
        <v>4256775.9865353601</v>
      </c>
      <c r="BT553" s="51">
        <v>5263025.9859103598</v>
      </c>
      <c r="BU553" s="51">
        <v>6269275.9852853604</v>
      </c>
      <c r="BV553" s="51">
        <v>7275525.98466036</v>
      </c>
      <c r="BW553" s="51">
        <v>8281775.9840353597</v>
      </c>
      <c r="BX553" s="51">
        <v>9288025.9834103603</v>
      </c>
      <c r="BY553" s="51">
        <v>10294275.982785299</v>
      </c>
      <c r="BZ553" s="51">
        <v>11300525.9821603</v>
      </c>
      <c r="CA553" s="51">
        <v>246135.519780706</v>
      </c>
      <c r="CB553" s="51">
        <v>246135.519780706</v>
      </c>
      <c r="CC553" s="51">
        <v>1156155.23138298</v>
      </c>
      <c r="CD553" s="51">
        <v>2069589.47378407</v>
      </c>
      <c r="CE553" s="51">
        <v>2877496.1426029499</v>
      </c>
      <c r="CF553" s="51">
        <v>3679458.2418023399</v>
      </c>
      <c r="CG553" s="51">
        <v>4530178.7761966595</v>
      </c>
      <c r="CH553" s="51">
        <v>5494399.7958487002</v>
      </c>
      <c r="CI553" s="51">
        <v>6476591.8668141104</v>
      </c>
      <c r="CJ553" s="51">
        <v>8268508.95508858</v>
      </c>
      <c r="CK553" s="51">
        <v>9341489.3268103693</v>
      </c>
      <c r="CL553" s="51">
        <v>10335245.4285348</v>
      </c>
      <c r="CM553" s="51">
        <v>11292335.2423544</v>
      </c>
      <c r="CN553" s="51">
        <v>246422.71039561401</v>
      </c>
      <c r="CO553" s="51">
        <v>246422.71039561401</v>
      </c>
    </row>
    <row r="554" spans="1:93">
      <c r="A554" s="50" t="s">
        <v>1288</v>
      </c>
      <c r="B554" s="51" t="s">
        <v>776</v>
      </c>
      <c r="C554" s="51">
        <v>90986045.230000004</v>
      </c>
      <c r="D554" s="51">
        <v>95741684.030000001</v>
      </c>
      <c r="E554" s="51">
        <v>95968308.760000005</v>
      </c>
      <c r="F554" s="51">
        <v>99376319.413000003</v>
      </c>
      <c r="G554" s="51">
        <v>103461947.873</v>
      </c>
      <c r="H554" s="51">
        <v>103215513.53300001</v>
      </c>
      <c r="I554" s="51">
        <v>105751011.53299899</v>
      </c>
      <c r="J554" s="51">
        <v>109355279.14300001</v>
      </c>
      <c r="K554" s="51">
        <v>113694783.932</v>
      </c>
      <c r="L554" s="51">
        <v>116937003.70200001</v>
      </c>
      <c r="M554" s="51">
        <v>41517264.193000004</v>
      </c>
      <c r="N554" s="51">
        <v>42525068.442999899</v>
      </c>
      <c r="O554" s="51">
        <v>42525068.442999899</v>
      </c>
      <c r="P554" s="51">
        <v>41528163.322999999</v>
      </c>
      <c r="Q554" s="51">
        <v>40492732.873000003</v>
      </c>
      <c r="R554" s="51">
        <v>42092441.033</v>
      </c>
      <c r="S554" s="51">
        <v>44592352.024999999</v>
      </c>
      <c r="T554" s="51">
        <v>48254169.344999999</v>
      </c>
      <c r="U554" s="51">
        <v>45654433.002999999</v>
      </c>
      <c r="V554" s="51">
        <v>46329173.480999999</v>
      </c>
      <c r="W554" s="51">
        <v>48270077.979000002</v>
      </c>
      <c r="X554" s="51">
        <v>49773599.438999899</v>
      </c>
      <c r="Y554" s="51">
        <v>52634040.409000002</v>
      </c>
      <c r="Z554" s="51">
        <v>54132354.759000003</v>
      </c>
      <c r="AA554" s="51">
        <v>56976151.809</v>
      </c>
      <c r="AB554" s="51">
        <v>56976151.809</v>
      </c>
      <c r="AC554" s="51">
        <v>47014291.176499903</v>
      </c>
      <c r="AD554" s="51">
        <v>49269231.115000002</v>
      </c>
      <c r="AE554" s="51">
        <v>51878567.367499903</v>
      </c>
      <c r="AF554" s="51">
        <v>54391468.702</v>
      </c>
      <c r="AG554" s="51">
        <v>56834155.668499999</v>
      </c>
      <c r="AH554" s="51">
        <v>59251481.994999997</v>
      </c>
      <c r="AI554" s="51">
        <v>61377770.1934999</v>
      </c>
      <c r="AJ554" s="51">
        <v>63611639.681999996</v>
      </c>
      <c r="AK554" s="51">
        <v>65663182.934500001</v>
      </c>
      <c r="AL554" s="51">
        <v>67359737.386999995</v>
      </c>
      <c r="AM554" s="51">
        <v>68803468.059499994</v>
      </c>
      <c r="AN554" s="51">
        <v>4738678.3628000002</v>
      </c>
      <c r="AO554" s="51">
        <v>4738678.3628000002</v>
      </c>
      <c r="AP554" s="51">
        <v>7507798.42613333</v>
      </c>
      <c r="AQ554" s="51">
        <v>10115763.129466601</v>
      </c>
      <c r="AR554" s="51">
        <v>13666283.8928</v>
      </c>
      <c r="AS554" s="51">
        <v>16375060.6561333</v>
      </c>
      <c r="AT554" s="51">
        <v>18933033.5094666</v>
      </c>
      <c r="AU554" s="51">
        <v>21445715.862799998</v>
      </c>
      <c r="AV554" s="51">
        <v>24116933.046133298</v>
      </c>
      <c r="AW554" s="51">
        <v>26713255.8994666</v>
      </c>
      <c r="AX554" s="51">
        <v>29560175.402800001</v>
      </c>
      <c r="AY554" s="51">
        <v>32295664.3761333</v>
      </c>
      <c r="AZ554" s="51">
        <v>34738119.799466603</v>
      </c>
      <c r="BA554" s="51">
        <v>4065904.70385599</v>
      </c>
      <c r="BB554" s="51">
        <v>4065904.70385599</v>
      </c>
      <c r="BC554" s="51">
        <v>5536244.7726242598</v>
      </c>
      <c r="BD554" s="51">
        <v>6992870.7993435599</v>
      </c>
      <c r="BE554" s="51">
        <v>8495429.7870640699</v>
      </c>
      <c r="BF554" s="51">
        <v>10000834.7322175</v>
      </c>
      <c r="BG554" s="51">
        <v>11529912.1581014</v>
      </c>
      <c r="BH554" s="51">
        <v>13052151.874895699</v>
      </c>
      <c r="BI554" s="51">
        <v>15182838.463209599</v>
      </c>
      <c r="BJ554" s="51">
        <v>16854566.112367</v>
      </c>
      <c r="BK554" s="51">
        <v>18544237.963031501</v>
      </c>
      <c r="BL554" s="51">
        <v>20423030.682203799</v>
      </c>
      <c r="BM554" s="51">
        <v>22236221.941983201</v>
      </c>
      <c r="BN554" s="51">
        <v>3838127.8496771199</v>
      </c>
      <c r="BO554" s="51">
        <v>3838127.8496771199</v>
      </c>
      <c r="BP554" s="51">
        <v>5204908.0778321903</v>
      </c>
      <c r="BQ554" s="51">
        <v>6555598.40497988</v>
      </c>
      <c r="BR554" s="51">
        <v>7946638.3635805398</v>
      </c>
      <c r="BS554" s="51">
        <v>9341904.4490281809</v>
      </c>
      <c r="BT554" s="51">
        <v>10756221.3377974</v>
      </c>
      <c r="BU554" s="51">
        <v>12158277.871184399</v>
      </c>
      <c r="BV554" s="51">
        <v>13967154.058020299</v>
      </c>
      <c r="BW554" s="51">
        <v>15497572.278498899</v>
      </c>
      <c r="BX554" s="51">
        <v>17044894.091290101</v>
      </c>
      <c r="BY554" s="51">
        <v>18710080.455285899</v>
      </c>
      <c r="BZ554" s="51">
        <v>20357958.255527001</v>
      </c>
      <c r="CA554" s="51">
        <v>3795287.6864815401</v>
      </c>
      <c r="CB554" s="51">
        <v>3795287.6864815401</v>
      </c>
      <c r="CC554" s="51">
        <v>4736543.1208112501</v>
      </c>
      <c r="CD554" s="51">
        <v>5678297.7176997298</v>
      </c>
      <c r="CE554" s="51">
        <v>6518970.9442368699</v>
      </c>
      <c r="CF554" s="51">
        <v>7354468.5544844596</v>
      </c>
      <c r="CG554" s="51">
        <v>8240400.0982368002</v>
      </c>
      <c r="CH554" s="51">
        <v>9236732.1663770601</v>
      </c>
      <c r="CI554" s="51">
        <v>10258637.3515663</v>
      </c>
      <c r="CJ554" s="51">
        <v>12095691.4147333</v>
      </c>
      <c r="CK554" s="51">
        <v>13215839.052572001</v>
      </c>
      <c r="CL554" s="51">
        <v>14255858.709965</v>
      </c>
      <c r="CM554" s="51">
        <v>15268703.158754401</v>
      </c>
      <c r="CN554" s="51">
        <v>3679823.0640176302</v>
      </c>
      <c r="CO554" s="51">
        <v>3679823.0640176302</v>
      </c>
    </row>
    <row r="555" spans="1:93">
      <c r="A555" s="50" t="s">
        <v>1289</v>
      </c>
      <c r="C555" s="51">
        <v>0</v>
      </c>
      <c r="D555" s="51">
        <v>0</v>
      </c>
      <c r="E555" s="51">
        <v>0</v>
      </c>
      <c r="F555" s="51">
        <v>0</v>
      </c>
      <c r="G555" s="51">
        <v>0</v>
      </c>
      <c r="H555" s="51">
        <v>0</v>
      </c>
      <c r="I555" s="51">
        <v>0</v>
      </c>
      <c r="J555" s="51">
        <v>0</v>
      </c>
      <c r="K555" s="51">
        <v>0</v>
      </c>
      <c r="L555" s="51">
        <v>0</v>
      </c>
      <c r="M555" s="51">
        <v>0</v>
      </c>
      <c r="N555" s="51">
        <v>0</v>
      </c>
      <c r="O555" s="51">
        <v>0</v>
      </c>
      <c r="P555" s="51">
        <v>0</v>
      </c>
      <c r="Q555" s="51">
        <v>0</v>
      </c>
      <c r="R555" s="51">
        <v>0</v>
      </c>
      <c r="S555" s="51">
        <v>0</v>
      </c>
      <c r="T555" s="51">
        <v>0</v>
      </c>
      <c r="U555" s="51">
        <v>0</v>
      </c>
      <c r="V555" s="51">
        <v>0</v>
      </c>
      <c r="W555" s="51">
        <v>0</v>
      </c>
      <c r="X555" s="51">
        <v>0</v>
      </c>
      <c r="Y555" s="51">
        <v>0</v>
      </c>
      <c r="Z555" s="51">
        <v>0</v>
      </c>
      <c r="AA555" s="51">
        <v>0</v>
      </c>
      <c r="AB555" s="51">
        <v>0</v>
      </c>
      <c r="AC555" s="51">
        <v>0</v>
      </c>
      <c r="AD555" s="51">
        <v>0</v>
      </c>
      <c r="AE555" s="51">
        <v>0</v>
      </c>
      <c r="AF555" s="51">
        <v>0</v>
      </c>
      <c r="AG555" s="51">
        <v>0</v>
      </c>
      <c r="AH555" s="51">
        <v>0</v>
      </c>
      <c r="AI555" s="51">
        <v>0</v>
      </c>
      <c r="AJ555" s="51">
        <v>0</v>
      </c>
      <c r="AK555" s="51">
        <v>0</v>
      </c>
      <c r="AL555" s="51">
        <v>0</v>
      </c>
      <c r="AM555" s="51">
        <v>0</v>
      </c>
      <c r="AN555" s="51">
        <v>0</v>
      </c>
      <c r="AO555" s="51">
        <v>0</v>
      </c>
      <c r="AP555" s="51">
        <v>0</v>
      </c>
      <c r="AQ555" s="51">
        <v>0</v>
      </c>
      <c r="AR555" s="51">
        <v>0</v>
      </c>
      <c r="AS555" s="51">
        <v>0</v>
      </c>
      <c r="AT555" s="51">
        <v>0</v>
      </c>
      <c r="AU555" s="51">
        <v>0</v>
      </c>
      <c r="AV555" s="51">
        <v>0</v>
      </c>
      <c r="AW555" s="51">
        <v>0</v>
      </c>
      <c r="AX555" s="51">
        <v>0</v>
      </c>
      <c r="AY555" s="51">
        <v>0</v>
      </c>
      <c r="AZ555" s="51">
        <v>0</v>
      </c>
      <c r="BA555" s="51">
        <v>0</v>
      </c>
      <c r="BB555" s="51">
        <v>0</v>
      </c>
      <c r="BC555" s="51">
        <v>0</v>
      </c>
      <c r="BD555" s="51">
        <v>0</v>
      </c>
      <c r="BE555" s="51">
        <v>0</v>
      </c>
      <c r="BF555" s="51">
        <v>0</v>
      </c>
      <c r="BG555" s="51">
        <v>0</v>
      </c>
      <c r="BH555" s="51">
        <v>0</v>
      </c>
      <c r="BI555" s="51">
        <v>0</v>
      </c>
      <c r="BJ555" s="51">
        <v>0</v>
      </c>
      <c r="BK555" s="51">
        <v>0</v>
      </c>
      <c r="BL555" s="51">
        <v>0</v>
      </c>
      <c r="BM555" s="51">
        <v>0</v>
      </c>
      <c r="BN555" s="51">
        <v>0</v>
      </c>
      <c r="BO555" s="51">
        <v>0</v>
      </c>
      <c r="BP555" s="51">
        <v>0</v>
      </c>
      <c r="BQ555" s="51">
        <v>0</v>
      </c>
      <c r="BR555" s="51">
        <v>0</v>
      </c>
      <c r="BS555" s="51">
        <v>0</v>
      </c>
      <c r="BT555" s="51">
        <v>0</v>
      </c>
      <c r="BU555" s="51">
        <v>0</v>
      </c>
      <c r="BV555" s="51">
        <v>0</v>
      </c>
      <c r="BW555" s="51">
        <v>0</v>
      </c>
      <c r="BX555" s="51">
        <v>0</v>
      </c>
      <c r="BY555" s="51">
        <v>0</v>
      </c>
      <c r="BZ555" s="51">
        <v>0</v>
      </c>
      <c r="CA555" s="51">
        <v>0</v>
      </c>
      <c r="CB555" s="51">
        <v>0</v>
      </c>
      <c r="CC555" s="51">
        <v>0</v>
      </c>
      <c r="CD555" s="51">
        <v>0</v>
      </c>
      <c r="CE555" s="51">
        <v>0</v>
      </c>
      <c r="CF555" s="51">
        <v>0</v>
      </c>
      <c r="CG555" s="51">
        <v>0</v>
      </c>
      <c r="CH555" s="51">
        <v>0</v>
      </c>
      <c r="CI555" s="51">
        <v>0</v>
      </c>
      <c r="CJ555" s="51">
        <v>0</v>
      </c>
      <c r="CK555" s="51">
        <v>0</v>
      </c>
      <c r="CL555" s="51">
        <v>0</v>
      </c>
      <c r="CM555" s="51">
        <v>0</v>
      </c>
      <c r="CN555" s="51">
        <v>0</v>
      </c>
      <c r="CO555" s="51">
        <v>0</v>
      </c>
    </row>
    <row r="556" spans="1:93" outlineLevel="1">
      <c r="A556" s="50" t="s">
        <v>1290</v>
      </c>
      <c r="B556" s="51" t="s">
        <v>1362</v>
      </c>
      <c r="AC556" s="51">
        <v>1926916.66666667</v>
      </c>
      <c r="AD556" s="51">
        <v>3853833.33333334</v>
      </c>
      <c r="AE556" s="51">
        <v>5780750.0000000102</v>
      </c>
      <c r="AF556" s="51">
        <v>7707666.66666668</v>
      </c>
      <c r="AG556" s="51">
        <v>9634583.3333333507</v>
      </c>
      <c r="AH556" s="51">
        <v>11561500</v>
      </c>
      <c r="AI556" s="51">
        <v>13488416.666666601</v>
      </c>
      <c r="AJ556" s="51">
        <v>15415333.3333333</v>
      </c>
      <c r="AK556" s="51">
        <v>17342250</v>
      </c>
      <c r="AL556" s="51">
        <v>19269166.666666701</v>
      </c>
      <c r="AM556" s="51">
        <v>21196083.333333299</v>
      </c>
      <c r="AN556" s="51">
        <v>23123000</v>
      </c>
      <c r="AO556" s="51">
        <v>23123000</v>
      </c>
      <c r="AP556" s="51">
        <v>25039666.666666701</v>
      </c>
      <c r="AQ556" s="51">
        <v>26956333.333333299</v>
      </c>
      <c r="AR556" s="51">
        <v>28873000</v>
      </c>
      <c r="AS556" s="51">
        <v>30789666.666666701</v>
      </c>
      <c r="AT556" s="51">
        <v>32706333.333333399</v>
      </c>
      <c r="AU556" s="51">
        <v>34623000</v>
      </c>
      <c r="AV556" s="51">
        <v>36539666.666666701</v>
      </c>
      <c r="AW556" s="51">
        <v>38456333.333333403</v>
      </c>
      <c r="AX556" s="51">
        <v>40373000</v>
      </c>
      <c r="AY556" s="51">
        <v>42289666.666666701</v>
      </c>
      <c r="AZ556" s="51">
        <v>44206333.333333403</v>
      </c>
    </row>
    <row r="557" spans="1:93" outlineLevel="1">
      <c r="A557" s="50" t="s">
        <v>1291</v>
      </c>
      <c r="B557" s="51" t="s">
        <v>1362</v>
      </c>
      <c r="AC557" s="51">
        <v>9458869.9999999907</v>
      </c>
      <c r="AD557" s="51">
        <v>10772369.999999899</v>
      </c>
      <c r="AE557" s="51">
        <v>12085869.999999899</v>
      </c>
      <c r="AF557" s="51">
        <v>13399369.999999899</v>
      </c>
      <c r="AG557" s="51">
        <v>14712869.999999899</v>
      </c>
      <c r="AH557" s="51">
        <v>16026369.999999899</v>
      </c>
      <c r="AI557" s="51">
        <v>17339870</v>
      </c>
      <c r="AJ557" s="51">
        <v>18653370</v>
      </c>
      <c r="AK557" s="51">
        <v>19966870</v>
      </c>
      <c r="AL557" s="51">
        <v>21280370</v>
      </c>
      <c r="AM557" s="51">
        <v>22593870</v>
      </c>
      <c r="AN557" s="51">
        <v>23907370</v>
      </c>
      <c r="AO557" s="51">
        <v>23907370</v>
      </c>
      <c r="AP557" s="51">
        <v>23907370</v>
      </c>
      <c r="AQ557" s="51">
        <v>23907370</v>
      </c>
    </row>
    <row r="558" spans="1:93" outlineLevel="1">
      <c r="A558" s="50" t="s">
        <v>1292</v>
      </c>
      <c r="B558" s="51" t="s">
        <v>1362</v>
      </c>
      <c r="AC558" s="51">
        <v>676050</v>
      </c>
      <c r="AD558" s="51">
        <v>676050</v>
      </c>
      <c r="AE558" s="51">
        <v>676050</v>
      </c>
      <c r="AF558" s="51">
        <v>676050</v>
      </c>
      <c r="AG558" s="51">
        <v>676050</v>
      </c>
      <c r="AH558" s="51">
        <v>676050</v>
      </c>
      <c r="AI558" s="51">
        <v>676050</v>
      </c>
      <c r="AJ558" s="51">
        <v>676050</v>
      </c>
      <c r="AK558" s="51">
        <v>676050</v>
      </c>
      <c r="AL558" s="51">
        <v>676050</v>
      </c>
      <c r="AM558" s="51">
        <v>676050</v>
      </c>
    </row>
    <row r="559" spans="1:93" outlineLevel="1">
      <c r="A559" s="50" t="s">
        <v>1293</v>
      </c>
      <c r="B559" s="51" t="s">
        <v>1362</v>
      </c>
      <c r="AC559" s="51">
        <v>239586.66666666599</v>
      </c>
      <c r="AD559" s="51">
        <v>450503.33333333401</v>
      </c>
      <c r="AE559" s="51">
        <v>661420</v>
      </c>
      <c r="AF559" s="51">
        <v>872336.66666666698</v>
      </c>
      <c r="AG559" s="51">
        <v>1083253.33333333</v>
      </c>
      <c r="AH559" s="51">
        <v>1294170</v>
      </c>
      <c r="AI559" s="51">
        <v>1505086.66666666</v>
      </c>
      <c r="AJ559" s="51">
        <v>1716003.33333333</v>
      </c>
      <c r="AK559" s="51">
        <v>1926920</v>
      </c>
      <c r="AL559" s="51">
        <v>2137836.6666666698</v>
      </c>
      <c r="AM559" s="51">
        <v>2348753.3333333302</v>
      </c>
      <c r="AN559" s="51">
        <v>2559670</v>
      </c>
      <c r="AO559" s="51">
        <v>2559670</v>
      </c>
      <c r="AP559" s="51">
        <v>2559670</v>
      </c>
      <c r="AQ559" s="51">
        <v>2559670</v>
      </c>
      <c r="AR559" s="51">
        <v>2559670</v>
      </c>
      <c r="AS559" s="51">
        <v>2559670</v>
      </c>
      <c r="AT559" s="51">
        <v>2559670</v>
      </c>
      <c r="AU559" s="51">
        <v>2559670</v>
      </c>
      <c r="AV559" s="51">
        <v>2559670</v>
      </c>
      <c r="AW559" s="51">
        <v>2559670</v>
      </c>
      <c r="AX559" s="51">
        <v>2559670</v>
      </c>
      <c r="AY559" s="51">
        <v>2559670</v>
      </c>
      <c r="AZ559" s="51">
        <v>2559670</v>
      </c>
      <c r="BA559" s="51">
        <v>2559670</v>
      </c>
      <c r="BB559" s="51">
        <v>2559670</v>
      </c>
      <c r="BC559" s="51">
        <v>2559670</v>
      </c>
      <c r="BD559" s="51">
        <v>2559670</v>
      </c>
      <c r="BE559" s="51">
        <v>2559670</v>
      </c>
      <c r="BF559" s="51">
        <v>2559670</v>
      </c>
      <c r="BG559" s="51">
        <v>2559670</v>
      </c>
    </row>
    <row r="560" spans="1:93">
      <c r="A560" s="50" t="s">
        <v>1294</v>
      </c>
      <c r="B560" s="51" t="s">
        <v>1362</v>
      </c>
      <c r="C560" s="51">
        <v>0</v>
      </c>
      <c r="D560" s="51">
        <v>0</v>
      </c>
      <c r="E560" s="51">
        <v>0</v>
      </c>
      <c r="F560" s="51">
        <v>0</v>
      </c>
      <c r="G560" s="51">
        <v>0</v>
      </c>
      <c r="H560" s="51">
        <v>0</v>
      </c>
      <c r="I560" s="51">
        <v>0</v>
      </c>
      <c r="J560" s="51">
        <v>0</v>
      </c>
      <c r="K560" s="51">
        <v>0</v>
      </c>
      <c r="L560" s="51">
        <v>0</v>
      </c>
      <c r="M560" s="51">
        <v>0</v>
      </c>
      <c r="N560" s="51">
        <v>0</v>
      </c>
      <c r="O560" s="51">
        <v>0</v>
      </c>
      <c r="P560" s="51">
        <v>0</v>
      </c>
      <c r="Q560" s="51">
        <v>0</v>
      </c>
      <c r="R560" s="51">
        <v>0</v>
      </c>
      <c r="S560" s="51">
        <v>0</v>
      </c>
      <c r="T560" s="51">
        <v>0</v>
      </c>
      <c r="U560" s="51">
        <v>0</v>
      </c>
      <c r="V560" s="51">
        <v>0</v>
      </c>
      <c r="W560" s="51">
        <v>0</v>
      </c>
      <c r="X560" s="51">
        <v>0</v>
      </c>
      <c r="Y560" s="51">
        <v>0</v>
      </c>
      <c r="Z560" s="51">
        <v>0</v>
      </c>
      <c r="AA560" s="51">
        <v>0</v>
      </c>
      <c r="AB560" s="51">
        <v>0</v>
      </c>
      <c r="AC560" s="51">
        <v>12301423.3333333</v>
      </c>
      <c r="AD560" s="51">
        <v>15752756.666666601</v>
      </c>
      <c r="AE560" s="51">
        <v>19204090</v>
      </c>
      <c r="AF560" s="51">
        <v>22655423.333333299</v>
      </c>
      <c r="AG560" s="51">
        <v>26106756.666666601</v>
      </c>
      <c r="AH560" s="51">
        <v>29558090</v>
      </c>
      <c r="AI560" s="51">
        <v>33009423.333333299</v>
      </c>
      <c r="AJ560" s="51">
        <v>36460756.666666597</v>
      </c>
      <c r="AK560" s="51">
        <v>39912090</v>
      </c>
      <c r="AL560" s="51">
        <v>43363423.333333299</v>
      </c>
      <c r="AM560" s="51">
        <v>46814756.666666701</v>
      </c>
      <c r="AN560" s="51">
        <v>49590040</v>
      </c>
      <c r="AO560" s="51">
        <v>49590040</v>
      </c>
      <c r="AP560" s="51">
        <v>51506706.666666701</v>
      </c>
      <c r="AQ560" s="51">
        <v>53423373.333333299</v>
      </c>
      <c r="AR560" s="51">
        <v>31432670</v>
      </c>
      <c r="AS560" s="51">
        <v>33349336.666666701</v>
      </c>
      <c r="AT560" s="51">
        <v>35266003.333333403</v>
      </c>
      <c r="AU560" s="51">
        <v>37182670</v>
      </c>
      <c r="AV560" s="51">
        <v>39099336.666666701</v>
      </c>
      <c r="AW560" s="51">
        <v>41016003.333333403</v>
      </c>
      <c r="AX560" s="51">
        <v>42932670</v>
      </c>
      <c r="AY560" s="51">
        <v>44849336.666666701</v>
      </c>
      <c r="AZ560" s="51">
        <v>46766003.333333403</v>
      </c>
      <c r="BA560" s="51">
        <v>2559670</v>
      </c>
      <c r="BB560" s="51">
        <v>2559670</v>
      </c>
      <c r="BC560" s="51">
        <v>2559670</v>
      </c>
      <c r="BD560" s="51">
        <v>2559670</v>
      </c>
      <c r="BE560" s="51">
        <v>2559670</v>
      </c>
      <c r="BF560" s="51">
        <v>2559670</v>
      </c>
      <c r="BG560" s="51">
        <v>2559670</v>
      </c>
      <c r="BH560" s="51">
        <v>0</v>
      </c>
      <c r="BI560" s="51">
        <v>0</v>
      </c>
      <c r="BJ560" s="51">
        <v>0</v>
      </c>
      <c r="BK560" s="51">
        <v>0</v>
      </c>
      <c r="BL560" s="51">
        <v>0</v>
      </c>
      <c r="BM560" s="51">
        <v>0</v>
      </c>
      <c r="BN560" s="51">
        <v>0</v>
      </c>
      <c r="BO560" s="51">
        <v>0</v>
      </c>
      <c r="BP560" s="51">
        <v>0</v>
      </c>
      <c r="BQ560" s="51">
        <v>0</v>
      </c>
      <c r="BR560" s="51">
        <v>0</v>
      </c>
      <c r="BS560" s="51">
        <v>0</v>
      </c>
      <c r="BT560" s="51">
        <v>0</v>
      </c>
      <c r="BU560" s="51">
        <v>0</v>
      </c>
      <c r="BV560" s="51">
        <v>0</v>
      </c>
      <c r="BW560" s="51">
        <v>0</v>
      </c>
      <c r="BX560" s="51">
        <v>0</v>
      </c>
      <c r="BY560" s="51">
        <v>0</v>
      </c>
      <c r="BZ560" s="51">
        <v>0</v>
      </c>
      <c r="CA560" s="51">
        <v>0</v>
      </c>
      <c r="CB560" s="51">
        <v>0</v>
      </c>
      <c r="CC560" s="51">
        <v>0</v>
      </c>
      <c r="CD560" s="51">
        <v>0</v>
      </c>
      <c r="CE560" s="51">
        <v>0</v>
      </c>
      <c r="CF560" s="51">
        <v>0</v>
      </c>
      <c r="CG560" s="51">
        <v>0</v>
      </c>
      <c r="CH560" s="51">
        <v>0</v>
      </c>
      <c r="CI560" s="51">
        <v>0</v>
      </c>
      <c r="CJ560" s="51">
        <v>0</v>
      </c>
      <c r="CK560" s="51">
        <v>0</v>
      </c>
      <c r="CL560" s="51">
        <v>0</v>
      </c>
      <c r="CM560" s="51">
        <v>0</v>
      </c>
      <c r="CN560" s="51">
        <v>0</v>
      </c>
      <c r="CO560" s="51">
        <v>0</v>
      </c>
    </row>
    <row r="561" spans="1:93">
      <c r="A561" s="50" t="s">
        <v>1295</v>
      </c>
      <c r="C561" s="51">
        <v>5038.5600000000504</v>
      </c>
      <c r="D561" s="51">
        <v>5316.7600000000102</v>
      </c>
      <c r="E561" s="51">
        <v>14806.6499999999</v>
      </c>
      <c r="F561" s="51">
        <v>15326.5100000002</v>
      </c>
      <c r="G561" s="51">
        <v>21632.6899999999</v>
      </c>
      <c r="H561" s="51">
        <v>17880.39</v>
      </c>
      <c r="I561" s="51">
        <v>19432.1500000001</v>
      </c>
      <c r="J561" s="51">
        <v>21364.640000000301</v>
      </c>
      <c r="K561" s="51">
        <v>22895.5600000001</v>
      </c>
      <c r="L561" s="51">
        <v>28162.629999999899</v>
      </c>
      <c r="M561" s="51">
        <v>36361.3400000002</v>
      </c>
      <c r="N561" s="51">
        <v>37535.279999999897</v>
      </c>
      <c r="O561" s="51">
        <v>37535.279999999897</v>
      </c>
      <c r="P561" s="51">
        <v>38854.230000000098</v>
      </c>
      <c r="Q561" s="51">
        <v>40032.950000000201</v>
      </c>
      <c r="R561" s="51">
        <v>41552.8399999998</v>
      </c>
      <c r="S561" s="51">
        <v>43289.009999999798</v>
      </c>
      <c r="T561" s="51">
        <v>47330.3499999997</v>
      </c>
      <c r="U561" s="51">
        <v>50884.829999999798</v>
      </c>
      <c r="V561" s="51">
        <v>52372.610000000197</v>
      </c>
      <c r="W561" s="51">
        <v>53867.2399999997</v>
      </c>
      <c r="X561" s="51">
        <v>56534.820000000102</v>
      </c>
      <c r="Y561" s="51">
        <v>56825.8399999998</v>
      </c>
      <c r="Z561" s="51">
        <v>62072.230000000098</v>
      </c>
      <c r="AA561" s="51">
        <v>64723.729999999698</v>
      </c>
      <c r="AB561" s="51">
        <v>64723.729999999698</v>
      </c>
      <c r="AC561" s="51">
        <v>0</v>
      </c>
      <c r="AD561" s="51">
        <v>0</v>
      </c>
      <c r="AE561" s="51">
        <v>0</v>
      </c>
      <c r="AF561" s="51">
        <v>0</v>
      </c>
      <c r="AG561" s="51">
        <v>0</v>
      </c>
      <c r="AH561" s="51">
        <v>0</v>
      </c>
      <c r="AI561" s="51">
        <v>0</v>
      </c>
      <c r="AJ561" s="51">
        <v>0</v>
      </c>
      <c r="AK561" s="51">
        <v>0</v>
      </c>
      <c r="AL561" s="51">
        <v>0</v>
      </c>
      <c r="AM561" s="51">
        <v>0</v>
      </c>
      <c r="AN561" s="51">
        <v>0</v>
      </c>
      <c r="AO561" s="51">
        <v>0</v>
      </c>
      <c r="AP561" s="51">
        <v>0</v>
      </c>
      <c r="AQ561" s="51">
        <v>0</v>
      </c>
      <c r="AR561" s="51">
        <v>0</v>
      </c>
      <c r="AS561" s="51">
        <v>0</v>
      </c>
      <c r="AT561" s="51">
        <v>0</v>
      </c>
      <c r="AU561" s="51">
        <v>0</v>
      </c>
      <c r="AV561" s="51">
        <v>0</v>
      </c>
      <c r="AW561" s="51">
        <v>0</v>
      </c>
      <c r="AX561" s="51">
        <v>0</v>
      </c>
      <c r="AY561" s="51">
        <v>0</v>
      </c>
      <c r="AZ561" s="51">
        <v>0</v>
      </c>
      <c r="BA561" s="51">
        <v>0</v>
      </c>
      <c r="BB561" s="51">
        <v>0</v>
      </c>
      <c r="BC561" s="51">
        <v>0</v>
      </c>
      <c r="BD561" s="51">
        <v>0</v>
      </c>
      <c r="BE561" s="51">
        <v>0</v>
      </c>
      <c r="BF561" s="51">
        <v>0</v>
      </c>
      <c r="BG561" s="51">
        <v>0</v>
      </c>
      <c r="BH561" s="51">
        <v>0</v>
      </c>
      <c r="BI561" s="51">
        <v>0</v>
      </c>
      <c r="BJ561" s="51">
        <v>0</v>
      </c>
      <c r="BK561" s="51">
        <v>0</v>
      </c>
      <c r="BL561" s="51">
        <v>0</v>
      </c>
      <c r="BM561" s="51">
        <v>0</v>
      </c>
      <c r="BN561" s="51">
        <v>0</v>
      </c>
      <c r="BO561" s="51">
        <v>0</v>
      </c>
      <c r="BP561" s="51">
        <v>0</v>
      </c>
      <c r="BQ561" s="51">
        <v>0</v>
      </c>
      <c r="BR561" s="51">
        <v>0</v>
      </c>
      <c r="BS561" s="51">
        <v>0</v>
      </c>
      <c r="BT561" s="51">
        <v>0</v>
      </c>
      <c r="BU561" s="51">
        <v>0</v>
      </c>
      <c r="BV561" s="51">
        <v>0</v>
      </c>
      <c r="BW561" s="51">
        <v>0</v>
      </c>
      <c r="BX561" s="51">
        <v>0</v>
      </c>
      <c r="BY561" s="51">
        <v>0</v>
      </c>
      <c r="BZ561" s="51">
        <v>0</v>
      </c>
      <c r="CA561" s="51">
        <v>0</v>
      </c>
      <c r="CB561" s="51">
        <v>0</v>
      </c>
      <c r="CC561" s="51">
        <v>0</v>
      </c>
      <c r="CD561" s="51">
        <v>0</v>
      </c>
      <c r="CE561" s="51">
        <v>0</v>
      </c>
      <c r="CF561" s="51">
        <v>0</v>
      </c>
      <c r="CG561" s="51">
        <v>0</v>
      </c>
      <c r="CH561" s="51">
        <v>0</v>
      </c>
      <c r="CI561" s="51">
        <v>0</v>
      </c>
      <c r="CJ561" s="51">
        <v>0</v>
      </c>
      <c r="CK561" s="51">
        <v>0</v>
      </c>
      <c r="CL561" s="51">
        <v>0</v>
      </c>
      <c r="CM561" s="51">
        <v>0</v>
      </c>
      <c r="CN561" s="51">
        <v>0</v>
      </c>
      <c r="CO561" s="51">
        <v>0</v>
      </c>
    </row>
    <row r="562" spans="1:93">
      <c r="A562" s="50" t="s">
        <v>1296</v>
      </c>
      <c r="C562" s="51">
        <v>0</v>
      </c>
      <c r="D562" s="51">
        <v>0</v>
      </c>
      <c r="E562" s="51">
        <v>0</v>
      </c>
      <c r="F562" s="51">
        <v>0</v>
      </c>
      <c r="G562" s="51">
        <v>0</v>
      </c>
      <c r="H562" s="51">
        <v>0</v>
      </c>
      <c r="I562" s="51">
        <v>0</v>
      </c>
      <c r="J562" s="51">
        <v>0</v>
      </c>
      <c r="K562" s="51">
        <v>0</v>
      </c>
      <c r="L562" s="51">
        <v>0</v>
      </c>
      <c r="M562" s="51">
        <v>0</v>
      </c>
      <c r="N562" s="51">
        <v>0</v>
      </c>
      <c r="O562" s="51">
        <v>0</v>
      </c>
      <c r="P562" s="51">
        <v>0</v>
      </c>
      <c r="Q562" s="51">
        <v>0</v>
      </c>
      <c r="R562" s="51">
        <v>0</v>
      </c>
      <c r="S562" s="51">
        <v>0</v>
      </c>
      <c r="T562" s="51">
        <v>0</v>
      </c>
      <c r="U562" s="51">
        <v>0</v>
      </c>
      <c r="V562" s="51">
        <v>0</v>
      </c>
      <c r="W562" s="51">
        <v>0</v>
      </c>
      <c r="X562" s="51">
        <v>0</v>
      </c>
      <c r="Y562" s="51">
        <v>0</v>
      </c>
      <c r="Z562" s="51">
        <v>0</v>
      </c>
      <c r="AA562" s="51">
        <v>0</v>
      </c>
      <c r="AB562" s="51">
        <v>0</v>
      </c>
      <c r="AC562" s="51">
        <v>0</v>
      </c>
      <c r="AD562" s="51">
        <v>0</v>
      </c>
      <c r="AE562" s="51">
        <v>0</v>
      </c>
      <c r="AF562" s="51">
        <v>0</v>
      </c>
      <c r="AG562" s="51">
        <v>0</v>
      </c>
      <c r="AH562" s="51">
        <v>0</v>
      </c>
      <c r="AI562" s="51">
        <v>0</v>
      </c>
      <c r="AJ562" s="51">
        <v>0</v>
      </c>
      <c r="AK562" s="51">
        <v>0</v>
      </c>
      <c r="AL562" s="51">
        <v>0</v>
      </c>
      <c r="AM562" s="51">
        <v>0</v>
      </c>
      <c r="AN562" s="51">
        <v>0</v>
      </c>
      <c r="AO562" s="51">
        <v>0</v>
      </c>
      <c r="AP562" s="51">
        <v>0</v>
      </c>
      <c r="AQ562" s="51">
        <v>0</v>
      </c>
      <c r="AR562" s="51">
        <v>0</v>
      </c>
      <c r="AS562" s="51">
        <v>0</v>
      </c>
      <c r="AT562" s="51">
        <v>0</v>
      </c>
      <c r="AU562" s="51">
        <v>0</v>
      </c>
      <c r="AV562" s="51">
        <v>0</v>
      </c>
      <c r="AW562" s="51">
        <v>0</v>
      </c>
      <c r="AX562" s="51">
        <v>0</v>
      </c>
      <c r="AY562" s="51">
        <v>0</v>
      </c>
      <c r="AZ562" s="51">
        <v>0</v>
      </c>
      <c r="BA562" s="51">
        <v>0</v>
      </c>
      <c r="BB562" s="51">
        <v>0</v>
      </c>
      <c r="BC562" s="51">
        <v>0</v>
      </c>
      <c r="BD562" s="51">
        <v>0</v>
      </c>
      <c r="BE562" s="51">
        <v>0</v>
      </c>
      <c r="BF562" s="51">
        <v>0</v>
      </c>
      <c r="BG562" s="51">
        <v>0</v>
      </c>
      <c r="BH562" s="51">
        <v>0</v>
      </c>
      <c r="BI562" s="51">
        <v>0</v>
      </c>
      <c r="BJ562" s="51">
        <v>0</v>
      </c>
      <c r="BK562" s="51">
        <v>0</v>
      </c>
      <c r="BL562" s="51">
        <v>0</v>
      </c>
      <c r="BM562" s="51">
        <v>0</v>
      </c>
      <c r="BN562" s="51">
        <v>0</v>
      </c>
      <c r="BO562" s="51">
        <v>0</v>
      </c>
      <c r="BP562" s="51">
        <v>0</v>
      </c>
      <c r="BQ562" s="51">
        <v>0</v>
      </c>
      <c r="BR562" s="51">
        <v>0</v>
      </c>
      <c r="BS562" s="51">
        <v>0</v>
      </c>
      <c r="BT562" s="51">
        <v>0</v>
      </c>
      <c r="BU562" s="51">
        <v>0</v>
      </c>
      <c r="BV562" s="51">
        <v>0</v>
      </c>
      <c r="BW562" s="51">
        <v>0</v>
      </c>
      <c r="BX562" s="51">
        <v>0</v>
      </c>
      <c r="BY562" s="51">
        <v>0</v>
      </c>
      <c r="BZ562" s="51">
        <v>0</v>
      </c>
      <c r="CA562" s="51">
        <v>0</v>
      </c>
      <c r="CB562" s="51">
        <v>0</v>
      </c>
      <c r="CC562" s="51">
        <v>0</v>
      </c>
      <c r="CD562" s="51">
        <v>0</v>
      </c>
      <c r="CE562" s="51">
        <v>0</v>
      </c>
      <c r="CF562" s="51">
        <v>0</v>
      </c>
      <c r="CG562" s="51">
        <v>0</v>
      </c>
      <c r="CH562" s="51">
        <v>0</v>
      </c>
      <c r="CI562" s="51">
        <v>0</v>
      </c>
      <c r="CJ562" s="51">
        <v>0</v>
      </c>
      <c r="CK562" s="51">
        <v>0</v>
      </c>
      <c r="CL562" s="51">
        <v>0</v>
      </c>
      <c r="CM562" s="51">
        <v>0</v>
      </c>
      <c r="CN562" s="51">
        <v>0</v>
      </c>
      <c r="CO562" s="51">
        <v>0</v>
      </c>
    </row>
    <row r="563" spans="1:93">
      <c r="A563" s="52" t="s">
        <v>1297</v>
      </c>
    </row>
    <row r="564" spans="1:93">
      <c r="A564" s="66"/>
      <c r="C564" s="51">
        <v>455790.87320662697</v>
      </c>
      <c r="D564" s="51">
        <v>1909365.98108869</v>
      </c>
      <c r="E564" s="51">
        <v>4293888.0595749496</v>
      </c>
      <c r="F564" s="51">
        <v>5788272.3504465399</v>
      </c>
      <c r="G564" s="51">
        <v>6914890.5009980602</v>
      </c>
      <c r="H564" s="51">
        <v>10550947.343997501</v>
      </c>
      <c r="I564" s="51">
        <v>13233164.529275</v>
      </c>
      <c r="J564" s="51">
        <v>17568548.919604599</v>
      </c>
      <c r="K564" s="51">
        <v>19767740.635802701</v>
      </c>
      <c r="L564" s="51">
        <v>20086397.0329744</v>
      </c>
      <c r="M564" s="51">
        <v>17699063.4250677</v>
      </c>
      <c r="N564" s="51">
        <v>21120788.672929201</v>
      </c>
      <c r="O564" s="51">
        <v>21120788.672929201</v>
      </c>
      <c r="P564" s="51">
        <v>17334832.314057302</v>
      </c>
      <c r="Q564" s="51">
        <v>21228705.336512499</v>
      </c>
      <c r="R564" s="51">
        <v>23207858.1102378</v>
      </c>
      <c r="S564" s="51">
        <v>26930473.907105599</v>
      </c>
      <c r="T564" s="51">
        <v>32954452.834308799</v>
      </c>
      <c r="U564" s="51">
        <v>38099859.622310303</v>
      </c>
      <c r="V564" s="51">
        <v>36203134.0353349</v>
      </c>
      <c r="W564" s="51">
        <v>41722941.373659499</v>
      </c>
      <c r="X564" s="51">
        <v>40902592.2335632</v>
      </c>
      <c r="Y564" s="51">
        <v>29906792.888670102</v>
      </c>
      <c r="Z564" s="51">
        <v>30780489.379887599</v>
      </c>
      <c r="AA564" s="51">
        <v>22408267.958821401</v>
      </c>
      <c r="AB564" s="51">
        <v>22408267.958821401</v>
      </c>
      <c r="AC564" s="51">
        <v>17905270</v>
      </c>
      <c r="AD564" s="51">
        <v>17905270</v>
      </c>
      <c r="AE564" s="51">
        <v>17905270</v>
      </c>
      <c r="AF564" s="51">
        <v>17905270</v>
      </c>
      <c r="AG564" s="51">
        <v>17905270</v>
      </c>
      <c r="AH564" s="51">
        <v>17905270</v>
      </c>
      <c r="AI564" s="51">
        <v>17905270</v>
      </c>
      <c r="AJ564" s="51">
        <v>17905270</v>
      </c>
      <c r="AK564" s="51">
        <v>17905270</v>
      </c>
      <c r="AL564" s="51">
        <v>17905270</v>
      </c>
      <c r="AM564" s="51">
        <v>17905270</v>
      </c>
      <c r="AN564" s="51">
        <v>17905270</v>
      </c>
      <c r="AO564" s="51">
        <v>17905270</v>
      </c>
      <c r="AP564" s="51">
        <v>17905270</v>
      </c>
      <c r="AQ564" s="51">
        <v>17905270</v>
      </c>
      <c r="AR564" s="51">
        <v>17905270</v>
      </c>
      <c r="AS564" s="51">
        <v>17905270</v>
      </c>
      <c r="AT564" s="51">
        <v>17905270</v>
      </c>
      <c r="AU564" s="51">
        <v>17905270</v>
      </c>
      <c r="AV564" s="51">
        <v>17905270</v>
      </c>
      <c r="AW564" s="51">
        <v>17905270</v>
      </c>
      <c r="AX564" s="51">
        <v>17905270</v>
      </c>
      <c r="AY564" s="51">
        <v>17905270</v>
      </c>
      <c r="AZ564" s="51">
        <v>17905270</v>
      </c>
      <c r="BA564" s="51">
        <v>17905270</v>
      </c>
      <c r="BB564" s="51">
        <v>17905270</v>
      </c>
      <c r="BC564" s="51">
        <v>17905270</v>
      </c>
      <c r="BD564" s="51">
        <v>17905270</v>
      </c>
      <c r="BE564" s="51">
        <v>17905270</v>
      </c>
      <c r="BF564" s="51">
        <v>17905270</v>
      </c>
      <c r="BG564" s="51">
        <v>17905270</v>
      </c>
      <c r="BH564" s="51">
        <v>17905270</v>
      </c>
      <c r="BI564" s="51">
        <v>17905270</v>
      </c>
      <c r="BJ564" s="51">
        <v>17905270</v>
      </c>
      <c r="BK564" s="51">
        <v>17905270</v>
      </c>
      <c r="BL564" s="51">
        <v>17905270</v>
      </c>
      <c r="BM564" s="51">
        <v>17905270</v>
      </c>
      <c r="BN564" s="51">
        <v>17905270</v>
      </c>
      <c r="BO564" s="51">
        <v>17905270</v>
      </c>
      <c r="BP564" s="51">
        <v>17905270</v>
      </c>
      <c r="BQ564" s="51">
        <v>17905270</v>
      </c>
      <c r="BR564" s="51">
        <v>17905270</v>
      </c>
      <c r="BS564" s="51">
        <v>17905270</v>
      </c>
      <c r="BT564" s="51">
        <v>17905270</v>
      </c>
      <c r="BU564" s="51">
        <v>17905270</v>
      </c>
      <c r="BV564" s="51">
        <v>17905270</v>
      </c>
      <c r="BW564" s="51">
        <v>17905270</v>
      </c>
      <c r="BX564" s="51">
        <v>17905270</v>
      </c>
      <c r="BY564" s="51">
        <v>17905270</v>
      </c>
      <c r="BZ564" s="51">
        <v>17905270</v>
      </c>
      <c r="CA564" s="51">
        <v>17905270</v>
      </c>
      <c r="CB564" s="51">
        <v>17905270</v>
      </c>
      <c r="CC564" s="51">
        <v>17905270</v>
      </c>
      <c r="CD564" s="51">
        <v>17905270</v>
      </c>
      <c r="CE564" s="51">
        <v>17905270</v>
      </c>
      <c r="CF564" s="51">
        <v>17905270</v>
      </c>
      <c r="CG564" s="51">
        <v>17905270</v>
      </c>
      <c r="CH564" s="51">
        <v>17905270</v>
      </c>
      <c r="CI564" s="51">
        <v>17905270</v>
      </c>
      <c r="CJ564" s="51">
        <v>17905270</v>
      </c>
      <c r="CK564" s="51">
        <v>17905270</v>
      </c>
      <c r="CL564" s="51">
        <v>17905270</v>
      </c>
      <c r="CM564" s="51">
        <v>17905270</v>
      </c>
      <c r="CN564" s="51">
        <v>17905270</v>
      </c>
      <c r="CO564" s="51">
        <v>17905270</v>
      </c>
    </row>
    <row r="565" spans="1:93">
      <c r="A565" s="50" t="s">
        <v>1298</v>
      </c>
      <c r="C565" s="51">
        <v>2107359.2200940698</v>
      </c>
      <c r="D565" s="51">
        <v>3579251.6828659298</v>
      </c>
      <c r="E565" s="51">
        <v>5933356.0781239299</v>
      </c>
      <c r="F565" s="51">
        <v>11595207.6157168</v>
      </c>
      <c r="G565" s="51">
        <v>15691885.620887101</v>
      </c>
      <c r="H565" s="51">
        <v>20507886.2164969</v>
      </c>
      <c r="I565" s="51">
        <v>22828301.1560269</v>
      </c>
      <c r="J565" s="51">
        <v>18717510.339514799</v>
      </c>
      <c r="K565" s="51">
        <v>19745037.791331399</v>
      </c>
      <c r="L565" s="51">
        <v>22485560.013841901</v>
      </c>
      <c r="M565" s="51">
        <v>25074511.931277402</v>
      </c>
      <c r="N565" s="51">
        <v>26633439.7256441</v>
      </c>
      <c r="O565" s="51">
        <v>26633439.7256441</v>
      </c>
      <c r="P565" s="51">
        <v>26706157.787768099</v>
      </c>
      <c r="Q565" s="51">
        <v>25575383.195312899</v>
      </c>
      <c r="R565" s="51">
        <v>33500329.8345595</v>
      </c>
      <c r="S565" s="51">
        <v>44427275.155442901</v>
      </c>
      <c r="T565" s="51">
        <v>54346266.027609803</v>
      </c>
      <c r="U565" s="51">
        <v>68852382.160919502</v>
      </c>
      <c r="V565" s="51">
        <v>85127670.608721107</v>
      </c>
      <c r="W565" s="51">
        <v>92749719.574184507</v>
      </c>
      <c r="X565" s="51">
        <v>118523313.239732</v>
      </c>
      <c r="Y565" s="51">
        <v>137459831.05205899</v>
      </c>
      <c r="Z565" s="51">
        <v>147897514.628346</v>
      </c>
      <c r="AA565" s="51">
        <v>181829977.165878</v>
      </c>
      <c r="AB565" s="51">
        <v>181829977.165878</v>
      </c>
      <c r="AC565" s="51">
        <v>81895889.586421102</v>
      </c>
      <c r="AD565" s="51">
        <v>102097460.678673</v>
      </c>
      <c r="AE565" s="51">
        <v>130199850.25478899</v>
      </c>
      <c r="AF565" s="51">
        <v>161468154.69985399</v>
      </c>
      <c r="AG565" s="51">
        <v>192861560.724112</v>
      </c>
      <c r="AH565" s="51">
        <v>224823195.73492199</v>
      </c>
      <c r="AI565" s="51">
        <v>256977930.647856</v>
      </c>
      <c r="AJ565" s="51">
        <v>289734268.97670603</v>
      </c>
      <c r="AK565" s="51">
        <v>321504783.774014</v>
      </c>
      <c r="AL565" s="51">
        <v>352894041.01424199</v>
      </c>
      <c r="AM565" s="51">
        <v>383967759.23487997</v>
      </c>
      <c r="AN565" s="51">
        <v>239586584.100622</v>
      </c>
      <c r="AO565" s="51">
        <v>239586584.100622</v>
      </c>
      <c r="AP565" s="51">
        <v>279116538.12447798</v>
      </c>
      <c r="AQ565" s="51">
        <v>318575034.57867599</v>
      </c>
      <c r="AR565" s="51">
        <v>357753305.25038999</v>
      </c>
      <c r="AS565" s="51">
        <v>396790369.89797997</v>
      </c>
      <c r="AT565" s="51">
        <v>435987748.20470798</v>
      </c>
      <c r="AU565" s="51">
        <v>474757617.30593598</v>
      </c>
      <c r="AV565" s="51">
        <v>513585985.50546199</v>
      </c>
      <c r="AW565" s="51">
        <v>552761471.44993603</v>
      </c>
      <c r="AX565" s="51">
        <v>591833795.29174197</v>
      </c>
      <c r="AY565" s="51">
        <v>631011879.16006303</v>
      </c>
      <c r="AZ565" s="51">
        <v>670554039.39441097</v>
      </c>
      <c r="BA565" s="51">
        <v>341006154.669626</v>
      </c>
      <c r="BB565" s="51">
        <v>341006154.669626</v>
      </c>
      <c r="BC565" s="51">
        <v>384385028.592677</v>
      </c>
      <c r="BD565" s="51">
        <v>428794765.489694</v>
      </c>
      <c r="BE565" s="51">
        <v>475294251.45299703</v>
      </c>
      <c r="BF565" s="51">
        <v>520984920.851533</v>
      </c>
      <c r="BG565" s="51">
        <v>566191243.73872697</v>
      </c>
      <c r="BH565" s="51">
        <v>611167948.16089904</v>
      </c>
      <c r="BI565" s="51">
        <v>656225359.98350406</v>
      </c>
      <c r="BJ565" s="51">
        <v>699997690.36821997</v>
      </c>
      <c r="BK565" s="51">
        <v>647791938.38051999</v>
      </c>
      <c r="BL565" s="51">
        <v>692010917.12405503</v>
      </c>
      <c r="BM565" s="51">
        <v>734785581.50511098</v>
      </c>
      <c r="BN565" s="51">
        <v>173963563.11272499</v>
      </c>
      <c r="BO565" s="51">
        <v>173963563.11272499</v>
      </c>
      <c r="BP565" s="51">
        <v>216784542.733383</v>
      </c>
      <c r="BQ565" s="51">
        <v>259604949.08209699</v>
      </c>
      <c r="BR565" s="51">
        <v>302553202.71873099</v>
      </c>
      <c r="BS565" s="51">
        <v>345505297.87144101</v>
      </c>
      <c r="BT565" s="51">
        <v>388460091.49301302</v>
      </c>
      <c r="BU565" s="51">
        <v>431379389.83439898</v>
      </c>
      <c r="BV565" s="51">
        <v>474298760.04641199</v>
      </c>
      <c r="BW565" s="51">
        <v>517219760.54761201</v>
      </c>
      <c r="BX565" s="51">
        <v>560138316.91538596</v>
      </c>
      <c r="BY565" s="51">
        <v>603054253.21071303</v>
      </c>
      <c r="BZ565" s="51">
        <v>645901533.78739297</v>
      </c>
      <c r="CA565" s="51">
        <v>517225200.76792502</v>
      </c>
      <c r="CB565" s="51">
        <v>517225200.76792502</v>
      </c>
      <c r="CC565" s="51">
        <v>557337972.05088699</v>
      </c>
      <c r="CD565" s="51">
        <v>597450197.26152301</v>
      </c>
      <c r="CE565" s="51">
        <v>637686851.85762203</v>
      </c>
      <c r="CF565" s="51">
        <v>677927443.80833399</v>
      </c>
      <c r="CG565" s="51">
        <v>718170766.37582099</v>
      </c>
      <c r="CH565" s="51">
        <v>758377479.56839097</v>
      </c>
      <c r="CI565" s="51">
        <v>798584265.23927903</v>
      </c>
      <c r="CJ565" s="51">
        <v>838792718.89249301</v>
      </c>
      <c r="CK565" s="51">
        <v>878998739.62451696</v>
      </c>
      <c r="CL565" s="51">
        <v>919202200.98055696</v>
      </c>
      <c r="CM565" s="51">
        <v>959340213.46345699</v>
      </c>
      <c r="CN565" s="51">
        <v>999477801.35372603</v>
      </c>
      <c r="CO565" s="51">
        <v>999477801.35372603</v>
      </c>
    </row>
    <row r="566" spans="1:93">
      <c r="A566" s="66"/>
      <c r="C566" s="51">
        <v>-455790.87320662697</v>
      </c>
      <c r="D566" s="51">
        <v>-1909365.98108869</v>
      </c>
      <c r="E566" s="51">
        <v>-4293888.0595749496</v>
      </c>
      <c r="F566" s="51">
        <v>-5788272.3504465399</v>
      </c>
      <c r="G566" s="51">
        <v>-6914890.5009980602</v>
      </c>
      <c r="H566" s="51">
        <v>-10550947.343997501</v>
      </c>
      <c r="I566" s="51">
        <v>-13233164.529275</v>
      </c>
      <c r="J566" s="51">
        <v>-17568548.919604599</v>
      </c>
      <c r="K566" s="51">
        <v>-19767740.635802701</v>
      </c>
      <c r="L566" s="51">
        <v>-20086397.0329744</v>
      </c>
      <c r="M566" s="51">
        <v>-17699063.4250677</v>
      </c>
      <c r="N566" s="51">
        <v>-21120788.672929201</v>
      </c>
      <c r="O566" s="51">
        <v>-21120788.672929201</v>
      </c>
      <c r="P566" s="51">
        <v>-17334832.314057302</v>
      </c>
      <c r="Q566" s="51">
        <v>-21228705.336512499</v>
      </c>
      <c r="R566" s="51">
        <v>-23207858.1102378</v>
      </c>
      <c r="S566" s="51">
        <v>-26930473.907105599</v>
      </c>
      <c r="T566" s="51">
        <v>-32954452.834308799</v>
      </c>
      <c r="U566" s="51">
        <v>-38099859.622310303</v>
      </c>
      <c r="V566" s="51">
        <v>-36203134.0353349</v>
      </c>
      <c r="W566" s="51">
        <v>-41722941.373659499</v>
      </c>
      <c r="X566" s="51">
        <v>-40902592.2335632</v>
      </c>
      <c r="Y566" s="51">
        <v>-29906792.888670102</v>
      </c>
      <c r="Z566" s="51">
        <v>-30780489.379887599</v>
      </c>
      <c r="AA566" s="51">
        <v>-22408267.958821401</v>
      </c>
      <c r="AB566" s="51">
        <v>-22408267.958821401</v>
      </c>
      <c r="AC566" s="51">
        <v>-17905270</v>
      </c>
      <c r="AD566" s="51">
        <v>-17905270</v>
      </c>
      <c r="AE566" s="51">
        <v>-17905270</v>
      </c>
      <c r="AF566" s="51">
        <v>-17905270</v>
      </c>
      <c r="AG566" s="51">
        <v>-17905270</v>
      </c>
      <c r="AH566" s="51">
        <v>-17905270</v>
      </c>
      <c r="AI566" s="51">
        <v>-17905270</v>
      </c>
      <c r="AJ566" s="51">
        <v>-17905270</v>
      </c>
      <c r="AK566" s="51">
        <v>-17905270</v>
      </c>
      <c r="AL566" s="51">
        <v>-17905270</v>
      </c>
      <c r="AM566" s="51">
        <v>-17905270</v>
      </c>
      <c r="AN566" s="51">
        <v>-17905270</v>
      </c>
      <c r="AO566" s="51">
        <v>-17905270</v>
      </c>
      <c r="AP566" s="51">
        <v>-17905270</v>
      </c>
      <c r="AQ566" s="51">
        <v>-17905270</v>
      </c>
      <c r="AR566" s="51">
        <v>-17905270</v>
      </c>
      <c r="AS566" s="51">
        <v>-17905270</v>
      </c>
      <c r="AT566" s="51">
        <v>-17905270</v>
      </c>
      <c r="AU566" s="51">
        <v>-17905270</v>
      </c>
      <c r="AV566" s="51">
        <v>-17905270</v>
      </c>
      <c r="AW566" s="51">
        <v>-17905270</v>
      </c>
      <c r="AX566" s="51">
        <v>-17905270</v>
      </c>
      <c r="AY566" s="51">
        <v>-17905270</v>
      </c>
      <c r="AZ566" s="51">
        <v>-17905270</v>
      </c>
      <c r="BA566" s="51">
        <v>-17905270</v>
      </c>
      <c r="BB566" s="51">
        <v>-17905270</v>
      </c>
      <c r="BC566" s="51">
        <v>-17905270</v>
      </c>
      <c r="BD566" s="51">
        <v>-17905270</v>
      </c>
      <c r="BE566" s="51">
        <v>-17905270</v>
      </c>
      <c r="BF566" s="51">
        <v>-17905270</v>
      </c>
      <c r="BG566" s="51">
        <v>-17905270</v>
      </c>
      <c r="BH566" s="51">
        <v>-17905270</v>
      </c>
      <c r="BI566" s="51">
        <v>-17905270</v>
      </c>
      <c r="BJ566" s="51">
        <v>-17905270</v>
      </c>
      <c r="BK566" s="51">
        <v>-17905270</v>
      </c>
      <c r="BL566" s="51">
        <v>-17905270</v>
      </c>
      <c r="BM566" s="51">
        <v>-17905270</v>
      </c>
      <c r="BN566" s="51">
        <v>-17905270</v>
      </c>
      <c r="BO566" s="51">
        <v>-17905270</v>
      </c>
      <c r="BP566" s="51">
        <v>-17905270</v>
      </c>
      <c r="BQ566" s="51">
        <v>-17905270</v>
      </c>
      <c r="BR566" s="51">
        <v>-17905270</v>
      </c>
      <c r="BS566" s="51">
        <v>-17905270</v>
      </c>
      <c r="BT566" s="51">
        <v>-17905270</v>
      </c>
      <c r="BU566" s="51">
        <v>-17905270</v>
      </c>
      <c r="BV566" s="51">
        <v>-17905270</v>
      </c>
      <c r="BW566" s="51">
        <v>-17905270</v>
      </c>
      <c r="BX566" s="51">
        <v>-17905270</v>
      </c>
      <c r="BY566" s="51">
        <v>-17905270</v>
      </c>
      <c r="BZ566" s="51">
        <v>-17905270</v>
      </c>
      <c r="CA566" s="51">
        <v>-17905270</v>
      </c>
      <c r="CB566" s="51">
        <v>-17905270</v>
      </c>
      <c r="CC566" s="51">
        <v>-17905270</v>
      </c>
      <c r="CD566" s="51">
        <v>-17905270</v>
      </c>
      <c r="CE566" s="51">
        <v>-17905270</v>
      </c>
      <c r="CF566" s="51">
        <v>-17905270</v>
      </c>
      <c r="CG566" s="51">
        <v>-17905270</v>
      </c>
      <c r="CH566" s="51">
        <v>-17905270</v>
      </c>
      <c r="CI566" s="51">
        <v>-17905270</v>
      </c>
      <c r="CJ566" s="51">
        <v>-17905270</v>
      </c>
      <c r="CK566" s="51">
        <v>-17905270</v>
      </c>
      <c r="CL566" s="51">
        <v>-17905270</v>
      </c>
      <c r="CM566" s="51">
        <v>-17905270</v>
      </c>
      <c r="CN566" s="51">
        <v>-17905270</v>
      </c>
      <c r="CO566" s="51">
        <v>-17905270</v>
      </c>
    </row>
    <row r="567" spans="1:93">
      <c r="A567" s="50" t="s">
        <v>1299</v>
      </c>
      <c r="C567" s="51">
        <v>-2107359.2200940698</v>
      </c>
      <c r="D567" s="51">
        <v>-3579251.6828659298</v>
      </c>
      <c r="E567" s="51">
        <v>-5933356.0781239299</v>
      </c>
      <c r="F567" s="51">
        <v>-11595207.6157168</v>
      </c>
      <c r="G567" s="51">
        <v>-15691885.620887101</v>
      </c>
      <c r="H567" s="51">
        <v>-20507886.2164969</v>
      </c>
      <c r="I567" s="51">
        <v>-22828301.1560269</v>
      </c>
      <c r="J567" s="51">
        <v>-18717510.339514799</v>
      </c>
      <c r="K567" s="51">
        <v>-19745037.791331399</v>
      </c>
      <c r="L567" s="51">
        <v>-22485560.013841901</v>
      </c>
      <c r="M567" s="51">
        <v>-25074511.931277402</v>
      </c>
      <c r="N567" s="51">
        <v>-26633439.7256441</v>
      </c>
      <c r="O567" s="51">
        <v>-26633439.7256441</v>
      </c>
      <c r="P567" s="51">
        <v>-26706157.787768099</v>
      </c>
      <c r="Q567" s="51">
        <v>-25575383.195312899</v>
      </c>
      <c r="R567" s="51">
        <v>-33500329.8345595</v>
      </c>
      <c r="S567" s="51">
        <v>-44427275.155442901</v>
      </c>
      <c r="T567" s="51">
        <v>-54346266.027609803</v>
      </c>
      <c r="U567" s="51">
        <v>-68852382.160919502</v>
      </c>
      <c r="V567" s="51">
        <v>-85127670.608721107</v>
      </c>
      <c r="W567" s="51">
        <v>-92749719.574184507</v>
      </c>
      <c r="X567" s="51">
        <v>-118523313.239732</v>
      </c>
      <c r="Y567" s="51">
        <v>-137459831.05205899</v>
      </c>
      <c r="Z567" s="51">
        <v>-147897514.628346</v>
      </c>
      <c r="AA567" s="51">
        <v>-181829977.165878</v>
      </c>
      <c r="AB567" s="51">
        <v>-181829977.165878</v>
      </c>
      <c r="AC567" s="51">
        <v>-81895889.586421102</v>
      </c>
      <c r="AD567" s="51">
        <v>-102097460.678673</v>
      </c>
      <c r="AE567" s="51">
        <v>-130199850.25478899</v>
      </c>
      <c r="AF567" s="51">
        <v>-161468154.69985399</v>
      </c>
      <c r="AG567" s="51">
        <v>-192861560.724112</v>
      </c>
      <c r="AH567" s="51">
        <v>-224823195.73492199</v>
      </c>
      <c r="AI567" s="51">
        <v>-256977930.647856</v>
      </c>
      <c r="AJ567" s="51">
        <v>-289734268.97670603</v>
      </c>
      <c r="AK567" s="51">
        <v>-321504783.774014</v>
      </c>
      <c r="AL567" s="51">
        <v>-352894041.01424199</v>
      </c>
      <c r="AM567" s="51">
        <v>-383967759.23487997</v>
      </c>
      <c r="AN567" s="51">
        <v>-239586584.100622</v>
      </c>
      <c r="AO567" s="51">
        <v>-239586584.100622</v>
      </c>
      <c r="AP567" s="51">
        <v>-279116538.12447798</v>
      </c>
      <c r="AQ567" s="51">
        <v>-318575034.57867599</v>
      </c>
      <c r="AR567" s="51">
        <v>-357753305.25038999</v>
      </c>
      <c r="AS567" s="51">
        <v>-396790369.89797997</v>
      </c>
      <c r="AT567" s="51">
        <v>-435987748.20470798</v>
      </c>
      <c r="AU567" s="51">
        <v>-474757617.30593598</v>
      </c>
      <c r="AV567" s="51">
        <v>-513585985.50546199</v>
      </c>
      <c r="AW567" s="51">
        <v>-552761471.44993603</v>
      </c>
      <c r="AX567" s="51">
        <v>-591833795.29174197</v>
      </c>
      <c r="AY567" s="51">
        <v>-631011879.16006303</v>
      </c>
      <c r="AZ567" s="51">
        <v>-670554039.39441097</v>
      </c>
      <c r="BA567" s="51">
        <v>-341006154.669626</v>
      </c>
      <c r="BB567" s="51">
        <v>-341006154.669626</v>
      </c>
      <c r="BC567" s="51">
        <v>-384385028.592677</v>
      </c>
      <c r="BD567" s="51">
        <v>-428794765.489694</v>
      </c>
      <c r="BE567" s="51">
        <v>-475294251.45299703</v>
      </c>
      <c r="BF567" s="51">
        <v>-520984920.851533</v>
      </c>
      <c r="BG567" s="51">
        <v>-566191243.73872697</v>
      </c>
      <c r="BH567" s="51">
        <v>-611167948.16089904</v>
      </c>
      <c r="BI567" s="51">
        <v>-656225359.98350406</v>
      </c>
      <c r="BJ567" s="51">
        <v>-699997690.36821997</v>
      </c>
      <c r="BK567" s="51">
        <v>-647791938.38051999</v>
      </c>
      <c r="BL567" s="51">
        <v>-692010917.12405503</v>
      </c>
      <c r="BM567" s="51">
        <v>-734785581.50511098</v>
      </c>
      <c r="BN567" s="51">
        <v>-173963563.11272499</v>
      </c>
      <c r="BO567" s="51">
        <v>-173963563.11272499</v>
      </c>
      <c r="BP567" s="51">
        <v>-216784542.733383</v>
      </c>
      <c r="BQ567" s="51">
        <v>-259604949.08209699</v>
      </c>
      <c r="BR567" s="51">
        <v>-302553202.71873099</v>
      </c>
      <c r="BS567" s="51">
        <v>-345505297.87144101</v>
      </c>
      <c r="BT567" s="51">
        <v>-388460091.49301302</v>
      </c>
      <c r="BU567" s="51">
        <v>-431379389.83439898</v>
      </c>
      <c r="BV567" s="51">
        <v>-474298760.04641199</v>
      </c>
      <c r="BW567" s="51">
        <v>-517219760.54761201</v>
      </c>
      <c r="BX567" s="51">
        <v>-560138316.91538596</v>
      </c>
      <c r="BY567" s="51">
        <v>-603054253.21071303</v>
      </c>
      <c r="BZ567" s="51">
        <v>-645901533.78739297</v>
      </c>
      <c r="CA567" s="51">
        <v>-517225200.76792502</v>
      </c>
      <c r="CB567" s="51">
        <v>-517225200.76792502</v>
      </c>
      <c r="CC567" s="51">
        <v>-557337972.05088699</v>
      </c>
      <c r="CD567" s="51">
        <v>-597450197.26152301</v>
      </c>
      <c r="CE567" s="51">
        <v>-637686851.85762203</v>
      </c>
      <c r="CF567" s="51">
        <v>-677927443.80833399</v>
      </c>
      <c r="CG567" s="51">
        <v>-718170766.37582099</v>
      </c>
      <c r="CH567" s="51">
        <v>-758377479.56839097</v>
      </c>
      <c r="CI567" s="51">
        <v>-798584265.23927903</v>
      </c>
      <c r="CJ567" s="51">
        <v>-838792718.89249301</v>
      </c>
      <c r="CK567" s="51">
        <v>-878998739.62451696</v>
      </c>
      <c r="CL567" s="51">
        <v>-919202200.98055696</v>
      </c>
      <c r="CM567" s="51">
        <v>-959340213.46345699</v>
      </c>
      <c r="CN567" s="51">
        <v>-999477801.35372603</v>
      </c>
      <c r="CO567" s="51">
        <v>-999477801.35372603</v>
      </c>
    </row>
    <row r="568" spans="1:93">
      <c r="A568" s="52" t="s">
        <v>1300</v>
      </c>
    </row>
    <row r="569" spans="1:93" outlineLevel="1">
      <c r="A569" s="50" t="s">
        <v>1301</v>
      </c>
      <c r="B569" s="51" t="s">
        <v>777</v>
      </c>
      <c r="AC569" s="51">
        <v>-1991.9503999999999</v>
      </c>
      <c r="AD569" s="51">
        <v>-1991.9507999999901</v>
      </c>
      <c r="AF569" s="51">
        <v>-4.4000000000000003E-3</v>
      </c>
      <c r="AG569" s="51">
        <v>154970.61120000001</v>
      </c>
      <c r="AI569" s="51">
        <v>51651.7455999999</v>
      </c>
      <c r="AJ569" s="51">
        <v>51651.741199999997</v>
      </c>
      <c r="AL569" s="51">
        <v>-4.4000000000000003E-3</v>
      </c>
      <c r="AM569" s="51">
        <v>-8.8000000000000005E-3</v>
      </c>
      <c r="AP569" s="51">
        <v>2.0999999999999999E-3</v>
      </c>
      <c r="AQ569" s="51">
        <v>4.1999999999999997E-3</v>
      </c>
      <c r="AS569" s="51">
        <v>1.1999999999999999E-3</v>
      </c>
      <c r="AT569" s="51">
        <v>4.4999999999999997E-3</v>
      </c>
      <c r="AV569" s="51">
        <v>1.1999999999999999E-3</v>
      </c>
      <c r="AW569" s="51">
        <v>2.3999999999999998E-3</v>
      </c>
      <c r="AY569" s="51">
        <v>1.1999999999999999E-3</v>
      </c>
      <c r="AZ569" s="51">
        <v>4.4999999999999997E-3</v>
      </c>
      <c r="BC569" s="51">
        <v>2491.2958333333299</v>
      </c>
      <c r="BD569" s="51">
        <v>4982.5916666666599</v>
      </c>
      <c r="BF569" s="51">
        <v>2491.2958333333299</v>
      </c>
      <c r="BG569" s="51">
        <v>4982.5916666666599</v>
      </c>
      <c r="BI569" s="51">
        <v>2491.2958333333299</v>
      </c>
      <c r="BJ569" s="51">
        <v>4982.5916666666599</v>
      </c>
      <c r="BL569" s="51">
        <v>2491.2958333333299</v>
      </c>
      <c r="BM569" s="51">
        <v>4982.5916666666599</v>
      </c>
      <c r="BP569" s="51">
        <v>2491.2958333333299</v>
      </c>
      <c r="BQ569" s="51">
        <v>4982.5916666666599</v>
      </c>
      <c r="BS569" s="51">
        <v>2491.2958333333299</v>
      </c>
      <c r="BT569" s="51">
        <v>4982.5916666666599</v>
      </c>
      <c r="BV569" s="51">
        <v>2491.2958333333299</v>
      </c>
      <c r="BW569" s="51">
        <v>4982.5916666666599</v>
      </c>
      <c r="BY569" s="51">
        <v>2491.2958333333299</v>
      </c>
      <c r="BZ569" s="51">
        <v>4982.5916666666599</v>
      </c>
      <c r="CC569" s="51">
        <v>2491.2958333333299</v>
      </c>
      <c r="CD569" s="51">
        <v>4982.5916666666599</v>
      </c>
      <c r="CF569" s="51">
        <v>2491.2958333333299</v>
      </c>
      <c r="CG569" s="51">
        <v>4982.5916666666599</v>
      </c>
      <c r="CI569" s="51">
        <v>2491.2958333333299</v>
      </c>
      <c r="CJ569" s="51">
        <v>4982.5916666666599</v>
      </c>
      <c r="CL569" s="51">
        <v>2491.2958333333299</v>
      </c>
      <c r="CM569" s="51">
        <v>4982.5916666666599</v>
      </c>
    </row>
    <row r="570" spans="1:93">
      <c r="A570" s="50" t="s">
        <v>1302</v>
      </c>
      <c r="C570" s="51">
        <v>10427169.439999999</v>
      </c>
      <c r="D570" s="51">
        <v>10569952.539999999</v>
      </c>
      <c r="E570" s="51">
        <v>10655173.720000001</v>
      </c>
      <c r="F570" s="51">
        <v>10800945.34</v>
      </c>
      <c r="G570" s="51">
        <v>11065199.15</v>
      </c>
      <c r="H570" s="51">
        <v>11255194.859999999</v>
      </c>
      <c r="I570" s="51">
        <v>11483786.109999999</v>
      </c>
      <c r="J570" s="51">
        <v>11831444.08</v>
      </c>
      <c r="K570" s="51">
        <v>12083326.529999999</v>
      </c>
      <c r="L570" s="51">
        <v>12199369.4899999</v>
      </c>
      <c r="M570" s="51">
        <v>12647261.65</v>
      </c>
      <c r="N570" s="51">
        <v>12898674.85</v>
      </c>
      <c r="O570" s="51">
        <v>12898674.85</v>
      </c>
      <c r="P570" s="51">
        <v>0</v>
      </c>
      <c r="Q570" s="51">
        <v>0</v>
      </c>
      <c r="R570" s="51">
        <v>0</v>
      </c>
      <c r="S570" s="51">
        <v>0</v>
      </c>
      <c r="T570" s="51">
        <v>0</v>
      </c>
      <c r="U570" s="51">
        <v>0</v>
      </c>
      <c r="V570" s="51">
        <v>0</v>
      </c>
      <c r="W570" s="51">
        <v>0</v>
      </c>
      <c r="X570" s="51">
        <v>0</v>
      </c>
      <c r="Y570" s="51">
        <v>0</v>
      </c>
      <c r="Z570" s="51">
        <v>0</v>
      </c>
      <c r="AA570" s="51">
        <v>0</v>
      </c>
      <c r="AB570" s="51">
        <v>0</v>
      </c>
      <c r="AC570" s="51">
        <v>-1991.9503999999999</v>
      </c>
      <c r="AD570" s="51">
        <v>-1991.9507999999901</v>
      </c>
      <c r="AE570" s="51">
        <v>0</v>
      </c>
      <c r="AF570" s="51">
        <v>-4.4000000000000003E-3</v>
      </c>
      <c r="AG570" s="51">
        <v>154970.61120000001</v>
      </c>
      <c r="AH570" s="51">
        <v>0</v>
      </c>
      <c r="AI570" s="51">
        <v>51651.7455999999</v>
      </c>
      <c r="AJ570" s="51">
        <v>51651.741199999997</v>
      </c>
      <c r="AK570" s="51">
        <v>0</v>
      </c>
      <c r="AL570" s="51">
        <v>-4.4000000000000003E-3</v>
      </c>
      <c r="AM570" s="51">
        <v>-8.8000000000000005E-3</v>
      </c>
      <c r="AN570" s="51">
        <v>0</v>
      </c>
      <c r="AO570" s="51">
        <v>0</v>
      </c>
      <c r="AP570" s="51">
        <v>2.0999999999999999E-3</v>
      </c>
      <c r="AQ570" s="51">
        <v>4.1999999999999997E-3</v>
      </c>
      <c r="AR570" s="51">
        <v>0</v>
      </c>
      <c r="AS570" s="51">
        <v>1.1999999999999999E-3</v>
      </c>
      <c r="AT570" s="51">
        <v>4.4999999999999997E-3</v>
      </c>
      <c r="AU570" s="51">
        <v>0</v>
      </c>
      <c r="AV570" s="51">
        <v>1.1999999999999999E-3</v>
      </c>
      <c r="AW570" s="51">
        <v>2.3999999999999998E-3</v>
      </c>
      <c r="AX570" s="51">
        <v>0</v>
      </c>
      <c r="AY570" s="51">
        <v>1.1999999999999999E-3</v>
      </c>
      <c r="AZ570" s="51">
        <v>4.4999999999999997E-3</v>
      </c>
      <c r="BA570" s="51">
        <v>0</v>
      </c>
      <c r="BB570" s="51">
        <v>0</v>
      </c>
      <c r="BC570" s="51">
        <v>2491.2958333333299</v>
      </c>
      <c r="BD570" s="51">
        <v>4982.5916666666599</v>
      </c>
      <c r="BE570" s="51">
        <v>0</v>
      </c>
      <c r="BF570" s="51">
        <v>2491.2958333333299</v>
      </c>
      <c r="BG570" s="51">
        <v>4982.5916666666599</v>
      </c>
      <c r="BH570" s="51">
        <v>0</v>
      </c>
      <c r="BI570" s="51">
        <v>2491.2958333333299</v>
      </c>
      <c r="BJ570" s="51">
        <v>4982.5916666666599</v>
      </c>
      <c r="BK570" s="51">
        <v>0</v>
      </c>
      <c r="BL570" s="51">
        <v>2491.2958333333299</v>
      </c>
      <c r="BM570" s="51">
        <v>4982.5916666666599</v>
      </c>
      <c r="BN570" s="51">
        <v>0</v>
      </c>
      <c r="BO570" s="51">
        <v>0</v>
      </c>
      <c r="BP570" s="51">
        <v>2491.2958333333299</v>
      </c>
      <c r="BQ570" s="51">
        <v>4982.5916666666599</v>
      </c>
      <c r="BR570" s="51">
        <v>0</v>
      </c>
      <c r="BS570" s="51">
        <v>2491.2958333333299</v>
      </c>
      <c r="BT570" s="51">
        <v>4982.5916666666599</v>
      </c>
      <c r="BU570" s="51">
        <v>0</v>
      </c>
      <c r="BV570" s="51">
        <v>2491.2958333333299</v>
      </c>
      <c r="BW570" s="51">
        <v>4982.5916666666599</v>
      </c>
      <c r="BX570" s="51">
        <v>0</v>
      </c>
      <c r="BY570" s="51">
        <v>2491.2958333333299</v>
      </c>
      <c r="BZ570" s="51">
        <v>4982.5916666666599</v>
      </c>
      <c r="CA570" s="51">
        <v>0</v>
      </c>
      <c r="CB570" s="51">
        <v>0</v>
      </c>
      <c r="CC570" s="51">
        <v>2491.2958333333299</v>
      </c>
      <c r="CD570" s="51">
        <v>4982.5916666666599</v>
      </c>
      <c r="CE570" s="51">
        <v>0</v>
      </c>
      <c r="CF570" s="51">
        <v>2491.2958333333299</v>
      </c>
      <c r="CG570" s="51">
        <v>4982.5916666666599</v>
      </c>
      <c r="CH570" s="51">
        <v>0</v>
      </c>
      <c r="CI570" s="51">
        <v>2491.2958333333299</v>
      </c>
      <c r="CJ570" s="51">
        <v>4982.5916666666599</v>
      </c>
      <c r="CK570" s="51">
        <v>0</v>
      </c>
      <c r="CL570" s="51">
        <v>2491.2958333333299</v>
      </c>
      <c r="CM570" s="51">
        <v>4982.5916666666599</v>
      </c>
      <c r="CN570" s="51">
        <v>0</v>
      </c>
      <c r="CO570" s="51">
        <v>0</v>
      </c>
    </row>
    <row r="571" spans="1:93">
      <c r="A571" s="50" t="s">
        <v>1303</v>
      </c>
      <c r="C571" s="51">
        <v>0</v>
      </c>
      <c r="D571" s="51">
        <v>0</v>
      </c>
      <c r="E571" s="51">
        <v>0</v>
      </c>
      <c r="F571" s="51">
        <v>0</v>
      </c>
      <c r="G571" s="51">
        <v>0</v>
      </c>
      <c r="H571" s="51">
        <v>0</v>
      </c>
      <c r="I571" s="51">
        <v>0</v>
      </c>
      <c r="J571" s="51">
        <v>0</v>
      </c>
      <c r="K571" s="51">
        <v>0</v>
      </c>
      <c r="L571" s="51">
        <v>0</v>
      </c>
      <c r="M571" s="51">
        <v>0</v>
      </c>
      <c r="N571" s="51">
        <v>0</v>
      </c>
      <c r="O571" s="51">
        <v>0</v>
      </c>
      <c r="P571" s="51">
        <v>0</v>
      </c>
      <c r="Q571" s="51">
        <v>0</v>
      </c>
      <c r="R571" s="51">
        <v>0</v>
      </c>
      <c r="S571" s="51">
        <v>0</v>
      </c>
      <c r="T571" s="51">
        <v>0</v>
      </c>
      <c r="U571" s="51">
        <v>0</v>
      </c>
      <c r="V571" s="51">
        <v>0</v>
      </c>
      <c r="W571" s="51">
        <v>0</v>
      </c>
      <c r="X571" s="51">
        <v>0</v>
      </c>
      <c r="Y571" s="51">
        <v>0</v>
      </c>
      <c r="Z571" s="51">
        <v>0</v>
      </c>
      <c r="AA571" s="51">
        <v>0</v>
      </c>
      <c r="AB571" s="51">
        <v>0</v>
      </c>
      <c r="AC571" s="51">
        <v>0</v>
      </c>
      <c r="AD571" s="51">
        <v>0</v>
      </c>
      <c r="AE571" s="51">
        <v>0</v>
      </c>
      <c r="AF571" s="51">
        <v>0</v>
      </c>
      <c r="AG571" s="51">
        <v>0</v>
      </c>
      <c r="AH571" s="51">
        <v>0</v>
      </c>
      <c r="AI571" s="51">
        <v>0</v>
      </c>
      <c r="AJ571" s="51">
        <v>0</v>
      </c>
      <c r="AK571" s="51">
        <v>0</v>
      </c>
      <c r="AL571" s="51">
        <v>0</v>
      </c>
      <c r="AM571" s="51">
        <v>0</v>
      </c>
      <c r="AN571" s="51">
        <v>0</v>
      </c>
      <c r="AO571" s="51">
        <v>0</v>
      </c>
      <c r="AP571" s="51">
        <v>0</v>
      </c>
      <c r="AQ571" s="51">
        <v>0</v>
      </c>
      <c r="AR571" s="51">
        <v>0</v>
      </c>
      <c r="AS571" s="51">
        <v>0</v>
      </c>
      <c r="AT571" s="51">
        <v>0</v>
      </c>
      <c r="AU571" s="51">
        <v>0</v>
      </c>
      <c r="AV571" s="51">
        <v>0</v>
      </c>
      <c r="AW571" s="51">
        <v>0</v>
      </c>
      <c r="AX571" s="51">
        <v>0</v>
      </c>
      <c r="AY571" s="51">
        <v>0</v>
      </c>
      <c r="AZ571" s="51">
        <v>0</v>
      </c>
      <c r="BA571" s="51">
        <v>0</v>
      </c>
      <c r="BB571" s="51">
        <v>0</v>
      </c>
      <c r="BC571" s="51">
        <v>0</v>
      </c>
      <c r="BD571" s="51">
        <v>0</v>
      </c>
      <c r="BE571" s="51">
        <v>0</v>
      </c>
      <c r="BF571" s="51">
        <v>0</v>
      </c>
      <c r="BG571" s="51">
        <v>0</v>
      </c>
      <c r="BH571" s="51">
        <v>0</v>
      </c>
      <c r="BI571" s="51">
        <v>0</v>
      </c>
      <c r="BJ571" s="51">
        <v>0</v>
      </c>
      <c r="BK571" s="51">
        <v>0</v>
      </c>
      <c r="BL571" s="51">
        <v>0</v>
      </c>
      <c r="BM571" s="51">
        <v>0</v>
      </c>
      <c r="BN571" s="51">
        <v>0</v>
      </c>
      <c r="BO571" s="51">
        <v>0</v>
      </c>
      <c r="BP571" s="51">
        <v>0</v>
      </c>
      <c r="BQ571" s="51">
        <v>0</v>
      </c>
      <c r="BR571" s="51">
        <v>0</v>
      </c>
      <c r="BS571" s="51">
        <v>0</v>
      </c>
      <c r="BT571" s="51">
        <v>0</v>
      </c>
      <c r="BU571" s="51">
        <v>0</v>
      </c>
      <c r="BV571" s="51">
        <v>0</v>
      </c>
      <c r="BW571" s="51">
        <v>0</v>
      </c>
      <c r="BX571" s="51">
        <v>0</v>
      </c>
      <c r="BY571" s="51">
        <v>0</v>
      </c>
      <c r="BZ571" s="51">
        <v>0</v>
      </c>
      <c r="CA571" s="51">
        <v>0</v>
      </c>
      <c r="CB571" s="51">
        <v>0</v>
      </c>
      <c r="CC571" s="51">
        <v>0</v>
      </c>
      <c r="CD571" s="51">
        <v>0</v>
      </c>
      <c r="CE571" s="51">
        <v>0</v>
      </c>
      <c r="CF571" s="51">
        <v>0</v>
      </c>
      <c r="CG571" s="51">
        <v>0</v>
      </c>
      <c r="CH571" s="51">
        <v>0</v>
      </c>
      <c r="CI571" s="51">
        <v>0</v>
      </c>
      <c r="CJ571" s="51">
        <v>0</v>
      </c>
      <c r="CK571" s="51">
        <v>0</v>
      </c>
      <c r="CL571" s="51">
        <v>0</v>
      </c>
      <c r="CM571" s="51">
        <v>0</v>
      </c>
      <c r="CN571" s="51">
        <v>0</v>
      </c>
      <c r="CO571" s="51">
        <v>0</v>
      </c>
    </row>
    <row r="572" spans="1:93">
      <c r="A572" s="50" t="s">
        <v>1304</v>
      </c>
      <c r="C572" s="51">
        <v>2184306.5299999998</v>
      </c>
      <c r="D572" s="51">
        <v>2321388.91</v>
      </c>
      <c r="E572" s="51">
        <v>2846349.82</v>
      </c>
      <c r="F572" s="51">
        <v>3291812.65</v>
      </c>
      <c r="G572" s="51">
        <v>3643804.56</v>
      </c>
      <c r="H572" s="51">
        <v>3774267.46999999</v>
      </c>
      <c r="I572" s="51">
        <v>3785016.8899999899</v>
      </c>
      <c r="J572" s="51">
        <v>3863065.41</v>
      </c>
      <c r="K572" s="51">
        <v>0</v>
      </c>
      <c r="L572" s="51">
        <v>0</v>
      </c>
      <c r="M572" s="51">
        <v>0</v>
      </c>
      <c r="N572" s="51">
        <v>0</v>
      </c>
      <c r="O572" s="51">
        <v>0</v>
      </c>
      <c r="P572" s="51">
        <v>0</v>
      </c>
      <c r="Q572" s="51">
        <v>0</v>
      </c>
      <c r="R572" s="51">
        <v>0</v>
      </c>
      <c r="S572" s="51">
        <v>0</v>
      </c>
      <c r="T572" s="51">
        <v>0</v>
      </c>
      <c r="U572" s="51">
        <v>0</v>
      </c>
      <c r="V572" s="51">
        <v>0</v>
      </c>
      <c r="W572" s="51">
        <v>0</v>
      </c>
      <c r="X572" s="51">
        <v>0</v>
      </c>
      <c r="Y572" s="51">
        <v>0</v>
      </c>
      <c r="Z572" s="51">
        <v>0</v>
      </c>
      <c r="AA572" s="51">
        <v>0</v>
      </c>
      <c r="AB572" s="51">
        <v>0</v>
      </c>
      <c r="AC572" s="51">
        <v>0</v>
      </c>
      <c r="AD572" s="51">
        <v>0</v>
      </c>
      <c r="AE572" s="51">
        <v>0</v>
      </c>
      <c r="AF572" s="51">
        <v>0</v>
      </c>
      <c r="AG572" s="51">
        <v>0</v>
      </c>
      <c r="AH572" s="51">
        <v>0</v>
      </c>
      <c r="AI572" s="51">
        <v>0</v>
      </c>
      <c r="AJ572" s="51">
        <v>0</v>
      </c>
      <c r="AK572" s="51">
        <v>0</v>
      </c>
      <c r="AL572" s="51">
        <v>0</v>
      </c>
      <c r="AM572" s="51">
        <v>0</v>
      </c>
      <c r="AN572" s="51">
        <v>0</v>
      </c>
      <c r="AO572" s="51">
        <v>0</v>
      </c>
      <c r="AP572" s="51">
        <v>0</v>
      </c>
      <c r="AQ572" s="51">
        <v>0</v>
      </c>
      <c r="AR572" s="51">
        <v>0</v>
      </c>
      <c r="AS572" s="51">
        <v>0</v>
      </c>
      <c r="AT572" s="51">
        <v>0</v>
      </c>
      <c r="AU572" s="51">
        <v>0</v>
      </c>
      <c r="AV572" s="51">
        <v>0</v>
      </c>
      <c r="AW572" s="51">
        <v>0</v>
      </c>
      <c r="AX572" s="51">
        <v>0</v>
      </c>
      <c r="AY572" s="51">
        <v>0</v>
      </c>
      <c r="AZ572" s="51">
        <v>0</v>
      </c>
      <c r="BA572" s="51">
        <v>0</v>
      </c>
      <c r="BB572" s="51">
        <v>0</v>
      </c>
      <c r="BC572" s="51">
        <v>0</v>
      </c>
      <c r="BD572" s="51">
        <v>0</v>
      </c>
      <c r="BE572" s="51">
        <v>0</v>
      </c>
      <c r="BF572" s="51">
        <v>0</v>
      </c>
      <c r="BG572" s="51">
        <v>0</v>
      </c>
      <c r="BH572" s="51">
        <v>0</v>
      </c>
      <c r="BI572" s="51">
        <v>0</v>
      </c>
      <c r="BJ572" s="51">
        <v>0</v>
      </c>
      <c r="BK572" s="51">
        <v>0</v>
      </c>
      <c r="BL572" s="51">
        <v>0</v>
      </c>
      <c r="BM572" s="51">
        <v>0</v>
      </c>
      <c r="BN572" s="51">
        <v>0</v>
      </c>
      <c r="BO572" s="51">
        <v>0</v>
      </c>
      <c r="BP572" s="51">
        <v>0</v>
      </c>
      <c r="BQ572" s="51">
        <v>0</v>
      </c>
      <c r="BR572" s="51">
        <v>0</v>
      </c>
      <c r="BS572" s="51">
        <v>0</v>
      </c>
      <c r="BT572" s="51">
        <v>0</v>
      </c>
      <c r="BU572" s="51">
        <v>0</v>
      </c>
      <c r="BV572" s="51">
        <v>0</v>
      </c>
      <c r="BW572" s="51">
        <v>0</v>
      </c>
      <c r="BX572" s="51">
        <v>0</v>
      </c>
      <c r="BY572" s="51">
        <v>0</v>
      </c>
      <c r="BZ572" s="51">
        <v>0</v>
      </c>
      <c r="CA572" s="51">
        <v>0</v>
      </c>
      <c r="CB572" s="51">
        <v>0</v>
      </c>
      <c r="CC572" s="51">
        <v>0</v>
      </c>
      <c r="CD572" s="51">
        <v>0</v>
      </c>
      <c r="CE572" s="51">
        <v>0</v>
      </c>
      <c r="CF572" s="51">
        <v>0</v>
      </c>
      <c r="CG572" s="51">
        <v>0</v>
      </c>
      <c r="CH572" s="51">
        <v>0</v>
      </c>
      <c r="CI572" s="51">
        <v>0</v>
      </c>
      <c r="CJ572" s="51">
        <v>0</v>
      </c>
      <c r="CK572" s="51">
        <v>0</v>
      </c>
      <c r="CL572" s="51">
        <v>0</v>
      </c>
      <c r="CM572" s="51">
        <v>0</v>
      </c>
      <c r="CN572" s="51">
        <v>0</v>
      </c>
      <c r="CO572" s="51">
        <v>0</v>
      </c>
    </row>
    <row r="573" spans="1:93">
      <c r="A573" s="50" t="s">
        <v>1305</v>
      </c>
      <c r="C573" s="51">
        <v>8.7311491370201098E-11</v>
      </c>
      <c r="D573" s="51">
        <v>0</v>
      </c>
      <c r="E573" s="51">
        <v>0</v>
      </c>
      <c r="F573" s="51">
        <v>0</v>
      </c>
      <c r="G573" s="51">
        <v>0</v>
      </c>
      <c r="H573" s="51">
        <v>0</v>
      </c>
      <c r="I573" s="51">
        <v>0</v>
      </c>
      <c r="J573" s="51">
        <v>0</v>
      </c>
      <c r="K573" s="51">
        <v>0</v>
      </c>
      <c r="L573" s="51">
        <v>0</v>
      </c>
      <c r="M573" s="51">
        <v>0</v>
      </c>
      <c r="N573" s="51">
        <v>0</v>
      </c>
      <c r="O573" s="51">
        <v>0</v>
      </c>
      <c r="P573" s="51">
        <v>0</v>
      </c>
      <c r="Q573" s="51">
        <v>0</v>
      </c>
      <c r="R573" s="51">
        <v>0</v>
      </c>
      <c r="S573" s="51">
        <v>0</v>
      </c>
      <c r="T573" s="51">
        <v>0</v>
      </c>
      <c r="U573" s="51">
        <v>0</v>
      </c>
      <c r="V573" s="51">
        <v>0</v>
      </c>
      <c r="W573" s="51">
        <v>0</v>
      </c>
      <c r="X573" s="51">
        <v>0</v>
      </c>
      <c r="Y573" s="51">
        <v>0</v>
      </c>
      <c r="Z573" s="51">
        <v>0</v>
      </c>
      <c r="AA573" s="51">
        <v>0</v>
      </c>
      <c r="AB573" s="51">
        <v>0</v>
      </c>
      <c r="AC573" s="51">
        <v>0</v>
      </c>
      <c r="AD573" s="51">
        <v>0</v>
      </c>
      <c r="AE573" s="51">
        <v>0</v>
      </c>
      <c r="AF573" s="51">
        <v>0</v>
      </c>
      <c r="AG573" s="51">
        <v>0</v>
      </c>
      <c r="AH573" s="51">
        <v>0</v>
      </c>
      <c r="AI573" s="51">
        <v>0</v>
      </c>
      <c r="AJ573" s="51">
        <v>0</v>
      </c>
      <c r="AK573" s="51">
        <v>0</v>
      </c>
      <c r="AL573" s="51">
        <v>0</v>
      </c>
      <c r="AM573" s="51">
        <v>0</v>
      </c>
      <c r="AN573" s="51">
        <v>0</v>
      </c>
      <c r="AO573" s="51">
        <v>0</v>
      </c>
      <c r="AP573" s="51">
        <v>0</v>
      </c>
      <c r="AQ573" s="51">
        <v>0</v>
      </c>
      <c r="AR573" s="51">
        <v>0</v>
      </c>
      <c r="AS573" s="51">
        <v>0</v>
      </c>
      <c r="AT573" s="51">
        <v>0</v>
      </c>
      <c r="AU573" s="51">
        <v>0</v>
      </c>
      <c r="AV573" s="51">
        <v>0</v>
      </c>
      <c r="AW573" s="51">
        <v>0</v>
      </c>
      <c r="AX573" s="51">
        <v>0</v>
      </c>
      <c r="AY573" s="51">
        <v>0</v>
      </c>
      <c r="AZ573" s="51">
        <v>0</v>
      </c>
      <c r="BA573" s="51">
        <v>0</v>
      </c>
      <c r="BB573" s="51">
        <v>0</v>
      </c>
      <c r="BC573" s="51">
        <v>0</v>
      </c>
      <c r="BD573" s="51">
        <v>0</v>
      </c>
      <c r="BE573" s="51">
        <v>0</v>
      </c>
      <c r="BF573" s="51">
        <v>0</v>
      </c>
      <c r="BG573" s="51">
        <v>0</v>
      </c>
      <c r="BH573" s="51">
        <v>0</v>
      </c>
      <c r="BI573" s="51">
        <v>0</v>
      </c>
      <c r="BJ573" s="51">
        <v>0</v>
      </c>
      <c r="BK573" s="51">
        <v>0</v>
      </c>
      <c r="BL573" s="51">
        <v>0</v>
      </c>
      <c r="BM573" s="51">
        <v>0</v>
      </c>
      <c r="BN573" s="51">
        <v>0</v>
      </c>
      <c r="BO573" s="51">
        <v>0</v>
      </c>
      <c r="BP573" s="51">
        <v>0</v>
      </c>
      <c r="BQ573" s="51">
        <v>0</v>
      </c>
      <c r="BR573" s="51">
        <v>0</v>
      </c>
      <c r="BS573" s="51">
        <v>0</v>
      </c>
      <c r="BT573" s="51">
        <v>0</v>
      </c>
      <c r="BU573" s="51">
        <v>0</v>
      </c>
      <c r="BV573" s="51">
        <v>0</v>
      </c>
      <c r="BW573" s="51">
        <v>0</v>
      </c>
      <c r="BX573" s="51">
        <v>0</v>
      </c>
      <c r="BY573" s="51">
        <v>0</v>
      </c>
      <c r="BZ573" s="51">
        <v>0</v>
      </c>
      <c r="CA573" s="51">
        <v>0</v>
      </c>
      <c r="CB573" s="51">
        <v>0</v>
      </c>
      <c r="CC573" s="51">
        <v>0</v>
      </c>
      <c r="CD573" s="51">
        <v>0</v>
      </c>
      <c r="CE573" s="51">
        <v>0</v>
      </c>
      <c r="CF573" s="51">
        <v>0</v>
      </c>
      <c r="CG573" s="51">
        <v>0</v>
      </c>
      <c r="CH573" s="51">
        <v>0</v>
      </c>
      <c r="CI573" s="51">
        <v>0</v>
      </c>
      <c r="CJ573" s="51">
        <v>0</v>
      </c>
      <c r="CK573" s="51">
        <v>0</v>
      </c>
      <c r="CL573" s="51">
        <v>0</v>
      </c>
      <c r="CM573" s="51">
        <v>0</v>
      </c>
      <c r="CN573" s="51">
        <v>0</v>
      </c>
      <c r="CO573" s="51">
        <v>0</v>
      </c>
    </row>
    <row r="574" spans="1:93">
      <c r="A574" s="50" t="s">
        <v>1306</v>
      </c>
      <c r="C574" s="51">
        <v>-12611475.9699999</v>
      </c>
      <c r="D574" s="51">
        <v>-12891341.449999999</v>
      </c>
      <c r="E574" s="51">
        <v>-13501523.539999999</v>
      </c>
      <c r="F574" s="51">
        <v>-14092757.99</v>
      </c>
      <c r="G574" s="51">
        <v>-14709003.710000001</v>
      </c>
      <c r="H574" s="51">
        <v>-15029462.329999899</v>
      </c>
      <c r="I574" s="51">
        <v>-15268803</v>
      </c>
      <c r="J574" s="51">
        <v>-15694509.49</v>
      </c>
      <c r="K574" s="51">
        <v>-12083326.529999999</v>
      </c>
      <c r="L574" s="51">
        <v>-12199369.4899999</v>
      </c>
      <c r="M574" s="51">
        <v>-12647261.65</v>
      </c>
      <c r="N574" s="51">
        <v>-12898674.85</v>
      </c>
      <c r="O574" s="51">
        <v>-12898674.85</v>
      </c>
      <c r="P574" s="51">
        <v>0</v>
      </c>
      <c r="Q574" s="51">
        <v>0</v>
      </c>
      <c r="R574" s="51">
        <v>0</v>
      </c>
      <c r="S574" s="51">
        <v>0</v>
      </c>
      <c r="T574" s="51">
        <v>0</v>
      </c>
      <c r="U574" s="51">
        <v>0</v>
      </c>
      <c r="V574" s="51">
        <v>0</v>
      </c>
      <c r="W574" s="51">
        <v>0</v>
      </c>
      <c r="X574" s="51">
        <v>0</v>
      </c>
      <c r="Y574" s="51">
        <v>0</v>
      </c>
      <c r="Z574" s="51">
        <v>0</v>
      </c>
      <c r="AA574" s="51">
        <v>0</v>
      </c>
      <c r="AB574" s="51">
        <v>0</v>
      </c>
      <c r="AC574" s="51">
        <v>1991.9503999999999</v>
      </c>
      <c r="AD574" s="51">
        <v>1991.9507999999901</v>
      </c>
      <c r="AE574" s="51">
        <v>0</v>
      </c>
      <c r="AF574" s="51">
        <v>4.4000000000000003E-3</v>
      </c>
      <c r="AG574" s="51">
        <v>-154970.61120000001</v>
      </c>
      <c r="AH574" s="51">
        <v>0</v>
      </c>
      <c r="AI574" s="51">
        <v>-51651.7455999999</v>
      </c>
      <c r="AJ574" s="51">
        <v>-51651.741199999997</v>
      </c>
      <c r="AK574" s="51">
        <v>0</v>
      </c>
      <c r="AL574" s="51">
        <v>4.4000000000000003E-3</v>
      </c>
      <c r="AM574" s="51">
        <v>8.8000000000000005E-3</v>
      </c>
      <c r="AN574" s="51">
        <v>0</v>
      </c>
      <c r="AO574" s="51">
        <v>0</v>
      </c>
      <c r="AP574" s="51">
        <v>-2.0999999999999999E-3</v>
      </c>
      <c r="AQ574" s="51">
        <v>-4.1999999999999997E-3</v>
      </c>
      <c r="AR574" s="51">
        <v>0</v>
      </c>
      <c r="AS574" s="51">
        <v>-1.1999999999999999E-3</v>
      </c>
      <c r="AT574" s="51">
        <v>-4.4999999999999997E-3</v>
      </c>
      <c r="AU574" s="51">
        <v>0</v>
      </c>
      <c r="AV574" s="51">
        <v>-1.1999999999999999E-3</v>
      </c>
      <c r="AW574" s="51">
        <v>-2.3999999999999998E-3</v>
      </c>
      <c r="AX574" s="51">
        <v>0</v>
      </c>
      <c r="AY574" s="51">
        <v>-1.1999999999999999E-3</v>
      </c>
      <c r="AZ574" s="51">
        <v>-4.4999999999999997E-3</v>
      </c>
      <c r="BA574" s="51">
        <v>0</v>
      </c>
      <c r="BB574" s="51">
        <v>0</v>
      </c>
      <c r="BC574" s="51">
        <v>-2491.2958333333299</v>
      </c>
      <c r="BD574" s="51">
        <v>-4982.5916666666599</v>
      </c>
      <c r="BE574" s="51">
        <v>0</v>
      </c>
      <c r="BF574" s="51">
        <v>-2491.2958333333299</v>
      </c>
      <c r="BG574" s="51">
        <v>-4982.5916666666599</v>
      </c>
      <c r="BH574" s="51">
        <v>0</v>
      </c>
      <c r="BI574" s="51">
        <v>-2491.2958333333299</v>
      </c>
      <c r="BJ574" s="51">
        <v>-4982.5916666666599</v>
      </c>
      <c r="BK574" s="51">
        <v>0</v>
      </c>
      <c r="BL574" s="51">
        <v>-2491.2958333333299</v>
      </c>
      <c r="BM574" s="51">
        <v>-4982.5916666666599</v>
      </c>
      <c r="BN574" s="51">
        <v>0</v>
      </c>
      <c r="BO574" s="51">
        <v>0</v>
      </c>
      <c r="BP574" s="51">
        <v>-2491.2958333333299</v>
      </c>
      <c r="BQ574" s="51">
        <v>-4982.5916666666599</v>
      </c>
      <c r="BR574" s="51">
        <v>0</v>
      </c>
      <c r="BS574" s="51">
        <v>-2491.2958333333299</v>
      </c>
      <c r="BT574" s="51">
        <v>-4982.5916666666599</v>
      </c>
      <c r="BU574" s="51">
        <v>0</v>
      </c>
      <c r="BV574" s="51">
        <v>-2491.2958333333299</v>
      </c>
      <c r="BW574" s="51">
        <v>-4982.5916666666599</v>
      </c>
      <c r="BX574" s="51">
        <v>0</v>
      </c>
      <c r="BY574" s="51">
        <v>-2491.2958333333299</v>
      </c>
      <c r="BZ574" s="51">
        <v>-4982.5916666666599</v>
      </c>
      <c r="CA574" s="51">
        <v>0</v>
      </c>
      <c r="CB574" s="51">
        <v>0</v>
      </c>
      <c r="CC574" s="51">
        <v>-2491.2958333333299</v>
      </c>
      <c r="CD574" s="51">
        <v>-4982.5916666666599</v>
      </c>
      <c r="CE574" s="51">
        <v>0</v>
      </c>
      <c r="CF574" s="51">
        <v>-2491.2958333333299</v>
      </c>
      <c r="CG574" s="51">
        <v>-4982.5916666666599</v>
      </c>
      <c r="CH574" s="51">
        <v>0</v>
      </c>
      <c r="CI574" s="51">
        <v>-2491.2958333333299</v>
      </c>
      <c r="CJ574" s="51">
        <v>-4982.5916666666599</v>
      </c>
      <c r="CK574" s="51">
        <v>0</v>
      </c>
      <c r="CL574" s="51">
        <v>-2491.2958333333299</v>
      </c>
      <c r="CM574" s="51">
        <v>-4982.5916666666599</v>
      </c>
      <c r="CN574" s="51">
        <v>0</v>
      </c>
      <c r="CO574" s="51">
        <v>0</v>
      </c>
    </row>
    <row r="575" spans="1:93">
      <c r="A575" s="50" t="s">
        <v>1307</v>
      </c>
    </row>
    <row r="576" spans="1:93">
      <c r="A576" s="52" t="s">
        <v>1308</v>
      </c>
      <c r="C576" s="51">
        <v>1296016751.80599</v>
      </c>
      <c r="D576" s="51">
        <v>1333276751.29599</v>
      </c>
      <c r="E576" s="51">
        <v>1208203325.32599</v>
      </c>
      <c r="F576" s="51">
        <v>1273157302.4590001</v>
      </c>
      <c r="G576" s="51">
        <v>1250986246.53899</v>
      </c>
      <c r="H576" s="51">
        <v>1230363407.9289899</v>
      </c>
      <c r="I576" s="51">
        <v>1269747169.8789999</v>
      </c>
      <c r="J576" s="51">
        <v>1184233660.4389999</v>
      </c>
      <c r="K576" s="51">
        <v>1271863581.118</v>
      </c>
      <c r="L576" s="51">
        <v>1230466269.0479901</v>
      </c>
      <c r="M576" s="51">
        <v>1298913436.4619901</v>
      </c>
      <c r="N576" s="51">
        <v>1342705516.5799899</v>
      </c>
      <c r="O576" s="51">
        <v>1342705516.5799899</v>
      </c>
      <c r="P576" s="51">
        <v>1335794229.4299901</v>
      </c>
      <c r="Q576" s="51">
        <v>1364571884.73299</v>
      </c>
      <c r="R576" s="51">
        <v>1425619607.2159901</v>
      </c>
      <c r="S576" s="51">
        <v>1440380244.44099</v>
      </c>
      <c r="T576" s="51">
        <v>1525154014.1389999</v>
      </c>
      <c r="U576" s="51">
        <v>1326719625.132</v>
      </c>
      <c r="V576" s="51">
        <v>1367638505.0469899</v>
      </c>
      <c r="W576" s="51">
        <v>1359424986.7579999</v>
      </c>
      <c r="X576" s="51">
        <v>1444621255.938</v>
      </c>
      <c r="Y576" s="51">
        <v>1590055120.12799</v>
      </c>
      <c r="Z576" s="51">
        <v>1671837861.00299</v>
      </c>
      <c r="AA576" s="51">
        <v>1755787636.62799</v>
      </c>
      <c r="AB576" s="51">
        <v>1755787636.62799</v>
      </c>
      <c r="AC576" s="51">
        <v>1851595816.5369899</v>
      </c>
      <c r="AD576" s="51">
        <v>1903130106.4988301</v>
      </c>
      <c r="AE576" s="51">
        <v>1545190082.7395301</v>
      </c>
      <c r="AF576" s="51">
        <v>1600953261.39345</v>
      </c>
      <c r="AG576" s="51">
        <v>1563462544.7646999</v>
      </c>
      <c r="AH576" s="51">
        <v>1596565764.8884399</v>
      </c>
      <c r="AI576" s="51">
        <v>1699819217.60815</v>
      </c>
      <c r="AJ576" s="51">
        <v>1839729004.09986</v>
      </c>
      <c r="AK576" s="51">
        <v>1908556242.7124901</v>
      </c>
      <c r="AL576" s="51">
        <v>2067845390.8312199</v>
      </c>
      <c r="AM576" s="51">
        <v>2151096055.2639499</v>
      </c>
      <c r="AN576" s="51">
        <v>1666385517.9086299</v>
      </c>
      <c r="AO576" s="51">
        <v>1666385517.9086299</v>
      </c>
      <c r="AP576" s="51">
        <v>1595018926.90218</v>
      </c>
      <c r="AQ576" s="51">
        <v>1572162978.0253601</v>
      </c>
      <c r="AR576" s="51">
        <v>1612151517.4094801</v>
      </c>
      <c r="AS576" s="51">
        <v>1785769231.0551801</v>
      </c>
      <c r="AT576" s="51">
        <v>1922539615.20087</v>
      </c>
      <c r="AU576" s="51">
        <v>1767397218.3060501</v>
      </c>
      <c r="AV576" s="51">
        <v>1922240372.92203</v>
      </c>
      <c r="AW576" s="51">
        <v>2058533640.69524</v>
      </c>
      <c r="AX576" s="51">
        <v>2128226023.83882</v>
      </c>
      <c r="AY576" s="51">
        <v>2133493403.42243</v>
      </c>
      <c r="AZ576" s="51">
        <v>2200713048.6372499</v>
      </c>
      <c r="BA576" s="51">
        <v>1426450356.38604</v>
      </c>
      <c r="BB576" s="51">
        <v>1426450356.38604</v>
      </c>
      <c r="BC576" s="51">
        <v>1541790016.6739399</v>
      </c>
      <c r="BD576" s="51">
        <v>1719024343.3213899</v>
      </c>
      <c r="BE576" s="51">
        <v>1606842189.2441001</v>
      </c>
      <c r="BF576" s="51">
        <v>1736885661.95574</v>
      </c>
      <c r="BG576" s="51">
        <v>1895324509.6830299</v>
      </c>
      <c r="BH576" s="51">
        <v>1905850503.40588</v>
      </c>
      <c r="BI576" s="51">
        <v>2075826972.11063</v>
      </c>
      <c r="BJ576" s="51">
        <v>2240844142.0337501</v>
      </c>
      <c r="BK576" s="51">
        <v>2167804441.2455201</v>
      </c>
      <c r="BL576" s="51">
        <v>2343406166.7080998</v>
      </c>
      <c r="BM576" s="51">
        <v>2515179501.9773102</v>
      </c>
      <c r="BN576" s="51">
        <v>1085008491.99371</v>
      </c>
      <c r="BO576" s="51">
        <v>1085008491.99371</v>
      </c>
      <c r="BP576" s="51">
        <v>1215023737.2665</v>
      </c>
      <c r="BQ576" s="51">
        <v>1365090266.0783401</v>
      </c>
      <c r="BR576" s="51">
        <v>1447727947.4793401</v>
      </c>
      <c r="BS576" s="51">
        <v>1600232838.04374</v>
      </c>
      <c r="BT576" s="51">
        <v>1702564931.2879</v>
      </c>
      <c r="BU576" s="51">
        <v>1381467016.1496799</v>
      </c>
      <c r="BV576" s="51">
        <v>1387434944.5945499</v>
      </c>
      <c r="BW576" s="51">
        <v>1527878897.0076599</v>
      </c>
      <c r="BX576" s="51">
        <v>1599977219.29073</v>
      </c>
      <c r="BY576" s="51">
        <v>1743890028.38183</v>
      </c>
      <c r="BZ576" s="51">
        <v>1880143830.16012</v>
      </c>
      <c r="CA576" s="51">
        <v>1530312336.3140199</v>
      </c>
      <c r="CB576" s="51">
        <v>1530312336.3140199</v>
      </c>
      <c r="CC576" s="51">
        <v>1677595038.23909</v>
      </c>
      <c r="CD576" s="51">
        <v>1826001851.1295199</v>
      </c>
      <c r="CE576" s="51">
        <v>1808931068.95976</v>
      </c>
      <c r="CF576" s="51">
        <v>1950657852.5839601</v>
      </c>
      <c r="CG576" s="51">
        <v>2075307034.7296</v>
      </c>
      <c r="CH576" s="51">
        <v>1753520726.70947</v>
      </c>
      <c r="CI576" s="51">
        <v>1730714361.51127</v>
      </c>
      <c r="CJ576" s="51">
        <v>1875779864.69259</v>
      </c>
      <c r="CK576" s="51">
        <v>1925722556.82463</v>
      </c>
      <c r="CL576" s="51">
        <v>2013391412.06305</v>
      </c>
      <c r="CM576" s="51">
        <v>2151253696.55515</v>
      </c>
      <c r="CN576" s="51">
        <v>1917775450.36777</v>
      </c>
      <c r="CO576" s="51">
        <v>1917775450.36777</v>
      </c>
    </row>
    <row r="577" spans="1:93">
      <c r="A577" s="52" t="s">
        <v>1309</v>
      </c>
    </row>
    <row r="578" spans="1:93">
      <c r="A578" s="50" t="s">
        <v>1310</v>
      </c>
      <c r="C578" s="51">
        <v>292268.53000000003</v>
      </c>
      <c r="D578" s="51">
        <v>298259.33</v>
      </c>
      <c r="E578" s="51">
        <v>301127.67</v>
      </c>
      <c r="F578" s="51">
        <v>-68.05</v>
      </c>
      <c r="G578" s="51">
        <v>-68.05</v>
      </c>
      <c r="H578" s="51">
        <v>-303.07</v>
      </c>
      <c r="I578" s="51">
        <v>-1060992.73</v>
      </c>
      <c r="J578" s="51">
        <v>-1271554.8</v>
      </c>
      <c r="K578" s="51">
        <v>207852.27</v>
      </c>
      <c r="L578" s="51">
        <v>207852.27</v>
      </c>
      <c r="M578" s="51">
        <v>207852.27</v>
      </c>
      <c r="N578" s="51">
        <v>207852.27</v>
      </c>
      <c r="O578" s="51">
        <v>207852.27</v>
      </c>
      <c r="P578" s="51">
        <v>207852.27</v>
      </c>
      <c r="Q578" s="51">
        <v>207852.27</v>
      </c>
      <c r="R578" s="51">
        <v>207852.27</v>
      </c>
      <c r="S578" s="51">
        <v>207852.27</v>
      </c>
      <c r="T578" s="51">
        <v>210562.07</v>
      </c>
      <c r="U578" s="51">
        <v>210562.07</v>
      </c>
      <c r="V578" s="51">
        <v>210562.07</v>
      </c>
      <c r="W578" s="51">
        <v>210562.07</v>
      </c>
      <c r="X578" s="51">
        <v>210562.07</v>
      </c>
      <c r="Y578" s="51">
        <v>0</v>
      </c>
      <c r="Z578" s="51">
        <v>210562.07</v>
      </c>
      <c r="AA578" s="51">
        <v>459776.89</v>
      </c>
      <c r="AB578" s="51">
        <v>459776.89</v>
      </c>
      <c r="AC578" s="51">
        <v>459776.89</v>
      </c>
      <c r="AD578" s="51">
        <v>459776.89</v>
      </c>
      <c r="AE578" s="51">
        <v>459776.89</v>
      </c>
      <c r="AF578" s="51">
        <v>459776.89</v>
      </c>
      <c r="AG578" s="51">
        <v>459776.89</v>
      </c>
      <c r="AH578" s="51">
        <v>459776.89</v>
      </c>
      <c r="AI578" s="51">
        <v>459776.89</v>
      </c>
      <c r="AJ578" s="51">
        <v>459776.89</v>
      </c>
      <c r="AK578" s="51">
        <v>459776.89</v>
      </c>
      <c r="AL578" s="51">
        <v>459776.89</v>
      </c>
      <c r="AM578" s="51">
        <v>459776.89</v>
      </c>
      <c r="AN578" s="51">
        <v>459776.89</v>
      </c>
      <c r="AO578" s="51">
        <v>459776.89</v>
      </c>
      <c r="AP578" s="51">
        <v>459776.89</v>
      </c>
      <c r="AQ578" s="51">
        <v>459776.89</v>
      </c>
      <c r="AR578" s="51">
        <v>459776.89</v>
      </c>
      <c r="AS578" s="51">
        <v>459776.89</v>
      </c>
      <c r="AT578" s="51">
        <v>459776.89</v>
      </c>
      <c r="AU578" s="51">
        <v>459776.89</v>
      </c>
      <c r="AV578" s="51">
        <v>459776.89</v>
      </c>
      <c r="AW578" s="51">
        <v>459776.89</v>
      </c>
      <c r="AX578" s="51">
        <v>459776.89</v>
      </c>
      <c r="AY578" s="51">
        <v>459776.89</v>
      </c>
      <c r="AZ578" s="51">
        <v>459776.89</v>
      </c>
      <c r="BA578" s="51">
        <v>459776.89</v>
      </c>
      <c r="BB578" s="51">
        <v>459776.89</v>
      </c>
      <c r="BC578" s="51">
        <v>459776.89</v>
      </c>
      <c r="BD578" s="51">
        <v>459776.89</v>
      </c>
      <c r="BE578" s="51">
        <v>459776.89</v>
      </c>
      <c r="BF578" s="51">
        <v>459776.89</v>
      </c>
      <c r="BG578" s="51">
        <v>459776.89</v>
      </c>
      <c r="BH578" s="51">
        <v>459776.89</v>
      </c>
      <c r="BI578" s="51">
        <v>459776.89</v>
      </c>
      <c r="BJ578" s="51">
        <v>459776.89</v>
      </c>
      <c r="BK578" s="51">
        <v>459776.89</v>
      </c>
      <c r="BL578" s="51">
        <v>459776.89</v>
      </c>
      <c r="BM578" s="51">
        <v>459776.89</v>
      </c>
      <c r="BN578" s="51">
        <v>459776.89</v>
      </c>
      <c r="BO578" s="51">
        <v>459776.89</v>
      </c>
      <c r="BP578" s="51">
        <v>459776.89</v>
      </c>
      <c r="BQ578" s="51">
        <v>459776.89</v>
      </c>
      <c r="BR578" s="51">
        <v>459776.89</v>
      </c>
      <c r="BS578" s="51">
        <v>459776.89</v>
      </c>
      <c r="BT578" s="51">
        <v>459776.89</v>
      </c>
      <c r="BU578" s="51">
        <v>459776.89</v>
      </c>
      <c r="BV578" s="51">
        <v>459776.89</v>
      </c>
      <c r="BW578" s="51">
        <v>459776.89</v>
      </c>
      <c r="BX578" s="51">
        <v>459776.89</v>
      </c>
      <c r="BY578" s="51">
        <v>459776.89</v>
      </c>
      <c r="BZ578" s="51">
        <v>459776.89</v>
      </c>
      <c r="CA578" s="51">
        <v>459776.89</v>
      </c>
      <c r="CB578" s="51">
        <v>459776.89</v>
      </c>
      <c r="CC578" s="51">
        <v>459776.89</v>
      </c>
      <c r="CD578" s="51">
        <v>459776.89</v>
      </c>
      <c r="CE578" s="51">
        <v>459776.89</v>
      </c>
      <c r="CF578" s="51">
        <v>459776.89</v>
      </c>
      <c r="CG578" s="51">
        <v>459776.89</v>
      </c>
      <c r="CH578" s="51">
        <v>459776.89</v>
      </c>
      <c r="CI578" s="51">
        <v>459776.89</v>
      </c>
      <c r="CJ578" s="51">
        <v>459776.89</v>
      </c>
      <c r="CK578" s="51">
        <v>459776.89</v>
      </c>
      <c r="CL578" s="51">
        <v>459776.89</v>
      </c>
      <c r="CM578" s="51">
        <v>459776.89</v>
      </c>
      <c r="CN578" s="51">
        <v>459776.89</v>
      </c>
      <c r="CO578" s="51">
        <v>459776.89</v>
      </c>
    </row>
    <row r="579" spans="1:93">
      <c r="A579" s="50" t="s">
        <v>1311</v>
      </c>
      <c r="C579" s="51">
        <v>2481579.48</v>
      </c>
      <c r="D579" s="51">
        <v>2481579.48</v>
      </c>
      <c r="E579" s="51">
        <v>2481579.48</v>
      </c>
      <c r="F579" s="51">
        <v>2170415.29</v>
      </c>
      <c r="G579" s="51">
        <v>2174386.15</v>
      </c>
      <c r="H579" s="51">
        <v>2179440.7599999998</v>
      </c>
      <c r="I579" s="51">
        <v>2179440.7599999998</v>
      </c>
      <c r="J579" s="51">
        <v>2179440.7599999998</v>
      </c>
      <c r="K579" s="51">
        <v>1961699.94</v>
      </c>
      <c r="L579" s="51">
        <v>507737.52999999898</v>
      </c>
      <c r="M579" s="51">
        <v>278986.53000000003</v>
      </c>
      <c r="N579" s="51">
        <v>278986.53000000003</v>
      </c>
      <c r="O579" s="51">
        <v>278986.53000000003</v>
      </c>
      <c r="P579" s="51">
        <v>278986.53000000003</v>
      </c>
      <c r="Q579" s="51">
        <v>278986.53000000003</v>
      </c>
      <c r="R579" s="51">
        <v>278986.53000000003</v>
      </c>
      <c r="S579" s="51">
        <v>278986.53000000003</v>
      </c>
      <c r="T579" s="51">
        <v>278986.53000000003</v>
      </c>
      <c r="U579" s="51">
        <v>278986.53000000003</v>
      </c>
      <c r="V579" s="51">
        <v>278986.53000000003</v>
      </c>
      <c r="W579" s="51">
        <v>278986.53000000003</v>
      </c>
      <c r="X579" s="51">
        <v>278986.53000000003</v>
      </c>
      <c r="Y579" s="51">
        <v>489548.6</v>
      </c>
      <c r="Z579" s="51">
        <v>278986.53000000003</v>
      </c>
      <c r="AA579" s="51">
        <v>278986.53000000003</v>
      </c>
      <c r="AB579" s="51">
        <v>278986.53000000003</v>
      </c>
      <c r="AC579" s="51">
        <v>278986.53000000003</v>
      </c>
      <c r="AD579" s="51">
        <v>278986.53000000003</v>
      </c>
      <c r="AE579" s="51">
        <v>278986.53000000003</v>
      </c>
      <c r="AF579" s="51">
        <v>278986.53000000003</v>
      </c>
      <c r="AG579" s="51">
        <v>278986.53000000003</v>
      </c>
      <c r="AH579" s="51">
        <v>278986.53000000003</v>
      </c>
      <c r="AI579" s="51">
        <v>278986.53000000003</v>
      </c>
      <c r="AJ579" s="51">
        <v>278986.53000000003</v>
      </c>
      <c r="AK579" s="51">
        <v>278986.53000000003</v>
      </c>
      <c r="AL579" s="51">
        <v>278986.53000000003</v>
      </c>
      <c r="AM579" s="51">
        <v>278986.53000000003</v>
      </c>
      <c r="AN579" s="51">
        <v>278986.53000000003</v>
      </c>
      <c r="AO579" s="51">
        <v>278986.53000000003</v>
      </c>
      <c r="AP579" s="51">
        <v>278986.53000000003</v>
      </c>
      <c r="AQ579" s="51">
        <v>278986.53000000003</v>
      </c>
      <c r="AR579" s="51">
        <v>278986.53000000003</v>
      </c>
      <c r="AS579" s="51">
        <v>278986.53000000003</v>
      </c>
      <c r="AT579" s="51">
        <v>278986.53000000003</v>
      </c>
      <c r="AU579" s="51">
        <v>278986.53000000003</v>
      </c>
      <c r="AV579" s="51">
        <v>278986.53000000003</v>
      </c>
      <c r="AW579" s="51">
        <v>278986.53000000003</v>
      </c>
      <c r="AX579" s="51">
        <v>278986.53000000003</v>
      </c>
      <c r="AY579" s="51">
        <v>278986.53000000003</v>
      </c>
      <c r="AZ579" s="51">
        <v>278986.53000000003</v>
      </c>
      <c r="BA579" s="51">
        <v>278986.53000000003</v>
      </c>
      <c r="BB579" s="51">
        <v>278986.53000000003</v>
      </c>
      <c r="BC579" s="51">
        <v>278986.53000000003</v>
      </c>
      <c r="BD579" s="51">
        <v>278986.53000000003</v>
      </c>
      <c r="BE579" s="51">
        <v>278986.53000000003</v>
      </c>
      <c r="BF579" s="51">
        <v>278986.53000000003</v>
      </c>
      <c r="BG579" s="51">
        <v>278986.53000000003</v>
      </c>
      <c r="BH579" s="51">
        <v>278986.53000000003</v>
      </c>
      <c r="BI579" s="51">
        <v>278986.53000000003</v>
      </c>
      <c r="BJ579" s="51">
        <v>278986.53000000003</v>
      </c>
      <c r="BK579" s="51">
        <v>278986.53000000003</v>
      </c>
      <c r="BL579" s="51">
        <v>278986.53000000003</v>
      </c>
      <c r="BM579" s="51">
        <v>278986.53000000003</v>
      </c>
      <c r="BN579" s="51">
        <v>278986.53000000003</v>
      </c>
      <c r="BO579" s="51">
        <v>278986.53000000003</v>
      </c>
      <c r="BP579" s="51">
        <v>278986.53000000003</v>
      </c>
      <c r="BQ579" s="51">
        <v>278986.53000000003</v>
      </c>
      <c r="BR579" s="51">
        <v>278986.53000000003</v>
      </c>
      <c r="BS579" s="51">
        <v>278986.53000000003</v>
      </c>
      <c r="BT579" s="51">
        <v>278986.53000000003</v>
      </c>
      <c r="BU579" s="51">
        <v>278986.53000000003</v>
      </c>
      <c r="BV579" s="51">
        <v>278986.53000000003</v>
      </c>
      <c r="BW579" s="51">
        <v>278986.53000000003</v>
      </c>
      <c r="BX579" s="51">
        <v>278986.53000000003</v>
      </c>
      <c r="BY579" s="51">
        <v>278986.53000000003</v>
      </c>
      <c r="BZ579" s="51">
        <v>278986.53000000003</v>
      </c>
      <c r="CA579" s="51">
        <v>278986.53000000003</v>
      </c>
      <c r="CB579" s="51">
        <v>278986.53000000003</v>
      </c>
      <c r="CC579" s="51">
        <v>278986.53000000003</v>
      </c>
      <c r="CD579" s="51">
        <v>278986.53000000003</v>
      </c>
      <c r="CE579" s="51">
        <v>278986.53000000003</v>
      </c>
      <c r="CF579" s="51">
        <v>278986.53000000003</v>
      </c>
      <c r="CG579" s="51">
        <v>278986.53000000003</v>
      </c>
      <c r="CH579" s="51">
        <v>278986.53000000003</v>
      </c>
      <c r="CI579" s="51">
        <v>278986.53000000003</v>
      </c>
      <c r="CJ579" s="51">
        <v>278986.53000000003</v>
      </c>
      <c r="CK579" s="51">
        <v>278986.53000000003</v>
      </c>
      <c r="CL579" s="51">
        <v>278986.53000000003</v>
      </c>
      <c r="CM579" s="51">
        <v>278986.53000000003</v>
      </c>
      <c r="CN579" s="51">
        <v>278986.53000000003</v>
      </c>
      <c r="CO579" s="51">
        <v>278986.53000000003</v>
      </c>
    </row>
    <row r="580" spans="1:93">
      <c r="A580" s="52" t="s">
        <v>1312</v>
      </c>
      <c r="C580" s="51">
        <v>2773848.01</v>
      </c>
      <c r="D580" s="51">
        <v>2779838.8099999898</v>
      </c>
      <c r="E580" s="51">
        <v>2782707.15</v>
      </c>
      <c r="F580" s="51">
        <v>2170347.2400000002</v>
      </c>
      <c r="G580" s="51">
        <v>2174318.1</v>
      </c>
      <c r="H580" s="51">
        <v>2179137.69</v>
      </c>
      <c r="I580" s="51">
        <v>1118448.03</v>
      </c>
      <c r="J580" s="51">
        <v>907885.96</v>
      </c>
      <c r="K580" s="51">
        <v>2169552.21</v>
      </c>
      <c r="L580" s="51">
        <v>715589.799999999</v>
      </c>
      <c r="M580" s="51">
        <v>486838.8</v>
      </c>
      <c r="N580" s="51">
        <v>486838.8</v>
      </c>
      <c r="O580" s="51">
        <v>486838.8</v>
      </c>
      <c r="P580" s="51">
        <v>486838.8</v>
      </c>
      <c r="Q580" s="51">
        <v>486838.8</v>
      </c>
      <c r="R580" s="51">
        <v>486838.8</v>
      </c>
      <c r="S580" s="51">
        <v>486838.8</v>
      </c>
      <c r="T580" s="51">
        <v>489548.6</v>
      </c>
      <c r="U580" s="51">
        <v>489548.6</v>
      </c>
      <c r="V580" s="51">
        <v>489548.6</v>
      </c>
      <c r="W580" s="51">
        <v>489548.6</v>
      </c>
      <c r="X580" s="51">
        <v>489548.6</v>
      </c>
      <c r="Y580" s="51">
        <v>489548.6</v>
      </c>
      <c r="Z580" s="51">
        <v>489548.6</v>
      </c>
      <c r="AA580" s="51">
        <v>738763.42</v>
      </c>
      <c r="AB580" s="51">
        <v>738763.42</v>
      </c>
      <c r="AC580" s="51">
        <v>738763.42</v>
      </c>
      <c r="AD580" s="51">
        <v>738763.42</v>
      </c>
      <c r="AE580" s="51">
        <v>738763.42</v>
      </c>
      <c r="AF580" s="51">
        <v>738763.42</v>
      </c>
      <c r="AG580" s="51">
        <v>738763.42</v>
      </c>
      <c r="AH580" s="51">
        <v>738763.42</v>
      </c>
      <c r="AI580" s="51">
        <v>738763.42</v>
      </c>
      <c r="AJ580" s="51">
        <v>738763.42</v>
      </c>
      <c r="AK580" s="51">
        <v>738763.42</v>
      </c>
      <c r="AL580" s="51">
        <v>738763.42</v>
      </c>
      <c r="AM580" s="51">
        <v>738763.42</v>
      </c>
      <c r="AN580" s="51">
        <v>738763.42</v>
      </c>
      <c r="AO580" s="51">
        <v>738763.42</v>
      </c>
      <c r="AP580" s="51">
        <v>738763.42</v>
      </c>
      <c r="AQ580" s="51">
        <v>738763.42</v>
      </c>
      <c r="AR580" s="51">
        <v>738763.42</v>
      </c>
      <c r="AS580" s="51">
        <v>738763.42</v>
      </c>
      <c r="AT580" s="51">
        <v>738763.42</v>
      </c>
      <c r="AU580" s="51">
        <v>738763.42</v>
      </c>
      <c r="AV580" s="51">
        <v>738763.42</v>
      </c>
      <c r="AW580" s="51">
        <v>738763.42</v>
      </c>
      <c r="AX580" s="51">
        <v>738763.42</v>
      </c>
      <c r="AY580" s="51">
        <v>738763.42</v>
      </c>
      <c r="AZ580" s="51">
        <v>738763.42</v>
      </c>
      <c r="BA580" s="51">
        <v>738763.42</v>
      </c>
      <c r="BB580" s="51">
        <v>738763.42</v>
      </c>
      <c r="BC580" s="51">
        <v>738763.42</v>
      </c>
      <c r="BD580" s="51">
        <v>738763.42</v>
      </c>
      <c r="BE580" s="51">
        <v>738763.42</v>
      </c>
      <c r="BF580" s="51">
        <v>738763.42</v>
      </c>
      <c r="BG580" s="51">
        <v>738763.42</v>
      </c>
      <c r="BH580" s="51">
        <v>738763.42</v>
      </c>
      <c r="BI580" s="51">
        <v>738763.42</v>
      </c>
      <c r="BJ580" s="51">
        <v>738763.42</v>
      </c>
      <c r="BK580" s="51">
        <v>738763.42</v>
      </c>
      <c r="BL580" s="51">
        <v>738763.42</v>
      </c>
      <c r="BM580" s="51">
        <v>738763.42</v>
      </c>
      <c r="BN580" s="51">
        <v>738763.42</v>
      </c>
      <c r="BO580" s="51">
        <v>738763.42</v>
      </c>
      <c r="BP580" s="51">
        <v>738763.42</v>
      </c>
      <c r="BQ580" s="51">
        <v>738763.42</v>
      </c>
      <c r="BR580" s="51">
        <v>738763.42</v>
      </c>
      <c r="BS580" s="51">
        <v>738763.42</v>
      </c>
      <c r="BT580" s="51">
        <v>738763.42</v>
      </c>
      <c r="BU580" s="51">
        <v>738763.42</v>
      </c>
      <c r="BV580" s="51">
        <v>738763.42</v>
      </c>
      <c r="BW580" s="51">
        <v>738763.42</v>
      </c>
      <c r="BX580" s="51">
        <v>738763.42</v>
      </c>
      <c r="BY580" s="51">
        <v>738763.42</v>
      </c>
      <c r="BZ580" s="51">
        <v>738763.42</v>
      </c>
      <c r="CA580" s="51">
        <v>738763.42</v>
      </c>
      <c r="CB580" s="51">
        <v>738763.42</v>
      </c>
      <c r="CC580" s="51">
        <v>738763.42</v>
      </c>
      <c r="CD580" s="51">
        <v>738763.42</v>
      </c>
      <c r="CE580" s="51">
        <v>738763.42</v>
      </c>
      <c r="CF580" s="51">
        <v>738763.42</v>
      </c>
      <c r="CG580" s="51">
        <v>738763.42</v>
      </c>
      <c r="CH580" s="51">
        <v>738763.42</v>
      </c>
      <c r="CI580" s="51">
        <v>738763.42</v>
      </c>
      <c r="CJ580" s="51">
        <v>738763.42</v>
      </c>
      <c r="CK580" s="51">
        <v>738763.42</v>
      </c>
      <c r="CL580" s="51">
        <v>738763.42</v>
      </c>
      <c r="CM580" s="51">
        <v>738763.42</v>
      </c>
      <c r="CN580" s="51">
        <v>738763.42</v>
      </c>
      <c r="CO580" s="51">
        <v>738763.42</v>
      </c>
    </row>
    <row r="581" spans="1:93">
      <c r="A581" s="50" t="s">
        <v>1313</v>
      </c>
    </row>
    <row r="582" spans="1:93">
      <c r="A582" s="50" t="s">
        <v>1314</v>
      </c>
      <c r="C582" s="51">
        <v>1298790599.81599</v>
      </c>
      <c r="D582" s="51">
        <v>1336056590.1059899</v>
      </c>
      <c r="E582" s="51">
        <v>1210986032.4759901</v>
      </c>
      <c r="F582" s="51">
        <v>1275327649.6989999</v>
      </c>
      <c r="G582" s="51">
        <v>1253160564.6389899</v>
      </c>
      <c r="H582" s="51">
        <v>1232542545.6189899</v>
      </c>
      <c r="I582" s="51">
        <v>1270865617.9089999</v>
      </c>
      <c r="J582" s="51">
        <v>1185141546.3989999</v>
      </c>
      <c r="K582" s="51">
        <v>1274033133.3280001</v>
      </c>
      <c r="L582" s="51">
        <v>1231181858.84799</v>
      </c>
      <c r="M582" s="51">
        <v>1299400275.2619901</v>
      </c>
      <c r="N582" s="51">
        <v>1343192355.3799901</v>
      </c>
      <c r="O582" s="51">
        <v>1343192355.3799901</v>
      </c>
      <c r="P582" s="51">
        <v>1336281068.22999</v>
      </c>
      <c r="Q582" s="51">
        <v>1365058723.53299</v>
      </c>
      <c r="R582" s="51">
        <v>1426106446.01599</v>
      </c>
      <c r="S582" s="51">
        <v>1440867083.2409999</v>
      </c>
      <c r="T582" s="51">
        <v>1525643562.7390001</v>
      </c>
      <c r="U582" s="51">
        <v>1327209173.7320001</v>
      </c>
      <c r="V582" s="51">
        <v>1368128053.6469901</v>
      </c>
      <c r="W582" s="51">
        <v>1359914535.358</v>
      </c>
      <c r="X582" s="51">
        <v>1445110804.5380001</v>
      </c>
      <c r="Y582" s="51">
        <v>1590544668.7279899</v>
      </c>
      <c r="Z582" s="51">
        <v>1672327409.6029899</v>
      </c>
      <c r="AA582" s="51">
        <v>1756526400.0479901</v>
      </c>
      <c r="AB582" s="51">
        <v>1756526400.0479901</v>
      </c>
      <c r="AC582" s="51">
        <v>1852334579.95699</v>
      </c>
      <c r="AD582" s="51">
        <v>1903868869.9188299</v>
      </c>
      <c r="AE582" s="51">
        <v>1545928846.1595299</v>
      </c>
      <c r="AF582" s="51">
        <v>1601692024.8134501</v>
      </c>
      <c r="AG582" s="51">
        <v>1564201308.1847</v>
      </c>
      <c r="AH582" s="51">
        <v>1597304528.30844</v>
      </c>
      <c r="AI582" s="51">
        <v>1700557981.0281501</v>
      </c>
      <c r="AJ582" s="51">
        <v>1840467767.51986</v>
      </c>
      <c r="AK582" s="51">
        <v>1909295006.1324899</v>
      </c>
      <c r="AL582" s="51">
        <v>2068584154.25122</v>
      </c>
      <c r="AM582" s="51">
        <v>2151834818.6839499</v>
      </c>
      <c r="AN582" s="51">
        <v>1667124281.32863</v>
      </c>
      <c r="AO582" s="51">
        <v>1667124281.32863</v>
      </c>
      <c r="AP582" s="51">
        <v>1595757690.32218</v>
      </c>
      <c r="AQ582" s="51">
        <v>1572901741.4453599</v>
      </c>
      <c r="AR582" s="51">
        <v>1612890280.8294799</v>
      </c>
      <c r="AS582" s="51">
        <v>1786507994.4751799</v>
      </c>
      <c r="AT582" s="51">
        <v>1923278378.6208701</v>
      </c>
      <c r="AU582" s="51">
        <v>1768135981.7260499</v>
      </c>
      <c r="AV582" s="51">
        <v>1922979136.34203</v>
      </c>
      <c r="AW582" s="51">
        <v>2059272404.1152401</v>
      </c>
      <c r="AX582" s="51">
        <v>2128964787.2588201</v>
      </c>
      <c r="AY582" s="51">
        <v>2134232166.8424301</v>
      </c>
      <c r="AZ582" s="51">
        <v>2201451812.05725</v>
      </c>
      <c r="BA582" s="51">
        <v>1427189119.80604</v>
      </c>
      <c r="BB582" s="51">
        <v>1427189119.80604</v>
      </c>
      <c r="BC582" s="51">
        <v>1542528780.09394</v>
      </c>
      <c r="BD582" s="51">
        <v>1719763106.74139</v>
      </c>
      <c r="BE582" s="51">
        <v>1607580952.6640999</v>
      </c>
      <c r="BF582" s="51">
        <v>1737624425.3757401</v>
      </c>
      <c r="BG582" s="51">
        <v>1896063273.10303</v>
      </c>
      <c r="BH582" s="51">
        <v>1906589266.8258801</v>
      </c>
      <c r="BI582" s="51">
        <v>2076565735.5306301</v>
      </c>
      <c r="BJ582" s="51">
        <v>2241582905.4537501</v>
      </c>
      <c r="BK582" s="51">
        <v>2168543204.6655202</v>
      </c>
      <c r="BL582" s="51">
        <v>2344144930.1280999</v>
      </c>
      <c r="BM582" s="51">
        <v>2515918265.3973098</v>
      </c>
      <c r="BN582" s="51">
        <v>1085747255.4137101</v>
      </c>
      <c r="BO582" s="51">
        <v>1085747255.4137101</v>
      </c>
      <c r="BP582" s="51">
        <v>1215762500.6865001</v>
      </c>
      <c r="BQ582" s="51">
        <v>1365829029.4983399</v>
      </c>
      <c r="BR582" s="51">
        <v>1448466710.8993399</v>
      </c>
      <c r="BS582" s="51">
        <v>1600971601.4637499</v>
      </c>
      <c r="BT582" s="51">
        <v>1703303694.7079</v>
      </c>
      <c r="BU582" s="51">
        <v>1382205779.56968</v>
      </c>
      <c r="BV582" s="51">
        <v>1388173708.01455</v>
      </c>
      <c r="BW582" s="51">
        <v>1528617660.42766</v>
      </c>
      <c r="BX582" s="51">
        <v>1600715982.7107301</v>
      </c>
      <c r="BY582" s="51">
        <v>1744628791.8018301</v>
      </c>
      <c r="BZ582" s="51">
        <v>1880882593.5801201</v>
      </c>
      <c r="CA582" s="51">
        <v>1531051099.73402</v>
      </c>
      <c r="CB582" s="51">
        <v>1531051099.73402</v>
      </c>
      <c r="CC582" s="51">
        <v>1678333801.65909</v>
      </c>
      <c r="CD582" s="51">
        <v>1826740614.54952</v>
      </c>
      <c r="CE582" s="51">
        <v>1809669832.37976</v>
      </c>
      <c r="CF582" s="51">
        <v>1951396616.0039599</v>
      </c>
      <c r="CG582" s="51">
        <v>2076045798.1496</v>
      </c>
      <c r="CH582" s="51">
        <v>1754259490.1294701</v>
      </c>
      <c r="CI582" s="51">
        <v>1731453124.9312699</v>
      </c>
      <c r="CJ582" s="51">
        <v>1876518628.1125901</v>
      </c>
      <c r="CK582" s="51">
        <v>1926461320.2446301</v>
      </c>
      <c r="CL582" s="51">
        <v>2014130175.4830501</v>
      </c>
      <c r="CM582" s="51">
        <v>2151992459.9751501</v>
      </c>
      <c r="CN582" s="51">
        <v>1918514213.78777</v>
      </c>
      <c r="CO582" s="51">
        <v>1918514213.78777</v>
      </c>
    </row>
    <row r="583" spans="1:93">
      <c r="A583" s="50" t="s">
        <v>1315</v>
      </c>
      <c r="C583" s="51">
        <v>16.874001128599001</v>
      </c>
      <c r="D583" s="51">
        <v>15.454001026227999</v>
      </c>
      <c r="E583" s="51">
        <v>16.5740016382187</v>
      </c>
      <c r="F583" s="51">
        <v>16.510999761521798</v>
      </c>
      <c r="G583" s="51">
        <v>17.2210005111992</v>
      </c>
      <c r="H583" s="51">
        <v>17.1810009051114</v>
      </c>
      <c r="I583" s="51">
        <v>18.4009994845837</v>
      </c>
      <c r="J583" s="51">
        <v>17.7309997379779</v>
      </c>
      <c r="K583" s="51">
        <v>17.221999820321798</v>
      </c>
      <c r="L583" s="51">
        <v>16.992000164464098</v>
      </c>
      <c r="M583" s="51">
        <v>17.388000851497001</v>
      </c>
      <c r="N583" s="51">
        <v>-35387.079999083602</v>
      </c>
      <c r="O583" s="51">
        <v>-35387.079999083602</v>
      </c>
      <c r="P583" s="51">
        <v>18.270000116899599</v>
      </c>
      <c r="Q583" s="51">
        <v>17.487000208348</v>
      </c>
      <c r="R583" s="51">
        <v>16.514001181349101</v>
      </c>
      <c r="S583" s="51">
        <v>16.339000081643398</v>
      </c>
      <c r="T583" s="51">
        <v>15.8809996210038</v>
      </c>
      <c r="U583" s="51">
        <v>16.427998663857501</v>
      </c>
      <c r="V583" s="51">
        <v>16.1430004518479</v>
      </c>
      <c r="W583" s="51">
        <v>16.151999821886399</v>
      </c>
      <c r="X583" s="51">
        <v>66.611999878659802</v>
      </c>
      <c r="Y583" s="51">
        <v>66.272002179175601</v>
      </c>
      <c r="Z583" s="51">
        <v>65.707002067938404</v>
      </c>
      <c r="AA583" s="51">
        <v>64.432001207023802</v>
      </c>
      <c r="AB583" s="51">
        <v>64.432001207023802</v>
      </c>
      <c r="AC583" s="51">
        <v>-13055490.8903997</v>
      </c>
      <c r="AD583" s="51">
        <v>-13055490.890799001</v>
      </c>
      <c r="AE583" s="51">
        <v>-13053498.939999601</v>
      </c>
      <c r="AF583" s="51">
        <v>-13053498.9444001</v>
      </c>
      <c r="AG583" s="51">
        <v>-12898528.3288003</v>
      </c>
      <c r="AH583" s="51">
        <v>-13053498.940000501</v>
      </c>
      <c r="AI583" s="51">
        <v>-13001847.194400599</v>
      </c>
      <c r="AJ583" s="51">
        <v>-13001847.198799901</v>
      </c>
      <c r="AK583" s="51">
        <v>-13053498.939999999</v>
      </c>
      <c r="AL583" s="51">
        <v>-13053498.944401</v>
      </c>
      <c r="AM583" s="51">
        <v>-13053498.9488008</v>
      </c>
      <c r="AN583" s="51">
        <v>-13053498.940000501</v>
      </c>
      <c r="AO583" s="51">
        <v>-13053498.940000501</v>
      </c>
      <c r="AP583" s="51">
        <v>-13053498.937899901</v>
      </c>
      <c r="AQ583" s="51">
        <v>-13053498.9358002</v>
      </c>
      <c r="AR583" s="51">
        <v>-13053498.940000501</v>
      </c>
      <c r="AS583" s="51">
        <v>-13053498.938799599</v>
      </c>
      <c r="AT583" s="51">
        <v>-13053498.9355003</v>
      </c>
      <c r="AU583" s="51">
        <v>-13053498.9399998</v>
      </c>
      <c r="AV583" s="51">
        <v>-13053498.9388</v>
      </c>
      <c r="AW583" s="51">
        <v>-13053498.9376</v>
      </c>
      <c r="AX583" s="51">
        <v>-13053498.9400007</v>
      </c>
      <c r="AY583" s="51">
        <v>-13053498.9388003</v>
      </c>
      <c r="AZ583" s="51">
        <v>-13053498.9355001</v>
      </c>
      <c r="BA583" s="51">
        <v>-13053498.9399998</v>
      </c>
      <c r="BB583" s="51">
        <v>-13053498.9399998</v>
      </c>
      <c r="BC583" s="51">
        <v>-13051007.644166401</v>
      </c>
      <c r="BD583" s="51">
        <v>-13048516.3483335</v>
      </c>
      <c r="BE583" s="51">
        <v>-13053498.939999299</v>
      </c>
      <c r="BF583" s="51">
        <v>-13051007.644166199</v>
      </c>
      <c r="BG583" s="51">
        <v>-13048516.348333299</v>
      </c>
      <c r="BH583" s="51">
        <v>-13053498.939999999</v>
      </c>
      <c r="BI583" s="51">
        <v>-13051007.644167099</v>
      </c>
      <c r="BJ583" s="51">
        <v>-13048516.3483321</v>
      </c>
      <c r="BK583" s="51">
        <v>-13053498.9400007</v>
      </c>
      <c r="BL583" s="51">
        <v>-13051007.644167099</v>
      </c>
      <c r="BM583" s="51">
        <v>-13048516.348334</v>
      </c>
      <c r="BN583" s="51">
        <v>-13053498.9399998</v>
      </c>
      <c r="BO583" s="51">
        <v>-13053498.9399998</v>
      </c>
      <c r="BP583" s="51">
        <v>-13051007.644166701</v>
      </c>
      <c r="BQ583" s="51">
        <v>-13048516.348332999</v>
      </c>
      <c r="BR583" s="51">
        <v>-13053498.9399998</v>
      </c>
      <c r="BS583" s="51">
        <v>-13051007.644166401</v>
      </c>
      <c r="BT583" s="51">
        <v>-13048516.3483328</v>
      </c>
      <c r="BU583" s="51">
        <v>-13053498.939998399</v>
      </c>
      <c r="BV583" s="51">
        <v>-13051007.644165</v>
      </c>
      <c r="BW583" s="51">
        <v>-13048516.3483321</v>
      </c>
      <c r="BX583" s="51">
        <v>-13053498.9399979</v>
      </c>
      <c r="BY583" s="51">
        <v>-13051007.644164599</v>
      </c>
      <c r="BZ583" s="51">
        <v>-13048516.348331699</v>
      </c>
      <c r="CA583" s="51">
        <v>-13053498.9399975</v>
      </c>
      <c r="CB583" s="51">
        <v>-13053498.9399975</v>
      </c>
      <c r="CC583" s="51">
        <v>-13051007.644164599</v>
      </c>
      <c r="CD583" s="51">
        <v>-13048516.348331001</v>
      </c>
      <c r="CE583" s="51">
        <v>-13053498.939998399</v>
      </c>
      <c r="CF583" s="51">
        <v>-13051007.644164599</v>
      </c>
      <c r="CG583" s="51">
        <v>-13048516.348331699</v>
      </c>
      <c r="CH583" s="51">
        <v>-13053498.9399982</v>
      </c>
      <c r="CI583" s="51">
        <v>-13051007.644165</v>
      </c>
      <c r="CJ583" s="51">
        <v>-13048516.3483324</v>
      </c>
      <c r="CK583" s="51">
        <v>-13053498.939999299</v>
      </c>
      <c r="CL583" s="51">
        <v>-13051007.644165499</v>
      </c>
      <c r="CM583" s="51">
        <v>-13048516.3483321</v>
      </c>
      <c r="CN583" s="51">
        <v>-13053498.939999299</v>
      </c>
      <c r="CO583" s="51">
        <v>-13053498.939999299</v>
      </c>
    </row>
    <row r="584" spans="1:93">
      <c r="A584" s="50" t="s">
        <v>1316</v>
      </c>
      <c r="C584" s="51">
        <v>1298790616.6900001</v>
      </c>
      <c r="D584" s="51">
        <v>1336056605.5599999</v>
      </c>
      <c r="E584" s="51">
        <v>1210986049.05</v>
      </c>
      <c r="F584" s="51">
        <v>1275327666.21</v>
      </c>
      <c r="G584" s="51">
        <v>1253160581.8599999</v>
      </c>
      <c r="H584" s="51">
        <v>1232542562.8</v>
      </c>
      <c r="I584" s="51">
        <v>1270865636.3099899</v>
      </c>
      <c r="J584" s="51">
        <v>1185141564.1299901</v>
      </c>
      <c r="K584" s="51">
        <v>1274033150.55</v>
      </c>
      <c r="L584" s="51">
        <v>1231181875.8399999</v>
      </c>
      <c r="M584" s="51">
        <v>1299400292.6499901</v>
      </c>
      <c r="N584" s="51">
        <v>1343156968.3</v>
      </c>
      <c r="O584" s="51">
        <v>1343156968.3</v>
      </c>
      <c r="P584" s="51">
        <v>1336281086.5</v>
      </c>
      <c r="Q584" s="51">
        <v>1365058741.01999</v>
      </c>
      <c r="R584" s="51">
        <v>1426106462.53</v>
      </c>
      <c r="S584" s="51">
        <v>1440867099.5799999</v>
      </c>
      <c r="T584" s="51">
        <v>1525643578.6199999</v>
      </c>
      <c r="U584" s="51">
        <v>1327209190.1600001</v>
      </c>
      <c r="V584" s="51">
        <v>1368128069.79</v>
      </c>
      <c r="W584" s="51">
        <v>1359914551.51</v>
      </c>
      <c r="X584" s="51">
        <v>1445110871.1500001</v>
      </c>
      <c r="Y584" s="51">
        <v>1590544735</v>
      </c>
      <c r="Z584" s="51">
        <v>1672327475.3099999</v>
      </c>
      <c r="AA584" s="51">
        <v>1756526464.48</v>
      </c>
      <c r="AB584" s="51">
        <v>1756526464.48</v>
      </c>
      <c r="AC584" s="51">
        <v>1839279089.0665901</v>
      </c>
      <c r="AD584" s="51">
        <v>1890813379.0280299</v>
      </c>
      <c r="AE584" s="51">
        <v>1532875347.2195301</v>
      </c>
      <c r="AF584" s="51">
        <v>1588638525.86905</v>
      </c>
      <c r="AG584" s="51">
        <v>1551302779.8559</v>
      </c>
      <c r="AH584" s="51">
        <v>1584251029.3684399</v>
      </c>
      <c r="AI584" s="51">
        <v>1687556133.83375</v>
      </c>
      <c r="AJ584" s="51">
        <v>1827465920.3210599</v>
      </c>
      <c r="AK584" s="51">
        <v>1896241507.1924901</v>
      </c>
      <c r="AL584" s="51">
        <v>2055530655.3068199</v>
      </c>
      <c r="AM584" s="51">
        <v>2138781319.7351501</v>
      </c>
      <c r="AN584" s="51">
        <v>1654070782.3886299</v>
      </c>
      <c r="AO584" s="51">
        <v>1654070782.3886299</v>
      </c>
      <c r="AP584" s="51">
        <v>1582704191.38428</v>
      </c>
      <c r="AQ584" s="51">
        <v>1559848242.5095601</v>
      </c>
      <c r="AR584" s="51">
        <v>1599836781.8894801</v>
      </c>
      <c r="AS584" s="51">
        <v>1773454495.5363801</v>
      </c>
      <c r="AT584" s="51">
        <v>1910224879.68537</v>
      </c>
      <c r="AU584" s="51">
        <v>1755082482.7860501</v>
      </c>
      <c r="AV584" s="51">
        <v>1909925637.40323</v>
      </c>
      <c r="AW584" s="51">
        <v>2046218905.17764</v>
      </c>
      <c r="AX584" s="51">
        <v>2115911288.31882</v>
      </c>
      <c r="AY584" s="51">
        <v>2121178667.90363</v>
      </c>
      <c r="AZ584" s="51">
        <v>2188398313.1217499</v>
      </c>
      <c r="BA584" s="51">
        <v>1414135620.86604</v>
      </c>
      <c r="BB584" s="51">
        <v>1414135620.86604</v>
      </c>
      <c r="BC584" s="51">
        <v>1529477772.44977</v>
      </c>
      <c r="BD584" s="51">
        <v>1706714590.39305</v>
      </c>
      <c r="BE584" s="51">
        <v>1594527453.7241001</v>
      </c>
      <c r="BF584" s="51">
        <v>1724573417.73157</v>
      </c>
      <c r="BG584" s="51">
        <v>1883014756.7546999</v>
      </c>
      <c r="BH584" s="51">
        <v>1893535767.88588</v>
      </c>
      <c r="BI584" s="51">
        <v>2063514727.8864601</v>
      </c>
      <c r="BJ584" s="51">
        <v>2228534389.1054201</v>
      </c>
      <c r="BK584" s="51">
        <v>2155489705.7255101</v>
      </c>
      <c r="BL584" s="51">
        <v>2331093922.4839301</v>
      </c>
      <c r="BM584" s="51">
        <v>2502869749.0489802</v>
      </c>
      <c r="BN584" s="51">
        <v>1072693756.4737099</v>
      </c>
      <c r="BO584" s="51">
        <v>1072693756.4737099</v>
      </c>
      <c r="BP584" s="51">
        <v>1202711493.04233</v>
      </c>
      <c r="BQ584" s="51">
        <v>1352780513.1500001</v>
      </c>
      <c r="BR584" s="51">
        <v>1435413211.9593401</v>
      </c>
      <c r="BS584" s="51">
        <v>1587920593.8195801</v>
      </c>
      <c r="BT584" s="51">
        <v>1690255178.35956</v>
      </c>
      <c r="BU584" s="51">
        <v>1369152280.6296899</v>
      </c>
      <c r="BV584" s="51">
        <v>1375122700.3703899</v>
      </c>
      <c r="BW584" s="51">
        <v>1515569144.07933</v>
      </c>
      <c r="BX584" s="51">
        <v>1587662483.77074</v>
      </c>
      <c r="BY584" s="51">
        <v>1731577784.15767</v>
      </c>
      <c r="BZ584" s="51">
        <v>1867834077.2317901</v>
      </c>
      <c r="CA584" s="51">
        <v>1517997600.7940199</v>
      </c>
      <c r="CB584" s="51">
        <v>1517997600.7940199</v>
      </c>
      <c r="CC584" s="51">
        <v>1665282794.01493</v>
      </c>
      <c r="CD584" s="51">
        <v>1813692098.20119</v>
      </c>
      <c r="CE584" s="51">
        <v>1796616333.43976</v>
      </c>
      <c r="CF584" s="51">
        <v>1938345608.3598001</v>
      </c>
      <c r="CG584" s="51">
        <v>2062997281.80126</v>
      </c>
      <c r="CH584" s="51">
        <v>1741205991.1894801</v>
      </c>
      <c r="CI584" s="51">
        <v>1718402117.2871101</v>
      </c>
      <c r="CJ584" s="51">
        <v>1863470111.7642601</v>
      </c>
      <c r="CK584" s="51">
        <v>1913407821.30463</v>
      </c>
      <c r="CL584" s="51">
        <v>2001079167.8388801</v>
      </c>
      <c r="CM584" s="51">
        <v>2138943943.6268201</v>
      </c>
      <c r="CN584" s="51">
        <v>1905460714.84777</v>
      </c>
      <c r="CO584" s="51">
        <v>1905460714.84777</v>
      </c>
    </row>
    <row r="585" spans="1:93">
      <c r="A585" s="50" t="s">
        <v>1317</v>
      </c>
    </row>
    <row r="586" spans="1:93">
      <c r="A586" s="52" t="s">
        <v>1318</v>
      </c>
    </row>
    <row r="587" spans="1:93">
      <c r="A587" s="50" t="s">
        <v>1319</v>
      </c>
      <c r="C587" s="51">
        <v>1308628227.77599</v>
      </c>
      <c r="D587" s="51">
        <v>1346168092.74599</v>
      </c>
      <c r="E587" s="51">
        <v>1221704848.8659899</v>
      </c>
      <c r="F587" s="51">
        <v>1287250060.4489999</v>
      </c>
      <c r="G587" s="51">
        <v>1265695250.2489901</v>
      </c>
      <c r="H587" s="51">
        <v>1245392870.25899</v>
      </c>
      <c r="I587" s="51">
        <v>1285015972.8789999</v>
      </c>
      <c r="J587" s="51">
        <v>1199928169.9289999</v>
      </c>
      <c r="K587" s="51">
        <v>1283946907.648</v>
      </c>
      <c r="L587" s="51">
        <v>1242665638.5379901</v>
      </c>
      <c r="M587" s="51">
        <v>1311560698.11199</v>
      </c>
      <c r="N587" s="51">
        <v>1355604191.4299901</v>
      </c>
      <c r="O587" s="51">
        <v>1355604191.4299901</v>
      </c>
      <c r="P587" s="51">
        <v>1335794229.4299901</v>
      </c>
      <c r="Q587" s="51">
        <v>1364571884.73299</v>
      </c>
      <c r="R587" s="51">
        <v>1425619607.2159901</v>
      </c>
      <c r="S587" s="51">
        <v>1440380244.44099</v>
      </c>
      <c r="T587" s="51">
        <v>1525154014.1389999</v>
      </c>
      <c r="U587" s="51">
        <v>1326719625.132</v>
      </c>
      <c r="V587" s="51">
        <v>1367638505.0469899</v>
      </c>
      <c r="W587" s="51">
        <v>1359424986.7579999</v>
      </c>
      <c r="X587" s="51">
        <v>1444621255.938</v>
      </c>
      <c r="Y587" s="51">
        <v>1590055120.12799</v>
      </c>
      <c r="Z587" s="51">
        <v>1671837861.00299</v>
      </c>
      <c r="AA587" s="51">
        <v>1755787636.62799</v>
      </c>
      <c r="AB587" s="51">
        <v>1755787636.62799</v>
      </c>
      <c r="AC587" s="51">
        <v>1851539918.7873199</v>
      </c>
      <c r="AD587" s="51">
        <v>1903020302.9494901</v>
      </c>
      <c r="AE587" s="51">
        <v>1545028365.3417201</v>
      </c>
      <c r="AF587" s="51">
        <v>1600737638.1919701</v>
      </c>
      <c r="AG587" s="51">
        <v>1563347986.37955</v>
      </c>
      <c r="AH587" s="51">
        <v>1596242330.0928199</v>
      </c>
      <c r="AI587" s="51">
        <v>1699493528.7588601</v>
      </c>
      <c r="AJ587" s="51">
        <v>1839349409.4469099</v>
      </c>
      <c r="AK587" s="51">
        <v>1908071090.5190599</v>
      </c>
      <c r="AL587" s="51">
        <v>2067306332.83412</v>
      </c>
      <c r="AM587" s="51">
        <v>2150503091.4631801</v>
      </c>
      <c r="AN587" s="51">
        <v>1665738648.31739</v>
      </c>
      <c r="AO587" s="51">
        <v>1665738648.31739</v>
      </c>
      <c r="AP587" s="51">
        <v>1594318151.5137701</v>
      </c>
      <c r="AQ587" s="51">
        <v>1571408296.8397801</v>
      </c>
      <c r="AR587" s="51">
        <v>1611342930.4204299</v>
      </c>
      <c r="AS587" s="51">
        <v>1784906738.26806</v>
      </c>
      <c r="AT587" s="51">
        <v>1921623216.61778</v>
      </c>
      <c r="AU587" s="51">
        <v>1766480819.7184601</v>
      </c>
      <c r="AV587" s="51">
        <v>1921323974.33564</v>
      </c>
      <c r="AW587" s="51">
        <v>2057617242.11005</v>
      </c>
      <c r="AX587" s="51">
        <v>2127309625.25123</v>
      </c>
      <c r="AY587" s="51">
        <v>2132577004.83604</v>
      </c>
      <c r="AZ587" s="51">
        <v>2199796650.0541601</v>
      </c>
      <c r="BA587" s="51">
        <v>1425533957.79845</v>
      </c>
      <c r="BB587" s="51">
        <v>1425533957.79845</v>
      </c>
      <c r="BC587" s="51">
        <v>1540876109.38218</v>
      </c>
      <c r="BD587" s="51">
        <v>1718112927.32546</v>
      </c>
      <c r="BE587" s="51">
        <v>1605925790.6565101</v>
      </c>
      <c r="BF587" s="51">
        <v>1735971754.66398</v>
      </c>
      <c r="BG587" s="51">
        <v>1894413093.6871099</v>
      </c>
      <c r="BH587" s="51">
        <v>1904934104.81829</v>
      </c>
      <c r="BI587" s="51">
        <v>2074913064.8188701</v>
      </c>
      <c r="BJ587" s="51">
        <v>2239932726.0378299</v>
      </c>
      <c r="BK587" s="51">
        <v>2166888042.6579299</v>
      </c>
      <c r="BL587" s="51">
        <v>2342492259.4163399</v>
      </c>
      <c r="BM587" s="51">
        <v>2514268085.98139</v>
      </c>
      <c r="BN587" s="51">
        <v>1084092093.4061201</v>
      </c>
      <c r="BO587" s="51">
        <v>1084092093.4061201</v>
      </c>
      <c r="BP587" s="51">
        <v>1214109829.97474</v>
      </c>
      <c r="BQ587" s="51">
        <v>1364178850.0824101</v>
      </c>
      <c r="BR587" s="51">
        <v>1446811548.8917501</v>
      </c>
      <c r="BS587" s="51">
        <v>1599318930.7519901</v>
      </c>
      <c r="BT587" s="51">
        <v>1701653515.29197</v>
      </c>
      <c r="BU587" s="51">
        <v>1380550617.5620899</v>
      </c>
      <c r="BV587" s="51">
        <v>1386521037.3027999</v>
      </c>
      <c r="BW587" s="51">
        <v>1526967481.01173</v>
      </c>
      <c r="BX587" s="51">
        <v>1599060820.70314</v>
      </c>
      <c r="BY587" s="51">
        <v>1742976121.09008</v>
      </c>
      <c r="BZ587" s="51">
        <v>1879232414.1642001</v>
      </c>
      <c r="CA587" s="51">
        <v>1529395937.7264299</v>
      </c>
      <c r="CB587" s="51">
        <v>1529395937.7264299</v>
      </c>
      <c r="CC587" s="51">
        <v>1676681130.94733</v>
      </c>
      <c r="CD587" s="51">
        <v>1825090435.13359</v>
      </c>
      <c r="CE587" s="51">
        <v>1808014670.37217</v>
      </c>
      <c r="CF587" s="51">
        <v>1949743945.2922101</v>
      </c>
      <c r="CG587" s="51">
        <v>2074395618.73367</v>
      </c>
      <c r="CH587" s="51">
        <v>1752604328.1218801</v>
      </c>
      <c r="CI587" s="51">
        <v>1729800454.2195201</v>
      </c>
      <c r="CJ587" s="51">
        <v>1874868448.69666</v>
      </c>
      <c r="CK587" s="51">
        <v>1924806158.23704</v>
      </c>
      <c r="CL587" s="51">
        <v>2012477504.7712901</v>
      </c>
      <c r="CM587" s="51">
        <v>2150342280.5592299</v>
      </c>
      <c r="CN587" s="51">
        <v>1916859051.78018</v>
      </c>
      <c r="CO587" s="51">
        <v>1916859051.78018</v>
      </c>
    </row>
    <row r="588" spans="1:93" outlineLevel="1">
      <c r="A588" s="50" t="s">
        <v>1320</v>
      </c>
      <c r="C588" s="51">
        <v>-21803770</v>
      </c>
      <c r="D588" s="51">
        <v>-22443270</v>
      </c>
      <c r="E588" s="51">
        <v>-23148870</v>
      </c>
      <c r="F588" s="51">
        <v>-23943190</v>
      </c>
      <c r="G588" s="51">
        <v>-24658250</v>
      </c>
      <c r="H588" s="51">
        <v>-25454390</v>
      </c>
      <c r="I588" s="51">
        <v>-26272490</v>
      </c>
      <c r="J588" s="51">
        <v>-26954490</v>
      </c>
      <c r="K588" s="51">
        <v>-27530650</v>
      </c>
      <c r="L588" s="51">
        <v>-28339910</v>
      </c>
      <c r="M588" s="51">
        <v>-28996320</v>
      </c>
      <c r="N588" s="51">
        <v>-29490670</v>
      </c>
      <c r="O588" s="51">
        <v>-29490670</v>
      </c>
      <c r="P588" s="51">
        <v>-30264790</v>
      </c>
      <c r="Q588" s="51">
        <v>-30590870</v>
      </c>
      <c r="R588" s="51">
        <v>-31905950</v>
      </c>
      <c r="S588" s="51">
        <v>-32474350</v>
      </c>
      <c r="T588" s="51">
        <v>-33293449.999999899</v>
      </c>
      <c r="U588" s="51">
        <v>-33410460</v>
      </c>
      <c r="V588" s="51">
        <v>-34105020</v>
      </c>
      <c r="W588" s="51">
        <v>-34700070</v>
      </c>
      <c r="X588" s="51">
        <v>-35561630</v>
      </c>
      <c r="Y588" s="51">
        <v>-36031010</v>
      </c>
      <c r="Z588" s="51">
        <v>-36838410</v>
      </c>
      <c r="AA588" s="51">
        <v>-37568950</v>
      </c>
      <c r="AB588" s="51">
        <v>-37568950</v>
      </c>
      <c r="AC588" s="51">
        <v>-37568950</v>
      </c>
      <c r="AD588" s="51">
        <v>-37568950</v>
      </c>
      <c r="AE588" s="51">
        <v>-37568950</v>
      </c>
      <c r="AF588" s="51">
        <v>-37568950</v>
      </c>
      <c r="AG588" s="51">
        <v>-37568950</v>
      </c>
      <c r="AH588" s="51">
        <v>-37568950</v>
      </c>
      <c r="AI588" s="51">
        <v>-37568950</v>
      </c>
      <c r="AJ588" s="51">
        <v>-37568950</v>
      </c>
      <c r="AK588" s="51">
        <v>-37568950</v>
      </c>
      <c r="AL588" s="51">
        <v>-37568950</v>
      </c>
      <c r="AM588" s="51">
        <v>-37568950</v>
      </c>
      <c r="AN588" s="51">
        <v>-37568950</v>
      </c>
      <c r="AO588" s="51">
        <v>-37568950</v>
      </c>
      <c r="AP588" s="51">
        <v>-37568950</v>
      </c>
      <c r="AQ588" s="51">
        <v>-37568950</v>
      </c>
      <c r="AR588" s="51">
        <v>-37568950</v>
      </c>
      <c r="AS588" s="51">
        <v>-37568950</v>
      </c>
      <c r="AT588" s="51">
        <v>-37568950</v>
      </c>
      <c r="AU588" s="51">
        <v>-37568950</v>
      </c>
      <c r="AV588" s="51">
        <v>-37568950</v>
      </c>
      <c r="AW588" s="51">
        <v>-37568950</v>
      </c>
      <c r="AX588" s="51">
        <v>-37568950</v>
      </c>
      <c r="AY588" s="51">
        <v>-37568950</v>
      </c>
      <c r="AZ588" s="51">
        <v>-37568950</v>
      </c>
      <c r="BA588" s="51">
        <v>-37568950</v>
      </c>
      <c r="BB588" s="51">
        <v>-37568950</v>
      </c>
      <c r="BC588" s="51">
        <v>-37568950</v>
      </c>
      <c r="BD588" s="51">
        <v>-37568950</v>
      </c>
      <c r="BE588" s="51">
        <v>-37568950</v>
      </c>
      <c r="BF588" s="51">
        <v>-37568950</v>
      </c>
      <c r="BG588" s="51">
        <v>-37568950</v>
      </c>
      <c r="BH588" s="51">
        <v>-37568950</v>
      </c>
      <c r="BI588" s="51">
        <v>-37568950</v>
      </c>
      <c r="BJ588" s="51">
        <v>-37568950</v>
      </c>
      <c r="BK588" s="51">
        <v>-37568950</v>
      </c>
      <c r="BL588" s="51">
        <v>-37568950</v>
      </c>
      <c r="BM588" s="51">
        <v>-37568950</v>
      </c>
      <c r="BN588" s="51">
        <v>-37568950</v>
      </c>
      <c r="BO588" s="51">
        <v>-37568950</v>
      </c>
      <c r="BP588" s="51">
        <v>-37568950</v>
      </c>
      <c r="BQ588" s="51">
        <v>-37568950</v>
      </c>
      <c r="BR588" s="51">
        <v>-37568950</v>
      </c>
      <c r="BS588" s="51">
        <v>-37568950</v>
      </c>
      <c r="BT588" s="51">
        <v>-37568950</v>
      </c>
      <c r="BU588" s="51">
        <v>-37568950</v>
      </c>
      <c r="BV588" s="51">
        <v>-37568950</v>
      </c>
      <c r="BW588" s="51">
        <v>-37568950</v>
      </c>
      <c r="BX588" s="51">
        <v>-37568950</v>
      </c>
      <c r="BY588" s="51">
        <v>-37568950</v>
      </c>
      <c r="BZ588" s="51">
        <v>-37568950</v>
      </c>
      <c r="CA588" s="51">
        <v>-37568950</v>
      </c>
      <c r="CB588" s="51">
        <v>-37568950</v>
      </c>
      <c r="CC588" s="51">
        <v>-37568950</v>
      </c>
      <c r="CD588" s="51">
        <v>-37568950</v>
      </c>
      <c r="CE588" s="51">
        <v>-37568950</v>
      </c>
      <c r="CF588" s="51">
        <v>-37568950</v>
      </c>
      <c r="CG588" s="51">
        <v>-37568950</v>
      </c>
      <c r="CH588" s="51">
        <v>-37568950</v>
      </c>
      <c r="CI588" s="51">
        <v>-37568950</v>
      </c>
      <c r="CJ588" s="51">
        <v>-37568950</v>
      </c>
      <c r="CK588" s="51">
        <v>-37568950</v>
      </c>
      <c r="CL588" s="51">
        <v>-37568950</v>
      </c>
      <c r="CM588" s="51">
        <v>-37568950</v>
      </c>
      <c r="CN588" s="51">
        <v>-37568950</v>
      </c>
      <c r="CO588" s="51">
        <v>-37568950</v>
      </c>
    </row>
    <row r="589" spans="1:93" outlineLevel="1">
      <c r="A589" s="50" t="s">
        <v>1321</v>
      </c>
      <c r="C589" s="51">
        <v>426729.99999999901</v>
      </c>
      <c r="D589" s="51">
        <v>426729.99999999901</v>
      </c>
      <c r="E589" s="51">
        <v>426729.99999999901</v>
      </c>
      <c r="F589" s="51">
        <v>426729.99999999901</v>
      </c>
      <c r="G589" s="51">
        <v>30900</v>
      </c>
      <c r="H589" s="51">
        <v>30900</v>
      </c>
      <c r="I589" s="51">
        <v>30900</v>
      </c>
      <c r="J589" s="51">
        <v>30900</v>
      </c>
      <c r="K589" s="51">
        <v>30900</v>
      </c>
      <c r="L589" s="51">
        <v>30900</v>
      </c>
      <c r="M589" s="51">
        <v>30900</v>
      </c>
      <c r="N589" s="51">
        <v>30900</v>
      </c>
      <c r="O589" s="51">
        <v>30900</v>
      </c>
      <c r="P589" s="51">
        <v>30900</v>
      </c>
      <c r="Q589" s="51">
        <v>30900</v>
      </c>
      <c r="R589" s="51">
        <v>30900</v>
      </c>
      <c r="S589" s="51">
        <v>30900</v>
      </c>
      <c r="T589" s="51">
        <v>30900</v>
      </c>
      <c r="U589" s="51">
        <v>30900</v>
      </c>
      <c r="V589" s="51">
        <v>30900</v>
      </c>
      <c r="W589" s="51">
        <v>30900</v>
      </c>
      <c r="X589" s="51">
        <v>30900</v>
      </c>
      <c r="Y589" s="51">
        <v>30900</v>
      </c>
      <c r="Z589" s="51">
        <v>30900</v>
      </c>
      <c r="AA589" s="51">
        <v>30900</v>
      </c>
      <c r="AB589" s="51">
        <v>30900</v>
      </c>
      <c r="AC589" s="51">
        <v>30900</v>
      </c>
      <c r="AD589" s="51">
        <v>30900</v>
      </c>
      <c r="AE589" s="51">
        <v>30900</v>
      </c>
      <c r="AF589" s="51">
        <v>30900</v>
      </c>
      <c r="AG589" s="51">
        <v>30900</v>
      </c>
      <c r="AH589" s="51">
        <v>30900</v>
      </c>
      <c r="AI589" s="51">
        <v>30900</v>
      </c>
      <c r="AJ589" s="51">
        <v>30900</v>
      </c>
      <c r="AK589" s="51">
        <v>30900</v>
      </c>
      <c r="AL589" s="51">
        <v>30900</v>
      </c>
      <c r="AM589" s="51">
        <v>30900</v>
      </c>
      <c r="AN589" s="51">
        <v>30900</v>
      </c>
      <c r="AO589" s="51">
        <v>30900</v>
      </c>
      <c r="AP589" s="51">
        <v>30900</v>
      </c>
      <c r="AQ589" s="51">
        <v>30900</v>
      </c>
      <c r="AR589" s="51">
        <v>30900</v>
      </c>
      <c r="AS589" s="51">
        <v>30900</v>
      </c>
      <c r="AT589" s="51">
        <v>30900</v>
      </c>
      <c r="AU589" s="51">
        <v>30900</v>
      </c>
      <c r="AV589" s="51">
        <v>30900</v>
      </c>
      <c r="AW589" s="51">
        <v>30900</v>
      </c>
      <c r="AX589" s="51">
        <v>30900</v>
      </c>
      <c r="AY589" s="51">
        <v>30900</v>
      </c>
      <c r="AZ589" s="51">
        <v>30900</v>
      </c>
      <c r="BA589" s="51">
        <v>30900</v>
      </c>
      <c r="BB589" s="51">
        <v>30900</v>
      </c>
      <c r="BC589" s="51">
        <v>30900</v>
      </c>
      <c r="BD589" s="51">
        <v>30900</v>
      </c>
      <c r="BE589" s="51">
        <v>30900</v>
      </c>
      <c r="BF589" s="51">
        <v>30900</v>
      </c>
      <c r="BG589" s="51">
        <v>30900</v>
      </c>
      <c r="BH589" s="51">
        <v>30900</v>
      </c>
      <c r="BI589" s="51">
        <v>30900</v>
      </c>
      <c r="BJ589" s="51">
        <v>30900</v>
      </c>
      <c r="BK589" s="51">
        <v>30900</v>
      </c>
      <c r="BL589" s="51">
        <v>30900</v>
      </c>
      <c r="BM589" s="51">
        <v>30900</v>
      </c>
      <c r="BN589" s="51">
        <v>30900</v>
      </c>
      <c r="BO589" s="51">
        <v>30900</v>
      </c>
      <c r="BP589" s="51">
        <v>30900</v>
      </c>
      <c r="BQ589" s="51">
        <v>30900</v>
      </c>
      <c r="BR589" s="51">
        <v>30900</v>
      </c>
      <c r="BS589" s="51">
        <v>30900</v>
      </c>
      <c r="BT589" s="51">
        <v>30900</v>
      </c>
      <c r="BU589" s="51">
        <v>30900</v>
      </c>
      <c r="BV589" s="51">
        <v>30900</v>
      </c>
      <c r="BW589" s="51">
        <v>30900</v>
      </c>
      <c r="BX589" s="51">
        <v>30900</v>
      </c>
      <c r="BY589" s="51">
        <v>30900</v>
      </c>
      <c r="BZ589" s="51">
        <v>30900</v>
      </c>
      <c r="CA589" s="51">
        <v>30900</v>
      </c>
      <c r="CB589" s="51">
        <v>30900</v>
      </c>
      <c r="CC589" s="51">
        <v>30900</v>
      </c>
      <c r="CD589" s="51">
        <v>30900</v>
      </c>
      <c r="CE589" s="51">
        <v>30900</v>
      </c>
      <c r="CF589" s="51">
        <v>30900</v>
      </c>
      <c r="CG589" s="51">
        <v>30900</v>
      </c>
      <c r="CH589" s="51">
        <v>30900</v>
      </c>
      <c r="CI589" s="51">
        <v>30900</v>
      </c>
      <c r="CJ589" s="51">
        <v>30900</v>
      </c>
      <c r="CK589" s="51">
        <v>30900</v>
      </c>
      <c r="CL589" s="51">
        <v>30900</v>
      </c>
      <c r="CM589" s="51">
        <v>30900</v>
      </c>
      <c r="CN589" s="51">
        <v>30900</v>
      </c>
      <c r="CO589" s="51">
        <v>30900</v>
      </c>
    </row>
    <row r="590" spans="1:93">
      <c r="A590" s="50" t="s">
        <v>1322</v>
      </c>
      <c r="C590" s="51">
        <v>-21377040</v>
      </c>
      <c r="D590" s="51">
        <v>-22016540</v>
      </c>
      <c r="E590" s="51">
        <v>-22722140</v>
      </c>
      <c r="F590" s="51">
        <v>-23516460</v>
      </c>
      <c r="G590" s="51">
        <v>-24627350</v>
      </c>
      <c r="H590" s="51">
        <v>-25423490</v>
      </c>
      <c r="I590" s="51">
        <v>-26241590</v>
      </c>
      <c r="J590" s="51">
        <v>-26923590</v>
      </c>
      <c r="K590" s="51">
        <v>-27499750</v>
      </c>
      <c r="L590" s="51">
        <v>-28309010</v>
      </c>
      <c r="M590" s="51">
        <v>-28965420</v>
      </c>
      <c r="N590" s="51">
        <v>-29459770</v>
      </c>
      <c r="O590" s="51">
        <v>-29459770</v>
      </c>
      <c r="P590" s="51">
        <v>-30233890</v>
      </c>
      <c r="Q590" s="51">
        <v>-30559970</v>
      </c>
      <c r="R590" s="51">
        <v>-31875050</v>
      </c>
      <c r="S590" s="51">
        <v>-32443450</v>
      </c>
      <c r="T590" s="51">
        <v>-33262549.999999899</v>
      </c>
      <c r="U590" s="51">
        <v>-33379559.999999899</v>
      </c>
      <c r="V590" s="51">
        <v>-34074119.999999903</v>
      </c>
      <c r="W590" s="51">
        <v>-34669170</v>
      </c>
      <c r="X590" s="51">
        <v>-35530730</v>
      </c>
      <c r="Y590" s="51">
        <v>-36000110</v>
      </c>
      <c r="Z590" s="51">
        <v>-36807510</v>
      </c>
      <c r="AA590" s="51">
        <v>-37538050</v>
      </c>
      <c r="AB590" s="51">
        <v>-37538050</v>
      </c>
      <c r="AC590" s="51">
        <v>-37538050</v>
      </c>
      <c r="AD590" s="51">
        <v>-37538050</v>
      </c>
      <c r="AE590" s="51">
        <v>-37538050</v>
      </c>
      <c r="AF590" s="51">
        <v>-37538050</v>
      </c>
      <c r="AG590" s="51">
        <v>-37538050</v>
      </c>
      <c r="AH590" s="51">
        <v>-37538050</v>
      </c>
      <c r="AI590" s="51">
        <v>-37538050</v>
      </c>
      <c r="AJ590" s="51">
        <v>-37538050</v>
      </c>
      <c r="AK590" s="51">
        <v>-37538050</v>
      </c>
      <c r="AL590" s="51">
        <v>-37538050</v>
      </c>
      <c r="AM590" s="51">
        <v>-37538050</v>
      </c>
      <c r="AN590" s="51">
        <v>-37538050</v>
      </c>
      <c r="AO590" s="51">
        <v>-37538050</v>
      </c>
      <c r="AP590" s="51">
        <v>-37538050</v>
      </c>
      <c r="AQ590" s="51">
        <v>-37538050</v>
      </c>
      <c r="AR590" s="51">
        <v>-37538050</v>
      </c>
      <c r="AS590" s="51">
        <v>-37538050</v>
      </c>
      <c r="AT590" s="51">
        <v>-37538050</v>
      </c>
      <c r="AU590" s="51">
        <v>-37538050</v>
      </c>
      <c r="AV590" s="51">
        <v>-37538050</v>
      </c>
      <c r="AW590" s="51">
        <v>-37538050</v>
      </c>
      <c r="AX590" s="51">
        <v>-37538050</v>
      </c>
      <c r="AY590" s="51">
        <v>-37538050</v>
      </c>
      <c r="AZ590" s="51">
        <v>-37538050</v>
      </c>
      <c r="BA590" s="51">
        <v>-37538050</v>
      </c>
      <c r="BB590" s="51">
        <v>-37538050</v>
      </c>
      <c r="BC590" s="51">
        <v>-37538050</v>
      </c>
      <c r="BD590" s="51">
        <v>-37538050</v>
      </c>
      <c r="BE590" s="51">
        <v>-37538050</v>
      </c>
      <c r="BF590" s="51">
        <v>-37538050</v>
      </c>
      <c r="BG590" s="51">
        <v>-37538050</v>
      </c>
      <c r="BH590" s="51">
        <v>-37538050</v>
      </c>
      <c r="BI590" s="51">
        <v>-37538050</v>
      </c>
      <c r="BJ590" s="51">
        <v>-37538050</v>
      </c>
      <c r="BK590" s="51">
        <v>-37538050</v>
      </c>
      <c r="BL590" s="51">
        <v>-37538050</v>
      </c>
      <c r="BM590" s="51">
        <v>-37538050</v>
      </c>
      <c r="BN590" s="51">
        <v>-37538050</v>
      </c>
      <c r="BO590" s="51">
        <v>-37538050</v>
      </c>
      <c r="BP590" s="51">
        <v>-37538050</v>
      </c>
      <c r="BQ590" s="51">
        <v>-37538050</v>
      </c>
      <c r="BR590" s="51">
        <v>-37538050</v>
      </c>
      <c r="BS590" s="51">
        <v>-37538050</v>
      </c>
      <c r="BT590" s="51">
        <v>-37538050</v>
      </c>
      <c r="BU590" s="51">
        <v>-37538050</v>
      </c>
      <c r="BV590" s="51">
        <v>-37538050</v>
      </c>
      <c r="BW590" s="51">
        <v>-37538050</v>
      </c>
      <c r="BX590" s="51">
        <v>-37538050</v>
      </c>
      <c r="BY590" s="51">
        <v>-37538050</v>
      </c>
      <c r="BZ590" s="51">
        <v>-37538050</v>
      </c>
      <c r="CA590" s="51">
        <v>-37538050</v>
      </c>
      <c r="CB590" s="51">
        <v>-37538050</v>
      </c>
      <c r="CC590" s="51">
        <v>-37538050</v>
      </c>
      <c r="CD590" s="51">
        <v>-37538050</v>
      </c>
      <c r="CE590" s="51">
        <v>-37538050</v>
      </c>
      <c r="CF590" s="51">
        <v>-37538050</v>
      </c>
      <c r="CG590" s="51">
        <v>-37538050</v>
      </c>
      <c r="CH590" s="51">
        <v>-37538050</v>
      </c>
      <c r="CI590" s="51">
        <v>-37538050</v>
      </c>
      <c r="CJ590" s="51">
        <v>-37538050</v>
      </c>
      <c r="CK590" s="51">
        <v>-37538050</v>
      </c>
      <c r="CL590" s="51">
        <v>-37538050</v>
      </c>
      <c r="CM590" s="51">
        <v>-37538050</v>
      </c>
      <c r="CN590" s="51">
        <v>-37538050</v>
      </c>
      <c r="CO590" s="51">
        <v>-37538050</v>
      </c>
    </row>
    <row r="591" spans="1:93">
      <c r="A591" s="50" t="s">
        <v>1323</v>
      </c>
      <c r="C591" s="51">
        <v>1287251187.77599</v>
      </c>
      <c r="D591" s="51">
        <v>1324151552.74599</v>
      </c>
      <c r="E591" s="51">
        <v>1198982708.8659899</v>
      </c>
      <c r="F591" s="51">
        <v>1263733600.4489999</v>
      </c>
      <c r="G591" s="51">
        <v>1241067900.2489901</v>
      </c>
      <c r="H591" s="51">
        <v>1219969380.25899</v>
      </c>
      <c r="I591" s="51">
        <v>1258774382.8789999</v>
      </c>
      <c r="J591" s="51">
        <v>1173004579.9289999</v>
      </c>
      <c r="K591" s="51">
        <v>1256447157.648</v>
      </c>
      <c r="L591" s="51">
        <v>1214356628.5379901</v>
      </c>
      <c r="M591" s="51">
        <v>1282595278.11199</v>
      </c>
      <c r="N591" s="51">
        <v>1326144421.4299901</v>
      </c>
      <c r="O591" s="51">
        <v>1326144421.4299901</v>
      </c>
      <c r="P591" s="51">
        <v>1305560339.4299901</v>
      </c>
      <c r="Q591" s="51">
        <v>1334011914.73299</v>
      </c>
      <c r="R591" s="51">
        <v>1393744557.2159901</v>
      </c>
      <c r="S591" s="51">
        <v>1407936794.44099</v>
      </c>
      <c r="T591" s="51">
        <v>1491891464.1389999</v>
      </c>
      <c r="U591" s="51">
        <v>1293340065.132</v>
      </c>
      <c r="V591" s="51">
        <v>1333564385.0469999</v>
      </c>
      <c r="W591" s="51">
        <v>1324755816.7579999</v>
      </c>
      <c r="X591" s="51">
        <v>1409090525.938</v>
      </c>
      <c r="Y591" s="51">
        <v>1554055010.12799</v>
      </c>
      <c r="Z591" s="51">
        <v>1635030351.00299</v>
      </c>
      <c r="AA591" s="51">
        <v>1718249586.62799</v>
      </c>
      <c r="AB591" s="51">
        <v>1718249586.62799</v>
      </c>
      <c r="AC591" s="51">
        <v>1814001868.7873199</v>
      </c>
      <c r="AD591" s="51">
        <v>1865482252.9494901</v>
      </c>
      <c r="AE591" s="51">
        <v>1507490315.3417201</v>
      </c>
      <c r="AF591" s="51">
        <v>1563199588.1919701</v>
      </c>
      <c r="AG591" s="51">
        <v>1525809936.37955</v>
      </c>
      <c r="AH591" s="51">
        <v>1558704280.0928199</v>
      </c>
      <c r="AI591" s="51">
        <v>1661955478.7588601</v>
      </c>
      <c r="AJ591" s="51">
        <v>1801811359.4468999</v>
      </c>
      <c r="AK591" s="51">
        <v>1870533040.5190599</v>
      </c>
      <c r="AL591" s="51">
        <v>2029768282.83412</v>
      </c>
      <c r="AM591" s="51">
        <v>2112965041.4631801</v>
      </c>
      <c r="AN591" s="51">
        <v>1628200598.31739</v>
      </c>
      <c r="AO591" s="51">
        <v>1628200598.31739</v>
      </c>
      <c r="AP591" s="51">
        <v>1556780101.5137701</v>
      </c>
      <c r="AQ591" s="51">
        <v>1533870246.8397801</v>
      </c>
      <c r="AR591" s="51">
        <v>1573804880.4204299</v>
      </c>
      <c r="AS591" s="51">
        <v>1747368688.26806</v>
      </c>
      <c r="AT591" s="51">
        <v>1884085166.61778</v>
      </c>
      <c r="AU591" s="51">
        <v>1728942769.7184601</v>
      </c>
      <c r="AV591" s="51">
        <v>1883785924.33564</v>
      </c>
      <c r="AW591" s="51">
        <v>2020079192.11005</v>
      </c>
      <c r="AX591" s="51">
        <v>2089771575.25123</v>
      </c>
      <c r="AY591" s="51">
        <v>2095038954.83604</v>
      </c>
      <c r="AZ591" s="51">
        <v>2162258600.0541601</v>
      </c>
      <c r="BA591" s="51">
        <v>1387995907.79845</v>
      </c>
      <c r="BB591" s="51">
        <v>1387995907.79845</v>
      </c>
      <c r="BC591" s="51">
        <v>1503338059.38218</v>
      </c>
      <c r="BD591" s="51">
        <v>1680574877.32546</v>
      </c>
      <c r="BE591" s="51">
        <v>1568387740.6565101</v>
      </c>
      <c r="BF591" s="51">
        <v>1698433704.66398</v>
      </c>
      <c r="BG591" s="51">
        <v>1856875043.6871099</v>
      </c>
      <c r="BH591" s="51">
        <v>1867396054.81829</v>
      </c>
      <c r="BI591" s="51">
        <v>2037375014.8188701</v>
      </c>
      <c r="BJ591" s="51">
        <v>2202394676.0378299</v>
      </c>
      <c r="BK591" s="51">
        <v>2129349992.6579299</v>
      </c>
      <c r="BL591" s="51">
        <v>2304954209.4163399</v>
      </c>
      <c r="BM591" s="51">
        <v>2476730035.98139</v>
      </c>
      <c r="BN591" s="51">
        <v>1046554043.4061199</v>
      </c>
      <c r="BO591" s="51">
        <v>1046554043.4061199</v>
      </c>
      <c r="BP591" s="51">
        <v>1176571779.97474</v>
      </c>
      <c r="BQ591" s="51">
        <v>1326640800.0824101</v>
      </c>
      <c r="BR591" s="51">
        <v>1409273498.8917501</v>
      </c>
      <c r="BS591" s="51">
        <v>1561780880.7519901</v>
      </c>
      <c r="BT591" s="51">
        <v>1664115465.29197</v>
      </c>
      <c r="BU591" s="51">
        <v>1343012567.5620899</v>
      </c>
      <c r="BV591" s="51">
        <v>1348982987.3027999</v>
      </c>
      <c r="BW591" s="51">
        <v>1489429431.01173</v>
      </c>
      <c r="BX591" s="51">
        <v>1561522770.70314</v>
      </c>
      <c r="BY591" s="51">
        <v>1705438071.09008</v>
      </c>
      <c r="BZ591" s="51">
        <v>1841694364.1642001</v>
      </c>
      <c r="CA591" s="51">
        <v>1491857887.7264299</v>
      </c>
      <c r="CB591" s="51">
        <v>1491857887.7264299</v>
      </c>
      <c r="CC591" s="51">
        <v>1639143080.94733</v>
      </c>
      <c r="CD591" s="51">
        <v>1787552385.13359</v>
      </c>
      <c r="CE591" s="51">
        <v>1770476620.37217</v>
      </c>
      <c r="CF591" s="51">
        <v>1912205895.2922101</v>
      </c>
      <c r="CG591" s="51">
        <v>2036857568.73367</v>
      </c>
      <c r="CH591" s="51">
        <v>1715066278.1218801</v>
      </c>
      <c r="CI591" s="51">
        <v>1692262404.2195201</v>
      </c>
      <c r="CJ591" s="51">
        <v>1837330398.69666</v>
      </c>
      <c r="CK591" s="51">
        <v>1887268108.23704</v>
      </c>
      <c r="CL591" s="51">
        <v>1974939454.7712901</v>
      </c>
      <c r="CM591" s="51">
        <v>2112804230.5592301</v>
      </c>
      <c r="CN591" s="51">
        <v>1879321001.78018</v>
      </c>
      <c r="CO591" s="51">
        <v>1879321001.78018</v>
      </c>
    </row>
    <row r="592" spans="1:93" outlineLevel="1">
      <c r="A592" s="50" t="s">
        <v>897</v>
      </c>
      <c r="B592" s="51" t="s">
        <v>777</v>
      </c>
      <c r="D592" s="51">
        <v>580</v>
      </c>
      <c r="E592" s="51">
        <v>580</v>
      </c>
      <c r="F592" s="51">
        <v>580</v>
      </c>
      <c r="G592" s="51">
        <v>580</v>
      </c>
      <c r="H592" s="51">
        <v>580</v>
      </c>
      <c r="I592" s="51">
        <v>580</v>
      </c>
      <c r="J592" s="51">
        <v>580</v>
      </c>
      <c r="K592" s="51">
        <v>580</v>
      </c>
      <c r="L592" s="51">
        <v>580</v>
      </c>
      <c r="M592" s="51">
        <v>580</v>
      </c>
      <c r="N592" s="51">
        <v>580</v>
      </c>
      <c r="O592" s="51">
        <v>580</v>
      </c>
      <c r="P592" s="51">
        <v>580</v>
      </c>
      <c r="Q592" s="51">
        <v>129260</v>
      </c>
      <c r="R592" s="51">
        <v>444260</v>
      </c>
      <c r="S592" s="51">
        <v>386890</v>
      </c>
      <c r="T592" s="51">
        <v>400190</v>
      </c>
      <c r="U592" s="51">
        <v>416850</v>
      </c>
      <c r="V592" s="51">
        <v>423299.99999999901</v>
      </c>
      <c r="W592" s="51">
        <v>423270</v>
      </c>
      <c r="X592" s="51">
        <v>423270</v>
      </c>
      <c r="Y592" s="51">
        <v>579.99999999998397</v>
      </c>
      <c r="Z592" s="51">
        <v>580</v>
      </c>
      <c r="AA592" s="51">
        <v>580</v>
      </c>
      <c r="AB592" s="51">
        <v>580</v>
      </c>
      <c r="AC592" s="51">
        <v>580</v>
      </c>
      <c r="AD592" s="51">
        <v>580</v>
      </c>
      <c r="AE592" s="51">
        <v>580</v>
      </c>
      <c r="AF592" s="51">
        <v>580</v>
      </c>
      <c r="AG592" s="51">
        <v>580</v>
      </c>
      <c r="AH592" s="51">
        <v>580</v>
      </c>
      <c r="AI592" s="51">
        <v>580</v>
      </c>
      <c r="AJ592" s="51">
        <v>580</v>
      </c>
      <c r="AK592" s="51">
        <v>580</v>
      </c>
      <c r="AL592" s="51">
        <v>580</v>
      </c>
      <c r="AM592" s="51">
        <v>580</v>
      </c>
      <c r="AN592" s="51">
        <v>580</v>
      </c>
      <c r="AO592" s="51">
        <v>580</v>
      </c>
      <c r="AP592" s="51">
        <v>580</v>
      </c>
      <c r="AQ592" s="51">
        <v>580</v>
      </c>
      <c r="AR592" s="51">
        <v>580</v>
      </c>
      <c r="AS592" s="51">
        <v>580</v>
      </c>
      <c r="AT592" s="51">
        <v>580</v>
      </c>
      <c r="AU592" s="51">
        <v>580</v>
      </c>
      <c r="AV592" s="51">
        <v>580</v>
      </c>
      <c r="AW592" s="51">
        <v>580</v>
      </c>
      <c r="AX592" s="51">
        <v>580</v>
      </c>
      <c r="AY592" s="51">
        <v>580</v>
      </c>
      <c r="AZ592" s="51">
        <v>580</v>
      </c>
    </row>
    <row r="593" spans="1:93" outlineLevel="1">
      <c r="A593" s="50" t="s">
        <v>1301</v>
      </c>
      <c r="B593" s="51" t="s">
        <v>777</v>
      </c>
      <c r="T593" s="51">
        <v>53550</v>
      </c>
      <c r="U593" s="51">
        <v>89500</v>
      </c>
      <c r="AC593" s="51">
        <v>-1991.9503999999999</v>
      </c>
      <c r="AD593" s="51">
        <v>-1991.9507999999901</v>
      </c>
      <c r="AF593" s="51">
        <v>-4.4000000000000003E-3</v>
      </c>
      <c r="AG593" s="51">
        <v>154970.61120000001</v>
      </c>
      <c r="AI593" s="51">
        <v>51651.7455999999</v>
      </c>
      <c r="AJ593" s="51">
        <v>51651.741199999997</v>
      </c>
      <c r="AL593" s="51">
        <v>-4.4000000000000003E-3</v>
      </c>
      <c r="AM593" s="51">
        <v>-8.8000000000000005E-3</v>
      </c>
      <c r="AP593" s="51">
        <v>2.0999999999999999E-3</v>
      </c>
      <c r="AQ593" s="51">
        <v>4.1999999999999997E-3</v>
      </c>
      <c r="AS593" s="51">
        <v>1.1999999999999999E-3</v>
      </c>
      <c r="AT593" s="51">
        <v>4.4999999999999997E-3</v>
      </c>
      <c r="AV593" s="51">
        <v>1.1999999999999999E-3</v>
      </c>
      <c r="AW593" s="51">
        <v>2.3999999999999998E-3</v>
      </c>
      <c r="AY593" s="51">
        <v>1.1999999999999999E-3</v>
      </c>
      <c r="AZ593" s="51">
        <v>4.4999999999999997E-3</v>
      </c>
      <c r="BC593" s="51">
        <v>2491.2958333333299</v>
      </c>
      <c r="BD593" s="51">
        <v>4982.5916666666599</v>
      </c>
      <c r="BF593" s="51">
        <v>2491.2958333333299</v>
      </c>
      <c r="BG593" s="51">
        <v>4982.5916666666599</v>
      </c>
      <c r="BI593" s="51">
        <v>2491.2958333333299</v>
      </c>
      <c r="BJ593" s="51">
        <v>4982.5916666666599</v>
      </c>
      <c r="BL593" s="51">
        <v>2491.2958333333299</v>
      </c>
      <c r="BM593" s="51">
        <v>4982.5916666666599</v>
      </c>
      <c r="BP593" s="51">
        <v>2491.2958333333299</v>
      </c>
      <c r="BQ593" s="51">
        <v>4982.5916666666599</v>
      </c>
      <c r="BS593" s="51">
        <v>2491.2958333333299</v>
      </c>
      <c r="BT593" s="51">
        <v>4982.5916666666599</v>
      </c>
      <c r="BV593" s="51">
        <v>2491.2958333333299</v>
      </c>
      <c r="BW593" s="51">
        <v>4982.5916666666599</v>
      </c>
      <c r="BY593" s="51">
        <v>2491.2958333333299</v>
      </c>
      <c r="BZ593" s="51">
        <v>4982.5916666666599</v>
      </c>
      <c r="CC593" s="51">
        <v>2491.2958333333299</v>
      </c>
      <c r="CD593" s="51">
        <v>4982.5916666666599</v>
      </c>
      <c r="CF593" s="51">
        <v>2491.2958333333299</v>
      </c>
      <c r="CG593" s="51">
        <v>4982.5916666666599</v>
      </c>
      <c r="CI593" s="51">
        <v>2491.2958333333299</v>
      </c>
      <c r="CJ593" s="51">
        <v>4982.5916666666599</v>
      </c>
      <c r="CL593" s="51">
        <v>2491.2958333333299</v>
      </c>
      <c r="CM593" s="51">
        <v>4982.5916666666599</v>
      </c>
    </row>
    <row r="594" spans="1:93" outlineLevel="1">
      <c r="A594" s="50" t="s">
        <v>1279</v>
      </c>
      <c r="AC594" s="51">
        <v>87151.89</v>
      </c>
      <c r="AD594" s="51">
        <v>174303.78</v>
      </c>
      <c r="AE594" s="51">
        <v>261455.66999999899</v>
      </c>
      <c r="AF594" s="51">
        <v>345557.91</v>
      </c>
      <c r="AG594" s="51">
        <v>429660.14999999898</v>
      </c>
      <c r="AH594" s="51">
        <v>513762.38999999902</v>
      </c>
      <c r="AI594" s="51">
        <v>597864.63</v>
      </c>
      <c r="AJ594" s="51">
        <v>681966.87</v>
      </c>
      <c r="AK594" s="51">
        <v>766069.10999999905</v>
      </c>
      <c r="AL594" s="51">
        <v>850171.34999999905</v>
      </c>
      <c r="AM594" s="51">
        <v>934273.58999999904</v>
      </c>
    </row>
    <row r="595" spans="1:93" outlineLevel="1">
      <c r="A595" s="50" t="s">
        <v>1280</v>
      </c>
      <c r="AP595" s="51">
        <v>126083.33333333299</v>
      </c>
      <c r="AQ595" s="51">
        <v>252166.66666666599</v>
      </c>
      <c r="AR595" s="51">
        <v>378250</v>
      </c>
      <c r="AS595" s="51">
        <v>504333.33333333302</v>
      </c>
      <c r="AT595" s="51">
        <v>630416.66666666605</v>
      </c>
      <c r="AU595" s="51">
        <v>756500</v>
      </c>
      <c r="AV595" s="51">
        <v>882583.33333333302</v>
      </c>
      <c r="AW595" s="51">
        <v>1008666.66666666</v>
      </c>
      <c r="AX595" s="51">
        <v>1134750</v>
      </c>
      <c r="AY595" s="51">
        <v>1260833.33333333</v>
      </c>
      <c r="AZ595" s="51">
        <v>1386916.66666666</v>
      </c>
    </row>
    <row r="596" spans="1:93" outlineLevel="1">
      <c r="A596" s="50" t="s">
        <v>1281</v>
      </c>
      <c r="C596" s="51">
        <v>2022850</v>
      </c>
      <c r="D596" s="51">
        <v>80799368.699999899</v>
      </c>
      <c r="E596" s="51">
        <v>82409555.400000006</v>
      </c>
      <c r="F596" s="51">
        <v>86012287.129999995</v>
      </c>
      <c r="G596" s="51">
        <v>88971847.799999997</v>
      </c>
      <c r="H596" s="51">
        <v>90944347.290000007</v>
      </c>
      <c r="I596" s="51">
        <v>89080858.299999997</v>
      </c>
      <c r="J596" s="51">
        <v>90515587.480000004</v>
      </c>
      <c r="K596" s="51">
        <v>93256071.139999896</v>
      </c>
      <c r="L596" s="51">
        <v>79183690</v>
      </c>
      <c r="M596" s="51">
        <v>79417139.999999896</v>
      </c>
      <c r="N596" s="51">
        <v>24283637.609999899</v>
      </c>
      <c r="O596" s="51">
        <v>24283637.609999899</v>
      </c>
      <c r="P596" s="51">
        <v>8170960</v>
      </c>
      <c r="Q596" s="51">
        <v>6942570</v>
      </c>
      <c r="R596" s="51">
        <v>8008730</v>
      </c>
      <c r="S596" s="51">
        <v>8715240</v>
      </c>
      <c r="T596" s="51">
        <v>1020450</v>
      </c>
      <c r="U596" s="51">
        <v>461590</v>
      </c>
      <c r="V596" s="51">
        <v>926050</v>
      </c>
      <c r="W596" s="51">
        <v>997160</v>
      </c>
      <c r="X596" s="51">
        <v>1239670</v>
      </c>
      <c r="Y596" s="51">
        <v>1707400</v>
      </c>
      <c r="Z596" s="51">
        <v>1737520</v>
      </c>
      <c r="AA596" s="51">
        <v>2514670</v>
      </c>
      <c r="AB596" s="51">
        <v>2514670</v>
      </c>
      <c r="AC596" s="51">
        <v>2759380</v>
      </c>
      <c r="AD596" s="51">
        <v>2759380</v>
      </c>
      <c r="AE596" s="51">
        <v>2759380</v>
      </c>
      <c r="AF596" s="51">
        <v>2759380</v>
      </c>
      <c r="AG596" s="51">
        <v>2759380</v>
      </c>
      <c r="AH596" s="51">
        <v>2759380</v>
      </c>
      <c r="AI596" s="51">
        <v>2759380</v>
      </c>
      <c r="AJ596" s="51">
        <v>2759380</v>
      </c>
      <c r="AK596" s="51">
        <v>2759380</v>
      </c>
      <c r="AL596" s="51">
        <v>2759380</v>
      </c>
      <c r="AM596" s="51">
        <v>2759380</v>
      </c>
      <c r="AN596" s="51">
        <v>2759380</v>
      </c>
      <c r="AO596" s="51">
        <v>2759380</v>
      </c>
      <c r="AP596" s="51">
        <v>2759380</v>
      </c>
      <c r="AQ596" s="51">
        <v>2759380</v>
      </c>
      <c r="AR596" s="51">
        <v>2759380</v>
      </c>
      <c r="AS596" s="51">
        <v>2759380</v>
      </c>
      <c r="AT596" s="51">
        <v>2759380</v>
      </c>
      <c r="AU596" s="51">
        <v>2759380</v>
      </c>
      <c r="AV596" s="51">
        <v>2759380</v>
      </c>
      <c r="AW596" s="51">
        <v>2759380</v>
      </c>
      <c r="AX596" s="51">
        <v>2759380</v>
      </c>
      <c r="AY596" s="51">
        <v>2759380</v>
      </c>
      <c r="AZ596" s="51">
        <v>2759380</v>
      </c>
      <c r="BA596" s="51">
        <v>2759380</v>
      </c>
      <c r="BB596" s="51">
        <v>2759380</v>
      </c>
      <c r="BC596" s="51">
        <v>2759380</v>
      </c>
      <c r="BD596" s="51">
        <v>2759380</v>
      </c>
      <c r="BE596" s="51">
        <v>2759380</v>
      </c>
      <c r="BF596" s="51">
        <v>2759380</v>
      </c>
      <c r="BG596" s="51">
        <v>2759380</v>
      </c>
      <c r="BH596" s="51">
        <v>2759380</v>
      </c>
      <c r="BI596" s="51">
        <v>2759380</v>
      </c>
      <c r="BJ596" s="51">
        <v>2759380</v>
      </c>
      <c r="BK596" s="51">
        <v>2759380</v>
      </c>
      <c r="BL596" s="51">
        <v>2759380</v>
      </c>
      <c r="BM596" s="51">
        <v>2759380</v>
      </c>
      <c r="BN596" s="51">
        <v>2759380</v>
      </c>
      <c r="BO596" s="51">
        <v>2759380</v>
      </c>
      <c r="BP596" s="51">
        <v>2759380</v>
      </c>
      <c r="BQ596" s="51">
        <v>2759380</v>
      </c>
      <c r="BR596" s="51">
        <v>2759380</v>
      </c>
      <c r="BS596" s="51">
        <v>2759380</v>
      </c>
      <c r="BT596" s="51">
        <v>2759380</v>
      </c>
      <c r="BU596" s="51">
        <v>2759380</v>
      </c>
      <c r="BV596" s="51">
        <v>2759380</v>
      </c>
      <c r="BW596" s="51">
        <v>2759380</v>
      </c>
      <c r="BX596" s="51">
        <v>2759380</v>
      </c>
      <c r="BY596" s="51">
        <v>2759380</v>
      </c>
      <c r="BZ596" s="51">
        <v>2759380</v>
      </c>
      <c r="CA596" s="51">
        <v>2759380</v>
      </c>
      <c r="CB596" s="51">
        <v>2759380</v>
      </c>
      <c r="CC596" s="51">
        <v>2759380</v>
      </c>
      <c r="CD596" s="51">
        <v>2759380</v>
      </c>
      <c r="CE596" s="51">
        <v>2759380</v>
      </c>
      <c r="CF596" s="51">
        <v>2759380</v>
      </c>
      <c r="CG596" s="51">
        <v>2759380</v>
      </c>
      <c r="CH596" s="51">
        <v>2759380</v>
      </c>
      <c r="CI596" s="51">
        <v>2759380</v>
      </c>
      <c r="CJ596" s="51">
        <v>2759380</v>
      </c>
      <c r="CK596" s="51">
        <v>2759380</v>
      </c>
      <c r="CL596" s="51">
        <v>2759380</v>
      </c>
      <c r="CM596" s="51">
        <v>2759380</v>
      </c>
      <c r="CN596" s="51">
        <v>2759380</v>
      </c>
      <c r="CO596" s="51">
        <v>2759380</v>
      </c>
    </row>
    <row r="597" spans="1:93" outlineLevel="1">
      <c r="A597" s="50" t="s">
        <v>1121</v>
      </c>
      <c r="P597" s="51">
        <v>120</v>
      </c>
      <c r="Q597" s="51">
        <v>650</v>
      </c>
      <c r="R597" s="51">
        <v>3010</v>
      </c>
      <c r="S597" s="51">
        <v>4680</v>
      </c>
      <c r="T597" s="51">
        <v>6279.99999999999</v>
      </c>
      <c r="U597" s="51">
        <v>8750</v>
      </c>
      <c r="V597" s="51">
        <v>174690</v>
      </c>
      <c r="W597" s="51">
        <v>2029220</v>
      </c>
      <c r="X597" s="51">
        <v>2042280</v>
      </c>
      <c r="Y597" s="51">
        <v>2057800</v>
      </c>
      <c r="Z597" s="51">
        <v>2071380</v>
      </c>
      <c r="AA597" s="51">
        <v>2071820</v>
      </c>
      <c r="AB597" s="51">
        <v>2071820</v>
      </c>
      <c r="AC597" s="51">
        <v>512220</v>
      </c>
      <c r="AD597" s="51">
        <v>512220</v>
      </c>
      <c r="AE597" s="51">
        <v>512220</v>
      </c>
      <c r="AF597" s="51">
        <v>512220</v>
      </c>
      <c r="AG597" s="51">
        <v>512220</v>
      </c>
      <c r="AH597" s="51">
        <v>512220</v>
      </c>
      <c r="AI597" s="51">
        <v>512220</v>
      </c>
      <c r="AJ597" s="51">
        <v>512220</v>
      </c>
      <c r="AK597" s="51">
        <v>512220</v>
      </c>
      <c r="AL597" s="51">
        <v>512220</v>
      </c>
      <c r="AM597" s="51">
        <v>512220</v>
      </c>
      <c r="AN597" s="51">
        <v>512220</v>
      </c>
      <c r="AO597" s="51">
        <v>512220</v>
      </c>
      <c r="AP597" s="51">
        <v>512220</v>
      </c>
      <c r="AQ597" s="51">
        <v>512220</v>
      </c>
      <c r="AR597" s="51">
        <v>512220</v>
      </c>
      <c r="AS597" s="51">
        <v>512220</v>
      </c>
      <c r="AT597" s="51">
        <v>512220</v>
      </c>
      <c r="AU597" s="51">
        <v>512220</v>
      </c>
      <c r="AV597" s="51">
        <v>512220</v>
      </c>
      <c r="AW597" s="51">
        <v>512220</v>
      </c>
      <c r="AX597" s="51">
        <v>512220</v>
      </c>
      <c r="AY597" s="51">
        <v>512220</v>
      </c>
      <c r="AZ597" s="51">
        <v>512220</v>
      </c>
      <c r="BA597" s="51">
        <v>512220</v>
      </c>
      <c r="BB597" s="51">
        <v>512220</v>
      </c>
      <c r="BC597" s="51">
        <v>512220</v>
      </c>
      <c r="BD597" s="51">
        <v>512220</v>
      </c>
      <c r="BE597" s="51">
        <v>512220</v>
      </c>
      <c r="BF597" s="51">
        <v>512220</v>
      </c>
      <c r="BG597" s="51">
        <v>512220</v>
      </c>
      <c r="BH597" s="51">
        <v>512220</v>
      </c>
      <c r="BI597" s="51">
        <v>512220</v>
      </c>
      <c r="BJ597" s="51">
        <v>512220</v>
      </c>
      <c r="BK597" s="51">
        <v>512220</v>
      </c>
      <c r="BL597" s="51">
        <v>512220</v>
      </c>
      <c r="BM597" s="51">
        <v>512220</v>
      </c>
      <c r="BN597" s="51">
        <v>512220</v>
      </c>
      <c r="BO597" s="51">
        <v>512220</v>
      </c>
      <c r="BP597" s="51">
        <v>512220</v>
      </c>
      <c r="BQ597" s="51">
        <v>512220</v>
      </c>
      <c r="BR597" s="51">
        <v>512220</v>
      </c>
      <c r="BS597" s="51">
        <v>512220</v>
      </c>
      <c r="BT597" s="51">
        <v>512220</v>
      </c>
      <c r="BU597" s="51">
        <v>512220</v>
      </c>
      <c r="BV597" s="51">
        <v>512220</v>
      </c>
      <c r="BW597" s="51">
        <v>512220</v>
      </c>
      <c r="BX597" s="51">
        <v>512220</v>
      </c>
      <c r="BY597" s="51">
        <v>512220</v>
      </c>
      <c r="BZ597" s="51">
        <v>512220</v>
      </c>
      <c r="CA597" s="51">
        <v>512220</v>
      </c>
      <c r="CB597" s="51">
        <v>512220</v>
      </c>
      <c r="CC597" s="51">
        <v>512220</v>
      </c>
      <c r="CD597" s="51">
        <v>512220</v>
      </c>
      <c r="CE597" s="51">
        <v>512220</v>
      </c>
      <c r="CF597" s="51">
        <v>512220</v>
      </c>
      <c r="CG597" s="51">
        <v>512220</v>
      </c>
      <c r="CH597" s="51">
        <v>512220</v>
      </c>
      <c r="CI597" s="51">
        <v>512220</v>
      </c>
      <c r="CJ597" s="51">
        <v>512220</v>
      </c>
      <c r="CK597" s="51">
        <v>512220</v>
      </c>
      <c r="CL597" s="51">
        <v>512220</v>
      </c>
      <c r="CM597" s="51">
        <v>512220</v>
      </c>
      <c r="CN597" s="51">
        <v>512220</v>
      </c>
      <c r="CO597" s="51">
        <v>512220</v>
      </c>
    </row>
    <row r="598" spans="1:93" outlineLevel="1">
      <c r="A598" s="50" t="s">
        <v>1324</v>
      </c>
      <c r="C598" s="51">
        <v>40739.999999999898</v>
      </c>
      <c r="D598" s="51">
        <v>437010</v>
      </c>
      <c r="E598" s="51">
        <v>516039.99999999901</v>
      </c>
      <c r="F598" s="51">
        <v>741460</v>
      </c>
      <c r="G598" s="51">
        <v>1220059.99999999</v>
      </c>
      <c r="H598" s="51">
        <v>1473110</v>
      </c>
      <c r="I598" s="51">
        <v>1566870</v>
      </c>
      <c r="J598" s="51">
        <v>1441050</v>
      </c>
      <c r="K598" s="51">
        <v>1993670</v>
      </c>
      <c r="L598" s="51">
        <v>2160050</v>
      </c>
      <c r="M598" s="51">
        <v>2296090</v>
      </c>
      <c r="N598" s="51">
        <v>1866679.99999999</v>
      </c>
      <c r="O598" s="51">
        <v>1866679.99999999</v>
      </c>
      <c r="P598" s="51">
        <v>1974399.99999999</v>
      </c>
      <c r="Q598" s="51">
        <v>2101050</v>
      </c>
      <c r="R598" s="51">
        <v>2215870</v>
      </c>
      <c r="S598" s="51">
        <v>2275310</v>
      </c>
      <c r="T598" s="51">
        <v>2357730</v>
      </c>
      <c r="U598" s="51">
        <v>2433190</v>
      </c>
      <c r="V598" s="51">
        <v>1909720</v>
      </c>
      <c r="W598" s="51">
        <v>2005409.99999999</v>
      </c>
      <c r="X598" s="51">
        <v>2353030</v>
      </c>
      <c r="Y598" s="51">
        <v>3120000</v>
      </c>
      <c r="Z598" s="51">
        <v>4408140</v>
      </c>
      <c r="AA598" s="51">
        <v>5263970</v>
      </c>
      <c r="AB598" s="51">
        <v>5263970</v>
      </c>
    </row>
    <row r="599" spans="1:93" outlineLevel="1">
      <c r="A599" s="50" t="s">
        <v>1325</v>
      </c>
      <c r="C599" s="51">
        <v>11210</v>
      </c>
      <c r="D599" s="51">
        <v>585870</v>
      </c>
      <c r="E599" s="51">
        <v>1561250</v>
      </c>
      <c r="F599" s="51">
        <v>1930960</v>
      </c>
      <c r="G599" s="51">
        <v>2095750</v>
      </c>
      <c r="H599" s="51">
        <v>2639840</v>
      </c>
      <c r="I599" s="51">
        <v>1186409.99999999</v>
      </c>
      <c r="J599" s="51">
        <v>1179940</v>
      </c>
      <c r="K599" s="51">
        <v>2451559.9999999902</v>
      </c>
      <c r="L599" s="51">
        <v>3812409.9999999902</v>
      </c>
      <c r="M599" s="51">
        <v>3861779.9999999902</v>
      </c>
      <c r="N599" s="51">
        <v>5534790</v>
      </c>
      <c r="O599" s="51">
        <v>5534790</v>
      </c>
      <c r="P599" s="51">
        <v>4658400</v>
      </c>
      <c r="Q599" s="51">
        <v>5446129.9999999898</v>
      </c>
      <c r="R599" s="51">
        <v>5376190</v>
      </c>
      <c r="S599" s="51">
        <v>5483060</v>
      </c>
      <c r="T599" s="51">
        <v>5679090</v>
      </c>
      <c r="U599" s="51">
        <v>2639580</v>
      </c>
      <c r="V599" s="51">
        <v>2675040</v>
      </c>
      <c r="W599" s="51">
        <v>2694600</v>
      </c>
      <c r="X599" s="51">
        <v>2956050</v>
      </c>
      <c r="Y599" s="51">
        <v>3382419.9999999902</v>
      </c>
      <c r="Z599" s="51">
        <v>3793180</v>
      </c>
      <c r="AA599" s="51">
        <v>3894380</v>
      </c>
      <c r="AB599" s="51">
        <v>3894380</v>
      </c>
    </row>
    <row r="600" spans="1:93" outlineLevel="1">
      <c r="A600" s="50" t="s">
        <v>1261</v>
      </c>
      <c r="AC600" s="51">
        <v>889000</v>
      </c>
      <c r="AD600" s="51">
        <v>923000</v>
      </c>
      <c r="AE600" s="51">
        <v>1149000</v>
      </c>
      <c r="AF600" s="51">
        <v>934000</v>
      </c>
      <c r="AG600" s="51">
        <v>934000</v>
      </c>
      <c r="AH600" s="51">
        <v>1156000</v>
      </c>
      <c r="AI600" s="51">
        <v>1115000</v>
      </c>
      <c r="AJ600" s="51">
        <v>927000</v>
      </c>
      <c r="AK600" s="51">
        <v>1149000</v>
      </c>
      <c r="AL600" s="51">
        <v>927000</v>
      </c>
      <c r="AM600" s="51">
        <v>496000</v>
      </c>
      <c r="AP600" s="51">
        <v>495000</v>
      </c>
      <c r="AQ600" s="51">
        <v>528000</v>
      </c>
      <c r="AR600" s="51">
        <v>533000</v>
      </c>
      <c r="AS600" s="51">
        <v>540000</v>
      </c>
      <c r="AT600" s="51">
        <v>540000</v>
      </c>
      <c r="AU600" s="51">
        <v>540000</v>
      </c>
      <c r="AV600" s="51">
        <v>721000</v>
      </c>
      <c r="AW600" s="51">
        <v>533000</v>
      </c>
      <c r="AX600" s="51">
        <v>533000</v>
      </c>
      <c r="AY600" s="51">
        <v>533000</v>
      </c>
      <c r="AZ600" s="51">
        <v>527000</v>
      </c>
      <c r="BC600" s="51">
        <v>491000</v>
      </c>
      <c r="BD600" s="51">
        <v>525000</v>
      </c>
      <c r="BE600" s="51">
        <v>527000</v>
      </c>
      <c r="BF600" s="51">
        <v>534000</v>
      </c>
      <c r="BG600" s="51">
        <v>534000</v>
      </c>
      <c r="BH600" s="51">
        <v>534000</v>
      </c>
      <c r="BI600" s="51">
        <v>715000</v>
      </c>
      <c r="BJ600" s="51">
        <v>527000</v>
      </c>
      <c r="BK600" s="51">
        <v>527000</v>
      </c>
      <c r="BL600" s="51">
        <v>527000</v>
      </c>
      <c r="BM600" s="51">
        <v>521000</v>
      </c>
      <c r="BP600" s="51">
        <v>491000</v>
      </c>
      <c r="BQ600" s="51">
        <v>525000</v>
      </c>
      <c r="BR600" s="51">
        <v>527000</v>
      </c>
      <c r="BS600" s="51">
        <v>534000</v>
      </c>
      <c r="BT600" s="51">
        <v>534000</v>
      </c>
      <c r="BU600" s="51">
        <v>534000</v>
      </c>
      <c r="BV600" s="51">
        <v>715000</v>
      </c>
      <c r="BW600" s="51">
        <v>527000</v>
      </c>
      <c r="BX600" s="51">
        <v>527000</v>
      </c>
      <c r="BY600" s="51">
        <v>527000</v>
      </c>
      <c r="BZ600" s="51">
        <v>521000</v>
      </c>
      <c r="CC600" s="51">
        <v>491000</v>
      </c>
      <c r="CD600" s="51">
        <v>525000</v>
      </c>
      <c r="CE600" s="51">
        <v>527000</v>
      </c>
      <c r="CF600" s="51">
        <v>534000</v>
      </c>
      <c r="CG600" s="51">
        <v>534000</v>
      </c>
      <c r="CH600" s="51">
        <v>534000</v>
      </c>
      <c r="CI600" s="51">
        <v>715000</v>
      </c>
      <c r="CJ600" s="51">
        <v>527000</v>
      </c>
      <c r="CK600" s="51">
        <v>527000</v>
      </c>
      <c r="CL600" s="51">
        <v>527000</v>
      </c>
      <c r="CM600" s="51">
        <v>521000</v>
      </c>
    </row>
    <row r="601" spans="1:93" outlineLevel="1">
      <c r="A601" s="50" t="s">
        <v>1326</v>
      </c>
      <c r="H601" s="51">
        <v>-3100000</v>
      </c>
      <c r="R601" s="51">
        <v>-2110</v>
      </c>
    </row>
    <row r="602" spans="1:93" outlineLevel="1">
      <c r="A602" s="50" t="s">
        <v>1262</v>
      </c>
      <c r="D602" s="51">
        <v>64619.999999999898</v>
      </c>
      <c r="E602" s="51">
        <v>64619.999999999898</v>
      </c>
      <c r="F602" s="51">
        <v>64619.999999999898</v>
      </c>
      <c r="G602" s="51">
        <v>64619.999999999898</v>
      </c>
      <c r="H602" s="51">
        <v>64619.999999999898</v>
      </c>
      <c r="I602" s="51">
        <v>79809.999999999898</v>
      </c>
      <c r="J602" s="51">
        <v>79809.999999999898</v>
      </c>
      <c r="K602" s="51">
        <v>79809.999999999898</v>
      </c>
      <c r="L602" s="51">
        <v>79809.999999999898</v>
      </c>
      <c r="M602" s="51">
        <v>79809.999999999898</v>
      </c>
      <c r="N602" s="51">
        <v>79809.999999999898</v>
      </c>
      <c r="O602" s="51">
        <v>79809.999999999898</v>
      </c>
      <c r="P602" s="51">
        <v>158390</v>
      </c>
      <c r="Q602" s="51">
        <v>166380</v>
      </c>
      <c r="R602" s="51">
        <v>245519.99999999901</v>
      </c>
      <c r="S602" s="51">
        <v>334870</v>
      </c>
      <c r="T602" s="51">
        <v>456040</v>
      </c>
      <c r="U602" s="51">
        <v>578930</v>
      </c>
      <c r="V602" s="51">
        <v>686229.99999999895</v>
      </c>
      <c r="W602" s="51">
        <v>800930</v>
      </c>
      <c r="X602" s="51">
        <v>863359.99999999895</v>
      </c>
      <c r="Y602" s="51">
        <v>894100</v>
      </c>
      <c r="Z602" s="51">
        <v>927740</v>
      </c>
      <c r="AA602" s="51">
        <v>959640</v>
      </c>
      <c r="AB602" s="51">
        <v>959640</v>
      </c>
      <c r="AC602" s="51">
        <v>2631640</v>
      </c>
      <c r="AD602" s="51">
        <v>4303639.9999999898</v>
      </c>
      <c r="AF602" s="51">
        <v>1674000</v>
      </c>
      <c r="AG602" s="51">
        <v>3348000</v>
      </c>
      <c r="AI602" s="51">
        <v>1674000</v>
      </c>
      <c r="AJ602" s="51">
        <v>3348000</v>
      </c>
      <c r="AL602" s="51">
        <v>1674000</v>
      </c>
      <c r="AM602" s="51">
        <v>3348000</v>
      </c>
      <c r="AP602" s="51">
        <v>780000</v>
      </c>
      <c r="AQ602" s="51">
        <v>1560000</v>
      </c>
      <c r="AS602" s="51">
        <v>781000</v>
      </c>
      <c r="AT602" s="51">
        <v>1606000</v>
      </c>
      <c r="AV602" s="51">
        <v>780000</v>
      </c>
      <c r="AW602" s="51">
        <v>1560000</v>
      </c>
      <c r="AY602" s="51">
        <v>780000</v>
      </c>
      <c r="AZ602" s="51">
        <v>1605000</v>
      </c>
      <c r="BC602" s="51">
        <v>1588000</v>
      </c>
      <c r="BD602" s="51">
        <v>3176000</v>
      </c>
      <c r="BF602" s="51">
        <v>1589000</v>
      </c>
      <c r="BG602" s="51">
        <v>3210000</v>
      </c>
      <c r="BI602" s="51">
        <v>1589000</v>
      </c>
      <c r="BJ602" s="51">
        <v>3178000</v>
      </c>
      <c r="BL602" s="51">
        <v>1589000</v>
      </c>
      <c r="BM602" s="51">
        <v>3210000</v>
      </c>
      <c r="BP602" s="51">
        <v>1588000</v>
      </c>
      <c r="BQ602" s="51">
        <v>3176000</v>
      </c>
      <c r="BS602" s="51">
        <v>1589000</v>
      </c>
      <c r="BT602" s="51">
        <v>3210000</v>
      </c>
      <c r="BV602" s="51">
        <v>1589000</v>
      </c>
      <c r="BW602" s="51">
        <v>3178000</v>
      </c>
      <c r="BY602" s="51">
        <v>1589000</v>
      </c>
      <c r="BZ602" s="51">
        <v>3210000</v>
      </c>
      <c r="CC602" s="51">
        <v>1588000</v>
      </c>
      <c r="CD602" s="51">
        <v>3176000</v>
      </c>
      <c r="CF602" s="51">
        <v>1589000</v>
      </c>
      <c r="CG602" s="51">
        <v>3210000</v>
      </c>
      <c r="CI602" s="51">
        <v>1589000</v>
      </c>
      <c r="CJ602" s="51">
        <v>3178000</v>
      </c>
      <c r="CL602" s="51">
        <v>1589000</v>
      </c>
      <c r="CM602" s="51">
        <v>3210000</v>
      </c>
    </row>
    <row r="603" spans="1:93" outlineLevel="1">
      <c r="A603" s="50" t="s">
        <v>1263</v>
      </c>
      <c r="C603" s="51">
        <v>31910</v>
      </c>
      <c r="D603" s="51">
        <v>56100</v>
      </c>
      <c r="E603" s="51">
        <v>15060</v>
      </c>
      <c r="K603" s="51">
        <v>390</v>
      </c>
      <c r="M603" s="51">
        <v>92120</v>
      </c>
      <c r="N603" s="51">
        <v>484110</v>
      </c>
      <c r="O603" s="51">
        <v>484110</v>
      </c>
      <c r="P603" s="51">
        <v>484110</v>
      </c>
      <c r="Q603" s="51">
        <v>484140</v>
      </c>
      <c r="R603" s="51">
        <v>484140</v>
      </c>
      <c r="S603" s="51">
        <v>484140</v>
      </c>
      <c r="T603" s="51">
        <v>484140</v>
      </c>
      <c r="U603" s="51">
        <v>490280</v>
      </c>
      <c r="W603" s="51">
        <v>7800</v>
      </c>
      <c r="X603" s="51">
        <v>8690</v>
      </c>
      <c r="Y603" s="51">
        <v>10870</v>
      </c>
      <c r="Z603" s="51">
        <v>65880</v>
      </c>
      <c r="AA603" s="51">
        <v>67570</v>
      </c>
      <c r="AB603" s="51">
        <v>67570</v>
      </c>
      <c r="AC603" s="51">
        <v>67579.999999999898</v>
      </c>
      <c r="AD603" s="51">
        <v>67579.999999999898</v>
      </c>
      <c r="AE603" s="51">
        <v>67579.999999999898</v>
      </c>
      <c r="AF603" s="51">
        <v>67579.999999999898</v>
      </c>
      <c r="AG603" s="51">
        <v>67579.999999999898</v>
      </c>
      <c r="AH603" s="51">
        <v>67579.999999999898</v>
      </c>
      <c r="AI603" s="51">
        <v>67579.999999999898</v>
      </c>
      <c r="AJ603" s="51">
        <v>67579.999999999898</v>
      </c>
      <c r="AK603" s="51">
        <v>67579.999999999898</v>
      </c>
      <c r="AL603" s="51">
        <v>67579.999999999898</v>
      </c>
      <c r="AM603" s="51">
        <v>67579.999999999898</v>
      </c>
      <c r="AN603" s="51">
        <v>67579.999999999898</v>
      </c>
      <c r="AO603" s="51">
        <v>67579.999999999898</v>
      </c>
      <c r="AP603" s="51">
        <v>67579.999999999898</v>
      </c>
      <c r="AQ603" s="51">
        <v>67579.999999999898</v>
      </c>
      <c r="AR603" s="51">
        <v>67579.999999999898</v>
      </c>
      <c r="AS603" s="51">
        <v>67579.999999999898</v>
      </c>
      <c r="AT603" s="51">
        <v>67579.999999999898</v>
      </c>
      <c r="AU603" s="51">
        <v>67579.999999999898</v>
      </c>
      <c r="AV603" s="51">
        <v>67579.999999999898</v>
      </c>
      <c r="AW603" s="51">
        <v>67579.999999999898</v>
      </c>
      <c r="AX603" s="51">
        <v>67579.999999999898</v>
      </c>
      <c r="AY603" s="51">
        <v>67579.999999999898</v>
      </c>
      <c r="AZ603" s="51">
        <v>67579.999999999898</v>
      </c>
      <c r="BA603" s="51">
        <v>67579.999999999898</v>
      </c>
      <c r="BB603" s="51">
        <v>67579.999999999898</v>
      </c>
      <c r="BC603" s="51">
        <v>67579.999999999898</v>
      </c>
      <c r="BD603" s="51">
        <v>67579.999999999898</v>
      </c>
      <c r="BE603" s="51">
        <v>67579.999999999898</v>
      </c>
      <c r="BF603" s="51">
        <v>67579.999999999898</v>
      </c>
      <c r="BG603" s="51">
        <v>67579.999999999898</v>
      </c>
      <c r="BH603" s="51">
        <v>67579.999999999898</v>
      </c>
      <c r="BI603" s="51">
        <v>67580</v>
      </c>
      <c r="BJ603" s="51">
        <v>67580</v>
      </c>
      <c r="BK603" s="51">
        <v>67580</v>
      </c>
      <c r="BL603" s="51">
        <v>67580</v>
      </c>
      <c r="BM603" s="51">
        <v>67580</v>
      </c>
      <c r="BN603" s="51">
        <v>67579.999999999898</v>
      </c>
      <c r="BO603" s="51">
        <v>67579.999999999898</v>
      </c>
      <c r="BP603" s="51">
        <v>67579.999999999898</v>
      </c>
      <c r="BQ603" s="51">
        <v>67579.999999999898</v>
      </c>
      <c r="BR603" s="51">
        <v>67579.999999999898</v>
      </c>
      <c r="BS603" s="51">
        <v>67579.999999999898</v>
      </c>
      <c r="BT603" s="51">
        <v>67579.999999999898</v>
      </c>
      <c r="BU603" s="51">
        <v>67579.999999999898</v>
      </c>
      <c r="BV603" s="51">
        <v>67579.999999999898</v>
      </c>
      <c r="BW603" s="51">
        <v>67579.999999999898</v>
      </c>
      <c r="BX603" s="51">
        <v>67579.999999999898</v>
      </c>
      <c r="BY603" s="51">
        <v>67579.999999999898</v>
      </c>
      <c r="BZ603" s="51">
        <v>67579.999999999898</v>
      </c>
      <c r="CA603" s="51">
        <v>67579.999999999898</v>
      </c>
      <c r="CB603" s="51">
        <v>67579.999999999898</v>
      </c>
      <c r="CC603" s="51">
        <v>67579.999999999898</v>
      </c>
      <c r="CD603" s="51">
        <v>67579.999999999898</v>
      </c>
      <c r="CE603" s="51">
        <v>67579.999999999898</v>
      </c>
      <c r="CF603" s="51">
        <v>67579.999999999898</v>
      </c>
      <c r="CG603" s="51">
        <v>67579.999999999898</v>
      </c>
      <c r="CH603" s="51">
        <v>67579.999999999898</v>
      </c>
      <c r="CI603" s="51">
        <v>67579.999999999898</v>
      </c>
      <c r="CJ603" s="51">
        <v>67579.999999999898</v>
      </c>
      <c r="CK603" s="51">
        <v>67579.999999999898</v>
      </c>
      <c r="CL603" s="51">
        <v>67579.999999999898</v>
      </c>
      <c r="CM603" s="51">
        <v>67579.999999999898</v>
      </c>
      <c r="CN603" s="51">
        <v>67579.999999999898</v>
      </c>
      <c r="CO603" s="51">
        <v>67579.999999999898</v>
      </c>
    </row>
    <row r="604" spans="1:93" outlineLevel="1">
      <c r="A604" s="50" t="s">
        <v>1122</v>
      </c>
      <c r="BC604" s="51">
        <v>90.766666666667106</v>
      </c>
      <c r="BD604" s="51">
        <v>181.53333333333401</v>
      </c>
      <c r="BE604" s="51">
        <v>272.30000000000098</v>
      </c>
      <c r="BF604" s="51">
        <v>363.06666666666803</v>
      </c>
      <c r="BG604" s="51">
        <v>453.83333333333502</v>
      </c>
      <c r="BH604" s="51">
        <v>544.60000000000196</v>
      </c>
      <c r="BI604" s="51">
        <v>635.36666666666895</v>
      </c>
      <c r="BJ604" s="51">
        <v>726.13333333333605</v>
      </c>
      <c r="BK604" s="51">
        <v>816.90000000000396</v>
      </c>
      <c r="BL604" s="51">
        <v>907.66666666667095</v>
      </c>
      <c r="BM604" s="51">
        <v>998.43333333333806</v>
      </c>
      <c r="BN604" s="51">
        <v>1089.2</v>
      </c>
      <c r="BO604" s="51">
        <v>1089.2</v>
      </c>
      <c r="BP604" s="51">
        <v>1182.2333333333299</v>
      </c>
      <c r="BQ604" s="51">
        <v>1275.2666666666701</v>
      </c>
      <c r="BR604" s="51">
        <v>1368.3</v>
      </c>
      <c r="BS604" s="51">
        <v>1461.3333333333301</v>
      </c>
      <c r="BT604" s="51">
        <v>1554.36666666667</v>
      </c>
      <c r="BU604" s="51">
        <v>1647.4</v>
      </c>
      <c r="BV604" s="51">
        <v>1740.43333333334</v>
      </c>
      <c r="BW604" s="51">
        <v>1833.4666666666701</v>
      </c>
      <c r="BX604" s="51">
        <v>1926.5</v>
      </c>
      <c r="BY604" s="51">
        <v>2019.5333333333399</v>
      </c>
      <c r="BZ604" s="51">
        <v>2112.5666666666698</v>
      </c>
      <c r="CA604" s="51">
        <v>2205.6</v>
      </c>
      <c r="CB604" s="51">
        <v>2205.6</v>
      </c>
      <c r="CC604" s="51">
        <v>2300.9499999999998</v>
      </c>
      <c r="CD604" s="51">
        <v>2396.3000000000002</v>
      </c>
      <c r="CE604" s="51">
        <v>2491.65</v>
      </c>
      <c r="CF604" s="51">
        <v>2587</v>
      </c>
      <c r="CG604" s="51">
        <v>2682.35</v>
      </c>
      <c r="CH604" s="51">
        <v>2777.7</v>
      </c>
      <c r="CI604" s="51">
        <v>2873.05</v>
      </c>
      <c r="CJ604" s="51">
        <v>2968.4</v>
      </c>
      <c r="CK604" s="51">
        <v>3063.75</v>
      </c>
      <c r="CL604" s="51">
        <v>3159.1</v>
      </c>
      <c r="CM604" s="51">
        <v>3254.45</v>
      </c>
      <c r="CN604" s="51">
        <v>3349.8</v>
      </c>
      <c r="CO604" s="51">
        <v>3349.8</v>
      </c>
    </row>
    <row r="605" spans="1:93" outlineLevel="1">
      <c r="A605" s="50" t="s">
        <v>1123</v>
      </c>
      <c r="BC605" s="51">
        <v>61.599999999999802</v>
      </c>
      <c r="BD605" s="51">
        <v>123.19999999999899</v>
      </c>
      <c r="BE605" s="51">
        <v>184.79999999999899</v>
      </c>
      <c r="BF605" s="51">
        <v>246.39999999999901</v>
      </c>
      <c r="BG605" s="51">
        <v>307.99999999999898</v>
      </c>
      <c r="BH605" s="51">
        <v>369.599999999999</v>
      </c>
      <c r="BI605" s="51">
        <v>431.19999999999902</v>
      </c>
      <c r="BJ605" s="51">
        <v>492.79999999999899</v>
      </c>
      <c r="BK605" s="51">
        <v>554.39999999999804</v>
      </c>
      <c r="BL605" s="51">
        <v>615.99999999999795</v>
      </c>
      <c r="BM605" s="51">
        <v>677.59999999999798</v>
      </c>
      <c r="BN605" s="51">
        <v>739.19999999999902</v>
      </c>
      <c r="BO605" s="51">
        <v>739.19999999999902</v>
      </c>
      <c r="BP605" s="51">
        <v>802.33333333333201</v>
      </c>
      <c r="BQ605" s="51">
        <v>865.46666666666499</v>
      </c>
      <c r="BR605" s="51">
        <v>928.599999999999</v>
      </c>
      <c r="BS605" s="51">
        <v>991.73333333333198</v>
      </c>
      <c r="BT605" s="51">
        <v>1054.86666666666</v>
      </c>
      <c r="BU605" s="51">
        <v>1117.99999999999</v>
      </c>
      <c r="BV605" s="51">
        <v>1181.13333333333</v>
      </c>
      <c r="BW605" s="51">
        <v>1244.2666666666601</v>
      </c>
      <c r="BX605" s="51">
        <v>1307.3999999999901</v>
      </c>
      <c r="BY605" s="51">
        <v>1370.5333333333299</v>
      </c>
      <c r="BZ605" s="51">
        <v>1433.6666666666599</v>
      </c>
      <c r="CA605" s="51">
        <v>1496.79999999999</v>
      </c>
      <c r="CB605" s="51">
        <v>1496.79999999999</v>
      </c>
      <c r="CC605" s="51">
        <v>1561.5166666666601</v>
      </c>
      <c r="CD605" s="51">
        <v>1626.2333333333299</v>
      </c>
      <c r="CE605" s="51">
        <v>1690.94999999999</v>
      </c>
      <c r="CF605" s="51">
        <v>1755.6666666666599</v>
      </c>
      <c r="CG605" s="51">
        <v>1820.38333333332</v>
      </c>
      <c r="CH605" s="51">
        <v>1885.0999999999899</v>
      </c>
      <c r="CI605" s="51">
        <v>1949.81666666666</v>
      </c>
      <c r="CJ605" s="51">
        <v>2014.5333333333199</v>
      </c>
      <c r="CK605" s="51">
        <v>2079.24999999999</v>
      </c>
      <c r="CL605" s="51">
        <v>2143.9666666666599</v>
      </c>
      <c r="CM605" s="51">
        <v>2208.6833333333202</v>
      </c>
      <c r="CN605" s="51">
        <v>2273.3999999999901</v>
      </c>
      <c r="CO605" s="51">
        <v>2273.3999999999901</v>
      </c>
    </row>
    <row r="606" spans="1:93" outlineLevel="1">
      <c r="A606" s="50" t="s">
        <v>1124</v>
      </c>
      <c r="BC606" s="51">
        <v>79.550000000000196</v>
      </c>
      <c r="BD606" s="51">
        <v>159.1</v>
      </c>
      <c r="BE606" s="51">
        <v>238.650000000001</v>
      </c>
      <c r="BF606" s="51">
        <v>318.20000000000101</v>
      </c>
      <c r="BG606" s="51">
        <v>397.75000000000102</v>
      </c>
      <c r="BH606" s="51">
        <v>477.30000000000098</v>
      </c>
      <c r="BI606" s="51">
        <v>556.85000000000196</v>
      </c>
      <c r="BJ606" s="51">
        <v>636.40000000000202</v>
      </c>
      <c r="BK606" s="51">
        <v>715.95000000000198</v>
      </c>
      <c r="BL606" s="51">
        <v>795.50000000000205</v>
      </c>
      <c r="BM606" s="51">
        <v>875.05000000000302</v>
      </c>
      <c r="BN606" s="51">
        <v>954.60000000000298</v>
      </c>
      <c r="BO606" s="51">
        <v>954.60000000000298</v>
      </c>
      <c r="BP606" s="51">
        <v>1036.13333333333</v>
      </c>
      <c r="BQ606" s="51">
        <v>1117.6666666666599</v>
      </c>
      <c r="BR606" s="51">
        <v>1199.2</v>
      </c>
      <c r="BS606" s="51">
        <v>1280.7333333333299</v>
      </c>
      <c r="BT606" s="51">
        <v>1362.2666666666601</v>
      </c>
      <c r="BU606" s="51">
        <v>1443.8</v>
      </c>
      <c r="BV606" s="51">
        <v>1525.3333333333301</v>
      </c>
      <c r="BW606" s="51">
        <v>1606.86666666666</v>
      </c>
      <c r="BX606" s="51">
        <v>1688.3999999999901</v>
      </c>
      <c r="BY606" s="51">
        <v>1769.93333333333</v>
      </c>
      <c r="BZ606" s="51">
        <v>1851.4666666666601</v>
      </c>
      <c r="CA606" s="51">
        <v>1932.99999999999</v>
      </c>
      <c r="CB606" s="51">
        <v>1932.99999999999</v>
      </c>
      <c r="CC606" s="51">
        <v>2016.5833333333301</v>
      </c>
      <c r="CD606" s="51">
        <v>2100.1666666666601</v>
      </c>
      <c r="CE606" s="51">
        <v>2183.74999999999</v>
      </c>
      <c r="CF606" s="51">
        <v>2267.3333333333298</v>
      </c>
      <c r="CG606" s="51">
        <v>2350.9166666666601</v>
      </c>
      <c r="CH606" s="51">
        <v>2434.49999999999</v>
      </c>
      <c r="CI606" s="51">
        <v>2518.0833333333298</v>
      </c>
      <c r="CJ606" s="51">
        <v>2601.6666666666601</v>
      </c>
      <c r="CK606" s="51">
        <v>2685.24999999999</v>
      </c>
      <c r="CL606" s="51">
        <v>2768.8333333333298</v>
      </c>
      <c r="CM606" s="51">
        <v>2852.4166666666601</v>
      </c>
      <c r="CN606" s="51">
        <v>2935.99999999999</v>
      </c>
      <c r="CO606" s="51">
        <v>2935.99999999999</v>
      </c>
    </row>
    <row r="607" spans="1:93" outlineLevel="1">
      <c r="A607" s="50" t="s">
        <v>1125</v>
      </c>
      <c r="BC607" s="51">
        <v>29.1333333333334</v>
      </c>
      <c r="BD607" s="51">
        <v>58.2666666666669</v>
      </c>
      <c r="BE607" s="51">
        <v>87.400000000000304</v>
      </c>
      <c r="BF607" s="51">
        <v>116.533333333333</v>
      </c>
      <c r="BG607" s="51">
        <v>145.666666666667</v>
      </c>
      <c r="BH607" s="51">
        <v>174.8</v>
      </c>
      <c r="BI607" s="51">
        <v>203.93333333333399</v>
      </c>
      <c r="BJ607" s="51">
        <v>233.066666666667</v>
      </c>
      <c r="BK607" s="51">
        <v>262.20000000000101</v>
      </c>
      <c r="BL607" s="51">
        <v>291.333333333334</v>
      </c>
      <c r="BM607" s="51">
        <v>320.466666666668</v>
      </c>
      <c r="BN607" s="51">
        <v>349.60000000000099</v>
      </c>
      <c r="BO607" s="51">
        <v>349.60000000000099</v>
      </c>
      <c r="BP607" s="51">
        <v>379.466666666668</v>
      </c>
      <c r="BQ607" s="51">
        <v>409.333333333334</v>
      </c>
      <c r="BR607" s="51">
        <v>439.20000000000101</v>
      </c>
      <c r="BS607" s="51">
        <v>469.06666666666803</v>
      </c>
      <c r="BT607" s="51">
        <v>498.93333333333499</v>
      </c>
      <c r="BU607" s="51">
        <v>528.80000000000098</v>
      </c>
      <c r="BV607" s="51">
        <v>558.66666666666799</v>
      </c>
      <c r="BW607" s="51">
        <v>588.53333333333501</v>
      </c>
      <c r="BX607" s="51">
        <v>618.40000000000202</v>
      </c>
      <c r="BY607" s="51">
        <v>648.26666666666904</v>
      </c>
      <c r="BZ607" s="51">
        <v>678.13333333333605</v>
      </c>
      <c r="CA607" s="51">
        <v>708.00000000000296</v>
      </c>
      <c r="CB607" s="51">
        <v>708.00000000000296</v>
      </c>
      <c r="CC607" s="51">
        <v>738.61666666666895</v>
      </c>
      <c r="CD607" s="51">
        <v>769.23333333333596</v>
      </c>
      <c r="CE607" s="51">
        <v>799.85000000000298</v>
      </c>
      <c r="CF607" s="51">
        <v>830.46666666666999</v>
      </c>
      <c r="CG607" s="51">
        <v>861.08333333333701</v>
      </c>
      <c r="CH607" s="51">
        <v>891.70000000000402</v>
      </c>
      <c r="CI607" s="51">
        <v>922.31666666667104</v>
      </c>
      <c r="CJ607" s="51">
        <v>952.93333333333806</v>
      </c>
      <c r="CK607" s="51">
        <v>983.55000000000496</v>
      </c>
      <c r="CL607" s="51">
        <v>1014.16666666667</v>
      </c>
      <c r="CM607" s="51">
        <v>1044.7833333333299</v>
      </c>
      <c r="CN607" s="51">
        <v>1075.4000000000001</v>
      </c>
      <c r="CO607" s="51">
        <v>1075.4000000000001</v>
      </c>
    </row>
    <row r="608" spans="1:93" outlineLevel="1">
      <c r="A608" s="50" t="s">
        <v>1126</v>
      </c>
      <c r="BC608" s="51">
        <v>87.966666666666498</v>
      </c>
      <c r="BD608" s="51">
        <v>175.933333333333</v>
      </c>
      <c r="BE608" s="51">
        <v>263.89999999999901</v>
      </c>
      <c r="BF608" s="51">
        <v>351.86666666666599</v>
      </c>
      <c r="BG608" s="51">
        <v>439.83333333333201</v>
      </c>
      <c r="BH608" s="51">
        <v>527.79999999999905</v>
      </c>
      <c r="BI608" s="51">
        <v>615.76666666666495</v>
      </c>
      <c r="BJ608" s="51">
        <v>703.73333333333198</v>
      </c>
      <c r="BK608" s="51">
        <v>791.699999999998</v>
      </c>
      <c r="BL608" s="51">
        <v>879.66666666666504</v>
      </c>
      <c r="BM608" s="51">
        <v>967.63333333333105</v>
      </c>
      <c r="BN608" s="51">
        <v>1055.5999999999899</v>
      </c>
      <c r="BO608" s="51">
        <v>1055.5999999999899</v>
      </c>
      <c r="BP608" s="51">
        <v>1145.7666666666601</v>
      </c>
      <c r="BQ608" s="51">
        <v>1235.93333333333</v>
      </c>
      <c r="BR608" s="51">
        <v>1326.0999999999899</v>
      </c>
      <c r="BS608" s="51">
        <v>1416.2666666666601</v>
      </c>
      <c r="BT608" s="51">
        <v>1506.43333333333</v>
      </c>
      <c r="BU608" s="51">
        <v>1596.5999999999899</v>
      </c>
      <c r="BV608" s="51">
        <v>1686.7666666666601</v>
      </c>
      <c r="BW608" s="51">
        <v>1776.93333333333</v>
      </c>
      <c r="BX608" s="51">
        <v>1867.0999999999899</v>
      </c>
      <c r="BY608" s="51">
        <v>1957.2666666666601</v>
      </c>
      <c r="BZ608" s="51">
        <v>2047.43333333333</v>
      </c>
      <c r="CA608" s="51">
        <v>2137.5999999999899</v>
      </c>
      <c r="CB608" s="51">
        <v>2137.5999999999899</v>
      </c>
      <c r="CC608" s="51">
        <v>2230.0166666666601</v>
      </c>
      <c r="CD608" s="51">
        <v>2322.4333333333302</v>
      </c>
      <c r="CE608" s="51">
        <v>2414.8499999999899</v>
      </c>
      <c r="CF608" s="51">
        <v>2507.2666666666601</v>
      </c>
      <c r="CG608" s="51">
        <v>2599.6833333333302</v>
      </c>
      <c r="CH608" s="51">
        <v>2692.1</v>
      </c>
      <c r="CI608" s="51">
        <v>2784.5166666666601</v>
      </c>
      <c r="CJ608" s="51">
        <v>2876.9333333333302</v>
      </c>
      <c r="CK608" s="51">
        <v>2969.35</v>
      </c>
      <c r="CL608" s="51">
        <v>3061.7666666666601</v>
      </c>
      <c r="CM608" s="51">
        <v>3154.1833333333302</v>
      </c>
      <c r="CN608" s="51">
        <v>3246.6</v>
      </c>
      <c r="CO608" s="51">
        <v>3246.6</v>
      </c>
    </row>
    <row r="609" spans="1:93" outlineLevel="1">
      <c r="A609" s="50" t="s">
        <v>1127</v>
      </c>
      <c r="BC609" s="51">
        <v>66.433333333333294</v>
      </c>
      <c r="BD609" s="51">
        <v>132.86666666666599</v>
      </c>
      <c r="BE609" s="51">
        <v>199.3</v>
      </c>
      <c r="BF609" s="51">
        <v>265.73333333333301</v>
      </c>
      <c r="BG609" s="51">
        <v>332.166666666666</v>
      </c>
      <c r="BH609" s="51">
        <v>398.6</v>
      </c>
      <c r="BI609" s="51">
        <v>465.03333333333302</v>
      </c>
      <c r="BJ609" s="51">
        <v>531.46666666666601</v>
      </c>
      <c r="BK609" s="51">
        <v>597.9</v>
      </c>
      <c r="BL609" s="51">
        <v>664.33333333333303</v>
      </c>
      <c r="BM609" s="51">
        <v>730.76666666666597</v>
      </c>
      <c r="BN609" s="51">
        <v>797.2</v>
      </c>
      <c r="BO609" s="51">
        <v>797.2</v>
      </c>
      <c r="BP609" s="51">
        <v>865.3</v>
      </c>
      <c r="BQ609" s="51">
        <v>933.4</v>
      </c>
      <c r="BR609" s="51">
        <v>1001.5</v>
      </c>
      <c r="BS609" s="51">
        <v>1069.5999999999999</v>
      </c>
      <c r="BT609" s="51">
        <v>1137.7</v>
      </c>
      <c r="BU609" s="51">
        <v>1205.8</v>
      </c>
      <c r="BV609" s="51">
        <v>1273.9000000000001</v>
      </c>
      <c r="BW609" s="51">
        <v>1342</v>
      </c>
      <c r="BX609" s="51">
        <v>1410.1</v>
      </c>
      <c r="BY609" s="51">
        <v>1478.2</v>
      </c>
      <c r="BZ609" s="51">
        <v>1546.3</v>
      </c>
      <c r="CA609" s="51">
        <v>1614.4</v>
      </c>
      <c r="CB609" s="51">
        <v>1614.4</v>
      </c>
      <c r="CC609" s="51">
        <v>1684.2</v>
      </c>
      <c r="CD609" s="51">
        <v>1754</v>
      </c>
      <c r="CE609" s="51">
        <v>1823.8</v>
      </c>
      <c r="CF609" s="51">
        <v>1893.6</v>
      </c>
      <c r="CG609" s="51">
        <v>1963.4</v>
      </c>
      <c r="CH609" s="51">
        <v>2033.2</v>
      </c>
      <c r="CI609" s="51">
        <v>2103</v>
      </c>
      <c r="CJ609" s="51">
        <v>2172.8000000000002</v>
      </c>
      <c r="CK609" s="51">
        <v>2242.6</v>
      </c>
      <c r="CL609" s="51">
        <v>2312.4</v>
      </c>
      <c r="CM609" s="51">
        <v>2382.1999999999998</v>
      </c>
      <c r="CN609" s="51">
        <v>2452</v>
      </c>
      <c r="CO609" s="51">
        <v>2452</v>
      </c>
    </row>
    <row r="610" spans="1:93" outlineLevel="1">
      <c r="A610" s="50" t="s">
        <v>1128</v>
      </c>
      <c r="BC610" s="51">
        <v>40.966666666666796</v>
      </c>
      <c r="BD610" s="51">
        <v>81.933333333333593</v>
      </c>
      <c r="BE610" s="51">
        <v>122.9</v>
      </c>
      <c r="BF610" s="51">
        <v>163.86666666666699</v>
      </c>
      <c r="BG610" s="51">
        <v>204.833333333334</v>
      </c>
      <c r="BH610" s="51">
        <v>245.8</v>
      </c>
      <c r="BI610" s="51">
        <v>286.76666666666699</v>
      </c>
      <c r="BJ610" s="51">
        <v>327.73333333333397</v>
      </c>
      <c r="BK610" s="51">
        <v>368.70000000000101</v>
      </c>
      <c r="BL610" s="51">
        <v>409.66666666666799</v>
      </c>
      <c r="BM610" s="51">
        <v>450.63333333333497</v>
      </c>
      <c r="BN610" s="51">
        <v>491.60000000000099</v>
      </c>
      <c r="BO610" s="51">
        <v>491.60000000000099</v>
      </c>
      <c r="BP610" s="51">
        <v>533.58333333333496</v>
      </c>
      <c r="BQ610" s="51">
        <v>575.56666666666797</v>
      </c>
      <c r="BR610" s="51">
        <v>617.550000000002</v>
      </c>
      <c r="BS610" s="51">
        <v>659.53333333333501</v>
      </c>
      <c r="BT610" s="51">
        <v>701.51666666666904</v>
      </c>
      <c r="BU610" s="51">
        <v>743.50000000000205</v>
      </c>
      <c r="BV610" s="51">
        <v>785.48333333333596</v>
      </c>
      <c r="BW610" s="51">
        <v>827.46666666666897</v>
      </c>
      <c r="BX610" s="51">
        <v>869.450000000003</v>
      </c>
      <c r="BY610" s="51">
        <v>911.43333333333601</v>
      </c>
      <c r="BZ610" s="51">
        <v>953.41666666667004</v>
      </c>
      <c r="CA610" s="51">
        <v>995.40000000000305</v>
      </c>
      <c r="CB610" s="51">
        <v>995.40000000000305</v>
      </c>
      <c r="CC610" s="51">
        <v>1038.43333333333</v>
      </c>
      <c r="CD610" s="51">
        <v>1081.4666666666701</v>
      </c>
      <c r="CE610" s="51">
        <v>1124.5</v>
      </c>
      <c r="CF610" s="51">
        <v>1167.5333333333299</v>
      </c>
      <c r="CG610" s="51">
        <v>1210.56666666666</v>
      </c>
      <c r="CH610" s="51">
        <v>1253.5999999999999</v>
      </c>
      <c r="CI610" s="51">
        <v>1296.63333333333</v>
      </c>
      <c r="CJ610" s="51">
        <v>1339.6666666666599</v>
      </c>
      <c r="CK610" s="51">
        <v>1382.7</v>
      </c>
      <c r="CL610" s="51">
        <v>1425.7333333333299</v>
      </c>
      <c r="CM610" s="51">
        <v>1468.7666666666601</v>
      </c>
      <c r="CN610" s="51">
        <v>1511.8</v>
      </c>
      <c r="CO610" s="51">
        <v>1511.8</v>
      </c>
    </row>
    <row r="611" spans="1:93" outlineLevel="1">
      <c r="A611" s="50" t="s">
        <v>1129</v>
      </c>
      <c r="BC611" s="51">
        <v>23.9</v>
      </c>
      <c r="BD611" s="51">
        <v>47.8</v>
      </c>
      <c r="BE611" s="51">
        <v>71.700000000000102</v>
      </c>
      <c r="BF611" s="51">
        <v>95.600000000000094</v>
      </c>
      <c r="BG611" s="51">
        <v>119.5</v>
      </c>
      <c r="BH611" s="51">
        <v>143.4</v>
      </c>
      <c r="BI611" s="51">
        <v>167.3</v>
      </c>
      <c r="BJ611" s="51">
        <v>191.2</v>
      </c>
      <c r="BK611" s="51">
        <v>215.1</v>
      </c>
      <c r="BL611" s="51">
        <v>239</v>
      </c>
      <c r="BM611" s="51">
        <v>262.89999999999998</v>
      </c>
      <c r="BN611" s="51">
        <v>286.8</v>
      </c>
      <c r="BO611" s="51">
        <v>286.8</v>
      </c>
      <c r="BP611" s="51">
        <v>311.3</v>
      </c>
      <c r="BQ611" s="51">
        <v>335.8</v>
      </c>
      <c r="BR611" s="51">
        <v>360.3</v>
      </c>
      <c r="BS611" s="51">
        <v>384.8</v>
      </c>
      <c r="BT611" s="51">
        <v>409.3</v>
      </c>
      <c r="BU611" s="51">
        <v>433.8</v>
      </c>
      <c r="BV611" s="51">
        <v>458.3</v>
      </c>
      <c r="BW611" s="51">
        <v>482.8</v>
      </c>
      <c r="BX611" s="51">
        <v>507.3</v>
      </c>
      <c r="BY611" s="51">
        <v>531.79999999999995</v>
      </c>
      <c r="BZ611" s="51">
        <v>556.29999999999995</v>
      </c>
      <c r="CA611" s="51">
        <v>580.79999999999995</v>
      </c>
      <c r="CB611" s="51">
        <v>580.79999999999995</v>
      </c>
      <c r="CC611" s="51">
        <v>605.91666666666595</v>
      </c>
      <c r="CD611" s="51">
        <v>631.03333333333296</v>
      </c>
      <c r="CE611" s="51">
        <v>656.15</v>
      </c>
      <c r="CF611" s="51">
        <v>681.26666666666597</v>
      </c>
      <c r="CG611" s="51">
        <v>706.38333333333298</v>
      </c>
      <c r="CH611" s="51">
        <v>731.5</v>
      </c>
      <c r="CI611" s="51">
        <v>756.61666666666599</v>
      </c>
      <c r="CJ611" s="51">
        <v>781.73333333333301</v>
      </c>
      <c r="CK611" s="51">
        <v>806.85</v>
      </c>
      <c r="CL611" s="51">
        <v>831.96666666666601</v>
      </c>
      <c r="CM611" s="51">
        <v>857.08333333333303</v>
      </c>
      <c r="CN611" s="51">
        <v>882.19999999999902</v>
      </c>
      <c r="CO611" s="51">
        <v>882.19999999999902</v>
      </c>
    </row>
    <row r="612" spans="1:93" outlineLevel="1">
      <c r="A612" s="50" t="s">
        <v>1130</v>
      </c>
      <c r="AC612" s="51">
        <v>3661.6959360012702</v>
      </c>
      <c r="AD612" s="51">
        <v>7323.1336014745502</v>
      </c>
      <c r="AE612" s="51">
        <v>10913.938661411799</v>
      </c>
      <c r="AF612" s="51">
        <v>14490.0554070451</v>
      </c>
      <c r="AG612" s="51">
        <v>18063.903687878301</v>
      </c>
      <c r="AH612" s="51">
        <v>23536.0769215859</v>
      </c>
      <c r="AI612" s="51">
        <v>27076.401619859102</v>
      </c>
      <c r="AJ612" s="51">
        <v>30663.1843638604</v>
      </c>
      <c r="AK612" s="51">
        <v>34246.507703765703</v>
      </c>
      <c r="AL612" s="51">
        <v>37845.559544983</v>
      </c>
      <c r="AM612" s="51">
        <v>41496.351544184297</v>
      </c>
      <c r="AN612" s="51">
        <v>47050.825489962503</v>
      </c>
      <c r="AO612" s="51">
        <v>47050.825489962503</v>
      </c>
      <c r="AP612" s="51">
        <v>51251.105362848299</v>
      </c>
      <c r="AQ612" s="51">
        <v>55452.493599510002</v>
      </c>
      <c r="AR612" s="51">
        <v>59610.126220779799</v>
      </c>
      <c r="AS612" s="51">
        <v>63762.957557409602</v>
      </c>
      <c r="AT612" s="51">
        <v>67936.973751024605</v>
      </c>
      <c r="AU612" s="51">
        <v>73952.048879833601</v>
      </c>
      <c r="AV612" s="51">
        <v>78080.801686127394</v>
      </c>
      <c r="AW612" s="51">
        <v>82250.733713797104</v>
      </c>
      <c r="AX612" s="51">
        <v>86397.503062458898</v>
      </c>
      <c r="AY612" s="51">
        <v>90553.293588272703</v>
      </c>
      <c r="AZ612" s="51">
        <v>94772.006229119695</v>
      </c>
      <c r="BA612" s="51">
        <v>100780.49426108001</v>
      </c>
      <c r="BB612" s="51">
        <v>100780.49426108001</v>
      </c>
      <c r="BC612" s="51">
        <v>102525.235454608</v>
      </c>
      <c r="BD612" s="51">
        <v>104270.437047917</v>
      </c>
      <c r="BE612" s="51">
        <v>105997.46313222899</v>
      </c>
      <c r="BF612" s="51">
        <v>107722.49482584601</v>
      </c>
      <c r="BG612" s="51">
        <v>109456.32643132099</v>
      </c>
      <c r="BH612" s="51">
        <v>111954.90978219399</v>
      </c>
      <c r="BI612" s="51">
        <v>113669.939569979</v>
      </c>
      <c r="BJ612" s="51">
        <v>115402.074666464</v>
      </c>
      <c r="BK612" s="51">
        <v>117124.58828975201</v>
      </c>
      <c r="BL612" s="51">
        <v>118850.84919176099</v>
      </c>
      <c r="BM612" s="51">
        <v>120603.24711544601</v>
      </c>
      <c r="BN612" s="51">
        <v>123099.09426108</v>
      </c>
      <c r="BO612" s="51">
        <v>123099.09426108</v>
      </c>
      <c r="BP612" s="51">
        <v>124887.456717778</v>
      </c>
      <c r="BQ612" s="51">
        <v>126676.291084974</v>
      </c>
      <c r="BR612" s="51">
        <v>128446.495526973</v>
      </c>
      <c r="BS612" s="51">
        <v>130214.655715385</v>
      </c>
      <c r="BT612" s="51">
        <v>131991.83582723801</v>
      </c>
      <c r="BU612" s="51">
        <v>134552.887676193</v>
      </c>
      <c r="BV612" s="51">
        <v>136310.795895458</v>
      </c>
      <c r="BW612" s="51">
        <v>138086.23708293901</v>
      </c>
      <c r="BX612" s="51">
        <v>139851.816245319</v>
      </c>
      <c r="BY612" s="51">
        <v>141621.236374259</v>
      </c>
      <c r="BZ612" s="51">
        <v>143417.44699136401</v>
      </c>
      <c r="CA612" s="51">
        <v>145975.69426108</v>
      </c>
      <c r="CB612" s="51">
        <v>145975.69426108</v>
      </c>
      <c r="CC612" s="51">
        <v>147808.756789231</v>
      </c>
      <c r="CD612" s="51">
        <v>149642.303023271</v>
      </c>
      <c r="CE612" s="51">
        <v>151456.75367763499</v>
      </c>
      <c r="CF612" s="51">
        <v>153269.10898234899</v>
      </c>
      <c r="CG612" s="51">
        <v>155090.70966324699</v>
      </c>
      <c r="CH612" s="51">
        <v>157715.77493421</v>
      </c>
      <c r="CI612" s="51">
        <v>159517.62202208399</v>
      </c>
      <c r="CJ612" s="51">
        <v>161337.44031424201</v>
      </c>
      <c r="CK612" s="51">
        <v>163147.15008024799</v>
      </c>
      <c r="CL612" s="51">
        <v>164960.796817669</v>
      </c>
      <c r="CM612" s="51">
        <v>166801.90367078499</v>
      </c>
      <c r="CN612" s="51">
        <v>169424.09426108</v>
      </c>
      <c r="CO612" s="51">
        <v>169424.09426108</v>
      </c>
    </row>
    <row r="613" spans="1:93" outlineLevel="1">
      <c r="A613" s="50" t="s">
        <v>1131</v>
      </c>
      <c r="AC613" s="51">
        <v>2485.0544392083202</v>
      </c>
      <c r="AD613" s="51">
        <v>4969.9335999846398</v>
      </c>
      <c r="AE613" s="51">
        <v>7406.8770847769601</v>
      </c>
      <c r="AF613" s="51">
        <v>9833.8521665932694</v>
      </c>
      <c r="AG613" s="51">
        <v>12259.287727209499</v>
      </c>
      <c r="AH613" s="51">
        <v>15973.0445831084</v>
      </c>
      <c r="AI613" s="51">
        <v>18375.728957084801</v>
      </c>
      <c r="AJ613" s="51">
        <v>20809.942648293101</v>
      </c>
      <c r="AK613" s="51">
        <v>23241.808572877399</v>
      </c>
      <c r="AL613" s="51">
        <v>25684.348835989698</v>
      </c>
      <c r="AM613" s="51">
        <v>28162.003185998099</v>
      </c>
      <c r="AN613" s="51">
        <v>31931.614420156598</v>
      </c>
      <c r="AO613" s="51">
        <v>31931.614420156598</v>
      </c>
      <c r="AP613" s="51">
        <v>34782.185392314001</v>
      </c>
      <c r="AQ613" s="51">
        <v>37633.508569015503</v>
      </c>
      <c r="AR613" s="51">
        <v>40455.136465668897</v>
      </c>
      <c r="AS613" s="51">
        <v>43273.5059121624</v>
      </c>
      <c r="AT613" s="51">
        <v>46106.252719260097</v>
      </c>
      <c r="AU613" s="51">
        <v>50188.4565429184</v>
      </c>
      <c r="AV613" s="51">
        <v>52990.484802227802</v>
      </c>
      <c r="AW613" s="51">
        <v>55820.4598404813</v>
      </c>
      <c r="AX613" s="51">
        <v>58634.715245182699</v>
      </c>
      <c r="AY613" s="51">
        <v>61455.092981372101</v>
      </c>
      <c r="AZ613" s="51">
        <v>64318.1735754779</v>
      </c>
      <c r="BA613" s="51">
        <v>68395.906985822003</v>
      </c>
      <c r="BB613" s="51">
        <v>68395.906985822003</v>
      </c>
      <c r="BC613" s="51">
        <v>69579.997648991499</v>
      </c>
      <c r="BD613" s="51">
        <v>70764.400768292093</v>
      </c>
      <c r="BE613" s="51">
        <v>71936.468848686898</v>
      </c>
      <c r="BF613" s="51">
        <v>73107.183410629295</v>
      </c>
      <c r="BG613" s="51">
        <v>74283.870143978405</v>
      </c>
      <c r="BH613" s="51">
        <v>75979.565315212894</v>
      </c>
      <c r="BI613" s="51">
        <v>77143.491957346007</v>
      </c>
      <c r="BJ613" s="51">
        <v>78319.027333426304</v>
      </c>
      <c r="BK613" s="51">
        <v>79488.032975113296</v>
      </c>
      <c r="BL613" s="51">
        <v>80659.581754867206</v>
      </c>
      <c r="BM613" s="51">
        <v>81848.868754733194</v>
      </c>
      <c r="BN613" s="51">
        <v>83542.706985822093</v>
      </c>
      <c r="BO613" s="51">
        <v>83542.706985822093</v>
      </c>
      <c r="BP613" s="51">
        <v>84756.394443258396</v>
      </c>
      <c r="BQ613" s="51">
        <v>85970.402166785105</v>
      </c>
      <c r="BR613" s="51">
        <v>87171.766532440306</v>
      </c>
      <c r="BS613" s="51">
        <v>88371.743547936901</v>
      </c>
      <c r="BT613" s="51">
        <v>89577.842011524801</v>
      </c>
      <c r="BU613" s="51">
        <v>91315.921725331398</v>
      </c>
      <c r="BV613" s="51">
        <v>92508.941154394197</v>
      </c>
      <c r="BW613" s="51">
        <v>93713.859482102605</v>
      </c>
      <c r="BX613" s="51">
        <v>94912.084862235293</v>
      </c>
      <c r="BY613" s="51">
        <v>96112.916947133403</v>
      </c>
      <c r="BZ613" s="51">
        <v>97331.930625668698</v>
      </c>
      <c r="CA613" s="51">
        <v>99068.106985822102</v>
      </c>
      <c r="CB613" s="51">
        <v>99068.106985822102</v>
      </c>
      <c r="CC613" s="51">
        <v>100312.141713046</v>
      </c>
      <c r="CD613" s="51">
        <v>101556.504714354</v>
      </c>
      <c r="CE613" s="51">
        <v>102787.908220889</v>
      </c>
      <c r="CF613" s="51">
        <v>104017.889687701</v>
      </c>
      <c r="CG613" s="51">
        <v>105254.14566444499</v>
      </c>
      <c r="CH613" s="51">
        <v>107035.684650789</v>
      </c>
      <c r="CI613" s="51">
        <v>108258.53456236501</v>
      </c>
      <c r="CJ613" s="51">
        <v>109493.58089488999</v>
      </c>
      <c r="CK613" s="51">
        <v>110721.76692811699</v>
      </c>
      <c r="CL613" s="51">
        <v>111952.624844647</v>
      </c>
      <c r="CM613" s="51">
        <v>113202.118970806</v>
      </c>
      <c r="CN613" s="51">
        <v>114981.70698582201</v>
      </c>
      <c r="CO613" s="51">
        <v>114981.70698582201</v>
      </c>
    </row>
    <row r="614" spans="1:93" outlineLevel="1">
      <c r="A614" s="50" t="s">
        <v>1132</v>
      </c>
      <c r="AC614" s="51">
        <v>3209.4098270561599</v>
      </c>
      <c r="AD614" s="51">
        <v>6418.5932846963196</v>
      </c>
      <c r="AE614" s="51">
        <v>9565.8685494444999</v>
      </c>
      <c r="AF614" s="51">
        <v>12700.269774104599</v>
      </c>
      <c r="AG614" s="51">
        <v>15832.682730664799</v>
      </c>
      <c r="AH614" s="51">
        <v>20628.942949582201</v>
      </c>
      <c r="AI614" s="51">
        <v>23731.973096322399</v>
      </c>
      <c r="AJ614" s="51">
        <v>26875.722874378502</v>
      </c>
      <c r="AK614" s="51">
        <v>30016.440547722701</v>
      </c>
      <c r="AL614" s="51">
        <v>33170.943966130901</v>
      </c>
      <c r="AM614" s="51">
        <v>36370.796691087096</v>
      </c>
      <c r="AN614" s="51">
        <v>41239.191985857302</v>
      </c>
      <c r="AO614" s="51">
        <v>41239.191985857302</v>
      </c>
      <c r="AP614" s="51">
        <v>44920.660828720102</v>
      </c>
      <c r="AQ614" s="51">
        <v>48603.1011322548</v>
      </c>
      <c r="AR614" s="51">
        <v>52247.190435465498</v>
      </c>
      <c r="AS614" s="51">
        <v>55887.071500096201</v>
      </c>
      <c r="AT614" s="51">
        <v>59545.520706206102</v>
      </c>
      <c r="AU614" s="51">
        <v>64817.624552699199</v>
      </c>
      <c r="AV614" s="51">
        <v>68436.401223837995</v>
      </c>
      <c r="AW614" s="51">
        <v>72091.270732848701</v>
      </c>
      <c r="AX614" s="51">
        <v>75725.838575383401</v>
      </c>
      <c r="AY614" s="51">
        <v>79368.313315462103</v>
      </c>
      <c r="AZ614" s="51">
        <v>83065.938143876003</v>
      </c>
      <c r="BA614" s="51">
        <v>88332.268519899095</v>
      </c>
      <c r="BB614" s="51">
        <v>88332.268519899095</v>
      </c>
      <c r="BC614" s="51">
        <v>89861.4987685136</v>
      </c>
      <c r="BD614" s="51">
        <v>91391.132548193593</v>
      </c>
      <c r="BE614" s="51">
        <v>92904.835863088199</v>
      </c>
      <c r="BF614" s="51">
        <v>94416.791135012798</v>
      </c>
      <c r="BG614" s="51">
        <v>95936.459351097001</v>
      </c>
      <c r="BH614" s="51">
        <v>98126.416952265994</v>
      </c>
      <c r="BI614" s="51">
        <v>99629.605756706005</v>
      </c>
      <c r="BJ614" s="51">
        <v>101147.78701708899</v>
      </c>
      <c r="BK614" s="51">
        <v>102657.535251471</v>
      </c>
      <c r="BL614" s="51">
        <v>104170.567899606</v>
      </c>
      <c r="BM614" s="51">
        <v>105706.509116819</v>
      </c>
      <c r="BN614" s="51">
        <v>107894.068519899</v>
      </c>
      <c r="BO614" s="51">
        <v>107894.068519899</v>
      </c>
      <c r="BP614" s="51">
        <v>109461.52600708501</v>
      </c>
      <c r="BQ614" s="51">
        <v>111029.39711268499</v>
      </c>
      <c r="BR614" s="51">
        <v>112580.93952852501</v>
      </c>
      <c r="BS614" s="51">
        <v>114130.69020434099</v>
      </c>
      <c r="BT614" s="51">
        <v>115688.346630179</v>
      </c>
      <c r="BU614" s="51">
        <v>117933.048133882</v>
      </c>
      <c r="BV614" s="51">
        <v>119473.81320069201</v>
      </c>
      <c r="BW614" s="51">
        <v>121029.945500357</v>
      </c>
      <c r="BX614" s="51">
        <v>122577.433967769</v>
      </c>
      <c r="BY614" s="51">
        <v>124128.28895172301</v>
      </c>
      <c r="BZ614" s="51">
        <v>125702.625166286</v>
      </c>
      <c r="CA614" s="51">
        <v>127944.868519899</v>
      </c>
      <c r="CB614" s="51">
        <v>127944.868519899</v>
      </c>
      <c r="CC614" s="51">
        <v>129551.522609537</v>
      </c>
      <c r="CD614" s="51">
        <v>131158.600660731</v>
      </c>
      <c r="CE614" s="51">
        <v>132748.94169902601</v>
      </c>
      <c r="CF614" s="51">
        <v>134337.44619217701</v>
      </c>
      <c r="CG614" s="51">
        <v>135934.05413037099</v>
      </c>
      <c r="CH614" s="51">
        <v>138234.88772900001</v>
      </c>
      <c r="CI614" s="51">
        <v>139814.181914646</v>
      </c>
      <c r="CJ614" s="51">
        <v>141409.227613628</v>
      </c>
      <c r="CK614" s="51">
        <v>142995.41332849499</v>
      </c>
      <c r="CL614" s="51">
        <v>144585.049744649</v>
      </c>
      <c r="CM614" s="51">
        <v>146198.75457445701</v>
      </c>
      <c r="CN614" s="51">
        <v>148497.06851989901</v>
      </c>
      <c r="CO614" s="51">
        <v>148497.06851989901</v>
      </c>
    </row>
    <row r="615" spans="1:93" outlineLevel="1">
      <c r="A615" s="50" t="s">
        <v>1133</v>
      </c>
      <c r="AC615" s="51">
        <v>1175.6725891045501</v>
      </c>
      <c r="AD615" s="51">
        <v>2351.26225445311</v>
      </c>
      <c r="AE615" s="51">
        <v>3504.1736800796798</v>
      </c>
      <c r="AF615" s="51">
        <v>4652.36908099824</v>
      </c>
      <c r="AG615" s="51">
        <v>5799.8361385668004</v>
      </c>
      <c r="AH615" s="51">
        <v>7556.8045450498403</v>
      </c>
      <c r="AI615" s="51">
        <v>8693.5080772483998</v>
      </c>
      <c r="AJ615" s="51">
        <v>9845.1280448529596</v>
      </c>
      <c r="AK615" s="51">
        <v>10995.637290365499</v>
      </c>
      <c r="AL615" s="51">
        <v>12151.196536801999</v>
      </c>
      <c r="AM615" s="51">
        <v>13323.368163556601</v>
      </c>
      <c r="AN615" s="51">
        <v>15106.7611265666</v>
      </c>
      <c r="AO615" s="51">
        <v>15106.7611265666</v>
      </c>
      <c r="AP615" s="51">
        <v>16455.358606922098</v>
      </c>
      <c r="AQ615" s="51">
        <v>17804.3119532296</v>
      </c>
      <c r="AR615" s="51">
        <v>19139.216542203099</v>
      </c>
      <c r="AS615" s="51">
        <v>20472.579567146699</v>
      </c>
      <c r="AT615" s="51">
        <v>21812.744482825201</v>
      </c>
      <c r="AU615" s="51">
        <v>23744.0241614072</v>
      </c>
      <c r="AV615" s="51">
        <v>25069.656214528699</v>
      </c>
      <c r="AW615" s="51">
        <v>26408.5098138022</v>
      </c>
      <c r="AX615" s="51">
        <v>27739.9264966097</v>
      </c>
      <c r="AY615" s="51">
        <v>29074.239638021201</v>
      </c>
      <c r="AZ615" s="51">
        <v>30428.7553869638</v>
      </c>
      <c r="BA615" s="51">
        <v>32357.9201249986</v>
      </c>
      <c r="BB615" s="51">
        <v>32357.9201249986</v>
      </c>
      <c r="BC615" s="51">
        <v>32918.101607734898</v>
      </c>
      <c r="BD615" s="51">
        <v>33478.430910350398</v>
      </c>
      <c r="BE615" s="51">
        <v>34032.924629088098</v>
      </c>
      <c r="BF615" s="51">
        <v>34586.778011745897</v>
      </c>
      <c r="BG615" s="51">
        <v>35143.4567691302</v>
      </c>
      <c r="BH615" s="51">
        <v>35945.673241936704</v>
      </c>
      <c r="BI615" s="51">
        <v>36496.315327434699</v>
      </c>
      <c r="BJ615" s="51">
        <v>37052.449389178801</v>
      </c>
      <c r="BK615" s="51">
        <v>37605.494298708298</v>
      </c>
      <c r="BL615" s="51">
        <v>38159.742341492201</v>
      </c>
      <c r="BM615" s="51">
        <v>38722.382159291898</v>
      </c>
      <c r="BN615" s="51">
        <v>39523.720124998603</v>
      </c>
      <c r="BO615" s="51">
        <v>39523.720124998603</v>
      </c>
      <c r="BP615" s="51">
        <v>40097.9104445704</v>
      </c>
      <c r="BQ615" s="51">
        <v>40672.252280652901</v>
      </c>
      <c r="BR615" s="51">
        <v>41240.612598468797</v>
      </c>
      <c r="BS615" s="51">
        <v>41808.316566887697</v>
      </c>
      <c r="BT615" s="51">
        <v>42378.916566087901</v>
      </c>
      <c r="BU615" s="51">
        <v>43201.194608261801</v>
      </c>
      <c r="BV615" s="51">
        <v>43765.6069724431</v>
      </c>
      <c r="BW615" s="51">
        <v>44335.648654431199</v>
      </c>
      <c r="BX615" s="51">
        <v>44902.523931688003</v>
      </c>
      <c r="BY615" s="51">
        <v>45470.632429765501</v>
      </c>
      <c r="BZ615" s="51">
        <v>46047.342561646597</v>
      </c>
      <c r="CA615" s="51">
        <v>46868.720124998697</v>
      </c>
      <c r="CB615" s="51">
        <v>46868.720124998697</v>
      </c>
      <c r="CC615" s="51">
        <v>47457.2632479362</v>
      </c>
      <c r="CD615" s="51">
        <v>48045.961674781604</v>
      </c>
      <c r="CE615" s="51">
        <v>48628.529065765499</v>
      </c>
      <c r="CF615" s="51">
        <v>49210.423700851803</v>
      </c>
      <c r="CG615" s="51">
        <v>49795.286757630602</v>
      </c>
      <c r="CH615" s="51">
        <v>50638.118951710298</v>
      </c>
      <c r="CI615" s="51">
        <v>51216.639703658198</v>
      </c>
      <c r="CJ615" s="51">
        <v>51800.930487195001</v>
      </c>
      <c r="CK615" s="51">
        <v>52381.975716661203</v>
      </c>
      <c r="CL615" s="51">
        <v>52964.284993270499</v>
      </c>
      <c r="CM615" s="51">
        <v>53555.410915247397</v>
      </c>
      <c r="CN615" s="51">
        <v>54397.320124998601</v>
      </c>
      <c r="CO615" s="51">
        <v>54397.320124998601</v>
      </c>
    </row>
    <row r="616" spans="1:93" outlineLevel="1">
      <c r="A616" s="50" t="s">
        <v>1134</v>
      </c>
      <c r="AC616" s="51">
        <v>3548.91508107152</v>
      </c>
      <c r="AD616" s="51">
        <v>7097.5798463910496</v>
      </c>
      <c r="AE616" s="51">
        <v>10577.7875023865</v>
      </c>
      <c r="AF616" s="51">
        <v>14043.759246645999</v>
      </c>
      <c r="AG616" s="51">
        <v>17507.532395205599</v>
      </c>
      <c r="AH616" s="51">
        <v>22811.161766613201</v>
      </c>
      <c r="AI616" s="51">
        <v>26242.443864632802</v>
      </c>
      <c r="AJ616" s="51">
        <v>29718.753092704301</v>
      </c>
      <c r="AK616" s="51">
        <v>33191.709466911801</v>
      </c>
      <c r="AL616" s="51">
        <v>36679.909901927298</v>
      </c>
      <c r="AM616" s="51">
        <v>40218.256889298798</v>
      </c>
      <c r="AN616" s="51">
        <v>45601.652096908001</v>
      </c>
      <c r="AO616" s="51">
        <v>45601.652096908001</v>
      </c>
      <c r="AP616" s="51">
        <v>49672.562638399897</v>
      </c>
      <c r="AQ616" s="51">
        <v>53744.547405875703</v>
      </c>
      <c r="AR616" s="51">
        <v>57774.124238323602</v>
      </c>
      <c r="AS616" s="51">
        <v>61799.047666511397</v>
      </c>
      <c r="AT616" s="51">
        <v>65844.503454501799</v>
      </c>
      <c r="AU616" s="51">
        <v>71674.313250702398</v>
      </c>
      <c r="AV616" s="51">
        <v>75675.899771366298</v>
      </c>
      <c r="AW616" s="51">
        <v>79717.397186414106</v>
      </c>
      <c r="AX616" s="51">
        <v>83736.445336889999</v>
      </c>
      <c r="AY616" s="51">
        <v>87764.236810733797</v>
      </c>
      <c r="AZ616" s="51">
        <v>91853.012387812196</v>
      </c>
      <c r="BA616" s="51">
        <v>97676.437970862899</v>
      </c>
      <c r="BB616" s="51">
        <v>97676.437970862899</v>
      </c>
      <c r="BC616" s="51">
        <v>99367.4421428528</v>
      </c>
      <c r="BD616" s="51">
        <v>101058.892534577</v>
      </c>
      <c r="BE616" s="51">
        <v>102732.727212488</v>
      </c>
      <c r="BF616" s="51">
        <v>104404.628925786</v>
      </c>
      <c r="BG616" s="51">
        <v>106085.05951873799</v>
      </c>
      <c r="BH616" s="51">
        <v>108506.687944812</v>
      </c>
      <c r="BI616" s="51">
        <v>110168.895805205</v>
      </c>
      <c r="BJ616" s="51">
        <v>111847.68214066399</v>
      </c>
      <c r="BK616" s="51">
        <v>113517.14333874499</v>
      </c>
      <c r="BL616" s="51">
        <v>115190.236401527</v>
      </c>
      <c r="BM616" s="51">
        <v>116888.661480806</v>
      </c>
      <c r="BN616" s="51">
        <v>119307.63797086199</v>
      </c>
      <c r="BO616" s="51">
        <v>119307.63797086199</v>
      </c>
      <c r="BP616" s="51">
        <v>121040.918809364</v>
      </c>
      <c r="BQ616" s="51">
        <v>122774.65702350601</v>
      </c>
      <c r="BR616" s="51">
        <v>124490.339114715</v>
      </c>
      <c r="BS616" s="51">
        <v>126204.03991541</v>
      </c>
      <c r="BT616" s="51">
        <v>127926.48282562901</v>
      </c>
      <c r="BU616" s="51">
        <v>130408.654199545</v>
      </c>
      <c r="BV616" s="51">
        <v>132112.41879205601</v>
      </c>
      <c r="BW616" s="51">
        <v>133833.176336826</v>
      </c>
      <c r="BX616" s="51">
        <v>135544.375607169</v>
      </c>
      <c r="BY616" s="51">
        <v>137259.29754218599</v>
      </c>
      <c r="BZ616" s="51">
        <v>139000.184817514</v>
      </c>
      <c r="CA616" s="51">
        <v>141479.63797086201</v>
      </c>
      <c r="CB616" s="51">
        <v>141479.63797086201</v>
      </c>
      <c r="CC616" s="51">
        <v>143256.24301478901</v>
      </c>
      <c r="CD616" s="51">
        <v>145033.31686668401</v>
      </c>
      <c r="CE616" s="51">
        <v>146791.88327399001</v>
      </c>
      <c r="CF616" s="51">
        <v>148548.41886745399</v>
      </c>
      <c r="CG616" s="51">
        <v>150313.91508375999</v>
      </c>
      <c r="CH616" s="51">
        <v>152858.12954966401</v>
      </c>
      <c r="CI616" s="51">
        <v>154604.480574541</v>
      </c>
      <c r="CJ616" s="51">
        <v>156368.24929886201</v>
      </c>
      <c r="CK616" s="51">
        <v>158122.22083499399</v>
      </c>
      <c r="CL616" s="51">
        <v>159880.00808563101</v>
      </c>
      <c r="CM616" s="51">
        <v>161664.40969300599</v>
      </c>
      <c r="CN616" s="51">
        <v>164205.83797086301</v>
      </c>
      <c r="CO616" s="51">
        <v>164205.83797086301</v>
      </c>
    </row>
    <row r="617" spans="1:93" outlineLevel="1">
      <c r="A617" s="50" t="s">
        <v>1135</v>
      </c>
      <c r="AC617" s="51">
        <v>2680.3862291897599</v>
      </c>
      <c r="AD617" s="51">
        <v>5360.58340260353</v>
      </c>
      <c r="AE617" s="51">
        <v>7989.0770303053096</v>
      </c>
      <c r="AF617" s="51">
        <v>10606.818712439001</v>
      </c>
      <c r="AG617" s="51">
        <v>13222.899862972799</v>
      </c>
      <c r="AH617" s="51">
        <v>17228.567738112601</v>
      </c>
      <c r="AI617" s="51">
        <v>19820.109399126399</v>
      </c>
      <c r="AJ617" s="51">
        <v>22445.658664316099</v>
      </c>
      <c r="AK617" s="51">
        <v>25068.675622273899</v>
      </c>
      <c r="AL617" s="51">
        <v>27703.2059497357</v>
      </c>
      <c r="AM617" s="51">
        <v>30375.610423325401</v>
      </c>
      <c r="AN617" s="51">
        <v>34441.5229771995</v>
      </c>
      <c r="AO617" s="51">
        <v>34441.5229771995</v>
      </c>
      <c r="AP617" s="51">
        <v>37516.1562965134</v>
      </c>
      <c r="AQ617" s="51">
        <v>40591.600945619401</v>
      </c>
      <c r="AR617" s="51">
        <v>43635.0161878613</v>
      </c>
      <c r="AS617" s="51">
        <v>46674.916857223201</v>
      </c>
      <c r="AT617" s="51">
        <v>49730.324985402898</v>
      </c>
      <c r="AU617" s="51">
        <v>54133.400725331201</v>
      </c>
      <c r="AV617" s="51">
        <v>57155.675747381101</v>
      </c>
      <c r="AW617" s="51">
        <v>60208.094238423</v>
      </c>
      <c r="AX617" s="51">
        <v>63243.557491528998</v>
      </c>
      <c r="AY617" s="51">
        <v>66285.624307418897</v>
      </c>
      <c r="AZ617" s="51">
        <v>69373.750537742599</v>
      </c>
      <c r="BA617" s="51">
        <v>73772.004478157498</v>
      </c>
      <c r="BB617" s="51">
        <v>73772.004478157498</v>
      </c>
      <c r="BC617" s="51">
        <v>75049.169476294497</v>
      </c>
      <c r="BD617" s="51">
        <v>76326.671490883498</v>
      </c>
      <c r="BE617" s="51">
        <v>77590.868882413604</v>
      </c>
      <c r="BF617" s="51">
        <v>78853.606363443905</v>
      </c>
      <c r="BG617" s="51">
        <v>80122.7854528077</v>
      </c>
      <c r="BH617" s="51">
        <v>81951.769151077693</v>
      </c>
      <c r="BI617" s="51">
        <v>83207.185154234496</v>
      </c>
      <c r="BJ617" s="51">
        <v>84475.122384972303</v>
      </c>
      <c r="BK617" s="51">
        <v>85736.016617674904</v>
      </c>
      <c r="BL617" s="51">
        <v>86999.653889424706</v>
      </c>
      <c r="BM617" s="51">
        <v>88282.423677426093</v>
      </c>
      <c r="BN617" s="51">
        <v>90109.404478157507</v>
      </c>
      <c r="BO617" s="51">
        <v>90109.404478157507</v>
      </c>
      <c r="BP617" s="51">
        <v>91418.495866054203</v>
      </c>
      <c r="BQ617" s="51">
        <v>92727.932695092299</v>
      </c>
      <c r="BR617" s="51">
        <v>94023.732313988497</v>
      </c>
      <c r="BS617" s="51">
        <v>95318.0355277489</v>
      </c>
      <c r="BT617" s="51">
        <v>96618.941376255796</v>
      </c>
      <c r="BU617" s="51">
        <v>98493.645750006297</v>
      </c>
      <c r="BV617" s="51">
        <v>99780.4444646263</v>
      </c>
      <c r="BW617" s="51">
        <v>101080.07741070099</v>
      </c>
      <c r="BX617" s="51">
        <v>102372.49129887301</v>
      </c>
      <c r="BY617" s="51">
        <v>103667.716796193</v>
      </c>
      <c r="BZ617" s="51">
        <v>104982.553081698</v>
      </c>
      <c r="CA617" s="51">
        <v>106855.204478157</v>
      </c>
      <c r="CB617" s="51">
        <v>106855.204478157</v>
      </c>
      <c r="CC617" s="51">
        <v>108197.019634293</v>
      </c>
      <c r="CD617" s="51">
        <v>109539.188866671</v>
      </c>
      <c r="CE617" s="51">
        <v>110867.379995286</v>
      </c>
      <c r="CF617" s="51">
        <v>112194.037312656</v>
      </c>
      <c r="CG617" s="51">
        <v>113527.462312905</v>
      </c>
      <c r="CH617" s="51">
        <v>115449.029260201</v>
      </c>
      <c r="CI617" s="51">
        <v>116767.994486111</v>
      </c>
      <c r="CJ617" s="51">
        <v>118100.11476478699</v>
      </c>
      <c r="CK617" s="51">
        <v>119424.835528504</v>
      </c>
      <c r="CL617" s="51">
        <v>120752.438184046</v>
      </c>
      <c r="CM617" s="51">
        <v>122100.141844798</v>
      </c>
      <c r="CN617" s="51">
        <v>124019.60447815699</v>
      </c>
      <c r="CO617" s="51">
        <v>124019.60447815699</v>
      </c>
    </row>
    <row r="618" spans="1:93" outlineLevel="1">
      <c r="A618" s="50" t="s">
        <v>1136</v>
      </c>
      <c r="AC618" s="51">
        <v>1652.5689533350301</v>
      </c>
      <c r="AD618" s="51">
        <v>3305.0213459660799</v>
      </c>
      <c r="AE618" s="51">
        <v>4925.5963645491202</v>
      </c>
      <c r="AF618" s="51">
        <v>6539.5423640601603</v>
      </c>
      <c r="AG618" s="51">
        <v>8152.4645771712103</v>
      </c>
      <c r="AH618" s="51">
        <v>10622.124470114501</v>
      </c>
      <c r="AI618" s="51">
        <v>12219.9170731456</v>
      </c>
      <c r="AJ618" s="51">
        <v>13838.676770480601</v>
      </c>
      <c r="AK618" s="51">
        <v>15455.8751956877</v>
      </c>
      <c r="AL618" s="51">
        <v>17080.172089310701</v>
      </c>
      <c r="AM618" s="51">
        <v>18727.819960245699</v>
      </c>
      <c r="AN618" s="51">
        <v>21234.6231889501</v>
      </c>
      <c r="AO618" s="51">
        <v>21234.6231889501</v>
      </c>
      <c r="AP618" s="51">
        <v>23130.261776797801</v>
      </c>
      <c r="AQ618" s="51">
        <v>25026.400583013499</v>
      </c>
      <c r="AR618" s="51">
        <v>26902.791935373101</v>
      </c>
      <c r="AS618" s="51">
        <v>28777.016408212799</v>
      </c>
      <c r="AT618" s="51">
        <v>30660.801870699499</v>
      </c>
      <c r="AU618" s="51">
        <v>33375.480146444803</v>
      </c>
      <c r="AV618" s="51">
        <v>35238.837678836499</v>
      </c>
      <c r="AW618" s="51">
        <v>37120.779906396201</v>
      </c>
      <c r="AX618" s="51">
        <v>38992.268528611799</v>
      </c>
      <c r="AY618" s="51">
        <v>40867.828520363502</v>
      </c>
      <c r="AZ618" s="51">
        <v>42771.7860458262</v>
      </c>
      <c r="BA618" s="51">
        <v>45483.491482773803</v>
      </c>
      <c r="BB618" s="51">
        <v>45483.491482773803</v>
      </c>
      <c r="BC618" s="51">
        <v>46270.910055091597</v>
      </c>
      <c r="BD618" s="51">
        <v>47058.536410282999</v>
      </c>
      <c r="BE618" s="51">
        <v>47837.959982506298</v>
      </c>
      <c r="BF618" s="51">
        <v>48616.483466923397</v>
      </c>
      <c r="BG618" s="51">
        <v>49398.9784366573</v>
      </c>
      <c r="BH618" s="51">
        <v>50526.613264252002</v>
      </c>
      <c r="BI618" s="51">
        <v>51300.6227918484</v>
      </c>
      <c r="BJ618" s="51">
        <v>52082.352110669803</v>
      </c>
      <c r="BK618" s="51">
        <v>52859.739165597399</v>
      </c>
      <c r="BL618" s="51">
        <v>53638.817403648201</v>
      </c>
      <c r="BM618" s="51">
        <v>54429.691532326899</v>
      </c>
      <c r="BN618" s="51">
        <v>55556.091482773802</v>
      </c>
      <c r="BO618" s="51">
        <v>55556.091482773802</v>
      </c>
      <c r="BP618" s="51">
        <v>56363.194345335804</v>
      </c>
      <c r="BQ618" s="51">
        <v>57170.510185033498</v>
      </c>
      <c r="BR618" s="51">
        <v>57969.418184419403</v>
      </c>
      <c r="BS618" s="51">
        <v>58767.403595145901</v>
      </c>
      <c r="BT618" s="51">
        <v>59569.459772400602</v>
      </c>
      <c r="BU618" s="51">
        <v>60725.283789349203</v>
      </c>
      <c r="BV618" s="51">
        <v>61518.642401065001</v>
      </c>
      <c r="BW618" s="51">
        <v>62319.913787275997</v>
      </c>
      <c r="BX618" s="51">
        <v>63116.7343594704</v>
      </c>
      <c r="BY618" s="51">
        <v>63915.288391844399</v>
      </c>
      <c r="BZ618" s="51">
        <v>64725.933194523903</v>
      </c>
      <c r="CA618" s="51">
        <v>65880.491482773796</v>
      </c>
      <c r="CB618" s="51">
        <v>65880.491482773796</v>
      </c>
      <c r="CC618" s="51">
        <v>66707.778953368106</v>
      </c>
      <c r="CD618" s="51">
        <v>67535.284727383303</v>
      </c>
      <c r="CE618" s="51">
        <v>68354.1723917778</v>
      </c>
      <c r="CF618" s="51">
        <v>69172.114394753095</v>
      </c>
      <c r="CG618" s="51">
        <v>69994.228968909607</v>
      </c>
      <c r="CH618" s="51">
        <v>71178.958662964098</v>
      </c>
      <c r="CI618" s="51">
        <v>71992.158156616206</v>
      </c>
      <c r="CJ618" s="51">
        <v>72813.468313110803</v>
      </c>
      <c r="CK618" s="51">
        <v>73630.216346435496</v>
      </c>
      <c r="CL618" s="51">
        <v>74448.741191556794</v>
      </c>
      <c r="CM618" s="51">
        <v>75279.659181650801</v>
      </c>
      <c r="CN618" s="51">
        <v>76463.091482773802</v>
      </c>
      <c r="CO618" s="51">
        <v>76463.091482773802</v>
      </c>
    </row>
    <row r="619" spans="1:93" outlineLevel="1">
      <c r="A619" s="50" t="s">
        <v>1137</v>
      </c>
      <c r="AC619" s="51">
        <v>964.45071303335703</v>
      </c>
      <c r="AD619" s="51">
        <v>1928.8334004307101</v>
      </c>
      <c r="AE619" s="51">
        <v>2874.6122310460701</v>
      </c>
      <c r="AF619" s="51">
        <v>3816.5223201134399</v>
      </c>
      <c r="AG619" s="51">
        <v>4757.8349203307998</v>
      </c>
      <c r="AH619" s="51">
        <v>6199.1455778330501</v>
      </c>
      <c r="AI619" s="51">
        <v>7131.6284325804099</v>
      </c>
      <c r="AJ619" s="51">
        <v>8076.3478291137699</v>
      </c>
      <c r="AK619" s="51">
        <v>9020.1560563951298</v>
      </c>
      <c r="AL619" s="51">
        <v>9968.1069991204895</v>
      </c>
      <c r="AM619" s="51">
        <v>10929.685734303799</v>
      </c>
      <c r="AN619" s="51">
        <v>12392.6735003992</v>
      </c>
      <c r="AO619" s="51">
        <v>12392.6735003992</v>
      </c>
      <c r="AP619" s="51">
        <v>13498.9813394843</v>
      </c>
      <c r="AQ619" s="51">
        <v>14605.5811094814</v>
      </c>
      <c r="AR619" s="51">
        <v>15700.656128324499</v>
      </c>
      <c r="AS619" s="51">
        <v>16794.4665412377</v>
      </c>
      <c r="AT619" s="51">
        <v>17893.856814079601</v>
      </c>
      <c r="AU619" s="51">
        <v>19478.161900663199</v>
      </c>
      <c r="AV619" s="51">
        <v>20565.630291694299</v>
      </c>
      <c r="AW619" s="51">
        <v>21663.944839837401</v>
      </c>
      <c r="AX619" s="51">
        <v>22756.158591334501</v>
      </c>
      <c r="AY619" s="51">
        <v>23850.748422355598</v>
      </c>
      <c r="AZ619" s="51">
        <v>24961.911251181598</v>
      </c>
      <c r="BA619" s="51">
        <v>26544.481368405799</v>
      </c>
      <c r="BB619" s="51">
        <v>26544.481368405799</v>
      </c>
      <c r="BC619" s="51">
        <v>27004.0212422326</v>
      </c>
      <c r="BD619" s="51">
        <v>27463.682378776401</v>
      </c>
      <c r="BE619" s="51">
        <v>27918.556346230402</v>
      </c>
      <c r="BF619" s="51">
        <v>28372.905019702801</v>
      </c>
      <c r="BG619" s="51">
        <v>28829.571464085999</v>
      </c>
      <c r="BH619" s="51">
        <v>29487.662579298401</v>
      </c>
      <c r="BI619" s="51">
        <v>29939.376893840599</v>
      </c>
      <c r="BJ619" s="51">
        <v>30395.596502022399</v>
      </c>
      <c r="BK619" s="51">
        <v>30849.2819517883</v>
      </c>
      <c r="BL619" s="51">
        <v>31303.954381168802</v>
      </c>
      <c r="BM619" s="51">
        <v>31765.5109281982</v>
      </c>
      <c r="BN619" s="51">
        <v>32422.8813684058</v>
      </c>
      <c r="BO619" s="51">
        <v>32422.8813684058</v>
      </c>
      <c r="BP619" s="51">
        <v>32893.912865559498</v>
      </c>
      <c r="BQ619" s="51">
        <v>33365.068657823198</v>
      </c>
      <c r="BR619" s="51">
        <v>33831.317569200299</v>
      </c>
      <c r="BS619" s="51">
        <v>34297.028050672503</v>
      </c>
      <c r="BT619" s="51">
        <v>34765.114263097101</v>
      </c>
      <c r="BU619" s="51">
        <v>35439.662133515201</v>
      </c>
      <c r="BV619" s="51">
        <v>35902.672379160998</v>
      </c>
      <c r="BW619" s="51">
        <v>36370.300581439202</v>
      </c>
      <c r="BX619" s="51">
        <v>36835.331254099903</v>
      </c>
      <c r="BY619" s="51">
        <v>37301.3735875805</v>
      </c>
      <c r="BZ619" s="51">
        <v>37774.472188487402</v>
      </c>
      <c r="CA619" s="51">
        <v>38448.281368405798</v>
      </c>
      <c r="CB619" s="51">
        <v>38448.281368405798</v>
      </c>
      <c r="CC619" s="51">
        <v>38931.085917006101</v>
      </c>
      <c r="CD619" s="51">
        <v>39414.017867372197</v>
      </c>
      <c r="CE619" s="51">
        <v>39891.920293331001</v>
      </c>
      <c r="CF619" s="51">
        <v>40369.270831764901</v>
      </c>
      <c r="CG619" s="51">
        <v>40849.056480625499</v>
      </c>
      <c r="CH619" s="51">
        <v>41540.464129698703</v>
      </c>
      <c r="CI619" s="51">
        <v>42015.046942094799</v>
      </c>
      <c r="CJ619" s="51">
        <v>42494.363133215702</v>
      </c>
      <c r="CK619" s="51">
        <v>42971.016871566397</v>
      </c>
      <c r="CL619" s="51">
        <v>43448.707556381298</v>
      </c>
      <c r="CM619" s="51">
        <v>43933.630874321803</v>
      </c>
      <c r="CN619" s="51">
        <v>44624.281368405798</v>
      </c>
      <c r="CO619" s="51">
        <v>44624.281368405798</v>
      </c>
    </row>
    <row r="620" spans="1:93" outlineLevel="1">
      <c r="A620" s="50" t="s">
        <v>1138</v>
      </c>
      <c r="S620" s="51">
        <v>4290</v>
      </c>
      <c r="T620" s="51">
        <v>9590</v>
      </c>
      <c r="U620" s="51">
        <v>25430</v>
      </c>
      <c r="V620" s="51">
        <v>73480</v>
      </c>
      <c r="W620" s="51">
        <v>166829.99999999901</v>
      </c>
      <c r="X620" s="51">
        <v>362320</v>
      </c>
      <c r="Y620" s="51">
        <v>201140</v>
      </c>
      <c r="Z620" s="51">
        <v>222770</v>
      </c>
      <c r="AA620" s="51">
        <v>241040</v>
      </c>
      <c r="AB620" s="51">
        <v>241040</v>
      </c>
      <c r="AC620" s="51">
        <v>208554.94278400001</v>
      </c>
      <c r="AD620" s="51">
        <v>180366.15618545099</v>
      </c>
      <c r="AE620" s="51">
        <v>155916.33329788299</v>
      </c>
      <c r="AF620" s="51">
        <v>134719.00885376899</v>
      </c>
      <c r="AG620" s="51">
        <v>116349.775614738</v>
      </c>
      <c r="AH620" s="51">
        <v>100438.54821018501</v>
      </c>
      <c r="AI620" s="51">
        <v>86662.688209466505</v>
      </c>
      <c r="AJ620" s="51">
        <v>74997.647720945301</v>
      </c>
      <c r="AK620" s="51">
        <v>64902.7543442924</v>
      </c>
      <c r="AL620" s="51">
        <v>56166.661881838503</v>
      </c>
      <c r="AM620" s="51">
        <v>48606.471925889797</v>
      </c>
      <c r="AN620" s="51">
        <v>42063.904706543603</v>
      </c>
      <c r="AO620" s="51">
        <v>42063.904706543603</v>
      </c>
      <c r="AP620" s="51">
        <v>36401.985354109704</v>
      </c>
      <c r="AQ620" s="51">
        <v>31197.0802400391</v>
      </c>
      <c r="AR620" s="51">
        <v>26440.196240658301</v>
      </c>
      <c r="AS620" s="51">
        <v>22121.8908499471</v>
      </c>
      <c r="AT620" s="51">
        <v>18232.2120549354</v>
      </c>
      <c r="AU620" s="51">
        <v>14760.632966546</v>
      </c>
      <c r="AV620" s="51">
        <v>11695.9506426137</v>
      </c>
      <c r="AW620" s="51">
        <v>10188.8209691621</v>
      </c>
      <c r="AX620" s="51">
        <v>8875.8986690147594</v>
      </c>
      <c r="AY620" s="51">
        <v>7732.1583548343197</v>
      </c>
      <c r="AZ620" s="51">
        <v>6735.7993881728798</v>
      </c>
      <c r="BA620" s="51">
        <v>5867.8303412323703</v>
      </c>
      <c r="BB620" s="51">
        <v>5867.8303412323703</v>
      </c>
      <c r="BC620" s="51">
        <v>5111.7070045084802</v>
      </c>
      <c r="BD620" s="51">
        <v>4483.1030143602502</v>
      </c>
      <c r="BE620" s="51">
        <v>3955.8820302860599</v>
      </c>
      <c r="BF620" s="51">
        <v>3510.1336387016299</v>
      </c>
      <c r="BG620" s="51">
        <v>3130.5007512216798</v>
      </c>
      <c r="BH620" s="51">
        <v>2805.0019268122001</v>
      </c>
      <c r="BI620" s="51">
        <v>2524.1920619182602</v>
      </c>
      <c r="BJ620" s="51">
        <v>2190.05971029802</v>
      </c>
      <c r="BK620" s="51">
        <v>1900.15712632645</v>
      </c>
      <c r="BL620" s="51">
        <v>1648.6295272003599</v>
      </c>
      <c r="BM620" s="51">
        <v>1430.3971394257901</v>
      </c>
      <c r="BN620" s="51">
        <v>1241.0526092857201</v>
      </c>
      <c r="BO620" s="51">
        <v>1241.0526092857201</v>
      </c>
      <c r="BP620" s="51">
        <v>1241.0526092857201</v>
      </c>
      <c r="BQ620" s="51">
        <v>1241.0526092857201</v>
      </c>
      <c r="BR620" s="51">
        <v>1241.0526092857201</v>
      </c>
      <c r="BS620" s="51">
        <v>1241.0526092857201</v>
      </c>
      <c r="BT620" s="51">
        <v>1241.0526092857201</v>
      </c>
      <c r="BU620" s="51">
        <v>1241.0526092857201</v>
      </c>
      <c r="BV620" s="51">
        <v>1241.0526092857201</v>
      </c>
      <c r="BW620" s="51">
        <v>1241.0526092857201</v>
      </c>
      <c r="BX620" s="51">
        <v>1241.0526092857201</v>
      </c>
      <c r="BY620" s="51">
        <v>1241.0526092857201</v>
      </c>
      <c r="BZ620" s="51">
        <v>1241.0526092857201</v>
      </c>
      <c r="CA620" s="51">
        <v>1241.0526092857201</v>
      </c>
      <c r="CB620" s="51">
        <v>1241.0526092857201</v>
      </c>
      <c r="CC620" s="51">
        <v>1241.0526092857201</v>
      </c>
      <c r="CD620" s="51">
        <v>1241.0526092857201</v>
      </c>
      <c r="CE620" s="51">
        <v>1241.0526092857201</v>
      </c>
      <c r="CF620" s="51">
        <v>1241.0526092857201</v>
      </c>
      <c r="CG620" s="51">
        <v>1241.0526092857201</v>
      </c>
      <c r="CH620" s="51">
        <v>1241.0526092857201</v>
      </c>
      <c r="CI620" s="51">
        <v>1241.0526092857201</v>
      </c>
      <c r="CJ620" s="51">
        <v>1241.0526092857201</v>
      </c>
      <c r="CK620" s="51">
        <v>1241.0526092857201</v>
      </c>
      <c r="CL620" s="51">
        <v>1241.0526092857201</v>
      </c>
      <c r="CM620" s="51">
        <v>1241.0526092857201</v>
      </c>
      <c r="CN620" s="51">
        <v>1241.0526092857201</v>
      </c>
      <c r="CO620" s="51">
        <v>1241.0526092857201</v>
      </c>
    </row>
    <row r="621" spans="1:93" outlineLevel="1">
      <c r="A621" s="50" t="s">
        <v>1139</v>
      </c>
      <c r="C621" s="51">
        <v>214280</v>
      </c>
      <c r="D621" s="51">
        <v>1534310</v>
      </c>
      <c r="E621" s="51">
        <v>1789310</v>
      </c>
      <c r="F621" s="51">
        <v>1985440</v>
      </c>
      <c r="G621" s="51">
        <v>2062350</v>
      </c>
      <c r="H621" s="51">
        <v>2699489.9999999902</v>
      </c>
      <c r="I621" s="51">
        <v>2027560</v>
      </c>
      <c r="J621" s="51">
        <v>2264540</v>
      </c>
      <c r="K621" s="51">
        <v>2676240</v>
      </c>
      <c r="L621" s="51">
        <v>3315730</v>
      </c>
      <c r="M621" s="51">
        <v>3096660</v>
      </c>
      <c r="N621" s="51">
        <v>2167279.9999999902</v>
      </c>
      <c r="O621" s="51">
        <v>2167279.9999999902</v>
      </c>
      <c r="P621" s="51">
        <v>2769359.9999999902</v>
      </c>
      <c r="Q621" s="51">
        <v>2706800</v>
      </c>
      <c r="R621" s="51">
        <v>2909330</v>
      </c>
      <c r="S621" s="51">
        <v>3562790</v>
      </c>
      <c r="T621" s="51">
        <v>3688540</v>
      </c>
      <c r="U621" s="51">
        <v>3983250</v>
      </c>
      <c r="V621" s="51">
        <v>4151390</v>
      </c>
      <c r="W621" s="51">
        <v>4856079.9999999898</v>
      </c>
      <c r="X621" s="51">
        <v>3770549.9999999902</v>
      </c>
      <c r="Y621" s="51">
        <v>4171560</v>
      </c>
      <c r="Z621" s="51">
        <v>5287760</v>
      </c>
      <c r="AA621" s="51">
        <v>5782150</v>
      </c>
      <c r="AB621" s="51">
        <v>5782150</v>
      </c>
      <c r="AC621" s="51">
        <v>5002878.6793440003</v>
      </c>
      <c r="AD621" s="51">
        <v>4326677.5901350304</v>
      </c>
      <c r="AE621" s="51">
        <v>3740167.8867201302</v>
      </c>
      <c r="AF621" s="51">
        <v>3231680.0939832898</v>
      </c>
      <c r="AG621" s="51">
        <v>2791033.4034724599</v>
      </c>
      <c r="AH621" s="51">
        <v>2409350.09603403</v>
      </c>
      <c r="AI621" s="51">
        <v>2078890.62397728</v>
      </c>
      <c r="AJ621" s="51">
        <v>1799066.12509619</v>
      </c>
      <c r="AK621" s="51">
        <v>1556906.7872730901</v>
      </c>
      <c r="AL621" s="51">
        <v>1347342.7743671299</v>
      </c>
      <c r="AM621" s="51">
        <v>1165986.6643775499</v>
      </c>
      <c r="AN621" s="51">
        <v>1009041.59458967</v>
      </c>
      <c r="AO621" s="51">
        <v>1009041.59458967</v>
      </c>
      <c r="AP621" s="51">
        <v>873221.77064143599</v>
      </c>
      <c r="AQ621" s="51">
        <v>748364.94166586397</v>
      </c>
      <c r="AR621" s="51">
        <v>634255.37790806498</v>
      </c>
      <c r="AS621" s="51">
        <v>530666.56969429704</v>
      </c>
      <c r="AT621" s="51">
        <v>437359.78514489101</v>
      </c>
      <c r="AU621" s="51">
        <v>354082.50207925902</v>
      </c>
      <c r="AV621" s="51">
        <v>280565.98095205199</v>
      </c>
      <c r="AW621" s="51">
        <v>244412.50115595301</v>
      </c>
      <c r="AX621" s="51">
        <v>212917.72622824801</v>
      </c>
      <c r="AY621" s="51">
        <v>185481.33965242899</v>
      </c>
      <c r="AZ621" s="51">
        <v>161580.381158023</v>
      </c>
      <c r="BA621" s="51">
        <v>140759.278664343</v>
      </c>
      <c r="BB621" s="51">
        <v>140759.278664343</v>
      </c>
      <c r="BC621" s="51">
        <v>122621.164699007</v>
      </c>
      <c r="BD621" s="51">
        <v>107542.02316401</v>
      </c>
      <c r="BE621" s="51">
        <v>94894.887664280905</v>
      </c>
      <c r="BF621" s="51">
        <v>84202.141211758499</v>
      </c>
      <c r="BG621" s="51">
        <v>75095.393352426705</v>
      </c>
      <c r="BH621" s="51">
        <v>67287.229675978801</v>
      </c>
      <c r="BI621" s="51">
        <v>60551.078198224699</v>
      </c>
      <c r="BJ621" s="51">
        <v>52535.810874969298</v>
      </c>
      <c r="BK621" s="51">
        <v>45581.540517827802</v>
      </c>
      <c r="BL621" s="51">
        <v>39547.820836401901</v>
      </c>
      <c r="BM621" s="51">
        <v>34312.796696645702</v>
      </c>
      <c r="BN621" s="51">
        <v>29770.743172317299</v>
      </c>
      <c r="BO621" s="51">
        <v>29770.743172317299</v>
      </c>
      <c r="BP621" s="51">
        <v>29770.743172317299</v>
      </c>
      <c r="BQ621" s="51">
        <v>29770.743172317299</v>
      </c>
      <c r="BR621" s="51">
        <v>29770.743172317299</v>
      </c>
      <c r="BS621" s="51">
        <v>29770.743172317299</v>
      </c>
      <c r="BT621" s="51">
        <v>29770.743172317299</v>
      </c>
      <c r="BU621" s="51">
        <v>29770.743172317299</v>
      </c>
      <c r="BV621" s="51">
        <v>29770.743172317299</v>
      </c>
      <c r="BW621" s="51">
        <v>29770.743172317299</v>
      </c>
      <c r="BX621" s="51">
        <v>29770.743172317299</v>
      </c>
      <c r="BY621" s="51">
        <v>29770.743172317299</v>
      </c>
      <c r="BZ621" s="51">
        <v>29770.743172317299</v>
      </c>
      <c r="CA621" s="51">
        <v>29770.743172317299</v>
      </c>
      <c r="CB621" s="51">
        <v>29770.743172317299</v>
      </c>
      <c r="CC621" s="51">
        <v>29770.743172317299</v>
      </c>
      <c r="CD621" s="51">
        <v>29770.743172317299</v>
      </c>
      <c r="CE621" s="51">
        <v>29770.743172317299</v>
      </c>
      <c r="CF621" s="51">
        <v>29770.743172317299</v>
      </c>
      <c r="CG621" s="51">
        <v>29770.743172317299</v>
      </c>
      <c r="CH621" s="51">
        <v>29770.743172317299</v>
      </c>
      <c r="CI621" s="51">
        <v>29770.743172317299</v>
      </c>
      <c r="CJ621" s="51">
        <v>29770.743172317299</v>
      </c>
      <c r="CK621" s="51">
        <v>29770.743172317299</v>
      </c>
      <c r="CL621" s="51">
        <v>29770.743172317299</v>
      </c>
      <c r="CM621" s="51">
        <v>29770.743172317299</v>
      </c>
      <c r="CN621" s="51">
        <v>29770.743172317299</v>
      </c>
      <c r="CO621" s="51">
        <v>29770.743172317299</v>
      </c>
    </row>
    <row r="622" spans="1:93" outlineLevel="1">
      <c r="A622" s="50" t="s">
        <v>1327</v>
      </c>
      <c r="D622" s="51">
        <v>35550</v>
      </c>
      <c r="E622" s="51">
        <v>38339.999999999898</v>
      </c>
      <c r="F622" s="51">
        <v>33480</v>
      </c>
      <c r="G622" s="51">
        <v>33470</v>
      </c>
      <c r="H622" s="51">
        <v>33470</v>
      </c>
      <c r="I622" s="51">
        <v>-30420</v>
      </c>
      <c r="J622" s="51">
        <v>260630</v>
      </c>
      <c r="K622" s="51">
        <v>260630</v>
      </c>
    </row>
    <row r="623" spans="1:93" outlineLevel="1">
      <c r="A623" s="50" t="s">
        <v>1140</v>
      </c>
      <c r="C623" s="51">
        <v>-1453169.99999999</v>
      </c>
      <c r="D623" s="51">
        <v>1122549.99999999</v>
      </c>
      <c r="E623" s="51">
        <v>835610</v>
      </c>
      <c r="F623" s="51">
        <v>1956139.99999999</v>
      </c>
      <c r="G623" s="51">
        <v>1609629.99999999</v>
      </c>
      <c r="H623" s="51">
        <v>2128960</v>
      </c>
      <c r="I623" s="51">
        <v>2394029.9999999902</v>
      </c>
      <c r="J623" s="51">
        <v>2611939.9999999902</v>
      </c>
      <c r="K623" s="51">
        <v>2701040</v>
      </c>
      <c r="L623" s="51">
        <v>1780580</v>
      </c>
      <c r="M623" s="51">
        <v>1176559.99999999</v>
      </c>
      <c r="N623" s="51">
        <v>1458500</v>
      </c>
      <c r="O623" s="51">
        <v>1458500</v>
      </c>
      <c r="P623" s="51">
        <v>1468100</v>
      </c>
      <c r="Q623" s="51">
        <v>1515640</v>
      </c>
      <c r="R623" s="51">
        <v>2015840</v>
      </c>
      <c r="S623" s="51">
        <v>3263390</v>
      </c>
      <c r="T623" s="51">
        <v>3601920</v>
      </c>
      <c r="U623" s="51">
        <v>4854980</v>
      </c>
      <c r="V623" s="51">
        <v>4225700</v>
      </c>
      <c r="W623" s="51">
        <v>4146599.9999999902</v>
      </c>
      <c r="X623" s="51">
        <v>4191609.9999999902</v>
      </c>
      <c r="Y623" s="51">
        <v>4129370</v>
      </c>
      <c r="Z623" s="51">
        <v>5067580</v>
      </c>
      <c r="AA623" s="51">
        <v>2027899.99999999</v>
      </c>
      <c r="AB623" s="51">
        <v>2027899.99999999</v>
      </c>
      <c r="AC623" s="51">
        <v>2016850</v>
      </c>
      <c r="AD623" s="51">
        <v>2016850</v>
      </c>
      <c r="AE623" s="51">
        <v>2016850</v>
      </c>
      <c r="AF623" s="51">
        <v>2016850</v>
      </c>
      <c r="AG623" s="51">
        <v>2016850</v>
      </c>
      <c r="AH623" s="51">
        <v>2016850</v>
      </c>
      <c r="AI623" s="51">
        <v>2016850</v>
      </c>
      <c r="AJ623" s="51">
        <v>2016850</v>
      </c>
      <c r="AK623" s="51">
        <v>2016850</v>
      </c>
      <c r="AL623" s="51">
        <v>2016850</v>
      </c>
      <c r="AM623" s="51">
        <v>2016850</v>
      </c>
      <c r="AN623" s="51">
        <v>2016850</v>
      </c>
      <c r="AO623" s="51">
        <v>2016850</v>
      </c>
      <c r="AP623" s="51">
        <v>2016850</v>
      </c>
      <c r="AQ623" s="51">
        <v>2016850</v>
      </c>
      <c r="AR623" s="51">
        <v>2016850</v>
      </c>
      <c r="AS623" s="51">
        <v>2016850</v>
      </c>
      <c r="AT623" s="51">
        <v>2016850</v>
      </c>
      <c r="AU623" s="51">
        <v>2016850</v>
      </c>
      <c r="AV623" s="51">
        <v>2016850</v>
      </c>
      <c r="AW623" s="51">
        <v>2016850</v>
      </c>
      <c r="AX623" s="51">
        <v>2016850</v>
      </c>
      <c r="AY623" s="51">
        <v>2016850</v>
      </c>
      <c r="AZ623" s="51">
        <v>2016850</v>
      </c>
      <c r="BA623" s="51">
        <v>2016850</v>
      </c>
      <c r="BB623" s="51">
        <v>2016850</v>
      </c>
      <c r="BC623" s="51">
        <v>2016850</v>
      </c>
      <c r="BD623" s="51">
        <v>2016850</v>
      </c>
      <c r="BE623" s="51">
        <v>2016850</v>
      </c>
      <c r="BF623" s="51">
        <v>2016850</v>
      </c>
      <c r="BG623" s="51">
        <v>2016850</v>
      </c>
      <c r="BH623" s="51">
        <v>2016850</v>
      </c>
      <c r="BI623" s="51">
        <v>2016850</v>
      </c>
      <c r="BJ623" s="51">
        <v>2016850</v>
      </c>
      <c r="BK623" s="51">
        <v>2016850</v>
      </c>
      <c r="BL623" s="51">
        <v>2016850</v>
      </c>
      <c r="BM623" s="51">
        <v>2016850</v>
      </c>
      <c r="BN623" s="51">
        <v>2016850</v>
      </c>
      <c r="BO623" s="51">
        <v>2016850</v>
      </c>
      <c r="BP623" s="51">
        <v>2016850</v>
      </c>
      <c r="BQ623" s="51">
        <v>2016850</v>
      </c>
      <c r="BR623" s="51">
        <v>2016850</v>
      </c>
      <c r="BS623" s="51">
        <v>2016850</v>
      </c>
      <c r="BT623" s="51">
        <v>2016850</v>
      </c>
      <c r="BU623" s="51">
        <v>2016850</v>
      </c>
      <c r="BV623" s="51">
        <v>2016850</v>
      </c>
      <c r="BW623" s="51">
        <v>2016850</v>
      </c>
      <c r="BX623" s="51">
        <v>2016850</v>
      </c>
      <c r="BY623" s="51">
        <v>2016850</v>
      </c>
      <c r="BZ623" s="51">
        <v>2016850</v>
      </c>
      <c r="CA623" s="51">
        <v>2016850</v>
      </c>
      <c r="CB623" s="51">
        <v>2016850</v>
      </c>
      <c r="CC623" s="51">
        <v>2016850</v>
      </c>
      <c r="CD623" s="51">
        <v>2016850</v>
      </c>
      <c r="CE623" s="51">
        <v>2016850</v>
      </c>
      <c r="CF623" s="51">
        <v>2016850</v>
      </c>
      <c r="CG623" s="51">
        <v>2016850</v>
      </c>
      <c r="CH623" s="51">
        <v>2016850</v>
      </c>
      <c r="CI623" s="51">
        <v>2016850</v>
      </c>
      <c r="CJ623" s="51">
        <v>2016850</v>
      </c>
      <c r="CK623" s="51">
        <v>2016850</v>
      </c>
      <c r="CL623" s="51">
        <v>2016850</v>
      </c>
      <c r="CM623" s="51">
        <v>2016850</v>
      </c>
      <c r="CN623" s="51">
        <v>2016850</v>
      </c>
      <c r="CO623" s="51">
        <v>2016850</v>
      </c>
    </row>
    <row r="624" spans="1:93" outlineLevel="1">
      <c r="A624" s="50" t="s">
        <v>1328</v>
      </c>
      <c r="X624" s="51">
        <v>6120</v>
      </c>
      <c r="Y624" s="51">
        <v>19970</v>
      </c>
    </row>
    <row r="625" spans="1:93" outlineLevel="1">
      <c r="A625" s="50" t="s">
        <v>1141</v>
      </c>
      <c r="C625" s="51">
        <v>81520.000000000393</v>
      </c>
      <c r="D625" s="51">
        <v>2615570</v>
      </c>
      <c r="E625" s="51">
        <v>2715280</v>
      </c>
      <c r="F625" s="51">
        <v>2792580</v>
      </c>
      <c r="G625" s="51">
        <v>2969460</v>
      </c>
      <c r="H625" s="51">
        <v>3053240</v>
      </c>
      <c r="I625" s="51">
        <v>2987990</v>
      </c>
      <c r="J625" s="51">
        <v>3360380</v>
      </c>
      <c r="K625" s="51">
        <v>3434720</v>
      </c>
      <c r="L625" s="51">
        <v>3525050</v>
      </c>
      <c r="M625" s="51">
        <v>3757510</v>
      </c>
      <c r="N625" s="51">
        <v>3964519.9999999902</v>
      </c>
      <c r="O625" s="51">
        <v>3964519.9999999902</v>
      </c>
      <c r="P625" s="51">
        <v>4140010</v>
      </c>
      <c r="Q625" s="51">
        <v>4341839.9999999898</v>
      </c>
      <c r="R625" s="51">
        <v>4599690</v>
      </c>
      <c r="S625" s="51">
        <v>4796480</v>
      </c>
      <c r="T625" s="51">
        <v>5003369.9999999898</v>
      </c>
      <c r="U625" s="51">
        <v>14980970</v>
      </c>
      <c r="V625" s="51">
        <v>11612550</v>
      </c>
      <c r="W625" s="51">
        <v>5754570</v>
      </c>
      <c r="X625" s="51">
        <v>6225630</v>
      </c>
      <c r="Y625" s="51">
        <v>7706860</v>
      </c>
      <c r="Z625" s="51">
        <v>6497420</v>
      </c>
      <c r="AA625" s="51">
        <v>6694600</v>
      </c>
      <c r="AB625" s="51">
        <v>6694600</v>
      </c>
      <c r="AC625" s="51">
        <v>6726245.9796666801</v>
      </c>
      <c r="AD625" s="51">
        <v>6758065.6317815399</v>
      </c>
      <c r="AE625" s="51">
        <v>6789688.1903781304</v>
      </c>
      <c r="AF625" s="51">
        <v>6821108.0743826302</v>
      </c>
      <c r="AG625" s="51">
        <v>6852505.7454021899</v>
      </c>
      <c r="AH625" s="51">
        <v>6899255.4963316703</v>
      </c>
      <c r="AI625" s="51">
        <v>6930482.62113286</v>
      </c>
      <c r="AJ625" s="51">
        <v>6961971.3712579003</v>
      </c>
      <c r="AK625" s="51">
        <v>6993508.7081231503</v>
      </c>
      <c r="AL625" s="51">
        <v>7025042.2286464302</v>
      </c>
      <c r="AM625" s="51">
        <v>7056804.4859908</v>
      </c>
      <c r="AN625" s="51">
        <v>7103931.7954405602</v>
      </c>
      <c r="AO625" s="51">
        <v>7103931.7954405602</v>
      </c>
      <c r="AP625" s="51">
        <v>7136610.4112105202</v>
      </c>
      <c r="AQ625" s="51">
        <v>7168642.6966926102</v>
      </c>
      <c r="AR625" s="51">
        <v>7200626.1403868496</v>
      </c>
      <c r="AS625" s="51">
        <v>7232460.8810435003</v>
      </c>
      <c r="AT625" s="51">
        <v>7265133.7375878002</v>
      </c>
      <c r="AU625" s="51">
        <v>7311570.3345674798</v>
      </c>
      <c r="AV625" s="51">
        <v>7343275.5821201596</v>
      </c>
      <c r="AW625" s="51">
        <v>7375196.9489314202</v>
      </c>
      <c r="AX625" s="51">
        <v>7407076.5393521599</v>
      </c>
      <c r="AY625" s="51">
        <v>7438915.2040451402</v>
      </c>
      <c r="AZ625" s="51">
        <v>7471732.7254274897</v>
      </c>
      <c r="BA625" s="51">
        <v>7518174.2840935299</v>
      </c>
      <c r="BB625" s="51">
        <v>7518174.2840935299</v>
      </c>
      <c r="BC625" s="51">
        <v>7575186.2771028997</v>
      </c>
      <c r="BD625" s="51">
        <v>7631070.6648883</v>
      </c>
      <c r="BE625" s="51">
        <v>7686869.8419754598</v>
      </c>
      <c r="BF625" s="51">
        <v>7742409.5877391202</v>
      </c>
      <c r="BG625" s="51">
        <v>7799411.5330483001</v>
      </c>
      <c r="BH625" s="51">
        <v>7880426.0705372998</v>
      </c>
      <c r="BI625" s="51">
        <v>7935739.8991449</v>
      </c>
      <c r="BJ625" s="51">
        <v>7991430.7752304804</v>
      </c>
      <c r="BK625" s="51">
        <v>8047048.7671002299</v>
      </c>
      <c r="BL625" s="51">
        <v>8102595.3588433396</v>
      </c>
      <c r="BM625" s="51">
        <v>8159849.6903243698</v>
      </c>
      <c r="BN625" s="51">
        <v>8240872.8840935295</v>
      </c>
      <c r="BO625" s="51">
        <v>8240872.8840935295</v>
      </c>
      <c r="BP625" s="51">
        <v>8299310.1717918701</v>
      </c>
      <c r="BQ625" s="51">
        <v>8356591.6642372301</v>
      </c>
      <c r="BR625" s="51">
        <v>8413785.8157245703</v>
      </c>
      <c r="BS625" s="51">
        <v>8470714.0501286909</v>
      </c>
      <c r="BT625" s="51">
        <v>8529141.0389352497</v>
      </c>
      <c r="BU625" s="51">
        <v>8612180.9325628094</v>
      </c>
      <c r="BV625" s="51">
        <v>8668877.6019023191</v>
      </c>
      <c r="BW625" s="51">
        <v>8725960.7448728103</v>
      </c>
      <c r="BX625" s="51">
        <v>8782969.1815286297</v>
      </c>
      <c r="BY625" s="51">
        <v>8839904.4330610707</v>
      </c>
      <c r="BZ625" s="51">
        <v>8898590.1176710296</v>
      </c>
      <c r="CA625" s="51">
        <v>8981638.8840935305</v>
      </c>
      <c r="CB625" s="51">
        <v>8981638.8840935305</v>
      </c>
      <c r="CC625" s="51">
        <v>9041537.1079360005</v>
      </c>
      <c r="CD625" s="51">
        <v>9100250.6415659897</v>
      </c>
      <c r="CE625" s="51">
        <v>9158874.6507081091</v>
      </c>
      <c r="CF625" s="51">
        <v>9217226.0948219597</v>
      </c>
      <c r="CG625" s="51">
        <v>9277113.7622996401</v>
      </c>
      <c r="CH625" s="51">
        <v>9362229.6588832308</v>
      </c>
      <c r="CI625" s="51">
        <v>9420343.7487902008</v>
      </c>
      <c r="CJ625" s="51">
        <v>9478853.9741950296</v>
      </c>
      <c r="CK625" s="51">
        <v>9537287.6256222893</v>
      </c>
      <c r="CL625" s="51">
        <v>9595646.2622931302</v>
      </c>
      <c r="CM625" s="51">
        <v>9655799.0929867998</v>
      </c>
      <c r="CN625" s="51">
        <v>9740924.0840935409</v>
      </c>
      <c r="CO625" s="51">
        <v>9740924.0840935409</v>
      </c>
    </row>
    <row r="626" spans="1:93" outlineLevel="1">
      <c r="A626" s="50" t="s">
        <v>1142</v>
      </c>
      <c r="AC626" s="51">
        <v>21476.928622221902</v>
      </c>
      <c r="AD626" s="51">
        <v>43071.722161650301</v>
      </c>
      <c r="AE626" s="51">
        <v>64532.755790071402</v>
      </c>
      <c r="AF626" s="51">
        <v>85856.241843930693</v>
      </c>
      <c r="AG626" s="51">
        <v>107164.65278565401</v>
      </c>
      <c r="AH626" s="51">
        <v>138891.93929706499</v>
      </c>
      <c r="AI626" s="51">
        <v>160084.60697543799</v>
      </c>
      <c r="AJ626" s="51">
        <v>181454.829858771</v>
      </c>
      <c r="AK626" s="51">
        <v>202858.02672371699</v>
      </c>
      <c r="AL626" s="51">
        <v>224258.63358180801</v>
      </c>
      <c r="AM626" s="51">
        <v>245814.475462856</v>
      </c>
      <c r="AN626" s="51">
        <v>277797.99665166001</v>
      </c>
      <c r="AO626" s="51">
        <v>277797.99665166001</v>
      </c>
      <c r="AP626" s="51">
        <v>299975.73631265003</v>
      </c>
      <c r="AQ626" s="51">
        <v>321714.83607038902</v>
      </c>
      <c r="AR626" s="51">
        <v>343420.78875534498</v>
      </c>
      <c r="AS626" s="51">
        <v>365025.82231699402</v>
      </c>
      <c r="AT626" s="51">
        <v>387199.653409502</v>
      </c>
      <c r="AU626" s="51">
        <v>418714.41418783902</v>
      </c>
      <c r="AV626" s="51">
        <v>440231.56568104</v>
      </c>
      <c r="AW626" s="51">
        <v>461895.389135089</v>
      </c>
      <c r="AX626" s="51">
        <v>483530.860534092</v>
      </c>
      <c r="AY626" s="51">
        <v>505138.55719067599</v>
      </c>
      <c r="AZ626" s="51">
        <v>527410.56683330797</v>
      </c>
      <c r="BA626" s="51">
        <v>558928.69492038002</v>
      </c>
      <c r="BB626" s="51">
        <v>558928.69492038002</v>
      </c>
      <c r="BC626" s="51">
        <v>597620.57779964805</v>
      </c>
      <c r="BD626" s="51">
        <v>635547.19767095405</v>
      </c>
      <c r="BE626" s="51">
        <v>673415.98826490797</v>
      </c>
      <c r="BF626" s="51">
        <v>711108.71263394598</v>
      </c>
      <c r="BG626" s="51">
        <v>749793.77651920205</v>
      </c>
      <c r="BH626" s="51">
        <v>804775.27831527498</v>
      </c>
      <c r="BI626" s="51">
        <v>842314.68125699204</v>
      </c>
      <c r="BJ626" s="51">
        <v>880109.97205822798</v>
      </c>
      <c r="BK626" s="51">
        <v>917855.79909940495</v>
      </c>
      <c r="BL626" s="51">
        <v>955553.16957570601</v>
      </c>
      <c r="BM626" s="51">
        <v>994409.518407973</v>
      </c>
      <c r="BN626" s="51">
        <v>1049396.8949203701</v>
      </c>
      <c r="BO626" s="51">
        <v>1049396.8949203701</v>
      </c>
      <c r="BP626" s="51">
        <v>1089056.06659046</v>
      </c>
      <c r="BQ626" s="51">
        <v>1127930.84384117</v>
      </c>
      <c r="BR626" s="51">
        <v>1166746.3460949699</v>
      </c>
      <c r="BS626" s="51">
        <v>1205381.3805059099</v>
      </c>
      <c r="BT626" s="51">
        <v>1245033.5627085899</v>
      </c>
      <c r="BU626" s="51">
        <v>1301389.5902819501</v>
      </c>
      <c r="BV626" s="51">
        <v>1339867.47026271</v>
      </c>
      <c r="BW626" s="51">
        <v>1378607.6352446999</v>
      </c>
      <c r="BX626" s="51">
        <v>1417297.0998832199</v>
      </c>
      <c r="BY626" s="51">
        <v>1455936.8965531201</v>
      </c>
      <c r="BZ626" s="51">
        <v>1495764.64578982</v>
      </c>
      <c r="CA626" s="51">
        <v>1552126.6949203799</v>
      </c>
      <c r="CB626" s="51">
        <v>1552126.6949203799</v>
      </c>
      <c r="CC626" s="51">
        <v>1592777.3581038101</v>
      </c>
      <c r="CD626" s="51">
        <v>1632624.0167656599</v>
      </c>
      <c r="CE626" s="51">
        <v>1672409.91853741</v>
      </c>
      <c r="CF626" s="51">
        <v>1712010.84071462</v>
      </c>
      <c r="CG626" s="51">
        <v>1752654.3396918101</v>
      </c>
      <c r="CH626" s="51">
        <v>1810419.2853215099</v>
      </c>
      <c r="CI626" s="51">
        <v>1849859.1241593501</v>
      </c>
      <c r="CJ626" s="51">
        <v>1889567.80520428</v>
      </c>
      <c r="CK626" s="51">
        <v>1929224.51838153</v>
      </c>
      <c r="CL626" s="51">
        <v>1968830.32187564</v>
      </c>
      <c r="CM626" s="51">
        <v>2009653.77711681</v>
      </c>
      <c r="CN626" s="51">
        <v>2067424.8949203701</v>
      </c>
      <c r="CO626" s="51">
        <v>2067424.8949203701</v>
      </c>
    </row>
    <row r="627" spans="1:93" outlineLevel="1">
      <c r="A627" s="50" t="s">
        <v>1143</v>
      </c>
      <c r="AC627" s="51">
        <v>27737.125065599001</v>
      </c>
      <c r="AD627" s="51">
        <v>55626.470870341298</v>
      </c>
      <c r="AE627" s="51">
        <v>83343.067794382703</v>
      </c>
      <c r="AF627" s="51">
        <v>110882.02412813299</v>
      </c>
      <c r="AG627" s="51">
        <v>138401.511184965</v>
      </c>
      <c r="AH627" s="51">
        <v>179376.816799594</v>
      </c>
      <c r="AI627" s="51">
        <v>206746.82320081099</v>
      </c>
      <c r="AJ627" s="51">
        <v>234346.13943550899</v>
      </c>
      <c r="AK627" s="51">
        <v>261988.04106348901</v>
      </c>
      <c r="AL627" s="51">
        <v>289626.597737203</v>
      </c>
      <c r="AM627" s="51">
        <v>317465.63807047799</v>
      </c>
      <c r="AN627" s="51">
        <v>358771.86685470998</v>
      </c>
      <c r="AO627" s="51">
        <v>358771.86685470998</v>
      </c>
      <c r="AP627" s="51">
        <v>387414.07866579201</v>
      </c>
      <c r="AQ627" s="51">
        <v>415489.79374592798</v>
      </c>
      <c r="AR627" s="51">
        <v>443522.69988818001</v>
      </c>
      <c r="AS627" s="51">
        <v>471425.27052511403</v>
      </c>
      <c r="AT627" s="51">
        <v>500062.43447973899</v>
      </c>
      <c r="AU627" s="51">
        <v>540763.26635831106</v>
      </c>
      <c r="AV627" s="51">
        <v>568552.33864702005</v>
      </c>
      <c r="AW627" s="51">
        <v>596530.83553145302</v>
      </c>
      <c r="AX627" s="51">
        <v>624472.71617012098</v>
      </c>
      <c r="AY627" s="51">
        <v>652378.72615345998</v>
      </c>
      <c r="AZ627" s="51">
        <v>681142.68620502495</v>
      </c>
      <c r="BA627" s="51">
        <v>721847.86691136402</v>
      </c>
      <c r="BB627" s="51">
        <v>721847.86691136402</v>
      </c>
      <c r="BC627" s="51">
        <v>771817.84354954096</v>
      </c>
      <c r="BD627" s="51">
        <v>820799.49468416895</v>
      </c>
      <c r="BE627" s="51">
        <v>869706.46018906601</v>
      </c>
      <c r="BF627" s="51">
        <v>918386.03884971899</v>
      </c>
      <c r="BG627" s="51">
        <v>968347.20886112796</v>
      </c>
      <c r="BH627" s="51">
        <v>1039354.9798929601</v>
      </c>
      <c r="BI627" s="51">
        <v>1087836.54626857</v>
      </c>
      <c r="BJ627" s="51">
        <v>1136648.5879121399</v>
      </c>
      <c r="BK627" s="51">
        <v>1185396.74786397</v>
      </c>
      <c r="BL627" s="51">
        <v>1234082.3269013001</v>
      </c>
      <c r="BM627" s="51">
        <v>1284264.70880946</v>
      </c>
      <c r="BN627" s="51">
        <v>1355280.06691136</v>
      </c>
      <c r="BO627" s="51">
        <v>1355280.06691136</v>
      </c>
      <c r="BP627" s="51">
        <v>1406499.2925788199</v>
      </c>
      <c r="BQ627" s="51">
        <v>1456705.4846127899</v>
      </c>
      <c r="BR627" s="51">
        <v>1506835.1238768699</v>
      </c>
      <c r="BS627" s="51">
        <v>1556731.6916273499</v>
      </c>
      <c r="BT627" s="51">
        <v>1607941.89050244</v>
      </c>
      <c r="BU627" s="51">
        <v>1680724.8552606101</v>
      </c>
      <c r="BV627" s="51">
        <v>1730418.46042047</v>
      </c>
      <c r="BW627" s="51">
        <v>1780450.8027274101</v>
      </c>
      <c r="BX627" s="51">
        <v>1830417.66630083</v>
      </c>
      <c r="BY627" s="51">
        <v>1880320.3844373501</v>
      </c>
      <c r="BZ627" s="51">
        <v>1931757.3255049</v>
      </c>
      <c r="CA627" s="51">
        <v>2004548.06691136</v>
      </c>
      <c r="CB627" s="51">
        <v>2004548.06691136</v>
      </c>
      <c r="CC627" s="51">
        <v>2057047.76531383</v>
      </c>
      <c r="CD627" s="51">
        <v>2108509.1043983502</v>
      </c>
      <c r="CE627" s="51">
        <v>2159891.9769055401</v>
      </c>
      <c r="CF627" s="51">
        <v>2211035.9511472802</v>
      </c>
      <c r="CG627" s="51">
        <v>2263526.3970889598</v>
      </c>
      <c r="CH627" s="51">
        <v>2338128.9247306199</v>
      </c>
      <c r="CI627" s="51">
        <v>2389064.8623482999</v>
      </c>
      <c r="CJ627" s="51">
        <v>2440348.0054894499</v>
      </c>
      <c r="CK627" s="51">
        <v>2491564.0329388501</v>
      </c>
      <c r="CL627" s="51">
        <v>2542714.3113253298</v>
      </c>
      <c r="CM627" s="51">
        <v>2595437.16797928</v>
      </c>
      <c r="CN627" s="51">
        <v>2670047.6669113599</v>
      </c>
      <c r="CO627" s="51">
        <v>2670047.6669113599</v>
      </c>
    </row>
    <row r="628" spans="1:93" outlineLevel="1">
      <c r="A628" s="50" t="s">
        <v>1144</v>
      </c>
      <c r="AC628" s="51">
        <v>10160.6773199486</v>
      </c>
      <c r="AD628" s="51">
        <v>20377.116216058399</v>
      </c>
      <c r="AE628" s="51">
        <v>30530.273657077702</v>
      </c>
      <c r="AF628" s="51">
        <v>40618.357709539101</v>
      </c>
      <c r="AG628" s="51">
        <v>50699.3097668876</v>
      </c>
      <c r="AH628" s="51">
        <v>65709.403907930493</v>
      </c>
      <c r="AI628" s="51">
        <v>75735.5981378656</v>
      </c>
      <c r="AJ628" s="51">
        <v>85845.793258980906</v>
      </c>
      <c r="AK628" s="51">
        <v>95971.588282345096</v>
      </c>
      <c r="AL628" s="51">
        <v>106096.15798041401</v>
      </c>
      <c r="AM628" s="51">
        <v>116294.16895142999</v>
      </c>
      <c r="AN628" s="51">
        <v>131425.48703100599</v>
      </c>
      <c r="AO628" s="51">
        <v>131425.48703100599</v>
      </c>
      <c r="AP628" s="51">
        <v>141917.716173491</v>
      </c>
      <c r="AQ628" s="51">
        <v>152202.42595438601</v>
      </c>
      <c r="AR628" s="51">
        <v>162471.45394406401</v>
      </c>
      <c r="AS628" s="51">
        <v>172692.73736721801</v>
      </c>
      <c r="AT628" s="51">
        <v>183183.11737643799</v>
      </c>
      <c r="AU628" s="51">
        <v>198092.66616325799</v>
      </c>
      <c r="AV628" s="51">
        <v>208272.37281557001</v>
      </c>
      <c r="AW628" s="51">
        <v>218521.469579116</v>
      </c>
      <c r="AX628" s="51">
        <v>228757.15306147301</v>
      </c>
      <c r="AY628" s="51">
        <v>238979.69638769701</v>
      </c>
      <c r="AZ628" s="51">
        <v>249516.52440562</v>
      </c>
      <c r="BA628" s="51">
        <v>264427.66625717003</v>
      </c>
      <c r="BB628" s="51">
        <v>264427.66625717003</v>
      </c>
      <c r="BC628" s="51">
        <v>282732.69306542398</v>
      </c>
      <c r="BD628" s="51">
        <v>300675.67598142702</v>
      </c>
      <c r="BE628" s="51">
        <v>318591.30002023297</v>
      </c>
      <c r="BF628" s="51">
        <v>336423.627596648</v>
      </c>
      <c r="BG628" s="51">
        <v>354725.42835698399</v>
      </c>
      <c r="BH628" s="51">
        <v>380737.03051849199</v>
      </c>
      <c r="BI628" s="51">
        <v>398496.82213571999</v>
      </c>
      <c r="BJ628" s="51">
        <v>416377.67361821799</v>
      </c>
      <c r="BK628" s="51">
        <v>434235.12392748398</v>
      </c>
      <c r="BL628" s="51">
        <v>452069.64956487803</v>
      </c>
      <c r="BM628" s="51">
        <v>470452.48477775499</v>
      </c>
      <c r="BN628" s="51">
        <v>496466.86625716998</v>
      </c>
      <c r="BO628" s="51">
        <v>496466.86625716998</v>
      </c>
      <c r="BP628" s="51">
        <v>515229.52031654702</v>
      </c>
      <c r="BQ628" s="51">
        <v>533621.07935509901</v>
      </c>
      <c r="BR628" s="51">
        <v>551984.59554216103</v>
      </c>
      <c r="BS628" s="51">
        <v>570262.73284807801</v>
      </c>
      <c r="BT628" s="51">
        <v>589022.08020806103</v>
      </c>
      <c r="BU628" s="51">
        <v>615683.97467010305</v>
      </c>
      <c r="BV628" s="51">
        <v>633887.76261158905</v>
      </c>
      <c r="BW628" s="51">
        <v>652215.63692543097</v>
      </c>
      <c r="BX628" s="51">
        <v>670519.52503469004</v>
      </c>
      <c r="BY628" s="51">
        <v>688799.91535330098</v>
      </c>
      <c r="BZ628" s="51">
        <v>707642.32303413702</v>
      </c>
      <c r="CA628" s="51">
        <v>734307.06625717005</v>
      </c>
      <c r="CB628" s="51">
        <v>734307.06625717005</v>
      </c>
      <c r="CC628" s="51">
        <v>753538.786269326</v>
      </c>
      <c r="CD628" s="51">
        <v>772390.13389302394</v>
      </c>
      <c r="CE628" s="51">
        <v>791212.73759453895</v>
      </c>
      <c r="CF628" s="51">
        <v>809947.82794469595</v>
      </c>
      <c r="CG628" s="51">
        <v>829176.15859004296</v>
      </c>
      <c r="CH628" s="51">
        <v>856504.59984707297</v>
      </c>
      <c r="CI628" s="51">
        <v>875163.48210026801</v>
      </c>
      <c r="CJ628" s="51">
        <v>893949.55288249103</v>
      </c>
      <c r="CK628" s="51">
        <v>912711.037805525</v>
      </c>
      <c r="CL628" s="51">
        <v>931448.43749364396</v>
      </c>
      <c r="CM628" s="51">
        <v>950761.90496610198</v>
      </c>
      <c r="CN628" s="51">
        <v>978093.26625716896</v>
      </c>
      <c r="CO628" s="51">
        <v>978093.26625716896</v>
      </c>
    </row>
    <row r="629" spans="1:93" outlineLevel="1">
      <c r="A629" s="50" t="s">
        <v>1145</v>
      </c>
      <c r="AC629" s="51">
        <v>30671.2781337628</v>
      </c>
      <c r="AD629" s="51">
        <v>61510.879574895996</v>
      </c>
      <c r="AE629" s="51">
        <v>92159.458011491704</v>
      </c>
      <c r="AF629" s="51">
        <v>122611.604267759</v>
      </c>
      <c r="AG629" s="51">
        <v>153042.22170278101</v>
      </c>
      <c r="AH629" s="51">
        <v>198352.07238665401</v>
      </c>
      <c r="AI629" s="51">
        <v>228617.39645572199</v>
      </c>
      <c r="AJ629" s="51">
        <v>259136.28774435</v>
      </c>
      <c r="AK629" s="51">
        <v>289702.26929336798</v>
      </c>
      <c r="AL629" s="51">
        <v>320264.55204438698</v>
      </c>
      <c r="AM629" s="51">
        <v>351048.52648368198</v>
      </c>
      <c r="AN629" s="51">
        <v>396724.306821468</v>
      </c>
      <c r="AO629" s="51">
        <v>396724.306821468</v>
      </c>
      <c r="AP629" s="51">
        <v>428396.415691662</v>
      </c>
      <c r="AQ629" s="51">
        <v>459442.10135629302</v>
      </c>
      <c r="AR629" s="51">
        <v>490440.44956841797</v>
      </c>
      <c r="AS629" s="51">
        <v>521294.67482169601</v>
      </c>
      <c r="AT629" s="51">
        <v>552961.20185134199</v>
      </c>
      <c r="AU629" s="51">
        <v>597967.54378010496</v>
      </c>
      <c r="AV629" s="51">
        <v>628696.26433893899</v>
      </c>
      <c r="AW629" s="51">
        <v>659634.44764660101</v>
      </c>
      <c r="AX629" s="51">
        <v>690532.14128363703</v>
      </c>
      <c r="AY629" s="51">
        <v>721390.16971226002</v>
      </c>
      <c r="AZ629" s="51">
        <v>753196.90587844595</v>
      </c>
      <c r="BA629" s="51">
        <v>798208.05667278799</v>
      </c>
      <c r="BB629" s="51">
        <v>798208.05667278799</v>
      </c>
      <c r="BC629" s="51">
        <v>853464.07374647097</v>
      </c>
      <c r="BD629" s="51">
        <v>907627.21596664097</v>
      </c>
      <c r="BE629" s="51">
        <v>961707.77198787394</v>
      </c>
      <c r="BF629" s="51">
        <v>1015536.88720018</v>
      </c>
      <c r="BG629" s="51">
        <v>1070783.1660439901</v>
      </c>
      <c r="BH629" s="51">
        <v>1149302.4464693</v>
      </c>
      <c r="BI629" s="51">
        <v>1202912.6027999199</v>
      </c>
      <c r="BJ629" s="51">
        <v>1256888.1935028699</v>
      </c>
      <c r="BK629" s="51">
        <v>1310793.1448322099</v>
      </c>
      <c r="BL629" s="51">
        <v>1364628.8951669999</v>
      </c>
      <c r="BM629" s="51">
        <v>1420119.78665958</v>
      </c>
      <c r="BN629" s="51">
        <v>1498647.45667278</v>
      </c>
      <c r="BO629" s="51">
        <v>1498647.45667278</v>
      </c>
      <c r="BP629" s="51">
        <v>1555284.87535705</v>
      </c>
      <c r="BQ629" s="51">
        <v>1610802.09729306</v>
      </c>
      <c r="BR629" s="51">
        <v>1666234.6683733901</v>
      </c>
      <c r="BS629" s="51">
        <v>1721409.5126191799</v>
      </c>
      <c r="BT629" s="51">
        <v>1778036.9496176201</v>
      </c>
      <c r="BU629" s="51">
        <v>1858519.2137356801</v>
      </c>
      <c r="BV629" s="51">
        <v>1913469.6251230501</v>
      </c>
      <c r="BW629" s="51">
        <v>1968794.6067498899</v>
      </c>
      <c r="BX629" s="51">
        <v>2024047.1830172599</v>
      </c>
      <c r="BY629" s="51">
        <v>2079228.8282637501</v>
      </c>
      <c r="BZ629" s="51">
        <v>2136106.9932324099</v>
      </c>
      <c r="CA629" s="51">
        <v>2216597.8566727801</v>
      </c>
      <c r="CB629" s="51">
        <v>2216597.8566727801</v>
      </c>
      <c r="CC629" s="51">
        <v>2274651.1982044098</v>
      </c>
      <c r="CD629" s="51">
        <v>2331556.3383186599</v>
      </c>
      <c r="CE629" s="51">
        <v>2388374.7113247099</v>
      </c>
      <c r="CF629" s="51">
        <v>2444928.91438278</v>
      </c>
      <c r="CG629" s="51">
        <v>2502972.0246886602</v>
      </c>
      <c r="CH629" s="51">
        <v>2585466.3274768898</v>
      </c>
      <c r="CI629" s="51">
        <v>2641790.4869050798</v>
      </c>
      <c r="CJ629" s="51">
        <v>2698498.58074527</v>
      </c>
      <c r="CK629" s="51">
        <v>2755132.4591081399</v>
      </c>
      <c r="CL629" s="51">
        <v>2811693.6331904102</v>
      </c>
      <c r="CM629" s="51">
        <v>2869993.7396098902</v>
      </c>
      <c r="CN629" s="51">
        <v>2952496.8566727899</v>
      </c>
      <c r="CO629" s="51">
        <v>2952496.8566727899</v>
      </c>
    </row>
    <row r="630" spans="1:93" outlineLevel="1">
      <c r="A630" s="50" t="s">
        <v>1146</v>
      </c>
      <c r="AC630" s="51">
        <v>23165.071483357398</v>
      </c>
      <c r="AD630" s="51">
        <v>46457.272375230103</v>
      </c>
      <c r="AE630" s="51">
        <v>69605.199476627298</v>
      </c>
      <c r="AF630" s="51">
        <v>92604.767403715799</v>
      </c>
      <c r="AG630" s="51">
        <v>115588.07527535599</v>
      </c>
      <c r="AH630" s="51">
        <v>149809.20963482599</v>
      </c>
      <c r="AI630" s="51">
        <v>172667.676519359</v>
      </c>
      <c r="AJ630" s="51">
        <v>195717.65491317201</v>
      </c>
      <c r="AK630" s="51">
        <v>218803.19912994801</v>
      </c>
      <c r="AL630" s="51">
        <v>241885.94975854401</v>
      </c>
      <c r="AM630" s="51">
        <v>265136.13728963002</v>
      </c>
      <c r="AN630" s="51">
        <v>299633.64704349398</v>
      </c>
      <c r="AO630" s="51">
        <v>299633.64704349398</v>
      </c>
      <c r="AP630" s="51">
        <v>323554.615149452</v>
      </c>
      <c r="AQ630" s="51">
        <v>347002.46510649001</v>
      </c>
      <c r="AR630" s="51">
        <v>370414.56254397501</v>
      </c>
      <c r="AS630" s="51">
        <v>393717.80835064501</v>
      </c>
      <c r="AT630" s="51">
        <v>417634.56066439702</v>
      </c>
      <c r="AU630" s="51">
        <v>451626.46421133698</v>
      </c>
      <c r="AV630" s="51">
        <v>474834.92018871999</v>
      </c>
      <c r="AW630" s="51">
        <v>498201.57692736702</v>
      </c>
      <c r="AX630" s="51">
        <v>521537.65306515602</v>
      </c>
      <c r="AY630" s="51">
        <v>544843.77129299904</v>
      </c>
      <c r="AZ630" s="51">
        <v>568866.41924815194</v>
      </c>
      <c r="BA630" s="51">
        <v>602861.95478311705</v>
      </c>
      <c r="BB630" s="51">
        <v>602861.95478311705</v>
      </c>
      <c r="BC630" s="51">
        <v>644595.11428709503</v>
      </c>
      <c r="BD630" s="51">
        <v>685502.85923904798</v>
      </c>
      <c r="BE630" s="51">
        <v>726348.22939101397</v>
      </c>
      <c r="BF630" s="51">
        <v>767003.69408217398</v>
      </c>
      <c r="BG630" s="51">
        <v>808729.49860253197</v>
      </c>
      <c r="BH630" s="51">
        <v>868032.68091039697</v>
      </c>
      <c r="BI630" s="51">
        <v>908522.77273506299</v>
      </c>
      <c r="BJ630" s="51">
        <v>949288.86583084101</v>
      </c>
      <c r="BK630" s="51">
        <v>990001.60719404498</v>
      </c>
      <c r="BL630" s="51">
        <v>1030662.08318786</v>
      </c>
      <c r="BM630" s="51">
        <v>1072572.63607098</v>
      </c>
      <c r="BN630" s="51">
        <v>1131882.1547831099</v>
      </c>
      <c r="BO630" s="51">
        <v>1131882.1547831099</v>
      </c>
      <c r="BP630" s="51">
        <v>1174658.65075358</v>
      </c>
      <c r="BQ630" s="51">
        <v>1216589.0966602999</v>
      </c>
      <c r="BR630" s="51">
        <v>1258455.60838586</v>
      </c>
      <c r="BS630" s="51">
        <v>1300127.4669800601</v>
      </c>
      <c r="BT630" s="51">
        <v>1342896.4240910001</v>
      </c>
      <c r="BU630" s="51">
        <v>1403682.1965841299</v>
      </c>
      <c r="BV630" s="51">
        <v>1445184.54796053</v>
      </c>
      <c r="BW630" s="51">
        <v>1486969.80068929</v>
      </c>
      <c r="BX630" s="51">
        <v>1528700.3678826001</v>
      </c>
      <c r="BY630" s="51">
        <v>1570377.36306292</v>
      </c>
      <c r="BZ630" s="51">
        <v>1613335.6872787999</v>
      </c>
      <c r="CA630" s="51">
        <v>1674127.9547831099</v>
      </c>
      <c r="CB630" s="51">
        <v>1674127.9547831099</v>
      </c>
      <c r="CC630" s="51">
        <v>1717973.8517222099</v>
      </c>
      <c r="CD630" s="51">
        <v>1760952.54757204</v>
      </c>
      <c r="CE630" s="51">
        <v>1803865.7109032699</v>
      </c>
      <c r="CF630" s="51">
        <v>1846579.3548268699</v>
      </c>
      <c r="CG630" s="51">
        <v>1890417.52443696</v>
      </c>
      <c r="CH630" s="51">
        <v>1952722.92499939</v>
      </c>
      <c r="CI630" s="51">
        <v>1995262.8240700399</v>
      </c>
      <c r="CJ630" s="51">
        <v>2038092.6969512601</v>
      </c>
      <c r="CK630" s="51">
        <v>2080866.51717326</v>
      </c>
      <c r="CL630" s="51">
        <v>2123585.4260962601</v>
      </c>
      <c r="CM630" s="51">
        <v>2167617.6969383201</v>
      </c>
      <c r="CN630" s="51">
        <v>2229929.7547831102</v>
      </c>
      <c r="CO630" s="51">
        <v>2229929.7547831102</v>
      </c>
    </row>
    <row r="631" spans="1:93" outlineLevel="1">
      <c r="A631" s="50" t="s">
        <v>1147</v>
      </c>
      <c r="AC631" s="51">
        <v>14282.224523573699</v>
      </c>
      <c r="AD631" s="51">
        <v>28642.829584728301</v>
      </c>
      <c r="AE631" s="51">
        <v>42914.483887845403</v>
      </c>
      <c r="AF631" s="51">
        <v>57094.668624847298</v>
      </c>
      <c r="AG631" s="51">
        <v>71264.828365257301</v>
      </c>
      <c r="AH631" s="51">
        <v>92363.572857562307</v>
      </c>
      <c r="AI631" s="51">
        <v>106456.76296682299</v>
      </c>
      <c r="AJ631" s="51">
        <v>120668.02784120401</v>
      </c>
      <c r="AK631" s="51">
        <v>134901.22051620801</v>
      </c>
      <c r="AL631" s="51">
        <v>149132.69082857599</v>
      </c>
      <c r="AM631" s="51">
        <v>163467.39291541101</v>
      </c>
      <c r="AN631" s="51">
        <v>184736.53426741701</v>
      </c>
      <c r="AO631" s="51">
        <v>184736.53426741701</v>
      </c>
      <c r="AP631" s="51">
        <v>199484.80031770701</v>
      </c>
      <c r="AQ631" s="51">
        <v>213941.36946415101</v>
      </c>
      <c r="AR631" s="51">
        <v>228375.89570380401</v>
      </c>
      <c r="AS631" s="51">
        <v>242743.31041167601</v>
      </c>
      <c r="AT631" s="51">
        <v>257488.97725173301</v>
      </c>
      <c r="AU631" s="51">
        <v>278446.39146864298</v>
      </c>
      <c r="AV631" s="51">
        <v>292755.36432688002</v>
      </c>
      <c r="AW631" s="51">
        <v>307161.87449657201</v>
      </c>
      <c r="AX631" s="51">
        <v>321549.53046122298</v>
      </c>
      <c r="AY631" s="51">
        <v>335918.716135533</v>
      </c>
      <c r="AZ631" s="51">
        <v>350729.67201765801</v>
      </c>
      <c r="BA631" s="51">
        <v>371689.32550537999</v>
      </c>
      <c r="BB631" s="51">
        <v>371689.32550537999</v>
      </c>
      <c r="BC631" s="51">
        <v>397419.54177245998</v>
      </c>
      <c r="BD631" s="51">
        <v>422640.85588149499</v>
      </c>
      <c r="BE631" s="51">
        <v>447823.71335047699</v>
      </c>
      <c r="BF631" s="51">
        <v>472889.48626044497</v>
      </c>
      <c r="BG631" s="51">
        <v>498615.167876388</v>
      </c>
      <c r="BH631" s="51">
        <v>535178.02878228098</v>
      </c>
      <c r="BI631" s="51">
        <v>560141.84249073698</v>
      </c>
      <c r="BJ631" s="51">
        <v>585275.82238071598</v>
      </c>
      <c r="BK631" s="51">
        <v>610376.90872432303</v>
      </c>
      <c r="BL631" s="51">
        <v>635445.77130932698</v>
      </c>
      <c r="BM631" s="51">
        <v>661285.35792037402</v>
      </c>
      <c r="BN631" s="51">
        <v>697852.12550537998</v>
      </c>
      <c r="BO631" s="51">
        <v>697852.12550537998</v>
      </c>
      <c r="BP631" s="51">
        <v>724225.60743913695</v>
      </c>
      <c r="BQ631" s="51">
        <v>750077.46445797198</v>
      </c>
      <c r="BR631" s="51">
        <v>775889.90340541804</v>
      </c>
      <c r="BS631" s="51">
        <v>801582.33063318604</v>
      </c>
      <c r="BT631" s="51">
        <v>827951.16454771894</v>
      </c>
      <c r="BU631" s="51">
        <v>865428.11155580904</v>
      </c>
      <c r="BV631" s="51">
        <v>891016.03056137101</v>
      </c>
      <c r="BW631" s="51">
        <v>916778.36997084797</v>
      </c>
      <c r="BX631" s="51">
        <v>942506.99348217796</v>
      </c>
      <c r="BY631" s="51">
        <v>968202.58762809099</v>
      </c>
      <c r="BZ631" s="51">
        <v>994688.17420802498</v>
      </c>
      <c r="CA631" s="51">
        <v>1032169.12550538</v>
      </c>
      <c r="CB631" s="51">
        <v>1032169.12550538</v>
      </c>
      <c r="CC631" s="51">
        <v>1059201.93461646</v>
      </c>
      <c r="CD631" s="51">
        <v>1085700.0783849901</v>
      </c>
      <c r="CE631" s="51">
        <v>1112157.8186450901</v>
      </c>
      <c r="CF631" s="51">
        <v>1138492.5469374401</v>
      </c>
      <c r="CG631" s="51">
        <v>1165520.59183056</v>
      </c>
      <c r="CH631" s="51">
        <v>1203934.4484870599</v>
      </c>
      <c r="CI631" s="51">
        <v>1230162.0558907599</v>
      </c>
      <c r="CJ631" s="51">
        <v>1256568.4441432001</v>
      </c>
      <c r="CK631" s="51">
        <v>1282940.2736126599</v>
      </c>
      <c r="CL631" s="51">
        <v>1309278.24799492</v>
      </c>
      <c r="CM631" s="51">
        <v>1336425.9643263801</v>
      </c>
      <c r="CN631" s="51">
        <v>1374843.9255053799</v>
      </c>
      <c r="CO631" s="51">
        <v>1374843.9255053799</v>
      </c>
    </row>
    <row r="632" spans="1:93" outlineLevel="1">
      <c r="A632" s="50" t="s">
        <v>1148</v>
      </c>
      <c r="AC632" s="51">
        <v>8335.2053768558599</v>
      </c>
      <c r="AD632" s="51">
        <v>16716.154179548899</v>
      </c>
      <c r="AE632" s="51">
        <v>25045.190702369498</v>
      </c>
      <c r="AF632" s="51">
        <v>33320.844951438303</v>
      </c>
      <c r="AG632" s="51">
        <v>41590.648542904099</v>
      </c>
      <c r="AH632" s="51">
        <v>53904.0222926934</v>
      </c>
      <c r="AI632" s="51">
        <v>62128.905873110001</v>
      </c>
      <c r="AJ632" s="51">
        <v>70422.698706106501</v>
      </c>
      <c r="AK632" s="51">
        <v>78729.288755766</v>
      </c>
      <c r="AL632" s="51">
        <v>87034.873622634201</v>
      </c>
      <c r="AM632" s="51">
        <v>95400.705269700498</v>
      </c>
      <c r="AN632" s="51">
        <v>107813.52380967799</v>
      </c>
      <c r="AO632" s="51">
        <v>107813.52380967799</v>
      </c>
      <c r="AP632" s="51">
        <v>116420.714256711</v>
      </c>
      <c r="AQ632" s="51">
        <v>124857.66836574599</v>
      </c>
      <c r="AR632" s="51">
        <v>133281.758081359</v>
      </c>
      <c r="AS632" s="51">
        <v>141666.681041148</v>
      </c>
      <c r="AT632" s="51">
        <v>150272.35457104599</v>
      </c>
      <c r="AU632" s="51">
        <v>162503.24699102301</v>
      </c>
      <c r="AV632" s="51">
        <v>170854.06288166999</v>
      </c>
      <c r="AW632" s="51">
        <v>179261.802224371</v>
      </c>
      <c r="AX632" s="51">
        <v>187658.538122128</v>
      </c>
      <c r="AY632" s="51">
        <v>196044.49463022401</v>
      </c>
      <c r="AZ632" s="51">
        <v>204688.271298298</v>
      </c>
      <c r="BA632" s="51">
        <v>216920.47057226501</v>
      </c>
      <c r="BB632" s="51">
        <v>216920.47057226501</v>
      </c>
      <c r="BC632" s="51">
        <v>231936.81331622601</v>
      </c>
      <c r="BD632" s="51">
        <v>246656.15703192301</v>
      </c>
      <c r="BE632" s="51">
        <v>261353.05717070599</v>
      </c>
      <c r="BF632" s="51">
        <v>275981.625902945</v>
      </c>
      <c r="BG632" s="51">
        <v>290995.32219127699</v>
      </c>
      <c r="BH632" s="51">
        <v>312333.67571942502</v>
      </c>
      <c r="BI632" s="51">
        <v>326902.74031458597</v>
      </c>
      <c r="BJ632" s="51">
        <v>341571.11514012702</v>
      </c>
      <c r="BK632" s="51">
        <v>356220.29305098701</v>
      </c>
      <c r="BL632" s="51">
        <v>370850.664940216</v>
      </c>
      <c r="BM632" s="51">
        <v>385930.83701829502</v>
      </c>
      <c r="BN632" s="51">
        <v>407271.47057226498</v>
      </c>
      <c r="BO632" s="51">
        <v>407271.47057226498</v>
      </c>
      <c r="BP632" s="51">
        <v>422663.20808642299</v>
      </c>
      <c r="BQ632" s="51">
        <v>437750.52186952002</v>
      </c>
      <c r="BR632" s="51">
        <v>452814.83100690402</v>
      </c>
      <c r="BS632" s="51">
        <v>467809.10051536898</v>
      </c>
      <c r="BT632" s="51">
        <v>483198.12541493902</v>
      </c>
      <c r="BU632" s="51">
        <v>505069.91817364102</v>
      </c>
      <c r="BV632" s="51">
        <v>520003.19599628</v>
      </c>
      <c r="BW632" s="51">
        <v>535038.266713802</v>
      </c>
      <c r="BX632" s="51">
        <v>550053.66061141598</v>
      </c>
      <c r="BY632" s="51">
        <v>565049.77835414</v>
      </c>
      <c r="BZ632" s="51">
        <v>580506.94087711605</v>
      </c>
      <c r="CA632" s="51">
        <v>602381.07057226601</v>
      </c>
      <c r="CB632" s="51">
        <v>602381.07057226601</v>
      </c>
      <c r="CC632" s="51">
        <v>618157.60625521897</v>
      </c>
      <c r="CD632" s="51">
        <v>633622.10752026597</v>
      </c>
      <c r="CE632" s="51">
        <v>649063.02901638497</v>
      </c>
      <c r="CF632" s="51">
        <v>664432.15987133502</v>
      </c>
      <c r="CG632" s="51">
        <v>680205.91512350203</v>
      </c>
      <c r="CH632" s="51">
        <v>702624.509423882</v>
      </c>
      <c r="CI632" s="51">
        <v>717931.12378211296</v>
      </c>
      <c r="CJ632" s="51">
        <v>733342.07588888705</v>
      </c>
      <c r="CK632" s="51">
        <v>748732.85924920801</v>
      </c>
      <c r="CL632" s="51">
        <v>764103.88454483997</v>
      </c>
      <c r="CM632" s="51">
        <v>779947.48088194302</v>
      </c>
      <c r="CN632" s="51">
        <v>802368.47057226603</v>
      </c>
      <c r="CO632" s="51">
        <v>802368.47057226603</v>
      </c>
    </row>
    <row r="633" spans="1:93" outlineLevel="1">
      <c r="A633" s="50" t="s">
        <v>1149</v>
      </c>
      <c r="C633" s="51">
        <v>-1003569.99999999</v>
      </c>
      <c r="D633" s="51">
        <v>20709019.999999899</v>
      </c>
      <c r="E633" s="51">
        <v>19086000</v>
      </c>
      <c r="F633" s="51">
        <v>18135360</v>
      </c>
      <c r="G633" s="51">
        <v>17532230</v>
      </c>
      <c r="H633" s="51">
        <v>16164820</v>
      </c>
      <c r="I633" s="51">
        <v>17009570</v>
      </c>
      <c r="J633" s="51">
        <v>17101510</v>
      </c>
      <c r="K633" s="51">
        <v>17733400</v>
      </c>
      <c r="L633" s="51">
        <v>20319040</v>
      </c>
      <c r="M633" s="51">
        <v>21118600</v>
      </c>
      <c r="N633" s="51">
        <v>25634480</v>
      </c>
      <c r="O633" s="51">
        <v>25634480</v>
      </c>
      <c r="P633" s="51">
        <v>17858070</v>
      </c>
      <c r="Q633" s="51">
        <v>24673770</v>
      </c>
      <c r="R633" s="51">
        <v>20711020</v>
      </c>
      <c r="S633" s="51">
        <v>22570390</v>
      </c>
      <c r="T633" s="51">
        <v>24696090</v>
      </c>
      <c r="U633" s="51">
        <v>25501199.999999899</v>
      </c>
      <c r="V633" s="51">
        <v>23963940</v>
      </c>
      <c r="W633" s="51">
        <v>23580000</v>
      </c>
      <c r="X633" s="51">
        <v>25442420</v>
      </c>
      <c r="Y633" s="51">
        <v>25875350</v>
      </c>
      <c r="Z633" s="51">
        <v>27204960</v>
      </c>
      <c r="AA633" s="51">
        <v>33206980</v>
      </c>
      <c r="AB633" s="51">
        <v>33206980</v>
      </c>
      <c r="AC633" s="51">
        <v>33207480.934539299</v>
      </c>
      <c r="AD633" s="51">
        <v>33425906.201788999</v>
      </c>
      <c r="AE633" s="51">
        <v>673160.43651138095</v>
      </c>
      <c r="AF633" s="51">
        <v>916343.93924091698</v>
      </c>
      <c r="AG633" s="51">
        <v>1159818.0926840501</v>
      </c>
      <c r="AH633" s="51">
        <v>28237.684082321201</v>
      </c>
      <c r="AI633" s="51">
        <v>276026.99656456098</v>
      </c>
      <c r="AJ633" s="51">
        <v>520795.20099649701</v>
      </c>
      <c r="AK633" s="51">
        <v>15041.457708714501</v>
      </c>
      <c r="AL633" s="51">
        <v>241398.41921764199</v>
      </c>
      <c r="AM633" s="51">
        <v>477225.20228087401</v>
      </c>
      <c r="AN633" s="51">
        <v>14166.5364028232</v>
      </c>
      <c r="AO633" s="51">
        <v>14166.5364028232</v>
      </c>
      <c r="AP633" s="51">
        <v>351931.723648071</v>
      </c>
      <c r="AQ633" s="51">
        <v>664091.55352371896</v>
      </c>
      <c r="AR633" s="51">
        <v>19656.837344846099</v>
      </c>
      <c r="AS633" s="51">
        <v>354421.24893812602</v>
      </c>
      <c r="AT633" s="51">
        <v>691481.25242900604</v>
      </c>
      <c r="AU633" s="51">
        <v>20776.951960554601</v>
      </c>
      <c r="AV633" s="51">
        <v>362984.77504477801</v>
      </c>
      <c r="AW633" s="51">
        <v>700195.79536765802</v>
      </c>
      <c r="AX633" s="51">
        <v>20352.236192348901</v>
      </c>
      <c r="AY633" s="51">
        <v>330380.32516559598</v>
      </c>
      <c r="AZ633" s="51">
        <v>653942.79250338895</v>
      </c>
      <c r="BA633" s="51">
        <v>19356.570101838701</v>
      </c>
      <c r="BB633" s="51">
        <v>19356.570101838701</v>
      </c>
      <c r="BC633" s="51">
        <v>352356.22645086999</v>
      </c>
      <c r="BD633" s="51">
        <v>696826.95722797199</v>
      </c>
      <c r="BE633" s="51">
        <v>21079.9039578546</v>
      </c>
      <c r="BF633" s="51">
        <v>376266.05133018101</v>
      </c>
      <c r="BG633" s="51">
        <v>722277.85960397904</v>
      </c>
      <c r="BH633" s="51">
        <v>21279.526980550301</v>
      </c>
      <c r="BI633" s="51">
        <v>358933.26085798402</v>
      </c>
      <c r="BJ633" s="51">
        <v>693530.07105144695</v>
      </c>
      <c r="BK633" s="51">
        <v>20553.228256817099</v>
      </c>
      <c r="BL633" s="51">
        <v>368480.40137555398</v>
      </c>
      <c r="BM633" s="51">
        <v>708766.26463078696</v>
      </c>
      <c r="BN633" s="51">
        <v>20791.405777918899</v>
      </c>
      <c r="BO633" s="51">
        <v>20791.405777918899</v>
      </c>
      <c r="BP633" s="51">
        <v>405085.96030019299</v>
      </c>
      <c r="BQ633" s="51">
        <v>857597.127047549</v>
      </c>
      <c r="BR633" s="51">
        <v>27712.253026089202</v>
      </c>
      <c r="BS633" s="51">
        <v>543941.89391255495</v>
      </c>
      <c r="BT633" s="51">
        <v>1005615.73681243</v>
      </c>
      <c r="BU633" s="51">
        <v>28832.828698569901</v>
      </c>
      <c r="BV633" s="51">
        <v>440804.949713198</v>
      </c>
      <c r="BW633" s="51">
        <v>834599.82343227603</v>
      </c>
      <c r="BX633" s="51">
        <v>24512.555360415001</v>
      </c>
      <c r="BY633" s="51">
        <v>497579.03324364999</v>
      </c>
      <c r="BZ633" s="51">
        <v>925203.94611499296</v>
      </c>
      <c r="CA633" s="51">
        <v>25928.861532185601</v>
      </c>
      <c r="CB633" s="51">
        <v>25928.861532185601</v>
      </c>
      <c r="CC633" s="51">
        <v>485892.45630247798</v>
      </c>
      <c r="CD633" s="51">
        <v>961700.74198825401</v>
      </c>
      <c r="CE633" s="51">
        <v>29100.955227340099</v>
      </c>
      <c r="CF633" s="51">
        <v>519710.16170276102</v>
      </c>
      <c r="CG633" s="51">
        <v>997647.09686815401</v>
      </c>
      <c r="CH633" s="51">
        <v>29392.5231817409</v>
      </c>
      <c r="CI633" s="51">
        <v>495784.671824352</v>
      </c>
      <c r="CJ633" s="51">
        <v>957954.37284634495</v>
      </c>
      <c r="CK633" s="51">
        <v>28389.622694103899</v>
      </c>
      <c r="CL633" s="51">
        <v>508972.20052782301</v>
      </c>
      <c r="CM633" s="51">
        <v>979000.03968070901</v>
      </c>
      <c r="CN633" s="51">
        <v>28718.6173303223</v>
      </c>
      <c r="CO633" s="51">
        <v>28718.6173303223</v>
      </c>
    </row>
    <row r="634" spans="1:93" outlineLevel="1">
      <c r="A634" s="50" t="s">
        <v>1150</v>
      </c>
      <c r="H634" s="51">
        <v>4880</v>
      </c>
      <c r="I634" s="51">
        <v>7760</v>
      </c>
      <c r="J634" s="51">
        <v>8990</v>
      </c>
      <c r="K634" s="51">
        <v>9620</v>
      </c>
      <c r="L634" s="51">
        <v>9680</v>
      </c>
      <c r="M634" s="51">
        <v>9810</v>
      </c>
      <c r="N634" s="51">
        <v>18340</v>
      </c>
      <c r="O634" s="51">
        <v>18340</v>
      </c>
      <c r="P634" s="51">
        <v>18340</v>
      </c>
      <c r="Q634" s="51">
        <v>18340</v>
      </c>
      <c r="R634" s="51">
        <v>19450</v>
      </c>
      <c r="S634" s="51">
        <v>42780</v>
      </c>
      <c r="T634" s="51">
        <v>70250</v>
      </c>
      <c r="U634" s="51">
        <v>81289.999999999898</v>
      </c>
      <c r="V634" s="51">
        <v>82530</v>
      </c>
      <c r="W634" s="51">
        <v>84270</v>
      </c>
      <c r="X634" s="51">
        <v>85900</v>
      </c>
      <c r="Y634" s="51">
        <v>97170</v>
      </c>
      <c r="Z634" s="51">
        <v>101700</v>
      </c>
      <c r="AA634" s="51">
        <v>104220</v>
      </c>
      <c r="AB634" s="51">
        <v>104220</v>
      </c>
      <c r="AC634" s="51">
        <v>264201.66302563198</v>
      </c>
      <c r="AD634" s="51">
        <v>412438.62466886401</v>
      </c>
      <c r="AE634" s="51">
        <v>11399.334262381401</v>
      </c>
      <c r="AF634" s="51">
        <v>176438.773244365</v>
      </c>
      <c r="AG634" s="51">
        <v>341675.46586474899</v>
      </c>
      <c r="AH634" s="51">
        <v>10254.863903455</v>
      </c>
      <c r="AI634" s="51">
        <v>178420.091638015</v>
      </c>
      <c r="AJ634" s="51">
        <v>344535.00768559898</v>
      </c>
      <c r="AK634" s="51">
        <v>10029.888368412099</v>
      </c>
      <c r="AL634" s="51">
        <v>163649.79069644399</v>
      </c>
      <c r="AM634" s="51">
        <v>323696.502487452</v>
      </c>
      <c r="AN634" s="51">
        <v>9610.7284699864904</v>
      </c>
      <c r="AO634" s="51">
        <v>9610.7284699864904</v>
      </c>
      <c r="AP634" s="51">
        <v>238839.17688409801</v>
      </c>
      <c r="AQ634" s="51">
        <v>450690.23839581001</v>
      </c>
      <c r="AR634" s="51">
        <v>13340.2802369331</v>
      </c>
      <c r="AS634" s="51">
        <v>240532.21579325301</v>
      </c>
      <c r="AT634" s="51">
        <v>469282.08268397301</v>
      </c>
      <c r="AU634" s="51">
        <v>14100.529477513101</v>
      </c>
      <c r="AV634" s="51">
        <v>246344.02668496899</v>
      </c>
      <c r="AW634" s="51">
        <v>475196.38298368902</v>
      </c>
      <c r="AX634" s="51">
        <v>13812.292357746701</v>
      </c>
      <c r="AY634" s="51">
        <v>224216.62200385801</v>
      </c>
      <c r="AZ634" s="51">
        <v>443806.22197950602</v>
      </c>
      <c r="BA634" s="51">
        <v>13136.571495300799</v>
      </c>
      <c r="BB634" s="51">
        <v>13136.571495300799</v>
      </c>
      <c r="BC634" s="51">
        <v>239130.83446206499</v>
      </c>
      <c r="BD634" s="51">
        <v>472910.081471249</v>
      </c>
      <c r="BE634" s="51">
        <v>14306.1329569916</v>
      </c>
      <c r="BF634" s="51">
        <v>255357.52763855</v>
      </c>
      <c r="BG634" s="51">
        <v>490182.64561606798</v>
      </c>
      <c r="BH634" s="51">
        <v>14441.6095469186</v>
      </c>
      <c r="BI634" s="51">
        <v>243594.418778725</v>
      </c>
      <c r="BJ634" s="51">
        <v>470672.609608581</v>
      </c>
      <c r="BK634" s="51">
        <v>13948.6980930051</v>
      </c>
      <c r="BL634" s="51">
        <v>250073.70169560201</v>
      </c>
      <c r="BM634" s="51">
        <v>481012.83751191798</v>
      </c>
      <c r="BN634" s="51">
        <v>14110.340161729</v>
      </c>
      <c r="BO634" s="51">
        <v>14110.340161729</v>
      </c>
      <c r="BP634" s="51">
        <v>274916.509043695</v>
      </c>
      <c r="BQ634" s="51">
        <v>582018.71069314994</v>
      </c>
      <c r="BR634" s="51">
        <v>18807.257239974999</v>
      </c>
      <c r="BS634" s="51">
        <v>369152.77558925701</v>
      </c>
      <c r="BT634" s="51">
        <v>682473.33874272997</v>
      </c>
      <c r="BU634" s="51">
        <v>19567.749535905099</v>
      </c>
      <c r="BV634" s="51">
        <v>299157.635220261</v>
      </c>
      <c r="BW634" s="51">
        <v>566411.311160855</v>
      </c>
      <c r="BX634" s="51">
        <v>16635.743540535699</v>
      </c>
      <c r="BY634" s="51">
        <v>337688.05685417901</v>
      </c>
      <c r="BZ634" s="51">
        <v>627900.89992478106</v>
      </c>
      <c r="CA634" s="51">
        <v>17596.936933147099</v>
      </c>
      <c r="CB634" s="51">
        <v>17596.936933147099</v>
      </c>
      <c r="CC634" s="51">
        <v>329756.81941273098</v>
      </c>
      <c r="CD634" s="51">
        <v>652669.89390650694</v>
      </c>
      <c r="CE634" s="51">
        <v>19749.716862585101</v>
      </c>
      <c r="CF634" s="51">
        <v>352707.61609209399</v>
      </c>
      <c r="CG634" s="51">
        <v>677065.32441983605</v>
      </c>
      <c r="CH634" s="51">
        <v>19947.592997599699</v>
      </c>
      <c r="CI634" s="51">
        <v>336470.29167419003</v>
      </c>
      <c r="CJ634" s="51">
        <v>650127.37496726902</v>
      </c>
      <c r="CK634" s="51">
        <v>19266.962395702099</v>
      </c>
      <c r="CL634" s="51">
        <v>345420.16826676502</v>
      </c>
      <c r="CM634" s="51">
        <v>664410.27248440904</v>
      </c>
      <c r="CN634" s="51">
        <v>19490.238603093399</v>
      </c>
      <c r="CO634" s="51">
        <v>19490.238603093399</v>
      </c>
    </row>
    <row r="635" spans="1:93" outlineLevel="1">
      <c r="A635" s="50" t="s">
        <v>1151</v>
      </c>
      <c r="AC635" s="51">
        <v>206613.87266301599</v>
      </c>
      <c r="AD635" s="51">
        <v>398059.64299483103</v>
      </c>
      <c r="AE635" s="51">
        <v>12030.0952318748</v>
      </c>
      <c r="AF635" s="51">
        <v>225176.008240266</v>
      </c>
      <c r="AG635" s="51">
        <v>438576.67130785802</v>
      </c>
      <c r="AH635" s="51">
        <v>13190.1605827372</v>
      </c>
      <c r="AI635" s="51">
        <v>230372.981991017</v>
      </c>
      <c r="AJ635" s="51">
        <v>444907.85719220899</v>
      </c>
      <c r="AK635" s="51">
        <v>12952.3707442702</v>
      </c>
      <c r="AL635" s="51">
        <v>211350.12669848601</v>
      </c>
      <c r="AM635" s="51">
        <v>418048.00884779001</v>
      </c>
      <c r="AN635" s="51">
        <v>12412.087394358499</v>
      </c>
      <c r="AO635" s="51">
        <v>12412.087394358499</v>
      </c>
      <c r="AP635" s="51">
        <v>308457.12502961402</v>
      </c>
      <c r="AQ635" s="51">
        <v>582059.53307367</v>
      </c>
      <c r="AR635" s="51">
        <v>17228.767604537799</v>
      </c>
      <c r="AS635" s="51">
        <v>310643.68000969698</v>
      </c>
      <c r="AT635" s="51">
        <v>606070.63692205795</v>
      </c>
      <c r="AU635" s="51">
        <v>18210.618301318002</v>
      </c>
      <c r="AV635" s="51">
        <v>318149.545371646</v>
      </c>
      <c r="AW635" s="51">
        <v>613708.86578800599</v>
      </c>
      <c r="AX635" s="51">
        <v>17838.364474952501</v>
      </c>
      <c r="AY635" s="51">
        <v>289572.34042620799</v>
      </c>
      <c r="AZ635" s="51">
        <v>573168.95262183202</v>
      </c>
      <c r="BA635" s="51">
        <v>16965.681308883901</v>
      </c>
      <c r="BB635" s="51">
        <v>16965.681308883901</v>
      </c>
      <c r="BC635" s="51">
        <v>308833.81786967203</v>
      </c>
      <c r="BD635" s="51">
        <v>610756.14233677497</v>
      </c>
      <c r="BE635" s="51">
        <v>18476.152061267399</v>
      </c>
      <c r="BF635" s="51">
        <v>329790.34410087799</v>
      </c>
      <c r="BG635" s="51">
        <v>633063.39493865496</v>
      </c>
      <c r="BH635" s="51">
        <v>18651.1180065554</v>
      </c>
      <c r="BI635" s="51">
        <v>314598.468793921</v>
      </c>
      <c r="BJ635" s="51">
        <v>607866.48162331001</v>
      </c>
      <c r="BK635" s="51">
        <v>18014.530397407201</v>
      </c>
      <c r="BL635" s="51">
        <v>322966.36365272698</v>
      </c>
      <c r="BM635" s="51">
        <v>621220.72792205296</v>
      </c>
      <c r="BN635" s="51">
        <v>18223.2886586522</v>
      </c>
      <c r="BO635" s="51">
        <v>18223.2886586522</v>
      </c>
      <c r="BP635" s="51">
        <v>355050.46964922699</v>
      </c>
      <c r="BQ635" s="51">
        <v>751668.26937772601</v>
      </c>
      <c r="BR635" s="51">
        <v>24289.285278264699</v>
      </c>
      <c r="BS635" s="51">
        <v>476755.16760053602</v>
      </c>
      <c r="BT635" s="51">
        <v>881403.88617101603</v>
      </c>
      <c r="BU635" s="51">
        <v>25271.4494552137</v>
      </c>
      <c r="BV635" s="51">
        <v>386357.51360870001</v>
      </c>
      <c r="BW635" s="51">
        <v>731511.55142280704</v>
      </c>
      <c r="BX635" s="51">
        <v>21484.8085245125</v>
      </c>
      <c r="BY635" s="51">
        <v>436118.96425599803</v>
      </c>
      <c r="BZ635" s="51">
        <v>810924.41551421001</v>
      </c>
      <c r="CA635" s="51">
        <v>22726.175100341599</v>
      </c>
      <c r="CB635" s="51">
        <v>22726.175100341599</v>
      </c>
      <c r="CC635" s="51">
        <v>425875.892320154</v>
      </c>
      <c r="CD635" s="51">
        <v>842913.19267619902</v>
      </c>
      <c r="CE635" s="51">
        <v>25506.457476461201</v>
      </c>
      <c r="CF635" s="51">
        <v>455516.49545518402</v>
      </c>
      <c r="CG635" s="51">
        <v>874419.518328237</v>
      </c>
      <c r="CH635" s="51">
        <v>25762.011480524699</v>
      </c>
      <c r="CI635" s="51">
        <v>434546.23913817399</v>
      </c>
      <c r="CJ635" s="51">
        <v>839629.568325634</v>
      </c>
      <c r="CK635" s="51">
        <v>24882.987460825199</v>
      </c>
      <c r="CL635" s="51">
        <v>446104.86796897801</v>
      </c>
      <c r="CM635" s="51">
        <v>858075.71217146097</v>
      </c>
      <c r="CN635" s="51">
        <v>25171.345270152098</v>
      </c>
      <c r="CO635" s="51">
        <v>25171.345270152098</v>
      </c>
    </row>
    <row r="636" spans="1:93" outlineLevel="1">
      <c r="A636" s="50" t="s">
        <v>1152</v>
      </c>
      <c r="AC636" s="51">
        <v>75686.895631355903</v>
      </c>
      <c r="AD636" s="51">
        <v>145817.40454351201</v>
      </c>
      <c r="AE636" s="51">
        <v>4406.8704124975102</v>
      </c>
      <c r="AF636" s="51">
        <v>82486.586281469499</v>
      </c>
      <c r="AG636" s="51">
        <v>160659.62231764101</v>
      </c>
      <c r="AH636" s="51">
        <v>4831.8261233828198</v>
      </c>
      <c r="AI636" s="51">
        <v>84390.344266362794</v>
      </c>
      <c r="AJ636" s="51">
        <v>162978.86545013401</v>
      </c>
      <c r="AK636" s="51">
        <v>4744.7188325979796</v>
      </c>
      <c r="AL636" s="51">
        <v>77421.882543153901</v>
      </c>
      <c r="AM636" s="51">
        <v>153139.55257091799</v>
      </c>
      <c r="AN636" s="51">
        <v>4546.8019696639003</v>
      </c>
      <c r="AO636" s="51">
        <v>4546.8019696639003</v>
      </c>
      <c r="AP636" s="51">
        <v>112994.16601585899</v>
      </c>
      <c r="AQ636" s="51">
        <v>213220.33493285501</v>
      </c>
      <c r="AR636" s="51">
        <v>6311.2506374068198</v>
      </c>
      <c r="AS636" s="51">
        <v>113795.145913466</v>
      </c>
      <c r="AT636" s="51">
        <v>222016.094324726</v>
      </c>
      <c r="AU636" s="51">
        <v>6670.9226684033601</v>
      </c>
      <c r="AV636" s="51">
        <v>116544.698210951</v>
      </c>
      <c r="AW636" s="51">
        <v>224814.13408621101</v>
      </c>
      <c r="AX636" s="51">
        <v>6534.5584633218996</v>
      </c>
      <c r="AY636" s="51">
        <v>106076.28241551699</v>
      </c>
      <c r="AZ636" s="51">
        <v>209963.53312140101</v>
      </c>
      <c r="BA636" s="51">
        <v>6214.8767359617495</v>
      </c>
      <c r="BB636" s="51">
        <v>6214.8767359617495</v>
      </c>
      <c r="BC636" s="51">
        <v>113132.156322624</v>
      </c>
      <c r="BD636" s="51">
        <v>223732.49097676601</v>
      </c>
      <c r="BE636" s="51">
        <v>6768.1931261749296</v>
      </c>
      <c r="BF636" s="51">
        <v>120808.961336796</v>
      </c>
      <c r="BG636" s="51">
        <v>231904.09474053999</v>
      </c>
      <c r="BH636" s="51">
        <v>6832.2867374575299</v>
      </c>
      <c r="BI636" s="51">
        <v>115243.86608940399</v>
      </c>
      <c r="BJ636" s="51">
        <v>222673.94904049099</v>
      </c>
      <c r="BK636" s="51">
        <v>6599.0916508314403</v>
      </c>
      <c r="BL636" s="51">
        <v>118309.197456895</v>
      </c>
      <c r="BM636" s="51">
        <v>227565.88312420499</v>
      </c>
      <c r="BN636" s="51">
        <v>6675.5640799446501</v>
      </c>
      <c r="BO636" s="51">
        <v>6675.5640799446501</v>
      </c>
      <c r="BP636" s="51">
        <v>130062.26297318299</v>
      </c>
      <c r="BQ636" s="51">
        <v>275351.49078098399</v>
      </c>
      <c r="BR636" s="51">
        <v>8897.6629503219392</v>
      </c>
      <c r="BS636" s="51">
        <v>174645.18788989499</v>
      </c>
      <c r="BT636" s="51">
        <v>322876.30584467697</v>
      </c>
      <c r="BU636" s="51">
        <v>9257.4498155285</v>
      </c>
      <c r="BV636" s="51">
        <v>141530.67474121301</v>
      </c>
      <c r="BW636" s="51">
        <v>267967.67192864203</v>
      </c>
      <c r="BX636" s="51">
        <v>7870.32564413829</v>
      </c>
      <c r="BY636" s="51">
        <v>159759.31385950599</v>
      </c>
      <c r="BZ636" s="51">
        <v>297058.23142885597</v>
      </c>
      <c r="CA636" s="51">
        <v>8325.0636598099809</v>
      </c>
      <c r="CB636" s="51">
        <v>8325.0636598099809</v>
      </c>
      <c r="CC636" s="51">
        <v>156007.06670126601</v>
      </c>
      <c r="CD636" s="51">
        <v>308776.37603951799</v>
      </c>
      <c r="CE636" s="51">
        <v>9343.5380696587908</v>
      </c>
      <c r="CF636" s="51">
        <v>166865.02704544101</v>
      </c>
      <c r="CG636" s="51">
        <v>320317.78877535398</v>
      </c>
      <c r="CH636" s="51">
        <v>9437.1527383373705</v>
      </c>
      <c r="CI636" s="51">
        <v>159183.19241947099</v>
      </c>
      <c r="CJ636" s="51">
        <v>307573.51714959601</v>
      </c>
      <c r="CK636" s="51">
        <v>9115.1482263510297</v>
      </c>
      <c r="CL636" s="51">
        <v>163417.35502764001</v>
      </c>
      <c r="CM636" s="51">
        <v>314330.71765150601</v>
      </c>
      <c r="CN636" s="51">
        <v>9220.7796011359696</v>
      </c>
      <c r="CO636" s="51">
        <v>9220.7796011359696</v>
      </c>
    </row>
    <row r="637" spans="1:93" outlineLevel="1">
      <c r="A637" s="50" t="s">
        <v>1153</v>
      </c>
      <c r="AC637" s="51">
        <v>228470.38183495199</v>
      </c>
      <c r="AD637" s="51">
        <v>440168.11386350403</v>
      </c>
      <c r="AE637" s="51">
        <v>13302.690742455799</v>
      </c>
      <c r="AF637" s="51">
        <v>248996.10040527899</v>
      </c>
      <c r="AG637" s="51">
        <v>484971.20869050297</v>
      </c>
      <c r="AH637" s="51">
        <v>14585.472824070001</v>
      </c>
      <c r="AI637" s="51">
        <v>254742.83251923</v>
      </c>
      <c r="AJ637" s="51">
        <v>491972.13480365399</v>
      </c>
      <c r="AK637" s="51">
        <v>14322.528547914801</v>
      </c>
      <c r="AL637" s="51">
        <v>233707.65730926601</v>
      </c>
      <c r="AM637" s="51">
        <v>462270.935517354</v>
      </c>
      <c r="AN637" s="51">
        <v>13725.091688218799</v>
      </c>
      <c r="AO637" s="51">
        <v>13725.091688218799</v>
      </c>
      <c r="AP637" s="51">
        <v>341087.05396644998</v>
      </c>
      <c r="AQ637" s="51">
        <v>643632.30821828195</v>
      </c>
      <c r="AR637" s="51">
        <v>19051.301165892099</v>
      </c>
      <c r="AS637" s="51">
        <v>343504.912190412</v>
      </c>
      <c r="AT637" s="51">
        <v>670183.41049333196</v>
      </c>
      <c r="AU637" s="51">
        <v>20137.016276436199</v>
      </c>
      <c r="AV637" s="51">
        <v>351804.780457452</v>
      </c>
      <c r="AW637" s="51">
        <v>678629.64424837194</v>
      </c>
      <c r="AX637" s="51">
        <v>19725.383830109899</v>
      </c>
      <c r="AY637" s="51">
        <v>320204.55516034202</v>
      </c>
      <c r="AZ637" s="51">
        <v>633801.24370947003</v>
      </c>
      <c r="BA637" s="51">
        <v>18760.384463887302</v>
      </c>
      <c r="BB637" s="51">
        <v>18760.384463887302</v>
      </c>
      <c r="BC637" s="51">
        <v>341503.59500453901</v>
      </c>
      <c r="BD637" s="51">
        <v>675364.56893827301</v>
      </c>
      <c r="BE637" s="51">
        <v>20430.639346096501</v>
      </c>
      <c r="BF637" s="51">
        <v>364676.99322928803</v>
      </c>
      <c r="BG637" s="51">
        <v>700031.57921184099</v>
      </c>
      <c r="BH637" s="51">
        <v>20624.113945903599</v>
      </c>
      <c r="BI637" s="51">
        <v>347878.05563892401</v>
      </c>
      <c r="BJ637" s="51">
        <v>672169.227415125</v>
      </c>
      <c r="BK637" s="51">
        <v>19920.185345858899</v>
      </c>
      <c r="BL637" s="51">
        <v>357131.14261176402</v>
      </c>
      <c r="BM637" s="51">
        <v>686936.14365200303</v>
      </c>
      <c r="BN637" s="51">
        <v>20151.026958975701</v>
      </c>
      <c r="BO637" s="51">
        <v>20151.026958975701</v>
      </c>
      <c r="BP637" s="51">
        <v>392609.244122445</v>
      </c>
      <c r="BQ637" s="51">
        <v>831182.99030211696</v>
      </c>
      <c r="BR637" s="51">
        <v>26858.710939870602</v>
      </c>
      <c r="BS637" s="51">
        <v>527188.39146456996</v>
      </c>
      <c r="BT637" s="51">
        <v>974642.60181958601</v>
      </c>
      <c r="BU637" s="51">
        <v>27944.772691872</v>
      </c>
      <c r="BV637" s="51">
        <v>427228.08261258999</v>
      </c>
      <c r="BW637" s="51">
        <v>808894.00753274304</v>
      </c>
      <c r="BX637" s="51">
        <v>23757.564504161499</v>
      </c>
      <c r="BY637" s="51">
        <v>482253.51475572598</v>
      </c>
      <c r="BZ637" s="51">
        <v>896707.50789320399</v>
      </c>
      <c r="CA637" s="51">
        <v>25130.248205993201</v>
      </c>
      <c r="CB637" s="51">
        <v>25130.248205993201</v>
      </c>
      <c r="CC637" s="51">
        <v>470926.88636344002</v>
      </c>
      <c r="CD637" s="51">
        <v>932080.19627290801</v>
      </c>
      <c r="CE637" s="51">
        <v>28204.640878149101</v>
      </c>
      <c r="CF637" s="51">
        <v>503703.00071043399</v>
      </c>
      <c r="CG637" s="51">
        <v>966919.39733506297</v>
      </c>
      <c r="CH637" s="51">
        <v>28487.228490178</v>
      </c>
      <c r="CI637" s="51">
        <v>480514.41997201502</v>
      </c>
      <c r="CJ637" s="51">
        <v>928449.21593501105</v>
      </c>
      <c r="CK637" s="51">
        <v>27515.2175073994</v>
      </c>
      <c r="CL637" s="51">
        <v>493295.77055813698</v>
      </c>
      <c r="CM637" s="51">
        <v>948846.67266683502</v>
      </c>
      <c r="CN637" s="51">
        <v>27834.079053107602</v>
      </c>
      <c r="CO637" s="51">
        <v>27834.079053107602</v>
      </c>
    </row>
    <row r="638" spans="1:93" outlineLevel="1">
      <c r="A638" s="50" t="s">
        <v>1154</v>
      </c>
      <c r="AC638" s="51">
        <v>172556.640905376</v>
      </c>
      <c r="AD638" s="51">
        <v>332445.41612755199</v>
      </c>
      <c r="AE638" s="51">
        <v>10047.1125013459</v>
      </c>
      <c r="AF638" s="51">
        <v>188059.08380505699</v>
      </c>
      <c r="AG638" s="51">
        <v>366283.81339996902</v>
      </c>
      <c r="AH638" s="51">
        <v>11015.958288879299</v>
      </c>
      <c r="AI638" s="51">
        <v>192399.41353095899</v>
      </c>
      <c r="AJ638" s="51">
        <v>371571.39721547102</v>
      </c>
      <c r="AK638" s="51">
        <v>10817.364577632199</v>
      </c>
      <c r="AL638" s="51">
        <v>176512.193726208</v>
      </c>
      <c r="AM638" s="51">
        <v>349138.99640035199</v>
      </c>
      <c r="AN638" s="51">
        <v>10366.138922761</v>
      </c>
      <c r="AO638" s="51">
        <v>10366.138922761</v>
      </c>
      <c r="AP638" s="51">
        <v>257612.543980777</v>
      </c>
      <c r="AQ638" s="51">
        <v>486115.65399559302</v>
      </c>
      <c r="AR638" s="51">
        <v>14388.8608565371</v>
      </c>
      <c r="AS638" s="51">
        <v>259438.677810297</v>
      </c>
      <c r="AT638" s="51">
        <v>506168.88358325697</v>
      </c>
      <c r="AU638" s="51">
        <v>15208.868031869901</v>
      </c>
      <c r="AV638" s="51">
        <v>265707.31261807698</v>
      </c>
      <c r="AW638" s="51">
        <v>512548.06373503798</v>
      </c>
      <c r="AX638" s="51">
        <v>14897.9747263341</v>
      </c>
      <c r="AY638" s="51">
        <v>241840.63596034999</v>
      </c>
      <c r="AZ638" s="51">
        <v>478690.55383801402</v>
      </c>
      <c r="BA638" s="51">
        <v>14169.1404337933</v>
      </c>
      <c r="BB638" s="51">
        <v>14169.1404337933</v>
      </c>
      <c r="BC638" s="51">
        <v>257927.14459445101</v>
      </c>
      <c r="BD638" s="51">
        <v>510082.052940603</v>
      </c>
      <c r="BE638" s="51">
        <v>15430.6324907288</v>
      </c>
      <c r="BF638" s="51">
        <v>275429.298369964</v>
      </c>
      <c r="BG638" s="51">
        <v>528712.28588283295</v>
      </c>
      <c r="BH638" s="51">
        <v>15576.7578955848</v>
      </c>
      <c r="BI638" s="51">
        <v>262741.57833338401</v>
      </c>
      <c r="BJ638" s="51">
        <v>507668.70992716</v>
      </c>
      <c r="BK638" s="51">
        <v>15045.1023099225</v>
      </c>
      <c r="BL638" s="51">
        <v>269730.14986381598</v>
      </c>
      <c r="BM638" s="51">
        <v>518821.70683599898</v>
      </c>
      <c r="BN638" s="51">
        <v>15219.449868764499</v>
      </c>
      <c r="BO638" s="51">
        <v>15219.449868764499</v>
      </c>
      <c r="BP638" s="51">
        <v>296525.66695979401</v>
      </c>
      <c r="BQ638" s="51">
        <v>627766.90629348496</v>
      </c>
      <c r="BR638" s="51">
        <v>20285.556935693599</v>
      </c>
      <c r="BS638" s="51">
        <v>398169.15096308501</v>
      </c>
      <c r="BT638" s="51">
        <v>736117.53130766097</v>
      </c>
      <c r="BU638" s="51">
        <v>21105.825918639901</v>
      </c>
      <c r="BV638" s="51">
        <v>322672.20916770498</v>
      </c>
      <c r="BW638" s="51">
        <v>610932.72426520102</v>
      </c>
      <c r="BX638" s="51">
        <v>17943.356569922598</v>
      </c>
      <c r="BY638" s="51">
        <v>364231.22289511899</v>
      </c>
      <c r="BZ638" s="51">
        <v>677255.55581406504</v>
      </c>
      <c r="CA638" s="51">
        <v>18980.1022816041</v>
      </c>
      <c r="CB638" s="51">
        <v>18980.1022816041</v>
      </c>
      <c r="CC638" s="51">
        <v>355676.56941023801</v>
      </c>
      <c r="CD638" s="51">
        <v>703971.457619683</v>
      </c>
      <c r="CE638" s="51">
        <v>21302.096353967499</v>
      </c>
      <c r="CF638" s="51">
        <v>380431.35884169198</v>
      </c>
      <c r="CG638" s="51">
        <v>730284.43288951705</v>
      </c>
      <c r="CH638" s="51">
        <v>21515.526071646898</v>
      </c>
      <c r="CI638" s="51">
        <v>362917.73818133102</v>
      </c>
      <c r="CJ638" s="51">
        <v>701229.09003019903</v>
      </c>
      <c r="CK638" s="51">
        <v>20781.3961211286</v>
      </c>
      <c r="CL638" s="51">
        <v>372571.098523541</v>
      </c>
      <c r="CM638" s="51">
        <v>716634.66071462503</v>
      </c>
      <c r="CN638" s="51">
        <v>21022.2224234239</v>
      </c>
      <c r="CO638" s="51">
        <v>21022.2224234239</v>
      </c>
    </row>
    <row r="639" spans="1:93" outlineLevel="1">
      <c r="A639" s="50" t="s">
        <v>1155</v>
      </c>
      <c r="AC639" s="51">
        <v>106388.304919104</v>
      </c>
      <c r="AD639" s="51">
        <v>204966.34678540801</v>
      </c>
      <c r="AE639" s="51">
        <v>6194.46033917569</v>
      </c>
      <c r="AF639" s="51">
        <v>115946.20204522301</v>
      </c>
      <c r="AG639" s="51">
        <v>225829.11803607101</v>
      </c>
      <c r="AH639" s="51">
        <v>6791.7938322414602</v>
      </c>
      <c r="AI639" s="51">
        <v>118622.19480856101</v>
      </c>
      <c r="AJ639" s="51">
        <v>229089.132117809</v>
      </c>
      <c r="AK639" s="51">
        <v>6669.35259673573</v>
      </c>
      <c r="AL639" s="51">
        <v>108827.06680863901</v>
      </c>
      <c r="AM639" s="51">
        <v>215258.62935961501</v>
      </c>
      <c r="AN639" s="51">
        <v>6391.1533208000101</v>
      </c>
      <c r="AO639" s="51">
        <v>6391.1533208000101</v>
      </c>
      <c r="AP639" s="51">
        <v>158828.78651446401</v>
      </c>
      <c r="AQ639" s="51">
        <v>299710.403215328</v>
      </c>
      <c r="AR639" s="51">
        <v>8871.3277461356392</v>
      </c>
      <c r="AS639" s="51">
        <v>159954.673537175</v>
      </c>
      <c r="AT639" s="51">
        <v>312074.04852501501</v>
      </c>
      <c r="AU639" s="51">
        <v>9376.8960797995005</v>
      </c>
      <c r="AV639" s="51">
        <v>163819.54612543099</v>
      </c>
      <c r="AW639" s="51">
        <v>316007.07688927097</v>
      </c>
      <c r="AX639" s="51">
        <v>9185.2175004465207</v>
      </c>
      <c r="AY639" s="51">
        <v>149104.75299810999</v>
      </c>
      <c r="AZ639" s="51">
        <v>295132.521915166</v>
      </c>
      <c r="BA639" s="51">
        <v>8735.8610193311906</v>
      </c>
      <c r="BB639" s="51">
        <v>8735.8610193311906</v>
      </c>
      <c r="BC639" s="51">
        <v>159022.750802594</v>
      </c>
      <c r="BD639" s="51">
        <v>314486.67925661302</v>
      </c>
      <c r="BE639" s="51">
        <v>9513.6230393966907</v>
      </c>
      <c r="BF639" s="51">
        <v>169813.55237847401</v>
      </c>
      <c r="BG639" s="51">
        <v>325972.98828866298</v>
      </c>
      <c r="BH639" s="51">
        <v>9603.7153942702898</v>
      </c>
      <c r="BI639" s="51">
        <v>161991.048295771</v>
      </c>
      <c r="BJ639" s="51">
        <v>312998.75348892499</v>
      </c>
      <c r="BK639" s="51">
        <v>9275.9277399522907</v>
      </c>
      <c r="BL639" s="51">
        <v>166299.79164536</v>
      </c>
      <c r="BM639" s="51">
        <v>319875.03729738301</v>
      </c>
      <c r="BN639" s="51">
        <v>9383.4202198398198</v>
      </c>
      <c r="BO639" s="51">
        <v>9383.4202198398198</v>
      </c>
      <c r="BP639" s="51">
        <v>182820.336020324</v>
      </c>
      <c r="BQ639" s="51">
        <v>387044.25801553199</v>
      </c>
      <c r="BR639" s="51">
        <v>12506.8847272697</v>
      </c>
      <c r="BS639" s="51">
        <v>245487.747210323</v>
      </c>
      <c r="BT639" s="51">
        <v>453846.899001716</v>
      </c>
      <c r="BU639" s="51">
        <v>13012.6144761541</v>
      </c>
      <c r="BV639" s="51">
        <v>198940.760539487</v>
      </c>
      <c r="BW639" s="51">
        <v>376665.28864470997</v>
      </c>
      <c r="BX639" s="51">
        <v>11062.821343862001</v>
      </c>
      <c r="BY639" s="51">
        <v>224563.61110826899</v>
      </c>
      <c r="BZ639" s="51">
        <v>417556.05696806998</v>
      </c>
      <c r="CA639" s="51">
        <v>11702.0179480566</v>
      </c>
      <c r="CB639" s="51">
        <v>11702.0179480566</v>
      </c>
      <c r="CC639" s="51">
        <v>219289.31347097401</v>
      </c>
      <c r="CD639" s="51">
        <v>434027.51522416598</v>
      </c>
      <c r="CE639" s="51">
        <v>13133.623315979799</v>
      </c>
      <c r="CF639" s="51">
        <v>234551.664849764</v>
      </c>
      <c r="CG639" s="51">
        <v>450250.55260857299</v>
      </c>
      <c r="CH639" s="51">
        <v>13265.2115629703</v>
      </c>
      <c r="CI639" s="51">
        <v>223753.79346518201</v>
      </c>
      <c r="CJ639" s="51">
        <v>432336.73219906999</v>
      </c>
      <c r="CK639" s="51">
        <v>12812.5900897183</v>
      </c>
      <c r="CL639" s="51">
        <v>229705.48931526599</v>
      </c>
      <c r="CM639" s="51">
        <v>441834.90359849099</v>
      </c>
      <c r="CN639" s="51">
        <v>12961.0694640658</v>
      </c>
      <c r="CO639" s="51">
        <v>12961.0694640658</v>
      </c>
    </row>
    <row r="640" spans="1:93" outlineLevel="1">
      <c r="A640" s="50" t="s">
        <v>1156</v>
      </c>
      <c r="AC640" s="51">
        <v>62088.953281235998</v>
      </c>
      <c r="AD640" s="51">
        <v>119619.78282727201</v>
      </c>
      <c r="AE640" s="51">
        <v>3615.13005488711</v>
      </c>
      <c r="AF640" s="51">
        <v>67667.008393419106</v>
      </c>
      <c r="AG640" s="51">
        <v>131795.44095515099</v>
      </c>
      <c r="AH640" s="51">
        <v>3963.7380280330399</v>
      </c>
      <c r="AI640" s="51">
        <v>69228.736346413003</v>
      </c>
      <c r="AJ640" s="51">
        <v>133698.00780374499</v>
      </c>
      <c r="AK640" s="51">
        <v>3892.2804730245798</v>
      </c>
      <c r="AL640" s="51">
        <v>63512.231649460497</v>
      </c>
      <c r="AM640" s="51">
        <v>125626.430384944</v>
      </c>
      <c r="AN640" s="51">
        <v>3729.9214443740402</v>
      </c>
      <c r="AO640" s="51">
        <v>3729.9214443740402</v>
      </c>
      <c r="AP640" s="51">
        <v>92693.582373650002</v>
      </c>
      <c r="AQ640" s="51">
        <v>174913.071857726</v>
      </c>
      <c r="AR640" s="51">
        <v>5177.3684559706198</v>
      </c>
      <c r="AS640" s="51">
        <v>93350.657855830606</v>
      </c>
      <c r="AT640" s="51">
        <v>182128.58108688999</v>
      </c>
      <c r="AU640" s="51">
        <v>5472.4216450706499</v>
      </c>
      <c r="AV640" s="51">
        <v>95606.224327658594</v>
      </c>
      <c r="AW640" s="51">
        <v>184423.92374271801</v>
      </c>
      <c r="AX640" s="51">
        <v>5360.5566955585</v>
      </c>
      <c r="AY640" s="51">
        <v>87018.568910834496</v>
      </c>
      <c r="AZ640" s="51">
        <v>172241.388552038</v>
      </c>
      <c r="BA640" s="51">
        <v>5098.3091338193199</v>
      </c>
      <c r="BB640" s="51">
        <v>5098.3091338193199</v>
      </c>
      <c r="BC640" s="51">
        <v>92806.781278671697</v>
      </c>
      <c r="BD640" s="51">
        <v>183536.60912994301</v>
      </c>
      <c r="BE640" s="51">
        <v>5552.2164478280101</v>
      </c>
      <c r="BF640" s="51">
        <v>99104.3679863586</v>
      </c>
      <c r="BG640" s="51">
        <v>190240.09881715299</v>
      </c>
      <c r="BH640" s="51">
        <v>5604.7949715388604</v>
      </c>
      <c r="BI640" s="51">
        <v>94539.100301131795</v>
      </c>
      <c r="BJ640" s="51">
        <v>182668.24532298101</v>
      </c>
      <c r="BK640" s="51">
        <v>5413.4958210298601</v>
      </c>
      <c r="BL640" s="51">
        <v>97053.712830553399</v>
      </c>
      <c r="BM640" s="51">
        <v>186681.292287649</v>
      </c>
      <c r="BN640" s="51">
        <v>5476.2291784876397</v>
      </c>
      <c r="BO640" s="51">
        <v>5476.2291784876397</v>
      </c>
      <c r="BP640" s="51">
        <v>106695.21721073501</v>
      </c>
      <c r="BQ640" s="51">
        <v>225881.715776653</v>
      </c>
      <c r="BR640" s="51">
        <v>7299.1047476103804</v>
      </c>
      <c r="BS640" s="51">
        <v>143268.35340827599</v>
      </c>
      <c r="BT640" s="51">
        <v>264868.20078934502</v>
      </c>
      <c r="BU640" s="51">
        <v>7594.2521397535602</v>
      </c>
      <c r="BV640" s="51">
        <v>116103.208865505</v>
      </c>
      <c r="BW640" s="51">
        <v>219824.47720271099</v>
      </c>
      <c r="BX640" s="51">
        <v>6456.3393325987499</v>
      </c>
      <c r="BY640" s="51">
        <v>131056.88232714</v>
      </c>
      <c r="BZ640" s="51">
        <v>243688.61345333999</v>
      </c>
      <c r="CA640" s="51">
        <v>6829.3789080063298</v>
      </c>
      <c r="CB640" s="51">
        <v>6829.3789080063298</v>
      </c>
      <c r="CC640" s="51">
        <v>127978.765612692</v>
      </c>
      <c r="CD640" s="51">
        <v>253301.470833803</v>
      </c>
      <c r="CE640" s="51">
        <v>7664.87373869983</v>
      </c>
      <c r="CF640" s="51">
        <v>136885.97982613501</v>
      </c>
      <c r="CG640" s="51">
        <v>262769.34806905099</v>
      </c>
      <c r="CH640" s="51">
        <v>7741.6695531077803</v>
      </c>
      <c r="CI640" s="51">
        <v>130584.267129011</v>
      </c>
      <c r="CJ640" s="51">
        <v>252314.718123214</v>
      </c>
      <c r="CK640" s="51">
        <v>7477.5165192927398</v>
      </c>
      <c r="CL640" s="51">
        <v>134057.71814283301</v>
      </c>
      <c r="CM640" s="51">
        <v>257857.916886689</v>
      </c>
      <c r="CN640" s="51">
        <v>7564.1701128817504</v>
      </c>
      <c r="CO640" s="51">
        <v>7564.1701128817504</v>
      </c>
    </row>
    <row r="641" spans="1:93" outlineLevel="1">
      <c r="A641" s="50" t="s">
        <v>1157</v>
      </c>
      <c r="C641" s="51">
        <v>-5501209.9999999898</v>
      </c>
      <c r="D641" s="51">
        <v>34991350</v>
      </c>
      <c r="E641" s="51">
        <v>35036970</v>
      </c>
      <c r="F641" s="51">
        <v>38593260</v>
      </c>
      <c r="G641" s="51">
        <v>39372539.999999903</v>
      </c>
      <c r="H641" s="51">
        <v>44778509.999999903</v>
      </c>
      <c r="I641" s="51">
        <v>47397750</v>
      </c>
      <c r="J641" s="51">
        <v>44187439.999999903</v>
      </c>
      <c r="K641" s="51">
        <v>43370910</v>
      </c>
      <c r="L641" s="51">
        <v>44202059.999999903</v>
      </c>
      <c r="M641" s="51">
        <v>46490059.999999903</v>
      </c>
      <c r="N641" s="51">
        <v>48164109.999999903</v>
      </c>
      <c r="O641" s="51">
        <v>48164109.999999903</v>
      </c>
      <c r="P641" s="51">
        <v>49072479.999999903</v>
      </c>
      <c r="Q641" s="51">
        <v>48604970</v>
      </c>
      <c r="R641" s="51">
        <v>52294679.999999903</v>
      </c>
      <c r="S641" s="51">
        <v>53946059.999999903</v>
      </c>
      <c r="T641" s="51">
        <v>58271289.999999903</v>
      </c>
      <c r="U641" s="51">
        <v>64012659.999999903</v>
      </c>
      <c r="V641" s="51">
        <v>64616030</v>
      </c>
      <c r="W641" s="51">
        <v>59515489.999999903</v>
      </c>
      <c r="X641" s="51">
        <v>62569899.999999903</v>
      </c>
      <c r="Y641" s="51">
        <v>74109839.999999896</v>
      </c>
      <c r="Z641" s="51">
        <v>75753410</v>
      </c>
      <c r="AA641" s="51">
        <v>76560970</v>
      </c>
      <c r="AB641" s="51">
        <v>76560970</v>
      </c>
      <c r="AC641" s="51">
        <v>76605216.355471998</v>
      </c>
      <c r="AD641" s="51">
        <v>76639147.155677199</v>
      </c>
      <c r="AE641" s="51">
        <v>76681248.828525797</v>
      </c>
      <c r="AF641" s="51">
        <v>76726920.539695501</v>
      </c>
      <c r="AG641" s="51">
        <v>76777614.094398201</v>
      </c>
      <c r="AH641" s="51">
        <v>76841797.814338699</v>
      </c>
      <c r="AI641" s="51">
        <v>76884915.273337707</v>
      </c>
      <c r="AJ641" s="51">
        <v>76925292.0140744</v>
      </c>
      <c r="AK641" s="51">
        <v>76952967.289997503</v>
      </c>
      <c r="AL641" s="51">
        <v>76982769.642821506</v>
      </c>
      <c r="AM641" s="51">
        <v>77006503.2951978</v>
      </c>
      <c r="AN641" s="51">
        <v>77029997.795817107</v>
      </c>
      <c r="AO641" s="51">
        <v>77029997.795817107</v>
      </c>
      <c r="AP641" s="51">
        <v>77059603.599970907</v>
      </c>
      <c r="AQ641" s="51">
        <v>77095804.021387905</v>
      </c>
      <c r="AR641" s="51">
        <v>77138349.9018379</v>
      </c>
      <c r="AS641" s="51">
        <v>77184175.687541202</v>
      </c>
      <c r="AT641" s="51">
        <v>77237487.381373405</v>
      </c>
      <c r="AU641" s="51">
        <v>77298822.722433597</v>
      </c>
      <c r="AV641" s="51">
        <v>77340403.066467702</v>
      </c>
      <c r="AW641" s="51">
        <v>77378566.737976193</v>
      </c>
      <c r="AX641" s="51">
        <v>77407218.011379704</v>
      </c>
      <c r="AY641" s="51">
        <v>77438499.211748406</v>
      </c>
      <c r="AZ641" s="51">
        <v>77463308.607322797</v>
      </c>
      <c r="BA641" s="51">
        <v>77487406.272056103</v>
      </c>
      <c r="BB641" s="51">
        <v>77487406.272056103</v>
      </c>
      <c r="BC641" s="51">
        <v>77518021.479064807</v>
      </c>
      <c r="BD641" s="51">
        <v>77556356.142509699</v>
      </c>
      <c r="BE641" s="51">
        <v>77597386.919602901</v>
      </c>
      <c r="BF641" s="51">
        <v>77642178.025897697</v>
      </c>
      <c r="BG641" s="51">
        <v>77689480.052900702</v>
      </c>
      <c r="BH641" s="51">
        <v>77740773.315457806</v>
      </c>
      <c r="BI641" s="51">
        <v>77783995.637066603</v>
      </c>
      <c r="BJ641" s="51">
        <v>77823624.626911506</v>
      </c>
      <c r="BK641" s="51">
        <v>77857925.861081302</v>
      </c>
      <c r="BL641" s="51">
        <v>77890403.494905606</v>
      </c>
      <c r="BM641" s="51">
        <v>77917375.290525302</v>
      </c>
      <c r="BN641" s="51">
        <v>77944070.348546505</v>
      </c>
      <c r="BO641" s="51">
        <v>77944070.348546505</v>
      </c>
      <c r="BP641" s="51">
        <v>77976864.981685802</v>
      </c>
      <c r="BQ641" s="51">
        <v>78017928.601600006</v>
      </c>
      <c r="BR641" s="51">
        <v>78061880.265288398</v>
      </c>
      <c r="BS641" s="51">
        <v>78109859.947360396</v>
      </c>
      <c r="BT641" s="51">
        <v>78160529.296807304</v>
      </c>
      <c r="BU641" s="51">
        <v>78215474.008682102</v>
      </c>
      <c r="BV641" s="51">
        <v>78261773.227896497</v>
      </c>
      <c r="BW641" s="51">
        <v>78304223.314328402</v>
      </c>
      <c r="BX641" s="51">
        <v>78340966.374419704</v>
      </c>
      <c r="BY641" s="51">
        <v>78375756.016253501</v>
      </c>
      <c r="BZ641" s="51">
        <v>78404647.871932</v>
      </c>
      <c r="CA641" s="51">
        <v>78433243.289637998</v>
      </c>
      <c r="CB641" s="51">
        <v>78433243.289637998</v>
      </c>
      <c r="CC641" s="51">
        <v>78468678.940130502</v>
      </c>
      <c r="CD641" s="51">
        <v>78513049.495429903</v>
      </c>
      <c r="CE641" s="51">
        <v>78560540.674440995</v>
      </c>
      <c r="CF641" s="51">
        <v>78612384.256206796</v>
      </c>
      <c r="CG641" s="51">
        <v>78667134.109637201</v>
      </c>
      <c r="CH641" s="51">
        <v>78726503.628976896</v>
      </c>
      <c r="CI641" s="51">
        <v>78776531.416852593</v>
      </c>
      <c r="CJ641" s="51">
        <v>78822400.0935895</v>
      </c>
      <c r="CK641" s="51">
        <v>78862102.145748004</v>
      </c>
      <c r="CL641" s="51">
        <v>78899693.466972604</v>
      </c>
      <c r="CM641" s="51">
        <v>78930912.041534707</v>
      </c>
      <c r="CN641" s="51">
        <v>78961810.305225402</v>
      </c>
      <c r="CO641" s="51">
        <v>78961810.305225402</v>
      </c>
    </row>
    <row r="642" spans="1:93" outlineLevel="1">
      <c r="A642" s="50" t="s">
        <v>1158</v>
      </c>
      <c r="AC642" s="51">
        <v>18525.003311488799</v>
      </c>
      <c r="AD642" s="51">
        <v>41552.553154403002</v>
      </c>
      <c r="AE642" s="51">
        <v>70125.364998688994</v>
      </c>
      <c r="AF642" s="51">
        <v>101121.026728171</v>
      </c>
      <c r="AG642" s="51">
        <v>135524.823590382</v>
      </c>
      <c r="AH642" s="51">
        <v>179083.88500636601</v>
      </c>
      <c r="AI642" s="51">
        <v>208346.072464189</v>
      </c>
      <c r="AJ642" s="51">
        <v>235748.23817161901</v>
      </c>
      <c r="AK642" s="51">
        <v>254530.400451327</v>
      </c>
      <c r="AL642" s="51">
        <v>274756.12931539898</v>
      </c>
      <c r="AM642" s="51">
        <v>290863.26088153099</v>
      </c>
      <c r="AN642" s="51">
        <v>306808.08920190303</v>
      </c>
      <c r="AO642" s="51">
        <v>306808.08920190303</v>
      </c>
      <c r="AP642" s="51">
        <v>326900.42792269698</v>
      </c>
      <c r="AQ642" s="51">
        <v>351468.28377851</v>
      </c>
      <c r="AR642" s="51">
        <v>380342.562508979</v>
      </c>
      <c r="AS642" s="51">
        <v>411442.78879279899</v>
      </c>
      <c r="AT642" s="51">
        <v>447623.41758751502</v>
      </c>
      <c r="AU642" s="51">
        <v>489249.392066575</v>
      </c>
      <c r="AV642" s="51">
        <v>517468.39777637698</v>
      </c>
      <c r="AW642" s="51">
        <v>543368.63716170494</v>
      </c>
      <c r="AX642" s="51">
        <v>562813.17199057504</v>
      </c>
      <c r="AY642" s="51">
        <v>584042.53870991105</v>
      </c>
      <c r="AZ642" s="51">
        <v>600879.73646851105</v>
      </c>
      <c r="BA642" s="51">
        <v>617233.90944368602</v>
      </c>
      <c r="BB642" s="51">
        <v>617233.90944368602</v>
      </c>
      <c r="BC642" s="51">
        <v>638011.29167692398</v>
      </c>
      <c r="BD642" s="51">
        <v>664027.576817589</v>
      </c>
      <c r="BE642" s="51">
        <v>691873.61224537203</v>
      </c>
      <c r="BF642" s="51">
        <v>722271.64077652094</v>
      </c>
      <c r="BG642" s="51">
        <v>754373.73615579796</v>
      </c>
      <c r="BH642" s="51">
        <v>789184.53204017598</v>
      </c>
      <c r="BI642" s="51">
        <v>818517.88578229595</v>
      </c>
      <c r="BJ642" s="51">
        <v>845412.58126129897</v>
      </c>
      <c r="BK642" s="51">
        <v>868691.53061532194</v>
      </c>
      <c r="BL642" s="51">
        <v>890732.87143679406</v>
      </c>
      <c r="BM642" s="51">
        <v>909037.60826087999</v>
      </c>
      <c r="BN642" s="51">
        <v>927154.533751079</v>
      </c>
      <c r="BO642" s="51">
        <v>927154.533751079</v>
      </c>
      <c r="BP642" s="51">
        <v>949411.01000950497</v>
      </c>
      <c r="BQ642" s="51">
        <v>977279.334616796</v>
      </c>
      <c r="BR642" s="51">
        <v>1007107.66522325</v>
      </c>
      <c r="BS642" s="51">
        <v>1039669.65944907</v>
      </c>
      <c r="BT642" s="51">
        <v>1074057.02912029</v>
      </c>
      <c r="BU642" s="51">
        <v>1111345.9254519099</v>
      </c>
      <c r="BV642" s="51">
        <v>1142767.45314066</v>
      </c>
      <c r="BW642" s="51">
        <v>1171576.72009675</v>
      </c>
      <c r="BX642" s="51">
        <v>1196512.84428231</v>
      </c>
      <c r="BY642" s="51">
        <v>1220123.2574320601</v>
      </c>
      <c r="BZ642" s="51">
        <v>1239731.06634507</v>
      </c>
      <c r="CA642" s="51">
        <v>1259137.6940261601</v>
      </c>
      <c r="CB642" s="51">
        <v>1259137.6940261601</v>
      </c>
      <c r="CC642" s="51">
        <v>1283186.5288015399</v>
      </c>
      <c r="CD642" s="51">
        <v>1313299.14528967</v>
      </c>
      <c r="CE642" s="51">
        <v>1345529.61097753</v>
      </c>
      <c r="CF642" s="51">
        <v>1380713.8876797799</v>
      </c>
      <c r="CG642" s="51">
        <v>1417870.5409604099</v>
      </c>
      <c r="CH642" s="51">
        <v>1458162.38664266</v>
      </c>
      <c r="CI642" s="51">
        <v>1492114.3527581701</v>
      </c>
      <c r="CJ642" s="51">
        <v>1523243.6875630999</v>
      </c>
      <c r="CK642" s="51">
        <v>1550187.9676689799</v>
      </c>
      <c r="CL642" s="51">
        <v>1575699.77457963</v>
      </c>
      <c r="CM642" s="51">
        <v>1596886.6395344001</v>
      </c>
      <c r="CN642" s="51">
        <v>1617856.1216242099</v>
      </c>
      <c r="CO642" s="51">
        <v>1617856.1216242099</v>
      </c>
    </row>
    <row r="643" spans="1:93" outlineLevel="1">
      <c r="A643" s="50" t="s">
        <v>1159</v>
      </c>
      <c r="AC643" s="51">
        <v>23924.758643549401</v>
      </c>
      <c r="AD643" s="51">
        <v>53664.487316221697</v>
      </c>
      <c r="AE643" s="51">
        <v>90565.837110752895</v>
      </c>
      <c r="AF643" s="51">
        <v>130596.260501558</v>
      </c>
      <c r="AG643" s="51">
        <v>175028.23832688</v>
      </c>
      <c r="AH643" s="51">
        <v>231284.100395777</v>
      </c>
      <c r="AI643" s="51">
        <v>269075.76825888298</v>
      </c>
      <c r="AJ643" s="51">
        <v>304465.24645963602</v>
      </c>
      <c r="AK643" s="51">
        <v>328722.12198026298</v>
      </c>
      <c r="AL643" s="51">
        <v>354843.34168135299</v>
      </c>
      <c r="AM643" s="51">
        <v>375645.45592014602</v>
      </c>
      <c r="AN643" s="51">
        <v>396237.95799765701</v>
      </c>
      <c r="AO643" s="51">
        <v>396237.95799765701</v>
      </c>
      <c r="AP643" s="51">
        <v>422186.90636741603</v>
      </c>
      <c r="AQ643" s="51">
        <v>453915.91671395098</v>
      </c>
      <c r="AR643" s="51">
        <v>491206.60638441402</v>
      </c>
      <c r="AS643" s="51">
        <v>531372.07329899794</v>
      </c>
      <c r="AT643" s="51">
        <v>578098.80240833096</v>
      </c>
      <c r="AU643" s="51">
        <v>631858.11224318703</v>
      </c>
      <c r="AV643" s="51">
        <v>668302.52682254906</v>
      </c>
      <c r="AW643" s="51">
        <v>701752.29013351304</v>
      </c>
      <c r="AX643" s="51">
        <v>726864.60967778496</v>
      </c>
      <c r="AY643" s="51">
        <v>754282.01232950401</v>
      </c>
      <c r="AZ643" s="51">
        <v>776026.995897652</v>
      </c>
      <c r="BA643" s="51">
        <v>797148.16034048202</v>
      </c>
      <c r="BB643" s="51">
        <v>797148.16034048202</v>
      </c>
      <c r="BC643" s="51">
        <v>823981.83193646499</v>
      </c>
      <c r="BD643" s="51">
        <v>857581.46656682203</v>
      </c>
      <c r="BE643" s="51">
        <v>893544.19572737499</v>
      </c>
      <c r="BF643" s="51">
        <v>932802.784976664</v>
      </c>
      <c r="BG643" s="51">
        <v>974262.15051562199</v>
      </c>
      <c r="BH643" s="51">
        <v>1019219.7613575601</v>
      </c>
      <c r="BI643" s="51">
        <v>1057103.33938914</v>
      </c>
      <c r="BJ643" s="51">
        <v>1091837.4275459801</v>
      </c>
      <c r="BK643" s="51">
        <v>1121901.8348448901</v>
      </c>
      <c r="BL643" s="51">
        <v>1150367.88963944</v>
      </c>
      <c r="BM643" s="51">
        <v>1174008.1774810201</v>
      </c>
      <c r="BN643" s="51">
        <v>1197405.9098553699</v>
      </c>
      <c r="BO643" s="51">
        <v>1197405.9098553699</v>
      </c>
      <c r="BP643" s="51">
        <v>1226149.8087786499</v>
      </c>
      <c r="BQ643" s="51">
        <v>1262141.32407387</v>
      </c>
      <c r="BR643" s="51">
        <v>1300664.1571605899</v>
      </c>
      <c r="BS643" s="51">
        <v>1342717.4750308499</v>
      </c>
      <c r="BT643" s="51">
        <v>1387128.23739008</v>
      </c>
      <c r="BU643" s="51">
        <v>1435286.2770847301</v>
      </c>
      <c r="BV643" s="51">
        <v>1475866.6998530601</v>
      </c>
      <c r="BW643" s="51">
        <v>1513073.42781054</v>
      </c>
      <c r="BX643" s="51">
        <v>1545278.0510763901</v>
      </c>
      <c r="BY643" s="51">
        <v>1575770.53880145</v>
      </c>
      <c r="BZ643" s="51">
        <v>1601093.72432994</v>
      </c>
      <c r="CA643" s="51">
        <v>1626157.0873722199</v>
      </c>
      <c r="CB643" s="51">
        <v>1626157.0873722199</v>
      </c>
      <c r="CC643" s="51">
        <v>1657215.7899259999</v>
      </c>
      <c r="CD643" s="51">
        <v>1696105.7738839299</v>
      </c>
      <c r="CE643" s="51">
        <v>1737730.92771443</v>
      </c>
      <c r="CF643" s="51">
        <v>1783170.8833244401</v>
      </c>
      <c r="CG643" s="51">
        <v>1831158.13313992</v>
      </c>
      <c r="CH643" s="51">
        <v>1883194.4360243101</v>
      </c>
      <c r="CI643" s="51">
        <v>1927042.8813459801</v>
      </c>
      <c r="CJ643" s="51">
        <v>1967245.9414706901</v>
      </c>
      <c r="CK643" s="51">
        <v>2002044.06741528</v>
      </c>
      <c r="CL643" s="51">
        <v>2034992.1761219499</v>
      </c>
      <c r="CM643" s="51">
        <v>2062354.68839432</v>
      </c>
      <c r="CN643" s="51">
        <v>2089436.4540190401</v>
      </c>
      <c r="CO643" s="51">
        <v>2089436.4540190401</v>
      </c>
    </row>
    <row r="644" spans="1:93" outlineLevel="1">
      <c r="A644" s="50" t="s">
        <v>1160</v>
      </c>
      <c r="AC644" s="51">
        <v>8764.1293738928998</v>
      </c>
      <c r="AD644" s="51">
        <v>19658.401433855699</v>
      </c>
      <c r="AE644" s="51">
        <v>33176.122071666301</v>
      </c>
      <c r="AF644" s="51">
        <v>47840.086490940201</v>
      </c>
      <c r="AG644" s="51">
        <v>64116.4304992865</v>
      </c>
      <c r="AH644" s="51">
        <v>84724.105609297403</v>
      </c>
      <c r="AI644" s="51">
        <v>98567.968000642693</v>
      </c>
      <c r="AJ644" s="51">
        <v>111531.85909133</v>
      </c>
      <c r="AK644" s="51">
        <v>120417.64968326601</v>
      </c>
      <c r="AL644" s="51">
        <v>129986.38775394</v>
      </c>
      <c r="AM644" s="51">
        <v>137606.62849097399</v>
      </c>
      <c r="AN644" s="51">
        <v>145150.083997813</v>
      </c>
      <c r="AO644" s="51">
        <v>145150.083997813</v>
      </c>
      <c r="AP644" s="51">
        <v>154655.71554951699</v>
      </c>
      <c r="AQ644" s="51">
        <v>166278.702252357</v>
      </c>
      <c r="AR644" s="51">
        <v>179939.04606534401</v>
      </c>
      <c r="AS644" s="51">
        <v>194652.47969478401</v>
      </c>
      <c r="AT644" s="51">
        <v>211769.43812410001</v>
      </c>
      <c r="AU644" s="51">
        <v>231462.57498969999</v>
      </c>
      <c r="AV644" s="51">
        <v>244812.910894361</v>
      </c>
      <c r="AW644" s="51">
        <v>257066.244670935</v>
      </c>
      <c r="AX644" s="51">
        <v>266265.401939084</v>
      </c>
      <c r="AY644" s="51">
        <v>276308.95838685503</v>
      </c>
      <c r="AZ644" s="51">
        <v>284274.59148116503</v>
      </c>
      <c r="BA644" s="51">
        <v>292011.70684613602</v>
      </c>
      <c r="BB644" s="51">
        <v>292011.70684613602</v>
      </c>
      <c r="BC644" s="51">
        <v>301841.43064596801</v>
      </c>
      <c r="BD644" s="51">
        <v>314149.665358103</v>
      </c>
      <c r="BE644" s="51">
        <v>327323.55002282199</v>
      </c>
      <c r="BF644" s="51">
        <v>341704.77577909798</v>
      </c>
      <c r="BG644" s="51">
        <v>356892.190990114</v>
      </c>
      <c r="BH644" s="51">
        <v>373361.08514408499</v>
      </c>
      <c r="BI644" s="51">
        <v>387238.61611363001</v>
      </c>
      <c r="BJ644" s="51">
        <v>399962.42440052301</v>
      </c>
      <c r="BK644" s="51">
        <v>410975.63289481902</v>
      </c>
      <c r="BL644" s="51">
        <v>421403.332112214</v>
      </c>
      <c r="BM644" s="51">
        <v>430063.254001775</v>
      </c>
      <c r="BN644" s="51">
        <v>438634.32285307202</v>
      </c>
      <c r="BO644" s="51">
        <v>438634.32285307202</v>
      </c>
      <c r="BP644" s="51">
        <v>449163.80206859601</v>
      </c>
      <c r="BQ644" s="51">
        <v>462348.23168435</v>
      </c>
      <c r="BR644" s="51">
        <v>476459.934880652</v>
      </c>
      <c r="BS644" s="51">
        <v>491864.92700230499</v>
      </c>
      <c r="BT644" s="51">
        <v>508133.49935065903</v>
      </c>
      <c r="BU644" s="51">
        <v>525774.776178787</v>
      </c>
      <c r="BV644" s="51">
        <v>540640.21664101898</v>
      </c>
      <c r="BW644" s="51">
        <v>554269.80355793901</v>
      </c>
      <c r="BX644" s="51">
        <v>566067.017019714</v>
      </c>
      <c r="BY644" s="51">
        <v>577237.04014662595</v>
      </c>
      <c r="BZ644" s="51">
        <v>586513.44194600696</v>
      </c>
      <c r="CA644" s="51">
        <v>595694.665444226</v>
      </c>
      <c r="CB644" s="51">
        <v>595694.665444226</v>
      </c>
      <c r="CC644" s="51">
        <v>607072.10466616903</v>
      </c>
      <c r="CD644" s="51">
        <v>621318.30275050399</v>
      </c>
      <c r="CE644" s="51">
        <v>636566.44961016194</v>
      </c>
      <c r="CF644" s="51">
        <v>653212.03653721802</v>
      </c>
      <c r="CG644" s="51">
        <v>670790.74953266198</v>
      </c>
      <c r="CH644" s="51">
        <v>689852.71364325099</v>
      </c>
      <c r="CI644" s="51">
        <v>705915.29773735395</v>
      </c>
      <c r="CJ644" s="51">
        <v>720642.50253005</v>
      </c>
      <c r="CK644" s="51">
        <v>733389.76917090605</v>
      </c>
      <c r="CL644" s="51">
        <v>745459.33658567199</v>
      </c>
      <c r="CM644" s="51">
        <v>755482.785562634</v>
      </c>
      <c r="CN644" s="51">
        <v>765403.39128930995</v>
      </c>
      <c r="CO644" s="51">
        <v>765403.39128930995</v>
      </c>
    </row>
    <row r="645" spans="1:93" outlineLevel="1">
      <c r="A645" s="50" t="s">
        <v>1161</v>
      </c>
      <c r="AC645" s="51">
        <v>26455.6231009519</v>
      </c>
      <c r="AD645" s="51">
        <v>59341.348913735303</v>
      </c>
      <c r="AE645" s="51">
        <v>100146.283108701</v>
      </c>
      <c r="AF645" s="51">
        <v>144411.29783996599</v>
      </c>
      <c r="AG645" s="51">
        <v>193543.48247303901</v>
      </c>
      <c r="AH645" s="51">
        <v>255750.33296994699</v>
      </c>
      <c r="AI645" s="51">
        <v>297539.76692990999</v>
      </c>
      <c r="AJ645" s="51">
        <v>336672.89721421199</v>
      </c>
      <c r="AK645" s="51">
        <v>363495.76995209098</v>
      </c>
      <c r="AL645" s="51">
        <v>392380.20526218298</v>
      </c>
      <c r="AM645" s="51">
        <v>415382.85712604399</v>
      </c>
      <c r="AN645" s="51">
        <v>438153.72314751102</v>
      </c>
      <c r="AO645" s="51">
        <v>438153.72314751102</v>
      </c>
      <c r="AP645" s="51">
        <v>466847.66351967398</v>
      </c>
      <c r="AQ645" s="51">
        <v>501933.10582654801</v>
      </c>
      <c r="AR645" s="51">
        <v>543168.56595363806</v>
      </c>
      <c r="AS645" s="51">
        <v>587582.90969676594</v>
      </c>
      <c r="AT645" s="51">
        <v>639252.59433076705</v>
      </c>
      <c r="AU645" s="51">
        <v>698698.79649931903</v>
      </c>
      <c r="AV645" s="51">
        <v>738998.45889555302</v>
      </c>
      <c r="AW645" s="51">
        <v>775986.68285866105</v>
      </c>
      <c r="AX645" s="51">
        <v>803755.49218928604</v>
      </c>
      <c r="AY645" s="51">
        <v>834073.22628924798</v>
      </c>
      <c r="AZ645" s="51">
        <v>858118.488278565</v>
      </c>
      <c r="BA645" s="51">
        <v>881473.94085711695</v>
      </c>
      <c r="BB645" s="51">
        <v>881473.94085711695</v>
      </c>
      <c r="BC645" s="51">
        <v>911146.19430530199</v>
      </c>
      <c r="BD645" s="51">
        <v>948300.143624246</v>
      </c>
      <c r="BE645" s="51">
        <v>988067.16583450895</v>
      </c>
      <c r="BF645" s="51">
        <v>1031478.69847015</v>
      </c>
      <c r="BG645" s="51">
        <v>1077323.8150309799</v>
      </c>
      <c r="BH645" s="51">
        <v>1127037.23641483</v>
      </c>
      <c r="BI645" s="51">
        <v>1168928.30319845</v>
      </c>
      <c r="BJ645" s="51">
        <v>1207336.7134450499</v>
      </c>
      <c r="BK645" s="51">
        <v>1240581.46379359</v>
      </c>
      <c r="BL645" s="51">
        <v>1272058.78099605</v>
      </c>
      <c r="BM645" s="51">
        <v>1298199.84074311</v>
      </c>
      <c r="BN645" s="51">
        <v>1324072.68645643</v>
      </c>
      <c r="BO645" s="51">
        <v>1324072.68645643</v>
      </c>
      <c r="BP645" s="51">
        <v>1355857.2393413901</v>
      </c>
      <c r="BQ645" s="51">
        <v>1395656.09280817</v>
      </c>
      <c r="BR645" s="51">
        <v>1438254.0378118099</v>
      </c>
      <c r="BS645" s="51">
        <v>1484755.93755071</v>
      </c>
      <c r="BT645" s="51">
        <v>1533864.6624539201</v>
      </c>
      <c r="BU645" s="51">
        <v>1587117.0678981801</v>
      </c>
      <c r="BV645" s="51">
        <v>1631990.2633201899</v>
      </c>
      <c r="BW645" s="51">
        <v>1673132.87990112</v>
      </c>
      <c r="BX645" s="51">
        <v>1708744.24751921</v>
      </c>
      <c r="BY645" s="51">
        <v>1742462.36249304</v>
      </c>
      <c r="BZ645" s="51">
        <v>1770464.3441238101</v>
      </c>
      <c r="CA645" s="51">
        <v>1798179.01812189</v>
      </c>
      <c r="CB645" s="51">
        <v>1798179.01812189</v>
      </c>
      <c r="CC645" s="51">
        <v>1832523.24457824</v>
      </c>
      <c r="CD645" s="51">
        <v>1875527.1792603801</v>
      </c>
      <c r="CE645" s="51">
        <v>1921555.62191536</v>
      </c>
      <c r="CF645" s="51">
        <v>1971802.4125832501</v>
      </c>
      <c r="CG645" s="51">
        <v>2024865.9612561599</v>
      </c>
      <c r="CH645" s="51">
        <v>2082406.8893460501</v>
      </c>
      <c r="CI645" s="51">
        <v>2130893.81288312</v>
      </c>
      <c r="CJ645" s="51">
        <v>2175349.7266087499</v>
      </c>
      <c r="CK645" s="51">
        <v>2213828.9488373101</v>
      </c>
      <c r="CL645" s="51">
        <v>2250262.4510021401</v>
      </c>
      <c r="CM645" s="51">
        <v>2280519.4881809899</v>
      </c>
      <c r="CN645" s="51">
        <v>2310466.0801174198</v>
      </c>
      <c r="CO645" s="51">
        <v>2310466.0801174198</v>
      </c>
    </row>
    <row r="646" spans="1:93" outlineLevel="1">
      <c r="A646" s="50" t="s">
        <v>1162</v>
      </c>
      <c r="AC646" s="51">
        <v>19981.117108898299</v>
      </c>
      <c r="AD646" s="51">
        <v>44818.692703657602</v>
      </c>
      <c r="AE646" s="51">
        <v>75637.402422166997</v>
      </c>
      <c r="AF646" s="51">
        <v>109069.40437492701</v>
      </c>
      <c r="AG646" s="51">
        <v>146177.42981146</v>
      </c>
      <c r="AH646" s="51">
        <v>193160.34758328699</v>
      </c>
      <c r="AI646" s="51">
        <v>224722.61964478201</v>
      </c>
      <c r="AJ646" s="51">
        <v>254278.66737288301</v>
      </c>
      <c r="AK646" s="51">
        <v>274537.15681868099</v>
      </c>
      <c r="AL646" s="51">
        <v>296352.68096464599</v>
      </c>
      <c r="AM646" s="51">
        <v>313725.87527396798</v>
      </c>
      <c r="AN646" s="51">
        <v>330924.00887716399</v>
      </c>
      <c r="AO646" s="51">
        <v>330924.00887716399</v>
      </c>
      <c r="AP646" s="51">
        <v>352595.65806509397</v>
      </c>
      <c r="AQ646" s="51">
        <v>379094.61176110199</v>
      </c>
      <c r="AR646" s="51">
        <v>410238.484452918</v>
      </c>
      <c r="AS646" s="51">
        <v>443783.27000795503</v>
      </c>
      <c r="AT646" s="51">
        <v>482807.79102234298</v>
      </c>
      <c r="AU646" s="51">
        <v>527705.67615914601</v>
      </c>
      <c r="AV646" s="51">
        <v>558142.76965399703</v>
      </c>
      <c r="AW646" s="51">
        <v>586078.83571590099</v>
      </c>
      <c r="AX646" s="51">
        <v>607051.76192870003</v>
      </c>
      <c r="AY646" s="51">
        <v>629949.81249497097</v>
      </c>
      <c r="AZ646" s="51">
        <v>648110.45811232505</v>
      </c>
      <c r="BA646" s="51">
        <v>665750.11193271005</v>
      </c>
      <c r="BB646" s="51">
        <v>665750.11193271005</v>
      </c>
      <c r="BC646" s="51">
        <v>688160.65084803698</v>
      </c>
      <c r="BD646" s="51">
        <v>716221.88416569703</v>
      </c>
      <c r="BE646" s="51">
        <v>746256.69093714899</v>
      </c>
      <c r="BF646" s="51">
        <v>779044.08415633498</v>
      </c>
      <c r="BG646" s="51">
        <v>813669.48834271706</v>
      </c>
      <c r="BH646" s="51">
        <v>851216.50399093295</v>
      </c>
      <c r="BI646" s="51">
        <v>882855.536193131</v>
      </c>
      <c r="BJ646" s="51">
        <v>911864.22520323505</v>
      </c>
      <c r="BK646" s="51">
        <v>936972.96096936497</v>
      </c>
      <c r="BL646" s="51">
        <v>960746.80892964196</v>
      </c>
      <c r="BM646" s="51">
        <v>980490.34602811094</v>
      </c>
      <c r="BN646" s="51">
        <v>1000031.30932976</v>
      </c>
      <c r="BO646" s="51">
        <v>1000031.30932976</v>
      </c>
      <c r="BP646" s="51">
        <v>1024037.20293601</v>
      </c>
      <c r="BQ646" s="51">
        <v>1054096.05087488</v>
      </c>
      <c r="BR646" s="51">
        <v>1086268.96641984</v>
      </c>
      <c r="BS646" s="51">
        <v>1121390.41870708</v>
      </c>
      <c r="BT646" s="51">
        <v>1158480.72573237</v>
      </c>
      <c r="BU646" s="51">
        <v>1198700.62701582</v>
      </c>
      <c r="BV646" s="51">
        <v>1232591.96910805</v>
      </c>
      <c r="BW646" s="51">
        <v>1263665.71992968</v>
      </c>
      <c r="BX646" s="51">
        <v>1290561.88881105</v>
      </c>
      <c r="BY646" s="51">
        <v>1316028.14229571</v>
      </c>
      <c r="BZ646" s="51">
        <v>1337177.17636346</v>
      </c>
      <c r="CA646" s="51">
        <v>1358109.21582735</v>
      </c>
      <c r="CB646" s="51">
        <v>1358109.21582735</v>
      </c>
      <c r="CC646" s="51">
        <v>1384048.35202611</v>
      </c>
      <c r="CD646" s="51">
        <v>1416527.8990678999</v>
      </c>
      <c r="CE646" s="51">
        <v>1451291.76380546</v>
      </c>
      <c r="CF646" s="51">
        <v>1489241.61684239</v>
      </c>
      <c r="CG646" s="51">
        <v>1529318.88042455</v>
      </c>
      <c r="CH646" s="51">
        <v>1572777.7707455801</v>
      </c>
      <c r="CI646" s="51">
        <v>1609398.45035488</v>
      </c>
      <c r="CJ646" s="51">
        <v>1642974.6324370599</v>
      </c>
      <c r="CK646" s="51">
        <v>1672036.8035556199</v>
      </c>
      <c r="CL646" s="51">
        <v>1699553.90533262</v>
      </c>
      <c r="CM646" s="51">
        <v>1722406.1133842601</v>
      </c>
      <c r="CN646" s="51">
        <v>1745023.8517082101</v>
      </c>
      <c r="CO646" s="51">
        <v>1745023.8517082101</v>
      </c>
    </row>
    <row r="647" spans="1:93" outlineLevel="1">
      <c r="A647" s="50" t="s">
        <v>1163</v>
      </c>
      <c r="H647" s="51">
        <v>300</v>
      </c>
      <c r="I647" s="51">
        <v>350</v>
      </c>
      <c r="J647" s="51">
        <v>180120</v>
      </c>
      <c r="K647" s="51">
        <v>304600</v>
      </c>
      <c r="L647" s="51">
        <v>885220</v>
      </c>
      <c r="M647" s="51">
        <v>1182510</v>
      </c>
      <c r="N647" s="51">
        <v>1525360</v>
      </c>
      <c r="O647" s="51">
        <v>1525360</v>
      </c>
      <c r="P647" s="51">
        <v>1947500</v>
      </c>
      <c r="Q647" s="51">
        <v>1994280</v>
      </c>
      <c r="R647" s="51">
        <v>2048199.99999999</v>
      </c>
      <c r="S647" s="51">
        <v>2254029.9999999902</v>
      </c>
      <c r="T647" s="51">
        <v>2475860</v>
      </c>
      <c r="U647" s="51">
        <v>98539.999999999898</v>
      </c>
      <c r="V647" s="51">
        <v>98540</v>
      </c>
      <c r="W647" s="51">
        <v>98540</v>
      </c>
      <c r="X647" s="51">
        <v>98540</v>
      </c>
      <c r="Y647" s="51">
        <v>98540</v>
      </c>
      <c r="AC647" s="51">
        <v>12319.184984433599</v>
      </c>
      <c r="AD647" s="51">
        <v>27632.577456390401</v>
      </c>
      <c r="AE647" s="51">
        <v>46633.5864557721</v>
      </c>
      <c r="AF647" s="51">
        <v>67245.798186045402</v>
      </c>
      <c r="AG647" s="51">
        <v>90124.430410073197</v>
      </c>
      <c r="AH647" s="51">
        <v>119091.34211901799</v>
      </c>
      <c r="AI647" s="51">
        <v>138550.78805166899</v>
      </c>
      <c r="AJ647" s="51">
        <v>156773.313718619</v>
      </c>
      <c r="AK647" s="51">
        <v>169263.51021903599</v>
      </c>
      <c r="AL647" s="51">
        <v>182713.68300075899</v>
      </c>
      <c r="AM647" s="51">
        <v>193424.975732822</v>
      </c>
      <c r="AN647" s="51">
        <v>204028.33630020599</v>
      </c>
      <c r="AO647" s="51">
        <v>204028.33630020599</v>
      </c>
      <c r="AP647" s="51">
        <v>217389.80422058399</v>
      </c>
      <c r="AQ647" s="51">
        <v>233727.50499556601</v>
      </c>
      <c r="AR647" s="51">
        <v>252928.99041458001</v>
      </c>
      <c r="AS647" s="51">
        <v>273610.73789964098</v>
      </c>
      <c r="AT647" s="51">
        <v>297670.968900993</v>
      </c>
      <c r="AU647" s="51">
        <v>325352.37176729197</v>
      </c>
      <c r="AV647" s="51">
        <v>344118.09858366702</v>
      </c>
      <c r="AW647" s="51">
        <v>361341.83856168302</v>
      </c>
      <c r="AX647" s="51">
        <v>374272.51487333298</v>
      </c>
      <c r="AY647" s="51">
        <v>388390.10995930497</v>
      </c>
      <c r="AZ647" s="51">
        <v>399586.89898654597</v>
      </c>
      <c r="BA647" s="51">
        <v>410462.47502618103</v>
      </c>
      <c r="BB647" s="51">
        <v>410462.47502618103</v>
      </c>
      <c r="BC647" s="51">
        <v>424279.49901909003</v>
      </c>
      <c r="BD647" s="51">
        <v>441580.40978636901</v>
      </c>
      <c r="BE647" s="51">
        <v>460098.11020185001</v>
      </c>
      <c r="BF647" s="51">
        <v>480312.89399112301</v>
      </c>
      <c r="BG647" s="51">
        <v>501660.88754964399</v>
      </c>
      <c r="BH647" s="51">
        <v>524810.17539290502</v>
      </c>
      <c r="BI647" s="51">
        <v>544316.94712659204</v>
      </c>
      <c r="BJ647" s="51">
        <v>562202.00350876094</v>
      </c>
      <c r="BK647" s="51">
        <v>577682.577439758</v>
      </c>
      <c r="BL647" s="51">
        <v>592340.13783631998</v>
      </c>
      <c r="BM647" s="51">
        <v>604512.84491958702</v>
      </c>
      <c r="BN647" s="51">
        <v>616560.65688000596</v>
      </c>
      <c r="BO647" s="51">
        <v>616560.65688000596</v>
      </c>
      <c r="BP647" s="51">
        <v>631361.28301318199</v>
      </c>
      <c r="BQ647" s="51">
        <v>649893.80580255995</v>
      </c>
      <c r="BR647" s="51">
        <v>669729.73869493802</v>
      </c>
      <c r="BS647" s="51">
        <v>691383.56642090797</v>
      </c>
      <c r="BT647" s="51">
        <v>714251.27451168897</v>
      </c>
      <c r="BU647" s="51">
        <v>739048.50688193401</v>
      </c>
      <c r="BV647" s="51">
        <v>759943.92080346297</v>
      </c>
      <c r="BW647" s="51">
        <v>779102.17318973201</v>
      </c>
      <c r="BX647" s="51">
        <v>795684.77355268202</v>
      </c>
      <c r="BY647" s="51">
        <v>811385.77194172097</v>
      </c>
      <c r="BZ647" s="51">
        <v>824425.02602860495</v>
      </c>
      <c r="CA647" s="51">
        <v>837330.49396874197</v>
      </c>
      <c r="CB647" s="51">
        <v>837330.49396874197</v>
      </c>
      <c r="CC647" s="51">
        <v>853323.044106327</v>
      </c>
      <c r="CD647" s="51">
        <v>873348.02799675195</v>
      </c>
      <c r="CE647" s="51">
        <v>894781.38821088802</v>
      </c>
      <c r="CF647" s="51">
        <v>918179.04196297796</v>
      </c>
      <c r="CG647" s="51">
        <v>942888.33229182998</v>
      </c>
      <c r="CH647" s="51">
        <v>969682.53534689895</v>
      </c>
      <c r="CI647" s="51">
        <v>992260.69871503999</v>
      </c>
      <c r="CJ647" s="51">
        <v>1012961.80345743</v>
      </c>
      <c r="CK647" s="51">
        <v>1030879.83377113</v>
      </c>
      <c r="CL647" s="51">
        <v>1047845.26494191</v>
      </c>
      <c r="CM647" s="51">
        <v>1061934.59622187</v>
      </c>
      <c r="CN647" s="51">
        <v>1075879.3672185901</v>
      </c>
      <c r="CO647" s="51">
        <v>1075879.3672185901</v>
      </c>
    </row>
    <row r="648" spans="1:93" outlineLevel="1">
      <c r="A648" s="50" t="s">
        <v>1164</v>
      </c>
      <c r="AC648" s="51">
        <v>7189.5618747098997</v>
      </c>
      <c r="AD648" s="51">
        <v>16126.5640244436</v>
      </c>
      <c r="AE648" s="51">
        <v>27215.684778421401</v>
      </c>
      <c r="AF648" s="51">
        <v>39245.1146308569</v>
      </c>
      <c r="AG648" s="51">
        <v>52597.243216572999</v>
      </c>
      <c r="AH648" s="51">
        <v>69502.533973540907</v>
      </c>
      <c r="AI648" s="51">
        <v>80859.201704169798</v>
      </c>
      <c r="AJ648" s="51">
        <v>91493.994181234695</v>
      </c>
      <c r="AK648" s="51">
        <v>98783.359563806807</v>
      </c>
      <c r="AL648" s="51">
        <v>106632.97376814899</v>
      </c>
      <c r="AM648" s="51">
        <v>112884.158562647</v>
      </c>
      <c r="AN648" s="51">
        <v>119072.35339659</v>
      </c>
      <c r="AO648" s="51">
        <v>119072.35339659</v>
      </c>
      <c r="AP648" s="51">
        <v>126870.19882807801</v>
      </c>
      <c r="AQ648" s="51">
        <v>136404.99441404</v>
      </c>
      <c r="AR648" s="51">
        <v>147611.11459819</v>
      </c>
      <c r="AS648" s="51">
        <v>159681.12599982499</v>
      </c>
      <c r="AT648" s="51">
        <v>173722.843834456</v>
      </c>
      <c r="AU648" s="51">
        <v>189877.902707061</v>
      </c>
      <c r="AV648" s="51">
        <v>200829.71114574501</v>
      </c>
      <c r="AW648" s="51">
        <v>210881.605361339</v>
      </c>
      <c r="AX648" s="51">
        <v>218428.03781948599</v>
      </c>
      <c r="AY648" s="51">
        <v>226667.16431372601</v>
      </c>
      <c r="AZ648" s="51">
        <v>233201.68811632699</v>
      </c>
      <c r="BA648" s="51">
        <v>239548.749789553</v>
      </c>
      <c r="BB648" s="51">
        <v>239548.749789553</v>
      </c>
      <c r="BC648" s="51">
        <v>247612.46090736499</v>
      </c>
      <c r="BD648" s="51">
        <v>257709.39253128</v>
      </c>
      <c r="BE648" s="51">
        <v>268516.45104064402</v>
      </c>
      <c r="BF648" s="51">
        <v>280313.93918783101</v>
      </c>
      <c r="BG648" s="51">
        <v>292772.77642290998</v>
      </c>
      <c r="BH648" s="51">
        <v>306282.86150685902</v>
      </c>
      <c r="BI648" s="51">
        <v>317667.1489035</v>
      </c>
      <c r="BJ648" s="51">
        <v>328104.99196330999</v>
      </c>
      <c r="BK648" s="51">
        <v>337139.562373086</v>
      </c>
      <c r="BL648" s="51">
        <v>345693.81637093902</v>
      </c>
      <c r="BM648" s="51">
        <v>352797.89272570098</v>
      </c>
      <c r="BN648" s="51">
        <v>359829.079419769</v>
      </c>
      <c r="BO648" s="51">
        <v>359829.079419769</v>
      </c>
      <c r="BP648" s="51">
        <v>368466.82757464901</v>
      </c>
      <c r="BQ648" s="51">
        <v>379282.53652431298</v>
      </c>
      <c r="BR648" s="51">
        <v>390858.92465815</v>
      </c>
      <c r="BS648" s="51">
        <v>403496.24883640499</v>
      </c>
      <c r="BT648" s="51">
        <v>416842.00202212401</v>
      </c>
      <c r="BU648" s="51">
        <v>431313.83897178498</v>
      </c>
      <c r="BV648" s="51">
        <v>443508.54758898099</v>
      </c>
      <c r="BW648" s="51">
        <v>454689.43667510501</v>
      </c>
      <c r="BX648" s="51">
        <v>464367.15736065799</v>
      </c>
      <c r="BY648" s="51">
        <v>473530.36901429901</v>
      </c>
      <c r="BZ648" s="51">
        <v>481140.168215802</v>
      </c>
      <c r="CA648" s="51">
        <v>488671.88889334298</v>
      </c>
      <c r="CB648" s="51">
        <v>488671.88889334298</v>
      </c>
      <c r="CC648" s="51">
        <v>498005.25217133999</v>
      </c>
      <c r="CD648" s="51">
        <v>509691.97177999897</v>
      </c>
      <c r="CE648" s="51">
        <v>522200.62958789698</v>
      </c>
      <c r="CF648" s="51">
        <v>535855.66274035396</v>
      </c>
      <c r="CG648" s="51">
        <v>550276.176104179</v>
      </c>
      <c r="CH648" s="51">
        <v>565913.45900815097</v>
      </c>
      <c r="CI648" s="51">
        <v>579090.23188376601</v>
      </c>
      <c r="CJ648" s="51">
        <v>591171.54031515704</v>
      </c>
      <c r="CK648" s="51">
        <v>601628.62719030795</v>
      </c>
      <c r="CL648" s="51">
        <v>611529.77059286099</v>
      </c>
      <c r="CM648" s="51">
        <v>619752.40213371103</v>
      </c>
      <c r="CN648" s="51">
        <v>627890.66728974704</v>
      </c>
      <c r="CO648" s="51">
        <v>627890.66728974704</v>
      </c>
    </row>
    <row r="649" spans="1:93" outlineLevel="1">
      <c r="A649" s="50" t="s">
        <v>1165</v>
      </c>
      <c r="AC649" s="51">
        <v>15937.60123568</v>
      </c>
      <c r="AD649" s="51">
        <v>61347.388680447999</v>
      </c>
      <c r="AE649" s="51">
        <v>85308.147693471998</v>
      </c>
      <c r="AF649" s="51">
        <v>121580.744747103</v>
      </c>
      <c r="AG649" s="51">
        <v>194911.85769612799</v>
      </c>
      <c r="AH649" s="51">
        <v>259586.99520022399</v>
      </c>
      <c r="AI649" s="51">
        <v>299627.92210310401</v>
      </c>
      <c r="AJ649" s="51">
        <v>315299.31456339202</v>
      </c>
      <c r="AK649" s="51">
        <v>326830.23946380801</v>
      </c>
      <c r="AL649" s="51">
        <v>354978.03333910397</v>
      </c>
      <c r="AM649" s="51">
        <v>370880.81302598398</v>
      </c>
      <c r="AP649" s="51">
        <v>22433.475886672</v>
      </c>
      <c r="AQ649" s="51">
        <v>67344.436406223904</v>
      </c>
      <c r="AR649" s="51">
        <v>94043.353820751901</v>
      </c>
      <c r="AS649" s="51">
        <v>129625.47969678399</v>
      </c>
      <c r="AT649" s="51">
        <v>196609.77141903999</v>
      </c>
      <c r="AU649" s="51">
        <v>258535.91942891199</v>
      </c>
      <c r="AV649" s="51">
        <v>307207.297494528</v>
      </c>
      <c r="AW649" s="51">
        <v>338433.86861382402</v>
      </c>
      <c r="AX649" s="51">
        <v>351754.78967487998</v>
      </c>
      <c r="AY649" s="51">
        <v>387337.67131532799</v>
      </c>
      <c r="AZ649" s="51">
        <v>400851.02546118398</v>
      </c>
      <c r="BC649" s="51">
        <v>27842.801034235399</v>
      </c>
      <c r="BD649" s="51">
        <v>77431.066717269205</v>
      </c>
      <c r="BE649" s="51">
        <v>107690.030440487</v>
      </c>
      <c r="BF649" s="51">
        <v>150029.80788859</v>
      </c>
      <c r="BG649" s="51">
        <v>199618.07351563001</v>
      </c>
      <c r="BH649" s="51">
        <v>256454.827340271</v>
      </c>
      <c r="BI649" s="51">
        <v>289129.95382713102</v>
      </c>
      <c r="BJ649" s="51">
        <v>312140.42935274699</v>
      </c>
      <c r="BK649" s="51">
        <v>327902.41668076301</v>
      </c>
      <c r="BL649" s="51">
        <v>365409.86860158201</v>
      </c>
      <c r="BM649" s="51">
        <v>390836.50687217602</v>
      </c>
      <c r="BP649" s="51">
        <v>28538.871047250799</v>
      </c>
      <c r="BQ649" s="51">
        <v>79366.843349491493</v>
      </c>
      <c r="BR649" s="51">
        <v>110382.28115183501</v>
      </c>
      <c r="BS649" s="51">
        <v>153780.55301661399</v>
      </c>
      <c r="BT649" s="51">
        <v>204608.52526146101</v>
      </c>
      <c r="BU649" s="51">
        <v>262866.19790550601</v>
      </c>
      <c r="BV649" s="51">
        <v>296358.20253946801</v>
      </c>
      <c r="BW649" s="51">
        <v>319943.939942614</v>
      </c>
      <c r="BX649" s="51">
        <v>336099.97694656003</v>
      </c>
      <c r="BY649" s="51">
        <v>374545.11514810298</v>
      </c>
      <c r="BZ649" s="51">
        <v>400607.41936373501</v>
      </c>
      <c r="CC649" s="51">
        <v>29395.037220568898</v>
      </c>
      <c r="CD649" s="51">
        <v>81747.848766502095</v>
      </c>
      <c r="CE649" s="51">
        <v>113693.749748452</v>
      </c>
      <c r="CF649" s="51">
        <v>158393.96983289201</v>
      </c>
      <c r="CG649" s="51">
        <v>210746.78131970999</v>
      </c>
      <c r="CH649" s="51">
        <v>270752.18422861001</v>
      </c>
      <c r="CI649" s="51">
        <v>305248.94905076397</v>
      </c>
      <c r="CJ649" s="51">
        <v>329542.25861063198</v>
      </c>
      <c r="CK649" s="51">
        <v>346182.97674841702</v>
      </c>
      <c r="CL649" s="51">
        <v>385781.46915245103</v>
      </c>
      <c r="CM649" s="51">
        <v>412625.64253281697</v>
      </c>
    </row>
    <row r="650" spans="1:93" outlineLevel="1">
      <c r="A650" s="50" t="s">
        <v>1166</v>
      </c>
      <c r="AC650" s="51">
        <v>10816.24673192</v>
      </c>
      <c r="AD650" s="51">
        <v>41634.150742911901</v>
      </c>
      <c r="AE650" s="51">
        <v>57895.410987568001</v>
      </c>
      <c r="AF650" s="51">
        <v>82512.249716175997</v>
      </c>
      <c r="AG650" s="51">
        <v>132279.30054483199</v>
      </c>
      <c r="AH650" s="51">
        <v>176171.86846145499</v>
      </c>
      <c r="AI650" s="51">
        <v>203346.130030175</v>
      </c>
      <c r="AJ650" s="51">
        <v>213981.71094204701</v>
      </c>
      <c r="AK650" s="51">
        <v>221807.31323475199</v>
      </c>
      <c r="AL650" s="51">
        <v>240910.15556417499</v>
      </c>
      <c r="AM650" s="51">
        <v>251702.77022889501</v>
      </c>
      <c r="AP650" s="51">
        <v>15224.750993367999</v>
      </c>
      <c r="AQ650" s="51">
        <v>45704.120050455997</v>
      </c>
      <c r="AR650" s="51">
        <v>63823.664764887901</v>
      </c>
      <c r="AS650" s="51">
        <v>87971.9068390959</v>
      </c>
      <c r="AT650" s="51">
        <v>133431.61032375999</v>
      </c>
      <c r="AU650" s="51">
        <v>175458.543117928</v>
      </c>
      <c r="AV650" s="51">
        <v>208489.96523443199</v>
      </c>
      <c r="AW650" s="51">
        <v>229682.257149855</v>
      </c>
      <c r="AX650" s="51">
        <v>238722.66208672</v>
      </c>
      <c r="AY650" s="51">
        <v>262871.41706963198</v>
      </c>
      <c r="AZ650" s="51">
        <v>272042.41905769601</v>
      </c>
      <c r="BC650" s="51">
        <v>18895.855231955698</v>
      </c>
      <c r="BD650" s="51">
        <v>52549.5342708647</v>
      </c>
      <c r="BE650" s="51">
        <v>73085.147669814294</v>
      </c>
      <c r="BF650" s="51">
        <v>101819.55209373801</v>
      </c>
      <c r="BG650" s="51">
        <v>135473.23109464601</v>
      </c>
      <c r="BH650" s="51">
        <v>174046.18468520499</v>
      </c>
      <c r="BI650" s="51">
        <v>196221.55630181599</v>
      </c>
      <c r="BJ650" s="51">
        <v>211837.89511111501</v>
      </c>
      <c r="BK650" s="51">
        <v>222534.959330763</v>
      </c>
      <c r="BL650" s="51">
        <v>247989.84731936301</v>
      </c>
      <c r="BM650" s="51">
        <v>265245.94433365698</v>
      </c>
      <c r="BP650" s="51">
        <v>19368.251604040201</v>
      </c>
      <c r="BQ650" s="51">
        <v>53863.272603401601</v>
      </c>
      <c r="BR650" s="51">
        <v>74912.276327854299</v>
      </c>
      <c r="BS650" s="51">
        <v>104365.040849125</v>
      </c>
      <c r="BT650" s="51">
        <v>138860.06180953499</v>
      </c>
      <c r="BU650" s="51">
        <v>178397.33922206899</v>
      </c>
      <c r="BV650" s="51">
        <v>201127.09511886799</v>
      </c>
      <c r="BW650" s="51">
        <v>217133.84239119801</v>
      </c>
      <c r="BX650" s="51">
        <v>228098.33321140401</v>
      </c>
      <c r="BY650" s="51">
        <v>254189.59338798001</v>
      </c>
      <c r="BZ650" s="51">
        <v>271877.09281967301</v>
      </c>
      <c r="CC650" s="51">
        <v>19949.299180597802</v>
      </c>
      <c r="CD650" s="51">
        <v>55479.1708605854</v>
      </c>
      <c r="CE650" s="51">
        <v>77159.644727675695</v>
      </c>
      <c r="CF650" s="51">
        <v>107495.99222782601</v>
      </c>
      <c r="CG650" s="51">
        <v>143025.86386769399</v>
      </c>
      <c r="CH650" s="51">
        <v>183749.25966065199</v>
      </c>
      <c r="CI650" s="51">
        <v>207160.90826772799</v>
      </c>
      <c r="CJ650" s="51">
        <v>223647.85798172801</v>
      </c>
      <c r="CK650" s="51">
        <v>234941.283542638</v>
      </c>
      <c r="CL650" s="51">
        <v>261815.281562819</v>
      </c>
      <c r="CM650" s="51">
        <v>280033.40600343101</v>
      </c>
    </row>
    <row r="651" spans="1:93" outlineLevel="1">
      <c r="A651" s="50" t="s">
        <v>1167</v>
      </c>
      <c r="AC651" s="51">
        <v>13969.017340459999</v>
      </c>
      <c r="AD651" s="51">
        <v>53769.869354656003</v>
      </c>
      <c r="AE651" s="51">
        <v>74771.038426083993</v>
      </c>
      <c r="AF651" s="51">
        <v>106563.309404188</v>
      </c>
      <c r="AG651" s="51">
        <v>170836.694917616</v>
      </c>
      <c r="AH651" s="51">
        <v>227523.27553482799</v>
      </c>
      <c r="AI651" s="51">
        <v>262618.41902368801</v>
      </c>
      <c r="AJ651" s="51">
        <v>276354.10921882401</v>
      </c>
      <c r="AK651" s="51">
        <v>286460.754974576</v>
      </c>
      <c r="AL651" s="51">
        <v>311131.783878188</v>
      </c>
      <c r="AM651" s="51">
        <v>325070.280765048</v>
      </c>
      <c r="AP651" s="51">
        <v>19662.5332152339</v>
      </c>
      <c r="AQ651" s="51">
        <v>59026.172510577999</v>
      </c>
      <c r="AR651" s="51">
        <v>82427.287572993999</v>
      </c>
      <c r="AS651" s="51">
        <v>113614.373133898</v>
      </c>
      <c r="AT651" s="51">
        <v>172324.88538538001</v>
      </c>
      <c r="AU651" s="51">
        <v>226602.02675601401</v>
      </c>
      <c r="AV651" s="51">
        <v>269261.603572416</v>
      </c>
      <c r="AW651" s="51">
        <v>296631.12468152802</v>
      </c>
      <c r="AX651" s="51">
        <v>308306.66948535998</v>
      </c>
      <c r="AY651" s="51">
        <v>339494.41746001597</v>
      </c>
      <c r="AZ651" s="51">
        <v>351338.62635944801</v>
      </c>
      <c r="BC651" s="51">
        <v>24403.7082307899</v>
      </c>
      <c r="BD651" s="51">
        <v>67866.920352001107</v>
      </c>
      <c r="BE651" s="51">
        <v>94388.351193657596</v>
      </c>
      <c r="BF651" s="51">
        <v>131498.39533503499</v>
      </c>
      <c r="BG651" s="51">
        <v>174961.60740716799</v>
      </c>
      <c r="BH651" s="51">
        <v>224777.98742641599</v>
      </c>
      <c r="BI651" s="51">
        <v>253417.14094437601</v>
      </c>
      <c r="BJ651" s="51">
        <v>273585.40383891802</v>
      </c>
      <c r="BK651" s="51">
        <v>287400.498786346</v>
      </c>
      <c r="BL651" s="51">
        <v>320275.09757511702</v>
      </c>
      <c r="BM651" s="51">
        <v>342561.08312960301</v>
      </c>
      <c r="BP651" s="51">
        <v>25013.800925305201</v>
      </c>
      <c r="BQ651" s="51">
        <v>69563.593329502401</v>
      </c>
      <c r="BR651" s="51">
        <v>96748.059929969095</v>
      </c>
      <c r="BS651" s="51">
        <v>134785.85515776699</v>
      </c>
      <c r="BT651" s="51">
        <v>179335.64751165899</v>
      </c>
      <c r="BU651" s="51">
        <v>230397.43700841401</v>
      </c>
      <c r="BV651" s="51">
        <v>259752.569351115</v>
      </c>
      <c r="BW651" s="51">
        <v>280425.03880872001</v>
      </c>
      <c r="BX651" s="51">
        <v>294585.511123462</v>
      </c>
      <c r="BY651" s="51">
        <v>328281.97486679099</v>
      </c>
      <c r="BZ651" s="51">
        <v>351125.11004986102</v>
      </c>
      <c r="CC651" s="51">
        <v>25764.2149897895</v>
      </c>
      <c r="CD651" s="51">
        <v>71650.501231520204</v>
      </c>
      <c r="CE651" s="51">
        <v>99650.501869913001</v>
      </c>
      <c r="CF651" s="51">
        <v>138829.431010392</v>
      </c>
      <c r="CG651" s="51">
        <v>184715.71720030799</v>
      </c>
      <c r="CH651" s="51">
        <v>237309.360456934</v>
      </c>
      <c r="CI651" s="51">
        <v>267545.14681301598</v>
      </c>
      <c r="CJ651" s="51">
        <v>288837.79038469901</v>
      </c>
      <c r="CK651" s="51">
        <v>303423.076889674</v>
      </c>
      <c r="CL651" s="51">
        <v>338130.43459477602</v>
      </c>
      <c r="CM651" s="51">
        <v>361658.86386687699</v>
      </c>
    </row>
    <row r="652" spans="1:93" outlineLevel="1">
      <c r="A652" s="50" t="s">
        <v>1168</v>
      </c>
      <c r="AC652" s="51">
        <v>5117.1373146099904</v>
      </c>
      <c r="AD652" s="51">
        <v>19697.005034096001</v>
      </c>
      <c r="AE652" s="51">
        <v>27390.163635493998</v>
      </c>
      <c r="AF652" s="51">
        <v>39036.324004057999</v>
      </c>
      <c r="AG652" s="51">
        <v>62580.982252456</v>
      </c>
      <c r="AH652" s="51">
        <v>83346.438393297998</v>
      </c>
      <c r="AI652" s="51">
        <v>96202.508647308001</v>
      </c>
      <c r="AJ652" s="51">
        <v>101234.173447084</v>
      </c>
      <c r="AK652" s="51">
        <v>104936.44489981599</v>
      </c>
      <c r="AL652" s="51">
        <v>113973.94836305801</v>
      </c>
      <c r="AM652" s="51">
        <v>119079.90541006799</v>
      </c>
      <c r="AP652" s="51">
        <v>7202.78885501899</v>
      </c>
      <c r="AQ652" s="51">
        <v>21622.496595922999</v>
      </c>
      <c r="AR652" s="51">
        <v>30194.804595179001</v>
      </c>
      <c r="AS652" s="51">
        <v>41619.273143542901</v>
      </c>
      <c r="AT652" s="51">
        <v>63126.136917829899</v>
      </c>
      <c r="AU652" s="51">
        <v>83008.966086749002</v>
      </c>
      <c r="AV652" s="51">
        <v>98636.043284255997</v>
      </c>
      <c r="AW652" s="51">
        <v>108662.059741748</v>
      </c>
      <c r="AX652" s="51">
        <v>112939.05106676</v>
      </c>
      <c r="AY652" s="51">
        <v>124363.76227085599</v>
      </c>
      <c r="AZ652" s="51">
        <v>128702.538710468</v>
      </c>
      <c r="BC652" s="51">
        <v>8939.5784226665091</v>
      </c>
      <c r="BD652" s="51">
        <v>24861.043700977501</v>
      </c>
      <c r="BE652" s="51">
        <v>34576.387313846099</v>
      </c>
      <c r="BF652" s="51">
        <v>48170.5569676163</v>
      </c>
      <c r="BG652" s="51">
        <v>64092.022227949099</v>
      </c>
      <c r="BH652" s="51">
        <v>82340.783100837303</v>
      </c>
      <c r="BI652" s="51">
        <v>92831.891927878998</v>
      </c>
      <c r="BJ652" s="51">
        <v>100219.93992819201</v>
      </c>
      <c r="BK652" s="51">
        <v>105280.692315949</v>
      </c>
      <c r="BL652" s="51">
        <v>117323.331541373</v>
      </c>
      <c r="BM652" s="51">
        <v>125487.144749867</v>
      </c>
      <c r="BP652" s="51">
        <v>9163.0678791104292</v>
      </c>
      <c r="BQ652" s="51">
        <v>25482.5697820366</v>
      </c>
      <c r="BR652" s="51">
        <v>35440.796980746403</v>
      </c>
      <c r="BS652" s="51">
        <v>49374.8208695914</v>
      </c>
      <c r="BT652" s="51">
        <v>65694.322754089895</v>
      </c>
      <c r="BU652" s="51">
        <v>84399.3026403845</v>
      </c>
      <c r="BV652" s="51">
        <v>95152.689183263894</v>
      </c>
      <c r="BW652" s="51">
        <v>102725.438380177</v>
      </c>
      <c r="BX652" s="51">
        <v>107912.709575295</v>
      </c>
      <c r="BY652" s="51">
        <v>120256.41477580099</v>
      </c>
      <c r="BZ652" s="51">
        <v>128624.32331074199</v>
      </c>
      <c r="CC652" s="51">
        <v>9437.9599289368907</v>
      </c>
      <c r="CD652" s="51">
        <v>26247.046912910999</v>
      </c>
      <c r="CE652" s="51">
        <v>36504.020942202696</v>
      </c>
      <c r="CF652" s="51">
        <v>50856.065568170998</v>
      </c>
      <c r="CG652" s="51">
        <v>67665.152533164597</v>
      </c>
      <c r="CH652" s="51">
        <v>86931.2818435105</v>
      </c>
      <c r="CI652" s="51">
        <v>98007.269998464399</v>
      </c>
      <c r="CJ652" s="51">
        <v>105807.201682403</v>
      </c>
      <c r="CK652" s="51">
        <v>111150.09102099101</v>
      </c>
      <c r="CL652" s="51">
        <v>123864.107395635</v>
      </c>
      <c r="CM652" s="51">
        <v>132483.05319890901</v>
      </c>
    </row>
    <row r="653" spans="1:93" outlineLevel="1">
      <c r="A653" s="50" t="s">
        <v>1169</v>
      </c>
      <c r="AC653" s="51">
        <v>15446.72041862</v>
      </c>
      <c r="AD653" s="51">
        <v>59457.878720032</v>
      </c>
      <c r="AE653" s="51">
        <v>82680.642297747996</v>
      </c>
      <c r="AF653" s="51">
        <v>117836.037219436</v>
      </c>
      <c r="AG653" s="51">
        <v>188908.53947115099</v>
      </c>
      <c r="AH653" s="51">
        <v>251591.67178751499</v>
      </c>
      <c r="AI653" s="51">
        <v>290399.33136093599</v>
      </c>
      <c r="AJ653" s="51">
        <v>305588.04227952799</v>
      </c>
      <c r="AK653" s="51">
        <v>316763.81274027098</v>
      </c>
      <c r="AL653" s="51">
        <v>344044.64979743498</v>
      </c>
      <c r="AM653" s="51">
        <v>359457.62117685599</v>
      </c>
      <c r="AP653" s="51">
        <v>21742.521030298001</v>
      </c>
      <c r="AQ653" s="51">
        <v>65270.216360266</v>
      </c>
      <c r="AR653" s="51">
        <v>91146.802597018002</v>
      </c>
      <c r="AS653" s="51">
        <v>125632.992970306</v>
      </c>
      <c r="AT653" s="51">
        <v>190554.157163859</v>
      </c>
      <c r="AU653" s="51">
        <v>250572.96932795699</v>
      </c>
      <c r="AV653" s="51">
        <v>297745.26070675201</v>
      </c>
      <c r="AW653" s="51">
        <v>328010.04814741598</v>
      </c>
      <c r="AX653" s="51">
        <v>340920.68258391903</v>
      </c>
      <c r="AY653" s="51">
        <v>375407.60544395098</v>
      </c>
      <c r="AZ653" s="51">
        <v>388504.74599365599</v>
      </c>
      <c r="BC653" s="51">
        <v>26985.238047257899</v>
      </c>
      <c r="BD653" s="51">
        <v>75046.176749580205</v>
      </c>
      <c r="BE653" s="51">
        <v>104373.159265828</v>
      </c>
      <c r="BF653" s="51">
        <v>145408.86439837201</v>
      </c>
      <c r="BG653" s="51">
        <v>193469.80304642499</v>
      </c>
      <c r="BH653" s="51">
        <v>248555.975228075</v>
      </c>
      <c r="BI653" s="51">
        <v>280224.70228567201</v>
      </c>
      <c r="BJ653" s="51">
        <v>302526.45126832201</v>
      </c>
      <c r="BK653" s="51">
        <v>317802.966717373</v>
      </c>
      <c r="BL653" s="51">
        <v>354155.18276721903</v>
      </c>
      <c r="BM653" s="51">
        <v>378798.67627312802</v>
      </c>
      <c r="BP653" s="51">
        <v>27659.868985994399</v>
      </c>
      <c r="BQ653" s="51">
        <v>76922.331133710002</v>
      </c>
      <c r="BR653" s="51">
        <v>106982.488199339</v>
      </c>
      <c r="BS653" s="51">
        <v>149044.085941272</v>
      </c>
      <c r="BT653" s="51">
        <v>198306.548033361</v>
      </c>
      <c r="BU653" s="51">
        <v>254769.874494149</v>
      </c>
      <c r="BV653" s="51">
        <v>287230.319713581</v>
      </c>
      <c r="BW653" s="51">
        <v>310089.61241051101</v>
      </c>
      <c r="BX653" s="51">
        <v>325748.04073874402</v>
      </c>
      <c r="BY653" s="51">
        <v>363009.06217307103</v>
      </c>
      <c r="BZ653" s="51">
        <v>388268.643005263</v>
      </c>
      <c r="CC653" s="51">
        <v>28489.665096184199</v>
      </c>
      <c r="CD653" s="51">
        <v>79230.001180658102</v>
      </c>
      <c r="CE653" s="51">
        <v>110191.96300239</v>
      </c>
      <c r="CF653" s="51">
        <v>153515.40873833501</v>
      </c>
      <c r="CG653" s="51">
        <v>204255.74476551401</v>
      </c>
      <c r="CH653" s="51">
        <v>262412.97110302502</v>
      </c>
      <c r="CI653" s="51">
        <v>295847.22972669802</v>
      </c>
      <c r="CJ653" s="51">
        <v>319392.30123809801</v>
      </c>
      <c r="CK653" s="51">
        <v>335520.48243916698</v>
      </c>
      <c r="CL653" s="51">
        <v>373899.33457123098</v>
      </c>
      <c r="CM653" s="51">
        <v>399916.70286547398</v>
      </c>
    </row>
    <row r="654" spans="1:93" outlineLevel="1">
      <c r="A654" s="50" t="s">
        <v>1170</v>
      </c>
      <c r="AC654" s="51">
        <v>11666.43206456</v>
      </c>
      <c r="AD654" s="51">
        <v>44906.704076415997</v>
      </c>
      <c r="AE654" s="51">
        <v>62446.141982223999</v>
      </c>
      <c r="AF654" s="51">
        <v>88997.928733167995</v>
      </c>
      <c r="AG654" s="51">
        <v>142676.80015097599</v>
      </c>
      <c r="AH654" s="51">
        <v>190019.43890820799</v>
      </c>
      <c r="AI654" s="51">
        <v>219329.668635168</v>
      </c>
      <c r="AJ654" s="51">
        <v>230801.234072864</v>
      </c>
      <c r="AK654" s="51">
        <v>239241.94920953599</v>
      </c>
      <c r="AL654" s="51">
        <v>259846.32499716699</v>
      </c>
      <c r="AM654" s="51">
        <v>271487.267452128</v>
      </c>
      <c r="AP654" s="51">
        <v>16421.456311623999</v>
      </c>
      <c r="AQ654" s="51">
        <v>49296.583635208</v>
      </c>
      <c r="AR654" s="51">
        <v>68840.372038984002</v>
      </c>
      <c r="AS654" s="51">
        <v>94886.729210727994</v>
      </c>
      <c r="AT654" s="51">
        <v>143919.68449767999</v>
      </c>
      <c r="AU654" s="51">
        <v>189250.044323704</v>
      </c>
      <c r="AV654" s="51">
        <v>224877.822763776</v>
      </c>
      <c r="AW654" s="51">
        <v>247735.88434940801</v>
      </c>
      <c r="AX654" s="51">
        <v>257486.88880096001</v>
      </c>
      <c r="AY654" s="51">
        <v>283533.79919737601</v>
      </c>
      <c r="AZ654" s="51">
        <v>293425.66597052797</v>
      </c>
      <c r="BC654" s="51">
        <v>20381.118961978402</v>
      </c>
      <c r="BD654" s="51">
        <v>56680.065348923898</v>
      </c>
      <c r="BE654" s="51">
        <v>78829.831766131596</v>
      </c>
      <c r="BF654" s="51">
        <v>109822.835664425</v>
      </c>
      <c r="BG654" s="51">
        <v>146121.78201038201</v>
      </c>
      <c r="BH654" s="51">
        <v>187726.67081766599</v>
      </c>
      <c r="BI654" s="51">
        <v>211645.08474475401</v>
      </c>
      <c r="BJ654" s="51">
        <v>228488.90870063499</v>
      </c>
      <c r="BK654" s="51">
        <v>240026.79019519</v>
      </c>
      <c r="BL654" s="51">
        <v>267482.49907372397</v>
      </c>
      <c r="BM654" s="51">
        <v>286094.97052582202</v>
      </c>
      <c r="BP654" s="51">
        <v>20890.646926628498</v>
      </c>
      <c r="BQ654" s="51">
        <v>58097.066956507399</v>
      </c>
      <c r="BR654" s="51">
        <v>80800.577523930304</v>
      </c>
      <c r="BS654" s="51">
        <v>112568.406505388</v>
      </c>
      <c r="BT654" s="51">
        <v>149774.82649325399</v>
      </c>
      <c r="BU654" s="51">
        <v>192419.83750153199</v>
      </c>
      <c r="BV654" s="51">
        <v>216936.211765766</v>
      </c>
      <c r="BW654" s="51">
        <v>234201.131312777</v>
      </c>
      <c r="BX654" s="51">
        <v>246027.45983937499</v>
      </c>
      <c r="BY654" s="51">
        <v>274169.56142720999</v>
      </c>
      <c r="BZ654" s="51">
        <v>293247.34465702699</v>
      </c>
      <c r="CC654" s="51">
        <v>21517.3663650989</v>
      </c>
      <c r="CD654" s="51">
        <v>59839.979050500297</v>
      </c>
      <c r="CE654" s="51">
        <v>83224.594968278994</v>
      </c>
      <c r="CF654" s="51">
        <v>115945.458865821</v>
      </c>
      <c r="CG654" s="51">
        <v>154268.07150794999</v>
      </c>
      <c r="CH654" s="51">
        <v>198192.43290908801</v>
      </c>
      <c r="CI654" s="51">
        <v>223444.298437244</v>
      </c>
      <c r="CJ654" s="51">
        <v>241227.16559601299</v>
      </c>
      <c r="CK654" s="51">
        <v>253408.28399577099</v>
      </c>
      <c r="CL654" s="51">
        <v>282394.64867256</v>
      </c>
      <c r="CM654" s="51">
        <v>302044.76542728202</v>
      </c>
    </row>
    <row r="655" spans="1:93" outlineLevel="1">
      <c r="A655" s="50" t="s">
        <v>1171</v>
      </c>
      <c r="AC655" s="51">
        <v>7192.8378142399997</v>
      </c>
      <c r="AD655" s="51">
        <v>27686.840107264001</v>
      </c>
      <c r="AE655" s="51">
        <v>38500.628891296001</v>
      </c>
      <c r="AF655" s="51">
        <v>54870.903429471997</v>
      </c>
      <c r="AG655" s="51">
        <v>87966.147461504006</v>
      </c>
      <c r="AH655" s="51">
        <v>117154.842033632</v>
      </c>
      <c r="AI655" s="51">
        <v>135225.810737472</v>
      </c>
      <c r="AJ655" s="51">
        <v>142298.505217856</v>
      </c>
      <c r="AK655" s="51">
        <v>147502.55515174399</v>
      </c>
      <c r="AL655" s="51">
        <v>160206.00488547201</v>
      </c>
      <c r="AM655" s="51">
        <v>167383.12730131199</v>
      </c>
      <c r="AP655" s="51">
        <v>10124.506898895999</v>
      </c>
      <c r="AQ655" s="51">
        <v>30393.382391632</v>
      </c>
      <c r="AR655" s="51">
        <v>42442.936144336003</v>
      </c>
      <c r="AS655" s="51">
        <v>58501.592445711998</v>
      </c>
      <c r="AT655" s="51">
        <v>88732.437058719996</v>
      </c>
      <c r="AU655" s="51">
        <v>116680.478455216</v>
      </c>
      <c r="AV655" s="51">
        <v>138646.47719270299</v>
      </c>
      <c r="AW655" s="51">
        <v>152739.417418431</v>
      </c>
      <c r="AX655" s="51">
        <v>158751.314899839</v>
      </c>
      <c r="AY655" s="51">
        <v>174810.312287104</v>
      </c>
      <c r="AZ655" s="51">
        <v>180909.057214912</v>
      </c>
      <c r="BC655" s="51">
        <v>12565.802668287501</v>
      </c>
      <c r="BD655" s="51">
        <v>34945.604200088499</v>
      </c>
      <c r="BE655" s="51">
        <v>48601.851164081199</v>
      </c>
      <c r="BF655" s="51">
        <v>67710.3197329541</v>
      </c>
      <c r="BG655" s="51">
        <v>90090.1212394842</v>
      </c>
      <c r="BH655" s="51">
        <v>115741.255692095</v>
      </c>
      <c r="BI655" s="51">
        <v>130487.946985487</v>
      </c>
      <c r="BJ655" s="51">
        <v>140872.86100339901</v>
      </c>
      <c r="BK655" s="51">
        <v>147986.44207523001</v>
      </c>
      <c r="BL655" s="51">
        <v>164914.021985303</v>
      </c>
      <c r="BM655" s="51">
        <v>176389.38032419101</v>
      </c>
      <c r="BP655" s="51">
        <v>12879.947729199601</v>
      </c>
      <c r="BQ655" s="51">
        <v>35819.244288974602</v>
      </c>
      <c r="BR655" s="51">
        <v>49816.897420769099</v>
      </c>
      <c r="BS655" s="51">
        <v>69403.077695051397</v>
      </c>
      <c r="BT655" s="51">
        <v>92342.374228923698</v>
      </c>
      <c r="BU655" s="51">
        <v>118634.78703101999</v>
      </c>
      <c r="BV655" s="51">
        <v>133750.145599946</v>
      </c>
      <c r="BW655" s="51">
        <v>144394.68246351599</v>
      </c>
      <c r="BX655" s="51">
        <v>151686.10305886201</v>
      </c>
      <c r="BY655" s="51">
        <v>169036.872458881</v>
      </c>
      <c r="BZ655" s="51">
        <v>180799.114750949</v>
      </c>
      <c r="CC655" s="51">
        <v>13266.3461799858</v>
      </c>
      <c r="CD655" s="51">
        <v>36893.821670233403</v>
      </c>
      <c r="CE655" s="51">
        <v>51311.404416532998</v>
      </c>
      <c r="CF655" s="51">
        <v>71485.170127800098</v>
      </c>
      <c r="CG655" s="51">
        <v>95112.645591367895</v>
      </c>
      <c r="CH655" s="51">
        <v>122193.830816129</v>
      </c>
      <c r="CI655" s="51">
        <v>137762.650164316</v>
      </c>
      <c r="CJ655" s="51">
        <v>148726.523149421</v>
      </c>
      <c r="CK655" s="51">
        <v>156236.68637333301</v>
      </c>
      <c r="CL655" s="51">
        <v>174107.97888082601</v>
      </c>
      <c r="CM655" s="51">
        <v>186223.08845892499</v>
      </c>
    </row>
    <row r="656" spans="1:93" outlineLevel="1">
      <c r="A656" s="50" t="s">
        <v>1172</v>
      </c>
      <c r="AC656" s="51">
        <v>4197.7900799099998</v>
      </c>
      <c r="AD656" s="51">
        <v>16158.232084175999</v>
      </c>
      <c r="AE656" s="51">
        <v>22469.234286113999</v>
      </c>
      <c r="AF656" s="51">
        <v>32023.0401463979</v>
      </c>
      <c r="AG656" s="51">
        <v>51337.654305335898</v>
      </c>
      <c r="AH656" s="51">
        <v>68372.379080837898</v>
      </c>
      <c r="AI656" s="51">
        <v>78918.721862147897</v>
      </c>
      <c r="AJ656" s="51">
        <v>83046.395458403902</v>
      </c>
      <c r="AK656" s="51">
        <v>86083.515125495993</v>
      </c>
      <c r="AL656" s="51">
        <v>93497.336575397901</v>
      </c>
      <c r="AM656" s="51">
        <v>97685.9550397079</v>
      </c>
      <c r="AP656" s="51">
        <v>5908.7325088890002</v>
      </c>
      <c r="AQ656" s="51">
        <v>17737.7889497129</v>
      </c>
      <c r="AR656" s="51">
        <v>24769.992165848998</v>
      </c>
      <c r="AS656" s="51">
        <v>34141.935459933004</v>
      </c>
      <c r="AT656" s="51">
        <v>51784.866233729997</v>
      </c>
      <c r="AU656" s="51">
        <v>68095.537203518994</v>
      </c>
      <c r="AV656" s="51">
        <v>80915.046551135994</v>
      </c>
      <c r="AW656" s="51">
        <v>89139.784297787905</v>
      </c>
      <c r="AX656" s="51">
        <v>92648.369401560005</v>
      </c>
      <c r="AY656" s="51">
        <v>102020.51175573601</v>
      </c>
      <c r="AZ656" s="51">
        <v>105579.781632108</v>
      </c>
      <c r="BC656" s="51">
        <v>7333.4896669871796</v>
      </c>
      <c r="BD656" s="51">
        <v>20394.497197917401</v>
      </c>
      <c r="BE656" s="51">
        <v>28364.377725566501</v>
      </c>
      <c r="BF656" s="51">
        <v>39516.212630266302</v>
      </c>
      <c r="BG656" s="51">
        <v>52577.220146448402</v>
      </c>
      <c r="BH656" s="51">
        <v>67547.400279028705</v>
      </c>
      <c r="BI656" s="51">
        <v>76153.671687004098</v>
      </c>
      <c r="BJ656" s="51">
        <v>82214.379598254905</v>
      </c>
      <c r="BK656" s="51">
        <v>86365.914893107401</v>
      </c>
      <c r="BL656" s="51">
        <v>96244.968037154802</v>
      </c>
      <c r="BM656" s="51">
        <v>102942.066823815</v>
      </c>
      <c r="BP656" s="51">
        <v>7516.8269052798096</v>
      </c>
      <c r="BQ656" s="51">
        <v>20904.359618459799</v>
      </c>
      <c r="BR656" s="51">
        <v>29073.4871556246</v>
      </c>
      <c r="BS656" s="51">
        <v>40504.117927799001</v>
      </c>
      <c r="BT656" s="51">
        <v>53891.650625862101</v>
      </c>
      <c r="BU656" s="51">
        <v>69236.085254853097</v>
      </c>
      <c r="BV656" s="51">
        <v>78057.513444058699</v>
      </c>
      <c r="BW656" s="51">
        <v>84269.739050295699</v>
      </c>
      <c r="BX656" s="51">
        <v>88525.062725605007</v>
      </c>
      <c r="BY656" s="51">
        <v>98651.092193697506</v>
      </c>
      <c r="BZ656" s="51">
        <v>105515.618446936</v>
      </c>
      <c r="CC656" s="51">
        <v>7742.3317234743599</v>
      </c>
      <c r="CD656" s="51">
        <v>21531.490437705299</v>
      </c>
      <c r="CE656" s="51">
        <v>29945.691812978901</v>
      </c>
      <c r="CF656" s="51">
        <v>41719.241525100799</v>
      </c>
      <c r="CG656" s="51">
        <v>55508.400223761302</v>
      </c>
      <c r="CH656" s="51">
        <v>71313.167914150603</v>
      </c>
      <c r="CI656" s="51">
        <v>80399.238961983996</v>
      </c>
      <c r="CJ656" s="51">
        <v>86797.831345528801</v>
      </c>
      <c r="CK656" s="51">
        <v>91180.814737345005</v>
      </c>
      <c r="CL656" s="51">
        <v>101610.625104347</v>
      </c>
      <c r="CM656" s="51">
        <v>108681.087155261</v>
      </c>
    </row>
    <row r="657" spans="1:93" outlineLevel="1">
      <c r="A657" s="50" t="s">
        <v>1329</v>
      </c>
      <c r="C657" s="51">
        <v>74880</v>
      </c>
      <c r="D657" s="51">
        <v>99640</v>
      </c>
      <c r="E657" s="51">
        <v>304390</v>
      </c>
      <c r="F657" s="51">
        <v>81080</v>
      </c>
      <c r="G657" s="51">
        <v>92930</v>
      </c>
      <c r="H657" s="51">
        <v>87710</v>
      </c>
      <c r="I657" s="51">
        <v>40180</v>
      </c>
      <c r="J657" s="51">
        <v>85850</v>
      </c>
      <c r="K657" s="51">
        <v>83710</v>
      </c>
      <c r="L657" s="51">
        <v>82270</v>
      </c>
      <c r="M657" s="51">
        <v>95460</v>
      </c>
      <c r="N657" s="51">
        <v>28840</v>
      </c>
      <c r="O657" s="51">
        <v>28840</v>
      </c>
      <c r="P657" s="51">
        <v>69060</v>
      </c>
      <c r="Q657" s="51">
        <v>55999.999999999898</v>
      </c>
      <c r="R657" s="51">
        <v>87690</v>
      </c>
      <c r="S657" s="51">
        <v>69700</v>
      </c>
      <c r="T657" s="51">
        <v>74680</v>
      </c>
      <c r="U657" s="51">
        <v>95460</v>
      </c>
      <c r="V657" s="51">
        <v>59100</v>
      </c>
      <c r="W657" s="51">
        <v>43670</v>
      </c>
      <c r="X657" s="51">
        <v>17440</v>
      </c>
      <c r="Y657" s="51">
        <v>37030</v>
      </c>
      <c r="Z657" s="51">
        <v>24570</v>
      </c>
      <c r="AA657" s="51">
        <v>3150</v>
      </c>
      <c r="AB657" s="51">
        <v>3150</v>
      </c>
    </row>
    <row r="658" spans="1:93" outlineLevel="1">
      <c r="A658" s="50" t="s">
        <v>1173</v>
      </c>
      <c r="C658" s="51">
        <v>43470</v>
      </c>
      <c r="D658" s="51">
        <v>4338170</v>
      </c>
      <c r="E658" s="51">
        <v>4419620</v>
      </c>
      <c r="F658" s="51">
        <v>4502660</v>
      </c>
      <c r="G658" s="51">
        <v>4566100</v>
      </c>
      <c r="H658" s="51">
        <v>4654650</v>
      </c>
      <c r="I658" s="51">
        <v>4775660</v>
      </c>
      <c r="J658" s="51">
        <v>5294670</v>
      </c>
      <c r="K658" s="51">
        <v>5349960</v>
      </c>
      <c r="L658" s="51">
        <v>5575060</v>
      </c>
      <c r="M658" s="51">
        <v>5771640</v>
      </c>
      <c r="N658" s="51">
        <v>5810410</v>
      </c>
      <c r="O658" s="51">
        <v>5810410</v>
      </c>
      <c r="P658" s="51">
        <v>5891750</v>
      </c>
      <c r="Q658" s="51">
        <v>6045550</v>
      </c>
      <c r="R658" s="51">
        <v>6228840</v>
      </c>
      <c r="S658" s="51">
        <v>6263430</v>
      </c>
      <c r="T658" s="51">
        <v>6405150</v>
      </c>
      <c r="U658" s="51">
        <v>6710170</v>
      </c>
      <c r="V658" s="51">
        <v>6404740</v>
      </c>
      <c r="W658" s="51">
        <v>6524719.9999999898</v>
      </c>
      <c r="X658" s="51">
        <v>6451040</v>
      </c>
      <c r="Y658" s="51">
        <v>6515190</v>
      </c>
      <c r="Z658" s="51">
        <v>6492440</v>
      </c>
      <c r="AA658" s="51">
        <v>6451370</v>
      </c>
      <c r="AB658" s="51">
        <v>6451370</v>
      </c>
      <c r="AC658" s="51">
        <v>6458324.58319999</v>
      </c>
      <c r="AD658" s="51">
        <v>6466029.1663999902</v>
      </c>
      <c r="AE658" s="51">
        <v>6473733.7495999997</v>
      </c>
      <c r="AF658" s="51">
        <v>6481438.3328</v>
      </c>
      <c r="AG658" s="51">
        <v>6489142.9160000002</v>
      </c>
      <c r="AH658" s="51">
        <v>6496847.4992000004</v>
      </c>
      <c r="AI658" s="51">
        <v>6504552.0823999997</v>
      </c>
      <c r="AJ658" s="51">
        <v>6512256.6655999999</v>
      </c>
      <c r="AK658" s="51">
        <v>6519961.2488000002</v>
      </c>
      <c r="AL658" s="51">
        <v>6527665.8320000004</v>
      </c>
      <c r="AM658" s="51">
        <v>6535370.4151999997</v>
      </c>
      <c r="AN658" s="51">
        <v>6543074.9983999999</v>
      </c>
      <c r="AO658" s="51">
        <v>6543074.9983999999</v>
      </c>
      <c r="AP658" s="51">
        <v>6551097.1967200004</v>
      </c>
      <c r="AQ658" s="51">
        <v>6559119.3950399999</v>
      </c>
      <c r="AR658" s="51">
        <v>6567141.5933600003</v>
      </c>
      <c r="AS658" s="51">
        <v>6575163.7916799998</v>
      </c>
      <c r="AT658" s="51">
        <v>6583185.9900000002</v>
      </c>
      <c r="AU658" s="51">
        <v>6591208.1883199997</v>
      </c>
      <c r="AV658" s="51">
        <v>6599230.3866400002</v>
      </c>
      <c r="AW658" s="51">
        <v>6607252.5849600099</v>
      </c>
      <c r="AX658" s="51">
        <v>6615274.7832800103</v>
      </c>
      <c r="AY658" s="51">
        <v>6623296.9816000098</v>
      </c>
      <c r="AZ658" s="51">
        <v>6631319.1799200103</v>
      </c>
      <c r="BA658" s="51">
        <v>6639341.3782400098</v>
      </c>
      <c r="BB658" s="51">
        <v>6639341.3782400098</v>
      </c>
      <c r="BC658" s="51">
        <v>6647561.0047677197</v>
      </c>
      <c r="BD658" s="51">
        <v>6655780.6312954295</v>
      </c>
      <c r="BE658" s="51">
        <v>6664000.2578231301</v>
      </c>
      <c r="BF658" s="51">
        <v>6672219.88435084</v>
      </c>
      <c r="BG658" s="51">
        <v>6680439.5108785499</v>
      </c>
      <c r="BH658" s="51">
        <v>6688659.1374062598</v>
      </c>
      <c r="BI658" s="51">
        <v>6696878.7639339697</v>
      </c>
      <c r="BJ658" s="51">
        <v>6705098.3904616795</v>
      </c>
      <c r="BK658" s="51">
        <v>6713318.0169893904</v>
      </c>
      <c r="BL658" s="51">
        <v>6721537.6435171003</v>
      </c>
      <c r="BM658" s="51">
        <v>6729757.2700448101</v>
      </c>
      <c r="BN658" s="51">
        <v>6737976.9182400098</v>
      </c>
      <c r="BO658" s="51">
        <v>6737976.9182400098</v>
      </c>
      <c r="BP658" s="51">
        <v>6746398.9104434801</v>
      </c>
      <c r="BQ658" s="51">
        <v>6754820.9026469504</v>
      </c>
      <c r="BR658" s="51">
        <v>6763242.8948504198</v>
      </c>
      <c r="BS658" s="51">
        <v>6771664.8870538902</v>
      </c>
      <c r="BT658" s="51">
        <v>6780086.8792573595</v>
      </c>
      <c r="BU658" s="51">
        <v>6788508.8714608196</v>
      </c>
      <c r="BV658" s="51">
        <v>6796930.8636642899</v>
      </c>
      <c r="BW658" s="51">
        <v>6805352.8558677603</v>
      </c>
      <c r="BX658" s="51">
        <v>6813774.8480712296</v>
      </c>
      <c r="BY658" s="51">
        <v>6822196.8402747</v>
      </c>
      <c r="BZ658" s="51">
        <v>6830618.8324781703</v>
      </c>
      <c r="CA658" s="51">
        <v>6839040.84684001</v>
      </c>
      <c r="CB658" s="51">
        <v>6839040.84684001</v>
      </c>
      <c r="CC658" s="51">
        <v>6847670.2657415802</v>
      </c>
      <c r="CD658" s="51">
        <v>6856299.6846431503</v>
      </c>
      <c r="CE658" s="51">
        <v>6864929.1035447102</v>
      </c>
      <c r="CF658" s="51">
        <v>6873558.5224462803</v>
      </c>
      <c r="CG658" s="51">
        <v>6882187.9413478496</v>
      </c>
      <c r="CH658" s="51">
        <v>6890817.3602494104</v>
      </c>
      <c r="CI658" s="51">
        <v>6899446.7791509796</v>
      </c>
      <c r="CJ658" s="51">
        <v>6908076.1980525497</v>
      </c>
      <c r="CK658" s="51">
        <v>6916705.6169541199</v>
      </c>
      <c r="CL658" s="51">
        <v>6925335.0358556798</v>
      </c>
      <c r="CM658" s="51">
        <v>6933964.4547572499</v>
      </c>
      <c r="CN658" s="51">
        <v>6942593.8736400101</v>
      </c>
      <c r="CO658" s="51">
        <v>6942593.8736400101</v>
      </c>
    </row>
    <row r="659" spans="1:93" outlineLevel="1">
      <c r="A659" s="50" t="s">
        <v>1174</v>
      </c>
      <c r="C659" s="51">
        <v>1417760</v>
      </c>
      <c r="D659" s="51">
        <v>3544900</v>
      </c>
      <c r="E659" s="51">
        <v>5855510</v>
      </c>
      <c r="F659" s="51">
        <v>11497759.999999899</v>
      </c>
      <c r="G659" s="51">
        <v>15584800</v>
      </c>
      <c r="H659" s="51">
        <v>24060900</v>
      </c>
      <c r="I659" s="51">
        <v>27302620</v>
      </c>
      <c r="J659" s="51">
        <v>25329710</v>
      </c>
      <c r="K659" s="51">
        <v>29185139.999999899</v>
      </c>
      <c r="L659" s="51">
        <v>35254590</v>
      </c>
      <c r="M659" s="51">
        <v>35071220</v>
      </c>
      <c r="N659" s="51">
        <v>34190590</v>
      </c>
      <c r="O659" s="51">
        <v>34190590</v>
      </c>
      <c r="P659" s="51">
        <v>25546530</v>
      </c>
      <c r="Q659" s="51">
        <v>19234870</v>
      </c>
      <c r="R659" s="51">
        <v>21487040</v>
      </c>
      <c r="S659" s="51">
        <v>25277329.999999899</v>
      </c>
      <c r="T659" s="51">
        <v>27867230</v>
      </c>
      <c r="U659" s="51">
        <v>29587470</v>
      </c>
      <c r="V659" s="51">
        <v>30983690</v>
      </c>
      <c r="W659" s="51">
        <v>35817650</v>
      </c>
      <c r="X659" s="51">
        <v>40842470</v>
      </c>
      <c r="Y659" s="51">
        <v>38194919.999999903</v>
      </c>
      <c r="Z659" s="51">
        <v>39334770</v>
      </c>
      <c r="AA659" s="51">
        <v>40961940</v>
      </c>
      <c r="AB659" s="51">
        <v>40961940</v>
      </c>
      <c r="AC659" s="51">
        <v>9645824.9934131205</v>
      </c>
      <c r="AD659" s="51">
        <v>1467179.1559139499</v>
      </c>
      <c r="AE659" s="51">
        <v>110958.80257958799</v>
      </c>
    </row>
    <row r="660" spans="1:93" outlineLevel="1">
      <c r="A660" s="50" t="s">
        <v>1175</v>
      </c>
      <c r="C660" s="51">
        <v>7699.99999999999</v>
      </c>
      <c r="D660" s="51">
        <v>258989.99999999901</v>
      </c>
      <c r="E660" s="51">
        <v>259570</v>
      </c>
      <c r="F660" s="51">
        <v>128700</v>
      </c>
      <c r="G660" s="51">
        <v>128669.999999999</v>
      </c>
      <c r="H660" s="51">
        <v>128669.999999999</v>
      </c>
      <c r="I660" s="51">
        <v>34169.999999999898</v>
      </c>
      <c r="J660" s="51">
        <v>34169.999999999898</v>
      </c>
      <c r="K660" s="51">
        <v>34169.999999999898</v>
      </c>
      <c r="L660" s="51">
        <v>34169.999999999898</v>
      </c>
      <c r="M660" s="51">
        <v>33319.999999999898</v>
      </c>
      <c r="N660" s="51">
        <v>34169.999999999898</v>
      </c>
      <c r="O660" s="51">
        <v>34169.999999999898</v>
      </c>
      <c r="P660" s="51">
        <v>34169.999999999898</v>
      </c>
      <c r="Q660" s="51">
        <v>34169.999999999898</v>
      </c>
      <c r="R660" s="51">
        <v>34169.999999999898</v>
      </c>
      <c r="S660" s="51">
        <v>34169.999999999898</v>
      </c>
      <c r="T660" s="51">
        <v>34169.999999999898</v>
      </c>
      <c r="U660" s="51">
        <v>34169.999999999898</v>
      </c>
      <c r="V660" s="51">
        <v>34169.999999999898</v>
      </c>
      <c r="W660" s="51">
        <v>34169.999999999898</v>
      </c>
      <c r="X660" s="51">
        <v>34169.999999999898</v>
      </c>
      <c r="Y660" s="51">
        <v>34169.999999999898</v>
      </c>
      <c r="Z660" s="51">
        <v>34169.999999999898</v>
      </c>
      <c r="AA660" s="51">
        <v>34169.999999999898</v>
      </c>
      <c r="AB660" s="51">
        <v>34169.999999999898</v>
      </c>
      <c r="AC660" s="51">
        <v>34169.999999999898</v>
      </c>
      <c r="AD660" s="51">
        <v>34169.999999999898</v>
      </c>
      <c r="AE660" s="51">
        <v>34169.999999999898</v>
      </c>
      <c r="AF660" s="51">
        <v>34169.999999999898</v>
      </c>
      <c r="AG660" s="51">
        <v>34169.999999999898</v>
      </c>
      <c r="AH660" s="51">
        <v>34169.999999999898</v>
      </c>
      <c r="AI660" s="51">
        <v>34169.999999999898</v>
      </c>
      <c r="AJ660" s="51">
        <v>34169.999999999898</v>
      </c>
      <c r="AK660" s="51">
        <v>34169.999999999898</v>
      </c>
      <c r="AL660" s="51">
        <v>34169.999999999898</v>
      </c>
      <c r="AM660" s="51">
        <v>34169.999999999898</v>
      </c>
      <c r="AN660" s="51">
        <v>34169.999999999898</v>
      </c>
      <c r="AO660" s="51">
        <v>34169.999999999898</v>
      </c>
      <c r="AP660" s="51">
        <v>34169.999999999898</v>
      </c>
      <c r="AQ660" s="51">
        <v>34169.999999999898</v>
      </c>
      <c r="AR660" s="51">
        <v>34169.999999999898</v>
      </c>
      <c r="AS660" s="51">
        <v>34169.999999999898</v>
      </c>
      <c r="AT660" s="51">
        <v>34169.999999999898</v>
      </c>
      <c r="AU660" s="51">
        <v>34169.999999999898</v>
      </c>
      <c r="AV660" s="51">
        <v>34169.999999999898</v>
      </c>
      <c r="AW660" s="51">
        <v>34169.999999999898</v>
      </c>
      <c r="AX660" s="51">
        <v>34169.999999999898</v>
      </c>
      <c r="AY660" s="51">
        <v>34169.999999999898</v>
      </c>
      <c r="AZ660" s="51">
        <v>34169.999999999898</v>
      </c>
      <c r="BA660" s="51">
        <v>34169.999999999898</v>
      </c>
      <c r="BB660" s="51">
        <v>34169.999999999898</v>
      </c>
      <c r="BC660" s="51">
        <v>34169.999999999898</v>
      </c>
      <c r="BD660" s="51">
        <v>34169.999999999898</v>
      </c>
      <c r="BE660" s="51">
        <v>34169.999999999898</v>
      </c>
      <c r="BF660" s="51">
        <v>34169.999999999898</v>
      </c>
      <c r="BG660" s="51">
        <v>34169.999999999898</v>
      </c>
      <c r="BH660" s="51">
        <v>34169.999999999898</v>
      </c>
      <c r="BI660" s="51">
        <v>34169.999999999898</v>
      </c>
      <c r="BJ660" s="51">
        <v>34169.999999999898</v>
      </c>
      <c r="BK660" s="51">
        <v>34169.999999999898</v>
      </c>
      <c r="BL660" s="51">
        <v>34169.999999999898</v>
      </c>
      <c r="BM660" s="51">
        <v>34169.999999999898</v>
      </c>
      <c r="BN660" s="51">
        <v>34169.999999999898</v>
      </c>
      <c r="BO660" s="51">
        <v>34169.999999999898</v>
      </c>
      <c r="BP660" s="51">
        <v>34169.999999999898</v>
      </c>
      <c r="BQ660" s="51">
        <v>34169.999999999898</v>
      </c>
      <c r="BR660" s="51">
        <v>34169.999999999898</v>
      </c>
      <c r="BS660" s="51">
        <v>34169.999999999898</v>
      </c>
      <c r="BT660" s="51">
        <v>34169.999999999898</v>
      </c>
      <c r="BU660" s="51">
        <v>34169.999999999898</v>
      </c>
      <c r="BV660" s="51">
        <v>34169.999999999898</v>
      </c>
      <c r="BW660" s="51">
        <v>34169.999999999898</v>
      </c>
      <c r="BX660" s="51">
        <v>34169.999999999898</v>
      </c>
      <c r="BY660" s="51">
        <v>34169.999999999898</v>
      </c>
      <c r="BZ660" s="51">
        <v>34169.999999999898</v>
      </c>
      <c r="CA660" s="51">
        <v>34169.999999999898</v>
      </c>
      <c r="CB660" s="51">
        <v>34169.999999999898</v>
      </c>
      <c r="CC660" s="51">
        <v>34169.999999999898</v>
      </c>
      <c r="CD660" s="51">
        <v>34169.999999999898</v>
      </c>
      <c r="CE660" s="51">
        <v>34169.999999999898</v>
      </c>
      <c r="CF660" s="51">
        <v>34169.999999999898</v>
      </c>
      <c r="CG660" s="51">
        <v>34169.999999999898</v>
      </c>
      <c r="CH660" s="51">
        <v>34169.999999999898</v>
      </c>
      <c r="CI660" s="51">
        <v>34169.999999999898</v>
      </c>
      <c r="CJ660" s="51">
        <v>34169.999999999898</v>
      </c>
      <c r="CK660" s="51">
        <v>34169.999999999898</v>
      </c>
      <c r="CL660" s="51">
        <v>34169.999999999898</v>
      </c>
      <c r="CM660" s="51">
        <v>34169.999999999898</v>
      </c>
      <c r="CN660" s="51">
        <v>34169.999999999898</v>
      </c>
      <c r="CO660" s="51">
        <v>34169.999999999898</v>
      </c>
    </row>
    <row r="661" spans="1:93" outlineLevel="1">
      <c r="A661" s="50" t="s">
        <v>1176</v>
      </c>
      <c r="U661" s="51">
        <v>93689.999999999898</v>
      </c>
      <c r="V661" s="51">
        <v>491379.99999999901</v>
      </c>
      <c r="W661" s="51">
        <v>2256419.9999999902</v>
      </c>
      <c r="X661" s="51">
        <v>3884029.9999999902</v>
      </c>
      <c r="Y661" s="51">
        <v>1531880</v>
      </c>
      <c r="Z661" s="51">
        <v>2776969.9999999902</v>
      </c>
      <c r="AA661" s="51">
        <v>2233519.9999999902</v>
      </c>
      <c r="AB661" s="51">
        <v>2233519.9999999902</v>
      </c>
      <c r="AC661" s="51">
        <v>2233529.9999999902</v>
      </c>
      <c r="AD661" s="51">
        <v>2233529.9999999902</v>
      </c>
      <c r="AE661" s="51">
        <v>2233529.9999999902</v>
      </c>
      <c r="AF661" s="51">
        <v>2233529.9999999902</v>
      </c>
      <c r="AG661" s="51">
        <v>2233529.9999999902</v>
      </c>
      <c r="AH661" s="51">
        <v>2233529.9999999902</v>
      </c>
      <c r="AI661" s="51">
        <v>2233529.9999999902</v>
      </c>
      <c r="AJ661" s="51">
        <v>2233529.9999999902</v>
      </c>
      <c r="AK661" s="51">
        <v>2233529.9999999902</v>
      </c>
      <c r="AL661" s="51">
        <v>2233529.9999999902</v>
      </c>
      <c r="AM661" s="51">
        <v>2233529.9999999902</v>
      </c>
      <c r="AN661" s="51">
        <v>2233529.9999999902</v>
      </c>
      <c r="AO661" s="51">
        <v>2233529.9999999902</v>
      </c>
      <c r="AP661" s="51">
        <v>2233529.9999999902</v>
      </c>
      <c r="AQ661" s="51">
        <v>2233529.9999999902</v>
      </c>
      <c r="AR661" s="51">
        <v>2233529.9999999902</v>
      </c>
      <c r="AS661" s="51">
        <v>2233529.9999999902</v>
      </c>
      <c r="AT661" s="51">
        <v>2233529.9999999902</v>
      </c>
      <c r="AU661" s="51">
        <v>2233529.9999999902</v>
      </c>
      <c r="AV661" s="51">
        <v>2233529.9999999902</v>
      </c>
      <c r="AW661" s="51">
        <v>2233529.9999999902</v>
      </c>
      <c r="AX661" s="51">
        <v>2233529.9999999902</v>
      </c>
      <c r="AY661" s="51">
        <v>2233529.9999999902</v>
      </c>
      <c r="AZ661" s="51">
        <v>2233529.9999999902</v>
      </c>
      <c r="BA661" s="51">
        <v>2233529.9999999902</v>
      </c>
      <c r="BB661" s="51">
        <v>2233529.9999999902</v>
      </c>
      <c r="BC661" s="51">
        <v>2233529.9999999902</v>
      </c>
      <c r="BD661" s="51">
        <v>2233529.9999999902</v>
      </c>
      <c r="BE661" s="51">
        <v>2233529.9999999902</v>
      </c>
      <c r="BF661" s="51">
        <v>2233529.9999999902</v>
      </c>
      <c r="BG661" s="51">
        <v>2233529.9999999902</v>
      </c>
      <c r="BH661" s="51">
        <v>2233529.9999999902</v>
      </c>
      <c r="BI661" s="51">
        <v>2233529.9999999902</v>
      </c>
      <c r="BJ661" s="51">
        <v>2233529.9999999902</v>
      </c>
      <c r="BK661" s="51">
        <v>2233529.9999999902</v>
      </c>
      <c r="BL661" s="51">
        <v>2233529.9999999902</v>
      </c>
      <c r="BM661" s="51">
        <v>2233529.9999999902</v>
      </c>
      <c r="BN661" s="51">
        <v>2233529.9999999902</v>
      </c>
      <c r="BO661" s="51">
        <v>2233529.9999999902</v>
      </c>
      <c r="BP661" s="51">
        <v>2233529.9999999902</v>
      </c>
      <c r="BQ661" s="51">
        <v>2233529.9999999902</v>
      </c>
      <c r="BR661" s="51">
        <v>2233529.9999999902</v>
      </c>
      <c r="BS661" s="51">
        <v>2233529.9999999902</v>
      </c>
      <c r="BT661" s="51">
        <v>2233529.9999999902</v>
      </c>
      <c r="BU661" s="51">
        <v>2233529.9999999902</v>
      </c>
      <c r="BV661" s="51">
        <v>2233529.9999999902</v>
      </c>
      <c r="BW661" s="51">
        <v>2233529.9999999902</v>
      </c>
      <c r="BX661" s="51">
        <v>2233529.9999999902</v>
      </c>
      <c r="BY661" s="51">
        <v>2233529.9999999902</v>
      </c>
      <c r="BZ661" s="51">
        <v>2233529.9999999902</v>
      </c>
      <c r="CA661" s="51">
        <v>2233529.9999999902</v>
      </c>
      <c r="CB661" s="51">
        <v>2233529.9999999902</v>
      </c>
      <c r="CC661" s="51">
        <v>2233529.9999999902</v>
      </c>
      <c r="CD661" s="51">
        <v>2233529.9999999902</v>
      </c>
      <c r="CE661" s="51">
        <v>2233529.9999999902</v>
      </c>
      <c r="CF661" s="51">
        <v>2233529.9999999902</v>
      </c>
      <c r="CG661" s="51">
        <v>2233529.9999999902</v>
      </c>
      <c r="CH661" s="51">
        <v>2233529.9999999902</v>
      </c>
      <c r="CI661" s="51">
        <v>2233529.9999999902</v>
      </c>
      <c r="CJ661" s="51">
        <v>2233529.9999999902</v>
      </c>
      <c r="CK661" s="51">
        <v>2233529.9999999902</v>
      </c>
      <c r="CL661" s="51">
        <v>2233529.9999999902</v>
      </c>
      <c r="CM661" s="51">
        <v>2233529.9999999902</v>
      </c>
      <c r="CN661" s="51">
        <v>2233529.9999999902</v>
      </c>
      <c r="CO661" s="51">
        <v>2233529.9999999902</v>
      </c>
    </row>
    <row r="662" spans="1:93" outlineLevel="1">
      <c r="A662" s="50" t="s">
        <v>1177</v>
      </c>
      <c r="AC662" s="51">
        <v>-12770.308611030699</v>
      </c>
      <c r="AD662" s="51">
        <v>-18998.357998390002</v>
      </c>
      <c r="AE662" s="51">
        <v>-1543.04901987791</v>
      </c>
      <c r="AF662" s="51">
        <v>34783.666721577203</v>
      </c>
      <c r="AG662" s="51">
        <v>80580.901973276399</v>
      </c>
      <c r="AH662" s="51">
        <v>128248.41090055399</v>
      </c>
      <c r="AI662" s="51">
        <v>179493.92529227099</v>
      </c>
      <c r="AJ662" s="51">
        <v>233351.06268912501</v>
      </c>
      <c r="AK662" s="51">
        <v>285757.21283939999</v>
      </c>
      <c r="AL662" s="51">
        <v>336400.90405879501</v>
      </c>
      <c r="AM662" s="51">
        <v>362859.42573493498</v>
      </c>
      <c r="AN662" s="51">
        <v>393431.85884665698</v>
      </c>
      <c r="AO662" s="51">
        <v>393431.85884665698</v>
      </c>
      <c r="AP662" s="51">
        <v>392017.86621697102</v>
      </c>
      <c r="AQ662" s="51">
        <v>390646.79972368799</v>
      </c>
      <c r="AR662" s="51">
        <v>420408.02273958002</v>
      </c>
      <c r="AS662" s="51">
        <v>451712.99873667001</v>
      </c>
      <c r="AT662" s="51">
        <v>483733.32446358597</v>
      </c>
      <c r="AU662" s="51">
        <v>515997.85952088702</v>
      </c>
      <c r="AV662" s="51">
        <v>549844.15187950805</v>
      </c>
      <c r="AW662" s="51">
        <v>583619.92721113504</v>
      </c>
      <c r="AX662" s="51">
        <v>615923.82099597296</v>
      </c>
      <c r="AY662" s="51">
        <v>647085.26004540699</v>
      </c>
      <c r="AZ662" s="51">
        <v>655837.33104572794</v>
      </c>
      <c r="BA662" s="51">
        <v>663584.24142527196</v>
      </c>
      <c r="BB662" s="51">
        <v>663584.24142527196</v>
      </c>
      <c r="BC662" s="51">
        <v>666713.33058862097</v>
      </c>
      <c r="BD662" s="51">
        <v>669651.95369279396</v>
      </c>
      <c r="BE662" s="51">
        <v>703707.25907989102</v>
      </c>
      <c r="BF662" s="51">
        <v>737845.82005035295</v>
      </c>
      <c r="BG662" s="51">
        <v>772193.75895836996</v>
      </c>
      <c r="BH662" s="51">
        <v>806752.92165093904</v>
      </c>
      <c r="BI662" s="51">
        <v>841318.72707755398</v>
      </c>
      <c r="BJ662" s="51">
        <v>875932.64704237599</v>
      </c>
      <c r="BK662" s="51">
        <v>910183.907316625</v>
      </c>
      <c r="BL662" s="51">
        <v>943837.57769066503</v>
      </c>
      <c r="BM662" s="51">
        <v>954897.93694063602</v>
      </c>
      <c r="BN662" s="51">
        <v>966766.83555703203</v>
      </c>
      <c r="BO662" s="51">
        <v>966766.83555703203</v>
      </c>
      <c r="BP662" s="51">
        <v>969782.75673032401</v>
      </c>
      <c r="BQ662" s="51">
        <v>972615.100322193</v>
      </c>
      <c r="BR662" s="51">
        <v>1005438.7468270099</v>
      </c>
      <c r="BS662" s="51">
        <v>1038342.63785782</v>
      </c>
      <c r="BT662" s="51">
        <v>1071448.3343732599</v>
      </c>
      <c r="BU662" s="51">
        <v>1104757.6154626401</v>
      </c>
      <c r="BV662" s="51">
        <v>1138073.2990420801</v>
      </c>
      <c r="BW662" s="51">
        <v>1171435.35702856</v>
      </c>
      <c r="BX662" s="51">
        <v>1204447.8714314599</v>
      </c>
      <c r="BY662" s="51">
        <v>1236884.4086285699</v>
      </c>
      <c r="BZ662" s="51">
        <v>1247544.7541492099</v>
      </c>
      <c r="CA662" s="51">
        <v>1258984.39703127</v>
      </c>
      <c r="CB662" s="51">
        <v>1258984.39703127</v>
      </c>
      <c r="CC662" s="51">
        <v>1261865.2748384301</v>
      </c>
      <c r="CD662" s="51">
        <v>1264570.79508488</v>
      </c>
      <c r="CE662" s="51">
        <v>1295924.7030062999</v>
      </c>
      <c r="CF662" s="51">
        <v>1327355.2623588301</v>
      </c>
      <c r="CG662" s="51">
        <v>1358978.59098769</v>
      </c>
      <c r="CH662" s="51">
        <v>1390796.3883202199</v>
      </c>
      <c r="CI662" s="51">
        <v>1422620.30145965</v>
      </c>
      <c r="CJ662" s="51">
        <v>1454488.5125075399</v>
      </c>
      <c r="CK662" s="51">
        <v>1486022.8314227399</v>
      </c>
      <c r="CL662" s="51">
        <v>1517006.9635610899</v>
      </c>
      <c r="CM662" s="51">
        <v>1527189.9726857899</v>
      </c>
      <c r="CN662" s="51">
        <v>1538117.38467853</v>
      </c>
      <c r="CO662" s="51">
        <v>1538117.38467853</v>
      </c>
    </row>
    <row r="663" spans="1:93" outlineLevel="1">
      <c r="A663" s="50" t="s">
        <v>1178</v>
      </c>
      <c r="AC663" s="51">
        <v>-15231.5223958598</v>
      </c>
      <c r="AD663" s="51">
        <v>-22659.8999406394</v>
      </c>
      <c r="AE663" s="51">
        <v>-1840.4399157494699</v>
      </c>
      <c r="AF663" s="51">
        <v>41487.501580204</v>
      </c>
      <c r="AG663" s="51">
        <v>96111.210031712195</v>
      </c>
      <c r="AH663" s="51">
        <v>152965.648862856</v>
      </c>
      <c r="AI663" s="51">
        <v>214087.679967929</v>
      </c>
      <c r="AJ663" s="51">
        <v>278324.67058603402</v>
      </c>
      <c r="AK663" s="51">
        <v>340831.02607106999</v>
      </c>
      <c r="AL663" s="51">
        <v>401235.24499111401</v>
      </c>
      <c r="AM663" s="51">
        <v>432793.10140214599</v>
      </c>
      <c r="AN663" s="51">
        <v>469257.740889001</v>
      </c>
      <c r="AO663" s="51">
        <v>469257.740889001</v>
      </c>
      <c r="AP663" s="51">
        <v>467571.230322761</v>
      </c>
      <c r="AQ663" s="51">
        <v>465935.91902099602</v>
      </c>
      <c r="AR663" s="51">
        <v>501433.00438533799</v>
      </c>
      <c r="AS663" s="51">
        <v>538771.36930078303</v>
      </c>
      <c r="AT663" s="51">
        <v>576962.95286290499</v>
      </c>
      <c r="AU663" s="51">
        <v>615445.81207061303</v>
      </c>
      <c r="AV663" s="51">
        <v>655815.27969897096</v>
      </c>
      <c r="AW663" s="51">
        <v>696100.63959676097</v>
      </c>
      <c r="AX663" s="51">
        <v>734630.44311554497</v>
      </c>
      <c r="AY663" s="51">
        <v>771797.60729501501</v>
      </c>
      <c r="AZ663" s="51">
        <v>782236.45959780097</v>
      </c>
      <c r="BA663" s="51">
        <v>791476.42728682095</v>
      </c>
      <c r="BB663" s="51">
        <v>791476.42728682095</v>
      </c>
      <c r="BC663" s="51">
        <v>795208.58389492601</v>
      </c>
      <c r="BD663" s="51">
        <v>798713.56603651098</v>
      </c>
      <c r="BE663" s="51">
        <v>839332.32964676304</v>
      </c>
      <c r="BF663" s="51">
        <v>880050.39463814895</v>
      </c>
      <c r="BG663" s="51">
        <v>921018.190849212</v>
      </c>
      <c r="BH663" s="51">
        <v>962237.91987591295</v>
      </c>
      <c r="BI663" s="51">
        <v>1003465.57188673</v>
      </c>
      <c r="BJ663" s="51">
        <v>1044750.61152135</v>
      </c>
      <c r="BK663" s="51">
        <v>1085603.0962845599</v>
      </c>
      <c r="BL663" s="51">
        <v>1125742.8180108101</v>
      </c>
      <c r="BM663" s="51">
        <v>1138934.8335488399</v>
      </c>
      <c r="BN663" s="51">
        <v>1153091.21775194</v>
      </c>
      <c r="BO663" s="51">
        <v>1153091.21775194</v>
      </c>
      <c r="BP663" s="51">
        <v>1156688.3955723301</v>
      </c>
      <c r="BQ663" s="51">
        <v>1160066.6150160599</v>
      </c>
      <c r="BR663" s="51">
        <v>1199216.3428793501</v>
      </c>
      <c r="BS663" s="51">
        <v>1238461.78074713</v>
      </c>
      <c r="BT663" s="51">
        <v>1277947.91794745</v>
      </c>
      <c r="BU663" s="51">
        <v>1317676.8764523901</v>
      </c>
      <c r="BV663" s="51">
        <v>1357413.4713953901</v>
      </c>
      <c r="BW663" s="51">
        <v>1397205.37845659</v>
      </c>
      <c r="BX663" s="51">
        <v>1436580.3746126799</v>
      </c>
      <c r="BY663" s="51">
        <v>1475268.38582762</v>
      </c>
      <c r="BZ663" s="51">
        <v>1487983.2932344</v>
      </c>
      <c r="CA663" s="51">
        <v>1501627.6915074601</v>
      </c>
      <c r="CB663" s="51">
        <v>1501627.6915074601</v>
      </c>
      <c r="CC663" s="51">
        <v>1505063.79913618</v>
      </c>
      <c r="CD663" s="51">
        <v>1508290.7526485401</v>
      </c>
      <c r="CE663" s="51">
        <v>1545687.4801082299</v>
      </c>
      <c r="CF663" s="51">
        <v>1583175.63198256</v>
      </c>
      <c r="CG663" s="51">
        <v>1620893.7054382099</v>
      </c>
      <c r="CH663" s="51">
        <v>1658843.7274321001</v>
      </c>
      <c r="CI663" s="51">
        <v>1696801.0439286199</v>
      </c>
      <c r="CJ663" s="51">
        <v>1734811.19584246</v>
      </c>
      <c r="CK663" s="51">
        <v>1772423.1047966599</v>
      </c>
      <c r="CL663" s="51">
        <v>1809378.7898122801</v>
      </c>
      <c r="CM663" s="51">
        <v>1821524.36407085</v>
      </c>
      <c r="CN663" s="51">
        <v>1834557.8095079099</v>
      </c>
      <c r="CO663" s="51">
        <v>1834557.8095079099</v>
      </c>
    </row>
    <row r="664" spans="1:93" outlineLevel="1">
      <c r="A664" s="50" t="s">
        <v>1179</v>
      </c>
      <c r="U664" s="51">
        <v>6800</v>
      </c>
      <c r="V664" s="51">
        <v>17090</v>
      </c>
      <c r="W664" s="51">
        <v>20020</v>
      </c>
      <c r="X664" s="51">
        <v>28210</v>
      </c>
      <c r="Y664" s="51">
        <v>30570</v>
      </c>
      <c r="Z664" s="51">
        <v>35610</v>
      </c>
      <c r="AA664" s="51">
        <v>39040</v>
      </c>
      <c r="AB664" s="51">
        <v>39040</v>
      </c>
      <c r="AC664" s="51">
        <v>25749.367760890502</v>
      </c>
      <c r="AD664" s="51">
        <v>19262.680791029401</v>
      </c>
      <c r="AE664" s="51">
        <v>37442.871451627499</v>
      </c>
      <c r="AF664" s="51">
        <v>75278.158072219405</v>
      </c>
      <c r="AG664" s="51">
        <v>122977.25464101099</v>
      </c>
      <c r="AH664" s="51">
        <v>172624.29335458999</v>
      </c>
      <c r="AI664" s="51">
        <v>225997.924453799</v>
      </c>
      <c r="AJ664" s="51">
        <v>282091.63368084101</v>
      </c>
      <c r="AK664" s="51">
        <v>336674.09926152998</v>
      </c>
      <c r="AL664" s="51">
        <v>389420.91475808999</v>
      </c>
      <c r="AM664" s="51">
        <v>416978.20230091998</v>
      </c>
      <c r="AN664" s="51">
        <v>448820.243230341</v>
      </c>
      <c r="AO664" s="51">
        <v>448820.243230341</v>
      </c>
      <c r="AP664" s="51">
        <v>447347.53050826798</v>
      </c>
      <c r="AQ664" s="51">
        <v>445919.52655331499</v>
      </c>
      <c r="AR664" s="51">
        <v>476916.66956508101</v>
      </c>
      <c r="AS664" s="51">
        <v>509521.67432054703</v>
      </c>
      <c r="AT664" s="51">
        <v>542871.73575150897</v>
      </c>
      <c r="AU664" s="51">
        <v>576476.14800449996</v>
      </c>
      <c r="AV664" s="51">
        <v>611728.00455952005</v>
      </c>
      <c r="AW664" s="51">
        <v>646906.41566610197</v>
      </c>
      <c r="AX664" s="51">
        <v>680551.82113048097</v>
      </c>
      <c r="AY664" s="51">
        <v>713007.32815557695</v>
      </c>
      <c r="AZ664" s="51">
        <v>722122.85396246996</v>
      </c>
      <c r="BA664" s="51">
        <v>730191.47697590594</v>
      </c>
      <c r="BB664" s="51">
        <v>730191.47697590594</v>
      </c>
      <c r="BC664" s="51">
        <v>733450.51052574103</v>
      </c>
      <c r="BD664" s="51">
        <v>736511.16836796398</v>
      </c>
      <c r="BE664" s="51">
        <v>771980.71781589801</v>
      </c>
      <c r="BF664" s="51">
        <v>807536.98027366796</v>
      </c>
      <c r="BG664" s="51">
        <v>843311.31568732497</v>
      </c>
      <c r="BH664" s="51">
        <v>879305.64655794797</v>
      </c>
      <c r="BI664" s="51">
        <v>915306.89602116705</v>
      </c>
      <c r="BJ664" s="51">
        <v>951358.25811655098</v>
      </c>
      <c r="BK664" s="51">
        <v>987031.90003936796</v>
      </c>
      <c r="BL664" s="51">
        <v>1022083.13543039</v>
      </c>
      <c r="BM664" s="51">
        <v>1033602.8077654199</v>
      </c>
      <c r="BN664" s="51">
        <v>1045964.59637902</v>
      </c>
      <c r="BO664" s="51">
        <v>1045964.59637902</v>
      </c>
      <c r="BP664" s="51">
        <v>1049105.7623139999</v>
      </c>
      <c r="BQ664" s="51">
        <v>1052055.72708287</v>
      </c>
      <c r="BR664" s="51">
        <v>1086242.4694870501</v>
      </c>
      <c r="BS664" s="51">
        <v>1120512.7888009101</v>
      </c>
      <c r="BT664" s="51">
        <v>1154993.2941499399</v>
      </c>
      <c r="BU664" s="51">
        <v>1189685.8385052399</v>
      </c>
      <c r="BV664" s="51">
        <v>1224385.05123232</v>
      </c>
      <c r="BW664" s="51">
        <v>1259132.56419647</v>
      </c>
      <c r="BX664" s="51">
        <v>1293516.01777895</v>
      </c>
      <c r="BY664" s="51">
        <v>1327299.57505306</v>
      </c>
      <c r="BZ664" s="51">
        <v>1338402.62194336</v>
      </c>
      <c r="CA664" s="51">
        <v>1350317.3287492499</v>
      </c>
      <c r="CB664" s="51">
        <v>1350317.3287492499</v>
      </c>
      <c r="CC664" s="51">
        <v>1353317.84325566</v>
      </c>
      <c r="CD664" s="51">
        <v>1356135.7179765999</v>
      </c>
      <c r="CE664" s="51">
        <v>1388791.68669465</v>
      </c>
      <c r="CF664" s="51">
        <v>1421527.49001395</v>
      </c>
      <c r="CG664" s="51">
        <v>1454464.0679057101</v>
      </c>
      <c r="CH664" s="51">
        <v>1487603.19037084</v>
      </c>
      <c r="CI664" s="51">
        <v>1520748.6826192699</v>
      </c>
      <c r="CJ664" s="51">
        <v>1553940.31237363</v>
      </c>
      <c r="CK664" s="51">
        <v>1586784.1841685199</v>
      </c>
      <c r="CL664" s="51">
        <v>1619055.02110539</v>
      </c>
      <c r="CM664" s="51">
        <v>1629660.90883924</v>
      </c>
      <c r="CN664" s="51">
        <v>1641042.11290154</v>
      </c>
      <c r="CO664" s="51">
        <v>1641042.11290154</v>
      </c>
    </row>
    <row r="665" spans="1:93" outlineLevel="1">
      <c r="A665" s="50" t="s">
        <v>1180</v>
      </c>
      <c r="H665" s="51">
        <v>15739.9999999999</v>
      </c>
      <c r="I665" s="51">
        <v>38230</v>
      </c>
      <c r="J665" s="51">
        <v>94760</v>
      </c>
      <c r="K665" s="51">
        <v>332710</v>
      </c>
      <c r="L665" s="51">
        <v>728370</v>
      </c>
      <c r="M665" s="51">
        <v>1529150</v>
      </c>
      <c r="N665" s="51">
        <v>5091010</v>
      </c>
      <c r="O665" s="51">
        <v>5091010</v>
      </c>
      <c r="P665" s="51">
        <v>6656359.9999999898</v>
      </c>
      <c r="Q665" s="51">
        <v>8921450</v>
      </c>
      <c r="R665" s="51">
        <v>14780010</v>
      </c>
      <c r="S665" s="51">
        <v>19782730</v>
      </c>
      <c r="T665" s="51">
        <v>26714310</v>
      </c>
      <c r="U665" s="51">
        <v>37426030</v>
      </c>
      <c r="V665" s="51">
        <v>50276859.999999903</v>
      </c>
      <c r="W665" s="51">
        <v>56818469.999999903</v>
      </c>
      <c r="X665" s="51">
        <v>75275090</v>
      </c>
      <c r="Y665" s="51">
        <v>85289180</v>
      </c>
      <c r="Z665" s="51">
        <v>91746909.999999896</v>
      </c>
      <c r="AA665" s="51">
        <v>112687729.999999</v>
      </c>
      <c r="AB665" s="51">
        <v>112687729.999999</v>
      </c>
      <c r="AC665" s="51">
        <v>113930676.43567801</v>
      </c>
      <c r="AD665" s="51">
        <v>115171115.038884</v>
      </c>
      <c r="AE665" s="51">
        <v>116418914.25859</v>
      </c>
      <c r="AF665" s="51">
        <v>117709744.79526401</v>
      </c>
      <c r="AG665" s="51">
        <v>119000130.661063</v>
      </c>
      <c r="AH665" s="51">
        <v>120321193.067145</v>
      </c>
      <c r="AI665" s="51">
        <v>121623535.40708201</v>
      </c>
      <c r="AJ665" s="51">
        <v>122917572.13274699</v>
      </c>
      <c r="AK665" s="51">
        <v>124163356.407602</v>
      </c>
      <c r="AL665" s="51">
        <v>125387080.712725</v>
      </c>
      <c r="AM665" s="51">
        <v>126650958.560671</v>
      </c>
      <c r="AU665" s="51">
        <v>35181.632228147901</v>
      </c>
      <c r="AV665" s="51">
        <v>69911.293297005905</v>
      </c>
      <c r="AW665" s="51">
        <v>104295.51091079399</v>
      </c>
      <c r="AX665" s="51">
        <v>137301.64516522299</v>
      </c>
      <c r="AY665" s="51">
        <v>169749.97496596299</v>
      </c>
      <c r="AZ665" s="51">
        <v>203202.771278192</v>
      </c>
      <c r="BA665" s="51">
        <v>235919.99465542199</v>
      </c>
      <c r="BB665" s="51">
        <v>235919.99465542199</v>
      </c>
      <c r="BC665" s="51">
        <v>235919.99465542199</v>
      </c>
      <c r="BD665" s="51">
        <v>235919.99465542199</v>
      </c>
      <c r="BE665" s="51">
        <v>235919.99465542199</v>
      </c>
      <c r="BF665" s="51">
        <v>235919.99465542199</v>
      </c>
      <c r="BG665" s="51">
        <v>235919.99465542199</v>
      </c>
      <c r="BH665" s="51">
        <v>235919.99465542199</v>
      </c>
      <c r="BI665" s="51">
        <v>235919.99465542199</v>
      </c>
      <c r="BJ665" s="51">
        <v>235919.99465542199</v>
      </c>
      <c r="BK665" s="51">
        <v>235919.99465542199</v>
      </c>
      <c r="BL665" s="51">
        <v>235919.99465542199</v>
      </c>
      <c r="BM665" s="51">
        <v>235919.99465542199</v>
      </c>
      <c r="BN665" s="51">
        <v>235919.99465542199</v>
      </c>
      <c r="BO665" s="51">
        <v>235919.99465542199</v>
      </c>
      <c r="BP665" s="51">
        <v>235919.99465542199</v>
      </c>
      <c r="BQ665" s="51">
        <v>235919.99465542199</v>
      </c>
      <c r="BR665" s="51">
        <v>235919.99465542199</v>
      </c>
      <c r="BS665" s="51">
        <v>235919.99465542199</v>
      </c>
      <c r="BT665" s="51">
        <v>235919.99465542199</v>
      </c>
      <c r="BU665" s="51">
        <v>235919.99465542199</v>
      </c>
      <c r="BV665" s="51">
        <v>235919.99465542199</v>
      </c>
      <c r="BW665" s="51">
        <v>235919.99465542199</v>
      </c>
      <c r="BX665" s="51">
        <v>235919.99465542199</v>
      </c>
      <c r="BY665" s="51">
        <v>235919.99465542199</v>
      </c>
      <c r="BZ665" s="51">
        <v>235919.99465542199</v>
      </c>
      <c r="CA665" s="51">
        <v>235919.99465542199</v>
      </c>
      <c r="CB665" s="51">
        <v>235919.99465542199</v>
      </c>
      <c r="CC665" s="51">
        <v>235919.99465542199</v>
      </c>
      <c r="CD665" s="51">
        <v>235919.99465542199</v>
      </c>
      <c r="CE665" s="51">
        <v>235919.99465542199</v>
      </c>
      <c r="CF665" s="51">
        <v>235919.99465542199</v>
      </c>
      <c r="CG665" s="51">
        <v>235919.99465542199</v>
      </c>
      <c r="CH665" s="51">
        <v>235919.99465542199</v>
      </c>
      <c r="CI665" s="51">
        <v>235919.99465542199</v>
      </c>
      <c r="CJ665" s="51">
        <v>235919.99465542199</v>
      </c>
      <c r="CK665" s="51">
        <v>235919.99465542199</v>
      </c>
      <c r="CL665" s="51">
        <v>235919.99465542199</v>
      </c>
      <c r="CM665" s="51">
        <v>235919.99465542199</v>
      </c>
      <c r="CN665" s="51">
        <v>235919.99465542199</v>
      </c>
      <c r="CO665" s="51">
        <v>235919.99465542199</v>
      </c>
    </row>
    <row r="666" spans="1:93" outlineLevel="1">
      <c r="A666" s="50" t="s">
        <v>1181</v>
      </c>
      <c r="AC666" s="51">
        <v>1482439.1071818499</v>
      </c>
      <c r="AD666" s="51">
        <v>2961946.6853389498</v>
      </c>
      <c r="AE666" s="51">
        <v>4450233.4871217404</v>
      </c>
      <c r="AF666" s="51">
        <v>5989845.00532874</v>
      </c>
      <c r="AG666" s="51">
        <v>7528926.1515153497</v>
      </c>
      <c r="AH666" s="51">
        <v>9104596.1088710297</v>
      </c>
      <c r="AI666" s="51">
        <v>10657938.093159501</v>
      </c>
      <c r="AJ666" s="51">
        <v>12201373.727205699</v>
      </c>
      <c r="AK666" s="51">
        <v>13687257.2450455</v>
      </c>
      <c r="AL666" s="51">
        <v>15146829.1886511</v>
      </c>
      <c r="AM666" s="51">
        <v>16654293.4428815</v>
      </c>
      <c r="AU666" s="51">
        <v>41962.166735975901</v>
      </c>
      <c r="AV666" s="51">
        <v>83385.254186971899</v>
      </c>
      <c r="AW666" s="51">
        <v>124396.321076628</v>
      </c>
      <c r="AX666" s="51">
        <v>163763.707442126</v>
      </c>
      <c r="AY666" s="51">
        <v>202465.78404200499</v>
      </c>
      <c r="AZ666" s="51">
        <v>242365.91737110299</v>
      </c>
      <c r="BA666" s="51">
        <v>281388.71124236297</v>
      </c>
      <c r="BB666" s="51">
        <v>281388.71124236297</v>
      </c>
      <c r="BC666" s="51">
        <v>281388.71124236297</v>
      </c>
      <c r="BD666" s="51">
        <v>281388.71124236297</v>
      </c>
      <c r="BE666" s="51">
        <v>281388.71124236297</v>
      </c>
      <c r="BF666" s="51">
        <v>281388.71124236297</v>
      </c>
      <c r="BG666" s="51">
        <v>281388.71124236297</v>
      </c>
      <c r="BH666" s="51">
        <v>281388.71124236297</v>
      </c>
      <c r="BI666" s="51">
        <v>281388.71124236297</v>
      </c>
      <c r="BJ666" s="51">
        <v>281388.71124236297</v>
      </c>
      <c r="BK666" s="51">
        <v>281388.71124236297</v>
      </c>
      <c r="BL666" s="51">
        <v>281388.71124236297</v>
      </c>
      <c r="BM666" s="51">
        <v>281388.71124236297</v>
      </c>
      <c r="BN666" s="51">
        <v>281388.71124236297</v>
      </c>
      <c r="BO666" s="51">
        <v>281388.71124236297</v>
      </c>
      <c r="BP666" s="51">
        <v>281388.71124236297</v>
      </c>
      <c r="BQ666" s="51">
        <v>281388.71124236297</v>
      </c>
      <c r="BR666" s="51">
        <v>281388.71124236297</v>
      </c>
      <c r="BS666" s="51">
        <v>281388.71124236297</v>
      </c>
      <c r="BT666" s="51">
        <v>281388.71124236297</v>
      </c>
      <c r="BU666" s="51">
        <v>281388.71124236297</v>
      </c>
      <c r="BV666" s="51">
        <v>281388.71124236297</v>
      </c>
      <c r="BW666" s="51">
        <v>281388.71124236297</v>
      </c>
      <c r="BX666" s="51">
        <v>281388.71124236297</v>
      </c>
      <c r="BY666" s="51">
        <v>281388.71124236297</v>
      </c>
      <c r="BZ666" s="51">
        <v>281388.71124236297</v>
      </c>
      <c r="CA666" s="51">
        <v>281388.71124236297</v>
      </c>
      <c r="CB666" s="51">
        <v>281388.71124236297</v>
      </c>
      <c r="CC666" s="51">
        <v>281388.71124236297</v>
      </c>
      <c r="CD666" s="51">
        <v>281388.71124236297</v>
      </c>
      <c r="CE666" s="51">
        <v>281388.71124236297</v>
      </c>
      <c r="CF666" s="51">
        <v>281388.71124236297</v>
      </c>
      <c r="CG666" s="51">
        <v>281388.71124236297</v>
      </c>
      <c r="CH666" s="51">
        <v>281388.71124236297</v>
      </c>
      <c r="CI666" s="51">
        <v>281388.71124236297</v>
      </c>
      <c r="CJ666" s="51">
        <v>281388.71124236297</v>
      </c>
      <c r="CK666" s="51">
        <v>281388.71124236297</v>
      </c>
      <c r="CL666" s="51">
        <v>281388.71124236297</v>
      </c>
      <c r="CM666" s="51">
        <v>281388.71124236297</v>
      </c>
      <c r="CN666" s="51">
        <v>281388.71124236297</v>
      </c>
      <c r="CO666" s="51">
        <v>281388.71124236297</v>
      </c>
    </row>
    <row r="667" spans="1:93" outlineLevel="1">
      <c r="A667" s="50" t="s">
        <v>1182</v>
      </c>
      <c r="AC667" s="51">
        <v>1294511.2687395499</v>
      </c>
      <c r="AD667" s="51">
        <v>2586462.6364762099</v>
      </c>
      <c r="AE667" s="51">
        <v>3886080.2913873098</v>
      </c>
      <c r="AF667" s="51">
        <v>5230516.2619068697</v>
      </c>
      <c r="AG667" s="51">
        <v>6574489.0953210201</v>
      </c>
      <c r="AH667" s="51">
        <v>7950412.4001836795</v>
      </c>
      <c r="AI667" s="51">
        <v>9306838.2345576398</v>
      </c>
      <c r="AJ667" s="51">
        <v>10654613.540246399</v>
      </c>
      <c r="AK667" s="51">
        <v>11952132.5739519</v>
      </c>
      <c r="AL667" s="51">
        <v>13226675.5345228</v>
      </c>
      <c r="AM667" s="51">
        <v>14543039.528746501</v>
      </c>
      <c r="AU667" s="51">
        <v>36642.650235875997</v>
      </c>
      <c r="AV667" s="51">
        <v>72814.559916022001</v>
      </c>
      <c r="AW667" s="51">
        <v>108626.680612578</v>
      </c>
      <c r="AX667" s="51">
        <v>143003.489092651</v>
      </c>
      <c r="AY667" s="51">
        <v>176799.32869203101</v>
      </c>
      <c r="AZ667" s="51">
        <v>211641.348150704</v>
      </c>
      <c r="BA667" s="51">
        <v>245717.247902214</v>
      </c>
      <c r="BB667" s="51">
        <v>245717.247902214</v>
      </c>
      <c r="BC667" s="51">
        <v>245717.247902214</v>
      </c>
      <c r="BD667" s="51">
        <v>245717.247902214</v>
      </c>
      <c r="BE667" s="51">
        <v>245717.247902214</v>
      </c>
      <c r="BF667" s="51">
        <v>245717.247902214</v>
      </c>
      <c r="BG667" s="51">
        <v>245717.247902214</v>
      </c>
      <c r="BH667" s="51">
        <v>245717.247902214</v>
      </c>
      <c r="BI667" s="51">
        <v>245717.247902214</v>
      </c>
      <c r="BJ667" s="51">
        <v>245717.247902214</v>
      </c>
      <c r="BK667" s="51">
        <v>245717.247902214</v>
      </c>
      <c r="BL667" s="51">
        <v>245717.247902214</v>
      </c>
      <c r="BM667" s="51">
        <v>245717.247902214</v>
      </c>
      <c r="BN667" s="51">
        <v>245717.247902214</v>
      </c>
      <c r="BO667" s="51">
        <v>245717.247902214</v>
      </c>
      <c r="BP667" s="51">
        <v>245717.247902214</v>
      </c>
      <c r="BQ667" s="51">
        <v>245717.247902214</v>
      </c>
      <c r="BR667" s="51">
        <v>245717.247902214</v>
      </c>
      <c r="BS667" s="51">
        <v>245717.247902214</v>
      </c>
      <c r="BT667" s="51">
        <v>245717.247902214</v>
      </c>
      <c r="BU667" s="51">
        <v>245717.247902214</v>
      </c>
      <c r="BV667" s="51">
        <v>245717.247902214</v>
      </c>
      <c r="BW667" s="51">
        <v>245717.247902214</v>
      </c>
      <c r="BX667" s="51">
        <v>245717.247902214</v>
      </c>
      <c r="BY667" s="51">
        <v>245717.247902214</v>
      </c>
      <c r="BZ667" s="51">
        <v>245717.247902214</v>
      </c>
      <c r="CA667" s="51">
        <v>245717.247902214</v>
      </c>
      <c r="CB667" s="51">
        <v>245717.247902214</v>
      </c>
      <c r="CC667" s="51">
        <v>245717.247902214</v>
      </c>
      <c r="CD667" s="51">
        <v>245717.247902214</v>
      </c>
      <c r="CE667" s="51">
        <v>245717.247902214</v>
      </c>
      <c r="CF667" s="51">
        <v>245717.247902214</v>
      </c>
      <c r="CG667" s="51">
        <v>245717.247902214</v>
      </c>
      <c r="CH667" s="51">
        <v>245717.247902214</v>
      </c>
      <c r="CI667" s="51">
        <v>245717.247902214</v>
      </c>
      <c r="CJ667" s="51">
        <v>245717.247902214</v>
      </c>
      <c r="CK667" s="51">
        <v>245717.247902214</v>
      </c>
      <c r="CL667" s="51">
        <v>245717.247902214</v>
      </c>
      <c r="CM667" s="51">
        <v>245717.247902214</v>
      </c>
      <c r="CN667" s="51">
        <v>245717.247902214</v>
      </c>
      <c r="CO667" s="51">
        <v>245717.247902214</v>
      </c>
    </row>
    <row r="668" spans="1:93" outlineLevel="1">
      <c r="A668" s="50" t="s">
        <v>1183</v>
      </c>
      <c r="AC668" s="51">
        <v>144140.526172818</v>
      </c>
      <c r="AD668" s="51">
        <v>316752.209925837</v>
      </c>
      <c r="AE668" s="51">
        <v>712802.47833982599</v>
      </c>
      <c r="AF668" s="51">
        <v>1107374.4349417801</v>
      </c>
      <c r="AG668" s="51">
        <v>1539459.4106439101</v>
      </c>
      <c r="AH668" s="51">
        <v>1978714.5196060899</v>
      </c>
      <c r="AI668" s="51">
        <v>2395755.4277846701</v>
      </c>
      <c r="AJ668" s="51">
        <v>2764735.0592159</v>
      </c>
      <c r="AK668" s="51">
        <v>3008480.2860719799</v>
      </c>
      <c r="AL668" s="51">
        <v>3162464.8806077102</v>
      </c>
      <c r="AM668" s="51">
        <v>3313658.3927110899</v>
      </c>
      <c r="AN668" s="51">
        <v>3413249.3265240998</v>
      </c>
      <c r="AO668" s="51">
        <v>3413249.3265240998</v>
      </c>
      <c r="AP668" s="51">
        <v>4280658.7413293803</v>
      </c>
      <c r="AQ668" s="51">
        <v>5180083.0463879602</v>
      </c>
      <c r="AR668" s="51">
        <v>6343359.7014274905</v>
      </c>
      <c r="AS668" s="51">
        <v>7522750.2112491596</v>
      </c>
      <c r="AT668" s="51">
        <v>8730423.3341561407</v>
      </c>
      <c r="AU668" s="51">
        <v>9939925.46212909</v>
      </c>
      <c r="AV668" s="51">
        <v>11104455.854915099</v>
      </c>
      <c r="AW668" s="51">
        <v>12219188.493252501</v>
      </c>
      <c r="AX668" s="51">
        <v>13246402.523831399</v>
      </c>
      <c r="AY668" s="51">
        <v>14178725.7345064</v>
      </c>
      <c r="AZ668" s="51">
        <v>15131391.1784539</v>
      </c>
      <c r="BA668" s="51">
        <v>15997693.610258101</v>
      </c>
      <c r="BB668" s="51">
        <v>15997693.610258101</v>
      </c>
      <c r="BC668" s="51">
        <v>16664142.2598361</v>
      </c>
      <c r="BD668" s="51">
        <v>17456514.240547899</v>
      </c>
      <c r="BE668" s="51">
        <v>18461966.447747201</v>
      </c>
      <c r="BF668" s="51">
        <v>19428692.117021501</v>
      </c>
      <c r="BG668" s="51">
        <v>20431961.7213347</v>
      </c>
      <c r="BH668" s="51">
        <v>21448080.050456401</v>
      </c>
      <c r="BI668" s="51">
        <v>22389110.697698601</v>
      </c>
      <c r="BJ668" s="51">
        <v>23248213.641966</v>
      </c>
      <c r="BK668" s="51">
        <v>23994205.024441101</v>
      </c>
      <c r="BL668" s="51">
        <v>24726662.998888001</v>
      </c>
      <c r="BM668" s="51">
        <v>25439225.574732199</v>
      </c>
      <c r="CC668" s="51">
        <v>1208.0478755629899</v>
      </c>
      <c r="CD668" s="51">
        <v>2644.3525159290998</v>
      </c>
      <c r="CE668" s="51">
        <v>4466.9001400506504</v>
      </c>
      <c r="CF668" s="51">
        <v>6219.2495397509401</v>
      </c>
      <c r="CG668" s="51">
        <v>8037.8408368825703</v>
      </c>
      <c r="CH668" s="51">
        <v>9879.7225626440504</v>
      </c>
      <c r="CI668" s="51">
        <v>11585.4955054814</v>
      </c>
      <c r="CJ668" s="51">
        <v>13142.7610012845</v>
      </c>
      <c r="CK668" s="51">
        <v>14494.9931730475</v>
      </c>
      <c r="CL668" s="51">
        <v>15822.6938151452</v>
      </c>
      <c r="CM668" s="51">
        <v>17114.330772470301</v>
      </c>
      <c r="CN668" s="51">
        <v>18304.047999999999</v>
      </c>
      <c r="CO668" s="51">
        <v>18304.047999999999</v>
      </c>
    </row>
    <row r="669" spans="1:93" outlineLevel="1">
      <c r="A669" s="50" t="s">
        <v>1184</v>
      </c>
      <c r="AC669" s="51">
        <v>171920.641812516</v>
      </c>
      <c r="AD669" s="51">
        <v>377799.67002959398</v>
      </c>
      <c r="AE669" s="51">
        <v>850180.46496381203</v>
      </c>
      <c r="AF669" s="51">
        <v>1320798.03395268</v>
      </c>
      <c r="AG669" s="51">
        <v>1836158.48331855</v>
      </c>
      <c r="AH669" s="51">
        <v>2360070.9613517099</v>
      </c>
      <c r="AI669" s="51">
        <v>2857487.9092416698</v>
      </c>
      <c r="AJ669" s="51">
        <v>3297580.7598487702</v>
      </c>
      <c r="AK669" s="51">
        <v>3588302.85551805</v>
      </c>
      <c r="AL669" s="51">
        <v>3771964.8069811799</v>
      </c>
      <c r="AM669" s="51">
        <v>3952297.7523981999</v>
      </c>
      <c r="AN669" s="51">
        <v>4071082.7861041999</v>
      </c>
      <c r="AO669" s="51">
        <v>4071082.7861041999</v>
      </c>
      <c r="AP669" s="51">
        <v>5105667.4880411802</v>
      </c>
      <c r="AQ669" s="51">
        <v>6178437.2904911302</v>
      </c>
      <c r="AR669" s="51">
        <v>7565911.5453036502</v>
      </c>
      <c r="AS669" s="51">
        <v>8972605.2682960797</v>
      </c>
      <c r="AT669" s="51">
        <v>10413032.4951327</v>
      </c>
      <c r="AU669" s="51">
        <v>11855641.2300655</v>
      </c>
      <c r="AV669" s="51">
        <v>13244610.8547353</v>
      </c>
      <c r="AW669" s="51">
        <v>14574185.234133299</v>
      </c>
      <c r="AX669" s="51">
        <v>15799373.597912399</v>
      </c>
      <c r="AY669" s="51">
        <v>16911382.89198</v>
      </c>
      <c r="AZ669" s="51">
        <v>18047654.965523601</v>
      </c>
      <c r="BA669" s="51">
        <v>19080919.336301301</v>
      </c>
      <c r="BB669" s="51">
        <v>19080919.336301301</v>
      </c>
      <c r="BC669" s="51">
        <v>19875812.227375899</v>
      </c>
      <c r="BD669" s="51">
        <v>20820897.576342199</v>
      </c>
      <c r="BE669" s="51">
        <v>22020129.9738033</v>
      </c>
      <c r="BF669" s="51">
        <v>23173172.0913199</v>
      </c>
      <c r="BG669" s="51">
        <v>24369801.234172601</v>
      </c>
      <c r="BH669" s="51">
        <v>25581755.428724401</v>
      </c>
      <c r="BI669" s="51">
        <v>26704150.338294499</v>
      </c>
      <c r="BJ669" s="51">
        <v>27728827.6686964</v>
      </c>
      <c r="BK669" s="51">
        <v>28618593.515034199</v>
      </c>
      <c r="BL669" s="51">
        <v>29492217.6678739</v>
      </c>
      <c r="BM669" s="51">
        <v>30342111.994080599</v>
      </c>
      <c r="CC669" s="51">
        <v>1440.87420534338</v>
      </c>
      <c r="CD669" s="51">
        <v>3153.9969624642899</v>
      </c>
      <c r="CE669" s="51">
        <v>5327.8030778740604</v>
      </c>
      <c r="CF669" s="51">
        <v>7417.88170791213</v>
      </c>
      <c r="CG669" s="51">
        <v>9586.9689958457693</v>
      </c>
      <c r="CH669" s="51">
        <v>11783.8354625048</v>
      </c>
      <c r="CI669" s="51">
        <v>13818.360983574599</v>
      </c>
      <c r="CJ669" s="51">
        <v>15675.757307977899</v>
      </c>
      <c r="CK669" s="51">
        <v>17288.604360931698</v>
      </c>
      <c r="CL669" s="51">
        <v>18872.1919374793</v>
      </c>
      <c r="CM669" s="51">
        <v>20412.765297298101</v>
      </c>
      <c r="CN669" s="51">
        <v>21831.776000000002</v>
      </c>
      <c r="CO669" s="51">
        <v>21831.776000000002</v>
      </c>
    </row>
    <row r="670" spans="1:93" outlineLevel="1">
      <c r="A670" s="50" t="s">
        <v>1185</v>
      </c>
      <c r="AC670" s="51">
        <v>150126.37421466599</v>
      </c>
      <c r="AD670" s="51">
        <v>329906.25234456902</v>
      </c>
      <c r="AE670" s="51">
        <v>742403.64209636196</v>
      </c>
      <c r="AF670" s="51">
        <v>1153361.32890553</v>
      </c>
      <c r="AG670" s="51">
        <v>1603389.87033752</v>
      </c>
      <c r="AH670" s="51">
        <v>2060886.30534218</v>
      </c>
      <c r="AI670" s="51">
        <v>2495246.0312736402</v>
      </c>
      <c r="AJ670" s="51">
        <v>2879548.5983353201</v>
      </c>
      <c r="AK670" s="51">
        <v>3133416.0436099502</v>
      </c>
      <c r="AL670" s="51">
        <v>3293795.2893110998</v>
      </c>
      <c r="AM670" s="51">
        <v>3451267.5448906999</v>
      </c>
      <c r="AN670" s="51">
        <v>3554994.2773716999</v>
      </c>
      <c r="AO670" s="51">
        <v>3554994.2773716999</v>
      </c>
      <c r="AP670" s="51">
        <v>4458425.3516294304</v>
      </c>
      <c r="AQ670" s="51">
        <v>5395200.8261208897</v>
      </c>
      <c r="AR670" s="51">
        <v>6606785.8748688502</v>
      </c>
      <c r="AS670" s="51">
        <v>7835153.9523547599</v>
      </c>
      <c r="AT670" s="51">
        <v>9092979.1594110597</v>
      </c>
      <c r="AU670" s="51">
        <v>10352709.3262053</v>
      </c>
      <c r="AV670" s="51">
        <v>11565600.177749399</v>
      </c>
      <c r="AW670" s="51">
        <v>12726625.280514</v>
      </c>
      <c r="AX670" s="51">
        <v>13796497.314756</v>
      </c>
      <c r="AY670" s="51">
        <v>14767537.916113401</v>
      </c>
      <c r="AZ670" s="51">
        <v>15759765.520222301</v>
      </c>
      <c r="BA670" s="51">
        <v>16662043.6408404</v>
      </c>
      <c r="BB670" s="51">
        <v>16662043.6408404</v>
      </c>
      <c r="BC670" s="51">
        <v>17356168.478718601</v>
      </c>
      <c r="BD670" s="51">
        <v>18181445.974590499</v>
      </c>
      <c r="BE670" s="51">
        <v>19228652.463430401</v>
      </c>
      <c r="BF670" s="51">
        <v>20235524.1839789</v>
      </c>
      <c r="BG670" s="51">
        <v>21280457.4310988</v>
      </c>
      <c r="BH670" s="51">
        <v>22338772.983112201</v>
      </c>
      <c r="BI670" s="51">
        <v>23318882.6222707</v>
      </c>
      <c r="BJ670" s="51">
        <v>24213662.276019</v>
      </c>
      <c r="BK670" s="51">
        <v>24990633.086518899</v>
      </c>
      <c r="BL670" s="51">
        <v>25753508.475474399</v>
      </c>
      <c r="BM670" s="51">
        <v>26495662.2524371</v>
      </c>
      <c r="CC670" s="51">
        <v>1258.2155223893001</v>
      </c>
      <c r="CD670" s="51">
        <v>2754.1668252681102</v>
      </c>
      <c r="CE670" s="51">
        <v>4652.4009576652297</v>
      </c>
      <c r="CF670" s="51">
        <v>6477.5216833856202</v>
      </c>
      <c r="CG670" s="51">
        <v>8371.6351909870791</v>
      </c>
      <c r="CH670" s="51">
        <v>10290.0063289506</v>
      </c>
      <c r="CI670" s="51">
        <v>12066.616377082701</v>
      </c>
      <c r="CJ670" s="51">
        <v>13688.551781246601</v>
      </c>
      <c r="CK670" s="51">
        <v>15096.939265553599</v>
      </c>
      <c r="CL670" s="51">
        <v>16479.7764781888</v>
      </c>
      <c r="CM670" s="51">
        <v>17825.052358286499</v>
      </c>
      <c r="CN670" s="51">
        <v>19064.175999999999</v>
      </c>
      <c r="CO670" s="51">
        <v>19064.175999999999</v>
      </c>
    </row>
    <row r="671" spans="1:93" outlineLevel="1">
      <c r="A671" s="50" t="s">
        <v>1186</v>
      </c>
      <c r="Q671" s="51">
        <v>6120</v>
      </c>
      <c r="R671" s="51">
        <v>11809.9999999999</v>
      </c>
      <c r="S671" s="51">
        <v>16059.9999999999</v>
      </c>
      <c r="T671" s="51">
        <v>52320</v>
      </c>
      <c r="U671" s="51">
        <v>231160</v>
      </c>
      <c r="V671" s="51">
        <v>291470</v>
      </c>
      <c r="W671" s="51">
        <v>383810</v>
      </c>
      <c r="X671" s="51">
        <v>395320</v>
      </c>
      <c r="Y671" s="51">
        <v>485730</v>
      </c>
      <c r="Z671" s="51">
        <v>569089.99999999895</v>
      </c>
      <c r="AA671" s="51">
        <v>746440</v>
      </c>
      <c r="AB671" s="51">
        <v>746440</v>
      </c>
      <c r="AC671" s="51">
        <v>1518412.4429307601</v>
      </c>
      <c r="AD671" s="51">
        <v>2292753.8824729999</v>
      </c>
      <c r="AE671" s="51">
        <v>3069050.9654923999</v>
      </c>
      <c r="AF671" s="51">
        <v>3873691.5078083798</v>
      </c>
      <c r="AG671" s="51">
        <v>4678051.7353784703</v>
      </c>
      <c r="AH671" s="51">
        <v>5503634.9297178397</v>
      </c>
      <c r="AI671" s="51">
        <v>6317013.1830106899</v>
      </c>
      <c r="AJ671" s="51">
        <v>7123677.7387208799</v>
      </c>
      <c r="AK671" s="51">
        <v>7894592.08859968</v>
      </c>
      <c r="AL671" s="51">
        <v>8658503.5909529105</v>
      </c>
      <c r="AM671" s="51">
        <v>9455688.6287696902</v>
      </c>
      <c r="AN671" s="51">
        <v>10241426.6803989</v>
      </c>
      <c r="AO671" s="51">
        <v>10241426.6803989</v>
      </c>
      <c r="AP671" s="51">
        <v>11655373.506771499</v>
      </c>
      <c r="AQ671" s="51">
        <v>13059656.6295927</v>
      </c>
      <c r="AR671" s="51">
        <v>14479049.921915</v>
      </c>
      <c r="AS671" s="51">
        <v>15949922.239554301</v>
      </c>
      <c r="AT671" s="51">
        <v>17426751.992361601</v>
      </c>
      <c r="AU671" s="51">
        <v>18937310.0959686</v>
      </c>
      <c r="AV671" s="51">
        <v>20428304.5469798</v>
      </c>
      <c r="AW671" s="51">
        <v>21904378.739017099</v>
      </c>
      <c r="AX671" s="51">
        <v>23320786.965760101</v>
      </c>
      <c r="AY671" s="51">
        <v>24713058.604347602</v>
      </c>
      <c r="AZ671" s="51">
        <v>26148876.7273953</v>
      </c>
      <c r="BA671" s="51">
        <v>274864.37626535899</v>
      </c>
      <c r="BB671" s="51">
        <v>274864.37626535899</v>
      </c>
      <c r="BC671" s="51">
        <v>370771.83275500801</v>
      </c>
      <c r="BD671" s="51">
        <v>472831.02264221502</v>
      </c>
      <c r="BE671" s="51">
        <v>585294.94429684</v>
      </c>
      <c r="BF671" s="51">
        <v>697471.07086122804</v>
      </c>
      <c r="BG671" s="51">
        <v>815272.43482992204</v>
      </c>
      <c r="BH671" s="51">
        <v>932278.14717074297</v>
      </c>
      <c r="BI671" s="51">
        <v>1039146.36979566</v>
      </c>
      <c r="BJ671" s="51">
        <v>1137989.1158799101</v>
      </c>
      <c r="BK671" s="51">
        <v>1228698.48890157</v>
      </c>
      <c r="BL671" s="51">
        <v>1317104.4232751001</v>
      </c>
      <c r="BM671" s="51">
        <v>1402779.4752108001</v>
      </c>
      <c r="BN671" s="51">
        <v>1485976.1381953501</v>
      </c>
      <c r="BO671" s="51">
        <v>1485976.1381953501</v>
      </c>
      <c r="BP671" s="51">
        <v>1485976.1381953501</v>
      </c>
      <c r="BQ671" s="51">
        <v>1485976.1381953501</v>
      </c>
      <c r="BR671" s="51">
        <v>1485976.1381953501</v>
      </c>
      <c r="BS671" s="51">
        <v>1485976.1381953501</v>
      </c>
      <c r="BT671" s="51">
        <v>1485976.1381953501</v>
      </c>
      <c r="BU671" s="51">
        <v>1485976.1381953501</v>
      </c>
      <c r="BV671" s="51">
        <v>1485976.1381953501</v>
      </c>
      <c r="BW671" s="51">
        <v>1485976.1381953501</v>
      </c>
      <c r="BX671" s="51">
        <v>1485976.1381953501</v>
      </c>
      <c r="BY671" s="51">
        <v>1485976.1381953501</v>
      </c>
      <c r="BZ671" s="51">
        <v>1485976.1381953501</v>
      </c>
      <c r="CA671" s="51">
        <v>236331.47972870301</v>
      </c>
      <c r="CB671" s="51">
        <v>236331.47972870301</v>
      </c>
      <c r="CC671" s="51">
        <v>239049.27397219301</v>
      </c>
      <c r="CD671" s="51">
        <v>241941.39403170801</v>
      </c>
      <c r="CE671" s="51">
        <v>245128.35998889801</v>
      </c>
      <c r="CF671" s="51">
        <v>248307.17050262101</v>
      </c>
      <c r="CG671" s="51">
        <v>251645.38716050901</v>
      </c>
      <c r="CH671" s="51">
        <v>254961.05690188799</v>
      </c>
      <c r="CI671" s="51">
        <v>257989.45376374599</v>
      </c>
      <c r="CJ671" s="51">
        <v>260790.42728708699</v>
      </c>
      <c r="CK671" s="51">
        <v>263360.91993544</v>
      </c>
      <c r="CL671" s="51">
        <v>265866.13849012699</v>
      </c>
      <c r="CM671" s="51">
        <v>268293.970188351</v>
      </c>
      <c r="CN671" s="51">
        <v>270651.56972870301</v>
      </c>
      <c r="CO671" s="51">
        <v>270651.56972870301</v>
      </c>
    </row>
    <row r="672" spans="1:93" outlineLevel="1">
      <c r="A672" s="50" t="s">
        <v>1187</v>
      </c>
      <c r="AC672" s="51">
        <v>920766.14801257895</v>
      </c>
      <c r="AD672" s="51">
        <v>1844345.94061383</v>
      </c>
      <c r="AE672" s="51">
        <v>2770258.2866660901</v>
      </c>
      <c r="AF672" s="51">
        <v>3729976.7096270099</v>
      </c>
      <c r="AG672" s="51">
        <v>4689360.7929521399</v>
      </c>
      <c r="AH672" s="51">
        <v>5674058.1324795298</v>
      </c>
      <c r="AI672" s="51">
        <v>6644198.2801212296</v>
      </c>
      <c r="AJ672" s="51">
        <v>7606330.8033425603</v>
      </c>
      <c r="AK672" s="51">
        <v>8525823.0053811297</v>
      </c>
      <c r="AL672" s="51">
        <v>9436962.7053643893</v>
      </c>
      <c r="AM672" s="51">
        <v>10387788.728994099</v>
      </c>
      <c r="AN672" s="51">
        <v>11324961.595774399</v>
      </c>
      <c r="AO672" s="51">
        <v>11324961.595774399</v>
      </c>
      <c r="AP672" s="51">
        <v>13011417.531055899</v>
      </c>
      <c r="AQ672" s="51">
        <v>14686347.2830984</v>
      </c>
      <c r="AR672" s="51">
        <v>16379299.378388099</v>
      </c>
      <c r="AS672" s="51">
        <v>18133652.020126302</v>
      </c>
      <c r="AT672" s="51">
        <v>19895110.269876398</v>
      </c>
      <c r="AU672" s="51">
        <v>21696797.314891499</v>
      </c>
      <c r="AV672" s="51">
        <v>23475150.216485601</v>
      </c>
      <c r="AW672" s="51">
        <v>25235707.286699899</v>
      </c>
      <c r="AX672" s="51">
        <v>26925099.006542899</v>
      </c>
      <c r="AY672" s="51">
        <v>28585702.308325998</v>
      </c>
      <c r="AZ672" s="51">
        <v>30298244.781942599</v>
      </c>
      <c r="BA672" s="51">
        <v>318480.53133383603</v>
      </c>
      <c r="BB672" s="51">
        <v>318480.53133383603</v>
      </c>
      <c r="BC672" s="51">
        <v>432872.173379999</v>
      </c>
      <c r="BD672" s="51">
        <v>554601.16864699998</v>
      </c>
      <c r="BE672" s="51">
        <v>688740.19328490004</v>
      </c>
      <c r="BF672" s="51">
        <v>822535.95626046602</v>
      </c>
      <c r="BG672" s="51">
        <v>963041.10521216202</v>
      </c>
      <c r="BH672" s="51">
        <v>1102597.2570833301</v>
      </c>
      <c r="BI672" s="51">
        <v>1230062.1270326099</v>
      </c>
      <c r="BJ672" s="51">
        <v>1347954.7752455301</v>
      </c>
      <c r="BK672" s="51">
        <v>1456146.5103693199</v>
      </c>
      <c r="BL672" s="51">
        <v>1561590.8665201301</v>
      </c>
      <c r="BM672" s="51">
        <v>1663778.0189275499</v>
      </c>
      <c r="BN672" s="51">
        <v>1763009.1239938301</v>
      </c>
      <c r="BO672" s="51">
        <v>1763009.1239938301</v>
      </c>
      <c r="BP672" s="51">
        <v>1763009.1239938301</v>
      </c>
      <c r="BQ672" s="51">
        <v>1763009.1239938301</v>
      </c>
      <c r="BR672" s="51">
        <v>1763009.1239938301</v>
      </c>
      <c r="BS672" s="51">
        <v>1763009.1239938301</v>
      </c>
      <c r="BT672" s="51">
        <v>1763009.1239938301</v>
      </c>
      <c r="BU672" s="51">
        <v>1763009.1239938301</v>
      </c>
      <c r="BV672" s="51">
        <v>1763009.1239938301</v>
      </c>
      <c r="BW672" s="51">
        <v>1763009.1239938301</v>
      </c>
      <c r="BX672" s="51">
        <v>1763009.1239938301</v>
      </c>
      <c r="BY672" s="51">
        <v>1763009.1239938301</v>
      </c>
      <c r="BZ672" s="51">
        <v>1763009.1239938301</v>
      </c>
      <c r="CA672" s="51">
        <v>280391.14783813001</v>
      </c>
      <c r="CB672" s="51">
        <v>280391.14783813001</v>
      </c>
      <c r="CC672" s="51">
        <v>283632.740907486</v>
      </c>
      <c r="CD672" s="51">
        <v>287082.25750099699</v>
      </c>
      <c r="CE672" s="51">
        <v>290883.445462098</v>
      </c>
      <c r="CF672" s="51">
        <v>294674.90618608898</v>
      </c>
      <c r="CG672" s="51">
        <v>298656.49530312303</v>
      </c>
      <c r="CH672" s="51">
        <v>302611.19205019</v>
      </c>
      <c r="CI672" s="51">
        <v>306223.24999098998</v>
      </c>
      <c r="CJ672" s="51">
        <v>309564.05343203899</v>
      </c>
      <c r="CK672" s="51">
        <v>312629.95555972599</v>
      </c>
      <c r="CL672" s="51">
        <v>315618.003357512</v>
      </c>
      <c r="CM672" s="51">
        <v>318513.74957721803</v>
      </c>
      <c r="CN672" s="51">
        <v>321325.72783813003</v>
      </c>
      <c r="CO672" s="51">
        <v>321325.72783813003</v>
      </c>
    </row>
    <row r="673" spans="1:93" outlineLevel="1">
      <c r="A673" s="50" t="s">
        <v>1188</v>
      </c>
      <c r="W673" s="51">
        <v>4110</v>
      </c>
      <c r="X673" s="51">
        <v>4110</v>
      </c>
      <c r="Y673" s="51">
        <v>21820</v>
      </c>
      <c r="Z673" s="51">
        <v>72360</v>
      </c>
      <c r="AA673" s="51">
        <v>126350</v>
      </c>
      <c r="AB673" s="51">
        <v>126350</v>
      </c>
      <c r="AC673" s="51">
        <v>930391.22415665304</v>
      </c>
      <c r="AD673" s="51">
        <v>1736889.40901316</v>
      </c>
      <c r="AE673" s="51">
        <v>2545424.4510414898</v>
      </c>
      <c r="AF673" s="51">
        <v>3383479.99566459</v>
      </c>
      <c r="AG673" s="51">
        <v>4221243.5846693898</v>
      </c>
      <c r="AH673" s="51">
        <v>5081111.4849026101</v>
      </c>
      <c r="AI673" s="51">
        <v>5928267.5989680598</v>
      </c>
      <c r="AJ673" s="51">
        <v>6768431.2099365601</v>
      </c>
      <c r="AK673" s="51">
        <v>7571359.9854191802</v>
      </c>
      <c r="AL673" s="51">
        <v>8366995.1000826899</v>
      </c>
      <c r="AM673" s="51">
        <v>9197285.5290361997</v>
      </c>
      <c r="AN673" s="51">
        <v>10015653.6029265</v>
      </c>
      <c r="AO673" s="51">
        <v>10015653.6029265</v>
      </c>
      <c r="AP673" s="51">
        <v>11488318.6195725</v>
      </c>
      <c r="AQ673" s="51">
        <v>12950918.6197087</v>
      </c>
      <c r="AR673" s="51">
        <v>14429256.282396801</v>
      </c>
      <c r="AS673" s="51">
        <v>15961210.7843193</v>
      </c>
      <c r="AT673" s="51">
        <v>17499370.120961901</v>
      </c>
      <c r="AU673" s="51">
        <v>19072658.474739701</v>
      </c>
      <c r="AV673" s="51">
        <v>20625570.739234399</v>
      </c>
      <c r="AW673" s="51">
        <v>22162943.138282899</v>
      </c>
      <c r="AX673" s="51">
        <v>23638171.7719969</v>
      </c>
      <c r="AY673" s="51">
        <v>25088261.476626199</v>
      </c>
      <c r="AZ673" s="51">
        <v>26583706.058162</v>
      </c>
      <c r="BA673" s="51">
        <v>279435.09240085701</v>
      </c>
      <c r="BB673" s="51">
        <v>279435.09240085701</v>
      </c>
      <c r="BC673" s="51">
        <v>379325.38061639399</v>
      </c>
      <c r="BD673" s="51">
        <v>485622.87057201099</v>
      </c>
      <c r="BE673" s="51">
        <v>602757.17857174797</v>
      </c>
      <c r="BF673" s="51">
        <v>719591.73996613303</v>
      </c>
      <c r="BG673" s="51">
        <v>842285.142853803</v>
      </c>
      <c r="BH673" s="51">
        <v>964149.85240170103</v>
      </c>
      <c r="BI673" s="51">
        <v>1075456.08394833</v>
      </c>
      <c r="BJ673" s="51">
        <v>1178403.55806299</v>
      </c>
      <c r="BK673" s="51">
        <v>1272879.89751176</v>
      </c>
      <c r="BL673" s="51">
        <v>1364957.1414274899</v>
      </c>
      <c r="BM673" s="51">
        <v>1454190.0951933099</v>
      </c>
      <c r="BN673" s="51">
        <v>1540841.7378108499</v>
      </c>
      <c r="BO673" s="51">
        <v>1540841.7378108499</v>
      </c>
      <c r="BP673" s="51">
        <v>1540841.7378108499</v>
      </c>
      <c r="BQ673" s="51">
        <v>1540841.7378108499</v>
      </c>
      <c r="BR673" s="51">
        <v>1540841.7378108499</v>
      </c>
      <c r="BS673" s="51">
        <v>1540841.7378108499</v>
      </c>
      <c r="BT673" s="51">
        <v>1540841.7378108499</v>
      </c>
      <c r="BU673" s="51">
        <v>1540841.7378108499</v>
      </c>
      <c r="BV673" s="51">
        <v>1540841.7378108499</v>
      </c>
      <c r="BW673" s="51">
        <v>1540841.7378108499</v>
      </c>
      <c r="BX673" s="51">
        <v>1540841.7378108499</v>
      </c>
      <c r="BY673" s="51">
        <v>1540841.7378108499</v>
      </c>
      <c r="BZ673" s="51">
        <v>1540841.7378108499</v>
      </c>
      <c r="CA673" s="51">
        <v>245057.37243319899</v>
      </c>
      <c r="CB673" s="51">
        <v>245057.37243319899</v>
      </c>
      <c r="CC673" s="51">
        <v>247888.03086403801</v>
      </c>
      <c r="CD673" s="51">
        <v>250900.25448952799</v>
      </c>
      <c r="CE673" s="51">
        <v>254219.56833277701</v>
      </c>
      <c r="CF673" s="51">
        <v>257530.388054418</v>
      </c>
      <c r="CG673" s="51">
        <v>261007.23371676001</v>
      </c>
      <c r="CH673" s="51">
        <v>264460.59613733098</v>
      </c>
      <c r="CI673" s="51">
        <v>267614.75584956002</v>
      </c>
      <c r="CJ673" s="51">
        <v>270532.04781799897</v>
      </c>
      <c r="CK673" s="51">
        <v>273209.28753321897</v>
      </c>
      <c r="CL673" s="51">
        <v>275818.54246114701</v>
      </c>
      <c r="CM673" s="51">
        <v>278347.19682182802</v>
      </c>
      <c r="CN673" s="51">
        <v>280802.70243319898</v>
      </c>
      <c r="CO673" s="51">
        <v>280802.70243319898</v>
      </c>
    </row>
    <row r="674" spans="1:93" outlineLevel="1">
      <c r="A674" s="50" t="s">
        <v>1189</v>
      </c>
      <c r="AC674" s="51">
        <v>258991.860857436</v>
      </c>
      <c r="AD674" s="51">
        <v>517538.36443887203</v>
      </c>
      <c r="AE674" s="51">
        <v>780859.12819597195</v>
      </c>
      <c r="AF674" s="51">
        <v>1059149.5084725199</v>
      </c>
      <c r="AG674" s="51">
        <v>1337542.6882402699</v>
      </c>
      <c r="AH674" s="51">
        <v>1625850.7287916001</v>
      </c>
      <c r="AI674" s="51">
        <v>1910466.9233744</v>
      </c>
      <c r="AJ674" s="51">
        <v>2189707.33321256</v>
      </c>
      <c r="AK674" s="51">
        <v>2452628.4132404602</v>
      </c>
      <c r="AL674" s="51">
        <v>2708355.93265109</v>
      </c>
      <c r="AM674" s="51">
        <v>2922002.83702059</v>
      </c>
      <c r="AN674" s="51">
        <v>3181512.0798514402</v>
      </c>
      <c r="AO674" s="51">
        <v>3181512.0798514402</v>
      </c>
      <c r="AP674" s="51">
        <v>4374909.8048568796</v>
      </c>
      <c r="AQ674" s="51">
        <v>5566814.6677853204</v>
      </c>
      <c r="AR674" s="51">
        <v>6748985.81049948</v>
      </c>
      <c r="AS674" s="51">
        <v>7925722.5927635897</v>
      </c>
      <c r="AT674" s="51">
        <v>9107131.4987391997</v>
      </c>
      <c r="AU674" s="51">
        <v>10275864.892225999</v>
      </c>
      <c r="AV674" s="51">
        <v>11447246.0732667</v>
      </c>
      <c r="AW674" s="51">
        <v>12628746.0542487</v>
      </c>
      <c r="AX674" s="51">
        <v>13808541.2109484</v>
      </c>
      <c r="AY674" s="51">
        <v>14992154.194813499</v>
      </c>
      <c r="AZ674" s="51">
        <v>16186644.8522989</v>
      </c>
      <c r="BA674" s="51">
        <v>17362182.292953201</v>
      </c>
      <c r="BB674" s="51">
        <v>17362182.292953201</v>
      </c>
      <c r="BC674" s="51">
        <v>19378739.935126301</v>
      </c>
      <c r="BD674" s="51">
        <v>21595660.3521869</v>
      </c>
      <c r="BE674" s="51">
        <v>24123553.073543899</v>
      </c>
      <c r="BF674" s="51">
        <v>26553492.729288898</v>
      </c>
      <c r="BG674" s="51">
        <v>28851471.615511499</v>
      </c>
      <c r="BH674" s="51">
        <v>31089118.351380602</v>
      </c>
      <c r="BI674" s="51">
        <v>33296030.2279316</v>
      </c>
      <c r="BJ674" s="51">
        <v>35348965.099188</v>
      </c>
      <c r="BK674" s="51">
        <v>37372015.343815699</v>
      </c>
      <c r="BL674" s="51">
        <v>39590128.3085583</v>
      </c>
      <c r="BM674" s="51">
        <v>41606392.514509797</v>
      </c>
    </row>
    <row r="675" spans="1:93" outlineLevel="1">
      <c r="A675" s="50" t="s">
        <v>1190</v>
      </c>
      <c r="AC675" s="51">
        <v>308907.20413663198</v>
      </c>
      <c r="AD675" s="51">
        <v>617283.21756126301</v>
      </c>
      <c r="AE675" s="51">
        <v>931353.63141146395</v>
      </c>
      <c r="AF675" s="51">
        <v>1263278.74683688</v>
      </c>
      <c r="AG675" s="51">
        <v>1595326.47423671</v>
      </c>
      <c r="AH675" s="51">
        <v>1939199.94748784</v>
      </c>
      <c r="AI675" s="51">
        <v>2278670.0475500901</v>
      </c>
      <c r="AJ675" s="51">
        <v>2611728.2911547101</v>
      </c>
      <c r="AK675" s="51">
        <v>2925321.9904745198</v>
      </c>
      <c r="AL675" s="51">
        <v>3230335.7186295502</v>
      </c>
      <c r="AM675" s="51">
        <v>3485158.6604885501</v>
      </c>
      <c r="AN675" s="51">
        <v>3794682.9613105701</v>
      </c>
      <c r="AO675" s="51">
        <v>3794682.9613105701</v>
      </c>
      <c r="AP675" s="51">
        <v>5218083.5015204996</v>
      </c>
      <c r="AQ675" s="51">
        <v>6639703.4612564296</v>
      </c>
      <c r="AR675" s="51">
        <v>8049713.7268217001</v>
      </c>
      <c r="AS675" s="51">
        <v>9453242.2709640097</v>
      </c>
      <c r="AT675" s="51">
        <v>10862343.3943693</v>
      </c>
      <c r="AU675" s="51">
        <v>12256326.061499801</v>
      </c>
      <c r="AV675" s="51">
        <v>13653466.822663501</v>
      </c>
      <c r="AW675" s="51">
        <v>15062676.5739056</v>
      </c>
      <c r="AX675" s="51">
        <v>16469852.9311218</v>
      </c>
      <c r="AY675" s="51">
        <v>17881582.9230032</v>
      </c>
      <c r="AZ675" s="51">
        <v>19306287.035902798</v>
      </c>
      <c r="BA675" s="51">
        <v>20708385.0900589</v>
      </c>
      <c r="BB675" s="51">
        <v>20708385.0900589</v>
      </c>
      <c r="BC675" s="51">
        <v>23113592.655894</v>
      </c>
      <c r="BD675" s="51">
        <v>25757778.791938599</v>
      </c>
      <c r="BE675" s="51">
        <v>28772870.734698799</v>
      </c>
      <c r="BF675" s="51">
        <v>31671131.177292898</v>
      </c>
      <c r="BG675" s="51">
        <v>34411998.131790601</v>
      </c>
      <c r="BH675" s="51">
        <v>37080905.157418199</v>
      </c>
      <c r="BI675" s="51">
        <v>39713153.813049003</v>
      </c>
      <c r="BJ675" s="51">
        <v>42161749.569127597</v>
      </c>
      <c r="BK675" s="51">
        <v>44574701.052726097</v>
      </c>
      <c r="BL675" s="51">
        <v>47220309.575439401</v>
      </c>
      <c r="BM675" s="51">
        <v>49625167.151269197</v>
      </c>
    </row>
    <row r="676" spans="1:93" outlineLevel="1">
      <c r="A676" s="50" t="s">
        <v>1191</v>
      </c>
      <c r="AC676" s="51">
        <v>269747.23940593202</v>
      </c>
      <c r="AD676" s="51">
        <v>539030.626799864</v>
      </c>
      <c r="AE676" s="51">
        <v>813286.53919256397</v>
      </c>
      <c r="AF676" s="51">
        <v>1103133.72429058</v>
      </c>
      <c r="AG676" s="51">
        <v>1393087.97792301</v>
      </c>
      <c r="AH676" s="51">
        <v>1693368.83532054</v>
      </c>
      <c r="AI676" s="51">
        <v>1989804.53227549</v>
      </c>
      <c r="AJ676" s="51">
        <v>2280641.1996327201</v>
      </c>
      <c r="AK676" s="51">
        <v>2554480.8302850202</v>
      </c>
      <c r="AL676" s="51">
        <v>2820828.1671193498</v>
      </c>
      <c r="AM676" s="51">
        <v>3043347.3708908502</v>
      </c>
      <c r="AN676" s="51">
        <v>3313633.4780379701</v>
      </c>
      <c r="AO676" s="51">
        <v>3313633.4780379701</v>
      </c>
      <c r="AP676" s="51">
        <v>4556590.4604225997</v>
      </c>
      <c r="AQ676" s="51">
        <v>5797992.5853582304</v>
      </c>
      <c r="AR676" s="51">
        <v>7029256.7694787998</v>
      </c>
      <c r="AS676" s="51">
        <v>8254860.9157723803</v>
      </c>
      <c r="AT676" s="51">
        <v>9485331.2090914603</v>
      </c>
      <c r="AU676" s="51">
        <v>10702599.602973999</v>
      </c>
      <c r="AV676" s="51">
        <v>11922625.7413697</v>
      </c>
      <c r="AW676" s="51">
        <v>13153190.8918455</v>
      </c>
      <c r="AX676" s="51">
        <v>14381980.420329601</v>
      </c>
      <c r="AY676" s="51">
        <v>15614746.322183199</v>
      </c>
      <c r="AZ676" s="51">
        <v>16858841.624198101</v>
      </c>
      <c r="BA676" s="51">
        <v>18083196.622787699</v>
      </c>
      <c r="BB676" s="51">
        <v>18083196.622787699</v>
      </c>
      <c r="BC676" s="51">
        <v>20183497.594710998</v>
      </c>
      <c r="BD676" s="51">
        <v>22492481.9794131</v>
      </c>
      <c r="BE676" s="51">
        <v>25125352.683700401</v>
      </c>
      <c r="BF676" s="51">
        <v>27656202.540874299</v>
      </c>
      <c r="BG676" s="51">
        <v>30049611.579750799</v>
      </c>
      <c r="BH676" s="51">
        <v>32380183.0029919</v>
      </c>
      <c r="BI676" s="51">
        <v>34678743.2138841</v>
      </c>
      <c r="BJ676" s="51">
        <v>36816932.083481103</v>
      </c>
      <c r="BK676" s="51">
        <v>38923995.2817652</v>
      </c>
      <c r="BL676" s="51">
        <v>41234221.738106102</v>
      </c>
      <c r="BM676" s="51">
        <v>43334217.088028699</v>
      </c>
    </row>
    <row r="677" spans="1:93" outlineLevel="1">
      <c r="A677" s="50" t="s">
        <v>1192</v>
      </c>
      <c r="H677" s="51">
        <v>4110</v>
      </c>
      <c r="I677" s="51">
        <v>15040</v>
      </c>
      <c r="J677" s="51">
        <v>29299.999999999902</v>
      </c>
      <c r="K677" s="51">
        <v>47720</v>
      </c>
      <c r="L677" s="51">
        <v>82250</v>
      </c>
      <c r="M677" s="51">
        <v>112490</v>
      </c>
      <c r="N677" s="51">
        <v>159070</v>
      </c>
      <c r="O677" s="51">
        <v>159070</v>
      </c>
      <c r="P677" s="51">
        <v>228320</v>
      </c>
      <c r="Q677" s="51">
        <v>542379.99999999895</v>
      </c>
      <c r="R677" s="51">
        <v>1156280</v>
      </c>
      <c r="S677" s="51">
        <v>2161310</v>
      </c>
      <c r="T677" s="51">
        <v>3276320</v>
      </c>
      <c r="U677" s="51">
        <v>5724760</v>
      </c>
      <c r="V677" s="51">
        <v>6708659.9999999898</v>
      </c>
      <c r="W677" s="51">
        <v>7400700</v>
      </c>
      <c r="X677" s="51">
        <v>9629960</v>
      </c>
      <c r="Y677" s="51">
        <v>11076600</v>
      </c>
      <c r="Z677" s="51">
        <v>12306529.999999899</v>
      </c>
      <c r="AA677" s="51">
        <v>15221210</v>
      </c>
      <c r="AB677" s="51">
        <v>15221210</v>
      </c>
      <c r="AC677" s="51">
        <v>19298840.1556102</v>
      </c>
      <c r="AD677" s="51">
        <v>23378026.6568042</v>
      </c>
      <c r="AE677" s="51">
        <v>27457191.255566198</v>
      </c>
      <c r="AF677" s="51">
        <v>31651406.197919399</v>
      </c>
      <c r="AG677" s="51">
        <v>35843350.693172798</v>
      </c>
      <c r="AH677" s="51">
        <v>40112195.615188099</v>
      </c>
      <c r="AI677" s="51">
        <v>44336905.564583302</v>
      </c>
      <c r="AJ677" s="51">
        <v>48540494.4365995</v>
      </c>
      <c r="AK677" s="51">
        <v>52612910.039380699</v>
      </c>
      <c r="AL677" s="51">
        <v>56635083.435219802</v>
      </c>
      <c r="AM677" s="51">
        <v>60768026.121871397</v>
      </c>
    </row>
    <row r="678" spans="1:93" outlineLevel="1">
      <c r="A678" s="50" t="s">
        <v>1193</v>
      </c>
      <c r="AC678" s="51">
        <v>4863425.8358483398</v>
      </c>
      <c r="AD678" s="51">
        <v>9728791.4618722796</v>
      </c>
      <c r="AE678" s="51">
        <v>14594130.964221699</v>
      </c>
      <c r="AF678" s="51">
        <v>19596694.3926671</v>
      </c>
      <c r="AG678" s="51">
        <v>24596549.792128701</v>
      </c>
      <c r="AH678" s="51">
        <v>29688126.590669502</v>
      </c>
      <c r="AI678" s="51">
        <v>34727062.310252696</v>
      </c>
      <c r="AJ678" s="51">
        <v>39740806.300104097</v>
      </c>
      <c r="AK678" s="51">
        <v>44598096.076596297</v>
      </c>
      <c r="AL678" s="51">
        <v>49395460.496265702</v>
      </c>
      <c r="AM678" s="51">
        <v>54324942.704562701</v>
      </c>
    </row>
    <row r="679" spans="1:93" outlineLevel="1">
      <c r="A679" s="50" t="s">
        <v>1194</v>
      </c>
      <c r="AC679" s="51">
        <v>4246892.5156414099</v>
      </c>
      <c r="AD679" s="51">
        <v>8495478.9155234192</v>
      </c>
      <c r="AE679" s="51">
        <v>12744042.503412001</v>
      </c>
      <c r="AF679" s="51">
        <v>17112434.229813401</v>
      </c>
      <c r="AG679" s="51">
        <v>21478461.222298399</v>
      </c>
      <c r="AH679" s="51">
        <v>25924582.151942302</v>
      </c>
      <c r="AI679" s="51">
        <v>30324735.277863901</v>
      </c>
      <c r="AJ679" s="51">
        <v>34702890.2131963</v>
      </c>
      <c r="AK679" s="51">
        <v>38944424.5337229</v>
      </c>
      <c r="AL679" s="51">
        <v>43133630.195814401</v>
      </c>
      <c r="AM679" s="51">
        <v>47438205.160665803</v>
      </c>
    </row>
    <row r="680" spans="1:93" outlineLevel="1">
      <c r="A680" s="50" t="s">
        <v>1195</v>
      </c>
      <c r="V680" s="51">
        <v>40110</v>
      </c>
      <c r="W680" s="51">
        <v>75210</v>
      </c>
      <c r="X680" s="51">
        <v>226170</v>
      </c>
      <c r="Y680" s="51">
        <v>529600</v>
      </c>
      <c r="Z680" s="51">
        <v>712790</v>
      </c>
      <c r="AA680" s="51">
        <v>790849.99999999895</v>
      </c>
      <c r="AB680" s="51">
        <v>790849.99999999895</v>
      </c>
      <c r="AC680" s="51">
        <v>4778018.5445564296</v>
      </c>
      <c r="AD680" s="51">
        <v>9076945.0342377592</v>
      </c>
      <c r="AE680" s="51">
        <v>13680098.7250304</v>
      </c>
      <c r="AF680" s="51">
        <v>18723452.021329898</v>
      </c>
      <c r="AG680" s="51">
        <v>23763802.711701501</v>
      </c>
      <c r="AH680" s="51">
        <v>28887805.792606901</v>
      </c>
      <c r="AI680" s="51">
        <v>34118022.616219401</v>
      </c>
      <c r="AJ680" s="51">
        <v>39558798.250794202</v>
      </c>
      <c r="AK680" s="51">
        <v>44849501.525980502</v>
      </c>
      <c r="AL680" s="51">
        <v>50083693.915540703</v>
      </c>
      <c r="AM680" s="51">
        <v>55169287.7117512</v>
      </c>
      <c r="AN680" s="51">
        <v>60330492.268820897</v>
      </c>
      <c r="AO680" s="51">
        <v>60330492.268820897</v>
      </c>
      <c r="AP680" s="51">
        <v>64880347.838058896</v>
      </c>
      <c r="AQ680" s="51">
        <v>69432891.146496505</v>
      </c>
      <c r="AR680" s="51">
        <v>73940319.622874007</v>
      </c>
      <c r="AS680" s="51">
        <v>78435333.381602004</v>
      </c>
      <c r="AT680" s="51">
        <v>82948695.037655696</v>
      </c>
      <c r="AU680" s="51">
        <v>87412514.910488501</v>
      </c>
      <c r="AV680" s="51">
        <v>91881716.023043305</v>
      </c>
      <c r="AW680" s="51">
        <v>96391513.7232645</v>
      </c>
      <c r="AX680" s="51">
        <v>100889241.31991901</v>
      </c>
      <c r="AY680" s="51">
        <v>105399340.61507399</v>
      </c>
      <c r="AZ680" s="51">
        <v>109961453.60649601</v>
      </c>
    </row>
    <row r="681" spans="1:93" outlineLevel="1">
      <c r="A681" s="50" t="s">
        <v>1196</v>
      </c>
      <c r="AC681" s="51">
        <v>4755636.9593503</v>
      </c>
      <c r="AD681" s="51">
        <v>9883092.9277344104</v>
      </c>
      <c r="AE681" s="51">
        <v>15373409.620028799</v>
      </c>
      <c r="AF681" s="51">
        <v>21388765.319143798</v>
      </c>
      <c r="AG681" s="51">
        <v>27400539.721922699</v>
      </c>
      <c r="AH681" s="51">
        <v>33512088.789409701</v>
      </c>
      <c r="AI681" s="51">
        <v>39750322.109412998</v>
      </c>
      <c r="AJ681" s="51">
        <v>46239695.111510403</v>
      </c>
      <c r="AK681" s="51">
        <v>52550072.399984203</v>
      </c>
      <c r="AL681" s="51">
        <v>58793047.494333901</v>
      </c>
      <c r="AM681" s="51">
        <v>64858784.679128103</v>
      </c>
      <c r="AN681" s="51">
        <v>71014705.040576294</v>
      </c>
      <c r="AO681" s="51">
        <v>71014705.040576294</v>
      </c>
      <c r="AP681" s="51">
        <v>76441451.496876895</v>
      </c>
      <c r="AQ681" s="51">
        <v>81871403.698712707</v>
      </c>
      <c r="AR681" s="51">
        <v>87247546.114439294</v>
      </c>
      <c r="AS681" s="51">
        <v>92608881.131560504</v>
      </c>
      <c r="AT681" s="51">
        <v>97992100.225061193</v>
      </c>
      <c r="AU681" s="51">
        <v>103316229.37769599</v>
      </c>
      <c r="AV681" s="51">
        <v>108646776.89310101</v>
      </c>
      <c r="AW681" s="51">
        <v>114025745.15173601</v>
      </c>
      <c r="AX681" s="51">
        <v>119390317.04311299</v>
      </c>
      <c r="AY681" s="51">
        <v>124769645.022889</v>
      </c>
      <c r="AZ681" s="51">
        <v>130211011.26687001</v>
      </c>
    </row>
    <row r="682" spans="1:93" outlineLevel="1">
      <c r="A682" s="50" t="s">
        <v>1197</v>
      </c>
      <c r="AC682" s="51">
        <v>4152767.9646932599</v>
      </c>
      <c r="AD682" s="51">
        <v>8630219.6852278206</v>
      </c>
      <c r="AE682" s="51">
        <v>13424532.5124407</v>
      </c>
      <c r="AF682" s="51">
        <v>18677325.494126201</v>
      </c>
      <c r="AG682" s="51">
        <v>23926991.178075701</v>
      </c>
      <c r="AH682" s="51">
        <v>29263783.1575833</v>
      </c>
      <c r="AI682" s="51">
        <v>34711199.709567398</v>
      </c>
      <c r="AJ682" s="51">
        <v>40377919.129995301</v>
      </c>
      <c r="AK682" s="51">
        <v>45888334.0066351</v>
      </c>
      <c r="AL682" s="51">
        <v>51339891.221325301</v>
      </c>
      <c r="AM682" s="51">
        <v>56636678.860620499</v>
      </c>
      <c r="AN682" s="51">
        <v>62012217.2141027</v>
      </c>
      <c r="AO682" s="51">
        <v>62012217.2141027</v>
      </c>
      <c r="AP682" s="51">
        <v>66751018.562664099</v>
      </c>
      <c r="AQ682" s="51">
        <v>71492619.266490698</v>
      </c>
      <c r="AR682" s="51">
        <v>76187231.615686595</v>
      </c>
      <c r="AS682" s="51">
        <v>80868913.690537497</v>
      </c>
      <c r="AT682" s="51">
        <v>85569705.611682996</v>
      </c>
      <c r="AU682" s="51">
        <v>90218898.385214999</v>
      </c>
      <c r="AV682" s="51">
        <v>94873695.869855493</v>
      </c>
      <c r="AW682" s="51">
        <v>99570775.831698596</v>
      </c>
      <c r="AX682" s="51">
        <v>104255284.44436701</v>
      </c>
      <c r="AY682" s="51">
        <v>108952678.525736</v>
      </c>
      <c r="AZ682" s="51">
        <v>113704246.321032</v>
      </c>
    </row>
    <row r="683" spans="1:93" outlineLevel="1">
      <c r="A683" s="50" t="s">
        <v>1198</v>
      </c>
      <c r="AC683" s="51">
        <v>159879.02729408399</v>
      </c>
      <c r="AD683" s="51">
        <v>319792.84464696801</v>
      </c>
      <c r="AE683" s="51">
        <v>479925.94919457898</v>
      </c>
      <c r="AF683" s="51">
        <v>644964.11773676297</v>
      </c>
      <c r="AG683" s="51">
        <v>809925.43401254702</v>
      </c>
      <c r="AH683" s="51">
        <v>978634.08435998706</v>
      </c>
      <c r="AI683" s="51">
        <v>1145082.3250280099</v>
      </c>
      <c r="AJ683" s="51">
        <v>1310511.1860541899</v>
      </c>
      <c r="AK683" s="51">
        <v>1470379.4260801999</v>
      </c>
      <c r="AL683" s="51">
        <v>1628075.7574882901</v>
      </c>
      <c r="AM683" s="51">
        <v>1775866.0838091001</v>
      </c>
      <c r="AN683" s="51">
        <v>1935681.76512171</v>
      </c>
      <c r="AO683" s="51">
        <v>1935681.76512171</v>
      </c>
      <c r="AP683" s="51">
        <v>8418070.4983949997</v>
      </c>
      <c r="AQ683" s="51">
        <v>14903995.882931801</v>
      </c>
      <c r="AR683" s="51">
        <v>21326584.296292</v>
      </c>
      <c r="AS683" s="51">
        <v>27721818.505151998</v>
      </c>
      <c r="AT683" s="51">
        <v>34142731.030085199</v>
      </c>
      <c r="AU683" s="51">
        <v>40493842.6106738</v>
      </c>
      <c r="AV683" s="51">
        <v>46853226.3840748</v>
      </c>
      <c r="AW683" s="51">
        <v>53269365.8780481</v>
      </c>
      <c r="AX683" s="51">
        <v>59668855.494046099</v>
      </c>
      <c r="AY683" s="51">
        <v>66085761.255018599</v>
      </c>
      <c r="AZ683" s="51">
        <v>72574990.495082393</v>
      </c>
      <c r="BA683" s="51">
        <v>78942814.115151793</v>
      </c>
      <c r="BB683" s="51">
        <v>78942814.115151793</v>
      </c>
      <c r="BC683" s="51">
        <v>86641913.726107299</v>
      </c>
      <c r="BD683" s="51">
        <v>94459567.407825604</v>
      </c>
      <c r="BE683" s="51">
        <v>102572001.616815</v>
      </c>
      <c r="BF683" s="51">
        <v>110531152.38603701</v>
      </c>
      <c r="BG683" s="51">
        <v>118471685.338229</v>
      </c>
      <c r="BH683" s="51">
        <v>126412196.270346</v>
      </c>
      <c r="BI683" s="51">
        <v>134408373.98175099</v>
      </c>
      <c r="BJ683" s="51">
        <v>142160701.89034301</v>
      </c>
      <c r="BK683" s="51">
        <v>120268208.124708</v>
      </c>
      <c r="BL683" s="51">
        <v>127995039.02752499</v>
      </c>
      <c r="BM683" s="51">
        <v>135499211.889101</v>
      </c>
    </row>
    <row r="684" spans="1:93" outlineLevel="1">
      <c r="A684" s="50" t="s">
        <v>1199</v>
      </c>
      <c r="AC684" s="51">
        <v>190692.41464960799</v>
      </c>
      <c r="AD684" s="51">
        <v>381426.324424816</v>
      </c>
      <c r="AE684" s="51">
        <v>572421.78448196</v>
      </c>
      <c r="AF684" s="51">
        <v>769267.65852376795</v>
      </c>
      <c r="AG684" s="51">
        <v>966021.86860877601</v>
      </c>
      <c r="AH684" s="51">
        <v>1167245.6341740501</v>
      </c>
      <c r="AI684" s="51">
        <v>1365773.3426819399</v>
      </c>
      <c r="AJ684" s="51">
        <v>1563085.20713175</v>
      </c>
      <c r="AK684" s="51">
        <v>1753764.75548969</v>
      </c>
      <c r="AL684" s="51">
        <v>1941853.8046073001</v>
      </c>
      <c r="AM684" s="51">
        <v>2118127.6703228401</v>
      </c>
      <c r="AN684" s="51">
        <v>2308744.53035864</v>
      </c>
      <c r="AO684" s="51">
        <v>2308744.53035864</v>
      </c>
      <c r="AP684" s="51">
        <v>10040480.0879656</v>
      </c>
      <c r="AQ684" s="51">
        <v>17776433.913475901</v>
      </c>
      <c r="AR684" s="51">
        <v>25436843.8720093</v>
      </c>
      <c r="AS684" s="51">
        <v>33064627.666903701</v>
      </c>
      <c r="AT684" s="51">
        <v>40723038.744056404</v>
      </c>
      <c r="AU684" s="51">
        <v>48298196.183460899</v>
      </c>
      <c r="AV684" s="51">
        <v>55883220.110349998</v>
      </c>
      <c r="AW684" s="51">
        <v>63535938.253198899</v>
      </c>
      <c r="AX684" s="51">
        <v>71168797.597251907</v>
      </c>
      <c r="AY684" s="51">
        <v>78822429.689271197</v>
      </c>
      <c r="AZ684" s="51">
        <v>86562324.120367706</v>
      </c>
      <c r="BA684" s="51">
        <v>94157414.500422597</v>
      </c>
      <c r="BB684" s="51">
        <v>94157414.500422597</v>
      </c>
      <c r="BC684" s="51">
        <v>103340356.880603</v>
      </c>
      <c r="BD684" s="51">
        <v>112664702.185251</v>
      </c>
      <c r="BE684" s="51">
        <v>122340640.888285</v>
      </c>
      <c r="BF684" s="51">
        <v>131833753.927756</v>
      </c>
      <c r="BG684" s="51">
        <v>141304660.949682</v>
      </c>
      <c r="BH684" s="51">
        <v>150775541.707618</v>
      </c>
      <c r="BI684" s="51">
        <v>160312817.86923999</v>
      </c>
      <c r="BJ684" s="51">
        <v>169559247.204375</v>
      </c>
      <c r="BK684" s="51">
        <v>143447426.47637299</v>
      </c>
      <c r="BL684" s="51">
        <v>152663444.78337201</v>
      </c>
      <c r="BM684" s="51">
        <v>161613892.30072999</v>
      </c>
    </row>
    <row r="685" spans="1:93" outlineLevel="1">
      <c r="A685" s="50" t="s">
        <v>1200</v>
      </c>
      <c r="AC685" s="51">
        <v>166518.46165630801</v>
      </c>
      <c r="AD685" s="51">
        <v>333073.15812821599</v>
      </c>
      <c r="AE685" s="51">
        <v>499856.24832345999</v>
      </c>
      <c r="AF685" s="51">
        <v>671748.09933946806</v>
      </c>
      <c r="AG685" s="51">
        <v>843559.90657867596</v>
      </c>
      <c r="AH685" s="51">
        <v>1019274.66666595</v>
      </c>
      <c r="AI685" s="51">
        <v>1192635.1470900399</v>
      </c>
      <c r="AJ685" s="51">
        <v>1364933.9152140501</v>
      </c>
      <c r="AK685" s="51">
        <v>1531441.1416300901</v>
      </c>
      <c r="AL685" s="51">
        <v>1695686.2647044</v>
      </c>
      <c r="AM685" s="51">
        <v>1849614.0074680401</v>
      </c>
      <c r="AN685" s="51">
        <v>2016066.4925196399</v>
      </c>
      <c r="AO685" s="51">
        <v>2016066.4925196399</v>
      </c>
      <c r="AP685" s="51">
        <v>8767654.9778393209</v>
      </c>
      <c r="AQ685" s="51">
        <v>15522926.9839922</v>
      </c>
      <c r="AR685" s="51">
        <v>22212231.7698985</v>
      </c>
      <c r="AS685" s="51">
        <v>28873046.389644202</v>
      </c>
      <c r="AT685" s="51">
        <v>35560605.6910583</v>
      </c>
      <c r="AU685" s="51">
        <v>42175465.364065103</v>
      </c>
      <c r="AV685" s="51">
        <v>48798940.756375097</v>
      </c>
      <c r="AW685" s="51">
        <v>55481528.8130529</v>
      </c>
      <c r="AX685" s="51">
        <v>62146775.5579018</v>
      </c>
      <c r="AY685" s="51">
        <v>68830161.703009993</v>
      </c>
      <c r="AZ685" s="51">
        <v>75588874.766749799</v>
      </c>
      <c r="BA685" s="51">
        <v>82221140.494525403</v>
      </c>
      <c r="BB685" s="51">
        <v>82221140.494525403</v>
      </c>
      <c r="BC685" s="51">
        <v>90239967.260319993</v>
      </c>
      <c r="BD685" s="51">
        <v>98382271.394100994</v>
      </c>
      <c r="BE685" s="51">
        <v>106831597.660541</v>
      </c>
      <c r="BF685" s="51">
        <v>115121274.953509</v>
      </c>
      <c r="BG685" s="51">
        <v>123391561.27128901</v>
      </c>
      <c r="BH685" s="51">
        <v>131661824.654548</v>
      </c>
      <c r="BI685" s="51">
        <v>139990066.53948501</v>
      </c>
      <c r="BJ685" s="51">
        <v>148064332.06037501</v>
      </c>
      <c r="BK685" s="51">
        <v>125262689.810148</v>
      </c>
      <c r="BL685" s="51">
        <v>133310399.489097</v>
      </c>
      <c r="BM685" s="51">
        <v>141126204.614144</v>
      </c>
    </row>
    <row r="686" spans="1:93" outlineLevel="1">
      <c r="A686" s="50" t="s">
        <v>1201</v>
      </c>
      <c r="I686" s="51">
        <v>1980</v>
      </c>
      <c r="J686" s="51">
        <v>3490</v>
      </c>
      <c r="K686" s="51">
        <v>5600</v>
      </c>
      <c r="L686" s="51">
        <v>9690</v>
      </c>
      <c r="M686" s="51">
        <v>12510</v>
      </c>
      <c r="N686" s="51">
        <v>17330</v>
      </c>
      <c r="O686" s="51">
        <v>17330</v>
      </c>
      <c r="P686" s="51">
        <v>20779.999999999902</v>
      </c>
      <c r="Q686" s="51">
        <v>24170</v>
      </c>
      <c r="R686" s="51">
        <v>800710</v>
      </c>
      <c r="S686" s="51">
        <v>2280399.9999999902</v>
      </c>
      <c r="T686" s="51">
        <v>4149980</v>
      </c>
      <c r="U686" s="51">
        <v>6234670</v>
      </c>
      <c r="V686" s="51">
        <v>8124380</v>
      </c>
      <c r="W686" s="51">
        <v>10950630</v>
      </c>
      <c r="X686" s="51">
        <v>12328310</v>
      </c>
      <c r="Y686" s="51">
        <v>15778490</v>
      </c>
      <c r="Z686" s="51">
        <v>18719280</v>
      </c>
      <c r="AA686" s="51">
        <v>26618509.999999899</v>
      </c>
      <c r="AB686" s="51">
        <v>26618509.999999899</v>
      </c>
      <c r="AC686" s="51">
        <v>26602280.652659301</v>
      </c>
      <c r="AD686" s="51">
        <v>26586071.305318698</v>
      </c>
      <c r="AE686" s="51">
        <v>26569861.957977999</v>
      </c>
      <c r="AF686" s="51">
        <v>26553652.6106374</v>
      </c>
      <c r="AG686" s="51">
        <v>26537443.263296701</v>
      </c>
      <c r="AH686" s="51">
        <v>26521233.915956099</v>
      </c>
      <c r="AI686" s="51">
        <v>26505024.568615399</v>
      </c>
      <c r="AJ686" s="51">
        <v>26488815.221274801</v>
      </c>
      <c r="AK686" s="51">
        <v>26472605.873934101</v>
      </c>
      <c r="AL686" s="51">
        <v>26456396.526593499</v>
      </c>
      <c r="AM686" s="51">
        <v>26456396.526593499</v>
      </c>
      <c r="AN686" s="51">
        <v>26456396.526593499</v>
      </c>
      <c r="AO686" s="51">
        <v>26456396.526593499</v>
      </c>
      <c r="AP686" s="51">
        <v>26453502.2521841</v>
      </c>
      <c r="AQ686" s="51">
        <v>26423905.241025999</v>
      </c>
      <c r="AR686" s="51">
        <v>26394308.229867902</v>
      </c>
      <c r="AS686" s="51">
        <v>26364711.2187098</v>
      </c>
      <c r="AT686" s="51">
        <v>26335114.207551699</v>
      </c>
      <c r="AU686" s="51">
        <v>26305517.196393501</v>
      </c>
      <c r="AV686" s="51">
        <v>26275920.1852354</v>
      </c>
      <c r="AW686" s="51">
        <v>26246323.174077298</v>
      </c>
      <c r="AX686" s="51">
        <v>26216726.162919201</v>
      </c>
      <c r="AY686" s="51">
        <v>26187129.1517611</v>
      </c>
      <c r="AZ686" s="51">
        <v>26157532.140602998</v>
      </c>
      <c r="BA686" s="51">
        <v>26127935.1294448</v>
      </c>
      <c r="BB686" s="51">
        <v>26127935.1294448</v>
      </c>
      <c r="BC686" s="51">
        <v>29815841.7545573</v>
      </c>
      <c r="BD686" s="51">
        <v>33503748.3796698</v>
      </c>
      <c r="BE686" s="51">
        <v>37191655.004782297</v>
      </c>
      <c r="BF686" s="51">
        <v>40879561.6298948</v>
      </c>
      <c r="BG686" s="51">
        <v>44567468.255007297</v>
      </c>
      <c r="BH686" s="51">
        <v>48255374.880119801</v>
      </c>
      <c r="BI686" s="51">
        <v>51943281.505232297</v>
      </c>
      <c r="BJ686" s="51">
        <v>55631188.130344801</v>
      </c>
      <c r="BK686" s="51">
        <v>59319094.755457297</v>
      </c>
      <c r="BL686" s="51">
        <v>63007001.380569801</v>
      </c>
      <c r="BM686" s="51">
        <v>66694908.005682297</v>
      </c>
      <c r="BN686" s="51">
        <v>70382814.630794793</v>
      </c>
      <c r="BO686" s="51">
        <v>70382814.630794793</v>
      </c>
      <c r="BP686" s="51">
        <v>83613827.705794796</v>
      </c>
      <c r="BQ686" s="51">
        <v>96844840.780794799</v>
      </c>
      <c r="BR686" s="51">
        <v>110075853.855794</v>
      </c>
      <c r="BS686" s="51">
        <v>123306866.930794</v>
      </c>
      <c r="BT686" s="51">
        <v>136537880.00579399</v>
      </c>
      <c r="BU686" s="51">
        <v>149768893.08079401</v>
      </c>
      <c r="BV686" s="51">
        <v>162999906.15579399</v>
      </c>
      <c r="BW686" s="51">
        <v>176230919.23079401</v>
      </c>
      <c r="BX686" s="51">
        <v>189461932.305794</v>
      </c>
      <c r="BY686" s="51">
        <v>202692945.38079399</v>
      </c>
      <c r="BZ686" s="51">
        <v>215923958.45579401</v>
      </c>
      <c r="CA686" s="51">
        <v>172416515.14485899</v>
      </c>
      <c r="CB686" s="51">
        <v>172416515.14485899</v>
      </c>
      <c r="CC686" s="51">
        <v>184810138.63652599</v>
      </c>
      <c r="CD686" s="51">
        <v>197203762.12819299</v>
      </c>
      <c r="CE686" s="51">
        <v>209597385.61985901</v>
      </c>
      <c r="CF686" s="51">
        <v>221991009.11152601</v>
      </c>
      <c r="CG686" s="51">
        <v>234384632.603192</v>
      </c>
      <c r="CH686" s="51">
        <v>246778256.094859</v>
      </c>
      <c r="CI686" s="51">
        <v>259171879.58652601</v>
      </c>
      <c r="CJ686" s="51">
        <v>271565503.078192</v>
      </c>
      <c r="CK686" s="51">
        <v>283959126.56985903</v>
      </c>
      <c r="CL686" s="51">
        <v>296352750.061526</v>
      </c>
      <c r="CM686" s="51">
        <v>308746373.55319297</v>
      </c>
      <c r="CN686" s="51">
        <v>321139997.04485899</v>
      </c>
      <c r="CO686" s="51">
        <v>321139997.04485899</v>
      </c>
    </row>
    <row r="687" spans="1:93" outlineLevel="1">
      <c r="A687" s="50" t="s">
        <v>1202</v>
      </c>
      <c r="AC687" s="51">
        <v>-19333.364960976</v>
      </c>
      <c r="AD687" s="51">
        <v>-38666.729921951999</v>
      </c>
      <c r="AE687" s="51">
        <v>-58000.0948829279</v>
      </c>
      <c r="AF687" s="51">
        <v>-77333.459843903998</v>
      </c>
      <c r="AG687" s="51">
        <v>-96666.8248048799</v>
      </c>
      <c r="AH687" s="51">
        <v>-116000.189765855</v>
      </c>
      <c r="AI687" s="51">
        <v>-135333.55472683199</v>
      </c>
      <c r="AJ687" s="51">
        <v>-154666.919687808</v>
      </c>
      <c r="AK687" s="51">
        <v>-174000.28464878301</v>
      </c>
      <c r="AL687" s="51">
        <v>-193333.64960975901</v>
      </c>
      <c r="AM687" s="51">
        <v>-193333.64960975901</v>
      </c>
      <c r="AN687" s="51">
        <v>-193333.64960975901</v>
      </c>
      <c r="AO687" s="51">
        <v>-193333.64960975901</v>
      </c>
      <c r="AP687" s="51">
        <v>-196785.73575959899</v>
      </c>
      <c r="AQ687" s="51">
        <v>-232086.960815039</v>
      </c>
      <c r="AR687" s="51">
        <v>-267388.18587047898</v>
      </c>
      <c r="AS687" s="51">
        <v>-302689.41092591902</v>
      </c>
      <c r="AT687" s="51">
        <v>-337990.63598135998</v>
      </c>
      <c r="AU687" s="51">
        <v>-373291.86103679897</v>
      </c>
      <c r="AV687" s="51">
        <v>-408593.08609223901</v>
      </c>
      <c r="AW687" s="51">
        <v>-443894.31114767998</v>
      </c>
      <c r="AX687" s="51">
        <v>-479195.53620311897</v>
      </c>
      <c r="AY687" s="51">
        <v>-514496.76125855901</v>
      </c>
      <c r="AZ687" s="51">
        <v>-549797.98631399905</v>
      </c>
      <c r="BA687" s="51">
        <v>-585099.21136943903</v>
      </c>
      <c r="BB687" s="51">
        <v>-585099.21136943903</v>
      </c>
      <c r="BC687" s="51">
        <v>3813575.4068555599</v>
      </c>
      <c r="BD687" s="51">
        <v>8212250.0250805598</v>
      </c>
      <c r="BE687" s="51">
        <v>12610924.643305499</v>
      </c>
      <c r="BF687" s="51">
        <v>17009599.2615305</v>
      </c>
      <c r="BG687" s="51">
        <v>21408273.879755501</v>
      </c>
      <c r="BH687" s="51">
        <v>25806948.497980502</v>
      </c>
      <c r="BI687" s="51">
        <v>30205623.116205499</v>
      </c>
      <c r="BJ687" s="51">
        <v>34604297.734430499</v>
      </c>
      <c r="BK687" s="51">
        <v>39002972.3526555</v>
      </c>
      <c r="BL687" s="51">
        <v>43401646.970880501</v>
      </c>
      <c r="BM687" s="51">
        <v>47800321.589105502</v>
      </c>
      <c r="BN687" s="51">
        <v>52198996.207330503</v>
      </c>
      <c r="BO687" s="51">
        <v>52198996.207330503</v>
      </c>
      <c r="BP687" s="51">
        <v>67980014.357330501</v>
      </c>
      <c r="BQ687" s="51">
        <v>83761032.507330507</v>
      </c>
      <c r="BR687" s="51">
        <v>99542050.657330498</v>
      </c>
      <c r="BS687" s="51">
        <v>115323068.80733</v>
      </c>
      <c r="BT687" s="51">
        <v>131104086.95733</v>
      </c>
      <c r="BU687" s="51">
        <v>146885105.10732999</v>
      </c>
      <c r="BV687" s="51">
        <v>162666123.25733</v>
      </c>
      <c r="BW687" s="51">
        <v>178447141.40733001</v>
      </c>
      <c r="BX687" s="51">
        <v>194228159.55733001</v>
      </c>
      <c r="BY687" s="51">
        <v>210009177.70732999</v>
      </c>
      <c r="BZ687" s="51">
        <v>225790195.85732999</v>
      </c>
      <c r="CA687" s="51">
        <v>180294762.10981101</v>
      </c>
      <c r="CB687" s="51">
        <v>180294762.10981101</v>
      </c>
      <c r="CC687" s="51">
        <v>195077001.093144</v>
      </c>
      <c r="CD687" s="51">
        <v>209859240.07647699</v>
      </c>
      <c r="CE687" s="51">
        <v>224641479.059811</v>
      </c>
      <c r="CF687" s="51">
        <v>239423718.04314399</v>
      </c>
      <c r="CG687" s="51">
        <v>254205957.02647701</v>
      </c>
      <c r="CH687" s="51">
        <v>268988196.00981098</v>
      </c>
      <c r="CI687" s="51">
        <v>283770434.99314398</v>
      </c>
      <c r="CJ687" s="51">
        <v>298552673.97647703</v>
      </c>
      <c r="CK687" s="51">
        <v>313334912.95981097</v>
      </c>
      <c r="CL687" s="51">
        <v>328117151.94314402</v>
      </c>
      <c r="CM687" s="51">
        <v>342899390.92647702</v>
      </c>
      <c r="CN687" s="51">
        <v>357681629.90981102</v>
      </c>
      <c r="CO687" s="51">
        <v>357681629.90981102</v>
      </c>
    </row>
    <row r="688" spans="1:93" outlineLevel="1">
      <c r="A688" s="50" t="s">
        <v>1203</v>
      </c>
      <c r="AC688" s="51">
        <v>-16882.486898375999</v>
      </c>
      <c r="AD688" s="51">
        <v>-33764.973796751998</v>
      </c>
      <c r="AE688" s="51">
        <v>-50647.460695128</v>
      </c>
      <c r="AF688" s="51">
        <v>-67529.947593503995</v>
      </c>
      <c r="AG688" s="51">
        <v>-84412.434491880005</v>
      </c>
      <c r="AH688" s="51">
        <v>-101294.921390256</v>
      </c>
      <c r="AI688" s="51">
        <v>-118177.408288632</v>
      </c>
      <c r="AJ688" s="51">
        <v>-135059.89518700799</v>
      </c>
      <c r="AK688" s="51">
        <v>-151942.38208538399</v>
      </c>
      <c r="AL688" s="51">
        <v>-168824.86898375899</v>
      </c>
      <c r="AM688" s="51">
        <v>-168824.86898375899</v>
      </c>
      <c r="AN688" s="51">
        <v>-168824.86898375899</v>
      </c>
      <c r="AO688" s="51">
        <v>-168824.86898375899</v>
      </c>
      <c r="AP688" s="51">
        <v>-171839.33642459899</v>
      </c>
      <c r="AQ688" s="51">
        <v>-202665.44821104</v>
      </c>
      <c r="AR688" s="51">
        <v>-233491.55999748001</v>
      </c>
      <c r="AS688" s="51">
        <v>-264317.67178391898</v>
      </c>
      <c r="AT688" s="51">
        <v>-295143.78357035998</v>
      </c>
      <c r="AU688" s="51">
        <v>-325969.89535679901</v>
      </c>
      <c r="AV688" s="51">
        <v>-356796.00714323903</v>
      </c>
      <c r="AW688" s="51">
        <v>-387622.11892967898</v>
      </c>
      <c r="AX688" s="51">
        <v>-418448.230716119</v>
      </c>
      <c r="AY688" s="51">
        <v>-449274.34250255901</v>
      </c>
      <c r="AZ688" s="51">
        <v>-480100.45428899903</v>
      </c>
      <c r="BA688" s="51">
        <v>-510926.56607543898</v>
      </c>
      <c r="BB688" s="51">
        <v>-510926.56607543898</v>
      </c>
      <c r="BC688" s="51">
        <v>3330130.9405870601</v>
      </c>
      <c r="BD688" s="51">
        <v>7171188.4472495597</v>
      </c>
      <c r="BE688" s="51">
        <v>11012245.953911999</v>
      </c>
      <c r="BF688" s="51">
        <v>14853303.4605745</v>
      </c>
      <c r="BG688" s="51">
        <v>18694360.967236999</v>
      </c>
      <c r="BH688" s="51">
        <v>22535418.473899499</v>
      </c>
      <c r="BI688" s="51">
        <v>26376475.980562001</v>
      </c>
      <c r="BJ688" s="51">
        <v>30217533.487224501</v>
      </c>
      <c r="BK688" s="51">
        <v>34058590.993887</v>
      </c>
      <c r="BL688" s="51">
        <v>37899648.500549503</v>
      </c>
      <c r="BM688" s="51">
        <v>41740706.007211998</v>
      </c>
      <c r="BN688" s="51">
        <v>45581763.513874501</v>
      </c>
      <c r="BO688" s="51">
        <v>45581763.513874501</v>
      </c>
      <c r="BP688" s="51">
        <v>59362232.288874499</v>
      </c>
      <c r="BQ688" s="51">
        <v>73142701.063874498</v>
      </c>
      <c r="BR688" s="51">
        <v>86923169.838874504</v>
      </c>
      <c r="BS688" s="51">
        <v>100703638.613874</v>
      </c>
      <c r="BT688" s="51">
        <v>114484107.38887399</v>
      </c>
      <c r="BU688" s="51">
        <v>128264576.163874</v>
      </c>
      <c r="BV688" s="51">
        <v>142045044.93887401</v>
      </c>
      <c r="BW688" s="51">
        <v>155825513.71387401</v>
      </c>
      <c r="BX688" s="51">
        <v>169605982.48887399</v>
      </c>
      <c r="BY688" s="51">
        <v>183386451.26387399</v>
      </c>
      <c r="BZ688" s="51">
        <v>197166920.038874</v>
      </c>
      <c r="CA688" s="51">
        <v>157438912.74532899</v>
      </c>
      <c r="CB688" s="51">
        <v>157438912.74532899</v>
      </c>
      <c r="CC688" s="51">
        <v>170347216.936995</v>
      </c>
      <c r="CD688" s="51">
        <v>183255521.12866199</v>
      </c>
      <c r="CE688" s="51">
        <v>196163825.32032901</v>
      </c>
      <c r="CF688" s="51">
        <v>209072129.51199499</v>
      </c>
      <c r="CG688" s="51">
        <v>221980433.70366201</v>
      </c>
      <c r="CH688" s="51">
        <v>234888737.895329</v>
      </c>
      <c r="CI688" s="51">
        <v>247797042.08699501</v>
      </c>
      <c r="CJ688" s="51">
        <v>260705346.278662</v>
      </c>
      <c r="CK688" s="51">
        <v>273613650.47032899</v>
      </c>
      <c r="CL688" s="51">
        <v>286521954.66199499</v>
      </c>
      <c r="CM688" s="51">
        <v>299430258.85366201</v>
      </c>
      <c r="CN688" s="51">
        <v>312338563.04532897</v>
      </c>
      <c r="CO688" s="51">
        <v>312338563.04532897</v>
      </c>
    </row>
    <row r="689" spans="1:93" outlineLevel="1">
      <c r="A689" s="50" t="s">
        <v>1204</v>
      </c>
      <c r="C689" s="51">
        <v>399409.99999999901</v>
      </c>
      <c r="D689" s="51">
        <v>5496940</v>
      </c>
      <c r="E689" s="51">
        <v>5967959.9999999898</v>
      </c>
      <c r="F689" s="51">
        <v>1859.9999999987599</v>
      </c>
      <c r="U689" s="51">
        <v>-660.00000000008095</v>
      </c>
      <c r="AC689" s="51">
        <v>743.31494561926002</v>
      </c>
      <c r="AD689" s="51">
        <v>1486.6723739445199</v>
      </c>
      <c r="AE689" s="51">
        <v>2776.1569634468501</v>
      </c>
      <c r="AF689" s="51">
        <v>3916.40463013519</v>
      </c>
      <c r="AG689" s="51">
        <v>5206.0436909615401</v>
      </c>
      <c r="AH689" s="51">
        <v>6101.1172771687598</v>
      </c>
      <c r="AI689" s="51">
        <v>6996.2296976399803</v>
      </c>
      <c r="AJ689" s="51">
        <v>8246.9100832125005</v>
      </c>
      <c r="AK689" s="51">
        <v>9267.3794318149794</v>
      </c>
      <c r="AL689" s="51">
        <v>10287.8454411654</v>
      </c>
      <c r="AM689" s="51">
        <v>11538.5468516579</v>
      </c>
      <c r="AN689" s="51">
        <v>12234.7778370056</v>
      </c>
      <c r="AO689" s="51">
        <v>12234.7778370056</v>
      </c>
      <c r="AP689" s="51">
        <v>13167.5019953477</v>
      </c>
      <c r="AQ689" s="51">
        <v>13934.542417328799</v>
      </c>
      <c r="AR689" s="51">
        <v>15111.807094923</v>
      </c>
      <c r="AS689" s="51">
        <v>16289.1107922951</v>
      </c>
      <c r="AT689" s="51">
        <v>17620.107918217702</v>
      </c>
      <c r="AU689" s="51">
        <v>18543.564519387601</v>
      </c>
      <c r="AV689" s="51">
        <v>19671.379933828499</v>
      </c>
      <c r="AW689" s="51">
        <v>20723.9397557257</v>
      </c>
      <c r="AX689" s="51">
        <v>21776.496423885001</v>
      </c>
      <c r="AY689" s="51">
        <v>23065.779786969899</v>
      </c>
      <c r="AZ689" s="51">
        <v>24118.353831607099</v>
      </c>
      <c r="BA689" s="51">
        <v>24837.2500263892</v>
      </c>
      <c r="BB689" s="51">
        <v>24837.2500263892</v>
      </c>
      <c r="BC689" s="51">
        <v>25706.631554454601</v>
      </c>
      <c r="BD689" s="51">
        <v>26576.013322907598</v>
      </c>
      <c r="BE689" s="51">
        <v>27641.2672375927</v>
      </c>
      <c r="BF689" s="51">
        <v>28666.806635471799</v>
      </c>
      <c r="BG689" s="51">
        <v>29732.077986267901</v>
      </c>
      <c r="BH689" s="51">
        <v>30621.251449179901</v>
      </c>
      <c r="BI689" s="51">
        <v>31510.425625241802</v>
      </c>
      <c r="BJ689" s="51">
        <v>32469.235162094399</v>
      </c>
      <c r="BK689" s="51">
        <v>33374.657956773699</v>
      </c>
      <c r="BL689" s="51">
        <v>34280.0711680022</v>
      </c>
      <c r="BM689" s="51">
        <v>35238.876858653901</v>
      </c>
      <c r="BN689" s="51">
        <v>36078.722846239201</v>
      </c>
      <c r="BO689" s="51">
        <v>36078.722846239201</v>
      </c>
      <c r="BP689" s="51">
        <v>36974.185823573498</v>
      </c>
      <c r="BQ689" s="51">
        <v>37869.649048506901</v>
      </c>
      <c r="BR689" s="51">
        <v>38966.860584831498</v>
      </c>
      <c r="BS689" s="51">
        <v>40023.1661686894</v>
      </c>
      <c r="BT689" s="51">
        <v>41120.395664208401</v>
      </c>
      <c r="BU689" s="51">
        <v>42036.244334512798</v>
      </c>
      <c r="BV689" s="51">
        <v>42952.093739361299</v>
      </c>
      <c r="BW689" s="51">
        <v>43939.667566098899</v>
      </c>
      <c r="BX689" s="51">
        <v>44872.2530481875</v>
      </c>
      <c r="BY689" s="51">
        <v>45804.8286593218</v>
      </c>
      <c r="BZ689" s="51">
        <v>46792.398524472497</v>
      </c>
      <c r="CA689" s="51">
        <v>47657.439897063203</v>
      </c>
      <c r="CB689" s="51">
        <v>47657.439897063203</v>
      </c>
      <c r="CC689" s="51">
        <v>48579.766761134699</v>
      </c>
      <c r="CD689" s="51">
        <v>49502.093880233297</v>
      </c>
      <c r="CE689" s="51">
        <v>50632.221759482898</v>
      </c>
      <c r="CF689" s="51">
        <v>51720.216507809797</v>
      </c>
      <c r="CG689" s="51">
        <v>52850.362885029601</v>
      </c>
      <c r="CH689" s="51">
        <v>53793.687012801398</v>
      </c>
      <c r="CI689" s="51">
        <v>54737.011897153803</v>
      </c>
      <c r="CJ689" s="51">
        <v>55754.212935844997</v>
      </c>
      <c r="CK689" s="51">
        <v>56714.775979706399</v>
      </c>
      <c r="CL689" s="51">
        <v>57675.328856484899</v>
      </c>
      <c r="CM689" s="51">
        <v>58692.525814741501</v>
      </c>
      <c r="CN689" s="51">
        <v>59583.5184322032</v>
      </c>
      <c r="CO689" s="51">
        <v>59583.5184322032</v>
      </c>
    </row>
    <row r="690" spans="1:93" outlineLevel="1">
      <c r="A690" s="50" t="s">
        <v>1205</v>
      </c>
      <c r="AC690" s="51">
        <v>886.57358144011698</v>
      </c>
      <c r="AD690" s="51">
        <v>1773.1978332522399</v>
      </c>
      <c r="AE690" s="51">
        <v>3311.2040007113201</v>
      </c>
      <c r="AF690" s="51">
        <v>4671.2109043024102</v>
      </c>
      <c r="AG690" s="51">
        <v>6209.4013142494896</v>
      </c>
      <c r="AH690" s="51">
        <v>7276.9818864591298</v>
      </c>
      <c r="AI690" s="51">
        <v>8344.6087774367697</v>
      </c>
      <c r="AJ690" s="51">
        <v>9836.3320304250101</v>
      </c>
      <c r="AK690" s="51">
        <v>11053.475813786699</v>
      </c>
      <c r="AL690" s="51">
        <v>12270.615614324501</v>
      </c>
      <c r="AM690" s="51">
        <v>13762.363944352701</v>
      </c>
      <c r="AN690" s="51">
        <v>14592.7791025937</v>
      </c>
      <c r="AO690" s="51">
        <v>14592.7791025937</v>
      </c>
      <c r="AP690" s="51">
        <v>15705.266618727401</v>
      </c>
      <c r="AQ690" s="51">
        <v>16620.138273108802</v>
      </c>
      <c r="AR690" s="51">
        <v>18024.296453526</v>
      </c>
      <c r="AS690" s="51">
        <v>19428.501173979101</v>
      </c>
      <c r="AT690" s="51">
        <v>21016.0205636674</v>
      </c>
      <c r="AU690" s="51">
        <v>22117.454391991199</v>
      </c>
      <c r="AV690" s="51">
        <v>23462.632982946699</v>
      </c>
      <c r="AW690" s="51">
        <v>24718.052016936399</v>
      </c>
      <c r="AX690" s="51">
        <v>25973.467289370001</v>
      </c>
      <c r="AY690" s="51">
        <v>27511.233448167</v>
      </c>
      <c r="AZ690" s="51">
        <v>28766.6694460367</v>
      </c>
      <c r="BA690" s="51">
        <v>29624.118065693601</v>
      </c>
      <c r="BB690" s="51">
        <v>29624.118065693601</v>
      </c>
      <c r="BC690" s="51">
        <v>30661.0549650758</v>
      </c>
      <c r="BD690" s="51">
        <v>31697.9921511752</v>
      </c>
      <c r="BE690" s="51">
        <v>32968.551802708498</v>
      </c>
      <c r="BF690" s="51">
        <v>34191.742782849702</v>
      </c>
      <c r="BG690" s="51">
        <v>35462.323230945003</v>
      </c>
      <c r="BH690" s="51">
        <v>36522.866552697596</v>
      </c>
      <c r="BI690" s="51">
        <v>37583.410725045003</v>
      </c>
      <c r="BJ690" s="51">
        <v>38727.011038769597</v>
      </c>
      <c r="BK690" s="51">
        <v>39806.935416084001</v>
      </c>
      <c r="BL690" s="51">
        <v>40886.848362935001</v>
      </c>
      <c r="BM690" s="51">
        <v>42030.444089182703</v>
      </c>
      <c r="BN690" s="51">
        <v>43032.153081393597</v>
      </c>
      <c r="BO690" s="51">
        <v>43032.153081393597</v>
      </c>
      <c r="BP690" s="51">
        <v>44100.198091844599</v>
      </c>
      <c r="BQ690" s="51">
        <v>45168.243397614402</v>
      </c>
      <c r="BR690" s="51">
        <v>46476.9198437019</v>
      </c>
      <c r="BS690" s="51">
        <v>47736.806558068798</v>
      </c>
      <c r="BT690" s="51">
        <v>49045.504424615297</v>
      </c>
      <c r="BU690" s="51">
        <v>50137.8640502009</v>
      </c>
      <c r="BV690" s="51">
        <v>51230.224551899097</v>
      </c>
      <c r="BW690" s="51">
        <v>52408.132879543198</v>
      </c>
      <c r="BX690" s="51">
        <v>53520.454992433799</v>
      </c>
      <c r="BY690" s="51">
        <v>54632.765331947099</v>
      </c>
      <c r="BZ690" s="51">
        <v>55810.668934490001</v>
      </c>
      <c r="CA690" s="51">
        <v>56842.4292028817</v>
      </c>
      <c r="CB690" s="51">
        <v>56842.4292028817</v>
      </c>
      <c r="CC690" s="51">
        <v>57942.515560565502</v>
      </c>
      <c r="CD690" s="51">
        <v>59042.602222427799</v>
      </c>
      <c r="CE690" s="51">
        <v>60390.538958123303</v>
      </c>
      <c r="CF690" s="51">
        <v>61688.222270287297</v>
      </c>
      <c r="CG690" s="51">
        <v>63036.181069055398</v>
      </c>
      <c r="CH690" s="51">
        <v>64161.311480257798</v>
      </c>
      <c r="CI690" s="51">
        <v>65286.4427938562</v>
      </c>
      <c r="CJ690" s="51">
        <v>66499.688367932205</v>
      </c>
      <c r="CK690" s="51">
        <v>67645.380141001093</v>
      </c>
      <c r="CL690" s="51">
        <v>68791.059787491598</v>
      </c>
      <c r="CM690" s="51">
        <v>70004.300494713301</v>
      </c>
      <c r="CN690" s="51">
        <v>71067.013575561694</v>
      </c>
      <c r="CO690" s="51">
        <v>71067.013575561694</v>
      </c>
    </row>
    <row r="691" spans="1:93" outlineLevel="1">
      <c r="A691" s="50" t="s">
        <v>1206</v>
      </c>
      <c r="AC691" s="51">
        <v>774.18322694062101</v>
      </c>
      <c r="AD691" s="51">
        <v>1548.4107008032399</v>
      </c>
      <c r="AE691" s="51">
        <v>2891.4448298418301</v>
      </c>
      <c r="AF691" s="51">
        <v>4079.0445455624099</v>
      </c>
      <c r="AG691" s="51">
        <v>5422.2395607889903</v>
      </c>
      <c r="AH691" s="51">
        <v>6354.4836403721301</v>
      </c>
      <c r="AI691" s="51">
        <v>7286.7681669232798</v>
      </c>
      <c r="AJ691" s="51">
        <v>8589.3866363625202</v>
      </c>
      <c r="AK691" s="51">
        <v>9652.2338963982693</v>
      </c>
      <c r="AL691" s="51">
        <v>10715.077678510001</v>
      </c>
      <c r="AM691" s="51">
        <v>12017.718045989201</v>
      </c>
      <c r="AN691" s="51">
        <v>12742.862016400701</v>
      </c>
      <c r="AO691" s="51">
        <v>12742.862016400701</v>
      </c>
      <c r="AP691" s="51">
        <v>13714.320215924899</v>
      </c>
      <c r="AQ691" s="51">
        <v>14513.2141875623</v>
      </c>
      <c r="AR691" s="51">
        <v>15739.368151551</v>
      </c>
      <c r="AS691" s="51">
        <v>16965.562755725601</v>
      </c>
      <c r="AT691" s="51">
        <v>18351.833348114898</v>
      </c>
      <c r="AU691" s="51">
        <v>19313.639128621198</v>
      </c>
      <c r="AV691" s="51">
        <v>20488.290307224699</v>
      </c>
      <c r="AW691" s="51">
        <v>21584.560689337799</v>
      </c>
      <c r="AX691" s="51">
        <v>22680.827786745002</v>
      </c>
      <c r="AY691" s="51">
        <v>24023.652332862999</v>
      </c>
      <c r="AZ691" s="51">
        <v>25119.937528356098</v>
      </c>
      <c r="BA691" s="51">
        <v>25868.6879459171</v>
      </c>
      <c r="BB691" s="51">
        <v>25868.6879459171</v>
      </c>
      <c r="BC691" s="51">
        <v>26774.173031084501</v>
      </c>
      <c r="BD691" s="51">
        <v>27679.6583666222</v>
      </c>
      <c r="BE691" s="51">
        <v>28789.150000071098</v>
      </c>
      <c r="BF691" s="51">
        <v>29857.277857695801</v>
      </c>
      <c r="BG691" s="51">
        <v>30966.787651340099</v>
      </c>
      <c r="BH691" s="51">
        <v>31892.886588115402</v>
      </c>
      <c r="BI691" s="51">
        <v>32818.986267656102</v>
      </c>
      <c r="BJ691" s="51">
        <v>33817.613115719301</v>
      </c>
      <c r="BK691" s="51">
        <v>34760.636184287403</v>
      </c>
      <c r="BL691" s="51">
        <v>35703.649271424503</v>
      </c>
      <c r="BM691" s="51">
        <v>36702.2721135623</v>
      </c>
      <c r="BN691" s="51">
        <v>37576.995110367097</v>
      </c>
      <c r="BO691" s="51">
        <v>37576.995110367097</v>
      </c>
      <c r="BP691" s="51">
        <v>38509.6447516587</v>
      </c>
      <c r="BQ691" s="51">
        <v>39442.294650831798</v>
      </c>
      <c r="BR691" s="51">
        <v>40585.071037657399</v>
      </c>
      <c r="BS691" s="51">
        <v>41685.242735221203</v>
      </c>
      <c r="BT691" s="51">
        <v>42828.037827048203</v>
      </c>
      <c r="BU691" s="51">
        <v>43781.919735577299</v>
      </c>
      <c r="BV691" s="51">
        <v>44735.802409154603</v>
      </c>
      <c r="BW691" s="51">
        <v>45764.388066596097</v>
      </c>
      <c r="BX691" s="51">
        <v>46735.701830938298</v>
      </c>
      <c r="BY691" s="51">
        <v>47707.005314406699</v>
      </c>
      <c r="BZ691" s="51">
        <v>48735.586845744903</v>
      </c>
      <c r="CA691" s="51">
        <v>49636.551538055101</v>
      </c>
      <c r="CB691" s="51">
        <v>49636.551538055101</v>
      </c>
      <c r="CC691" s="51">
        <v>50597.180665895401</v>
      </c>
      <c r="CD691" s="51">
        <v>51557.8100593536</v>
      </c>
      <c r="CE691" s="51">
        <v>52734.869734487802</v>
      </c>
      <c r="CF691" s="51">
        <v>53868.046579805297</v>
      </c>
      <c r="CG691" s="51">
        <v>55045.1255210909</v>
      </c>
      <c r="CH691" s="51">
        <v>56027.623884124499</v>
      </c>
      <c r="CI691" s="51">
        <v>57010.123035157798</v>
      </c>
      <c r="CJ691" s="51">
        <v>58069.566259355699</v>
      </c>
      <c r="CK691" s="51">
        <v>59070.019433826601</v>
      </c>
      <c r="CL691" s="51">
        <v>60070.462018997503</v>
      </c>
      <c r="CM691" s="51">
        <v>61129.9009933091</v>
      </c>
      <c r="CN691" s="51">
        <v>62057.894630235198</v>
      </c>
      <c r="CO691" s="51">
        <v>62057.894630235198</v>
      </c>
    </row>
    <row r="692" spans="1:93" outlineLevel="1">
      <c r="A692" s="50" t="s">
        <v>1207</v>
      </c>
      <c r="BC692" s="51">
        <v>4751.6793356620301</v>
      </c>
      <c r="BD692" s="51">
        <v>9509.5017603165106</v>
      </c>
      <c r="BE692" s="51">
        <v>23331.451993334598</v>
      </c>
      <c r="BF692" s="51">
        <v>38268.3728784829</v>
      </c>
      <c r="BG692" s="51">
        <v>53779.6725844256</v>
      </c>
      <c r="BH692" s="51">
        <v>58614.283621485702</v>
      </c>
      <c r="BI692" s="51">
        <v>63464.252381027</v>
      </c>
      <c r="BJ692" s="51">
        <v>68688.949569107906</v>
      </c>
      <c r="BK692" s="51">
        <v>73572.705318107706</v>
      </c>
      <c r="BL692" s="51">
        <v>78229.1667743867</v>
      </c>
      <c r="BM692" s="51">
        <v>83364.789172076999</v>
      </c>
      <c r="BN692" s="51">
        <v>87793.956325599996</v>
      </c>
      <c r="BO692" s="51">
        <v>87793.956325599996</v>
      </c>
      <c r="BP692" s="51">
        <v>92688.186085942303</v>
      </c>
      <c r="BQ692" s="51">
        <v>97588.743228004503</v>
      </c>
      <c r="BR692" s="51">
        <v>111825.352097778</v>
      </c>
      <c r="BS692" s="51">
        <v>127210.38074971399</v>
      </c>
      <c r="BT692" s="51">
        <v>143187.01959246001</v>
      </c>
      <c r="BU692" s="51">
        <v>148166.66900602099</v>
      </c>
      <c r="BV692" s="51">
        <v>153162.136873882</v>
      </c>
      <c r="BW692" s="51">
        <v>158543.575026657</v>
      </c>
      <c r="BX692" s="51">
        <v>163573.84349397701</v>
      </c>
      <c r="BY692" s="51">
        <v>168369.998837661</v>
      </c>
      <c r="BZ692" s="51">
        <v>173659.68995549699</v>
      </c>
      <c r="CA692" s="51">
        <v>178221.73220669999</v>
      </c>
      <c r="CB692" s="51">
        <v>178221.73220669999</v>
      </c>
      <c r="CC692" s="51">
        <v>183262.788847719</v>
      </c>
      <c r="CD692" s="51">
        <v>188310.36269189499</v>
      </c>
      <c r="CE692" s="51">
        <v>202974.069792469</v>
      </c>
      <c r="CF692" s="51">
        <v>218820.64926582301</v>
      </c>
      <c r="CG692" s="51">
        <v>235276.587234245</v>
      </c>
      <c r="CH692" s="51">
        <v>240405.626117868</v>
      </c>
      <c r="CI692" s="51">
        <v>245550.95800938099</v>
      </c>
      <c r="CJ692" s="51">
        <v>251093.83929339799</v>
      </c>
      <c r="CK692" s="51">
        <v>256275.015802268</v>
      </c>
      <c r="CL692" s="51">
        <v>261215.05579437199</v>
      </c>
      <c r="CM692" s="51">
        <v>266663.43763263</v>
      </c>
      <c r="CN692" s="51">
        <v>271362.34114779998</v>
      </c>
      <c r="CO692" s="51">
        <v>271362.34114779998</v>
      </c>
    </row>
    <row r="693" spans="1:93" outlineLevel="1">
      <c r="A693" s="50" t="s">
        <v>1208</v>
      </c>
      <c r="BC693" s="51">
        <v>5667.4675940536399</v>
      </c>
      <c r="BD693" s="51">
        <v>11342.2622308921</v>
      </c>
      <c r="BE693" s="51">
        <v>27828.108496723598</v>
      </c>
      <c r="BF693" s="51">
        <v>45643.813027998804</v>
      </c>
      <c r="BG693" s="51">
        <v>64144.596059654199</v>
      </c>
      <c r="BH693" s="51">
        <v>69910.978731302806</v>
      </c>
      <c r="BI693" s="51">
        <v>75695.679009913496</v>
      </c>
      <c r="BJ693" s="51">
        <v>81927.328898397798</v>
      </c>
      <c r="BK693" s="51">
        <v>87752.327912324894</v>
      </c>
      <c r="BL693" s="51">
        <v>93306.226343214003</v>
      </c>
      <c r="BM693" s="51">
        <v>99431.634111318504</v>
      </c>
      <c r="BN693" s="51">
        <v>104714.431947199</v>
      </c>
      <c r="BO693" s="51">
        <v>104714.431947199</v>
      </c>
      <c r="BP693" s="51">
        <v>110551.92362228299</v>
      </c>
      <c r="BQ693" s="51">
        <v>116396.962151503</v>
      </c>
      <c r="BR693" s="51">
        <v>133377.38396008499</v>
      </c>
      <c r="BS693" s="51">
        <v>151727.55979455801</v>
      </c>
      <c r="BT693" s="51">
        <v>170783.366490855</v>
      </c>
      <c r="BU693" s="51">
        <v>176722.74069678999</v>
      </c>
      <c r="BV693" s="51">
        <v>182680.982038068</v>
      </c>
      <c r="BW693" s="51">
        <v>189099.581481712</v>
      </c>
      <c r="BX693" s="51">
        <v>195099.330520744</v>
      </c>
      <c r="BY693" s="51">
        <v>200819.845956701</v>
      </c>
      <c r="BZ693" s="51">
        <v>207129.01601535699</v>
      </c>
      <c r="CA693" s="51">
        <v>212570.29788540001</v>
      </c>
      <c r="CB693" s="51">
        <v>212570.29788540001</v>
      </c>
      <c r="CC693" s="51">
        <v>218582.914296264</v>
      </c>
      <c r="CD693" s="51">
        <v>224603.303966871</v>
      </c>
      <c r="CE693" s="51">
        <v>242093.13838761501</v>
      </c>
      <c r="CF693" s="51">
        <v>260993.81945163201</v>
      </c>
      <c r="CG693" s="51">
        <v>280621.30030157801</v>
      </c>
      <c r="CH693" s="51">
        <v>286738.85571896698</v>
      </c>
      <c r="CI693" s="51">
        <v>292875.84428571298</v>
      </c>
      <c r="CJ693" s="51">
        <v>299487.00169675401</v>
      </c>
      <c r="CK693" s="51">
        <v>305666.74319208303</v>
      </c>
      <c r="CL693" s="51">
        <v>311558.87407693802</v>
      </c>
      <c r="CM693" s="51">
        <v>318057.319221713</v>
      </c>
      <c r="CN693" s="51">
        <v>323661.83954359998</v>
      </c>
      <c r="CO693" s="51">
        <v>323661.83954359998</v>
      </c>
    </row>
    <row r="694" spans="1:93" outlineLevel="1">
      <c r="A694" s="50" t="s">
        <v>1209</v>
      </c>
      <c r="BC694" s="51">
        <v>4949.0064247331502</v>
      </c>
      <c r="BD694" s="51">
        <v>9904.4110478176099</v>
      </c>
      <c r="BE694" s="51">
        <v>24300.3573382502</v>
      </c>
      <c r="BF694" s="51">
        <v>39857.576629444302</v>
      </c>
      <c r="BG694" s="51">
        <v>56013.027466485401</v>
      </c>
      <c r="BH694" s="51">
        <v>61048.409568961099</v>
      </c>
      <c r="BI694" s="51">
        <v>66099.787167315095</v>
      </c>
      <c r="BJ694" s="51">
        <v>71541.454865098596</v>
      </c>
      <c r="BK694" s="51">
        <v>76628.022554384806</v>
      </c>
      <c r="BL694" s="51">
        <v>81477.856904672793</v>
      </c>
      <c r="BM694" s="51">
        <v>86826.750726362399</v>
      </c>
      <c r="BN694" s="51">
        <v>91439.851727199901</v>
      </c>
      <c r="BO694" s="51">
        <v>91439.851727199901</v>
      </c>
      <c r="BP694" s="51">
        <v>96537.3283911381</v>
      </c>
      <c r="BQ694" s="51">
        <v>101641.395199438</v>
      </c>
      <c r="BR694" s="51">
        <v>116469.22001373699</v>
      </c>
      <c r="BS694" s="51">
        <v>132493.15602972399</v>
      </c>
      <c r="BT694" s="51">
        <v>149133.27054354901</v>
      </c>
      <c r="BU694" s="51">
        <v>154319.714156373</v>
      </c>
      <c r="BV694" s="51">
        <v>159522.63313010201</v>
      </c>
      <c r="BW694" s="51">
        <v>165127.550909907</v>
      </c>
      <c r="BX694" s="51">
        <v>170366.71567762701</v>
      </c>
      <c r="BY694" s="51">
        <v>175362.045103955</v>
      </c>
      <c r="BZ694" s="51">
        <v>180871.405790513</v>
      </c>
      <c r="CA694" s="51">
        <v>185622.89990789999</v>
      </c>
      <c r="CB694" s="51">
        <v>185622.89990789999</v>
      </c>
      <c r="CC694" s="51">
        <v>190873.30085911899</v>
      </c>
      <c r="CD694" s="51">
        <v>196130.489659015</v>
      </c>
      <c r="CE694" s="51">
        <v>211403.149180985</v>
      </c>
      <c r="CF694" s="51">
        <v>227907.80323772799</v>
      </c>
      <c r="CG694" s="51">
        <v>245047.121145716</v>
      </c>
      <c r="CH694" s="51">
        <v>250389.15805406799</v>
      </c>
      <c r="CI694" s="51">
        <v>255748.16458411</v>
      </c>
      <c r="CJ694" s="51">
        <v>261521.22988341501</v>
      </c>
      <c r="CK694" s="51">
        <v>266917.56958117802</v>
      </c>
      <c r="CL694" s="51">
        <v>272062.75887791201</v>
      </c>
      <c r="CM694" s="51">
        <v>277737.40037140902</v>
      </c>
      <c r="CN694" s="51">
        <v>282631.43930859998</v>
      </c>
      <c r="CO694" s="51">
        <v>282631.43930859998</v>
      </c>
    </row>
    <row r="695" spans="1:93" outlineLevel="1">
      <c r="A695" s="50" t="s">
        <v>1210</v>
      </c>
      <c r="BC695" s="51">
        <v>62500</v>
      </c>
      <c r="BD695" s="51">
        <v>125000</v>
      </c>
      <c r="BE695" s="51">
        <v>187500</v>
      </c>
      <c r="BF695" s="51">
        <v>250000</v>
      </c>
      <c r="BG695" s="51">
        <v>312500</v>
      </c>
    </row>
    <row r="696" spans="1:93" outlineLevel="1">
      <c r="A696" s="50" t="s">
        <v>1211</v>
      </c>
      <c r="BC696" s="51">
        <v>1666.6666666666599</v>
      </c>
      <c r="BD696" s="51">
        <v>3333.3333333333298</v>
      </c>
      <c r="BE696" s="51">
        <v>5000</v>
      </c>
      <c r="BF696" s="51">
        <v>6666.6666666666597</v>
      </c>
      <c r="BG696" s="51">
        <v>8333.3333333333303</v>
      </c>
    </row>
    <row r="697" spans="1:93" outlineLevel="1">
      <c r="A697" s="50" t="s">
        <v>1212</v>
      </c>
      <c r="BC697" s="51">
        <v>5833.3333333333303</v>
      </c>
      <c r="BD697" s="51">
        <v>11666.666666666601</v>
      </c>
      <c r="BE697" s="51">
        <v>17500</v>
      </c>
      <c r="BF697" s="51">
        <v>23333.333333333299</v>
      </c>
      <c r="BG697" s="51">
        <v>29166.666666666599</v>
      </c>
    </row>
    <row r="698" spans="1:93" outlineLevel="1">
      <c r="A698" s="50" t="s">
        <v>1213</v>
      </c>
      <c r="BC698" s="51">
        <v>2500</v>
      </c>
      <c r="BD698" s="51">
        <v>5000</v>
      </c>
      <c r="BE698" s="51">
        <v>7500</v>
      </c>
      <c r="BF698" s="51">
        <v>10000</v>
      </c>
      <c r="BG698" s="51">
        <v>12500</v>
      </c>
    </row>
    <row r="699" spans="1:93" outlineLevel="1">
      <c r="A699" s="50" t="s">
        <v>1214</v>
      </c>
      <c r="BC699" s="51">
        <v>833.33333333333303</v>
      </c>
      <c r="BD699" s="51">
        <v>1666.6666666666599</v>
      </c>
      <c r="BE699" s="51">
        <v>2500</v>
      </c>
      <c r="BF699" s="51">
        <v>3333.3333333333298</v>
      </c>
      <c r="BG699" s="51">
        <v>4166.6666666666597</v>
      </c>
    </row>
    <row r="700" spans="1:93" outlineLevel="1">
      <c r="A700" s="50" t="s">
        <v>1215</v>
      </c>
      <c r="BC700" s="51">
        <v>10000</v>
      </c>
      <c r="BD700" s="51">
        <v>20000</v>
      </c>
      <c r="BE700" s="51">
        <v>30000</v>
      </c>
      <c r="BF700" s="51">
        <v>40000</v>
      </c>
      <c r="BG700" s="51">
        <v>50000</v>
      </c>
    </row>
    <row r="701" spans="1:93" outlineLevel="1">
      <c r="A701" s="50" t="s">
        <v>1216</v>
      </c>
      <c r="BC701" s="51">
        <v>556250</v>
      </c>
      <c r="BD701" s="51">
        <v>1112500</v>
      </c>
      <c r="BE701" s="51">
        <v>1668750</v>
      </c>
      <c r="BF701" s="51">
        <v>2225000</v>
      </c>
      <c r="BG701" s="51">
        <v>2781250</v>
      </c>
      <c r="BH701" s="51">
        <v>3337500</v>
      </c>
      <c r="BI701" s="51">
        <v>3893750</v>
      </c>
      <c r="BJ701" s="51">
        <v>4450000</v>
      </c>
      <c r="BK701" s="51">
        <v>5006250</v>
      </c>
      <c r="BL701" s="51">
        <v>5562500</v>
      </c>
      <c r="BM701" s="51">
        <v>6118750</v>
      </c>
    </row>
    <row r="702" spans="1:93" outlineLevel="1">
      <c r="A702" s="50" t="s">
        <v>1217</v>
      </c>
      <c r="BC702" s="51">
        <v>14833.333333333299</v>
      </c>
      <c r="BD702" s="51">
        <v>29666.666666666599</v>
      </c>
      <c r="BE702" s="51">
        <v>44500</v>
      </c>
      <c r="BF702" s="51">
        <v>59333.333333333299</v>
      </c>
      <c r="BG702" s="51">
        <v>74166.666666666599</v>
      </c>
      <c r="BH702" s="51">
        <v>89000</v>
      </c>
      <c r="BI702" s="51">
        <v>103833.33333333299</v>
      </c>
      <c r="BJ702" s="51">
        <v>118666.666666666</v>
      </c>
      <c r="BK702" s="51">
        <v>133500</v>
      </c>
      <c r="BL702" s="51">
        <v>148333.33333333299</v>
      </c>
      <c r="BM702" s="51">
        <v>163166.66666666599</v>
      </c>
    </row>
    <row r="703" spans="1:93" outlineLevel="1">
      <c r="A703" s="50" t="s">
        <v>1218</v>
      </c>
      <c r="BC703" s="51">
        <v>51916.666666666599</v>
      </c>
      <c r="BD703" s="51">
        <v>103833.33333333299</v>
      </c>
      <c r="BE703" s="51">
        <v>155750</v>
      </c>
      <c r="BF703" s="51">
        <v>207666.66666666599</v>
      </c>
      <c r="BG703" s="51">
        <v>259583.33333333299</v>
      </c>
      <c r="BH703" s="51">
        <v>311500</v>
      </c>
      <c r="BI703" s="51">
        <v>363416.66666666599</v>
      </c>
      <c r="BJ703" s="51">
        <v>415333.33333333302</v>
      </c>
      <c r="BK703" s="51">
        <v>467250</v>
      </c>
      <c r="BL703" s="51">
        <v>519166.66666666599</v>
      </c>
      <c r="BM703" s="51">
        <v>571083.33333333302</v>
      </c>
    </row>
    <row r="704" spans="1:93" outlineLevel="1">
      <c r="A704" s="50" t="s">
        <v>1219</v>
      </c>
      <c r="BC704" s="51">
        <v>22250</v>
      </c>
      <c r="BD704" s="51">
        <v>44500</v>
      </c>
      <c r="BE704" s="51">
        <v>66750</v>
      </c>
      <c r="BF704" s="51">
        <v>89000</v>
      </c>
      <c r="BG704" s="51">
        <v>111250</v>
      </c>
      <c r="BH704" s="51">
        <v>133500</v>
      </c>
      <c r="BI704" s="51">
        <v>155750</v>
      </c>
      <c r="BJ704" s="51">
        <v>178000</v>
      </c>
      <c r="BK704" s="51">
        <v>200250</v>
      </c>
      <c r="BL704" s="51">
        <v>222500</v>
      </c>
      <c r="BM704" s="51">
        <v>244750</v>
      </c>
    </row>
    <row r="705" spans="1:93" outlineLevel="1">
      <c r="A705" s="50" t="s">
        <v>1220</v>
      </c>
      <c r="BC705" s="51">
        <v>7416.6666666666597</v>
      </c>
      <c r="BD705" s="51">
        <v>14833.333333333299</v>
      </c>
      <c r="BE705" s="51">
        <v>22250</v>
      </c>
      <c r="BF705" s="51">
        <v>29666.666666666599</v>
      </c>
      <c r="BG705" s="51">
        <v>37083.333333333299</v>
      </c>
      <c r="BH705" s="51">
        <v>44500</v>
      </c>
      <c r="BI705" s="51">
        <v>51916.666666666599</v>
      </c>
      <c r="BJ705" s="51">
        <v>59333.333333333299</v>
      </c>
      <c r="BK705" s="51">
        <v>66750</v>
      </c>
      <c r="BL705" s="51">
        <v>74166.666666666599</v>
      </c>
      <c r="BM705" s="51">
        <v>81583.333333333299</v>
      </c>
    </row>
    <row r="706" spans="1:93" outlineLevel="1">
      <c r="A706" s="50" t="s">
        <v>1221</v>
      </c>
      <c r="BC706" s="51">
        <v>89000</v>
      </c>
      <c r="BD706" s="51">
        <v>178000</v>
      </c>
      <c r="BE706" s="51">
        <v>267000</v>
      </c>
      <c r="BF706" s="51">
        <v>356000</v>
      </c>
      <c r="BG706" s="51">
        <v>445000</v>
      </c>
      <c r="BH706" s="51">
        <v>534000</v>
      </c>
      <c r="BI706" s="51">
        <v>623000</v>
      </c>
      <c r="BJ706" s="51">
        <v>712000</v>
      </c>
      <c r="BK706" s="51">
        <v>801000</v>
      </c>
      <c r="BL706" s="51">
        <v>890000</v>
      </c>
      <c r="BM706" s="51">
        <v>979000</v>
      </c>
    </row>
    <row r="707" spans="1:93" outlineLevel="1">
      <c r="A707" s="50" t="s">
        <v>1222</v>
      </c>
      <c r="BP707" s="51">
        <v>1029906.66666666</v>
      </c>
      <c r="BQ707" s="51">
        <v>2059813.33333333</v>
      </c>
      <c r="BR707" s="51">
        <v>3089719.9999999902</v>
      </c>
      <c r="BS707" s="51">
        <v>4119626.66666666</v>
      </c>
      <c r="BT707" s="51">
        <v>5149533.3333333302</v>
      </c>
      <c r="BU707" s="51">
        <v>6179440</v>
      </c>
      <c r="BV707" s="51">
        <v>7209346.6666666605</v>
      </c>
      <c r="BW707" s="51">
        <v>8239253.3333333302</v>
      </c>
      <c r="BX707" s="51">
        <v>9269159.9999999907</v>
      </c>
      <c r="BY707" s="51">
        <v>10299066.666666601</v>
      </c>
      <c r="BZ707" s="51">
        <v>11328973.3333333</v>
      </c>
    </row>
    <row r="708" spans="1:93" outlineLevel="1">
      <c r="A708" s="50" t="s">
        <v>1223</v>
      </c>
      <c r="BP708" s="51">
        <v>27464.166666666599</v>
      </c>
      <c r="BQ708" s="51">
        <v>54928.333333333299</v>
      </c>
      <c r="BR708" s="51">
        <v>82392.5</v>
      </c>
      <c r="BS708" s="51">
        <v>109856.666666666</v>
      </c>
      <c r="BT708" s="51">
        <v>137320.83333333299</v>
      </c>
      <c r="BU708" s="51">
        <v>164785</v>
      </c>
      <c r="BV708" s="51">
        <v>192249.16666666599</v>
      </c>
      <c r="BW708" s="51">
        <v>219713.33333333299</v>
      </c>
      <c r="BX708" s="51">
        <v>247177.5</v>
      </c>
      <c r="BY708" s="51">
        <v>274641.66666666599</v>
      </c>
      <c r="BZ708" s="51">
        <v>302105.83333333302</v>
      </c>
    </row>
    <row r="709" spans="1:93" outlineLevel="1">
      <c r="A709" s="50" t="s">
        <v>1224</v>
      </c>
      <c r="BP709" s="51">
        <v>96125</v>
      </c>
      <c r="BQ709" s="51">
        <v>192250</v>
      </c>
      <c r="BR709" s="51">
        <v>288375</v>
      </c>
      <c r="BS709" s="51">
        <v>384500</v>
      </c>
      <c r="BT709" s="51">
        <v>480625</v>
      </c>
      <c r="BU709" s="51">
        <v>576750</v>
      </c>
      <c r="BV709" s="51">
        <v>672875</v>
      </c>
      <c r="BW709" s="51">
        <v>769000</v>
      </c>
      <c r="BX709" s="51">
        <v>865125</v>
      </c>
      <c r="BY709" s="51">
        <v>961250</v>
      </c>
      <c r="BZ709" s="51">
        <v>1057375</v>
      </c>
    </row>
    <row r="710" spans="1:93" outlineLevel="1">
      <c r="A710" s="50" t="s">
        <v>1225</v>
      </c>
      <c r="BP710" s="51">
        <v>41196.666666666599</v>
      </c>
      <c r="BQ710" s="51">
        <v>82393.333333333299</v>
      </c>
      <c r="BR710" s="51">
        <v>123590</v>
      </c>
      <c r="BS710" s="51">
        <v>164786.66666666599</v>
      </c>
      <c r="BT710" s="51">
        <v>205983.33333333299</v>
      </c>
      <c r="BU710" s="51">
        <v>247179.99999999901</v>
      </c>
      <c r="BV710" s="51">
        <v>288376.66666666599</v>
      </c>
      <c r="BW710" s="51">
        <v>329573.33333333302</v>
      </c>
      <c r="BX710" s="51">
        <v>370770</v>
      </c>
      <c r="BY710" s="51">
        <v>411966.66666666599</v>
      </c>
      <c r="BZ710" s="51">
        <v>453163.33333333302</v>
      </c>
    </row>
    <row r="711" spans="1:93" outlineLevel="1">
      <c r="A711" s="50" t="s">
        <v>1226</v>
      </c>
      <c r="BP711" s="51">
        <v>13732.5</v>
      </c>
      <c r="BQ711" s="51">
        <v>27465</v>
      </c>
      <c r="BR711" s="51">
        <v>41197.5</v>
      </c>
      <c r="BS711" s="51">
        <v>54930</v>
      </c>
      <c r="BT711" s="51">
        <v>68662.5</v>
      </c>
      <c r="BU711" s="51">
        <v>82395</v>
      </c>
      <c r="BV711" s="51">
        <v>96127.5</v>
      </c>
      <c r="BW711" s="51">
        <v>109860</v>
      </c>
      <c r="BX711" s="51">
        <v>123592.5</v>
      </c>
      <c r="BY711" s="51">
        <v>137325</v>
      </c>
      <c r="BZ711" s="51">
        <v>151057.49999999901</v>
      </c>
    </row>
    <row r="712" spans="1:93" outlineLevel="1">
      <c r="A712" s="50" t="s">
        <v>1227</v>
      </c>
      <c r="BP712" s="51">
        <v>164785</v>
      </c>
      <c r="BQ712" s="51">
        <v>329570</v>
      </c>
      <c r="BR712" s="51">
        <v>494355</v>
      </c>
      <c r="BS712" s="51">
        <v>659140</v>
      </c>
      <c r="BT712" s="51">
        <v>823925</v>
      </c>
      <c r="BU712" s="51">
        <v>988709.99999999895</v>
      </c>
      <c r="BV712" s="51">
        <v>1153495</v>
      </c>
      <c r="BW712" s="51">
        <v>1318280</v>
      </c>
      <c r="BX712" s="51">
        <v>1483065</v>
      </c>
      <c r="BY712" s="51">
        <v>1647850</v>
      </c>
      <c r="BZ712" s="51">
        <v>1812635</v>
      </c>
    </row>
    <row r="713" spans="1:93" outlineLevel="1">
      <c r="A713" s="50" t="s">
        <v>1228</v>
      </c>
      <c r="BC713" s="51">
        <v>585937.5</v>
      </c>
      <c r="BD713" s="51">
        <v>1171875</v>
      </c>
      <c r="BE713" s="51">
        <v>1757812.5</v>
      </c>
      <c r="BF713" s="51">
        <v>2343750</v>
      </c>
      <c r="BG713" s="51">
        <v>2929687.5</v>
      </c>
      <c r="BH713" s="51">
        <v>3515625</v>
      </c>
      <c r="BI713" s="51">
        <v>4101562.5</v>
      </c>
      <c r="BJ713" s="51">
        <v>4687500</v>
      </c>
      <c r="BK713" s="51">
        <v>5273437.5</v>
      </c>
      <c r="BL713" s="51">
        <v>5859375</v>
      </c>
      <c r="BM713" s="51">
        <v>6445312.5</v>
      </c>
      <c r="BN713" s="51">
        <v>7031250</v>
      </c>
      <c r="BO713" s="51">
        <v>7031250</v>
      </c>
      <c r="BP713" s="51">
        <v>8906250</v>
      </c>
      <c r="BQ713" s="51">
        <v>10781250</v>
      </c>
      <c r="BR713" s="51">
        <v>12656250</v>
      </c>
      <c r="BS713" s="51">
        <v>14531250</v>
      </c>
      <c r="BT713" s="51">
        <v>16406250</v>
      </c>
      <c r="BU713" s="51">
        <v>18281250</v>
      </c>
      <c r="BV713" s="51">
        <v>20156250</v>
      </c>
      <c r="BW713" s="51">
        <v>22031250</v>
      </c>
      <c r="BX713" s="51">
        <v>23906250</v>
      </c>
      <c r="BY713" s="51">
        <v>25781250</v>
      </c>
      <c r="BZ713" s="51">
        <v>27656250</v>
      </c>
      <c r="CA713" s="51">
        <v>29531250</v>
      </c>
      <c r="CB713" s="51">
        <v>29531250</v>
      </c>
      <c r="CC713" s="51">
        <v>31914062.5</v>
      </c>
      <c r="CD713" s="51">
        <v>34296875</v>
      </c>
      <c r="CE713" s="51">
        <v>36679687.5</v>
      </c>
      <c r="CF713" s="51">
        <v>39062500</v>
      </c>
      <c r="CG713" s="51">
        <v>41445312.5</v>
      </c>
      <c r="CH713" s="51">
        <v>43828125</v>
      </c>
      <c r="CI713" s="51">
        <v>46210937.5</v>
      </c>
      <c r="CJ713" s="51">
        <v>48593750</v>
      </c>
      <c r="CK713" s="51">
        <v>50976562.5</v>
      </c>
      <c r="CL713" s="51">
        <v>53359375</v>
      </c>
      <c r="CM713" s="51">
        <v>55742187.5</v>
      </c>
    </row>
    <row r="714" spans="1:93" outlineLevel="1">
      <c r="A714" s="50" t="s">
        <v>1229</v>
      </c>
      <c r="BC714" s="51">
        <v>15625</v>
      </c>
      <c r="BD714" s="51">
        <v>31250</v>
      </c>
      <c r="BE714" s="51">
        <v>46875</v>
      </c>
      <c r="BF714" s="51">
        <v>62500</v>
      </c>
      <c r="BG714" s="51">
        <v>78125</v>
      </c>
      <c r="BH714" s="51">
        <v>93750</v>
      </c>
      <c r="BI714" s="51">
        <v>109375</v>
      </c>
      <c r="BJ714" s="51">
        <v>125000</v>
      </c>
      <c r="BK714" s="51">
        <v>140625</v>
      </c>
      <c r="BL714" s="51">
        <v>156250</v>
      </c>
      <c r="BM714" s="51">
        <v>171875</v>
      </c>
      <c r="BN714" s="51">
        <v>187500</v>
      </c>
      <c r="BO714" s="51">
        <v>187500</v>
      </c>
      <c r="BP714" s="51">
        <v>237500</v>
      </c>
      <c r="BQ714" s="51">
        <v>287500</v>
      </c>
      <c r="BR714" s="51">
        <v>337500</v>
      </c>
      <c r="BS714" s="51">
        <v>387500</v>
      </c>
      <c r="BT714" s="51">
        <v>437500</v>
      </c>
      <c r="BU714" s="51">
        <v>487500</v>
      </c>
      <c r="BV714" s="51">
        <v>537500</v>
      </c>
      <c r="BW714" s="51">
        <v>587500</v>
      </c>
      <c r="BX714" s="51">
        <v>637500</v>
      </c>
      <c r="BY714" s="51">
        <v>687500</v>
      </c>
      <c r="BZ714" s="51">
        <v>737500</v>
      </c>
      <c r="CA714" s="51">
        <v>787500</v>
      </c>
      <c r="CB714" s="51">
        <v>787500</v>
      </c>
      <c r="CC714" s="51">
        <v>851041.66666666605</v>
      </c>
      <c r="CD714" s="51">
        <v>914583.33333333302</v>
      </c>
      <c r="CE714" s="51">
        <v>978124.99999999895</v>
      </c>
      <c r="CF714" s="51">
        <v>1041666.66666666</v>
      </c>
      <c r="CG714" s="51">
        <v>1105208.33333333</v>
      </c>
      <c r="CH714" s="51">
        <v>1168750</v>
      </c>
      <c r="CI714" s="51">
        <v>1232291.66666666</v>
      </c>
      <c r="CJ714" s="51">
        <v>1295833.33333333</v>
      </c>
      <c r="CK714" s="51">
        <v>1359375</v>
      </c>
      <c r="CL714" s="51">
        <v>1422916.66666666</v>
      </c>
      <c r="CM714" s="51">
        <v>1486458.33333333</v>
      </c>
    </row>
    <row r="715" spans="1:93" outlineLevel="1">
      <c r="A715" s="50" t="s">
        <v>1230</v>
      </c>
      <c r="BC715" s="51">
        <v>54687.5</v>
      </c>
      <c r="BD715" s="51">
        <v>109375</v>
      </c>
      <c r="BE715" s="51">
        <v>164062.5</v>
      </c>
      <c r="BF715" s="51">
        <v>218750</v>
      </c>
      <c r="BG715" s="51">
        <v>273437.5</v>
      </c>
      <c r="BH715" s="51">
        <v>328125</v>
      </c>
      <c r="BI715" s="51">
        <v>382812.5</v>
      </c>
      <c r="BJ715" s="51">
        <v>437500</v>
      </c>
      <c r="BK715" s="51">
        <v>492187.5</v>
      </c>
      <c r="BL715" s="51">
        <v>546875</v>
      </c>
      <c r="BM715" s="51">
        <v>601562.5</v>
      </c>
      <c r="BN715" s="51">
        <v>656250</v>
      </c>
      <c r="BO715" s="51">
        <v>656250</v>
      </c>
      <c r="BP715" s="51">
        <v>831250</v>
      </c>
      <c r="BQ715" s="51">
        <v>1006250</v>
      </c>
      <c r="BR715" s="51">
        <v>1181250</v>
      </c>
      <c r="BS715" s="51">
        <v>1356250</v>
      </c>
      <c r="BT715" s="51">
        <v>1531250</v>
      </c>
      <c r="BU715" s="51">
        <v>1706250</v>
      </c>
      <c r="BV715" s="51">
        <v>1881250</v>
      </c>
      <c r="BW715" s="51">
        <v>2056250</v>
      </c>
      <c r="BX715" s="51">
        <v>2231250</v>
      </c>
      <c r="BY715" s="51">
        <v>2406250</v>
      </c>
      <c r="BZ715" s="51">
        <v>2581250</v>
      </c>
      <c r="CA715" s="51">
        <v>2756250</v>
      </c>
      <c r="CB715" s="51">
        <v>2756250</v>
      </c>
      <c r="CC715" s="51">
        <v>2978645.8333333302</v>
      </c>
      <c r="CD715" s="51">
        <v>3201041.66666666</v>
      </c>
      <c r="CE715" s="51">
        <v>3423437.5</v>
      </c>
      <c r="CF715" s="51">
        <v>3645833.3333333302</v>
      </c>
      <c r="CG715" s="51">
        <v>3868229.16666666</v>
      </c>
      <c r="CH715" s="51">
        <v>4090625</v>
      </c>
      <c r="CI715" s="51">
        <v>4313020.8333333302</v>
      </c>
      <c r="CJ715" s="51">
        <v>4535416.6666666605</v>
      </c>
      <c r="CK715" s="51">
        <v>4757812.5</v>
      </c>
      <c r="CL715" s="51">
        <v>4980208.3333333302</v>
      </c>
      <c r="CM715" s="51">
        <v>5202604.1666666605</v>
      </c>
    </row>
    <row r="716" spans="1:93" outlineLevel="1">
      <c r="A716" s="50" t="s">
        <v>1231</v>
      </c>
      <c r="BC716" s="51">
        <v>23437.5</v>
      </c>
      <c r="BD716" s="51">
        <v>46875</v>
      </c>
      <c r="BE716" s="51">
        <v>70312.5</v>
      </c>
      <c r="BF716" s="51">
        <v>93750</v>
      </c>
      <c r="BG716" s="51">
        <v>117187.5</v>
      </c>
      <c r="BH716" s="51">
        <v>140625</v>
      </c>
      <c r="BI716" s="51">
        <v>164062.5</v>
      </c>
      <c r="BJ716" s="51">
        <v>187500</v>
      </c>
      <c r="BK716" s="51">
        <v>210937.5</v>
      </c>
      <c r="BL716" s="51">
        <v>234375</v>
      </c>
      <c r="BM716" s="51">
        <v>257812.5</v>
      </c>
      <c r="BN716" s="51">
        <v>281250</v>
      </c>
      <c r="BO716" s="51">
        <v>281250</v>
      </c>
      <c r="BP716" s="51">
        <v>356250</v>
      </c>
      <c r="BQ716" s="51">
        <v>431250</v>
      </c>
      <c r="BR716" s="51">
        <v>506250</v>
      </c>
      <c r="BS716" s="51">
        <v>581250</v>
      </c>
      <c r="BT716" s="51">
        <v>656250</v>
      </c>
      <c r="BU716" s="51">
        <v>731250</v>
      </c>
      <c r="BV716" s="51">
        <v>806250</v>
      </c>
      <c r="BW716" s="51">
        <v>881250</v>
      </c>
      <c r="BX716" s="51">
        <v>956250</v>
      </c>
      <c r="BY716" s="51">
        <v>1031250</v>
      </c>
      <c r="BZ716" s="51">
        <v>1106250</v>
      </c>
      <c r="CA716" s="51">
        <v>1181250</v>
      </c>
      <c r="CB716" s="51">
        <v>1181250</v>
      </c>
      <c r="CC716" s="51">
        <v>1276562.5</v>
      </c>
      <c r="CD716" s="51">
        <v>1371875</v>
      </c>
      <c r="CE716" s="51">
        <v>1467187.5</v>
      </c>
      <c r="CF716" s="51">
        <v>1562500</v>
      </c>
      <c r="CG716" s="51">
        <v>1657812.5</v>
      </c>
      <c r="CH716" s="51">
        <v>1753125</v>
      </c>
      <c r="CI716" s="51">
        <v>1848437.5</v>
      </c>
      <c r="CJ716" s="51">
        <v>1943750</v>
      </c>
      <c r="CK716" s="51">
        <v>2039062.5</v>
      </c>
      <c r="CL716" s="51">
        <v>2134375</v>
      </c>
      <c r="CM716" s="51">
        <v>2229687.5</v>
      </c>
    </row>
    <row r="717" spans="1:93" outlineLevel="1">
      <c r="A717" s="50" t="s">
        <v>1232</v>
      </c>
      <c r="BC717" s="51">
        <v>7812.5</v>
      </c>
      <c r="BD717" s="51">
        <v>15625</v>
      </c>
      <c r="BE717" s="51">
        <v>23437.5</v>
      </c>
      <c r="BF717" s="51">
        <v>31250</v>
      </c>
      <c r="BG717" s="51">
        <v>39062.5</v>
      </c>
      <c r="BH717" s="51">
        <v>46875</v>
      </c>
      <c r="BI717" s="51">
        <v>54687.5</v>
      </c>
      <c r="BJ717" s="51">
        <v>62500</v>
      </c>
      <c r="BK717" s="51">
        <v>70312.5</v>
      </c>
      <c r="BL717" s="51">
        <v>78125</v>
      </c>
      <c r="BM717" s="51">
        <v>85937.5</v>
      </c>
      <c r="BN717" s="51">
        <v>93750</v>
      </c>
      <c r="BO717" s="51">
        <v>93750</v>
      </c>
      <c r="BP717" s="51">
        <v>118750</v>
      </c>
      <c r="BQ717" s="51">
        <v>143750</v>
      </c>
      <c r="BR717" s="51">
        <v>168750</v>
      </c>
      <c r="BS717" s="51">
        <v>193750</v>
      </c>
      <c r="BT717" s="51">
        <v>218750</v>
      </c>
      <c r="BU717" s="51">
        <v>243750</v>
      </c>
      <c r="BV717" s="51">
        <v>268750</v>
      </c>
      <c r="BW717" s="51">
        <v>293750</v>
      </c>
      <c r="BX717" s="51">
        <v>318750</v>
      </c>
      <c r="BY717" s="51">
        <v>343750</v>
      </c>
      <c r="BZ717" s="51">
        <v>368750</v>
      </c>
      <c r="CA717" s="51">
        <v>393750</v>
      </c>
      <c r="CB717" s="51">
        <v>393750</v>
      </c>
      <c r="CC717" s="51">
        <v>425520.83333333302</v>
      </c>
      <c r="CD717" s="51">
        <v>457291.66666666599</v>
      </c>
      <c r="CE717" s="51">
        <v>489062.49999999901</v>
      </c>
      <c r="CF717" s="51">
        <v>520833.33333333302</v>
      </c>
      <c r="CG717" s="51">
        <v>552604.16666666605</v>
      </c>
      <c r="CH717" s="51">
        <v>584375</v>
      </c>
      <c r="CI717" s="51">
        <v>616145.83333333302</v>
      </c>
      <c r="CJ717" s="51">
        <v>647916.66666666605</v>
      </c>
      <c r="CK717" s="51">
        <v>679687.5</v>
      </c>
      <c r="CL717" s="51">
        <v>711458.33333333302</v>
      </c>
      <c r="CM717" s="51">
        <v>743229.16666666605</v>
      </c>
    </row>
    <row r="718" spans="1:93" outlineLevel="1">
      <c r="A718" s="50" t="s">
        <v>1233</v>
      </c>
      <c r="BC718" s="51">
        <v>93750</v>
      </c>
      <c r="BD718" s="51">
        <v>187500</v>
      </c>
      <c r="BE718" s="51">
        <v>281250</v>
      </c>
      <c r="BF718" s="51">
        <v>375000</v>
      </c>
      <c r="BG718" s="51">
        <v>468750</v>
      </c>
      <c r="BH718" s="51">
        <v>562500</v>
      </c>
      <c r="BI718" s="51">
        <v>656250</v>
      </c>
      <c r="BJ718" s="51">
        <v>750000</v>
      </c>
      <c r="BK718" s="51">
        <v>843750</v>
      </c>
      <c r="BL718" s="51">
        <v>937500</v>
      </c>
      <c r="BM718" s="51">
        <v>1031250</v>
      </c>
      <c r="BN718" s="51">
        <v>1125000</v>
      </c>
      <c r="BO718" s="51">
        <v>1125000</v>
      </c>
      <c r="BP718" s="51">
        <v>1425000</v>
      </c>
      <c r="BQ718" s="51">
        <v>1725000</v>
      </c>
      <c r="BR718" s="51">
        <v>2025000</v>
      </c>
      <c r="BS718" s="51">
        <v>2325000</v>
      </c>
      <c r="BT718" s="51">
        <v>2625000</v>
      </c>
      <c r="BU718" s="51">
        <v>2925000</v>
      </c>
      <c r="BV718" s="51">
        <v>3225000</v>
      </c>
      <c r="BW718" s="51">
        <v>3525000</v>
      </c>
      <c r="BX718" s="51">
        <v>3825000</v>
      </c>
      <c r="BY718" s="51">
        <v>4125000</v>
      </c>
      <c r="BZ718" s="51">
        <v>4425000</v>
      </c>
      <c r="CA718" s="51">
        <v>4725000</v>
      </c>
      <c r="CB718" s="51">
        <v>4725000</v>
      </c>
      <c r="CC718" s="51">
        <v>5106250</v>
      </c>
      <c r="CD718" s="51">
        <v>5487500</v>
      </c>
      <c r="CE718" s="51">
        <v>5868750</v>
      </c>
      <c r="CF718" s="51">
        <v>6250000</v>
      </c>
      <c r="CG718" s="51">
        <v>6631250</v>
      </c>
      <c r="CH718" s="51">
        <v>7012500</v>
      </c>
      <c r="CI718" s="51">
        <v>7393750</v>
      </c>
      <c r="CJ718" s="51">
        <v>7775000</v>
      </c>
      <c r="CK718" s="51">
        <v>8156250</v>
      </c>
      <c r="CL718" s="51">
        <v>8537500</v>
      </c>
      <c r="CM718" s="51">
        <v>8918750</v>
      </c>
    </row>
    <row r="719" spans="1:93" outlineLevel="1">
      <c r="A719" s="50" t="s">
        <v>1234</v>
      </c>
      <c r="I719" s="51">
        <v>2190</v>
      </c>
      <c r="J719" s="51">
        <v>3240</v>
      </c>
      <c r="K719" s="51">
        <v>3240</v>
      </c>
      <c r="L719" s="51">
        <v>3240</v>
      </c>
      <c r="M719" s="51">
        <v>3240</v>
      </c>
      <c r="N719" s="51">
        <v>3610</v>
      </c>
      <c r="O719" s="51">
        <v>3610</v>
      </c>
      <c r="P719" s="51">
        <v>3699.99999999999</v>
      </c>
      <c r="Q719" s="51">
        <v>6210</v>
      </c>
      <c r="R719" s="51">
        <v>8469.9999999999909</v>
      </c>
      <c r="S719" s="51">
        <v>12210</v>
      </c>
      <c r="T719" s="51">
        <v>36450</v>
      </c>
      <c r="U719" s="51">
        <v>41450</v>
      </c>
      <c r="V719" s="51">
        <v>45610</v>
      </c>
      <c r="W719" s="51">
        <v>50500</v>
      </c>
      <c r="X719" s="51">
        <v>54180</v>
      </c>
      <c r="Y719" s="51">
        <v>56610</v>
      </c>
      <c r="Z719" s="51">
        <v>59450</v>
      </c>
      <c r="AA719" s="51">
        <v>60340</v>
      </c>
      <c r="AB719" s="51">
        <v>60340</v>
      </c>
      <c r="AC719" s="51">
        <v>60340</v>
      </c>
      <c r="AD719" s="51">
        <v>60340</v>
      </c>
      <c r="AE719" s="51">
        <v>60340</v>
      </c>
      <c r="AF719" s="51">
        <v>60340</v>
      </c>
      <c r="AG719" s="51">
        <v>60340</v>
      </c>
      <c r="AH719" s="51">
        <v>1206.8</v>
      </c>
      <c r="AI719" s="51">
        <v>1206.8</v>
      </c>
      <c r="AJ719" s="51">
        <v>1206.8</v>
      </c>
      <c r="AK719" s="51">
        <v>1206.8</v>
      </c>
      <c r="AL719" s="51">
        <v>1206.8</v>
      </c>
      <c r="AM719" s="51">
        <v>1206.8</v>
      </c>
      <c r="AN719" s="51">
        <v>24.1359999999999</v>
      </c>
      <c r="AO719" s="51">
        <v>24.1359999999999</v>
      </c>
      <c r="AP719" s="51">
        <v>24.1359999999999</v>
      </c>
      <c r="AQ719" s="51">
        <v>24.1359999999999</v>
      </c>
      <c r="AR719" s="51">
        <v>24.1359999999999</v>
      </c>
      <c r="AS719" s="51">
        <v>24.1359999999999</v>
      </c>
      <c r="AT719" s="51">
        <v>24.1359999999999</v>
      </c>
      <c r="AU719" s="51">
        <v>0.48271999999999898</v>
      </c>
      <c r="AV719" s="51">
        <v>0.48271999999999898</v>
      </c>
      <c r="AW719" s="51">
        <v>0.48271999999999898</v>
      </c>
      <c r="AX719" s="51">
        <v>0.48271999999999898</v>
      </c>
      <c r="AY719" s="51">
        <v>0.48271999999999898</v>
      </c>
      <c r="AZ719" s="51">
        <v>0.48271999999999898</v>
      </c>
      <c r="BA719" s="51">
        <v>9.6543999999999693E-3</v>
      </c>
      <c r="BB719" s="51">
        <v>9.6543999999999693E-3</v>
      </c>
      <c r="BC719" s="51">
        <v>9.6543999999999693E-3</v>
      </c>
      <c r="BD719" s="51">
        <v>9.6543999999999693E-3</v>
      </c>
      <c r="BE719" s="51">
        <v>9.6543999999999693E-3</v>
      </c>
      <c r="BF719" s="51">
        <v>9.6543999999999693E-3</v>
      </c>
      <c r="BG719" s="51">
        <v>9.6543999999999693E-3</v>
      </c>
      <c r="BH719" s="51">
        <v>1.9308800000000001E-4</v>
      </c>
      <c r="BI719" s="51">
        <v>1.9308800000000001E-4</v>
      </c>
      <c r="BJ719" s="51">
        <v>1.9308800000000001E-4</v>
      </c>
      <c r="BK719" s="51">
        <v>1.9308800000000001E-4</v>
      </c>
      <c r="BL719" s="51">
        <v>1.9308800000000001E-4</v>
      </c>
      <c r="BM719" s="51">
        <v>1.9308800000000001E-4</v>
      </c>
      <c r="BN719" s="51">
        <v>3.8617600000000099E-6</v>
      </c>
      <c r="BO719" s="51">
        <v>3.8617600000000099E-6</v>
      </c>
      <c r="BP719" s="51">
        <v>3.8617600000000099E-6</v>
      </c>
      <c r="BQ719" s="51">
        <v>3.8617600000000099E-6</v>
      </c>
      <c r="BR719" s="51">
        <v>3.8617600000000099E-6</v>
      </c>
      <c r="BS719" s="51">
        <v>3.8617600000000099E-6</v>
      </c>
      <c r="BT719" s="51">
        <v>3.8617600000000099E-6</v>
      </c>
      <c r="BU719" s="51">
        <v>7.7235200000000107E-8</v>
      </c>
      <c r="BV719" s="51">
        <v>7.7235200000000107E-8</v>
      </c>
      <c r="BW719" s="51">
        <v>7.7235200000000107E-8</v>
      </c>
      <c r="BX719" s="51">
        <v>7.7235200000000107E-8</v>
      </c>
      <c r="BY719" s="51">
        <v>7.7235200000000107E-8</v>
      </c>
      <c r="BZ719" s="51">
        <v>7.7235200000000107E-8</v>
      </c>
      <c r="CA719" s="51">
        <v>1.5447040000000001E-9</v>
      </c>
      <c r="CB719" s="51">
        <v>1.5447040000000001E-9</v>
      </c>
      <c r="CC719" s="51">
        <v>1.5447040000000001E-9</v>
      </c>
      <c r="CD719" s="51">
        <v>1.5447040000000001E-9</v>
      </c>
      <c r="CE719" s="51">
        <v>1.5447040000000001E-9</v>
      </c>
      <c r="CF719" s="51">
        <v>1.5447040000000001E-9</v>
      </c>
      <c r="CG719" s="51">
        <v>1.5447040000000001E-9</v>
      </c>
      <c r="CH719" s="51">
        <v>3.0894079999999999E-11</v>
      </c>
      <c r="CI719" s="51">
        <v>3.0894079999999999E-11</v>
      </c>
      <c r="CJ719" s="51">
        <v>3.0894079999999999E-11</v>
      </c>
      <c r="CK719" s="51">
        <v>3.0894079999999999E-11</v>
      </c>
      <c r="CL719" s="51">
        <v>3.0894079999999999E-11</v>
      </c>
      <c r="CM719" s="51">
        <v>3.0894079999999999E-11</v>
      </c>
      <c r="CN719" s="51">
        <v>6.1788160000000404E-13</v>
      </c>
      <c r="CO719" s="51">
        <v>6.1788160000000404E-13</v>
      </c>
    </row>
    <row r="720" spans="1:93" outlineLevel="1">
      <c r="A720" s="50" t="s">
        <v>1235</v>
      </c>
      <c r="AC720" s="51">
        <v>484386.87714176002</v>
      </c>
      <c r="AD720" s="51">
        <v>961796.71995712002</v>
      </c>
      <c r="AE720" s="51">
        <v>1447875.66082804</v>
      </c>
      <c r="AF720" s="51">
        <v>1947977.0279355999</v>
      </c>
      <c r="AG720" s="51">
        <v>2448341.7126927502</v>
      </c>
      <c r="AH720" s="51">
        <v>61492.542697390003</v>
      </c>
      <c r="AI720" s="51">
        <v>564330.06060092605</v>
      </c>
      <c r="AJ720" s="51">
        <v>1063261.2475580701</v>
      </c>
      <c r="AK720" s="51">
        <v>1547761.6770562001</v>
      </c>
      <c r="AL720" s="51">
        <v>2025720.79635796</v>
      </c>
      <c r="AM720" s="51">
        <v>2510908.7322512902</v>
      </c>
      <c r="AN720" s="51">
        <v>60172.918599693701</v>
      </c>
      <c r="AO720" s="51">
        <v>60172.918599693701</v>
      </c>
      <c r="AP720" s="51">
        <v>1387685.81237641</v>
      </c>
      <c r="AQ720" s="51">
        <v>2743067.5681227301</v>
      </c>
      <c r="AR720" s="51">
        <v>4299663.9089948405</v>
      </c>
      <c r="AS720" s="51">
        <v>5686162.2070034202</v>
      </c>
      <c r="AT720" s="51">
        <v>7072232.2479576003</v>
      </c>
      <c r="AU720" s="51">
        <v>176391.01220247301</v>
      </c>
      <c r="AV720" s="51">
        <v>1569975.1459292199</v>
      </c>
      <c r="AW720" s="51">
        <v>2935705.4191073999</v>
      </c>
      <c r="AX720" s="51">
        <v>4547828.1170419101</v>
      </c>
      <c r="AY720" s="51">
        <v>5873936.9888890302</v>
      </c>
      <c r="AZ720" s="51">
        <v>7450855.8946187403</v>
      </c>
      <c r="BA720" s="51">
        <v>178165.58833752701</v>
      </c>
      <c r="BB720" s="51">
        <v>178165.58833752701</v>
      </c>
      <c r="BC720" s="51">
        <v>1451498.9216708599</v>
      </c>
      <c r="BD720" s="51">
        <v>2724832.2550041899</v>
      </c>
      <c r="BE720" s="51">
        <v>3998165.5883375201</v>
      </c>
      <c r="BF720" s="51">
        <v>5271498.9216708597</v>
      </c>
      <c r="BG720" s="51">
        <v>6544832.2550041899</v>
      </c>
      <c r="BH720" s="51">
        <v>156363.31176675</v>
      </c>
      <c r="BI720" s="51">
        <v>1429696.6451000799</v>
      </c>
      <c r="BJ720" s="51">
        <v>2703029.9784334102</v>
      </c>
      <c r="BK720" s="51">
        <v>3976363.3117667502</v>
      </c>
      <c r="BL720" s="51">
        <v>5249696.6451000804</v>
      </c>
      <c r="BM720" s="51">
        <v>6523029.9784334097</v>
      </c>
      <c r="BN720" s="51">
        <v>155927.26623533599</v>
      </c>
      <c r="BO720" s="51">
        <v>155927.26623533599</v>
      </c>
      <c r="BP720" s="51">
        <v>1548760.5995686599</v>
      </c>
      <c r="BQ720" s="51">
        <v>2941593.9329019999</v>
      </c>
      <c r="BR720" s="51">
        <v>4334427.2662353301</v>
      </c>
      <c r="BS720" s="51">
        <v>5727260.5995686604</v>
      </c>
      <c r="BT720" s="51">
        <v>7120093.9329019999</v>
      </c>
      <c r="BU720" s="51">
        <v>170258.54532470799</v>
      </c>
      <c r="BV720" s="51">
        <v>1563091.87865804</v>
      </c>
      <c r="BW720" s="51">
        <v>2955925.2119913702</v>
      </c>
      <c r="BX720" s="51">
        <v>4348758.5453247</v>
      </c>
      <c r="BY720" s="51">
        <v>5741591.8786580404</v>
      </c>
      <c r="BZ720" s="51">
        <v>7134425.2119913697</v>
      </c>
      <c r="CA720" s="51">
        <v>170545.17090649399</v>
      </c>
      <c r="CB720" s="51">
        <v>170545.17090649399</v>
      </c>
      <c r="CC720" s="51">
        <v>1839045.1709064899</v>
      </c>
      <c r="CD720" s="51">
        <v>3507545.1709064902</v>
      </c>
      <c r="CE720" s="51">
        <v>5176045.1709064897</v>
      </c>
      <c r="CF720" s="51">
        <v>6844545.1709064897</v>
      </c>
      <c r="CG720" s="51">
        <v>8513045.1709064897</v>
      </c>
      <c r="CH720" s="51">
        <v>203630.90341813001</v>
      </c>
      <c r="CI720" s="51">
        <v>1872130.90341813</v>
      </c>
      <c r="CJ720" s="51">
        <v>3540630.9034181298</v>
      </c>
      <c r="CK720" s="51">
        <v>5209130.9034181302</v>
      </c>
      <c r="CL720" s="51">
        <v>6877630.9034181302</v>
      </c>
      <c r="CM720" s="51">
        <v>8546130.9034181293</v>
      </c>
      <c r="CN720" s="51">
        <v>204292.61806836401</v>
      </c>
      <c r="CO720" s="51">
        <v>204292.61806836401</v>
      </c>
    </row>
    <row r="721" spans="1:93" outlineLevel="1">
      <c r="A721" s="50" t="s">
        <v>1236</v>
      </c>
      <c r="AC721" s="51">
        <v>328735.03982144</v>
      </c>
      <c r="AD721" s="51">
        <v>652735.03052128002</v>
      </c>
      <c r="AE721" s="51">
        <v>982618.40995231201</v>
      </c>
      <c r="AF721" s="51">
        <v>1322018.2793314001</v>
      </c>
      <c r="AG721" s="51">
        <v>1661596.8524328801</v>
      </c>
      <c r="AH721" s="51">
        <v>41732.661280235297</v>
      </c>
      <c r="AI721" s="51">
        <v>382989.45264321897</v>
      </c>
      <c r="AJ721" s="51">
        <v>721595.16504470701</v>
      </c>
      <c r="AK721" s="51">
        <v>1050407.2685525301</v>
      </c>
      <c r="AL721" s="51">
        <v>1374780.03241397</v>
      </c>
      <c r="AM721" s="51">
        <v>1704058.72049061</v>
      </c>
      <c r="AN721" s="51">
        <v>40837.082351951001</v>
      </c>
      <c r="AO721" s="51">
        <v>40837.082351951001</v>
      </c>
      <c r="AP721" s="51">
        <v>941769.83795063104</v>
      </c>
      <c r="AQ721" s="51">
        <v>1861616.13535171</v>
      </c>
      <c r="AR721" s="51">
        <v>2918019.1558504398</v>
      </c>
      <c r="AS721" s="51">
        <v>3858983.07274618</v>
      </c>
      <c r="AT721" s="51">
        <v>4799656.3477883199</v>
      </c>
      <c r="AU721" s="51">
        <v>119709.90370896101</v>
      </c>
      <c r="AV721" s="51">
        <v>1065482.70911284</v>
      </c>
      <c r="AW721" s="51">
        <v>1992352.1536109899</v>
      </c>
      <c r="AX721" s="51">
        <v>3086438.81101532</v>
      </c>
      <c r="AY721" s="51">
        <v>3986418.7100716</v>
      </c>
      <c r="AZ721" s="51">
        <v>5056613.8861447303</v>
      </c>
      <c r="BA721" s="51">
        <v>120914.24136539199</v>
      </c>
      <c r="BB721" s="51">
        <v>120914.24136539199</v>
      </c>
      <c r="BC721" s="51">
        <v>985080.90803205897</v>
      </c>
      <c r="BD721" s="51">
        <v>1849247.5746987199</v>
      </c>
      <c r="BE721" s="51">
        <v>2713414.2413653899</v>
      </c>
      <c r="BF721" s="51">
        <v>3577580.9080320499</v>
      </c>
      <c r="BG721" s="51">
        <v>4441747.5746987201</v>
      </c>
      <c r="BH721" s="51">
        <v>106118.284827308</v>
      </c>
      <c r="BI721" s="51">
        <v>970284.95149397501</v>
      </c>
      <c r="BJ721" s="51">
        <v>1834451.6181606399</v>
      </c>
      <c r="BK721" s="51">
        <v>2698618.2848272999</v>
      </c>
      <c r="BL721" s="51">
        <v>3562784.9514939701</v>
      </c>
      <c r="BM721" s="51">
        <v>4426951.6181606399</v>
      </c>
      <c r="BN721" s="51">
        <v>105822.36569654501</v>
      </c>
      <c r="BO721" s="51">
        <v>105822.36569654501</v>
      </c>
      <c r="BP721" s="51">
        <v>1051072.3656965401</v>
      </c>
      <c r="BQ721" s="51">
        <v>1996322.3656965401</v>
      </c>
      <c r="BR721" s="51">
        <v>2941572.3656965401</v>
      </c>
      <c r="BS721" s="51">
        <v>3886822.3656965401</v>
      </c>
      <c r="BT721" s="51">
        <v>4832072.3656965401</v>
      </c>
      <c r="BU721" s="51">
        <v>115546.44731393</v>
      </c>
      <c r="BV721" s="51">
        <v>1060796.4473139299</v>
      </c>
      <c r="BW721" s="51">
        <v>2006046.4473139299</v>
      </c>
      <c r="BX721" s="51">
        <v>2951296.4473139299</v>
      </c>
      <c r="BY721" s="51">
        <v>3896546.4473139299</v>
      </c>
      <c r="BZ721" s="51">
        <v>4841796.4473139299</v>
      </c>
      <c r="CA721" s="51">
        <v>115740.928946278</v>
      </c>
      <c r="CB721" s="51">
        <v>115740.928946278</v>
      </c>
      <c r="CC721" s="51">
        <v>1248074.2622796099</v>
      </c>
      <c r="CD721" s="51">
        <v>2380407.5956129399</v>
      </c>
      <c r="CE721" s="51">
        <v>3512740.9289462701</v>
      </c>
      <c r="CF721" s="51">
        <v>4645074.2622796101</v>
      </c>
      <c r="CG721" s="51">
        <v>5777407.5956129404</v>
      </c>
      <c r="CH721" s="51">
        <v>138194.81857892501</v>
      </c>
      <c r="CI721" s="51">
        <v>1270528.1519122501</v>
      </c>
      <c r="CJ721" s="51">
        <v>2402861.4852455901</v>
      </c>
      <c r="CK721" s="51">
        <v>3535194.8185789199</v>
      </c>
      <c r="CL721" s="51">
        <v>4667528.1519122496</v>
      </c>
      <c r="CM721" s="51">
        <v>5799861.4852455901</v>
      </c>
      <c r="CN721" s="51">
        <v>138643.89637157801</v>
      </c>
      <c r="CO721" s="51">
        <v>138643.89637157801</v>
      </c>
    </row>
    <row r="722" spans="1:93" outlineLevel="1">
      <c r="A722" s="50" t="s">
        <v>1237</v>
      </c>
      <c r="AC722" s="51">
        <v>424556.27959471999</v>
      </c>
      <c r="AD722" s="51">
        <v>842997.315618639</v>
      </c>
      <c r="AE722" s="51">
        <v>1269036.6582681001</v>
      </c>
      <c r="AF722" s="51">
        <v>1707366.4022369499</v>
      </c>
      <c r="AG722" s="51">
        <v>2145926.9393319902</v>
      </c>
      <c r="AH722" s="51">
        <v>53897.094207990398</v>
      </c>
      <c r="AI722" s="51">
        <v>494625.02453813201</v>
      </c>
      <c r="AJ722" s="51">
        <v>931929.126908176</v>
      </c>
      <c r="AK722" s="51">
        <v>1356584.9330760399</v>
      </c>
      <c r="AL722" s="51">
        <v>1775507.3999407601</v>
      </c>
      <c r="AM722" s="51">
        <v>2200765.7929480202</v>
      </c>
      <c r="AN722" s="51">
        <v>52740.467709998004</v>
      </c>
      <c r="AO722" s="51">
        <v>52740.467709998004</v>
      </c>
      <c r="AP722" s="51">
        <v>1216281.3518510801</v>
      </c>
      <c r="AQ722" s="51">
        <v>2404248.7861583699</v>
      </c>
      <c r="AR722" s="51">
        <v>3768577.1412347802</v>
      </c>
      <c r="AS722" s="51">
        <v>4983817.6583610503</v>
      </c>
      <c r="AT722" s="51">
        <v>6198682.8159755198</v>
      </c>
      <c r="AU722" s="51">
        <v>154603.51101277501</v>
      </c>
      <c r="AV722" s="51">
        <v>1376054.6341490101</v>
      </c>
      <c r="AW722" s="51">
        <v>2573092.3555914802</v>
      </c>
      <c r="AX722" s="51">
        <v>3986088.55178069</v>
      </c>
      <c r="AY722" s="51">
        <v>5148398.8362605805</v>
      </c>
      <c r="AZ722" s="51">
        <v>6530539.5494641904</v>
      </c>
      <c r="BA722" s="51">
        <v>156158.894689148</v>
      </c>
      <c r="BB722" s="51">
        <v>156158.894689148</v>
      </c>
      <c r="BC722" s="51">
        <v>1272242.2280224799</v>
      </c>
      <c r="BD722" s="51">
        <v>2388325.5613558101</v>
      </c>
      <c r="BE722" s="51">
        <v>3504408.8946891399</v>
      </c>
      <c r="BF722" s="51">
        <v>4620492.2280224804</v>
      </c>
      <c r="BG722" s="51">
        <v>5736575.5613558097</v>
      </c>
      <c r="BH722" s="51">
        <v>137053.17789378201</v>
      </c>
      <c r="BI722" s="51">
        <v>1253136.5112271099</v>
      </c>
      <c r="BJ722" s="51">
        <v>2369219.8445604402</v>
      </c>
      <c r="BK722" s="51">
        <v>3485303.1778937802</v>
      </c>
      <c r="BL722" s="51">
        <v>4601386.5112271104</v>
      </c>
      <c r="BM722" s="51">
        <v>5717469.8445604397</v>
      </c>
      <c r="BN722" s="51">
        <v>136671.06355787499</v>
      </c>
      <c r="BO722" s="51">
        <v>136671.06355787499</v>
      </c>
      <c r="BP722" s="51">
        <v>1357504.3968912</v>
      </c>
      <c r="BQ722" s="51">
        <v>2578337.73022454</v>
      </c>
      <c r="BR722" s="51">
        <v>3799171.0635578702</v>
      </c>
      <c r="BS722" s="51">
        <v>5020004.3968912</v>
      </c>
      <c r="BT722" s="51">
        <v>6240837.7302245405</v>
      </c>
      <c r="BU722" s="51">
        <v>149233.42127115701</v>
      </c>
      <c r="BV722" s="51">
        <v>1370066.75460449</v>
      </c>
      <c r="BW722" s="51">
        <v>2590900.0879378198</v>
      </c>
      <c r="BX722" s="51">
        <v>3811733.42127115</v>
      </c>
      <c r="BY722" s="51">
        <v>5032566.7546044895</v>
      </c>
      <c r="BZ722" s="51">
        <v>6253400.0879378198</v>
      </c>
      <c r="CA722" s="51">
        <v>149484.66842542301</v>
      </c>
      <c r="CB722" s="51">
        <v>149484.66842542301</v>
      </c>
      <c r="CC722" s="51">
        <v>1611901.3350920901</v>
      </c>
      <c r="CD722" s="51">
        <v>3074318.0017587501</v>
      </c>
      <c r="CE722" s="51">
        <v>4536734.6684254203</v>
      </c>
      <c r="CF722" s="51">
        <v>5999151.3350920901</v>
      </c>
      <c r="CG722" s="51">
        <v>7461568.0017587496</v>
      </c>
      <c r="CH722" s="51">
        <v>178479.69336850799</v>
      </c>
      <c r="CI722" s="51">
        <v>1640896.3600351701</v>
      </c>
      <c r="CJ722" s="51">
        <v>3103313.0267018401</v>
      </c>
      <c r="CK722" s="51">
        <v>4565729.6933685001</v>
      </c>
      <c r="CL722" s="51">
        <v>6028146.3600351699</v>
      </c>
      <c r="CM722" s="51">
        <v>7490563.0267018396</v>
      </c>
      <c r="CN722" s="51">
        <v>179059.59386736999</v>
      </c>
      <c r="CO722" s="51">
        <v>179059.59386736999</v>
      </c>
    </row>
    <row r="723" spans="1:93" outlineLevel="1">
      <c r="A723" s="50" t="s">
        <v>1238</v>
      </c>
      <c r="AC723" s="51">
        <v>155523.665517519</v>
      </c>
      <c r="AD723" s="51">
        <v>308807.19199724001</v>
      </c>
      <c r="AE723" s="51">
        <v>464874.133903671</v>
      </c>
      <c r="AF723" s="51">
        <v>625443.30167682504</v>
      </c>
      <c r="AG723" s="51">
        <v>786097.01370167895</v>
      </c>
      <c r="AH723" s="51">
        <v>19743.610105052099</v>
      </c>
      <c r="AI723" s="51">
        <v>181191.28268764901</v>
      </c>
      <c r="AJ723" s="51">
        <v>341384.736925003</v>
      </c>
      <c r="AK723" s="51">
        <v>496944.861065834</v>
      </c>
      <c r="AL723" s="51">
        <v>650404.74552835396</v>
      </c>
      <c r="AM723" s="51">
        <v>806185.60957708501</v>
      </c>
      <c r="AN723" s="51">
        <v>19319.914116444601</v>
      </c>
      <c r="AO723" s="51">
        <v>19319.914116444601</v>
      </c>
      <c r="AP723" s="51">
        <v>445548.78406475898</v>
      </c>
      <c r="AQ723" s="51">
        <v>880725.59990477399</v>
      </c>
      <c r="AR723" s="51">
        <v>1380507.0351329199</v>
      </c>
      <c r="AS723" s="51">
        <v>1825674.54010847</v>
      </c>
      <c r="AT723" s="51">
        <v>2270704.5432027201</v>
      </c>
      <c r="AU723" s="51">
        <v>56634.434326440401</v>
      </c>
      <c r="AV723" s="51">
        <v>504077.01155549398</v>
      </c>
      <c r="AW723" s="51">
        <v>942576.45944774605</v>
      </c>
      <c r="AX723" s="51">
        <v>1460185.9222106901</v>
      </c>
      <c r="AY723" s="51">
        <v>1885963.99828481</v>
      </c>
      <c r="AZ723" s="51">
        <v>2392270.4653181499</v>
      </c>
      <c r="BA723" s="51">
        <v>57204.203241098097</v>
      </c>
      <c r="BB723" s="51">
        <v>57204.203241098097</v>
      </c>
      <c r="BC723" s="51">
        <v>466037.536574431</v>
      </c>
      <c r="BD723" s="51">
        <v>874870.86990776402</v>
      </c>
      <c r="BE723" s="51">
        <v>1283704.2032410901</v>
      </c>
      <c r="BF723" s="51">
        <v>1692537.5365744301</v>
      </c>
      <c r="BG723" s="51">
        <v>2101370.8699077601</v>
      </c>
      <c r="BH723" s="51">
        <v>50204.084064821902</v>
      </c>
      <c r="BI723" s="51">
        <v>459037.41739815503</v>
      </c>
      <c r="BJ723" s="51">
        <v>867870.75073148799</v>
      </c>
      <c r="BK723" s="51">
        <v>1276704.0840648201</v>
      </c>
      <c r="BL723" s="51">
        <v>1685537.4173981501</v>
      </c>
      <c r="BM723" s="51">
        <v>2094370.7507314801</v>
      </c>
      <c r="BN723" s="51">
        <v>50064.081681296499</v>
      </c>
      <c r="BO723" s="51">
        <v>50064.081681296499</v>
      </c>
      <c r="BP723" s="51">
        <v>497314.081681296</v>
      </c>
      <c r="BQ723" s="51">
        <v>944564.081681296</v>
      </c>
      <c r="BR723" s="51">
        <v>1391814.0816812899</v>
      </c>
      <c r="BS723" s="51">
        <v>1839064.0816812899</v>
      </c>
      <c r="BT723" s="51">
        <v>2286314.0816812902</v>
      </c>
      <c r="BU723" s="51">
        <v>54671.281633626197</v>
      </c>
      <c r="BV723" s="51">
        <v>501921.28163362597</v>
      </c>
      <c r="BW723" s="51">
        <v>949171.28163362597</v>
      </c>
      <c r="BX723" s="51">
        <v>1396421.2816336199</v>
      </c>
      <c r="BY723" s="51">
        <v>1843671.2816336199</v>
      </c>
      <c r="BZ723" s="51">
        <v>2290921.2816336202</v>
      </c>
      <c r="CA723" s="51">
        <v>54763.425632672799</v>
      </c>
      <c r="CB723" s="51">
        <v>54763.425632672799</v>
      </c>
      <c r="CC723" s="51">
        <v>590513.42563267204</v>
      </c>
      <c r="CD723" s="51">
        <v>1126263.4256326701</v>
      </c>
      <c r="CE723" s="51">
        <v>1662013.4256326701</v>
      </c>
      <c r="CF723" s="51">
        <v>2197763.4256326701</v>
      </c>
      <c r="CG723" s="51">
        <v>2733513.4256326701</v>
      </c>
      <c r="CH723" s="51">
        <v>65385.2685126535</v>
      </c>
      <c r="CI723" s="51">
        <v>601135.26851265295</v>
      </c>
      <c r="CJ723" s="51">
        <v>1136885.2685126499</v>
      </c>
      <c r="CK723" s="51">
        <v>1672635.2685126499</v>
      </c>
      <c r="CL723" s="51">
        <v>2208385.2685126499</v>
      </c>
      <c r="CM723" s="51">
        <v>2744135.2685126499</v>
      </c>
      <c r="CN723" s="51">
        <v>65597.705370253097</v>
      </c>
      <c r="CO723" s="51">
        <v>65597.705370253097</v>
      </c>
    </row>
    <row r="724" spans="1:93" outlineLevel="1">
      <c r="A724" s="50" t="s">
        <v>1239</v>
      </c>
      <c r="AC724" s="51">
        <v>469467.67929583997</v>
      </c>
      <c r="AD724" s="51">
        <v>932173.21810407995</v>
      </c>
      <c r="AE724" s="51">
        <v>1403280.8452796801</v>
      </c>
      <c r="AF724" s="51">
        <v>1887979.0055891499</v>
      </c>
      <c r="AG724" s="51">
        <v>2372932.37332001</v>
      </c>
      <c r="AH724" s="51">
        <v>59598.561968670299</v>
      </c>
      <c r="AI724" s="51">
        <v>546948.59916624404</v>
      </c>
      <c r="AJ724" s="51">
        <v>1030512.62107211</v>
      </c>
      <c r="AK724" s="51">
        <v>1500090.35529251</v>
      </c>
      <c r="AL724" s="51">
        <v>1963328.2527783499</v>
      </c>
      <c r="AM724" s="51">
        <v>2433572.3180805501</v>
      </c>
      <c r="AN724" s="51">
        <v>58319.582516659</v>
      </c>
      <c r="AO724" s="51">
        <v>58319.582516659</v>
      </c>
      <c r="AP724" s="51">
        <v>1344944.8543533799</v>
      </c>
      <c r="AQ724" s="51">
        <v>2658580.6224915101</v>
      </c>
      <c r="AR724" s="51">
        <v>4167233.53245827</v>
      </c>
      <c r="AS724" s="51">
        <v>5511027.4480874501</v>
      </c>
      <c r="AT724" s="51">
        <v>6854406.2970520305</v>
      </c>
      <c r="AU724" s="51">
        <v>170958.139155171</v>
      </c>
      <c r="AV724" s="51">
        <v>1521619.6455624399</v>
      </c>
      <c r="AW724" s="51">
        <v>2845285.19504302</v>
      </c>
      <c r="AX724" s="51">
        <v>4407754.2408713801</v>
      </c>
      <c r="AY724" s="51">
        <v>5693018.7348917099</v>
      </c>
      <c r="AZ724" s="51">
        <v>7221368.2712768698</v>
      </c>
      <c r="BA724" s="51">
        <v>172678.05804474399</v>
      </c>
      <c r="BB724" s="51">
        <v>172678.05804474399</v>
      </c>
      <c r="BC724" s="51">
        <v>1406761.39137807</v>
      </c>
      <c r="BD724" s="51">
        <v>2640844.7247114098</v>
      </c>
      <c r="BE724" s="51">
        <v>3874928.05804474</v>
      </c>
      <c r="BF724" s="51">
        <v>5109011.3913780702</v>
      </c>
      <c r="BG724" s="51">
        <v>6343094.7247114098</v>
      </c>
      <c r="BH724" s="51">
        <v>151543.56116089399</v>
      </c>
      <c r="BI724" s="51">
        <v>1385626.8944942199</v>
      </c>
      <c r="BJ724" s="51">
        <v>2619710.2278275602</v>
      </c>
      <c r="BK724" s="51">
        <v>3853793.5611608899</v>
      </c>
      <c r="BL724" s="51">
        <v>5087876.8944942197</v>
      </c>
      <c r="BM724" s="51">
        <v>6321960.2278275602</v>
      </c>
      <c r="BN724" s="51">
        <v>151120.87122321699</v>
      </c>
      <c r="BO724" s="51">
        <v>151120.87122321699</v>
      </c>
      <c r="BP724" s="51">
        <v>1501037.5378898799</v>
      </c>
      <c r="BQ724" s="51">
        <v>2850954.2045565499</v>
      </c>
      <c r="BR724" s="51">
        <v>4200870.8712232104</v>
      </c>
      <c r="BS724" s="51">
        <v>5550787.5378898801</v>
      </c>
      <c r="BT724" s="51">
        <v>6900704.2045565499</v>
      </c>
      <c r="BU724" s="51">
        <v>165012.41742446399</v>
      </c>
      <c r="BV724" s="51">
        <v>1514929.0840911299</v>
      </c>
      <c r="BW724" s="51">
        <v>2864845.7507577902</v>
      </c>
      <c r="BX724" s="51">
        <v>4214762.4174244599</v>
      </c>
      <c r="BY724" s="51">
        <v>5564679.0840911297</v>
      </c>
      <c r="BZ724" s="51">
        <v>6914595.7507577902</v>
      </c>
      <c r="CA724" s="51">
        <v>165290.24834848999</v>
      </c>
      <c r="CB724" s="51">
        <v>165290.24834848999</v>
      </c>
      <c r="CC724" s="51">
        <v>1782456.9150151501</v>
      </c>
      <c r="CD724" s="51">
        <v>3399623.5816818201</v>
      </c>
      <c r="CE724" s="51">
        <v>5016790.2483484903</v>
      </c>
      <c r="CF724" s="51">
        <v>6633956.9150151499</v>
      </c>
      <c r="CG724" s="51">
        <v>8251123.5816818196</v>
      </c>
      <c r="CH724" s="51">
        <v>197365.80496697</v>
      </c>
      <c r="CI724" s="51">
        <v>1814532.4716336301</v>
      </c>
      <c r="CJ724" s="51">
        <v>3431699.1383003001</v>
      </c>
      <c r="CK724" s="51">
        <v>5048865.8049669703</v>
      </c>
      <c r="CL724" s="51">
        <v>6666032.4716336299</v>
      </c>
      <c r="CM724" s="51">
        <v>8283199.1383002996</v>
      </c>
      <c r="CN724" s="51">
        <v>198007.31609933899</v>
      </c>
      <c r="CO724" s="51">
        <v>198007.31609933899</v>
      </c>
    </row>
    <row r="725" spans="1:93" outlineLevel="1">
      <c r="A725" s="50" t="s">
        <v>1240</v>
      </c>
      <c r="AC725" s="51">
        <v>354574.47526591999</v>
      </c>
      <c r="AD725" s="51">
        <v>704041.71414304001</v>
      </c>
      <c r="AE725" s="51">
        <v>1059854.79152061</v>
      </c>
      <c r="AF725" s="51">
        <v>1425932.3798902</v>
      </c>
      <c r="AG725" s="51">
        <v>1792202.7185629799</v>
      </c>
      <c r="AH725" s="51">
        <v>45012.957800079203</v>
      </c>
      <c r="AI725" s="51">
        <v>413093.42708679102</v>
      </c>
      <c r="AJ725" s="51">
        <v>778314.43565957504</v>
      </c>
      <c r="AK725" s="51">
        <v>1132972.03201955</v>
      </c>
      <c r="AL725" s="51">
        <v>1482841.3450054701</v>
      </c>
      <c r="AM725" s="51">
        <v>1838002.20070384</v>
      </c>
      <c r="AN725" s="51">
        <v>44046.984021536897</v>
      </c>
      <c r="AO725" s="51">
        <v>44046.984021536897</v>
      </c>
      <c r="AP725" s="51">
        <v>1015795.4147327699</v>
      </c>
      <c r="AQ725" s="51">
        <v>2007944.04118721</v>
      </c>
      <c r="AR725" s="51">
        <v>3147383.1069653099</v>
      </c>
      <c r="AS725" s="51">
        <v>4162309.2531367</v>
      </c>
      <c r="AT725" s="51">
        <v>5176921.9122432899</v>
      </c>
      <c r="AU725" s="51">
        <v>129119.415790888</v>
      </c>
      <c r="AV725" s="51">
        <v>1149232.44170686</v>
      </c>
      <c r="AW725" s="51">
        <v>2148956.25302146</v>
      </c>
      <c r="AX725" s="51">
        <v>3329040.9883003598</v>
      </c>
      <c r="AY725" s="51">
        <v>4299761.6654484002</v>
      </c>
      <c r="AZ725" s="51">
        <v>5454076.9863657001</v>
      </c>
      <c r="BA725" s="51">
        <v>130418.417542586</v>
      </c>
      <c r="BB725" s="51">
        <v>130418.417542586</v>
      </c>
      <c r="BC725" s="51">
        <v>1062501.75087591</v>
      </c>
      <c r="BD725" s="51">
        <v>1994585.0842092501</v>
      </c>
      <c r="BE725" s="51">
        <v>2926668.41754258</v>
      </c>
      <c r="BF725" s="51">
        <v>3858751.7508759201</v>
      </c>
      <c r="BG725" s="51">
        <v>4790835.0842092503</v>
      </c>
      <c r="BH725" s="51">
        <v>114458.368350851</v>
      </c>
      <c r="BI725" s="51">
        <v>1046541.7016841799</v>
      </c>
      <c r="BJ725" s="51">
        <v>1978625.0350175099</v>
      </c>
      <c r="BK725" s="51">
        <v>2910708.36835085</v>
      </c>
      <c r="BL725" s="51">
        <v>3842791.7016841802</v>
      </c>
      <c r="BM725" s="51">
        <v>4774875.0350175099</v>
      </c>
      <c r="BN725" s="51">
        <v>114139.16736701599</v>
      </c>
      <c r="BO725" s="51">
        <v>114139.16736701599</v>
      </c>
      <c r="BP725" s="51">
        <v>1133722.5007003499</v>
      </c>
      <c r="BQ725" s="51">
        <v>2153305.8340336801</v>
      </c>
      <c r="BR725" s="51">
        <v>3172889.1673670099</v>
      </c>
      <c r="BS725" s="51">
        <v>4192472.5007003499</v>
      </c>
      <c r="BT725" s="51">
        <v>5212055.8340336801</v>
      </c>
      <c r="BU725" s="51">
        <v>124632.78334734</v>
      </c>
      <c r="BV725" s="51">
        <v>1144216.1166806701</v>
      </c>
      <c r="BW725" s="51">
        <v>2163799.4500139998</v>
      </c>
      <c r="BX725" s="51">
        <v>3183382.7833473398</v>
      </c>
      <c r="BY725" s="51">
        <v>4202966.1166806696</v>
      </c>
      <c r="BZ725" s="51">
        <v>5222549.4500139998</v>
      </c>
      <c r="CA725" s="51">
        <v>124842.655666946</v>
      </c>
      <c r="CB725" s="51">
        <v>124842.655666946</v>
      </c>
      <c r="CC725" s="51">
        <v>1346259.3223336099</v>
      </c>
      <c r="CD725" s="51">
        <v>2567675.9890002799</v>
      </c>
      <c r="CE725" s="51">
        <v>3789092.6556669399</v>
      </c>
      <c r="CF725" s="51">
        <v>5010509.3223336097</v>
      </c>
      <c r="CG725" s="51">
        <v>6231925.9890002804</v>
      </c>
      <c r="CH725" s="51">
        <v>149066.853113338</v>
      </c>
      <c r="CI725" s="51">
        <v>1370483.51978</v>
      </c>
      <c r="CJ725" s="51">
        <v>2591900.18644667</v>
      </c>
      <c r="CK725" s="51">
        <v>3813316.85311333</v>
      </c>
      <c r="CL725" s="51">
        <v>5034733.5197799997</v>
      </c>
      <c r="CM725" s="51">
        <v>6256150.1864466704</v>
      </c>
      <c r="CN725" s="51">
        <v>149551.33706226599</v>
      </c>
      <c r="CO725" s="51">
        <v>149551.33706226599</v>
      </c>
    </row>
    <row r="726" spans="1:93" outlineLevel="1">
      <c r="A726" s="50" t="s">
        <v>1241</v>
      </c>
      <c r="AC726" s="51">
        <v>218609.82685568</v>
      </c>
      <c r="AD726" s="51">
        <v>434070.83127615898</v>
      </c>
      <c r="AE726" s="51">
        <v>653444.30755406397</v>
      </c>
      <c r="AF726" s="51">
        <v>879146.27933079901</v>
      </c>
      <c r="AG726" s="51">
        <v>1104967.0896403301</v>
      </c>
      <c r="AH726" s="51">
        <v>27752.349921853402</v>
      </c>
      <c r="AI726" s="51">
        <v>254689.180609901</v>
      </c>
      <c r="AJ726" s="51">
        <v>479863.03551943699</v>
      </c>
      <c r="AK726" s="51">
        <v>698524.10996694095</v>
      </c>
      <c r="AL726" s="51">
        <v>914233.00970262103</v>
      </c>
      <c r="AM726" s="51">
        <v>1133204.36434372</v>
      </c>
      <c r="AN726" s="51">
        <v>27156.787141097899</v>
      </c>
      <c r="AO726" s="51">
        <v>27156.787141097899</v>
      </c>
      <c r="AP726" s="51">
        <v>626279.87976005697</v>
      </c>
      <c r="AQ726" s="51">
        <v>1237980.5366718101</v>
      </c>
      <c r="AR726" s="51">
        <v>1940491.84038463</v>
      </c>
      <c r="AS726" s="51">
        <v>2566235.7801294001</v>
      </c>
      <c r="AT726" s="51">
        <v>3191786.4421349699</v>
      </c>
      <c r="AU726" s="51">
        <v>79607.459359795903</v>
      </c>
      <c r="AV726" s="51">
        <v>708549.32496213098</v>
      </c>
      <c r="AW726" s="51">
        <v>1324920.3965997</v>
      </c>
      <c r="AX726" s="51">
        <v>2052491.4363957101</v>
      </c>
      <c r="AY726" s="51">
        <v>2650980.8764418699</v>
      </c>
      <c r="AZ726" s="51">
        <v>3362664.0066314898</v>
      </c>
      <c r="BA726" s="51">
        <v>80408.347657834805</v>
      </c>
      <c r="BB726" s="51">
        <v>80408.347657834805</v>
      </c>
      <c r="BC726" s="51">
        <v>655075.01432450104</v>
      </c>
      <c r="BD726" s="51">
        <v>1229741.68099116</v>
      </c>
      <c r="BE726" s="51">
        <v>1804408.34765783</v>
      </c>
      <c r="BF726" s="51">
        <v>2379075.0143245002</v>
      </c>
      <c r="BG726" s="51">
        <v>2953741.6809911602</v>
      </c>
      <c r="BH726" s="51">
        <v>70568.166953156804</v>
      </c>
      <c r="BI726" s="51">
        <v>645234.83361982298</v>
      </c>
      <c r="BJ726" s="51">
        <v>1219901.50028649</v>
      </c>
      <c r="BK726" s="51">
        <v>1794568.16695315</v>
      </c>
      <c r="BL726" s="51">
        <v>2369234.83361982</v>
      </c>
      <c r="BM726" s="51">
        <v>2943901.5002864799</v>
      </c>
      <c r="BN726" s="51">
        <v>70371.363339062998</v>
      </c>
      <c r="BO726" s="51">
        <v>70371.363339062998</v>
      </c>
      <c r="BP726" s="51">
        <v>698954.69667239604</v>
      </c>
      <c r="BQ726" s="51">
        <v>1327538.03000572</v>
      </c>
      <c r="BR726" s="51">
        <v>1956121.36333906</v>
      </c>
      <c r="BS726" s="51">
        <v>2584704.6966723902</v>
      </c>
      <c r="BT726" s="51">
        <v>3213288.03000572</v>
      </c>
      <c r="BU726" s="51">
        <v>76837.427266781495</v>
      </c>
      <c r="BV726" s="51">
        <v>705420.76060011401</v>
      </c>
      <c r="BW726" s="51">
        <v>1334004.09393344</v>
      </c>
      <c r="BX726" s="51">
        <v>1962587.4272667801</v>
      </c>
      <c r="BY726" s="51">
        <v>2591170.7606001101</v>
      </c>
      <c r="BZ726" s="51">
        <v>3219754.0939334398</v>
      </c>
      <c r="CA726" s="51">
        <v>76966.748545335504</v>
      </c>
      <c r="CB726" s="51">
        <v>76966.748545335504</v>
      </c>
      <c r="CC726" s="51">
        <v>829966.74854533502</v>
      </c>
      <c r="CD726" s="51">
        <v>1582966.74854533</v>
      </c>
      <c r="CE726" s="51">
        <v>2335966.74854533</v>
      </c>
      <c r="CF726" s="51">
        <v>3088966.74854533</v>
      </c>
      <c r="CG726" s="51">
        <v>3841966.74854533</v>
      </c>
      <c r="CH726" s="51">
        <v>91899.334970907104</v>
      </c>
      <c r="CI726" s="51">
        <v>844899.33497090696</v>
      </c>
      <c r="CJ726" s="51">
        <v>1597899.3349709001</v>
      </c>
      <c r="CK726" s="51">
        <v>2350899.3349708999</v>
      </c>
      <c r="CL726" s="51">
        <v>3103899.3349708999</v>
      </c>
      <c r="CM726" s="51">
        <v>3856899.3349708999</v>
      </c>
      <c r="CN726" s="51">
        <v>92197.986699418805</v>
      </c>
      <c r="CO726" s="51">
        <v>92197.986699418805</v>
      </c>
    </row>
    <row r="727" spans="1:93" outlineLevel="1">
      <c r="A727" s="50" t="s">
        <v>1242</v>
      </c>
      <c r="AC727" s="51">
        <v>127582.21250712</v>
      </c>
      <c r="AD727" s="51">
        <v>253326.75038243999</v>
      </c>
      <c r="AE727" s="51">
        <v>381354.63399350102</v>
      </c>
      <c r="AF727" s="51">
        <v>513075.87150907499</v>
      </c>
      <c r="AG727" s="51">
        <v>644866.46401734895</v>
      </c>
      <c r="AH727" s="51">
        <v>16196.4640667289</v>
      </c>
      <c r="AI727" s="51">
        <v>148638.37381513501</v>
      </c>
      <c r="AJ727" s="51">
        <v>280051.39866090898</v>
      </c>
      <c r="AK727" s="51">
        <v>407663.51961837098</v>
      </c>
      <c r="AL727" s="51">
        <v>533552.73092048999</v>
      </c>
      <c r="AM727" s="51">
        <v>661345.93355285202</v>
      </c>
      <c r="AN727" s="51">
        <v>15848.8894935793</v>
      </c>
      <c r="AO727" s="51">
        <v>15848.8894935793</v>
      </c>
      <c r="AP727" s="51">
        <v>365501.285361844</v>
      </c>
      <c r="AQ727" s="51">
        <v>722494.03506280901</v>
      </c>
      <c r="AR727" s="51">
        <v>1132484.50862972</v>
      </c>
      <c r="AS727" s="51">
        <v>1497673.01567824</v>
      </c>
      <c r="AT727" s="51">
        <v>1862748.72449645</v>
      </c>
      <c r="AU727" s="51">
        <v>46459.465904514604</v>
      </c>
      <c r="AV727" s="51">
        <v>413514.30468298797</v>
      </c>
      <c r="AW727" s="51">
        <v>773232.74083919998</v>
      </c>
      <c r="AX727" s="51">
        <v>1197848.25034491</v>
      </c>
      <c r="AY727" s="51">
        <v>1547130.8421729801</v>
      </c>
      <c r="AZ727" s="51">
        <v>1962474.0573410999</v>
      </c>
      <c r="BA727" s="51">
        <v>46926.869874887801</v>
      </c>
      <c r="BB727" s="51">
        <v>46926.869874887801</v>
      </c>
      <c r="BC727" s="51">
        <v>382343.53654155403</v>
      </c>
      <c r="BD727" s="51">
        <v>717760.20320822101</v>
      </c>
      <c r="BE727" s="51">
        <v>1053176.86987488</v>
      </c>
      <c r="BF727" s="51">
        <v>1388593.53654155</v>
      </c>
      <c r="BG727" s="51">
        <v>1724010.20320822</v>
      </c>
      <c r="BH727" s="51">
        <v>41188.537397497297</v>
      </c>
      <c r="BI727" s="51">
        <v>376605.20406416402</v>
      </c>
      <c r="BJ727" s="51">
        <v>712021.87073083001</v>
      </c>
      <c r="BK727" s="51">
        <v>1047438.53739749</v>
      </c>
      <c r="BL727" s="51">
        <v>1382855.2040641599</v>
      </c>
      <c r="BM727" s="51">
        <v>1718271.8707308299</v>
      </c>
      <c r="BN727" s="51">
        <v>41073.770747950199</v>
      </c>
      <c r="BO727" s="51">
        <v>41073.770747950199</v>
      </c>
      <c r="BP727" s="51">
        <v>407907.10408128297</v>
      </c>
      <c r="BQ727" s="51">
        <v>774740.437414616</v>
      </c>
      <c r="BR727" s="51">
        <v>1141573.7707479501</v>
      </c>
      <c r="BS727" s="51">
        <v>1508407.1040812801</v>
      </c>
      <c r="BT727" s="51">
        <v>1875240.4374146101</v>
      </c>
      <c r="BU727" s="51">
        <v>44841.475414958899</v>
      </c>
      <c r="BV727" s="51">
        <v>411674.80874829198</v>
      </c>
      <c r="BW727" s="51">
        <v>778508.14208162494</v>
      </c>
      <c r="BX727" s="51">
        <v>1145341.4754149499</v>
      </c>
      <c r="BY727" s="51">
        <v>1512174.8087482899</v>
      </c>
      <c r="BZ727" s="51">
        <v>1879008.1420816199</v>
      </c>
      <c r="CA727" s="51">
        <v>44916.829508299001</v>
      </c>
      <c r="CB727" s="51">
        <v>44916.829508299001</v>
      </c>
      <c r="CC727" s="51">
        <v>484416.82950829901</v>
      </c>
      <c r="CD727" s="51">
        <v>923916.82950829901</v>
      </c>
      <c r="CE727" s="51">
        <v>1363416.8295082899</v>
      </c>
      <c r="CF727" s="51">
        <v>1802916.8295082899</v>
      </c>
      <c r="CG727" s="51">
        <v>2242416.8295082902</v>
      </c>
      <c r="CH727" s="51">
        <v>53638.336590166</v>
      </c>
      <c r="CI727" s="51">
        <v>493138.33659016603</v>
      </c>
      <c r="CJ727" s="51">
        <v>932638.33659016597</v>
      </c>
      <c r="CK727" s="51">
        <v>1372138.3365901599</v>
      </c>
      <c r="CL727" s="51">
        <v>1811638.3365901599</v>
      </c>
      <c r="CM727" s="51">
        <v>2251138.3365901602</v>
      </c>
      <c r="CN727" s="51">
        <v>53812.766731803502</v>
      </c>
      <c r="CO727" s="51">
        <v>53812.766731803502</v>
      </c>
    </row>
    <row r="728" spans="1:93" outlineLevel="1">
      <c r="A728" s="50" t="s">
        <v>1119</v>
      </c>
      <c r="C728" s="51">
        <v>23110</v>
      </c>
      <c r="D728" s="51">
        <v>12553020</v>
      </c>
      <c r="E728" s="51">
        <v>12614730</v>
      </c>
      <c r="F728" s="51">
        <v>12217590</v>
      </c>
      <c r="G728" s="51">
        <v>12338160</v>
      </c>
      <c r="H728" s="51">
        <v>12305650</v>
      </c>
      <c r="I728" s="51">
        <v>12305650</v>
      </c>
      <c r="J728" s="51">
        <v>12528949.999999899</v>
      </c>
      <c r="K728" s="51">
        <v>12405460</v>
      </c>
      <c r="L728" s="51">
        <v>12432449.999999899</v>
      </c>
      <c r="M728" s="51">
        <v>12465300</v>
      </c>
      <c r="N728" s="51">
        <v>12507080</v>
      </c>
      <c r="O728" s="51">
        <v>12507080</v>
      </c>
      <c r="P728" s="51">
        <v>12518960</v>
      </c>
      <c r="Q728" s="51">
        <v>12518960</v>
      </c>
      <c r="R728" s="51">
        <v>1916329.99999999</v>
      </c>
      <c r="S728" s="51">
        <v>1916340</v>
      </c>
      <c r="T728" s="51">
        <v>1916340</v>
      </c>
      <c r="U728" s="51">
        <v>1949379.99999999</v>
      </c>
      <c r="V728" s="51">
        <v>1948510</v>
      </c>
      <c r="W728" s="51">
        <v>1948510</v>
      </c>
      <c r="X728" s="51">
        <v>1985879.99999999</v>
      </c>
      <c r="Y728" s="51">
        <v>1985880</v>
      </c>
      <c r="Z728" s="51">
        <v>1985880</v>
      </c>
      <c r="AA728" s="51">
        <v>2036720</v>
      </c>
      <c r="AB728" s="51">
        <v>2036720</v>
      </c>
      <c r="AC728" s="51">
        <v>2272623.21</v>
      </c>
      <c r="AD728" s="51">
        <v>2514198.2400000002</v>
      </c>
      <c r="AE728" s="51">
        <v>2812193.51</v>
      </c>
      <c r="AF728" s="51">
        <v>3133168.46</v>
      </c>
      <c r="AG728" s="51">
        <v>4455825.8899999997</v>
      </c>
    </row>
    <row r="729" spans="1:93" outlineLevel="1">
      <c r="A729" s="50" t="s">
        <v>1330</v>
      </c>
      <c r="C729" s="51">
        <v>99430</v>
      </c>
      <c r="D729" s="51">
        <v>10611670</v>
      </c>
      <c r="E729" s="51">
        <v>10699530</v>
      </c>
      <c r="F729" s="51">
        <v>10847940</v>
      </c>
      <c r="G729" s="51">
        <v>11114320</v>
      </c>
      <c r="H729" s="51">
        <v>11306949.999999899</v>
      </c>
      <c r="I729" s="51">
        <v>11537660</v>
      </c>
      <c r="J729" s="51">
        <v>11887430</v>
      </c>
      <c r="K729" s="51">
        <v>12141950</v>
      </c>
      <c r="L729" s="51">
        <v>12259050</v>
      </c>
      <c r="M729" s="51">
        <v>12710109.999999899</v>
      </c>
      <c r="N729" s="51">
        <v>12963650</v>
      </c>
      <c r="O729" s="51">
        <v>12963650</v>
      </c>
      <c r="P729" s="51">
        <v>12955609.999999899</v>
      </c>
      <c r="Q729" s="51">
        <v>12947200</v>
      </c>
      <c r="R729" s="51">
        <v>4409.9999999998499</v>
      </c>
      <c r="S729" s="51">
        <v>17820</v>
      </c>
      <c r="T729" s="51">
        <v>34870</v>
      </c>
      <c r="U729" s="51">
        <v>66759.999999999898</v>
      </c>
      <c r="V729" s="51">
        <v>76310</v>
      </c>
      <c r="W729" s="51">
        <v>78950</v>
      </c>
      <c r="X729" s="51">
        <v>78950</v>
      </c>
      <c r="Y729" s="51">
        <v>80710</v>
      </c>
      <c r="Z729" s="51">
        <v>231820</v>
      </c>
    </row>
    <row r="730" spans="1:93" outlineLevel="1">
      <c r="A730" s="50" t="s">
        <v>1331</v>
      </c>
      <c r="C730" s="51">
        <v>-58090</v>
      </c>
      <c r="D730" s="51">
        <v>352099.99999999901</v>
      </c>
      <c r="E730" s="51">
        <v>635820</v>
      </c>
    </row>
    <row r="731" spans="1:93" outlineLevel="1">
      <c r="A731" s="50" t="s">
        <v>1332</v>
      </c>
      <c r="H731" s="51">
        <v>41590</v>
      </c>
      <c r="I731" s="51">
        <v>-41590</v>
      </c>
      <c r="K731" s="51">
        <v>6570</v>
      </c>
      <c r="L731" s="51">
        <v>-6570</v>
      </c>
      <c r="Z731" s="51">
        <v>-30000</v>
      </c>
    </row>
    <row r="732" spans="1:93" outlineLevel="1">
      <c r="A732" s="50" t="s">
        <v>898</v>
      </c>
      <c r="AD732" s="51">
        <v>-790433.44</v>
      </c>
      <c r="AE732" s="51">
        <v>-790433.44</v>
      </c>
      <c r="AF732" s="51">
        <v>-790433.44</v>
      </c>
      <c r="AG732" s="51">
        <v>-564453.74</v>
      </c>
      <c r="AH732" s="51">
        <v>-338482.2</v>
      </c>
      <c r="AI732" s="51">
        <v>-226686.78</v>
      </c>
      <c r="AJ732" s="51">
        <v>1665884.22999999</v>
      </c>
      <c r="AK732" s="51">
        <v>8651522.1999999993</v>
      </c>
      <c r="AL732" s="51">
        <v>16028658.08</v>
      </c>
      <c r="AM732" s="51">
        <v>281187.37662784703</v>
      </c>
      <c r="AP732" s="51">
        <v>168335.75999999899</v>
      </c>
      <c r="AQ732" s="51">
        <v>614349.11</v>
      </c>
      <c r="AR732" s="51">
        <v>1557669.32</v>
      </c>
      <c r="AS732" s="51">
        <v>32434378.309999999</v>
      </c>
      <c r="AT732" s="51">
        <v>32892100.93</v>
      </c>
      <c r="AU732" s="51">
        <v>33059533.210000001</v>
      </c>
      <c r="AV732" s="51">
        <v>33409894.140000001</v>
      </c>
      <c r="AW732" s="51">
        <v>635063.48999999301</v>
      </c>
      <c r="AX732" s="51">
        <v>16246440.339999899</v>
      </c>
      <c r="AY732" s="51">
        <v>16673171.8099999</v>
      </c>
      <c r="AZ732" s="51">
        <v>214249.06000000099</v>
      </c>
    </row>
    <row r="733" spans="1:93" outlineLevel="1">
      <c r="A733" s="50" t="s">
        <v>899</v>
      </c>
      <c r="P733" s="51">
        <v>16810</v>
      </c>
      <c r="Q733" s="51">
        <v>31970</v>
      </c>
      <c r="R733" s="51">
        <v>111300</v>
      </c>
      <c r="S733" s="51">
        <v>555600</v>
      </c>
      <c r="T733" s="51">
        <v>3880149.9999999902</v>
      </c>
      <c r="U733" s="51">
        <v>86652330</v>
      </c>
      <c r="V733" s="51">
        <v>85202040</v>
      </c>
      <c r="W733" s="51">
        <v>85528829.999999896</v>
      </c>
      <c r="X733" s="51">
        <v>85709650</v>
      </c>
      <c r="Y733" s="51">
        <v>35086780</v>
      </c>
      <c r="Z733" s="51">
        <v>10890320</v>
      </c>
      <c r="AA733" s="51">
        <v>17982170</v>
      </c>
      <c r="AB733" s="51">
        <v>17982170</v>
      </c>
      <c r="AC733" s="51">
        <v>17982170</v>
      </c>
      <c r="AD733" s="51">
        <v>17982170</v>
      </c>
      <c r="AE733" s="51">
        <v>17982170</v>
      </c>
      <c r="AF733" s="51">
        <v>17982170</v>
      </c>
      <c r="AG733" s="51">
        <v>17982170</v>
      </c>
      <c r="AH733" s="51">
        <v>17982170</v>
      </c>
      <c r="AI733" s="51">
        <v>17982170</v>
      </c>
      <c r="AJ733" s="51">
        <v>17982170</v>
      </c>
      <c r="AK733" s="51">
        <v>17982170</v>
      </c>
      <c r="AL733" s="51">
        <v>17982170</v>
      </c>
      <c r="AM733" s="51">
        <v>17982170</v>
      </c>
      <c r="AN733" s="51">
        <v>17982170</v>
      </c>
      <c r="AO733" s="51">
        <v>17982170</v>
      </c>
      <c r="AP733" s="51">
        <v>17982170</v>
      </c>
      <c r="AQ733" s="51">
        <v>17982170</v>
      </c>
      <c r="AR733" s="51">
        <v>18030317.489999998</v>
      </c>
      <c r="AS733" s="51">
        <v>18068140.2299999</v>
      </c>
      <c r="AT733" s="51">
        <v>18117818.9599999</v>
      </c>
      <c r="AU733" s="51">
        <v>17985401.182880498</v>
      </c>
      <c r="AV733" s="51">
        <v>17985401.182880498</v>
      </c>
      <c r="AW733" s="51">
        <v>17985401.182880498</v>
      </c>
      <c r="AX733" s="51">
        <v>18028385.642880499</v>
      </c>
      <c r="AY733" s="51">
        <v>18071370.002880499</v>
      </c>
      <c r="AZ733" s="51">
        <v>18126210.4628805</v>
      </c>
      <c r="BA733" s="51">
        <v>17988823.898267101</v>
      </c>
      <c r="BB733" s="51">
        <v>17988823.898267101</v>
      </c>
      <c r="BC733" s="51">
        <v>17988823.898267101</v>
      </c>
      <c r="BD733" s="51">
        <v>17988823.898267101</v>
      </c>
      <c r="BE733" s="51">
        <v>25105261.9191112</v>
      </c>
      <c r="BF733" s="51">
        <v>30695650.639032099</v>
      </c>
      <c r="BG733" s="51">
        <v>38038413.532783099</v>
      </c>
      <c r="BH733" s="51">
        <v>40328141.521133199</v>
      </c>
      <c r="BI733" s="51">
        <v>40328141.521133199</v>
      </c>
      <c r="BJ733" s="51">
        <v>40328141.521133199</v>
      </c>
      <c r="BK733" s="51">
        <v>1510796.9887898699</v>
      </c>
      <c r="BL733" s="51">
        <v>7864098.7664246298</v>
      </c>
      <c r="BM733" s="51">
        <v>15969790.9764356</v>
      </c>
      <c r="BN733" s="51">
        <v>19022412.8077925</v>
      </c>
      <c r="BO733" s="51">
        <v>19022412.8077925</v>
      </c>
      <c r="BP733" s="51">
        <v>19022412.8077925</v>
      </c>
      <c r="BQ733" s="51">
        <v>19022412.8077925</v>
      </c>
      <c r="BR733" s="51">
        <v>27571110.172729999</v>
      </c>
      <c r="BS733" s="51">
        <v>34286624.476231903</v>
      </c>
      <c r="BT733" s="51">
        <v>43107197.017904103</v>
      </c>
      <c r="BU733" s="51">
        <v>45857757.2789644</v>
      </c>
      <c r="BV733" s="51">
        <v>45857757.2789644</v>
      </c>
      <c r="BW733" s="51">
        <v>45857757.2789644</v>
      </c>
      <c r="BX733" s="51">
        <v>53489746.816430598</v>
      </c>
      <c r="BY733" s="51">
        <v>61121718.598667301</v>
      </c>
      <c r="BZ733" s="51">
        <v>70858768.149826899</v>
      </c>
      <c r="CA733" s="51">
        <v>19053030.793772001</v>
      </c>
      <c r="CB733" s="51">
        <v>19053030.793772001</v>
      </c>
      <c r="CC733" s="51">
        <v>19053030.793772001</v>
      </c>
      <c r="CD733" s="51">
        <v>19053030.793772001</v>
      </c>
      <c r="CE733" s="51">
        <v>19053030.793772001</v>
      </c>
      <c r="CF733" s="51">
        <v>19053030.793772001</v>
      </c>
      <c r="CG733" s="51">
        <v>19053030.793772001</v>
      </c>
      <c r="CH733" s="51">
        <v>19053030.793772001</v>
      </c>
      <c r="CI733" s="51">
        <v>19053030.793772001</v>
      </c>
      <c r="CJ733" s="51">
        <v>19053030.793772001</v>
      </c>
      <c r="CK733" s="51">
        <v>19053030.793772001</v>
      </c>
      <c r="CL733" s="51">
        <v>19053030.793772001</v>
      </c>
      <c r="CM733" s="51">
        <v>19053030.793772001</v>
      </c>
      <c r="CN733" s="51">
        <v>19053030.793772001</v>
      </c>
      <c r="CO733" s="51">
        <v>19053030.793772001</v>
      </c>
    </row>
    <row r="734" spans="1:93" outlineLevel="1">
      <c r="A734" s="50" t="s">
        <v>900</v>
      </c>
      <c r="AF734" s="51">
        <v>865738.73</v>
      </c>
      <c r="AG734" s="51">
        <v>1235282.5</v>
      </c>
      <c r="AH734" s="51">
        <v>1546437.01</v>
      </c>
      <c r="AI734" s="51">
        <v>1727087.77</v>
      </c>
      <c r="AJ734" s="51">
        <v>1727087.77</v>
      </c>
      <c r="AK734" s="51">
        <v>1727087.77</v>
      </c>
      <c r="AP734" s="51">
        <v>123053.14</v>
      </c>
      <c r="AQ734" s="51">
        <v>246106.86</v>
      </c>
      <c r="AR734" s="51">
        <v>1348784.25</v>
      </c>
      <c r="AS734" s="51">
        <v>1019473.16</v>
      </c>
      <c r="AT734" s="51">
        <v>1320940.1599999999</v>
      </c>
    </row>
    <row r="735" spans="1:93" outlineLevel="1">
      <c r="A735" s="50" t="s">
        <v>901</v>
      </c>
      <c r="BP735" s="51">
        <v>422268.91499999998</v>
      </c>
      <c r="BQ735" s="51">
        <v>844537.83</v>
      </c>
      <c r="BR735" s="51">
        <v>1266806.7450000001</v>
      </c>
      <c r="BS735" s="51">
        <v>1689075.66</v>
      </c>
      <c r="BT735" s="51">
        <v>2111344.5750000002</v>
      </c>
      <c r="BU735" s="51">
        <v>2533613.4900000002</v>
      </c>
      <c r="BV735" s="51">
        <v>44671.438269327598</v>
      </c>
      <c r="BW735" s="51">
        <v>466940.35326932702</v>
      </c>
      <c r="BX735" s="51">
        <v>889209.268269327</v>
      </c>
      <c r="BY735" s="51">
        <v>1311478.1832693201</v>
      </c>
      <c r="BZ735" s="51">
        <v>1733747.0982693201</v>
      </c>
    </row>
    <row r="736" spans="1:93" outlineLevel="1">
      <c r="A736" s="50" t="s">
        <v>902</v>
      </c>
      <c r="BC736" s="51">
        <v>412886.46666666598</v>
      </c>
      <c r="BD736" s="51">
        <v>825772.933333333</v>
      </c>
      <c r="BE736" s="51">
        <v>1238659.3999999999</v>
      </c>
      <c r="BF736" s="51">
        <v>1651545.8666666599</v>
      </c>
      <c r="BG736" s="51">
        <v>2064432.33333333</v>
      </c>
      <c r="BH736" s="51">
        <v>2477318.7999999998</v>
      </c>
      <c r="BI736" s="51">
        <v>408018.75516418798</v>
      </c>
      <c r="BJ736" s="51">
        <v>820905.22183085501</v>
      </c>
      <c r="BK736" s="51">
        <v>1233791.6884975201</v>
      </c>
      <c r="BL736" s="51">
        <v>1646678.1551641801</v>
      </c>
      <c r="BM736" s="51">
        <v>2059564.6218308499</v>
      </c>
      <c r="BN736" s="51">
        <v>1362.0254774496</v>
      </c>
      <c r="BO736" s="51">
        <v>1362.0254774496</v>
      </c>
      <c r="BP736" s="51">
        <v>1362.0254774496</v>
      </c>
      <c r="BQ736" s="51">
        <v>1362.0254774496</v>
      </c>
      <c r="BR736" s="51">
        <v>1362.0254774496</v>
      </c>
      <c r="BS736" s="51">
        <v>1362.0254774496</v>
      </c>
      <c r="BT736" s="51">
        <v>1362.0254774496</v>
      </c>
      <c r="BU736" s="51">
        <v>1362.0254774496</v>
      </c>
      <c r="BV736" s="51">
        <v>1362.0254774496</v>
      </c>
      <c r="BW736" s="51">
        <v>1362.0254774496</v>
      </c>
      <c r="BX736" s="51">
        <v>1362.0254774496</v>
      </c>
      <c r="BY736" s="51">
        <v>1362.0254774496</v>
      </c>
      <c r="BZ736" s="51">
        <v>1362.0254774496</v>
      </c>
      <c r="CA736" s="51">
        <v>1362.0254774496</v>
      </c>
      <c r="CB736" s="51">
        <v>1362.0254774496</v>
      </c>
      <c r="CC736" s="51">
        <v>1362.0254774496</v>
      </c>
      <c r="CD736" s="51">
        <v>1362.0254774496</v>
      </c>
      <c r="CE736" s="51">
        <v>1362.0254774496</v>
      </c>
      <c r="CF736" s="51">
        <v>1362.0254774496</v>
      </c>
      <c r="CG736" s="51">
        <v>1362.0254774496</v>
      </c>
      <c r="CH736" s="51">
        <v>1362.0254774496</v>
      </c>
      <c r="CI736" s="51">
        <v>1362.0254774496</v>
      </c>
      <c r="CJ736" s="51">
        <v>1362.0254774496</v>
      </c>
      <c r="CK736" s="51">
        <v>1362.0254774496</v>
      </c>
      <c r="CL736" s="51">
        <v>1362.0254774496</v>
      </c>
      <c r="CM736" s="51">
        <v>1362.0254774496</v>
      </c>
      <c r="CN736" s="51">
        <v>1362.0254774496</v>
      </c>
      <c r="CO736" s="51">
        <v>1362.0254774496</v>
      </c>
    </row>
    <row r="737" spans="1:93" outlineLevel="1">
      <c r="A737" s="50" t="s">
        <v>903</v>
      </c>
      <c r="R737" s="51">
        <v>5216459.9999999898</v>
      </c>
      <c r="S737" s="51">
        <v>13674720</v>
      </c>
      <c r="T737" s="51">
        <v>-1.8189894035458501E-9</v>
      </c>
      <c r="U737" s="51">
        <v>-602000</v>
      </c>
      <c r="AD737" s="51">
        <v>5697851.25</v>
      </c>
      <c r="AE737" s="51">
        <v>5697851.25</v>
      </c>
      <c r="AF737" s="51">
        <v>5697851.25</v>
      </c>
      <c r="AG737" s="51">
        <v>5697851.25</v>
      </c>
      <c r="AH737" s="51">
        <v>5697851.25</v>
      </c>
      <c r="AI737" s="51">
        <v>5697851.25</v>
      </c>
      <c r="AJ737" s="51">
        <v>5697851.25</v>
      </c>
      <c r="AK737" s="51">
        <v>5793659.9199999999</v>
      </c>
      <c r="AL737" s="51">
        <v>12188958.1299999</v>
      </c>
      <c r="AM737" s="51">
        <v>14820402.65</v>
      </c>
    </row>
    <row r="738" spans="1:93" outlineLevel="1">
      <c r="A738" s="50" t="s">
        <v>904</v>
      </c>
      <c r="AE738" s="51">
        <v>591956.13</v>
      </c>
      <c r="AF738" s="51">
        <v>1319256.3399999901</v>
      </c>
      <c r="AG738" s="51">
        <v>1410035.1099999901</v>
      </c>
      <c r="AH738" s="51">
        <v>1410035.1099999901</v>
      </c>
      <c r="AI738" s="51">
        <v>1410035.1099999901</v>
      </c>
      <c r="AJ738" s="51">
        <v>1410035.1099999901</v>
      </c>
      <c r="AK738" s="51">
        <v>1410035.1099999901</v>
      </c>
      <c r="AL738" s="51">
        <v>1410035.1099999901</v>
      </c>
      <c r="AM738" s="51">
        <v>1410035.1099999901</v>
      </c>
      <c r="BP738" s="51">
        <v>165104.16666666599</v>
      </c>
      <c r="BQ738" s="51">
        <v>330208.33333333302</v>
      </c>
      <c r="BR738" s="51">
        <v>495312.5</v>
      </c>
      <c r="BS738" s="51">
        <v>660416.66666666605</v>
      </c>
      <c r="BT738" s="51">
        <v>825520.83333333302</v>
      </c>
      <c r="BU738" s="51">
        <v>990624.99999999895</v>
      </c>
      <c r="BV738" s="51">
        <v>1155729.16666666</v>
      </c>
      <c r="BW738" s="51">
        <v>1320833.33333333</v>
      </c>
      <c r="BX738" s="51">
        <v>1485937.5</v>
      </c>
      <c r="BY738" s="51">
        <v>1651041.66666666</v>
      </c>
      <c r="BZ738" s="51">
        <v>1816145.83333333</v>
      </c>
    </row>
    <row r="739" spans="1:93" outlineLevel="1">
      <c r="A739" s="50" t="s">
        <v>905</v>
      </c>
      <c r="AJ739" s="51">
        <v>134190.43</v>
      </c>
      <c r="AK739" s="51">
        <v>2332663.91</v>
      </c>
      <c r="AL739" s="51">
        <v>2459518.71</v>
      </c>
      <c r="AM739" s="51">
        <v>2459518.71</v>
      </c>
      <c r="BC739" s="51">
        <v>165060.83333333299</v>
      </c>
      <c r="BD739" s="51">
        <v>330121.66666666599</v>
      </c>
      <c r="BE739" s="51">
        <v>495182.5</v>
      </c>
      <c r="BF739" s="51">
        <v>660243.33333333302</v>
      </c>
      <c r="BG739" s="51">
        <v>825304.16666666605</v>
      </c>
      <c r="BH739" s="51">
        <v>990365</v>
      </c>
      <c r="BI739" s="51">
        <v>1155425.83333333</v>
      </c>
      <c r="BJ739" s="51">
        <v>1320486.66666666</v>
      </c>
      <c r="BK739" s="51">
        <v>1485547.5</v>
      </c>
      <c r="BL739" s="51">
        <v>1650608.33333333</v>
      </c>
      <c r="BM739" s="51">
        <v>1815669.16666666</v>
      </c>
    </row>
    <row r="740" spans="1:93" outlineLevel="1">
      <c r="A740" s="50" t="s">
        <v>1333</v>
      </c>
      <c r="M740" s="51">
        <v>2848170</v>
      </c>
      <c r="N740" s="51">
        <v>8276970</v>
      </c>
      <c r="O740" s="51">
        <v>8276970</v>
      </c>
      <c r="P740" s="51">
        <v>8278410</v>
      </c>
      <c r="Q740" s="51">
        <v>8572600</v>
      </c>
      <c r="R740" s="51">
        <v>8947880</v>
      </c>
      <c r="S740" s="51">
        <v>12337330</v>
      </c>
      <c r="T740" s="51">
        <v>15441510</v>
      </c>
      <c r="U740" s="51">
        <v>-10000</v>
      </c>
    </row>
    <row r="741" spans="1:93" outlineLevel="1">
      <c r="A741" s="50" t="s">
        <v>1029</v>
      </c>
      <c r="C741" s="51">
        <v>-2161870</v>
      </c>
      <c r="D741" s="51">
        <v>1955630</v>
      </c>
      <c r="E741" s="51">
        <v>3212749.9999999902</v>
      </c>
      <c r="F741" s="51">
        <v>2701970</v>
      </c>
      <c r="G741" s="51">
        <v>2265550</v>
      </c>
      <c r="H741" s="51">
        <v>1355850</v>
      </c>
      <c r="I741" s="51">
        <v>1216920</v>
      </c>
      <c r="J741" s="51">
        <v>1234210</v>
      </c>
      <c r="K741" s="51">
        <v>464009.99999999901</v>
      </c>
      <c r="L741" s="51">
        <v>503880</v>
      </c>
      <c r="M741" s="51">
        <v>1137080</v>
      </c>
      <c r="N741" s="51">
        <v>3446240</v>
      </c>
      <c r="O741" s="51">
        <v>3446240</v>
      </c>
      <c r="P741" s="51">
        <v>2815470</v>
      </c>
      <c r="Q741" s="51">
        <v>2771960</v>
      </c>
      <c r="R741" s="51">
        <v>2417509.9999999902</v>
      </c>
      <c r="S741" s="51">
        <v>2088560</v>
      </c>
      <c r="T741" s="51">
        <v>2979100</v>
      </c>
      <c r="U741" s="51">
        <v>4123399.9999999902</v>
      </c>
      <c r="V741" s="51">
        <v>2810550</v>
      </c>
      <c r="W741" s="51">
        <v>2696810</v>
      </c>
      <c r="X741" s="51">
        <v>2498750</v>
      </c>
      <c r="Y741" s="51">
        <v>2852220</v>
      </c>
      <c r="Z741" s="51">
        <v>2639769.9999999902</v>
      </c>
      <c r="AA741" s="51">
        <v>1558419.99999999</v>
      </c>
      <c r="AB741" s="51">
        <v>1558419.99999999</v>
      </c>
      <c r="AC741" s="51">
        <v>1561324.65543239</v>
      </c>
      <c r="AD741" s="51">
        <v>1565728.8730052901</v>
      </c>
      <c r="AE741" s="51">
        <v>1582326.08855899</v>
      </c>
      <c r="AF741" s="51">
        <v>1610337.5362304901</v>
      </c>
      <c r="AG741" s="51">
        <v>1647723.35458789</v>
      </c>
      <c r="AH741" s="51">
        <v>1699548.7845816901</v>
      </c>
      <c r="AI741" s="51">
        <v>1401559.88058685</v>
      </c>
      <c r="AJ741" s="51">
        <v>1462145.3118137501</v>
      </c>
      <c r="AK741" s="51">
        <v>1466702.0432257501</v>
      </c>
      <c r="AL741" s="51">
        <v>1447549.79680603</v>
      </c>
      <c r="AM741" s="51">
        <v>1484559.2140137299</v>
      </c>
      <c r="AN741" s="51">
        <v>1050192.2014679799</v>
      </c>
      <c r="AO741" s="51">
        <v>1050192.2014679799</v>
      </c>
      <c r="AP741" s="51">
        <v>1075101.7150963801</v>
      </c>
      <c r="AQ741" s="51">
        <v>1113863.8787727801</v>
      </c>
      <c r="AR741" s="51">
        <v>1193061.5771697799</v>
      </c>
      <c r="AS741" s="51">
        <v>1244730.4180642799</v>
      </c>
      <c r="AT741" s="51">
        <v>1273136.3046603799</v>
      </c>
      <c r="AU741" s="51">
        <v>1075704.46100066</v>
      </c>
      <c r="AV741" s="51">
        <v>1091915.2555678601</v>
      </c>
      <c r="AW741" s="51">
        <v>1127907.52581776</v>
      </c>
      <c r="AX741" s="51">
        <v>1138732.88377696</v>
      </c>
      <c r="AY741" s="51">
        <v>1154591.2586056599</v>
      </c>
      <c r="AZ741" s="51">
        <v>1191808.6861584601</v>
      </c>
      <c r="BA741" s="51">
        <v>1066222.4896261201</v>
      </c>
      <c r="BB741" s="51">
        <v>1066222.4896261201</v>
      </c>
      <c r="BC741" s="51">
        <v>1227546.6562927901</v>
      </c>
      <c r="BD741" s="51">
        <v>1357199.1962611601</v>
      </c>
      <c r="BE741" s="51">
        <v>1518523.3629278301</v>
      </c>
      <c r="BF741" s="51">
        <v>1032091.21174383</v>
      </c>
      <c r="BG741" s="51">
        <v>1007874.6031309901</v>
      </c>
      <c r="BH741" s="51">
        <v>29871.515635329801</v>
      </c>
      <c r="BI741" s="51">
        <v>181292.79927128</v>
      </c>
      <c r="BJ741" s="51">
        <v>332582.17125733802</v>
      </c>
      <c r="BK741" s="51">
        <v>493906.337924005</v>
      </c>
      <c r="BL741" s="51">
        <v>566004.43775803398</v>
      </c>
      <c r="BM741" s="51">
        <v>727328.60442470096</v>
      </c>
      <c r="BN741" s="51">
        <v>537272.44256457803</v>
      </c>
      <c r="BO741" s="51">
        <v>537272.44256457803</v>
      </c>
      <c r="BP741" s="51">
        <v>589885.77589791105</v>
      </c>
      <c r="BQ741" s="51">
        <v>642499.10923124396</v>
      </c>
      <c r="BR741" s="51">
        <v>343293.30588100798</v>
      </c>
      <c r="BS741" s="51">
        <v>200319.069611082</v>
      </c>
      <c r="BT741" s="51">
        <v>221224.41853559</v>
      </c>
      <c r="BU741" s="51">
        <v>264742.97624435503</v>
      </c>
      <c r="BV741" s="51">
        <v>317356.30957768898</v>
      </c>
      <c r="BW741" s="51">
        <v>369969.64291102201</v>
      </c>
      <c r="BX741" s="51">
        <v>422582.97624435602</v>
      </c>
      <c r="BY741" s="51">
        <v>475196.30957768898</v>
      </c>
      <c r="BZ741" s="51">
        <v>527809.64291102195</v>
      </c>
      <c r="CA741" s="51">
        <v>494782.76919845602</v>
      </c>
      <c r="CB741" s="51">
        <v>494782.76919845602</v>
      </c>
      <c r="CC741" s="51">
        <v>554016.70341188402</v>
      </c>
      <c r="CD741" s="51">
        <v>646191.74494140595</v>
      </c>
      <c r="CE741" s="51">
        <v>802845.68395386997</v>
      </c>
      <c r="CF741" s="51">
        <v>831354.45747259702</v>
      </c>
      <c r="CG741" s="51">
        <v>940353.908075277</v>
      </c>
      <c r="CH741" s="51">
        <v>938476.471512891</v>
      </c>
      <c r="CI741" s="51">
        <v>977025.162316959</v>
      </c>
      <c r="CJ741" s="51">
        <v>1062613.49615515</v>
      </c>
      <c r="CK741" s="51">
        <v>1088355.81094932</v>
      </c>
      <c r="CL741" s="51">
        <v>511271.971070742</v>
      </c>
      <c r="CM741" s="51">
        <v>599773.68524078897</v>
      </c>
      <c r="CN741" s="51">
        <v>551401.92328865197</v>
      </c>
      <c r="CO741" s="51">
        <v>551401.92328865197</v>
      </c>
    </row>
    <row r="742" spans="1:93" outlineLevel="1">
      <c r="A742" s="50" t="s">
        <v>1030</v>
      </c>
      <c r="AC742" s="51">
        <v>14592.1853808</v>
      </c>
      <c r="AD742" s="51">
        <v>36641.844687600002</v>
      </c>
      <c r="AE742" s="51">
        <v>119735.59342799999</v>
      </c>
      <c r="AF742" s="51">
        <v>259974.55020600001</v>
      </c>
      <c r="AG742" s="51">
        <v>447146.174686799</v>
      </c>
      <c r="AH742" s="51">
        <v>706609.53131639899</v>
      </c>
      <c r="AI742" s="51">
        <v>582716.76536610594</v>
      </c>
      <c r="AJ742" s="51">
        <v>886036.95684090594</v>
      </c>
      <c r="AK742" s="51">
        <v>908850.17474490602</v>
      </c>
      <c r="AL742" s="51">
        <v>896982.37747434503</v>
      </c>
      <c r="AM742" s="51">
        <v>1082269.5543827401</v>
      </c>
      <c r="AN742" s="51">
        <v>765608.42785519303</v>
      </c>
      <c r="AO742" s="51">
        <v>765608.42785519303</v>
      </c>
      <c r="AP742" s="51">
        <v>890317.59126799298</v>
      </c>
      <c r="AQ742" s="51">
        <v>1084379.8710967901</v>
      </c>
      <c r="AR742" s="51">
        <v>1480882.1416207899</v>
      </c>
      <c r="AS742" s="51">
        <v>1739561.53691479</v>
      </c>
      <c r="AT742" s="51">
        <v>1881775.24715599</v>
      </c>
      <c r="AU742" s="51">
        <v>1589958.60895373</v>
      </c>
      <c r="AV742" s="51">
        <v>1671117.7459361299</v>
      </c>
      <c r="AW742" s="51">
        <v>1851312.5895269299</v>
      </c>
      <c r="AX742" s="51">
        <v>1905509.60657333</v>
      </c>
      <c r="AY742" s="51">
        <v>1984904.3586137299</v>
      </c>
      <c r="AZ742" s="51">
        <v>2171232.9366713301</v>
      </c>
      <c r="BA742" s="51">
        <v>1942440.4387904699</v>
      </c>
      <c r="BB742" s="51">
        <v>1942440.4387904699</v>
      </c>
      <c r="BC742" s="51">
        <v>2750107.9387904699</v>
      </c>
      <c r="BD742" s="51">
        <v>3399211.8206736902</v>
      </c>
      <c r="BE742" s="51">
        <v>4206879.3206736902</v>
      </c>
      <c r="BF742" s="51">
        <v>2859279.7988716499</v>
      </c>
      <c r="BG742" s="51">
        <v>2792190.7092485698</v>
      </c>
      <c r="BH742" s="51">
        <v>82755.303257999403</v>
      </c>
      <c r="BI742" s="51">
        <v>840844.13847718597</v>
      </c>
      <c r="BJ742" s="51">
        <v>1598272.5596078199</v>
      </c>
      <c r="BK742" s="51">
        <v>2405940.0596078201</v>
      </c>
      <c r="BL742" s="51">
        <v>2766898.3292266601</v>
      </c>
      <c r="BM742" s="51">
        <v>3574565.8292266601</v>
      </c>
      <c r="BN742" s="51">
        <v>2640506.2340364899</v>
      </c>
      <c r="BO742" s="51">
        <v>2640506.2340364899</v>
      </c>
      <c r="BP742" s="51">
        <v>2903912.9007031498</v>
      </c>
      <c r="BQ742" s="51">
        <v>3167319.5673698201</v>
      </c>
      <c r="BR742" s="51">
        <v>1692328.5798247601</v>
      </c>
      <c r="BS742" s="51">
        <v>987510.33235774096</v>
      </c>
      <c r="BT742" s="51">
        <v>1092172.1723674</v>
      </c>
      <c r="BU742" s="51">
        <v>1310046.1882861799</v>
      </c>
      <c r="BV742" s="51">
        <v>1573452.8549528499</v>
      </c>
      <c r="BW742" s="51">
        <v>1836859.5216195099</v>
      </c>
      <c r="BX742" s="51">
        <v>2100266.1882861801</v>
      </c>
      <c r="BY742" s="51">
        <v>2363672.8549528499</v>
      </c>
      <c r="BZ742" s="51">
        <v>2627079.5216195099</v>
      </c>
      <c r="CA742" s="51">
        <v>2462694.0755430302</v>
      </c>
      <c r="CB742" s="51">
        <v>2462694.0755430302</v>
      </c>
      <c r="CC742" s="51">
        <v>2759246.8882719199</v>
      </c>
      <c r="CD742" s="51">
        <v>3220718.3098812201</v>
      </c>
      <c r="CE742" s="51">
        <v>4005001.2864570799</v>
      </c>
      <c r="CF742" s="51">
        <v>4147729.5567753599</v>
      </c>
      <c r="CG742" s="51">
        <v>4693431.8487362601</v>
      </c>
      <c r="CH742" s="51">
        <v>4684061.3123028902</v>
      </c>
      <c r="CI742" s="51">
        <v>4877054.1100423103</v>
      </c>
      <c r="CJ742" s="51">
        <v>5305549.3885264704</v>
      </c>
      <c r="CK742" s="51">
        <v>5434427.4709928297</v>
      </c>
      <c r="CL742" s="51">
        <v>2552906.3352103098</v>
      </c>
      <c r="CM742" s="51">
        <v>2995987.3599129701</v>
      </c>
      <c r="CN742" s="51">
        <v>2754360.9082170501</v>
      </c>
      <c r="CO742" s="51">
        <v>2754360.9082170501</v>
      </c>
    </row>
    <row r="743" spans="1:93" outlineLevel="1">
      <c r="A743" s="50" t="s">
        <v>1031</v>
      </c>
      <c r="AC743" s="51">
        <v>10329.156968399901</v>
      </c>
      <c r="AD743" s="51">
        <v>25937.1269972999</v>
      </c>
      <c r="AE743" s="51">
        <v>84755.484318999996</v>
      </c>
      <c r="AF743" s="51">
        <v>184024.3847505</v>
      </c>
      <c r="AG743" s="51">
        <v>316514.82664389902</v>
      </c>
      <c r="AH743" s="51">
        <v>500177.36026969901</v>
      </c>
      <c r="AI743" s="51">
        <v>412479.199003627</v>
      </c>
      <c r="AJ743" s="51">
        <v>627186.029246527</v>
      </c>
      <c r="AK743" s="51">
        <v>643334.48833852704</v>
      </c>
      <c r="AL743" s="51">
        <v>634933.80415875604</v>
      </c>
      <c r="AM743" s="51">
        <v>766090.32969445596</v>
      </c>
      <c r="AN743" s="51">
        <v>541940.04676307598</v>
      </c>
      <c r="AO743" s="51">
        <v>541940.04676307598</v>
      </c>
      <c r="AP743" s="51">
        <v>630216.09936747595</v>
      </c>
      <c r="AQ743" s="51">
        <v>767584.12873987597</v>
      </c>
      <c r="AR743" s="51">
        <v>1048250.39521687</v>
      </c>
      <c r="AS743" s="51">
        <v>1231357.99759137</v>
      </c>
      <c r="AT743" s="51">
        <v>1332024.7378914701</v>
      </c>
      <c r="AU743" s="51">
        <v>1125460.7597537001</v>
      </c>
      <c r="AV743" s="51">
        <v>1182909.6917289</v>
      </c>
      <c r="AW743" s="51">
        <v>1310461.5817148001</v>
      </c>
      <c r="AX743" s="51">
        <v>1348825.231962</v>
      </c>
      <c r="AY743" s="51">
        <v>1405025.2345586999</v>
      </c>
      <c r="AZ743" s="51">
        <v>1536918.9215035001</v>
      </c>
      <c r="BA743" s="51">
        <v>1374966.92033764</v>
      </c>
      <c r="BB743" s="51">
        <v>1374966.92033764</v>
      </c>
      <c r="BC743" s="51">
        <v>1946678.58700431</v>
      </c>
      <c r="BD743" s="51">
        <v>2406150.1667710501</v>
      </c>
      <c r="BE743" s="51">
        <v>2977861.8334377198</v>
      </c>
      <c r="BF743" s="51">
        <v>2023956.3665011099</v>
      </c>
      <c r="BG743" s="51">
        <v>1976466.9986823299</v>
      </c>
      <c r="BH743" s="51">
        <v>58578.780207818403</v>
      </c>
      <c r="BI743" s="51">
        <v>595195.92954780394</v>
      </c>
      <c r="BJ743" s="51">
        <v>1131345.6013190399</v>
      </c>
      <c r="BK743" s="51">
        <v>1703057.2679857099</v>
      </c>
      <c r="BL743" s="51">
        <v>1958563.4681496399</v>
      </c>
      <c r="BM743" s="51">
        <v>2530275.1348163099</v>
      </c>
      <c r="BN743" s="51">
        <v>1869096.1606253099</v>
      </c>
      <c r="BO743" s="51">
        <v>1869096.1606253099</v>
      </c>
      <c r="BP743" s="51">
        <v>2055550.3272919799</v>
      </c>
      <c r="BQ743" s="51">
        <v>2242004.4939586399</v>
      </c>
      <c r="BR743" s="51">
        <v>1197924.0491898099</v>
      </c>
      <c r="BS743" s="51">
        <v>699014.59448096703</v>
      </c>
      <c r="BT743" s="51">
        <v>773100.17632197705</v>
      </c>
      <c r="BU743" s="51">
        <v>927323.75232533203</v>
      </c>
      <c r="BV743" s="51">
        <v>1113777.9189919899</v>
      </c>
      <c r="BW743" s="51">
        <v>1300232.0856586599</v>
      </c>
      <c r="BX743" s="51">
        <v>1486686.2523253299</v>
      </c>
      <c r="BY743" s="51">
        <v>1673140.4189919899</v>
      </c>
      <c r="BZ743" s="51">
        <v>1859594.5856586599</v>
      </c>
      <c r="CA743" s="51">
        <v>1743233.3248101701</v>
      </c>
      <c r="CB743" s="51">
        <v>1743233.3248101701</v>
      </c>
      <c r="CC743" s="51">
        <v>1953149.86374326</v>
      </c>
      <c r="CD743" s="51">
        <v>2279804.9466924001</v>
      </c>
      <c r="CE743" s="51">
        <v>2834963.9636377501</v>
      </c>
      <c r="CF743" s="51">
        <v>2935994.9545004601</v>
      </c>
      <c r="CG743" s="51">
        <v>3322273.32212805</v>
      </c>
      <c r="CH743" s="51">
        <v>3315640.3328336598</v>
      </c>
      <c r="CI743" s="51">
        <v>3452251.3457850399</v>
      </c>
      <c r="CJ743" s="51">
        <v>3755564.0845207102</v>
      </c>
      <c r="CK743" s="51">
        <v>3846791.1437642998</v>
      </c>
      <c r="CL743" s="51">
        <v>1807089.62141189</v>
      </c>
      <c r="CM743" s="51">
        <v>2120726.9608005499</v>
      </c>
      <c r="CN743" s="51">
        <v>1949690.28107002</v>
      </c>
      <c r="CO743" s="51">
        <v>1949690.28107002</v>
      </c>
    </row>
    <row r="744" spans="1:93" outlineLevel="1">
      <c r="A744" s="50" t="s">
        <v>1032</v>
      </c>
      <c r="AC744" s="51">
        <v>2517.2728668</v>
      </c>
      <c r="AD744" s="51">
        <v>6321.02176709999</v>
      </c>
      <c r="AE744" s="51">
        <v>20655.381813</v>
      </c>
      <c r="AF744" s="51">
        <v>44847.7636634999</v>
      </c>
      <c r="AG744" s="51">
        <v>77136.419505299898</v>
      </c>
      <c r="AH744" s="51">
        <v>121895.998041899</v>
      </c>
      <c r="AI744" s="51">
        <v>100523.46952880701</v>
      </c>
      <c r="AJ744" s="51">
        <v>152848.715407107</v>
      </c>
      <c r="AK744" s="51">
        <v>156784.18449110701</v>
      </c>
      <c r="AL744" s="51">
        <v>154736.891143452</v>
      </c>
      <c r="AM744" s="51">
        <v>186700.46416735201</v>
      </c>
      <c r="AN744" s="51">
        <v>132073.796469794</v>
      </c>
      <c r="AO744" s="51">
        <v>132073.796469794</v>
      </c>
      <c r="AP744" s="51">
        <v>153587.160308594</v>
      </c>
      <c r="AQ744" s="51">
        <v>187064.51128339401</v>
      </c>
      <c r="AR744" s="51">
        <v>255464.43776239399</v>
      </c>
      <c r="AS744" s="51">
        <v>300088.77647389402</v>
      </c>
      <c r="AT744" s="51">
        <v>324621.81965659402</v>
      </c>
      <c r="AU744" s="51">
        <v>274281.03201872</v>
      </c>
      <c r="AV744" s="51">
        <v>288281.65550912003</v>
      </c>
      <c r="AW744" s="51">
        <v>319366.75884842</v>
      </c>
      <c r="AX744" s="51">
        <v>328716.19328281999</v>
      </c>
      <c r="AY744" s="51">
        <v>342412.44575372001</v>
      </c>
      <c r="AZ744" s="51">
        <v>374555.66910331999</v>
      </c>
      <c r="BA744" s="51">
        <v>335087.06779287598</v>
      </c>
      <c r="BB744" s="51">
        <v>335087.06779287598</v>
      </c>
      <c r="BC744" s="51">
        <v>474416.23445954302</v>
      </c>
      <c r="BD744" s="51">
        <v>586391.89640321</v>
      </c>
      <c r="BE744" s="51">
        <v>725721.06306987698</v>
      </c>
      <c r="BF744" s="51">
        <v>493249.132451716</v>
      </c>
      <c r="BG744" s="51">
        <v>481675.71621360502</v>
      </c>
      <c r="BH744" s="51">
        <v>14275.9661205226</v>
      </c>
      <c r="BI744" s="51">
        <v>145052.41270329701</v>
      </c>
      <c r="BJ744" s="51">
        <v>275714.93252213398</v>
      </c>
      <c r="BK744" s="51">
        <v>415044.09918880102</v>
      </c>
      <c r="BL744" s="51">
        <v>477312.315883709</v>
      </c>
      <c r="BM744" s="51">
        <v>616641.48255037598</v>
      </c>
      <c r="BN744" s="51">
        <v>455508.65661132202</v>
      </c>
      <c r="BO744" s="51">
        <v>455508.65661132202</v>
      </c>
      <c r="BP744" s="51">
        <v>500948.65661132202</v>
      </c>
      <c r="BQ744" s="51">
        <v>546388.65661132196</v>
      </c>
      <c r="BR744" s="51">
        <v>291940.58875570202</v>
      </c>
      <c r="BS744" s="51">
        <v>170353.648379978</v>
      </c>
      <c r="BT744" s="51">
        <v>188408.74952917299</v>
      </c>
      <c r="BU744" s="51">
        <v>225993.96105260801</v>
      </c>
      <c r="BV744" s="51">
        <v>271433.96105260798</v>
      </c>
      <c r="BW744" s="51">
        <v>316873.96105260798</v>
      </c>
      <c r="BX744" s="51">
        <v>362313.96105260798</v>
      </c>
      <c r="BY744" s="51">
        <v>407753.96105260798</v>
      </c>
      <c r="BZ744" s="51">
        <v>453193.96105260798</v>
      </c>
      <c r="CA744" s="51">
        <v>424836.04846042499</v>
      </c>
      <c r="CB744" s="51">
        <v>424836.04846042499</v>
      </c>
      <c r="CC744" s="51">
        <v>475993.74406246899</v>
      </c>
      <c r="CD744" s="51">
        <v>555601.19845985202</v>
      </c>
      <c r="CE744" s="51">
        <v>690896.18828755803</v>
      </c>
      <c r="CF744" s="51">
        <v>715517.93892805604</v>
      </c>
      <c r="CG744" s="51">
        <v>809655.88179422205</v>
      </c>
      <c r="CH744" s="51">
        <v>808039.38661897206</v>
      </c>
      <c r="CI744" s="51">
        <v>841332.16408173903</v>
      </c>
      <c r="CJ744" s="51">
        <v>915250.97409702395</v>
      </c>
      <c r="CK744" s="51">
        <v>937483.45826036402</v>
      </c>
      <c r="CL744" s="51">
        <v>440397.350507011</v>
      </c>
      <c r="CM744" s="51">
        <v>516832.316610343</v>
      </c>
      <c r="CN744" s="51">
        <v>475149.77800711902</v>
      </c>
      <c r="CO744" s="51">
        <v>475149.77800711902</v>
      </c>
    </row>
    <row r="745" spans="1:93" outlineLevel="1">
      <c r="A745" s="50" t="s">
        <v>1033</v>
      </c>
      <c r="AC745" s="51">
        <v>643.80935160000001</v>
      </c>
      <c r="AD745" s="51">
        <v>1616.6435426999999</v>
      </c>
      <c r="AE745" s="51">
        <v>5282.7518809999901</v>
      </c>
      <c r="AF745" s="51">
        <v>11470.115149499999</v>
      </c>
      <c r="AG745" s="51">
        <v>19728.1545760999</v>
      </c>
      <c r="AH745" s="51">
        <v>31175.715790299899</v>
      </c>
      <c r="AI745" s="51">
        <v>25709.548850059498</v>
      </c>
      <c r="AJ745" s="51">
        <v>39092.0800271595</v>
      </c>
      <c r="AK745" s="51">
        <v>40098.602535159502</v>
      </c>
      <c r="AL745" s="51">
        <v>39574.993585143398</v>
      </c>
      <c r="AM745" s="51">
        <v>47749.890909443398</v>
      </c>
      <c r="AN745" s="51">
        <v>33778.755728083001</v>
      </c>
      <c r="AO745" s="51">
        <v>33778.755728083001</v>
      </c>
      <c r="AP745" s="51">
        <v>39280.942243682999</v>
      </c>
      <c r="AQ745" s="51">
        <v>47842.998391282999</v>
      </c>
      <c r="AR745" s="51">
        <v>65336.736514283002</v>
      </c>
      <c r="AS745" s="51">
        <v>76749.709239782998</v>
      </c>
      <c r="AT745" s="51">
        <v>83024.198919682996</v>
      </c>
      <c r="AU745" s="51">
        <v>70149.206194173297</v>
      </c>
      <c r="AV745" s="51">
        <v>73729.959178973295</v>
      </c>
      <c r="AW745" s="51">
        <v>81680.182013073398</v>
      </c>
      <c r="AX745" s="51">
        <v>84071.362325873401</v>
      </c>
      <c r="AY745" s="51">
        <v>87574.270389173398</v>
      </c>
      <c r="AZ745" s="51">
        <v>95795.114484373393</v>
      </c>
      <c r="BA745" s="51">
        <v>85700.756040611304</v>
      </c>
      <c r="BB745" s="51">
        <v>85700.756040611304</v>
      </c>
      <c r="BC745" s="51">
        <v>121334.922707278</v>
      </c>
      <c r="BD745" s="51">
        <v>149973.286775421</v>
      </c>
      <c r="BE745" s="51">
        <v>185607.45344208699</v>
      </c>
      <c r="BF745" s="51">
        <v>126151.38246038</v>
      </c>
      <c r="BG745" s="51">
        <v>123191.412817919</v>
      </c>
      <c r="BH745" s="51">
        <v>3651.1627564551</v>
      </c>
      <c r="BI745" s="51">
        <v>37097.926309946699</v>
      </c>
      <c r="BJ745" s="51">
        <v>70515.552494780597</v>
      </c>
      <c r="BK745" s="51">
        <v>106149.71916144701</v>
      </c>
      <c r="BL745" s="51">
        <v>122075.142852891</v>
      </c>
      <c r="BM745" s="51">
        <v>157709.30951955699</v>
      </c>
      <c r="BN745" s="51">
        <v>116498.73994405501</v>
      </c>
      <c r="BO745" s="51">
        <v>116498.73994405501</v>
      </c>
      <c r="BP745" s="51">
        <v>128120.406610722</v>
      </c>
      <c r="BQ745" s="51">
        <v>139742.073277388</v>
      </c>
      <c r="BR745" s="51">
        <v>74665.501658765395</v>
      </c>
      <c r="BS745" s="51">
        <v>43568.935275169497</v>
      </c>
      <c r="BT745" s="51">
        <v>48186.681031967302</v>
      </c>
      <c r="BU745" s="51">
        <v>57799.418706296499</v>
      </c>
      <c r="BV745" s="51">
        <v>69421.085372963207</v>
      </c>
      <c r="BW745" s="51">
        <v>81042.752039629806</v>
      </c>
      <c r="BX745" s="51">
        <v>92664.418706296507</v>
      </c>
      <c r="BY745" s="51">
        <v>104286.085372963</v>
      </c>
      <c r="BZ745" s="51">
        <v>115907.75203962901</v>
      </c>
      <c r="CA745" s="51">
        <v>108655.003363407</v>
      </c>
      <c r="CB745" s="51">
        <v>108655.003363407</v>
      </c>
      <c r="CC745" s="51">
        <v>121738.921042498</v>
      </c>
      <c r="CD745" s="51">
        <v>142099.051961602</v>
      </c>
      <c r="CE745" s="51">
        <v>176701.63693863901</v>
      </c>
      <c r="CF745" s="51">
        <v>182998.811873987</v>
      </c>
      <c r="CG745" s="51">
        <v>207075.21094640001</v>
      </c>
      <c r="CH745" s="51">
        <v>206661.78088687101</v>
      </c>
      <c r="CI745" s="51">
        <v>215176.62805707299</v>
      </c>
      <c r="CJ745" s="51">
        <v>234081.850698447</v>
      </c>
      <c r="CK745" s="51">
        <v>239767.95499168299</v>
      </c>
      <c r="CL745" s="51">
        <v>112634.704308026</v>
      </c>
      <c r="CM745" s="51">
        <v>132183.45044545201</v>
      </c>
      <c r="CN745" s="51">
        <v>121522.852029246</v>
      </c>
      <c r="CO745" s="51">
        <v>121522.852029246</v>
      </c>
    </row>
    <row r="746" spans="1:93" outlineLevel="1">
      <c r="A746" s="50" t="s">
        <v>1034</v>
      </c>
      <c r="AC746" s="51">
        <v>9000</v>
      </c>
      <c r="AD746" s="51">
        <v>18000</v>
      </c>
      <c r="AE746" s="51">
        <v>27000</v>
      </c>
      <c r="AF746" s="51">
        <v>36000</v>
      </c>
      <c r="AG746" s="51">
        <v>45000</v>
      </c>
      <c r="AH746" s="51">
        <v>54000</v>
      </c>
      <c r="AI746" s="51">
        <v>63000</v>
      </c>
      <c r="AJ746" s="51">
        <v>72000</v>
      </c>
      <c r="AK746" s="51">
        <v>81000</v>
      </c>
      <c r="AL746" s="51">
        <v>90000</v>
      </c>
      <c r="AM746" s="51">
        <v>99000</v>
      </c>
      <c r="AP746" s="51">
        <v>44000</v>
      </c>
      <c r="AQ746" s="51">
        <v>88000</v>
      </c>
      <c r="AR746" s="51">
        <v>132000</v>
      </c>
      <c r="AS746" s="51">
        <v>176000</v>
      </c>
      <c r="AT746" s="51">
        <v>220000</v>
      </c>
      <c r="AU746" s="51">
        <v>264000</v>
      </c>
      <c r="AV746" s="51">
        <v>308000</v>
      </c>
      <c r="AW746" s="51">
        <v>352000</v>
      </c>
      <c r="AX746" s="51">
        <v>396000</v>
      </c>
      <c r="AY746" s="51">
        <v>440000</v>
      </c>
      <c r="AZ746" s="51">
        <v>484000</v>
      </c>
      <c r="BC746" s="51">
        <v>48749.999980000001</v>
      </c>
      <c r="BD746" s="51">
        <v>97499.999960000001</v>
      </c>
      <c r="BE746" s="51">
        <v>146249.99994000001</v>
      </c>
      <c r="BF746" s="51">
        <v>194999.99992</v>
      </c>
      <c r="BG746" s="51">
        <v>243749.99989999901</v>
      </c>
      <c r="BH746" s="51">
        <v>292499.99987999903</v>
      </c>
      <c r="BI746" s="51">
        <v>341249.99985999899</v>
      </c>
      <c r="BJ746" s="51">
        <v>389999.99983999901</v>
      </c>
      <c r="BK746" s="51">
        <v>438749.99981999898</v>
      </c>
      <c r="BL746" s="51">
        <v>487499.999799999</v>
      </c>
      <c r="BM746" s="51">
        <v>536249.99977999995</v>
      </c>
      <c r="BP746" s="51">
        <v>54666.666647999999</v>
      </c>
      <c r="BQ746" s="51">
        <v>109333.333296</v>
      </c>
      <c r="BR746" s="51">
        <v>163999.99994400001</v>
      </c>
      <c r="BS746" s="51">
        <v>218666.66659199999</v>
      </c>
      <c r="BT746" s="51">
        <v>273333.33324000001</v>
      </c>
      <c r="BU746" s="51">
        <v>327999.99988799897</v>
      </c>
      <c r="BV746" s="51">
        <v>382666.66653599998</v>
      </c>
      <c r="BW746" s="51">
        <v>437333.33318399999</v>
      </c>
      <c r="BX746" s="51">
        <v>491999.99983199901</v>
      </c>
      <c r="BY746" s="51">
        <v>546666.66648000001</v>
      </c>
      <c r="BZ746" s="51">
        <v>601333.33312800003</v>
      </c>
      <c r="CC746" s="51">
        <v>143833.33333600001</v>
      </c>
      <c r="CD746" s="51">
        <v>287666.66667200002</v>
      </c>
      <c r="CE746" s="51">
        <v>431500.000008</v>
      </c>
      <c r="CF746" s="51">
        <v>575333.33334400004</v>
      </c>
      <c r="CG746" s="51">
        <v>719166.66668000002</v>
      </c>
      <c r="CH746" s="51">
        <v>863000.00001600001</v>
      </c>
      <c r="CI746" s="51">
        <v>1006833.333352</v>
      </c>
      <c r="CJ746" s="51">
        <v>1150666.6666880001</v>
      </c>
      <c r="CK746" s="51">
        <v>1294500.0000239999</v>
      </c>
      <c r="CL746" s="51">
        <v>1438333.33336</v>
      </c>
      <c r="CM746" s="51">
        <v>1582166.6666959999</v>
      </c>
    </row>
    <row r="747" spans="1:93" outlineLevel="1">
      <c r="A747" s="50" t="s">
        <v>1035</v>
      </c>
      <c r="AC747" s="51">
        <v>44000</v>
      </c>
      <c r="AD747" s="51">
        <v>88000</v>
      </c>
      <c r="AE747" s="51">
        <v>132000</v>
      </c>
      <c r="AF747" s="51">
        <v>176000</v>
      </c>
      <c r="AG747" s="51">
        <v>220000</v>
      </c>
      <c r="AH747" s="51">
        <v>264000</v>
      </c>
      <c r="AI747" s="51">
        <v>308000</v>
      </c>
      <c r="AJ747" s="51">
        <v>352000</v>
      </c>
      <c r="AK747" s="51">
        <v>396000</v>
      </c>
      <c r="AL747" s="51">
        <v>440000</v>
      </c>
      <c r="AM747" s="51">
        <v>484000</v>
      </c>
      <c r="AP747" s="51">
        <v>221000</v>
      </c>
      <c r="AQ747" s="51">
        <v>442000</v>
      </c>
      <c r="AR747" s="51">
        <v>663000</v>
      </c>
      <c r="AS747" s="51">
        <v>884000</v>
      </c>
      <c r="AT747" s="51">
        <v>1105000</v>
      </c>
      <c r="AU747" s="51">
        <v>1326000</v>
      </c>
      <c r="AV747" s="51">
        <v>1547000</v>
      </c>
      <c r="AW747" s="51">
        <v>1768000</v>
      </c>
      <c r="AX747" s="51">
        <v>1989000</v>
      </c>
      <c r="AY747" s="51">
        <v>2210000</v>
      </c>
      <c r="AZ747" s="51">
        <v>2431000</v>
      </c>
      <c r="BC747" s="51">
        <v>244250.00001999899</v>
      </c>
      <c r="BD747" s="51">
        <v>488500.00003999902</v>
      </c>
      <c r="BE747" s="51">
        <v>732750.00005999999</v>
      </c>
      <c r="BF747" s="51">
        <v>977000.00007999898</v>
      </c>
      <c r="BG747" s="51">
        <v>1221250.0000999901</v>
      </c>
      <c r="BH747" s="51">
        <v>1465500.00012</v>
      </c>
      <c r="BI747" s="51">
        <v>1709750.0001399999</v>
      </c>
      <c r="BJ747" s="51">
        <v>1954000.00015999</v>
      </c>
      <c r="BK747" s="51">
        <v>2198250.00018</v>
      </c>
      <c r="BL747" s="51">
        <v>2442500.0001999899</v>
      </c>
      <c r="BM747" s="51">
        <v>2686750.00021999</v>
      </c>
      <c r="BP747" s="51">
        <v>273916.66675099998</v>
      </c>
      <c r="BQ747" s="51">
        <v>547833.33350199996</v>
      </c>
      <c r="BR747" s="51">
        <v>821750.00025299995</v>
      </c>
      <c r="BS747" s="51">
        <v>1095666.6670039999</v>
      </c>
      <c r="BT747" s="51">
        <v>1369583.33375499</v>
      </c>
      <c r="BU747" s="51">
        <v>1643500.0005059901</v>
      </c>
      <c r="BV747" s="51">
        <v>1917416.66725699</v>
      </c>
      <c r="BW747" s="51">
        <v>2191333.3340079901</v>
      </c>
      <c r="BX747" s="51">
        <v>2465250.0007589902</v>
      </c>
      <c r="BY747" s="51">
        <v>2739166.6675099898</v>
      </c>
      <c r="BZ747" s="51">
        <v>3013083.3342609899</v>
      </c>
      <c r="CC747" s="51">
        <v>720083.33334600006</v>
      </c>
      <c r="CD747" s="51">
        <v>1440166.6666920001</v>
      </c>
      <c r="CE747" s="51">
        <v>2160250.0000379998</v>
      </c>
      <c r="CF747" s="51">
        <v>2880333.3333840002</v>
      </c>
      <c r="CG747" s="51">
        <v>3600416.6667300002</v>
      </c>
      <c r="CH747" s="51">
        <v>4320500.0000759996</v>
      </c>
      <c r="CI747" s="51">
        <v>5040583.3334219996</v>
      </c>
      <c r="CJ747" s="51">
        <v>5760666.6667680005</v>
      </c>
      <c r="CK747" s="51">
        <v>6480750.0001139902</v>
      </c>
      <c r="CL747" s="51">
        <v>7200833.3334599901</v>
      </c>
      <c r="CM747" s="51">
        <v>7920916.66680599</v>
      </c>
    </row>
    <row r="748" spans="1:93" outlineLevel="1">
      <c r="A748" s="50" t="s">
        <v>1036</v>
      </c>
      <c r="AC748" s="51">
        <v>31000</v>
      </c>
      <c r="AD748" s="51">
        <v>62000</v>
      </c>
      <c r="AE748" s="51">
        <v>93000</v>
      </c>
      <c r="AF748" s="51">
        <v>124000</v>
      </c>
      <c r="AG748" s="51">
        <v>155000</v>
      </c>
      <c r="AH748" s="51">
        <v>186000</v>
      </c>
      <c r="AI748" s="51">
        <v>217000</v>
      </c>
      <c r="AJ748" s="51">
        <v>248000</v>
      </c>
      <c r="AK748" s="51">
        <v>279000</v>
      </c>
      <c r="AL748" s="51">
        <v>310000</v>
      </c>
      <c r="AM748" s="51">
        <v>341000</v>
      </c>
      <c r="AP748" s="51">
        <v>156000</v>
      </c>
      <c r="AQ748" s="51">
        <v>312000</v>
      </c>
      <c r="AR748" s="51">
        <v>468000</v>
      </c>
      <c r="AS748" s="51">
        <v>624000</v>
      </c>
      <c r="AT748" s="51">
        <v>780000</v>
      </c>
      <c r="AU748" s="51">
        <v>936000</v>
      </c>
      <c r="AV748" s="51">
        <v>1092000</v>
      </c>
      <c r="AW748" s="51">
        <v>1248000</v>
      </c>
      <c r="AX748" s="51">
        <v>1404000</v>
      </c>
      <c r="AY748" s="51">
        <v>1560000</v>
      </c>
      <c r="AZ748" s="51">
        <v>1716000</v>
      </c>
      <c r="BC748" s="51">
        <v>172833.33334799999</v>
      </c>
      <c r="BD748" s="51">
        <v>345666.66669599997</v>
      </c>
      <c r="BE748" s="51">
        <v>518500.00004399999</v>
      </c>
      <c r="BF748" s="51">
        <v>691333.33339199994</v>
      </c>
      <c r="BG748" s="51">
        <v>864166.66674000002</v>
      </c>
      <c r="BH748" s="51">
        <v>1037000.000088</v>
      </c>
      <c r="BI748" s="51">
        <v>1209833.3334359999</v>
      </c>
      <c r="BJ748" s="51">
        <v>1382666.6667839999</v>
      </c>
      <c r="BK748" s="51">
        <v>1555500.0001320001</v>
      </c>
      <c r="BL748" s="51">
        <v>1728333.33348</v>
      </c>
      <c r="BM748" s="51">
        <v>1901166.666828</v>
      </c>
      <c r="BP748" s="51">
        <v>193833.33340799899</v>
      </c>
      <c r="BQ748" s="51">
        <v>387666.66681599902</v>
      </c>
      <c r="BR748" s="51">
        <v>581500.00022399996</v>
      </c>
      <c r="BS748" s="51">
        <v>775333.33363199898</v>
      </c>
      <c r="BT748" s="51">
        <v>969166.66703999997</v>
      </c>
      <c r="BU748" s="51">
        <v>1163000.0004479999</v>
      </c>
      <c r="BV748" s="51">
        <v>1356833.3338560001</v>
      </c>
      <c r="BW748" s="51">
        <v>1550666.667264</v>
      </c>
      <c r="BX748" s="51">
        <v>1744500.000672</v>
      </c>
      <c r="BY748" s="51">
        <v>1938333.3340799999</v>
      </c>
      <c r="BZ748" s="51">
        <v>2132166.6674879999</v>
      </c>
      <c r="CC748" s="51">
        <v>509666.66665199999</v>
      </c>
      <c r="CD748" s="51">
        <v>1019333.333304</v>
      </c>
      <c r="CE748" s="51">
        <v>1528999.9999559999</v>
      </c>
      <c r="CF748" s="51">
        <v>2038666.6666079999</v>
      </c>
      <c r="CG748" s="51">
        <v>2548333.3332600002</v>
      </c>
      <c r="CH748" s="51">
        <v>3057999.9999119998</v>
      </c>
      <c r="CI748" s="51">
        <v>3567666.6665639998</v>
      </c>
      <c r="CJ748" s="51">
        <v>4077333.3332159999</v>
      </c>
      <c r="CK748" s="51">
        <v>4586999.9998679999</v>
      </c>
      <c r="CL748" s="51">
        <v>5096666.6665199902</v>
      </c>
      <c r="CM748" s="51">
        <v>5606333.3331719898</v>
      </c>
    </row>
    <row r="749" spans="1:93" outlineLevel="1">
      <c r="A749" s="50" t="s">
        <v>1037</v>
      </c>
      <c r="AC749" s="51">
        <v>8000</v>
      </c>
      <c r="AD749" s="51">
        <v>16000</v>
      </c>
      <c r="AE749" s="51">
        <v>24000</v>
      </c>
      <c r="AF749" s="51">
        <v>32000</v>
      </c>
      <c r="AG749" s="51">
        <v>40000</v>
      </c>
      <c r="AH749" s="51">
        <v>48000</v>
      </c>
      <c r="AI749" s="51">
        <v>56000</v>
      </c>
      <c r="AJ749" s="51">
        <v>64000</v>
      </c>
      <c r="AK749" s="51">
        <v>72000</v>
      </c>
      <c r="AL749" s="51">
        <v>80000</v>
      </c>
      <c r="AM749" s="51">
        <v>88000</v>
      </c>
      <c r="AP749" s="51">
        <v>38000</v>
      </c>
      <c r="AQ749" s="51">
        <v>76000</v>
      </c>
      <c r="AR749" s="51">
        <v>114000</v>
      </c>
      <c r="AS749" s="51">
        <v>152000</v>
      </c>
      <c r="AT749" s="51">
        <v>190000</v>
      </c>
      <c r="AU749" s="51">
        <v>228000</v>
      </c>
      <c r="AV749" s="51">
        <v>266000</v>
      </c>
      <c r="AW749" s="51">
        <v>304000</v>
      </c>
      <c r="AX749" s="51">
        <v>342000</v>
      </c>
      <c r="AY749" s="51">
        <v>380000</v>
      </c>
      <c r="AZ749" s="51">
        <v>418000</v>
      </c>
      <c r="BC749" s="51">
        <v>42166.666674</v>
      </c>
      <c r="BD749" s="51">
        <v>84333.333348</v>
      </c>
      <c r="BE749" s="51">
        <v>126500.00002199999</v>
      </c>
      <c r="BF749" s="51">
        <v>168666.666696</v>
      </c>
      <c r="BG749" s="51">
        <v>210833.33336999899</v>
      </c>
      <c r="BH749" s="51">
        <v>253000.00004399999</v>
      </c>
      <c r="BI749" s="51">
        <v>295166.66671799897</v>
      </c>
      <c r="BJ749" s="51">
        <v>337333.333392</v>
      </c>
      <c r="BK749" s="51">
        <v>379500.00006599998</v>
      </c>
      <c r="BL749" s="51">
        <v>421666.66673999903</v>
      </c>
      <c r="BM749" s="51">
        <v>463833.33341399999</v>
      </c>
      <c r="BP749" s="51">
        <v>47250.000013999997</v>
      </c>
      <c r="BQ749" s="51">
        <v>94500.000027999995</v>
      </c>
      <c r="BR749" s="51">
        <v>141750.000042</v>
      </c>
      <c r="BS749" s="51">
        <v>189000.00005599999</v>
      </c>
      <c r="BT749" s="51">
        <v>236250.00007000001</v>
      </c>
      <c r="BU749" s="51">
        <v>283500.000084</v>
      </c>
      <c r="BV749" s="51">
        <v>330750.00009799999</v>
      </c>
      <c r="BW749" s="51">
        <v>378000.00011199998</v>
      </c>
      <c r="BX749" s="51">
        <v>425250.00012600003</v>
      </c>
      <c r="BY749" s="51">
        <v>472500.00014000002</v>
      </c>
      <c r="BZ749" s="51">
        <v>519750.00015400001</v>
      </c>
      <c r="CC749" s="51">
        <v>124249.999996</v>
      </c>
      <c r="CD749" s="51">
        <v>248499.999992</v>
      </c>
      <c r="CE749" s="51">
        <v>372749.99998800003</v>
      </c>
      <c r="CF749" s="51">
        <v>496999.99998399999</v>
      </c>
      <c r="CG749" s="51">
        <v>621249.99997999996</v>
      </c>
      <c r="CH749" s="51">
        <v>745499.99997600005</v>
      </c>
      <c r="CI749" s="51">
        <v>869749.99997200002</v>
      </c>
      <c r="CJ749" s="51">
        <v>993999.99996799999</v>
      </c>
      <c r="CK749" s="51">
        <v>1118249.999964</v>
      </c>
      <c r="CL749" s="51">
        <v>1242499.9999599999</v>
      </c>
      <c r="CM749" s="51">
        <v>1366749.9999559999</v>
      </c>
    </row>
    <row r="750" spans="1:93" outlineLevel="1">
      <c r="A750" s="50" t="s">
        <v>1038</v>
      </c>
      <c r="AC750" s="51">
        <v>2000</v>
      </c>
      <c r="AD750" s="51">
        <v>4000</v>
      </c>
      <c r="AE750" s="51">
        <v>6000</v>
      </c>
      <c r="AF750" s="51">
        <v>8000</v>
      </c>
      <c r="AG750" s="51">
        <v>10000</v>
      </c>
      <c r="AH750" s="51">
        <v>12000</v>
      </c>
      <c r="AI750" s="51">
        <v>14000</v>
      </c>
      <c r="AJ750" s="51">
        <v>16000</v>
      </c>
      <c r="AK750" s="51">
        <v>18000</v>
      </c>
      <c r="AL750" s="51">
        <v>20000</v>
      </c>
      <c r="AM750" s="51">
        <v>22000</v>
      </c>
      <c r="AP750" s="51">
        <v>10000</v>
      </c>
      <c r="AQ750" s="51">
        <v>20000</v>
      </c>
      <c r="AR750" s="51">
        <v>30000</v>
      </c>
      <c r="AS750" s="51">
        <v>40000</v>
      </c>
      <c r="AT750" s="51">
        <v>50000</v>
      </c>
      <c r="AU750" s="51">
        <v>60000</v>
      </c>
      <c r="AV750" s="51">
        <v>70000</v>
      </c>
      <c r="AW750" s="51">
        <v>80000</v>
      </c>
      <c r="AX750" s="51">
        <v>90000</v>
      </c>
      <c r="AY750" s="51">
        <v>100000</v>
      </c>
      <c r="AZ750" s="51">
        <v>110000</v>
      </c>
      <c r="BC750" s="51">
        <v>10750</v>
      </c>
      <c r="BD750" s="51">
        <v>21500</v>
      </c>
      <c r="BE750" s="51">
        <v>32250</v>
      </c>
      <c r="BF750" s="51">
        <v>43000</v>
      </c>
      <c r="BG750" s="51">
        <v>53750</v>
      </c>
      <c r="BH750" s="51">
        <v>64500</v>
      </c>
      <c r="BI750" s="51">
        <v>75250</v>
      </c>
      <c r="BJ750" s="51">
        <v>86000</v>
      </c>
      <c r="BK750" s="51">
        <v>96750</v>
      </c>
      <c r="BL750" s="51">
        <v>107500</v>
      </c>
      <c r="BM750" s="51">
        <v>118250</v>
      </c>
      <c r="BP750" s="51">
        <v>12083.333329999999</v>
      </c>
      <c r="BQ750" s="51">
        <v>24166.666659999999</v>
      </c>
      <c r="BR750" s="51">
        <v>36249.999989999997</v>
      </c>
      <c r="BS750" s="51">
        <v>48333.333319999998</v>
      </c>
      <c r="BT750" s="51">
        <v>60416.666649999999</v>
      </c>
      <c r="BU750" s="51">
        <v>72499.999979999993</v>
      </c>
      <c r="BV750" s="51">
        <v>84583.333310000002</v>
      </c>
      <c r="BW750" s="51">
        <v>96666.666639999996</v>
      </c>
      <c r="BX750" s="51">
        <v>108749.99997</v>
      </c>
      <c r="BY750" s="51">
        <v>120833.3333</v>
      </c>
      <c r="BZ750" s="51">
        <v>132916.66662999999</v>
      </c>
      <c r="CC750" s="51">
        <v>31750</v>
      </c>
      <c r="CD750" s="51">
        <v>63500</v>
      </c>
      <c r="CE750" s="51">
        <v>95250</v>
      </c>
      <c r="CF750" s="51">
        <v>127000</v>
      </c>
      <c r="CG750" s="51">
        <v>158750</v>
      </c>
      <c r="CH750" s="51">
        <v>190500</v>
      </c>
      <c r="CI750" s="51">
        <v>222250</v>
      </c>
      <c r="CJ750" s="51">
        <v>254000</v>
      </c>
      <c r="CK750" s="51">
        <v>285750</v>
      </c>
      <c r="CL750" s="51">
        <v>317500</v>
      </c>
      <c r="CM750" s="51">
        <v>349250</v>
      </c>
    </row>
    <row r="751" spans="1:93" outlineLevel="1">
      <c r="A751" s="50" t="s">
        <v>906</v>
      </c>
      <c r="C751" s="51">
        <v>-7420740</v>
      </c>
      <c r="D751" s="51">
        <v>2337210</v>
      </c>
      <c r="E751" s="51">
        <v>6300780</v>
      </c>
      <c r="F751" s="51">
        <v>7450070</v>
      </c>
      <c r="G751" s="51">
        <v>4305780</v>
      </c>
      <c r="H751" s="51">
        <v>2150239.9999999902</v>
      </c>
      <c r="I751" s="51">
        <v>6337710</v>
      </c>
      <c r="J751" s="51">
        <v>6541099.9999999898</v>
      </c>
      <c r="K751" s="51">
        <v>4345280</v>
      </c>
      <c r="L751" s="51">
        <v>5044310</v>
      </c>
      <c r="M751" s="51">
        <v>5963900</v>
      </c>
      <c r="N751" s="51">
        <v>6069289.9999999898</v>
      </c>
      <c r="O751" s="51">
        <v>6069289.9999999898</v>
      </c>
      <c r="P751" s="51">
        <v>-82739.999999998807</v>
      </c>
      <c r="R751" s="51">
        <v>11170</v>
      </c>
      <c r="S751" s="51">
        <v>13280</v>
      </c>
      <c r="T751" s="51">
        <v>22360</v>
      </c>
      <c r="U751" s="51">
        <v>7.1054273576010002E-12</v>
      </c>
      <c r="AA751" s="51">
        <v>2527040</v>
      </c>
      <c r="AB751" s="51">
        <v>2527040</v>
      </c>
      <c r="AC751" s="51">
        <v>2527040</v>
      </c>
      <c r="AD751" s="51">
        <v>2527040</v>
      </c>
      <c r="AE751" s="51">
        <v>2527040</v>
      </c>
      <c r="AF751" s="51">
        <v>2527040</v>
      </c>
      <c r="AG751" s="51">
        <v>2527040</v>
      </c>
      <c r="AH751" s="51">
        <v>2527040</v>
      </c>
      <c r="AI751" s="51">
        <v>2527040</v>
      </c>
      <c r="AJ751" s="51">
        <v>2527040</v>
      </c>
      <c r="AK751" s="51">
        <v>2527040</v>
      </c>
      <c r="AL751" s="51">
        <v>2527040</v>
      </c>
      <c r="AM751" s="51">
        <v>2260462.0155001199</v>
      </c>
      <c r="AN751" s="51">
        <v>1862539.62213215</v>
      </c>
      <c r="AO751" s="51">
        <v>1862539.62213215</v>
      </c>
      <c r="AP751" s="51">
        <v>1862539.62213215</v>
      </c>
      <c r="AQ751" s="51">
        <v>1862539.62213215</v>
      </c>
      <c r="AR751" s="51">
        <v>1862539.62213215</v>
      </c>
      <c r="AS751" s="51">
        <v>1862539.62213215</v>
      </c>
      <c r="AT751" s="51">
        <v>1356518.44506075</v>
      </c>
      <c r="AU751" s="51">
        <v>1356518.44506075</v>
      </c>
      <c r="AV751" s="51">
        <v>1356518.44506075</v>
      </c>
      <c r="AW751" s="51">
        <v>1356518.44506075</v>
      </c>
      <c r="AX751" s="51">
        <v>1356518.44506075</v>
      </c>
      <c r="AY751" s="51">
        <v>1156537.6974977099</v>
      </c>
      <c r="AZ751" s="51">
        <v>998068.92429658596</v>
      </c>
      <c r="BA751" s="51">
        <v>998068.92429658596</v>
      </c>
      <c r="BB751" s="51">
        <v>998068.92429658596</v>
      </c>
      <c r="BC751" s="51">
        <v>998068.92429658596</v>
      </c>
      <c r="BD751" s="51">
        <v>998068.92429658596</v>
      </c>
      <c r="BE751" s="51">
        <v>998068.92429658596</v>
      </c>
      <c r="BF751" s="51">
        <v>998068.92429658596</v>
      </c>
      <c r="BG751" s="51">
        <v>998068.92429658596</v>
      </c>
      <c r="BH751" s="51">
        <v>998068.92429658596</v>
      </c>
      <c r="BI751" s="51">
        <v>998068.92429658596</v>
      </c>
      <c r="BJ751" s="51">
        <v>998068.92429658596</v>
      </c>
      <c r="BK751" s="51">
        <v>998068.92429658596</v>
      </c>
      <c r="BL751" s="51">
        <v>998068.92429658596</v>
      </c>
      <c r="BM751" s="51">
        <v>993572.14694005204</v>
      </c>
      <c r="BN751" s="51">
        <v>725307.66726623802</v>
      </c>
      <c r="BO751" s="51">
        <v>725307.66726623802</v>
      </c>
      <c r="BP751" s="51">
        <v>725307.66726623802</v>
      </c>
      <c r="BQ751" s="51">
        <v>725307.66726623802</v>
      </c>
      <c r="BR751" s="51">
        <v>725307.66726623802</v>
      </c>
      <c r="BS751" s="51">
        <v>725307.66726623802</v>
      </c>
      <c r="BT751" s="51">
        <v>725307.66726623802</v>
      </c>
      <c r="BU751" s="51">
        <v>725307.66726623802</v>
      </c>
      <c r="BV751" s="51">
        <v>725307.66726623802</v>
      </c>
      <c r="BW751" s="51">
        <v>725307.66726623802</v>
      </c>
      <c r="BX751" s="51">
        <v>725307.66726623802</v>
      </c>
      <c r="BY751" s="51">
        <v>725307.66726623802</v>
      </c>
      <c r="BZ751" s="51">
        <v>718054.59059357503</v>
      </c>
      <c r="CA751" s="51">
        <v>531360.39703924605</v>
      </c>
      <c r="CB751" s="51">
        <v>531360.39703924605</v>
      </c>
      <c r="CC751" s="51">
        <v>531360.39703924605</v>
      </c>
      <c r="CD751" s="51">
        <v>531360.39703924605</v>
      </c>
      <c r="CE751" s="51">
        <v>531360.39703924605</v>
      </c>
      <c r="CF751" s="51">
        <v>531360.39703924605</v>
      </c>
      <c r="CG751" s="51">
        <v>531360.39703924605</v>
      </c>
      <c r="CH751" s="51">
        <v>531360.39703924605</v>
      </c>
      <c r="CI751" s="51">
        <v>531360.39703924605</v>
      </c>
      <c r="CJ751" s="51">
        <v>531360.39703924605</v>
      </c>
      <c r="CK751" s="51">
        <v>531360.39703924605</v>
      </c>
      <c r="CL751" s="51">
        <v>531360.39703924605</v>
      </c>
      <c r="CM751" s="51">
        <v>531360.39703924605</v>
      </c>
      <c r="CN751" s="51">
        <v>345384.25807550998</v>
      </c>
      <c r="CO751" s="51">
        <v>345384.25807550998</v>
      </c>
    </row>
    <row r="752" spans="1:93" outlineLevel="1">
      <c r="A752" s="50" t="s">
        <v>907</v>
      </c>
      <c r="AC752" s="51">
        <v>34416.385746799999</v>
      </c>
      <c r="AD752" s="51">
        <v>109875.1191192</v>
      </c>
      <c r="AE752" s="51">
        <v>194156.7146336</v>
      </c>
      <c r="AF752" s="51">
        <v>316629.78889839997</v>
      </c>
      <c r="AG752" s="51">
        <v>561788.92255559994</v>
      </c>
      <c r="AH752" s="51">
        <v>601235.65310140001</v>
      </c>
      <c r="AI752" s="51">
        <v>656800.97830620001</v>
      </c>
      <c r="AJ752" s="51">
        <v>899852.10228999995</v>
      </c>
      <c r="AK752" s="51">
        <v>984195.71712379996</v>
      </c>
      <c r="AL752" s="51">
        <v>1151057.8829496</v>
      </c>
      <c r="AM752" s="51">
        <v>1029632.54323222</v>
      </c>
      <c r="AN752" s="51">
        <v>848380.28458638699</v>
      </c>
      <c r="AO752" s="51">
        <v>848380.28458638699</v>
      </c>
      <c r="AP752" s="51">
        <v>862642.83245118696</v>
      </c>
      <c r="AQ752" s="51">
        <v>1356693.94554718</v>
      </c>
      <c r="AR752" s="51">
        <v>1428710.18123938</v>
      </c>
      <c r="AS752" s="51">
        <v>1453191.39548718</v>
      </c>
      <c r="AT752" s="51">
        <v>1058383.35397413</v>
      </c>
      <c r="AU752" s="51">
        <v>1072112.6961843299</v>
      </c>
      <c r="AV752" s="51">
        <v>1548998.59776913</v>
      </c>
      <c r="AW752" s="51">
        <v>1642198.40793973</v>
      </c>
      <c r="AX752" s="51">
        <v>1970835.0573247301</v>
      </c>
      <c r="AY752" s="51">
        <v>1680290.4874942801</v>
      </c>
      <c r="AZ752" s="51">
        <v>1450057.11702062</v>
      </c>
      <c r="BA752" s="51">
        <v>1454825.62841922</v>
      </c>
      <c r="BB752" s="51">
        <v>1454825.62841922</v>
      </c>
      <c r="BC752" s="51">
        <v>1564423.12841922</v>
      </c>
      <c r="BD752" s="51">
        <v>1674020.62841922</v>
      </c>
      <c r="BE752" s="51">
        <v>1783618.12841922</v>
      </c>
      <c r="BF752" s="51">
        <v>1893215.62841922</v>
      </c>
      <c r="BG752" s="51">
        <v>1976017.2052159</v>
      </c>
      <c r="BH752" s="51">
        <v>2085614.7052159</v>
      </c>
      <c r="BI752" s="51">
        <v>2195212.2052159002</v>
      </c>
      <c r="BJ752" s="51">
        <v>2304809.7052159002</v>
      </c>
      <c r="BK752" s="51">
        <v>2414407.2052159002</v>
      </c>
      <c r="BL752" s="51">
        <v>2524004.7052159002</v>
      </c>
      <c r="BM752" s="51">
        <v>2552663.1850611898</v>
      </c>
      <c r="BN752" s="51">
        <v>2026908.3911063599</v>
      </c>
      <c r="BO752" s="51">
        <v>2026908.3911063599</v>
      </c>
      <c r="BP752" s="51">
        <v>2189999.2244397001</v>
      </c>
      <c r="BQ752" s="51">
        <v>2353090.0577730299</v>
      </c>
      <c r="BR752" s="51">
        <v>2516180.8911063601</v>
      </c>
      <c r="BS752" s="51">
        <v>2679271.7244397001</v>
      </c>
      <c r="BT752" s="51">
        <v>2724451.4191147699</v>
      </c>
      <c r="BU752" s="51">
        <v>2887542.2524481099</v>
      </c>
      <c r="BV752" s="51">
        <v>3050633.0857814401</v>
      </c>
      <c r="BW752" s="51">
        <v>3213723.9191147699</v>
      </c>
      <c r="BX752" s="51">
        <v>3376814.7524481099</v>
      </c>
      <c r="BY752" s="51">
        <v>3539905.5857814401</v>
      </c>
      <c r="BZ752" s="51">
        <v>3558015.8862618799</v>
      </c>
      <c r="CA752" s="51">
        <v>2994770.3311357498</v>
      </c>
      <c r="CB752" s="51">
        <v>2994770.3311357498</v>
      </c>
      <c r="CC752" s="51">
        <v>3009110.4415027699</v>
      </c>
      <c r="CD752" s="51">
        <v>3505848.3003977002</v>
      </c>
      <c r="CE752" s="51">
        <v>3578256.1743507399</v>
      </c>
      <c r="CF752" s="51">
        <v>3602870.5221909801</v>
      </c>
      <c r="CG752" s="51">
        <v>4115968.0097483099</v>
      </c>
      <c r="CH752" s="51">
        <v>4129772.0147849401</v>
      </c>
      <c r="CI752" s="51">
        <v>4609251.3144184304</v>
      </c>
      <c r="CJ752" s="51">
        <v>4702957.9632374998</v>
      </c>
      <c r="CK752" s="51">
        <v>5025093.9810422799</v>
      </c>
      <c r="CL752" s="51">
        <v>5264631.5686218301</v>
      </c>
      <c r="CM752" s="51">
        <v>5416942.89383181</v>
      </c>
      <c r="CN752" s="51">
        <v>3891973.9388343901</v>
      </c>
      <c r="CO752" s="51">
        <v>3891973.9388343901</v>
      </c>
    </row>
    <row r="753" spans="1:93" outlineLevel="1">
      <c r="A753" s="50" t="s">
        <v>908</v>
      </c>
      <c r="AC753" s="51">
        <v>15850.5991674</v>
      </c>
      <c r="AD753" s="51">
        <v>50603.409795599997</v>
      </c>
      <c r="AE753" s="51">
        <v>89419.623604799999</v>
      </c>
      <c r="AF753" s="51">
        <v>145825.0702212</v>
      </c>
      <c r="AG753" s="51">
        <v>258734.05457579999</v>
      </c>
      <c r="AH753" s="51">
        <v>276901.3984377</v>
      </c>
      <c r="AI753" s="51">
        <v>302492.22322410002</v>
      </c>
      <c r="AJ753" s="51">
        <v>414430.35559499997</v>
      </c>
      <c r="AK753" s="51">
        <v>453275.13264089997</v>
      </c>
      <c r="AL753" s="51">
        <v>530124.14654280001</v>
      </c>
      <c r="AM753" s="51">
        <v>474201.23811234598</v>
      </c>
      <c r="AN753" s="51">
        <v>390724.81147308898</v>
      </c>
      <c r="AO753" s="51">
        <v>390724.81147308898</v>
      </c>
      <c r="AP753" s="51">
        <v>397293.48288948898</v>
      </c>
      <c r="AQ753" s="51">
        <v>624830.62811748905</v>
      </c>
      <c r="AR753" s="51">
        <v>657997.98316458904</v>
      </c>
      <c r="AS753" s="51">
        <v>669272.90078748995</v>
      </c>
      <c r="AT753" s="51">
        <v>487442.53486443701</v>
      </c>
      <c r="AU753" s="51">
        <v>493765.63636053703</v>
      </c>
      <c r="AV753" s="51">
        <v>713397.27723693696</v>
      </c>
      <c r="AW753" s="51">
        <v>756320.809195237</v>
      </c>
      <c r="AX753" s="51">
        <v>907675.68531273701</v>
      </c>
      <c r="AY753" s="51">
        <v>773864.263319497</v>
      </c>
      <c r="AZ753" s="51">
        <v>667829.39675374306</v>
      </c>
      <c r="BA753" s="51">
        <v>670025.55306604295</v>
      </c>
      <c r="BB753" s="51">
        <v>670025.55306604295</v>
      </c>
      <c r="BC753" s="51">
        <v>720501.38639937597</v>
      </c>
      <c r="BD753" s="51">
        <v>770977.21973271004</v>
      </c>
      <c r="BE753" s="51">
        <v>821453.05306604295</v>
      </c>
      <c r="BF753" s="51">
        <v>871928.88639937597</v>
      </c>
      <c r="BG753" s="51">
        <v>910063.68500451196</v>
      </c>
      <c r="BH753" s="51">
        <v>960539.51833784604</v>
      </c>
      <c r="BI753" s="51">
        <v>1011015.35167117</v>
      </c>
      <c r="BJ753" s="51">
        <v>1061491.18500451</v>
      </c>
      <c r="BK753" s="51">
        <v>1111967.01833784</v>
      </c>
      <c r="BL753" s="51">
        <v>1162442.85167117</v>
      </c>
      <c r="BM753" s="51">
        <v>1175641.69883701</v>
      </c>
      <c r="BN753" s="51">
        <v>933502.71914160205</v>
      </c>
      <c r="BO753" s="51">
        <v>933502.71914160205</v>
      </c>
      <c r="BP753" s="51">
        <v>1008615.2191416</v>
      </c>
      <c r="BQ753" s="51">
        <v>1083727.7191416</v>
      </c>
      <c r="BR753" s="51">
        <v>1158840.2191416</v>
      </c>
      <c r="BS753" s="51">
        <v>1233952.7191416</v>
      </c>
      <c r="BT753" s="51">
        <v>1254760.5091744401</v>
      </c>
      <c r="BU753" s="51">
        <v>1329873.0091744401</v>
      </c>
      <c r="BV753" s="51">
        <v>1404985.5091744401</v>
      </c>
      <c r="BW753" s="51">
        <v>1480098.0091744401</v>
      </c>
      <c r="BX753" s="51">
        <v>1555210.5091744401</v>
      </c>
      <c r="BY753" s="51">
        <v>1630323.0091744401</v>
      </c>
      <c r="BZ753" s="51">
        <v>1638663.8209603301</v>
      </c>
      <c r="CA753" s="51">
        <v>1379257.9770837901</v>
      </c>
      <c r="CB753" s="51">
        <v>1379257.9770837901</v>
      </c>
      <c r="CC753" s="51">
        <v>1385862.3880896</v>
      </c>
      <c r="CD753" s="51">
        <v>1614637.54381166</v>
      </c>
      <c r="CE753" s="51">
        <v>1647985.3596515099</v>
      </c>
      <c r="CF753" s="51">
        <v>1659321.62315411</v>
      </c>
      <c r="CG753" s="51">
        <v>1895631.28933833</v>
      </c>
      <c r="CH753" s="51">
        <v>1901988.7942985301</v>
      </c>
      <c r="CI753" s="51">
        <v>2122815.4324838798</v>
      </c>
      <c r="CJ753" s="51">
        <v>2165972.5077739898</v>
      </c>
      <c r="CK753" s="51">
        <v>2314333.8946047099</v>
      </c>
      <c r="CL753" s="51">
        <v>2424654.1529029501</v>
      </c>
      <c r="CM753" s="51">
        <v>2494801.9109592098</v>
      </c>
      <c r="CN753" s="51">
        <v>1792469.33377565</v>
      </c>
      <c r="CO753" s="51">
        <v>1792469.33377565</v>
      </c>
    </row>
    <row r="754" spans="1:93" outlineLevel="1">
      <c r="A754" s="50" t="s">
        <v>909</v>
      </c>
      <c r="AC754" s="51">
        <v>185361.4116582</v>
      </c>
      <c r="AD754" s="51">
        <v>591770.65645080002</v>
      </c>
      <c r="AE754" s="51">
        <v>1045698.4929264</v>
      </c>
      <c r="AF754" s="51">
        <v>1705319.8169916</v>
      </c>
      <c r="AG754" s="51">
        <v>3025709.5705793998</v>
      </c>
      <c r="AH754" s="51">
        <v>3238163.6531511</v>
      </c>
      <c r="AI754" s="51">
        <v>3537430.0315263001</v>
      </c>
      <c r="AJ754" s="51">
        <v>4846466.3660850003</v>
      </c>
      <c r="AK754" s="51">
        <v>5300728.2291687001</v>
      </c>
      <c r="AL754" s="51">
        <v>6199422.4394603996</v>
      </c>
      <c r="AM754" s="51">
        <v>5545444.0540867504</v>
      </c>
      <c r="AN754" s="51">
        <v>4569246.9956273502</v>
      </c>
      <c r="AO754" s="51">
        <v>4569246.9956273502</v>
      </c>
      <c r="AP754" s="51">
        <v>4646062.9060925599</v>
      </c>
      <c r="AQ754" s="51">
        <v>7306946.95209656</v>
      </c>
      <c r="AR754" s="51">
        <v>7694815.4287118604</v>
      </c>
      <c r="AS754" s="51">
        <v>7826667.51990656</v>
      </c>
      <c r="AT754" s="51">
        <v>5700291.54169471</v>
      </c>
      <c r="AU754" s="51">
        <v>5774235.6877170103</v>
      </c>
      <c r="AV754" s="51">
        <v>8342670.51896221</v>
      </c>
      <c r="AW754" s="51">
        <v>8844630.5012391098</v>
      </c>
      <c r="AX754" s="51">
        <v>10614617.4400416</v>
      </c>
      <c r="AY754" s="51">
        <v>9049788.6398993693</v>
      </c>
      <c r="AZ754" s="51">
        <v>7809786.77346892</v>
      </c>
      <c r="BA754" s="51">
        <v>7835469.2495678198</v>
      </c>
      <c r="BB754" s="51">
        <v>7835469.2495678198</v>
      </c>
      <c r="BC754" s="51">
        <v>8425745.08290115</v>
      </c>
      <c r="BD754" s="51">
        <v>9016020.9162344802</v>
      </c>
      <c r="BE754" s="51">
        <v>9606296.7495678198</v>
      </c>
      <c r="BF754" s="51">
        <v>10196572.5829011</v>
      </c>
      <c r="BG754" s="51">
        <v>10642529.5595199</v>
      </c>
      <c r="BH754" s="51">
        <v>11232805.3928532</v>
      </c>
      <c r="BI754" s="51">
        <v>11823081.226186501</v>
      </c>
      <c r="BJ754" s="51">
        <v>12413357.0595199</v>
      </c>
      <c r="BK754" s="51">
        <v>13003632.8928532</v>
      </c>
      <c r="BL754" s="51">
        <v>13593908.726186501</v>
      </c>
      <c r="BM754" s="51">
        <v>13748259.035935801</v>
      </c>
      <c r="BN754" s="51">
        <v>10916622.9865826</v>
      </c>
      <c r="BO754" s="51">
        <v>10916622.9865826</v>
      </c>
      <c r="BP754" s="51">
        <v>11795005.4865826</v>
      </c>
      <c r="BQ754" s="51">
        <v>12673387.9865826</v>
      </c>
      <c r="BR754" s="51">
        <v>13551770.4865826</v>
      </c>
      <c r="BS754" s="51">
        <v>14430152.9865826</v>
      </c>
      <c r="BT754" s="51">
        <v>14673483.971818401</v>
      </c>
      <c r="BU754" s="51">
        <v>15551866.471818401</v>
      </c>
      <c r="BV754" s="51">
        <v>16430248.971818401</v>
      </c>
      <c r="BW754" s="51">
        <v>17308631.471818399</v>
      </c>
      <c r="BX754" s="51">
        <v>18187013.971818399</v>
      </c>
      <c r="BY754" s="51">
        <v>19065396.471818399</v>
      </c>
      <c r="BZ754" s="51">
        <v>19162935.804266699</v>
      </c>
      <c r="CA754" s="51">
        <v>16129380.373388501</v>
      </c>
      <c r="CB754" s="51">
        <v>16129380.373388501</v>
      </c>
      <c r="CC754" s="51">
        <v>16206613.990108499</v>
      </c>
      <c r="CD754" s="51">
        <v>18881967.276959799</v>
      </c>
      <c r="CE754" s="51">
        <v>19271944.888098899</v>
      </c>
      <c r="CF754" s="51">
        <v>19404513.958925501</v>
      </c>
      <c r="CG754" s="51">
        <v>22167977.675714601</v>
      </c>
      <c r="CH754" s="51">
        <v>22242323.912034601</v>
      </c>
      <c r="CI754" s="51">
        <v>24824725.2677624</v>
      </c>
      <c r="CJ754" s="51">
        <v>25329414.786446702</v>
      </c>
      <c r="CK754" s="51">
        <v>27064389.5595886</v>
      </c>
      <c r="CL754" s="51">
        <v>28354501.961492199</v>
      </c>
      <c r="CM754" s="51">
        <v>29174827.203928299</v>
      </c>
      <c r="CN754" s="51">
        <v>20961577.2905748</v>
      </c>
      <c r="CO754" s="51">
        <v>20961577.2905748</v>
      </c>
    </row>
    <row r="755" spans="1:93" outlineLevel="1">
      <c r="A755" s="50" t="s">
        <v>910</v>
      </c>
      <c r="Z755" s="51">
        <v>306930</v>
      </c>
      <c r="AA755" s="51">
        <v>601210</v>
      </c>
      <c r="AB755" s="51">
        <v>601210</v>
      </c>
      <c r="AC755" s="51">
        <v>619265.99628980004</v>
      </c>
      <c r="AD755" s="51">
        <v>658854.19186120003</v>
      </c>
      <c r="AE755" s="51">
        <v>703071.15836959996</v>
      </c>
      <c r="AF755" s="51">
        <v>767324.66223240003</v>
      </c>
      <c r="AG755" s="51">
        <v>895943.40913659998</v>
      </c>
      <c r="AH755" s="51">
        <v>916638.49390290002</v>
      </c>
      <c r="AI755" s="51">
        <v>945789.93685569998</v>
      </c>
      <c r="AJ755" s="51">
        <v>1073302.7508149999</v>
      </c>
      <c r="AK755" s="51">
        <v>1117552.2547493</v>
      </c>
      <c r="AL755" s="51">
        <v>1205093.7725956</v>
      </c>
      <c r="AM755" s="51">
        <v>1077968.17544166</v>
      </c>
      <c r="AN755" s="51">
        <v>888207.11181620299</v>
      </c>
      <c r="AO755" s="51">
        <v>888207.11181620299</v>
      </c>
      <c r="AP755" s="51">
        <v>895689.72527900303</v>
      </c>
      <c r="AQ755" s="51">
        <v>1154885.595835</v>
      </c>
      <c r="AR755" s="51">
        <v>1192667.7410617</v>
      </c>
      <c r="AS755" s="51">
        <v>1205511.4114250001</v>
      </c>
      <c r="AT755" s="51">
        <v>877993.92071843601</v>
      </c>
      <c r="AU755" s="51">
        <v>885196.79651813605</v>
      </c>
      <c r="AV755" s="51">
        <v>1135387.2184009301</v>
      </c>
      <c r="AW755" s="51">
        <v>1184282.9809900301</v>
      </c>
      <c r="AX755" s="51">
        <v>1356696.84703753</v>
      </c>
      <c r="AY755" s="51">
        <v>1156689.7990870399</v>
      </c>
      <c r="AZ755" s="51">
        <v>998200.18492905796</v>
      </c>
      <c r="BA755" s="51">
        <v>1000701.90677615</v>
      </c>
      <c r="BB755" s="51">
        <v>1000701.90677615</v>
      </c>
      <c r="BC755" s="51">
        <v>1058200.24010949</v>
      </c>
      <c r="BD755" s="51">
        <v>1115698.57344282</v>
      </c>
      <c r="BE755" s="51">
        <v>1173196.90677615</v>
      </c>
      <c r="BF755" s="51">
        <v>1230695.24010949</v>
      </c>
      <c r="BG755" s="51">
        <v>1274135.5801097699</v>
      </c>
      <c r="BH755" s="51">
        <v>1331633.9134430999</v>
      </c>
      <c r="BI755" s="51">
        <v>1389132.2467764399</v>
      </c>
      <c r="BJ755" s="51">
        <v>1446630.5801097699</v>
      </c>
      <c r="BK755" s="51">
        <v>1504128.9134430999</v>
      </c>
      <c r="BL755" s="51">
        <v>1561627.2467764399</v>
      </c>
      <c r="BM755" s="51">
        <v>1576662.3965469301</v>
      </c>
      <c r="BN755" s="51">
        <v>1251927.89248701</v>
      </c>
      <c r="BO755" s="51">
        <v>1251927.89248701</v>
      </c>
      <c r="BP755" s="51">
        <v>1337491.22582034</v>
      </c>
      <c r="BQ755" s="51">
        <v>1423054.55915368</v>
      </c>
      <c r="BR755" s="51">
        <v>1508617.89248701</v>
      </c>
      <c r="BS755" s="51">
        <v>1594181.22582034</v>
      </c>
      <c r="BT755" s="51">
        <v>1617884.1231345099</v>
      </c>
      <c r="BU755" s="51">
        <v>1703447.4564678399</v>
      </c>
      <c r="BV755" s="51">
        <v>1789010.7898011799</v>
      </c>
      <c r="BW755" s="51">
        <v>1874574.1231345099</v>
      </c>
      <c r="BX755" s="51">
        <v>1960137.4564678399</v>
      </c>
      <c r="BY755" s="51">
        <v>2045700.7898011799</v>
      </c>
      <c r="BZ755" s="51">
        <v>2055202.10661405</v>
      </c>
      <c r="CA755" s="51">
        <v>1729856.88938051</v>
      </c>
      <c r="CB755" s="51">
        <v>1729856.88938051</v>
      </c>
      <c r="CC755" s="51">
        <v>1737380.1859174699</v>
      </c>
      <c r="CD755" s="51">
        <v>1997985.3080504199</v>
      </c>
      <c r="CE755" s="51">
        <v>2035972.87532967</v>
      </c>
      <c r="CF755" s="51">
        <v>2048886.37690855</v>
      </c>
      <c r="CG755" s="51">
        <v>2318074.3017195598</v>
      </c>
      <c r="CH755" s="51">
        <v>2325316.3396558198</v>
      </c>
      <c r="CI755" s="51">
        <v>2576867.0503650601</v>
      </c>
      <c r="CJ755" s="51">
        <v>2626028.6598999002</v>
      </c>
      <c r="CK755" s="51">
        <v>2795031.8771102801</v>
      </c>
      <c r="CL755" s="51">
        <v>2920701.2239272799</v>
      </c>
      <c r="CM755" s="51">
        <v>3000608.7864329498</v>
      </c>
      <c r="CN755" s="51">
        <v>2155882.2801570301</v>
      </c>
      <c r="CO755" s="51">
        <v>2155882.2801570301</v>
      </c>
    </row>
    <row r="756" spans="1:93" outlineLevel="1">
      <c r="A756" s="50" t="s">
        <v>911</v>
      </c>
      <c r="AC756" s="51">
        <v>14883.6599768</v>
      </c>
      <c r="AD756" s="51">
        <v>47516.433739200002</v>
      </c>
      <c r="AE756" s="51">
        <v>83964.729593600001</v>
      </c>
      <c r="AF756" s="51">
        <v>136929.25663839999</v>
      </c>
      <c r="AG756" s="51">
        <v>242950.41796560001</v>
      </c>
      <c r="AH756" s="51">
        <v>260009.49351639999</v>
      </c>
      <c r="AI756" s="51">
        <v>284039.19300119998</v>
      </c>
      <c r="AJ756" s="51">
        <v>389148.72753999999</v>
      </c>
      <c r="AK756" s="51">
        <v>425623.84417880001</v>
      </c>
      <c r="AL756" s="51">
        <v>497784.81300959998</v>
      </c>
      <c r="AM756" s="51">
        <v>445273.38771884702</v>
      </c>
      <c r="AN756" s="51">
        <v>366889.30033795402</v>
      </c>
      <c r="AO756" s="51">
        <v>366889.30033795402</v>
      </c>
      <c r="AP756" s="51">
        <v>373057.260982754</v>
      </c>
      <c r="AQ756" s="51">
        <v>586713.88467875402</v>
      </c>
      <c r="AR756" s="51">
        <v>617857.92091595405</v>
      </c>
      <c r="AS756" s="51">
        <v>628445.03111875395</v>
      </c>
      <c r="AT756" s="51">
        <v>457706.92139341898</v>
      </c>
      <c r="AU756" s="51">
        <v>463644.29269861901</v>
      </c>
      <c r="AV756" s="51">
        <v>669877.67406341899</v>
      </c>
      <c r="AW756" s="51">
        <v>710182.72801901901</v>
      </c>
      <c r="AX756" s="51">
        <v>852304.45402901899</v>
      </c>
      <c r="AY756" s="51">
        <v>726655.973178174</v>
      </c>
      <c r="AZ756" s="51">
        <v>627089.585625084</v>
      </c>
      <c r="BA756" s="51">
        <v>629151.76910868404</v>
      </c>
      <c r="BB756" s="51">
        <v>629151.76910868404</v>
      </c>
      <c r="BC756" s="51">
        <v>676548.43577535101</v>
      </c>
      <c r="BD756" s="51">
        <v>723945.10244201706</v>
      </c>
      <c r="BE756" s="51">
        <v>771341.76910868404</v>
      </c>
      <c r="BF756" s="51">
        <v>818738.43577535101</v>
      </c>
      <c r="BG756" s="51">
        <v>854546.90526513499</v>
      </c>
      <c r="BH756" s="51">
        <v>901943.57193180197</v>
      </c>
      <c r="BI756" s="51">
        <v>949340.23859846801</v>
      </c>
      <c r="BJ756" s="51">
        <v>996736.90526513499</v>
      </c>
      <c r="BK756" s="51">
        <v>1044133.5719318</v>
      </c>
      <c r="BL756" s="51">
        <v>1091530.2385984601</v>
      </c>
      <c r="BM756" s="51">
        <v>1103923.91926089</v>
      </c>
      <c r="BN756" s="51">
        <v>876556.16619836295</v>
      </c>
      <c r="BO756" s="51">
        <v>876556.16619836295</v>
      </c>
      <c r="BP756" s="51">
        <v>947086.16619836295</v>
      </c>
      <c r="BQ756" s="51">
        <v>1017616.16619836</v>
      </c>
      <c r="BR756" s="51">
        <v>1088146.16619836</v>
      </c>
      <c r="BS756" s="51">
        <v>1158676.16619836</v>
      </c>
      <c r="BT756" s="51">
        <v>1178214.5044378899</v>
      </c>
      <c r="BU756" s="51">
        <v>1248744.5044378899</v>
      </c>
      <c r="BV756" s="51">
        <v>1319274.5044378899</v>
      </c>
      <c r="BW756" s="51">
        <v>1389804.5044378899</v>
      </c>
      <c r="BX756" s="51">
        <v>1460334.5044378899</v>
      </c>
      <c r="BY756" s="51">
        <v>1530864.5044378899</v>
      </c>
      <c r="BZ756" s="51">
        <v>1538696.45591412</v>
      </c>
      <c r="CA756" s="51">
        <v>1295115.77297555</v>
      </c>
      <c r="CB756" s="51">
        <v>1295115.77297555</v>
      </c>
      <c r="CC756" s="51">
        <v>1301317.24838792</v>
      </c>
      <c r="CD756" s="51">
        <v>1516134.8153025601</v>
      </c>
      <c r="CE756" s="51">
        <v>1547448.0784845899</v>
      </c>
      <c r="CF756" s="51">
        <v>1558092.7157304699</v>
      </c>
      <c r="CG756" s="51">
        <v>1779985.11207869</v>
      </c>
      <c r="CH756" s="51">
        <v>1785954.74520116</v>
      </c>
      <c r="CI756" s="51">
        <v>1993308.73420925</v>
      </c>
      <c r="CJ756" s="51">
        <v>2033832.79321256</v>
      </c>
      <c r="CK756" s="51">
        <v>2173142.6410955898</v>
      </c>
      <c r="CL756" s="51">
        <v>2276732.2524509998</v>
      </c>
      <c r="CM756" s="51">
        <v>2342600.2907115398</v>
      </c>
      <c r="CN756" s="51">
        <v>1683115.2661655301</v>
      </c>
      <c r="CO756" s="51">
        <v>1683115.2661655301</v>
      </c>
    </row>
    <row r="757" spans="1:93" outlineLevel="1">
      <c r="A757" s="50" t="s">
        <v>912</v>
      </c>
      <c r="C757" s="51">
        <v>70039.999999999898</v>
      </c>
      <c r="D757" s="51">
        <v>925950</v>
      </c>
      <c r="E757" s="51">
        <v>673899.99999999895</v>
      </c>
      <c r="F757" s="51">
        <v>749360</v>
      </c>
      <c r="G757" s="51">
        <v>724180</v>
      </c>
      <c r="H757" s="51">
        <v>827949.99999999895</v>
      </c>
      <c r="I757" s="51">
        <v>807380</v>
      </c>
      <c r="J757" s="51">
        <v>1157920</v>
      </c>
      <c r="K757" s="51">
        <v>1403709.99999999</v>
      </c>
      <c r="L757" s="51">
        <v>1628889.99999999</v>
      </c>
      <c r="M757" s="51">
        <v>1555610</v>
      </c>
      <c r="N757" s="51">
        <v>3490500</v>
      </c>
      <c r="O757" s="51">
        <v>3490500</v>
      </c>
      <c r="P757" s="51">
        <v>2625070</v>
      </c>
      <c r="Q757" s="51">
        <v>3424920</v>
      </c>
      <c r="R757" s="51">
        <v>3001869.9999999902</v>
      </c>
      <c r="S757" s="51">
        <v>3024009.9999999902</v>
      </c>
      <c r="T757" s="51">
        <v>3315200</v>
      </c>
      <c r="U757" s="51">
        <v>3772170</v>
      </c>
      <c r="V757" s="51">
        <v>4051549.9999999902</v>
      </c>
      <c r="W757" s="51">
        <v>4844630</v>
      </c>
      <c r="X757" s="51">
        <v>4750810</v>
      </c>
      <c r="Y757" s="51">
        <v>6469480</v>
      </c>
      <c r="Z757" s="51">
        <v>12727850</v>
      </c>
      <c r="AA757" s="51">
        <v>14192079.999999899</v>
      </c>
      <c r="AB757" s="51">
        <v>14192079.999999899</v>
      </c>
      <c r="AC757" s="51">
        <v>14200591.887161</v>
      </c>
      <c r="AD757" s="51">
        <v>14219210.549033999</v>
      </c>
      <c r="AE757" s="51">
        <v>14240006.160871999</v>
      </c>
      <c r="AF757" s="51">
        <v>14270225.125018001</v>
      </c>
      <c r="AG757" s="51">
        <v>14330715.605187001</v>
      </c>
      <c r="AH757" s="51">
        <v>14340448.6778905</v>
      </c>
      <c r="AI757" s="51">
        <v>14354158.8470865</v>
      </c>
      <c r="AJ757" s="51">
        <v>14414129.197675001</v>
      </c>
      <c r="AK757" s="51">
        <v>14434940.1121385</v>
      </c>
      <c r="AL757" s="51">
        <v>14476111.625442</v>
      </c>
      <c r="AM757" s="51">
        <v>12949023.545908</v>
      </c>
      <c r="AN757" s="51">
        <v>10669530.9440268</v>
      </c>
      <c r="AO757" s="51">
        <v>10669530.9440268</v>
      </c>
      <c r="AP757" s="51">
        <v>10673050.0801728</v>
      </c>
      <c r="AQ757" s="51">
        <v>10794952.0815928</v>
      </c>
      <c r="AR757" s="51">
        <v>10812721.3427743</v>
      </c>
      <c r="AS757" s="51">
        <v>10818761.8291428</v>
      </c>
      <c r="AT757" s="51">
        <v>7879483.3675276404</v>
      </c>
      <c r="AU757" s="51">
        <v>7882870.9406941403</v>
      </c>
      <c r="AV757" s="51">
        <v>8000537.6037401399</v>
      </c>
      <c r="AW757" s="51">
        <v>8023533.6927896403</v>
      </c>
      <c r="AX757" s="51">
        <v>8104621.3864271399</v>
      </c>
      <c r="AY757" s="51">
        <v>6909821.3824356496</v>
      </c>
      <c r="AZ757" s="51">
        <v>5963037.7887122296</v>
      </c>
      <c r="BA757" s="51">
        <v>5964214.3695717296</v>
      </c>
      <c r="BB757" s="51">
        <v>5964214.3695717296</v>
      </c>
      <c r="BC757" s="51">
        <v>5991256.0362384003</v>
      </c>
      <c r="BD757" s="51">
        <v>6018297.70290507</v>
      </c>
      <c r="BE757" s="51">
        <v>6045339.3695717296</v>
      </c>
      <c r="BF757" s="51">
        <v>6072381.0362384003</v>
      </c>
      <c r="BG757" s="51">
        <v>6092811.1796195004</v>
      </c>
      <c r="BH757" s="51">
        <v>6119852.8462861702</v>
      </c>
      <c r="BI757" s="51">
        <v>6146894.51295284</v>
      </c>
      <c r="BJ757" s="51">
        <v>6173936.1796195004</v>
      </c>
      <c r="BK757" s="51">
        <v>6200977.8462861702</v>
      </c>
      <c r="BL757" s="51">
        <v>6228019.51295284</v>
      </c>
      <c r="BM757" s="51">
        <v>6235090.5963183297</v>
      </c>
      <c r="BN757" s="51">
        <v>4950891.1018682104</v>
      </c>
      <c r="BO757" s="51">
        <v>4950891.1018682104</v>
      </c>
      <c r="BP757" s="51">
        <v>4991131.9352015397</v>
      </c>
      <c r="BQ757" s="51">
        <v>5031372.7685348801</v>
      </c>
      <c r="BR757" s="51">
        <v>5071613.6018682104</v>
      </c>
      <c r="BS757" s="51">
        <v>5111854.4352015397</v>
      </c>
      <c r="BT757" s="51">
        <v>5123002.0179706803</v>
      </c>
      <c r="BU757" s="51">
        <v>5163242.8513040096</v>
      </c>
      <c r="BV757" s="51">
        <v>5203483.68463735</v>
      </c>
      <c r="BW757" s="51">
        <v>5243724.5179706803</v>
      </c>
      <c r="BX757" s="51">
        <v>5283965.3513040096</v>
      </c>
      <c r="BY757" s="51">
        <v>5324206.18463735</v>
      </c>
      <c r="BZ757" s="51">
        <v>5328674.6980930399</v>
      </c>
      <c r="CA757" s="51">
        <v>4485128.0602034302</v>
      </c>
      <c r="CB757" s="51">
        <v>4485128.0602034302</v>
      </c>
      <c r="CC757" s="51">
        <v>4488666.3133738302</v>
      </c>
      <c r="CD757" s="51">
        <v>4611230.5237675598</v>
      </c>
      <c r="CE757" s="51">
        <v>4629096.3130131904</v>
      </c>
      <c r="CF757" s="51">
        <v>4635169.6131520402</v>
      </c>
      <c r="CG757" s="51">
        <v>4761770.3690464497</v>
      </c>
      <c r="CH757" s="51">
        <v>4765176.3445469802</v>
      </c>
      <c r="CI757" s="51">
        <v>4883482.2089126501</v>
      </c>
      <c r="CJ757" s="51">
        <v>4906603.2197546698</v>
      </c>
      <c r="CK757" s="51">
        <v>4986086.4843269596</v>
      </c>
      <c r="CL757" s="51">
        <v>5045189.5600349801</v>
      </c>
      <c r="CM757" s="51">
        <v>5082770.5838569095</v>
      </c>
      <c r="CN757" s="51">
        <v>3651877.2741670599</v>
      </c>
      <c r="CO757" s="51">
        <v>3651877.2741670599</v>
      </c>
    </row>
    <row r="758" spans="1:93" outlineLevel="1">
      <c r="A758" s="50" t="s">
        <v>913</v>
      </c>
      <c r="W758" s="51">
        <v>14320</v>
      </c>
      <c r="X758" s="51">
        <v>21260</v>
      </c>
      <c r="Y758" s="51">
        <v>171670</v>
      </c>
      <c r="Z758" s="51">
        <v>187670</v>
      </c>
      <c r="AA758" s="51">
        <v>374789.99999999901</v>
      </c>
      <c r="AB758" s="51">
        <v>374789.99999999901</v>
      </c>
      <c r="AC758" s="51">
        <v>374790</v>
      </c>
      <c r="AD758" s="51">
        <v>374790</v>
      </c>
      <c r="AE758" s="51">
        <v>374790</v>
      </c>
      <c r="AF758" s="51">
        <v>374790</v>
      </c>
      <c r="AG758" s="51">
        <v>374790</v>
      </c>
      <c r="AH758" s="51">
        <v>374790</v>
      </c>
      <c r="AI758" s="51">
        <v>374790</v>
      </c>
      <c r="AJ758" s="51">
        <v>374790</v>
      </c>
      <c r="AK758" s="51">
        <v>374790</v>
      </c>
      <c r="AL758" s="51">
        <v>374790</v>
      </c>
      <c r="AM758" s="51">
        <v>374790</v>
      </c>
      <c r="AN758" s="51">
        <v>374790</v>
      </c>
      <c r="AO758" s="51">
        <v>374790</v>
      </c>
      <c r="AP758" s="51">
        <v>374790</v>
      </c>
      <c r="AQ758" s="51">
        <v>374790</v>
      </c>
      <c r="AR758" s="51">
        <v>374790</v>
      </c>
      <c r="AS758" s="51">
        <v>374790</v>
      </c>
      <c r="AT758" s="51">
        <v>374790</v>
      </c>
      <c r="AU758" s="51">
        <v>374790</v>
      </c>
      <c r="AV758" s="51">
        <v>374790</v>
      </c>
      <c r="AW758" s="51">
        <v>374790</v>
      </c>
      <c r="AX758" s="51">
        <v>374790</v>
      </c>
      <c r="AY758" s="51">
        <v>374790</v>
      </c>
      <c r="AZ758" s="51">
        <v>374790</v>
      </c>
      <c r="BA758" s="51">
        <v>374790</v>
      </c>
      <c r="BB758" s="51">
        <v>374790</v>
      </c>
      <c r="BC758" s="51">
        <v>374790</v>
      </c>
      <c r="BD758" s="51">
        <v>374790</v>
      </c>
      <c r="BE758" s="51">
        <v>374790</v>
      </c>
      <c r="BF758" s="51">
        <v>374790</v>
      </c>
      <c r="BG758" s="51">
        <v>374790</v>
      </c>
      <c r="BH758" s="51">
        <v>374790</v>
      </c>
      <c r="BI758" s="51">
        <v>374790</v>
      </c>
      <c r="BJ758" s="51">
        <v>374790</v>
      </c>
      <c r="BK758" s="51">
        <v>374790</v>
      </c>
      <c r="BL758" s="51">
        <v>374790</v>
      </c>
      <c r="BM758" s="51">
        <v>374790</v>
      </c>
      <c r="BN758" s="51">
        <v>374790</v>
      </c>
      <c r="BO758" s="51">
        <v>374790</v>
      </c>
      <c r="BP758" s="51">
        <v>374790</v>
      </c>
      <c r="BQ758" s="51">
        <v>374790</v>
      </c>
      <c r="BR758" s="51">
        <v>374790</v>
      </c>
      <c r="BS758" s="51">
        <v>374790</v>
      </c>
      <c r="BT758" s="51">
        <v>374790</v>
      </c>
      <c r="BU758" s="51">
        <v>374790</v>
      </c>
      <c r="BV758" s="51">
        <v>374790</v>
      </c>
      <c r="BW758" s="51">
        <v>374790</v>
      </c>
      <c r="BX758" s="51">
        <v>374790</v>
      </c>
      <c r="BY758" s="51">
        <v>374790</v>
      </c>
      <c r="BZ758" s="51">
        <v>374790</v>
      </c>
      <c r="CA758" s="51">
        <v>374790</v>
      </c>
      <c r="CB758" s="51">
        <v>374790</v>
      </c>
      <c r="CC758" s="51">
        <v>374790</v>
      </c>
      <c r="CD758" s="51">
        <v>374790</v>
      </c>
      <c r="CE758" s="51">
        <v>374790</v>
      </c>
      <c r="CF758" s="51">
        <v>374790</v>
      </c>
      <c r="CG758" s="51">
        <v>374790</v>
      </c>
      <c r="CH758" s="51">
        <v>374790</v>
      </c>
      <c r="CI758" s="51">
        <v>374790</v>
      </c>
      <c r="CJ758" s="51">
        <v>374790</v>
      </c>
      <c r="CK758" s="51">
        <v>374790</v>
      </c>
      <c r="CL758" s="51">
        <v>374790</v>
      </c>
      <c r="CM758" s="51">
        <v>374790</v>
      </c>
      <c r="CN758" s="51">
        <v>374790</v>
      </c>
      <c r="CO758" s="51">
        <v>374790</v>
      </c>
    </row>
    <row r="759" spans="1:93" outlineLevel="1">
      <c r="A759" s="50" t="s">
        <v>914</v>
      </c>
      <c r="C759" s="51">
        <v>-129470</v>
      </c>
      <c r="L759" s="51">
        <v>218730</v>
      </c>
      <c r="M759" s="51">
        <v>461470</v>
      </c>
      <c r="Z759" s="51">
        <v>50280</v>
      </c>
      <c r="AA759" s="51">
        <v>190120</v>
      </c>
      <c r="AB759" s="51">
        <v>190120</v>
      </c>
      <c r="AC759" s="51">
        <v>190120</v>
      </c>
      <c r="AD759" s="51">
        <v>190120</v>
      </c>
      <c r="AE759" s="51">
        <v>190120</v>
      </c>
      <c r="AF759" s="51">
        <v>190120</v>
      </c>
      <c r="AG759" s="51">
        <v>190120</v>
      </c>
      <c r="AH759" s="51">
        <v>190120</v>
      </c>
      <c r="AI759" s="51">
        <v>190120</v>
      </c>
      <c r="AJ759" s="51">
        <v>190120</v>
      </c>
      <c r="AK759" s="51">
        <v>190120</v>
      </c>
      <c r="AL759" s="51">
        <v>190120</v>
      </c>
      <c r="AM759" s="51">
        <v>190120</v>
      </c>
      <c r="AN759" s="51">
        <v>190120</v>
      </c>
      <c r="AO759" s="51">
        <v>190120</v>
      </c>
      <c r="AP759" s="51">
        <v>190120</v>
      </c>
      <c r="AQ759" s="51">
        <v>190120</v>
      </c>
      <c r="AR759" s="51">
        <v>190120</v>
      </c>
      <c r="AS759" s="51">
        <v>190120</v>
      </c>
      <c r="AT759" s="51">
        <v>190120</v>
      </c>
      <c r="AU759" s="51">
        <v>190120</v>
      </c>
      <c r="AV759" s="51">
        <v>190120</v>
      </c>
      <c r="AW759" s="51">
        <v>190120</v>
      </c>
      <c r="AX759" s="51">
        <v>190120</v>
      </c>
      <c r="AY759" s="51">
        <v>190120</v>
      </c>
      <c r="AZ759" s="51">
        <v>190120</v>
      </c>
      <c r="BA759" s="51">
        <v>190120</v>
      </c>
      <c r="BB759" s="51">
        <v>190120</v>
      </c>
      <c r="BC759" s="51">
        <v>190120</v>
      </c>
      <c r="BD759" s="51">
        <v>190120</v>
      </c>
      <c r="BE759" s="51">
        <v>190120</v>
      </c>
      <c r="BF759" s="51">
        <v>190120</v>
      </c>
      <c r="BG759" s="51">
        <v>190120</v>
      </c>
      <c r="BH759" s="51">
        <v>190120</v>
      </c>
      <c r="BI759" s="51">
        <v>190120</v>
      </c>
      <c r="BJ759" s="51">
        <v>190120</v>
      </c>
      <c r="BK759" s="51">
        <v>190120</v>
      </c>
      <c r="BL759" s="51">
        <v>190120</v>
      </c>
      <c r="BM759" s="51">
        <v>190120</v>
      </c>
      <c r="BN759" s="51">
        <v>190120</v>
      </c>
      <c r="BO759" s="51">
        <v>190120</v>
      </c>
      <c r="BP759" s="51">
        <v>190120</v>
      </c>
      <c r="BQ759" s="51">
        <v>190120</v>
      </c>
      <c r="BR759" s="51">
        <v>190120</v>
      </c>
      <c r="BS759" s="51">
        <v>190120</v>
      </c>
      <c r="BT759" s="51">
        <v>190120</v>
      </c>
      <c r="BU759" s="51">
        <v>190120</v>
      </c>
      <c r="BV759" s="51">
        <v>190120</v>
      </c>
      <c r="BW759" s="51">
        <v>190120</v>
      </c>
      <c r="BX759" s="51">
        <v>190120</v>
      </c>
      <c r="BY759" s="51">
        <v>190120</v>
      </c>
      <c r="BZ759" s="51">
        <v>190120</v>
      </c>
      <c r="CA759" s="51">
        <v>190120</v>
      </c>
      <c r="CB759" s="51">
        <v>190120</v>
      </c>
      <c r="CC759" s="51">
        <v>190120</v>
      </c>
      <c r="CD759" s="51">
        <v>190120</v>
      </c>
      <c r="CE759" s="51">
        <v>190120</v>
      </c>
      <c r="CF759" s="51">
        <v>190120</v>
      </c>
      <c r="CG759" s="51">
        <v>190120</v>
      </c>
      <c r="CH759" s="51">
        <v>190120</v>
      </c>
      <c r="CI759" s="51">
        <v>190120</v>
      </c>
      <c r="CJ759" s="51">
        <v>190120</v>
      </c>
      <c r="CK759" s="51">
        <v>190120</v>
      </c>
      <c r="CL759" s="51">
        <v>190120</v>
      </c>
      <c r="CM759" s="51">
        <v>190120</v>
      </c>
      <c r="CN759" s="51">
        <v>190120</v>
      </c>
      <c r="CO759" s="51">
        <v>190120</v>
      </c>
    </row>
    <row r="760" spans="1:93" outlineLevel="1">
      <c r="A760" s="50" t="s">
        <v>915</v>
      </c>
      <c r="AC760" s="51">
        <v>12000</v>
      </c>
      <c r="AD760" s="51">
        <v>24000</v>
      </c>
      <c r="AE760" s="51">
        <v>36000</v>
      </c>
      <c r="AF760" s="51">
        <v>48000</v>
      </c>
      <c r="AG760" s="51">
        <v>60000</v>
      </c>
      <c r="AH760" s="51">
        <v>72000</v>
      </c>
      <c r="AI760" s="51">
        <v>84000</v>
      </c>
      <c r="AJ760" s="51">
        <v>96000</v>
      </c>
      <c r="AK760" s="51">
        <v>108000</v>
      </c>
      <c r="AL760" s="51">
        <v>120000</v>
      </c>
      <c r="AM760" s="51">
        <v>132000</v>
      </c>
      <c r="AP760" s="51">
        <v>58000</v>
      </c>
      <c r="AQ760" s="51">
        <v>116000</v>
      </c>
      <c r="AR760" s="51">
        <v>174000</v>
      </c>
      <c r="AS760" s="51">
        <v>232000</v>
      </c>
      <c r="AT760" s="51">
        <v>290000</v>
      </c>
      <c r="AU760" s="51">
        <v>348000</v>
      </c>
      <c r="AV760" s="51">
        <v>406000</v>
      </c>
      <c r="AW760" s="51">
        <v>464000</v>
      </c>
      <c r="AX760" s="51">
        <v>522000</v>
      </c>
      <c r="AY760" s="51">
        <v>580000</v>
      </c>
      <c r="AZ760" s="51">
        <v>638000</v>
      </c>
      <c r="BC760" s="51">
        <v>64416.666671999999</v>
      </c>
      <c r="BD760" s="51">
        <v>128833.333344</v>
      </c>
      <c r="BE760" s="51">
        <v>193250.00001600001</v>
      </c>
      <c r="BF760" s="51">
        <v>257666.666688</v>
      </c>
      <c r="BG760" s="51">
        <v>322083.33335999999</v>
      </c>
      <c r="BH760" s="51">
        <v>386500.00003200001</v>
      </c>
      <c r="BI760" s="51">
        <v>450916.66670399997</v>
      </c>
      <c r="BJ760" s="51">
        <v>515333.333376</v>
      </c>
      <c r="BK760" s="51">
        <v>579750.00004800002</v>
      </c>
      <c r="BL760" s="51">
        <v>644166.66671999998</v>
      </c>
      <c r="BM760" s="51">
        <v>708583.33339199994</v>
      </c>
      <c r="BP760" s="51">
        <v>72249.999989999997</v>
      </c>
      <c r="BQ760" s="51">
        <v>144499.99997999999</v>
      </c>
      <c r="BR760" s="51">
        <v>216749.99997</v>
      </c>
      <c r="BS760" s="51">
        <v>288999.99995999999</v>
      </c>
      <c r="BT760" s="51">
        <v>361249.99995000003</v>
      </c>
      <c r="BU760" s="51">
        <v>433499.99994000001</v>
      </c>
      <c r="BV760" s="51">
        <v>505749.99992999999</v>
      </c>
      <c r="BW760" s="51">
        <v>577999.99991999997</v>
      </c>
      <c r="BX760" s="51">
        <v>650249.99991000001</v>
      </c>
      <c r="BY760" s="51">
        <v>722499.99990000005</v>
      </c>
      <c r="BZ760" s="51">
        <v>794749.99988999998</v>
      </c>
    </row>
    <row r="761" spans="1:93" outlineLevel="1">
      <c r="A761" s="50" t="s">
        <v>916</v>
      </c>
      <c r="AC761" s="51">
        <v>5000</v>
      </c>
      <c r="AD761" s="51">
        <v>10000</v>
      </c>
      <c r="AE761" s="51">
        <v>15000</v>
      </c>
      <c r="AF761" s="51">
        <v>20000</v>
      </c>
      <c r="AG761" s="51">
        <v>25000</v>
      </c>
      <c r="AH761" s="51">
        <v>30000</v>
      </c>
      <c r="AI761" s="51">
        <v>35000</v>
      </c>
      <c r="AJ761" s="51">
        <v>40000</v>
      </c>
      <c r="AK761" s="51">
        <v>45000</v>
      </c>
      <c r="AL761" s="51">
        <v>50000</v>
      </c>
      <c r="AM761" s="51">
        <v>55000</v>
      </c>
      <c r="AP761" s="51">
        <v>27000</v>
      </c>
      <c r="AQ761" s="51">
        <v>54000</v>
      </c>
      <c r="AR761" s="51">
        <v>81000</v>
      </c>
      <c r="AS761" s="51">
        <v>108000</v>
      </c>
      <c r="AT761" s="51">
        <v>135000</v>
      </c>
      <c r="AU761" s="51">
        <v>162000</v>
      </c>
      <c r="AV761" s="51">
        <v>189000</v>
      </c>
      <c r="AW761" s="51">
        <v>216000</v>
      </c>
      <c r="AX761" s="51">
        <v>243000</v>
      </c>
      <c r="AY761" s="51">
        <v>270000</v>
      </c>
      <c r="AZ761" s="51">
        <v>297000</v>
      </c>
      <c r="BC761" s="51">
        <v>29666.666664</v>
      </c>
      <c r="BD761" s="51">
        <v>59333.333328000001</v>
      </c>
      <c r="BE761" s="51">
        <v>88999.999991999997</v>
      </c>
      <c r="BF761" s="51">
        <v>118666.666656</v>
      </c>
      <c r="BG761" s="51">
        <v>148333.33332000001</v>
      </c>
      <c r="BH761" s="51">
        <v>177999.99998399999</v>
      </c>
      <c r="BI761" s="51">
        <v>207666.66664799899</v>
      </c>
      <c r="BJ761" s="51">
        <v>237333.33331199901</v>
      </c>
      <c r="BK761" s="51">
        <v>266999.99997599999</v>
      </c>
      <c r="BL761" s="51">
        <v>296666.66663999902</v>
      </c>
      <c r="BM761" s="51">
        <v>326333.33330399898</v>
      </c>
      <c r="BP761" s="51">
        <v>33249.999987000003</v>
      </c>
      <c r="BQ761" s="51">
        <v>66499.999974000006</v>
      </c>
      <c r="BR761" s="51">
        <v>99749.999960999994</v>
      </c>
      <c r="BS761" s="51">
        <v>132999.99994800001</v>
      </c>
      <c r="BT761" s="51">
        <v>166249.999935</v>
      </c>
      <c r="BU761" s="51">
        <v>199499.99992199999</v>
      </c>
      <c r="BV761" s="51">
        <v>232749.99990900001</v>
      </c>
      <c r="BW761" s="51">
        <v>265999.99989600002</v>
      </c>
      <c r="BX761" s="51">
        <v>299249.99988299998</v>
      </c>
      <c r="BY761" s="51">
        <v>332499.99987</v>
      </c>
      <c r="BZ761" s="51">
        <v>365749.99985700002</v>
      </c>
    </row>
    <row r="762" spans="1:93" outlineLevel="1">
      <c r="A762" s="50" t="s">
        <v>917</v>
      </c>
      <c r="AC762" s="51">
        <v>63000</v>
      </c>
      <c r="AD762" s="51">
        <v>126000</v>
      </c>
      <c r="AE762" s="51">
        <v>189000</v>
      </c>
      <c r="AF762" s="51">
        <v>252000</v>
      </c>
      <c r="AG762" s="51">
        <v>315000</v>
      </c>
      <c r="AH762" s="51">
        <v>378000</v>
      </c>
      <c r="AI762" s="51">
        <v>441000</v>
      </c>
      <c r="AJ762" s="51">
        <v>504000</v>
      </c>
      <c r="AK762" s="51">
        <v>567000</v>
      </c>
      <c r="AL762" s="51">
        <v>630000</v>
      </c>
      <c r="AM762" s="51">
        <v>693000</v>
      </c>
      <c r="AP762" s="51">
        <v>314000</v>
      </c>
      <c r="AQ762" s="51">
        <v>628000</v>
      </c>
      <c r="AR762" s="51">
        <v>942000</v>
      </c>
      <c r="AS762" s="51">
        <v>1256000</v>
      </c>
      <c r="AT762" s="51">
        <v>1570000</v>
      </c>
      <c r="AU762" s="51">
        <v>1884000</v>
      </c>
      <c r="AV762" s="51">
        <v>2198000</v>
      </c>
      <c r="AW762" s="51">
        <v>2512000</v>
      </c>
      <c r="AX762" s="51">
        <v>2826000</v>
      </c>
      <c r="AY762" s="51">
        <v>3140000</v>
      </c>
      <c r="AZ762" s="51">
        <v>3454000</v>
      </c>
      <c r="BC762" s="51">
        <v>347083.33327599999</v>
      </c>
      <c r="BD762" s="51">
        <v>694166.66655199998</v>
      </c>
      <c r="BE762" s="51">
        <v>1041249.999828</v>
      </c>
      <c r="BF762" s="51">
        <v>1388333.333104</v>
      </c>
      <c r="BG762" s="51">
        <v>1735416.6663800001</v>
      </c>
      <c r="BH762" s="51">
        <v>2082499.9996559999</v>
      </c>
      <c r="BI762" s="51">
        <v>2429583.332932</v>
      </c>
      <c r="BJ762" s="51">
        <v>2776666.6662079999</v>
      </c>
      <c r="BK762" s="51">
        <v>3123749.99948399</v>
      </c>
      <c r="BL762" s="51">
        <v>3470833.3327599899</v>
      </c>
      <c r="BM762" s="51">
        <v>3817916.6660359902</v>
      </c>
      <c r="BP762" s="51">
        <v>389250.00014800002</v>
      </c>
      <c r="BQ762" s="51">
        <v>778500.00029600004</v>
      </c>
      <c r="BR762" s="51">
        <v>1167750.0004439999</v>
      </c>
      <c r="BS762" s="51">
        <v>1557000.0005920001</v>
      </c>
      <c r="BT762" s="51">
        <v>1946250.00074</v>
      </c>
      <c r="BU762" s="51">
        <v>2335500.0008879998</v>
      </c>
      <c r="BV762" s="51">
        <v>2724750.001036</v>
      </c>
      <c r="BW762" s="51">
        <v>3114000.0011840002</v>
      </c>
      <c r="BX762" s="51">
        <v>3503250.0013319999</v>
      </c>
      <c r="BY762" s="51">
        <v>3892500.0014800001</v>
      </c>
      <c r="BZ762" s="51">
        <v>4281750.0016280003</v>
      </c>
    </row>
    <row r="763" spans="1:93" outlineLevel="1">
      <c r="A763" s="50" t="s">
        <v>918</v>
      </c>
      <c r="AC763" s="51">
        <v>6000</v>
      </c>
      <c r="AD763" s="51">
        <v>12000</v>
      </c>
      <c r="AE763" s="51">
        <v>18000</v>
      </c>
      <c r="AF763" s="51">
        <v>24000</v>
      </c>
      <c r="AG763" s="51">
        <v>30000</v>
      </c>
      <c r="AH763" s="51">
        <v>36000</v>
      </c>
      <c r="AI763" s="51">
        <v>42000</v>
      </c>
      <c r="AJ763" s="51">
        <v>48000</v>
      </c>
      <c r="AK763" s="51">
        <v>54000</v>
      </c>
      <c r="AL763" s="51">
        <v>60000</v>
      </c>
      <c r="AM763" s="51">
        <v>66000</v>
      </c>
      <c r="AP763" s="51">
        <v>31000</v>
      </c>
      <c r="AQ763" s="51">
        <v>62000</v>
      </c>
      <c r="AR763" s="51">
        <v>93000</v>
      </c>
      <c r="AS763" s="51">
        <v>124000</v>
      </c>
      <c r="AT763" s="51">
        <v>155000</v>
      </c>
      <c r="AU763" s="51">
        <v>186000</v>
      </c>
      <c r="AV763" s="51">
        <v>217000</v>
      </c>
      <c r="AW763" s="51">
        <v>248000</v>
      </c>
      <c r="AX763" s="51">
        <v>279000</v>
      </c>
      <c r="AY763" s="51">
        <v>310000</v>
      </c>
      <c r="AZ763" s="51">
        <v>341000</v>
      </c>
      <c r="BC763" s="51">
        <v>33833.333318999998</v>
      </c>
      <c r="BD763" s="51">
        <v>67666.666637999995</v>
      </c>
      <c r="BE763" s="51">
        <v>101499.999956999</v>
      </c>
      <c r="BF763" s="51">
        <v>135333.33327599999</v>
      </c>
      <c r="BG763" s="51">
        <v>169166.66659499999</v>
      </c>
      <c r="BH763" s="51">
        <v>202999.999913999</v>
      </c>
      <c r="BI763" s="51">
        <v>236833.33323299899</v>
      </c>
      <c r="BJ763" s="51">
        <v>270666.66655199998</v>
      </c>
      <c r="BK763" s="51">
        <v>304499.99987100001</v>
      </c>
      <c r="BL763" s="51">
        <v>338333.33318999998</v>
      </c>
      <c r="BM763" s="51">
        <v>372166.666509</v>
      </c>
      <c r="BP763" s="51">
        <v>37916.666680000002</v>
      </c>
      <c r="BQ763" s="51">
        <v>75833.333360000004</v>
      </c>
      <c r="BR763" s="51">
        <v>113750.00004</v>
      </c>
      <c r="BS763" s="51">
        <v>151666.66672000001</v>
      </c>
      <c r="BT763" s="51">
        <v>189583.33339999901</v>
      </c>
      <c r="BU763" s="51">
        <v>227500.00007999901</v>
      </c>
      <c r="BV763" s="51">
        <v>265416.66675999999</v>
      </c>
      <c r="BW763" s="51">
        <v>303333.33344000002</v>
      </c>
      <c r="BX763" s="51">
        <v>341250.00011999998</v>
      </c>
      <c r="BY763" s="51">
        <v>379166.66679999902</v>
      </c>
      <c r="BZ763" s="51">
        <v>417083.33347999997</v>
      </c>
    </row>
    <row r="764" spans="1:93" outlineLevel="1">
      <c r="A764" s="50" t="s">
        <v>919</v>
      </c>
      <c r="AC764" s="51">
        <v>5000</v>
      </c>
      <c r="AD764" s="51">
        <v>10000</v>
      </c>
      <c r="AE764" s="51">
        <v>15000</v>
      </c>
      <c r="AF764" s="51">
        <v>20000</v>
      </c>
      <c r="AG764" s="51">
        <v>25000</v>
      </c>
      <c r="AH764" s="51">
        <v>30000</v>
      </c>
      <c r="AI764" s="51">
        <v>35000</v>
      </c>
      <c r="AJ764" s="51">
        <v>40000</v>
      </c>
      <c r="AK764" s="51">
        <v>45000</v>
      </c>
      <c r="AL764" s="51">
        <v>50000</v>
      </c>
      <c r="AM764" s="51">
        <v>55000</v>
      </c>
      <c r="AP764" s="51">
        <v>25000</v>
      </c>
      <c r="AQ764" s="51">
        <v>50000</v>
      </c>
      <c r="AR764" s="51">
        <v>75000</v>
      </c>
      <c r="AS764" s="51">
        <v>100000</v>
      </c>
      <c r="AT764" s="51">
        <v>125000</v>
      </c>
      <c r="AU764" s="51">
        <v>150000</v>
      </c>
      <c r="AV764" s="51">
        <v>175000</v>
      </c>
      <c r="AW764" s="51">
        <v>200000</v>
      </c>
      <c r="AX764" s="51">
        <v>225000</v>
      </c>
      <c r="AY764" s="51">
        <v>250000</v>
      </c>
      <c r="AZ764" s="51">
        <v>275000</v>
      </c>
      <c r="BC764" s="51">
        <v>27833.333325</v>
      </c>
      <c r="BD764" s="51">
        <v>55666.666649999999</v>
      </c>
      <c r="BE764" s="51">
        <v>83499.999974999999</v>
      </c>
      <c r="BF764" s="51">
        <v>111333.3333</v>
      </c>
      <c r="BG764" s="51">
        <v>139166.66662500001</v>
      </c>
      <c r="BH764" s="51">
        <v>166999.99995</v>
      </c>
      <c r="BI764" s="51">
        <v>194833.33327500001</v>
      </c>
      <c r="BJ764" s="51">
        <v>222666.6666</v>
      </c>
      <c r="BK764" s="51">
        <v>250499.99992500001</v>
      </c>
      <c r="BL764" s="51">
        <v>278333.33325000003</v>
      </c>
      <c r="BM764" s="51">
        <v>306166.66657499998</v>
      </c>
      <c r="BP764" s="51">
        <v>31250</v>
      </c>
      <c r="BQ764" s="51">
        <v>62500</v>
      </c>
      <c r="BR764" s="51">
        <v>93750</v>
      </c>
      <c r="BS764" s="51">
        <v>125000</v>
      </c>
      <c r="BT764" s="51">
        <v>156250</v>
      </c>
      <c r="BU764" s="51">
        <v>187500</v>
      </c>
      <c r="BV764" s="51">
        <v>218750</v>
      </c>
      <c r="BW764" s="51">
        <v>250000</v>
      </c>
      <c r="BX764" s="51">
        <v>281250</v>
      </c>
      <c r="BY764" s="51">
        <v>312500</v>
      </c>
      <c r="BZ764" s="51">
        <v>343750</v>
      </c>
    </row>
    <row r="765" spans="1:93" outlineLevel="1">
      <c r="A765" s="50" t="s">
        <v>920</v>
      </c>
      <c r="AC765" s="51">
        <v>3000</v>
      </c>
      <c r="AD765" s="51">
        <v>6000</v>
      </c>
      <c r="AE765" s="51">
        <v>9000</v>
      </c>
      <c r="AF765" s="51">
        <v>12000</v>
      </c>
      <c r="AG765" s="51">
        <v>15000</v>
      </c>
      <c r="AH765" s="51">
        <v>18000</v>
      </c>
      <c r="AI765" s="51">
        <v>21000</v>
      </c>
      <c r="AJ765" s="51">
        <v>24000</v>
      </c>
      <c r="AK765" s="51">
        <v>27000</v>
      </c>
      <c r="AL765" s="51">
        <v>30000</v>
      </c>
      <c r="AM765" s="51">
        <v>33000</v>
      </c>
      <c r="AP765" s="51">
        <v>14000</v>
      </c>
      <c r="AQ765" s="51">
        <v>28000</v>
      </c>
      <c r="AR765" s="51">
        <v>42000</v>
      </c>
      <c r="AS765" s="51">
        <v>56000</v>
      </c>
      <c r="AT765" s="51">
        <v>70000</v>
      </c>
      <c r="AU765" s="51">
        <v>84000</v>
      </c>
      <c r="AV765" s="51">
        <v>98000</v>
      </c>
      <c r="AW765" s="51">
        <v>112000</v>
      </c>
      <c r="AX765" s="51">
        <v>126000</v>
      </c>
      <c r="AY765" s="51">
        <v>140000</v>
      </c>
      <c r="AZ765" s="51">
        <v>154000</v>
      </c>
      <c r="BC765" s="51">
        <v>15916.666668</v>
      </c>
      <c r="BD765" s="51">
        <v>31833.333336</v>
      </c>
      <c r="BE765" s="51">
        <v>47750.000004000001</v>
      </c>
      <c r="BF765" s="51">
        <v>63666.666671999999</v>
      </c>
      <c r="BG765" s="51">
        <v>79583.333339999997</v>
      </c>
      <c r="BH765" s="51">
        <v>95500.000008000003</v>
      </c>
      <c r="BI765" s="51">
        <v>111416.66667599999</v>
      </c>
      <c r="BJ765" s="51">
        <v>127333.333344</v>
      </c>
      <c r="BK765" s="51">
        <v>143250.000012</v>
      </c>
      <c r="BL765" s="51">
        <v>159166.66667999999</v>
      </c>
      <c r="BM765" s="51">
        <v>175083.33334799999</v>
      </c>
      <c r="BP765" s="51">
        <v>17833.333336</v>
      </c>
      <c r="BQ765" s="51">
        <v>35666.666671999999</v>
      </c>
      <c r="BR765" s="51">
        <v>53500.000008000003</v>
      </c>
      <c r="BS765" s="51">
        <v>71333.333343999999</v>
      </c>
      <c r="BT765" s="51">
        <v>89166.666679999995</v>
      </c>
      <c r="BU765" s="51">
        <v>107000.000015999</v>
      </c>
      <c r="BV765" s="51">
        <v>124833.333351999</v>
      </c>
      <c r="BW765" s="51">
        <v>142666.666688</v>
      </c>
      <c r="BX765" s="51">
        <v>160500.00002400001</v>
      </c>
      <c r="BY765" s="51">
        <v>178333.33335999999</v>
      </c>
      <c r="BZ765" s="51">
        <v>196166.666696</v>
      </c>
    </row>
    <row r="766" spans="1:93" outlineLevel="1">
      <c r="A766" s="50" t="s">
        <v>921</v>
      </c>
      <c r="C766" s="51">
        <v>-53390</v>
      </c>
      <c r="D766" s="51">
        <v>362620</v>
      </c>
      <c r="E766" s="51">
        <v>464390</v>
      </c>
      <c r="F766" s="51">
        <v>1216850</v>
      </c>
      <c r="G766" s="51">
        <v>1430750</v>
      </c>
      <c r="H766" s="51">
        <v>1861220</v>
      </c>
      <c r="I766" s="51">
        <v>2041020</v>
      </c>
      <c r="J766" s="51">
        <v>982640</v>
      </c>
      <c r="K766" s="51">
        <v>1062010</v>
      </c>
      <c r="L766" s="51">
        <v>1617300</v>
      </c>
      <c r="M766" s="51">
        <v>2882470</v>
      </c>
      <c r="N766" s="51">
        <v>5607500</v>
      </c>
      <c r="O766" s="51">
        <v>5607500</v>
      </c>
      <c r="P766" s="51">
        <v>5951840</v>
      </c>
      <c r="Q766" s="51">
        <v>6200449.9999999898</v>
      </c>
      <c r="R766" s="51">
        <v>7064830</v>
      </c>
      <c r="S766" s="51">
        <v>5641500</v>
      </c>
      <c r="T766" s="51">
        <v>7004420</v>
      </c>
      <c r="U766" s="51">
        <v>10128470</v>
      </c>
      <c r="V766" s="51">
        <v>10912350</v>
      </c>
      <c r="W766" s="51">
        <v>13305220</v>
      </c>
      <c r="X766" s="51">
        <v>16529060</v>
      </c>
      <c r="Y766" s="51">
        <v>18036840</v>
      </c>
      <c r="Z766" s="51">
        <v>20647110</v>
      </c>
      <c r="AA766" s="51">
        <v>22667710</v>
      </c>
      <c r="AB766" s="51">
        <v>22667710</v>
      </c>
      <c r="AC766" s="51">
        <v>22667720</v>
      </c>
      <c r="AD766" s="51">
        <v>22667720</v>
      </c>
      <c r="AE766" s="51">
        <v>22667720</v>
      </c>
      <c r="AF766" s="51">
        <v>22585545.533688299</v>
      </c>
      <c r="AG766" s="51">
        <v>22585545.533688299</v>
      </c>
      <c r="AH766" s="51">
        <v>22585545.533688299</v>
      </c>
      <c r="AI766" s="51">
        <v>22585545.533688299</v>
      </c>
      <c r="AJ766" s="51">
        <v>22585545.533688299</v>
      </c>
      <c r="AK766" s="51">
        <v>22211003.886496998</v>
      </c>
      <c r="AL766" s="51">
        <v>21440084.412338302</v>
      </c>
      <c r="AM766" s="51">
        <v>21440084.412338302</v>
      </c>
      <c r="AN766" s="51">
        <v>18719026.826561902</v>
      </c>
      <c r="AO766" s="51">
        <v>18719026.826561902</v>
      </c>
      <c r="AP766" s="51">
        <v>18719026.826561902</v>
      </c>
      <c r="AQ766" s="51">
        <v>18719026.826561902</v>
      </c>
      <c r="AR766" s="51">
        <v>18719026.826561902</v>
      </c>
      <c r="AS766" s="51">
        <v>18719026.826561902</v>
      </c>
      <c r="AT766" s="51">
        <v>18719026.826561902</v>
      </c>
      <c r="AU766" s="51">
        <v>18719026.826561902</v>
      </c>
      <c r="AV766" s="51">
        <v>18719026.826561902</v>
      </c>
      <c r="AW766" s="51">
        <v>18719026.826561902</v>
      </c>
      <c r="AX766" s="51">
        <v>18719026.826561902</v>
      </c>
      <c r="AY766" s="51">
        <v>18719026.826561902</v>
      </c>
      <c r="AZ766" s="51">
        <v>16014516.688060099</v>
      </c>
      <c r="BA766" s="51">
        <v>16014516.688060099</v>
      </c>
      <c r="BB766" s="51">
        <v>16014516.688060099</v>
      </c>
      <c r="BC766" s="51">
        <v>16014516.688060099</v>
      </c>
      <c r="BD766" s="51">
        <v>16014516.688060099</v>
      </c>
      <c r="BE766" s="51">
        <v>16014516.688060099</v>
      </c>
      <c r="BF766" s="51">
        <v>16014516.688060099</v>
      </c>
      <c r="BG766" s="51">
        <v>16014516.688060099</v>
      </c>
      <c r="BH766" s="51">
        <v>13752381.8130532</v>
      </c>
      <c r="BI766" s="51">
        <v>13752381.8130532</v>
      </c>
      <c r="BJ766" s="51">
        <v>13752381.8130532</v>
      </c>
      <c r="BK766" s="51">
        <v>13752381.8130532</v>
      </c>
      <c r="BL766" s="51">
        <v>13752381.8130532</v>
      </c>
      <c r="BM766" s="51">
        <v>13752381.8130532</v>
      </c>
      <c r="BN766" s="51">
        <v>9028120.9387226105</v>
      </c>
      <c r="BO766" s="51">
        <v>9028120.9387226105</v>
      </c>
      <c r="BP766" s="51">
        <v>9028120.9387226105</v>
      </c>
      <c r="BQ766" s="51">
        <v>9028120.9387226105</v>
      </c>
      <c r="BR766" s="51">
        <v>9028120.9387226105</v>
      </c>
      <c r="BS766" s="51">
        <v>9028120.9387226105</v>
      </c>
      <c r="BT766" s="51">
        <v>9028120.9387226105</v>
      </c>
      <c r="BU766" s="51">
        <v>7486394.6309149098</v>
      </c>
      <c r="BV766" s="51">
        <v>7486394.6309149098</v>
      </c>
      <c r="BW766" s="51">
        <v>7486394.6309149098</v>
      </c>
      <c r="BX766" s="51">
        <v>7486394.6309149098</v>
      </c>
      <c r="BY766" s="51">
        <v>7486394.6309149098</v>
      </c>
      <c r="BZ766" s="51">
        <v>7409109.54959956</v>
      </c>
      <c r="CA766" s="51">
        <v>5003486.2502070796</v>
      </c>
      <c r="CB766" s="51">
        <v>5003486.2502070796</v>
      </c>
      <c r="CC766" s="51">
        <v>5003486.2502070796</v>
      </c>
      <c r="CD766" s="51">
        <v>5003486.2502070796</v>
      </c>
      <c r="CE766" s="51">
        <v>5003486.2502070796</v>
      </c>
      <c r="CF766" s="51">
        <v>5003486.2502070796</v>
      </c>
      <c r="CG766" s="51">
        <v>5003486.2502070796</v>
      </c>
      <c r="CH766" s="51">
        <v>4845295.7603585301</v>
      </c>
      <c r="CI766" s="51">
        <v>4687105.2705099704</v>
      </c>
      <c r="CJ766" s="51">
        <v>4687105.2705099704</v>
      </c>
      <c r="CK766" s="51">
        <v>4687105.2705099704</v>
      </c>
      <c r="CL766" s="51">
        <v>4687105.2705099704</v>
      </c>
      <c r="CM766" s="51">
        <v>4599035.62352941</v>
      </c>
      <c r="CN766" s="51">
        <v>3270804.9112605401</v>
      </c>
      <c r="CO766" s="51">
        <v>3270804.9112605401</v>
      </c>
    </row>
    <row r="767" spans="1:93" outlineLevel="1">
      <c r="A767" s="50" t="s">
        <v>922</v>
      </c>
      <c r="C767" s="51">
        <v>-77869.999999999898</v>
      </c>
      <c r="D767" s="51">
        <v>481039.99999999901</v>
      </c>
      <c r="E767" s="51">
        <v>725610</v>
      </c>
      <c r="F767" s="51">
        <v>759599.99999999895</v>
      </c>
      <c r="G767" s="51">
        <v>1269030</v>
      </c>
      <c r="H767" s="51">
        <v>1765049.99999999</v>
      </c>
      <c r="I767" s="51">
        <v>2043500</v>
      </c>
      <c r="J767" s="51">
        <v>1900959.99999999</v>
      </c>
      <c r="K767" s="51">
        <v>1674699.99999999</v>
      </c>
      <c r="L767" s="51">
        <v>1935850</v>
      </c>
      <c r="M767" s="51">
        <v>2223170</v>
      </c>
      <c r="N767" s="51">
        <v>1716340</v>
      </c>
      <c r="O767" s="51">
        <v>1716340</v>
      </c>
      <c r="P767" s="51">
        <v>1479610</v>
      </c>
      <c r="Q767" s="51">
        <v>1541399.99999999</v>
      </c>
      <c r="R767" s="51">
        <v>1543470</v>
      </c>
      <c r="S767" s="51">
        <v>809730</v>
      </c>
      <c r="T767" s="51">
        <v>602640</v>
      </c>
      <c r="U767" s="51">
        <v>564950</v>
      </c>
      <c r="V767" s="51">
        <v>564950</v>
      </c>
      <c r="W767" s="51">
        <v>564950</v>
      </c>
      <c r="X767" s="51">
        <v>564950</v>
      </c>
      <c r="Y767" s="51">
        <v>564950</v>
      </c>
      <c r="Z767" s="51">
        <v>564950</v>
      </c>
      <c r="AA767" s="51">
        <v>158340</v>
      </c>
      <c r="AB767" s="51">
        <v>158340</v>
      </c>
      <c r="AC767" s="51">
        <v>159744.7421268</v>
      </c>
      <c r="AD767" s="51">
        <v>161149.54854679899</v>
      </c>
      <c r="AE767" s="51">
        <v>182893.52126159999</v>
      </c>
      <c r="AF767" s="51">
        <v>182230.500123985</v>
      </c>
      <c r="AG767" s="51">
        <v>288610.42227998498</v>
      </c>
      <c r="AH767" s="51">
        <v>604320.26263958495</v>
      </c>
      <c r="AI767" s="51">
        <v>648669.82139398495</v>
      </c>
      <c r="AJ767" s="51">
        <v>672526.46578198497</v>
      </c>
      <c r="AK767" s="51">
        <v>661373.794269223</v>
      </c>
      <c r="AL767" s="51">
        <v>638418.23853181</v>
      </c>
      <c r="AM767" s="51">
        <v>704001.37219540996</v>
      </c>
      <c r="AN767" s="51">
        <v>614653.39028602606</v>
      </c>
      <c r="AO767" s="51">
        <v>614653.39028602606</v>
      </c>
      <c r="AP767" s="51">
        <v>810013.71462002594</v>
      </c>
      <c r="AQ767" s="51">
        <v>880208.51411522599</v>
      </c>
      <c r="AR767" s="51">
        <v>968066.87808402604</v>
      </c>
      <c r="AS767" s="51">
        <v>1052823.51641722</v>
      </c>
      <c r="AT767" s="51">
        <v>1177147.4797328201</v>
      </c>
      <c r="AU767" s="51">
        <v>1232419.88988202</v>
      </c>
      <c r="AV767" s="51">
        <v>1246935.62377842</v>
      </c>
      <c r="AW767" s="51">
        <v>1280325.9056816199</v>
      </c>
      <c r="AX767" s="51">
        <v>1325001.4012124201</v>
      </c>
      <c r="AY767" s="51">
        <v>1382450.4989104201</v>
      </c>
      <c r="AZ767" s="51">
        <v>1182715.1480868</v>
      </c>
      <c r="BA767" s="51">
        <v>1221947.5429215999</v>
      </c>
      <c r="BB767" s="51">
        <v>1221947.5429215999</v>
      </c>
      <c r="BC767" s="51">
        <v>1411308.3762549399</v>
      </c>
      <c r="BD767" s="51">
        <v>1600669.2095882699</v>
      </c>
      <c r="BE767" s="51">
        <v>1790030.0429215999</v>
      </c>
      <c r="BF767" s="51">
        <v>1979390.8762549399</v>
      </c>
      <c r="BG767" s="51">
        <v>2168751.7095882702</v>
      </c>
      <c r="BH767" s="51">
        <v>1862404.1017863899</v>
      </c>
      <c r="BI767" s="51">
        <v>2051764.9351197199</v>
      </c>
      <c r="BJ767" s="51">
        <v>2138614.14209182</v>
      </c>
      <c r="BK767" s="51">
        <v>2250691.0703737899</v>
      </c>
      <c r="BL767" s="51">
        <v>2440051.9037071299</v>
      </c>
      <c r="BM767" s="51">
        <v>2629412.7370404601</v>
      </c>
      <c r="BN767" s="51">
        <v>1726148.71449301</v>
      </c>
      <c r="BO767" s="51">
        <v>1726148.71449301</v>
      </c>
      <c r="BP767" s="51">
        <v>1946187.88115967</v>
      </c>
      <c r="BQ767" s="51">
        <v>2166227.04782634</v>
      </c>
      <c r="BR767" s="51">
        <v>2350530.8375966102</v>
      </c>
      <c r="BS767" s="51">
        <v>2570570.0042632702</v>
      </c>
      <c r="BT767" s="51">
        <v>2790609.17092994</v>
      </c>
      <c r="BU767" s="51">
        <v>2314058.6680252999</v>
      </c>
      <c r="BV767" s="51">
        <v>2518173.4744910598</v>
      </c>
      <c r="BW767" s="51">
        <v>2738212.6411577198</v>
      </c>
      <c r="BX767" s="51">
        <v>2909758.8786360398</v>
      </c>
      <c r="BY767" s="51">
        <v>3129798.0453026998</v>
      </c>
      <c r="BZ767" s="51">
        <v>3097487.8735368499</v>
      </c>
      <c r="CA767" s="51">
        <v>2091781.45925274</v>
      </c>
      <c r="CB767" s="51">
        <v>2091781.45925274</v>
      </c>
      <c r="CC767" s="51">
        <v>2284918.9592527398</v>
      </c>
      <c r="CD767" s="51">
        <v>2478056.4592527398</v>
      </c>
      <c r="CE767" s="51">
        <v>2671193.9592527398</v>
      </c>
      <c r="CF767" s="51">
        <v>2864331.4592527398</v>
      </c>
      <c r="CG767" s="51">
        <v>3057468.9592527398</v>
      </c>
      <c r="CH767" s="51">
        <v>2960803.85652743</v>
      </c>
      <c r="CI767" s="51">
        <v>2864138.7538021202</v>
      </c>
      <c r="CJ767" s="51">
        <v>3057276.2538021202</v>
      </c>
      <c r="CK767" s="51">
        <v>3206945.6552598299</v>
      </c>
      <c r="CL767" s="51">
        <v>3400083.1552598299</v>
      </c>
      <c r="CM767" s="51">
        <v>3336196.3624727498</v>
      </c>
      <c r="CN767" s="51">
        <v>2372681.6534052501</v>
      </c>
      <c r="CO767" s="51">
        <v>2372681.6534052501</v>
      </c>
    </row>
    <row r="768" spans="1:93" outlineLevel="1">
      <c r="A768" s="50" t="s">
        <v>923</v>
      </c>
      <c r="Z768" s="51">
        <v>1029569.99999999</v>
      </c>
      <c r="AA768" s="51">
        <v>1135990</v>
      </c>
      <c r="AB768" s="51">
        <v>1135990</v>
      </c>
      <c r="AC768" s="51">
        <v>1138806.4197008</v>
      </c>
      <c r="AD768" s="51">
        <v>1141642.9692208001</v>
      </c>
      <c r="AE768" s="51">
        <v>1185547.8478496</v>
      </c>
      <c r="AF768" s="51">
        <v>1181250.0286739599</v>
      </c>
      <c r="AG768" s="51">
        <v>1396049.6714099599</v>
      </c>
      <c r="AH768" s="51">
        <v>2033522.9797475601</v>
      </c>
      <c r="AI768" s="51">
        <v>2123072.4847939601</v>
      </c>
      <c r="AJ768" s="51">
        <v>2171243.2165219602</v>
      </c>
      <c r="AK768" s="51">
        <v>2135236.9571399898</v>
      </c>
      <c r="AL768" s="51">
        <v>2061125.2348326801</v>
      </c>
      <c r="AM768" s="51">
        <v>2193549.0361942798</v>
      </c>
      <c r="AN768" s="51">
        <v>1915155.85779458</v>
      </c>
      <c r="AO768" s="51">
        <v>1915155.85779458</v>
      </c>
      <c r="AP768" s="51">
        <v>2309622.47349858</v>
      </c>
      <c r="AQ768" s="51">
        <v>2451358.0336297802</v>
      </c>
      <c r="AR768" s="51">
        <v>2628759.4154825802</v>
      </c>
      <c r="AS768" s="51">
        <v>2799897.87154178</v>
      </c>
      <c r="AT768" s="51">
        <v>3050929.66741538</v>
      </c>
      <c r="AU768" s="51">
        <v>3162534.3171705799</v>
      </c>
      <c r="AV768" s="51">
        <v>3191844.11916898</v>
      </c>
      <c r="AW768" s="51">
        <v>3259264.9301481801</v>
      </c>
      <c r="AX768" s="51">
        <v>3349472.5584729798</v>
      </c>
      <c r="AY768" s="51">
        <v>3465472.3205609801</v>
      </c>
      <c r="AZ768" s="51">
        <v>2964783.6302517601</v>
      </c>
      <c r="BA768" s="51">
        <v>3044000.68760056</v>
      </c>
      <c r="BB768" s="51">
        <v>3044000.68760056</v>
      </c>
      <c r="BC768" s="51">
        <v>3426353.18760056</v>
      </c>
      <c r="BD768" s="51">
        <v>3808705.68760056</v>
      </c>
      <c r="BE768" s="51">
        <v>4191058.18760056</v>
      </c>
      <c r="BF768" s="51">
        <v>4573410.6876005596</v>
      </c>
      <c r="BG768" s="51">
        <v>4955763.1876005596</v>
      </c>
      <c r="BH768" s="51">
        <v>4255735.5216201702</v>
      </c>
      <c r="BI768" s="51">
        <v>4638088.0216201702</v>
      </c>
      <c r="BJ768" s="51">
        <v>4813451.6954288101</v>
      </c>
      <c r="BK768" s="51">
        <v>5039754.5320111699</v>
      </c>
      <c r="BL768" s="51">
        <v>5422107.0320111699</v>
      </c>
      <c r="BM768" s="51">
        <v>5804459.5320111699</v>
      </c>
      <c r="BN768" s="51">
        <v>3810493.5822228799</v>
      </c>
      <c r="BO768" s="51">
        <v>3810493.5822228799</v>
      </c>
      <c r="BP768" s="51">
        <v>4254790.2488895496</v>
      </c>
      <c r="BQ768" s="51">
        <v>4699086.9155562203</v>
      </c>
      <c r="BR768" s="51">
        <v>5071227.7516147904</v>
      </c>
      <c r="BS768" s="51">
        <v>5515524.4182814499</v>
      </c>
      <c r="BT768" s="51">
        <v>5959821.0849481197</v>
      </c>
      <c r="BU768" s="51">
        <v>4942066.3363291202</v>
      </c>
      <c r="BV768" s="51">
        <v>5354208.9994006697</v>
      </c>
      <c r="BW768" s="51">
        <v>5798505.6660673404</v>
      </c>
      <c r="BX768" s="51">
        <v>6144886.8246830003</v>
      </c>
      <c r="BY768" s="51">
        <v>6589183.4913496599</v>
      </c>
      <c r="BZ768" s="51">
        <v>6521160.6837050105</v>
      </c>
      <c r="CA768" s="51">
        <v>4403840.6501996601</v>
      </c>
      <c r="CB768" s="51">
        <v>4403840.6501996601</v>
      </c>
      <c r="CC768" s="51">
        <v>4793818.9835329903</v>
      </c>
      <c r="CD768" s="51">
        <v>5183797.3168663299</v>
      </c>
      <c r="CE768" s="51">
        <v>5573775.6501996601</v>
      </c>
      <c r="CF768" s="51">
        <v>5963753.9835329903</v>
      </c>
      <c r="CG768" s="51">
        <v>6353732.3168663299</v>
      </c>
      <c r="CH768" s="51">
        <v>6152852.3748998502</v>
      </c>
      <c r="CI768" s="51">
        <v>5951972.4329333603</v>
      </c>
      <c r="CJ768" s="51">
        <v>6341950.7662666999</v>
      </c>
      <c r="CK768" s="51">
        <v>6644159.4193324</v>
      </c>
      <c r="CL768" s="51">
        <v>7034137.7526657302</v>
      </c>
      <c r="CM768" s="51">
        <v>6901967.8966593798</v>
      </c>
      <c r="CN768" s="51">
        <v>4908635.7101168698</v>
      </c>
      <c r="CO768" s="51">
        <v>4908635.7101168698</v>
      </c>
    </row>
    <row r="769" spans="1:93" outlineLevel="1">
      <c r="A769" s="50" t="s">
        <v>924</v>
      </c>
      <c r="AC769" s="51">
        <v>8624.6130828000005</v>
      </c>
      <c r="AD769" s="51">
        <v>17249.620902800001</v>
      </c>
      <c r="AE769" s="51">
        <v>150749.81853359999</v>
      </c>
      <c r="AF769" s="51">
        <v>150203.32396402801</v>
      </c>
      <c r="AG769" s="51">
        <v>803337.91064002796</v>
      </c>
      <c r="AH769" s="51">
        <v>2741683.1539316201</v>
      </c>
      <c r="AI769" s="51">
        <v>3013973.5461340202</v>
      </c>
      <c r="AJ769" s="51">
        <v>3160444.79048202</v>
      </c>
      <c r="AK769" s="51">
        <v>3108034.3585126498</v>
      </c>
      <c r="AL769" s="51">
        <v>3000157.9101730799</v>
      </c>
      <c r="AM769" s="51">
        <v>3402814.8404486799</v>
      </c>
      <c r="AN769" s="51">
        <v>2970948.29755081</v>
      </c>
      <c r="AO769" s="51">
        <v>2970948.29755081</v>
      </c>
      <c r="AP769" s="51">
        <v>4170390.65566481</v>
      </c>
      <c r="AQ769" s="51">
        <v>4601361.5609440096</v>
      </c>
      <c r="AR769" s="51">
        <v>5140780.4200088102</v>
      </c>
      <c r="AS769" s="51">
        <v>5661155.7955860104</v>
      </c>
      <c r="AT769" s="51">
        <v>6424460.3623536099</v>
      </c>
      <c r="AU769" s="51">
        <v>6763813.1464668103</v>
      </c>
      <c r="AV769" s="51">
        <v>6852934.5489512105</v>
      </c>
      <c r="AW769" s="51">
        <v>7057938.9099984104</v>
      </c>
      <c r="AX769" s="51">
        <v>7332230.43716521</v>
      </c>
      <c r="AY769" s="51">
        <v>7684947.3025232097</v>
      </c>
      <c r="AZ769" s="51">
        <v>6574632.2158417897</v>
      </c>
      <c r="BA769" s="51">
        <v>6815505.0559925903</v>
      </c>
      <c r="BB769" s="51">
        <v>6815505.0559925903</v>
      </c>
      <c r="BC769" s="51">
        <v>7978111.72265926</v>
      </c>
      <c r="BD769" s="51">
        <v>9140718.3893259298</v>
      </c>
      <c r="BE769" s="51">
        <v>10303325.055992501</v>
      </c>
      <c r="BF769" s="51">
        <v>11465931.7226592</v>
      </c>
      <c r="BG769" s="51">
        <v>12628538.3893259</v>
      </c>
      <c r="BH769" s="51">
        <v>10844690.7923418</v>
      </c>
      <c r="BI769" s="51">
        <v>12007297.459008399</v>
      </c>
      <c r="BJ769" s="51">
        <v>12540520.012178799</v>
      </c>
      <c r="BK769" s="51">
        <v>13228631.6016054</v>
      </c>
      <c r="BL769" s="51">
        <v>14391238.2682721</v>
      </c>
      <c r="BM769" s="51">
        <v>15553844.9349388</v>
      </c>
      <c r="BN769" s="51">
        <v>10210739.859002599</v>
      </c>
      <c r="BO769" s="51">
        <v>10210739.859002599</v>
      </c>
      <c r="BP769" s="51">
        <v>11561699.0256692</v>
      </c>
      <c r="BQ769" s="51">
        <v>12912658.1923359</v>
      </c>
      <c r="BR769" s="51">
        <v>14044215.351060901</v>
      </c>
      <c r="BS769" s="51">
        <v>15395174.5177276</v>
      </c>
      <c r="BT769" s="51">
        <v>16746133.6843943</v>
      </c>
      <c r="BU769" s="51">
        <v>13886407.388021801</v>
      </c>
      <c r="BV769" s="51">
        <v>15139596.867988501</v>
      </c>
      <c r="BW769" s="51">
        <v>16490556.0346552</v>
      </c>
      <c r="BX769" s="51">
        <v>17543786.5369302</v>
      </c>
      <c r="BY769" s="51">
        <v>18894745.703596801</v>
      </c>
      <c r="BZ769" s="51">
        <v>18699687.597508602</v>
      </c>
      <c r="CA769" s="51">
        <v>12628188.1987234</v>
      </c>
      <c r="CB769" s="51">
        <v>12628188.1987234</v>
      </c>
      <c r="CC769" s="51">
        <v>13813984.032056799</v>
      </c>
      <c r="CD769" s="51">
        <v>14999779.8653901</v>
      </c>
      <c r="CE769" s="51">
        <v>16185575.6987234</v>
      </c>
      <c r="CF769" s="51">
        <v>17371371.532056801</v>
      </c>
      <c r="CG769" s="51">
        <v>18557167.3653901</v>
      </c>
      <c r="CH769" s="51">
        <v>17970462.965910401</v>
      </c>
      <c r="CI769" s="51">
        <v>17383758.566430699</v>
      </c>
      <c r="CJ769" s="51">
        <v>18569554.399764001</v>
      </c>
      <c r="CK769" s="51">
        <v>19488471.506105602</v>
      </c>
      <c r="CL769" s="51">
        <v>20674267.339439001</v>
      </c>
      <c r="CM769" s="51">
        <v>20285802.536307301</v>
      </c>
      <c r="CN769" s="51">
        <v>14427133.8593581</v>
      </c>
      <c r="CO769" s="51">
        <v>14427133.8593581</v>
      </c>
    </row>
    <row r="770" spans="1:93" outlineLevel="1">
      <c r="A770" s="50" t="s">
        <v>925</v>
      </c>
      <c r="AC770" s="51">
        <v>207.5786094</v>
      </c>
      <c r="AD770" s="51">
        <v>415.16671939999998</v>
      </c>
      <c r="AE770" s="51">
        <v>3628.2714827999998</v>
      </c>
      <c r="AF770" s="51">
        <v>3615.1183614127199</v>
      </c>
      <c r="AG770" s="51">
        <v>19334.869259412699</v>
      </c>
      <c r="AH770" s="51">
        <v>65987.282101212695</v>
      </c>
      <c r="AI770" s="51">
        <v>72540.812146412703</v>
      </c>
      <c r="AJ770" s="51">
        <v>76066.106200412702</v>
      </c>
      <c r="AK770" s="51">
        <v>74804.683284183397</v>
      </c>
      <c r="AL770" s="51">
        <v>72208.295142668096</v>
      </c>
      <c r="AM770" s="51">
        <v>81899.508516468093</v>
      </c>
      <c r="AN770" s="51">
        <v>71505.273371020507</v>
      </c>
      <c r="AO770" s="51">
        <v>71505.273371020507</v>
      </c>
      <c r="AP770" s="51">
        <v>100373.64976802</v>
      </c>
      <c r="AQ770" s="51">
        <v>110746.32855962</v>
      </c>
      <c r="AR770" s="51">
        <v>123729.15058002</v>
      </c>
      <c r="AS770" s="51">
        <v>136253.63090061999</v>
      </c>
      <c r="AT770" s="51">
        <v>154624.97104042</v>
      </c>
      <c r="AU770" s="51">
        <v>162792.56978902</v>
      </c>
      <c r="AV770" s="51">
        <v>164937.55839522</v>
      </c>
      <c r="AW770" s="51">
        <v>169871.63715082</v>
      </c>
      <c r="AX770" s="51">
        <v>176473.33084221999</v>
      </c>
      <c r="AY770" s="51">
        <v>184962.57850122001</v>
      </c>
      <c r="AZ770" s="51">
        <v>158239.33196523201</v>
      </c>
      <c r="BA770" s="51">
        <v>164036.69918863199</v>
      </c>
      <c r="BB770" s="51">
        <v>164036.69918863199</v>
      </c>
      <c r="BC770" s="51">
        <v>192018.36585529899</v>
      </c>
      <c r="BD770" s="51">
        <v>220000.032521966</v>
      </c>
      <c r="BE770" s="51">
        <v>247981.69918863199</v>
      </c>
      <c r="BF770" s="51">
        <v>275963.36585529899</v>
      </c>
      <c r="BG770" s="51">
        <v>303945.03252196597</v>
      </c>
      <c r="BH770" s="51">
        <v>261011.19495784599</v>
      </c>
      <c r="BI770" s="51">
        <v>288992.861624513</v>
      </c>
      <c r="BJ770" s="51">
        <v>301826.48469734599</v>
      </c>
      <c r="BK770" s="51">
        <v>318387.98367791699</v>
      </c>
      <c r="BL770" s="51">
        <v>346369.65034458402</v>
      </c>
      <c r="BM770" s="51">
        <v>374351.317011251</v>
      </c>
      <c r="BN770" s="51">
        <v>245752.990972064</v>
      </c>
      <c r="BO770" s="51">
        <v>245752.990972064</v>
      </c>
      <c r="BP770" s="51">
        <v>278267.99097206403</v>
      </c>
      <c r="BQ770" s="51">
        <v>310782.99097206403</v>
      </c>
      <c r="BR770" s="51">
        <v>338017.40480466298</v>
      </c>
      <c r="BS770" s="51">
        <v>370532.40480466298</v>
      </c>
      <c r="BT770" s="51">
        <v>403047.40480466298</v>
      </c>
      <c r="BU770" s="51">
        <v>334219.26310180197</v>
      </c>
      <c r="BV770" s="51">
        <v>364381.13397585298</v>
      </c>
      <c r="BW770" s="51">
        <v>396896.13397585298</v>
      </c>
      <c r="BX770" s="51">
        <v>422245.37518642901</v>
      </c>
      <c r="BY770" s="51">
        <v>454760.37518642901</v>
      </c>
      <c r="BZ770" s="51">
        <v>450065.69980421697</v>
      </c>
      <c r="CA770" s="51">
        <v>303936.32670500001</v>
      </c>
      <c r="CB770" s="51">
        <v>303936.32670500001</v>
      </c>
      <c r="CC770" s="51">
        <v>332476.32670500001</v>
      </c>
      <c r="CD770" s="51">
        <v>361016.32670500001</v>
      </c>
      <c r="CE770" s="51">
        <v>389556.32670500001</v>
      </c>
      <c r="CF770" s="51">
        <v>418096.32670500001</v>
      </c>
      <c r="CG770" s="51">
        <v>446636.32670500001</v>
      </c>
      <c r="CH770" s="51">
        <v>432515.44862669997</v>
      </c>
      <c r="CI770" s="51">
        <v>418394.57054840098</v>
      </c>
      <c r="CJ770" s="51">
        <v>446934.57054840098</v>
      </c>
      <c r="CK770" s="51">
        <v>469051.27350667201</v>
      </c>
      <c r="CL770" s="51">
        <v>497591.27350667201</v>
      </c>
      <c r="CM770" s="51">
        <v>488241.64612064703</v>
      </c>
      <c r="CN770" s="51">
        <v>347234.35622962401</v>
      </c>
      <c r="CO770" s="51">
        <v>347234.35622962401</v>
      </c>
    </row>
    <row r="771" spans="1:93" outlineLevel="1">
      <c r="A771" s="50" t="s">
        <v>926</v>
      </c>
      <c r="AC771" s="51">
        <v>1492.7214951000001</v>
      </c>
      <c r="AD771" s="51">
        <v>2985.5113101000002</v>
      </c>
      <c r="AE771" s="51">
        <v>26091.314746200002</v>
      </c>
      <c r="AF771" s="51">
        <v>25996.729147620201</v>
      </c>
      <c r="AG771" s="51">
        <v>139039.25376461999</v>
      </c>
      <c r="AH771" s="51">
        <v>474522.08433431998</v>
      </c>
      <c r="AI771" s="51">
        <v>521649.26760011999</v>
      </c>
      <c r="AJ771" s="51">
        <v>547000.05989111995</v>
      </c>
      <c r="AK771" s="51">
        <v>537929.02358872897</v>
      </c>
      <c r="AL771" s="51">
        <v>519258.09983764897</v>
      </c>
      <c r="AM771" s="51">
        <v>588948.72238534898</v>
      </c>
      <c r="AN771" s="51">
        <v>514202.58996071602</v>
      </c>
      <c r="AO771" s="51">
        <v>514202.58996071602</v>
      </c>
      <c r="AP771" s="51">
        <v>721798.38271121599</v>
      </c>
      <c r="AQ771" s="51">
        <v>796389.500932617</v>
      </c>
      <c r="AR771" s="51">
        <v>889750.45730921696</v>
      </c>
      <c r="AS771" s="51">
        <v>979815.42615911702</v>
      </c>
      <c r="AT771" s="51">
        <v>1111925.83194581</v>
      </c>
      <c r="AU771" s="51">
        <v>1170659.96765771</v>
      </c>
      <c r="AV771" s="51">
        <v>1186084.8257800101</v>
      </c>
      <c r="AW771" s="51">
        <v>1221566.34980741</v>
      </c>
      <c r="AX771" s="51">
        <v>1269039.88335551</v>
      </c>
      <c r="AY771" s="51">
        <v>1330087.0331290099</v>
      </c>
      <c r="AZ771" s="51">
        <v>1137917.11428031</v>
      </c>
      <c r="BA771" s="51">
        <v>1179606.6443064101</v>
      </c>
      <c r="BB771" s="51">
        <v>1179606.6443064101</v>
      </c>
      <c r="BC771" s="51">
        <v>1380826.6443064101</v>
      </c>
      <c r="BD771" s="51">
        <v>1582046.6443064101</v>
      </c>
      <c r="BE771" s="51">
        <v>1783266.6443064101</v>
      </c>
      <c r="BF771" s="51">
        <v>1984486.6443064101</v>
      </c>
      <c r="BG771" s="51">
        <v>2185706.6443064101</v>
      </c>
      <c r="BH771" s="51">
        <v>1876964.06262698</v>
      </c>
      <c r="BI771" s="51">
        <v>2078184.06262698</v>
      </c>
      <c r="BJ771" s="51">
        <v>2170472.4050433999</v>
      </c>
      <c r="BK771" s="51">
        <v>2289568.4140327601</v>
      </c>
      <c r="BL771" s="51">
        <v>2490788.4140327601</v>
      </c>
      <c r="BM771" s="51">
        <v>2692008.4140327601</v>
      </c>
      <c r="BN771" s="51">
        <v>1767241.3302893001</v>
      </c>
      <c r="BO771" s="51">
        <v>1767241.3302893001</v>
      </c>
      <c r="BP771" s="51">
        <v>2001061.3302893001</v>
      </c>
      <c r="BQ771" s="51">
        <v>2234881.3302893001</v>
      </c>
      <c r="BR771" s="51">
        <v>2430727.88241411</v>
      </c>
      <c r="BS771" s="51">
        <v>2664547.88241411</v>
      </c>
      <c r="BT771" s="51">
        <v>2898367.88241411</v>
      </c>
      <c r="BU771" s="51">
        <v>2403415.4948295699</v>
      </c>
      <c r="BV771" s="51">
        <v>2620313.8078472801</v>
      </c>
      <c r="BW771" s="51">
        <v>2854133.8078472801</v>
      </c>
      <c r="BX771" s="51">
        <v>3036423.8149165302</v>
      </c>
      <c r="BY771" s="51">
        <v>3270243.8149165302</v>
      </c>
      <c r="BZ771" s="51">
        <v>3236483.7646363699</v>
      </c>
      <c r="CA771" s="51">
        <v>2185647.5338864098</v>
      </c>
      <c r="CB771" s="51">
        <v>2185647.5338864098</v>
      </c>
      <c r="CC771" s="51">
        <v>2390881.7005530801</v>
      </c>
      <c r="CD771" s="51">
        <v>2596115.8672197401</v>
      </c>
      <c r="CE771" s="51">
        <v>2801350.0338864098</v>
      </c>
      <c r="CF771" s="51">
        <v>3006584.2005530801</v>
      </c>
      <c r="CG771" s="51">
        <v>3211818.3672197401</v>
      </c>
      <c r="CH771" s="51">
        <v>3110273.34532745</v>
      </c>
      <c r="CI771" s="51">
        <v>3008728.3234351501</v>
      </c>
      <c r="CJ771" s="51">
        <v>3213962.4901018199</v>
      </c>
      <c r="CK771" s="51">
        <v>3373006.0465508401</v>
      </c>
      <c r="CL771" s="51">
        <v>3578240.2132175001</v>
      </c>
      <c r="CM771" s="51">
        <v>3511005.8896420398</v>
      </c>
      <c r="CN771" s="51">
        <v>2497005.0783152902</v>
      </c>
      <c r="CO771" s="51">
        <v>2497005.0783152902</v>
      </c>
    </row>
    <row r="772" spans="1:93" outlineLevel="1">
      <c r="A772" s="50" t="s">
        <v>927</v>
      </c>
      <c r="AC772" s="51">
        <v>72.754985099999999</v>
      </c>
      <c r="AD772" s="51">
        <v>145.51330010000001</v>
      </c>
      <c r="AE772" s="51">
        <v>1271.6861262</v>
      </c>
      <c r="AF772" s="51">
        <v>1267.0760406361901</v>
      </c>
      <c r="AG772" s="51">
        <v>6776.7489576361904</v>
      </c>
      <c r="AH772" s="51">
        <v>23128.123557336101</v>
      </c>
      <c r="AI772" s="51">
        <v>25425.0942431361</v>
      </c>
      <c r="AJ772" s="51">
        <v>26660.6874341361</v>
      </c>
      <c r="AK772" s="51">
        <v>26218.566708208102</v>
      </c>
      <c r="AL772" s="51">
        <v>25308.5491437983</v>
      </c>
      <c r="AM772" s="51">
        <v>28705.257921498302</v>
      </c>
      <c r="AN772" s="51">
        <v>25062.1444748922</v>
      </c>
      <c r="AO772" s="51">
        <v>25062.1444748922</v>
      </c>
      <c r="AP772" s="51">
        <v>35180.327175392202</v>
      </c>
      <c r="AQ772" s="51">
        <v>38815.8852567922</v>
      </c>
      <c r="AR772" s="51">
        <v>43366.281973392201</v>
      </c>
      <c r="AS772" s="51">
        <v>47756.0328332922</v>
      </c>
      <c r="AT772" s="51">
        <v>54195.070949992201</v>
      </c>
      <c r="AU772" s="51">
        <v>57057.762471892202</v>
      </c>
      <c r="AV772" s="51">
        <v>57809.567364192197</v>
      </c>
      <c r="AW772" s="51">
        <v>59538.9306515922</v>
      </c>
      <c r="AX772" s="51">
        <v>61852.782389692198</v>
      </c>
      <c r="AY772" s="51">
        <v>64828.209813192203</v>
      </c>
      <c r="AZ772" s="51">
        <v>55461.881513907399</v>
      </c>
      <c r="BA772" s="51">
        <v>57493.821930007398</v>
      </c>
      <c r="BB772" s="51">
        <v>57493.821930007398</v>
      </c>
      <c r="BC772" s="51">
        <v>67301.321930007398</v>
      </c>
      <c r="BD772" s="51">
        <v>77108.821930007398</v>
      </c>
      <c r="BE772" s="51">
        <v>86916.321930007398</v>
      </c>
      <c r="BF772" s="51">
        <v>96723.821930007398</v>
      </c>
      <c r="BG772" s="51">
        <v>106531.321930007</v>
      </c>
      <c r="BH772" s="51">
        <v>91483.211311837294</v>
      </c>
      <c r="BI772" s="51">
        <v>101290.711311837</v>
      </c>
      <c r="BJ772" s="51">
        <v>105788.86218276899</v>
      </c>
      <c r="BK772" s="51">
        <v>111593.62367846099</v>
      </c>
      <c r="BL772" s="51">
        <v>121401.12367846099</v>
      </c>
      <c r="BM772" s="51">
        <v>131208.62367846101</v>
      </c>
      <c r="BN772" s="51">
        <v>86135.430129503002</v>
      </c>
      <c r="BO772" s="51">
        <v>86135.430129503002</v>
      </c>
      <c r="BP772" s="51">
        <v>97532.096796169601</v>
      </c>
      <c r="BQ772" s="51">
        <v>108928.763462836</v>
      </c>
      <c r="BR772" s="51">
        <v>118474.55882842701</v>
      </c>
      <c r="BS772" s="51">
        <v>129871.22549509299</v>
      </c>
      <c r="BT772" s="51">
        <v>141267.89216176001</v>
      </c>
      <c r="BU772" s="51">
        <v>117143.66661442901</v>
      </c>
      <c r="BV772" s="51">
        <v>127715.550003468</v>
      </c>
      <c r="BW772" s="51">
        <v>139112.21667013501</v>
      </c>
      <c r="BX772" s="51">
        <v>147997.249803454</v>
      </c>
      <c r="BY772" s="51">
        <v>159393.91647011999</v>
      </c>
      <c r="BZ772" s="51">
        <v>157748.428568014</v>
      </c>
      <c r="CA772" s="51">
        <v>106529.95316751501</v>
      </c>
      <c r="CB772" s="51">
        <v>106529.95316751501</v>
      </c>
      <c r="CC772" s="51">
        <v>116533.286500848</v>
      </c>
      <c r="CD772" s="51">
        <v>126536.619834182</v>
      </c>
      <c r="CE772" s="51">
        <v>136539.95316751499</v>
      </c>
      <c r="CF772" s="51">
        <v>146543.28650084799</v>
      </c>
      <c r="CG772" s="51">
        <v>156546.619834182</v>
      </c>
      <c r="CH772" s="51">
        <v>151597.23349886801</v>
      </c>
      <c r="CI772" s="51">
        <v>146647.84716355399</v>
      </c>
      <c r="CJ772" s="51">
        <v>156651.180496888</v>
      </c>
      <c r="CK772" s="51">
        <v>164403.13396310699</v>
      </c>
      <c r="CL772" s="51">
        <v>174406.467296441</v>
      </c>
      <c r="CM772" s="51">
        <v>171129.40925753399</v>
      </c>
      <c r="CN772" s="51">
        <v>121706.148436203</v>
      </c>
      <c r="CO772" s="51">
        <v>121706.148436203</v>
      </c>
    </row>
    <row r="773" spans="1:93" outlineLevel="1">
      <c r="A773" s="50" t="s">
        <v>928</v>
      </c>
      <c r="AC773" s="51">
        <v>9000</v>
      </c>
      <c r="AD773" s="51">
        <v>18000</v>
      </c>
      <c r="AE773" s="51">
        <v>27000</v>
      </c>
      <c r="AF773" s="51">
        <v>36000</v>
      </c>
      <c r="AG773" s="51">
        <v>45000</v>
      </c>
      <c r="AH773" s="51">
        <v>54000</v>
      </c>
      <c r="AI773" s="51">
        <v>63000</v>
      </c>
      <c r="AJ773" s="51">
        <v>72000</v>
      </c>
      <c r="AK773" s="51">
        <v>81000</v>
      </c>
      <c r="AL773" s="51">
        <v>90000</v>
      </c>
      <c r="AM773" s="51">
        <v>99000</v>
      </c>
      <c r="AP773" s="51">
        <v>45000</v>
      </c>
      <c r="AQ773" s="51">
        <v>90000</v>
      </c>
      <c r="AR773" s="51">
        <v>135000</v>
      </c>
      <c r="AS773" s="51">
        <v>180000</v>
      </c>
      <c r="AT773" s="51">
        <v>225000</v>
      </c>
      <c r="AU773" s="51">
        <v>270000</v>
      </c>
      <c r="AV773" s="51">
        <v>315000</v>
      </c>
      <c r="AW773" s="51">
        <v>360000</v>
      </c>
      <c r="AX773" s="51">
        <v>405000</v>
      </c>
      <c r="AY773" s="51">
        <v>450000</v>
      </c>
      <c r="AZ773" s="51">
        <v>495000</v>
      </c>
      <c r="BC773" s="51">
        <v>49750.000019999999</v>
      </c>
      <c r="BD773" s="51">
        <v>99500.000039999999</v>
      </c>
      <c r="BE773" s="51">
        <v>149250.00005999999</v>
      </c>
      <c r="BF773" s="51">
        <v>199000.00008</v>
      </c>
      <c r="BG773" s="51">
        <v>248750.0001</v>
      </c>
      <c r="BH773" s="51">
        <v>298500.00011999998</v>
      </c>
      <c r="BI773" s="51">
        <v>348250.00014000002</v>
      </c>
      <c r="BJ773" s="51">
        <v>398000.00016</v>
      </c>
      <c r="BK773" s="51">
        <v>447750.00017999997</v>
      </c>
      <c r="BL773" s="51">
        <v>497500.00020000001</v>
      </c>
      <c r="BM773" s="51">
        <v>547250.00022000005</v>
      </c>
      <c r="BP773" s="51">
        <v>55833.333344999999</v>
      </c>
      <c r="BQ773" s="51">
        <v>111666.66669</v>
      </c>
      <c r="BR773" s="51">
        <v>167500.000035</v>
      </c>
      <c r="BS773" s="51">
        <v>223333.33338</v>
      </c>
      <c r="BT773" s="51">
        <v>279166.66672500002</v>
      </c>
      <c r="BU773" s="51">
        <v>335000.00007000001</v>
      </c>
      <c r="BV773" s="51">
        <v>390833.333415</v>
      </c>
      <c r="BW773" s="51">
        <v>446666.66675999999</v>
      </c>
      <c r="BX773" s="51">
        <v>502500.00010499998</v>
      </c>
      <c r="BY773" s="51">
        <v>558333.33345000003</v>
      </c>
      <c r="BZ773" s="51">
        <v>614166.66679499997</v>
      </c>
      <c r="CC773" s="51">
        <v>146749.99999499999</v>
      </c>
      <c r="CD773" s="51">
        <v>293499.99998999998</v>
      </c>
      <c r="CE773" s="51">
        <v>440249.999985</v>
      </c>
      <c r="CF773" s="51">
        <v>586999.99997999996</v>
      </c>
      <c r="CG773" s="51">
        <v>733749.99997500004</v>
      </c>
      <c r="CH773" s="51">
        <v>880499.99997</v>
      </c>
      <c r="CI773" s="51">
        <v>1027249.999965</v>
      </c>
      <c r="CJ773" s="51">
        <v>1173999.9999599999</v>
      </c>
      <c r="CK773" s="51">
        <v>1320749.9999549999</v>
      </c>
      <c r="CL773" s="51">
        <v>1467499.9999500001</v>
      </c>
      <c r="CM773" s="51">
        <v>1614249.999945</v>
      </c>
    </row>
    <row r="774" spans="1:93" outlineLevel="1">
      <c r="A774" s="50" t="s">
        <v>929</v>
      </c>
      <c r="AC774" s="51">
        <v>18000</v>
      </c>
      <c r="AD774" s="51">
        <v>36000</v>
      </c>
      <c r="AE774" s="51">
        <v>54000</v>
      </c>
      <c r="AF774" s="51">
        <v>72000</v>
      </c>
      <c r="AG774" s="51">
        <v>90000</v>
      </c>
      <c r="AH774" s="51">
        <v>108000</v>
      </c>
      <c r="AI774" s="51">
        <v>126000</v>
      </c>
      <c r="AJ774" s="51">
        <v>144000</v>
      </c>
      <c r="AK774" s="51">
        <v>162000</v>
      </c>
      <c r="AL774" s="51">
        <v>180000</v>
      </c>
      <c r="AM774" s="51">
        <v>198000</v>
      </c>
      <c r="AP774" s="51">
        <v>91000</v>
      </c>
      <c r="AQ774" s="51">
        <v>182000</v>
      </c>
      <c r="AR774" s="51">
        <v>273000</v>
      </c>
      <c r="AS774" s="51">
        <v>364000</v>
      </c>
      <c r="AT774" s="51">
        <v>455000</v>
      </c>
      <c r="AU774" s="51">
        <v>546000</v>
      </c>
      <c r="AV774" s="51">
        <v>637000</v>
      </c>
      <c r="AW774" s="51">
        <v>728000</v>
      </c>
      <c r="AX774" s="51">
        <v>819000</v>
      </c>
      <c r="AY774" s="51">
        <v>910000</v>
      </c>
      <c r="AZ774" s="51">
        <v>1001000</v>
      </c>
      <c r="BC774" s="51">
        <v>100499.999964</v>
      </c>
      <c r="BD774" s="51">
        <v>200999.999928</v>
      </c>
      <c r="BE774" s="51">
        <v>301499.99989199999</v>
      </c>
      <c r="BF774" s="51">
        <v>401999.99985600001</v>
      </c>
      <c r="BG774" s="51">
        <v>502499.99981999898</v>
      </c>
      <c r="BH774" s="51">
        <v>602999.99978399999</v>
      </c>
      <c r="BI774" s="51">
        <v>703499.99974799994</v>
      </c>
      <c r="BJ774" s="51">
        <v>803999.99971200002</v>
      </c>
      <c r="BK774" s="51">
        <v>904499.99967599998</v>
      </c>
      <c r="BL774" s="51">
        <v>1004999.9996400001</v>
      </c>
      <c r="BM774" s="51">
        <v>1105499.999604</v>
      </c>
      <c r="BP774" s="51">
        <v>112749.999998999</v>
      </c>
      <c r="BQ774" s="51">
        <v>225499.999997999</v>
      </c>
      <c r="BR774" s="51">
        <v>338249.99999699998</v>
      </c>
      <c r="BS774" s="51">
        <v>450999.99999599898</v>
      </c>
      <c r="BT774" s="51">
        <v>563749.99999499996</v>
      </c>
      <c r="BU774" s="51">
        <v>676499.99999399995</v>
      </c>
      <c r="BV774" s="51">
        <v>789249.99999299995</v>
      </c>
      <c r="BW774" s="51">
        <v>901999.99999199901</v>
      </c>
      <c r="BX774" s="51">
        <v>1014749.99999099</v>
      </c>
      <c r="BY774" s="51">
        <v>1127499.9999899999</v>
      </c>
      <c r="BZ774" s="51">
        <v>1240249.9999889999</v>
      </c>
      <c r="CC774" s="51">
        <v>296333.33329599898</v>
      </c>
      <c r="CD774" s="51">
        <v>592666.666591999</v>
      </c>
      <c r="CE774" s="51">
        <v>888999.99988799996</v>
      </c>
      <c r="CF774" s="51">
        <v>1185333.3331839901</v>
      </c>
      <c r="CG774" s="51">
        <v>1481666.6664799999</v>
      </c>
      <c r="CH774" s="51">
        <v>1777999.9997759999</v>
      </c>
      <c r="CI774" s="51">
        <v>2074333.333072</v>
      </c>
      <c r="CJ774" s="51">
        <v>2370666.6663680002</v>
      </c>
      <c r="CK774" s="51">
        <v>2666999.9996639998</v>
      </c>
      <c r="CL774" s="51">
        <v>2963333.3329599998</v>
      </c>
      <c r="CM774" s="51">
        <v>3259666.6662559998</v>
      </c>
    </row>
    <row r="775" spans="1:93" outlineLevel="1">
      <c r="A775" s="50" t="s">
        <v>930</v>
      </c>
      <c r="AC775" s="51">
        <v>56000</v>
      </c>
      <c r="AD775" s="51">
        <v>112000</v>
      </c>
      <c r="AE775" s="51">
        <v>168000</v>
      </c>
      <c r="AF775" s="51">
        <v>224000</v>
      </c>
      <c r="AG775" s="51">
        <v>280000</v>
      </c>
      <c r="AH775" s="51">
        <v>336000</v>
      </c>
      <c r="AI775" s="51">
        <v>392000</v>
      </c>
      <c r="AJ775" s="51">
        <v>448000</v>
      </c>
      <c r="AK775" s="51">
        <v>504000</v>
      </c>
      <c r="AL775" s="51">
        <v>560000</v>
      </c>
      <c r="AM775" s="51">
        <v>616000</v>
      </c>
      <c r="AP775" s="51">
        <v>276000</v>
      </c>
      <c r="AQ775" s="51">
        <v>552000</v>
      </c>
      <c r="AR775" s="51">
        <v>828000</v>
      </c>
      <c r="AS775" s="51">
        <v>1104000</v>
      </c>
      <c r="AT775" s="51">
        <v>1380000</v>
      </c>
      <c r="AU775" s="51">
        <v>1656000</v>
      </c>
      <c r="AV775" s="51">
        <v>1932000</v>
      </c>
      <c r="AW775" s="51">
        <v>2208000</v>
      </c>
      <c r="AX775" s="51">
        <v>2484000</v>
      </c>
      <c r="AY775" s="51">
        <v>2760000</v>
      </c>
      <c r="AZ775" s="51">
        <v>3036000</v>
      </c>
      <c r="BC775" s="51">
        <v>305666.66674800002</v>
      </c>
      <c r="BD775" s="51">
        <v>611333.33349600004</v>
      </c>
      <c r="BE775" s="51">
        <v>917000.000244</v>
      </c>
      <c r="BF775" s="51">
        <v>1222666.6669920001</v>
      </c>
      <c r="BG775" s="51">
        <v>1528333.3337399999</v>
      </c>
      <c r="BH775" s="51">
        <v>1834000.00048799</v>
      </c>
      <c r="BI775" s="51">
        <v>2139666.6672359998</v>
      </c>
      <c r="BJ775" s="51">
        <v>2445333.3339839899</v>
      </c>
      <c r="BK775" s="51">
        <v>2751000.0007319902</v>
      </c>
      <c r="BL775" s="51">
        <v>3056666.6674799901</v>
      </c>
      <c r="BM775" s="51">
        <v>3362333.3342279899</v>
      </c>
      <c r="BP775" s="51">
        <v>342749.99997599999</v>
      </c>
      <c r="BQ775" s="51">
        <v>685499.99995199998</v>
      </c>
      <c r="BR775" s="51">
        <v>1028249.999928</v>
      </c>
      <c r="BS775" s="51">
        <v>1370999.999904</v>
      </c>
      <c r="BT775" s="51">
        <v>1713749.99988</v>
      </c>
      <c r="BU775" s="51">
        <v>2056499.9998560001</v>
      </c>
      <c r="BV775" s="51">
        <v>2399249.9998320001</v>
      </c>
      <c r="BW775" s="51">
        <v>2741999.9998079999</v>
      </c>
      <c r="BX775" s="51">
        <v>3084749.9997840002</v>
      </c>
      <c r="BY775" s="51">
        <v>3427499.99976</v>
      </c>
      <c r="BZ775" s="51">
        <v>3770249.9997359999</v>
      </c>
      <c r="CC775" s="51">
        <v>901166.66656799999</v>
      </c>
      <c r="CD775" s="51">
        <v>1802333.333136</v>
      </c>
      <c r="CE775" s="51">
        <v>2703499.9997040001</v>
      </c>
      <c r="CF775" s="51">
        <v>3604666.6662719999</v>
      </c>
      <c r="CG775" s="51">
        <v>4505833.3328400003</v>
      </c>
      <c r="CH775" s="51">
        <v>5406999.9994080001</v>
      </c>
      <c r="CI775" s="51">
        <v>6308166.665976</v>
      </c>
      <c r="CJ775" s="51">
        <v>7209333.3325439999</v>
      </c>
      <c r="CK775" s="51">
        <v>8110499.9991119998</v>
      </c>
      <c r="CL775" s="51">
        <v>9011666.6656800006</v>
      </c>
      <c r="CM775" s="51">
        <v>9912833.3322480004</v>
      </c>
    </row>
    <row r="776" spans="1:93" outlineLevel="1">
      <c r="A776" s="50" t="s">
        <v>931</v>
      </c>
      <c r="AC776" s="51">
        <v>1000</v>
      </c>
      <c r="AD776" s="51">
        <v>2000</v>
      </c>
      <c r="AE776" s="51">
        <v>3000</v>
      </c>
      <c r="AF776" s="51">
        <v>4000</v>
      </c>
      <c r="AG776" s="51">
        <v>5000</v>
      </c>
      <c r="AH776" s="51">
        <v>6000</v>
      </c>
      <c r="AI776" s="51">
        <v>7000</v>
      </c>
      <c r="AJ776" s="51">
        <v>8000</v>
      </c>
      <c r="AK776" s="51">
        <v>9000</v>
      </c>
      <c r="AL776" s="51">
        <v>10000</v>
      </c>
      <c r="AM776" s="51">
        <v>11000</v>
      </c>
      <c r="AP776" s="51">
        <v>7000</v>
      </c>
      <c r="AQ776" s="51">
        <v>14000</v>
      </c>
      <c r="AR776" s="51">
        <v>21000</v>
      </c>
      <c r="AS776" s="51">
        <v>28000</v>
      </c>
      <c r="AT776" s="51">
        <v>35000</v>
      </c>
      <c r="AU776" s="51">
        <v>42000</v>
      </c>
      <c r="AV776" s="51">
        <v>49000</v>
      </c>
      <c r="AW776" s="51">
        <v>56000</v>
      </c>
      <c r="AX776" s="51">
        <v>63000</v>
      </c>
      <c r="AY776" s="51">
        <v>70000</v>
      </c>
      <c r="AZ776" s="51">
        <v>77000</v>
      </c>
      <c r="BC776" s="51">
        <v>7333.3333359999997</v>
      </c>
      <c r="BD776" s="51">
        <v>14666.666671999999</v>
      </c>
      <c r="BE776" s="51">
        <v>22000.000007999999</v>
      </c>
      <c r="BF776" s="51">
        <v>29333.333343999999</v>
      </c>
      <c r="BG776" s="51">
        <v>36666.666680000002</v>
      </c>
      <c r="BH776" s="51">
        <v>44000.000015999998</v>
      </c>
      <c r="BI776" s="51">
        <v>51333.333352000001</v>
      </c>
      <c r="BJ776" s="51">
        <v>58666.666687999998</v>
      </c>
      <c r="BK776" s="51">
        <v>66000.000023999994</v>
      </c>
      <c r="BL776" s="51">
        <v>73333.333360000004</v>
      </c>
      <c r="BM776" s="51">
        <v>80666.666696</v>
      </c>
      <c r="BP776" s="51">
        <v>8250.0000029999992</v>
      </c>
      <c r="BQ776" s="51">
        <v>16500.000005999998</v>
      </c>
      <c r="BR776" s="51">
        <v>24750.000008999999</v>
      </c>
      <c r="BS776" s="51">
        <v>33000.000011999997</v>
      </c>
      <c r="BT776" s="51">
        <v>41250.000014999998</v>
      </c>
      <c r="BU776" s="51">
        <v>49500.000017999897</v>
      </c>
      <c r="BV776" s="51">
        <v>57750.000020999898</v>
      </c>
      <c r="BW776" s="51">
        <v>66000.000023999994</v>
      </c>
      <c r="BX776" s="51">
        <v>74250.0000269999</v>
      </c>
      <c r="BY776" s="51">
        <v>82500.000029999894</v>
      </c>
      <c r="BZ776" s="51">
        <v>90750.000032999902</v>
      </c>
      <c r="CC776" s="51">
        <v>21666.666665000001</v>
      </c>
      <c r="CD776" s="51">
        <v>43333.333330000001</v>
      </c>
      <c r="CE776" s="51">
        <v>64999.999994999998</v>
      </c>
      <c r="CF776" s="51">
        <v>86666.666660000003</v>
      </c>
      <c r="CG776" s="51">
        <v>108333.333325</v>
      </c>
      <c r="CH776" s="51">
        <v>129999.99999</v>
      </c>
      <c r="CI776" s="51">
        <v>151666.66665500001</v>
      </c>
      <c r="CJ776" s="51">
        <v>173333.33332000001</v>
      </c>
      <c r="CK776" s="51">
        <v>194999.999985</v>
      </c>
      <c r="CL776" s="51">
        <v>216666.66665</v>
      </c>
      <c r="CM776" s="51">
        <v>238333.333315</v>
      </c>
    </row>
    <row r="777" spans="1:93" outlineLevel="1">
      <c r="A777" s="50" t="s">
        <v>932</v>
      </c>
      <c r="AC777" s="51">
        <v>10000</v>
      </c>
      <c r="AD777" s="51">
        <v>20000</v>
      </c>
      <c r="AE777" s="51">
        <v>30000</v>
      </c>
      <c r="AF777" s="51">
        <v>40000</v>
      </c>
      <c r="AG777" s="51">
        <v>50000</v>
      </c>
      <c r="AH777" s="51">
        <v>60000</v>
      </c>
      <c r="AI777" s="51">
        <v>70000</v>
      </c>
      <c r="AJ777" s="51">
        <v>80000</v>
      </c>
      <c r="AK777" s="51">
        <v>90000</v>
      </c>
      <c r="AL777" s="51">
        <v>100000</v>
      </c>
      <c r="AM777" s="51">
        <v>110000</v>
      </c>
      <c r="AP777" s="51">
        <v>48000</v>
      </c>
      <c r="AQ777" s="51">
        <v>96000</v>
      </c>
      <c r="AR777" s="51">
        <v>144000</v>
      </c>
      <c r="AS777" s="51">
        <v>192000</v>
      </c>
      <c r="AT777" s="51">
        <v>240000</v>
      </c>
      <c r="AU777" s="51">
        <v>288000</v>
      </c>
      <c r="AV777" s="51">
        <v>336000</v>
      </c>
      <c r="AW777" s="51">
        <v>384000</v>
      </c>
      <c r="AX777" s="51">
        <v>432000</v>
      </c>
      <c r="AY777" s="51">
        <v>480000</v>
      </c>
      <c r="AZ777" s="51">
        <v>528000</v>
      </c>
      <c r="BC777" s="51">
        <v>52916.666687999998</v>
      </c>
      <c r="BD777" s="51">
        <v>105833.333376</v>
      </c>
      <c r="BE777" s="51">
        <v>158750.00006399999</v>
      </c>
      <c r="BF777" s="51">
        <v>211666.66675199999</v>
      </c>
      <c r="BG777" s="51">
        <v>264583.33344000002</v>
      </c>
      <c r="BH777" s="51">
        <v>317500.00012799999</v>
      </c>
      <c r="BI777" s="51">
        <v>370416.66681600001</v>
      </c>
      <c r="BJ777" s="51">
        <v>423333.33350399998</v>
      </c>
      <c r="BK777" s="51">
        <v>476250.00019200001</v>
      </c>
      <c r="BL777" s="51">
        <v>529166.66688000003</v>
      </c>
      <c r="BM777" s="51">
        <v>582083.333568</v>
      </c>
      <c r="BP777" s="51">
        <v>59333.333328000001</v>
      </c>
      <c r="BQ777" s="51">
        <v>118666.666656</v>
      </c>
      <c r="BR777" s="51">
        <v>177999.99998399999</v>
      </c>
      <c r="BS777" s="51">
        <v>237333.333312</v>
      </c>
      <c r="BT777" s="51">
        <v>296666.66664000001</v>
      </c>
      <c r="BU777" s="51">
        <v>355999.99996799999</v>
      </c>
      <c r="BV777" s="51">
        <v>415333.33329599898</v>
      </c>
      <c r="BW777" s="51">
        <v>474666.66662399902</v>
      </c>
      <c r="BX777" s="51">
        <v>533999.99995199998</v>
      </c>
      <c r="BY777" s="51">
        <v>593333.33327999897</v>
      </c>
      <c r="BZ777" s="51">
        <v>652666.66660799901</v>
      </c>
      <c r="CC777" s="51">
        <v>156000</v>
      </c>
      <c r="CD777" s="51">
        <v>312000</v>
      </c>
      <c r="CE777" s="51">
        <v>468000</v>
      </c>
      <c r="CF777" s="51">
        <v>624000</v>
      </c>
      <c r="CG777" s="51">
        <v>780000</v>
      </c>
      <c r="CH777" s="51">
        <v>936000</v>
      </c>
      <c r="CI777" s="51">
        <v>1092000</v>
      </c>
      <c r="CJ777" s="51">
        <v>1248000</v>
      </c>
      <c r="CK777" s="51">
        <v>1404000</v>
      </c>
      <c r="CL777" s="51">
        <v>1560000</v>
      </c>
      <c r="CM777" s="51">
        <v>1716000</v>
      </c>
    </row>
    <row r="778" spans="1:93" outlineLevel="1">
      <c r="A778" s="50" t="s">
        <v>933</v>
      </c>
      <c r="AP778" s="51">
        <v>2000</v>
      </c>
      <c r="AQ778" s="51">
        <v>4000</v>
      </c>
      <c r="AR778" s="51">
        <v>6000</v>
      </c>
      <c r="AS778" s="51">
        <v>8000</v>
      </c>
      <c r="AT778" s="51">
        <v>10000</v>
      </c>
      <c r="AU778" s="51">
        <v>12000</v>
      </c>
      <c r="AV778" s="51">
        <v>14000</v>
      </c>
      <c r="AW778" s="51">
        <v>16000</v>
      </c>
      <c r="AX778" s="51">
        <v>18000</v>
      </c>
      <c r="AY778" s="51">
        <v>20000</v>
      </c>
      <c r="AZ778" s="51">
        <v>22000</v>
      </c>
      <c r="BC778" s="51">
        <v>2583.3333339999999</v>
      </c>
      <c r="BD778" s="51">
        <v>5166.6666679999998</v>
      </c>
      <c r="BE778" s="51">
        <v>7750.0000019999998</v>
      </c>
      <c r="BF778" s="51">
        <v>10333.333336</v>
      </c>
      <c r="BG778" s="51">
        <v>12916.666670000001</v>
      </c>
      <c r="BH778" s="51">
        <v>15500.000004</v>
      </c>
      <c r="BI778" s="51">
        <v>18083.333338</v>
      </c>
      <c r="BJ778" s="51">
        <v>20666.666671999999</v>
      </c>
      <c r="BK778" s="51">
        <v>23250.000005999998</v>
      </c>
      <c r="BL778" s="51">
        <v>25833.333340000001</v>
      </c>
      <c r="BM778" s="51">
        <v>28416.666674</v>
      </c>
      <c r="BP778" s="51">
        <v>2916.6666659999901</v>
      </c>
      <c r="BQ778" s="51">
        <v>5833.3333319999902</v>
      </c>
      <c r="BR778" s="51">
        <v>8749.9999979999993</v>
      </c>
      <c r="BS778" s="51">
        <v>11666.6666639999</v>
      </c>
      <c r="BT778" s="51">
        <v>14583.333329999899</v>
      </c>
      <c r="BU778" s="51">
        <v>17499.999995999999</v>
      </c>
      <c r="BV778" s="51">
        <v>20416.666662</v>
      </c>
      <c r="BW778" s="51">
        <v>23333.333328000001</v>
      </c>
      <c r="BX778" s="51">
        <v>26249.999994000002</v>
      </c>
      <c r="BY778" s="51">
        <v>29166.666659999999</v>
      </c>
      <c r="BZ778" s="51">
        <v>32083.333326</v>
      </c>
      <c r="CC778" s="51">
        <v>7583.3333339999999</v>
      </c>
      <c r="CD778" s="51">
        <v>15166.666668</v>
      </c>
      <c r="CE778" s="51">
        <v>22750.000002000001</v>
      </c>
      <c r="CF778" s="51">
        <v>30333.333336</v>
      </c>
      <c r="CG778" s="51">
        <v>37916.666669999999</v>
      </c>
      <c r="CH778" s="51">
        <v>45500.000004000001</v>
      </c>
      <c r="CI778" s="51">
        <v>53083.333337999997</v>
      </c>
      <c r="CJ778" s="51">
        <v>60666.666671999999</v>
      </c>
      <c r="CK778" s="51">
        <v>68250.000006000002</v>
      </c>
      <c r="CL778" s="51">
        <v>75833.333339999997</v>
      </c>
      <c r="CM778" s="51">
        <v>83416.666673999993</v>
      </c>
    </row>
    <row r="779" spans="1:93" outlineLevel="1">
      <c r="A779" s="50" t="s">
        <v>1334</v>
      </c>
      <c r="C779" s="51">
        <v>60</v>
      </c>
      <c r="D779" s="51">
        <v>40</v>
      </c>
      <c r="F779" s="51">
        <v>80</v>
      </c>
      <c r="H779" s="51">
        <v>60</v>
      </c>
      <c r="U779" s="51">
        <v>30</v>
      </c>
    </row>
    <row r="780" spans="1:93" outlineLevel="1">
      <c r="A780" s="50" t="s">
        <v>934</v>
      </c>
      <c r="C780" s="51">
        <v>-43280</v>
      </c>
      <c r="D780" s="51">
        <v>5397200</v>
      </c>
      <c r="E780" s="51">
        <v>3140420</v>
      </c>
      <c r="F780" s="51">
        <v>2145430</v>
      </c>
      <c r="G780" s="51">
        <v>2563380</v>
      </c>
      <c r="H780" s="51">
        <v>2547070</v>
      </c>
      <c r="I780" s="51">
        <v>2604279.9999999902</v>
      </c>
      <c r="J780" s="51">
        <v>4033190</v>
      </c>
      <c r="K780" s="51">
        <v>4216610</v>
      </c>
      <c r="L780" s="51">
        <v>4564740</v>
      </c>
      <c r="M780" s="51">
        <v>7217500</v>
      </c>
      <c r="N780" s="51">
        <v>7961830</v>
      </c>
      <c r="O780" s="51">
        <v>7961830</v>
      </c>
      <c r="P780" s="51">
        <v>4353969.9999999898</v>
      </c>
      <c r="Q780" s="51">
        <v>5102990</v>
      </c>
      <c r="R780" s="51">
        <v>6642310</v>
      </c>
      <c r="S780" s="51">
        <v>6805919.9999999898</v>
      </c>
      <c r="T780" s="51">
        <v>6605070</v>
      </c>
      <c r="U780" s="51">
        <v>7123099.9999999898</v>
      </c>
      <c r="V780" s="51">
        <v>2608310</v>
      </c>
      <c r="W780" s="51">
        <v>2580029.9999999902</v>
      </c>
      <c r="X780" s="51">
        <v>3607790</v>
      </c>
      <c r="Y780" s="51">
        <v>3723830</v>
      </c>
      <c r="Z780" s="51">
        <v>5650740</v>
      </c>
      <c r="AA780" s="51">
        <v>7165639.9999999898</v>
      </c>
      <c r="AB780" s="51">
        <v>7165639.9999999898</v>
      </c>
      <c r="AC780" s="51">
        <v>7170787.7978879996</v>
      </c>
      <c r="AD780" s="51">
        <v>7294855.3387775999</v>
      </c>
      <c r="AE780" s="51">
        <v>7452095.0620927997</v>
      </c>
      <c r="AF780" s="51">
        <v>7501318.81705599</v>
      </c>
      <c r="AG780" s="51">
        <v>7879167.0339136003</v>
      </c>
      <c r="AH780" s="51">
        <v>7827657.7542463997</v>
      </c>
      <c r="AI780" s="51">
        <v>7866216.8045055997</v>
      </c>
      <c r="AJ780" s="51">
        <v>8258465.5463872002</v>
      </c>
      <c r="AK780" s="51">
        <v>8471345.8408959992</v>
      </c>
      <c r="AL780" s="51">
        <v>9543417.0700863991</v>
      </c>
      <c r="AM780" s="51">
        <v>9593202.2109631896</v>
      </c>
      <c r="AN780" s="51">
        <v>4730228.89080883</v>
      </c>
      <c r="AO780" s="51">
        <v>4730228.89080883</v>
      </c>
      <c r="AP780" s="51">
        <v>4874224.0755128302</v>
      </c>
      <c r="AQ780" s="51">
        <v>5393595.7988664303</v>
      </c>
      <c r="AR780" s="51">
        <v>5134396.5022883397</v>
      </c>
      <c r="AS780" s="51">
        <v>4571361.6230716398</v>
      </c>
      <c r="AT780" s="51">
        <v>4001605.3461607601</v>
      </c>
      <c r="AU780" s="51">
        <v>4080324.8448423599</v>
      </c>
      <c r="AV780" s="51">
        <v>4099794.7340007601</v>
      </c>
      <c r="AW780" s="51">
        <v>4419439.20438796</v>
      </c>
      <c r="AX780" s="51">
        <v>4506994.54196236</v>
      </c>
      <c r="AY780" s="51">
        <v>4398401.1579553802</v>
      </c>
      <c r="AZ780" s="51">
        <v>3628353.28497964</v>
      </c>
      <c r="BA780" s="51">
        <v>3708985.2405508398</v>
      </c>
      <c r="BB780" s="51">
        <v>3708985.2405508398</v>
      </c>
      <c r="BC780" s="51">
        <v>3879573.57388417</v>
      </c>
      <c r="BD780" s="51">
        <v>4050161.90721751</v>
      </c>
      <c r="BE780" s="51">
        <v>2828205.6629103599</v>
      </c>
      <c r="BF780" s="51">
        <v>2287242.0021507801</v>
      </c>
      <c r="BG780" s="51">
        <v>2457830.3354841098</v>
      </c>
      <c r="BH780" s="51">
        <v>2628418.6688174498</v>
      </c>
      <c r="BI780" s="51">
        <v>2799007.0021507801</v>
      </c>
      <c r="BJ780" s="51">
        <v>2839875.81746253</v>
      </c>
      <c r="BK780" s="51">
        <v>3010464.1507958602</v>
      </c>
      <c r="BL780" s="51">
        <v>3153068.3858212</v>
      </c>
      <c r="BM780" s="51">
        <v>3323656.7191545302</v>
      </c>
      <c r="BN780" s="51">
        <v>2512437.6133915498</v>
      </c>
      <c r="BO780" s="51">
        <v>2512437.6133915498</v>
      </c>
      <c r="BP780" s="51">
        <v>2658285.1133915498</v>
      </c>
      <c r="BQ780" s="51">
        <v>2804132.6133915498</v>
      </c>
      <c r="BR780" s="51">
        <v>2796974.5124359098</v>
      </c>
      <c r="BS780" s="51">
        <v>2836257.8946974901</v>
      </c>
      <c r="BT780" s="51">
        <v>2982105.3946974901</v>
      </c>
      <c r="BU780" s="51">
        <v>3127952.8946974901</v>
      </c>
      <c r="BV780" s="51">
        <v>3273800.3946974901</v>
      </c>
      <c r="BW780" s="51">
        <v>3419647.8946974901</v>
      </c>
      <c r="BX780" s="51">
        <v>3565495.3946974901</v>
      </c>
      <c r="BY780" s="51">
        <v>3711342.8946974901</v>
      </c>
      <c r="BZ780" s="51">
        <v>3777260.15768182</v>
      </c>
      <c r="CA780" s="51">
        <v>2316268.0814522202</v>
      </c>
      <c r="CB780" s="51">
        <v>2316268.0814522202</v>
      </c>
      <c r="CC780" s="51">
        <v>2386857.5045743501</v>
      </c>
      <c r="CD780" s="51">
        <v>2641464.2847444001</v>
      </c>
      <c r="CE780" s="51">
        <v>2744416.82662421</v>
      </c>
      <c r="CF780" s="51">
        <v>2776245.35811802</v>
      </c>
      <c r="CG780" s="51">
        <v>2826321.11068105</v>
      </c>
      <c r="CH780" s="51">
        <v>2864911.04000278</v>
      </c>
      <c r="CI780" s="51">
        <v>2874455.58308433</v>
      </c>
      <c r="CJ780" s="51">
        <v>3031151.9255015599</v>
      </c>
      <c r="CK780" s="51">
        <v>3074073.3661271301</v>
      </c>
      <c r="CL780" s="51">
        <v>3113600.9080818999</v>
      </c>
      <c r="CM780" s="51">
        <v>3179730.6253998601</v>
      </c>
      <c r="CN780" s="51">
        <v>2247007.03673075</v>
      </c>
      <c r="CO780" s="51">
        <v>2247007.03673075</v>
      </c>
    </row>
    <row r="781" spans="1:93" outlineLevel="1">
      <c r="A781" s="50" t="s">
        <v>935</v>
      </c>
      <c r="C781" s="51">
        <v>13290</v>
      </c>
      <c r="D781" s="51">
        <v>257760</v>
      </c>
      <c r="E781" s="51">
        <v>266270</v>
      </c>
      <c r="F781" s="51">
        <v>266260</v>
      </c>
      <c r="G781" s="51">
        <v>266260</v>
      </c>
      <c r="H781" s="51">
        <v>268440</v>
      </c>
      <c r="I781" s="51">
        <v>2970.00000000002</v>
      </c>
      <c r="J781" s="51">
        <v>11110</v>
      </c>
      <c r="K781" s="51">
        <v>31770</v>
      </c>
      <c r="L781" s="51">
        <v>81000</v>
      </c>
      <c r="M781" s="51">
        <v>93100</v>
      </c>
      <c r="N781" s="51">
        <v>-1.4210854715202E-11</v>
      </c>
      <c r="O781" s="51">
        <v>-1.4210854715202E-11</v>
      </c>
      <c r="Q781" s="51">
        <v>60530</v>
      </c>
      <c r="R781" s="51">
        <v>254480</v>
      </c>
      <c r="S781" s="51">
        <v>378689.99999999901</v>
      </c>
      <c r="T781" s="51">
        <v>376510</v>
      </c>
      <c r="U781" s="51">
        <v>335400</v>
      </c>
      <c r="V781" s="51">
        <v>731070</v>
      </c>
      <c r="W781" s="51">
        <v>980960</v>
      </c>
      <c r="X781" s="51">
        <v>1204840</v>
      </c>
      <c r="Y781" s="51">
        <v>1191330</v>
      </c>
      <c r="Z781" s="51">
        <v>1872760</v>
      </c>
      <c r="AA781" s="51">
        <v>2566960</v>
      </c>
      <c r="AB781" s="51">
        <v>2566960</v>
      </c>
      <c r="AC781" s="51">
        <v>2586055.8766040001</v>
      </c>
      <c r="AD781" s="51">
        <v>3046046.30892079</v>
      </c>
      <c r="AE781" s="51">
        <v>3629025.2878423999</v>
      </c>
      <c r="AF781" s="51">
        <v>3811526.3365729898</v>
      </c>
      <c r="AG781" s="51">
        <v>5212429.1301338002</v>
      </c>
      <c r="AH781" s="51">
        <v>5021454.3138961997</v>
      </c>
      <c r="AI781" s="51">
        <v>5164415.1082448</v>
      </c>
      <c r="AJ781" s="51">
        <v>6618709.0118725998</v>
      </c>
      <c r="AK781" s="51">
        <v>7407979.9041679902</v>
      </c>
      <c r="AL781" s="51">
        <v>11382770.6081162</v>
      </c>
      <c r="AM781" s="51">
        <v>11567353.0404805</v>
      </c>
      <c r="AN781" s="51">
        <v>5703645.80449857</v>
      </c>
      <c r="AO781" s="51">
        <v>5703645.80449857</v>
      </c>
      <c r="AP781" s="51">
        <v>6237519.5863805702</v>
      </c>
      <c r="AQ781" s="51">
        <v>8163132.2151593799</v>
      </c>
      <c r="AR781" s="51">
        <v>7770837.6853230903</v>
      </c>
      <c r="AS781" s="51">
        <v>6918692.2276011501</v>
      </c>
      <c r="AT781" s="51">
        <v>6056374.0279655801</v>
      </c>
      <c r="AU781" s="51">
        <v>6348232.9297433803</v>
      </c>
      <c r="AV781" s="51">
        <v>6420419.11693558</v>
      </c>
      <c r="AW781" s="51">
        <v>7605526.8176831799</v>
      </c>
      <c r="AX781" s="51">
        <v>7930145.30607838</v>
      </c>
      <c r="AY781" s="51">
        <v>7739073.1167432703</v>
      </c>
      <c r="AZ781" s="51">
        <v>6384158.7789337104</v>
      </c>
      <c r="BA781" s="51">
        <v>6683108.26915331</v>
      </c>
      <c r="BB781" s="51">
        <v>6683108.26915331</v>
      </c>
      <c r="BC781" s="51">
        <v>7315577.4358199798</v>
      </c>
      <c r="BD781" s="51">
        <v>7948046.6024866505</v>
      </c>
      <c r="BE781" s="51">
        <v>5550076.9907915099</v>
      </c>
      <c r="BF781" s="51">
        <v>4488488.7174173398</v>
      </c>
      <c r="BG781" s="51">
        <v>5120957.8840840096</v>
      </c>
      <c r="BH781" s="51">
        <v>5753427.05075067</v>
      </c>
      <c r="BI781" s="51">
        <v>6385896.2174173398</v>
      </c>
      <c r="BJ781" s="51">
        <v>6537420.4457030296</v>
      </c>
      <c r="BK781" s="51">
        <v>7169889.6123696901</v>
      </c>
      <c r="BL781" s="51">
        <v>7698605.6149662696</v>
      </c>
      <c r="BM781" s="51">
        <v>8331074.7816329403</v>
      </c>
      <c r="BN781" s="51">
        <v>6297673.7401078101</v>
      </c>
      <c r="BO781" s="51">
        <v>6297673.7401078101</v>
      </c>
      <c r="BP781" s="51">
        <v>6838416.2401078101</v>
      </c>
      <c r="BQ781" s="51">
        <v>7379158.7401078101</v>
      </c>
      <c r="BR781" s="51">
        <v>7360321.9836088195</v>
      </c>
      <c r="BS781" s="51">
        <v>7505968.5962184398</v>
      </c>
      <c r="BT781" s="51">
        <v>8046711.0962184398</v>
      </c>
      <c r="BU781" s="51">
        <v>8587453.5962184407</v>
      </c>
      <c r="BV781" s="51">
        <v>9128196.0962184407</v>
      </c>
      <c r="BW781" s="51">
        <v>9668938.5962184407</v>
      </c>
      <c r="BX781" s="51">
        <v>10209681.0962184</v>
      </c>
      <c r="BY781" s="51">
        <v>10750423.5962184</v>
      </c>
      <c r="BZ781" s="51">
        <v>10994817.6761944</v>
      </c>
      <c r="CA781" s="51">
        <v>6742174.0048706597</v>
      </c>
      <c r="CB781" s="51">
        <v>6742174.0048706597</v>
      </c>
      <c r="CC781" s="51">
        <v>7003889.3395508397</v>
      </c>
      <c r="CD781" s="51">
        <v>7947862.1861451901</v>
      </c>
      <c r="CE781" s="51">
        <v>8329566.09818359</v>
      </c>
      <c r="CF781" s="51">
        <v>8447572.6550280992</v>
      </c>
      <c r="CG781" s="51">
        <v>8633232.0890019499</v>
      </c>
      <c r="CH781" s="51">
        <v>8776307.0118589997</v>
      </c>
      <c r="CI781" s="51">
        <v>8811694.0879459605</v>
      </c>
      <c r="CJ781" s="51">
        <v>9392656.9841568507</v>
      </c>
      <c r="CK781" s="51">
        <v>9551791.2949563693</v>
      </c>
      <c r="CL781" s="51">
        <v>9698342.4837071206</v>
      </c>
      <c r="CM781" s="51">
        <v>9943523.1401665807</v>
      </c>
      <c r="CN781" s="51">
        <v>7026748.20545201</v>
      </c>
      <c r="CO781" s="51">
        <v>7026748.20545201</v>
      </c>
    </row>
    <row r="782" spans="1:93" outlineLevel="1">
      <c r="A782" s="50" t="s">
        <v>936</v>
      </c>
      <c r="AC782" s="51">
        <v>3835.4641940000001</v>
      </c>
      <c r="AD782" s="51">
        <v>96274.332438800004</v>
      </c>
      <c r="AE782" s="51">
        <v>213428.76269639999</v>
      </c>
      <c r="AF782" s="51">
        <v>250103.85246549899</v>
      </c>
      <c r="AG782" s="51">
        <v>531626.81394429901</v>
      </c>
      <c r="AH782" s="51">
        <v>493248.85076069902</v>
      </c>
      <c r="AI782" s="51">
        <v>521978.00055279903</v>
      </c>
      <c r="AJ782" s="51">
        <v>814230.345606099</v>
      </c>
      <c r="AK782" s="51">
        <v>972840.83594799996</v>
      </c>
      <c r="AL782" s="51">
        <v>1771607.78493069</v>
      </c>
      <c r="AM782" s="51">
        <v>1808701.1458940899</v>
      </c>
      <c r="AN782" s="51">
        <v>891836.76388786302</v>
      </c>
      <c r="AO782" s="51">
        <v>891836.76388786302</v>
      </c>
      <c r="AP782" s="51">
        <v>999123.10011486302</v>
      </c>
      <c r="AQ782" s="51">
        <v>1386090.8272166599</v>
      </c>
      <c r="AR782" s="51">
        <v>1319479.6496635701</v>
      </c>
      <c r="AS782" s="51">
        <v>1174786.2928404</v>
      </c>
      <c r="AT782" s="51">
        <v>1028365.61568449</v>
      </c>
      <c r="AU782" s="51">
        <v>1087017.0672627899</v>
      </c>
      <c r="AV782" s="51">
        <v>1101523.4764794901</v>
      </c>
      <c r="AW782" s="51">
        <v>1339680.6356480899</v>
      </c>
      <c r="AX782" s="51">
        <v>1404915.3961352899</v>
      </c>
      <c r="AY782" s="51">
        <v>1371064.7855589101</v>
      </c>
      <c r="AZ782" s="51">
        <v>1131026.30704906</v>
      </c>
      <c r="BA782" s="51">
        <v>1191102.6708096601</v>
      </c>
      <c r="BB782" s="51">
        <v>1191102.6708096601</v>
      </c>
      <c r="BC782" s="51">
        <v>1318202.6708096601</v>
      </c>
      <c r="BD782" s="51">
        <v>1445302.6708096601</v>
      </c>
      <c r="BE782" s="51">
        <v>1009246.86267951</v>
      </c>
      <c r="BF782" s="51">
        <v>816203.66055134905</v>
      </c>
      <c r="BG782" s="51">
        <v>943303.66055134905</v>
      </c>
      <c r="BH782" s="51">
        <v>1070403.6605513401</v>
      </c>
      <c r="BI782" s="51">
        <v>1197503.6605513401</v>
      </c>
      <c r="BJ782" s="51">
        <v>1227953.72899754</v>
      </c>
      <c r="BK782" s="51">
        <v>1355053.72899754</v>
      </c>
      <c r="BL782" s="51">
        <v>1461303.65780307</v>
      </c>
      <c r="BM782" s="51">
        <v>1588403.65780307</v>
      </c>
      <c r="BN782" s="51">
        <v>1200715.18581146</v>
      </c>
      <c r="BO782" s="51">
        <v>1200715.18581146</v>
      </c>
      <c r="BP782" s="51">
        <v>1309381.85247813</v>
      </c>
      <c r="BQ782" s="51">
        <v>1418048.5191448</v>
      </c>
      <c r="BR782" s="51">
        <v>1414428.6709209499</v>
      </c>
      <c r="BS782" s="51">
        <v>1443697.5593541299</v>
      </c>
      <c r="BT782" s="51">
        <v>1552364.2260207899</v>
      </c>
      <c r="BU782" s="51">
        <v>1661030.8926874599</v>
      </c>
      <c r="BV782" s="51">
        <v>1769697.5593541299</v>
      </c>
      <c r="BW782" s="51">
        <v>1878364.2260207899</v>
      </c>
      <c r="BX782" s="51">
        <v>1987030.8926874599</v>
      </c>
      <c r="BY782" s="51">
        <v>2095697.5593541299</v>
      </c>
      <c r="BZ782" s="51">
        <v>2144810.5660515199</v>
      </c>
      <c r="CA782" s="51">
        <v>1315227.4525765099</v>
      </c>
      <c r="CB782" s="51">
        <v>1315227.4525765099</v>
      </c>
      <c r="CC782" s="51">
        <v>1367821.45473368</v>
      </c>
      <c r="CD782" s="51">
        <v>1557521.1144451301</v>
      </c>
      <c r="CE782" s="51">
        <v>1634227.8782947999</v>
      </c>
      <c r="CF782" s="51">
        <v>1657942.33550391</v>
      </c>
      <c r="CG782" s="51">
        <v>1695252.23437878</v>
      </c>
      <c r="CH782" s="51">
        <v>1724004.4005847699</v>
      </c>
      <c r="CI782" s="51">
        <v>1731115.7452766199</v>
      </c>
      <c r="CJ782" s="51">
        <v>1847865.35742255</v>
      </c>
      <c r="CK782" s="51">
        <v>1879844.79911518</v>
      </c>
      <c r="CL782" s="51">
        <v>1909295.55157763</v>
      </c>
      <c r="CM782" s="51">
        <v>1958566.7644795501</v>
      </c>
      <c r="CN782" s="51">
        <v>1384052.24220498</v>
      </c>
      <c r="CO782" s="51">
        <v>1384052.24220498</v>
      </c>
    </row>
    <row r="783" spans="1:93" outlineLevel="1">
      <c r="A783" s="50" t="s">
        <v>937</v>
      </c>
      <c r="AC783" s="51">
        <v>2066.214504</v>
      </c>
      <c r="AD783" s="51">
        <v>51864.236500799998</v>
      </c>
      <c r="AE783" s="51">
        <v>114976.8535824</v>
      </c>
      <c r="AF783" s="51">
        <v>134734.201998</v>
      </c>
      <c r="AG783" s="51">
        <v>286394.28713880002</v>
      </c>
      <c r="AH783" s="51">
        <v>265719.57864119997</v>
      </c>
      <c r="AI783" s="51">
        <v>281196.34572480002</v>
      </c>
      <c r="AJ783" s="51">
        <v>438636.48950760002</v>
      </c>
      <c r="AK783" s="51">
        <v>524082.025968</v>
      </c>
      <c r="AL783" s="51">
        <v>954388.18236119999</v>
      </c>
      <c r="AM783" s="51">
        <v>974370.85891559999</v>
      </c>
      <c r="AN783" s="51">
        <v>480444.07757167699</v>
      </c>
      <c r="AO783" s="51">
        <v>480444.07757167699</v>
      </c>
      <c r="AP783" s="51">
        <v>538240.62390367698</v>
      </c>
      <c r="AQ783" s="51">
        <v>746705.17731247703</v>
      </c>
      <c r="AR783" s="51">
        <v>710820.868601155</v>
      </c>
      <c r="AS783" s="51">
        <v>632872.67318633199</v>
      </c>
      <c r="AT783" s="51">
        <v>553993.94781632</v>
      </c>
      <c r="AU783" s="51">
        <v>585590.24849912</v>
      </c>
      <c r="AV783" s="51">
        <v>593405.04003631999</v>
      </c>
      <c r="AW783" s="51">
        <v>721703.40279392002</v>
      </c>
      <c r="AX783" s="51">
        <v>756846.21770912001</v>
      </c>
      <c r="AY783" s="51">
        <v>738610.45301299996</v>
      </c>
      <c r="AZ783" s="51">
        <v>609298.59902906197</v>
      </c>
      <c r="BA783" s="51">
        <v>641662.51845866197</v>
      </c>
      <c r="BB783" s="51">
        <v>641662.51845866197</v>
      </c>
      <c r="BC783" s="51">
        <v>710132.51845866197</v>
      </c>
      <c r="BD783" s="51">
        <v>778602.51845866197</v>
      </c>
      <c r="BE783" s="51">
        <v>543693.83306305401</v>
      </c>
      <c r="BF783" s="51">
        <v>439699.05993770302</v>
      </c>
      <c r="BG783" s="51">
        <v>508169.05993770302</v>
      </c>
      <c r="BH783" s="51">
        <v>576639.05993770296</v>
      </c>
      <c r="BI783" s="51">
        <v>645109.05993770296</v>
      </c>
      <c r="BJ783" s="51">
        <v>661512.80648775201</v>
      </c>
      <c r="BK783" s="51">
        <v>729982.80648775201</v>
      </c>
      <c r="BL783" s="51">
        <v>787220.67136040796</v>
      </c>
      <c r="BM783" s="51">
        <v>855690.67136040796</v>
      </c>
      <c r="BN783" s="51">
        <v>646838.59068966599</v>
      </c>
      <c r="BO783" s="51">
        <v>646838.59068966599</v>
      </c>
      <c r="BP783" s="51">
        <v>705378.59068966599</v>
      </c>
      <c r="BQ783" s="51">
        <v>763918.59068966599</v>
      </c>
      <c r="BR783" s="51">
        <v>761968.53798248305</v>
      </c>
      <c r="BS783" s="51">
        <v>777736.02935252897</v>
      </c>
      <c r="BT783" s="51">
        <v>836276.02935252897</v>
      </c>
      <c r="BU783" s="51">
        <v>894816.02935252897</v>
      </c>
      <c r="BV783" s="51">
        <v>953356.02935252897</v>
      </c>
      <c r="BW783" s="51">
        <v>1011896.02935252</v>
      </c>
      <c r="BX783" s="51">
        <v>1070436.0293525199</v>
      </c>
      <c r="BY783" s="51">
        <v>1128976.0293525199</v>
      </c>
      <c r="BZ783" s="51">
        <v>1155433.77854331</v>
      </c>
      <c r="CA783" s="51">
        <v>708527.94611693104</v>
      </c>
      <c r="CB783" s="51">
        <v>708527.94611693104</v>
      </c>
      <c r="CC783" s="51">
        <v>736860.96258659102</v>
      </c>
      <c r="CD783" s="51">
        <v>839054.43261062296</v>
      </c>
      <c r="CE783" s="51">
        <v>880377.28149730805</v>
      </c>
      <c r="CF783" s="51">
        <v>893152.54253690003</v>
      </c>
      <c r="CG783" s="51">
        <v>913251.83021126105</v>
      </c>
      <c r="CH783" s="51">
        <v>928740.96519319795</v>
      </c>
      <c r="CI783" s="51">
        <v>932571.93142530695</v>
      </c>
      <c r="CJ783" s="51">
        <v>995466.34044692095</v>
      </c>
      <c r="CK783" s="51">
        <v>1012694.04723865</v>
      </c>
      <c r="CL783" s="51">
        <v>1028559.51897189</v>
      </c>
      <c r="CM783" s="51">
        <v>1055102.5092250099</v>
      </c>
      <c r="CN783" s="51">
        <v>745604.90871855698</v>
      </c>
      <c r="CO783" s="51">
        <v>745604.90871855698</v>
      </c>
    </row>
    <row r="784" spans="1:93" outlineLevel="1">
      <c r="A784" s="50" t="s">
        <v>938</v>
      </c>
      <c r="AC784" s="51">
        <v>448.04680999999999</v>
      </c>
      <c r="AD784" s="51">
        <v>11246.463362</v>
      </c>
      <c r="AE784" s="51">
        <v>24932.073786000001</v>
      </c>
      <c r="AF784" s="51">
        <v>29216.341907499998</v>
      </c>
      <c r="AG784" s="51">
        <v>62102.9648695</v>
      </c>
      <c r="AH784" s="51">
        <v>57619.772455500002</v>
      </c>
      <c r="AI784" s="51">
        <v>60975.820972000001</v>
      </c>
      <c r="AJ784" s="51">
        <v>95115.816626500004</v>
      </c>
      <c r="AK784" s="51">
        <v>113644.19302000001</v>
      </c>
      <c r="AL784" s="51">
        <v>206953.62450549999</v>
      </c>
      <c r="AM784" s="51">
        <v>211286.75374650001</v>
      </c>
      <c r="AN784" s="51">
        <v>104181.553233053</v>
      </c>
      <c r="AO784" s="51">
        <v>104181.553233053</v>
      </c>
      <c r="AP784" s="51">
        <v>116714.40408805299</v>
      </c>
      <c r="AQ784" s="51">
        <v>161918.751445053</v>
      </c>
      <c r="AR784" s="51">
        <v>154137.444123844</v>
      </c>
      <c r="AS784" s="51">
        <v>137234.82330046999</v>
      </c>
      <c r="AT784" s="51">
        <v>120130.42237284</v>
      </c>
      <c r="AU784" s="51">
        <v>126981.89965234</v>
      </c>
      <c r="AV784" s="51">
        <v>128676.49254784</v>
      </c>
      <c r="AW784" s="51">
        <v>156497.25948683999</v>
      </c>
      <c r="AX784" s="51">
        <v>164117.77811484001</v>
      </c>
      <c r="AY784" s="51">
        <v>160163.45672943199</v>
      </c>
      <c r="AZ784" s="51">
        <v>132122.92000852199</v>
      </c>
      <c r="BA784" s="51">
        <v>139140.851027522</v>
      </c>
      <c r="BB784" s="51">
        <v>139140.851027522</v>
      </c>
      <c r="BC784" s="51">
        <v>153988.351027522</v>
      </c>
      <c r="BD784" s="51">
        <v>168835.851027522</v>
      </c>
      <c r="BE784" s="51">
        <v>117897.141130927</v>
      </c>
      <c r="BF784" s="51">
        <v>95346.4228802453</v>
      </c>
      <c r="BG784" s="51">
        <v>110193.92288024499</v>
      </c>
      <c r="BH784" s="51">
        <v>125041.42288024499</v>
      </c>
      <c r="BI784" s="51">
        <v>139888.92288024499</v>
      </c>
      <c r="BJ784" s="51">
        <v>143446.02273276201</v>
      </c>
      <c r="BK784" s="51">
        <v>158293.52273276201</v>
      </c>
      <c r="BL784" s="51">
        <v>170705.370238192</v>
      </c>
      <c r="BM784" s="51">
        <v>185552.870238192</v>
      </c>
      <c r="BN784" s="51">
        <v>140264.18786648399</v>
      </c>
      <c r="BO784" s="51">
        <v>140264.18786648399</v>
      </c>
      <c r="BP784" s="51">
        <v>152958.354533151</v>
      </c>
      <c r="BQ784" s="51">
        <v>165652.52119981701</v>
      </c>
      <c r="BR784" s="51">
        <v>165229.66050320101</v>
      </c>
      <c r="BS784" s="51">
        <v>168648.77842883501</v>
      </c>
      <c r="BT784" s="51">
        <v>181342.945095501</v>
      </c>
      <c r="BU784" s="51">
        <v>194037.111762168</v>
      </c>
      <c r="BV784" s="51">
        <v>206731.27842883501</v>
      </c>
      <c r="BW784" s="51">
        <v>219425.445095501</v>
      </c>
      <c r="BX784" s="51">
        <v>232119.611762168</v>
      </c>
      <c r="BY784" s="51">
        <v>244813.77842883399</v>
      </c>
      <c r="BZ784" s="51">
        <v>250551.03633544</v>
      </c>
      <c r="CA784" s="51">
        <v>153641.35484772199</v>
      </c>
      <c r="CB784" s="51">
        <v>153641.35484772199</v>
      </c>
      <c r="CC784" s="51">
        <v>159784.96969160601</v>
      </c>
      <c r="CD784" s="51">
        <v>181944.18172114599</v>
      </c>
      <c r="CE784" s="51">
        <v>190904.458438723</v>
      </c>
      <c r="CF784" s="51">
        <v>193674.593536812</v>
      </c>
      <c r="CG784" s="51">
        <v>198032.84046897001</v>
      </c>
      <c r="CH784" s="51">
        <v>201391.44083882001</v>
      </c>
      <c r="CI784" s="51">
        <v>202222.131811495</v>
      </c>
      <c r="CJ784" s="51">
        <v>215859.89697060699</v>
      </c>
      <c r="CK784" s="51">
        <v>219595.482106243</v>
      </c>
      <c r="CL784" s="51">
        <v>223035.68579051801</v>
      </c>
      <c r="CM784" s="51">
        <v>228791.15870653201</v>
      </c>
      <c r="CN784" s="51">
        <v>161678.89803266199</v>
      </c>
      <c r="CO784" s="51">
        <v>161678.89803266199</v>
      </c>
    </row>
    <row r="785" spans="1:93" outlineLevel="1">
      <c r="A785" s="50" t="s">
        <v>939</v>
      </c>
      <c r="C785" s="51">
        <v>185130</v>
      </c>
      <c r="D785" s="51">
        <v>2583379.9999999902</v>
      </c>
      <c r="E785" s="51">
        <v>3270980</v>
      </c>
      <c r="F785" s="51">
        <v>3541150</v>
      </c>
      <c r="G785" s="51">
        <v>4002960</v>
      </c>
      <c r="H785" s="51">
        <v>4454309.9999999898</v>
      </c>
      <c r="I785" s="51">
        <v>3941570</v>
      </c>
      <c r="J785" s="51">
        <v>4256080</v>
      </c>
      <c r="K785" s="51">
        <v>394289.99999999901</v>
      </c>
      <c r="L785" s="51">
        <v>408939.99999999901</v>
      </c>
      <c r="M785" s="51">
        <v>1110889.99999999</v>
      </c>
      <c r="N785" s="51">
        <v>811000</v>
      </c>
      <c r="O785" s="51">
        <v>811000</v>
      </c>
      <c r="P785" s="51">
        <v>988810</v>
      </c>
      <c r="Q785" s="51">
        <v>1009579.99999999</v>
      </c>
      <c r="R785" s="51">
        <v>1347540</v>
      </c>
      <c r="S785" s="51">
        <v>1101530</v>
      </c>
      <c r="T785" s="51">
        <v>1420800</v>
      </c>
      <c r="U785" s="51">
        <v>1508810</v>
      </c>
      <c r="V785" s="51">
        <v>1184039.99999999</v>
      </c>
      <c r="W785" s="51">
        <v>944729.99999999895</v>
      </c>
      <c r="X785" s="51">
        <v>1798540</v>
      </c>
      <c r="Y785" s="51">
        <v>2288180</v>
      </c>
      <c r="Z785" s="51">
        <v>2499200</v>
      </c>
      <c r="AA785" s="51">
        <v>2854680</v>
      </c>
      <c r="AB785" s="51">
        <v>2854680</v>
      </c>
      <c r="AC785" s="51">
        <v>2812660</v>
      </c>
      <c r="AD785" s="51">
        <v>2812660</v>
      </c>
      <c r="AE785" s="51">
        <v>2812660</v>
      </c>
      <c r="AF785" s="51">
        <v>2812660</v>
      </c>
      <c r="AG785" s="51">
        <v>2812660</v>
      </c>
      <c r="AH785" s="51">
        <v>2812660</v>
      </c>
      <c r="AI785" s="51">
        <v>2812660</v>
      </c>
      <c r="AJ785" s="51">
        <v>2812660</v>
      </c>
      <c r="AK785" s="51">
        <v>2812660</v>
      </c>
      <c r="AL785" s="51">
        <v>2812660</v>
      </c>
      <c r="AM785" s="51">
        <v>2812660</v>
      </c>
      <c r="AN785" s="51">
        <v>2812660</v>
      </c>
      <c r="AO785" s="51">
        <v>2812660</v>
      </c>
      <c r="AP785" s="51">
        <v>2812660</v>
      </c>
      <c r="AQ785" s="51">
        <v>2812660</v>
      </c>
      <c r="AR785" s="51">
        <v>2812660</v>
      </c>
      <c r="AS785" s="51">
        <v>2812660</v>
      </c>
      <c r="AT785" s="51">
        <v>2812660</v>
      </c>
      <c r="AU785" s="51">
        <v>2812660</v>
      </c>
      <c r="AV785" s="51">
        <v>2812660</v>
      </c>
      <c r="AW785" s="51">
        <v>2812660</v>
      </c>
      <c r="AX785" s="51">
        <v>2812660</v>
      </c>
      <c r="AY785" s="51">
        <v>2812660</v>
      </c>
      <c r="AZ785" s="51">
        <v>2812660</v>
      </c>
      <c r="BA785" s="51">
        <v>2812660</v>
      </c>
      <c r="BB785" s="51">
        <v>2812660</v>
      </c>
      <c r="BC785" s="51">
        <v>2812660</v>
      </c>
      <c r="BD785" s="51">
        <v>2812660</v>
      </c>
      <c r="BE785" s="51">
        <v>2812660</v>
      </c>
      <c r="BF785" s="51">
        <v>2812660</v>
      </c>
      <c r="BG785" s="51">
        <v>2812660</v>
      </c>
      <c r="BH785" s="51">
        <v>2812660</v>
      </c>
      <c r="BI785" s="51">
        <v>2812660</v>
      </c>
      <c r="BJ785" s="51">
        <v>2812660</v>
      </c>
      <c r="BK785" s="51">
        <v>2812660</v>
      </c>
      <c r="BL785" s="51">
        <v>2812660</v>
      </c>
      <c r="BM785" s="51">
        <v>2812660</v>
      </c>
      <c r="BN785" s="51">
        <v>2812660</v>
      </c>
      <c r="BO785" s="51">
        <v>2812660</v>
      </c>
      <c r="BP785" s="51">
        <v>2812660</v>
      </c>
      <c r="BQ785" s="51">
        <v>2812660</v>
      </c>
      <c r="BR785" s="51">
        <v>2812660</v>
      </c>
      <c r="BS785" s="51">
        <v>2812660</v>
      </c>
      <c r="BT785" s="51">
        <v>2812660</v>
      </c>
      <c r="BU785" s="51">
        <v>2812660</v>
      </c>
      <c r="BV785" s="51">
        <v>2812660</v>
      </c>
      <c r="BW785" s="51">
        <v>2812660</v>
      </c>
      <c r="BX785" s="51">
        <v>2812660</v>
      </c>
      <c r="BY785" s="51">
        <v>2812660</v>
      </c>
      <c r="BZ785" s="51">
        <v>2812660</v>
      </c>
      <c r="CA785" s="51">
        <v>2812660</v>
      </c>
      <c r="CB785" s="51">
        <v>2812660</v>
      </c>
      <c r="CC785" s="51">
        <v>2812660</v>
      </c>
      <c r="CD785" s="51">
        <v>2812660</v>
      </c>
      <c r="CE785" s="51">
        <v>2812660</v>
      </c>
      <c r="CF785" s="51">
        <v>2812660</v>
      </c>
      <c r="CG785" s="51">
        <v>2812660</v>
      </c>
      <c r="CH785" s="51">
        <v>2812660</v>
      </c>
      <c r="CI785" s="51">
        <v>2812660</v>
      </c>
      <c r="CJ785" s="51">
        <v>2812660</v>
      </c>
      <c r="CK785" s="51">
        <v>2812660</v>
      </c>
      <c r="CL785" s="51">
        <v>2812660</v>
      </c>
      <c r="CM785" s="51">
        <v>2812660</v>
      </c>
      <c r="CN785" s="51">
        <v>2812660</v>
      </c>
      <c r="CO785" s="51">
        <v>2812660</v>
      </c>
    </row>
    <row r="786" spans="1:93" outlineLevel="1">
      <c r="A786" s="50" t="s">
        <v>940</v>
      </c>
      <c r="AC786" s="51">
        <v>15909.148009999901</v>
      </c>
      <c r="AD786" s="51">
        <v>31818.2960199999</v>
      </c>
      <c r="AE786" s="51">
        <v>47727.444029999999</v>
      </c>
      <c r="AF786" s="51">
        <v>63636.592039999901</v>
      </c>
      <c r="AG786" s="51">
        <v>79545.740049999993</v>
      </c>
      <c r="AH786" s="51">
        <v>95454.888059999896</v>
      </c>
      <c r="AI786" s="51">
        <v>111364.036069999</v>
      </c>
      <c r="AJ786" s="51">
        <v>127273.184079999</v>
      </c>
      <c r="AK786" s="51">
        <v>143182.33208999899</v>
      </c>
      <c r="AL786" s="51">
        <v>159091.48009999999</v>
      </c>
      <c r="AM786" s="51">
        <v>175000.62810999999</v>
      </c>
      <c r="AP786" s="51">
        <v>78888.078009999997</v>
      </c>
      <c r="AQ786" s="51">
        <v>157776.15601999999</v>
      </c>
      <c r="AR786" s="51">
        <v>236664.23402999999</v>
      </c>
      <c r="AS786" s="51">
        <v>315552.31203999999</v>
      </c>
      <c r="AT786" s="51">
        <v>394440.39004999999</v>
      </c>
      <c r="AU786" s="51">
        <v>473328.46805999998</v>
      </c>
      <c r="AV786" s="51">
        <v>552216.54607000004</v>
      </c>
      <c r="AW786" s="51">
        <v>631104.62407999998</v>
      </c>
      <c r="AX786" s="51">
        <v>709992.70208999899</v>
      </c>
      <c r="AY786" s="51">
        <v>788880.78009999997</v>
      </c>
      <c r="AZ786" s="51">
        <v>867768.85810999898</v>
      </c>
      <c r="BC786" s="51">
        <v>87320.214905089393</v>
      </c>
      <c r="BD786" s="51">
        <v>174640.429810178</v>
      </c>
      <c r="BE786" s="51">
        <v>261960.64471526799</v>
      </c>
      <c r="BF786" s="51">
        <v>349280.85962035699</v>
      </c>
      <c r="BG786" s="51">
        <v>436601.07452544698</v>
      </c>
      <c r="BH786" s="51">
        <v>523921.28943053598</v>
      </c>
      <c r="BI786" s="51">
        <v>611241.50433562603</v>
      </c>
      <c r="BJ786" s="51">
        <v>698561.71924071503</v>
      </c>
      <c r="BK786" s="51">
        <v>785881.93414580496</v>
      </c>
      <c r="BL786" s="51">
        <v>873202.14905089396</v>
      </c>
      <c r="BM786" s="51">
        <v>960522.36395598401</v>
      </c>
      <c r="BP786" s="51">
        <v>97925.946257011805</v>
      </c>
      <c r="BQ786" s="51">
        <v>195851.892514023</v>
      </c>
      <c r="BR786" s="51">
        <v>293777.83877103502</v>
      </c>
      <c r="BS786" s="51">
        <v>391703.78502804699</v>
      </c>
      <c r="BT786" s="51">
        <v>489629.73128505901</v>
      </c>
      <c r="BU786" s="51">
        <v>587555.67754207004</v>
      </c>
      <c r="BV786" s="51">
        <v>685481.62379908201</v>
      </c>
      <c r="BW786" s="51">
        <v>783407.57005609397</v>
      </c>
      <c r="BX786" s="51">
        <v>881333.51631310605</v>
      </c>
      <c r="BY786" s="51">
        <v>979259.46257011802</v>
      </c>
      <c r="BZ786" s="51">
        <v>1077185.40882712</v>
      </c>
    </row>
    <row r="787" spans="1:93" outlineLevel="1">
      <c r="A787" s="50" t="s">
        <v>941</v>
      </c>
      <c r="AC787" s="51">
        <v>58984.451679999998</v>
      </c>
      <c r="AD787" s="51">
        <v>117968.90336</v>
      </c>
      <c r="AE787" s="51">
        <v>176953.35503999999</v>
      </c>
      <c r="AF787" s="51">
        <v>235937.80671999999</v>
      </c>
      <c r="AG787" s="51">
        <v>294922.25839999999</v>
      </c>
      <c r="AH787" s="51">
        <v>353906.71007999999</v>
      </c>
      <c r="AI787" s="51">
        <v>412891.16175999999</v>
      </c>
      <c r="AJ787" s="51">
        <v>471875.61343999999</v>
      </c>
      <c r="AK787" s="51">
        <v>530860.065119999</v>
      </c>
      <c r="AL787" s="51">
        <v>589844.51679999998</v>
      </c>
      <c r="AM787" s="51">
        <v>648828.96847999899</v>
      </c>
      <c r="AP787" s="51">
        <v>292483.92320000002</v>
      </c>
      <c r="AQ787" s="51">
        <v>584967.84640000004</v>
      </c>
      <c r="AR787" s="51">
        <v>877451.7696</v>
      </c>
      <c r="AS787" s="51">
        <v>1169935.6928000001</v>
      </c>
      <c r="AT787" s="51">
        <v>1462419.6159999999</v>
      </c>
      <c r="AU787" s="51">
        <v>1754903.53919999</v>
      </c>
      <c r="AV787" s="51">
        <v>2047387.4623999901</v>
      </c>
      <c r="AW787" s="51">
        <v>2339871.3856000002</v>
      </c>
      <c r="AX787" s="51">
        <v>2632355.30879999</v>
      </c>
      <c r="AY787" s="51">
        <v>2924839.2319999998</v>
      </c>
      <c r="AZ787" s="51">
        <v>3217323.1551999999</v>
      </c>
      <c r="BC787" s="51">
        <v>323746.752036096</v>
      </c>
      <c r="BD787" s="51">
        <v>647493.50407219201</v>
      </c>
      <c r="BE787" s="51">
        <v>971240.25610828795</v>
      </c>
      <c r="BF787" s="51">
        <v>1294987.0081443801</v>
      </c>
      <c r="BG787" s="51">
        <v>1618733.7601804801</v>
      </c>
      <c r="BH787" s="51">
        <v>1942480.5122165701</v>
      </c>
      <c r="BI787" s="51">
        <v>2266227.2642526701</v>
      </c>
      <c r="BJ787" s="51">
        <v>2589974.0162887699</v>
      </c>
      <c r="BK787" s="51">
        <v>2913720.7683248599</v>
      </c>
      <c r="BL787" s="51">
        <v>3237467.5203609602</v>
      </c>
      <c r="BM787" s="51">
        <v>3561214.2723970502</v>
      </c>
      <c r="BP787" s="51">
        <v>363068.35794240597</v>
      </c>
      <c r="BQ787" s="51">
        <v>726136.71588481299</v>
      </c>
      <c r="BR787" s="51">
        <v>1089205.0738272101</v>
      </c>
      <c r="BS787" s="51">
        <v>1452273.4317696199</v>
      </c>
      <c r="BT787" s="51">
        <v>1815341.78971203</v>
      </c>
      <c r="BU787" s="51">
        <v>2178410.14765443</v>
      </c>
      <c r="BV787" s="51">
        <v>2541478.5055968398</v>
      </c>
      <c r="BW787" s="51">
        <v>2904546.8635392501</v>
      </c>
      <c r="BX787" s="51">
        <v>3267615.2214816501</v>
      </c>
      <c r="BY787" s="51">
        <v>3630683.5794240599</v>
      </c>
      <c r="BZ787" s="51">
        <v>3993751.9373664702</v>
      </c>
    </row>
    <row r="788" spans="1:93" outlineLevel="1">
      <c r="A788" s="50" t="s">
        <v>942</v>
      </c>
      <c r="AC788" s="51">
        <v>11853.41167</v>
      </c>
      <c r="AD788" s="51">
        <v>23706.823339999999</v>
      </c>
      <c r="AE788" s="51">
        <v>35560.235009999997</v>
      </c>
      <c r="AF788" s="51">
        <v>47413.646679999998</v>
      </c>
      <c r="AG788" s="51">
        <v>59267.058349999999</v>
      </c>
      <c r="AH788" s="51">
        <v>71120.470019999993</v>
      </c>
      <c r="AI788" s="51">
        <v>82973.881689999995</v>
      </c>
      <c r="AJ788" s="51">
        <v>94827.293359999996</v>
      </c>
      <c r="AK788" s="51">
        <v>106680.70503</v>
      </c>
      <c r="AL788" s="51">
        <v>118534.1167</v>
      </c>
      <c r="AM788" s="51">
        <v>130387.528369999</v>
      </c>
      <c r="AP788" s="51">
        <v>58777.054790000002</v>
      </c>
      <c r="AQ788" s="51">
        <v>117554.10958</v>
      </c>
      <c r="AR788" s="51">
        <v>176331.16437000001</v>
      </c>
      <c r="AS788" s="51">
        <v>235108.21916000001</v>
      </c>
      <c r="AT788" s="51">
        <v>293885.27395</v>
      </c>
      <c r="AU788" s="51">
        <v>352662.32874000003</v>
      </c>
      <c r="AV788" s="51">
        <v>411439.38352999999</v>
      </c>
      <c r="AW788" s="51">
        <v>470216.43832000002</v>
      </c>
      <c r="AX788" s="51">
        <v>528993.49311000004</v>
      </c>
      <c r="AY788" s="51">
        <v>587770.54790000001</v>
      </c>
      <c r="AZ788" s="51">
        <v>646547.60268999997</v>
      </c>
      <c r="BC788" s="51">
        <v>65059.577888314401</v>
      </c>
      <c r="BD788" s="51">
        <v>130119.155776628</v>
      </c>
      <c r="BE788" s="51">
        <v>195178.73366494299</v>
      </c>
      <c r="BF788" s="51">
        <v>260238.31155325699</v>
      </c>
      <c r="BG788" s="51">
        <v>325297.88944157201</v>
      </c>
      <c r="BH788" s="51">
        <v>390357.46732988599</v>
      </c>
      <c r="BI788" s="51">
        <v>455417.04521820002</v>
      </c>
      <c r="BJ788" s="51">
        <v>520476.62310651498</v>
      </c>
      <c r="BK788" s="51">
        <v>585536.20099482895</v>
      </c>
      <c r="BL788" s="51">
        <v>650595.77888314298</v>
      </c>
      <c r="BM788" s="51">
        <v>715655.35677145806</v>
      </c>
      <c r="BP788" s="51">
        <v>72961.578653004603</v>
      </c>
      <c r="BQ788" s="51">
        <v>145923.157306009</v>
      </c>
      <c r="BR788" s="51">
        <v>218884.73595901299</v>
      </c>
      <c r="BS788" s="51">
        <v>291846.314612018</v>
      </c>
      <c r="BT788" s="51">
        <v>364807.89326502301</v>
      </c>
      <c r="BU788" s="51">
        <v>437769.47191802697</v>
      </c>
      <c r="BV788" s="51">
        <v>510731.05057103198</v>
      </c>
      <c r="BW788" s="51">
        <v>583692.62922403601</v>
      </c>
      <c r="BX788" s="51">
        <v>656654.20787704096</v>
      </c>
      <c r="BY788" s="51">
        <v>729615.78653004603</v>
      </c>
      <c r="BZ788" s="51">
        <v>802577.36518305005</v>
      </c>
    </row>
    <row r="789" spans="1:93" outlineLevel="1">
      <c r="A789" s="50" t="s">
        <v>943</v>
      </c>
      <c r="AC789" s="51">
        <v>6385.5872119999904</v>
      </c>
      <c r="AD789" s="51">
        <v>12771.174423999901</v>
      </c>
      <c r="AE789" s="51">
        <v>19156.761635999999</v>
      </c>
      <c r="AF789" s="51">
        <v>25542.3488479999</v>
      </c>
      <c r="AG789" s="51">
        <v>31927.93606</v>
      </c>
      <c r="AH789" s="51">
        <v>38313.523271999999</v>
      </c>
      <c r="AI789" s="51">
        <v>44699.110483999997</v>
      </c>
      <c r="AJ789" s="51">
        <v>51084.697695999901</v>
      </c>
      <c r="AK789" s="51">
        <v>57470.2849079999</v>
      </c>
      <c r="AL789" s="51">
        <v>63855.872119999898</v>
      </c>
      <c r="AM789" s="51">
        <v>70241.459331999897</v>
      </c>
      <c r="AP789" s="51">
        <v>31663.964769999999</v>
      </c>
      <c r="AQ789" s="51">
        <v>63327.929539999997</v>
      </c>
      <c r="AR789" s="51">
        <v>94991.894309999901</v>
      </c>
      <c r="AS789" s="51">
        <v>126655.85907999999</v>
      </c>
      <c r="AT789" s="51">
        <v>158319.82384999999</v>
      </c>
      <c r="AU789" s="51">
        <v>189983.78862000001</v>
      </c>
      <c r="AV789" s="51">
        <v>221647.75339</v>
      </c>
      <c r="AW789" s="51">
        <v>253311.71815999999</v>
      </c>
      <c r="AX789" s="51">
        <v>284975.68293000001</v>
      </c>
      <c r="AY789" s="51">
        <v>316639.64769999997</v>
      </c>
      <c r="AZ789" s="51">
        <v>348303.61246999999</v>
      </c>
      <c r="BC789" s="51">
        <v>35048.441769782898</v>
      </c>
      <c r="BD789" s="51">
        <v>70096.883539565897</v>
      </c>
      <c r="BE789" s="51">
        <v>105145.325309348</v>
      </c>
      <c r="BF789" s="51">
        <v>140193.76707913101</v>
      </c>
      <c r="BG789" s="51">
        <v>175242.20884891399</v>
      </c>
      <c r="BH789" s="51">
        <v>210290.65061869699</v>
      </c>
      <c r="BI789" s="51">
        <v>245339.09238848</v>
      </c>
      <c r="BJ789" s="51">
        <v>280387.53415826301</v>
      </c>
      <c r="BK789" s="51">
        <v>315435.97592804598</v>
      </c>
      <c r="BL789" s="51">
        <v>350484.41769782902</v>
      </c>
      <c r="BM789" s="51">
        <v>385532.859467612</v>
      </c>
      <c r="BP789" s="51">
        <v>39305.352476173597</v>
      </c>
      <c r="BQ789" s="51">
        <v>78610.704952347296</v>
      </c>
      <c r="BR789" s="51">
        <v>117916.057428521</v>
      </c>
      <c r="BS789" s="51">
        <v>157221.40990469401</v>
      </c>
      <c r="BT789" s="51">
        <v>196526.76238086799</v>
      </c>
      <c r="BU789" s="51">
        <v>235832.114857042</v>
      </c>
      <c r="BV789" s="51">
        <v>275137.467333215</v>
      </c>
      <c r="BW789" s="51">
        <v>314442.81980938901</v>
      </c>
      <c r="BX789" s="51">
        <v>353748.17228556302</v>
      </c>
      <c r="BY789" s="51">
        <v>393053.52476173599</v>
      </c>
      <c r="BZ789" s="51">
        <v>432358.87723791</v>
      </c>
    </row>
    <row r="790" spans="1:93" outlineLevel="1">
      <c r="A790" s="50" t="s">
        <v>944</v>
      </c>
      <c r="AC790" s="51">
        <v>1384.678103</v>
      </c>
      <c r="AD790" s="51">
        <v>2769.3562059999999</v>
      </c>
      <c r="AE790" s="51">
        <v>4154.0343089999997</v>
      </c>
      <c r="AF790" s="51">
        <v>5538.7124119999999</v>
      </c>
      <c r="AG790" s="51">
        <v>6923.39051499999</v>
      </c>
      <c r="AH790" s="51">
        <v>8308.0686179999993</v>
      </c>
      <c r="AI790" s="51">
        <v>9692.7467209999995</v>
      </c>
      <c r="AJ790" s="51">
        <v>11077.424824</v>
      </c>
      <c r="AK790" s="51">
        <v>12462.102927</v>
      </c>
      <c r="AL790" s="51">
        <v>13846.78103</v>
      </c>
      <c r="AM790" s="51">
        <v>15231.459133</v>
      </c>
      <c r="AP790" s="51">
        <v>6866.1498499999998</v>
      </c>
      <c r="AQ790" s="51">
        <v>13732.2997</v>
      </c>
      <c r="AR790" s="51">
        <v>20598.449550000001</v>
      </c>
      <c r="AS790" s="51">
        <v>27464.599399999999</v>
      </c>
      <c r="AT790" s="51">
        <v>34330.749250000001</v>
      </c>
      <c r="AU790" s="51">
        <v>41196.899100000002</v>
      </c>
      <c r="AV790" s="51">
        <v>48063.048949999997</v>
      </c>
      <c r="AW790" s="51">
        <v>54929.198799999998</v>
      </c>
      <c r="AX790" s="51">
        <v>61795.34865</v>
      </c>
      <c r="AY790" s="51">
        <v>68661.498500000002</v>
      </c>
      <c r="AZ790" s="51">
        <v>75527.648350000003</v>
      </c>
      <c r="BC790" s="51">
        <v>7600.05435037404</v>
      </c>
      <c r="BD790" s="51">
        <v>15200.108700748</v>
      </c>
      <c r="BE790" s="51">
        <v>22800.163051122101</v>
      </c>
      <c r="BF790" s="51">
        <v>30400.217401496098</v>
      </c>
      <c r="BG790" s="51">
        <v>38000.271751870197</v>
      </c>
      <c r="BH790" s="51">
        <v>45600.326102244297</v>
      </c>
      <c r="BI790" s="51">
        <v>53200.380452618301</v>
      </c>
      <c r="BJ790" s="51">
        <v>60800.4348029924</v>
      </c>
      <c r="BK790" s="51">
        <v>68400.489153366405</v>
      </c>
      <c r="BL790" s="51">
        <v>76000.543503740497</v>
      </c>
      <c r="BM790" s="51">
        <v>83600.597854114501</v>
      </c>
      <c r="BP790" s="51">
        <v>8523.1411154225098</v>
      </c>
      <c r="BQ790" s="51">
        <v>17046.282230845001</v>
      </c>
      <c r="BR790" s="51">
        <v>25569.4233462675</v>
      </c>
      <c r="BS790" s="51">
        <v>34092.564461690003</v>
      </c>
      <c r="BT790" s="51">
        <v>42615.705577112501</v>
      </c>
      <c r="BU790" s="51">
        <v>51138.846692535</v>
      </c>
      <c r="BV790" s="51">
        <v>59661.987807957601</v>
      </c>
      <c r="BW790" s="51">
        <v>68185.128923380107</v>
      </c>
      <c r="BX790" s="51">
        <v>76708.270038802599</v>
      </c>
      <c r="BY790" s="51">
        <v>85231.411154225105</v>
      </c>
      <c r="BZ790" s="51">
        <v>93754.552269647596</v>
      </c>
    </row>
    <row r="791" spans="1:93" outlineLevel="1">
      <c r="A791" s="50" t="s">
        <v>1057</v>
      </c>
      <c r="AC791" s="51">
        <v>2839.0702679999999</v>
      </c>
      <c r="AD791" s="51">
        <v>5678.1572096</v>
      </c>
      <c r="AE791" s="51">
        <v>21726.417764799899</v>
      </c>
      <c r="AF791" s="51">
        <v>62593.108297599902</v>
      </c>
      <c r="AG791" s="51">
        <v>130065.0826144</v>
      </c>
      <c r="AH791" s="51">
        <v>130378.7336272</v>
      </c>
      <c r="AI791" s="51">
        <v>143543.53290640001</v>
      </c>
      <c r="AJ791" s="51">
        <v>145832.50678240001</v>
      </c>
      <c r="AK791" s="51">
        <v>136815.30571599901</v>
      </c>
      <c r="AL791" s="51">
        <v>73485.209095999904</v>
      </c>
      <c r="AM791" s="51">
        <v>15832.8955103999</v>
      </c>
      <c r="AR791" s="51">
        <v>41144.0078096</v>
      </c>
      <c r="AS791" s="51">
        <v>88242.860432000001</v>
      </c>
      <c r="AT791" s="51">
        <v>115864.6119888</v>
      </c>
      <c r="AU791" s="51">
        <v>126124.682324799</v>
      </c>
      <c r="BP791" s="51">
        <v>18791.666666666599</v>
      </c>
      <c r="BQ791" s="51">
        <v>37583.333333333299</v>
      </c>
      <c r="BR791" s="51">
        <v>56375</v>
      </c>
      <c r="BS791" s="51">
        <v>75166.666666666599</v>
      </c>
      <c r="BT791" s="51">
        <v>93958.333333333299</v>
      </c>
      <c r="BU791" s="51">
        <v>112750</v>
      </c>
      <c r="BV791" s="51">
        <v>131541.66666666599</v>
      </c>
      <c r="BW791" s="51">
        <v>150333.33333333299</v>
      </c>
      <c r="BX791" s="51">
        <v>169125</v>
      </c>
      <c r="BY791" s="51">
        <v>126472.66449869701</v>
      </c>
      <c r="BZ791" s="51">
        <v>40266.394287109302</v>
      </c>
      <c r="CA791" s="51">
        <v>59058.060953776003</v>
      </c>
      <c r="CB791" s="51">
        <v>59058.060953776003</v>
      </c>
      <c r="CC791" s="51">
        <v>60038.060953776003</v>
      </c>
      <c r="CD791" s="51">
        <v>61018.060953776003</v>
      </c>
      <c r="CE791" s="51">
        <v>61998.060953776003</v>
      </c>
      <c r="CF791" s="51">
        <v>62978.060953776003</v>
      </c>
      <c r="CG791" s="51">
        <v>63958.060953776003</v>
      </c>
      <c r="CH791" s="51">
        <v>64938.060953776003</v>
      </c>
      <c r="CI791" s="51">
        <v>65918.060953776003</v>
      </c>
      <c r="CJ791" s="51">
        <v>66898.060953776003</v>
      </c>
      <c r="CK791" s="51">
        <v>67878.060953776003</v>
      </c>
      <c r="CL791" s="51">
        <v>68858.060953776003</v>
      </c>
      <c r="CM791" s="51">
        <v>69838.060953776003</v>
      </c>
      <c r="CN791" s="51">
        <v>70818.060953776003</v>
      </c>
      <c r="CO791" s="51">
        <v>70818.060953776003</v>
      </c>
    </row>
    <row r="792" spans="1:93" outlineLevel="1">
      <c r="A792" s="50" t="s">
        <v>1058</v>
      </c>
      <c r="AC792" s="51">
        <v>3409.3158254999998</v>
      </c>
      <c r="AD792" s="51">
        <v>6818.6516735999903</v>
      </c>
      <c r="AE792" s="51">
        <v>26090.308771799901</v>
      </c>
      <c r="AF792" s="51">
        <v>75165.337431599997</v>
      </c>
      <c r="AG792" s="51">
        <v>156189.49256039999</v>
      </c>
      <c r="AH792" s="51">
        <v>156566.14240019899</v>
      </c>
      <c r="AI792" s="51">
        <v>172375.17644489999</v>
      </c>
      <c r="AJ792" s="51">
        <v>175123.90547339999</v>
      </c>
      <c r="AK792" s="51">
        <v>164295.54146850001</v>
      </c>
      <c r="AL792" s="51">
        <v>88245.186860999893</v>
      </c>
      <c r="AM792" s="51">
        <v>19013.034596399899</v>
      </c>
      <c r="AR792" s="51">
        <v>49408.046898599998</v>
      </c>
      <c r="AS792" s="51">
        <v>105967.007562</v>
      </c>
      <c r="AT792" s="51">
        <v>139136.76590579899</v>
      </c>
      <c r="AU792" s="51">
        <v>151457.63748179999</v>
      </c>
      <c r="BP792" s="51">
        <v>22565.833333333299</v>
      </c>
      <c r="BQ792" s="51">
        <v>45131.666666666599</v>
      </c>
      <c r="BR792" s="51">
        <v>67697.5</v>
      </c>
      <c r="BS792" s="51">
        <v>90263.333333333299</v>
      </c>
      <c r="BT792" s="51">
        <v>112829.166666666</v>
      </c>
      <c r="BU792" s="51">
        <v>135395</v>
      </c>
      <c r="BV792" s="51">
        <v>157960.83333333299</v>
      </c>
      <c r="BW792" s="51">
        <v>180526.66666666599</v>
      </c>
      <c r="BX792" s="51">
        <v>203092.5</v>
      </c>
      <c r="BY792" s="51">
        <v>151873.75973216101</v>
      </c>
      <c r="BZ792" s="51">
        <v>48353.600483398397</v>
      </c>
      <c r="CA792" s="51">
        <v>70919.433816731806</v>
      </c>
      <c r="CB792" s="51">
        <v>70919.433816731806</v>
      </c>
      <c r="CC792" s="51">
        <v>72096.100483398404</v>
      </c>
      <c r="CD792" s="51">
        <v>73272.767150065105</v>
      </c>
      <c r="CE792" s="51">
        <v>74449.433816731704</v>
      </c>
      <c r="CF792" s="51">
        <v>75626.100483398404</v>
      </c>
      <c r="CG792" s="51">
        <v>76802.767150065105</v>
      </c>
      <c r="CH792" s="51">
        <v>77979.433816731704</v>
      </c>
      <c r="CI792" s="51">
        <v>79156.100483398404</v>
      </c>
      <c r="CJ792" s="51">
        <v>80332.767150065105</v>
      </c>
      <c r="CK792" s="51">
        <v>81509.433816731704</v>
      </c>
      <c r="CL792" s="51">
        <v>82686.100483398404</v>
      </c>
      <c r="CM792" s="51">
        <v>83862.767150065003</v>
      </c>
      <c r="CN792" s="51">
        <v>85039.433816731704</v>
      </c>
      <c r="CO792" s="51">
        <v>85039.433816731704</v>
      </c>
    </row>
    <row r="793" spans="1:93" outlineLevel="1">
      <c r="A793" s="50" t="s">
        <v>1059</v>
      </c>
      <c r="AC793" s="51">
        <v>37936.671205499901</v>
      </c>
      <c r="AD793" s="51">
        <v>75873.565209599998</v>
      </c>
      <c r="AE793" s="51">
        <v>290316.15613979998</v>
      </c>
      <c r="AF793" s="51">
        <v>836391.47504759999</v>
      </c>
      <c r="AG793" s="51">
        <v>1737976.1008643999</v>
      </c>
      <c r="AH793" s="51">
        <v>1742167.2177522001</v>
      </c>
      <c r="AI793" s="51">
        <v>1918079.9689688999</v>
      </c>
      <c r="AJ793" s="51">
        <v>1948666.0556574001</v>
      </c>
      <c r="AK793" s="51">
        <v>1828174.9935285</v>
      </c>
      <c r="AL793" s="51">
        <v>981935.61722099897</v>
      </c>
      <c r="AM793" s="51">
        <v>211564.806260399</v>
      </c>
      <c r="AR793" s="51">
        <v>549780.93143460003</v>
      </c>
      <c r="AS793" s="51">
        <v>1179132.626682</v>
      </c>
      <c r="AT793" s="51">
        <v>1548224.3391138001</v>
      </c>
      <c r="AU793" s="51">
        <v>1685323.0644497999</v>
      </c>
      <c r="BP793" s="51">
        <v>251097.5</v>
      </c>
      <c r="BQ793" s="51">
        <v>502195</v>
      </c>
      <c r="BR793" s="51">
        <v>753292.5</v>
      </c>
      <c r="BS793" s="51">
        <v>1004390</v>
      </c>
      <c r="BT793" s="51">
        <v>1255487.5</v>
      </c>
      <c r="BU793" s="51">
        <v>1506585</v>
      </c>
      <c r="BV793" s="51">
        <v>1757682.5</v>
      </c>
      <c r="BW793" s="51">
        <v>2008780</v>
      </c>
      <c r="BX793" s="51">
        <v>2259877.5</v>
      </c>
      <c r="BY793" s="51">
        <v>1689949.61635273</v>
      </c>
      <c r="BZ793" s="51">
        <v>538046.52449707</v>
      </c>
      <c r="CA793" s="51">
        <v>789144.02449707</v>
      </c>
      <c r="CB793" s="51">
        <v>789144.02449707</v>
      </c>
      <c r="CC793" s="51">
        <v>802238.19116373698</v>
      </c>
      <c r="CD793" s="51">
        <v>815332.35783040395</v>
      </c>
      <c r="CE793" s="51">
        <v>828426.52449707</v>
      </c>
      <c r="CF793" s="51">
        <v>841520.69116373698</v>
      </c>
      <c r="CG793" s="51">
        <v>854614.85783040302</v>
      </c>
      <c r="CH793" s="51">
        <v>867709.02449707</v>
      </c>
      <c r="CI793" s="51">
        <v>880803.19116373698</v>
      </c>
      <c r="CJ793" s="51">
        <v>893897.35783040302</v>
      </c>
      <c r="CK793" s="51">
        <v>906991.52449707</v>
      </c>
      <c r="CL793" s="51">
        <v>920085.69116373698</v>
      </c>
      <c r="CM793" s="51">
        <v>933179.85783040302</v>
      </c>
      <c r="CN793" s="51">
        <v>946274.02449707</v>
      </c>
      <c r="CO793" s="51">
        <v>946274.02449707</v>
      </c>
    </row>
    <row r="794" spans="1:93" outlineLevel="1">
      <c r="A794" s="50" t="s">
        <v>1060</v>
      </c>
      <c r="AC794" s="51">
        <v>9790.8557039999996</v>
      </c>
      <c r="AD794" s="51">
        <v>19581.768908800001</v>
      </c>
      <c r="AE794" s="51">
        <v>74926.014934399995</v>
      </c>
      <c r="AF794" s="51">
        <v>215859.43057279999</v>
      </c>
      <c r="AG794" s="51">
        <v>448544.18376319902</v>
      </c>
      <c r="AH794" s="51">
        <v>449625.84484159999</v>
      </c>
      <c r="AI794" s="51">
        <v>495026.14773919998</v>
      </c>
      <c r="AJ794" s="51">
        <v>502919.93366719998</v>
      </c>
      <c r="AK794" s="51">
        <v>471823.09344800003</v>
      </c>
      <c r="AL794" s="51">
        <v>253422.07508799899</v>
      </c>
      <c r="AM794" s="51">
        <v>54601.535251199799</v>
      </c>
      <c r="AR794" s="51">
        <v>141889.77570879899</v>
      </c>
      <c r="AS794" s="51">
        <v>304315.50889599998</v>
      </c>
      <c r="AT794" s="51">
        <v>399572.25080640003</v>
      </c>
      <c r="AU794" s="51">
        <v>434955.26661439898</v>
      </c>
      <c r="BP794" s="51">
        <v>64804.166666666599</v>
      </c>
      <c r="BQ794" s="51">
        <v>129608.33333333299</v>
      </c>
      <c r="BR794" s="51">
        <v>194412.49999999901</v>
      </c>
      <c r="BS794" s="51">
        <v>259216.66666666599</v>
      </c>
      <c r="BT794" s="51">
        <v>324020.83333333302</v>
      </c>
      <c r="BU794" s="51">
        <v>388825</v>
      </c>
      <c r="BV794" s="51">
        <v>453629.16666666599</v>
      </c>
      <c r="BW794" s="51">
        <v>518433.33333333302</v>
      </c>
      <c r="BX794" s="51">
        <v>583237.5</v>
      </c>
      <c r="BY794" s="51">
        <v>436148.41484440002</v>
      </c>
      <c r="BZ794" s="51">
        <v>138861.02668457001</v>
      </c>
      <c r="CA794" s="51">
        <v>203665.19335123699</v>
      </c>
      <c r="CB794" s="51">
        <v>203665.19335123699</v>
      </c>
      <c r="CC794" s="51">
        <v>207044.360017903</v>
      </c>
      <c r="CD794" s="51">
        <v>210423.52668457001</v>
      </c>
      <c r="CE794" s="51">
        <v>213802.69335123699</v>
      </c>
      <c r="CF794" s="51">
        <v>217181.860017903</v>
      </c>
      <c r="CG794" s="51">
        <v>220561.02668457001</v>
      </c>
      <c r="CH794" s="51">
        <v>223940.19335123699</v>
      </c>
      <c r="CI794" s="51">
        <v>227319.360017903</v>
      </c>
      <c r="CJ794" s="51">
        <v>230698.52668457001</v>
      </c>
      <c r="CK794" s="51">
        <v>234077.69335123699</v>
      </c>
      <c r="CL794" s="51">
        <v>237456.860017903</v>
      </c>
      <c r="CM794" s="51">
        <v>240836.02668457001</v>
      </c>
      <c r="CN794" s="51">
        <v>244215.193351236</v>
      </c>
      <c r="CO794" s="51">
        <v>244215.193351236</v>
      </c>
    </row>
    <row r="795" spans="1:93" outlineLevel="1">
      <c r="A795" s="50" t="s">
        <v>1061</v>
      </c>
      <c r="AC795" s="51">
        <v>3362.422536</v>
      </c>
      <c r="AD795" s="51">
        <v>6724.8648192000001</v>
      </c>
      <c r="AE795" s="51">
        <v>25731.450729599899</v>
      </c>
      <c r="AF795" s="51">
        <v>74131.478995199999</v>
      </c>
      <c r="AG795" s="51">
        <v>154041.1908288</v>
      </c>
      <c r="AH795" s="51">
        <v>154412.66005439899</v>
      </c>
      <c r="AI795" s="51">
        <v>170004.24941279899</v>
      </c>
      <c r="AJ795" s="51">
        <v>172715.17116479899</v>
      </c>
      <c r="AK795" s="51">
        <v>162035.74543199901</v>
      </c>
      <c r="AL795" s="51">
        <v>87031.422191999896</v>
      </c>
      <c r="AM795" s="51">
        <v>18751.5206207999</v>
      </c>
      <c r="AR795" s="51">
        <v>48728.466019200001</v>
      </c>
      <c r="AS795" s="51">
        <v>104509.48886399899</v>
      </c>
      <c r="AT795" s="51">
        <v>137223.0151776</v>
      </c>
      <c r="AU795" s="51">
        <v>149374.4198496</v>
      </c>
      <c r="BP795" s="51">
        <v>22255</v>
      </c>
      <c r="BQ795" s="51">
        <v>44510</v>
      </c>
      <c r="BR795" s="51">
        <v>66765</v>
      </c>
      <c r="BS795" s="51">
        <v>89020</v>
      </c>
      <c r="BT795" s="51">
        <v>111274.999999999</v>
      </c>
      <c r="BU795" s="51">
        <v>133530</v>
      </c>
      <c r="BV795" s="51">
        <v>155785</v>
      </c>
      <c r="BW795" s="51">
        <v>178040</v>
      </c>
      <c r="BX795" s="51">
        <v>200295</v>
      </c>
      <c r="BY795" s="51">
        <v>149781.77286484299</v>
      </c>
      <c r="BZ795" s="51">
        <v>47687.553251953097</v>
      </c>
      <c r="CA795" s="51">
        <v>69942.553251953097</v>
      </c>
      <c r="CB795" s="51">
        <v>69942.553251953097</v>
      </c>
      <c r="CC795" s="51">
        <v>71103.386585286396</v>
      </c>
      <c r="CD795" s="51">
        <v>72264.219918619798</v>
      </c>
      <c r="CE795" s="51">
        <v>73425.053251953097</v>
      </c>
      <c r="CF795" s="51">
        <v>74585.886585286396</v>
      </c>
      <c r="CG795" s="51">
        <v>75746.719918619798</v>
      </c>
      <c r="CH795" s="51">
        <v>76907.553251953097</v>
      </c>
      <c r="CI795" s="51">
        <v>78068.386585286396</v>
      </c>
      <c r="CJ795" s="51">
        <v>79229.219918619798</v>
      </c>
      <c r="CK795" s="51">
        <v>80390.053251953097</v>
      </c>
      <c r="CL795" s="51">
        <v>81550.886585286396</v>
      </c>
      <c r="CM795" s="51">
        <v>82711.719918619696</v>
      </c>
      <c r="CN795" s="51">
        <v>83872.553251953097</v>
      </c>
      <c r="CO795" s="51">
        <v>83872.553251953097</v>
      </c>
    </row>
    <row r="796" spans="1:93" outlineLevel="1">
      <c r="A796" s="50" t="s">
        <v>1062</v>
      </c>
      <c r="AC796" s="51">
        <v>554.61446100000001</v>
      </c>
      <c r="AD796" s="51">
        <v>1109.2321792</v>
      </c>
      <c r="AE796" s="51">
        <v>4244.2716596</v>
      </c>
      <c r="AF796" s="51">
        <v>12227.6096552</v>
      </c>
      <c r="AG796" s="51">
        <v>25408.309368800001</v>
      </c>
      <c r="AH796" s="51">
        <v>25469.581324399998</v>
      </c>
      <c r="AI796" s="51">
        <v>28041.334527800002</v>
      </c>
      <c r="AJ796" s="51">
        <v>28488.487254799998</v>
      </c>
      <c r="AK796" s="51">
        <v>26726.970407000001</v>
      </c>
      <c r="AL796" s="51">
        <v>14355.389541999901</v>
      </c>
      <c r="AM796" s="51">
        <v>3092.9677607999902</v>
      </c>
      <c r="AR796" s="51">
        <v>8037.5121291999903</v>
      </c>
      <c r="AS796" s="51">
        <v>17238.307563999999</v>
      </c>
      <c r="AT796" s="51">
        <v>22634.237007600001</v>
      </c>
      <c r="AU796" s="51">
        <v>24638.5492796</v>
      </c>
      <c r="BP796" s="51">
        <v>3670.8333333333298</v>
      </c>
      <c r="BQ796" s="51">
        <v>7341.6666666666597</v>
      </c>
      <c r="BR796" s="51">
        <v>11012.5</v>
      </c>
      <c r="BS796" s="51">
        <v>14683.333333333299</v>
      </c>
      <c r="BT796" s="51">
        <v>18354.166666666599</v>
      </c>
      <c r="BU796" s="51">
        <v>22025</v>
      </c>
      <c r="BV796" s="51">
        <v>25695.833333333299</v>
      </c>
      <c r="BW796" s="51">
        <v>29366.666666666599</v>
      </c>
      <c r="BX796" s="51">
        <v>33037.5</v>
      </c>
      <c r="BY796" s="51">
        <v>24705.635792317698</v>
      </c>
      <c r="BZ796" s="51">
        <v>7865.7856689453101</v>
      </c>
      <c r="CA796" s="51">
        <v>11536.6190022786</v>
      </c>
      <c r="CB796" s="51">
        <v>11536.6190022786</v>
      </c>
      <c r="CC796" s="51">
        <v>11728.2856689453</v>
      </c>
      <c r="CD796" s="51">
        <v>11919.952335611901</v>
      </c>
      <c r="CE796" s="51">
        <v>12111.6190022786</v>
      </c>
      <c r="CF796" s="51">
        <v>12303.2856689453</v>
      </c>
      <c r="CG796" s="51">
        <v>12494.952335611901</v>
      </c>
      <c r="CH796" s="51">
        <v>12686.6190022786</v>
      </c>
      <c r="CI796" s="51">
        <v>12878.2856689453</v>
      </c>
      <c r="CJ796" s="51">
        <v>13069.952335611901</v>
      </c>
      <c r="CK796" s="51">
        <v>13261.6190022786</v>
      </c>
      <c r="CL796" s="51">
        <v>13453.2856689453</v>
      </c>
      <c r="CM796" s="51">
        <v>13644.952335611901</v>
      </c>
      <c r="CN796" s="51">
        <v>13836.6190022786</v>
      </c>
      <c r="CO796" s="51">
        <v>13836.6190022786</v>
      </c>
    </row>
    <row r="797" spans="1:93" outlineLevel="1">
      <c r="A797" s="50" t="s">
        <v>1063</v>
      </c>
      <c r="C797" s="51">
        <v>-1153850</v>
      </c>
      <c r="D797" s="51">
        <v>94800</v>
      </c>
      <c r="E797" s="51">
        <v>27500</v>
      </c>
      <c r="F797" s="51">
        <v>119320</v>
      </c>
      <c r="G797" s="51">
        <v>115620</v>
      </c>
      <c r="H797" s="51">
        <v>245860</v>
      </c>
      <c r="I797" s="51">
        <v>239640</v>
      </c>
      <c r="J797" s="51">
        <v>492180</v>
      </c>
      <c r="K797" s="51">
        <v>596539.99999999895</v>
      </c>
      <c r="L797" s="51">
        <v>827979.99999999895</v>
      </c>
      <c r="M797" s="51">
        <v>818389.99999999895</v>
      </c>
      <c r="N797" s="51">
        <v>861530</v>
      </c>
      <c r="O797" s="51">
        <v>861530</v>
      </c>
      <c r="P797" s="51">
        <v>253259.99999999901</v>
      </c>
      <c r="Q797" s="51">
        <v>217500</v>
      </c>
      <c r="R797" s="51">
        <v>172220</v>
      </c>
      <c r="S797" s="51">
        <v>196510</v>
      </c>
      <c r="T797" s="51">
        <v>254820</v>
      </c>
      <c r="U797" s="51">
        <v>619090</v>
      </c>
      <c r="V797" s="51">
        <v>1172949.99999999</v>
      </c>
      <c r="W797" s="51">
        <v>1555910</v>
      </c>
      <c r="X797" s="51">
        <v>2353920</v>
      </c>
      <c r="Y797" s="51">
        <v>6032750</v>
      </c>
      <c r="Z797" s="51">
        <v>5502760</v>
      </c>
      <c r="AA797" s="51">
        <v>8875380</v>
      </c>
      <c r="AB797" s="51">
        <v>8875380</v>
      </c>
      <c r="AC797" s="51">
        <v>8907092.8783024997</v>
      </c>
      <c r="AD797" s="51">
        <v>8923664.5375197008</v>
      </c>
      <c r="AE797" s="51">
        <v>8959972.2427802999</v>
      </c>
      <c r="AF797" s="51">
        <v>8832313.9371758495</v>
      </c>
      <c r="AG797" s="51">
        <v>8848473.1880696509</v>
      </c>
      <c r="AH797" s="51">
        <v>8848473.1880696509</v>
      </c>
      <c r="AI797" s="51">
        <v>8848473.1880696509</v>
      </c>
      <c r="AJ797" s="51">
        <v>8896997.5750821494</v>
      </c>
      <c r="AK797" s="51">
        <v>8896997.5750821494</v>
      </c>
      <c r="AL797" s="51">
        <v>8896997.5750821494</v>
      </c>
      <c r="AM797" s="51">
        <v>8931657.8515196498</v>
      </c>
      <c r="AN797" s="51">
        <v>7640023.7607947597</v>
      </c>
      <c r="AO797" s="51">
        <v>7640023.7607947597</v>
      </c>
      <c r="AP797" s="51">
        <v>7640023.7607947597</v>
      </c>
      <c r="AQ797" s="51">
        <v>7640023.7607947597</v>
      </c>
      <c r="AR797" s="51">
        <v>7642534.5839697598</v>
      </c>
      <c r="AS797" s="51">
        <v>7642534.5839697598</v>
      </c>
      <c r="AT797" s="51">
        <v>7650067.0534947598</v>
      </c>
      <c r="AU797" s="51">
        <v>7650067.0534947598</v>
      </c>
      <c r="AV797" s="51">
        <v>7650067.0534947598</v>
      </c>
      <c r="AW797" s="51">
        <v>7658854.9346072599</v>
      </c>
      <c r="AX797" s="51">
        <v>7666316.6305848602</v>
      </c>
      <c r="AY797" s="51">
        <v>7677995.3052317603</v>
      </c>
      <c r="AZ797" s="51">
        <v>7576956.73051011</v>
      </c>
      <c r="BA797" s="51">
        <v>7379736.9309506305</v>
      </c>
      <c r="BB797" s="51">
        <v>7379736.9309506305</v>
      </c>
      <c r="BC797" s="51">
        <v>7379921.2238457398</v>
      </c>
      <c r="BD797" s="51">
        <v>7380105.5167408604</v>
      </c>
      <c r="BE797" s="51">
        <v>7386380.2597521804</v>
      </c>
      <c r="BF797" s="51">
        <v>7393413.5264455797</v>
      </c>
      <c r="BG797" s="51">
        <v>7398262.8673888501</v>
      </c>
      <c r="BH797" s="51">
        <v>7400049.8398867901</v>
      </c>
      <c r="BI797" s="51">
        <v>7400425.0928201498</v>
      </c>
      <c r="BJ797" s="51">
        <v>7401241.3182231104</v>
      </c>
      <c r="BK797" s="51">
        <v>7401962.0315223103</v>
      </c>
      <c r="BL797" s="51">
        <v>7402959.1413212996</v>
      </c>
      <c r="BM797" s="51">
        <v>7404660.8697895296</v>
      </c>
      <c r="BN797" s="51">
        <v>7212073.2045635898</v>
      </c>
      <c r="BO797" s="51">
        <v>7212073.2045635898</v>
      </c>
      <c r="BP797" s="51">
        <v>7212257.4974587001</v>
      </c>
      <c r="BQ797" s="51">
        <v>7212441.7903538197</v>
      </c>
      <c r="BR797" s="51">
        <v>7218716.5333651397</v>
      </c>
      <c r="BS797" s="51">
        <v>7225749.80005854</v>
      </c>
      <c r="BT797" s="51">
        <v>7230599.1410018103</v>
      </c>
      <c r="BU797" s="51">
        <v>7232386.1134997504</v>
      </c>
      <c r="BV797" s="51">
        <v>7232761.3664331101</v>
      </c>
      <c r="BW797" s="51">
        <v>7233577.59183608</v>
      </c>
      <c r="BX797" s="51">
        <v>7234298.3051352696</v>
      </c>
      <c r="BY797" s="51">
        <v>7235295.4149342598</v>
      </c>
      <c r="BZ797" s="51">
        <v>7236997.1434024898</v>
      </c>
      <c r="CA797" s="51">
        <v>7048774.4133724403</v>
      </c>
      <c r="CB797" s="51">
        <v>7048774.4133724403</v>
      </c>
      <c r="CC797" s="51">
        <v>7048958.7062675599</v>
      </c>
      <c r="CD797" s="51">
        <v>7049142.9991626702</v>
      </c>
      <c r="CE797" s="51">
        <v>7055417.7421739995</v>
      </c>
      <c r="CF797" s="51">
        <v>7062451.0088673998</v>
      </c>
      <c r="CG797" s="51">
        <v>7067300.3498106599</v>
      </c>
      <c r="CH797" s="51">
        <v>7069087.3223085999</v>
      </c>
      <c r="CI797" s="51">
        <v>7069462.5752419597</v>
      </c>
      <c r="CJ797" s="51">
        <v>7070278.8006449305</v>
      </c>
      <c r="CK797" s="51">
        <v>7070999.5139441304</v>
      </c>
      <c r="CL797" s="51">
        <v>7071996.6237431103</v>
      </c>
      <c r="CM797" s="51">
        <v>7073698.3522113403</v>
      </c>
      <c r="CN797" s="51">
        <v>6889726.9212337304</v>
      </c>
      <c r="CO797" s="51">
        <v>6889726.9212337304</v>
      </c>
    </row>
    <row r="798" spans="1:93" outlineLevel="1">
      <c r="A798" s="50" t="s">
        <v>1064</v>
      </c>
      <c r="AC798" s="51">
        <v>34690.5557349999</v>
      </c>
      <c r="AD798" s="51">
        <v>61997.038935799901</v>
      </c>
      <c r="AE798" s="51">
        <v>121824.22526419999</v>
      </c>
      <c r="AF798" s="51">
        <v>120088.51964398001</v>
      </c>
      <c r="AG798" s="51">
        <v>146715.44379717999</v>
      </c>
      <c r="AH798" s="51">
        <v>146715.44379717999</v>
      </c>
      <c r="AI798" s="51">
        <v>146715.44379717999</v>
      </c>
      <c r="AJ798" s="51">
        <v>226673.05947218</v>
      </c>
      <c r="AK798" s="51">
        <v>226673.05947218</v>
      </c>
      <c r="AL798" s="51">
        <v>226673.05947218</v>
      </c>
      <c r="AM798" s="51">
        <v>283785.64209718001</v>
      </c>
      <c r="AN798" s="51">
        <v>242746.540971223</v>
      </c>
      <c r="AO798" s="51">
        <v>242746.540971223</v>
      </c>
      <c r="AP798" s="51">
        <v>242746.540971223</v>
      </c>
      <c r="AQ798" s="51">
        <v>242746.540971223</v>
      </c>
      <c r="AR798" s="51">
        <v>246883.830421222</v>
      </c>
      <c r="AS798" s="51">
        <v>246883.830421222</v>
      </c>
      <c r="AT798" s="51">
        <v>259295.69877122299</v>
      </c>
      <c r="AU798" s="51">
        <v>259295.69877122299</v>
      </c>
      <c r="AV798" s="51">
        <v>259295.69877122299</v>
      </c>
      <c r="AW798" s="51">
        <v>273776.21184622298</v>
      </c>
      <c r="AX798" s="51">
        <v>286071.46081262297</v>
      </c>
      <c r="AY798" s="51">
        <v>305315.37168922299</v>
      </c>
      <c r="AZ798" s="51">
        <v>301297.57423432299</v>
      </c>
      <c r="BA798" s="51">
        <v>293455.131772038</v>
      </c>
      <c r="BB798" s="51">
        <v>293455.131772038</v>
      </c>
      <c r="BC798" s="51">
        <v>293758.80630326399</v>
      </c>
      <c r="BD798" s="51">
        <v>294062.48083448998</v>
      </c>
      <c r="BE798" s="51">
        <v>304401.88996561099</v>
      </c>
      <c r="BF798" s="51">
        <v>315991.18083219801</v>
      </c>
      <c r="BG798" s="51">
        <v>323981.83796957898</v>
      </c>
      <c r="BH798" s="51">
        <v>326926.37924066401</v>
      </c>
      <c r="BI798" s="51">
        <v>327544.71430213901</v>
      </c>
      <c r="BJ798" s="51">
        <v>328889.67589964898</v>
      </c>
      <c r="BK798" s="51">
        <v>330077.25436353398</v>
      </c>
      <c r="BL798" s="51">
        <v>331720.27402852499</v>
      </c>
      <c r="BM798" s="51">
        <v>334524.35171447002</v>
      </c>
      <c r="BN798" s="51">
        <v>326119.06370663201</v>
      </c>
      <c r="BO798" s="51">
        <v>326119.06370663201</v>
      </c>
      <c r="BP798" s="51">
        <v>326422.73823785799</v>
      </c>
      <c r="BQ798" s="51">
        <v>326726.41276908497</v>
      </c>
      <c r="BR798" s="51">
        <v>337065.82190020598</v>
      </c>
      <c r="BS798" s="51">
        <v>348655.11276679201</v>
      </c>
      <c r="BT798" s="51">
        <v>356645.76990417298</v>
      </c>
      <c r="BU798" s="51">
        <v>359590.31117525802</v>
      </c>
      <c r="BV798" s="51">
        <v>360208.646236734</v>
      </c>
      <c r="BW798" s="51">
        <v>361553.60783424298</v>
      </c>
      <c r="BX798" s="51">
        <v>362741.18629812798</v>
      </c>
      <c r="BY798" s="51">
        <v>364384.20596311998</v>
      </c>
      <c r="BZ798" s="51">
        <v>367188.28364906402</v>
      </c>
      <c r="CA798" s="51">
        <v>357932.62717328302</v>
      </c>
      <c r="CB798" s="51">
        <v>357932.62717328302</v>
      </c>
      <c r="CC798" s="51">
        <v>358236.30170450901</v>
      </c>
      <c r="CD798" s="51">
        <v>358539.976235735</v>
      </c>
      <c r="CE798" s="51">
        <v>368879.385366856</v>
      </c>
      <c r="CF798" s="51">
        <v>380468.67623344302</v>
      </c>
      <c r="CG798" s="51">
        <v>388459.333370824</v>
      </c>
      <c r="CH798" s="51">
        <v>391403.87464190897</v>
      </c>
      <c r="CI798" s="51">
        <v>392022.20970338403</v>
      </c>
      <c r="CJ798" s="51">
        <v>393367.171300894</v>
      </c>
      <c r="CK798" s="51">
        <v>394554.749764779</v>
      </c>
      <c r="CL798" s="51">
        <v>396197.76942977001</v>
      </c>
      <c r="CM798" s="51">
        <v>399001.84711571498</v>
      </c>
      <c r="CN798" s="51">
        <v>388917.96055179997</v>
      </c>
      <c r="CO798" s="51">
        <v>388917.96055179997</v>
      </c>
    </row>
    <row r="799" spans="1:93" outlineLevel="1">
      <c r="A799" s="50" t="s">
        <v>1065</v>
      </c>
      <c r="AC799" s="51">
        <v>88681.740372500004</v>
      </c>
      <c r="AD799" s="51">
        <v>158487.0923593</v>
      </c>
      <c r="AE799" s="51">
        <v>311427.2483407</v>
      </c>
      <c r="AF799" s="51">
        <v>306990.150349212</v>
      </c>
      <c r="AG799" s="51">
        <v>375058.30102141201</v>
      </c>
      <c r="AH799" s="51">
        <v>375058.30102141201</v>
      </c>
      <c r="AI799" s="51">
        <v>375058.30102141201</v>
      </c>
      <c r="AJ799" s="51">
        <v>579459.19238391204</v>
      </c>
      <c r="AK799" s="51">
        <v>579459.19238391204</v>
      </c>
      <c r="AL799" s="51">
        <v>579459.19238391204</v>
      </c>
      <c r="AM799" s="51">
        <v>725459.82907141198</v>
      </c>
      <c r="AN799" s="51">
        <v>620548.88619190396</v>
      </c>
      <c r="AO799" s="51">
        <v>620548.88619190396</v>
      </c>
      <c r="AP799" s="51">
        <v>620548.88619190396</v>
      </c>
      <c r="AQ799" s="51">
        <v>620548.88619190396</v>
      </c>
      <c r="AR799" s="51">
        <v>631125.31026690395</v>
      </c>
      <c r="AS799" s="51">
        <v>631125.31026690395</v>
      </c>
      <c r="AT799" s="51">
        <v>662854.58249190403</v>
      </c>
      <c r="AU799" s="51">
        <v>662854.58249190403</v>
      </c>
      <c r="AV799" s="51">
        <v>662854.58249190403</v>
      </c>
      <c r="AW799" s="51">
        <v>699872.06675440399</v>
      </c>
      <c r="AX799" s="51">
        <v>731303.21720880398</v>
      </c>
      <c r="AY799" s="51">
        <v>780497.68734490406</v>
      </c>
      <c r="AZ799" s="51">
        <v>770226.728485481</v>
      </c>
      <c r="BA799" s="51">
        <v>750178.57902257203</v>
      </c>
      <c r="BB799" s="51">
        <v>750178.57902257203</v>
      </c>
      <c r="BC799" s="51">
        <v>750954.88212194201</v>
      </c>
      <c r="BD799" s="51">
        <v>751731.18522131303</v>
      </c>
      <c r="BE799" s="51">
        <v>778162.49416820402</v>
      </c>
      <c r="BF799" s="51">
        <v>807788.9576813</v>
      </c>
      <c r="BG799" s="51">
        <v>828215.99802842096</v>
      </c>
      <c r="BH799" s="51">
        <v>835743.32179092302</v>
      </c>
      <c r="BI799" s="51">
        <v>837324.01221871201</v>
      </c>
      <c r="BJ799" s="51">
        <v>840762.225665404</v>
      </c>
      <c r="BK799" s="51">
        <v>843798.11029667803</v>
      </c>
      <c r="BL799" s="51">
        <v>847998.26910850895</v>
      </c>
      <c r="BM799" s="51">
        <v>855166.516605863</v>
      </c>
      <c r="BN799" s="51">
        <v>833679.52820010798</v>
      </c>
      <c r="BO799" s="51">
        <v>833679.52820010798</v>
      </c>
      <c r="BP799" s="51">
        <v>834455.83129947796</v>
      </c>
      <c r="BQ799" s="51">
        <v>835232.13439884805</v>
      </c>
      <c r="BR799" s="51">
        <v>861663.44334573997</v>
      </c>
      <c r="BS799" s="51">
        <v>891289.90685883502</v>
      </c>
      <c r="BT799" s="51">
        <v>911716.94720595703</v>
      </c>
      <c r="BU799" s="51">
        <v>919244.27096845896</v>
      </c>
      <c r="BV799" s="51">
        <v>920824.96139624796</v>
      </c>
      <c r="BW799" s="51">
        <v>924263.17484293994</v>
      </c>
      <c r="BX799" s="51">
        <v>927299.05947421398</v>
      </c>
      <c r="BY799" s="51">
        <v>931499.21828604501</v>
      </c>
      <c r="BZ799" s="51">
        <v>938667.46578339895</v>
      </c>
      <c r="CA799" s="51">
        <v>915006.62475126295</v>
      </c>
      <c r="CB799" s="51">
        <v>915006.62475126295</v>
      </c>
      <c r="CC799" s="51">
        <v>915782.92785063304</v>
      </c>
      <c r="CD799" s="51">
        <v>916559.23095000302</v>
      </c>
      <c r="CE799" s="51">
        <v>942990.53989689401</v>
      </c>
      <c r="CF799" s="51">
        <v>972617.00340998999</v>
      </c>
      <c r="CG799" s="51">
        <v>993044.04375711095</v>
      </c>
      <c r="CH799" s="51">
        <v>1000571.36751961</v>
      </c>
      <c r="CI799" s="51">
        <v>1002152.0579474</v>
      </c>
      <c r="CJ799" s="51">
        <v>1005590.27139409</v>
      </c>
      <c r="CK799" s="51">
        <v>1008626.15602536</v>
      </c>
      <c r="CL799" s="51">
        <v>1012826.3148372</v>
      </c>
      <c r="CM799" s="51">
        <v>1019994.56233455</v>
      </c>
      <c r="CN799" s="51">
        <v>994216.462466739</v>
      </c>
      <c r="CO799" s="51">
        <v>994216.462466739</v>
      </c>
    </row>
    <row r="800" spans="1:93" outlineLevel="1">
      <c r="A800" s="50" t="s">
        <v>1066</v>
      </c>
      <c r="AC800" s="51">
        <v>26468.921902499998</v>
      </c>
      <c r="AD800" s="51">
        <v>47303.790527700003</v>
      </c>
      <c r="AE800" s="51">
        <v>92951.981772300001</v>
      </c>
      <c r="AF800" s="51">
        <v>91627.636989291495</v>
      </c>
      <c r="AG800" s="51">
        <v>111944.001515091</v>
      </c>
      <c r="AH800" s="51">
        <v>111944.001515091</v>
      </c>
      <c r="AI800" s="51">
        <v>111944.001515091</v>
      </c>
      <c r="AJ800" s="51">
        <v>172951.726527591</v>
      </c>
      <c r="AK800" s="51">
        <v>172951.726527591</v>
      </c>
      <c r="AL800" s="51">
        <v>172951.726527591</v>
      </c>
      <c r="AM800" s="51">
        <v>216528.67296509101</v>
      </c>
      <c r="AN800" s="51">
        <v>185215.805827715</v>
      </c>
      <c r="AO800" s="51">
        <v>185215.805827715</v>
      </c>
      <c r="AP800" s="51">
        <v>185215.805827715</v>
      </c>
      <c r="AQ800" s="51">
        <v>185215.805827715</v>
      </c>
      <c r="AR800" s="51">
        <v>188372.561002715</v>
      </c>
      <c r="AS800" s="51">
        <v>188372.561002715</v>
      </c>
      <c r="AT800" s="51">
        <v>197842.82652771499</v>
      </c>
      <c r="AU800" s="51">
        <v>197842.82652771499</v>
      </c>
      <c r="AV800" s="51">
        <v>197842.82652771499</v>
      </c>
      <c r="AW800" s="51">
        <v>208891.46964021499</v>
      </c>
      <c r="AX800" s="51">
        <v>218272.75448181501</v>
      </c>
      <c r="AY800" s="51">
        <v>232955.87394471499</v>
      </c>
      <c r="AZ800" s="51">
        <v>229890.29125799899</v>
      </c>
      <c r="BA800" s="51">
        <v>223906.50135723199</v>
      </c>
      <c r="BB800" s="51">
        <v>223906.50135723199</v>
      </c>
      <c r="BC800" s="51">
        <v>224138.20526858501</v>
      </c>
      <c r="BD800" s="51">
        <v>224369.909179938</v>
      </c>
      <c r="BE800" s="51">
        <v>232258.886655543</v>
      </c>
      <c r="BF800" s="51">
        <v>241101.52489969</v>
      </c>
      <c r="BG800" s="51">
        <v>247198.40271665799</v>
      </c>
      <c r="BH800" s="51">
        <v>249445.090072675</v>
      </c>
      <c r="BI800" s="51">
        <v>249916.88022146301</v>
      </c>
      <c r="BJ800" s="51">
        <v>250943.08700115001</v>
      </c>
      <c r="BK800" s="51">
        <v>251849.21032340999</v>
      </c>
      <c r="BL800" s="51">
        <v>253102.83564809899</v>
      </c>
      <c r="BM800" s="51">
        <v>255242.34917577999</v>
      </c>
      <c r="BN800" s="51">
        <v>248829.107671465</v>
      </c>
      <c r="BO800" s="51">
        <v>248829.107671465</v>
      </c>
      <c r="BP800" s="51">
        <v>249060.81158281799</v>
      </c>
      <c r="BQ800" s="51">
        <v>249292.51549416999</v>
      </c>
      <c r="BR800" s="51">
        <v>257181.49296977601</v>
      </c>
      <c r="BS800" s="51">
        <v>266024.13121392298</v>
      </c>
      <c r="BT800" s="51">
        <v>272121.00903089001</v>
      </c>
      <c r="BU800" s="51">
        <v>274367.69638690801</v>
      </c>
      <c r="BV800" s="51">
        <v>274839.48653569602</v>
      </c>
      <c r="BW800" s="51">
        <v>275865.693315382</v>
      </c>
      <c r="BX800" s="51">
        <v>276771.81663764297</v>
      </c>
      <c r="BY800" s="51">
        <v>278025.441962332</v>
      </c>
      <c r="BZ800" s="51">
        <v>280164.955490013</v>
      </c>
      <c r="CA800" s="51">
        <v>273102.882161316</v>
      </c>
      <c r="CB800" s="51">
        <v>273102.882161316</v>
      </c>
      <c r="CC800" s="51">
        <v>273334.58607266902</v>
      </c>
      <c r="CD800" s="51">
        <v>273566.28998402198</v>
      </c>
      <c r="CE800" s="51">
        <v>281455.26745962701</v>
      </c>
      <c r="CF800" s="51">
        <v>290297.90570377401</v>
      </c>
      <c r="CG800" s="51">
        <v>296394.78352074098</v>
      </c>
      <c r="CH800" s="51">
        <v>298641.47087675898</v>
      </c>
      <c r="CI800" s="51">
        <v>299113.26102554699</v>
      </c>
      <c r="CJ800" s="51">
        <v>300139.46780523303</v>
      </c>
      <c r="CK800" s="51">
        <v>301045.591127494</v>
      </c>
      <c r="CL800" s="51">
        <v>302299.21645218303</v>
      </c>
      <c r="CM800" s="51">
        <v>304438.72997986397</v>
      </c>
      <c r="CN800" s="51">
        <v>296744.71642836998</v>
      </c>
      <c r="CO800" s="51">
        <v>296744.71642836998</v>
      </c>
    </row>
    <row r="801" spans="1:93" outlineLevel="1">
      <c r="A801" s="50" t="s">
        <v>1067</v>
      </c>
      <c r="AC801" s="51">
        <v>23521.957002499999</v>
      </c>
      <c r="AD801" s="51">
        <v>42037.138155699999</v>
      </c>
      <c r="AE801" s="51">
        <v>82603.006144300001</v>
      </c>
      <c r="AF801" s="51">
        <v>81426.109663319003</v>
      </c>
      <c r="AG801" s="51">
        <v>99480.5153011191</v>
      </c>
      <c r="AH801" s="51">
        <v>99480.5153011191</v>
      </c>
      <c r="AI801" s="51">
        <v>99480.5153011191</v>
      </c>
      <c r="AJ801" s="51">
        <v>153695.83581361899</v>
      </c>
      <c r="AK801" s="51">
        <v>153695.83581361899</v>
      </c>
      <c r="AL801" s="51">
        <v>153695.83581361899</v>
      </c>
      <c r="AM801" s="51">
        <v>192421.064751119</v>
      </c>
      <c r="AN801" s="51">
        <v>164594.47184554301</v>
      </c>
      <c r="AO801" s="51">
        <v>164594.47184554301</v>
      </c>
      <c r="AP801" s="51">
        <v>164594.47184554301</v>
      </c>
      <c r="AQ801" s="51">
        <v>164594.47184554301</v>
      </c>
      <c r="AR801" s="51">
        <v>167399.76402054299</v>
      </c>
      <c r="AS801" s="51">
        <v>167399.76402054299</v>
      </c>
      <c r="AT801" s="51">
        <v>175815.64054554299</v>
      </c>
      <c r="AU801" s="51">
        <v>175815.64054554299</v>
      </c>
      <c r="AV801" s="51">
        <v>175815.64054554299</v>
      </c>
      <c r="AW801" s="51">
        <v>185634.163158043</v>
      </c>
      <c r="AX801" s="51">
        <v>193970.965823643</v>
      </c>
      <c r="AY801" s="51">
        <v>207019.31384254299</v>
      </c>
      <c r="AZ801" s="51">
        <v>204295.04330329801</v>
      </c>
      <c r="BA801" s="51">
        <v>198977.46938486301</v>
      </c>
      <c r="BB801" s="51">
        <v>198977.46938486301</v>
      </c>
      <c r="BC801" s="51">
        <v>199183.37612561401</v>
      </c>
      <c r="BD801" s="51">
        <v>199389.282866366</v>
      </c>
      <c r="BE801" s="51">
        <v>206399.92688346701</v>
      </c>
      <c r="BF801" s="51">
        <v>214258.05413676699</v>
      </c>
      <c r="BG801" s="51">
        <v>219676.12512539499</v>
      </c>
      <c r="BH801" s="51">
        <v>221672.67351451999</v>
      </c>
      <c r="BI801" s="51">
        <v>222091.93606079501</v>
      </c>
      <c r="BJ801" s="51">
        <v>223003.888267854</v>
      </c>
      <c r="BK801" s="51">
        <v>223809.12672462501</v>
      </c>
      <c r="BL801" s="51">
        <v>224923.17742503501</v>
      </c>
      <c r="BM801" s="51">
        <v>226824.48437625001</v>
      </c>
      <c r="BN801" s="51">
        <v>221125.27261889799</v>
      </c>
      <c r="BO801" s="51">
        <v>221125.27261889799</v>
      </c>
      <c r="BP801" s="51">
        <v>221331.17935965001</v>
      </c>
      <c r="BQ801" s="51">
        <v>221537.08610040101</v>
      </c>
      <c r="BR801" s="51">
        <v>228547.73011750201</v>
      </c>
      <c r="BS801" s="51">
        <v>236405.857370802</v>
      </c>
      <c r="BT801" s="51">
        <v>241823.92835942999</v>
      </c>
      <c r="BU801" s="51">
        <v>243820.476748555</v>
      </c>
      <c r="BV801" s="51">
        <v>244239.73929483001</v>
      </c>
      <c r="BW801" s="51">
        <v>245151.691501889</v>
      </c>
      <c r="BX801" s="51">
        <v>245956.929958661</v>
      </c>
      <c r="BY801" s="51">
        <v>247070.98065907101</v>
      </c>
      <c r="BZ801" s="51">
        <v>248972.28761028501</v>
      </c>
      <c r="CA801" s="51">
        <v>242696.48288359499</v>
      </c>
      <c r="CB801" s="51">
        <v>242696.48288359499</v>
      </c>
      <c r="CC801" s="51">
        <v>242902.38962434599</v>
      </c>
      <c r="CD801" s="51">
        <v>243108.29636509801</v>
      </c>
      <c r="CE801" s="51">
        <v>250118.94038219901</v>
      </c>
      <c r="CF801" s="51">
        <v>257977.06763549801</v>
      </c>
      <c r="CG801" s="51">
        <v>263395.13862412702</v>
      </c>
      <c r="CH801" s="51">
        <v>265391.68701325101</v>
      </c>
      <c r="CI801" s="51">
        <v>265810.94955952698</v>
      </c>
      <c r="CJ801" s="51">
        <v>266722.901766586</v>
      </c>
      <c r="CK801" s="51">
        <v>267528.14022335701</v>
      </c>
      <c r="CL801" s="51">
        <v>268642.19092376699</v>
      </c>
      <c r="CM801" s="51">
        <v>270543.49787498201</v>
      </c>
      <c r="CN801" s="51">
        <v>263706.11112377502</v>
      </c>
      <c r="CO801" s="51">
        <v>263706.11112377502</v>
      </c>
    </row>
    <row r="802" spans="1:93" outlineLevel="1">
      <c r="A802" s="50" t="s">
        <v>1068</v>
      </c>
      <c r="AC802" s="51">
        <v>4703.1966849999999</v>
      </c>
      <c r="AD802" s="51">
        <v>8405.2925018000005</v>
      </c>
      <c r="AE802" s="51">
        <v>16516.4056982</v>
      </c>
      <c r="AF802" s="51">
        <v>16281.086178342401</v>
      </c>
      <c r="AG802" s="51">
        <v>19891.050295542402</v>
      </c>
      <c r="AH802" s="51">
        <v>19891.050295542402</v>
      </c>
      <c r="AI802" s="51">
        <v>19891.050295542402</v>
      </c>
      <c r="AJ802" s="51">
        <v>30731.360720542401</v>
      </c>
      <c r="AK802" s="51">
        <v>30731.360720542401</v>
      </c>
      <c r="AL802" s="51">
        <v>30731.360720542401</v>
      </c>
      <c r="AM802" s="51">
        <v>38474.439595542397</v>
      </c>
      <c r="AN802" s="51">
        <v>32910.534368845598</v>
      </c>
      <c r="AO802" s="51">
        <v>32910.534368845598</v>
      </c>
      <c r="AP802" s="51">
        <v>32910.534368845598</v>
      </c>
      <c r="AQ802" s="51">
        <v>32910.534368845598</v>
      </c>
      <c r="AR802" s="51">
        <v>33471.4503188456</v>
      </c>
      <c r="AS802" s="51">
        <v>33471.4503188456</v>
      </c>
      <c r="AT802" s="51">
        <v>35154.1981688456</v>
      </c>
      <c r="AU802" s="51">
        <v>35154.1981688456</v>
      </c>
      <c r="AV802" s="51">
        <v>35154.1981688456</v>
      </c>
      <c r="AW802" s="51">
        <v>37117.403993845597</v>
      </c>
      <c r="AX802" s="51">
        <v>38784.341088245601</v>
      </c>
      <c r="AY802" s="51">
        <v>41393.347946845599</v>
      </c>
      <c r="AZ802" s="51">
        <v>40848.632208786097</v>
      </c>
      <c r="BA802" s="51">
        <v>39785.387512659501</v>
      </c>
      <c r="BB802" s="51">
        <v>39785.387512659501</v>
      </c>
      <c r="BC802" s="51">
        <v>39826.558402497401</v>
      </c>
      <c r="BD802" s="51">
        <v>39867.729292335302</v>
      </c>
      <c r="BE802" s="51">
        <v>41269.5020146237</v>
      </c>
      <c r="BF802" s="51">
        <v>42840.728339206202</v>
      </c>
      <c r="BG802" s="51">
        <v>43924.067344974501</v>
      </c>
      <c r="BH802" s="51">
        <v>44323.275615110098</v>
      </c>
      <c r="BI802" s="51">
        <v>44407.106829391203</v>
      </c>
      <c r="BJ802" s="51">
        <v>44589.450951381601</v>
      </c>
      <c r="BK802" s="51">
        <v>44750.457743466199</v>
      </c>
      <c r="BL802" s="51">
        <v>44973.211299240997</v>
      </c>
      <c r="BM802" s="51">
        <v>45353.376119250199</v>
      </c>
      <c r="BN802" s="51">
        <v>44213.823239298901</v>
      </c>
      <c r="BO802" s="51">
        <v>44213.823239298901</v>
      </c>
      <c r="BP802" s="51">
        <v>44254.994129136801</v>
      </c>
      <c r="BQ802" s="51">
        <v>44296.165018974702</v>
      </c>
      <c r="BR802" s="51">
        <v>45697.9377412631</v>
      </c>
      <c r="BS802" s="51">
        <v>47269.164065845602</v>
      </c>
      <c r="BT802" s="51">
        <v>48352.503071613901</v>
      </c>
      <c r="BU802" s="51">
        <v>48751.711341749498</v>
      </c>
      <c r="BV802" s="51">
        <v>48835.542556030603</v>
      </c>
      <c r="BW802" s="51">
        <v>49017.886678021001</v>
      </c>
      <c r="BX802" s="51">
        <v>49178.893470105599</v>
      </c>
      <c r="BY802" s="51">
        <v>49401.647025880397</v>
      </c>
      <c r="BZ802" s="51">
        <v>49781.811845889599</v>
      </c>
      <c r="CA802" s="51">
        <v>48526.969658092799</v>
      </c>
      <c r="CB802" s="51">
        <v>48526.969658092799</v>
      </c>
      <c r="CC802" s="51">
        <v>48568.140547930801</v>
      </c>
      <c r="CD802" s="51">
        <v>48609.311437768702</v>
      </c>
      <c r="CE802" s="51">
        <v>50011.0841600571</v>
      </c>
      <c r="CF802" s="51">
        <v>51582.310484639602</v>
      </c>
      <c r="CG802" s="51">
        <v>52665.649490407901</v>
      </c>
      <c r="CH802" s="51">
        <v>53064.857760543498</v>
      </c>
      <c r="CI802" s="51">
        <v>53148.688974824603</v>
      </c>
      <c r="CJ802" s="51">
        <v>53331.033096815001</v>
      </c>
      <c r="CK802" s="51">
        <v>53492.039888899497</v>
      </c>
      <c r="CL802" s="51">
        <v>53714.793444674397</v>
      </c>
      <c r="CM802" s="51">
        <v>54094.958264683599</v>
      </c>
      <c r="CN802" s="51">
        <v>52727.828195577502</v>
      </c>
      <c r="CO802" s="51">
        <v>52727.828195577502</v>
      </c>
    </row>
    <row r="803" spans="1:93" outlineLevel="1">
      <c r="A803" s="50" t="s">
        <v>1335</v>
      </c>
      <c r="C803" s="51">
        <v>70</v>
      </c>
    </row>
    <row r="804" spans="1:93" outlineLevel="1">
      <c r="A804" s="50" t="s">
        <v>945</v>
      </c>
      <c r="C804" s="51">
        <v>3129799.9999999902</v>
      </c>
      <c r="D804" s="51">
        <v>19258920</v>
      </c>
      <c r="E804" s="51">
        <v>20224859.999999899</v>
      </c>
      <c r="F804" s="51">
        <v>26523450</v>
      </c>
      <c r="G804" s="51">
        <v>49189220</v>
      </c>
      <c r="H804" s="51">
        <v>3262700</v>
      </c>
      <c r="I804" s="51">
        <v>1279790</v>
      </c>
      <c r="J804" s="51">
        <v>1340600</v>
      </c>
      <c r="K804" s="51">
        <v>1305500</v>
      </c>
      <c r="L804" s="51">
        <v>1093240</v>
      </c>
      <c r="M804" s="51">
        <v>1662000</v>
      </c>
      <c r="N804" s="51">
        <v>1515199.99999999</v>
      </c>
      <c r="O804" s="51">
        <v>1515199.99999999</v>
      </c>
      <c r="P804" s="51">
        <v>1384960</v>
      </c>
      <c r="Q804" s="51">
        <v>1624420</v>
      </c>
      <c r="R804" s="51">
        <v>2404790</v>
      </c>
      <c r="S804" s="51">
        <v>2767480</v>
      </c>
      <c r="T804" s="51">
        <v>3140010</v>
      </c>
      <c r="U804" s="51">
        <v>3768400</v>
      </c>
      <c r="V804" s="51">
        <v>3334120</v>
      </c>
      <c r="W804" s="51">
        <v>4524089.9999999898</v>
      </c>
      <c r="X804" s="51">
        <v>4630919.9999999898</v>
      </c>
      <c r="Y804" s="51">
        <v>6977090</v>
      </c>
      <c r="Z804" s="51">
        <v>8703129.9999999907</v>
      </c>
      <c r="AA804" s="51">
        <v>12155330</v>
      </c>
      <c r="AB804" s="51">
        <v>12155330</v>
      </c>
      <c r="AC804" s="51">
        <v>12209940</v>
      </c>
      <c r="AD804" s="51">
        <v>12209940</v>
      </c>
      <c r="AE804" s="51">
        <v>8714953.7489571609</v>
      </c>
      <c r="AF804" s="51">
        <v>8714953.7489571609</v>
      </c>
      <c r="AG804" s="51">
        <v>8714953.7489571609</v>
      </c>
      <c r="AH804" s="51">
        <v>8714953.7489571609</v>
      </c>
      <c r="AI804" s="51">
        <v>8714953.7489571609</v>
      </c>
      <c r="AJ804" s="51">
        <v>8714953.7489571609</v>
      </c>
      <c r="AK804" s="51">
        <v>8714953.7489571609</v>
      </c>
      <c r="AL804" s="51">
        <v>8714953.7489571609</v>
      </c>
      <c r="AM804" s="51">
        <v>8714953.7489571609</v>
      </c>
      <c r="AN804" s="51">
        <v>8714953.7489571609</v>
      </c>
      <c r="AO804" s="51">
        <v>8714953.7489571609</v>
      </c>
      <c r="AP804" s="51">
        <v>8714953.7489571609</v>
      </c>
      <c r="AQ804" s="51">
        <v>8714953.7489571609</v>
      </c>
      <c r="AR804" s="51">
        <v>8714953.7489571609</v>
      </c>
      <c r="AS804" s="51">
        <v>8714953.7489571609</v>
      </c>
      <c r="AT804" s="51">
        <v>8714953.7489571609</v>
      </c>
      <c r="AU804" s="51">
        <v>8523331.3307353109</v>
      </c>
      <c r="AV804" s="51">
        <v>8523331.3307353109</v>
      </c>
      <c r="AW804" s="51">
        <v>8523331.3307353109</v>
      </c>
      <c r="AX804" s="51">
        <v>8523331.3307353109</v>
      </c>
      <c r="AY804" s="51">
        <v>8523331.3307353109</v>
      </c>
      <c r="AZ804" s="51">
        <v>2500729.42661284</v>
      </c>
      <c r="BA804" s="51">
        <v>2500729.42661284</v>
      </c>
      <c r="BB804" s="51">
        <v>2500729.42661284</v>
      </c>
      <c r="BC804" s="51">
        <v>2500729.42661284</v>
      </c>
      <c r="BD804" s="51">
        <v>2500729.42661284</v>
      </c>
      <c r="BE804" s="51">
        <v>2500729.42661284</v>
      </c>
      <c r="BF804" s="51">
        <v>2500729.42661284</v>
      </c>
      <c r="BG804" s="51">
        <v>2399403.0023055398</v>
      </c>
      <c r="BH804" s="51">
        <v>2319716.4432057901</v>
      </c>
      <c r="BI804" s="51">
        <v>2319716.4432057901</v>
      </c>
      <c r="BJ804" s="51">
        <v>2319716.4432057901</v>
      </c>
      <c r="BK804" s="51">
        <v>2319716.4432057901</v>
      </c>
      <c r="BL804" s="51">
        <v>2319716.4432057901</v>
      </c>
      <c r="BM804" s="51">
        <v>2319716.4432057901</v>
      </c>
      <c r="BN804" s="51">
        <v>2072799.0363523399</v>
      </c>
      <c r="BO804" s="51">
        <v>2072799.0363523399</v>
      </c>
      <c r="BP804" s="51">
        <v>2072799.0363523399</v>
      </c>
      <c r="BQ804" s="51">
        <v>2072799.0363523399</v>
      </c>
      <c r="BR804" s="51">
        <v>2072799.0363523399</v>
      </c>
      <c r="BS804" s="51">
        <v>2072799.0363523399</v>
      </c>
      <c r="BT804" s="51">
        <v>1906975.11344415</v>
      </c>
      <c r="BU804" s="51">
        <v>1334882.5794109099</v>
      </c>
      <c r="BV804" s="51">
        <v>1334882.5794109099</v>
      </c>
      <c r="BW804" s="51">
        <v>1334882.5794109099</v>
      </c>
      <c r="BX804" s="51">
        <v>1334882.5794109099</v>
      </c>
      <c r="BY804" s="51">
        <v>1334882.5794109099</v>
      </c>
      <c r="BZ804" s="51">
        <v>1334882.5794109099</v>
      </c>
      <c r="CA804" s="51">
        <v>1147999.01829338</v>
      </c>
      <c r="CB804" s="51">
        <v>1147999.01829338</v>
      </c>
      <c r="CC804" s="51">
        <v>1147999.01829338</v>
      </c>
      <c r="CD804" s="51">
        <v>1147999.01829338</v>
      </c>
      <c r="CE804" s="51">
        <v>1147999.01829338</v>
      </c>
      <c r="CF804" s="51">
        <v>1147999.01829338</v>
      </c>
      <c r="CG804" s="51">
        <v>1147999.01829338</v>
      </c>
      <c r="CH804" s="51">
        <v>987279.15573230898</v>
      </c>
      <c r="CI804" s="51">
        <v>987279.15573230898</v>
      </c>
      <c r="CJ804" s="51">
        <v>987279.15573230898</v>
      </c>
      <c r="CK804" s="51">
        <v>987279.15573230898</v>
      </c>
      <c r="CL804" s="51">
        <v>987279.15573230898</v>
      </c>
      <c r="CM804" s="51">
        <v>987279.15573230898</v>
      </c>
      <c r="CN804" s="51">
        <v>641731.45122600102</v>
      </c>
      <c r="CO804" s="51">
        <v>641731.45122600102</v>
      </c>
    </row>
    <row r="805" spans="1:93" outlineLevel="1">
      <c r="A805" s="50" t="s">
        <v>946</v>
      </c>
      <c r="AC805" s="51">
        <v>65475.716487999998</v>
      </c>
      <c r="AD805" s="51">
        <v>353767.24857599998</v>
      </c>
      <c r="AE805" s="51">
        <v>252504.53394821499</v>
      </c>
      <c r="AF805" s="51">
        <v>367208.15859221498</v>
      </c>
      <c r="AG805" s="51">
        <v>589150.53383421502</v>
      </c>
      <c r="AH805" s="51">
        <v>717426.95675221505</v>
      </c>
      <c r="AI805" s="51">
        <v>835790.18940421497</v>
      </c>
      <c r="AJ805" s="51">
        <v>1397714.3678562101</v>
      </c>
      <c r="AK805" s="51">
        <v>1454187.53277221</v>
      </c>
      <c r="AL805" s="51">
        <v>1510660.60031821</v>
      </c>
      <c r="AM805" s="51">
        <v>2120136.1612782101</v>
      </c>
      <c r="AN805" s="51">
        <v>2157414.74064421</v>
      </c>
      <c r="AO805" s="51">
        <v>2157414.74064421</v>
      </c>
      <c r="AP805" s="51">
        <v>2353575.6370862098</v>
      </c>
      <c r="AQ805" s="51">
        <v>2944389.1724682101</v>
      </c>
      <c r="AR805" s="51">
        <v>3449639.8464802098</v>
      </c>
      <c r="AS805" s="51">
        <v>3760096.39775221</v>
      </c>
      <c r="AT805" s="51">
        <v>3923541.3741602101</v>
      </c>
      <c r="AU805" s="51">
        <v>3837271.4400025001</v>
      </c>
      <c r="AV805" s="51">
        <v>4319182.1340365</v>
      </c>
      <c r="AW805" s="51">
        <v>4501265.1874965001</v>
      </c>
      <c r="AX805" s="51">
        <v>4576595.4400605001</v>
      </c>
      <c r="AY805" s="51">
        <v>5021087.6699905004</v>
      </c>
      <c r="AZ805" s="51">
        <v>1473177.7051385399</v>
      </c>
      <c r="BA805" s="51">
        <v>1529009.53431054</v>
      </c>
      <c r="BB805" s="51">
        <v>1529009.53431054</v>
      </c>
      <c r="BC805" s="51">
        <v>1563793.70097721</v>
      </c>
      <c r="BD805" s="51">
        <v>1598577.86764388</v>
      </c>
      <c r="BE805" s="51">
        <v>1633362.03431054</v>
      </c>
      <c r="BF805" s="51">
        <v>1668146.20097721</v>
      </c>
      <c r="BG805" s="51">
        <v>1536567.0320699399</v>
      </c>
      <c r="BH805" s="51">
        <v>1489137.3318930401</v>
      </c>
      <c r="BI805" s="51">
        <v>1523921.4985597101</v>
      </c>
      <c r="BJ805" s="51">
        <v>1558705.6652263801</v>
      </c>
      <c r="BK805" s="51">
        <v>1593489.8318930401</v>
      </c>
      <c r="BL805" s="51">
        <v>1628273.9985597101</v>
      </c>
      <c r="BM805" s="51">
        <v>1663058.1652263701</v>
      </c>
      <c r="BN805" s="51">
        <v>1484579.8205895</v>
      </c>
      <c r="BO805" s="51">
        <v>1484579.8205895</v>
      </c>
      <c r="BP805" s="51">
        <v>1561924.8205895</v>
      </c>
      <c r="BQ805" s="51">
        <v>1639269.8205895</v>
      </c>
      <c r="BR805" s="51">
        <v>1642899.8327892099</v>
      </c>
      <c r="BS805" s="51">
        <v>1720244.8327892099</v>
      </c>
      <c r="BT805" s="51">
        <v>1511636.8695922201</v>
      </c>
      <c r="BU805" s="51">
        <v>1007937.00485846</v>
      </c>
      <c r="BV805" s="51">
        <v>1085282.00485846</v>
      </c>
      <c r="BW805" s="51">
        <v>1162627.00485846</v>
      </c>
      <c r="BX805" s="51">
        <v>1239972.00485846</v>
      </c>
      <c r="BY805" s="51">
        <v>1317317.00485846</v>
      </c>
      <c r="BZ805" s="51">
        <v>1394662.00485846</v>
      </c>
      <c r="CA805" s="51">
        <v>1242247.8875486599</v>
      </c>
      <c r="CB805" s="51">
        <v>1242247.8875486599</v>
      </c>
      <c r="CC805" s="51">
        <v>1321981.2208819999</v>
      </c>
      <c r="CD805" s="51">
        <v>1401714.5542153299</v>
      </c>
      <c r="CE805" s="51">
        <v>1481447.8875486599</v>
      </c>
      <c r="CF805" s="51">
        <v>1561181.2208819999</v>
      </c>
      <c r="CG805" s="51">
        <v>1640914.5542153299</v>
      </c>
      <c r="CH805" s="51">
        <v>1391039.90769749</v>
      </c>
      <c r="CI805" s="51">
        <v>1470773.2410308199</v>
      </c>
      <c r="CJ805" s="51">
        <v>1550506.57436416</v>
      </c>
      <c r="CK805" s="51">
        <v>1630239.90769749</v>
      </c>
      <c r="CL805" s="51">
        <v>1709973.2410308199</v>
      </c>
      <c r="CM805" s="51">
        <v>1789706.57436416</v>
      </c>
      <c r="CN805" s="51">
        <v>1101889.9388807099</v>
      </c>
      <c r="CO805" s="51">
        <v>1101889.9388807099</v>
      </c>
    </row>
    <row r="806" spans="1:93" outlineLevel="1">
      <c r="A806" s="50" t="s">
        <v>947</v>
      </c>
      <c r="AC806" s="51">
        <v>18729.201946000001</v>
      </c>
      <c r="AD806" s="51">
        <v>101194.436592</v>
      </c>
      <c r="AE806" s="51">
        <v>72228.433108685102</v>
      </c>
      <c r="AF806" s="51">
        <v>105039.182881685</v>
      </c>
      <c r="AG806" s="51">
        <v>168525.36965818499</v>
      </c>
      <c r="AH806" s="51">
        <v>205218.592101685</v>
      </c>
      <c r="AI806" s="51">
        <v>239076.16566068499</v>
      </c>
      <c r="AJ806" s="51">
        <v>399813.48906968499</v>
      </c>
      <c r="AK806" s="51">
        <v>415967.52856668498</v>
      </c>
      <c r="AL806" s="51">
        <v>432121.540211185</v>
      </c>
      <c r="AM806" s="51">
        <v>606460.84453118499</v>
      </c>
      <c r="AN806" s="51">
        <v>617124.30999068497</v>
      </c>
      <c r="AO806" s="51">
        <v>617124.30999068497</v>
      </c>
      <c r="AP806" s="51">
        <v>673235.75466718501</v>
      </c>
      <c r="AQ806" s="51">
        <v>842236.82269868499</v>
      </c>
      <c r="AR806" s="51">
        <v>986762.79987768503</v>
      </c>
      <c r="AS806" s="51">
        <v>1075568.2953516799</v>
      </c>
      <c r="AT806" s="51">
        <v>1122321.41443768</v>
      </c>
      <c r="AU806" s="51">
        <v>1097644.0667830899</v>
      </c>
      <c r="AV806" s="51">
        <v>1235493.68787359</v>
      </c>
      <c r="AW806" s="51">
        <v>1287578.19281859</v>
      </c>
      <c r="AX806" s="51">
        <v>1309126.2657315901</v>
      </c>
      <c r="AY806" s="51">
        <v>1436272.4076040899</v>
      </c>
      <c r="AZ806" s="51">
        <v>421399.63060872298</v>
      </c>
      <c r="BA806" s="51">
        <v>437370.21725772298</v>
      </c>
      <c r="BB806" s="51">
        <v>437370.21725772298</v>
      </c>
      <c r="BC806" s="51">
        <v>447320.21725772298</v>
      </c>
      <c r="BD806" s="51">
        <v>457270.21725772298</v>
      </c>
      <c r="BE806" s="51">
        <v>467220.21725772298</v>
      </c>
      <c r="BF806" s="51">
        <v>477170.21725772298</v>
      </c>
      <c r="BG806" s="51">
        <v>439532.23290281801</v>
      </c>
      <c r="BH806" s="51">
        <v>425965.05256537598</v>
      </c>
      <c r="BI806" s="51">
        <v>435915.05256537598</v>
      </c>
      <c r="BJ806" s="51">
        <v>445865.05256537598</v>
      </c>
      <c r="BK806" s="51">
        <v>455815.05256537598</v>
      </c>
      <c r="BL806" s="51">
        <v>465765.05256537598</v>
      </c>
      <c r="BM806" s="51">
        <v>475715.05256537598</v>
      </c>
      <c r="BN806" s="51">
        <v>424661.61566459597</v>
      </c>
      <c r="BO806" s="51">
        <v>424661.61566459597</v>
      </c>
      <c r="BP806" s="51">
        <v>446785.78233126202</v>
      </c>
      <c r="BQ806" s="51">
        <v>468909.94899792899</v>
      </c>
      <c r="BR806" s="51">
        <v>469948.29659516702</v>
      </c>
      <c r="BS806" s="51">
        <v>492072.463261834</v>
      </c>
      <c r="BT806" s="51">
        <v>432400.58845088602</v>
      </c>
      <c r="BU806" s="51">
        <v>288318.28780399601</v>
      </c>
      <c r="BV806" s="51">
        <v>310442.45447066298</v>
      </c>
      <c r="BW806" s="51">
        <v>332566.62113733002</v>
      </c>
      <c r="BX806" s="51">
        <v>354690.78780399601</v>
      </c>
      <c r="BY806" s="51">
        <v>376814.95447066298</v>
      </c>
      <c r="BZ806" s="51">
        <v>398939.12113733002</v>
      </c>
      <c r="CA806" s="51">
        <v>355341.49404440401</v>
      </c>
      <c r="CB806" s="51">
        <v>355341.49404440401</v>
      </c>
      <c r="CC806" s="51">
        <v>378148.99404440401</v>
      </c>
      <c r="CD806" s="51">
        <v>400956.49404440401</v>
      </c>
      <c r="CE806" s="51">
        <v>423763.99404440401</v>
      </c>
      <c r="CF806" s="51">
        <v>446571.49404440401</v>
      </c>
      <c r="CG806" s="51">
        <v>469378.99404440401</v>
      </c>
      <c r="CH806" s="51">
        <v>397903.05404591397</v>
      </c>
      <c r="CI806" s="51">
        <v>420710.55404591397</v>
      </c>
      <c r="CJ806" s="51">
        <v>443518.05404591397</v>
      </c>
      <c r="CK806" s="51">
        <v>466325.55404591397</v>
      </c>
      <c r="CL806" s="51">
        <v>489133.05404591397</v>
      </c>
      <c r="CM806" s="51">
        <v>511940.55404591397</v>
      </c>
      <c r="CN806" s="51">
        <v>315192.53149562998</v>
      </c>
      <c r="CO806" s="51">
        <v>315192.53149562998</v>
      </c>
    </row>
    <row r="807" spans="1:93" outlineLevel="1">
      <c r="A807" s="50" t="s">
        <v>948</v>
      </c>
      <c r="AC807" s="51">
        <v>247321.6249504</v>
      </c>
      <c r="AD807" s="51">
        <v>1336286.1143807999</v>
      </c>
      <c r="AE807" s="51">
        <v>953786.15146367298</v>
      </c>
      <c r="AF807" s="51">
        <v>1387056.50505887</v>
      </c>
      <c r="AG807" s="51">
        <v>2225400.1205924698</v>
      </c>
      <c r="AH807" s="51">
        <v>2709939.0467868699</v>
      </c>
      <c r="AI807" s="51">
        <v>3157032.8489484699</v>
      </c>
      <c r="AJ807" s="51">
        <v>5279590.7737500696</v>
      </c>
      <c r="AK807" s="51">
        <v>5492907.0330028702</v>
      </c>
      <c r="AL807" s="51">
        <v>5706222.9244596697</v>
      </c>
      <c r="AM807" s="51">
        <v>8008396.8324276702</v>
      </c>
      <c r="AN807" s="51">
        <v>8149209.3247404704</v>
      </c>
      <c r="AO807" s="51">
        <v>8149209.3247404704</v>
      </c>
      <c r="AP807" s="51">
        <v>8890168.4812340699</v>
      </c>
      <c r="AQ807" s="51">
        <v>11121850.262679599</v>
      </c>
      <c r="AR807" s="51">
        <v>13030335.185129199</v>
      </c>
      <c r="AS807" s="51">
        <v>14203023.6695868</v>
      </c>
      <c r="AT807" s="51">
        <v>14820404.8808732</v>
      </c>
      <c r="AU807" s="51">
        <v>14494537.193664899</v>
      </c>
      <c r="AV807" s="51">
        <v>16314859.9380721</v>
      </c>
      <c r="AW807" s="51">
        <v>17002642.8150401</v>
      </c>
      <c r="AX807" s="51">
        <v>17287188.009371299</v>
      </c>
      <c r="AY807" s="51">
        <v>18966169.874415301</v>
      </c>
      <c r="AZ807" s="51">
        <v>5564638.6693965001</v>
      </c>
      <c r="BA807" s="51">
        <v>5775532.4091740996</v>
      </c>
      <c r="BB807" s="51">
        <v>5775532.4091740996</v>
      </c>
      <c r="BC807" s="51">
        <v>5906924.07584076</v>
      </c>
      <c r="BD807" s="51">
        <v>6038315.7425074298</v>
      </c>
      <c r="BE807" s="51">
        <v>6169707.4091740996</v>
      </c>
      <c r="BF807" s="51">
        <v>6301099.07584076</v>
      </c>
      <c r="BG807" s="51">
        <v>5804084.2583650397</v>
      </c>
      <c r="BH807" s="51">
        <v>5624927.7553097503</v>
      </c>
      <c r="BI807" s="51">
        <v>5756319.4219764201</v>
      </c>
      <c r="BJ807" s="51">
        <v>5887711.0886430899</v>
      </c>
      <c r="BK807" s="51">
        <v>6019102.7553097503</v>
      </c>
      <c r="BL807" s="51">
        <v>6150494.4219764201</v>
      </c>
      <c r="BM807" s="51">
        <v>6281886.0886430899</v>
      </c>
      <c r="BN807" s="51">
        <v>5607718.06870146</v>
      </c>
      <c r="BO807" s="51">
        <v>5607718.06870146</v>
      </c>
      <c r="BP807" s="51">
        <v>5899872.2353681196</v>
      </c>
      <c r="BQ807" s="51">
        <v>6192026.4020347903</v>
      </c>
      <c r="BR807" s="51">
        <v>6205737.9954046998</v>
      </c>
      <c r="BS807" s="51">
        <v>6497892.1620713696</v>
      </c>
      <c r="BT807" s="51">
        <v>5709915.9256855398</v>
      </c>
      <c r="BU807" s="51">
        <v>3807287.1017506002</v>
      </c>
      <c r="BV807" s="51">
        <v>4099441.2684172601</v>
      </c>
      <c r="BW807" s="51">
        <v>4391595.4350839304</v>
      </c>
      <c r="BX807" s="51">
        <v>4683749.6017506002</v>
      </c>
      <c r="BY807" s="51">
        <v>4975903.7684172597</v>
      </c>
      <c r="BZ807" s="51">
        <v>5268057.9350839304</v>
      </c>
      <c r="CA807" s="51">
        <v>4692343.9647344099</v>
      </c>
      <c r="CB807" s="51">
        <v>4692343.9647344099</v>
      </c>
      <c r="CC807" s="51">
        <v>4993521.4647344099</v>
      </c>
      <c r="CD807" s="51">
        <v>5294698.9647344099</v>
      </c>
      <c r="CE807" s="51">
        <v>5595876.4647344099</v>
      </c>
      <c r="CF807" s="51">
        <v>5897053.9647344099</v>
      </c>
      <c r="CG807" s="51">
        <v>6198231.4647344099</v>
      </c>
      <c r="CH807" s="51">
        <v>5254379.2133739702</v>
      </c>
      <c r="CI807" s="51">
        <v>5555556.7133739702</v>
      </c>
      <c r="CJ807" s="51">
        <v>5856734.2133739702</v>
      </c>
      <c r="CK807" s="51">
        <v>6157911.7133739702</v>
      </c>
      <c r="CL807" s="51">
        <v>6459089.2133739702</v>
      </c>
      <c r="CM807" s="51">
        <v>6760266.7133739702</v>
      </c>
      <c r="CN807" s="51">
        <v>4162173.8347044098</v>
      </c>
      <c r="CO807" s="51">
        <v>4162173.8347044098</v>
      </c>
    </row>
    <row r="808" spans="1:93" outlineLevel="1">
      <c r="A808" s="50" t="s">
        <v>949</v>
      </c>
      <c r="AC808" s="51">
        <v>46654.726154399999</v>
      </c>
      <c r="AD808" s="51">
        <v>252076.87658879999</v>
      </c>
      <c r="AE808" s="51">
        <v>179922.12252091101</v>
      </c>
      <c r="AF808" s="51">
        <v>261654.19791811099</v>
      </c>
      <c r="AG808" s="51">
        <v>419799.25221271103</v>
      </c>
      <c r="AH808" s="51">
        <v>511202.62592611101</v>
      </c>
      <c r="AI808" s="51">
        <v>595542.35525371099</v>
      </c>
      <c r="AJ808" s="51">
        <v>995941.46612131095</v>
      </c>
      <c r="AK808" s="51">
        <v>1036181.42355211</v>
      </c>
      <c r="AL808" s="51">
        <v>1076421.31160191</v>
      </c>
      <c r="AM808" s="51">
        <v>1510703.1632499101</v>
      </c>
      <c r="AN808" s="51">
        <v>1537266.0174657099</v>
      </c>
      <c r="AO808" s="51">
        <v>1537266.0174657099</v>
      </c>
      <c r="AP808" s="51">
        <v>1677040.47732031</v>
      </c>
      <c r="AQ808" s="51">
        <v>2098024.70139691</v>
      </c>
      <c r="AR808" s="51">
        <v>2458041.1028925101</v>
      </c>
      <c r="AS808" s="51">
        <v>2679256.93922611</v>
      </c>
      <c r="AT808" s="51">
        <v>2795719.6680765101</v>
      </c>
      <c r="AU808" s="51">
        <v>2734248.0207334198</v>
      </c>
      <c r="AV808" s="51">
        <v>3077633.5179376202</v>
      </c>
      <c r="AW808" s="51">
        <v>3207376.8098356202</v>
      </c>
      <c r="AX808" s="51">
        <v>3261053.3863288201</v>
      </c>
      <c r="AY808" s="51">
        <v>3577776.3544378201</v>
      </c>
      <c r="AZ808" s="51">
        <v>1049712.8721394399</v>
      </c>
      <c r="BA808" s="51">
        <v>1089495.8457430401</v>
      </c>
      <c r="BB808" s="51">
        <v>1089495.8457430401</v>
      </c>
      <c r="BC808" s="51">
        <v>1114281.6790763701</v>
      </c>
      <c r="BD808" s="51">
        <v>1139067.5124097101</v>
      </c>
      <c r="BE808" s="51">
        <v>1163853.3457430401</v>
      </c>
      <c r="BF808" s="51">
        <v>1188639.1790763701</v>
      </c>
      <c r="BG808" s="51">
        <v>1094882.31578593</v>
      </c>
      <c r="BH808" s="51">
        <v>1061086.23733125</v>
      </c>
      <c r="BI808" s="51">
        <v>1085872.07066458</v>
      </c>
      <c r="BJ808" s="51">
        <v>1110657.90399792</v>
      </c>
      <c r="BK808" s="51">
        <v>1135443.73733125</v>
      </c>
      <c r="BL808" s="51">
        <v>1160229.57066458</v>
      </c>
      <c r="BM808" s="51">
        <v>1185015.40399792</v>
      </c>
      <c r="BN808" s="51">
        <v>1057840.3044751899</v>
      </c>
      <c r="BO808" s="51">
        <v>1057840.3044751899</v>
      </c>
      <c r="BP808" s="51">
        <v>1112951.9711418599</v>
      </c>
      <c r="BQ808" s="51">
        <v>1168063.6378085201</v>
      </c>
      <c r="BR808" s="51">
        <v>1170650.1789210199</v>
      </c>
      <c r="BS808" s="51">
        <v>1225761.8455876899</v>
      </c>
      <c r="BT808" s="51">
        <v>1077118.0728533</v>
      </c>
      <c r="BU808" s="51">
        <v>718206.32724018197</v>
      </c>
      <c r="BV808" s="51">
        <v>773317.99390684802</v>
      </c>
      <c r="BW808" s="51">
        <v>828429.66057351499</v>
      </c>
      <c r="BX808" s="51">
        <v>883541.32724018197</v>
      </c>
      <c r="BY808" s="51">
        <v>938652.99390684802</v>
      </c>
      <c r="BZ808" s="51">
        <v>993764.66057351499</v>
      </c>
      <c r="CA808" s="51">
        <v>885162.172639278</v>
      </c>
      <c r="CB808" s="51">
        <v>885162.172639278</v>
      </c>
      <c r="CC808" s="51">
        <v>941976.33930594404</v>
      </c>
      <c r="CD808" s="51">
        <v>998790.50597261102</v>
      </c>
      <c r="CE808" s="51">
        <v>1055604.6726392701</v>
      </c>
      <c r="CF808" s="51">
        <v>1112418.8393059401</v>
      </c>
      <c r="CG808" s="51">
        <v>1169233.0059726101</v>
      </c>
      <c r="CH808" s="51">
        <v>991184.92704378197</v>
      </c>
      <c r="CI808" s="51">
        <v>1047999.09371044</v>
      </c>
      <c r="CJ808" s="51">
        <v>1104813.26037711</v>
      </c>
      <c r="CK808" s="51">
        <v>1161627.42704378</v>
      </c>
      <c r="CL808" s="51">
        <v>1218441.59371044</v>
      </c>
      <c r="CM808" s="51">
        <v>1275255.76037711</v>
      </c>
      <c r="CN808" s="51">
        <v>785151.88578242098</v>
      </c>
      <c r="CO808" s="51">
        <v>785151.88578242098</v>
      </c>
    </row>
    <row r="809" spans="1:93" outlineLevel="1">
      <c r="A809" s="50" t="s">
        <v>950</v>
      </c>
      <c r="AC809" s="51">
        <v>48105.856853600002</v>
      </c>
      <c r="AD809" s="51">
        <v>259917.37902719999</v>
      </c>
      <c r="AE809" s="51">
        <v>185518.351177173</v>
      </c>
      <c r="AF809" s="51">
        <v>269792.589683973</v>
      </c>
      <c r="AG809" s="51">
        <v>432856.527061373</v>
      </c>
      <c r="AH809" s="51">
        <v>527102.87623597297</v>
      </c>
      <c r="AI809" s="51">
        <v>614065.87614037294</v>
      </c>
      <c r="AJ809" s="51">
        <v>1026918.84730477</v>
      </c>
      <c r="AK809" s="51">
        <v>1068410.4129299701</v>
      </c>
      <c r="AL809" s="51">
        <v>1109901.90701617</v>
      </c>
      <c r="AM809" s="51">
        <v>1557691.4947281701</v>
      </c>
      <c r="AN809" s="51">
        <v>1585080.5497683701</v>
      </c>
      <c r="AO809" s="51">
        <v>1585080.5497683701</v>
      </c>
      <c r="AP809" s="51">
        <v>1729202.5007857699</v>
      </c>
      <c r="AQ809" s="51">
        <v>2163280.85662117</v>
      </c>
      <c r="AR809" s="51">
        <v>2534495.07011757</v>
      </c>
      <c r="AS809" s="51">
        <v>2762591.51893597</v>
      </c>
      <c r="AT809" s="51">
        <v>2882676.6598135699</v>
      </c>
      <c r="AU809" s="51">
        <v>2819293.0219404199</v>
      </c>
      <c r="AV809" s="51">
        <v>3173359.0498802201</v>
      </c>
      <c r="AW809" s="51">
        <v>3307137.8273422201</v>
      </c>
      <c r="AX809" s="51">
        <v>3362483.9394730199</v>
      </c>
      <c r="AY809" s="51">
        <v>3689058.1372440201</v>
      </c>
      <c r="AZ809" s="51">
        <v>1082362.73850165</v>
      </c>
      <c r="BA809" s="51">
        <v>1123383.1064500599</v>
      </c>
      <c r="BB809" s="51">
        <v>1123383.1064500599</v>
      </c>
      <c r="BC809" s="51">
        <v>1148939.7731167199</v>
      </c>
      <c r="BD809" s="51">
        <v>1174496.4397833899</v>
      </c>
      <c r="BE809" s="51">
        <v>1200053.1064500499</v>
      </c>
      <c r="BF809" s="51">
        <v>1225609.7731167199</v>
      </c>
      <c r="BG809" s="51">
        <v>1128936.7625275699</v>
      </c>
      <c r="BH809" s="51">
        <v>1094089.5147031599</v>
      </c>
      <c r="BI809" s="51">
        <v>1119646.1813698199</v>
      </c>
      <c r="BJ809" s="51">
        <v>1145202.8480364899</v>
      </c>
      <c r="BK809" s="51">
        <v>1170759.5147031599</v>
      </c>
      <c r="BL809" s="51">
        <v>1196316.1813698199</v>
      </c>
      <c r="BM809" s="51">
        <v>1221872.8480364899</v>
      </c>
      <c r="BN809" s="51">
        <v>1090742.2310597801</v>
      </c>
      <c r="BO809" s="51">
        <v>1090742.2310597801</v>
      </c>
      <c r="BP809" s="51">
        <v>1147568.0643931101</v>
      </c>
      <c r="BQ809" s="51">
        <v>1204393.8977264401</v>
      </c>
      <c r="BR809" s="51">
        <v>1207060.88936467</v>
      </c>
      <c r="BS809" s="51">
        <v>1263886.722698</v>
      </c>
      <c r="BT809" s="51">
        <v>1110619.68192087</v>
      </c>
      <c r="BU809" s="51">
        <v>740544.70240208204</v>
      </c>
      <c r="BV809" s="51">
        <v>797370.53573541495</v>
      </c>
      <c r="BW809" s="51">
        <v>854196.36906874797</v>
      </c>
      <c r="BX809" s="51">
        <v>911022.20240208204</v>
      </c>
      <c r="BY809" s="51">
        <v>967848.03573541495</v>
      </c>
      <c r="BZ809" s="51">
        <v>1024673.8690687401</v>
      </c>
      <c r="CA809" s="51">
        <v>912693.50196870998</v>
      </c>
      <c r="CB809" s="51">
        <v>912693.50196870998</v>
      </c>
      <c r="CC809" s="51">
        <v>971274.33530204406</v>
      </c>
      <c r="CD809" s="51">
        <v>1029855.16863537</v>
      </c>
      <c r="CE809" s="51">
        <v>1088436.00196871</v>
      </c>
      <c r="CF809" s="51">
        <v>1147016.83530204</v>
      </c>
      <c r="CG809" s="51">
        <v>1205597.66863537</v>
      </c>
      <c r="CH809" s="51">
        <v>1022012.06357195</v>
      </c>
      <c r="CI809" s="51">
        <v>1080592.89690529</v>
      </c>
      <c r="CJ809" s="51">
        <v>1139173.73023862</v>
      </c>
      <c r="CK809" s="51">
        <v>1197754.56357195</v>
      </c>
      <c r="CL809" s="51">
        <v>1256335.39690529</v>
      </c>
      <c r="CM809" s="51">
        <v>1314916.23023862</v>
      </c>
      <c r="CN809" s="51">
        <v>809570.11910494498</v>
      </c>
      <c r="CO809" s="51">
        <v>809570.11910494498</v>
      </c>
    </row>
    <row r="810" spans="1:93" outlineLevel="1">
      <c r="A810" s="50" t="s">
        <v>951</v>
      </c>
      <c r="AC810" s="51">
        <v>10800.4336076</v>
      </c>
      <c r="AD810" s="51">
        <v>58355.064835199999</v>
      </c>
      <c r="AE810" s="51">
        <v>41651.448824168197</v>
      </c>
      <c r="AF810" s="51">
        <v>60572.1869079682</v>
      </c>
      <c r="AG810" s="51">
        <v>97182.307683868203</v>
      </c>
      <c r="AH810" s="51">
        <v>118341.923239968</v>
      </c>
      <c r="AI810" s="51">
        <v>137866.325635368</v>
      </c>
      <c r="AJ810" s="51">
        <v>230557.556940768</v>
      </c>
      <c r="AK810" s="51">
        <v>239872.99021896801</v>
      </c>
      <c r="AL810" s="51">
        <v>249188.40743566799</v>
      </c>
      <c r="AM810" s="51">
        <v>349723.39482766797</v>
      </c>
      <c r="AN810" s="51">
        <v>355872.61843336798</v>
      </c>
      <c r="AO810" s="51">
        <v>355872.61843336798</v>
      </c>
      <c r="AP810" s="51">
        <v>388229.99994926801</v>
      </c>
      <c r="AQ810" s="51">
        <v>485686.625178168</v>
      </c>
      <c r="AR810" s="51">
        <v>569029.376545568</v>
      </c>
      <c r="AS810" s="51">
        <v>620240.20018996799</v>
      </c>
      <c r="AT810" s="51">
        <v>647200.98368156794</v>
      </c>
      <c r="AU810" s="51">
        <v>632970.47585087898</v>
      </c>
      <c r="AV810" s="51">
        <v>712463.221175179</v>
      </c>
      <c r="AW810" s="51">
        <v>742498.416442179</v>
      </c>
      <c r="AX810" s="51">
        <v>754924.38800997904</v>
      </c>
      <c r="AY810" s="51">
        <v>828244.83528347895</v>
      </c>
      <c r="AZ810" s="51">
        <v>243005.481268181</v>
      </c>
      <c r="BA810" s="51">
        <v>252215.124117581</v>
      </c>
      <c r="BB810" s="51">
        <v>252215.124117581</v>
      </c>
      <c r="BC810" s="51">
        <v>257952.624117581</v>
      </c>
      <c r="BD810" s="51">
        <v>263690.124117581</v>
      </c>
      <c r="BE810" s="51">
        <v>269427.624117581</v>
      </c>
      <c r="BF810" s="51">
        <v>275165.124117581</v>
      </c>
      <c r="BG810" s="51">
        <v>253460.79249338101</v>
      </c>
      <c r="BH810" s="51">
        <v>245637.13811081601</v>
      </c>
      <c r="BI810" s="51">
        <v>251374.63811081601</v>
      </c>
      <c r="BJ810" s="51">
        <v>257112.13811081601</v>
      </c>
      <c r="BK810" s="51">
        <v>262849.63811081601</v>
      </c>
      <c r="BL810" s="51">
        <v>268587.13811081601</v>
      </c>
      <c r="BM810" s="51">
        <v>274324.63811081601</v>
      </c>
      <c r="BN810" s="51">
        <v>244884.29241102299</v>
      </c>
      <c r="BO810" s="51">
        <v>244884.29241102299</v>
      </c>
      <c r="BP810" s="51">
        <v>257642.62574435599</v>
      </c>
      <c r="BQ810" s="51">
        <v>270400.95907768997</v>
      </c>
      <c r="BR810" s="51">
        <v>270999.742523911</v>
      </c>
      <c r="BS810" s="51">
        <v>283758.07585724402</v>
      </c>
      <c r="BT810" s="51">
        <v>249347.74477123201</v>
      </c>
      <c r="BU810" s="51">
        <v>166261.37142363199</v>
      </c>
      <c r="BV810" s="51">
        <v>179019.70475696499</v>
      </c>
      <c r="BW810" s="51">
        <v>191778.03809029801</v>
      </c>
      <c r="BX810" s="51">
        <v>204536.37142363199</v>
      </c>
      <c r="BY810" s="51">
        <v>217294.70475696499</v>
      </c>
      <c r="BZ810" s="51">
        <v>230053.03809029801</v>
      </c>
      <c r="CA810" s="51">
        <v>204911.942532505</v>
      </c>
      <c r="CB810" s="51">
        <v>204911.942532505</v>
      </c>
      <c r="CC810" s="51">
        <v>218064.442532505</v>
      </c>
      <c r="CD810" s="51">
        <v>231216.942532505</v>
      </c>
      <c r="CE810" s="51">
        <v>244369.442532505</v>
      </c>
      <c r="CF810" s="51">
        <v>257521.942532505</v>
      </c>
      <c r="CG810" s="51">
        <v>270674.44253250503</v>
      </c>
      <c r="CH810" s="51">
        <v>229456.76884225901</v>
      </c>
      <c r="CI810" s="51">
        <v>242609.26884225901</v>
      </c>
      <c r="CJ810" s="51">
        <v>255761.76884225901</v>
      </c>
      <c r="CK810" s="51">
        <v>268914.26884225901</v>
      </c>
      <c r="CL810" s="51">
        <v>282066.76884225901</v>
      </c>
      <c r="CM810" s="51">
        <v>295219.26884225901</v>
      </c>
      <c r="CN810" s="51">
        <v>181761.159488715</v>
      </c>
      <c r="CO810" s="51">
        <v>181761.159488715</v>
      </c>
    </row>
    <row r="811" spans="1:93" outlineLevel="1">
      <c r="A811" s="50" t="s">
        <v>952</v>
      </c>
      <c r="AC811" s="51">
        <v>3539.6720110000001</v>
      </c>
      <c r="AD811" s="51">
        <v>7079.3440220000002</v>
      </c>
      <c r="AE811" s="51">
        <v>10619.016033</v>
      </c>
      <c r="AF811" s="51">
        <v>14158.688044</v>
      </c>
      <c r="AG811" s="51">
        <v>17698.360054999899</v>
      </c>
      <c r="AH811" s="51">
        <v>21238.032066</v>
      </c>
      <c r="AI811" s="51">
        <v>24777.704076999999</v>
      </c>
      <c r="AJ811" s="51">
        <v>28317.376088000001</v>
      </c>
      <c r="AK811" s="51">
        <v>31857.048099</v>
      </c>
      <c r="AL811" s="51">
        <v>35396.7201099999</v>
      </c>
      <c r="AM811" s="51">
        <v>38936.392120999997</v>
      </c>
      <c r="AP811" s="51">
        <v>17552.0349399999</v>
      </c>
      <c r="AQ811" s="51">
        <v>35104.069879999901</v>
      </c>
      <c r="AR811" s="51">
        <v>52656.104819999899</v>
      </c>
      <c r="AS811" s="51">
        <v>70208.139759999904</v>
      </c>
      <c r="AT811" s="51">
        <v>87760.174699999901</v>
      </c>
      <c r="AU811" s="51">
        <v>105312.209639999</v>
      </c>
      <c r="AV811" s="51">
        <v>122864.24457999899</v>
      </c>
      <c r="AW811" s="51">
        <v>140416.27951999899</v>
      </c>
      <c r="AX811" s="51">
        <v>157968.31445999999</v>
      </c>
      <c r="AY811" s="51">
        <v>175520.34939999899</v>
      </c>
      <c r="AZ811" s="51">
        <v>193072.38433999999</v>
      </c>
      <c r="BC811" s="51">
        <v>19428.125283875601</v>
      </c>
      <c r="BD811" s="51">
        <v>38856.250567751304</v>
      </c>
      <c r="BE811" s="51">
        <v>58284.375851627003</v>
      </c>
      <c r="BF811" s="51">
        <v>77712.501135502695</v>
      </c>
      <c r="BG811" s="51">
        <v>97140.626419378401</v>
      </c>
      <c r="BH811" s="51">
        <v>116568.75170325401</v>
      </c>
      <c r="BI811" s="51">
        <v>135996.87698712901</v>
      </c>
      <c r="BJ811" s="51">
        <v>155425.00227100501</v>
      </c>
      <c r="BK811" s="51">
        <v>174853.12755488101</v>
      </c>
      <c r="BL811" s="51">
        <v>194281.25283875599</v>
      </c>
      <c r="BM811" s="51">
        <v>213709.37812263201</v>
      </c>
      <c r="BP811" s="51">
        <v>21787.824898177299</v>
      </c>
      <c r="BQ811" s="51">
        <v>43575.649796354599</v>
      </c>
      <c r="BR811" s="51">
        <v>65363.474694531898</v>
      </c>
      <c r="BS811" s="51">
        <v>87151.2995927093</v>
      </c>
      <c r="BT811" s="51">
        <v>108939.124490886</v>
      </c>
      <c r="BU811" s="51">
        <v>130726.949389063</v>
      </c>
      <c r="BV811" s="51">
        <v>152514.77428724099</v>
      </c>
      <c r="BW811" s="51">
        <v>174302.59918541799</v>
      </c>
      <c r="BX811" s="51">
        <v>196090.42408359499</v>
      </c>
      <c r="BY811" s="51">
        <v>217878.24898177301</v>
      </c>
      <c r="BZ811" s="51">
        <v>239666.07387995001</v>
      </c>
      <c r="CC811" s="51">
        <v>57282.895914092602</v>
      </c>
      <c r="CD811" s="51">
        <v>114565.791828185</v>
      </c>
      <c r="CE811" s="51">
        <v>171848.68774227801</v>
      </c>
      <c r="CF811" s="51">
        <v>229131.58365637</v>
      </c>
      <c r="CG811" s="51">
        <v>286414.47957046301</v>
      </c>
      <c r="CH811" s="51">
        <v>343697.37548455602</v>
      </c>
      <c r="CI811" s="51">
        <v>400980.27139864798</v>
      </c>
      <c r="CJ811" s="51">
        <v>458263.16731274099</v>
      </c>
      <c r="CK811" s="51">
        <v>515546.063226834</v>
      </c>
      <c r="CL811" s="51">
        <v>572828.95914092602</v>
      </c>
      <c r="CM811" s="51">
        <v>630111.85505501903</v>
      </c>
    </row>
    <row r="812" spans="1:93" outlineLevel="1">
      <c r="A812" s="50" t="s">
        <v>953</v>
      </c>
      <c r="AC812" s="51">
        <v>1012.516326</v>
      </c>
      <c r="AD812" s="51">
        <v>2025.0326520000001</v>
      </c>
      <c r="AE812" s="51">
        <v>3037.5489779999998</v>
      </c>
      <c r="AF812" s="51">
        <v>4050.0653040000002</v>
      </c>
      <c r="AG812" s="51">
        <v>5062.5816299999997</v>
      </c>
      <c r="AH812" s="51">
        <v>6075.0979559999996</v>
      </c>
      <c r="AI812" s="51">
        <v>7087.6142819999995</v>
      </c>
      <c r="AJ812" s="51">
        <v>8100.1306080000004</v>
      </c>
      <c r="AK812" s="51">
        <v>9112.6469340000003</v>
      </c>
      <c r="AL812" s="51">
        <v>10125.163259999999</v>
      </c>
      <c r="AM812" s="51">
        <v>11137.679586</v>
      </c>
      <c r="AP812" s="51">
        <v>5020.7256159999997</v>
      </c>
      <c r="AQ812" s="51">
        <v>10041.451231999999</v>
      </c>
      <c r="AR812" s="51">
        <v>15062.176847999999</v>
      </c>
      <c r="AS812" s="51">
        <v>20082.902463999999</v>
      </c>
      <c r="AT812" s="51">
        <v>25103.628079999999</v>
      </c>
      <c r="AU812" s="51">
        <v>30124.353695999998</v>
      </c>
      <c r="AV812" s="51">
        <v>35145.079312000002</v>
      </c>
      <c r="AW812" s="51">
        <v>40165.804927999998</v>
      </c>
      <c r="AX812" s="51">
        <v>45186.530544000001</v>
      </c>
      <c r="AY812" s="51">
        <v>50207.256159999997</v>
      </c>
      <c r="AZ812" s="51">
        <v>55227.981776000001</v>
      </c>
      <c r="BC812" s="51">
        <v>5557.3776269848204</v>
      </c>
      <c r="BD812" s="51">
        <v>11114.755253969601</v>
      </c>
      <c r="BE812" s="51">
        <v>16672.132880954399</v>
      </c>
      <c r="BF812" s="51">
        <v>22229.5105079393</v>
      </c>
      <c r="BG812" s="51">
        <v>27786.888134924098</v>
      </c>
      <c r="BH812" s="51">
        <v>33344.2657619089</v>
      </c>
      <c r="BI812" s="51">
        <v>38901.643388893703</v>
      </c>
      <c r="BJ812" s="51">
        <v>44459.021015878599</v>
      </c>
      <c r="BK812" s="51">
        <v>50016.398642863402</v>
      </c>
      <c r="BL812" s="51">
        <v>55573.776269848197</v>
      </c>
      <c r="BM812" s="51">
        <v>61131.153896833101</v>
      </c>
      <c r="BP812" s="51">
        <v>6232.36513356675</v>
      </c>
      <c r="BQ812" s="51">
        <v>12464.7302671335</v>
      </c>
      <c r="BR812" s="51">
        <v>18697.0954007002</v>
      </c>
      <c r="BS812" s="51">
        <v>24929.460534267</v>
      </c>
      <c r="BT812" s="51">
        <v>31161.825667833698</v>
      </c>
      <c r="BU812" s="51">
        <v>37394.190801400502</v>
      </c>
      <c r="BV812" s="51">
        <v>43626.555934967299</v>
      </c>
      <c r="BW812" s="51">
        <v>49858.921068534</v>
      </c>
      <c r="BX812" s="51">
        <v>56091.286202100797</v>
      </c>
      <c r="BY812" s="51">
        <v>62323.651335667499</v>
      </c>
      <c r="BZ812" s="51">
        <v>68556.016469234295</v>
      </c>
      <c r="CC812" s="51">
        <v>16385.661483565</v>
      </c>
      <c r="CD812" s="51">
        <v>32771.322967130101</v>
      </c>
      <c r="CE812" s="51">
        <v>49156.984450695199</v>
      </c>
      <c r="CF812" s="51">
        <v>65542.645934260305</v>
      </c>
      <c r="CG812" s="51">
        <v>81928.307417825403</v>
      </c>
      <c r="CH812" s="51">
        <v>98313.968901390501</v>
      </c>
      <c r="CI812" s="51">
        <v>114699.630384955</v>
      </c>
      <c r="CJ812" s="51">
        <v>131085.29186852</v>
      </c>
      <c r="CK812" s="51">
        <v>147470.95335208499</v>
      </c>
      <c r="CL812" s="51">
        <v>163856.61483564999</v>
      </c>
      <c r="CM812" s="51">
        <v>180242.27631921499</v>
      </c>
    </row>
    <row r="813" spans="1:93" outlineLevel="1">
      <c r="A813" s="50" t="s">
        <v>954</v>
      </c>
      <c r="AC813" s="51">
        <v>13370.41396</v>
      </c>
      <c r="AD813" s="51">
        <v>26740.82792</v>
      </c>
      <c r="AE813" s="51">
        <v>40111.241880000001</v>
      </c>
      <c r="AF813" s="51">
        <v>53481.655839999999</v>
      </c>
      <c r="AG813" s="51">
        <v>66852.069799999997</v>
      </c>
      <c r="AH813" s="51">
        <v>80222.483760000003</v>
      </c>
      <c r="AI813" s="51">
        <v>93592.897719999994</v>
      </c>
      <c r="AJ813" s="51">
        <v>106963.31168</v>
      </c>
      <c r="AK813" s="51">
        <v>120333.72564</v>
      </c>
      <c r="AL813" s="51">
        <v>133704.13959999999</v>
      </c>
      <c r="AM813" s="51">
        <v>147074.55356</v>
      </c>
      <c r="AP813" s="51">
        <v>66299.355479999998</v>
      </c>
      <c r="AQ813" s="51">
        <v>132598.71096</v>
      </c>
      <c r="AR813" s="51">
        <v>198898.06644</v>
      </c>
      <c r="AS813" s="51">
        <v>265197.42191999999</v>
      </c>
      <c r="AT813" s="51">
        <v>331496.77740000002</v>
      </c>
      <c r="AU813" s="51">
        <v>397796.13287999999</v>
      </c>
      <c r="AV813" s="51">
        <v>464095.48836000002</v>
      </c>
      <c r="AW813" s="51">
        <v>530394.84383999999</v>
      </c>
      <c r="AX813" s="51">
        <v>596694.19932000001</v>
      </c>
      <c r="AY813" s="51">
        <v>662993.55480000004</v>
      </c>
      <c r="AZ813" s="51">
        <v>729292.91027999995</v>
      </c>
      <c r="BC813" s="51">
        <v>73385.917297270906</v>
      </c>
      <c r="BD813" s="51">
        <v>146771.834594541</v>
      </c>
      <c r="BE813" s="51">
        <v>220157.75189181199</v>
      </c>
      <c r="BF813" s="51">
        <v>293543.66918908298</v>
      </c>
      <c r="BG813" s="51">
        <v>366929.586486354</v>
      </c>
      <c r="BH813" s="51">
        <v>440315.50378362503</v>
      </c>
      <c r="BI813" s="51">
        <v>513701.42108089599</v>
      </c>
      <c r="BJ813" s="51">
        <v>587087.33837816701</v>
      </c>
      <c r="BK813" s="51">
        <v>660473.25567543798</v>
      </c>
      <c r="BL813" s="51">
        <v>733859.17297270906</v>
      </c>
      <c r="BM813" s="51">
        <v>807245.09026998002</v>
      </c>
      <c r="BP813" s="51">
        <v>82299.217896853894</v>
      </c>
      <c r="BQ813" s="51">
        <v>164598.435793707</v>
      </c>
      <c r="BR813" s="51">
        <v>246897.65369056101</v>
      </c>
      <c r="BS813" s="51">
        <v>329196.87158741499</v>
      </c>
      <c r="BT813" s="51">
        <v>411496.08948426897</v>
      </c>
      <c r="BU813" s="51">
        <v>493795.30738112301</v>
      </c>
      <c r="BV813" s="51">
        <v>576094.52527797699</v>
      </c>
      <c r="BW813" s="51">
        <v>658393.74317483103</v>
      </c>
      <c r="BX813" s="51">
        <v>740692.96107168496</v>
      </c>
      <c r="BY813" s="51">
        <v>822992.178968539</v>
      </c>
      <c r="BZ813" s="51">
        <v>905291.39686539304</v>
      </c>
      <c r="CC813" s="51">
        <v>216374.85864828501</v>
      </c>
      <c r="CD813" s="51">
        <v>432749.71729657101</v>
      </c>
      <c r="CE813" s="51">
        <v>649124.57594485604</v>
      </c>
      <c r="CF813" s="51">
        <v>865499.43459314201</v>
      </c>
      <c r="CG813" s="51">
        <v>1081874.2932414201</v>
      </c>
      <c r="CH813" s="51">
        <v>1298249.15188971</v>
      </c>
      <c r="CI813" s="51">
        <v>1514624.0105379899</v>
      </c>
      <c r="CJ813" s="51">
        <v>1730998.8691862801</v>
      </c>
      <c r="CK813" s="51">
        <v>1947373.72783457</v>
      </c>
      <c r="CL813" s="51">
        <v>2163748.5864828499</v>
      </c>
      <c r="CM813" s="51">
        <v>2380123.4451311398</v>
      </c>
    </row>
    <row r="814" spans="1:93" outlineLevel="1">
      <c r="A814" s="50" t="s">
        <v>955</v>
      </c>
      <c r="AC814" s="51">
        <v>2522.1935279999998</v>
      </c>
      <c r="AD814" s="51">
        <v>5044.3870559999996</v>
      </c>
      <c r="AE814" s="51">
        <v>7566.5805839999903</v>
      </c>
      <c r="AF814" s="51">
        <v>10088.774111999999</v>
      </c>
      <c r="AG814" s="51">
        <v>12610.967639999901</v>
      </c>
      <c r="AH814" s="51">
        <v>15133.1611679999</v>
      </c>
      <c r="AI814" s="51">
        <v>17655.3546959999</v>
      </c>
      <c r="AJ814" s="51">
        <v>20177.5482239999</v>
      </c>
      <c r="AK814" s="51">
        <v>22699.7417519999</v>
      </c>
      <c r="AL814" s="51">
        <v>25221.9352799999</v>
      </c>
      <c r="AM814" s="51">
        <v>27744.128807999899</v>
      </c>
      <c r="AP814" s="51">
        <v>12506.703670000001</v>
      </c>
      <c r="AQ814" s="51">
        <v>25013.407340000002</v>
      </c>
      <c r="AR814" s="51">
        <v>37520.111010000001</v>
      </c>
      <c r="AS814" s="51">
        <v>50026.814680000003</v>
      </c>
      <c r="AT814" s="51">
        <v>62533.518349999998</v>
      </c>
      <c r="AU814" s="51">
        <v>75040.222020000001</v>
      </c>
      <c r="AV814" s="51">
        <v>87546.925689999902</v>
      </c>
      <c r="AW814" s="51">
        <v>100053.62936000001</v>
      </c>
      <c r="AX814" s="51">
        <v>112560.33302999999</v>
      </c>
      <c r="AY814" s="51">
        <v>125067.0367</v>
      </c>
      <c r="AZ814" s="51">
        <v>137573.74037000001</v>
      </c>
      <c r="BC814" s="51">
        <v>13843.511969961201</v>
      </c>
      <c r="BD814" s="51">
        <v>27687.023939922401</v>
      </c>
      <c r="BE814" s="51">
        <v>41530.5359098837</v>
      </c>
      <c r="BF814" s="51">
        <v>55374.047879844897</v>
      </c>
      <c r="BG814" s="51">
        <v>69217.559849806203</v>
      </c>
      <c r="BH814" s="51">
        <v>83061.0718197674</v>
      </c>
      <c r="BI814" s="51">
        <v>96904.583789728596</v>
      </c>
      <c r="BJ814" s="51">
        <v>110748.09575968899</v>
      </c>
      <c r="BK814" s="51">
        <v>124591.607729651</v>
      </c>
      <c r="BL814" s="51">
        <v>138435.119699612</v>
      </c>
      <c r="BM814" s="51">
        <v>152278.63166957299</v>
      </c>
      <c r="BP814" s="51">
        <v>15524.9160878978</v>
      </c>
      <c r="BQ814" s="51">
        <v>31049.832175795698</v>
      </c>
      <c r="BR814" s="51">
        <v>46574.748263693597</v>
      </c>
      <c r="BS814" s="51">
        <v>62099.664351591498</v>
      </c>
      <c r="BT814" s="51">
        <v>77624.580439489393</v>
      </c>
      <c r="BU814" s="51">
        <v>93149.496527387295</v>
      </c>
      <c r="BV814" s="51">
        <v>108674.41261528499</v>
      </c>
      <c r="BW814" s="51">
        <v>124199.328703183</v>
      </c>
      <c r="BX814" s="51">
        <v>139724.24479108001</v>
      </c>
      <c r="BY814" s="51">
        <v>155249.160878978</v>
      </c>
      <c r="BZ814" s="51">
        <v>170774.07696687599</v>
      </c>
      <c r="CC814" s="51">
        <v>40816.9313134361</v>
      </c>
      <c r="CD814" s="51">
        <v>81633.8626268722</v>
      </c>
      <c r="CE814" s="51">
        <v>122450.79394030799</v>
      </c>
      <c r="CF814" s="51">
        <v>163267.72525374399</v>
      </c>
      <c r="CG814" s="51">
        <v>204084.65656718001</v>
      </c>
      <c r="CH814" s="51">
        <v>244901.58788061599</v>
      </c>
      <c r="CI814" s="51">
        <v>285718.51919405197</v>
      </c>
      <c r="CJ814" s="51">
        <v>326535.45050748799</v>
      </c>
      <c r="CK814" s="51">
        <v>367352.38182092499</v>
      </c>
      <c r="CL814" s="51">
        <v>408169.313134361</v>
      </c>
      <c r="CM814" s="51">
        <v>448986.24444779701</v>
      </c>
    </row>
    <row r="815" spans="1:93" outlineLevel="1">
      <c r="A815" s="50" t="s">
        <v>956</v>
      </c>
      <c r="AC815" s="51">
        <v>2600.642867</v>
      </c>
      <c r="AD815" s="51">
        <v>5201.285734</v>
      </c>
      <c r="AE815" s="51">
        <v>7801.9286009999996</v>
      </c>
      <c r="AF815" s="51">
        <v>10402.571468</v>
      </c>
      <c r="AG815" s="51">
        <v>13003.214334999901</v>
      </c>
      <c r="AH815" s="51">
        <v>15603.857201999999</v>
      </c>
      <c r="AI815" s="51">
        <v>18204.5000689999</v>
      </c>
      <c r="AJ815" s="51">
        <v>20805.142936</v>
      </c>
      <c r="AK815" s="51">
        <v>23405.785802999999</v>
      </c>
      <c r="AL815" s="51">
        <v>26006.428670000001</v>
      </c>
      <c r="AM815" s="51">
        <v>28607.071537</v>
      </c>
      <c r="AP815" s="51">
        <v>12895.70738</v>
      </c>
      <c r="AQ815" s="51">
        <v>25791.41476</v>
      </c>
      <c r="AR815" s="51">
        <v>38687.122139999999</v>
      </c>
      <c r="AS815" s="51">
        <v>51582.829519999999</v>
      </c>
      <c r="AT815" s="51">
        <v>64478.536899999897</v>
      </c>
      <c r="AU815" s="51">
        <v>77374.244279999999</v>
      </c>
      <c r="AV815" s="51">
        <v>90269.951660000006</v>
      </c>
      <c r="AW815" s="51">
        <v>103165.65904</v>
      </c>
      <c r="AX815" s="51">
        <v>116061.36642000001</v>
      </c>
      <c r="AY815" s="51">
        <v>128957.0738</v>
      </c>
      <c r="AZ815" s="51">
        <v>141852.78117999999</v>
      </c>
      <c r="BC815" s="51">
        <v>14274.0952521622</v>
      </c>
      <c r="BD815" s="51">
        <v>28548.190504324499</v>
      </c>
      <c r="BE815" s="51">
        <v>42822.285756486803</v>
      </c>
      <c r="BF815" s="51">
        <v>57096.381008649099</v>
      </c>
      <c r="BG815" s="51">
        <v>71370.476260811294</v>
      </c>
      <c r="BH815" s="51">
        <v>85644.571512973605</v>
      </c>
      <c r="BI815" s="51">
        <v>99918.666765135902</v>
      </c>
      <c r="BJ815" s="51">
        <v>114192.762017298</v>
      </c>
      <c r="BK815" s="51">
        <v>128466.85726946</v>
      </c>
      <c r="BL815" s="51">
        <v>142740.95252162201</v>
      </c>
      <c r="BM815" s="51">
        <v>157015.04777378499</v>
      </c>
      <c r="BP815" s="51">
        <v>16007.7971183421</v>
      </c>
      <c r="BQ815" s="51">
        <v>32015.594236684301</v>
      </c>
      <c r="BR815" s="51">
        <v>48023.391355026499</v>
      </c>
      <c r="BS815" s="51">
        <v>64031.188473368697</v>
      </c>
      <c r="BT815" s="51">
        <v>80038.985591710807</v>
      </c>
      <c r="BU815" s="51">
        <v>96046.782710052998</v>
      </c>
      <c r="BV815" s="51">
        <v>112054.579828395</v>
      </c>
      <c r="BW815" s="51">
        <v>128062.376946737</v>
      </c>
      <c r="BX815" s="51">
        <v>144070.17406507899</v>
      </c>
      <c r="BY815" s="51">
        <v>160077.971183421</v>
      </c>
      <c r="BZ815" s="51">
        <v>176085.76830176299</v>
      </c>
      <c r="CC815" s="51">
        <v>42086.485476602902</v>
      </c>
      <c r="CD815" s="51">
        <v>84172.970953205804</v>
      </c>
      <c r="CE815" s="51">
        <v>126259.45642980799</v>
      </c>
      <c r="CF815" s="51">
        <v>168345.941906411</v>
      </c>
      <c r="CG815" s="51">
        <v>210432.427383014</v>
      </c>
      <c r="CH815" s="51">
        <v>252518.912859617</v>
      </c>
      <c r="CI815" s="51">
        <v>294605.39833622001</v>
      </c>
      <c r="CJ815" s="51">
        <v>336691.88381282298</v>
      </c>
      <c r="CK815" s="51">
        <v>378778.36928942602</v>
      </c>
      <c r="CL815" s="51">
        <v>420864.854766028</v>
      </c>
      <c r="CM815" s="51">
        <v>462951.34024263098</v>
      </c>
    </row>
    <row r="816" spans="1:93" outlineLevel="1">
      <c r="A816" s="50" t="s">
        <v>957</v>
      </c>
      <c r="AC816" s="51">
        <v>583.88047700000004</v>
      </c>
      <c r="AD816" s="51">
        <v>1167.7609540000001</v>
      </c>
      <c r="AE816" s="51">
        <v>1751.641431</v>
      </c>
      <c r="AF816" s="51">
        <v>2335.5219080000002</v>
      </c>
      <c r="AG816" s="51">
        <v>2919.4023849999999</v>
      </c>
      <c r="AH816" s="51">
        <v>3503.282862</v>
      </c>
      <c r="AI816" s="51">
        <v>4087.1633389999902</v>
      </c>
      <c r="AJ816" s="51">
        <v>4671.0438160000003</v>
      </c>
      <c r="AK816" s="51">
        <v>5254.924293</v>
      </c>
      <c r="AL816" s="51">
        <v>5838.8047699999997</v>
      </c>
      <c r="AM816" s="51">
        <v>6422.6852470000003</v>
      </c>
      <c r="AP816" s="51">
        <v>2895.2655770000001</v>
      </c>
      <c r="AQ816" s="51">
        <v>5790.5311540000002</v>
      </c>
      <c r="AR816" s="51">
        <v>8685.7967310000004</v>
      </c>
      <c r="AS816" s="51">
        <v>11581.062308</v>
      </c>
      <c r="AT816" s="51">
        <v>14476.327885000001</v>
      </c>
      <c r="AU816" s="51">
        <v>17371.593462000001</v>
      </c>
      <c r="AV816" s="51">
        <v>20266.859038999999</v>
      </c>
      <c r="AW816" s="51">
        <v>23162.124616000001</v>
      </c>
      <c r="AX816" s="51">
        <v>26057.390192999999</v>
      </c>
      <c r="AY816" s="51">
        <v>28952.655770000001</v>
      </c>
      <c r="AZ816" s="51">
        <v>31847.921347</v>
      </c>
      <c r="BC816" s="51">
        <v>3204.7328160143602</v>
      </c>
      <c r="BD816" s="51">
        <v>6409.4656320287204</v>
      </c>
      <c r="BE816" s="51">
        <v>9614.1984480430801</v>
      </c>
      <c r="BF816" s="51">
        <v>12818.931264057401</v>
      </c>
      <c r="BG816" s="51">
        <v>16023.6640800718</v>
      </c>
      <c r="BH816" s="51">
        <v>19228.396896086098</v>
      </c>
      <c r="BI816" s="51">
        <v>22433.129712100501</v>
      </c>
      <c r="BJ816" s="51">
        <v>25637.862528114802</v>
      </c>
      <c r="BK816" s="51">
        <v>28842.5953441292</v>
      </c>
      <c r="BL816" s="51">
        <v>32047.328160143599</v>
      </c>
      <c r="BM816" s="51">
        <v>35252.060976157903</v>
      </c>
      <c r="BP816" s="51">
        <v>3593.9729860973198</v>
      </c>
      <c r="BQ816" s="51">
        <v>7187.9459721946396</v>
      </c>
      <c r="BR816" s="51">
        <v>10781.918958291901</v>
      </c>
      <c r="BS816" s="51">
        <v>14375.891944389199</v>
      </c>
      <c r="BT816" s="51">
        <v>17969.864930486601</v>
      </c>
      <c r="BU816" s="51">
        <v>21563.8379165839</v>
      </c>
      <c r="BV816" s="51">
        <v>25157.810902681202</v>
      </c>
      <c r="BW816" s="51">
        <v>28751.7838887785</v>
      </c>
      <c r="BX816" s="51">
        <v>32345.7568748759</v>
      </c>
      <c r="BY816" s="51">
        <v>35939.729860973202</v>
      </c>
      <c r="BZ816" s="51">
        <v>39533.702847070497</v>
      </c>
      <c r="CC816" s="51">
        <v>9449.0010564522308</v>
      </c>
      <c r="CD816" s="51">
        <v>18898.0021129044</v>
      </c>
      <c r="CE816" s="51">
        <v>28347.003169356602</v>
      </c>
      <c r="CF816" s="51">
        <v>37796.004225808902</v>
      </c>
      <c r="CG816" s="51">
        <v>47245.005282261103</v>
      </c>
      <c r="CH816" s="51">
        <v>56694.006338713298</v>
      </c>
      <c r="CI816" s="51">
        <v>66143.007395165594</v>
      </c>
      <c r="CJ816" s="51">
        <v>75592.008451617803</v>
      </c>
      <c r="CK816" s="51">
        <v>85041.009508069998</v>
      </c>
      <c r="CL816" s="51">
        <v>94490.010564522294</v>
      </c>
      <c r="CM816" s="51">
        <v>103939.01162097399</v>
      </c>
    </row>
    <row r="817" spans="1:93" outlineLevel="1">
      <c r="A817" s="50" t="s">
        <v>958</v>
      </c>
      <c r="F817" s="51">
        <v>8440</v>
      </c>
      <c r="G817" s="51">
        <v>113170</v>
      </c>
      <c r="H817" s="51">
        <v>177100</v>
      </c>
      <c r="I817" s="51">
        <v>196890</v>
      </c>
      <c r="J817" s="51">
        <v>202840</v>
      </c>
      <c r="K817" s="51">
        <v>411750</v>
      </c>
      <c r="L817" s="51">
        <v>459240</v>
      </c>
      <c r="M817" s="51">
        <v>967360</v>
      </c>
      <c r="N817" s="51">
        <v>101570</v>
      </c>
      <c r="O817" s="51">
        <v>101570</v>
      </c>
      <c r="P817" s="51">
        <v>51569.999999999898</v>
      </c>
      <c r="Q817" s="51">
        <v>272330</v>
      </c>
      <c r="R817" s="51">
        <v>944800</v>
      </c>
      <c r="S817" s="51">
        <v>1184560</v>
      </c>
      <c r="T817" s="51">
        <v>3419169.9999999902</v>
      </c>
      <c r="U817" s="51">
        <v>3230310</v>
      </c>
      <c r="V817" s="51">
        <v>3294460</v>
      </c>
      <c r="W817" s="51">
        <v>3302140</v>
      </c>
      <c r="X817" s="51">
        <v>3337480</v>
      </c>
      <c r="Y817" s="51">
        <v>3336270</v>
      </c>
      <c r="Z817" s="51">
        <v>3398400</v>
      </c>
      <c r="AA817" s="51">
        <v>3799690</v>
      </c>
      <c r="AB817" s="51">
        <v>3799690</v>
      </c>
      <c r="AC817" s="51">
        <v>4064254.4449999998</v>
      </c>
      <c r="AD817" s="51">
        <v>4064254.4449999998</v>
      </c>
      <c r="AE817" s="51">
        <v>4347904.9758555004</v>
      </c>
      <c r="AF817" s="51">
        <v>4363642.9107900001</v>
      </c>
      <c r="AG817" s="51">
        <v>4363642.9107900001</v>
      </c>
      <c r="AH817" s="51">
        <v>4374884.4246260002</v>
      </c>
      <c r="AI817" s="51">
        <v>4374884.4246260002</v>
      </c>
      <c r="AJ817" s="51">
        <v>4374884.4246260002</v>
      </c>
      <c r="AK817" s="51">
        <v>4381855.6699374998</v>
      </c>
      <c r="AL817" s="51">
        <v>3015646.4025562201</v>
      </c>
      <c r="AM817" s="51">
        <v>2879092.2582751</v>
      </c>
      <c r="AN817" s="51">
        <v>2879092.2582751</v>
      </c>
      <c r="AO817" s="51">
        <v>2879092.2582751</v>
      </c>
      <c r="AP817" s="51">
        <v>2880486.5074940999</v>
      </c>
      <c r="AQ817" s="51">
        <v>2881880.7567130998</v>
      </c>
      <c r="AR817" s="51">
        <v>2899349.8772065998</v>
      </c>
      <c r="AS817" s="51">
        <v>2934401.3645000998</v>
      </c>
      <c r="AT817" s="51">
        <v>2770356.3333110102</v>
      </c>
      <c r="AU817" s="51">
        <v>2770356.3333110102</v>
      </c>
      <c r="AV817" s="51">
        <v>2770356.3333110102</v>
      </c>
      <c r="AW817" s="51">
        <v>2770356.3333110102</v>
      </c>
      <c r="AX817" s="51">
        <v>2770356.3333110102</v>
      </c>
      <c r="AY817" s="51">
        <v>2770356.3333110102</v>
      </c>
      <c r="AZ817" s="51">
        <v>2532881.0219841902</v>
      </c>
      <c r="BA817" s="51">
        <v>2532881.0219841902</v>
      </c>
      <c r="BB817" s="51">
        <v>2532881.0219841902</v>
      </c>
      <c r="BC817" s="51">
        <v>2658833.5219841902</v>
      </c>
      <c r="BD817" s="51">
        <v>2784786.0219841902</v>
      </c>
      <c r="BE817" s="51">
        <v>2910738.5219841902</v>
      </c>
      <c r="BF817" s="51">
        <v>3011434.2444776199</v>
      </c>
      <c r="BG817" s="51">
        <v>3137386.7444776199</v>
      </c>
      <c r="BH817" s="51">
        <v>3263339.2444776199</v>
      </c>
      <c r="BI817" s="51">
        <v>3389291.7444776199</v>
      </c>
      <c r="BJ817" s="51">
        <v>211349.78459223901</v>
      </c>
      <c r="BK817" s="51">
        <v>15537.460250074</v>
      </c>
      <c r="BL817" s="51">
        <v>141489.96025007399</v>
      </c>
      <c r="BM817" s="51">
        <v>267442.46025007399</v>
      </c>
      <c r="BN817" s="51">
        <v>393394.960250073</v>
      </c>
      <c r="BO817" s="51">
        <v>393394.960250073</v>
      </c>
      <c r="BP817" s="51">
        <v>399081.62691673997</v>
      </c>
      <c r="BQ817" s="51">
        <v>404768.29358340701</v>
      </c>
      <c r="BR817" s="51">
        <v>410454.960250073</v>
      </c>
      <c r="BS817" s="51">
        <v>416141.62691673997</v>
      </c>
      <c r="BT817" s="51">
        <v>421828.29358340701</v>
      </c>
      <c r="BU817" s="51">
        <v>341237.54957007401</v>
      </c>
      <c r="BV817" s="51">
        <v>346924.21623674</v>
      </c>
      <c r="BW817" s="51">
        <v>352610.88290340698</v>
      </c>
      <c r="BX817" s="51">
        <v>358297.54957007401</v>
      </c>
      <c r="BY817" s="51">
        <v>363984.21623674</v>
      </c>
      <c r="BZ817" s="51">
        <v>369670.88290340698</v>
      </c>
      <c r="CA817" s="51">
        <v>375357.54957007401</v>
      </c>
      <c r="CB817" s="51">
        <v>375357.54957007401</v>
      </c>
      <c r="CC817" s="51">
        <v>440615.04957007401</v>
      </c>
      <c r="CD817" s="51">
        <v>505872.54957007401</v>
      </c>
      <c r="CE817" s="51">
        <v>571130.04957007396</v>
      </c>
      <c r="CF817" s="51">
        <v>636387.54957007396</v>
      </c>
      <c r="CG817" s="51">
        <v>522858.53516076499</v>
      </c>
      <c r="CH817" s="51">
        <v>314112.65762585797</v>
      </c>
      <c r="CI817" s="51">
        <v>379370.15762585797</v>
      </c>
      <c r="CJ817" s="51">
        <v>444627.65762585797</v>
      </c>
      <c r="CK817" s="51">
        <v>509885.15762585797</v>
      </c>
      <c r="CL817" s="51">
        <v>575142.65762585797</v>
      </c>
      <c r="CM817" s="51">
        <v>640400.15762585797</v>
      </c>
      <c r="CN817" s="51">
        <v>399208.16908654198</v>
      </c>
      <c r="CO817" s="51">
        <v>399208.16908654198</v>
      </c>
    </row>
    <row r="818" spans="1:93" outlineLevel="1">
      <c r="A818" s="50" t="s">
        <v>959</v>
      </c>
      <c r="AC818" s="51">
        <v>174339.02100000001</v>
      </c>
      <c r="AD818" s="51">
        <v>174339.02100000001</v>
      </c>
      <c r="AE818" s="51">
        <v>361255.12703789998</v>
      </c>
      <c r="AF818" s="51">
        <v>371625.89386200003</v>
      </c>
      <c r="AG818" s="51">
        <v>371625.89386200003</v>
      </c>
      <c r="AH818" s="51">
        <v>379033.6712628</v>
      </c>
      <c r="AI818" s="51">
        <v>379033.6712628</v>
      </c>
      <c r="AJ818" s="51">
        <v>379033.6712628</v>
      </c>
      <c r="AK818" s="51">
        <v>383627.48613749997</v>
      </c>
      <c r="AL818" s="51">
        <v>264017.10499714798</v>
      </c>
      <c r="AM818" s="51">
        <v>252061.9136266</v>
      </c>
      <c r="AN818" s="51">
        <v>252061.9136266</v>
      </c>
      <c r="AO818" s="51">
        <v>252061.9136266</v>
      </c>
      <c r="AP818" s="51">
        <v>252980.67670479999</v>
      </c>
      <c r="AQ818" s="51">
        <v>253899.43978300001</v>
      </c>
      <c r="AR818" s="51">
        <v>265410.99933730002</v>
      </c>
      <c r="AS818" s="51">
        <v>288508.74393160001</v>
      </c>
      <c r="AT818" s="51">
        <v>272379.92581245798</v>
      </c>
      <c r="AU818" s="51">
        <v>272379.92581245798</v>
      </c>
      <c r="AV818" s="51">
        <v>272379.92581245798</v>
      </c>
      <c r="AW818" s="51">
        <v>272379.92581245798</v>
      </c>
      <c r="AX818" s="51">
        <v>272379.92581245798</v>
      </c>
      <c r="AY818" s="51">
        <v>272379.92581245798</v>
      </c>
      <c r="AZ818" s="51">
        <v>249031.48254408501</v>
      </c>
      <c r="BA818" s="51">
        <v>249031.48254408501</v>
      </c>
      <c r="BB818" s="51">
        <v>249031.48254408501</v>
      </c>
      <c r="BC818" s="51">
        <v>332029.81587741798</v>
      </c>
      <c r="BD818" s="51">
        <v>415028.14921075199</v>
      </c>
      <c r="BE818" s="51">
        <v>498026.48254408501</v>
      </c>
      <c r="BF818" s="51">
        <v>564381.47463039495</v>
      </c>
      <c r="BG818" s="51">
        <v>647379.80796372797</v>
      </c>
      <c r="BH818" s="51">
        <v>730378.141297061</v>
      </c>
      <c r="BI818" s="51">
        <v>813376.47463039495</v>
      </c>
      <c r="BJ818" s="51">
        <v>50720.609397414002</v>
      </c>
      <c r="BK818" s="51">
        <v>3728.7449991599701</v>
      </c>
      <c r="BL818" s="51">
        <v>86727.0783324933</v>
      </c>
      <c r="BM818" s="51">
        <v>169725.41166582599</v>
      </c>
      <c r="BN818" s="51">
        <v>252723.74499915901</v>
      </c>
      <c r="BO818" s="51">
        <v>252723.74499915901</v>
      </c>
      <c r="BP818" s="51">
        <v>256471.24499915901</v>
      </c>
      <c r="BQ818" s="51">
        <v>260218.74499915901</v>
      </c>
      <c r="BR818" s="51">
        <v>263966.24499916</v>
      </c>
      <c r="BS818" s="51">
        <v>267713.74499916</v>
      </c>
      <c r="BT818" s="51">
        <v>271461.24499916</v>
      </c>
      <c r="BU818" s="51">
        <v>219686.216817048</v>
      </c>
      <c r="BV818" s="51">
        <v>223433.716817048</v>
      </c>
      <c r="BW818" s="51">
        <v>227181.216817048</v>
      </c>
      <c r="BX818" s="51">
        <v>230928.716817048</v>
      </c>
      <c r="BY818" s="51">
        <v>234676.216817048</v>
      </c>
      <c r="BZ818" s="51">
        <v>238423.716817048</v>
      </c>
      <c r="CA818" s="51">
        <v>242171.216817048</v>
      </c>
      <c r="CB818" s="51">
        <v>242171.216817048</v>
      </c>
      <c r="CC818" s="51">
        <v>285173.71681704803</v>
      </c>
      <c r="CD818" s="51">
        <v>328176.21681704803</v>
      </c>
      <c r="CE818" s="51">
        <v>371178.71681704803</v>
      </c>
      <c r="CF818" s="51">
        <v>414181.21681704803</v>
      </c>
      <c r="CG818" s="51">
        <v>340292.93071865698</v>
      </c>
      <c r="CH818" s="51">
        <v>204434.48782272101</v>
      </c>
      <c r="CI818" s="51">
        <v>247436.98782272101</v>
      </c>
      <c r="CJ818" s="51">
        <v>290439.48782272101</v>
      </c>
      <c r="CK818" s="51">
        <v>333441.98782272101</v>
      </c>
      <c r="CL818" s="51">
        <v>376444.48782272101</v>
      </c>
      <c r="CM818" s="51">
        <v>419446.98782272101</v>
      </c>
      <c r="CN818" s="51">
        <v>261471.92820555301</v>
      </c>
      <c r="CO818" s="51">
        <v>261471.92820555301</v>
      </c>
    </row>
    <row r="819" spans="1:93" outlineLevel="1">
      <c r="A819" s="50" t="s">
        <v>960</v>
      </c>
      <c r="AC819" s="51">
        <v>2121918.2799999998</v>
      </c>
      <c r="AD819" s="51">
        <v>2121918.2799999998</v>
      </c>
      <c r="AE819" s="51">
        <v>4396915.00737199</v>
      </c>
      <c r="AF819" s="51">
        <v>4523139.8741599899</v>
      </c>
      <c r="AG819" s="51">
        <v>4523139.8741599899</v>
      </c>
      <c r="AH819" s="51">
        <v>4613301.5499039898</v>
      </c>
      <c r="AI819" s="51">
        <v>4613301.5499039898</v>
      </c>
      <c r="AJ819" s="51">
        <v>4613301.5499039898</v>
      </c>
      <c r="AK819" s="51">
        <v>4669213.8734999904</v>
      </c>
      <c r="AL819" s="51">
        <v>3213409.8156151101</v>
      </c>
      <c r="AM819" s="51">
        <v>3067900.5718178502</v>
      </c>
      <c r="AN819" s="51">
        <v>3067900.5718178502</v>
      </c>
      <c r="AO819" s="51">
        <v>3067900.5718178502</v>
      </c>
      <c r="AP819" s="51">
        <v>3079083.0377938501</v>
      </c>
      <c r="AQ819" s="51">
        <v>3090265.5037698499</v>
      </c>
      <c r="AR819" s="51">
        <v>3230375.2078938498</v>
      </c>
      <c r="AS819" s="51">
        <v>3511502.8992178501</v>
      </c>
      <c r="AT819" s="51">
        <v>3315195.5332277501</v>
      </c>
      <c r="AU819" s="51">
        <v>3315195.5332277501</v>
      </c>
      <c r="AV819" s="51">
        <v>3315195.5332277501</v>
      </c>
      <c r="AW819" s="51">
        <v>3315195.5332277501</v>
      </c>
      <c r="AX819" s="51">
        <v>3315195.5332277501</v>
      </c>
      <c r="AY819" s="51">
        <v>3315195.5332277501</v>
      </c>
      <c r="AZ819" s="51">
        <v>3031016.5336181102</v>
      </c>
      <c r="BA819" s="51">
        <v>3031016.5336181102</v>
      </c>
      <c r="BB819" s="51">
        <v>3031016.5336181102</v>
      </c>
      <c r="BC819" s="51">
        <v>4041211.5336181102</v>
      </c>
      <c r="BD819" s="51">
        <v>5051406.5336181102</v>
      </c>
      <c r="BE819" s="51">
        <v>6061601.5336181102</v>
      </c>
      <c r="BF819" s="51">
        <v>6869225.9585739896</v>
      </c>
      <c r="BG819" s="51">
        <v>7879420.9585739896</v>
      </c>
      <c r="BH819" s="51">
        <v>8889615.9585739896</v>
      </c>
      <c r="BI819" s="51">
        <v>9899810.9585739896</v>
      </c>
      <c r="BJ819" s="51">
        <v>617333.37562564702</v>
      </c>
      <c r="BK819" s="51">
        <v>45383.499223020801</v>
      </c>
      <c r="BL819" s="51">
        <v>1055578.4992230199</v>
      </c>
      <c r="BM819" s="51">
        <v>2065773.4992230199</v>
      </c>
      <c r="BN819" s="51">
        <v>3075968.4992230199</v>
      </c>
      <c r="BO819" s="51">
        <v>3075968.4992230199</v>
      </c>
      <c r="BP819" s="51">
        <v>3121580.1658896799</v>
      </c>
      <c r="BQ819" s="51">
        <v>3167191.8325563502</v>
      </c>
      <c r="BR819" s="51">
        <v>3212803.4992230199</v>
      </c>
      <c r="BS819" s="51">
        <v>3258415.1658896799</v>
      </c>
      <c r="BT819" s="51">
        <v>3304026.8325563502</v>
      </c>
      <c r="BU819" s="51">
        <v>2673859.0783866099</v>
      </c>
      <c r="BV819" s="51">
        <v>2719470.7450532801</v>
      </c>
      <c r="BW819" s="51">
        <v>2765082.4117199499</v>
      </c>
      <c r="BX819" s="51">
        <v>2810694.0783866099</v>
      </c>
      <c r="BY819" s="51">
        <v>2856305.7450532801</v>
      </c>
      <c r="BZ819" s="51">
        <v>2901917.4117199499</v>
      </c>
      <c r="CA819" s="51">
        <v>2947529.0783866099</v>
      </c>
      <c r="CB819" s="51">
        <v>2947529.0783866099</v>
      </c>
      <c r="CC819" s="51">
        <v>3470921.5783866099</v>
      </c>
      <c r="CD819" s="51">
        <v>3994314.0783866099</v>
      </c>
      <c r="CE819" s="51">
        <v>4517706.5783866104</v>
      </c>
      <c r="CF819" s="51">
        <v>5041099.0783866104</v>
      </c>
      <c r="CG819" s="51">
        <v>4141786.9999282202</v>
      </c>
      <c r="CH819" s="51">
        <v>2488221.25752937</v>
      </c>
      <c r="CI819" s="51">
        <v>3011613.75752937</v>
      </c>
      <c r="CJ819" s="51">
        <v>3535006.25752937</v>
      </c>
      <c r="CK819" s="51">
        <v>4058398.75752937</v>
      </c>
      <c r="CL819" s="51">
        <v>4581791.2575293696</v>
      </c>
      <c r="CM819" s="51">
        <v>5105183.7575293696</v>
      </c>
      <c r="CN819" s="51">
        <v>3182433.72745129</v>
      </c>
      <c r="CO819" s="51">
        <v>3182433.72745129</v>
      </c>
    </row>
    <row r="820" spans="1:93" outlineLevel="1">
      <c r="A820" s="50" t="s">
        <v>961</v>
      </c>
      <c r="AC820" s="51">
        <v>513359.701</v>
      </c>
      <c r="AD820" s="51">
        <v>513359.701</v>
      </c>
      <c r="AE820" s="51">
        <v>1063753.9601699</v>
      </c>
      <c r="AF820" s="51">
        <v>1094291.780822</v>
      </c>
      <c r="AG820" s="51">
        <v>1094291.780822</v>
      </c>
      <c r="AH820" s="51">
        <v>1116104.7654868001</v>
      </c>
      <c r="AI820" s="51">
        <v>1116104.7654868001</v>
      </c>
      <c r="AJ820" s="51">
        <v>1116104.7654868001</v>
      </c>
      <c r="AK820" s="51">
        <v>1129631.7396374999</v>
      </c>
      <c r="AL820" s="51">
        <v>777426.31169313402</v>
      </c>
      <c r="AM820" s="51">
        <v>742222.98525376804</v>
      </c>
      <c r="AN820" s="51">
        <v>742222.98525376804</v>
      </c>
      <c r="AO820" s="51">
        <v>742222.98525376804</v>
      </c>
      <c r="AP820" s="51">
        <v>744928.38038796803</v>
      </c>
      <c r="AQ820" s="51">
        <v>747633.77552216803</v>
      </c>
      <c r="AR820" s="51">
        <v>781530.78112046805</v>
      </c>
      <c r="AS820" s="51">
        <v>849544.53495876805</v>
      </c>
      <c r="AT820" s="51">
        <v>802051.52278264705</v>
      </c>
      <c r="AU820" s="51">
        <v>802051.52278264705</v>
      </c>
      <c r="AV820" s="51">
        <v>802051.52278264705</v>
      </c>
      <c r="AW820" s="51">
        <v>802051.52278264705</v>
      </c>
      <c r="AX820" s="51">
        <v>802051.52278264705</v>
      </c>
      <c r="AY820" s="51">
        <v>802051.52278264705</v>
      </c>
      <c r="AZ820" s="51">
        <v>733299.56016225601</v>
      </c>
      <c r="BA820" s="51">
        <v>733299.56016225601</v>
      </c>
      <c r="BB820" s="51">
        <v>733299.56016225601</v>
      </c>
      <c r="BC820" s="51">
        <v>977697.89349558903</v>
      </c>
      <c r="BD820" s="51">
        <v>1222096.22682892</v>
      </c>
      <c r="BE820" s="51">
        <v>1466494.56016225</v>
      </c>
      <c r="BF820" s="51">
        <v>1661884.6219013301</v>
      </c>
      <c r="BG820" s="51">
        <v>1906282.9552346601</v>
      </c>
      <c r="BH820" s="51">
        <v>2150681.2885679998</v>
      </c>
      <c r="BI820" s="51">
        <v>2395079.6219013301</v>
      </c>
      <c r="BJ820" s="51">
        <v>149352.60825359501</v>
      </c>
      <c r="BK820" s="51">
        <v>10979.7141192369</v>
      </c>
      <c r="BL820" s="51">
        <v>255378.04745257</v>
      </c>
      <c r="BM820" s="51">
        <v>499776.38078590302</v>
      </c>
      <c r="BN820" s="51">
        <v>744174.71411923598</v>
      </c>
      <c r="BO820" s="51">
        <v>744174.71411923598</v>
      </c>
      <c r="BP820" s="51">
        <v>755209.71411923598</v>
      </c>
      <c r="BQ820" s="51">
        <v>766244.71411923598</v>
      </c>
      <c r="BR820" s="51">
        <v>777279.71411923598</v>
      </c>
      <c r="BS820" s="51">
        <v>788314.71411923598</v>
      </c>
      <c r="BT820" s="51">
        <v>799349.71411923598</v>
      </c>
      <c r="BU820" s="51">
        <v>646892.06886269106</v>
      </c>
      <c r="BV820" s="51">
        <v>657927.06886269106</v>
      </c>
      <c r="BW820" s="51">
        <v>668962.06886269106</v>
      </c>
      <c r="BX820" s="51">
        <v>679997.06886269106</v>
      </c>
      <c r="BY820" s="51">
        <v>691032.06886269106</v>
      </c>
      <c r="BZ820" s="51">
        <v>702067.06886269106</v>
      </c>
      <c r="CA820" s="51">
        <v>713102.06886269106</v>
      </c>
      <c r="CB820" s="51">
        <v>713102.06886269106</v>
      </c>
      <c r="CC820" s="51">
        <v>839727.06886269106</v>
      </c>
      <c r="CD820" s="51">
        <v>966352.06886269106</v>
      </c>
      <c r="CE820" s="51">
        <v>1092977.0688626899</v>
      </c>
      <c r="CF820" s="51">
        <v>1219602.0688626899</v>
      </c>
      <c r="CG820" s="51">
        <v>1002029.8977178</v>
      </c>
      <c r="CH820" s="51">
        <v>601979.79573180096</v>
      </c>
      <c r="CI820" s="51">
        <v>728604.79573180096</v>
      </c>
      <c r="CJ820" s="51">
        <v>855229.79573180096</v>
      </c>
      <c r="CK820" s="51">
        <v>981854.79573180096</v>
      </c>
      <c r="CL820" s="51">
        <v>1108479.7957317999</v>
      </c>
      <c r="CM820" s="51">
        <v>1235104.7957317999</v>
      </c>
      <c r="CN820" s="51">
        <v>769930.98496731301</v>
      </c>
      <c r="CO820" s="51">
        <v>769930.98496731301</v>
      </c>
    </row>
    <row r="821" spans="1:93" outlineLevel="1">
      <c r="A821" s="50" t="s">
        <v>962</v>
      </c>
      <c r="AC821" s="51">
        <v>261491.64799999999</v>
      </c>
      <c r="AD821" s="51">
        <v>261491.64799999999</v>
      </c>
      <c r="AE821" s="51">
        <v>541847.70555519999</v>
      </c>
      <c r="AF821" s="51">
        <v>557402.851456</v>
      </c>
      <c r="AG821" s="51">
        <v>557402.851456</v>
      </c>
      <c r="AH821" s="51">
        <v>568513.80016639899</v>
      </c>
      <c r="AI821" s="51">
        <v>568513.80016639899</v>
      </c>
      <c r="AJ821" s="51">
        <v>568513.80016639899</v>
      </c>
      <c r="AK821" s="51">
        <v>575404.07759999996</v>
      </c>
      <c r="AL821" s="51">
        <v>396000.08930813801</v>
      </c>
      <c r="AM821" s="51">
        <v>378068.460027967</v>
      </c>
      <c r="AN821" s="51">
        <v>378068.460027967</v>
      </c>
      <c r="AO821" s="51">
        <v>378068.460027967</v>
      </c>
      <c r="AP821" s="51">
        <v>379446.51566956699</v>
      </c>
      <c r="AQ821" s="51">
        <v>380824.57131116698</v>
      </c>
      <c r="AR821" s="51">
        <v>398090.79582956701</v>
      </c>
      <c r="AS821" s="51">
        <v>432735.17586796702</v>
      </c>
      <c r="AT821" s="51">
        <v>408543.51065110898</v>
      </c>
      <c r="AU821" s="51">
        <v>408543.51065110898</v>
      </c>
      <c r="AV821" s="51">
        <v>408543.51065110898</v>
      </c>
      <c r="AW821" s="51">
        <v>408543.51065110898</v>
      </c>
      <c r="AX821" s="51">
        <v>408543.51065110898</v>
      </c>
      <c r="AY821" s="51">
        <v>408543.51065110898</v>
      </c>
      <c r="AZ821" s="51">
        <v>373523.10687999101</v>
      </c>
      <c r="BA821" s="51">
        <v>373523.10687999101</v>
      </c>
      <c r="BB821" s="51">
        <v>373523.10687999101</v>
      </c>
      <c r="BC821" s="51">
        <v>498013.10687999101</v>
      </c>
      <c r="BD821" s="51">
        <v>622503.10687999101</v>
      </c>
      <c r="BE821" s="51">
        <v>746993.10687999101</v>
      </c>
      <c r="BF821" s="51">
        <v>846519.59895603405</v>
      </c>
      <c r="BG821" s="51">
        <v>971009.59895603405</v>
      </c>
      <c r="BH821" s="51">
        <v>1095499.5989560301</v>
      </c>
      <c r="BI821" s="51">
        <v>1219989.5989560301</v>
      </c>
      <c r="BJ821" s="51">
        <v>76076.2301930049</v>
      </c>
      <c r="BK821" s="51">
        <v>5592.7731598109103</v>
      </c>
      <c r="BL821" s="51">
        <v>130082.77315981001</v>
      </c>
      <c r="BM821" s="51">
        <v>254572.77315980999</v>
      </c>
      <c r="BN821" s="51">
        <v>379062.77315980999</v>
      </c>
      <c r="BO821" s="51">
        <v>379062.77315980999</v>
      </c>
      <c r="BP821" s="51">
        <v>384683.60649314401</v>
      </c>
      <c r="BQ821" s="51">
        <v>390304.43982647703</v>
      </c>
      <c r="BR821" s="51">
        <v>395925.27315981098</v>
      </c>
      <c r="BS821" s="51">
        <v>401546.10649314401</v>
      </c>
      <c r="BT821" s="51">
        <v>407166.93982647703</v>
      </c>
      <c r="BU821" s="51">
        <v>329509.07939485199</v>
      </c>
      <c r="BV821" s="51">
        <v>335129.91272818501</v>
      </c>
      <c r="BW821" s="51">
        <v>340750.74606151797</v>
      </c>
      <c r="BX821" s="51">
        <v>346371.57939485199</v>
      </c>
      <c r="BY821" s="51">
        <v>351992.41272818501</v>
      </c>
      <c r="BZ821" s="51">
        <v>357613.24606151797</v>
      </c>
      <c r="CA821" s="51">
        <v>363234.07939485199</v>
      </c>
      <c r="CB821" s="51">
        <v>363234.07939485199</v>
      </c>
      <c r="CC821" s="51">
        <v>427733.24606151797</v>
      </c>
      <c r="CD821" s="51">
        <v>492232.41272818501</v>
      </c>
      <c r="CE821" s="51">
        <v>556731.57939485204</v>
      </c>
      <c r="CF821" s="51">
        <v>621230.74606151797</v>
      </c>
      <c r="CG821" s="51">
        <v>510405.645273845</v>
      </c>
      <c r="CH821" s="51">
        <v>306631.45559039799</v>
      </c>
      <c r="CI821" s="51">
        <v>371130.62225706398</v>
      </c>
      <c r="CJ821" s="51">
        <v>435629.78892373102</v>
      </c>
      <c r="CK821" s="51">
        <v>500128.95559039799</v>
      </c>
      <c r="CL821" s="51">
        <v>564628.12225706398</v>
      </c>
      <c r="CM821" s="51">
        <v>629127.28892373096</v>
      </c>
      <c r="CN821" s="51">
        <v>392180.96707645402</v>
      </c>
      <c r="CO821" s="51">
        <v>392180.96707645402</v>
      </c>
    </row>
    <row r="822" spans="1:93" outlineLevel="1">
      <c r="A822" s="50" t="s">
        <v>963</v>
      </c>
      <c r="AC822" s="51">
        <v>41026.904999999999</v>
      </c>
      <c r="AD822" s="51">
        <v>41026.904999999999</v>
      </c>
      <c r="AE822" s="51">
        <v>85013.554009500003</v>
      </c>
      <c r="AF822" s="51">
        <v>87454.088909999904</v>
      </c>
      <c r="AG822" s="51">
        <v>87454.088909999904</v>
      </c>
      <c r="AH822" s="51">
        <v>89197.348553999997</v>
      </c>
      <c r="AI822" s="51">
        <v>89197.348553999997</v>
      </c>
      <c r="AJ822" s="51">
        <v>89197.348553999997</v>
      </c>
      <c r="AK822" s="51">
        <v>90278.403187499993</v>
      </c>
      <c r="AL822" s="51">
        <v>62130.695830241202</v>
      </c>
      <c r="AM822" s="51">
        <v>59317.300998706101</v>
      </c>
      <c r="AN822" s="51">
        <v>59317.300998706101</v>
      </c>
      <c r="AO822" s="51">
        <v>59317.300998706101</v>
      </c>
      <c r="AP822" s="51">
        <v>59533.511949706102</v>
      </c>
      <c r="AQ822" s="51">
        <v>59749.722900706103</v>
      </c>
      <c r="AR822" s="51">
        <v>62458.718612206103</v>
      </c>
      <c r="AS822" s="51">
        <v>67894.271523706106</v>
      </c>
      <c r="AT822" s="51">
        <v>64098.704215017802</v>
      </c>
      <c r="AU822" s="51">
        <v>64098.704215017802</v>
      </c>
      <c r="AV822" s="51">
        <v>64098.704215017802</v>
      </c>
      <c r="AW822" s="51">
        <v>64098.704215017802</v>
      </c>
      <c r="AX822" s="51">
        <v>64098.704215017802</v>
      </c>
      <c r="AY822" s="51">
        <v>64098.704215017802</v>
      </c>
      <c r="AZ822" s="51">
        <v>58604.154811362299</v>
      </c>
      <c r="BA822" s="51">
        <v>58604.154811362299</v>
      </c>
      <c r="BB822" s="51">
        <v>58604.154811362299</v>
      </c>
      <c r="BC822" s="51">
        <v>78135.821478029</v>
      </c>
      <c r="BD822" s="51">
        <v>97667.488144695599</v>
      </c>
      <c r="BE822" s="51">
        <v>117199.15481136199</v>
      </c>
      <c r="BF822" s="51">
        <v>132814.21037993699</v>
      </c>
      <c r="BG822" s="51">
        <v>152345.877046604</v>
      </c>
      <c r="BH822" s="51">
        <v>171877.54371326999</v>
      </c>
      <c r="BI822" s="51">
        <v>191409.21037993699</v>
      </c>
      <c r="BJ822" s="51">
        <v>11935.9141769619</v>
      </c>
      <c r="BK822" s="51">
        <v>877.47329589495098</v>
      </c>
      <c r="BL822" s="51">
        <v>20409.1399625616</v>
      </c>
      <c r="BM822" s="51">
        <v>39940.806629228202</v>
      </c>
      <c r="BN822" s="51">
        <v>59472.473295894903</v>
      </c>
      <c r="BO822" s="51">
        <v>59472.473295894903</v>
      </c>
      <c r="BP822" s="51">
        <v>60354.139962561603</v>
      </c>
      <c r="BQ822" s="51">
        <v>61235.806629228202</v>
      </c>
      <c r="BR822" s="51">
        <v>62117.473295894903</v>
      </c>
      <c r="BS822" s="51">
        <v>62999.139962561603</v>
      </c>
      <c r="BT822" s="51">
        <v>63880.806629228202</v>
      </c>
      <c r="BU822" s="51">
        <v>51696.8001963028</v>
      </c>
      <c r="BV822" s="51">
        <v>52578.466862969399</v>
      </c>
      <c r="BW822" s="51">
        <v>53460.133529636099</v>
      </c>
      <c r="BX822" s="51">
        <v>54341.8001963028</v>
      </c>
      <c r="BY822" s="51">
        <v>55223.466862969399</v>
      </c>
      <c r="BZ822" s="51">
        <v>56105.133529636099</v>
      </c>
      <c r="CA822" s="51">
        <v>56986.8001963028</v>
      </c>
      <c r="CB822" s="51">
        <v>56986.8001963028</v>
      </c>
      <c r="CC822" s="51">
        <v>67106.800196302793</v>
      </c>
      <c r="CD822" s="51">
        <v>77226.800196302793</v>
      </c>
      <c r="CE822" s="51">
        <v>87346.800196302793</v>
      </c>
      <c r="CF822" s="51">
        <v>97466.800196302793</v>
      </c>
      <c r="CG822" s="51">
        <v>80079.109674402003</v>
      </c>
      <c r="CH822" s="51">
        <v>48108.351052172897</v>
      </c>
      <c r="CI822" s="51">
        <v>58228.351052172897</v>
      </c>
      <c r="CJ822" s="51">
        <v>68348.351052172904</v>
      </c>
      <c r="CK822" s="51">
        <v>78468.351052172904</v>
      </c>
      <c r="CL822" s="51">
        <v>88588.351052172904</v>
      </c>
      <c r="CM822" s="51">
        <v>98708.351052172904</v>
      </c>
      <c r="CN822" s="51">
        <v>61532.121171199498</v>
      </c>
      <c r="CO822" s="51">
        <v>61532.121171199498</v>
      </c>
    </row>
    <row r="823" spans="1:93" outlineLevel="1">
      <c r="A823" s="50" t="s">
        <v>964</v>
      </c>
      <c r="AC823" s="51">
        <v>1851.35715670833</v>
      </c>
      <c r="AD823" s="51">
        <v>3702.7143134166599</v>
      </c>
      <c r="AE823" s="51">
        <v>5554.0714701249899</v>
      </c>
      <c r="AF823" s="51">
        <v>7405.4286268333199</v>
      </c>
      <c r="AG823" s="51">
        <v>9256.7857835416507</v>
      </c>
      <c r="AH823" s="51">
        <v>11108.1429402499</v>
      </c>
      <c r="AI823" s="51">
        <v>12959.5000969583</v>
      </c>
      <c r="AJ823" s="51">
        <v>14810.8572536666</v>
      </c>
      <c r="AK823" s="51">
        <v>16662.214410374901</v>
      </c>
      <c r="AL823" s="51">
        <v>18513.571567083301</v>
      </c>
      <c r="AM823" s="51">
        <v>20364.9287237916</v>
      </c>
      <c r="AP823" s="51">
        <v>9180.2532549999996</v>
      </c>
      <c r="AQ823" s="51">
        <v>18360.506509999999</v>
      </c>
      <c r="AR823" s="51">
        <v>27540.759764999999</v>
      </c>
      <c r="AS823" s="51">
        <v>36721.013019999999</v>
      </c>
      <c r="AT823" s="51">
        <v>45901.2662749999</v>
      </c>
      <c r="AU823" s="51">
        <v>55081.519529999998</v>
      </c>
      <c r="AV823" s="51">
        <v>64261.772784999899</v>
      </c>
      <c r="AW823" s="51">
        <v>73442.026039999895</v>
      </c>
      <c r="AX823" s="51">
        <v>82622.279294999898</v>
      </c>
      <c r="AY823" s="51">
        <v>91802.532549999902</v>
      </c>
      <c r="AZ823" s="51">
        <v>100982.785804999</v>
      </c>
      <c r="BC823" s="51">
        <v>10161.506115133499</v>
      </c>
      <c r="BD823" s="51">
        <v>20323.012230266999</v>
      </c>
      <c r="BE823" s="51">
        <v>30484.5183454006</v>
      </c>
      <c r="BF823" s="51">
        <v>40646.024460534099</v>
      </c>
      <c r="BG823" s="51">
        <v>50807.530575667697</v>
      </c>
      <c r="BH823" s="51">
        <v>60969.0366908012</v>
      </c>
      <c r="BI823" s="51">
        <v>71130.542805934805</v>
      </c>
      <c r="BJ823" s="51">
        <v>81292.048921068301</v>
      </c>
      <c r="BK823" s="51">
        <v>91453.555036201898</v>
      </c>
      <c r="BL823" s="51">
        <v>101615.061151335</v>
      </c>
      <c r="BM823" s="51">
        <v>111776.56726646901</v>
      </c>
      <c r="BP823" s="51">
        <v>11395.7014741939</v>
      </c>
      <c r="BQ823" s="51">
        <v>22791.402948387899</v>
      </c>
      <c r="BR823" s="51">
        <v>34187.104422581899</v>
      </c>
      <c r="BS823" s="51">
        <v>45582.805896775899</v>
      </c>
      <c r="BT823" s="51">
        <v>56978.507370969899</v>
      </c>
      <c r="BU823" s="51">
        <v>68374.208845163899</v>
      </c>
      <c r="BV823" s="51">
        <v>79769.910319357907</v>
      </c>
      <c r="BW823" s="51">
        <v>91165.6117935519</v>
      </c>
      <c r="BX823" s="51">
        <v>102561.313267745</v>
      </c>
      <c r="BY823" s="51">
        <v>113957.014741939</v>
      </c>
      <c r="BZ823" s="51">
        <v>125352.71621613301</v>
      </c>
      <c r="CC823" s="51">
        <v>29960.713584995599</v>
      </c>
      <c r="CD823" s="51">
        <v>59921.427169991199</v>
      </c>
      <c r="CE823" s="51">
        <v>89882.1407549867</v>
      </c>
      <c r="CF823" s="51">
        <v>119842.854339982</v>
      </c>
      <c r="CG823" s="51">
        <v>149803.56792497699</v>
      </c>
      <c r="CH823" s="51">
        <v>179764.28150997299</v>
      </c>
      <c r="CI823" s="51">
        <v>209724.995094969</v>
      </c>
      <c r="CJ823" s="51">
        <v>239685.70867996401</v>
      </c>
      <c r="CK823" s="51">
        <v>269646.42226496001</v>
      </c>
      <c r="CL823" s="51">
        <v>299607.13584995503</v>
      </c>
      <c r="CM823" s="51">
        <v>329567.84943495097</v>
      </c>
    </row>
    <row r="824" spans="1:93" outlineLevel="1">
      <c r="A824" s="50" t="s">
        <v>965</v>
      </c>
      <c r="AC824" s="51">
        <v>1219.981748575</v>
      </c>
      <c r="AD824" s="51">
        <v>2439.96349715</v>
      </c>
      <c r="AE824" s="51">
        <v>3659.9452457249999</v>
      </c>
      <c r="AF824" s="51">
        <v>4879.9269942999999</v>
      </c>
      <c r="AG824" s="51">
        <v>6099.9087428749999</v>
      </c>
      <c r="AH824" s="51">
        <v>7319.8904914499999</v>
      </c>
      <c r="AI824" s="51">
        <v>8539.8722400249899</v>
      </c>
      <c r="AJ824" s="51">
        <v>9759.8539885999999</v>
      </c>
      <c r="AK824" s="51">
        <v>10979.835737174901</v>
      </c>
      <c r="AL824" s="51">
        <v>12199.81748575</v>
      </c>
      <c r="AM824" s="51">
        <v>13419.799234324901</v>
      </c>
      <c r="AP824" s="51">
        <v>6049.4763949999997</v>
      </c>
      <c r="AQ824" s="51">
        <v>12098.952789999999</v>
      </c>
      <c r="AR824" s="51">
        <v>18148.429185000001</v>
      </c>
      <c r="AS824" s="51">
        <v>24197.905579999999</v>
      </c>
      <c r="AT824" s="51">
        <v>30247.381975</v>
      </c>
      <c r="AU824" s="51">
        <v>36296.858370000002</v>
      </c>
      <c r="AV824" s="51">
        <v>42346.334765</v>
      </c>
      <c r="AW824" s="51">
        <v>48395.811159999997</v>
      </c>
      <c r="AX824" s="51">
        <v>54445.287555000003</v>
      </c>
      <c r="AY824" s="51">
        <v>60494.76395</v>
      </c>
      <c r="AZ824" s="51">
        <v>66544.240344999998</v>
      </c>
      <c r="BC824" s="51">
        <v>6696.0888413038101</v>
      </c>
      <c r="BD824" s="51">
        <v>13392.1776826076</v>
      </c>
      <c r="BE824" s="51">
        <v>20088.266523911399</v>
      </c>
      <c r="BF824" s="51">
        <v>26784.3553652152</v>
      </c>
      <c r="BG824" s="51">
        <v>33480.444206519001</v>
      </c>
      <c r="BH824" s="51">
        <v>40176.533047822901</v>
      </c>
      <c r="BI824" s="51">
        <v>46872.621889126698</v>
      </c>
      <c r="BJ824" s="51">
        <v>53568.710730430503</v>
      </c>
      <c r="BK824" s="51">
        <v>60264.7995717343</v>
      </c>
      <c r="BL824" s="51">
        <v>66960.888413038105</v>
      </c>
      <c r="BM824" s="51">
        <v>73656.977254341997</v>
      </c>
      <c r="BP824" s="51">
        <v>7509.3818392271796</v>
      </c>
      <c r="BQ824" s="51">
        <v>15018.763678454299</v>
      </c>
      <c r="BR824" s="51">
        <v>22528.1455176815</v>
      </c>
      <c r="BS824" s="51">
        <v>30037.5273569087</v>
      </c>
      <c r="BT824" s="51">
        <v>37546.909196135901</v>
      </c>
      <c r="BU824" s="51">
        <v>45056.291035363101</v>
      </c>
      <c r="BV824" s="51">
        <v>52565.672874590302</v>
      </c>
      <c r="BW824" s="51">
        <v>60075.054713817502</v>
      </c>
      <c r="BX824" s="51">
        <v>67584.436553044594</v>
      </c>
      <c r="BY824" s="51">
        <v>75093.818392271802</v>
      </c>
      <c r="BZ824" s="51">
        <v>82603.200231498995</v>
      </c>
      <c r="CC824" s="51">
        <v>19743.0968971945</v>
      </c>
      <c r="CD824" s="51">
        <v>39486.193794389103</v>
      </c>
      <c r="CE824" s="51">
        <v>59229.290691583701</v>
      </c>
      <c r="CF824" s="51">
        <v>78972.387588778307</v>
      </c>
      <c r="CG824" s="51">
        <v>98715.484485972906</v>
      </c>
      <c r="CH824" s="51">
        <v>118458.58138316699</v>
      </c>
      <c r="CI824" s="51">
        <v>138201.67828036199</v>
      </c>
      <c r="CJ824" s="51">
        <v>157944.775177556</v>
      </c>
      <c r="CK824" s="51">
        <v>177687.87207475101</v>
      </c>
      <c r="CL824" s="51">
        <v>197430.968971945</v>
      </c>
      <c r="CM824" s="51">
        <v>217174.06586914</v>
      </c>
    </row>
    <row r="825" spans="1:93" outlineLevel="1">
      <c r="A825" s="50" t="s">
        <v>966</v>
      </c>
      <c r="AC825" s="51">
        <v>14848.664164333301</v>
      </c>
      <c r="AD825" s="51">
        <v>29697.328328666601</v>
      </c>
      <c r="AE825" s="51">
        <v>44545.992492999903</v>
      </c>
      <c r="AF825" s="51">
        <v>59394.656657333202</v>
      </c>
      <c r="AG825" s="51">
        <v>74243.320821666493</v>
      </c>
      <c r="AH825" s="51">
        <v>89091.984985999807</v>
      </c>
      <c r="AI825" s="51">
        <v>103940.649150333</v>
      </c>
      <c r="AJ825" s="51">
        <v>118789.313314666</v>
      </c>
      <c r="AK825" s="51">
        <v>133637.977478999</v>
      </c>
      <c r="AL825" s="51">
        <v>148486.64164333299</v>
      </c>
      <c r="AM825" s="51">
        <v>163335.30580766601</v>
      </c>
      <c r="AP825" s="51">
        <v>73629.497709999996</v>
      </c>
      <c r="AQ825" s="51">
        <v>147258.99541999999</v>
      </c>
      <c r="AR825" s="51">
        <v>220888.493129999</v>
      </c>
      <c r="AS825" s="51">
        <v>294517.99083999998</v>
      </c>
      <c r="AT825" s="51">
        <v>368147.48855000001</v>
      </c>
      <c r="AU825" s="51">
        <v>441776.98625999998</v>
      </c>
      <c r="AV825" s="51">
        <v>515406.48396999901</v>
      </c>
      <c r="AW825" s="51">
        <v>589035.98167999997</v>
      </c>
      <c r="AX825" s="51">
        <v>662665.47938999999</v>
      </c>
      <c r="AY825" s="51">
        <v>736294.97710000002</v>
      </c>
      <c r="AZ825" s="51">
        <v>809924.47481000004</v>
      </c>
      <c r="BC825" s="51">
        <v>81499.558939387396</v>
      </c>
      <c r="BD825" s="51">
        <v>162999.11787877401</v>
      </c>
      <c r="BE825" s="51">
        <v>244498.676818162</v>
      </c>
      <c r="BF825" s="51">
        <v>325998.235757549</v>
      </c>
      <c r="BG825" s="51">
        <v>407497.79469693702</v>
      </c>
      <c r="BH825" s="51">
        <v>488997.353636324</v>
      </c>
      <c r="BI825" s="51">
        <v>570496.91257571196</v>
      </c>
      <c r="BJ825" s="51">
        <v>651996.47151509905</v>
      </c>
      <c r="BK825" s="51">
        <v>733496.03045448696</v>
      </c>
      <c r="BL825" s="51">
        <v>814995.58939387405</v>
      </c>
      <c r="BM825" s="51">
        <v>896495.14833326195</v>
      </c>
      <c r="BP825" s="51">
        <v>91398.325472674798</v>
      </c>
      <c r="BQ825" s="51">
        <v>182796.65094534901</v>
      </c>
      <c r="BR825" s="51">
        <v>274194.97641802399</v>
      </c>
      <c r="BS825" s="51">
        <v>365593.30189069902</v>
      </c>
      <c r="BT825" s="51">
        <v>456991.62736337399</v>
      </c>
      <c r="BU825" s="51">
        <v>548389.95283604902</v>
      </c>
      <c r="BV825" s="51">
        <v>639788.27830872405</v>
      </c>
      <c r="BW825" s="51">
        <v>731186.60378139897</v>
      </c>
      <c r="BX825" s="51">
        <v>822584.92925407295</v>
      </c>
      <c r="BY825" s="51">
        <v>913983.25472674798</v>
      </c>
      <c r="BZ825" s="51">
        <v>1005381.58019942</v>
      </c>
      <c r="CC825" s="51">
        <v>240297.54201986801</v>
      </c>
      <c r="CD825" s="51">
        <v>480595.084039737</v>
      </c>
      <c r="CE825" s="51">
        <v>720892.62605960597</v>
      </c>
      <c r="CF825" s="51">
        <v>961190.16807947506</v>
      </c>
      <c r="CG825" s="51">
        <v>1201487.71009934</v>
      </c>
      <c r="CH825" s="51">
        <v>1441785.2521192101</v>
      </c>
      <c r="CI825" s="51">
        <v>1682082.79413908</v>
      </c>
      <c r="CJ825" s="51">
        <v>1922380.3361589501</v>
      </c>
      <c r="CK825" s="51">
        <v>2162677.8781788098</v>
      </c>
      <c r="CL825" s="51">
        <v>2402975.4201986799</v>
      </c>
      <c r="CM825" s="51">
        <v>2643272.96221855</v>
      </c>
    </row>
    <row r="826" spans="1:93" outlineLevel="1">
      <c r="A826" s="50" t="s">
        <v>967</v>
      </c>
      <c r="AC826" s="51">
        <v>3592.3653929083298</v>
      </c>
      <c r="AD826" s="51">
        <v>7184.7307858166596</v>
      </c>
      <c r="AE826" s="51">
        <v>10777.0961787249</v>
      </c>
      <c r="AF826" s="51">
        <v>14369.461571633299</v>
      </c>
      <c r="AG826" s="51">
        <v>17961.8269645416</v>
      </c>
      <c r="AH826" s="51">
        <v>21554.192357449901</v>
      </c>
      <c r="AI826" s="51">
        <v>25146.557750358301</v>
      </c>
      <c r="AJ826" s="51">
        <v>28738.923143266598</v>
      </c>
      <c r="AK826" s="51">
        <v>32331.288536174899</v>
      </c>
      <c r="AL826" s="51">
        <v>35923.653929083303</v>
      </c>
      <c r="AM826" s="51">
        <v>39516.019321991596</v>
      </c>
      <c r="AP826" s="51">
        <v>17813.32358</v>
      </c>
      <c r="AQ826" s="51">
        <v>35626.64716</v>
      </c>
      <c r="AR826" s="51">
        <v>53439.970739999902</v>
      </c>
      <c r="AS826" s="51">
        <v>71253.294320000001</v>
      </c>
      <c r="AT826" s="51">
        <v>89066.617899999997</v>
      </c>
      <c r="AU826" s="51">
        <v>106879.94147999999</v>
      </c>
      <c r="AV826" s="51">
        <v>124693.26506000001</v>
      </c>
      <c r="AW826" s="51">
        <v>142506.58864</v>
      </c>
      <c r="AX826" s="51">
        <v>160319.91222</v>
      </c>
      <c r="AY826" s="51">
        <v>178133.23579999999</v>
      </c>
      <c r="AZ826" s="51">
        <v>195946.55937999999</v>
      </c>
      <c r="BC826" s="51">
        <v>19717.3423718388</v>
      </c>
      <c r="BD826" s="51">
        <v>39434.684743677601</v>
      </c>
      <c r="BE826" s="51">
        <v>59152.027115516401</v>
      </c>
      <c r="BF826" s="51">
        <v>78869.369487355201</v>
      </c>
      <c r="BG826" s="51">
        <v>98586.711859193994</v>
      </c>
      <c r="BH826" s="51">
        <v>118304.054231032</v>
      </c>
      <c r="BI826" s="51">
        <v>138021.39660287101</v>
      </c>
      <c r="BJ826" s="51">
        <v>157738.73897471</v>
      </c>
      <c r="BK826" s="51">
        <v>177456.08134654901</v>
      </c>
      <c r="BL826" s="51">
        <v>197173.42371838799</v>
      </c>
      <c r="BM826" s="51">
        <v>216890.76609022601</v>
      </c>
      <c r="BP826" s="51">
        <v>22112.169690998398</v>
      </c>
      <c r="BQ826" s="51">
        <v>44224.339381996797</v>
      </c>
      <c r="BR826" s="51">
        <v>66336.509072995206</v>
      </c>
      <c r="BS826" s="51">
        <v>88448.678763993696</v>
      </c>
      <c r="BT826" s="51">
        <v>110560.848454992</v>
      </c>
      <c r="BU826" s="51">
        <v>132673.01814599</v>
      </c>
      <c r="BV826" s="51">
        <v>154785.18783698801</v>
      </c>
      <c r="BW826" s="51">
        <v>176897.35752798701</v>
      </c>
      <c r="BX826" s="51">
        <v>199009.52721898499</v>
      </c>
      <c r="BY826" s="51">
        <v>221121.69690998399</v>
      </c>
      <c r="BZ826" s="51">
        <v>243233.866600982</v>
      </c>
      <c r="CC826" s="51">
        <v>58135.638631379799</v>
      </c>
      <c r="CD826" s="51">
        <v>116271.277262759</v>
      </c>
      <c r="CE826" s="51">
        <v>174406.91589413901</v>
      </c>
      <c r="CF826" s="51">
        <v>232542.55452551899</v>
      </c>
      <c r="CG826" s="51">
        <v>290678.19315689901</v>
      </c>
      <c r="CH826" s="51">
        <v>348813.831788279</v>
      </c>
      <c r="CI826" s="51">
        <v>406949.470419658</v>
      </c>
      <c r="CJ826" s="51">
        <v>465085.10905103799</v>
      </c>
      <c r="CK826" s="51">
        <v>523220.74768241798</v>
      </c>
      <c r="CL826" s="51">
        <v>581356.38631379802</v>
      </c>
      <c r="CM826" s="51">
        <v>639492.02494517795</v>
      </c>
    </row>
    <row r="827" spans="1:93" outlineLevel="1">
      <c r="A827" s="50" t="s">
        <v>968</v>
      </c>
      <c r="AC827" s="51">
        <v>1829.85447626667</v>
      </c>
      <c r="AD827" s="51">
        <v>3659.7089525333399</v>
      </c>
      <c r="AE827" s="51">
        <v>5489.5634288000101</v>
      </c>
      <c r="AF827" s="51">
        <v>7319.4179050666799</v>
      </c>
      <c r="AG827" s="51">
        <v>9149.2723813333505</v>
      </c>
      <c r="AH827" s="51">
        <v>10979.1268576</v>
      </c>
      <c r="AI827" s="51">
        <v>12808.981333866601</v>
      </c>
      <c r="AJ827" s="51">
        <v>14638.8358101333</v>
      </c>
      <c r="AK827" s="51">
        <v>16468.6902864</v>
      </c>
      <c r="AL827" s="51">
        <v>18298.544762666701</v>
      </c>
      <c r="AM827" s="51">
        <v>20128.3992389333</v>
      </c>
      <c r="AP827" s="51">
        <v>9073.6287439999996</v>
      </c>
      <c r="AQ827" s="51">
        <v>18147.257487999999</v>
      </c>
      <c r="AR827" s="51">
        <v>27220.886232000001</v>
      </c>
      <c r="AS827" s="51">
        <v>36294.514975999999</v>
      </c>
      <c r="AT827" s="51">
        <v>45368.14372</v>
      </c>
      <c r="AU827" s="51">
        <v>54441.772464000001</v>
      </c>
      <c r="AV827" s="51">
        <v>63515.401208000003</v>
      </c>
      <c r="AW827" s="51">
        <v>72589.029951999997</v>
      </c>
      <c r="AX827" s="51">
        <v>81662.658695999999</v>
      </c>
      <c r="AY827" s="51">
        <v>90736.28744</v>
      </c>
      <c r="AZ827" s="51">
        <v>99809.916184000002</v>
      </c>
      <c r="BC827" s="51">
        <v>10043.4847936673</v>
      </c>
      <c r="BD827" s="51">
        <v>20086.969587334599</v>
      </c>
      <c r="BE827" s="51">
        <v>30130.454381001899</v>
      </c>
      <c r="BF827" s="51">
        <v>40173.9391746693</v>
      </c>
      <c r="BG827" s="51">
        <v>50217.423968336603</v>
      </c>
      <c r="BH827" s="51">
        <v>60260.908762003899</v>
      </c>
      <c r="BI827" s="51">
        <v>70304.393555671297</v>
      </c>
      <c r="BJ827" s="51">
        <v>80347.8783493386</v>
      </c>
      <c r="BK827" s="51">
        <v>90391.363143005903</v>
      </c>
      <c r="BL827" s="51">
        <v>100434.847936673</v>
      </c>
      <c r="BM827" s="51">
        <v>110478.33273034</v>
      </c>
      <c r="BP827" s="51">
        <v>11263.3455289453</v>
      </c>
      <c r="BQ827" s="51">
        <v>22526.691057890599</v>
      </c>
      <c r="BR827" s="51">
        <v>33790.0365868359</v>
      </c>
      <c r="BS827" s="51">
        <v>45053.382115781198</v>
      </c>
      <c r="BT827" s="51">
        <v>56316.727644726503</v>
      </c>
      <c r="BU827" s="51">
        <v>67580.073173671801</v>
      </c>
      <c r="BV827" s="51">
        <v>78843.418702617098</v>
      </c>
      <c r="BW827" s="51">
        <v>90106.764231562396</v>
      </c>
      <c r="BX827" s="51">
        <v>101370.109760507</v>
      </c>
      <c r="BY827" s="51">
        <v>112633.45528945301</v>
      </c>
      <c r="BZ827" s="51">
        <v>123896.800818398</v>
      </c>
      <c r="CC827" s="51">
        <v>29612.7333772087</v>
      </c>
      <c r="CD827" s="51">
        <v>59225.466754417401</v>
      </c>
      <c r="CE827" s="51">
        <v>88838.200131626101</v>
      </c>
      <c r="CF827" s="51">
        <v>118450.933508834</v>
      </c>
      <c r="CG827" s="51">
        <v>148063.66688604301</v>
      </c>
      <c r="CH827" s="51">
        <v>177676.400263252</v>
      </c>
      <c r="CI827" s="51">
        <v>207289.13364046</v>
      </c>
      <c r="CJ827" s="51">
        <v>236901.86701766899</v>
      </c>
      <c r="CK827" s="51">
        <v>266514.60039487801</v>
      </c>
      <c r="CL827" s="51">
        <v>296127.333772087</v>
      </c>
      <c r="CM827" s="51">
        <v>325740.06714929501</v>
      </c>
    </row>
    <row r="828" spans="1:93" outlineLevel="1">
      <c r="A828" s="50" t="s">
        <v>969</v>
      </c>
      <c r="AC828" s="51">
        <v>287.09622787500001</v>
      </c>
      <c r="AD828" s="51">
        <v>574.19245575000002</v>
      </c>
      <c r="AE828" s="51">
        <v>861.28868362499998</v>
      </c>
      <c r="AF828" s="51">
        <v>1148.3849115</v>
      </c>
      <c r="AG828" s="51">
        <v>1435.4811393749901</v>
      </c>
      <c r="AH828" s="51">
        <v>1722.57736725</v>
      </c>
      <c r="AI828" s="51">
        <v>2009.673595125</v>
      </c>
      <c r="AJ828" s="51">
        <v>2296.7698230000001</v>
      </c>
      <c r="AK828" s="51">
        <v>2583.8660508749999</v>
      </c>
      <c r="AL828" s="51">
        <v>2870.9622787499902</v>
      </c>
      <c r="AM828" s="51">
        <v>3158.0585066249901</v>
      </c>
      <c r="AP828" s="51">
        <v>1423.612981</v>
      </c>
      <c r="AQ828" s="51">
        <v>2847.225962</v>
      </c>
      <c r="AR828" s="51">
        <v>4270.8389429999997</v>
      </c>
      <c r="AS828" s="51">
        <v>5694.451924</v>
      </c>
      <c r="AT828" s="51">
        <v>7118.0649050000002</v>
      </c>
      <c r="AU828" s="51">
        <v>8541.6778859999995</v>
      </c>
      <c r="AV828" s="51">
        <v>9965.2908669999997</v>
      </c>
      <c r="AW828" s="51">
        <v>11388.903848</v>
      </c>
      <c r="AX828" s="51">
        <v>12812.516829</v>
      </c>
      <c r="AY828" s="51">
        <v>14236.12981</v>
      </c>
      <c r="AZ828" s="51">
        <v>15659.742790999901</v>
      </c>
      <c r="BC828" s="51">
        <v>1575.7791871521699</v>
      </c>
      <c r="BD828" s="51">
        <v>3151.5583743043398</v>
      </c>
      <c r="BE828" s="51">
        <v>4727.3375614565202</v>
      </c>
      <c r="BF828" s="51">
        <v>6303.1167486086897</v>
      </c>
      <c r="BG828" s="51">
        <v>7878.8959357608601</v>
      </c>
      <c r="BH828" s="51">
        <v>9454.6751229130405</v>
      </c>
      <c r="BI828" s="51">
        <v>11030.454310065201</v>
      </c>
      <c r="BJ828" s="51">
        <v>12606.233497217299</v>
      </c>
      <c r="BK828" s="51">
        <v>14182.0126843695</v>
      </c>
      <c r="BL828" s="51">
        <v>15757.7918715217</v>
      </c>
      <c r="BM828" s="51">
        <v>17333.571058673901</v>
      </c>
      <c r="BP828" s="51">
        <v>1767.17004374879</v>
      </c>
      <c r="BQ828" s="51">
        <v>3534.34008749759</v>
      </c>
      <c r="BR828" s="51">
        <v>5301.5101312463903</v>
      </c>
      <c r="BS828" s="51">
        <v>7068.6801749951901</v>
      </c>
      <c r="BT828" s="51">
        <v>8835.8502187439899</v>
      </c>
      <c r="BU828" s="51">
        <v>10603.020262492701</v>
      </c>
      <c r="BV828" s="51">
        <v>12370.1903062415</v>
      </c>
      <c r="BW828" s="51">
        <v>14137.3603499903</v>
      </c>
      <c r="BX828" s="51">
        <v>15904.5303937391</v>
      </c>
      <c r="BY828" s="51">
        <v>17671.7004374879</v>
      </c>
      <c r="BZ828" s="51">
        <v>19438.8704812367</v>
      </c>
      <c r="CC828" s="51">
        <v>4646.1093822648299</v>
      </c>
      <c r="CD828" s="51">
        <v>9292.2187645296599</v>
      </c>
      <c r="CE828" s="51">
        <v>13938.3281467945</v>
      </c>
      <c r="CF828" s="51">
        <v>18584.437529059302</v>
      </c>
      <c r="CG828" s="51">
        <v>23230.546911324102</v>
      </c>
      <c r="CH828" s="51">
        <v>27876.656293589</v>
      </c>
      <c r="CI828" s="51">
        <v>32522.7656758538</v>
      </c>
      <c r="CJ828" s="51">
        <v>37168.875058118603</v>
      </c>
      <c r="CK828" s="51">
        <v>41814.984440383399</v>
      </c>
      <c r="CL828" s="51">
        <v>46461.093822648298</v>
      </c>
      <c r="CM828" s="51">
        <v>51107.203204913101</v>
      </c>
    </row>
    <row r="829" spans="1:93" outlineLevel="1">
      <c r="A829" s="50" t="s">
        <v>970</v>
      </c>
      <c r="C829" s="51">
        <v>187470</v>
      </c>
      <c r="D829" s="51">
        <v>5362770</v>
      </c>
      <c r="E829" s="51">
        <v>8879020</v>
      </c>
      <c r="F829" s="51">
        <v>10293800</v>
      </c>
      <c r="G829" s="51">
        <v>35416709.999999903</v>
      </c>
      <c r="H829" s="51">
        <v>-29920.000000005501</v>
      </c>
      <c r="I829" s="51">
        <v>-29380</v>
      </c>
      <c r="J829" s="51">
        <v>-28860</v>
      </c>
      <c r="K829" s="51">
        <v>-97200</v>
      </c>
      <c r="L829" s="51">
        <v>-28400</v>
      </c>
      <c r="M829" s="51">
        <v>-27990</v>
      </c>
      <c r="N829" s="51">
        <v>-27990</v>
      </c>
      <c r="O829" s="51">
        <v>-27990</v>
      </c>
      <c r="P829" s="51">
        <v>-56209.999999999898</v>
      </c>
      <c r="Q829" s="51">
        <v>-56220</v>
      </c>
      <c r="R829" s="51">
        <v>-56220</v>
      </c>
      <c r="S829" s="51">
        <v>-56220</v>
      </c>
      <c r="T829" s="51">
        <v>-56220</v>
      </c>
      <c r="U829" s="51">
        <v>-56220</v>
      </c>
      <c r="V829" s="51">
        <v>-56220</v>
      </c>
      <c r="W829" s="51">
        <v>-56220</v>
      </c>
      <c r="X829" s="51">
        <v>-56220</v>
      </c>
      <c r="Y829" s="51">
        <v>-56220</v>
      </c>
      <c r="Z829" s="51">
        <v>-56220</v>
      </c>
      <c r="AA829" s="51">
        <v>275330</v>
      </c>
      <c r="AB829" s="51">
        <v>275330</v>
      </c>
      <c r="AC829" s="51">
        <v>275330</v>
      </c>
      <c r="AD829" s="51">
        <v>275330</v>
      </c>
      <c r="AE829" s="51">
        <v>275330</v>
      </c>
      <c r="AF829" s="51">
        <v>60227.035373426501</v>
      </c>
      <c r="AG829" s="51">
        <v>60227.035373426501</v>
      </c>
      <c r="AH829" s="51">
        <v>60227.035373426501</v>
      </c>
      <c r="AI829" s="51">
        <v>60227.035373426501</v>
      </c>
      <c r="AJ829" s="51">
        <v>60227.035373426501</v>
      </c>
      <c r="AK829" s="51">
        <v>60227.035373426501</v>
      </c>
      <c r="AL829" s="51">
        <v>60227.035373426501</v>
      </c>
      <c r="AM829" s="51">
        <v>60227.035373426501</v>
      </c>
      <c r="AN829" s="51">
        <v>60227.035373426501</v>
      </c>
      <c r="AO829" s="51">
        <v>60227.035373426501</v>
      </c>
      <c r="AP829" s="51">
        <v>60227.035373426501</v>
      </c>
      <c r="AQ829" s="51">
        <v>60227.035373426501</v>
      </c>
      <c r="AR829" s="51">
        <v>60227.035373426501</v>
      </c>
      <c r="AS829" s="51">
        <v>60227.035373426501</v>
      </c>
      <c r="AT829" s="51">
        <v>60227.035373426501</v>
      </c>
      <c r="AU829" s="51">
        <v>60227.035373426501</v>
      </c>
      <c r="AV829" s="51">
        <v>60227.035373426501</v>
      </c>
      <c r="AW829" s="51">
        <v>60227.035373426501</v>
      </c>
      <c r="AX829" s="51">
        <v>60227.035373426501</v>
      </c>
      <c r="AY829" s="51">
        <v>60227.035373426501</v>
      </c>
      <c r="AZ829" s="51">
        <v>60227.035373426501</v>
      </c>
      <c r="BA829" s="51">
        <v>43178.456225943002</v>
      </c>
      <c r="BB829" s="51">
        <v>43178.456225943002</v>
      </c>
      <c r="BC829" s="51">
        <v>43178.456225943002</v>
      </c>
      <c r="BD829" s="51">
        <v>43178.456225943002</v>
      </c>
      <c r="BE829" s="51">
        <v>43178.456225943002</v>
      </c>
      <c r="BF829" s="51">
        <v>43178.456225943002</v>
      </c>
      <c r="BG829" s="51">
        <v>43178.456225943002</v>
      </c>
      <c r="BH829" s="51">
        <v>43178.456225943002</v>
      </c>
      <c r="BI829" s="51">
        <v>43178.456225943002</v>
      </c>
      <c r="BJ829" s="51">
        <v>43178.456225943002</v>
      </c>
      <c r="BK829" s="51">
        <v>43178.456225943002</v>
      </c>
      <c r="BL829" s="51">
        <v>43178.456225943002</v>
      </c>
      <c r="BM829" s="51">
        <v>43178.456225943002</v>
      </c>
      <c r="BN829" s="51">
        <v>13817.1059923017</v>
      </c>
      <c r="BO829" s="51">
        <v>13817.1059923017</v>
      </c>
      <c r="BP829" s="51">
        <v>13817.1059923017</v>
      </c>
      <c r="BQ829" s="51">
        <v>13817.1059923017</v>
      </c>
      <c r="BR829" s="51">
        <v>13817.1059923017</v>
      </c>
      <c r="BS829" s="51">
        <v>13817.1059923017</v>
      </c>
      <c r="BT829" s="51">
        <v>13817.1059923017</v>
      </c>
      <c r="BU829" s="51">
        <v>-1105.3684793841401</v>
      </c>
      <c r="BV829" s="51">
        <v>-1105.3684793841401</v>
      </c>
      <c r="BW829" s="51">
        <v>-1105.3684793841401</v>
      </c>
      <c r="BX829" s="51">
        <v>-1105.3684793841401</v>
      </c>
      <c r="BY829" s="51">
        <v>-1105.3684793841401</v>
      </c>
      <c r="BZ829" s="51">
        <v>-1105.3684793841401</v>
      </c>
      <c r="CA829" s="51">
        <v>-37173.541961688599</v>
      </c>
      <c r="CB829" s="51">
        <v>-37173.541961688599</v>
      </c>
      <c r="CC829" s="51">
        <v>-37173.541961688599</v>
      </c>
      <c r="CD829" s="51">
        <v>-37173.541961688599</v>
      </c>
      <c r="CE829" s="51">
        <v>-37173.541961688599</v>
      </c>
      <c r="CF829" s="51">
        <v>-37173.541961688599</v>
      </c>
      <c r="CG829" s="51">
        <v>-37173.541961688599</v>
      </c>
      <c r="CH829" s="51">
        <v>-25513.9405391531</v>
      </c>
      <c r="CI829" s="51">
        <v>-25513.9405391531</v>
      </c>
      <c r="CJ829" s="51">
        <v>-23915.134220751999</v>
      </c>
      <c r="CK829" s="51">
        <v>-4.5828123707671802</v>
      </c>
      <c r="CL829" s="51">
        <v>-4.5828123707671802</v>
      </c>
      <c r="CM829" s="51">
        <v>-4.5828123707671802</v>
      </c>
      <c r="CN829" s="51">
        <v>-4.5828123707671802</v>
      </c>
      <c r="CO829" s="51">
        <v>-4.5828123707671802</v>
      </c>
    </row>
    <row r="830" spans="1:93" outlineLevel="1">
      <c r="A830" s="50" t="s">
        <v>971</v>
      </c>
      <c r="F830" s="51">
        <v>1743740</v>
      </c>
      <c r="G830" s="51">
        <v>2186990</v>
      </c>
      <c r="H830" s="51">
        <v>253890</v>
      </c>
      <c r="I830" s="51">
        <v>-2.8421709430404001E-11</v>
      </c>
      <c r="AC830" s="51">
        <v>24411.621077600001</v>
      </c>
      <c r="AD830" s="51">
        <v>44459.210074399998</v>
      </c>
      <c r="AE830" s="51">
        <v>88622.795496799998</v>
      </c>
      <c r="AF830" s="51">
        <v>19385.785200587299</v>
      </c>
      <c r="AG830" s="51">
        <v>25970.8916765873</v>
      </c>
      <c r="AH830" s="51">
        <v>25970.8916765873</v>
      </c>
      <c r="AI830" s="51">
        <v>25970.8916765873</v>
      </c>
      <c r="AJ830" s="51">
        <v>25970.8916765873</v>
      </c>
      <c r="AK830" s="51">
        <v>25970.8916765873</v>
      </c>
      <c r="AL830" s="51">
        <v>25970.8916765873</v>
      </c>
      <c r="AM830" s="51">
        <v>25970.8916765873</v>
      </c>
      <c r="AN830" s="51">
        <v>25970.8916765873</v>
      </c>
      <c r="AO830" s="51">
        <v>25970.8916765873</v>
      </c>
      <c r="AP830" s="51">
        <v>25970.8916765873</v>
      </c>
      <c r="AQ830" s="51">
        <v>25970.8916765873</v>
      </c>
      <c r="AR830" s="51">
        <v>199884.492711787</v>
      </c>
      <c r="AS830" s="51">
        <v>233227.405826987</v>
      </c>
      <c r="AT830" s="51">
        <v>246379.580418987</v>
      </c>
      <c r="AU830" s="51">
        <v>259685.266371787</v>
      </c>
      <c r="AV830" s="51">
        <v>260951.409657387</v>
      </c>
      <c r="AW830" s="51">
        <v>261757.014719787</v>
      </c>
      <c r="AX830" s="51">
        <v>262721.54523898702</v>
      </c>
      <c r="AY830" s="51">
        <v>270863.03764778702</v>
      </c>
      <c r="AZ830" s="51">
        <v>295512.414144587</v>
      </c>
      <c r="BA830" s="51">
        <v>211861.164330108</v>
      </c>
      <c r="BB830" s="51">
        <v>211861.164330108</v>
      </c>
      <c r="BC830" s="51">
        <v>222938.664330108</v>
      </c>
      <c r="BD830" s="51">
        <v>234016.164330108</v>
      </c>
      <c r="BE830" s="51">
        <v>245093.664330108</v>
      </c>
      <c r="BF830" s="51">
        <v>256171.164330108</v>
      </c>
      <c r="BG830" s="51">
        <v>267248.66433010797</v>
      </c>
      <c r="BH830" s="51">
        <v>278326.16433010797</v>
      </c>
      <c r="BI830" s="51">
        <v>289403.66433010797</v>
      </c>
      <c r="BJ830" s="51">
        <v>300481.16433010797</v>
      </c>
      <c r="BK830" s="51">
        <v>311558.66433010797</v>
      </c>
      <c r="BL830" s="51">
        <v>322636.16433010797</v>
      </c>
      <c r="BM830" s="51">
        <v>333713.66433010797</v>
      </c>
      <c r="BN830" s="51">
        <v>115956.593364366</v>
      </c>
      <c r="BO830" s="51">
        <v>115956.593364366</v>
      </c>
      <c r="BP830" s="51">
        <v>213246.59336436601</v>
      </c>
      <c r="BQ830" s="51">
        <v>310536.59336436598</v>
      </c>
      <c r="BR830" s="51">
        <v>407826.59336436598</v>
      </c>
      <c r="BS830" s="51">
        <v>505116.59336436598</v>
      </c>
      <c r="BT830" s="51">
        <v>602406.59336436598</v>
      </c>
      <c r="BU830" s="51">
        <v>699696.59336436598</v>
      </c>
      <c r="BV830" s="51">
        <v>796986.59336436598</v>
      </c>
      <c r="BW830" s="51">
        <v>25550.30990271</v>
      </c>
      <c r="BX830" s="51">
        <v>122840.30990271</v>
      </c>
      <c r="BY830" s="51">
        <v>220130.30990271</v>
      </c>
      <c r="BZ830" s="51">
        <v>266131.940084934</v>
      </c>
      <c r="CA830" s="51">
        <v>86256.429992920006</v>
      </c>
      <c r="CB830" s="51">
        <v>86256.429992920006</v>
      </c>
      <c r="CC830" s="51">
        <v>86256.429992920006</v>
      </c>
      <c r="CD830" s="51">
        <v>86256.429992920006</v>
      </c>
      <c r="CE830" s="51">
        <v>315709.592736914</v>
      </c>
      <c r="CF830" s="51">
        <v>359700.613702734</v>
      </c>
      <c r="CG830" s="51">
        <v>377052.95440025599</v>
      </c>
      <c r="CH830" s="51">
        <v>280793.23924951698</v>
      </c>
      <c r="CI830" s="51">
        <v>282463.72723687702</v>
      </c>
      <c r="CJ830" s="51">
        <v>269079.94026584702</v>
      </c>
      <c r="CK830" s="51">
        <v>68822.911260150795</v>
      </c>
      <c r="CL830" s="51">
        <v>79564.401123713993</v>
      </c>
      <c r="CM830" s="51">
        <v>112085.59189425901</v>
      </c>
      <c r="CN830" s="51">
        <v>112085.591773646</v>
      </c>
      <c r="CO830" s="51">
        <v>112085.591773646</v>
      </c>
    </row>
    <row r="831" spans="1:93" outlineLevel="1">
      <c r="A831" s="50" t="s">
        <v>972</v>
      </c>
      <c r="AC831" s="51">
        <v>32481.227658700001</v>
      </c>
      <c r="AD831" s="51">
        <v>59155.830715299999</v>
      </c>
      <c r="AE831" s="51">
        <v>117918.31386910001</v>
      </c>
      <c r="AF831" s="51">
        <v>25794.030656191098</v>
      </c>
      <c r="AG831" s="51">
        <v>34555.937205691102</v>
      </c>
      <c r="AH831" s="51">
        <v>34555.937205691102</v>
      </c>
      <c r="AI831" s="51">
        <v>34555.937205691102</v>
      </c>
      <c r="AJ831" s="51">
        <v>34555.937205691102</v>
      </c>
      <c r="AK831" s="51">
        <v>34555.937205691102</v>
      </c>
      <c r="AL831" s="51">
        <v>34555.937205691102</v>
      </c>
      <c r="AM831" s="51">
        <v>34555.937205691102</v>
      </c>
      <c r="AN831" s="51">
        <v>34555.937205691102</v>
      </c>
      <c r="AO831" s="51">
        <v>34555.937205691102</v>
      </c>
      <c r="AP831" s="51">
        <v>34555.937205691102</v>
      </c>
      <c r="AQ831" s="51">
        <v>34555.937205691102</v>
      </c>
      <c r="AR831" s="51">
        <v>265959.13858309097</v>
      </c>
      <c r="AS831" s="51">
        <v>310324.02317049098</v>
      </c>
      <c r="AT831" s="51">
        <v>327823.83507449098</v>
      </c>
      <c r="AU831" s="51">
        <v>345527.90369059099</v>
      </c>
      <c r="AV831" s="51">
        <v>347212.58854529099</v>
      </c>
      <c r="AW831" s="51">
        <v>348284.49775409099</v>
      </c>
      <c r="AX831" s="51">
        <v>349567.86747699103</v>
      </c>
      <c r="AY831" s="51">
        <v>360400.64534009102</v>
      </c>
      <c r="AZ831" s="51">
        <v>393198.221834191</v>
      </c>
      <c r="BA831" s="51">
        <v>281894.86838127102</v>
      </c>
      <c r="BB831" s="51">
        <v>281894.86838127102</v>
      </c>
      <c r="BC831" s="51">
        <v>296634.86838127102</v>
      </c>
      <c r="BD831" s="51">
        <v>311374.86838127102</v>
      </c>
      <c r="BE831" s="51">
        <v>326114.86838127102</v>
      </c>
      <c r="BF831" s="51">
        <v>340854.86838127102</v>
      </c>
      <c r="BG831" s="51">
        <v>355594.86838127102</v>
      </c>
      <c r="BH831" s="51">
        <v>370334.86838127102</v>
      </c>
      <c r="BI831" s="51">
        <v>385074.86838127102</v>
      </c>
      <c r="BJ831" s="51">
        <v>399814.86838127102</v>
      </c>
      <c r="BK831" s="51">
        <v>414554.86838127102</v>
      </c>
      <c r="BL831" s="51">
        <v>429294.86838127102</v>
      </c>
      <c r="BM831" s="51">
        <v>444034.86838127102</v>
      </c>
      <c r="BN831" s="51">
        <v>154290.26790330699</v>
      </c>
      <c r="BO831" s="51">
        <v>154290.26790330699</v>
      </c>
      <c r="BP831" s="51">
        <v>283741.101236641</v>
      </c>
      <c r="BQ831" s="51">
        <v>413191.93456997402</v>
      </c>
      <c r="BR831" s="51">
        <v>542642.76790330699</v>
      </c>
      <c r="BS831" s="51">
        <v>672093.60123664106</v>
      </c>
      <c r="BT831" s="51">
        <v>801544.43456997396</v>
      </c>
      <c r="BU831" s="51">
        <v>930995.26790330699</v>
      </c>
      <c r="BV831" s="51">
        <v>1060446.10123664</v>
      </c>
      <c r="BW831" s="51">
        <v>33996.464617227903</v>
      </c>
      <c r="BX831" s="51">
        <v>163447.29795056101</v>
      </c>
      <c r="BY831" s="51">
        <v>292898.13128389401</v>
      </c>
      <c r="BZ831" s="51">
        <v>354106.36811995902</v>
      </c>
      <c r="CA831" s="51">
        <v>114769.956368403</v>
      </c>
      <c r="CB831" s="51">
        <v>114769.956368403</v>
      </c>
      <c r="CC831" s="51">
        <v>114769.956368403</v>
      </c>
      <c r="CD831" s="51">
        <v>114769.956368403</v>
      </c>
      <c r="CE831" s="51">
        <v>420075.19093920197</v>
      </c>
      <c r="CF831" s="51">
        <v>478608.657265677</v>
      </c>
      <c r="CG831" s="51">
        <v>501697.29280093801</v>
      </c>
      <c r="CH831" s="51">
        <v>373616.50750718301</v>
      </c>
      <c r="CI831" s="51">
        <v>375839.22137492697</v>
      </c>
      <c r="CJ831" s="51">
        <v>358031.08677497</v>
      </c>
      <c r="CK831" s="51">
        <v>91574.056725092305</v>
      </c>
      <c r="CL831" s="51">
        <v>105866.442339728</v>
      </c>
      <c r="CM831" s="51">
        <v>149138.40973379201</v>
      </c>
      <c r="CN831" s="51">
        <v>149138.40970028701</v>
      </c>
      <c r="CO831" s="51">
        <v>149138.40970028701</v>
      </c>
    </row>
    <row r="832" spans="1:93" outlineLevel="1">
      <c r="A832" s="50" t="s">
        <v>973</v>
      </c>
      <c r="AC832" s="51">
        <v>241423.1977089</v>
      </c>
      <c r="AD832" s="51">
        <v>439687.50086909998</v>
      </c>
      <c r="AE832" s="51">
        <v>876451.36759769998</v>
      </c>
      <c r="AF832" s="51">
        <v>191719.27330619501</v>
      </c>
      <c r="AG832" s="51">
        <v>256843.88988269499</v>
      </c>
      <c r="AH832" s="51">
        <v>256843.88988269499</v>
      </c>
      <c r="AI832" s="51">
        <v>256843.88988269499</v>
      </c>
      <c r="AJ832" s="51">
        <v>256843.88988269499</v>
      </c>
      <c r="AK832" s="51">
        <v>256843.88988269499</v>
      </c>
      <c r="AL832" s="51">
        <v>256843.88988269499</v>
      </c>
      <c r="AM832" s="51">
        <v>256843.88988269499</v>
      </c>
      <c r="AN832" s="51">
        <v>256843.88988269499</v>
      </c>
      <c r="AO832" s="51">
        <v>256843.88988269499</v>
      </c>
      <c r="AP832" s="51">
        <v>256843.88988269499</v>
      </c>
      <c r="AQ832" s="51">
        <v>256843.88988269499</v>
      </c>
      <c r="AR832" s="51">
        <v>1976794.3001204899</v>
      </c>
      <c r="AS832" s="51">
        <v>2306545.1462282902</v>
      </c>
      <c r="AT832" s="51">
        <v>2436615.9857162898</v>
      </c>
      <c r="AU832" s="51">
        <v>2568205.0039229901</v>
      </c>
      <c r="AV832" s="51">
        <v>2580726.7598438901</v>
      </c>
      <c r="AW832" s="51">
        <v>2588693.9386574901</v>
      </c>
      <c r="AX832" s="51">
        <v>2598232.8398837899</v>
      </c>
      <c r="AY832" s="51">
        <v>2678749.6201994899</v>
      </c>
      <c r="AZ832" s="51">
        <v>2922524.1436721901</v>
      </c>
      <c r="BA832" s="51">
        <v>2095239.7876533801</v>
      </c>
      <c r="BB832" s="51">
        <v>2095239.7876533801</v>
      </c>
      <c r="BC832" s="51">
        <v>2204794.7876533801</v>
      </c>
      <c r="BD832" s="51">
        <v>2314349.7876533801</v>
      </c>
      <c r="BE832" s="51">
        <v>2423904.7876533801</v>
      </c>
      <c r="BF832" s="51">
        <v>2533459.7876533801</v>
      </c>
      <c r="BG832" s="51">
        <v>2643014.7876533801</v>
      </c>
      <c r="BH832" s="51">
        <v>2752569.7876533801</v>
      </c>
      <c r="BI832" s="51">
        <v>2862124.7876533801</v>
      </c>
      <c r="BJ832" s="51">
        <v>2971679.7876533801</v>
      </c>
      <c r="BK832" s="51">
        <v>3081234.7876533801</v>
      </c>
      <c r="BL832" s="51">
        <v>3190789.7876533801</v>
      </c>
      <c r="BM832" s="51">
        <v>3300344.7876533801</v>
      </c>
      <c r="BN832" s="51">
        <v>1146781.7455792499</v>
      </c>
      <c r="BO832" s="51">
        <v>1146781.7455792499</v>
      </c>
      <c r="BP832" s="51">
        <v>2108949.2455792502</v>
      </c>
      <c r="BQ832" s="51">
        <v>3071116.7455792502</v>
      </c>
      <c r="BR832" s="51">
        <v>4033284.2455792502</v>
      </c>
      <c r="BS832" s="51">
        <v>4995451.7455792502</v>
      </c>
      <c r="BT832" s="51">
        <v>5957619.2455792502</v>
      </c>
      <c r="BU832" s="51">
        <v>6919786.7455792502</v>
      </c>
      <c r="BV832" s="51">
        <v>7881954.2455792502</v>
      </c>
      <c r="BW832" s="51">
        <v>252684.76946821201</v>
      </c>
      <c r="BX832" s="51">
        <v>1214852.2694682099</v>
      </c>
      <c r="BY832" s="51">
        <v>2177019.7694682102</v>
      </c>
      <c r="BZ832" s="51">
        <v>2631961.42337257</v>
      </c>
      <c r="CA832" s="51">
        <v>853049.04096347501</v>
      </c>
      <c r="CB832" s="51">
        <v>853049.04096347501</v>
      </c>
      <c r="CC832" s="51">
        <v>853049.04096347501</v>
      </c>
      <c r="CD832" s="51">
        <v>853049.04096347501</v>
      </c>
      <c r="CE832" s="51">
        <v>3122294.4926780998</v>
      </c>
      <c r="CF832" s="51">
        <v>3557356.8080071299</v>
      </c>
      <c r="CG832" s="51">
        <v>3728967.95397502</v>
      </c>
      <c r="CH832" s="51">
        <v>2776981.2665167102</v>
      </c>
      <c r="CI832" s="51">
        <v>2793502.05543123</v>
      </c>
      <c r="CJ832" s="51">
        <v>2661139.4445616398</v>
      </c>
      <c r="CK832" s="51">
        <v>680642.94819972804</v>
      </c>
      <c r="CL832" s="51">
        <v>786874.11418598797</v>
      </c>
      <c r="CM832" s="51">
        <v>1108502.12470394</v>
      </c>
      <c r="CN832" s="51">
        <v>1108502.1250952999</v>
      </c>
      <c r="CO832" s="51">
        <v>1108502.1250952999</v>
      </c>
    </row>
    <row r="833" spans="1:93" outlineLevel="1">
      <c r="A833" s="50" t="s">
        <v>974</v>
      </c>
      <c r="AC833" s="51">
        <v>117879.454639399</v>
      </c>
      <c r="AD833" s="51">
        <v>214685.7605486</v>
      </c>
      <c r="AE833" s="51">
        <v>427944.0012842</v>
      </c>
      <c r="AF833" s="51">
        <v>93610.570962805301</v>
      </c>
      <c r="AG833" s="51">
        <v>125408.90003180499</v>
      </c>
      <c r="AH833" s="51">
        <v>125408.90003180499</v>
      </c>
      <c r="AI833" s="51">
        <v>125408.90003180499</v>
      </c>
      <c r="AJ833" s="51">
        <v>125408.90003180499</v>
      </c>
      <c r="AK833" s="51">
        <v>125408.90003180499</v>
      </c>
      <c r="AL833" s="51">
        <v>125408.90003180499</v>
      </c>
      <c r="AM833" s="51">
        <v>125408.90003180499</v>
      </c>
      <c r="AN833" s="51">
        <v>125408.90003180499</v>
      </c>
      <c r="AO833" s="51">
        <v>125408.90003180499</v>
      </c>
      <c r="AP833" s="51">
        <v>125408.90003180499</v>
      </c>
      <c r="AQ833" s="51">
        <v>125408.90003180499</v>
      </c>
      <c r="AR833" s="51">
        <v>965207.30503060506</v>
      </c>
      <c r="AS833" s="51">
        <v>1126214.4090493999</v>
      </c>
      <c r="AT833" s="51">
        <v>1189723.9630974</v>
      </c>
      <c r="AU833" s="51">
        <v>1253974.7966956</v>
      </c>
      <c r="AV833" s="51">
        <v>1260088.7814869999</v>
      </c>
      <c r="AW833" s="51">
        <v>1263978.9076326001</v>
      </c>
      <c r="AX833" s="51">
        <v>1268636.4570524001</v>
      </c>
      <c r="AY833" s="51">
        <v>1307950.3019646001</v>
      </c>
      <c r="AZ833" s="51">
        <v>1426977.8359987999</v>
      </c>
      <c r="BA833" s="51">
        <v>1023040.56052294</v>
      </c>
      <c r="BB833" s="51">
        <v>1023040.56052294</v>
      </c>
      <c r="BC833" s="51">
        <v>1076533.06052294</v>
      </c>
      <c r="BD833" s="51">
        <v>1130025.56052294</v>
      </c>
      <c r="BE833" s="51">
        <v>1183518.06052294</v>
      </c>
      <c r="BF833" s="51">
        <v>1237010.56052294</v>
      </c>
      <c r="BG833" s="51">
        <v>1290503.06052294</v>
      </c>
      <c r="BH833" s="51">
        <v>1343995.56052294</v>
      </c>
      <c r="BI833" s="51">
        <v>1397488.06052294</v>
      </c>
      <c r="BJ833" s="51">
        <v>1450980.56052294</v>
      </c>
      <c r="BK833" s="51">
        <v>1504473.06052294</v>
      </c>
      <c r="BL833" s="51">
        <v>1557965.56052294</v>
      </c>
      <c r="BM833" s="51">
        <v>1611458.06052294</v>
      </c>
      <c r="BN833" s="51">
        <v>559938.675040134</v>
      </c>
      <c r="BO833" s="51">
        <v>559938.675040134</v>
      </c>
      <c r="BP833" s="51">
        <v>1029735.3417068</v>
      </c>
      <c r="BQ833" s="51">
        <v>1499532.00837346</v>
      </c>
      <c r="BR833" s="51">
        <v>1969328.67504013</v>
      </c>
      <c r="BS833" s="51">
        <v>2439125.3417067998</v>
      </c>
      <c r="BT833" s="51">
        <v>2908922.0083734598</v>
      </c>
      <c r="BU833" s="51">
        <v>3378718.67504013</v>
      </c>
      <c r="BV833" s="51">
        <v>3848515.3417067998</v>
      </c>
      <c r="BW833" s="51">
        <v>123378.18536050001</v>
      </c>
      <c r="BX833" s="51">
        <v>593174.85202716698</v>
      </c>
      <c r="BY833" s="51">
        <v>1062971.5186938299</v>
      </c>
      <c r="BZ833" s="51">
        <v>1285105.4740935799</v>
      </c>
      <c r="CA833" s="51">
        <v>416517.50002008298</v>
      </c>
      <c r="CB833" s="51">
        <v>416517.50002008298</v>
      </c>
      <c r="CC833" s="51">
        <v>416517.50002008298</v>
      </c>
      <c r="CD833" s="51">
        <v>416517.50002008298</v>
      </c>
      <c r="CE833" s="51">
        <v>1524521.6716193799</v>
      </c>
      <c r="CF833" s="51">
        <v>1736949.4898291701</v>
      </c>
      <c r="CG833" s="51">
        <v>1820742.04099708</v>
      </c>
      <c r="CH833" s="51">
        <v>1355915.7926306401</v>
      </c>
      <c r="CI833" s="51">
        <v>1363982.3960126401</v>
      </c>
      <c r="CJ833" s="51">
        <v>1299353.7444011699</v>
      </c>
      <c r="CK833" s="51">
        <v>332337.32458137098</v>
      </c>
      <c r="CL833" s="51">
        <v>384206.80171426502</v>
      </c>
      <c r="CM833" s="51">
        <v>541248.06716565602</v>
      </c>
      <c r="CN833" s="51">
        <v>541248.06753323099</v>
      </c>
      <c r="CO833" s="51">
        <v>541248.06753323099</v>
      </c>
    </row>
    <row r="834" spans="1:93" outlineLevel="1">
      <c r="A834" s="50" t="s">
        <v>975</v>
      </c>
      <c r="AC834" s="51">
        <v>50389.057108399997</v>
      </c>
      <c r="AD834" s="51">
        <v>91770.131459600001</v>
      </c>
      <c r="AE834" s="51">
        <v>182930.05160119999</v>
      </c>
      <c r="AF834" s="51">
        <v>40015.0172107951</v>
      </c>
      <c r="AG834" s="51">
        <v>53607.6133447951</v>
      </c>
      <c r="AH834" s="51">
        <v>53607.6133447951</v>
      </c>
      <c r="AI834" s="51">
        <v>53607.6133447951</v>
      </c>
      <c r="AJ834" s="51">
        <v>53607.6133447951</v>
      </c>
      <c r="AK834" s="51">
        <v>53607.6133447951</v>
      </c>
      <c r="AL834" s="51">
        <v>53607.6133447951</v>
      </c>
      <c r="AM834" s="51">
        <v>53607.6133447951</v>
      </c>
      <c r="AN834" s="51">
        <v>53607.6133447951</v>
      </c>
      <c r="AO834" s="51">
        <v>53607.6133447951</v>
      </c>
      <c r="AP834" s="51">
        <v>53607.6133447951</v>
      </c>
      <c r="AQ834" s="51">
        <v>53607.6133447951</v>
      </c>
      <c r="AR834" s="51">
        <v>412590.01548159501</v>
      </c>
      <c r="AS834" s="51">
        <v>481414.52933839499</v>
      </c>
      <c r="AT834" s="51">
        <v>508562.48786639498</v>
      </c>
      <c r="AU834" s="51">
        <v>536027.31567159505</v>
      </c>
      <c r="AV834" s="51">
        <v>538640.815451995</v>
      </c>
      <c r="AW834" s="51">
        <v>540303.69885359495</v>
      </c>
      <c r="AX834" s="51">
        <v>542294.62699639495</v>
      </c>
      <c r="AY834" s="51">
        <v>559099.82500559499</v>
      </c>
      <c r="AZ834" s="51">
        <v>609979.64310679503</v>
      </c>
      <c r="BA834" s="51">
        <v>437311.568721577</v>
      </c>
      <c r="BB834" s="51">
        <v>437311.568721577</v>
      </c>
      <c r="BC834" s="51">
        <v>460177.40205491002</v>
      </c>
      <c r="BD834" s="51">
        <v>483043.23538824398</v>
      </c>
      <c r="BE834" s="51">
        <v>505909.068721577</v>
      </c>
      <c r="BF834" s="51">
        <v>528774.90205490997</v>
      </c>
      <c r="BG834" s="51">
        <v>551640.73538824299</v>
      </c>
      <c r="BH834" s="51">
        <v>574506.56872157694</v>
      </c>
      <c r="BI834" s="51">
        <v>597372.40205490997</v>
      </c>
      <c r="BJ834" s="51">
        <v>620238.23538824299</v>
      </c>
      <c r="BK834" s="51">
        <v>643104.06872157694</v>
      </c>
      <c r="BL834" s="51">
        <v>665969.90205490997</v>
      </c>
      <c r="BM834" s="51">
        <v>688835.73538824299</v>
      </c>
      <c r="BN834" s="51">
        <v>239352.03679357399</v>
      </c>
      <c r="BO834" s="51">
        <v>239352.03679357399</v>
      </c>
      <c r="BP834" s="51">
        <v>440172.870126908</v>
      </c>
      <c r="BQ834" s="51">
        <v>640993.70346024097</v>
      </c>
      <c r="BR834" s="51">
        <v>841814.53679357399</v>
      </c>
      <c r="BS834" s="51">
        <v>1042635.3701269</v>
      </c>
      <c r="BT834" s="51">
        <v>1243456.20346024</v>
      </c>
      <c r="BU834" s="51">
        <v>1444277.03679357</v>
      </c>
      <c r="BV834" s="51">
        <v>1645097.8701269</v>
      </c>
      <c r="BW834" s="51">
        <v>52739.607857887597</v>
      </c>
      <c r="BX834" s="51">
        <v>253560.44119122101</v>
      </c>
      <c r="BY834" s="51">
        <v>454381.27452455403</v>
      </c>
      <c r="BZ834" s="51">
        <v>549335.38808078901</v>
      </c>
      <c r="CA834" s="51">
        <v>178045.93251566001</v>
      </c>
      <c r="CB834" s="51">
        <v>178045.93251566001</v>
      </c>
      <c r="CC834" s="51">
        <v>178045.93251566001</v>
      </c>
      <c r="CD834" s="51">
        <v>178045.93251566001</v>
      </c>
      <c r="CE834" s="51">
        <v>651676.18005575205</v>
      </c>
      <c r="CF834" s="51">
        <v>742481.10904611705</v>
      </c>
      <c r="CG834" s="51">
        <v>778299.28353402601</v>
      </c>
      <c r="CH834" s="51">
        <v>579603.40683899703</v>
      </c>
      <c r="CI834" s="51">
        <v>583051.577391561</v>
      </c>
      <c r="CJ834" s="51">
        <v>555425.24044108996</v>
      </c>
      <c r="CK834" s="51">
        <v>142061.805115455</v>
      </c>
      <c r="CL834" s="51">
        <v>164234.062155577</v>
      </c>
      <c r="CM834" s="51">
        <v>231363.31612074201</v>
      </c>
      <c r="CN834" s="51">
        <v>231363.31593126201</v>
      </c>
      <c r="CO834" s="51">
        <v>231363.31593126201</v>
      </c>
    </row>
    <row r="835" spans="1:93" outlineLevel="1">
      <c r="A835" s="50" t="s">
        <v>976</v>
      </c>
      <c r="Z835" s="51">
        <v>132120</v>
      </c>
      <c r="AA835" s="51">
        <v>128020</v>
      </c>
      <c r="AB835" s="51">
        <v>128020</v>
      </c>
      <c r="AC835" s="51">
        <v>133066.451807</v>
      </c>
      <c r="AD835" s="51">
        <v>137210.756333</v>
      </c>
      <c r="AE835" s="51">
        <v>146340.40015100001</v>
      </c>
      <c r="AF835" s="51">
        <v>32011.217289999899</v>
      </c>
      <c r="AG835" s="51">
        <v>33372.512484999897</v>
      </c>
      <c r="AH835" s="51">
        <v>33372.512484999897</v>
      </c>
      <c r="AI835" s="51">
        <v>33372.512484999897</v>
      </c>
      <c r="AJ835" s="51">
        <v>33372.512484999897</v>
      </c>
      <c r="AK835" s="51">
        <v>33372.512484999897</v>
      </c>
      <c r="AL835" s="51">
        <v>33372.512484999897</v>
      </c>
      <c r="AM835" s="51">
        <v>33372.512484999897</v>
      </c>
      <c r="AN835" s="51">
        <v>33372.512484999897</v>
      </c>
      <c r="AO835" s="51">
        <v>33372.512484999897</v>
      </c>
      <c r="AP835" s="51">
        <v>33372.512484999897</v>
      </c>
      <c r="AQ835" s="51">
        <v>33372.512484999897</v>
      </c>
      <c r="AR835" s="51">
        <v>69324.512698999897</v>
      </c>
      <c r="AS835" s="51">
        <v>76217.271012999903</v>
      </c>
      <c r="AT835" s="51">
        <v>78936.132452999896</v>
      </c>
      <c r="AU835" s="51">
        <v>81686.728273999906</v>
      </c>
      <c r="AV835" s="51">
        <v>81948.469640999901</v>
      </c>
      <c r="AW835" s="51">
        <v>82115.007008999906</v>
      </c>
      <c r="AX835" s="51">
        <v>82314.397977999906</v>
      </c>
      <c r="AY835" s="51">
        <v>83997.434468999898</v>
      </c>
      <c r="AZ835" s="51">
        <v>89093.035869999905</v>
      </c>
      <c r="BA835" s="51">
        <v>63873.304164768699</v>
      </c>
      <c r="BB835" s="51">
        <v>63873.304164768699</v>
      </c>
      <c r="BC835" s="51">
        <v>66163.304164768706</v>
      </c>
      <c r="BD835" s="51">
        <v>68453.304164768706</v>
      </c>
      <c r="BE835" s="51">
        <v>70743.304164768706</v>
      </c>
      <c r="BF835" s="51">
        <v>73033.304164768706</v>
      </c>
      <c r="BG835" s="51">
        <v>75323.304164768706</v>
      </c>
      <c r="BH835" s="51">
        <v>77613.304164768706</v>
      </c>
      <c r="BI835" s="51">
        <v>79903.304164768706</v>
      </c>
      <c r="BJ835" s="51">
        <v>82193.304164768793</v>
      </c>
      <c r="BK835" s="51">
        <v>84483.304164768793</v>
      </c>
      <c r="BL835" s="51">
        <v>86773.304164768793</v>
      </c>
      <c r="BM835" s="51">
        <v>89063.304164768793</v>
      </c>
      <c r="BN835" s="51">
        <v>30947.121585363198</v>
      </c>
      <c r="BO835" s="51">
        <v>30947.121585363198</v>
      </c>
      <c r="BP835" s="51">
        <v>51059.621585363202</v>
      </c>
      <c r="BQ835" s="51">
        <v>71172.121585363202</v>
      </c>
      <c r="BR835" s="51">
        <v>91284.621585363202</v>
      </c>
      <c r="BS835" s="51">
        <v>111397.121585363</v>
      </c>
      <c r="BT835" s="51">
        <v>131509.621585363</v>
      </c>
      <c r="BU835" s="51">
        <v>151622.121585363</v>
      </c>
      <c r="BV835" s="51">
        <v>171734.621585363</v>
      </c>
      <c r="BW835" s="51">
        <v>5505.5791892406696</v>
      </c>
      <c r="BX835" s="51">
        <v>25618.079189240601</v>
      </c>
      <c r="BY835" s="51">
        <v>45730.579189240598</v>
      </c>
      <c r="BZ835" s="51">
        <v>55240.372457202298</v>
      </c>
      <c r="CA835" s="51">
        <v>17904.041574704701</v>
      </c>
      <c r="CB835" s="51">
        <v>17904.041574704701</v>
      </c>
      <c r="CC835" s="51">
        <v>17904.041574704701</v>
      </c>
      <c r="CD835" s="51">
        <v>17904.041574704701</v>
      </c>
      <c r="CE835" s="51">
        <v>65340.6213960573</v>
      </c>
      <c r="CF835" s="51">
        <v>74435.216356146004</v>
      </c>
      <c r="CG835" s="51">
        <v>78022.596389358601</v>
      </c>
      <c r="CH835" s="51">
        <v>58103.821543244703</v>
      </c>
      <c r="CI835" s="51">
        <v>58449.1741014984</v>
      </c>
      <c r="CJ835" s="51">
        <v>55679.716576953702</v>
      </c>
      <c r="CK835" s="51">
        <v>14241.270416442099</v>
      </c>
      <c r="CL835" s="51">
        <v>16461.939485543899</v>
      </c>
      <c r="CM835" s="51">
        <v>23185.290096289798</v>
      </c>
      <c r="CN835" s="51">
        <v>23185.290110007601</v>
      </c>
      <c r="CO835" s="51">
        <v>23185.290110007601</v>
      </c>
    </row>
    <row r="836" spans="1:93" outlineLevel="1">
      <c r="A836" s="50" t="s">
        <v>977</v>
      </c>
      <c r="AC836" s="51">
        <v>1223.0535600000001</v>
      </c>
      <c r="AD836" s="51">
        <v>2446.1071200000001</v>
      </c>
      <c r="AE836" s="51">
        <v>3669.16068</v>
      </c>
      <c r="AF836" s="51">
        <v>4892.2142400000002</v>
      </c>
      <c r="AG836" s="51">
        <v>6115.2677999999996</v>
      </c>
      <c r="AH836" s="51">
        <v>7338.3213599999999</v>
      </c>
      <c r="AI836" s="51">
        <v>8561.3749200000002</v>
      </c>
      <c r="AJ836" s="51">
        <v>9784.4284800000005</v>
      </c>
      <c r="AK836" s="51">
        <v>11007.482040000001</v>
      </c>
      <c r="AL836" s="51">
        <v>12230.535599999999</v>
      </c>
      <c r="AM836" s="51">
        <v>13453.58916</v>
      </c>
      <c r="AP836" s="51">
        <v>6064.7084679999998</v>
      </c>
      <c r="AQ836" s="51">
        <v>12129.416936</v>
      </c>
      <c r="AR836" s="51">
        <v>18194.125403999999</v>
      </c>
      <c r="AS836" s="51">
        <v>24258.833871999999</v>
      </c>
      <c r="AT836" s="51">
        <v>30323.54234</v>
      </c>
      <c r="AU836" s="51">
        <v>36388.250807999997</v>
      </c>
      <c r="AV836" s="51">
        <v>42452.959276000001</v>
      </c>
      <c r="AW836" s="51">
        <v>48517.667743999998</v>
      </c>
      <c r="AX836" s="51">
        <v>54582.376212000003</v>
      </c>
      <c r="AY836" s="51">
        <v>60647.08468</v>
      </c>
      <c r="AZ836" s="51">
        <v>66711.793147999997</v>
      </c>
      <c r="BC836" s="51">
        <v>6712.9490300847001</v>
      </c>
      <c r="BD836" s="51">
        <v>13425.8980601694</v>
      </c>
      <c r="BE836" s="51">
        <v>20138.847090254101</v>
      </c>
      <c r="BF836" s="51">
        <v>26851.7961203388</v>
      </c>
      <c r="BG836" s="51">
        <v>33564.7451504235</v>
      </c>
      <c r="BH836" s="51">
        <v>40277.694180508202</v>
      </c>
      <c r="BI836" s="51">
        <v>46990.643210592898</v>
      </c>
      <c r="BJ836" s="51">
        <v>53703.592240677601</v>
      </c>
      <c r="BK836" s="51">
        <v>60416.541270762304</v>
      </c>
      <c r="BL836" s="51">
        <v>67129.490300846999</v>
      </c>
      <c r="BM836" s="51">
        <v>73842.439330931695</v>
      </c>
      <c r="BP836" s="51">
        <v>7528.2898314055701</v>
      </c>
      <c r="BQ836" s="51">
        <v>15056.5796628111</v>
      </c>
      <c r="BR836" s="51">
        <v>22584.869494216699</v>
      </c>
      <c r="BS836" s="51">
        <v>30113.1593256222</v>
      </c>
      <c r="BT836" s="51">
        <v>37641.449157027797</v>
      </c>
      <c r="BU836" s="51">
        <v>45169.738988433397</v>
      </c>
      <c r="BV836" s="51">
        <v>52698.028819838997</v>
      </c>
      <c r="BW836" s="51">
        <v>60226.318651244503</v>
      </c>
      <c r="BX836" s="51">
        <v>67754.608482650103</v>
      </c>
      <c r="BY836" s="51">
        <v>75282.898314055696</v>
      </c>
      <c r="BZ836" s="51">
        <v>82811.188145461201</v>
      </c>
      <c r="CC836" s="51">
        <v>19792.808355434601</v>
      </c>
      <c r="CD836" s="51">
        <v>39585.616710869203</v>
      </c>
      <c r="CE836" s="51">
        <v>59378.425066303796</v>
      </c>
      <c r="CF836" s="51">
        <v>79171.233421738405</v>
      </c>
      <c r="CG836" s="51">
        <v>98964.041777173101</v>
      </c>
      <c r="CH836" s="51">
        <v>118756.850132607</v>
      </c>
      <c r="CI836" s="51">
        <v>138549.65848804201</v>
      </c>
      <c r="CJ836" s="51">
        <v>158342.46684347701</v>
      </c>
      <c r="CK836" s="51">
        <v>178135.275198911</v>
      </c>
      <c r="CL836" s="51">
        <v>197928.083554346</v>
      </c>
      <c r="CM836" s="51">
        <v>217720.89190978001</v>
      </c>
    </row>
    <row r="837" spans="1:93" outlineLevel="1">
      <c r="A837" s="50" t="s">
        <v>978</v>
      </c>
      <c r="AC837" s="51">
        <v>1627.3512109999999</v>
      </c>
      <c r="AD837" s="51">
        <v>3254.7024219999998</v>
      </c>
      <c r="AE837" s="51">
        <v>4882.0536329999904</v>
      </c>
      <c r="AF837" s="51">
        <v>6509.4048439999997</v>
      </c>
      <c r="AG837" s="51">
        <v>8136.7560549999898</v>
      </c>
      <c r="AH837" s="51">
        <v>9764.10726599999</v>
      </c>
      <c r="AI837" s="51">
        <v>11391.458477</v>
      </c>
      <c r="AJ837" s="51">
        <v>13018.809687999999</v>
      </c>
      <c r="AK837" s="51">
        <v>14646.160899</v>
      </c>
      <c r="AL837" s="51">
        <v>16273.51211</v>
      </c>
      <c r="AM837" s="51">
        <v>17900.863321000001</v>
      </c>
      <c r="AP837" s="51">
        <v>8069.4836209999903</v>
      </c>
      <c r="AQ837" s="51">
        <v>16138.967241999901</v>
      </c>
      <c r="AR837" s="51">
        <v>24208.450862999998</v>
      </c>
      <c r="AS837" s="51">
        <v>32277.934483999899</v>
      </c>
      <c r="AT837" s="51">
        <v>40347.418104999997</v>
      </c>
      <c r="AU837" s="51">
        <v>48416.901725999996</v>
      </c>
      <c r="AV837" s="51">
        <v>56486.385347000003</v>
      </c>
      <c r="AW837" s="51">
        <v>64555.868968000002</v>
      </c>
      <c r="AX837" s="51">
        <v>72625.352589000002</v>
      </c>
      <c r="AY837" s="51">
        <v>80694.836209999994</v>
      </c>
      <c r="AZ837" s="51">
        <v>88764.319831000001</v>
      </c>
      <c r="BC837" s="51">
        <v>8932.0092684917399</v>
      </c>
      <c r="BD837" s="51">
        <v>17864.0185369834</v>
      </c>
      <c r="BE837" s="51">
        <v>26796.027805475202</v>
      </c>
      <c r="BF837" s="51">
        <v>35728.037073966902</v>
      </c>
      <c r="BG837" s="51">
        <v>44660.0463424587</v>
      </c>
      <c r="BH837" s="51">
        <v>53592.055610950403</v>
      </c>
      <c r="BI837" s="51">
        <v>62524.064879442099</v>
      </c>
      <c r="BJ837" s="51">
        <v>71456.074147933905</v>
      </c>
      <c r="BK837" s="51">
        <v>80388.083416425594</v>
      </c>
      <c r="BL837" s="51">
        <v>89320.092684917399</v>
      </c>
      <c r="BM837" s="51">
        <v>98252.101953409103</v>
      </c>
      <c r="BP837" s="51">
        <v>10016.872502480201</v>
      </c>
      <c r="BQ837" s="51">
        <v>20033.745004960401</v>
      </c>
      <c r="BR837" s="51">
        <v>30050.617507440598</v>
      </c>
      <c r="BS837" s="51">
        <v>40067.490009920803</v>
      </c>
      <c r="BT837" s="51">
        <v>50084.362512401</v>
      </c>
      <c r="BU837" s="51">
        <v>60101.235014881197</v>
      </c>
      <c r="BV837" s="51">
        <v>70118.107517361495</v>
      </c>
      <c r="BW837" s="51">
        <v>80134.980019841707</v>
      </c>
      <c r="BX837" s="51">
        <v>90151.852522321904</v>
      </c>
      <c r="BY837" s="51">
        <v>100168.725024802</v>
      </c>
      <c r="BZ837" s="51">
        <v>110185.59752728201</v>
      </c>
      <c r="CC837" s="51">
        <v>26335.601081148401</v>
      </c>
      <c r="CD837" s="51">
        <v>52671.202162296802</v>
      </c>
      <c r="CE837" s="51">
        <v>79006.803243445203</v>
      </c>
      <c r="CF837" s="51">
        <v>105342.40432459299</v>
      </c>
      <c r="CG837" s="51">
        <v>131678.00540574201</v>
      </c>
      <c r="CH837" s="51">
        <v>158013.60648689</v>
      </c>
      <c r="CI837" s="51">
        <v>184349.20756803799</v>
      </c>
      <c r="CJ837" s="51">
        <v>210684.80864918701</v>
      </c>
      <c r="CK837" s="51">
        <v>237020.409730335</v>
      </c>
      <c r="CL837" s="51">
        <v>263356.01081148401</v>
      </c>
      <c r="CM837" s="51">
        <v>289691.61189263198</v>
      </c>
    </row>
    <row r="838" spans="1:93" outlineLevel="1">
      <c r="A838" s="50" t="s">
        <v>979</v>
      </c>
      <c r="AC838" s="51">
        <v>12095.61219</v>
      </c>
      <c r="AD838" s="51">
        <v>24191.22438</v>
      </c>
      <c r="AE838" s="51">
        <v>36286.836569999999</v>
      </c>
      <c r="AF838" s="51">
        <v>48382.448759999999</v>
      </c>
      <c r="AG838" s="51">
        <v>60478.060949999999</v>
      </c>
      <c r="AH838" s="51">
        <v>72573.673139999999</v>
      </c>
      <c r="AI838" s="51">
        <v>84669.285329999999</v>
      </c>
      <c r="AJ838" s="51">
        <v>96764.897519999897</v>
      </c>
      <c r="AK838" s="51">
        <v>108860.50970999899</v>
      </c>
      <c r="AL838" s="51">
        <v>120956.12189999899</v>
      </c>
      <c r="AM838" s="51">
        <v>133051.73408999899</v>
      </c>
      <c r="AP838" s="51">
        <v>59978.045169999998</v>
      </c>
      <c r="AQ838" s="51">
        <v>119956.09034</v>
      </c>
      <c r="AR838" s="51">
        <v>179934.13550999999</v>
      </c>
      <c r="AS838" s="51">
        <v>239912.18067999999</v>
      </c>
      <c r="AT838" s="51">
        <v>299890.22584999999</v>
      </c>
      <c r="AU838" s="51">
        <v>359868.271019999</v>
      </c>
      <c r="AV838" s="51">
        <v>419846.31618999899</v>
      </c>
      <c r="AW838" s="51">
        <v>479824.36135999899</v>
      </c>
      <c r="AX838" s="51">
        <v>539802.40652999899</v>
      </c>
      <c r="AY838" s="51">
        <v>599780.45169999904</v>
      </c>
      <c r="AZ838" s="51">
        <v>659758.49686999898</v>
      </c>
      <c r="BC838" s="51">
        <v>66388.938936599196</v>
      </c>
      <c r="BD838" s="51">
        <v>132777.87787319801</v>
      </c>
      <c r="BE838" s="51">
        <v>199166.81680979699</v>
      </c>
      <c r="BF838" s="51">
        <v>265555.75574639603</v>
      </c>
      <c r="BG838" s="51">
        <v>331944.69468299497</v>
      </c>
      <c r="BH838" s="51">
        <v>398333.63361959503</v>
      </c>
      <c r="BI838" s="51">
        <v>464722.57255619398</v>
      </c>
      <c r="BJ838" s="51">
        <v>531111.51149279298</v>
      </c>
      <c r="BK838" s="51">
        <v>597500.45042939205</v>
      </c>
      <c r="BL838" s="51">
        <v>663889.389365991</v>
      </c>
      <c r="BM838" s="51">
        <v>730278.32830259099</v>
      </c>
      <c r="BP838" s="51">
        <v>74452.401124204305</v>
      </c>
      <c r="BQ838" s="51">
        <v>148904.802248408</v>
      </c>
      <c r="BR838" s="51">
        <v>223357.203372613</v>
      </c>
      <c r="BS838" s="51">
        <v>297809.60449681699</v>
      </c>
      <c r="BT838" s="51">
        <v>372262.00562102097</v>
      </c>
      <c r="BU838" s="51">
        <v>446714.40674522601</v>
      </c>
      <c r="BV838" s="51">
        <v>521166.80786942999</v>
      </c>
      <c r="BW838" s="51">
        <v>595619.20899363502</v>
      </c>
      <c r="BX838" s="51">
        <v>670071.61011783895</v>
      </c>
      <c r="BY838" s="51">
        <v>744524.01124204299</v>
      </c>
      <c r="BZ838" s="51">
        <v>818976.41236624797</v>
      </c>
      <c r="CC838" s="51">
        <v>195744.603423394</v>
      </c>
      <c r="CD838" s="51">
        <v>391489.206846788</v>
      </c>
      <c r="CE838" s="51">
        <v>587233.81027018197</v>
      </c>
      <c r="CF838" s="51">
        <v>782978.413693576</v>
      </c>
      <c r="CG838" s="51">
        <v>978723.01711697096</v>
      </c>
      <c r="CH838" s="51">
        <v>1174467.62054036</v>
      </c>
      <c r="CI838" s="51">
        <v>1370212.2239637501</v>
      </c>
      <c r="CJ838" s="51">
        <v>1565956.8273871499</v>
      </c>
      <c r="CK838" s="51">
        <v>1761701.43081054</v>
      </c>
      <c r="CL838" s="51">
        <v>1957446.0342339401</v>
      </c>
      <c r="CM838" s="51">
        <v>2153190.6376573299</v>
      </c>
    </row>
    <row r="839" spans="1:93" outlineLevel="1">
      <c r="A839" s="50" t="s">
        <v>980</v>
      </c>
      <c r="AC839" s="51">
        <v>5905.9120329999996</v>
      </c>
      <c r="AD839" s="51">
        <v>11811.824065999999</v>
      </c>
      <c r="AE839" s="51">
        <v>17717.7360989999</v>
      </c>
      <c r="AF839" s="51">
        <v>23623.648131999998</v>
      </c>
      <c r="AG839" s="51">
        <v>29529.560164999999</v>
      </c>
      <c r="AH839" s="51">
        <v>35435.472197999901</v>
      </c>
      <c r="AI839" s="51">
        <v>41341.384230999902</v>
      </c>
      <c r="AJ839" s="51">
        <v>47247.296263999997</v>
      </c>
      <c r="AK839" s="51">
        <v>53153.208296999997</v>
      </c>
      <c r="AL839" s="51">
        <v>59059.120329999998</v>
      </c>
      <c r="AM839" s="51">
        <v>64965.032362999998</v>
      </c>
      <c r="AP839" s="51">
        <v>29285.417979999998</v>
      </c>
      <c r="AQ839" s="51">
        <v>58570.835959999997</v>
      </c>
      <c r="AR839" s="51">
        <v>87856.253939999995</v>
      </c>
      <c r="AS839" s="51">
        <v>117141.67191999999</v>
      </c>
      <c r="AT839" s="51">
        <v>146427.08989999999</v>
      </c>
      <c r="AU839" s="51">
        <v>175712.50787999999</v>
      </c>
      <c r="AV839" s="51">
        <v>204997.92585999999</v>
      </c>
      <c r="AW839" s="51">
        <v>234283.34383999999</v>
      </c>
      <c r="AX839" s="51">
        <v>263568.76182000001</v>
      </c>
      <c r="AY839" s="51">
        <v>292854.17979999998</v>
      </c>
      <c r="AZ839" s="51">
        <v>322139.59777999902</v>
      </c>
      <c r="BC839" s="51">
        <v>32415.658437955699</v>
      </c>
      <c r="BD839" s="51">
        <v>64831.3168759115</v>
      </c>
      <c r="BE839" s="51">
        <v>97246.975313867297</v>
      </c>
      <c r="BF839" s="51">
        <v>129662.633751823</v>
      </c>
      <c r="BG839" s="51">
        <v>162078.292189778</v>
      </c>
      <c r="BH839" s="51">
        <v>194493.95062773401</v>
      </c>
      <c r="BI839" s="51">
        <v>226909.60906568999</v>
      </c>
      <c r="BJ839" s="51">
        <v>259325.267503646</v>
      </c>
      <c r="BK839" s="51">
        <v>291740.92594160198</v>
      </c>
      <c r="BL839" s="51">
        <v>324156.584379557</v>
      </c>
      <c r="BM839" s="51">
        <v>356572.242817513</v>
      </c>
      <c r="BP839" s="51">
        <v>36352.796766833097</v>
      </c>
      <c r="BQ839" s="51">
        <v>72705.593533666193</v>
      </c>
      <c r="BR839" s="51">
        <v>109058.390300499</v>
      </c>
      <c r="BS839" s="51">
        <v>145411.18706733201</v>
      </c>
      <c r="BT839" s="51">
        <v>181763.983834165</v>
      </c>
      <c r="BU839" s="51">
        <v>218116.780600998</v>
      </c>
      <c r="BV839" s="51">
        <v>254469.57736783099</v>
      </c>
      <c r="BW839" s="51">
        <v>290822.37413466501</v>
      </c>
      <c r="BX839" s="51">
        <v>327175.170901498</v>
      </c>
      <c r="BY839" s="51">
        <v>363527.967668331</v>
      </c>
      <c r="BZ839" s="51">
        <v>399880.76443516399</v>
      </c>
      <c r="CC839" s="51">
        <v>95576.014758266901</v>
      </c>
      <c r="CD839" s="51">
        <v>191152.02951653299</v>
      </c>
      <c r="CE839" s="51">
        <v>286728.04427479999</v>
      </c>
      <c r="CF839" s="51">
        <v>382304.05903306702</v>
      </c>
      <c r="CG839" s="51">
        <v>477880.073791334</v>
      </c>
      <c r="CH839" s="51">
        <v>573456.08854960103</v>
      </c>
      <c r="CI839" s="51">
        <v>669032.103307868</v>
      </c>
      <c r="CJ839" s="51">
        <v>764608.11806613498</v>
      </c>
      <c r="CK839" s="51">
        <v>860184.13282440195</v>
      </c>
      <c r="CL839" s="51">
        <v>955760.14758266904</v>
      </c>
      <c r="CM839" s="51">
        <v>1051336.16234093</v>
      </c>
    </row>
    <row r="840" spans="1:93" outlineLevel="1">
      <c r="A840" s="50" t="s">
        <v>981</v>
      </c>
      <c r="AC840" s="51">
        <v>2524.5564599999998</v>
      </c>
      <c r="AD840" s="51">
        <v>5049.1129199999996</v>
      </c>
      <c r="AE840" s="51">
        <v>7573.6693800000003</v>
      </c>
      <c r="AF840" s="51">
        <v>10098.225839999999</v>
      </c>
      <c r="AG840" s="51">
        <v>12622.782299999901</v>
      </c>
      <c r="AH840" s="51">
        <v>15147.338759999901</v>
      </c>
      <c r="AI840" s="51">
        <v>17671.895219999999</v>
      </c>
      <c r="AJ840" s="51">
        <v>20196.451679999998</v>
      </c>
      <c r="AK840" s="51">
        <v>22721.0081399999</v>
      </c>
      <c r="AL840" s="51">
        <v>25245.5645999999</v>
      </c>
      <c r="AM840" s="51">
        <v>27770.121059999899</v>
      </c>
      <c r="AP840" s="51">
        <v>12518.42065</v>
      </c>
      <c r="AQ840" s="51">
        <v>25036.8413</v>
      </c>
      <c r="AR840" s="51">
        <v>37555.26195</v>
      </c>
      <c r="AS840" s="51">
        <v>50073.6826</v>
      </c>
      <c r="AT840" s="51">
        <v>62592.103249999898</v>
      </c>
      <c r="AU840" s="51">
        <v>75110.523899999898</v>
      </c>
      <c r="AV840" s="51">
        <v>87628.944549999898</v>
      </c>
      <c r="AW840" s="51">
        <v>100147.365199999</v>
      </c>
      <c r="AX840" s="51">
        <v>112665.785849999</v>
      </c>
      <c r="AY840" s="51">
        <v>125184.206499999</v>
      </c>
      <c r="AZ840" s="51">
        <v>137702.62714999999</v>
      </c>
      <c r="BC840" s="51">
        <v>13856.4813467979</v>
      </c>
      <c r="BD840" s="51">
        <v>27712.962693595899</v>
      </c>
      <c r="BE840" s="51">
        <v>41569.444040393901</v>
      </c>
      <c r="BF840" s="51">
        <v>55425.925387191899</v>
      </c>
      <c r="BG840" s="51">
        <v>69282.406733989905</v>
      </c>
      <c r="BH840" s="51">
        <v>83138.888080787903</v>
      </c>
      <c r="BI840" s="51">
        <v>96995.369427585902</v>
      </c>
      <c r="BJ840" s="51">
        <v>110851.850774383</v>
      </c>
      <c r="BK840" s="51">
        <v>124708.332121181</v>
      </c>
      <c r="BL840" s="51">
        <v>138564.81346797899</v>
      </c>
      <c r="BM840" s="51">
        <v>152421.29481477701</v>
      </c>
      <c r="BP840" s="51">
        <v>15539.460685702301</v>
      </c>
      <c r="BQ840" s="51">
        <v>31078.921371404602</v>
      </c>
      <c r="BR840" s="51">
        <v>46618.382057106901</v>
      </c>
      <c r="BS840" s="51">
        <v>62157.842742809204</v>
      </c>
      <c r="BT840" s="51">
        <v>77697.303428511601</v>
      </c>
      <c r="BU840" s="51">
        <v>93236.764114213904</v>
      </c>
      <c r="BV840" s="51">
        <v>108776.224799916</v>
      </c>
      <c r="BW840" s="51">
        <v>124315.685485618</v>
      </c>
      <c r="BX840" s="51">
        <v>139855.14617132</v>
      </c>
      <c r="BY840" s="51">
        <v>155394.606857023</v>
      </c>
      <c r="BZ840" s="51">
        <v>170934.06754272501</v>
      </c>
      <c r="CC840" s="51">
        <v>40855.170886701402</v>
      </c>
      <c r="CD840" s="51">
        <v>81710.341773402804</v>
      </c>
      <c r="CE840" s="51">
        <v>122565.512660104</v>
      </c>
      <c r="CF840" s="51">
        <v>163420.683546805</v>
      </c>
      <c r="CG840" s="51">
        <v>204275.85443350699</v>
      </c>
      <c r="CH840" s="51">
        <v>245131.02532020799</v>
      </c>
      <c r="CI840" s="51">
        <v>285986.19620691001</v>
      </c>
      <c r="CJ840" s="51">
        <v>326841.36709361098</v>
      </c>
      <c r="CK840" s="51">
        <v>367696.53798031301</v>
      </c>
      <c r="CL840" s="51">
        <v>408551.70886701398</v>
      </c>
      <c r="CM840" s="51">
        <v>449406.87975371501</v>
      </c>
    </row>
    <row r="841" spans="1:93" outlineLevel="1">
      <c r="A841" s="50" t="s">
        <v>982</v>
      </c>
      <c r="AC841" s="51">
        <v>252.83371500000001</v>
      </c>
      <c r="AD841" s="51">
        <v>505.66743000000002</v>
      </c>
      <c r="AE841" s="51">
        <v>758.50114499999995</v>
      </c>
      <c r="AF841" s="51">
        <v>1011.33486</v>
      </c>
      <c r="AG841" s="51">
        <v>1264.1685749999999</v>
      </c>
      <c r="AH841" s="51">
        <v>1517.0022899999999</v>
      </c>
      <c r="AI841" s="51">
        <v>1769.8360050000001</v>
      </c>
      <c r="AJ841" s="51">
        <v>2022.6697200000001</v>
      </c>
      <c r="AK841" s="51">
        <v>2275.5034350000001</v>
      </c>
      <c r="AL841" s="51">
        <v>2528.3371499999998</v>
      </c>
      <c r="AM841" s="51">
        <v>2781.170865</v>
      </c>
      <c r="AP841" s="51">
        <v>1253.716782</v>
      </c>
      <c r="AQ841" s="51">
        <v>2507.4335639999999</v>
      </c>
      <c r="AR841" s="51">
        <v>3761.1503459999999</v>
      </c>
      <c r="AS841" s="51">
        <v>5014.8671279999999</v>
      </c>
      <c r="AT841" s="51">
        <v>6268.5839099999903</v>
      </c>
      <c r="AU841" s="51">
        <v>7522.3006919999898</v>
      </c>
      <c r="AV841" s="51">
        <v>8776.0174740000002</v>
      </c>
      <c r="AW841" s="51">
        <v>10029.734256</v>
      </c>
      <c r="AX841" s="51">
        <v>11283.451037999999</v>
      </c>
      <c r="AY841" s="51">
        <v>12537.167819999901</v>
      </c>
      <c r="AZ841" s="51">
        <v>13790.8846019999</v>
      </c>
      <c r="BC841" s="51">
        <v>1387.7232351950499</v>
      </c>
      <c r="BD841" s="51">
        <v>2775.4464703901099</v>
      </c>
      <c r="BE841" s="51">
        <v>4163.16970558517</v>
      </c>
      <c r="BF841" s="51">
        <v>5550.8929407802198</v>
      </c>
      <c r="BG841" s="51">
        <v>6938.6161759752804</v>
      </c>
      <c r="BH841" s="51">
        <v>8326.3394111703401</v>
      </c>
      <c r="BI841" s="51">
        <v>9714.0626463653898</v>
      </c>
      <c r="BJ841" s="51">
        <v>11101.7858815604</v>
      </c>
      <c r="BK841" s="51">
        <v>12489.5091167555</v>
      </c>
      <c r="BL841" s="51">
        <v>13877.232351950501</v>
      </c>
      <c r="BM841" s="51">
        <v>15264.9555871456</v>
      </c>
      <c r="BP841" s="51">
        <v>1556.27320646827</v>
      </c>
      <c r="BQ841" s="51">
        <v>3112.54641293655</v>
      </c>
      <c r="BR841" s="51">
        <v>4668.8196194048396</v>
      </c>
      <c r="BS841" s="51">
        <v>6225.0928258731101</v>
      </c>
      <c r="BT841" s="51">
        <v>7781.3660323413897</v>
      </c>
      <c r="BU841" s="51">
        <v>9337.6392388096792</v>
      </c>
      <c r="BV841" s="51">
        <v>10893.9124452779</v>
      </c>
      <c r="BW841" s="51">
        <v>12450.1856517462</v>
      </c>
      <c r="BX841" s="51">
        <v>14006.458858214501</v>
      </c>
      <c r="BY841" s="51">
        <v>15562.732064682699</v>
      </c>
      <c r="BZ841" s="51">
        <v>17119.005271151</v>
      </c>
      <c r="CC841" s="51">
        <v>4091.6354230463899</v>
      </c>
      <c r="CD841" s="51">
        <v>8183.2708460927797</v>
      </c>
      <c r="CE841" s="51">
        <v>12274.906269139099</v>
      </c>
      <c r="CF841" s="51">
        <v>16366.541692185499</v>
      </c>
      <c r="CG841" s="51">
        <v>20458.177115231902</v>
      </c>
      <c r="CH841" s="51">
        <v>24549.8125382783</v>
      </c>
      <c r="CI841" s="51">
        <v>28641.447961324699</v>
      </c>
      <c r="CJ841" s="51">
        <v>32733.083384371101</v>
      </c>
      <c r="CK841" s="51">
        <v>36824.718807417499</v>
      </c>
      <c r="CL841" s="51">
        <v>40916.354230463898</v>
      </c>
      <c r="CM841" s="51">
        <v>45007.989653510303</v>
      </c>
    </row>
    <row r="842" spans="1:93" outlineLevel="1">
      <c r="A842" s="50" t="s">
        <v>983</v>
      </c>
      <c r="C842" s="51">
        <v>7569.99999999999</v>
      </c>
      <c r="D842" s="51">
        <v>265050</v>
      </c>
      <c r="E842" s="51">
        <v>267869.99999999901</v>
      </c>
      <c r="F842" s="51">
        <v>267179.99999999901</v>
      </c>
      <c r="G842" s="51">
        <v>284190</v>
      </c>
      <c r="H842" s="51">
        <v>263220</v>
      </c>
      <c r="I842" s="51">
        <v>266270</v>
      </c>
      <c r="J842" s="51">
        <v>206170</v>
      </c>
      <c r="K842" s="51">
        <v>498680</v>
      </c>
      <c r="L842" s="51">
        <v>1169880</v>
      </c>
      <c r="M842" s="51">
        <v>1357510</v>
      </c>
      <c r="N842" s="51">
        <v>749349.99999999895</v>
      </c>
      <c r="O842" s="51">
        <v>749349.99999999895</v>
      </c>
      <c r="P842" s="51">
        <v>865399.99999999895</v>
      </c>
      <c r="Q842" s="51">
        <v>762960</v>
      </c>
      <c r="R842" s="51">
        <v>858670</v>
      </c>
      <c r="S842" s="51">
        <v>833470</v>
      </c>
      <c r="T842" s="51">
        <v>867640</v>
      </c>
      <c r="U842" s="51">
        <v>2008730</v>
      </c>
      <c r="V842" s="51">
        <v>2049580</v>
      </c>
      <c r="W842" s="51">
        <v>1724580</v>
      </c>
      <c r="X842" s="51">
        <v>1895340</v>
      </c>
      <c r="Y842" s="51">
        <v>1754489.99999999</v>
      </c>
      <c r="Z842" s="51">
        <v>2067399.99999999</v>
      </c>
      <c r="AA842" s="51">
        <v>1524970</v>
      </c>
      <c r="AB842" s="51">
        <v>1524970</v>
      </c>
      <c r="AC842" s="51">
        <v>1528151.5343075001</v>
      </c>
      <c r="AD842" s="51">
        <v>1832045.8752375001</v>
      </c>
      <c r="AE842" s="51">
        <v>1835291.3169374999</v>
      </c>
      <c r="AF842" s="51">
        <v>1838536.7467199999</v>
      </c>
      <c r="AG842" s="51">
        <v>1779133.3203619099</v>
      </c>
      <c r="AH842" s="51">
        <v>1791877.7370969099</v>
      </c>
      <c r="AI842" s="51">
        <v>1815972.27527691</v>
      </c>
      <c r="AJ842" s="51">
        <v>1841997.1471144101</v>
      </c>
      <c r="AK842" s="51">
        <v>1870506.44088191</v>
      </c>
      <c r="AL842" s="51">
        <v>1942577.1322594101</v>
      </c>
      <c r="AM842" s="51">
        <v>793797.98729891295</v>
      </c>
      <c r="AN842" s="51">
        <v>595453.694483381</v>
      </c>
      <c r="AO842" s="51">
        <v>595453.694483381</v>
      </c>
      <c r="AP842" s="51">
        <v>595453.694483381</v>
      </c>
      <c r="AQ842" s="51">
        <v>595453.694483381</v>
      </c>
      <c r="AR842" s="51">
        <v>596463.56867838104</v>
      </c>
      <c r="AS842" s="51">
        <v>617992.05516088102</v>
      </c>
      <c r="AT842" s="51">
        <v>630212.51730588102</v>
      </c>
      <c r="AU842" s="51">
        <v>651668.97271588095</v>
      </c>
      <c r="AV842" s="51">
        <v>673125.14210588101</v>
      </c>
      <c r="AW842" s="51">
        <v>694581.26836588106</v>
      </c>
      <c r="AX842" s="51">
        <v>706498.76836588106</v>
      </c>
      <c r="AY842" s="51">
        <v>728521.47584338195</v>
      </c>
      <c r="AZ842" s="51">
        <v>801278.68956338195</v>
      </c>
      <c r="BA842" s="51">
        <v>731591.408751084</v>
      </c>
      <c r="BB842" s="51">
        <v>731591.408751084</v>
      </c>
      <c r="BC842" s="51">
        <v>731591.408751084</v>
      </c>
      <c r="BD842" s="51">
        <v>731591.408751084</v>
      </c>
      <c r="BE842" s="51">
        <v>769515.226457368</v>
      </c>
      <c r="BF842" s="51">
        <v>827934.39312403498</v>
      </c>
      <c r="BG842" s="51">
        <v>886353.55979070102</v>
      </c>
      <c r="BH842" s="51">
        <v>944772.726457368</v>
      </c>
      <c r="BI842" s="51">
        <v>1003191.89312403</v>
      </c>
      <c r="BJ842" s="51">
        <v>1061611.0597907</v>
      </c>
      <c r="BK842" s="51">
        <v>1120030.22645736</v>
      </c>
      <c r="BL842" s="51">
        <v>1178449.39312403</v>
      </c>
      <c r="BM842" s="51">
        <v>406596.08274606999</v>
      </c>
      <c r="BN842" s="51">
        <v>465015.24941273598</v>
      </c>
      <c r="BO842" s="51">
        <v>465015.24941273598</v>
      </c>
      <c r="BP842" s="51">
        <v>501556.08274606999</v>
      </c>
      <c r="BQ842" s="51">
        <v>538096.91607940302</v>
      </c>
      <c r="BR842" s="51">
        <v>574637.74941273604</v>
      </c>
      <c r="BS842" s="51">
        <v>611178.58274606999</v>
      </c>
      <c r="BT842" s="51">
        <v>647719.41607940302</v>
      </c>
      <c r="BU842" s="51">
        <v>684260.24941273604</v>
      </c>
      <c r="BV842" s="51">
        <v>720801.08274606999</v>
      </c>
      <c r="BW842" s="51">
        <v>757341.91607940302</v>
      </c>
      <c r="BX842" s="51">
        <v>793882.74941273604</v>
      </c>
      <c r="BY842" s="51">
        <v>830423.58274606999</v>
      </c>
      <c r="BZ842" s="51">
        <v>866964.41607940302</v>
      </c>
      <c r="CA842" s="51">
        <v>275256.05679333099</v>
      </c>
      <c r="CB842" s="51">
        <v>275256.05679333099</v>
      </c>
      <c r="CC842" s="51">
        <v>379646.05679333099</v>
      </c>
      <c r="CD842" s="51">
        <v>484036.05679333099</v>
      </c>
      <c r="CE842" s="51">
        <v>588426.05679333105</v>
      </c>
      <c r="CF842" s="51">
        <v>692816.05679333105</v>
      </c>
      <c r="CG842" s="51">
        <v>797206.05679333105</v>
      </c>
      <c r="CH842" s="51">
        <v>901596.05679333105</v>
      </c>
      <c r="CI842" s="51">
        <v>1005986.05679333</v>
      </c>
      <c r="CJ842" s="51">
        <v>1110376.05679333</v>
      </c>
      <c r="CK842" s="51">
        <v>1214766.05679333</v>
      </c>
      <c r="CL842" s="51">
        <v>1319156.05679333</v>
      </c>
      <c r="CM842" s="51">
        <v>1303238.8734220599</v>
      </c>
      <c r="CN842" s="51">
        <v>188869.100456313</v>
      </c>
      <c r="CO842" s="51">
        <v>188869.100456313</v>
      </c>
    </row>
    <row r="843" spans="1:93" outlineLevel="1">
      <c r="A843" s="50" t="s">
        <v>984</v>
      </c>
      <c r="AC843" s="51">
        <v>1779.9482085</v>
      </c>
      <c r="AD843" s="51">
        <v>171264.63350249999</v>
      </c>
      <c r="AE843" s="51">
        <v>173074.6463625</v>
      </c>
      <c r="AF843" s="51">
        <v>174884.65257599999</v>
      </c>
      <c r="AG843" s="51">
        <v>169234.10052747899</v>
      </c>
      <c r="AH843" s="51">
        <v>176341.77964047901</v>
      </c>
      <c r="AI843" s="51">
        <v>189779.52648447899</v>
      </c>
      <c r="AJ843" s="51">
        <v>204293.838266979</v>
      </c>
      <c r="AK843" s="51">
        <v>220193.73514347899</v>
      </c>
      <c r="AL843" s="51">
        <v>260388.22645797901</v>
      </c>
      <c r="AM843" s="51">
        <v>106402.80205413001</v>
      </c>
      <c r="AN843" s="51">
        <v>79816.203366937494</v>
      </c>
      <c r="AO843" s="51">
        <v>79816.203366937494</v>
      </c>
      <c r="AP843" s="51">
        <v>79816.203366937494</v>
      </c>
      <c r="AQ843" s="51">
        <v>79816.203366937494</v>
      </c>
      <c r="AR843" s="51">
        <v>80379.419547937505</v>
      </c>
      <c r="AS843" s="51">
        <v>92386.055621437496</v>
      </c>
      <c r="AT843" s="51">
        <v>99201.520412437501</v>
      </c>
      <c r="AU843" s="51">
        <v>111167.98409043701</v>
      </c>
      <c r="AV843" s="51">
        <v>123134.28825243701</v>
      </c>
      <c r="AW843" s="51">
        <v>135100.568360437</v>
      </c>
      <c r="AX843" s="51">
        <v>141747.068360437</v>
      </c>
      <c r="AY843" s="51">
        <v>154029.33605493701</v>
      </c>
      <c r="AZ843" s="51">
        <v>194606.707230937</v>
      </c>
      <c r="BA843" s="51">
        <v>177681.744129586</v>
      </c>
      <c r="BB843" s="51">
        <v>177681.744129586</v>
      </c>
      <c r="BC843" s="51">
        <v>177681.744129586</v>
      </c>
      <c r="BD843" s="51">
        <v>177681.744129586</v>
      </c>
      <c r="BE843" s="51">
        <v>198832.158532145</v>
      </c>
      <c r="BF843" s="51">
        <v>231412.99186547901</v>
      </c>
      <c r="BG843" s="51">
        <v>263993.825198812</v>
      </c>
      <c r="BH843" s="51">
        <v>296574.65853214503</v>
      </c>
      <c r="BI843" s="51">
        <v>329155.49186547898</v>
      </c>
      <c r="BJ843" s="51">
        <v>361736.325198812</v>
      </c>
      <c r="BK843" s="51">
        <v>394317.15853214503</v>
      </c>
      <c r="BL843" s="51">
        <v>426897.99186547898</v>
      </c>
      <c r="BM843" s="51">
        <v>147291.05232471999</v>
      </c>
      <c r="BN843" s="51">
        <v>179871.885658054</v>
      </c>
      <c r="BO843" s="51">
        <v>179871.885658054</v>
      </c>
      <c r="BP843" s="51">
        <v>200251.05232471999</v>
      </c>
      <c r="BQ843" s="51">
        <v>220630.218991387</v>
      </c>
      <c r="BR843" s="51">
        <v>241009.385658054</v>
      </c>
      <c r="BS843" s="51">
        <v>261388.55232471999</v>
      </c>
      <c r="BT843" s="51">
        <v>281767.718991387</v>
      </c>
      <c r="BU843" s="51">
        <v>302146.88565805397</v>
      </c>
      <c r="BV843" s="51">
        <v>322526.05232472002</v>
      </c>
      <c r="BW843" s="51">
        <v>342905.218991387</v>
      </c>
      <c r="BX843" s="51">
        <v>363284.38565805397</v>
      </c>
      <c r="BY843" s="51">
        <v>383663.55232472002</v>
      </c>
      <c r="BZ843" s="51">
        <v>404042.718991387</v>
      </c>
      <c r="CA843" s="51">
        <v>128281.16534305199</v>
      </c>
      <c r="CB843" s="51">
        <v>128281.16534305199</v>
      </c>
      <c r="CC843" s="51">
        <v>186500.33200971899</v>
      </c>
      <c r="CD843" s="51">
        <v>244719.49867638599</v>
      </c>
      <c r="CE843" s="51">
        <v>302938.66534305201</v>
      </c>
      <c r="CF843" s="51">
        <v>361157.83200971899</v>
      </c>
      <c r="CG843" s="51">
        <v>419376.99867638602</v>
      </c>
      <c r="CH843" s="51">
        <v>477596.16534305201</v>
      </c>
      <c r="CI843" s="51">
        <v>535815.33200971899</v>
      </c>
      <c r="CJ843" s="51">
        <v>594034.49867638596</v>
      </c>
      <c r="CK843" s="51">
        <v>652253.66534305201</v>
      </c>
      <c r="CL843" s="51">
        <v>710472.83200971899</v>
      </c>
      <c r="CM843" s="51">
        <v>701900.13411763799</v>
      </c>
      <c r="CN843" s="51">
        <v>101721.37253155001</v>
      </c>
      <c r="CO843" s="51">
        <v>101721.37253155001</v>
      </c>
    </row>
    <row r="844" spans="1:93" outlineLevel="1">
      <c r="A844" s="50" t="s">
        <v>985</v>
      </c>
      <c r="AC844" s="51">
        <v>32289.891418399999</v>
      </c>
      <c r="AD844" s="51">
        <v>3106897.3766760002</v>
      </c>
      <c r="AE844" s="51">
        <v>3139732.66842</v>
      </c>
      <c r="AF844" s="51">
        <v>3172567.8395904</v>
      </c>
      <c r="AG844" s="51">
        <v>3070061.6479891902</v>
      </c>
      <c r="AH844" s="51">
        <v>3199001.45966439</v>
      </c>
      <c r="AI844" s="51">
        <v>3442774.5000419901</v>
      </c>
      <c r="AJ844" s="51">
        <v>3706077.4148299899</v>
      </c>
      <c r="AK844" s="51">
        <v>3994516.11279559</v>
      </c>
      <c r="AL844" s="51">
        <v>4723681.0143163903</v>
      </c>
      <c r="AM844" s="51">
        <v>1930244.32314058</v>
      </c>
      <c r="AN844" s="51">
        <v>1447939.0624063399</v>
      </c>
      <c r="AO844" s="51">
        <v>1447939.0624063399</v>
      </c>
      <c r="AP844" s="51">
        <v>1447939.0624063399</v>
      </c>
      <c r="AQ844" s="51">
        <v>1447939.0624063399</v>
      </c>
      <c r="AR844" s="51">
        <v>1458156.3199887399</v>
      </c>
      <c r="AS844" s="51">
        <v>1675967.69970314</v>
      </c>
      <c r="AT844" s="51">
        <v>1799606.4758295401</v>
      </c>
      <c r="AU844" s="51">
        <v>2016689.0914807401</v>
      </c>
      <c r="AV844" s="51">
        <v>2233768.81336554</v>
      </c>
      <c r="AW844" s="51">
        <v>2450848.0988887399</v>
      </c>
      <c r="AX844" s="51">
        <v>2571421.69888874</v>
      </c>
      <c r="AY844" s="51">
        <v>2794233.2887615399</v>
      </c>
      <c r="AZ844" s="51">
        <v>3530343.9817919401</v>
      </c>
      <c r="BA844" s="51">
        <v>3223309.64326835</v>
      </c>
      <c r="BB844" s="51">
        <v>3223309.64326835</v>
      </c>
      <c r="BC844" s="51">
        <v>3223309.64326835</v>
      </c>
      <c r="BD844" s="51">
        <v>3223309.64326835</v>
      </c>
      <c r="BE844" s="51">
        <v>3606996.2398424698</v>
      </c>
      <c r="BF844" s="51">
        <v>4198040.4065091396</v>
      </c>
      <c r="BG844" s="51">
        <v>4789084.5731758</v>
      </c>
      <c r="BH844" s="51">
        <v>5380128.7398424698</v>
      </c>
      <c r="BI844" s="51">
        <v>5971172.9065091396</v>
      </c>
      <c r="BJ844" s="51">
        <v>6562217.0731758</v>
      </c>
      <c r="BK844" s="51">
        <v>7153261.2398424698</v>
      </c>
      <c r="BL844" s="51">
        <v>7744305.4065091396</v>
      </c>
      <c r="BM844" s="51">
        <v>2671989.36182439</v>
      </c>
      <c r="BN844" s="51">
        <v>3263033.52849105</v>
      </c>
      <c r="BO844" s="51">
        <v>3263033.52849105</v>
      </c>
      <c r="BP844" s="51">
        <v>3632726.02849105</v>
      </c>
      <c r="BQ844" s="51">
        <v>4002418.52849105</v>
      </c>
      <c r="BR844" s="51">
        <v>4372111.02849105</v>
      </c>
      <c r="BS844" s="51">
        <v>4741803.52849105</v>
      </c>
      <c r="BT844" s="51">
        <v>5111496.02849105</v>
      </c>
      <c r="BU844" s="51">
        <v>5481188.52849105</v>
      </c>
      <c r="BV844" s="51">
        <v>5850881.02849105</v>
      </c>
      <c r="BW844" s="51">
        <v>6220573.52849105</v>
      </c>
      <c r="BX844" s="51">
        <v>6590266.02849105</v>
      </c>
      <c r="BY844" s="51">
        <v>6959958.52849105</v>
      </c>
      <c r="BZ844" s="51">
        <v>7329651.02849105</v>
      </c>
      <c r="CA844" s="51">
        <v>2327120.7010978898</v>
      </c>
      <c r="CB844" s="51">
        <v>2327120.7010978898</v>
      </c>
      <c r="CC844" s="51">
        <v>3383267.36776456</v>
      </c>
      <c r="CD844" s="51">
        <v>4439414.0344312303</v>
      </c>
      <c r="CE844" s="51">
        <v>5495560.7010978898</v>
      </c>
      <c r="CF844" s="51">
        <v>6551707.3677645596</v>
      </c>
      <c r="CG844" s="51">
        <v>7607854.0344312303</v>
      </c>
      <c r="CH844" s="51">
        <v>8664000.7010978907</v>
      </c>
      <c r="CI844" s="51">
        <v>9720147.3677645605</v>
      </c>
      <c r="CJ844" s="51">
        <v>10776294.0344312</v>
      </c>
      <c r="CK844" s="51">
        <v>11832440.7010979</v>
      </c>
      <c r="CL844" s="51">
        <v>12888587.367764501</v>
      </c>
      <c r="CM844" s="51">
        <v>12733071.265273999</v>
      </c>
      <c r="CN844" s="51">
        <v>1845313.0619129301</v>
      </c>
      <c r="CO844" s="51">
        <v>1845313.0619129301</v>
      </c>
    </row>
    <row r="845" spans="1:93" outlineLevel="1">
      <c r="A845" s="50" t="s">
        <v>986</v>
      </c>
      <c r="AC845" s="51">
        <v>10814.099242099999</v>
      </c>
      <c r="AD845" s="51">
        <v>1040520.58060649</v>
      </c>
      <c r="AE845" s="51">
        <v>1051517.3380425</v>
      </c>
      <c r="AF845" s="51">
        <v>1062514.05509759</v>
      </c>
      <c r="AG845" s="51">
        <v>1028184.05025052</v>
      </c>
      <c r="AH845" s="51">
        <v>1071366.8501443199</v>
      </c>
      <c r="AI845" s="51">
        <v>1153008.06153872</v>
      </c>
      <c r="AJ845" s="51">
        <v>1241189.95767322</v>
      </c>
      <c r="AK845" s="51">
        <v>1337789.9946521199</v>
      </c>
      <c r="AL845" s="51">
        <v>1581992.16636982</v>
      </c>
      <c r="AM845" s="51">
        <v>646451.65266946796</v>
      </c>
      <c r="AN845" s="51">
        <v>484924.41533738998</v>
      </c>
      <c r="AO845" s="51">
        <v>484924.41533738998</v>
      </c>
      <c r="AP845" s="51">
        <v>484924.41533738998</v>
      </c>
      <c r="AQ845" s="51">
        <v>484924.41533738998</v>
      </c>
      <c r="AR845" s="51">
        <v>488346.24280799</v>
      </c>
      <c r="AS845" s="51">
        <v>561292.72149908997</v>
      </c>
      <c r="AT845" s="51">
        <v>602700.16935569001</v>
      </c>
      <c r="AU845" s="51">
        <v>675402.58011849003</v>
      </c>
      <c r="AV845" s="51">
        <v>748104.02173968998</v>
      </c>
      <c r="AW845" s="51">
        <v>820805.31722048996</v>
      </c>
      <c r="AX845" s="51">
        <v>861186.21722048998</v>
      </c>
      <c r="AY845" s="51">
        <v>935807.29952619097</v>
      </c>
      <c r="AZ845" s="51">
        <v>1182335.66298379</v>
      </c>
      <c r="BA845" s="51">
        <v>1079507.82239109</v>
      </c>
      <c r="BB845" s="51">
        <v>1079507.82239109</v>
      </c>
      <c r="BC845" s="51">
        <v>1079507.82239109</v>
      </c>
      <c r="BD845" s="51">
        <v>1079507.82239109</v>
      </c>
      <c r="BE845" s="51">
        <v>1208006.7196027201</v>
      </c>
      <c r="BF845" s="51">
        <v>1405950.8862693899</v>
      </c>
      <c r="BG845" s="51">
        <v>1603895.0529360599</v>
      </c>
      <c r="BH845" s="51">
        <v>1801839.2196027201</v>
      </c>
      <c r="BI845" s="51">
        <v>1999783.3862693899</v>
      </c>
      <c r="BJ845" s="51">
        <v>2197727.5529360599</v>
      </c>
      <c r="BK845" s="51">
        <v>2395671.7196027199</v>
      </c>
      <c r="BL845" s="51">
        <v>2593615.8862693901</v>
      </c>
      <c r="BM845" s="51">
        <v>894865.80048169906</v>
      </c>
      <c r="BN845" s="51">
        <v>1092809.9671483601</v>
      </c>
      <c r="BO845" s="51">
        <v>1092809.9671483601</v>
      </c>
      <c r="BP845" s="51">
        <v>1216622.4671483601</v>
      </c>
      <c r="BQ845" s="51">
        <v>1340434.9671483601</v>
      </c>
      <c r="BR845" s="51">
        <v>1464247.4671483601</v>
      </c>
      <c r="BS845" s="51">
        <v>1588059.9671483601</v>
      </c>
      <c r="BT845" s="51">
        <v>1711872.4671483601</v>
      </c>
      <c r="BU845" s="51">
        <v>1835684.9671483601</v>
      </c>
      <c r="BV845" s="51">
        <v>1959497.4671483601</v>
      </c>
      <c r="BW845" s="51">
        <v>2083309.9671483601</v>
      </c>
      <c r="BX845" s="51">
        <v>2207122.4671483599</v>
      </c>
      <c r="BY845" s="51">
        <v>2330934.9671483599</v>
      </c>
      <c r="BZ845" s="51">
        <v>2454747.4671483599</v>
      </c>
      <c r="CA845" s="51">
        <v>779367.75223862403</v>
      </c>
      <c r="CB845" s="51">
        <v>779367.75223862403</v>
      </c>
      <c r="CC845" s="51">
        <v>1133078.5855719501</v>
      </c>
      <c r="CD845" s="51">
        <v>1486789.4189052901</v>
      </c>
      <c r="CE845" s="51">
        <v>1840500.2522386201</v>
      </c>
      <c r="CF845" s="51">
        <v>2194211.0855719498</v>
      </c>
      <c r="CG845" s="51">
        <v>2547921.9189052898</v>
      </c>
      <c r="CH845" s="51">
        <v>2901632.7522386201</v>
      </c>
      <c r="CI845" s="51">
        <v>3255343.5855719498</v>
      </c>
      <c r="CJ845" s="51">
        <v>3609054.4189052898</v>
      </c>
      <c r="CK845" s="51">
        <v>3962765.2522386201</v>
      </c>
      <c r="CL845" s="51">
        <v>4316476.0855719503</v>
      </c>
      <c r="CM845" s="51">
        <v>4264392.6788985003</v>
      </c>
      <c r="CN845" s="51">
        <v>618007.96897746297</v>
      </c>
      <c r="CO845" s="51">
        <v>618007.96897746297</v>
      </c>
    </row>
    <row r="846" spans="1:93" outlineLevel="1">
      <c r="A846" s="50" t="s">
        <v>987</v>
      </c>
      <c r="AC846" s="51">
        <v>6127.7458704000001</v>
      </c>
      <c r="AD846" s="51">
        <v>589604.88045599998</v>
      </c>
      <c r="AE846" s="51">
        <v>595836.12852000003</v>
      </c>
      <c r="AF846" s="51">
        <v>602067.3537024</v>
      </c>
      <c r="AG846" s="51">
        <v>582614.457929675</v>
      </c>
      <c r="AH846" s="51">
        <v>607083.73806087498</v>
      </c>
      <c r="AI846" s="51">
        <v>653345.25136647501</v>
      </c>
      <c r="AJ846" s="51">
        <v>703313.00529447501</v>
      </c>
      <c r="AK846" s="51">
        <v>758050.84932807495</v>
      </c>
      <c r="AL846" s="51">
        <v>896426.57677287504</v>
      </c>
      <c r="AM846" s="51">
        <v>366308.03512853099</v>
      </c>
      <c r="AN846" s="51">
        <v>274779.57405565598</v>
      </c>
      <c r="AO846" s="51">
        <v>274779.57405565598</v>
      </c>
      <c r="AP846" s="51">
        <v>274779.57405565598</v>
      </c>
      <c r="AQ846" s="51">
        <v>274779.57405565598</v>
      </c>
      <c r="AR846" s="51">
        <v>276718.53251005599</v>
      </c>
      <c r="AS846" s="51">
        <v>318053.22655645601</v>
      </c>
      <c r="AT846" s="51">
        <v>341516.513874856</v>
      </c>
      <c r="AU846" s="51">
        <v>382712.90826205601</v>
      </c>
      <c r="AV846" s="51">
        <v>423908.75349085598</v>
      </c>
      <c r="AW846" s="51">
        <v>465104.51591005601</v>
      </c>
      <c r="AX846" s="51">
        <v>487986.11591005599</v>
      </c>
      <c r="AY846" s="51">
        <v>530269.71426685597</v>
      </c>
      <c r="AZ846" s="51">
        <v>669963.56460925599</v>
      </c>
      <c r="BA846" s="51">
        <v>611696.77220725897</v>
      </c>
      <c r="BB846" s="51">
        <v>611696.77220725897</v>
      </c>
      <c r="BC846" s="51">
        <v>611696.77220725897</v>
      </c>
      <c r="BD846" s="51">
        <v>611696.77220725897</v>
      </c>
      <c r="BE846" s="51">
        <v>684510.09106398094</v>
      </c>
      <c r="BF846" s="51">
        <v>796674.25773064804</v>
      </c>
      <c r="BG846" s="51">
        <v>908838.42439731397</v>
      </c>
      <c r="BH846" s="51">
        <v>1021002.59106398</v>
      </c>
      <c r="BI846" s="51">
        <v>1133166.75773064</v>
      </c>
      <c r="BJ846" s="51">
        <v>1245330.92439731</v>
      </c>
      <c r="BK846" s="51">
        <v>1357495.09106398</v>
      </c>
      <c r="BL846" s="51">
        <v>1469659.25773064</v>
      </c>
      <c r="BM846" s="51">
        <v>507071.15693841601</v>
      </c>
      <c r="BN846" s="51">
        <v>619235.32360508305</v>
      </c>
      <c r="BO846" s="51">
        <v>619235.32360508305</v>
      </c>
      <c r="BP846" s="51">
        <v>689392.82360508305</v>
      </c>
      <c r="BQ846" s="51">
        <v>759550.32360508305</v>
      </c>
      <c r="BR846" s="51">
        <v>829707.82360508305</v>
      </c>
      <c r="BS846" s="51">
        <v>899865.32360508305</v>
      </c>
      <c r="BT846" s="51">
        <v>970022.82360508305</v>
      </c>
      <c r="BU846" s="51">
        <v>1040180.32360508</v>
      </c>
      <c r="BV846" s="51">
        <v>1110337.8236050799</v>
      </c>
      <c r="BW846" s="51">
        <v>1180495.3236050799</v>
      </c>
      <c r="BX846" s="51">
        <v>1250652.8236050799</v>
      </c>
      <c r="BY846" s="51">
        <v>1320810.3236050799</v>
      </c>
      <c r="BZ846" s="51">
        <v>1390967.8236050799</v>
      </c>
      <c r="CA846" s="51">
        <v>441624.028796206</v>
      </c>
      <c r="CB846" s="51">
        <v>441624.028796206</v>
      </c>
      <c r="CC846" s="51">
        <v>642052.36212953995</v>
      </c>
      <c r="CD846" s="51">
        <v>842480.69546287297</v>
      </c>
      <c r="CE846" s="51">
        <v>1042909.0287961999</v>
      </c>
      <c r="CF846" s="51">
        <v>1243337.3621295299</v>
      </c>
      <c r="CG846" s="51">
        <v>1443765.6954628699</v>
      </c>
      <c r="CH846" s="51">
        <v>1644194.0287961999</v>
      </c>
      <c r="CI846" s="51">
        <v>1844622.3621295299</v>
      </c>
      <c r="CJ846" s="51">
        <v>2045050.6954628699</v>
      </c>
      <c r="CK846" s="51">
        <v>2245479.0287962002</v>
      </c>
      <c r="CL846" s="51">
        <v>2445907.3621295299</v>
      </c>
      <c r="CM846" s="51">
        <v>2416394.5870551602</v>
      </c>
      <c r="CN846" s="51">
        <v>350190.80639164598</v>
      </c>
      <c r="CO846" s="51">
        <v>350190.80639164598</v>
      </c>
    </row>
    <row r="847" spans="1:93" outlineLevel="1">
      <c r="A847" s="50" t="s">
        <v>988</v>
      </c>
      <c r="AC847" s="51">
        <v>2035.2709531</v>
      </c>
      <c r="AD847" s="51">
        <v>195831.50352150001</v>
      </c>
      <c r="AE847" s="51">
        <v>197901.1517175</v>
      </c>
      <c r="AF847" s="51">
        <v>199970.79231359999</v>
      </c>
      <c r="AG847" s="51">
        <v>193509.702941216</v>
      </c>
      <c r="AH847" s="51">
        <v>201636.935393016</v>
      </c>
      <c r="AI847" s="51">
        <v>217002.24529141601</v>
      </c>
      <c r="AJ847" s="51">
        <v>233598.546820916</v>
      </c>
      <c r="AK847" s="51">
        <v>251779.18719881601</v>
      </c>
      <c r="AL847" s="51">
        <v>297739.33382351598</v>
      </c>
      <c r="AM847" s="51">
        <v>121665.636851152</v>
      </c>
      <c r="AN847" s="51">
        <v>91265.352285923203</v>
      </c>
      <c r="AO847" s="51">
        <v>91265.352285923203</v>
      </c>
      <c r="AP847" s="51">
        <v>91265.352285923203</v>
      </c>
      <c r="AQ847" s="51">
        <v>91265.352285923203</v>
      </c>
      <c r="AR847" s="51">
        <v>91909.358402523198</v>
      </c>
      <c r="AS847" s="51">
        <v>105638.273394623</v>
      </c>
      <c r="AT847" s="51">
        <v>113431.375157223</v>
      </c>
      <c r="AU847" s="51">
        <v>127114.35526802301</v>
      </c>
      <c r="AV847" s="51">
        <v>140797.15298122299</v>
      </c>
      <c r="AW847" s="51">
        <v>154479.92319002299</v>
      </c>
      <c r="AX847" s="51">
        <v>162079.82319002299</v>
      </c>
      <c r="AY847" s="51">
        <v>176123.90748272301</v>
      </c>
      <c r="AZ847" s="51">
        <v>222521.855756323</v>
      </c>
      <c r="BA847" s="51">
        <v>203169.109638222</v>
      </c>
      <c r="BB847" s="51">
        <v>203169.109638222</v>
      </c>
      <c r="BC847" s="51">
        <v>203169.109638222</v>
      </c>
      <c r="BD847" s="51">
        <v>203169.109638222</v>
      </c>
      <c r="BE847" s="51">
        <v>227353.29962380699</v>
      </c>
      <c r="BF847" s="51">
        <v>264607.46629047301</v>
      </c>
      <c r="BG847" s="51">
        <v>301861.63295713998</v>
      </c>
      <c r="BH847" s="51">
        <v>339115.79962380702</v>
      </c>
      <c r="BI847" s="51">
        <v>376369.96629047301</v>
      </c>
      <c r="BJ847" s="51">
        <v>413624.13295713998</v>
      </c>
      <c r="BK847" s="51">
        <v>450878.29962380702</v>
      </c>
      <c r="BL847" s="51">
        <v>488132.46629047301</v>
      </c>
      <c r="BM847" s="51">
        <v>168418.559008918</v>
      </c>
      <c r="BN847" s="51">
        <v>205672.72567558501</v>
      </c>
      <c r="BO847" s="51">
        <v>205672.72567558501</v>
      </c>
      <c r="BP847" s="51">
        <v>228975.22567558501</v>
      </c>
      <c r="BQ847" s="51">
        <v>252277.72567558501</v>
      </c>
      <c r="BR847" s="51">
        <v>275580.22567558498</v>
      </c>
      <c r="BS847" s="51">
        <v>298882.72567558498</v>
      </c>
      <c r="BT847" s="51">
        <v>322185.22567558498</v>
      </c>
      <c r="BU847" s="51">
        <v>345487.72567558498</v>
      </c>
      <c r="BV847" s="51">
        <v>368790.22567558498</v>
      </c>
      <c r="BW847" s="51">
        <v>392092.72567558498</v>
      </c>
      <c r="BX847" s="51">
        <v>415395.22567558498</v>
      </c>
      <c r="BY847" s="51">
        <v>438697.72567558498</v>
      </c>
      <c r="BZ847" s="51">
        <v>462000.22567558498</v>
      </c>
      <c r="CA847" s="51">
        <v>146682.32974563399</v>
      </c>
      <c r="CB847" s="51">
        <v>146682.32974563399</v>
      </c>
      <c r="CC847" s="51">
        <v>213252.32974563399</v>
      </c>
      <c r="CD847" s="51">
        <v>279822.32974563399</v>
      </c>
      <c r="CE847" s="51">
        <v>346392.32974563399</v>
      </c>
      <c r="CF847" s="51">
        <v>412962.32974563399</v>
      </c>
      <c r="CG847" s="51">
        <v>479532.32974563399</v>
      </c>
      <c r="CH847" s="51">
        <v>546102.32974563399</v>
      </c>
      <c r="CI847" s="51">
        <v>612672.32974563399</v>
      </c>
      <c r="CJ847" s="51">
        <v>679242.32974563399</v>
      </c>
      <c r="CK847" s="51">
        <v>745812.32974563399</v>
      </c>
      <c r="CL847" s="51">
        <v>812382.32974563399</v>
      </c>
      <c r="CM847" s="51">
        <v>802579.97281936801</v>
      </c>
      <c r="CN847" s="51">
        <v>116312.18236501599</v>
      </c>
      <c r="CO847" s="51">
        <v>116312.18236501599</v>
      </c>
    </row>
    <row r="848" spans="1:93" outlineLevel="1">
      <c r="A848" s="50" t="s">
        <v>989</v>
      </c>
      <c r="AC848" s="51">
        <v>1340</v>
      </c>
      <c r="AD848" s="51">
        <v>2680</v>
      </c>
      <c r="AE848" s="51">
        <v>4020</v>
      </c>
      <c r="AF848" s="51">
        <v>5360</v>
      </c>
      <c r="AG848" s="51">
        <v>6700</v>
      </c>
      <c r="AH848" s="51">
        <v>8040</v>
      </c>
      <c r="AI848" s="51">
        <v>9380</v>
      </c>
      <c r="AJ848" s="51">
        <v>10720</v>
      </c>
      <c r="AK848" s="51">
        <v>12060</v>
      </c>
      <c r="AL848" s="51">
        <v>13400</v>
      </c>
      <c r="AM848" s="51">
        <v>14740</v>
      </c>
      <c r="AP848" s="51">
        <v>6650</v>
      </c>
      <c r="AQ848" s="51">
        <v>13300</v>
      </c>
      <c r="AR848" s="51">
        <v>19950</v>
      </c>
      <c r="AS848" s="51">
        <v>26600</v>
      </c>
      <c r="AT848" s="51">
        <v>33250</v>
      </c>
      <c r="AU848" s="51">
        <v>39900</v>
      </c>
      <c r="AV848" s="51">
        <v>46550</v>
      </c>
      <c r="AW848" s="51">
        <v>53199.999999999898</v>
      </c>
      <c r="AX848" s="51">
        <v>59849.999999999898</v>
      </c>
      <c r="AY848" s="51">
        <v>66500</v>
      </c>
      <c r="AZ848" s="51">
        <v>73150</v>
      </c>
      <c r="BC848" s="51">
        <v>7359.9999980499997</v>
      </c>
      <c r="BD848" s="51">
        <v>14719.999996099999</v>
      </c>
      <c r="BE848" s="51">
        <v>22079.999994149999</v>
      </c>
      <c r="BF848" s="51">
        <v>29439.999992199999</v>
      </c>
      <c r="BG848" s="51">
        <v>36799.999990249999</v>
      </c>
      <c r="BH848" s="51">
        <v>44159.999988299998</v>
      </c>
      <c r="BI848" s="51">
        <v>51519.999986349998</v>
      </c>
      <c r="BJ848" s="51">
        <v>58879.999984399998</v>
      </c>
      <c r="BK848" s="51">
        <v>66239.999982449997</v>
      </c>
      <c r="BL848" s="51">
        <v>73599.999980499997</v>
      </c>
      <c r="BM848" s="51">
        <v>80959.999978549997</v>
      </c>
      <c r="BP848" s="51">
        <v>8254.1666654999899</v>
      </c>
      <c r="BQ848" s="51">
        <v>16508.3333309999</v>
      </c>
      <c r="BR848" s="51">
        <v>24762.499996499999</v>
      </c>
      <c r="BS848" s="51">
        <v>33016.666661999901</v>
      </c>
      <c r="BT848" s="51">
        <v>41270.833327499997</v>
      </c>
      <c r="BU848" s="51">
        <v>49524.999992999998</v>
      </c>
      <c r="BV848" s="51">
        <v>57779.166658499998</v>
      </c>
      <c r="BW848" s="51">
        <v>66033.333323999905</v>
      </c>
      <c r="BX848" s="51">
        <v>74287.499989499993</v>
      </c>
      <c r="BY848" s="51">
        <v>82541.666654999906</v>
      </c>
      <c r="BZ848" s="51">
        <v>90795.833320499907</v>
      </c>
      <c r="CC848" s="51">
        <v>21700.8333332</v>
      </c>
      <c r="CD848" s="51">
        <v>43401.6666664</v>
      </c>
      <c r="CE848" s="51">
        <v>65102.499999599997</v>
      </c>
      <c r="CF848" s="51">
        <v>86803.333332800001</v>
      </c>
      <c r="CG848" s="51">
        <v>108504.166665999</v>
      </c>
      <c r="CH848" s="51">
        <v>130204.99999919999</v>
      </c>
      <c r="CI848" s="51">
        <v>151905.83333239899</v>
      </c>
      <c r="CJ848" s="51">
        <v>173606.6666656</v>
      </c>
      <c r="CK848" s="51">
        <v>195307.49999879999</v>
      </c>
      <c r="CL848" s="51">
        <v>217008.33333199899</v>
      </c>
      <c r="CM848" s="51">
        <v>238709.16666519901</v>
      </c>
    </row>
    <row r="849" spans="1:93" outlineLevel="1">
      <c r="A849" s="50" t="s">
        <v>990</v>
      </c>
      <c r="AC849" s="51">
        <v>750</v>
      </c>
      <c r="AD849" s="51">
        <v>1500</v>
      </c>
      <c r="AE849" s="51">
        <v>2250</v>
      </c>
      <c r="AF849" s="51">
        <v>3000</v>
      </c>
      <c r="AG849" s="51">
        <v>3750</v>
      </c>
      <c r="AH849" s="51">
        <v>4500</v>
      </c>
      <c r="AI849" s="51">
        <v>5250</v>
      </c>
      <c r="AJ849" s="51">
        <v>6000</v>
      </c>
      <c r="AK849" s="51">
        <v>6750</v>
      </c>
      <c r="AL849" s="51">
        <v>7500</v>
      </c>
      <c r="AM849" s="51">
        <v>8250</v>
      </c>
      <c r="AP849" s="51">
        <v>3710</v>
      </c>
      <c r="AQ849" s="51">
        <v>7420</v>
      </c>
      <c r="AR849" s="51">
        <v>11129.9999999999</v>
      </c>
      <c r="AS849" s="51">
        <v>14840</v>
      </c>
      <c r="AT849" s="51">
        <v>18550</v>
      </c>
      <c r="AU849" s="51">
        <v>22260</v>
      </c>
      <c r="AV849" s="51">
        <v>25970</v>
      </c>
      <c r="AW849" s="51">
        <v>29680</v>
      </c>
      <c r="AX849" s="51">
        <v>33390</v>
      </c>
      <c r="AY849" s="51">
        <v>37100</v>
      </c>
      <c r="AZ849" s="51">
        <v>40810</v>
      </c>
      <c r="BC849" s="51">
        <v>4105.0000011299999</v>
      </c>
      <c r="BD849" s="51">
        <v>8210.0000022599997</v>
      </c>
      <c r="BE849" s="51">
        <v>12315.00000339</v>
      </c>
      <c r="BF849" s="51">
        <v>16420.000004519999</v>
      </c>
      <c r="BG849" s="51">
        <v>20525.000005649999</v>
      </c>
      <c r="BH849" s="51">
        <v>24630.000006779999</v>
      </c>
      <c r="BI849" s="51">
        <v>28735.000007909999</v>
      </c>
      <c r="BJ849" s="51">
        <v>32840.000009039999</v>
      </c>
      <c r="BK849" s="51">
        <v>36945.000010169999</v>
      </c>
      <c r="BL849" s="51">
        <v>41050.000011299999</v>
      </c>
      <c r="BM849" s="51">
        <v>45155.000012429999</v>
      </c>
      <c r="BP849" s="51">
        <v>4603.3333337599997</v>
      </c>
      <c r="BQ849" s="51">
        <v>9206.6666675199995</v>
      </c>
      <c r="BR849" s="51">
        <v>13810.000001279999</v>
      </c>
      <c r="BS849" s="51">
        <v>18413.333335039999</v>
      </c>
      <c r="BT849" s="51">
        <v>23016.6666688</v>
      </c>
      <c r="BU849" s="51">
        <v>27620.000002559998</v>
      </c>
      <c r="BV849" s="51">
        <v>32223.333336319902</v>
      </c>
      <c r="BW849" s="51">
        <v>36826.666670079998</v>
      </c>
      <c r="BX849" s="51">
        <v>41430.000003839901</v>
      </c>
      <c r="BY849" s="51">
        <v>46033.333337599899</v>
      </c>
      <c r="BZ849" s="51">
        <v>50636.666671359897</v>
      </c>
      <c r="CC849" s="51">
        <v>12102.4999997999</v>
      </c>
      <c r="CD849" s="51">
        <v>24204.999999599899</v>
      </c>
      <c r="CE849" s="51">
        <v>36307.499999399901</v>
      </c>
      <c r="CF849" s="51">
        <v>48409.999999199899</v>
      </c>
      <c r="CG849" s="51">
        <v>60512.499999</v>
      </c>
      <c r="CH849" s="51">
        <v>72614.999998800005</v>
      </c>
      <c r="CI849" s="51">
        <v>84717.499998600004</v>
      </c>
      <c r="CJ849" s="51">
        <v>96819.999998400002</v>
      </c>
      <c r="CK849" s="51">
        <v>108922.4999982</v>
      </c>
      <c r="CL849" s="51">
        <v>121024.999998</v>
      </c>
      <c r="CM849" s="51">
        <v>133127.49999780001</v>
      </c>
    </row>
    <row r="850" spans="1:93" outlineLevel="1">
      <c r="A850" s="50" t="s">
        <v>991</v>
      </c>
      <c r="AC850" s="51">
        <v>13570</v>
      </c>
      <c r="AD850" s="51">
        <v>27140</v>
      </c>
      <c r="AE850" s="51">
        <v>40710</v>
      </c>
      <c r="AF850" s="51">
        <v>54280</v>
      </c>
      <c r="AG850" s="51">
        <v>67850</v>
      </c>
      <c r="AH850" s="51">
        <v>81419.999999999898</v>
      </c>
      <c r="AI850" s="51">
        <v>94989.999999999898</v>
      </c>
      <c r="AJ850" s="51">
        <v>108559.999999999</v>
      </c>
      <c r="AK850" s="51">
        <v>122129.999999999</v>
      </c>
      <c r="AL850" s="51">
        <v>135699.99999999901</v>
      </c>
      <c r="AM850" s="51">
        <v>149269.99999999901</v>
      </c>
      <c r="AP850" s="51">
        <v>67270</v>
      </c>
      <c r="AQ850" s="51">
        <v>134540</v>
      </c>
      <c r="AR850" s="51">
        <v>201810</v>
      </c>
      <c r="AS850" s="51">
        <v>269080</v>
      </c>
      <c r="AT850" s="51">
        <v>336349.99999999901</v>
      </c>
      <c r="AU850" s="51">
        <v>403619.99999999901</v>
      </c>
      <c r="AV850" s="51">
        <v>470889.99999999901</v>
      </c>
      <c r="AW850" s="51">
        <v>538160</v>
      </c>
      <c r="AX850" s="51">
        <v>605430</v>
      </c>
      <c r="AY850" s="51">
        <v>672699.99999999895</v>
      </c>
      <c r="AZ850" s="51">
        <v>739969.99999999895</v>
      </c>
      <c r="BC850" s="51">
        <v>74465.000013530007</v>
      </c>
      <c r="BD850" s="51">
        <v>148930.00002706001</v>
      </c>
      <c r="BE850" s="51">
        <v>223395.00004058899</v>
      </c>
      <c r="BF850" s="51">
        <v>297860.00005412003</v>
      </c>
      <c r="BG850" s="51">
        <v>372325.00006764999</v>
      </c>
      <c r="BH850" s="51">
        <v>446790.00008118001</v>
      </c>
      <c r="BI850" s="51">
        <v>521255.00009470998</v>
      </c>
      <c r="BJ850" s="51">
        <v>595720.00010824006</v>
      </c>
      <c r="BK850" s="51">
        <v>670185.00012176996</v>
      </c>
      <c r="BL850" s="51">
        <v>744650.00013529998</v>
      </c>
      <c r="BM850" s="51">
        <v>819115.00014883</v>
      </c>
      <c r="BP850" s="51">
        <v>83509.1666923499</v>
      </c>
      <c r="BQ850" s="51">
        <v>167018.33338469901</v>
      </c>
      <c r="BR850" s="51">
        <v>250527.50007704899</v>
      </c>
      <c r="BS850" s="51">
        <v>334036.66676939902</v>
      </c>
      <c r="BT850" s="51">
        <v>417545.83346174902</v>
      </c>
      <c r="BU850" s="51">
        <v>501055.00015409902</v>
      </c>
      <c r="BV850" s="51">
        <v>584564.16684644995</v>
      </c>
      <c r="BW850" s="51">
        <v>668073.33353879896</v>
      </c>
      <c r="BX850" s="51">
        <v>751582.50023114902</v>
      </c>
      <c r="BY850" s="51">
        <v>835091.66692349897</v>
      </c>
      <c r="BZ850" s="51">
        <v>918600.83361584903</v>
      </c>
      <c r="CC850" s="51">
        <v>219556.66667318999</v>
      </c>
      <c r="CD850" s="51">
        <v>439113.33334637998</v>
      </c>
      <c r="CE850" s="51">
        <v>658670.00001957</v>
      </c>
      <c r="CF850" s="51">
        <v>878226.66669275996</v>
      </c>
      <c r="CG850" s="51">
        <v>1097783.33336595</v>
      </c>
      <c r="CH850" s="51">
        <v>1317340.00003914</v>
      </c>
      <c r="CI850" s="51">
        <v>1536896.66671233</v>
      </c>
      <c r="CJ850" s="51">
        <v>1756453.3333855199</v>
      </c>
      <c r="CK850" s="51">
        <v>1976010.0000587001</v>
      </c>
      <c r="CL850" s="51">
        <v>2195566.6667319001</v>
      </c>
      <c r="CM850" s="51">
        <v>2415123.33340509</v>
      </c>
    </row>
    <row r="851" spans="1:93" outlineLevel="1">
      <c r="A851" s="50" t="s">
        <v>992</v>
      </c>
      <c r="AC851" s="51">
        <v>4540</v>
      </c>
      <c r="AD851" s="51">
        <v>9080</v>
      </c>
      <c r="AE851" s="51">
        <v>13620</v>
      </c>
      <c r="AF851" s="51">
        <v>18160</v>
      </c>
      <c r="AG851" s="51">
        <v>22700</v>
      </c>
      <c r="AH851" s="51">
        <v>27240</v>
      </c>
      <c r="AI851" s="51">
        <v>31779.999999999902</v>
      </c>
      <c r="AJ851" s="51">
        <v>36320</v>
      </c>
      <c r="AK851" s="51">
        <v>40860</v>
      </c>
      <c r="AL851" s="51">
        <v>45400</v>
      </c>
      <c r="AM851" s="51">
        <v>49940</v>
      </c>
      <c r="AP851" s="51">
        <v>22530</v>
      </c>
      <c r="AQ851" s="51">
        <v>45060</v>
      </c>
      <c r="AR851" s="51">
        <v>67590</v>
      </c>
      <c r="AS851" s="51">
        <v>90120</v>
      </c>
      <c r="AT851" s="51">
        <v>112650</v>
      </c>
      <c r="AU851" s="51">
        <v>135180</v>
      </c>
      <c r="AV851" s="51">
        <v>157710</v>
      </c>
      <c r="AW851" s="51">
        <v>180240</v>
      </c>
      <c r="AX851" s="51">
        <v>202770</v>
      </c>
      <c r="AY851" s="51">
        <v>225300</v>
      </c>
      <c r="AZ851" s="51">
        <v>247830</v>
      </c>
      <c r="BC851" s="51">
        <v>24939.166672470001</v>
      </c>
      <c r="BD851" s="51">
        <v>49878.333344940002</v>
      </c>
      <c r="BE851" s="51">
        <v>74817.500017409999</v>
      </c>
      <c r="BF851" s="51">
        <v>99756.666689880003</v>
      </c>
      <c r="BG851" s="51">
        <v>124695.83336234999</v>
      </c>
      <c r="BH851" s="51">
        <v>149635.00003482</v>
      </c>
      <c r="BI851" s="51">
        <v>174574.16670728999</v>
      </c>
      <c r="BJ851" s="51">
        <v>199513.33337976001</v>
      </c>
      <c r="BK851" s="51">
        <v>224452.50005223</v>
      </c>
      <c r="BL851" s="51">
        <v>249391.66672469999</v>
      </c>
      <c r="BM851" s="51">
        <v>274330.83339717</v>
      </c>
      <c r="BP851" s="51">
        <v>27967.50001122</v>
      </c>
      <c r="BQ851" s="51">
        <v>55935.000022439999</v>
      </c>
      <c r="BR851" s="51">
        <v>83902.500033660006</v>
      </c>
      <c r="BS851" s="51">
        <v>111870.00004488</v>
      </c>
      <c r="BT851" s="51">
        <v>139837.50005609999</v>
      </c>
      <c r="BU851" s="51">
        <v>167805.00006732001</v>
      </c>
      <c r="BV851" s="51">
        <v>195772.50007854</v>
      </c>
      <c r="BW851" s="51">
        <v>223740.00008976</v>
      </c>
      <c r="BX851" s="51">
        <v>251707.50010097999</v>
      </c>
      <c r="BY851" s="51">
        <v>279675.00011219998</v>
      </c>
      <c r="BZ851" s="51">
        <v>307642.50012341997</v>
      </c>
      <c r="CC851" s="51">
        <v>73530.833323679995</v>
      </c>
      <c r="CD851" s="51">
        <v>147061.66664735999</v>
      </c>
      <c r="CE851" s="51">
        <v>220592.49997104</v>
      </c>
      <c r="CF851" s="51">
        <v>294123.33329471998</v>
      </c>
      <c r="CG851" s="51">
        <v>367654.16661839897</v>
      </c>
      <c r="CH851" s="51">
        <v>441184.99994207901</v>
      </c>
      <c r="CI851" s="51">
        <v>514715.83326575998</v>
      </c>
      <c r="CJ851" s="51">
        <v>588246.66658943996</v>
      </c>
      <c r="CK851" s="51">
        <v>661777.49991311994</v>
      </c>
      <c r="CL851" s="51">
        <v>735308.33323679899</v>
      </c>
      <c r="CM851" s="51">
        <v>808839.16656047897</v>
      </c>
    </row>
    <row r="852" spans="1:93" outlineLevel="1">
      <c r="A852" s="50" t="s">
        <v>993</v>
      </c>
      <c r="AC852" s="51">
        <v>2570</v>
      </c>
      <c r="AD852" s="51">
        <v>5140</v>
      </c>
      <c r="AE852" s="51">
        <v>7709.99999999999</v>
      </c>
      <c r="AF852" s="51">
        <v>10280</v>
      </c>
      <c r="AG852" s="51">
        <v>12850</v>
      </c>
      <c r="AH852" s="51">
        <v>15420</v>
      </c>
      <c r="AI852" s="51">
        <v>17990</v>
      </c>
      <c r="AJ852" s="51">
        <v>20560</v>
      </c>
      <c r="AK852" s="51">
        <v>23130</v>
      </c>
      <c r="AL852" s="51">
        <v>25700</v>
      </c>
      <c r="AM852" s="51">
        <v>28270</v>
      </c>
      <c r="AP852" s="51">
        <v>12770</v>
      </c>
      <c r="AQ852" s="51">
        <v>25540</v>
      </c>
      <c r="AR852" s="51">
        <v>38310</v>
      </c>
      <c r="AS852" s="51">
        <v>51080</v>
      </c>
      <c r="AT852" s="51">
        <v>63849.999999999898</v>
      </c>
      <c r="AU852" s="51">
        <v>76619.999999999898</v>
      </c>
      <c r="AV852" s="51">
        <v>89389.999999999898</v>
      </c>
      <c r="AW852" s="51">
        <v>102159.999999999</v>
      </c>
      <c r="AX852" s="51">
        <v>114929.999999999</v>
      </c>
      <c r="AY852" s="51">
        <v>127699.999999999</v>
      </c>
      <c r="AZ852" s="51">
        <v>140469.99999999901</v>
      </c>
      <c r="BC852" s="51">
        <v>14131.666670709999</v>
      </c>
      <c r="BD852" s="51">
        <v>28263.333341419999</v>
      </c>
      <c r="BE852" s="51">
        <v>42395.000012129902</v>
      </c>
      <c r="BF852" s="51">
        <v>56526.666682839998</v>
      </c>
      <c r="BG852" s="51">
        <v>70658.333353549999</v>
      </c>
      <c r="BH852" s="51">
        <v>84790.000024260007</v>
      </c>
      <c r="BI852" s="51">
        <v>98921.666694970001</v>
      </c>
      <c r="BJ852" s="51">
        <v>113053.33336568</v>
      </c>
      <c r="BK852" s="51">
        <v>127185.00003639</v>
      </c>
      <c r="BL852" s="51">
        <v>141316.6667071</v>
      </c>
      <c r="BM852" s="51">
        <v>155448.33337780999</v>
      </c>
      <c r="BP852" s="51">
        <v>15847.49999486</v>
      </c>
      <c r="BQ852" s="51">
        <v>31694.99998972</v>
      </c>
      <c r="BR852" s="51">
        <v>47542.499984579998</v>
      </c>
      <c r="BS852" s="51">
        <v>63389.999979439999</v>
      </c>
      <c r="BT852" s="51">
        <v>79237.499974299993</v>
      </c>
      <c r="BU852" s="51">
        <v>95084.999969159995</v>
      </c>
      <c r="BV852" s="51">
        <v>110932.49996402</v>
      </c>
      <c r="BW852" s="51">
        <v>126779.99995888</v>
      </c>
      <c r="BX852" s="51">
        <v>142627.499953739</v>
      </c>
      <c r="BY852" s="51">
        <v>158474.99994859999</v>
      </c>
      <c r="BZ852" s="51">
        <v>174322.499943459</v>
      </c>
      <c r="CC852" s="51">
        <v>41665.833331380003</v>
      </c>
      <c r="CD852" s="51">
        <v>83331.666662760006</v>
      </c>
      <c r="CE852" s="51">
        <v>124997.49999414</v>
      </c>
      <c r="CF852" s="51">
        <v>166663.33332552001</v>
      </c>
      <c r="CG852" s="51">
        <v>208329.16665689999</v>
      </c>
      <c r="CH852" s="51">
        <v>249994.99998827901</v>
      </c>
      <c r="CI852" s="51">
        <v>291660.83331965999</v>
      </c>
      <c r="CJ852" s="51">
        <v>333326.66665103898</v>
      </c>
      <c r="CK852" s="51">
        <v>374992.49998241902</v>
      </c>
      <c r="CL852" s="51">
        <v>416658.333313799</v>
      </c>
      <c r="CM852" s="51">
        <v>458324.16664517898</v>
      </c>
    </row>
    <row r="853" spans="1:93" outlineLevel="1">
      <c r="A853" s="50" t="s">
        <v>994</v>
      </c>
      <c r="AC853" s="51">
        <v>860</v>
      </c>
      <c r="AD853" s="51">
        <v>1720</v>
      </c>
      <c r="AE853" s="51">
        <v>2580</v>
      </c>
      <c r="AF853" s="51">
        <v>3440</v>
      </c>
      <c r="AG853" s="51">
        <v>4300</v>
      </c>
      <c r="AH853" s="51">
        <v>5160</v>
      </c>
      <c r="AI853" s="51">
        <v>6020</v>
      </c>
      <c r="AJ853" s="51">
        <v>6880</v>
      </c>
      <c r="AK853" s="51">
        <v>7740</v>
      </c>
      <c r="AL853" s="51">
        <v>8600</v>
      </c>
      <c r="AM853" s="51">
        <v>9460</v>
      </c>
      <c r="AP853" s="51">
        <v>4240</v>
      </c>
      <c r="AQ853" s="51">
        <v>8480</v>
      </c>
      <c r="AR853" s="51">
        <v>12720</v>
      </c>
      <c r="AS853" s="51">
        <v>16960</v>
      </c>
      <c r="AT853" s="51">
        <v>21200</v>
      </c>
      <c r="AU853" s="51">
        <v>25440</v>
      </c>
      <c r="AV853" s="51">
        <v>29680</v>
      </c>
      <c r="AW853" s="51">
        <v>33920</v>
      </c>
      <c r="AX853" s="51">
        <v>38160</v>
      </c>
      <c r="AY853" s="51">
        <v>42400</v>
      </c>
      <c r="AZ853" s="51">
        <v>46640</v>
      </c>
      <c r="BC853" s="51">
        <v>4693.3333333600003</v>
      </c>
      <c r="BD853" s="51">
        <v>9386.6666667200006</v>
      </c>
      <c r="BE853" s="51">
        <v>14080.000000079999</v>
      </c>
      <c r="BF853" s="51">
        <v>18773.333333440001</v>
      </c>
      <c r="BG853" s="51">
        <v>23466.6666668</v>
      </c>
      <c r="BH853" s="51">
        <v>28160.000000159998</v>
      </c>
      <c r="BI853" s="51">
        <v>32853.33333352</v>
      </c>
      <c r="BJ853" s="51">
        <v>37546.666666880003</v>
      </c>
      <c r="BK853" s="51">
        <v>42240.000000239997</v>
      </c>
      <c r="BL853" s="51">
        <v>46933.3333336</v>
      </c>
      <c r="BM853" s="51">
        <v>51626.666666960002</v>
      </c>
      <c r="BP853" s="51">
        <v>5263.3333322400003</v>
      </c>
      <c r="BQ853" s="51">
        <v>10526.666664480001</v>
      </c>
      <c r="BR853" s="51">
        <v>15789.99999672</v>
      </c>
      <c r="BS853" s="51">
        <v>21053.333328960001</v>
      </c>
      <c r="BT853" s="51">
        <v>26316.666661200001</v>
      </c>
      <c r="BU853" s="51">
        <v>31579.99999344</v>
      </c>
      <c r="BV853" s="51">
        <v>36843.333325680003</v>
      </c>
      <c r="BW853" s="51">
        <v>42106.666657920003</v>
      </c>
      <c r="BX853" s="51">
        <v>47369.999990160002</v>
      </c>
      <c r="BY853" s="51">
        <v>52633.333322400002</v>
      </c>
      <c r="BZ853" s="51">
        <v>57896.666654640001</v>
      </c>
      <c r="CC853" s="51">
        <v>13839.16666872</v>
      </c>
      <c r="CD853" s="51">
        <v>27678.333337439999</v>
      </c>
      <c r="CE853" s="51">
        <v>41517.50000616</v>
      </c>
      <c r="CF853" s="51">
        <v>55356.666674879998</v>
      </c>
      <c r="CG853" s="51">
        <v>69195.833343599996</v>
      </c>
      <c r="CH853" s="51">
        <v>83035.000012320001</v>
      </c>
      <c r="CI853" s="51">
        <v>96874.166681039904</v>
      </c>
      <c r="CJ853" s="51">
        <v>110713.33334976</v>
      </c>
      <c r="CK853" s="51">
        <v>124552.500018479</v>
      </c>
      <c r="CL853" s="51">
        <v>138391.66668719999</v>
      </c>
      <c r="CM853" s="51">
        <v>152230.83335592001</v>
      </c>
    </row>
    <row r="854" spans="1:93" outlineLevel="1">
      <c r="A854" s="50" t="s">
        <v>1069</v>
      </c>
      <c r="C854" s="51">
        <v>-53449.999999999898</v>
      </c>
      <c r="D854" s="51">
        <v>666029.99999999895</v>
      </c>
      <c r="E854" s="51">
        <v>412800</v>
      </c>
      <c r="F854" s="51">
        <v>357480</v>
      </c>
      <c r="G854" s="51">
        <v>433560</v>
      </c>
      <c r="H854" s="51">
        <v>999349.99999999895</v>
      </c>
      <c r="I854" s="51">
        <v>1506870</v>
      </c>
      <c r="J854" s="51">
        <v>2161180</v>
      </c>
      <c r="K854" s="51">
        <v>1856770</v>
      </c>
      <c r="L854" s="51">
        <v>2123740</v>
      </c>
      <c r="M854" s="51">
        <v>2733670</v>
      </c>
      <c r="N854" s="51">
        <v>4429950</v>
      </c>
      <c r="O854" s="51">
        <v>4429950</v>
      </c>
      <c r="P854" s="51">
        <v>4459750</v>
      </c>
      <c r="Q854" s="51">
        <v>3359040</v>
      </c>
      <c r="R854" s="51">
        <v>1277640</v>
      </c>
      <c r="S854" s="51">
        <v>2427979.9999999902</v>
      </c>
      <c r="T854" s="51">
        <v>4299770</v>
      </c>
      <c r="U854" s="51">
        <v>9112470</v>
      </c>
      <c r="V854" s="51">
        <v>2617609.9999999902</v>
      </c>
      <c r="W854" s="51">
        <v>2810730</v>
      </c>
      <c r="X854" s="51">
        <v>3577570</v>
      </c>
      <c r="Y854" s="51">
        <v>3046109.9999999902</v>
      </c>
      <c r="Z854" s="51">
        <v>4626559.9999999898</v>
      </c>
      <c r="AA854" s="51">
        <v>2910050</v>
      </c>
      <c r="AB854" s="51">
        <v>2910050</v>
      </c>
      <c r="AC854" s="51">
        <v>2910198.0333376001</v>
      </c>
      <c r="AD854" s="51">
        <v>2925673.6037752</v>
      </c>
      <c r="AE854" s="51">
        <v>2929170.0426399899</v>
      </c>
      <c r="AF854" s="51">
        <v>3006990.6196671999</v>
      </c>
      <c r="AG854" s="51">
        <v>2713606.2570731202</v>
      </c>
      <c r="AH854" s="51">
        <v>2469776.1587151</v>
      </c>
      <c r="AI854" s="51">
        <v>2479519.3233182998</v>
      </c>
      <c r="AJ854" s="51">
        <v>2518978.3956590998</v>
      </c>
      <c r="AK854" s="51">
        <v>2518978.3956590998</v>
      </c>
      <c r="AL854" s="51">
        <v>2518978.3956590998</v>
      </c>
      <c r="AM854" s="51">
        <v>2547065.9061591001</v>
      </c>
      <c r="AN854" s="51">
        <v>1755871.6668588801</v>
      </c>
      <c r="AO854" s="51">
        <v>1755871.6668588801</v>
      </c>
      <c r="AP854" s="51">
        <v>1762206.48620288</v>
      </c>
      <c r="AQ854" s="51">
        <v>1768541.30640368</v>
      </c>
      <c r="AR854" s="51">
        <v>1794837.27637808</v>
      </c>
      <c r="AS854" s="51">
        <v>1723042.0611359</v>
      </c>
      <c r="AT854" s="51">
        <v>1735569.9739655</v>
      </c>
      <c r="AU854" s="51">
        <v>1741993.8353927</v>
      </c>
      <c r="AV854" s="51">
        <v>1748311.0646327001</v>
      </c>
      <c r="AW854" s="51">
        <v>1752286.3030439001</v>
      </c>
      <c r="AX854" s="51">
        <v>1758390.4289879</v>
      </c>
      <c r="AY854" s="51">
        <v>1764494.5395094999</v>
      </c>
      <c r="AZ854" s="51">
        <v>1774943.7809975001</v>
      </c>
      <c r="BA854" s="51">
        <v>1346504.0078217101</v>
      </c>
      <c r="BB854" s="51">
        <v>1346504.0078217101</v>
      </c>
      <c r="BC854" s="51">
        <v>1352890.6856565799</v>
      </c>
      <c r="BD854" s="51">
        <v>1359277.3643552701</v>
      </c>
      <c r="BE854" s="51">
        <v>1365827.80154382</v>
      </c>
      <c r="BF854" s="51">
        <v>1216399.49827047</v>
      </c>
      <c r="BG854" s="51">
        <v>1229029.9678768101</v>
      </c>
      <c r="BH854" s="51">
        <v>1235506.4167167</v>
      </c>
      <c r="BI854" s="51">
        <v>1241875.36045037</v>
      </c>
      <c r="BJ854" s="51">
        <v>1255209.1448153399</v>
      </c>
      <c r="BK854" s="51">
        <v>1261363.2407336</v>
      </c>
      <c r="BL854" s="51">
        <v>1267517.3211032101</v>
      </c>
      <c r="BM854" s="51">
        <v>1278052.1028197301</v>
      </c>
      <c r="BN854" s="51">
        <v>1058966.91443028</v>
      </c>
      <c r="BO854" s="51">
        <v>1058966.91443028</v>
      </c>
      <c r="BP854" s="51">
        <v>1060068.8110752399</v>
      </c>
      <c r="BQ854" s="51">
        <v>1061170.7078692301</v>
      </c>
      <c r="BR854" s="51">
        <v>1065744.7043034199</v>
      </c>
      <c r="BS854" s="51">
        <v>1067744.0461507</v>
      </c>
      <c r="BT854" s="51">
        <v>1069923.18723833</v>
      </c>
      <c r="BU854" s="51">
        <v>1071040.5721186199</v>
      </c>
      <c r="BV854" s="51">
        <v>1072139.40909044</v>
      </c>
      <c r="BW854" s="51">
        <v>1074439.89341675</v>
      </c>
      <c r="BX854" s="51">
        <v>1075501.6625900799</v>
      </c>
      <c r="BY854" s="51">
        <v>1076563.4290807999</v>
      </c>
      <c r="BZ854" s="51">
        <v>1078381.00011365</v>
      </c>
      <c r="CA854" s="51">
        <v>1000480.09544851</v>
      </c>
      <c r="CB854" s="51">
        <v>1000480.09544851</v>
      </c>
      <c r="CC854" s="51">
        <v>1001547.30769693</v>
      </c>
      <c r="CD854" s="51">
        <v>1002614.52008969</v>
      </c>
      <c r="CE854" s="51">
        <v>1007044.54085537</v>
      </c>
      <c r="CF854" s="51">
        <v>1008980.94942687</v>
      </c>
      <c r="CG854" s="51">
        <v>1011091.4976987001</v>
      </c>
      <c r="CH854" s="51">
        <v>1012173.71065932</v>
      </c>
      <c r="CI854" s="51">
        <v>1013237.95954392</v>
      </c>
      <c r="CJ854" s="51">
        <v>1015466.03153378</v>
      </c>
      <c r="CK854" s="51">
        <v>1016494.37940284</v>
      </c>
      <c r="CL854" s="51">
        <v>1017522.72467374</v>
      </c>
      <c r="CM854" s="51">
        <v>1019283.08403004</v>
      </c>
      <c r="CN854" s="51">
        <v>947806.51795818505</v>
      </c>
      <c r="CO854" s="51">
        <v>947806.51795818505</v>
      </c>
    </row>
    <row r="855" spans="1:93" outlineLevel="1">
      <c r="A855" s="50" t="s">
        <v>1070</v>
      </c>
      <c r="AC855" s="51">
        <v>153.57126639999899</v>
      </c>
      <c r="AD855" s="51">
        <v>18715.947245300002</v>
      </c>
      <c r="AE855" s="51">
        <v>22909.796709999999</v>
      </c>
      <c r="AF855" s="51">
        <v>116252.7087208</v>
      </c>
      <c r="AG855" s="51">
        <v>104910.230089569</v>
      </c>
      <c r="AH855" s="51">
        <v>95483.559711423397</v>
      </c>
      <c r="AI855" s="51">
        <v>107170.12631122299</v>
      </c>
      <c r="AJ855" s="51">
        <v>154499.82827742299</v>
      </c>
      <c r="AK855" s="51">
        <v>154499.82827742299</v>
      </c>
      <c r="AL855" s="51">
        <v>154499.82827742299</v>
      </c>
      <c r="AM855" s="51">
        <v>188189.761214923</v>
      </c>
      <c r="AN855" s="51">
        <v>129732.43798332301</v>
      </c>
      <c r="AO855" s="51">
        <v>129732.43798332301</v>
      </c>
      <c r="AP855" s="51">
        <v>137330.820149323</v>
      </c>
      <c r="AQ855" s="51">
        <v>144929.20334302299</v>
      </c>
      <c r="AR855" s="51">
        <v>176470.24949462301</v>
      </c>
      <c r="AS855" s="51">
        <v>169411.26999099099</v>
      </c>
      <c r="AT855" s="51">
        <v>184438.039382891</v>
      </c>
      <c r="AU855" s="51">
        <v>192143.22424369099</v>
      </c>
      <c r="AV855" s="51">
        <v>199720.50772869101</v>
      </c>
      <c r="AW855" s="51">
        <v>204488.65959049101</v>
      </c>
      <c r="AX855" s="51">
        <v>211810.33353149099</v>
      </c>
      <c r="AY855" s="51">
        <v>219131.98897389101</v>
      </c>
      <c r="AZ855" s="51">
        <v>231665.46875589099</v>
      </c>
      <c r="BA855" s="51">
        <v>175745.556278067</v>
      </c>
      <c r="BB855" s="51">
        <v>175745.556278067</v>
      </c>
      <c r="BC855" s="51">
        <v>183406.140791254</v>
      </c>
      <c r="BD855" s="51">
        <v>191066.72634055401</v>
      </c>
      <c r="BE855" s="51">
        <v>198923.73415880499</v>
      </c>
      <c r="BF855" s="51">
        <v>177160.49574576999</v>
      </c>
      <c r="BG855" s="51">
        <v>192310.278208926</v>
      </c>
      <c r="BH855" s="51">
        <v>200078.53973175501</v>
      </c>
      <c r="BI855" s="51">
        <v>207717.852844612</v>
      </c>
      <c r="BJ855" s="51">
        <v>223711.235421499</v>
      </c>
      <c r="BK855" s="51">
        <v>231092.84650365799</v>
      </c>
      <c r="BL855" s="51">
        <v>238474.43893578401</v>
      </c>
      <c r="BM855" s="51">
        <v>251110.52106705101</v>
      </c>
      <c r="BN855" s="51">
        <v>208064.861431445</v>
      </c>
      <c r="BO855" s="51">
        <v>208064.861431445</v>
      </c>
      <c r="BP855" s="51">
        <v>209386.54581755999</v>
      </c>
      <c r="BQ855" s="51">
        <v>210708.23038243499</v>
      </c>
      <c r="BR855" s="51">
        <v>216194.57040976401</v>
      </c>
      <c r="BS855" s="51">
        <v>218592.70721701501</v>
      </c>
      <c r="BT855" s="51">
        <v>221206.506581817</v>
      </c>
      <c r="BU855" s="51">
        <v>222546.76853497501</v>
      </c>
      <c r="BV855" s="51">
        <v>223864.78295600499</v>
      </c>
      <c r="BW855" s="51">
        <v>226624.12906029099</v>
      </c>
      <c r="BX855" s="51">
        <v>227897.68202415001</v>
      </c>
      <c r="BY855" s="51">
        <v>229171.23177030901</v>
      </c>
      <c r="BZ855" s="51">
        <v>231351.34118960999</v>
      </c>
      <c r="CA855" s="51">
        <v>214638.807518983</v>
      </c>
      <c r="CB855" s="51">
        <v>214638.807518983</v>
      </c>
      <c r="CC855" s="51">
        <v>215918.88925066</v>
      </c>
      <c r="CD855" s="51">
        <v>217198.97115547099</v>
      </c>
      <c r="CE855" s="51">
        <v>222512.61767845301</v>
      </c>
      <c r="CF855" s="51">
        <v>224835.268342467</v>
      </c>
      <c r="CG855" s="51">
        <v>227366.793154521</v>
      </c>
      <c r="CH855" s="51">
        <v>228664.86768723399</v>
      </c>
      <c r="CI855" s="51">
        <v>229941.39497330401</v>
      </c>
      <c r="CJ855" s="51">
        <v>232613.88515067301</v>
      </c>
      <c r="CK855" s="51">
        <v>233847.35049269101</v>
      </c>
      <c r="CL855" s="51">
        <v>235080.81271829299</v>
      </c>
      <c r="CM855" s="51">
        <v>237192.29884162601</v>
      </c>
      <c r="CN855" s="51">
        <v>220559.34251622701</v>
      </c>
      <c r="CO855" s="51">
        <v>220559.34251622701</v>
      </c>
    </row>
    <row r="856" spans="1:93" outlineLevel="1">
      <c r="A856" s="50" t="s">
        <v>1071</v>
      </c>
      <c r="AC856" s="51">
        <v>853.03257199999996</v>
      </c>
      <c r="AD856" s="51">
        <v>103960.28495650001</v>
      </c>
      <c r="AE856" s="51">
        <v>127255.59454999999</v>
      </c>
      <c r="AF856" s="51">
        <v>645741.54688399995</v>
      </c>
      <c r="AG856" s="51">
        <v>582738.20031751099</v>
      </c>
      <c r="AH856" s="51">
        <v>530376.47232914297</v>
      </c>
      <c r="AI856" s="51">
        <v>595291.10250814306</v>
      </c>
      <c r="AJ856" s="51">
        <v>858190.39575914305</v>
      </c>
      <c r="AK856" s="51">
        <v>858190.39575914305</v>
      </c>
      <c r="AL856" s="51">
        <v>858190.39575914305</v>
      </c>
      <c r="AM856" s="51">
        <v>1045325.72919664</v>
      </c>
      <c r="AN856" s="51">
        <v>720616.54396010702</v>
      </c>
      <c r="AO856" s="51">
        <v>720616.54396010702</v>
      </c>
      <c r="AP856" s="51">
        <v>762822.79539010697</v>
      </c>
      <c r="AQ856" s="51">
        <v>805029.05252860696</v>
      </c>
      <c r="AR856" s="51">
        <v>980228.10084660701</v>
      </c>
      <c r="AS856" s="51">
        <v>941018.03516938095</v>
      </c>
      <c r="AT856" s="51">
        <v>1024486.27791888</v>
      </c>
      <c r="AU856" s="51">
        <v>1067285.7795028801</v>
      </c>
      <c r="AV856" s="51">
        <v>1109374.8354278801</v>
      </c>
      <c r="AW856" s="51">
        <v>1135860.18611688</v>
      </c>
      <c r="AX856" s="51">
        <v>1176529.4239218801</v>
      </c>
      <c r="AY856" s="51">
        <v>1217198.55897388</v>
      </c>
      <c r="AZ856" s="51">
        <v>1286817.48408388</v>
      </c>
      <c r="BA856" s="51">
        <v>976202.69340600201</v>
      </c>
      <c r="BB856" s="51">
        <v>976202.69340600201</v>
      </c>
      <c r="BC856" s="51">
        <v>1018754.45626824</v>
      </c>
      <c r="BD856" s="51">
        <v>1061306.2248857201</v>
      </c>
      <c r="BE856" s="51">
        <v>1104949.0478209001</v>
      </c>
      <c r="BF856" s="51">
        <v>984062.16791352804</v>
      </c>
      <c r="BG856" s="51">
        <v>1068213.7035668499</v>
      </c>
      <c r="BH856" s="51">
        <v>1111363.5730842899</v>
      </c>
      <c r="BI856" s="51">
        <v>1153797.18104842</v>
      </c>
      <c r="BJ856" s="51">
        <v>1242634.6087414799</v>
      </c>
      <c r="BK856" s="51">
        <v>1283636.7755825</v>
      </c>
      <c r="BL856" s="51">
        <v>1324638.83882935</v>
      </c>
      <c r="BM856" s="51">
        <v>1394827.6827004501</v>
      </c>
      <c r="BN856" s="51">
        <v>1155724.68763394</v>
      </c>
      <c r="BO856" s="51">
        <v>1155724.68763394</v>
      </c>
      <c r="BP856" s="51">
        <v>1163066.1640552101</v>
      </c>
      <c r="BQ856" s="51">
        <v>1170407.6414694199</v>
      </c>
      <c r="BR856" s="51">
        <v>1200882.26640473</v>
      </c>
      <c r="BS856" s="51">
        <v>1214203.0448071701</v>
      </c>
      <c r="BT856" s="51">
        <v>1228721.7503379399</v>
      </c>
      <c r="BU856" s="51">
        <v>1236166.4183924301</v>
      </c>
      <c r="BV856" s="51">
        <v>1243487.5094914399</v>
      </c>
      <c r="BW856" s="51">
        <v>1258814.67426357</v>
      </c>
      <c r="BX856" s="51">
        <v>1265888.7981267499</v>
      </c>
      <c r="BY856" s="51">
        <v>1272962.90411677</v>
      </c>
      <c r="BZ856" s="51">
        <v>1285072.6196174801</v>
      </c>
      <c r="CA856" s="51">
        <v>1192240.5689618699</v>
      </c>
      <c r="CB856" s="51">
        <v>1192240.5689618699</v>
      </c>
      <c r="CC856" s="51">
        <v>1199350.95775751</v>
      </c>
      <c r="CD856" s="51">
        <v>1206461.3475148401</v>
      </c>
      <c r="CE856" s="51">
        <v>1235976.7227960001</v>
      </c>
      <c r="CF856" s="51">
        <v>1248878.20310691</v>
      </c>
      <c r="CG856" s="51">
        <v>1262939.90339844</v>
      </c>
      <c r="CH856" s="51">
        <v>1270150.2356646601</v>
      </c>
      <c r="CI856" s="51">
        <v>1277240.8808067599</v>
      </c>
      <c r="CJ856" s="51">
        <v>1292085.59247116</v>
      </c>
      <c r="CK856" s="51">
        <v>1298937.0441641801</v>
      </c>
      <c r="CL856" s="51">
        <v>1305788.4785466299</v>
      </c>
      <c r="CM856" s="51">
        <v>1317517.0165782</v>
      </c>
      <c r="CN856" s="51">
        <v>1225126.98915431</v>
      </c>
      <c r="CO856" s="51">
        <v>1225126.98915431</v>
      </c>
    </row>
    <row r="857" spans="1:93" outlineLevel="1">
      <c r="A857" s="50" t="s">
        <v>1072</v>
      </c>
      <c r="AC857" s="51">
        <v>135.5647104</v>
      </c>
      <c r="AD857" s="51">
        <v>16521.462820799999</v>
      </c>
      <c r="AE857" s="51">
        <v>20223.574560000001</v>
      </c>
      <c r="AF857" s="51">
        <v>102621.8325888</v>
      </c>
      <c r="AG857" s="51">
        <v>92609.283582034797</v>
      </c>
      <c r="AH857" s="51">
        <v>84287.910256109099</v>
      </c>
      <c r="AI857" s="51">
        <v>94604.202188909097</v>
      </c>
      <c r="AJ857" s="51">
        <v>136384.396432109</v>
      </c>
      <c r="AK857" s="51">
        <v>136384.396432109</v>
      </c>
      <c r="AL857" s="51">
        <v>136384.396432109</v>
      </c>
      <c r="AM857" s="51">
        <v>166124.11343210901</v>
      </c>
      <c r="AN857" s="51">
        <v>114521.035067112</v>
      </c>
      <c r="AO857" s="51">
        <v>114521.035067112</v>
      </c>
      <c r="AP857" s="51">
        <v>121228.490843112</v>
      </c>
      <c r="AQ857" s="51">
        <v>127935.947526312</v>
      </c>
      <c r="AR857" s="51">
        <v>155778.73926391199</v>
      </c>
      <c r="AS857" s="51">
        <v>149547.44004653799</v>
      </c>
      <c r="AT857" s="51">
        <v>162812.28892493801</v>
      </c>
      <c r="AU857" s="51">
        <v>169614.02455373801</v>
      </c>
      <c r="AV857" s="51">
        <v>176302.855513738</v>
      </c>
      <c r="AW857" s="51">
        <v>180511.931478538</v>
      </c>
      <c r="AX857" s="51">
        <v>186975.12365453801</v>
      </c>
      <c r="AY857" s="51">
        <v>193438.29950093801</v>
      </c>
      <c r="AZ857" s="51">
        <v>204502.202252938</v>
      </c>
      <c r="BA857" s="51">
        <v>155139.01786071999</v>
      </c>
      <c r="BB857" s="51">
        <v>155139.01786071999</v>
      </c>
      <c r="BC857" s="51">
        <v>161901.38262705601</v>
      </c>
      <c r="BD857" s="51">
        <v>168663.748308018</v>
      </c>
      <c r="BE857" s="51">
        <v>175599.505331194</v>
      </c>
      <c r="BF857" s="51">
        <v>156388.05268129101</v>
      </c>
      <c r="BG857" s="51">
        <v>169761.49108800001</v>
      </c>
      <c r="BH857" s="51">
        <v>176618.90750671201</v>
      </c>
      <c r="BI857" s="51">
        <v>183362.49498942401</v>
      </c>
      <c r="BJ857" s="51">
        <v>197480.61961115501</v>
      </c>
      <c r="BK857" s="51">
        <v>203996.72117166399</v>
      </c>
      <c r="BL857" s="51">
        <v>210512.806268894</v>
      </c>
      <c r="BM857" s="51">
        <v>221667.28102756501</v>
      </c>
      <c r="BN857" s="51">
        <v>183668.81608505099</v>
      </c>
      <c r="BO857" s="51">
        <v>183668.81608505099</v>
      </c>
      <c r="BP857" s="51">
        <v>184835.53017971199</v>
      </c>
      <c r="BQ857" s="51">
        <v>186002.24443217399</v>
      </c>
      <c r="BR857" s="51">
        <v>190845.299480138</v>
      </c>
      <c r="BS857" s="51">
        <v>192962.24967137899</v>
      </c>
      <c r="BT857" s="51">
        <v>195269.57552887499</v>
      </c>
      <c r="BU857" s="51">
        <v>196452.68893152601</v>
      </c>
      <c r="BV857" s="51">
        <v>197616.16337227501</v>
      </c>
      <c r="BW857" s="51">
        <v>200051.97030602</v>
      </c>
      <c r="BX857" s="51">
        <v>201176.19648954799</v>
      </c>
      <c r="BY857" s="51">
        <v>202300.41983265901</v>
      </c>
      <c r="BZ857" s="51">
        <v>204224.90680861499</v>
      </c>
      <c r="CA857" s="51">
        <v>189471.95308088101</v>
      </c>
      <c r="CB857" s="51">
        <v>189471.95308088101</v>
      </c>
      <c r="CC857" s="51">
        <v>190601.94252038401</v>
      </c>
      <c r="CD857" s="51">
        <v>191731.932112721</v>
      </c>
      <c r="CE857" s="51">
        <v>196422.54233520699</v>
      </c>
      <c r="CF857" s="51">
        <v>198472.857293262</v>
      </c>
      <c r="CG857" s="51">
        <v>200707.555463444</v>
      </c>
      <c r="CH857" s="51">
        <v>201853.42800998199</v>
      </c>
      <c r="CI857" s="51">
        <v>202980.27977014799</v>
      </c>
      <c r="CJ857" s="51">
        <v>205339.41481822499</v>
      </c>
      <c r="CK857" s="51">
        <v>206428.25373841499</v>
      </c>
      <c r="CL857" s="51">
        <v>207517.08990759499</v>
      </c>
      <c r="CM857" s="51">
        <v>209380.99981426701</v>
      </c>
      <c r="CN857" s="51">
        <v>194698.29281961799</v>
      </c>
      <c r="CO857" s="51">
        <v>194698.29281961799</v>
      </c>
    </row>
    <row r="858" spans="1:93" outlineLevel="1">
      <c r="A858" s="50" t="s">
        <v>1073</v>
      </c>
      <c r="AC858" s="51">
        <v>170.78583280000001</v>
      </c>
      <c r="AD858" s="51">
        <v>20813.910778099998</v>
      </c>
      <c r="AE858" s="51">
        <v>25477.86967</v>
      </c>
      <c r="AF858" s="51">
        <v>129284.0525416</v>
      </c>
      <c r="AG858" s="51">
        <v>116670.139115859</v>
      </c>
      <c r="AH858" s="51">
        <v>106186.78641061101</v>
      </c>
      <c r="AI858" s="51">
        <v>119183.358335211</v>
      </c>
      <c r="AJ858" s="51">
        <v>171818.48179261101</v>
      </c>
      <c r="AK858" s="51">
        <v>171818.48179261101</v>
      </c>
      <c r="AL858" s="51">
        <v>171818.48179261101</v>
      </c>
      <c r="AM858" s="51">
        <v>209284.886730111</v>
      </c>
      <c r="AN858" s="51">
        <v>144274.791642639</v>
      </c>
      <c r="AO858" s="51">
        <v>144274.791642639</v>
      </c>
      <c r="AP858" s="51">
        <v>152724.91422463901</v>
      </c>
      <c r="AQ858" s="51">
        <v>161175.03794953899</v>
      </c>
      <c r="AR858" s="51">
        <v>196251.676702739</v>
      </c>
      <c r="AS858" s="51">
        <v>188401.421108012</v>
      </c>
      <c r="AT858" s="51">
        <v>205112.61575431199</v>
      </c>
      <c r="AU858" s="51">
        <v>213681.51307591199</v>
      </c>
      <c r="AV858" s="51">
        <v>222108.17192091199</v>
      </c>
      <c r="AW858" s="51">
        <v>227410.809619512</v>
      </c>
      <c r="AX858" s="51">
        <v>235553.20637651201</v>
      </c>
      <c r="AY858" s="51">
        <v>243695.58256131201</v>
      </c>
      <c r="AZ858" s="51">
        <v>257634.002375312</v>
      </c>
      <c r="BA858" s="51">
        <v>195445.74902228601</v>
      </c>
      <c r="BB858" s="51">
        <v>195445.74902228601</v>
      </c>
      <c r="BC858" s="51">
        <v>203965.046521674</v>
      </c>
      <c r="BD858" s="51">
        <v>212484.345173318</v>
      </c>
      <c r="BE858" s="51">
        <v>221222.084042131</v>
      </c>
      <c r="BF858" s="51">
        <v>197019.296086252</v>
      </c>
      <c r="BG858" s="51">
        <v>213867.29295025999</v>
      </c>
      <c r="BH858" s="51">
        <v>222506.337510385</v>
      </c>
      <c r="BI858" s="51">
        <v>231001.979192475</v>
      </c>
      <c r="BJ858" s="51">
        <v>248788.13949910601</v>
      </c>
      <c r="BK858" s="51">
        <v>256997.192049267</v>
      </c>
      <c r="BL858" s="51">
        <v>265206.223858818</v>
      </c>
      <c r="BM858" s="51">
        <v>279258.747229281</v>
      </c>
      <c r="BN858" s="51">
        <v>231387.88569621401</v>
      </c>
      <c r="BO858" s="51">
        <v>231387.88569621401</v>
      </c>
      <c r="BP858" s="51">
        <v>232857.72425307901</v>
      </c>
      <c r="BQ858" s="51">
        <v>234327.56300874299</v>
      </c>
      <c r="BR858" s="51">
        <v>240428.89415327401</v>
      </c>
      <c r="BS858" s="51">
        <v>243095.85003242901</v>
      </c>
      <c r="BT858" s="51">
        <v>246002.643156912</v>
      </c>
      <c r="BU858" s="51">
        <v>247493.14173262901</v>
      </c>
      <c r="BV858" s="51">
        <v>248958.89893978601</v>
      </c>
      <c r="BW858" s="51">
        <v>252027.55386105599</v>
      </c>
      <c r="BX858" s="51">
        <v>253443.865705362</v>
      </c>
      <c r="BY858" s="51">
        <v>254860.17397128101</v>
      </c>
      <c r="BZ858" s="51">
        <v>257284.66268911699</v>
      </c>
      <c r="CA858" s="51">
        <v>238698.73806893601</v>
      </c>
      <c r="CB858" s="51">
        <v>238698.73806893601</v>
      </c>
      <c r="CC858" s="51">
        <v>240122.31052308899</v>
      </c>
      <c r="CD858" s="51">
        <v>241545.883169785</v>
      </c>
      <c r="CE858" s="51">
        <v>247455.162736892</v>
      </c>
      <c r="CF858" s="51">
        <v>250038.17085589701</v>
      </c>
      <c r="CG858" s="51">
        <v>252853.46686416399</v>
      </c>
      <c r="CH858" s="51">
        <v>254297.049021835</v>
      </c>
      <c r="CI858" s="51">
        <v>255716.66859491001</v>
      </c>
      <c r="CJ858" s="51">
        <v>258688.73147679699</v>
      </c>
      <c r="CK858" s="51">
        <v>260060.46207852199</v>
      </c>
      <c r="CL858" s="51">
        <v>261432.189214496</v>
      </c>
      <c r="CM858" s="51">
        <v>263780.36231010401</v>
      </c>
      <c r="CN858" s="51">
        <v>245282.93525522601</v>
      </c>
      <c r="CO858" s="51">
        <v>245282.93525522601</v>
      </c>
    </row>
    <row r="859" spans="1:93" outlineLevel="1">
      <c r="A859" s="50" t="s">
        <v>1074</v>
      </c>
      <c r="AC859" s="51">
        <v>53.332280799999999</v>
      </c>
      <c r="AD859" s="51">
        <v>6499.6804241</v>
      </c>
      <c r="AE859" s="51">
        <v>7956.1218699999999</v>
      </c>
      <c r="AF859" s="51">
        <v>40372.279597599998</v>
      </c>
      <c r="AG859" s="51">
        <v>36433.259821900603</v>
      </c>
      <c r="AH859" s="51">
        <v>33159.562577607299</v>
      </c>
      <c r="AI859" s="51">
        <v>37218.077338207302</v>
      </c>
      <c r="AJ859" s="51">
        <v>53654.7520796073</v>
      </c>
      <c r="AK859" s="51">
        <v>53654.7520796073</v>
      </c>
      <c r="AL859" s="51">
        <v>53654.7520796073</v>
      </c>
      <c r="AM859" s="51">
        <v>65354.603267107297</v>
      </c>
      <c r="AN859" s="51">
        <v>45053.524487932402</v>
      </c>
      <c r="AO859" s="51">
        <v>45053.524487932402</v>
      </c>
      <c r="AP859" s="51">
        <v>47692.293189932403</v>
      </c>
      <c r="AQ859" s="51">
        <v>50331.062248832401</v>
      </c>
      <c r="AR859" s="51">
        <v>61284.647314032401</v>
      </c>
      <c r="AS859" s="51">
        <v>58833.202549172704</v>
      </c>
      <c r="AT859" s="51">
        <v>64051.704053472698</v>
      </c>
      <c r="AU859" s="51">
        <v>66727.563231072694</v>
      </c>
      <c r="AV859" s="51">
        <v>69359.004776072703</v>
      </c>
      <c r="AW859" s="51">
        <v>71014.890150672698</v>
      </c>
      <c r="AX859" s="51">
        <v>73557.563527672697</v>
      </c>
      <c r="AY859" s="51">
        <v>76100.230480472703</v>
      </c>
      <c r="AZ859" s="51">
        <v>80452.8615344727</v>
      </c>
      <c r="BA859" s="51">
        <v>61032.975611211703</v>
      </c>
      <c r="BB859" s="51">
        <v>61032.975611211703</v>
      </c>
      <c r="BC859" s="51">
        <v>63693.345965163702</v>
      </c>
      <c r="BD859" s="51">
        <v>66353.7166789373</v>
      </c>
      <c r="BE859" s="51">
        <v>69082.300984020301</v>
      </c>
      <c r="BF859" s="51">
        <v>61524.356263175599</v>
      </c>
      <c r="BG859" s="51">
        <v>66785.577788037204</v>
      </c>
      <c r="BH859" s="51">
        <v>69483.342249940193</v>
      </c>
      <c r="BI859" s="51">
        <v>72136.325464865193</v>
      </c>
      <c r="BJ859" s="51">
        <v>77690.512719600098</v>
      </c>
      <c r="BK859" s="51">
        <v>80254.0010870447</v>
      </c>
      <c r="BL859" s="51">
        <v>82817.482977698994</v>
      </c>
      <c r="BM859" s="51">
        <v>87205.745809896398</v>
      </c>
      <c r="BN859" s="51">
        <v>72256.834723054402</v>
      </c>
      <c r="BO859" s="51">
        <v>72256.834723054402</v>
      </c>
      <c r="BP859" s="51">
        <v>72715.829719068905</v>
      </c>
      <c r="BQ859" s="51">
        <v>73174.824777163696</v>
      </c>
      <c r="BR859" s="51">
        <v>75080.122778286503</v>
      </c>
      <c r="BS859" s="51">
        <v>75912.948531432296</v>
      </c>
      <c r="BT859" s="51">
        <v>76820.669649752497</v>
      </c>
      <c r="BU859" s="51">
        <v>77286.116269468403</v>
      </c>
      <c r="BV859" s="51">
        <v>77743.836758780002</v>
      </c>
      <c r="BW859" s="51">
        <v>78702.103397507206</v>
      </c>
      <c r="BX859" s="51">
        <v>79144.383297089793</v>
      </c>
      <c r="BY859" s="51">
        <v>79586.662079228699</v>
      </c>
      <c r="BZ859" s="51">
        <v>80343.771208107297</v>
      </c>
      <c r="CA859" s="51">
        <v>74539.836920818299</v>
      </c>
      <c r="CB859" s="51">
        <v>74539.836920818299</v>
      </c>
      <c r="CC859" s="51">
        <v>74984.384133074404</v>
      </c>
      <c r="CD859" s="51">
        <v>75428.931405456693</v>
      </c>
      <c r="CE859" s="51">
        <v>77274.256348584095</v>
      </c>
      <c r="CF859" s="51">
        <v>78080.867248639101</v>
      </c>
      <c r="CG859" s="51">
        <v>78960.016032741594</v>
      </c>
      <c r="CH859" s="51">
        <v>79410.811790964101</v>
      </c>
      <c r="CI859" s="51">
        <v>79854.124614159999</v>
      </c>
      <c r="CJ859" s="51">
        <v>80782.227897514094</v>
      </c>
      <c r="CK859" s="51">
        <v>81210.586154365694</v>
      </c>
      <c r="CL859" s="51">
        <v>81638.943328947207</v>
      </c>
      <c r="CM859" s="51">
        <v>82372.220936631595</v>
      </c>
      <c r="CN859" s="51">
        <v>76595.922296430494</v>
      </c>
      <c r="CO859" s="51">
        <v>76595.922296430494</v>
      </c>
    </row>
    <row r="860" spans="1:93" outlineLevel="1">
      <c r="A860" s="50" t="s">
        <v>1075</v>
      </c>
      <c r="AP860" s="51">
        <v>625.86852720000002</v>
      </c>
      <c r="AQ860" s="51">
        <v>1251.73595119999</v>
      </c>
      <c r="AR860" s="51">
        <v>1877.6044783999901</v>
      </c>
      <c r="AS860" s="51">
        <v>2503.4730055999999</v>
      </c>
      <c r="AT860" s="51">
        <v>3129.3404295999999</v>
      </c>
      <c r="AU860" s="51">
        <v>3755.2089567999901</v>
      </c>
      <c r="AV860" s="51">
        <v>4381.0774839999904</v>
      </c>
      <c r="AW860" s="51">
        <v>5006.9449079999904</v>
      </c>
      <c r="AX860" s="51">
        <v>5632.8134351999897</v>
      </c>
      <c r="AY860" s="51">
        <v>6258.68196239999</v>
      </c>
      <c r="AZ860" s="51">
        <v>6884.54938639999</v>
      </c>
      <c r="BP860" s="51">
        <v>5225.07116510588</v>
      </c>
      <c r="BQ860" s="51">
        <v>10450.133120132799</v>
      </c>
      <c r="BR860" s="51">
        <v>15675.2042852387</v>
      </c>
      <c r="BS860" s="51">
        <v>20900.275450344601</v>
      </c>
      <c r="BT860" s="51">
        <v>26125.3374053716</v>
      </c>
      <c r="BU860" s="51">
        <v>31350.408570477499</v>
      </c>
      <c r="BV860" s="51">
        <v>36575.479735583402</v>
      </c>
      <c r="BW860" s="51">
        <v>5805.5450082104198</v>
      </c>
      <c r="BX860" s="51">
        <v>11030.616173316301</v>
      </c>
      <c r="BY860" s="51">
        <v>16255.6873384221</v>
      </c>
      <c r="BZ860" s="51">
        <v>21480.749293449098</v>
      </c>
    </row>
    <row r="861" spans="1:93" outlineLevel="1">
      <c r="A861" s="50" t="s">
        <v>1076</v>
      </c>
      <c r="AP861" s="51">
        <v>595.57358579999902</v>
      </c>
      <c r="AQ861" s="51">
        <v>1191.1461217999999</v>
      </c>
      <c r="AR861" s="51">
        <v>1786.7197076</v>
      </c>
      <c r="AS861" s="51">
        <v>2382.2932934</v>
      </c>
      <c r="AT861" s="51">
        <v>2977.8658294000002</v>
      </c>
      <c r="AU861" s="51">
        <v>3573.4394152</v>
      </c>
      <c r="AV861" s="51">
        <v>4169.0130009999903</v>
      </c>
      <c r="AW861" s="51">
        <v>4764.5855369999899</v>
      </c>
      <c r="AX861" s="51">
        <v>5360.1591227999897</v>
      </c>
      <c r="AY861" s="51">
        <v>5955.7327085999996</v>
      </c>
      <c r="AZ861" s="51">
        <v>6551.3052445999901</v>
      </c>
      <c r="BP861" s="51">
        <v>4972.1534709283496</v>
      </c>
      <c r="BQ861" s="51">
        <v>9944.29817758838</v>
      </c>
      <c r="BR861" s="51">
        <v>14916.451648516701</v>
      </c>
      <c r="BS861" s="51">
        <v>19888.605119445001</v>
      </c>
      <c r="BT861" s="51">
        <v>24860.749826105101</v>
      </c>
      <c r="BU861" s="51">
        <v>29832.903297033401</v>
      </c>
      <c r="BV861" s="51">
        <v>34805.056767961803</v>
      </c>
      <c r="BW861" s="51">
        <v>5524.5296860218496</v>
      </c>
      <c r="BX861" s="51">
        <v>10496.683156950199</v>
      </c>
      <c r="BY861" s="51">
        <v>15468.8366278785</v>
      </c>
      <c r="BZ861" s="51">
        <v>20440.981334538501</v>
      </c>
    </row>
    <row r="862" spans="1:93" outlineLevel="1">
      <c r="A862" s="50" t="s">
        <v>1077</v>
      </c>
      <c r="AP862" s="51">
        <v>7412.7296501999999</v>
      </c>
      <c r="AQ862" s="51">
        <v>14825.446234200001</v>
      </c>
      <c r="AR862" s="51">
        <v>22238.1758844</v>
      </c>
      <c r="AS862" s="51">
        <v>29650.905534599999</v>
      </c>
      <c r="AT862" s="51">
        <v>37063.622118599997</v>
      </c>
      <c r="AU862" s="51">
        <v>44476.351768799999</v>
      </c>
      <c r="AV862" s="51">
        <v>51889.081419000002</v>
      </c>
      <c r="AW862" s="51">
        <v>59301.798003000004</v>
      </c>
      <c r="AX862" s="51">
        <v>66714.527653199999</v>
      </c>
      <c r="AY862" s="51">
        <v>74127.257303399994</v>
      </c>
      <c r="AZ862" s="51">
        <v>81539.973887400003</v>
      </c>
      <c r="BP862" s="51">
        <v>61885.265461844101</v>
      </c>
      <c r="BQ862" s="51">
        <v>123770.421840355</v>
      </c>
      <c r="BR862" s="51">
        <v>185655.68730219899</v>
      </c>
      <c r="BS862" s="51">
        <v>247540.952764043</v>
      </c>
      <c r="BT862" s="51">
        <v>309426.10914255498</v>
      </c>
      <c r="BU862" s="51">
        <v>371311.37460439902</v>
      </c>
      <c r="BV862" s="51">
        <v>433196.64006624301</v>
      </c>
      <c r="BW862" s="51">
        <v>68760.344621355107</v>
      </c>
      <c r="BX862" s="51">
        <v>130645.610083199</v>
      </c>
      <c r="BY862" s="51">
        <v>192530.875545043</v>
      </c>
      <c r="BZ862" s="51">
        <v>254416.03192355399</v>
      </c>
    </row>
    <row r="863" spans="1:93" outlineLevel="1">
      <c r="A863" s="50" t="s">
        <v>1078</v>
      </c>
      <c r="AP863" s="51">
        <v>1230.6327131999999</v>
      </c>
      <c r="AQ863" s="51">
        <v>2461.2632571999902</v>
      </c>
      <c r="AR863" s="51">
        <v>3691.8959703999899</v>
      </c>
      <c r="AS863" s="51">
        <v>4922.5286835999996</v>
      </c>
      <c r="AT863" s="51">
        <v>6153.1592276000001</v>
      </c>
      <c r="AU863" s="51">
        <v>7383.7919407999998</v>
      </c>
      <c r="AV863" s="51">
        <v>8614.4246540000004</v>
      </c>
      <c r="AW863" s="51">
        <v>9845.055198</v>
      </c>
      <c r="AX863" s="51">
        <v>11075.687911200001</v>
      </c>
      <c r="AY863" s="51">
        <v>12306.320624399999</v>
      </c>
      <c r="AZ863" s="51">
        <v>13536.951168400001</v>
      </c>
      <c r="BP863" s="51">
        <v>10273.952475840901</v>
      </c>
      <c r="BQ863" s="51">
        <v>20547.886842088599</v>
      </c>
      <c r="BR863" s="51">
        <v>30821.8393179296</v>
      </c>
      <c r="BS863" s="51">
        <v>41095.791793770499</v>
      </c>
      <c r="BT863" s="51">
        <v>51369.726160018297</v>
      </c>
      <c r="BU863" s="51">
        <v>61643.6786358592</v>
      </c>
      <c r="BV863" s="51">
        <v>71917.631111700102</v>
      </c>
      <c r="BW863" s="51">
        <v>11415.326533547901</v>
      </c>
      <c r="BX863" s="51">
        <v>21689.2790093888</v>
      </c>
      <c r="BY863" s="51">
        <v>31963.231485229699</v>
      </c>
      <c r="BZ863" s="51">
        <v>42237.165851477497</v>
      </c>
    </row>
    <row r="864" spans="1:93" outlineLevel="1">
      <c r="A864" s="50" t="s">
        <v>1079</v>
      </c>
      <c r="AP864" s="51">
        <v>1405.8214379999999</v>
      </c>
      <c r="AQ864" s="51">
        <v>2811.64039799999</v>
      </c>
      <c r="AR864" s="51">
        <v>4217.4618360000004</v>
      </c>
      <c r="AS864" s="51">
        <v>5623.2832740000003</v>
      </c>
      <c r="AT864" s="51">
        <v>7029.102234</v>
      </c>
      <c r="AU864" s="51">
        <v>8434.9236720000008</v>
      </c>
      <c r="AV864" s="51">
        <v>9840.7451099999998</v>
      </c>
      <c r="AW864" s="51">
        <v>11246.56407</v>
      </c>
      <c r="AX864" s="51">
        <v>12652.385507999999</v>
      </c>
      <c r="AY864" s="51">
        <v>14058.206946</v>
      </c>
      <c r="AZ864" s="51">
        <v>15464.025905999901</v>
      </c>
      <c r="BP864" s="51">
        <v>11736.5177185754</v>
      </c>
      <c r="BQ864" s="51">
        <v>23473.014749537</v>
      </c>
      <c r="BR864" s="51">
        <v>35209.532468112397</v>
      </c>
      <c r="BS864" s="51">
        <v>46946.050186687797</v>
      </c>
      <c r="BT864" s="51">
        <v>58682.547217649502</v>
      </c>
      <c r="BU864" s="51">
        <v>70419.064936224895</v>
      </c>
      <c r="BV864" s="51">
        <v>82155.582654800295</v>
      </c>
      <c r="BW864" s="51">
        <v>13040.373939761899</v>
      </c>
      <c r="BX864" s="51">
        <v>24776.891658337299</v>
      </c>
      <c r="BY864" s="51">
        <v>36513.409376912699</v>
      </c>
      <c r="BZ864" s="51">
        <v>48249.906407874398</v>
      </c>
    </row>
    <row r="865" spans="1:93" outlineLevel="1">
      <c r="A865" s="50" t="s">
        <v>1080</v>
      </c>
      <c r="AP865" s="51">
        <v>75.794085600000003</v>
      </c>
      <c r="AQ865" s="51">
        <v>151.58803760000001</v>
      </c>
      <c r="AR865" s="51">
        <v>227.3821232</v>
      </c>
      <c r="AS865" s="51">
        <v>303.17620879999998</v>
      </c>
      <c r="AT865" s="51">
        <v>378.97016079999997</v>
      </c>
      <c r="AU865" s="51">
        <v>454.76424639999999</v>
      </c>
      <c r="AV865" s="51">
        <v>530.55833199999995</v>
      </c>
      <c r="AW865" s="51">
        <v>606.35228399999903</v>
      </c>
      <c r="AX865" s="51">
        <v>682.14636959999996</v>
      </c>
      <c r="AY865" s="51">
        <v>757.94045519999997</v>
      </c>
      <c r="AZ865" s="51">
        <v>833.73440719999996</v>
      </c>
      <c r="BP865" s="51">
        <v>632.76786408461396</v>
      </c>
      <c r="BQ865" s="51">
        <v>1265.53461280797</v>
      </c>
      <c r="BR865" s="51">
        <v>1898.30247689258</v>
      </c>
      <c r="BS865" s="51">
        <v>2531.07034097719</v>
      </c>
      <c r="BT865" s="51">
        <v>3163.8370897005502</v>
      </c>
      <c r="BU865" s="51">
        <v>3796.60495378516</v>
      </c>
      <c r="BV865" s="51">
        <v>4429.3728178697802</v>
      </c>
      <c r="BW865" s="51">
        <v>703.06455139314005</v>
      </c>
      <c r="BX865" s="51">
        <v>1335.8324154777499</v>
      </c>
      <c r="BY865" s="51">
        <v>1968.6002795623599</v>
      </c>
      <c r="BZ865" s="51">
        <v>2601.3670282857202</v>
      </c>
    </row>
    <row r="866" spans="1:93" outlineLevel="1">
      <c r="A866" s="50" t="s">
        <v>1081</v>
      </c>
      <c r="C866" s="51">
        <v>-7358640</v>
      </c>
      <c r="D866" s="51">
        <v>784060</v>
      </c>
      <c r="E866" s="51">
        <v>-19460</v>
      </c>
      <c r="I866" s="51">
        <v>71460</v>
      </c>
      <c r="J866" s="51">
        <v>185970</v>
      </c>
      <c r="K866" s="51">
        <v>243050</v>
      </c>
      <c r="L866" s="51">
        <v>342760</v>
      </c>
      <c r="M866" s="51">
        <v>466780</v>
      </c>
      <c r="N866" s="51">
        <v>648060</v>
      </c>
      <c r="O866" s="51">
        <v>648060</v>
      </c>
      <c r="P866" s="51">
        <v>-9.9999999999908997</v>
      </c>
      <c r="S866" s="51">
        <v>74770</v>
      </c>
      <c r="T866" s="51">
        <v>74559.999999999898</v>
      </c>
      <c r="U866" s="51">
        <v>12100</v>
      </c>
      <c r="V866" s="51">
        <v>44810</v>
      </c>
      <c r="W866" s="51">
        <v>1125219.99999999</v>
      </c>
      <c r="X866" s="51">
        <v>1366750</v>
      </c>
      <c r="Y866" s="51">
        <v>415279.99999999901</v>
      </c>
      <c r="Z866" s="51">
        <v>387710</v>
      </c>
      <c r="AA866" s="51">
        <v>508340</v>
      </c>
      <c r="AB866" s="51">
        <v>508340</v>
      </c>
      <c r="AC866" s="51">
        <v>508330</v>
      </c>
      <c r="AD866" s="51">
        <v>508330</v>
      </c>
      <c r="AE866" s="51">
        <v>510177.91227500001</v>
      </c>
      <c r="AF866" s="51">
        <v>403499.62266323803</v>
      </c>
      <c r="AG866" s="51">
        <v>403499.62266323803</v>
      </c>
      <c r="AH866" s="51">
        <v>403499.62266323803</v>
      </c>
      <c r="AI866" s="51">
        <v>403499.62266323803</v>
      </c>
      <c r="AJ866" s="51">
        <v>403499.62266323803</v>
      </c>
      <c r="AK866" s="51">
        <v>403499.62266323803</v>
      </c>
      <c r="AL866" s="51">
        <v>403499.62266323803</v>
      </c>
      <c r="AM866" s="51">
        <v>403499.62266323803</v>
      </c>
      <c r="AN866" s="51">
        <v>403499.62266323803</v>
      </c>
      <c r="AO866" s="51">
        <v>403499.62266323803</v>
      </c>
      <c r="AP866" s="51">
        <v>403643.05468823801</v>
      </c>
      <c r="AQ866" s="51">
        <v>403786.486713238</v>
      </c>
      <c r="AR866" s="51">
        <v>403929.91846323799</v>
      </c>
      <c r="AS866" s="51">
        <v>404073.35090073798</v>
      </c>
      <c r="AT866" s="51">
        <v>404216.78320073802</v>
      </c>
      <c r="AU866" s="51">
        <v>404360.21563823801</v>
      </c>
      <c r="AV866" s="51">
        <v>404503.646425738</v>
      </c>
      <c r="AW866" s="51">
        <v>404647.076800738</v>
      </c>
      <c r="AX866" s="51">
        <v>404790.50745073799</v>
      </c>
      <c r="AY866" s="51">
        <v>404933.93782573799</v>
      </c>
      <c r="AZ866" s="51">
        <v>405077.36833823798</v>
      </c>
      <c r="BA866" s="51">
        <v>330478.56579124101</v>
      </c>
      <c r="BB866" s="51">
        <v>330478.56579124101</v>
      </c>
      <c r="BC866" s="51">
        <v>338766.10617725801</v>
      </c>
      <c r="BD866" s="51">
        <v>347053.64656327502</v>
      </c>
      <c r="BE866" s="51">
        <v>353504.77355329797</v>
      </c>
      <c r="BF866" s="51">
        <v>357961.30703413801</v>
      </c>
      <c r="BG866" s="51">
        <v>320727.69939487899</v>
      </c>
      <c r="BH866" s="51">
        <v>329015.263615256</v>
      </c>
      <c r="BI866" s="51">
        <v>337302.73249819502</v>
      </c>
      <c r="BJ866" s="51">
        <v>345590.17754677602</v>
      </c>
      <c r="BK866" s="51">
        <v>353877.63848492899</v>
      </c>
      <c r="BL866" s="51">
        <v>362165.08353350899</v>
      </c>
      <c r="BM866" s="51">
        <v>370452.53652687598</v>
      </c>
      <c r="BN866" s="51">
        <v>32291.135590805399</v>
      </c>
      <c r="BO866" s="51">
        <v>32291.135590805399</v>
      </c>
      <c r="BP866" s="51">
        <v>39153.635590805403</v>
      </c>
      <c r="BQ866" s="51">
        <v>46016.135590805403</v>
      </c>
      <c r="BR866" s="51">
        <v>52878.635590805403</v>
      </c>
      <c r="BS866" s="51">
        <v>59741.135590805403</v>
      </c>
      <c r="BT866" s="51">
        <v>66603.635590805396</v>
      </c>
      <c r="BU866" s="51">
        <v>73466.135590805396</v>
      </c>
      <c r="BV866" s="51">
        <v>80328.635590805396</v>
      </c>
      <c r="BW866" s="51">
        <v>87191.135590805396</v>
      </c>
      <c r="BX866" s="51">
        <v>94053.635590805396</v>
      </c>
      <c r="BY866" s="51">
        <v>100916.135590805</v>
      </c>
      <c r="CA866" s="51">
        <v>6862.50000000001</v>
      </c>
      <c r="CB866" s="51">
        <v>6862.50000000001</v>
      </c>
      <c r="CC866" s="51">
        <v>16806.715125737301</v>
      </c>
      <c r="CD866" s="51">
        <v>26750.9302514747</v>
      </c>
      <c r="CE866" s="51">
        <v>36695.1263113225</v>
      </c>
      <c r="CF866" s="51">
        <v>46639.370035894302</v>
      </c>
      <c r="CG866" s="51">
        <v>56583.604227521297</v>
      </c>
      <c r="CH866" s="51">
        <v>66527.847952093201</v>
      </c>
      <c r="CI866" s="51">
        <v>885.99550079949495</v>
      </c>
      <c r="CJ866" s="51">
        <v>10830.096231199001</v>
      </c>
      <c r="CK866" s="51">
        <v>20774.216027488201</v>
      </c>
      <c r="CL866" s="51">
        <v>30718.3167578877</v>
      </c>
      <c r="CM866" s="51">
        <v>26855.892699920802</v>
      </c>
      <c r="CN866" s="51">
        <v>6981.9956327735099</v>
      </c>
      <c r="CO866" s="51">
        <v>6981.9956327735099</v>
      </c>
    </row>
    <row r="867" spans="1:93" outlineLevel="1">
      <c r="A867" s="50" t="s">
        <v>1082</v>
      </c>
      <c r="AE867" s="51">
        <v>6932.0229196</v>
      </c>
      <c r="AF867" s="51">
        <v>5482.5357293081397</v>
      </c>
      <c r="AG867" s="51">
        <v>5482.5357293081397</v>
      </c>
      <c r="AH867" s="51">
        <v>5482.5357293081397</v>
      </c>
      <c r="AI867" s="51">
        <v>5482.5357293081397</v>
      </c>
      <c r="AJ867" s="51">
        <v>5482.5357293081397</v>
      </c>
      <c r="AK867" s="51">
        <v>5482.5357293081397</v>
      </c>
      <c r="AL867" s="51">
        <v>5482.5357293081397</v>
      </c>
      <c r="AM867" s="51">
        <v>5482.5357293081397</v>
      </c>
      <c r="AN867" s="51">
        <v>5482.5357293081397</v>
      </c>
      <c r="AO867" s="51">
        <v>5482.5357293081397</v>
      </c>
      <c r="AP867" s="51">
        <v>6020.5883729081397</v>
      </c>
      <c r="AQ867" s="51">
        <v>6558.6410165081397</v>
      </c>
      <c r="AR867" s="51">
        <v>7096.6926285081399</v>
      </c>
      <c r="AS867" s="51">
        <v>7634.7468195081401</v>
      </c>
      <c r="AT867" s="51">
        <v>8172.8004947081399</v>
      </c>
      <c r="AU867" s="51">
        <v>8710.8546857081401</v>
      </c>
      <c r="AV867" s="51">
        <v>9248.9026871081405</v>
      </c>
      <c r="AW867" s="51">
        <v>9786.9491411081399</v>
      </c>
      <c r="AX867" s="51">
        <v>10324.9966267081</v>
      </c>
      <c r="AY867" s="51">
        <v>10863.043080708099</v>
      </c>
      <c r="AZ867" s="51">
        <v>11401.090050508101</v>
      </c>
      <c r="BA867" s="51">
        <v>9301.4722195059803</v>
      </c>
      <c r="BB867" s="51">
        <v>9301.4722195059803</v>
      </c>
      <c r="BC867" s="51">
        <v>40391.623724766498</v>
      </c>
      <c r="BD867" s="51">
        <v>71481.775230027095</v>
      </c>
      <c r="BE867" s="51">
        <v>95679.992293624193</v>
      </c>
      <c r="BF867" s="51">
        <v>112392.70454981099</v>
      </c>
      <c r="BG867" s="51">
        <v>100686.93224764999</v>
      </c>
      <c r="BH867" s="51">
        <v>131777.17316590899</v>
      </c>
      <c r="BI867" s="51">
        <v>162867.05643217301</v>
      </c>
      <c r="BJ867" s="51">
        <v>193956.85028543801</v>
      </c>
      <c r="BK867" s="51">
        <v>225046.703747369</v>
      </c>
      <c r="BL867" s="51">
        <v>256136.497600634</v>
      </c>
      <c r="BM867" s="51">
        <v>287226.321258232</v>
      </c>
      <c r="BN867" s="51">
        <v>24905.301881244901</v>
      </c>
      <c r="BO867" s="51">
        <v>24905.301881244901</v>
      </c>
      <c r="BP867" s="51">
        <v>50646.968547911601</v>
      </c>
      <c r="BQ867" s="51">
        <v>76388.6352145782</v>
      </c>
      <c r="BR867" s="51">
        <v>102130.301881244</v>
      </c>
      <c r="BS867" s="51">
        <v>127871.968547911</v>
      </c>
      <c r="BT867" s="51">
        <v>153613.63521457801</v>
      </c>
      <c r="BU867" s="51">
        <v>179355.301881244</v>
      </c>
      <c r="BV867" s="51">
        <v>205096.968547911</v>
      </c>
      <c r="BW867" s="51">
        <v>230838.63521457801</v>
      </c>
      <c r="BX867" s="51">
        <v>256580.301881244</v>
      </c>
      <c r="BY867" s="51">
        <v>282321.96854791098</v>
      </c>
      <c r="CA867" s="51">
        <v>25741.666666666599</v>
      </c>
      <c r="CB867" s="51">
        <v>25741.666666666599</v>
      </c>
      <c r="CC867" s="51">
        <v>63046.015121224402</v>
      </c>
      <c r="CD867" s="51">
        <v>100350.363575782</v>
      </c>
      <c r="CE867" s="51">
        <v>137654.64050728999</v>
      </c>
      <c r="CF867" s="51">
        <v>174959.09624642201</v>
      </c>
      <c r="CG867" s="51">
        <v>212263.51622402901</v>
      </c>
      <c r="CH867" s="51">
        <v>249567.97196316099</v>
      </c>
      <c r="CI867" s="51">
        <v>3323.6623024728201</v>
      </c>
      <c r="CJ867" s="51">
        <v>40627.5816187335</v>
      </c>
      <c r="CK867" s="51">
        <v>77931.572458043796</v>
      </c>
      <c r="CL867" s="51">
        <v>115235.491774304</v>
      </c>
      <c r="CM867" s="51">
        <v>100746.150878956</v>
      </c>
      <c r="CN867" s="51">
        <v>26191.991032909202</v>
      </c>
      <c r="CO867" s="51">
        <v>26191.991032909202</v>
      </c>
    </row>
    <row r="868" spans="1:93" outlineLevel="1">
      <c r="A868" s="50" t="s">
        <v>1083</v>
      </c>
      <c r="AE868" s="51">
        <v>90481.848601200007</v>
      </c>
      <c r="AF868" s="51">
        <v>71562.078424079096</v>
      </c>
      <c r="AG868" s="51">
        <v>71562.078424079096</v>
      </c>
      <c r="AH868" s="51">
        <v>71562.078424079096</v>
      </c>
      <c r="AI868" s="51">
        <v>71562.078424079096</v>
      </c>
      <c r="AJ868" s="51">
        <v>71562.078424079096</v>
      </c>
      <c r="AK868" s="51">
        <v>71562.078424079096</v>
      </c>
      <c r="AL868" s="51">
        <v>71562.078424079096</v>
      </c>
      <c r="AM868" s="51">
        <v>71562.078424079096</v>
      </c>
      <c r="AN868" s="51">
        <v>71562.078424079096</v>
      </c>
      <c r="AO868" s="51">
        <v>71562.078424079096</v>
      </c>
      <c r="AP868" s="51">
        <v>78585.136253279095</v>
      </c>
      <c r="AQ868" s="51">
        <v>85608.194082479095</v>
      </c>
      <c r="AR868" s="51">
        <v>92631.238446478994</v>
      </c>
      <c r="AS868" s="51">
        <v>99654.316473479004</v>
      </c>
      <c r="AT868" s="51">
        <v>106677.387767879</v>
      </c>
      <c r="AU868" s="51">
        <v>113700.465794879</v>
      </c>
      <c r="AV868" s="51">
        <v>120723.46303067901</v>
      </c>
      <c r="AW868" s="51">
        <v>127746.440068679</v>
      </c>
      <c r="AX868" s="51">
        <v>134769.430571879</v>
      </c>
      <c r="AY868" s="51">
        <v>141792.40760987901</v>
      </c>
      <c r="AZ868" s="51">
        <v>148815.39138047901</v>
      </c>
      <c r="BA868" s="51">
        <v>121409.639133474</v>
      </c>
      <c r="BB868" s="51">
        <v>121409.639133474</v>
      </c>
      <c r="BC868" s="51">
        <v>527224.11671036598</v>
      </c>
      <c r="BD868" s="51">
        <v>933038.59428725694</v>
      </c>
      <c r="BE868" s="51">
        <v>1248893.8198333301</v>
      </c>
      <c r="BF868" s="51">
        <v>1467042.01997928</v>
      </c>
      <c r="BG868" s="51">
        <v>1314248.6521858301</v>
      </c>
      <c r="BH868" s="51">
        <v>1720064.2968554399</v>
      </c>
      <c r="BI868" s="51">
        <v>2125875.27315418</v>
      </c>
      <c r="BJ868" s="51">
        <v>2531685.0823602001</v>
      </c>
      <c r="BK868" s="51">
        <v>2937495.6696280302</v>
      </c>
      <c r="BL868" s="51">
        <v>3343305.47883404</v>
      </c>
      <c r="BM868" s="51">
        <v>3749115.6770709702</v>
      </c>
      <c r="BN868" s="51">
        <v>325084.61381996103</v>
      </c>
      <c r="BO868" s="51">
        <v>325084.61381996103</v>
      </c>
      <c r="BP868" s="51">
        <v>661087.11381996097</v>
      </c>
      <c r="BQ868" s="51">
        <v>997089.61381996097</v>
      </c>
      <c r="BR868" s="51">
        <v>1333092.11381996</v>
      </c>
      <c r="BS868" s="51">
        <v>1669094.61381996</v>
      </c>
      <c r="BT868" s="51">
        <v>2005097.11381996</v>
      </c>
      <c r="BU868" s="51">
        <v>2341099.61381996</v>
      </c>
      <c r="BV868" s="51">
        <v>2677102.11381996</v>
      </c>
      <c r="BW868" s="51">
        <v>3013104.61381996</v>
      </c>
      <c r="BX868" s="51">
        <v>3349107.11381996</v>
      </c>
      <c r="BY868" s="51">
        <v>3685109.61381996</v>
      </c>
      <c r="CA868" s="51">
        <v>336002.5</v>
      </c>
      <c r="CB868" s="51">
        <v>336002.5</v>
      </c>
      <c r="CC868" s="51">
        <v>822928.20616804203</v>
      </c>
      <c r="CD868" s="51">
        <v>1309853.9123360801</v>
      </c>
      <c r="CE868" s="51">
        <v>1796778.68492901</v>
      </c>
      <c r="CF868" s="51">
        <v>2283705.7914597201</v>
      </c>
      <c r="CG868" s="51">
        <v>2770632.4312028801</v>
      </c>
      <c r="CH868" s="51">
        <v>3257559.5377335902</v>
      </c>
      <c r="CI868" s="51">
        <v>43383.082165783802</v>
      </c>
      <c r="CJ868" s="51">
        <v>530303.18688313698</v>
      </c>
      <c r="CK868" s="51">
        <v>1017224.2251756</v>
      </c>
      <c r="CL868" s="51">
        <v>1504144.3298929599</v>
      </c>
      <c r="CM868" s="51">
        <v>1315018.0437918699</v>
      </c>
      <c r="CN868" s="51">
        <v>341878.47465187602</v>
      </c>
      <c r="CO868" s="51">
        <v>341878.47465187602</v>
      </c>
    </row>
    <row r="869" spans="1:93" outlineLevel="1">
      <c r="A869" s="50" t="s">
        <v>1084</v>
      </c>
      <c r="AE869" s="51">
        <v>22734.024759200001</v>
      </c>
      <c r="AF869" s="51">
        <v>17980.336253775899</v>
      </c>
      <c r="AG869" s="51">
        <v>17980.336253775899</v>
      </c>
      <c r="AH869" s="51">
        <v>17980.336253775899</v>
      </c>
      <c r="AI869" s="51">
        <v>17980.336253775899</v>
      </c>
      <c r="AJ869" s="51">
        <v>17980.336253775899</v>
      </c>
      <c r="AK869" s="51">
        <v>17980.336253775899</v>
      </c>
      <c r="AL869" s="51">
        <v>17980.336253775899</v>
      </c>
      <c r="AM869" s="51">
        <v>17980.336253775899</v>
      </c>
      <c r="AN869" s="51">
        <v>17980.336253775899</v>
      </c>
      <c r="AO869" s="51">
        <v>17980.336253775899</v>
      </c>
      <c r="AP869" s="51">
        <v>19744.9152609759</v>
      </c>
      <c r="AQ869" s="51">
        <v>21509.494268175898</v>
      </c>
      <c r="AR869" s="51">
        <v>23274.069892175899</v>
      </c>
      <c r="AS869" s="51">
        <v>25038.653974175901</v>
      </c>
      <c r="AT869" s="51">
        <v>26803.2363645759</v>
      </c>
      <c r="AU869" s="51">
        <v>28567.820446575901</v>
      </c>
      <c r="AV869" s="51">
        <v>30332.384229375901</v>
      </c>
      <c r="AW869" s="51">
        <v>32096.942937375901</v>
      </c>
      <c r="AX869" s="51">
        <v>33861.505028575899</v>
      </c>
      <c r="AY869" s="51">
        <v>35626.063736575903</v>
      </c>
      <c r="AZ869" s="51">
        <v>37390.624136175902</v>
      </c>
      <c r="BA869" s="51">
        <v>30504.789465909798</v>
      </c>
      <c r="BB869" s="51">
        <v>30504.789465909798</v>
      </c>
      <c r="BC869" s="51">
        <v>132467.78634123801</v>
      </c>
      <c r="BD869" s="51">
        <v>234430.783216568</v>
      </c>
      <c r="BE869" s="51">
        <v>313791.05041972402</v>
      </c>
      <c r="BF869" s="51">
        <v>368601.919619494</v>
      </c>
      <c r="BG869" s="51">
        <v>330211.79315632099</v>
      </c>
      <c r="BH869" s="51">
        <v>432175.08326976199</v>
      </c>
      <c r="BI869" s="51">
        <v>534137.20043075504</v>
      </c>
      <c r="BJ869" s="51">
        <v>636099.02435363596</v>
      </c>
      <c r="BK869" s="51">
        <v>738061.04376859195</v>
      </c>
      <c r="BL869" s="51">
        <v>840022.86769147299</v>
      </c>
      <c r="BM869" s="51">
        <v>941984.78936039098</v>
      </c>
      <c r="BN869" s="51">
        <v>81679.197936282595</v>
      </c>
      <c r="BO869" s="51">
        <v>81679.197936282595</v>
      </c>
      <c r="BP869" s="51">
        <v>166101.697936282</v>
      </c>
      <c r="BQ869" s="51">
        <v>250524.197936282</v>
      </c>
      <c r="BR869" s="51">
        <v>334946.69793628203</v>
      </c>
      <c r="BS869" s="51">
        <v>419369.19793628203</v>
      </c>
      <c r="BT869" s="51">
        <v>503791.69793628203</v>
      </c>
      <c r="BU869" s="51">
        <v>588214.19793628203</v>
      </c>
      <c r="BV869" s="51">
        <v>672636.69793628203</v>
      </c>
      <c r="BW869" s="51">
        <v>757059.19793628203</v>
      </c>
      <c r="BX869" s="51">
        <v>841481.69793628203</v>
      </c>
      <c r="BY869" s="51">
        <v>925904.19793628203</v>
      </c>
      <c r="CA869" s="51">
        <v>84422.5</v>
      </c>
      <c r="CB869" s="51">
        <v>84422.5</v>
      </c>
      <c r="CC869" s="51">
        <v>206764.76285213901</v>
      </c>
      <c r="CD869" s="51">
        <v>329107.02570427902</v>
      </c>
      <c r="CE869" s="51">
        <v>451449.05399149202</v>
      </c>
      <c r="CF869" s="51">
        <v>573791.66869101999</v>
      </c>
      <c r="CG869" s="51">
        <v>696134.16610808601</v>
      </c>
      <c r="CH869" s="51">
        <v>818476.78080761398</v>
      </c>
      <c r="CI869" s="51">
        <v>10900.1984526328</v>
      </c>
      <c r="CJ869" s="51">
        <v>133241.05391521801</v>
      </c>
      <c r="CK869" s="51">
        <v>255582.14394272899</v>
      </c>
      <c r="CL869" s="51">
        <v>377922.99940531398</v>
      </c>
      <c r="CM869" s="51">
        <v>330404.171987159</v>
      </c>
      <c r="CN869" s="51">
        <v>85898.496873487893</v>
      </c>
      <c r="CO869" s="51">
        <v>85898.496873487893</v>
      </c>
    </row>
    <row r="870" spans="1:93" outlineLevel="1">
      <c r="A870" s="50" t="s">
        <v>1085</v>
      </c>
      <c r="AE870" s="51">
        <v>12186.813461600001</v>
      </c>
      <c r="AF870" s="51">
        <v>9638.54866098608</v>
      </c>
      <c r="AG870" s="51">
        <v>9638.54866098608</v>
      </c>
      <c r="AH870" s="51">
        <v>9638.54866098608</v>
      </c>
      <c r="AI870" s="51">
        <v>9638.54866098608</v>
      </c>
      <c r="AJ870" s="51">
        <v>9638.54866098608</v>
      </c>
      <c r="AK870" s="51">
        <v>9638.54866098608</v>
      </c>
      <c r="AL870" s="51">
        <v>9638.54866098608</v>
      </c>
      <c r="AM870" s="51">
        <v>9638.54866098608</v>
      </c>
      <c r="AN870" s="51">
        <v>9638.54866098608</v>
      </c>
      <c r="AO870" s="51">
        <v>9638.54866098608</v>
      </c>
      <c r="AP870" s="51">
        <v>10584.469826586001</v>
      </c>
      <c r="AQ870" s="51">
        <v>11530.390992185999</v>
      </c>
      <c r="AR870" s="51">
        <v>12476.310344186</v>
      </c>
      <c r="AS870" s="51">
        <v>13422.234230186001</v>
      </c>
      <c r="AT870" s="51">
        <v>14368.157209386</v>
      </c>
      <c r="AU870" s="51">
        <v>15314.081095386</v>
      </c>
      <c r="AV870" s="51">
        <v>16259.994099785999</v>
      </c>
      <c r="AW870" s="51">
        <v>17205.904383786001</v>
      </c>
      <c r="AX870" s="51">
        <v>18151.816481385998</v>
      </c>
      <c r="AY870" s="51">
        <v>19097.726765386</v>
      </c>
      <c r="AZ870" s="51">
        <v>20043.637956186001</v>
      </c>
      <c r="BA870" s="51">
        <v>16352.413743016699</v>
      </c>
      <c r="BB870" s="51">
        <v>16352.413743016699</v>
      </c>
      <c r="BC870" s="51">
        <v>71011.013432623193</v>
      </c>
      <c r="BD870" s="51">
        <v>125669.613122229</v>
      </c>
      <c r="BE870" s="51">
        <v>168211.72358629599</v>
      </c>
      <c r="BF870" s="51">
        <v>197593.807774079</v>
      </c>
      <c r="BG870" s="51">
        <v>177014.28589688099</v>
      </c>
      <c r="BH870" s="51">
        <v>231673.04278061699</v>
      </c>
      <c r="BI870" s="51">
        <v>286331.17088783399</v>
      </c>
      <c r="BJ870" s="51">
        <v>340989.14180092001</v>
      </c>
      <c r="BK870" s="51">
        <v>395647.21751009399</v>
      </c>
      <c r="BL870" s="51">
        <v>450305.18842318101</v>
      </c>
      <c r="BM870" s="51">
        <v>504963.21173431101</v>
      </c>
      <c r="BN870" s="51">
        <v>43785.197582429399</v>
      </c>
      <c r="BO870" s="51">
        <v>43785.197582429399</v>
      </c>
      <c r="BP870" s="51">
        <v>89041.030915762705</v>
      </c>
      <c r="BQ870" s="51">
        <v>134296.86424909599</v>
      </c>
      <c r="BR870" s="51">
        <v>179552.69758242901</v>
      </c>
      <c r="BS870" s="51">
        <v>224808.53091576201</v>
      </c>
      <c r="BT870" s="51">
        <v>270064.36424909602</v>
      </c>
      <c r="BU870" s="51">
        <v>315320.19758242898</v>
      </c>
      <c r="BV870" s="51">
        <v>360576.03091576201</v>
      </c>
      <c r="BW870" s="51">
        <v>405831.86424909602</v>
      </c>
      <c r="BX870" s="51">
        <v>451087.69758242898</v>
      </c>
      <c r="BY870" s="51">
        <v>496343.53091576201</v>
      </c>
      <c r="CA870" s="51">
        <v>45255.833333333299</v>
      </c>
      <c r="CB870" s="51">
        <v>45255.833333333299</v>
      </c>
      <c r="CC870" s="51">
        <v>110838.652925042</v>
      </c>
      <c r="CD870" s="51">
        <v>176421.472516751</v>
      </c>
      <c r="CE870" s="51">
        <v>242004.16636753699</v>
      </c>
      <c r="CF870" s="51">
        <v>307587.17457063199</v>
      </c>
      <c r="CG870" s="51">
        <v>373170.11990326602</v>
      </c>
      <c r="CH870" s="51">
        <v>438753.12810636102</v>
      </c>
      <c r="CI870" s="51">
        <v>5843.1665750539396</v>
      </c>
      <c r="CJ870" s="51">
        <v>71425.231721217802</v>
      </c>
      <c r="CK870" s="51">
        <v>137007.422608305</v>
      </c>
      <c r="CL870" s="51">
        <v>202589.48775446901</v>
      </c>
      <c r="CM870" s="51">
        <v>177116.53368667499</v>
      </c>
      <c r="CN870" s="51">
        <v>46046.7666681517</v>
      </c>
      <c r="CO870" s="51">
        <v>46046.7666681517</v>
      </c>
    </row>
    <row r="871" spans="1:93" outlineLevel="1">
      <c r="A871" s="50" t="s">
        <v>1086</v>
      </c>
      <c r="AE871" s="51">
        <v>210.99798340000001</v>
      </c>
      <c r="AF871" s="51">
        <v>166.87826861213199</v>
      </c>
      <c r="AG871" s="51">
        <v>166.87826861213199</v>
      </c>
      <c r="AH871" s="51">
        <v>166.87826861213199</v>
      </c>
      <c r="AI871" s="51">
        <v>166.87826861213199</v>
      </c>
      <c r="AJ871" s="51">
        <v>166.87826861213199</v>
      </c>
      <c r="AK871" s="51">
        <v>166.87826861213199</v>
      </c>
      <c r="AL871" s="51">
        <v>166.87826861213199</v>
      </c>
      <c r="AM871" s="51">
        <v>166.87826861213199</v>
      </c>
      <c r="AN871" s="51">
        <v>166.87826861213199</v>
      </c>
      <c r="AO871" s="51">
        <v>166.87826861213199</v>
      </c>
      <c r="AP871" s="51">
        <v>183.255598012132</v>
      </c>
      <c r="AQ871" s="51">
        <v>199.63292741213201</v>
      </c>
      <c r="AR871" s="51">
        <v>216.010225412132</v>
      </c>
      <c r="AS871" s="51">
        <v>232.387601912132</v>
      </c>
      <c r="AT871" s="51">
        <v>248.76496271213199</v>
      </c>
      <c r="AU871" s="51">
        <v>265.14233921213201</v>
      </c>
      <c r="AV871" s="51">
        <v>281.51952731213203</v>
      </c>
      <c r="AW871" s="51">
        <v>297.89666831213202</v>
      </c>
      <c r="AX871" s="51">
        <v>314.27384071213203</v>
      </c>
      <c r="AY871" s="51">
        <v>330.65098171213202</v>
      </c>
      <c r="AZ871" s="51">
        <v>347.02813841213202</v>
      </c>
      <c r="BA871" s="51">
        <v>283.119646851965</v>
      </c>
      <c r="BB871" s="51">
        <v>283.119646851965</v>
      </c>
      <c r="BC871" s="51">
        <v>1229.7909267385501</v>
      </c>
      <c r="BD871" s="51">
        <v>2176.46220662513</v>
      </c>
      <c r="BE871" s="51">
        <v>2913.27936606203</v>
      </c>
      <c r="BF871" s="51">
        <v>3422.1686424383001</v>
      </c>
      <c r="BG871" s="51">
        <v>3065.7475822953402</v>
      </c>
      <c r="BH871" s="51">
        <v>4012.4215847392002</v>
      </c>
      <c r="BI871" s="51">
        <v>4959.0846969539698</v>
      </c>
      <c r="BJ871" s="51">
        <v>5905.7450866114596</v>
      </c>
      <c r="BK871" s="51">
        <v>6852.4072913071304</v>
      </c>
      <c r="BL871" s="51">
        <v>7799.0676809646202</v>
      </c>
      <c r="BM871" s="51">
        <v>8745.7289781412001</v>
      </c>
      <c r="BN871" s="51">
        <v>758.33934514772602</v>
      </c>
      <c r="BO871" s="51">
        <v>758.33934514772602</v>
      </c>
      <c r="BP871" s="51">
        <v>1541.6726784810501</v>
      </c>
      <c r="BQ871" s="51">
        <v>2325.0060118143901</v>
      </c>
      <c r="BR871" s="51">
        <v>3108.33934514772</v>
      </c>
      <c r="BS871" s="51">
        <v>3891.6726784810498</v>
      </c>
      <c r="BT871" s="51">
        <v>4675.0060118143901</v>
      </c>
      <c r="BU871" s="51">
        <v>5458.3393451477205</v>
      </c>
      <c r="BV871" s="51">
        <v>6241.6726784810498</v>
      </c>
      <c r="BW871" s="51">
        <v>7025.0060118143901</v>
      </c>
      <c r="BX871" s="51">
        <v>7808.3393451477205</v>
      </c>
      <c r="BY871" s="51">
        <v>8591.6726784810508</v>
      </c>
      <c r="CA871" s="51">
        <v>783.33333333333303</v>
      </c>
      <c r="CB871" s="51">
        <v>783.33333333333303</v>
      </c>
      <c r="CC871" s="51">
        <v>1919.1722017212301</v>
      </c>
      <c r="CD871" s="51">
        <v>3055.0110701091398</v>
      </c>
      <c r="CE871" s="51">
        <v>4190.84776077077</v>
      </c>
      <c r="CF871" s="51">
        <v>5326.6898957480798</v>
      </c>
      <c r="CG871" s="51">
        <v>6462.5309418622501</v>
      </c>
      <c r="CH871" s="51">
        <v>7598.3730768395599</v>
      </c>
      <c r="CI871" s="51">
        <v>101.192576743557</v>
      </c>
      <c r="CJ871" s="51">
        <v>1237.0183787738399</v>
      </c>
      <c r="CK871" s="51">
        <v>2372.8463585303898</v>
      </c>
      <c r="CL871" s="51">
        <v>3508.6721605606699</v>
      </c>
      <c r="CM871" s="51">
        <v>3067.5042043577801</v>
      </c>
      <c r="CN871" s="51">
        <v>797.49088165302499</v>
      </c>
      <c r="CO871" s="51">
        <v>797.49088165302499</v>
      </c>
    </row>
    <row r="872" spans="1:93" outlineLevel="1">
      <c r="A872" s="50" t="s">
        <v>1087</v>
      </c>
      <c r="D872" s="51">
        <v>215250</v>
      </c>
      <c r="E872" s="51">
        <v>271850</v>
      </c>
      <c r="F872" s="51">
        <v>369289.99999999901</v>
      </c>
      <c r="G872" s="51">
        <v>764839.99999999895</v>
      </c>
      <c r="H872" s="51">
        <v>764840</v>
      </c>
      <c r="I872" s="51">
        <v>764840</v>
      </c>
      <c r="J872" s="51">
        <v>764840</v>
      </c>
      <c r="K872" s="51">
        <v>771550</v>
      </c>
      <c r="L872" s="51">
        <v>764510</v>
      </c>
      <c r="M872" s="51">
        <v>764500</v>
      </c>
      <c r="N872" s="51">
        <v>1595420</v>
      </c>
      <c r="O872" s="51">
        <v>1595420</v>
      </c>
      <c r="P872" s="51">
        <v>1595420</v>
      </c>
      <c r="Q872" s="51">
        <v>1610920</v>
      </c>
      <c r="R872" s="51">
        <v>1630030</v>
      </c>
      <c r="S872" s="51">
        <v>1664389.99999999</v>
      </c>
      <c r="T872" s="51">
        <v>2285470</v>
      </c>
      <c r="U872" s="51">
        <v>2463890</v>
      </c>
      <c r="V872" s="51">
        <v>2154960</v>
      </c>
      <c r="W872" s="51">
        <v>2154960</v>
      </c>
      <c r="X872" s="51">
        <v>2154960</v>
      </c>
      <c r="Y872" s="51">
        <v>183820</v>
      </c>
      <c r="Z872" s="51">
        <v>183820</v>
      </c>
      <c r="AA872" s="51">
        <v>3829.99999999998</v>
      </c>
      <c r="AB872" s="51">
        <v>3829.99999999998</v>
      </c>
      <c r="AC872" s="51">
        <v>3830</v>
      </c>
      <c r="AD872" s="51">
        <v>21786.385617799999</v>
      </c>
      <c r="AE872" s="51">
        <v>115055.4866432</v>
      </c>
      <c r="AF872" s="51">
        <v>217689.31507449999</v>
      </c>
      <c r="AG872" s="51">
        <v>30500.853697555602</v>
      </c>
      <c r="AH872" s="51">
        <v>109604.11645975499</v>
      </c>
      <c r="AI872" s="51">
        <v>22064.234395040301</v>
      </c>
      <c r="AJ872" s="51">
        <v>317.43926469994199</v>
      </c>
      <c r="AK872" s="51">
        <v>317.43926469994199</v>
      </c>
      <c r="AL872" s="51">
        <v>317.43926469994199</v>
      </c>
      <c r="AM872" s="51">
        <v>317.43926469994199</v>
      </c>
      <c r="AN872" s="51">
        <v>317.43926469994199</v>
      </c>
      <c r="AO872" s="51">
        <v>317.43926469994199</v>
      </c>
      <c r="AP872" s="51">
        <v>3760.17314019994</v>
      </c>
      <c r="AQ872" s="51">
        <v>7202.9053654999398</v>
      </c>
      <c r="AR872" s="51">
        <v>14104.648213999901</v>
      </c>
      <c r="AS872" s="51">
        <v>22307.123257899901</v>
      </c>
      <c r="AT872" s="51">
        <v>13438.8287635916</v>
      </c>
      <c r="AU872" s="51">
        <v>20916.808250491598</v>
      </c>
      <c r="AV872" s="51">
        <v>24415.998768391601</v>
      </c>
      <c r="AW872" s="51">
        <v>27858.701290091602</v>
      </c>
      <c r="AX872" s="51">
        <v>31301.410412591598</v>
      </c>
      <c r="AY872" s="51">
        <v>34744.114584491603</v>
      </c>
      <c r="AZ872" s="51">
        <v>38186.819581491603</v>
      </c>
      <c r="BA872" s="51">
        <v>316.02040932330698</v>
      </c>
      <c r="BB872" s="51">
        <v>316.02040932330698</v>
      </c>
      <c r="BC872" s="51">
        <v>316.02040932330698</v>
      </c>
      <c r="BD872" s="51">
        <v>316.02040932330698</v>
      </c>
      <c r="BE872" s="51">
        <v>316.02040932330698</v>
      </c>
      <c r="BF872" s="51">
        <v>316.02040932330698</v>
      </c>
      <c r="BG872" s="51">
        <v>316.02040932330698</v>
      </c>
      <c r="BH872" s="51">
        <v>316.02040932330698</v>
      </c>
      <c r="BI872" s="51">
        <v>316.02040932330698</v>
      </c>
      <c r="BJ872" s="51">
        <v>316.02040932330698</v>
      </c>
      <c r="BK872" s="51">
        <v>316.02040932330698</v>
      </c>
      <c r="BL872" s="51">
        <v>316.02040932330698</v>
      </c>
      <c r="BM872" s="51">
        <v>316.02040932330698</v>
      </c>
      <c r="BP872" s="51">
        <v>6127.5</v>
      </c>
      <c r="BQ872" s="51">
        <v>12255</v>
      </c>
      <c r="BR872" s="51">
        <v>18382.5</v>
      </c>
      <c r="BS872" s="51">
        <v>24510</v>
      </c>
      <c r="BT872" s="51">
        <v>30637.5</v>
      </c>
      <c r="BU872" s="51">
        <v>36765</v>
      </c>
      <c r="BV872" s="51">
        <v>42892.5</v>
      </c>
      <c r="BW872" s="51">
        <v>49019.999999999898</v>
      </c>
      <c r="BX872" s="51">
        <v>55147.499999999898</v>
      </c>
      <c r="BY872" s="51">
        <v>61274.999999999898</v>
      </c>
      <c r="BZ872" s="51">
        <v>67402.499999999898</v>
      </c>
      <c r="CA872" s="51">
        <v>1029.0715701952799</v>
      </c>
      <c r="CB872" s="51">
        <v>1029.0715701952799</v>
      </c>
      <c r="CC872" s="51">
        <v>1029.0715701952799</v>
      </c>
      <c r="CD872" s="51">
        <v>1029.0715701952799</v>
      </c>
      <c r="CE872" s="51">
        <v>1029.0715701952799</v>
      </c>
      <c r="CF872" s="51">
        <v>1029.0715701952799</v>
      </c>
      <c r="CG872" s="51">
        <v>1029.0715701952799</v>
      </c>
      <c r="CH872" s="51">
        <v>1029.0715701952799</v>
      </c>
      <c r="CI872" s="51">
        <v>1029.0715701952799</v>
      </c>
      <c r="CJ872" s="51">
        <v>1029.0715701952799</v>
      </c>
      <c r="CK872" s="51">
        <v>1029.0715701952799</v>
      </c>
      <c r="CL872" s="51">
        <v>1029.0715701952799</v>
      </c>
      <c r="CM872" s="51">
        <v>1029.0715701952799</v>
      </c>
      <c r="CN872" s="51">
        <v>1029.0715701952799</v>
      </c>
      <c r="CO872" s="51">
        <v>1029.0715701952799</v>
      </c>
    </row>
    <row r="873" spans="1:93" outlineLevel="1">
      <c r="A873" s="50" t="s">
        <v>1088</v>
      </c>
      <c r="AD873" s="51">
        <v>14141.388164399999</v>
      </c>
      <c r="AE873" s="51">
        <v>87594.620313599997</v>
      </c>
      <c r="AF873" s="51">
        <v>168422.95835100001</v>
      </c>
      <c r="AG873" s="51">
        <v>23598.053079524299</v>
      </c>
      <c r="AH873" s="51">
        <v>85895.108155124297</v>
      </c>
      <c r="AI873" s="51">
        <v>17291.4107693927</v>
      </c>
      <c r="AJ873" s="51">
        <v>248.772407960572</v>
      </c>
      <c r="AK873" s="51">
        <v>248.772407960572</v>
      </c>
      <c r="AL873" s="51">
        <v>248.772407960572</v>
      </c>
      <c r="AM873" s="51">
        <v>248.772407960572</v>
      </c>
      <c r="AN873" s="51">
        <v>248.772407960572</v>
      </c>
      <c r="AO873" s="51">
        <v>248.772407960572</v>
      </c>
      <c r="AP873" s="51">
        <v>2960.06615696057</v>
      </c>
      <c r="AQ873" s="51">
        <v>5671.3586063605699</v>
      </c>
      <c r="AR873" s="51">
        <v>11106.763409360499</v>
      </c>
      <c r="AS873" s="51">
        <v>17566.548021560498</v>
      </c>
      <c r="AT873" s="51">
        <v>10582.8899629878</v>
      </c>
      <c r="AU873" s="51">
        <v>16472.1046891878</v>
      </c>
      <c r="AV873" s="51">
        <v>19227.860353387801</v>
      </c>
      <c r="AW873" s="51">
        <v>21939.1294099878</v>
      </c>
      <c r="AX873" s="51">
        <v>24650.4036649878</v>
      </c>
      <c r="AY873" s="51">
        <v>27361.674021187799</v>
      </c>
      <c r="AZ873" s="51">
        <v>30072.945027187801</v>
      </c>
      <c r="BA873" s="51">
        <v>248.87289649163301</v>
      </c>
      <c r="BB873" s="51">
        <v>248.87289649163301</v>
      </c>
      <c r="BC873" s="51">
        <v>248.87289649163301</v>
      </c>
      <c r="BD873" s="51">
        <v>248.87289649163301</v>
      </c>
      <c r="BE873" s="51">
        <v>248.87289649163301</v>
      </c>
      <c r="BF873" s="51">
        <v>248.87289649163301</v>
      </c>
      <c r="BG873" s="51">
        <v>248.87289649163301</v>
      </c>
      <c r="BH873" s="51">
        <v>248.87289649163301</v>
      </c>
      <c r="BI873" s="51">
        <v>248.87289649163301</v>
      </c>
      <c r="BJ873" s="51">
        <v>248.87289649163301</v>
      </c>
      <c r="BK873" s="51">
        <v>248.87289649163301</v>
      </c>
      <c r="BL873" s="51">
        <v>248.87289649163301</v>
      </c>
      <c r="BM873" s="51">
        <v>248.87289649163301</v>
      </c>
      <c r="BP873" s="51">
        <v>4825.8333333333303</v>
      </c>
      <c r="BQ873" s="51">
        <v>9651.6666666666606</v>
      </c>
      <c r="BR873" s="51">
        <v>14477.5</v>
      </c>
      <c r="BS873" s="51">
        <v>19303.333333333299</v>
      </c>
      <c r="BT873" s="51">
        <v>24129.166666666599</v>
      </c>
      <c r="BU873" s="51">
        <v>28954.999999999902</v>
      </c>
      <c r="BV873" s="51">
        <v>33780.833333333299</v>
      </c>
      <c r="BW873" s="51">
        <v>38606.666666666599</v>
      </c>
      <c r="BX873" s="51">
        <v>43432.5</v>
      </c>
      <c r="BY873" s="51">
        <v>48258.333333333299</v>
      </c>
      <c r="BZ873" s="51">
        <v>53084.166666666599</v>
      </c>
      <c r="CA873" s="51">
        <v>810.46558724342697</v>
      </c>
      <c r="CB873" s="51">
        <v>810.46558724342697</v>
      </c>
      <c r="CC873" s="51">
        <v>810.46558724342697</v>
      </c>
      <c r="CD873" s="51">
        <v>810.46558724342697</v>
      </c>
      <c r="CE873" s="51">
        <v>810.46558724342697</v>
      </c>
      <c r="CF873" s="51">
        <v>810.46558724342697</v>
      </c>
      <c r="CG873" s="51">
        <v>810.46558724342697</v>
      </c>
      <c r="CH873" s="51">
        <v>810.46558724342697</v>
      </c>
      <c r="CI873" s="51">
        <v>810.46558724342697</v>
      </c>
      <c r="CJ873" s="51">
        <v>810.46558724342697</v>
      </c>
      <c r="CK873" s="51">
        <v>810.46558724342697</v>
      </c>
      <c r="CL873" s="51">
        <v>810.46558724342697</v>
      </c>
      <c r="CM873" s="51">
        <v>810.46558724342697</v>
      </c>
      <c r="CN873" s="51">
        <v>810.46558724342697</v>
      </c>
      <c r="CO873" s="51">
        <v>810.46558724342697</v>
      </c>
    </row>
    <row r="874" spans="1:93" outlineLevel="1">
      <c r="A874" s="50" t="s">
        <v>1089</v>
      </c>
      <c r="AD874" s="51">
        <v>139300.7256102</v>
      </c>
      <c r="AE874" s="51">
        <v>862856.88698879897</v>
      </c>
      <c r="AF874" s="51">
        <v>1659062.0407954899</v>
      </c>
      <c r="AG874" s="51">
        <v>232454.25970564299</v>
      </c>
      <c r="AH874" s="51">
        <v>846115.72451544297</v>
      </c>
      <c r="AI874" s="51">
        <v>170330.24191105901</v>
      </c>
      <c r="AJ874" s="51">
        <v>2450.5498709061699</v>
      </c>
      <c r="AK874" s="51">
        <v>2450.5498709061699</v>
      </c>
      <c r="AL874" s="51">
        <v>2450.5498709061699</v>
      </c>
      <c r="AM874" s="51">
        <v>2450.5498709061699</v>
      </c>
      <c r="AN874" s="51">
        <v>2450.5498709061699</v>
      </c>
      <c r="AO874" s="51">
        <v>2450.5498709061699</v>
      </c>
      <c r="AP874" s="51">
        <v>29158.337125406098</v>
      </c>
      <c r="AQ874" s="51">
        <v>55866.111578106102</v>
      </c>
      <c r="AR874" s="51">
        <v>109407.943839606</v>
      </c>
      <c r="AS874" s="51">
        <v>173040.50050970601</v>
      </c>
      <c r="AT874" s="51">
        <v>104247.492096166</v>
      </c>
      <c r="AU874" s="51">
        <v>162259.61050326601</v>
      </c>
      <c r="AV874" s="51">
        <v>189405.372939366</v>
      </c>
      <c r="AW874" s="51">
        <v>216112.91695966601</v>
      </c>
      <c r="AX874" s="51">
        <v>242820.51218716599</v>
      </c>
      <c r="AY874" s="51">
        <v>269528.06900926598</v>
      </c>
      <c r="AZ874" s="51">
        <v>296235.63223226601</v>
      </c>
      <c r="BA874" s="51">
        <v>2451.5397401558998</v>
      </c>
      <c r="BB874" s="51">
        <v>2451.5397401558998</v>
      </c>
      <c r="BC874" s="51">
        <v>2451.5397401558998</v>
      </c>
      <c r="BD874" s="51">
        <v>2451.5397401558998</v>
      </c>
      <c r="BE874" s="51">
        <v>2451.5397401558998</v>
      </c>
      <c r="BF874" s="51">
        <v>2451.5397401558998</v>
      </c>
      <c r="BG874" s="51">
        <v>2451.5397401558998</v>
      </c>
      <c r="BH874" s="51">
        <v>2451.5397401558998</v>
      </c>
      <c r="BI874" s="51">
        <v>2451.5397401558998</v>
      </c>
      <c r="BJ874" s="51">
        <v>2451.5397401558998</v>
      </c>
      <c r="BK874" s="51">
        <v>2451.5397401558998</v>
      </c>
      <c r="BL874" s="51">
        <v>2451.5397401558998</v>
      </c>
      <c r="BM874" s="51">
        <v>2451.5397401558998</v>
      </c>
      <c r="BP874" s="51">
        <v>47535.833333333299</v>
      </c>
      <c r="BQ874" s="51">
        <v>95071.666666666599</v>
      </c>
      <c r="BR874" s="51">
        <v>142607.5</v>
      </c>
      <c r="BS874" s="51">
        <v>190143.33333333299</v>
      </c>
      <c r="BT874" s="51">
        <v>237679.16666666599</v>
      </c>
      <c r="BU874" s="51">
        <v>285215</v>
      </c>
      <c r="BV874" s="51">
        <v>332750.83333333302</v>
      </c>
      <c r="BW874" s="51">
        <v>380286.66666666599</v>
      </c>
      <c r="BX874" s="51">
        <v>427822.5</v>
      </c>
      <c r="BY874" s="51">
        <v>475358.33333333302</v>
      </c>
      <c r="BZ874" s="51">
        <v>522894.16666666599</v>
      </c>
      <c r="CA874" s="51">
        <v>7983.3169561607001</v>
      </c>
      <c r="CB874" s="51">
        <v>7983.3169561607001</v>
      </c>
      <c r="CC874" s="51">
        <v>7983.3169561607001</v>
      </c>
      <c r="CD874" s="51">
        <v>7983.3169561607001</v>
      </c>
      <c r="CE874" s="51">
        <v>7983.3169561607001</v>
      </c>
      <c r="CF874" s="51">
        <v>7983.3169561607001</v>
      </c>
      <c r="CG874" s="51">
        <v>7983.3169561607001</v>
      </c>
      <c r="CH874" s="51">
        <v>7983.3169561607001</v>
      </c>
      <c r="CI874" s="51">
        <v>7983.3169561607001</v>
      </c>
      <c r="CJ874" s="51">
        <v>7983.3169561607001</v>
      </c>
      <c r="CK874" s="51">
        <v>7983.3169561607001</v>
      </c>
      <c r="CL874" s="51">
        <v>7983.3169561607001</v>
      </c>
      <c r="CM874" s="51">
        <v>7983.3169561607001</v>
      </c>
      <c r="CN874" s="51">
        <v>7983.3169561607001</v>
      </c>
      <c r="CO874" s="51">
        <v>7983.3169561607001</v>
      </c>
    </row>
    <row r="875" spans="1:93" outlineLevel="1">
      <c r="A875" s="50" t="s">
        <v>1090</v>
      </c>
      <c r="AD875" s="51">
        <v>31745.218398599998</v>
      </c>
      <c r="AE875" s="51">
        <v>196636.3075584</v>
      </c>
      <c r="AF875" s="51">
        <v>378083.36310649902</v>
      </c>
      <c r="AG875" s="51">
        <v>52973.961260545002</v>
      </c>
      <c r="AH875" s="51">
        <v>192821.166921945</v>
      </c>
      <c r="AI875" s="51">
        <v>38816.529531106899</v>
      </c>
      <c r="AJ875" s="51">
        <v>558.45538856892995</v>
      </c>
      <c r="AK875" s="51">
        <v>558.45538856892995</v>
      </c>
      <c r="AL875" s="51">
        <v>558.45538856892995</v>
      </c>
      <c r="AM875" s="51">
        <v>558.45538856892995</v>
      </c>
      <c r="AN875" s="51">
        <v>558.45538856892995</v>
      </c>
      <c r="AO875" s="51">
        <v>558.45538856892995</v>
      </c>
      <c r="AP875" s="51">
        <v>6644.8884320689203</v>
      </c>
      <c r="AQ875" s="51">
        <v>12731.318558168899</v>
      </c>
      <c r="AR875" s="51">
        <v>24932.957502668902</v>
      </c>
      <c r="AS875" s="51">
        <v>39434.169896968902</v>
      </c>
      <c r="AT875" s="51">
        <v>23756.943042490599</v>
      </c>
      <c r="AU875" s="51">
        <v>36977.314727790603</v>
      </c>
      <c r="AV875" s="51">
        <v>43163.557860090601</v>
      </c>
      <c r="AW875" s="51">
        <v>49249.935472990597</v>
      </c>
      <c r="AX875" s="51">
        <v>55336.324755490597</v>
      </c>
      <c r="AY875" s="51">
        <v>61422.705285790602</v>
      </c>
      <c r="AZ875" s="51">
        <v>67509.087274790596</v>
      </c>
      <c r="BA875" s="51">
        <v>558.68096970198098</v>
      </c>
      <c r="BB875" s="51">
        <v>558.68096970198098</v>
      </c>
      <c r="BC875" s="51">
        <v>558.68096970198098</v>
      </c>
      <c r="BD875" s="51">
        <v>558.68096970198098</v>
      </c>
      <c r="BE875" s="51">
        <v>558.68096970198098</v>
      </c>
      <c r="BF875" s="51">
        <v>558.68096970198098</v>
      </c>
      <c r="BG875" s="51">
        <v>558.68096970198098</v>
      </c>
      <c r="BH875" s="51">
        <v>558.68096970198098</v>
      </c>
      <c r="BI875" s="51">
        <v>558.68096970198098</v>
      </c>
      <c r="BJ875" s="51">
        <v>558.68096970198098</v>
      </c>
      <c r="BK875" s="51">
        <v>558.68096970198098</v>
      </c>
      <c r="BL875" s="51">
        <v>558.68096970198098</v>
      </c>
      <c r="BM875" s="51">
        <v>558.68096970198098</v>
      </c>
      <c r="BP875" s="51">
        <v>10833.333333333299</v>
      </c>
      <c r="BQ875" s="51">
        <v>21666.666666666599</v>
      </c>
      <c r="BR875" s="51">
        <v>32500</v>
      </c>
      <c r="BS875" s="51">
        <v>43333.333333333299</v>
      </c>
      <c r="BT875" s="51">
        <v>54166.666666666599</v>
      </c>
      <c r="BU875" s="51">
        <v>65000</v>
      </c>
      <c r="BV875" s="51">
        <v>75833.333333333299</v>
      </c>
      <c r="BW875" s="51">
        <v>86666.666666666599</v>
      </c>
      <c r="BX875" s="51">
        <v>97499.999999999898</v>
      </c>
      <c r="BY875" s="51">
        <v>108333.33333333299</v>
      </c>
      <c r="BZ875" s="51">
        <v>119166.666666666</v>
      </c>
      <c r="CA875" s="51">
        <v>1819.38398103341</v>
      </c>
      <c r="CB875" s="51">
        <v>1819.38398103341</v>
      </c>
      <c r="CC875" s="51">
        <v>1819.38398103341</v>
      </c>
      <c r="CD875" s="51">
        <v>1819.38398103341</v>
      </c>
      <c r="CE875" s="51">
        <v>1819.38398103341</v>
      </c>
      <c r="CF875" s="51">
        <v>1819.38398103341</v>
      </c>
      <c r="CG875" s="51">
        <v>1819.38398103341</v>
      </c>
      <c r="CH875" s="51">
        <v>1819.38398103341</v>
      </c>
      <c r="CI875" s="51">
        <v>1819.38398103341</v>
      </c>
      <c r="CJ875" s="51">
        <v>1819.38398103341</v>
      </c>
      <c r="CK875" s="51">
        <v>1819.38398103341</v>
      </c>
      <c r="CL875" s="51">
        <v>1819.38398103341</v>
      </c>
      <c r="CM875" s="51">
        <v>1819.38398103341</v>
      </c>
      <c r="CN875" s="51">
        <v>1819.38398103341</v>
      </c>
      <c r="CO875" s="51">
        <v>1819.38398103341</v>
      </c>
    </row>
    <row r="876" spans="1:93" outlineLevel="1">
      <c r="A876" s="50" t="s">
        <v>1091</v>
      </c>
      <c r="AD876" s="51">
        <v>12561.4177416</v>
      </c>
      <c r="AE876" s="51">
        <v>77807.963750399998</v>
      </c>
      <c r="AF876" s="51">
        <v>149605.61951399999</v>
      </c>
      <c r="AG876" s="51">
        <v>20961.5208333355</v>
      </c>
      <c r="AH876" s="51">
        <v>76298.332451735507</v>
      </c>
      <c r="AI876" s="51">
        <v>15359.4987628401</v>
      </c>
      <c r="AJ876" s="51">
        <v>220.97789146636501</v>
      </c>
      <c r="AK876" s="51">
        <v>220.97789146636501</v>
      </c>
      <c r="AL876" s="51">
        <v>220.97789146636501</v>
      </c>
      <c r="AM876" s="51">
        <v>220.97789146636501</v>
      </c>
      <c r="AN876" s="51">
        <v>220.97789146636501</v>
      </c>
      <c r="AO876" s="51">
        <v>220.97789146636501</v>
      </c>
      <c r="AP876" s="51">
        <v>2629.3477774663602</v>
      </c>
      <c r="AQ876" s="51">
        <v>5037.7165090663602</v>
      </c>
      <c r="AR876" s="51">
        <v>9865.8415510663599</v>
      </c>
      <c r="AS876" s="51">
        <v>15603.895841866301</v>
      </c>
      <c r="AT876" s="51">
        <v>9400.4987482865599</v>
      </c>
      <c r="AU876" s="51">
        <v>14631.731035086499</v>
      </c>
      <c r="AV876" s="51">
        <v>17079.595253886499</v>
      </c>
      <c r="AW876" s="51">
        <v>19487.943206286502</v>
      </c>
      <c r="AX876" s="51">
        <v>21896.295776286501</v>
      </c>
      <c r="AY876" s="51">
        <v>24304.644883086501</v>
      </c>
      <c r="AZ876" s="51">
        <v>26712.994567086502</v>
      </c>
      <c r="BA876" s="51">
        <v>221.06715274695401</v>
      </c>
      <c r="BB876" s="51">
        <v>221.06715274695401</v>
      </c>
      <c r="BC876" s="51">
        <v>221.06715274695401</v>
      </c>
      <c r="BD876" s="51">
        <v>221.06715274695401</v>
      </c>
      <c r="BE876" s="51">
        <v>221.06715274695401</v>
      </c>
      <c r="BF876" s="51">
        <v>221.06715274695401</v>
      </c>
      <c r="BG876" s="51">
        <v>221.06715274695401</v>
      </c>
      <c r="BH876" s="51">
        <v>221.06715274695401</v>
      </c>
      <c r="BI876" s="51">
        <v>221.06715274695401</v>
      </c>
      <c r="BJ876" s="51">
        <v>221.06715274695401</v>
      </c>
      <c r="BK876" s="51">
        <v>221.06715274695401</v>
      </c>
      <c r="BL876" s="51">
        <v>221.06715274695401</v>
      </c>
      <c r="BM876" s="51">
        <v>221.06715274695401</v>
      </c>
      <c r="BP876" s="51">
        <v>4286.6666666666597</v>
      </c>
      <c r="BQ876" s="51">
        <v>8573.3333333333303</v>
      </c>
      <c r="BR876" s="51">
        <v>12860</v>
      </c>
      <c r="BS876" s="51">
        <v>17146.666666666599</v>
      </c>
      <c r="BT876" s="51">
        <v>21433.333333333299</v>
      </c>
      <c r="BU876" s="51">
        <v>25719.999999999902</v>
      </c>
      <c r="BV876" s="51">
        <v>30006.666666666599</v>
      </c>
      <c r="BW876" s="51">
        <v>34293.333333333299</v>
      </c>
      <c r="BX876" s="51">
        <v>38580</v>
      </c>
      <c r="BY876" s="51">
        <v>42866.666666666599</v>
      </c>
      <c r="BZ876" s="51">
        <v>47153.333333333299</v>
      </c>
      <c r="CA876" s="51">
        <v>719.91624603353398</v>
      </c>
      <c r="CB876" s="51">
        <v>719.91624603353398</v>
      </c>
      <c r="CC876" s="51">
        <v>719.91624603353398</v>
      </c>
      <c r="CD876" s="51">
        <v>719.91624603353398</v>
      </c>
      <c r="CE876" s="51">
        <v>719.91624603353398</v>
      </c>
      <c r="CF876" s="51">
        <v>719.91624603353398</v>
      </c>
      <c r="CG876" s="51">
        <v>719.91624603353398</v>
      </c>
      <c r="CH876" s="51">
        <v>719.91624603353398</v>
      </c>
      <c r="CI876" s="51">
        <v>719.91624603353398</v>
      </c>
      <c r="CJ876" s="51">
        <v>719.91624603353398</v>
      </c>
      <c r="CK876" s="51">
        <v>719.91624603353398</v>
      </c>
      <c r="CL876" s="51">
        <v>719.91624603353398</v>
      </c>
      <c r="CM876" s="51">
        <v>719.91624603353398</v>
      </c>
      <c r="CN876" s="51">
        <v>719.91624603353398</v>
      </c>
      <c r="CO876" s="51">
        <v>719.91624603353398</v>
      </c>
    </row>
    <row r="877" spans="1:93" outlineLevel="1">
      <c r="A877" s="50" t="s">
        <v>1092</v>
      </c>
      <c r="AD877" s="51">
        <v>1921.6444673999999</v>
      </c>
      <c r="AE877" s="51">
        <v>11903.0547456</v>
      </c>
      <c r="AF877" s="51">
        <v>22886.653158500001</v>
      </c>
      <c r="AG877" s="51">
        <v>3206.6914233948901</v>
      </c>
      <c r="AH877" s="51">
        <v>11672.111495994801</v>
      </c>
      <c r="AI877" s="51">
        <v>2349.6946305592201</v>
      </c>
      <c r="AJ877" s="51">
        <v>33.805176397228003</v>
      </c>
      <c r="AK877" s="51">
        <v>33.805176397228003</v>
      </c>
      <c r="AL877" s="51">
        <v>33.805176397228003</v>
      </c>
      <c r="AM877" s="51">
        <v>33.805176397228003</v>
      </c>
      <c r="AN877" s="51">
        <v>33.805176397228003</v>
      </c>
      <c r="AO877" s="51">
        <v>33.805176397228003</v>
      </c>
      <c r="AP877" s="51">
        <v>402.23736789722801</v>
      </c>
      <c r="AQ877" s="51">
        <v>770.66938279722797</v>
      </c>
      <c r="AR877" s="51">
        <v>1509.27548329722</v>
      </c>
      <c r="AS877" s="51">
        <v>2387.0824719972202</v>
      </c>
      <c r="AT877" s="51">
        <v>1438.0873864755699</v>
      </c>
      <c r="AU877" s="51">
        <v>2238.3607941755699</v>
      </c>
      <c r="AV877" s="51">
        <v>2612.8348248755701</v>
      </c>
      <c r="AW877" s="51">
        <v>2981.26366097557</v>
      </c>
      <c r="AX877" s="51">
        <v>3349.69320347557</v>
      </c>
      <c r="AY877" s="51">
        <v>3718.12221617557</v>
      </c>
      <c r="AZ877" s="51">
        <v>4086.5513171755701</v>
      </c>
      <c r="BA877" s="51">
        <v>33.818831579272199</v>
      </c>
      <c r="BB877" s="51">
        <v>33.818831579272199</v>
      </c>
      <c r="BC877" s="51">
        <v>33.818831579272199</v>
      </c>
      <c r="BD877" s="51">
        <v>33.818831579272199</v>
      </c>
      <c r="BE877" s="51">
        <v>33.818831579272199</v>
      </c>
      <c r="BF877" s="51">
        <v>33.818831579272199</v>
      </c>
      <c r="BG877" s="51">
        <v>33.818831579272199</v>
      </c>
      <c r="BH877" s="51">
        <v>33.818831579272199</v>
      </c>
      <c r="BI877" s="51">
        <v>33.818831579272199</v>
      </c>
      <c r="BJ877" s="51">
        <v>33.818831579272199</v>
      </c>
      <c r="BK877" s="51">
        <v>33.818831579272199</v>
      </c>
      <c r="BL877" s="51">
        <v>33.818831579272199</v>
      </c>
      <c r="BM877" s="51">
        <v>33.818831579272199</v>
      </c>
      <c r="BP877" s="51">
        <v>655.83333333333303</v>
      </c>
      <c r="BQ877" s="51">
        <v>1311.6666666666599</v>
      </c>
      <c r="BR877" s="51">
        <v>1967.5</v>
      </c>
      <c r="BS877" s="51">
        <v>2623.3333333333298</v>
      </c>
      <c r="BT877" s="51">
        <v>3279.1666666666601</v>
      </c>
      <c r="BU877" s="51">
        <v>3935</v>
      </c>
      <c r="BV877" s="51">
        <v>4590.8333333333303</v>
      </c>
      <c r="BW877" s="51">
        <v>5246.6666666666597</v>
      </c>
      <c r="BX877" s="51">
        <v>5902.5</v>
      </c>
      <c r="BY877" s="51">
        <v>6558.3333333333303</v>
      </c>
      <c r="BZ877" s="51">
        <v>7214.1666666666597</v>
      </c>
      <c r="CA877" s="51">
        <v>110.142707159485</v>
      </c>
      <c r="CB877" s="51">
        <v>110.142707159485</v>
      </c>
      <c r="CC877" s="51">
        <v>110.142707159485</v>
      </c>
      <c r="CD877" s="51">
        <v>110.142707159485</v>
      </c>
      <c r="CE877" s="51">
        <v>110.142707159485</v>
      </c>
      <c r="CF877" s="51">
        <v>110.142707159485</v>
      </c>
      <c r="CG877" s="51">
        <v>110.142707159485</v>
      </c>
      <c r="CH877" s="51">
        <v>110.142707159485</v>
      </c>
      <c r="CI877" s="51">
        <v>110.142707159485</v>
      </c>
      <c r="CJ877" s="51">
        <v>110.142707159485</v>
      </c>
      <c r="CK877" s="51">
        <v>110.142707159485</v>
      </c>
      <c r="CL877" s="51">
        <v>110.142707159485</v>
      </c>
      <c r="CM877" s="51">
        <v>110.142707159485</v>
      </c>
      <c r="CN877" s="51">
        <v>110.142707159485</v>
      </c>
      <c r="CO877" s="51">
        <v>110.142707159485</v>
      </c>
    </row>
    <row r="878" spans="1:93" outlineLevel="1">
      <c r="A878" s="50" t="s">
        <v>995</v>
      </c>
      <c r="C878" s="51">
        <v>94640</v>
      </c>
      <c r="D878" s="51">
        <v>109180</v>
      </c>
      <c r="E878" s="51">
        <v>287680</v>
      </c>
      <c r="F878" s="51">
        <v>94760</v>
      </c>
      <c r="G878" s="51">
        <v>110040</v>
      </c>
      <c r="H878" s="51">
        <v>-9.9999999999908997</v>
      </c>
      <c r="J878" s="51">
        <v>3950</v>
      </c>
      <c r="K878" s="51">
        <v>3380</v>
      </c>
      <c r="L878" s="51">
        <v>39910</v>
      </c>
      <c r="M878" s="51">
        <v>242950</v>
      </c>
      <c r="N878" s="51">
        <v>134620</v>
      </c>
      <c r="O878" s="51">
        <v>134620</v>
      </c>
      <c r="P878" s="51">
        <v>134769.99999999901</v>
      </c>
      <c r="Q878" s="51">
        <v>120190</v>
      </c>
      <c r="R878" s="51">
        <v>123680</v>
      </c>
      <c r="S878" s="51">
        <v>125590</v>
      </c>
      <c r="T878" s="51">
        <v>127940</v>
      </c>
      <c r="U878" s="51">
        <v>135930</v>
      </c>
      <c r="V878" s="51">
        <v>953520</v>
      </c>
      <c r="W878" s="51">
        <v>866100</v>
      </c>
      <c r="X878" s="51">
        <v>997619.99999999895</v>
      </c>
      <c r="Y878" s="51">
        <v>1057860</v>
      </c>
      <c r="Z878" s="51">
        <v>1234419.99999999</v>
      </c>
      <c r="AA878" s="51">
        <v>1557990</v>
      </c>
      <c r="AB878" s="51">
        <v>1557990</v>
      </c>
      <c r="AC878" s="51">
        <v>1557990</v>
      </c>
      <c r="AD878" s="51">
        <v>1557990</v>
      </c>
      <c r="AE878" s="51">
        <v>1557990</v>
      </c>
      <c r="AF878" s="51">
        <v>1557990</v>
      </c>
      <c r="AG878" s="51">
        <v>1253475.82760265</v>
      </c>
      <c r="AH878" s="51">
        <v>1050141.27035946</v>
      </c>
      <c r="AI878" s="51">
        <v>1050141.27035946</v>
      </c>
      <c r="AJ878" s="51">
        <v>1050141.27035946</v>
      </c>
      <c r="AK878" s="51">
        <v>1047429.7551882101</v>
      </c>
      <c r="AL878" s="51">
        <v>1047429.7551882101</v>
      </c>
      <c r="AM878" s="51">
        <v>1047429.7551882101</v>
      </c>
      <c r="AN878" s="51">
        <v>979182.39117747894</v>
      </c>
      <c r="AO878" s="51">
        <v>979182.39117747894</v>
      </c>
      <c r="AP878" s="51">
        <v>979182.39117747894</v>
      </c>
      <c r="AQ878" s="51">
        <v>979182.39117747894</v>
      </c>
      <c r="AR878" s="51">
        <v>979182.39117747894</v>
      </c>
      <c r="AS878" s="51">
        <v>979182.39117747894</v>
      </c>
      <c r="AT878" s="51">
        <v>948220.21396940295</v>
      </c>
      <c r="AU878" s="51">
        <v>893603.92152533599</v>
      </c>
      <c r="AV878" s="51">
        <v>893603.92152533599</v>
      </c>
      <c r="AW878" s="51">
        <v>893603.92152533599</v>
      </c>
      <c r="AX878" s="51">
        <v>893603.92152533599</v>
      </c>
      <c r="AY878" s="51">
        <v>893603.92152533599</v>
      </c>
      <c r="AZ878" s="51">
        <v>870883.45075881004</v>
      </c>
      <c r="BA878" s="51">
        <v>870883.45075881004</v>
      </c>
      <c r="BB878" s="51">
        <v>870883.45075881004</v>
      </c>
      <c r="BC878" s="51">
        <v>870883.45075881004</v>
      </c>
      <c r="BD878" s="51">
        <v>870883.45075881004</v>
      </c>
      <c r="BE878" s="51">
        <v>870883.45075881004</v>
      </c>
      <c r="BF878" s="51">
        <v>870883.45075881004</v>
      </c>
      <c r="BG878" s="51">
        <v>870883.45075881004</v>
      </c>
      <c r="BH878" s="51">
        <v>866274.59832848504</v>
      </c>
      <c r="BI878" s="51">
        <v>866274.59832848504</v>
      </c>
      <c r="BJ878" s="51">
        <v>866274.59832848504</v>
      </c>
      <c r="BK878" s="51">
        <v>866274.59832848504</v>
      </c>
      <c r="BL878" s="51">
        <v>866274.59832848504</v>
      </c>
      <c r="BM878" s="51">
        <v>866274.59832848504</v>
      </c>
      <c r="BN878" s="51">
        <v>825895.80359644804</v>
      </c>
      <c r="BO878" s="51">
        <v>825895.80359644804</v>
      </c>
      <c r="BP878" s="51">
        <v>825895.80359644804</v>
      </c>
      <c r="BQ878" s="51">
        <v>825895.80359644804</v>
      </c>
      <c r="BR878" s="51">
        <v>825895.80359644804</v>
      </c>
      <c r="BS878" s="51">
        <v>825895.80359644804</v>
      </c>
      <c r="BT878" s="51">
        <v>825895.80359644804</v>
      </c>
      <c r="BU878" s="51">
        <v>821245.26719316305</v>
      </c>
      <c r="BV878" s="51">
        <v>821245.26719316305</v>
      </c>
      <c r="BW878" s="51">
        <v>821245.26719316305</v>
      </c>
      <c r="BX878" s="51">
        <v>821245.26719316305</v>
      </c>
      <c r="BY878" s="51">
        <v>821245.26719316305</v>
      </c>
      <c r="BZ878" s="51">
        <v>821245.26719316305</v>
      </c>
      <c r="CA878" s="51">
        <v>806631.61578854802</v>
      </c>
      <c r="CB878" s="51">
        <v>806631.61578854802</v>
      </c>
      <c r="CC878" s="51">
        <v>806631.61578854802</v>
      </c>
      <c r="CD878" s="51">
        <v>806631.61578854802</v>
      </c>
      <c r="CE878" s="51">
        <v>806631.61578854802</v>
      </c>
      <c r="CF878" s="51">
        <v>806631.61578854802</v>
      </c>
      <c r="CG878" s="51">
        <v>768928.30583660398</v>
      </c>
      <c r="CH878" s="51">
        <v>768928.30583660398</v>
      </c>
      <c r="CI878" s="51">
        <v>767241.58867067203</v>
      </c>
      <c r="CJ878" s="51">
        <v>767241.58867067203</v>
      </c>
      <c r="CK878" s="51">
        <v>684748.42391614895</v>
      </c>
      <c r="CL878" s="51">
        <v>684748.42391614895</v>
      </c>
      <c r="CM878" s="51">
        <v>684748.42391614895</v>
      </c>
      <c r="CN878" s="51">
        <v>684748.42391614895</v>
      </c>
      <c r="CO878" s="51">
        <v>684748.42391614895</v>
      </c>
    </row>
    <row r="879" spans="1:93" outlineLevel="1">
      <c r="A879" s="50" t="s">
        <v>996</v>
      </c>
      <c r="C879" s="51">
        <v>-93630</v>
      </c>
      <c r="D879" s="51">
        <v>1577250</v>
      </c>
      <c r="E879" s="51">
        <v>1755150</v>
      </c>
      <c r="F879" s="51">
        <v>1127290</v>
      </c>
      <c r="G879" s="51">
        <v>1153600</v>
      </c>
      <c r="H879" s="51">
        <v>1608730</v>
      </c>
      <c r="I879" s="51">
        <v>1976000</v>
      </c>
      <c r="J879" s="51">
        <v>2488220</v>
      </c>
      <c r="K879" s="51">
        <v>2796960</v>
      </c>
      <c r="L879" s="51">
        <v>3916960</v>
      </c>
      <c r="M879" s="51">
        <v>7922720</v>
      </c>
      <c r="N879" s="51">
        <v>13459140</v>
      </c>
      <c r="O879" s="51">
        <v>13459140</v>
      </c>
      <c r="P879" s="51">
        <v>13571380</v>
      </c>
      <c r="Q879" s="51">
        <v>13744130</v>
      </c>
      <c r="R879" s="51">
        <v>14071070</v>
      </c>
      <c r="S879" s="51">
        <v>11194990</v>
      </c>
      <c r="T879" s="51">
        <v>11557380</v>
      </c>
      <c r="U879" s="51">
        <v>9308220</v>
      </c>
      <c r="V879" s="51">
        <v>8104880</v>
      </c>
      <c r="W879" s="51">
        <v>8362359.9999999898</v>
      </c>
      <c r="X879" s="51">
        <v>10572570</v>
      </c>
      <c r="Y879" s="51">
        <v>13299210</v>
      </c>
      <c r="Z879" s="51">
        <v>13654480</v>
      </c>
      <c r="AA879" s="51">
        <v>22246810</v>
      </c>
      <c r="AB879" s="51">
        <v>22246810</v>
      </c>
      <c r="AC879" s="51">
        <v>22516557.1888749</v>
      </c>
      <c r="AD879" s="51">
        <v>22811784.495065302</v>
      </c>
      <c r="AE879" s="51">
        <v>24009078.4558631</v>
      </c>
      <c r="AF879" s="51">
        <v>25079023.792082898</v>
      </c>
      <c r="AG879" s="51">
        <v>20177247.673764199</v>
      </c>
      <c r="AH879" s="51">
        <v>16904163.636732701</v>
      </c>
      <c r="AI879" s="51">
        <v>16904163.636732701</v>
      </c>
      <c r="AJ879" s="51">
        <v>17074322.796425901</v>
      </c>
      <c r="AK879" s="51">
        <v>17030236.075326499</v>
      </c>
      <c r="AL879" s="51">
        <v>17034430.7393292</v>
      </c>
      <c r="AM879" s="51">
        <v>17150979.225754201</v>
      </c>
      <c r="AN879" s="51">
        <v>16033473.143305499</v>
      </c>
      <c r="AO879" s="51">
        <v>16033473.143305499</v>
      </c>
      <c r="AP879" s="51">
        <v>16080363.745689901</v>
      </c>
      <c r="AQ879" s="51">
        <v>16113465.851564201</v>
      </c>
      <c r="AR879" s="51">
        <v>16336918.049973199</v>
      </c>
      <c r="AS879" s="51">
        <v>16386520.7490065</v>
      </c>
      <c r="AT879" s="51">
        <v>15868371.766931299</v>
      </c>
      <c r="AU879" s="51">
        <v>14954373.4991598</v>
      </c>
      <c r="AV879" s="51">
        <v>14957975.8583233</v>
      </c>
      <c r="AW879" s="51">
        <v>14992939.8079818</v>
      </c>
      <c r="AX879" s="51">
        <v>14995674.6985553</v>
      </c>
      <c r="AY879" s="51">
        <v>14997650.573645599</v>
      </c>
      <c r="AZ879" s="51">
        <v>14616325.387825601</v>
      </c>
      <c r="BA879" s="51">
        <v>14618301.248523099</v>
      </c>
      <c r="BB879" s="51">
        <v>14618301.248523099</v>
      </c>
      <c r="BC879" s="51">
        <v>14673021.7697825</v>
      </c>
      <c r="BD879" s="51">
        <v>14711651.354307201</v>
      </c>
      <c r="BE879" s="51">
        <v>14972416.201669499</v>
      </c>
      <c r="BF879" s="51">
        <v>15061192.4408812</v>
      </c>
      <c r="BG879" s="51">
        <v>15106005.3885167</v>
      </c>
      <c r="BH879" s="51">
        <v>14145412.4407258</v>
      </c>
      <c r="BI879" s="51">
        <v>14149616.3315091</v>
      </c>
      <c r="BJ879" s="51">
        <v>14190418.6554997</v>
      </c>
      <c r="BK879" s="51">
        <v>14193610.225455301</v>
      </c>
      <c r="BL879" s="51">
        <v>14195916.0374812</v>
      </c>
      <c r="BM879" s="51">
        <v>14224544.420102701</v>
      </c>
      <c r="BN879" s="51">
        <v>13564248.2524176</v>
      </c>
      <c r="BO879" s="51">
        <v>13564248.2524176</v>
      </c>
      <c r="BP879" s="51">
        <v>13615474.783226799</v>
      </c>
      <c r="BQ879" s="51">
        <v>13651637.8086561</v>
      </c>
      <c r="BR879" s="51">
        <v>13895752.414656401</v>
      </c>
      <c r="BS879" s="51">
        <v>13978860.152822001</v>
      </c>
      <c r="BT879" s="51">
        <v>14020811.724003401</v>
      </c>
      <c r="BU879" s="51">
        <v>12917317.508472901</v>
      </c>
      <c r="BV879" s="51">
        <v>12921252.9742867</v>
      </c>
      <c r="BW879" s="51">
        <v>12959450.0063852</v>
      </c>
      <c r="BX879" s="51">
        <v>12962437.7896317</v>
      </c>
      <c r="BY879" s="51">
        <v>12964596.371971</v>
      </c>
      <c r="BZ879" s="51">
        <v>12991396.787804499</v>
      </c>
      <c r="CA879" s="51">
        <v>12763461.765766799</v>
      </c>
      <c r="CB879" s="51">
        <v>12763461.765766799</v>
      </c>
      <c r="CC879" s="51">
        <v>12920893.4598411</v>
      </c>
      <c r="CD879" s="51">
        <v>13032031.3070902</v>
      </c>
      <c r="CE879" s="51">
        <v>13782255.3680174</v>
      </c>
      <c r="CF879" s="51">
        <v>14037665.832153801</v>
      </c>
      <c r="CG879" s="51">
        <v>13562242.0605754</v>
      </c>
      <c r="CH879" s="51">
        <v>12019719.484594399</v>
      </c>
      <c r="CI879" s="51">
        <v>12031814.1363356</v>
      </c>
      <c r="CJ879" s="51">
        <v>12149202.9849825</v>
      </c>
      <c r="CK879" s="51">
        <v>12127359.268110899</v>
      </c>
      <c r="CL879" s="51">
        <v>12133993.1210988</v>
      </c>
      <c r="CM879" s="51">
        <v>12216357.372589599</v>
      </c>
      <c r="CN879" s="51">
        <v>10918634.579328399</v>
      </c>
      <c r="CO879" s="51">
        <v>10918634.579328399</v>
      </c>
    </row>
    <row r="880" spans="1:93" outlineLevel="1">
      <c r="A880" s="50" t="s">
        <v>997</v>
      </c>
      <c r="AC880" s="51">
        <v>52318.073499999999</v>
      </c>
      <c r="AD880" s="51">
        <v>109580.1958232</v>
      </c>
      <c r="AE880" s="51">
        <v>341806.65930559998</v>
      </c>
      <c r="AF880" s="51">
        <v>549332.655164</v>
      </c>
      <c r="AG880" s="51">
        <v>441963.815275361</v>
      </c>
      <c r="AH880" s="51">
        <v>370269.958307728</v>
      </c>
      <c r="AI880" s="51">
        <v>370269.958307728</v>
      </c>
      <c r="AJ880" s="51">
        <v>403273.93325332802</v>
      </c>
      <c r="AK880" s="51">
        <v>402232.66059883003</v>
      </c>
      <c r="AL880" s="51">
        <v>403046.25527043</v>
      </c>
      <c r="AM880" s="51">
        <v>425651.93417043</v>
      </c>
      <c r="AN880" s="51">
        <v>397917.73782044998</v>
      </c>
      <c r="AO880" s="51">
        <v>397917.73782044998</v>
      </c>
      <c r="AP880" s="51">
        <v>407012.61269565002</v>
      </c>
      <c r="AQ880" s="51">
        <v>413433.07854005002</v>
      </c>
      <c r="AR880" s="51">
        <v>456773.74131205003</v>
      </c>
      <c r="AS880" s="51">
        <v>466394.65292845003</v>
      </c>
      <c r="AT880" s="51">
        <v>451647.04918988101</v>
      </c>
      <c r="AU880" s="51">
        <v>425632.74686152901</v>
      </c>
      <c r="AV880" s="51">
        <v>426331.45841952902</v>
      </c>
      <c r="AW880" s="51">
        <v>433113.04643752897</v>
      </c>
      <c r="AX880" s="51">
        <v>433643.50427552901</v>
      </c>
      <c r="AY880" s="51">
        <v>434026.74389712902</v>
      </c>
      <c r="AZ880" s="51">
        <v>422991.32685265999</v>
      </c>
      <c r="BA880" s="51">
        <v>423374.56368265999</v>
      </c>
      <c r="BB880" s="51">
        <v>423374.56368265999</v>
      </c>
      <c r="BC880" s="51">
        <v>433988.43743859901</v>
      </c>
      <c r="BD880" s="51">
        <v>441481.23034250102</v>
      </c>
      <c r="BE880" s="51">
        <v>492060.521368824</v>
      </c>
      <c r="BF880" s="51">
        <v>509280.01734281</v>
      </c>
      <c r="BG880" s="51">
        <v>517972.16715950402</v>
      </c>
      <c r="BH880" s="51">
        <v>485034.24623809202</v>
      </c>
      <c r="BI880" s="51">
        <v>485849.654516952</v>
      </c>
      <c r="BJ880" s="51">
        <v>493763.88314302301</v>
      </c>
      <c r="BK880" s="51">
        <v>494382.93646729999</v>
      </c>
      <c r="BL880" s="51">
        <v>494830.18362767901</v>
      </c>
      <c r="BM880" s="51">
        <v>500383.09196971898</v>
      </c>
      <c r="BN880" s="51">
        <v>477155.56156564498</v>
      </c>
      <c r="BO880" s="51">
        <v>477155.56156564498</v>
      </c>
      <c r="BP880" s="51">
        <v>487090.94451379997</v>
      </c>
      <c r="BQ880" s="51">
        <v>494104.76138813701</v>
      </c>
      <c r="BR880" s="51">
        <v>541450.77634441201</v>
      </c>
      <c r="BS880" s="51">
        <v>557569.51777753199</v>
      </c>
      <c r="BT880" s="51">
        <v>565706.02279515297</v>
      </c>
      <c r="BU880" s="51">
        <v>521182.68590613903</v>
      </c>
      <c r="BV880" s="51">
        <v>521945.96929313301</v>
      </c>
      <c r="BW880" s="51">
        <v>529354.28165366699</v>
      </c>
      <c r="BX880" s="51">
        <v>529933.762056718</v>
      </c>
      <c r="BY880" s="51">
        <v>530352.41898754402</v>
      </c>
      <c r="BZ880" s="51">
        <v>535550.35822469601</v>
      </c>
      <c r="CA880" s="51">
        <v>526154.08739268896</v>
      </c>
      <c r="CB880" s="51">
        <v>526154.08739268896</v>
      </c>
      <c r="CC880" s="51">
        <v>556689.02077532106</v>
      </c>
      <c r="CD880" s="51">
        <v>578244.95194913005</v>
      </c>
      <c r="CE880" s="51">
        <v>723755.94233238196</v>
      </c>
      <c r="CF880" s="51">
        <v>773294.51557515701</v>
      </c>
      <c r="CG880" s="51">
        <v>747104.79147632897</v>
      </c>
      <c r="CH880" s="51">
        <v>662131.67255332798</v>
      </c>
      <c r="CI880" s="51">
        <v>664477.51140982297</v>
      </c>
      <c r="CJ880" s="51">
        <v>687245.86624697805</v>
      </c>
      <c r="CK880" s="51">
        <v>686010.22929680103</v>
      </c>
      <c r="CL880" s="51">
        <v>687296.90959485003</v>
      </c>
      <c r="CM880" s="51">
        <v>703272.00880960701</v>
      </c>
      <c r="CN880" s="51">
        <v>628564.62363253406</v>
      </c>
      <c r="CO880" s="51">
        <v>628564.62363253406</v>
      </c>
    </row>
    <row r="881" spans="1:93" outlineLevel="1">
      <c r="A881" s="50" t="s">
        <v>998</v>
      </c>
      <c r="AC881" s="51">
        <v>683086.70237499999</v>
      </c>
      <c r="AD881" s="51">
        <v>1430724.9790165999</v>
      </c>
      <c r="AE881" s="51">
        <v>4462771.0489927996</v>
      </c>
      <c r="AF881" s="51">
        <v>7172317.4578069998</v>
      </c>
      <c r="AG881" s="51">
        <v>5770464.8690002002</v>
      </c>
      <c r="AH881" s="51">
        <v>4834399.8142239498</v>
      </c>
      <c r="AI881" s="51">
        <v>4834399.8142239498</v>
      </c>
      <c r="AJ881" s="51">
        <v>5265313.54828675</v>
      </c>
      <c r="AK881" s="51">
        <v>5251718.2559479699</v>
      </c>
      <c r="AL881" s="51">
        <v>5262340.8890862698</v>
      </c>
      <c r="AM881" s="51">
        <v>5557490.1104112696</v>
      </c>
      <c r="AN881" s="51">
        <v>5195380.8150885198</v>
      </c>
      <c r="AO881" s="51">
        <v>5195380.8150885198</v>
      </c>
      <c r="AP881" s="51">
        <v>5314127.31455612</v>
      </c>
      <c r="AQ881" s="51">
        <v>5397955.6084508197</v>
      </c>
      <c r="AR881" s="51">
        <v>5963829.4725118196</v>
      </c>
      <c r="AS881" s="51">
        <v>6089444.1282175202</v>
      </c>
      <c r="AT881" s="51">
        <v>5896893.23075925</v>
      </c>
      <c r="AU881" s="51">
        <v>5557239.59286182</v>
      </c>
      <c r="AV881" s="51">
        <v>5566362.2639033198</v>
      </c>
      <c r="AW881" s="51">
        <v>5654905.5202998202</v>
      </c>
      <c r="AX881" s="51">
        <v>5661831.4002313204</v>
      </c>
      <c r="AY881" s="51">
        <v>5666835.1374071203</v>
      </c>
      <c r="AZ881" s="51">
        <v>5522752.1057901597</v>
      </c>
      <c r="BA881" s="51">
        <v>5527755.8065176504</v>
      </c>
      <c r="BB881" s="51">
        <v>5527755.8065176504</v>
      </c>
      <c r="BC881" s="51">
        <v>5666331.1495875502</v>
      </c>
      <c r="BD881" s="51">
        <v>5764157.4824689804</v>
      </c>
      <c r="BE881" s="51">
        <v>6424523.6001913399</v>
      </c>
      <c r="BF881" s="51">
        <v>6649342.3249053601</v>
      </c>
      <c r="BG881" s="51">
        <v>6762827.5302658696</v>
      </c>
      <c r="BH881" s="51">
        <v>6332778.4030731898</v>
      </c>
      <c r="BI881" s="51">
        <v>6343424.4202186</v>
      </c>
      <c r="BJ881" s="51">
        <v>6446753.0420026798</v>
      </c>
      <c r="BK881" s="51">
        <v>6454835.4376258897</v>
      </c>
      <c r="BL881" s="51">
        <v>6460674.7221427104</v>
      </c>
      <c r="BM881" s="51">
        <v>6533173.8111867299</v>
      </c>
      <c r="BN881" s="51">
        <v>6229907.1825380996</v>
      </c>
      <c r="BO881" s="51">
        <v>6229907.1825380996</v>
      </c>
      <c r="BP881" s="51">
        <v>6359633.6769447802</v>
      </c>
      <c r="BQ881" s="51">
        <v>6451213.2245340403</v>
      </c>
      <c r="BR881" s="51">
        <v>7069411.09133536</v>
      </c>
      <c r="BS881" s="51">
        <v>7279873.8214865597</v>
      </c>
      <c r="BT881" s="51">
        <v>7386112.3306780299</v>
      </c>
      <c r="BU881" s="51">
        <v>6804795.6143135699</v>
      </c>
      <c r="BV881" s="51">
        <v>6814761.8208050895</v>
      </c>
      <c r="BW881" s="51">
        <v>6911492.3038691701</v>
      </c>
      <c r="BX881" s="51">
        <v>6919058.5911132004</v>
      </c>
      <c r="BY881" s="51">
        <v>6924525.0030551096</v>
      </c>
      <c r="BZ881" s="51">
        <v>6992394.59991848</v>
      </c>
      <c r="CA881" s="51">
        <v>6869712.5170553699</v>
      </c>
      <c r="CB881" s="51">
        <v>6869712.5170553699</v>
      </c>
      <c r="CC881" s="51">
        <v>7268394.6674021799</v>
      </c>
      <c r="CD881" s="51">
        <v>7549841.6542159896</v>
      </c>
      <c r="CE881" s="51">
        <v>9449719.2081682608</v>
      </c>
      <c r="CF881" s="51">
        <v>10096524.120366801</v>
      </c>
      <c r="CG881" s="51">
        <v>9754577.8427924998</v>
      </c>
      <c r="CH881" s="51">
        <v>8645125.8455146309</v>
      </c>
      <c r="CI881" s="51">
        <v>8675754.5050880797</v>
      </c>
      <c r="CJ881" s="51">
        <v>8973031.6123471297</v>
      </c>
      <c r="CK881" s="51">
        <v>8956898.5077918805</v>
      </c>
      <c r="CL881" s="51">
        <v>8973698.1667794101</v>
      </c>
      <c r="CM881" s="51">
        <v>9182278.5107131395</v>
      </c>
      <c r="CN881" s="51">
        <v>8206860.7364949696</v>
      </c>
      <c r="CO881" s="51">
        <v>8206860.7364949696</v>
      </c>
    </row>
    <row r="882" spans="1:93" outlineLevel="1">
      <c r="A882" s="50" t="s">
        <v>999</v>
      </c>
      <c r="Z882" s="51">
        <v>460</v>
      </c>
      <c r="AA882" s="51">
        <v>267070</v>
      </c>
      <c r="AB882" s="51">
        <v>267070</v>
      </c>
      <c r="AC882" s="51">
        <v>386028.83962499897</v>
      </c>
      <c r="AD882" s="51">
        <v>516218.32385380002</v>
      </c>
      <c r="AE882" s="51">
        <v>1044201.60981039</v>
      </c>
      <c r="AF882" s="51">
        <v>1516026.6360009999</v>
      </c>
      <c r="AG882" s="51">
        <v>1219714.3384932</v>
      </c>
      <c r="AH882" s="51">
        <v>1021856.45442452</v>
      </c>
      <c r="AI882" s="51">
        <v>1021856.45442452</v>
      </c>
      <c r="AJ882" s="51">
        <v>1096893.3252449201</v>
      </c>
      <c r="AK882" s="51">
        <v>1094061.0940236701</v>
      </c>
      <c r="AL882" s="51">
        <v>1095910.85904057</v>
      </c>
      <c r="AM882" s="51">
        <v>1147306.46851557</v>
      </c>
      <c r="AN882" s="51">
        <v>1072551.43907249</v>
      </c>
      <c r="AO882" s="51">
        <v>1072551.43907249</v>
      </c>
      <c r="AP882" s="51">
        <v>1093229.2802192899</v>
      </c>
      <c r="AQ882" s="51">
        <v>1107826.66332139</v>
      </c>
      <c r="AR882" s="51">
        <v>1206364.7248443901</v>
      </c>
      <c r="AS882" s="51">
        <v>1228238.54771949</v>
      </c>
      <c r="AT882" s="51">
        <v>1189401.1054708101</v>
      </c>
      <c r="AU882" s="51">
        <v>1120893.09683244</v>
      </c>
      <c r="AV882" s="51">
        <v>1122481.66696694</v>
      </c>
      <c r="AW882" s="51">
        <v>1137900.08686644</v>
      </c>
      <c r="AX882" s="51">
        <v>1139106.12027094</v>
      </c>
      <c r="AY882" s="51">
        <v>1139977.44265034</v>
      </c>
      <c r="AZ882" s="51">
        <v>1110992.76214891</v>
      </c>
      <c r="BA882" s="51">
        <v>1111864.07818141</v>
      </c>
      <c r="BB882" s="51">
        <v>1111864.07818141</v>
      </c>
      <c r="BC882" s="51">
        <v>1135994.62765964</v>
      </c>
      <c r="BD882" s="51">
        <v>1153029.42702275</v>
      </c>
      <c r="BE882" s="51">
        <v>1268021.0043440501</v>
      </c>
      <c r="BF882" s="51">
        <v>1307169.3783632901</v>
      </c>
      <c r="BG882" s="51">
        <v>1326930.90521456</v>
      </c>
      <c r="BH882" s="51">
        <v>1242551.18754785</v>
      </c>
      <c r="BI882" s="51">
        <v>1244405.0111630899</v>
      </c>
      <c r="BJ882" s="51">
        <v>1262397.9409675</v>
      </c>
      <c r="BK882" s="51">
        <v>1263805.3533048399</v>
      </c>
      <c r="BL882" s="51">
        <v>1264822.16582595</v>
      </c>
      <c r="BM882" s="51">
        <v>1277446.6545448501</v>
      </c>
      <c r="BN882" s="51">
        <v>1218148.22603237</v>
      </c>
      <c r="BO882" s="51">
        <v>1218148.22603237</v>
      </c>
      <c r="BP882" s="51">
        <v>1240737.6998676299</v>
      </c>
      <c r="BQ882" s="51">
        <v>1256684.5872291899</v>
      </c>
      <c r="BR882" s="51">
        <v>1364332.33182441</v>
      </c>
      <c r="BS882" s="51">
        <v>1400980.5304656599</v>
      </c>
      <c r="BT882" s="51">
        <v>1419480.0053389601</v>
      </c>
      <c r="BU882" s="51">
        <v>1307761.22572856</v>
      </c>
      <c r="BV882" s="51">
        <v>1309496.65658104</v>
      </c>
      <c r="BW882" s="51">
        <v>1326340.48425281</v>
      </c>
      <c r="BX882" s="51">
        <v>1327658.0134785101</v>
      </c>
      <c r="BY882" s="51">
        <v>1328609.88819076</v>
      </c>
      <c r="BZ882" s="51">
        <v>1340428.1253948701</v>
      </c>
      <c r="CA882" s="51">
        <v>1316910.2143270799</v>
      </c>
      <c r="CB882" s="51">
        <v>1316910.2143270799</v>
      </c>
      <c r="CC882" s="51">
        <v>1386334.5329843501</v>
      </c>
      <c r="CD882" s="51">
        <v>1435344.1645434599</v>
      </c>
      <c r="CE882" s="51">
        <v>1766178.40079067</v>
      </c>
      <c r="CF882" s="51">
        <v>1878809.4536093101</v>
      </c>
      <c r="CG882" s="51">
        <v>1815178.45632014</v>
      </c>
      <c r="CH882" s="51">
        <v>1608726.3272545901</v>
      </c>
      <c r="CI882" s="51">
        <v>1614059.8337093501</v>
      </c>
      <c r="CJ882" s="51">
        <v>1665826.03544652</v>
      </c>
      <c r="CK882" s="51">
        <v>1662830.95566059</v>
      </c>
      <c r="CL882" s="51">
        <v>1665756.35595219</v>
      </c>
      <c r="CM882" s="51">
        <v>1702077.39076728</v>
      </c>
      <c r="CN882" s="51">
        <v>1521268.61458909</v>
      </c>
      <c r="CO882" s="51">
        <v>1521268.61458909</v>
      </c>
    </row>
    <row r="883" spans="1:93" outlineLevel="1">
      <c r="A883" s="50" t="s">
        <v>1000</v>
      </c>
      <c r="AC883" s="51">
        <v>154671.53625</v>
      </c>
      <c r="AD883" s="51">
        <v>323959.50570600003</v>
      </c>
      <c r="AE883" s="51">
        <v>1010506.648248</v>
      </c>
      <c r="AF883" s="51">
        <v>1624030.09136999</v>
      </c>
      <c r="AG883" s="51">
        <v>1306608.17003423</v>
      </c>
      <c r="AH883" s="51">
        <v>1094654.6661103601</v>
      </c>
      <c r="AI883" s="51">
        <v>1094654.6661103601</v>
      </c>
      <c r="AJ883" s="51">
        <v>1192226.5980583599</v>
      </c>
      <c r="AK883" s="51">
        <v>1189148.2117502999</v>
      </c>
      <c r="AL883" s="51">
        <v>1191553.4979033</v>
      </c>
      <c r="AM883" s="51">
        <v>1258384.2286533001</v>
      </c>
      <c r="AN883" s="51">
        <v>1176391.70734782</v>
      </c>
      <c r="AO883" s="51">
        <v>1176391.70734782</v>
      </c>
      <c r="AP883" s="51">
        <v>1203279.51446382</v>
      </c>
      <c r="AQ883" s="51">
        <v>1222260.78134082</v>
      </c>
      <c r="AR883" s="51">
        <v>1350391.77785082</v>
      </c>
      <c r="AS883" s="51">
        <v>1378834.7437378201</v>
      </c>
      <c r="AT883" s="51">
        <v>1335235.38363808</v>
      </c>
      <c r="AU883" s="51">
        <v>1258327.50388601</v>
      </c>
      <c r="AV883" s="51">
        <v>1260393.1531510099</v>
      </c>
      <c r="AW883" s="51">
        <v>1280442.0304660101</v>
      </c>
      <c r="AX883" s="51">
        <v>1282010.25963101</v>
      </c>
      <c r="AY883" s="51">
        <v>1283143.2574090101</v>
      </c>
      <c r="AZ883" s="51">
        <v>1250518.4913723301</v>
      </c>
      <c r="BA883" s="51">
        <v>1251651.48089733</v>
      </c>
      <c r="BB883" s="51">
        <v>1251651.48089733</v>
      </c>
      <c r="BC883" s="51">
        <v>1283029.0713972501</v>
      </c>
      <c r="BD883" s="51">
        <v>1305179.8707044099</v>
      </c>
      <c r="BE883" s="51">
        <v>1454706.4543150701</v>
      </c>
      <c r="BF883" s="51">
        <v>1505612.11851561</v>
      </c>
      <c r="BG883" s="51">
        <v>1531308.55355749</v>
      </c>
      <c r="BH883" s="51">
        <v>1433932.43329228</v>
      </c>
      <c r="BI883" s="51">
        <v>1436343.0090775799</v>
      </c>
      <c r="BJ883" s="51">
        <v>1459739.69069089</v>
      </c>
      <c r="BK883" s="51">
        <v>1461569.7861068901</v>
      </c>
      <c r="BL883" s="51">
        <v>1462891.9742705501</v>
      </c>
      <c r="BM883" s="51">
        <v>1479307.9302209001</v>
      </c>
      <c r="BN883" s="51">
        <v>1410639.2032442701</v>
      </c>
      <c r="BO883" s="51">
        <v>1410639.2032442701</v>
      </c>
      <c r="BP883" s="51">
        <v>1440013.58521719</v>
      </c>
      <c r="BQ883" s="51">
        <v>1460750.2329166201</v>
      </c>
      <c r="BR883" s="51">
        <v>1600730.7384973599</v>
      </c>
      <c r="BS883" s="51">
        <v>1648386.4826443</v>
      </c>
      <c r="BT883" s="51">
        <v>1672442.40555732</v>
      </c>
      <c r="BU883" s="51">
        <v>1540814.46869679</v>
      </c>
      <c r="BV883" s="51">
        <v>1543071.14847251</v>
      </c>
      <c r="BW883" s="51">
        <v>1564974.13884425</v>
      </c>
      <c r="BX883" s="51">
        <v>1566687.3972857101</v>
      </c>
      <c r="BY883" s="51">
        <v>1567925.1742960101</v>
      </c>
      <c r="BZ883" s="51">
        <v>1583293.1025802901</v>
      </c>
      <c r="CA883" s="51">
        <v>1555514.1074403899</v>
      </c>
      <c r="CB883" s="51">
        <v>1555514.1074403899</v>
      </c>
      <c r="CC883" s="51">
        <v>1645787.54727915</v>
      </c>
      <c r="CD883" s="51">
        <v>1709515.47593067</v>
      </c>
      <c r="CE883" s="51">
        <v>2139703.9905619901</v>
      </c>
      <c r="CF883" s="51">
        <v>2286159.7681230898</v>
      </c>
      <c r="CG883" s="51">
        <v>2208732.7434034701</v>
      </c>
      <c r="CH883" s="51">
        <v>1957519.10882956</v>
      </c>
      <c r="CI883" s="51">
        <v>1964454.34396597</v>
      </c>
      <c r="CJ883" s="51">
        <v>2031766.6804581999</v>
      </c>
      <c r="CK883" s="51">
        <v>2028113.65596171</v>
      </c>
      <c r="CL883" s="51">
        <v>2031917.59602675</v>
      </c>
      <c r="CM883" s="51">
        <v>2079146.3598760201</v>
      </c>
      <c r="CN883" s="51">
        <v>1858282.19067685</v>
      </c>
      <c r="CO883" s="51">
        <v>1858282.19067685</v>
      </c>
    </row>
    <row r="884" spans="1:93" outlineLevel="1">
      <c r="A884" s="50" t="s">
        <v>1001</v>
      </c>
      <c r="AC884" s="51">
        <v>33125.159375000003</v>
      </c>
      <c r="AD884" s="51">
        <v>69380.640534999999</v>
      </c>
      <c r="AE884" s="51">
        <v>216414.69777999999</v>
      </c>
      <c r="AF884" s="51">
        <v>347809.66757500003</v>
      </c>
      <c r="AG884" s="51">
        <v>279829.14583006199</v>
      </c>
      <c r="AH884" s="51">
        <v>234436.21984127699</v>
      </c>
      <c r="AI884" s="51">
        <v>234436.21984127699</v>
      </c>
      <c r="AJ884" s="51">
        <v>255332.66837127699</v>
      </c>
      <c r="AK884" s="51">
        <v>254673.38716450499</v>
      </c>
      <c r="AL884" s="51">
        <v>255188.51418200499</v>
      </c>
      <c r="AM884" s="51">
        <v>269501.28730700503</v>
      </c>
      <c r="AN884" s="51">
        <v>251941.39618772201</v>
      </c>
      <c r="AO884" s="51">
        <v>251941.39618772201</v>
      </c>
      <c r="AP884" s="51">
        <v>257699.81119772201</v>
      </c>
      <c r="AQ884" s="51">
        <v>261764.925605222</v>
      </c>
      <c r="AR884" s="51">
        <v>289206.04233022197</v>
      </c>
      <c r="AS884" s="51">
        <v>295297.51721272198</v>
      </c>
      <c r="AT884" s="51">
        <v>285960.08004123601</v>
      </c>
      <c r="AU884" s="51">
        <v>269489.13887295901</v>
      </c>
      <c r="AV884" s="51">
        <v>269931.52771045902</v>
      </c>
      <c r="AW884" s="51">
        <v>274225.286422959</v>
      </c>
      <c r="AX884" s="51">
        <v>274561.14551045903</v>
      </c>
      <c r="AY884" s="51">
        <v>274803.79346545902</v>
      </c>
      <c r="AZ884" s="51">
        <v>267816.72525149601</v>
      </c>
      <c r="BA884" s="51">
        <v>268059.37143899599</v>
      </c>
      <c r="BB884" s="51">
        <v>268059.37143899599</v>
      </c>
      <c r="BC884" s="51">
        <v>274779.75176569598</v>
      </c>
      <c r="BD884" s="51">
        <v>279523.95912874799</v>
      </c>
      <c r="BE884" s="51">
        <v>311549.219666783</v>
      </c>
      <c r="BF884" s="51">
        <v>322452.078004863</v>
      </c>
      <c r="BG884" s="51">
        <v>327955.681492907</v>
      </c>
      <c r="BH884" s="51">
        <v>307100.934872101</v>
      </c>
      <c r="BI884" s="51">
        <v>307617.22646190901</v>
      </c>
      <c r="BJ884" s="51">
        <v>312628.27403819101</v>
      </c>
      <c r="BK884" s="51">
        <v>313020.239674613</v>
      </c>
      <c r="BL884" s="51">
        <v>313303.42290129402</v>
      </c>
      <c r="BM884" s="51">
        <v>316819.35467473598</v>
      </c>
      <c r="BN884" s="51">
        <v>302112.76024457999</v>
      </c>
      <c r="BO884" s="51">
        <v>302112.76024457999</v>
      </c>
      <c r="BP884" s="51">
        <v>308403.27156817802</v>
      </c>
      <c r="BQ884" s="51">
        <v>312844.01579513901</v>
      </c>
      <c r="BR884" s="51">
        <v>342820.78113612899</v>
      </c>
      <c r="BS884" s="51">
        <v>353026.23834258999</v>
      </c>
      <c r="BT884" s="51">
        <v>358177.803935476</v>
      </c>
      <c r="BU884" s="51">
        <v>329987.77167810098</v>
      </c>
      <c r="BV884" s="51">
        <v>330471.038685932</v>
      </c>
      <c r="BW884" s="51">
        <v>335161.55469682597</v>
      </c>
      <c r="BX884" s="51">
        <v>335528.44825857598</v>
      </c>
      <c r="BY884" s="51">
        <v>335793.51767540799</v>
      </c>
      <c r="BZ884" s="51">
        <v>339084.552938095</v>
      </c>
      <c r="CA884" s="51">
        <v>333135.28925929201</v>
      </c>
      <c r="CB884" s="51">
        <v>333135.28925929201</v>
      </c>
      <c r="CC884" s="51">
        <v>352468.95613150799</v>
      </c>
      <c r="CD884" s="51">
        <v>366117.428430842</v>
      </c>
      <c r="CE884" s="51">
        <v>458249.96984048898</v>
      </c>
      <c r="CF884" s="51">
        <v>489616.08616368601</v>
      </c>
      <c r="CG884" s="51">
        <v>473033.90440407803</v>
      </c>
      <c r="CH884" s="51">
        <v>419232.66169740102</v>
      </c>
      <c r="CI884" s="51">
        <v>420717.96596903802</v>
      </c>
      <c r="CJ884" s="51">
        <v>435134.103123618</v>
      </c>
      <c r="CK884" s="51">
        <v>434351.75170834101</v>
      </c>
      <c r="CL884" s="51">
        <v>435166.43330406601</v>
      </c>
      <c r="CM884" s="51">
        <v>445281.31525250297</v>
      </c>
      <c r="CN884" s="51">
        <v>397979.84112298401</v>
      </c>
      <c r="CO884" s="51">
        <v>397979.84112298401</v>
      </c>
    </row>
    <row r="885" spans="1:93" outlineLevel="1">
      <c r="A885" s="50" t="s">
        <v>1336</v>
      </c>
      <c r="C885" s="51">
        <v>-38170</v>
      </c>
      <c r="D885" s="51">
        <v>104400</v>
      </c>
      <c r="E885" s="51">
        <v>104400</v>
      </c>
      <c r="F885" s="51">
        <v>178830</v>
      </c>
      <c r="G885" s="51">
        <v>206110</v>
      </c>
      <c r="H885" s="51">
        <v>206110</v>
      </c>
      <c r="I885" s="51">
        <v>206110</v>
      </c>
      <c r="J885" s="51">
        <v>-1659850</v>
      </c>
      <c r="K885" s="51">
        <v>206450</v>
      </c>
      <c r="L885" s="51">
        <v>206450</v>
      </c>
      <c r="M885" s="51">
        <v>206450</v>
      </c>
      <c r="N885" s="51">
        <v>206450</v>
      </c>
      <c r="O885" s="51">
        <v>206450</v>
      </c>
      <c r="P885" s="51">
        <v>73799.999999999898</v>
      </c>
    </row>
    <row r="886" spans="1:93" outlineLevel="1">
      <c r="A886" s="50" t="s">
        <v>1039</v>
      </c>
      <c r="C886" s="51">
        <v>498889.99999999901</v>
      </c>
      <c r="D886" s="51">
        <v>1896350</v>
      </c>
      <c r="E886" s="51">
        <v>3177859.9999999902</v>
      </c>
      <c r="F886" s="51">
        <v>5170570</v>
      </c>
      <c r="G886" s="51">
        <v>4994380</v>
      </c>
      <c r="H886" s="51">
        <v>2423100</v>
      </c>
      <c r="I886" s="51">
        <v>445680</v>
      </c>
      <c r="J886" s="51">
        <v>511920</v>
      </c>
      <c r="K886" s="51">
        <v>667780</v>
      </c>
      <c r="L886" s="51">
        <v>833420</v>
      </c>
      <c r="M886" s="51">
        <v>2404570</v>
      </c>
      <c r="N886" s="51">
        <v>4423500</v>
      </c>
      <c r="O886" s="51">
        <v>4423500</v>
      </c>
      <c r="P886" s="51">
        <v>3400920</v>
      </c>
      <c r="Q886" s="51">
        <v>3717180</v>
      </c>
      <c r="R886" s="51">
        <v>4504220</v>
      </c>
      <c r="S886" s="51">
        <v>4556700</v>
      </c>
      <c r="T886" s="51">
        <v>5376120</v>
      </c>
      <c r="U886" s="51">
        <v>6488880</v>
      </c>
      <c r="V886" s="51">
        <v>5950690</v>
      </c>
      <c r="W886" s="51">
        <v>6050220</v>
      </c>
      <c r="X886" s="51">
        <v>6224280</v>
      </c>
      <c r="Y886" s="51">
        <v>6368150</v>
      </c>
      <c r="Z886" s="51">
        <v>7281170</v>
      </c>
      <c r="AA886" s="51">
        <v>9253050</v>
      </c>
      <c r="AB886" s="51">
        <v>9253050</v>
      </c>
      <c r="AC886" s="51">
        <v>9108791.8614239991</v>
      </c>
      <c r="AD886" s="51">
        <v>9142976.6876903996</v>
      </c>
      <c r="AE886" s="51">
        <v>9226445.5908359997</v>
      </c>
      <c r="AF886" s="51">
        <v>8580860.4954647701</v>
      </c>
      <c r="AG886" s="51">
        <v>8597788.1522383709</v>
      </c>
      <c r="AH886" s="51">
        <v>8605035.8476511706</v>
      </c>
      <c r="AI886" s="51">
        <v>8642948.3256287705</v>
      </c>
      <c r="AJ886" s="51">
        <v>8654763.7816063706</v>
      </c>
      <c r="AK886" s="51">
        <v>7518225.7920178501</v>
      </c>
      <c r="AL886" s="51">
        <v>7518225.7920178501</v>
      </c>
      <c r="AM886" s="51">
        <v>7523998.67483305</v>
      </c>
      <c r="AN886" s="51">
        <v>7303235.7318376303</v>
      </c>
      <c r="AO886" s="51">
        <v>7303235.7318376303</v>
      </c>
      <c r="AP886" s="51">
        <v>7306595.2961624302</v>
      </c>
      <c r="AQ886" s="51">
        <v>7309955.8163360301</v>
      </c>
      <c r="AR886" s="51">
        <v>7314961.6720296303</v>
      </c>
      <c r="AS886" s="51">
        <v>7320744.32145443</v>
      </c>
      <c r="AT886" s="51">
        <v>7329384.6625536298</v>
      </c>
      <c r="AU886" s="51">
        <v>7333094.1388712302</v>
      </c>
      <c r="AV886" s="51">
        <v>7336781.4896808201</v>
      </c>
      <c r="AW886" s="51">
        <v>7362717.90306722</v>
      </c>
      <c r="AX886" s="51">
        <v>7375486.3679920202</v>
      </c>
      <c r="AY886" s="51">
        <v>7391591.1253864197</v>
      </c>
      <c r="AZ886" s="51">
        <v>7088617.0189620899</v>
      </c>
      <c r="BA886" s="51">
        <v>6625295.3965782197</v>
      </c>
      <c r="BB886" s="51">
        <v>6625295.3965782197</v>
      </c>
      <c r="BC886" s="51">
        <v>6625825.7226061104</v>
      </c>
      <c r="BD886" s="51">
        <v>6626356.1705924599</v>
      </c>
      <c r="BE886" s="51">
        <v>6627118.1050606603</v>
      </c>
      <c r="BF886" s="51">
        <v>6627972.8122541504</v>
      </c>
      <c r="BG886" s="51">
        <v>6629244.6942355596</v>
      </c>
      <c r="BH886" s="51">
        <v>6629822.89208721</v>
      </c>
      <c r="BI886" s="51">
        <v>6630398.2077995604</v>
      </c>
      <c r="BJ886" s="51">
        <v>6634006.1752532199</v>
      </c>
      <c r="BK886" s="51">
        <v>6636417.4455770096</v>
      </c>
      <c r="BL886" s="51">
        <v>6638706.0873197597</v>
      </c>
      <c r="BM886" s="51">
        <v>6641228.0770342099</v>
      </c>
      <c r="BN886" s="51">
        <v>6505543.4881430799</v>
      </c>
      <c r="BO886" s="51">
        <v>6505543.4881430799</v>
      </c>
      <c r="BP886" s="51">
        <v>6512706.5392851802</v>
      </c>
      <c r="BQ886" s="51">
        <v>6519871.6284277998</v>
      </c>
      <c r="BR886" s="51">
        <v>6530544.7981833303</v>
      </c>
      <c r="BS886" s="51">
        <v>6542874.1985347103</v>
      </c>
      <c r="BT886" s="51">
        <v>4850655.8616897501</v>
      </c>
      <c r="BU886" s="51">
        <v>4858564.9731115</v>
      </c>
      <c r="BV886" s="51">
        <v>4866426.9099206999</v>
      </c>
      <c r="BW886" s="51">
        <v>4921726.8945520399</v>
      </c>
      <c r="BX886" s="51">
        <v>4958103.6560860304</v>
      </c>
      <c r="BY886" s="51">
        <v>4992441.2039625896</v>
      </c>
      <c r="BZ886" s="51">
        <v>5029854.2037693998</v>
      </c>
      <c r="CA886" s="51">
        <v>4969355.9322142499</v>
      </c>
      <c r="CB886" s="51">
        <v>4969355.9322142499</v>
      </c>
      <c r="CC886" s="51">
        <v>4969869.5651689302</v>
      </c>
      <c r="CD886" s="51">
        <v>4970383.3162431801</v>
      </c>
      <c r="CE886" s="51">
        <v>4971121.2672989303</v>
      </c>
      <c r="CF886" s="51">
        <v>4971949.0708727399</v>
      </c>
      <c r="CG886" s="51">
        <v>4973180.9178230297</v>
      </c>
      <c r="CH886" s="51">
        <v>4973740.9157399898</v>
      </c>
      <c r="CI886" s="51">
        <v>4974298.1222387599</v>
      </c>
      <c r="CJ886" s="51">
        <v>4977792.5216952097</v>
      </c>
      <c r="CK886" s="51">
        <v>4980127.8924592296</v>
      </c>
      <c r="CL886" s="51">
        <v>4982344.4946222398</v>
      </c>
      <c r="CM886" s="51">
        <v>4984787.0996624902</v>
      </c>
      <c r="CN886" s="51">
        <v>4886086.8928424604</v>
      </c>
      <c r="CO886" s="51">
        <v>4886086.8928424604</v>
      </c>
    </row>
    <row r="887" spans="1:93" outlineLevel="1">
      <c r="A887" s="50" t="s">
        <v>1040</v>
      </c>
      <c r="AC887" s="51">
        <v>8162.0383579999998</v>
      </c>
      <c r="AD887" s="51">
        <v>54962.499389299999</v>
      </c>
      <c r="AE887" s="51">
        <v>169234.92887449899</v>
      </c>
      <c r="AF887" s="51">
        <v>157393.36468578299</v>
      </c>
      <c r="AG887" s="51">
        <v>180568.03683448301</v>
      </c>
      <c r="AH887" s="51">
        <v>190490.43585708301</v>
      </c>
      <c r="AI887" s="51">
        <v>242394.20843628299</v>
      </c>
      <c r="AJ887" s="51">
        <v>258570.06326548301</v>
      </c>
      <c r="AK887" s="51">
        <v>224614.80957085401</v>
      </c>
      <c r="AL887" s="51">
        <v>224614.80957085401</v>
      </c>
      <c r="AM887" s="51">
        <v>232518.12828675401</v>
      </c>
      <c r="AN887" s="51">
        <v>225695.77489867099</v>
      </c>
      <c r="AO887" s="51">
        <v>225695.77489867099</v>
      </c>
      <c r="AP887" s="51">
        <v>230295.159375271</v>
      </c>
      <c r="AQ887" s="51">
        <v>234895.85244897101</v>
      </c>
      <c r="AR887" s="51">
        <v>241749.07886267101</v>
      </c>
      <c r="AS887" s="51">
        <v>249665.76847677099</v>
      </c>
      <c r="AT887" s="51">
        <v>261494.75785817101</v>
      </c>
      <c r="AU887" s="51">
        <v>266573.18652987102</v>
      </c>
      <c r="AV887" s="51">
        <v>271621.32445307099</v>
      </c>
      <c r="AW887" s="51">
        <v>307129.36227437097</v>
      </c>
      <c r="AX887" s="51">
        <v>324609.92632597103</v>
      </c>
      <c r="AY887" s="51">
        <v>346658.01470827102</v>
      </c>
      <c r="AZ887" s="51">
        <v>332448.84100541897</v>
      </c>
      <c r="BA887" s="51">
        <v>310719.53386945202</v>
      </c>
      <c r="BB887" s="51">
        <v>310719.53386945202</v>
      </c>
      <c r="BC887" s="51">
        <v>311445.57244601101</v>
      </c>
      <c r="BD887" s="51">
        <v>312171.77798881498</v>
      </c>
      <c r="BE887" s="51">
        <v>313214.89823490003</v>
      </c>
      <c r="BF887" s="51">
        <v>314385.02823322802</v>
      </c>
      <c r="BG887" s="51">
        <v>316126.28801449999</v>
      </c>
      <c r="BH887" s="51">
        <v>316917.86512575101</v>
      </c>
      <c r="BI887" s="51">
        <v>317705.49646740803</v>
      </c>
      <c r="BJ887" s="51">
        <v>322644.95524660801</v>
      </c>
      <c r="BK887" s="51">
        <v>325946.08545990998</v>
      </c>
      <c r="BL887" s="51">
        <v>329079.33200214599</v>
      </c>
      <c r="BM887" s="51">
        <v>332532.04170535598</v>
      </c>
      <c r="BN887" s="51">
        <v>325738.19682477601</v>
      </c>
      <c r="BO887" s="51">
        <v>325738.19682477601</v>
      </c>
      <c r="BP887" s="51">
        <v>335544.71429040801</v>
      </c>
      <c r="BQ887" s="51">
        <v>345354.021864234</v>
      </c>
      <c r="BR887" s="51">
        <v>359966.038942563</v>
      </c>
      <c r="BS887" s="51">
        <v>376845.50517671602</v>
      </c>
      <c r="BT887" s="51">
        <v>279379.94880694</v>
      </c>
      <c r="BU887" s="51">
        <v>290207.85408869298</v>
      </c>
      <c r="BV887" s="51">
        <v>300971.17534714402</v>
      </c>
      <c r="BW887" s="51">
        <v>376679.173849218</v>
      </c>
      <c r="BX887" s="51">
        <v>426480.486201939</v>
      </c>
      <c r="BY887" s="51">
        <v>473490.02952340897</v>
      </c>
      <c r="BZ887" s="51">
        <v>524709.99553632597</v>
      </c>
      <c r="CA887" s="51">
        <v>518398.86871005199</v>
      </c>
      <c r="CB887" s="51">
        <v>518398.86871005199</v>
      </c>
      <c r="CC887" s="51">
        <v>519102.05376919499</v>
      </c>
      <c r="CD887" s="51">
        <v>519805.40053898602</v>
      </c>
      <c r="CE887" s="51">
        <v>520815.68648744602</v>
      </c>
      <c r="CF887" s="51">
        <v>521948.98430197802</v>
      </c>
      <c r="CG887" s="51">
        <v>523635.43444637803</v>
      </c>
      <c r="CH887" s="51">
        <v>524402.09508365404</v>
      </c>
      <c r="CI887" s="51">
        <v>525164.93415233202</v>
      </c>
      <c r="CJ887" s="51">
        <v>529948.913579777</v>
      </c>
      <c r="CK887" s="51">
        <v>533146.13411216601</v>
      </c>
      <c r="CL887" s="51">
        <v>536180.75544806803</v>
      </c>
      <c r="CM887" s="51">
        <v>539524.78420252295</v>
      </c>
      <c r="CN887" s="51">
        <v>528842.03953948198</v>
      </c>
      <c r="CO887" s="51">
        <v>528842.03953948198</v>
      </c>
    </row>
    <row r="888" spans="1:93" outlineLevel="1">
      <c r="A888" s="50" t="s">
        <v>1041</v>
      </c>
      <c r="AC888" s="51">
        <v>36804.122131999997</v>
      </c>
      <c r="AD888" s="51">
        <v>247835.9512022</v>
      </c>
      <c r="AE888" s="51">
        <v>763111.21292299905</v>
      </c>
      <c r="AF888" s="51">
        <v>709715.43658383505</v>
      </c>
      <c r="AG888" s="51">
        <v>814214.26723363495</v>
      </c>
      <c r="AH888" s="51">
        <v>858956.17721403495</v>
      </c>
      <c r="AI888" s="51">
        <v>1092999.7704108299</v>
      </c>
      <c r="AJ888" s="51">
        <v>1165939.65510763</v>
      </c>
      <c r="AK888" s="51">
        <v>1012829.21269281</v>
      </c>
      <c r="AL888" s="51">
        <v>1012829.21269281</v>
      </c>
      <c r="AM888" s="51">
        <v>1048466.72069141</v>
      </c>
      <c r="AN888" s="51">
        <v>1017703.48284451</v>
      </c>
      <c r="AO888" s="51">
        <v>1017703.48284451</v>
      </c>
      <c r="AP888" s="51">
        <v>1038442.94774091</v>
      </c>
      <c r="AQ888" s="51">
        <v>1059188.31334071</v>
      </c>
      <c r="AR888" s="51">
        <v>1090090.7633005099</v>
      </c>
      <c r="AS888" s="51">
        <v>1125788.56312191</v>
      </c>
      <c r="AT888" s="51">
        <v>1179127.6373575099</v>
      </c>
      <c r="AU888" s="51">
        <v>1202027.20004931</v>
      </c>
      <c r="AV888" s="51">
        <v>1224790.1762221099</v>
      </c>
      <c r="AW888" s="51">
        <v>1384902.40595231</v>
      </c>
      <c r="AX888" s="51">
        <v>1463725.46289871</v>
      </c>
      <c r="AY888" s="51">
        <v>1563144.3215229099</v>
      </c>
      <c r="AZ888" s="51">
        <v>1499072.5613305499</v>
      </c>
      <c r="BA888" s="51">
        <v>1401091.1455862799</v>
      </c>
      <c r="BB888" s="51">
        <v>1401091.1455862799</v>
      </c>
      <c r="BC888" s="51">
        <v>1404364.9861726901</v>
      </c>
      <c r="BD888" s="51">
        <v>1407639.5796403999</v>
      </c>
      <c r="BE888" s="51">
        <v>1412343.1994044001</v>
      </c>
      <c r="BF888" s="51">
        <v>1417619.5293455101</v>
      </c>
      <c r="BG888" s="51">
        <v>1425471.18782132</v>
      </c>
      <c r="BH888" s="51">
        <v>1429040.5536343099</v>
      </c>
      <c r="BI888" s="51">
        <v>1432592.1272513301</v>
      </c>
      <c r="BJ888" s="51">
        <v>1454865.0493085401</v>
      </c>
      <c r="BK888" s="51">
        <v>1469750.4485452201</v>
      </c>
      <c r="BL888" s="51">
        <v>1483878.82963732</v>
      </c>
      <c r="BM888" s="51">
        <v>1499447.7284870399</v>
      </c>
      <c r="BN888" s="51">
        <v>1468813.0407088799</v>
      </c>
      <c r="BO888" s="51">
        <v>1468813.0407088799</v>
      </c>
      <c r="BP888" s="51">
        <v>1513032.4195777599</v>
      </c>
      <c r="BQ888" s="51">
        <v>1557264.37955423</v>
      </c>
      <c r="BR888" s="51">
        <v>1623152.6341246699</v>
      </c>
      <c r="BS888" s="51">
        <v>1699265.2311937399</v>
      </c>
      <c r="BT888" s="51">
        <v>1259775.2309071501</v>
      </c>
      <c r="BU888" s="51">
        <v>1308600.2340428899</v>
      </c>
      <c r="BV888" s="51">
        <v>1357134.0160182901</v>
      </c>
      <c r="BW888" s="51">
        <v>1698515.2128499099</v>
      </c>
      <c r="BX888" s="51">
        <v>1923078.4287733999</v>
      </c>
      <c r="BY888" s="51">
        <v>2135053.0480885799</v>
      </c>
      <c r="BZ888" s="51">
        <v>2366013.2325489498</v>
      </c>
      <c r="CA888" s="51">
        <v>2337555.2086685402</v>
      </c>
      <c r="CB888" s="51">
        <v>2337555.2086685402</v>
      </c>
      <c r="CC888" s="51">
        <v>2340725.9985696599</v>
      </c>
      <c r="CD888" s="51">
        <v>2343897.5176536399</v>
      </c>
      <c r="CE888" s="51">
        <v>2348453.0815709499</v>
      </c>
      <c r="CF888" s="51">
        <v>2353563.32846621</v>
      </c>
      <c r="CG888" s="51">
        <v>2361167.8402758301</v>
      </c>
      <c r="CH888" s="51">
        <v>2364624.8531555198</v>
      </c>
      <c r="CI888" s="51">
        <v>2368064.6338842101</v>
      </c>
      <c r="CJ888" s="51">
        <v>2389636.4711388201</v>
      </c>
      <c r="CK888" s="51">
        <v>2404053.3226403398</v>
      </c>
      <c r="CL888" s="51">
        <v>2417736.9846585901</v>
      </c>
      <c r="CM888" s="51">
        <v>2432815.82125476</v>
      </c>
      <c r="CN888" s="51">
        <v>2384645.3738691201</v>
      </c>
      <c r="CO888" s="51">
        <v>2384645.3738691201</v>
      </c>
    </row>
    <row r="889" spans="1:93" outlineLevel="1">
      <c r="A889" s="50" t="s">
        <v>1042</v>
      </c>
      <c r="AC889" s="51">
        <v>9276.6904759999998</v>
      </c>
      <c r="AD889" s="51">
        <v>62468.475674599998</v>
      </c>
      <c r="AE889" s="51">
        <v>192346.566388999</v>
      </c>
      <c r="AF889" s="51">
        <v>178887.854127161</v>
      </c>
      <c r="AG889" s="51">
        <v>205227.38488856101</v>
      </c>
      <c r="AH889" s="51">
        <v>216504.840405761</v>
      </c>
      <c r="AI889" s="51">
        <v>275496.87298816099</v>
      </c>
      <c r="AJ889" s="51">
        <v>293881.79007056099</v>
      </c>
      <c r="AK889" s="51">
        <v>255289.42322014199</v>
      </c>
      <c r="AL889" s="51">
        <v>255289.42322014199</v>
      </c>
      <c r="AM889" s="51">
        <v>264272.061899942</v>
      </c>
      <c r="AN889" s="51">
        <v>256518.01102157301</v>
      </c>
      <c r="AO889" s="51">
        <v>256518.01102157301</v>
      </c>
      <c r="AP889" s="51">
        <v>261745.51232677299</v>
      </c>
      <c r="AQ889" s="51">
        <v>266974.50093817298</v>
      </c>
      <c r="AR889" s="51">
        <v>274763.64102957299</v>
      </c>
      <c r="AS889" s="51">
        <v>283761.476609773</v>
      </c>
      <c r="AT889" s="51">
        <v>297205.89678057301</v>
      </c>
      <c r="AU889" s="51">
        <v>302977.86314797302</v>
      </c>
      <c r="AV889" s="51">
        <v>308715.40209837299</v>
      </c>
      <c r="AW889" s="51">
        <v>349072.60967697302</v>
      </c>
      <c r="AX889" s="51">
        <v>368940.414132173</v>
      </c>
      <c r="AY889" s="51">
        <v>393999.50875277299</v>
      </c>
      <c r="AZ889" s="51">
        <v>377849.85341185197</v>
      </c>
      <c r="BA889" s="51">
        <v>353153.07452931599</v>
      </c>
      <c r="BB889" s="51">
        <v>353153.07452931599</v>
      </c>
      <c r="BC889" s="51">
        <v>353978.26486204303</v>
      </c>
      <c r="BD889" s="51">
        <v>354803.64496282901</v>
      </c>
      <c r="BE889" s="51">
        <v>355989.21935341001</v>
      </c>
      <c r="BF889" s="51">
        <v>357319.14863517199</v>
      </c>
      <c r="BG889" s="51">
        <v>359298.20427307399</v>
      </c>
      <c r="BH889" s="51">
        <v>360197.88343737897</v>
      </c>
      <c r="BI889" s="51">
        <v>361093.077976448</v>
      </c>
      <c r="BJ889" s="51">
        <v>366707.095970947</v>
      </c>
      <c r="BK889" s="51">
        <v>370459.04638658802</v>
      </c>
      <c r="BL889" s="51">
        <v>374020.18602872599</v>
      </c>
      <c r="BM889" s="51">
        <v>377944.41644951998</v>
      </c>
      <c r="BN889" s="51">
        <v>370222.76735468098</v>
      </c>
      <c r="BO889" s="51">
        <v>370222.76735468098</v>
      </c>
      <c r="BP889" s="51">
        <v>381368.515902529</v>
      </c>
      <c r="BQ889" s="51">
        <v>392517.43559084099</v>
      </c>
      <c r="BR889" s="51">
        <v>409124.948778135</v>
      </c>
      <c r="BS889" s="51">
        <v>428309.56624576199</v>
      </c>
      <c r="BT889" s="51">
        <v>317533.586171209</v>
      </c>
      <c r="BU889" s="51">
        <v>329840.20878145698</v>
      </c>
      <c r="BV889" s="51">
        <v>342073.42742475501</v>
      </c>
      <c r="BW889" s="51">
        <v>428120.51981226401</v>
      </c>
      <c r="BX889" s="51">
        <v>484722.968824521</v>
      </c>
      <c r="BY889" s="51">
        <v>538152.38972205296</v>
      </c>
      <c r="BZ889" s="51">
        <v>596367.23141381703</v>
      </c>
      <c r="CA889" s="51">
        <v>589194.22296247398</v>
      </c>
      <c r="CB889" s="51">
        <v>589194.22296247398</v>
      </c>
      <c r="CC889" s="51">
        <v>589993.43877779995</v>
      </c>
      <c r="CD889" s="51">
        <v>590792.83838785696</v>
      </c>
      <c r="CE889" s="51">
        <v>591941.09445148194</v>
      </c>
      <c r="CF889" s="51">
        <v>593229.16154715198</v>
      </c>
      <c r="CG889" s="51">
        <v>595145.92244762904</v>
      </c>
      <c r="CH889" s="51">
        <v>596017.28240946599</v>
      </c>
      <c r="CI889" s="51">
        <v>596884.29890862096</v>
      </c>
      <c r="CJ889" s="51">
        <v>602321.60444988497</v>
      </c>
      <c r="CK889" s="51">
        <v>605955.454716395</v>
      </c>
      <c r="CL889" s="51">
        <v>609404.50036042102</v>
      </c>
      <c r="CM889" s="51">
        <v>613205.20777409303</v>
      </c>
      <c r="CN889" s="51">
        <v>601063.56970202399</v>
      </c>
      <c r="CO889" s="51">
        <v>601063.56970202399</v>
      </c>
    </row>
    <row r="890" spans="1:93" outlineLevel="1">
      <c r="A890" s="50" t="s">
        <v>1043</v>
      </c>
      <c r="AC890" s="51">
        <v>8178.3780640000004</v>
      </c>
      <c r="AD890" s="51">
        <v>55072.529634400002</v>
      </c>
      <c r="AE890" s="51">
        <v>169573.72279599999</v>
      </c>
      <c r="AF890" s="51">
        <v>157708.452803789</v>
      </c>
      <c r="AG890" s="51">
        <v>180929.51867338899</v>
      </c>
      <c r="AH890" s="51">
        <v>190871.781494189</v>
      </c>
      <c r="AI890" s="51">
        <v>242879.46100778901</v>
      </c>
      <c r="AJ890" s="51">
        <v>259087.69852138899</v>
      </c>
      <c r="AK890" s="51">
        <v>225064.46929930101</v>
      </c>
      <c r="AL890" s="51">
        <v>225064.46929930101</v>
      </c>
      <c r="AM890" s="51">
        <v>232983.60978650101</v>
      </c>
      <c r="AN890" s="51">
        <v>226147.59862768801</v>
      </c>
      <c r="AO890" s="51">
        <v>226147.59862768801</v>
      </c>
      <c r="AP890" s="51">
        <v>230756.19068048801</v>
      </c>
      <c r="AQ890" s="51">
        <v>235366.09395008799</v>
      </c>
      <c r="AR890" s="51">
        <v>242233.03993968799</v>
      </c>
      <c r="AS890" s="51">
        <v>250165.57809248799</v>
      </c>
      <c r="AT890" s="51">
        <v>262018.24810368801</v>
      </c>
      <c r="AU890" s="51">
        <v>267106.84335728799</v>
      </c>
      <c r="AV890" s="51">
        <v>272165.08722288703</v>
      </c>
      <c r="AW890" s="51">
        <v>307744.20911328797</v>
      </c>
      <c r="AX890" s="51">
        <v>325259.76776608702</v>
      </c>
      <c r="AY890" s="51">
        <v>347351.99454448698</v>
      </c>
      <c r="AZ890" s="51">
        <v>333114.37528543698</v>
      </c>
      <c r="BA890" s="51">
        <v>311341.56792628899</v>
      </c>
      <c r="BB890" s="51">
        <v>311341.56792628899</v>
      </c>
      <c r="BC890" s="51">
        <v>312069.05997027399</v>
      </c>
      <c r="BD890" s="51">
        <v>312796.71931475599</v>
      </c>
      <c r="BE890" s="51">
        <v>313841.92779877898</v>
      </c>
      <c r="BF890" s="51">
        <v>315014.40029775602</v>
      </c>
      <c r="BG890" s="51">
        <v>316759.14593288599</v>
      </c>
      <c r="BH890" s="51">
        <v>317552.30771412997</v>
      </c>
      <c r="BI890" s="51">
        <v>318341.51582668599</v>
      </c>
      <c r="BJ890" s="51">
        <v>323290.86298189202</v>
      </c>
      <c r="BK890" s="51">
        <v>326598.601776872</v>
      </c>
      <c r="BL890" s="51">
        <v>329738.12081196898</v>
      </c>
      <c r="BM890" s="51">
        <v>333197.74254609301</v>
      </c>
      <c r="BN890" s="51">
        <v>326390.29696638801</v>
      </c>
      <c r="BO890" s="51">
        <v>326390.29696638801</v>
      </c>
      <c r="BP890" s="51">
        <v>336216.44624520699</v>
      </c>
      <c r="BQ890" s="51">
        <v>346045.39121777902</v>
      </c>
      <c r="BR890" s="51">
        <v>360686.66031045199</v>
      </c>
      <c r="BS890" s="51">
        <v>377599.917799143</v>
      </c>
      <c r="BT890" s="51">
        <v>279939.24368225998</v>
      </c>
      <c r="BU890" s="51">
        <v>290788.82550866302</v>
      </c>
      <c r="BV890" s="51">
        <v>301573.69402004703</v>
      </c>
      <c r="BW890" s="51">
        <v>377433.253490487</v>
      </c>
      <c r="BX890" s="51">
        <v>427334.26383120602</v>
      </c>
      <c r="BY890" s="51">
        <v>474437.916256722</v>
      </c>
      <c r="BZ890" s="51">
        <v>525760.420281503</v>
      </c>
      <c r="CA890" s="51">
        <v>519436.65911655599</v>
      </c>
      <c r="CB890" s="51">
        <v>519436.65911655599</v>
      </c>
      <c r="CC890" s="51">
        <v>520141.25189232902</v>
      </c>
      <c r="CD890" s="51">
        <v>520846.006702482</v>
      </c>
      <c r="CE890" s="51">
        <v>521858.31515740999</v>
      </c>
      <c r="CF890" s="51">
        <v>522993.88173769403</v>
      </c>
      <c r="CG890" s="51">
        <v>524683.70801172499</v>
      </c>
      <c r="CH890" s="51">
        <v>525451.903438334</v>
      </c>
      <c r="CI890" s="51">
        <v>526216.26964589104</v>
      </c>
      <c r="CJ890" s="51">
        <v>531009.82619291404</v>
      </c>
      <c r="CK890" s="51">
        <v>534213.44728864601</v>
      </c>
      <c r="CL890" s="51">
        <v>537254.14367814094</v>
      </c>
      <c r="CM890" s="51">
        <v>540604.86689350195</v>
      </c>
      <c r="CN890" s="51">
        <v>529900.73628501303</v>
      </c>
      <c r="CO890" s="51">
        <v>529900.73628501303</v>
      </c>
    </row>
    <row r="891" spans="1:93" outlineLevel="1">
      <c r="A891" s="50" t="s">
        <v>1044</v>
      </c>
      <c r="AC891" s="51">
        <v>2659.1095459999901</v>
      </c>
      <c r="AD891" s="51">
        <v>17906.2264091</v>
      </c>
      <c r="AE891" s="51">
        <v>55135.028181499903</v>
      </c>
      <c r="AF891" s="51">
        <v>51277.166334658003</v>
      </c>
      <c r="AG891" s="51">
        <v>58827.240131557999</v>
      </c>
      <c r="AH891" s="51">
        <v>62059.857377758002</v>
      </c>
      <c r="AI891" s="51">
        <v>78969.581528158</v>
      </c>
      <c r="AJ891" s="51">
        <v>84239.511428558006</v>
      </c>
      <c r="AK891" s="51">
        <v>73177.233199034599</v>
      </c>
      <c r="AL891" s="51">
        <v>73177.233199034599</v>
      </c>
      <c r="AM891" s="51">
        <v>75752.054502334606</v>
      </c>
      <c r="AN891" s="51">
        <v>73529.4007699301</v>
      </c>
      <c r="AO891" s="51">
        <v>73529.4007699301</v>
      </c>
      <c r="AP891" s="51">
        <v>75027.833714130102</v>
      </c>
      <c r="AQ891" s="51">
        <v>76526.692986030204</v>
      </c>
      <c r="AR891" s="51">
        <v>78759.404837930197</v>
      </c>
      <c r="AS891" s="51">
        <v>81338.582244630205</v>
      </c>
      <c r="AT891" s="51">
        <v>85192.347346430193</v>
      </c>
      <c r="AU891" s="51">
        <v>86846.848044330196</v>
      </c>
      <c r="AV891" s="51">
        <v>88491.480322730204</v>
      </c>
      <c r="AW891" s="51">
        <v>100059.63991583</v>
      </c>
      <c r="AX891" s="51">
        <v>105754.63088503</v>
      </c>
      <c r="AY891" s="51">
        <v>112937.67508513</v>
      </c>
      <c r="AZ891" s="51">
        <v>108308.470004638</v>
      </c>
      <c r="BA891" s="51">
        <v>101229.281510432</v>
      </c>
      <c r="BB891" s="51">
        <v>101229.281510432</v>
      </c>
      <c r="BC891" s="51">
        <v>101465.817535505</v>
      </c>
      <c r="BD891" s="51">
        <v>101702.40795649101</v>
      </c>
      <c r="BE891" s="51">
        <v>102042.245982525</v>
      </c>
      <c r="BF891" s="51">
        <v>102423.462501259</v>
      </c>
      <c r="BG891" s="51">
        <v>102990.74732685801</v>
      </c>
      <c r="BH891" s="51">
        <v>103248.635143675</v>
      </c>
      <c r="BI891" s="51">
        <v>103505.237468666</v>
      </c>
      <c r="BJ891" s="51">
        <v>105114.46318113399</v>
      </c>
      <c r="BK891" s="51">
        <v>106189.938016924</v>
      </c>
      <c r="BL891" s="51">
        <v>107210.71805066</v>
      </c>
      <c r="BM891" s="51">
        <v>108335.575951183</v>
      </c>
      <c r="BN891" s="51">
        <v>106122.210002188</v>
      </c>
      <c r="BO891" s="51">
        <v>106122.210002188</v>
      </c>
      <c r="BP891" s="51">
        <v>109317.074209156</v>
      </c>
      <c r="BQ891" s="51">
        <v>112512.847405155</v>
      </c>
      <c r="BR891" s="51">
        <v>117273.29478301101</v>
      </c>
      <c r="BS891" s="51">
        <v>122772.454162803</v>
      </c>
      <c r="BT891" s="51">
        <v>91019.161666322296</v>
      </c>
      <c r="BU891" s="51">
        <v>94546.7836934441</v>
      </c>
      <c r="BV891" s="51">
        <v>98053.364898978398</v>
      </c>
      <c r="BW891" s="51">
        <v>122718.265098583</v>
      </c>
      <c r="BX891" s="51">
        <v>138943.028971525</v>
      </c>
      <c r="BY891" s="51">
        <v>154258.26273009999</v>
      </c>
      <c r="BZ891" s="51">
        <v>170945.20961723899</v>
      </c>
      <c r="CA891" s="51">
        <v>168889.10832811601</v>
      </c>
      <c r="CB891" s="51">
        <v>168889.10832811601</v>
      </c>
      <c r="CC891" s="51">
        <v>169118.198908355</v>
      </c>
      <c r="CD891" s="51">
        <v>169347.34217228901</v>
      </c>
      <c r="CE891" s="51">
        <v>169676.48311624199</v>
      </c>
      <c r="CF891" s="51">
        <v>170045.70008201801</v>
      </c>
      <c r="CG891" s="51">
        <v>170595.12848226901</v>
      </c>
      <c r="CH891" s="51">
        <v>170844.898763871</v>
      </c>
      <c r="CI891" s="51">
        <v>171093.42401707501</v>
      </c>
      <c r="CJ891" s="51">
        <v>172651.99612926299</v>
      </c>
      <c r="CK891" s="51">
        <v>173693.61824195599</v>
      </c>
      <c r="CL891" s="51">
        <v>174682.26718096601</v>
      </c>
      <c r="CM891" s="51">
        <v>175771.71792758699</v>
      </c>
      <c r="CN891" s="51">
        <v>172291.387761883</v>
      </c>
      <c r="CO891" s="51">
        <v>172291.387761883</v>
      </c>
    </row>
    <row r="892" spans="1:93" outlineLevel="1">
      <c r="A892" s="50" t="s">
        <v>1045</v>
      </c>
      <c r="M892" s="51">
        <v>374190</v>
      </c>
      <c r="N892" s="51">
        <v>538950</v>
      </c>
      <c r="O892" s="51">
        <v>538950</v>
      </c>
      <c r="P892" s="51">
        <v>537500</v>
      </c>
      <c r="Q892" s="51">
        <v>1407840</v>
      </c>
      <c r="R892" s="51">
        <v>1332180</v>
      </c>
      <c r="S892" s="51">
        <v>1158810</v>
      </c>
      <c r="T892" s="51">
        <v>1160570</v>
      </c>
      <c r="U892" s="51">
        <v>1163750</v>
      </c>
      <c r="V892" s="51">
        <v>1165990</v>
      </c>
      <c r="W892" s="51">
        <v>1169420</v>
      </c>
      <c r="X892" s="51">
        <v>1174270</v>
      </c>
      <c r="Y892" s="51">
        <v>1206190</v>
      </c>
      <c r="Z892" s="51">
        <v>818709.99999999895</v>
      </c>
      <c r="AA892" s="51">
        <v>1350930</v>
      </c>
      <c r="AB892" s="51">
        <v>1350930</v>
      </c>
      <c r="AC892" s="51">
        <v>1376409.9253409901</v>
      </c>
      <c r="AD892" s="51">
        <v>1376409.9253409901</v>
      </c>
      <c r="AE892" s="51">
        <v>1376409.9253409901</v>
      </c>
      <c r="AF892" s="51">
        <v>1382918.34668479</v>
      </c>
      <c r="AG892" s="51">
        <v>1168866.2642661999</v>
      </c>
      <c r="AH892" s="51">
        <v>1168866.2642661999</v>
      </c>
      <c r="AI892" s="51">
        <v>1168866.2642661999</v>
      </c>
      <c r="AJ892" s="51">
        <v>1168866.2642661999</v>
      </c>
      <c r="AK892" s="51">
        <v>1505149.2671745</v>
      </c>
      <c r="AL892" s="51">
        <v>1505149.2671745</v>
      </c>
      <c r="AM892" s="51">
        <v>1505149.2671745</v>
      </c>
      <c r="AN892" s="51">
        <v>1505149.2671745</v>
      </c>
      <c r="AO892" s="51">
        <v>1505149.2671745</v>
      </c>
      <c r="AP892" s="51">
        <v>1567908.4556005001</v>
      </c>
      <c r="AQ892" s="51">
        <v>1572277.7374755</v>
      </c>
      <c r="AR892" s="51">
        <v>1576647.0193505001</v>
      </c>
      <c r="AS892" s="51">
        <v>1583317.9212746001</v>
      </c>
      <c r="AT892" s="51">
        <v>1587920.3996578001</v>
      </c>
      <c r="AU892" s="51">
        <v>1602506.3430840999</v>
      </c>
      <c r="AV892" s="51">
        <v>1617092.1544798</v>
      </c>
      <c r="AW892" s="51">
        <v>1628532.3706845001</v>
      </c>
      <c r="AX892" s="51">
        <v>1638331.3568181</v>
      </c>
      <c r="AY892" s="51">
        <v>1658305.5705923999</v>
      </c>
      <c r="AZ892" s="51">
        <v>1677650.9513948001</v>
      </c>
      <c r="BA892" s="51">
        <v>1299956.3775321301</v>
      </c>
      <c r="BB892" s="51">
        <v>1299956.3775321301</v>
      </c>
      <c r="BC892" s="51">
        <v>2176004.30407171</v>
      </c>
      <c r="BD892" s="51">
        <v>2236994.5817196402</v>
      </c>
      <c r="BE892" s="51">
        <v>2297984.8593675699</v>
      </c>
      <c r="BF892" s="51">
        <v>2391103.1731209001</v>
      </c>
      <c r="BG892" s="51">
        <v>216903.16654166399</v>
      </c>
      <c r="BH892" s="51">
        <v>420506.58805977902</v>
      </c>
      <c r="BI892" s="51">
        <v>624108.16657870496</v>
      </c>
      <c r="BJ892" s="51">
        <v>783800.76198422303</v>
      </c>
      <c r="BK892" s="51">
        <v>920583.62517647503</v>
      </c>
      <c r="BL892" s="51">
        <v>1199401.2612882899</v>
      </c>
      <c r="BM892" s="51">
        <v>1469441.09394234</v>
      </c>
      <c r="BN892" s="51">
        <v>239568.22276120001</v>
      </c>
      <c r="BO892" s="51">
        <v>239568.22276120001</v>
      </c>
      <c r="BP892" s="51">
        <v>239568.22276120001</v>
      </c>
      <c r="BQ892" s="51">
        <v>239568.22276120001</v>
      </c>
      <c r="BR892" s="51">
        <v>239568.22276120001</v>
      </c>
      <c r="BS892" s="51">
        <v>239568.22276120001</v>
      </c>
      <c r="BT892" s="51">
        <v>239568.22276120001</v>
      </c>
      <c r="BU892" s="51">
        <v>239568.22276120001</v>
      </c>
      <c r="BV892" s="51">
        <v>239568.22276120001</v>
      </c>
      <c r="BW892" s="51">
        <v>239568.22276120001</v>
      </c>
      <c r="BX892" s="51">
        <v>239568.22276120001</v>
      </c>
      <c r="BY892" s="51">
        <v>239568.22276120001</v>
      </c>
      <c r="BZ892" s="51">
        <v>239568.22276120001</v>
      </c>
      <c r="CA892" s="51">
        <v>239568.22276120001</v>
      </c>
      <c r="CB892" s="51">
        <v>239568.22276120001</v>
      </c>
      <c r="CC892" s="51">
        <v>489972.43507754401</v>
      </c>
      <c r="CD892" s="51">
        <v>507405.52517537901</v>
      </c>
      <c r="CE892" s="51">
        <v>524838.61527321395</v>
      </c>
      <c r="CF892" s="51">
        <v>251602.99524715199</v>
      </c>
      <c r="CG892" s="51">
        <v>269966.52102166298</v>
      </c>
      <c r="CH892" s="51">
        <v>169309.36766630999</v>
      </c>
      <c r="CI892" s="51">
        <v>227505.604825138</v>
      </c>
      <c r="CJ892" s="51">
        <v>273151.16524924</v>
      </c>
      <c r="CK892" s="51">
        <v>312248.34712526202</v>
      </c>
      <c r="CL892" s="51">
        <v>391943.88481835002</v>
      </c>
      <c r="CM892" s="51">
        <v>469130.42854646902</v>
      </c>
      <c r="CN892" s="51">
        <v>230250.796922918</v>
      </c>
      <c r="CO892" s="51">
        <v>230250.796922918</v>
      </c>
    </row>
    <row r="893" spans="1:93" outlineLevel="1">
      <c r="A893" s="50" t="s">
        <v>1046</v>
      </c>
      <c r="AC893" s="51">
        <v>12421.595315999901</v>
      </c>
      <c r="AD893" s="51">
        <v>12421.595315999901</v>
      </c>
      <c r="AE893" s="51">
        <v>12421.595315999901</v>
      </c>
      <c r="AF893" s="51">
        <v>15594.484364799901</v>
      </c>
      <c r="AG893" s="51">
        <v>13180.7251862253</v>
      </c>
      <c r="AH893" s="51">
        <v>13180.7251862253</v>
      </c>
      <c r="AI893" s="51">
        <v>13180.7251862253</v>
      </c>
      <c r="AJ893" s="51">
        <v>13180.7251862253</v>
      </c>
      <c r="AK893" s="51">
        <v>177120.42743702501</v>
      </c>
      <c r="AL893" s="51">
        <v>177120.42743702501</v>
      </c>
      <c r="AM893" s="51">
        <v>177120.42743702501</v>
      </c>
      <c r="AN893" s="51">
        <v>177120.42743702501</v>
      </c>
      <c r="AO893" s="51">
        <v>177120.42743702501</v>
      </c>
      <c r="AP893" s="51">
        <v>207715.85621302499</v>
      </c>
      <c r="AQ893" s="51">
        <v>209845.90371302501</v>
      </c>
      <c r="AR893" s="51">
        <v>211975.95121302499</v>
      </c>
      <c r="AS893" s="51">
        <v>215228.05038462501</v>
      </c>
      <c r="AT893" s="51">
        <v>217471.78238782499</v>
      </c>
      <c r="AU893" s="51">
        <v>224582.50520662501</v>
      </c>
      <c r="AV893" s="51">
        <v>231693.16365982499</v>
      </c>
      <c r="AW893" s="51">
        <v>237270.328197025</v>
      </c>
      <c r="AX893" s="51">
        <v>242047.38459062501</v>
      </c>
      <c r="AY893" s="51">
        <v>251784.91705742499</v>
      </c>
      <c r="AZ893" s="51">
        <v>261215.89019982499</v>
      </c>
      <c r="BA893" s="51">
        <v>202407.575959515</v>
      </c>
      <c r="BB893" s="51">
        <v>202407.575959515</v>
      </c>
      <c r="BC893" s="51">
        <v>629485.87142197404</v>
      </c>
      <c r="BD893" s="51">
        <v>659218.97508965898</v>
      </c>
      <c r="BE893" s="51">
        <v>688952.07875734405</v>
      </c>
      <c r="BF893" s="51">
        <v>734347.78087514802</v>
      </c>
      <c r="BG893" s="51">
        <v>66614.590622940901</v>
      </c>
      <c r="BH893" s="51">
        <v>165872.40469682901</v>
      </c>
      <c r="BI893" s="51">
        <v>265129.32029823901</v>
      </c>
      <c r="BJ893" s="51">
        <v>342980.35946816503</v>
      </c>
      <c r="BK893" s="51">
        <v>409662.77522522397</v>
      </c>
      <c r="BL893" s="51">
        <v>545587.94229441404</v>
      </c>
      <c r="BM893" s="51">
        <v>677233.88076767803</v>
      </c>
      <c r="BN893" s="51">
        <v>110411.855145483</v>
      </c>
      <c r="BO893" s="51">
        <v>110411.855145483</v>
      </c>
      <c r="BP893" s="51">
        <v>110411.855145483</v>
      </c>
      <c r="BQ893" s="51">
        <v>110411.855145483</v>
      </c>
      <c r="BR893" s="51">
        <v>110411.855145483</v>
      </c>
      <c r="BS893" s="51">
        <v>110411.855145483</v>
      </c>
      <c r="BT893" s="51">
        <v>110411.855145483</v>
      </c>
      <c r="BU893" s="51">
        <v>110411.855145483</v>
      </c>
      <c r="BV893" s="51">
        <v>110411.855145483</v>
      </c>
      <c r="BW893" s="51">
        <v>110411.855145483</v>
      </c>
      <c r="BX893" s="51">
        <v>110411.855145483</v>
      </c>
      <c r="BY893" s="51">
        <v>110411.855145483</v>
      </c>
      <c r="BZ893" s="51">
        <v>110411.855145483</v>
      </c>
      <c r="CA893" s="51">
        <v>110411.855145483</v>
      </c>
      <c r="CB893" s="51">
        <v>110411.855145483</v>
      </c>
      <c r="CC893" s="51">
        <v>232485.638915711</v>
      </c>
      <c r="CD893" s="51">
        <v>240984.390799171</v>
      </c>
      <c r="CE893" s="51">
        <v>249483.14268263199</v>
      </c>
      <c r="CF893" s="51">
        <v>119600.014434811</v>
      </c>
      <c r="CG893" s="51">
        <v>128552.360139861</v>
      </c>
      <c r="CH893" s="51">
        <v>80621.547904991094</v>
      </c>
      <c r="CI893" s="51">
        <v>108992.61564962</v>
      </c>
      <c r="CJ893" s="51">
        <v>131245.14176225301</v>
      </c>
      <c r="CK893" s="51">
        <v>150305.28808411001</v>
      </c>
      <c r="CL893" s="51">
        <v>189157.41339703099</v>
      </c>
      <c r="CM893" s="51">
        <v>226786.38681515399</v>
      </c>
      <c r="CN893" s="51">
        <v>111307.523703477</v>
      </c>
      <c r="CO893" s="51">
        <v>111307.523703477</v>
      </c>
    </row>
    <row r="894" spans="1:93" outlineLevel="1">
      <c r="A894" s="50" t="s">
        <v>1047</v>
      </c>
      <c r="AC894" s="51">
        <v>65094.4580519999</v>
      </c>
      <c r="AD894" s="51">
        <v>65094.4580519999</v>
      </c>
      <c r="AE894" s="51">
        <v>65094.4580519999</v>
      </c>
      <c r="AF894" s="51">
        <v>81721.750105599902</v>
      </c>
      <c r="AG894" s="51">
        <v>69072.622388891104</v>
      </c>
      <c r="AH894" s="51">
        <v>69072.622388891104</v>
      </c>
      <c r="AI894" s="51">
        <v>69072.622388891104</v>
      </c>
      <c r="AJ894" s="51">
        <v>69072.622388891104</v>
      </c>
      <c r="AK894" s="51">
        <v>928186.59283649095</v>
      </c>
      <c r="AL894" s="51">
        <v>928186.59283649095</v>
      </c>
      <c r="AM894" s="51">
        <v>928186.59283649095</v>
      </c>
      <c r="AN894" s="51">
        <v>928186.59283649095</v>
      </c>
      <c r="AO894" s="51">
        <v>928186.59283649095</v>
      </c>
      <c r="AP894" s="51">
        <v>1088519.69050849</v>
      </c>
      <c r="AQ894" s="51">
        <v>1099682.0480084899</v>
      </c>
      <c r="AR894" s="51">
        <v>1110844.40550849</v>
      </c>
      <c r="AS894" s="51">
        <v>1127886.79239369</v>
      </c>
      <c r="AT894" s="51">
        <v>1139644.9051840899</v>
      </c>
      <c r="AU894" s="51">
        <v>1176908.12592769</v>
      </c>
      <c r="AV894" s="51">
        <v>1214171.00936809</v>
      </c>
      <c r="AW894" s="51">
        <v>1243397.7305564899</v>
      </c>
      <c r="AX894" s="51">
        <v>1268431.54377569</v>
      </c>
      <c r="AY894" s="51">
        <v>1319460.3675752899</v>
      </c>
      <c r="AZ894" s="51">
        <v>1368882.68974809</v>
      </c>
      <c r="BA894" s="51">
        <v>1060702.0376627799</v>
      </c>
      <c r="BB894" s="51">
        <v>1060702.0376627799</v>
      </c>
      <c r="BC894" s="51">
        <v>3298774.4683269602</v>
      </c>
      <c r="BD894" s="51">
        <v>3454588.6136575402</v>
      </c>
      <c r="BE894" s="51">
        <v>3610402.7589881201</v>
      </c>
      <c r="BF894" s="51">
        <v>3848295.6007924299</v>
      </c>
      <c r="BG894" s="51">
        <v>349088.86867928901</v>
      </c>
      <c r="BH894" s="51">
        <v>869242.15103284898</v>
      </c>
      <c r="BI894" s="51">
        <v>1389390.7250073899</v>
      </c>
      <c r="BJ894" s="51">
        <v>1797363.37619561</v>
      </c>
      <c r="BK894" s="51">
        <v>2146807.6769282399</v>
      </c>
      <c r="BL894" s="51">
        <v>2859113.5287664002</v>
      </c>
      <c r="BM894" s="51">
        <v>3548994.39753517</v>
      </c>
      <c r="BN894" s="51">
        <v>578605.21521546203</v>
      </c>
      <c r="BO894" s="51">
        <v>578605.21521546203</v>
      </c>
      <c r="BP894" s="51">
        <v>578605.21521546203</v>
      </c>
      <c r="BQ894" s="51">
        <v>578605.21521546203</v>
      </c>
      <c r="BR894" s="51">
        <v>578605.21521546203</v>
      </c>
      <c r="BS894" s="51">
        <v>578605.21521546203</v>
      </c>
      <c r="BT894" s="51">
        <v>578605.21521546203</v>
      </c>
      <c r="BU894" s="51">
        <v>578605.21521546203</v>
      </c>
      <c r="BV894" s="51">
        <v>578605.21521546203</v>
      </c>
      <c r="BW894" s="51">
        <v>578605.21521546203</v>
      </c>
      <c r="BX894" s="51">
        <v>578605.21521546203</v>
      </c>
      <c r="BY894" s="51">
        <v>578605.21521546203</v>
      </c>
      <c r="BZ894" s="51">
        <v>578605.21521546203</v>
      </c>
      <c r="CA894" s="51">
        <v>578605.21521546203</v>
      </c>
      <c r="CB894" s="51">
        <v>578605.21521546203</v>
      </c>
      <c r="CC894" s="51">
        <v>1218319.45918651</v>
      </c>
      <c r="CD894" s="51">
        <v>1262856.23414271</v>
      </c>
      <c r="CE894" s="51">
        <v>1307393.0090989</v>
      </c>
      <c r="CF894" s="51">
        <v>626752.65783031995</v>
      </c>
      <c r="CG894" s="51">
        <v>673666.44134384603</v>
      </c>
      <c r="CH894" s="51">
        <v>422489.56933733198</v>
      </c>
      <c r="CI894" s="51">
        <v>571165.030950521</v>
      </c>
      <c r="CJ894" s="51">
        <v>687776.94776783895</v>
      </c>
      <c r="CK894" s="51">
        <v>787659.54923790204</v>
      </c>
      <c r="CL894" s="51">
        <v>991259.84082881396</v>
      </c>
      <c r="CM894" s="51">
        <v>1188450.33937918</v>
      </c>
      <c r="CN894" s="51">
        <v>583295.43575591105</v>
      </c>
      <c r="CO894" s="51">
        <v>583295.43575591105</v>
      </c>
    </row>
    <row r="895" spans="1:93" outlineLevel="1">
      <c r="A895" s="50" t="s">
        <v>1048</v>
      </c>
      <c r="AC895" s="51">
        <v>23828.62989</v>
      </c>
      <c r="AD895" s="51">
        <v>23828.62989</v>
      </c>
      <c r="AE895" s="51">
        <v>23828.62989</v>
      </c>
      <c r="AF895" s="51">
        <v>29915.255391999999</v>
      </c>
      <c r="AG895" s="51">
        <v>25284.886051617399</v>
      </c>
      <c r="AH895" s="51">
        <v>25284.886051617399</v>
      </c>
      <c r="AI895" s="51">
        <v>25284.886051617399</v>
      </c>
      <c r="AJ895" s="51">
        <v>25284.886051617399</v>
      </c>
      <c r="AK895" s="51">
        <v>339774.159758617</v>
      </c>
      <c r="AL895" s="51">
        <v>339774.159758617</v>
      </c>
      <c r="AM895" s="51">
        <v>339774.159758617</v>
      </c>
      <c r="AN895" s="51">
        <v>339774.159758617</v>
      </c>
      <c r="AO895" s="51">
        <v>339774.159758617</v>
      </c>
      <c r="AP895" s="51">
        <v>398466.06929861702</v>
      </c>
      <c r="AQ895" s="51">
        <v>402552.18804861698</v>
      </c>
      <c r="AR895" s="51">
        <v>406638.30679861701</v>
      </c>
      <c r="AS895" s="51">
        <v>412876.88288761699</v>
      </c>
      <c r="AT895" s="51">
        <v>417181.08521561697</v>
      </c>
      <c r="AU895" s="51">
        <v>430821.74714261701</v>
      </c>
      <c r="AV895" s="51">
        <v>444462.28559561702</v>
      </c>
      <c r="AW895" s="51">
        <v>455161.08765861701</v>
      </c>
      <c r="AX895" s="51">
        <v>464325.02400261699</v>
      </c>
      <c r="AY895" s="51">
        <v>483004.75484961702</v>
      </c>
      <c r="AZ895" s="51">
        <v>501096.40594561701</v>
      </c>
      <c r="BA895" s="51">
        <v>388283.07409587101</v>
      </c>
      <c r="BB895" s="51">
        <v>388283.07409587101</v>
      </c>
      <c r="BC895" s="51">
        <v>1207557.4861856501</v>
      </c>
      <c r="BD895" s="51">
        <v>1264595.2033577899</v>
      </c>
      <c r="BE895" s="51">
        <v>1321632.9205299299</v>
      </c>
      <c r="BF895" s="51">
        <v>1408716.5713712701</v>
      </c>
      <c r="BG895" s="51">
        <v>127788.331563848</v>
      </c>
      <c r="BH895" s="51">
        <v>318196.94781686203</v>
      </c>
      <c r="BI895" s="51">
        <v>508603.840508833</v>
      </c>
      <c r="BJ895" s="51">
        <v>657947.33331605804</v>
      </c>
      <c r="BK895" s="51">
        <v>785865.79123472597</v>
      </c>
      <c r="BL895" s="51">
        <v>1046614.25942422</v>
      </c>
      <c r="BM895" s="51">
        <v>1299153.7820190201</v>
      </c>
      <c r="BN895" s="51">
        <v>211805.674916016</v>
      </c>
      <c r="BO895" s="51">
        <v>211805.674916016</v>
      </c>
      <c r="BP895" s="51">
        <v>211805.674916016</v>
      </c>
      <c r="BQ895" s="51">
        <v>211805.674916016</v>
      </c>
      <c r="BR895" s="51">
        <v>211805.674916016</v>
      </c>
      <c r="BS895" s="51">
        <v>211805.674916016</v>
      </c>
      <c r="BT895" s="51">
        <v>211805.674916016</v>
      </c>
      <c r="BU895" s="51">
        <v>211805.674916016</v>
      </c>
      <c r="BV895" s="51">
        <v>211805.674916016</v>
      </c>
      <c r="BW895" s="51">
        <v>211805.674916016</v>
      </c>
      <c r="BX895" s="51">
        <v>211805.674916016</v>
      </c>
      <c r="BY895" s="51">
        <v>211805.674916016</v>
      </c>
      <c r="BZ895" s="51">
        <v>211805.674916016</v>
      </c>
      <c r="CA895" s="51">
        <v>211805.674916016</v>
      </c>
      <c r="CB895" s="51">
        <v>211805.674916016</v>
      </c>
      <c r="CC895" s="51">
        <v>445979.98458932701</v>
      </c>
      <c r="CD895" s="51">
        <v>462283.152181315</v>
      </c>
      <c r="CE895" s="51">
        <v>478586.319773303</v>
      </c>
      <c r="CF895" s="51">
        <v>229430.053420499</v>
      </c>
      <c r="CG895" s="51">
        <v>246603.35067310801</v>
      </c>
      <c r="CH895" s="51">
        <v>154657.167151134</v>
      </c>
      <c r="CI895" s="51">
        <v>209081.425977242</v>
      </c>
      <c r="CJ895" s="51">
        <v>251768.477856632</v>
      </c>
      <c r="CK895" s="51">
        <v>288331.58313068701</v>
      </c>
      <c r="CL895" s="51">
        <v>362861.66930889001</v>
      </c>
      <c r="CM895" s="51">
        <v>435045.381501264</v>
      </c>
      <c r="CN895" s="51">
        <v>213521.740848619</v>
      </c>
      <c r="CO895" s="51">
        <v>213521.740848619</v>
      </c>
    </row>
    <row r="896" spans="1:93" outlineLevel="1">
      <c r="A896" s="50" t="s">
        <v>1049</v>
      </c>
      <c r="AC896" s="51">
        <v>19839.629939999999</v>
      </c>
      <c r="AD896" s="51">
        <v>19839.629939999999</v>
      </c>
      <c r="AE896" s="51">
        <v>19839.629939999999</v>
      </c>
      <c r="AF896" s="51">
        <v>24907.332031999998</v>
      </c>
      <c r="AG896" s="51">
        <v>21052.103484543099</v>
      </c>
      <c r="AH896" s="51">
        <v>21052.103484543099</v>
      </c>
      <c r="AI896" s="51">
        <v>21052.103484543099</v>
      </c>
      <c r="AJ896" s="51">
        <v>21052.103484543099</v>
      </c>
      <c r="AK896" s="51">
        <v>282894.720506543</v>
      </c>
      <c r="AL896" s="51">
        <v>282894.720506543</v>
      </c>
      <c r="AM896" s="51">
        <v>282894.720506543</v>
      </c>
      <c r="AN896" s="51">
        <v>282894.720506543</v>
      </c>
      <c r="AO896" s="51">
        <v>282894.720506543</v>
      </c>
      <c r="AP896" s="51">
        <v>331761.389346543</v>
      </c>
      <c r="AQ896" s="51">
        <v>335163.47684654302</v>
      </c>
      <c r="AR896" s="51">
        <v>338565.56434654299</v>
      </c>
      <c r="AS896" s="51">
        <v>343759.779940543</v>
      </c>
      <c r="AT896" s="51">
        <v>347343.44302854303</v>
      </c>
      <c r="AU896" s="51">
        <v>358700.60817054298</v>
      </c>
      <c r="AV896" s="51">
        <v>370057.67050854297</v>
      </c>
      <c r="AW896" s="51">
        <v>378965.45390654303</v>
      </c>
      <c r="AX896" s="51">
        <v>386595.31373054301</v>
      </c>
      <c r="AY896" s="51">
        <v>402147.98919254303</v>
      </c>
      <c r="AZ896" s="51">
        <v>417211.03160854301</v>
      </c>
      <c r="BA896" s="51">
        <v>323283.06485050998</v>
      </c>
      <c r="BB896" s="51">
        <v>323283.06485050998</v>
      </c>
      <c r="BC896" s="51">
        <v>1005406.14821597</v>
      </c>
      <c r="BD896" s="51">
        <v>1052895.4179056501</v>
      </c>
      <c r="BE896" s="51">
        <v>1100384.6875953299</v>
      </c>
      <c r="BF896" s="51">
        <v>1172890.0259118199</v>
      </c>
      <c r="BG896" s="51">
        <v>106395.89436592899</v>
      </c>
      <c r="BH896" s="51">
        <v>264928.99451067299</v>
      </c>
      <c r="BI896" s="51">
        <v>423460.65962857503</v>
      </c>
      <c r="BJ896" s="51">
        <v>547803.17819251097</v>
      </c>
      <c r="BK896" s="51">
        <v>654307.33802861103</v>
      </c>
      <c r="BL896" s="51">
        <v>871404.98746032</v>
      </c>
      <c r="BM896" s="51">
        <v>1081667.9168060599</v>
      </c>
      <c r="BN896" s="51">
        <v>176348.17857979701</v>
      </c>
      <c r="BO896" s="51">
        <v>176348.17857979701</v>
      </c>
      <c r="BP896" s="51">
        <v>176348.17857979701</v>
      </c>
      <c r="BQ896" s="51">
        <v>176348.17857979701</v>
      </c>
      <c r="BR896" s="51">
        <v>176348.17857979701</v>
      </c>
      <c r="BS896" s="51">
        <v>176348.17857979701</v>
      </c>
      <c r="BT896" s="51">
        <v>176348.17857979701</v>
      </c>
      <c r="BU896" s="51">
        <v>176348.17857979701</v>
      </c>
      <c r="BV896" s="51">
        <v>176348.17857979701</v>
      </c>
      <c r="BW896" s="51">
        <v>176348.17857979701</v>
      </c>
      <c r="BX896" s="51">
        <v>176348.17857979701</v>
      </c>
      <c r="BY896" s="51">
        <v>176348.17857979701</v>
      </c>
      <c r="BZ896" s="51">
        <v>176348.17857979701</v>
      </c>
      <c r="CA896" s="51">
        <v>176348.17857979701</v>
      </c>
      <c r="CB896" s="51">
        <v>176348.17857979701</v>
      </c>
      <c r="CC896" s="51">
        <v>371321.56348719099</v>
      </c>
      <c r="CD896" s="51">
        <v>384895.57070667198</v>
      </c>
      <c r="CE896" s="51">
        <v>398469.57792615303</v>
      </c>
      <c r="CF896" s="51">
        <v>191022.795205148</v>
      </c>
      <c r="CG896" s="51">
        <v>205321.27184006601</v>
      </c>
      <c r="CH896" s="51">
        <v>128767.132206348</v>
      </c>
      <c r="CI896" s="51">
        <v>174080.736329729</v>
      </c>
      <c r="CJ896" s="51">
        <v>209621.94923328399</v>
      </c>
      <c r="CK896" s="51">
        <v>240064.367993708</v>
      </c>
      <c r="CL896" s="51">
        <v>302118.071492936</v>
      </c>
      <c r="CM896" s="51">
        <v>362218.18546770199</v>
      </c>
      <c r="CN896" s="51">
        <v>177777.90735577999</v>
      </c>
      <c r="CO896" s="51">
        <v>177777.90735577999</v>
      </c>
    </row>
    <row r="897" spans="1:93" outlineLevel="1">
      <c r="A897" s="50" t="s">
        <v>1050</v>
      </c>
      <c r="AC897" s="51">
        <v>3864.0614609999998</v>
      </c>
      <c r="AD897" s="51">
        <v>3864.0614609999998</v>
      </c>
      <c r="AE897" s="51">
        <v>3864.0614609999998</v>
      </c>
      <c r="AF897" s="51">
        <v>4851.0714207999999</v>
      </c>
      <c r="AG897" s="51">
        <v>4100.2086225206604</v>
      </c>
      <c r="AH897" s="51">
        <v>4100.2086225206604</v>
      </c>
      <c r="AI897" s="51">
        <v>4100.2086225206604</v>
      </c>
      <c r="AJ897" s="51">
        <v>4100.2086225206604</v>
      </c>
      <c r="AK897" s="51">
        <v>55097.9322868206</v>
      </c>
      <c r="AL897" s="51">
        <v>55097.9322868206</v>
      </c>
      <c r="AM897" s="51">
        <v>55097.9322868206</v>
      </c>
      <c r="AN897" s="51">
        <v>55097.9322868206</v>
      </c>
      <c r="AO897" s="51">
        <v>55097.9322868206</v>
      </c>
      <c r="AP897" s="51">
        <v>64615.439032820599</v>
      </c>
      <c r="AQ897" s="51">
        <v>65278.045907820597</v>
      </c>
      <c r="AR897" s="51">
        <v>65940.652782820602</v>
      </c>
      <c r="AS897" s="51">
        <v>66952.303118920594</v>
      </c>
      <c r="AT897" s="51">
        <v>67650.2745261206</v>
      </c>
      <c r="AU897" s="51">
        <v>69862.250468420607</v>
      </c>
      <c r="AV897" s="51">
        <v>72074.206388120598</v>
      </c>
      <c r="AW897" s="51">
        <v>73809.128996820597</v>
      </c>
      <c r="AX897" s="51">
        <v>75295.157082420599</v>
      </c>
      <c r="AY897" s="51">
        <v>78324.270732720601</v>
      </c>
      <c r="AZ897" s="51">
        <v>81258.021103120598</v>
      </c>
      <c r="BA897" s="51">
        <v>62964.159899185099</v>
      </c>
      <c r="BB897" s="51">
        <v>62964.159899185099</v>
      </c>
      <c r="BC897" s="51">
        <v>195817.505875506</v>
      </c>
      <c r="BD897" s="51">
        <v>205066.72867723001</v>
      </c>
      <c r="BE897" s="51">
        <v>214315.951478954</v>
      </c>
      <c r="BF897" s="51">
        <v>228437.415817862</v>
      </c>
      <c r="BG897" s="51">
        <v>20722.1500956052</v>
      </c>
      <c r="BH897" s="51">
        <v>51598.766524291997</v>
      </c>
      <c r="BI897" s="51">
        <v>82475.103460725702</v>
      </c>
      <c r="BJ897" s="51">
        <v>106692.60912969999</v>
      </c>
      <c r="BK897" s="51">
        <v>127435.83618018001</v>
      </c>
      <c r="BL897" s="51">
        <v>169718.74645539801</v>
      </c>
      <c r="BM897" s="51">
        <v>210670.49604367299</v>
      </c>
      <c r="BN897" s="51">
        <v>34346.362391430099</v>
      </c>
      <c r="BO897" s="51">
        <v>34346.362391430099</v>
      </c>
      <c r="BP897" s="51">
        <v>34346.362391430099</v>
      </c>
      <c r="BQ897" s="51">
        <v>34346.362391430099</v>
      </c>
      <c r="BR897" s="51">
        <v>34346.362391430099</v>
      </c>
      <c r="BS897" s="51">
        <v>34346.362391430099</v>
      </c>
      <c r="BT897" s="51">
        <v>34346.362391430099</v>
      </c>
      <c r="BU897" s="51">
        <v>34346.362391430099</v>
      </c>
      <c r="BV897" s="51">
        <v>34346.362391430099</v>
      </c>
      <c r="BW897" s="51">
        <v>34346.362391430099</v>
      </c>
      <c r="BX897" s="51">
        <v>34346.362391430099</v>
      </c>
      <c r="BY897" s="51">
        <v>34346.362391430099</v>
      </c>
      <c r="BZ897" s="51">
        <v>34346.362391430099</v>
      </c>
      <c r="CA897" s="51">
        <v>34346.362391430099</v>
      </c>
      <c r="CB897" s="51">
        <v>34346.362391430099</v>
      </c>
      <c r="CC897" s="51">
        <v>72318.7977368672</v>
      </c>
      <c r="CD897" s="51">
        <v>74962.4309269308</v>
      </c>
      <c r="CE897" s="51">
        <v>77606.064116994399</v>
      </c>
      <c r="CF897" s="51">
        <v>37203.661493188301</v>
      </c>
      <c r="CG897" s="51">
        <v>39988.3901873922</v>
      </c>
      <c r="CH897" s="51">
        <v>25078.698762346899</v>
      </c>
      <c r="CI897" s="51">
        <v>33903.841248646197</v>
      </c>
      <c r="CJ897" s="51">
        <v>40825.741946629503</v>
      </c>
      <c r="CK897" s="51">
        <v>46754.616693754302</v>
      </c>
      <c r="CL897" s="51">
        <v>58840.011042262602</v>
      </c>
      <c r="CM897" s="51">
        <v>70544.930117469601</v>
      </c>
      <c r="CN897" s="51">
        <v>34623.689682090197</v>
      </c>
      <c r="CO897" s="51">
        <v>34623.689682090197</v>
      </c>
    </row>
    <row r="898" spans="1:93" outlineLevel="1">
      <c r="A898" s="50" t="s">
        <v>1002</v>
      </c>
      <c r="C898" s="51">
        <v>-119129.999999999</v>
      </c>
      <c r="D898" s="51">
        <v>8268730</v>
      </c>
      <c r="E898" s="51">
        <v>8238400</v>
      </c>
      <c r="F898" s="51">
        <v>8622409.9999999907</v>
      </c>
      <c r="G898" s="51">
        <v>27790.0000000008</v>
      </c>
      <c r="H898" s="51">
        <v>61230</v>
      </c>
      <c r="I898" s="51">
        <v>55220</v>
      </c>
      <c r="J898" s="51">
        <v>59970</v>
      </c>
      <c r="K898" s="51">
        <v>241920</v>
      </c>
      <c r="L898" s="51">
        <v>504659.99999999901</v>
      </c>
      <c r="M898" s="51">
        <v>364009.99999999901</v>
      </c>
      <c r="N898" s="51">
        <v>273020</v>
      </c>
      <c r="O898" s="51">
        <v>273020</v>
      </c>
      <c r="P898" s="51">
        <v>34509.999999999898</v>
      </c>
      <c r="Q898" s="51">
        <v>12250</v>
      </c>
      <c r="R898" s="51">
        <v>31600</v>
      </c>
      <c r="S898" s="51">
        <v>58440</v>
      </c>
      <c r="T898" s="51">
        <v>89190</v>
      </c>
      <c r="U898" s="51">
        <v>123370</v>
      </c>
      <c r="V898" s="51">
        <v>213050</v>
      </c>
      <c r="W898" s="51">
        <v>295140</v>
      </c>
      <c r="X898" s="51">
        <v>432950</v>
      </c>
      <c r="Y898" s="51">
        <v>1615440</v>
      </c>
      <c r="Z898" s="51">
        <v>1774340</v>
      </c>
      <c r="AA898" s="51">
        <v>2857560</v>
      </c>
      <c r="AB898" s="51">
        <v>2857560</v>
      </c>
      <c r="AC898" s="51">
        <v>2857540</v>
      </c>
      <c r="AD898" s="51">
        <v>2857540</v>
      </c>
      <c r="AE898" s="51">
        <v>2937921.7207247899</v>
      </c>
      <c r="AF898" s="51">
        <v>2960176.86163279</v>
      </c>
      <c r="AG898" s="51">
        <v>2978480.7321341899</v>
      </c>
      <c r="AH898" s="51">
        <v>2930152.5805253098</v>
      </c>
      <c r="AI898" s="51">
        <v>2930152.5805253098</v>
      </c>
      <c r="AJ898" s="51">
        <v>2944258.16716441</v>
      </c>
      <c r="AK898" s="51">
        <v>2944258.16716441</v>
      </c>
      <c r="AL898" s="51">
        <v>2944258.16716441</v>
      </c>
      <c r="AM898" s="51">
        <v>2954764.8622578098</v>
      </c>
      <c r="AN898" s="51">
        <v>2744140.30973848</v>
      </c>
      <c r="AO898" s="51">
        <v>2744140.30973848</v>
      </c>
      <c r="AP898" s="51">
        <v>2968067.8724489799</v>
      </c>
      <c r="AQ898" s="51">
        <v>2983155.2726713801</v>
      </c>
      <c r="AR898" s="51">
        <v>3020062.4282137798</v>
      </c>
      <c r="AS898" s="51">
        <v>3057826.01238418</v>
      </c>
      <c r="AT898" s="51">
        <v>3066565.0407591802</v>
      </c>
      <c r="AU898" s="51">
        <v>3015735.8732988099</v>
      </c>
      <c r="AV898" s="51">
        <v>3015735.8732988099</v>
      </c>
      <c r="AW898" s="51">
        <v>3025587.1416488099</v>
      </c>
      <c r="AX898" s="51">
        <v>1638005.6713904301</v>
      </c>
      <c r="AY898" s="51">
        <v>1627171.22580859</v>
      </c>
      <c r="AZ898" s="51">
        <v>1559431.5115346599</v>
      </c>
      <c r="BA898" s="51">
        <v>1559431.5115346599</v>
      </c>
      <c r="BB898" s="51">
        <v>1559431.5115346599</v>
      </c>
      <c r="BC898" s="51">
        <v>1839008.33956222</v>
      </c>
      <c r="BD898" s="51">
        <v>1857845.1787896201</v>
      </c>
      <c r="BE898" s="51">
        <v>1903924.3007751701</v>
      </c>
      <c r="BF898" s="51">
        <v>1925495.1772493001</v>
      </c>
      <c r="BG898" s="51">
        <v>1936405.9816342201</v>
      </c>
      <c r="BH898" s="51">
        <v>1936405.9816342201</v>
      </c>
      <c r="BI898" s="51">
        <v>1936405.9816342201</v>
      </c>
      <c r="BJ898" s="51">
        <v>1948705.4338499401</v>
      </c>
      <c r="BK898" s="51">
        <v>1949588.0374686101</v>
      </c>
      <c r="BL898" s="51">
        <v>1972904.72906511</v>
      </c>
      <c r="BM898" s="51">
        <v>1985160.3958842</v>
      </c>
      <c r="BN898" s="51">
        <v>1856323.53003276</v>
      </c>
      <c r="BO898" s="51">
        <v>1856323.53003276</v>
      </c>
      <c r="BP898" s="51">
        <v>2086214.1066115401</v>
      </c>
      <c r="BQ898" s="51">
        <v>2101703.2723677298</v>
      </c>
      <c r="BR898" s="51">
        <v>2139593.2362686601</v>
      </c>
      <c r="BS898" s="51">
        <v>2192479.2222794299</v>
      </c>
      <c r="BT898" s="51">
        <v>2201450.9640674898</v>
      </c>
      <c r="BU898" s="51">
        <v>2201450.9640674898</v>
      </c>
      <c r="BV898" s="51">
        <v>2201450.9640674898</v>
      </c>
      <c r="BW898" s="51">
        <v>1129720.6238233601</v>
      </c>
      <c r="BX898" s="51">
        <v>1130446.37157655</v>
      </c>
      <c r="BY898" s="51">
        <v>1162541.9940055001</v>
      </c>
      <c r="BZ898" s="51">
        <v>1087312.2004277499</v>
      </c>
      <c r="CA898" s="51">
        <v>1020221.3150811699</v>
      </c>
      <c r="CB898" s="51">
        <v>1020221.3150811699</v>
      </c>
      <c r="CC898" s="51">
        <v>1036920.05293185</v>
      </c>
      <c r="CD898" s="51">
        <v>1038045.15132578</v>
      </c>
      <c r="CE898" s="51">
        <v>1040797.39364806</v>
      </c>
      <c r="CF898" s="51">
        <v>1044638.9135116</v>
      </c>
      <c r="CG898" s="51">
        <v>1045290.60079001</v>
      </c>
      <c r="CH898" s="51">
        <v>1045290.60079001</v>
      </c>
      <c r="CI898" s="51">
        <v>1045290.60079001</v>
      </c>
      <c r="CJ898" s="51">
        <v>1046025.23008567</v>
      </c>
      <c r="CK898" s="51">
        <v>1046077.94678097</v>
      </c>
      <c r="CL898" s="51">
        <v>1048409.3010847</v>
      </c>
      <c r="CM898" s="51">
        <v>1049141.3151390899</v>
      </c>
      <c r="CN898" s="51">
        <v>984403.01893009106</v>
      </c>
      <c r="CO898" s="51">
        <v>984403.01893009106</v>
      </c>
    </row>
    <row r="899" spans="1:93" outlineLevel="1">
      <c r="A899" s="50" t="s">
        <v>1003</v>
      </c>
      <c r="AE899" s="51">
        <v>55957.461441599997</v>
      </c>
      <c r="AF899" s="51">
        <v>71450.302077600005</v>
      </c>
      <c r="AG899" s="51">
        <v>84192.479261399902</v>
      </c>
      <c r="AH899" s="51">
        <v>82826.391222563601</v>
      </c>
      <c r="AI899" s="51">
        <v>82826.391222563601</v>
      </c>
      <c r="AJ899" s="51">
        <v>92645.947377263597</v>
      </c>
      <c r="AK899" s="51">
        <v>92645.947377263597</v>
      </c>
      <c r="AL899" s="51">
        <v>92645.947377263597</v>
      </c>
      <c r="AM899" s="51">
        <v>99960.147425063595</v>
      </c>
      <c r="AN899" s="51">
        <v>92834.686583796502</v>
      </c>
      <c r="AO899" s="51">
        <v>92834.686583796502</v>
      </c>
      <c r="AP899" s="51">
        <v>248721.097612296</v>
      </c>
      <c r="AQ899" s="51">
        <v>259224.13995309599</v>
      </c>
      <c r="AR899" s="51">
        <v>284916.93073389598</v>
      </c>
      <c r="AS899" s="51">
        <v>311205.92139069602</v>
      </c>
      <c r="AT899" s="51">
        <v>317289.56626569602</v>
      </c>
      <c r="AU899" s="51">
        <v>312030.40355993598</v>
      </c>
      <c r="AV899" s="51">
        <v>312030.40355993598</v>
      </c>
      <c r="AW899" s="51">
        <v>318888.33050993597</v>
      </c>
      <c r="AX899" s="51">
        <v>172641.16664339401</v>
      </c>
      <c r="AY899" s="51">
        <v>171499.24671121399</v>
      </c>
      <c r="AZ899" s="51">
        <v>164359.672346729</v>
      </c>
      <c r="BA899" s="51">
        <v>164359.672346729</v>
      </c>
      <c r="BB899" s="51">
        <v>164359.672346729</v>
      </c>
      <c r="BC899" s="51">
        <v>358987.73450205801</v>
      </c>
      <c r="BD899" s="51">
        <v>372101.04414873198</v>
      </c>
      <c r="BE899" s="51">
        <v>404179.13259811699</v>
      </c>
      <c r="BF899" s="51">
        <v>419195.74866308703</v>
      </c>
      <c r="BG899" s="51">
        <v>426791.33063235797</v>
      </c>
      <c r="BH899" s="51">
        <v>426791.33063235797</v>
      </c>
      <c r="BI899" s="51">
        <v>426791.33063235797</v>
      </c>
      <c r="BJ899" s="51">
        <v>435353.623034082</v>
      </c>
      <c r="BK899" s="51">
        <v>435968.04960571101</v>
      </c>
      <c r="BL899" s="51">
        <v>452200.018947793</v>
      </c>
      <c r="BM899" s="51">
        <v>460731.83004333201</v>
      </c>
      <c r="BN899" s="51">
        <v>430830.34439949697</v>
      </c>
      <c r="BO899" s="51">
        <v>430830.34439949697</v>
      </c>
      <c r="BP899" s="51">
        <v>590871.46343769005</v>
      </c>
      <c r="BQ899" s="51">
        <v>601654.43443841301</v>
      </c>
      <c r="BR899" s="51">
        <v>628031.99333302199</v>
      </c>
      <c r="BS899" s="51">
        <v>664849.215285143</v>
      </c>
      <c r="BT899" s="51">
        <v>671095.00237589795</v>
      </c>
      <c r="BU899" s="51">
        <v>671095.00237589795</v>
      </c>
      <c r="BV899" s="51">
        <v>671095.00237589795</v>
      </c>
      <c r="BW899" s="51">
        <v>344386.441989174</v>
      </c>
      <c r="BX899" s="51">
        <v>344891.680108495</v>
      </c>
      <c r="BY899" s="51">
        <v>367235.43776137597</v>
      </c>
      <c r="BZ899" s="51">
        <v>343471.09520886699</v>
      </c>
      <c r="CA899" s="51">
        <v>322277.75260376302</v>
      </c>
      <c r="CB899" s="51">
        <v>322277.75260376302</v>
      </c>
      <c r="CC899" s="51">
        <v>333901.04419401003</v>
      </c>
      <c r="CD899" s="51">
        <v>334684.17803426197</v>
      </c>
      <c r="CE899" s="51">
        <v>336599.89857104397</v>
      </c>
      <c r="CF899" s="51">
        <v>339273.81955375202</v>
      </c>
      <c r="CG899" s="51">
        <v>339727.43175668298</v>
      </c>
      <c r="CH899" s="51">
        <v>339727.43175668298</v>
      </c>
      <c r="CI899" s="51">
        <v>339727.43175668298</v>
      </c>
      <c r="CJ899" s="51">
        <v>340238.77642180503</v>
      </c>
      <c r="CK899" s="51">
        <v>340275.47030409402</v>
      </c>
      <c r="CL899" s="51">
        <v>341898.22833016899</v>
      </c>
      <c r="CM899" s="51">
        <v>342407.752635443</v>
      </c>
      <c r="CN899" s="51">
        <v>321279.145642363</v>
      </c>
      <c r="CO899" s="51">
        <v>321279.145642363</v>
      </c>
    </row>
    <row r="900" spans="1:93" outlineLevel="1">
      <c r="A900" s="50" t="s">
        <v>1004</v>
      </c>
      <c r="AE900" s="51">
        <v>267857.23701919999</v>
      </c>
      <c r="AF900" s="51">
        <v>342018.38335119898</v>
      </c>
      <c r="AG900" s="51">
        <v>403012.65089179901</v>
      </c>
      <c r="AH900" s="51">
        <v>396473.45918830199</v>
      </c>
      <c r="AI900" s="51">
        <v>396473.45918830199</v>
      </c>
      <c r="AJ900" s="51">
        <v>443477.721222202</v>
      </c>
      <c r="AK900" s="51">
        <v>443477.721222202</v>
      </c>
      <c r="AL900" s="51">
        <v>443477.721222202</v>
      </c>
      <c r="AM900" s="51">
        <v>478489.34193080198</v>
      </c>
      <c r="AN900" s="51">
        <v>444381.17826040002</v>
      </c>
      <c r="AO900" s="51">
        <v>444381.17826040002</v>
      </c>
      <c r="AP900" s="51">
        <v>1190578.4193649001</v>
      </c>
      <c r="AQ900" s="51">
        <v>1240854.3938145</v>
      </c>
      <c r="AR900" s="51">
        <v>1363840.6725441001</v>
      </c>
      <c r="AS900" s="51">
        <v>1489680.8414857001</v>
      </c>
      <c r="AT900" s="51">
        <v>1518802.0393606999</v>
      </c>
      <c r="AU900" s="51">
        <v>1493627.4736261601</v>
      </c>
      <c r="AV900" s="51">
        <v>1493627.4736261601</v>
      </c>
      <c r="AW900" s="51">
        <v>1526455.0057761599</v>
      </c>
      <c r="AX900" s="51">
        <v>826398.92342387</v>
      </c>
      <c r="AY900" s="51">
        <v>820932.77985604398</v>
      </c>
      <c r="AZ900" s="51">
        <v>786757.05755741999</v>
      </c>
      <c r="BA900" s="51">
        <v>786757.05755741999</v>
      </c>
      <c r="BB900" s="51">
        <v>786757.05755741999</v>
      </c>
      <c r="BC900" s="51">
        <v>1718398.8101963799</v>
      </c>
      <c r="BD900" s="51">
        <v>1781169.3410583399</v>
      </c>
      <c r="BE900" s="51">
        <v>1934720.09942967</v>
      </c>
      <c r="BF900" s="51">
        <v>2006601.33975312</v>
      </c>
      <c r="BG900" s="51">
        <v>2042959.7210666901</v>
      </c>
      <c r="BH900" s="51">
        <v>2042959.7210666901</v>
      </c>
      <c r="BI900" s="51">
        <v>2042959.7210666901</v>
      </c>
      <c r="BJ900" s="51">
        <v>2083945.5327292599</v>
      </c>
      <c r="BK900" s="51">
        <v>2086886.65767148</v>
      </c>
      <c r="BL900" s="51">
        <v>2164585.5269875098</v>
      </c>
      <c r="BM900" s="51">
        <v>2205425.4313374199</v>
      </c>
      <c r="BN900" s="51">
        <v>2062293.37015903</v>
      </c>
      <c r="BO900" s="51">
        <v>2062293.37015903</v>
      </c>
      <c r="BP900" s="51">
        <v>2828362.4026958798</v>
      </c>
      <c r="BQ900" s="51">
        <v>2879977.2640017699</v>
      </c>
      <c r="BR900" s="51">
        <v>3006238.7594506699</v>
      </c>
      <c r="BS900" s="51">
        <v>3182471.80362743</v>
      </c>
      <c r="BT900" s="51">
        <v>3212368.5208136099</v>
      </c>
      <c r="BU900" s="51">
        <v>3212368.5208136099</v>
      </c>
      <c r="BV900" s="51">
        <v>3212368.5208136099</v>
      </c>
      <c r="BW900" s="51">
        <v>1648494.11979581</v>
      </c>
      <c r="BX900" s="51">
        <v>1650912.5437583199</v>
      </c>
      <c r="BY900" s="51">
        <v>1757865.4375599199</v>
      </c>
      <c r="BZ900" s="51">
        <v>1644111.3928140099</v>
      </c>
      <c r="CA900" s="51">
        <v>1542664.0912164701</v>
      </c>
      <c r="CB900" s="51">
        <v>1542664.0912164701</v>
      </c>
      <c r="CC900" s="51">
        <v>1598303.4542509101</v>
      </c>
      <c r="CD900" s="51">
        <v>1602052.2260771999</v>
      </c>
      <c r="CE900" s="51">
        <v>1611222.56045202</v>
      </c>
      <c r="CF900" s="51">
        <v>1624022.3133556701</v>
      </c>
      <c r="CG900" s="51">
        <v>1626193.70291772</v>
      </c>
      <c r="CH900" s="51">
        <v>1626193.70291772</v>
      </c>
      <c r="CI900" s="51">
        <v>1626193.70291772</v>
      </c>
      <c r="CJ900" s="51">
        <v>1628641.45115131</v>
      </c>
      <c r="CK900" s="51">
        <v>1628817.10055509</v>
      </c>
      <c r="CL900" s="51">
        <v>1636585.05700949</v>
      </c>
      <c r="CM900" s="51">
        <v>1639024.0913893699</v>
      </c>
      <c r="CN900" s="51">
        <v>1537886.49850518</v>
      </c>
      <c r="CO900" s="51">
        <v>1537886.49850518</v>
      </c>
    </row>
    <row r="901" spans="1:93" outlineLevel="1">
      <c r="A901" s="50" t="s">
        <v>1005</v>
      </c>
      <c r="AE901" s="51">
        <v>51460.180166400001</v>
      </c>
      <c r="AF901" s="51">
        <v>65707.866710399903</v>
      </c>
      <c r="AG901" s="51">
        <v>77425.9596456</v>
      </c>
      <c r="AH901" s="51">
        <v>76169.6636166057</v>
      </c>
      <c r="AI901" s="51">
        <v>76169.6636166057</v>
      </c>
      <c r="AJ901" s="51">
        <v>85200.025535405701</v>
      </c>
      <c r="AK901" s="51">
        <v>85200.025535405701</v>
      </c>
      <c r="AL901" s="51">
        <v>85200.025535405701</v>
      </c>
      <c r="AM901" s="51">
        <v>91926.385926605697</v>
      </c>
      <c r="AN901" s="51">
        <v>85373.595839033194</v>
      </c>
      <c r="AO901" s="51">
        <v>85373.595839033194</v>
      </c>
      <c r="AP901" s="51">
        <v>228731.47145303301</v>
      </c>
      <c r="AQ901" s="51">
        <v>238390.38801623299</v>
      </c>
      <c r="AR901" s="51">
        <v>262018.258339433</v>
      </c>
      <c r="AS901" s="51">
        <v>286194.412166633</v>
      </c>
      <c r="AT901" s="51">
        <v>291789.116666633</v>
      </c>
      <c r="AU901" s="51">
        <v>286952.63099715201</v>
      </c>
      <c r="AV901" s="51">
        <v>286952.63099715201</v>
      </c>
      <c r="AW901" s="51">
        <v>293259.38879715197</v>
      </c>
      <c r="AX901" s="51">
        <v>158766.057478831</v>
      </c>
      <c r="AY901" s="51">
        <v>157715.91324548499</v>
      </c>
      <c r="AZ901" s="51">
        <v>151150.14393353599</v>
      </c>
      <c r="BA901" s="51">
        <v>151150.14393353599</v>
      </c>
      <c r="BB901" s="51">
        <v>151150.14393353599</v>
      </c>
      <c r="BC901" s="51">
        <v>330136.13106085098</v>
      </c>
      <c r="BD901" s="51">
        <v>342195.53629575903</v>
      </c>
      <c r="BE901" s="51">
        <v>371695.53882719303</v>
      </c>
      <c r="BF901" s="51">
        <v>385505.28352657502</v>
      </c>
      <c r="BG901" s="51">
        <v>392490.41568851098</v>
      </c>
      <c r="BH901" s="51">
        <v>392490.41568851098</v>
      </c>
      <c r="BI901" s="51">
        <v>392490.41568851098</v>
      </c>
      <c r="BJ901" s="51">
        <v>400364.56467105699</v>
      </c>
      <c r="BK901" s="51">
        <v>400929.61035471899</v>
      </c>
      <c r="BL901" s="51">
        <v>415857.031526873</v>
      </c>
      <c r="BM901" s="51">
        <v>423703.14895725698</v>
      </c>
      <c r="BN901" s="51">
        <v>396204.82403519202</v>
      </c>
      <c r="BO901" s="51">
        <v>396204.82403519202</v>
      </c>
      <c r="BP901" s="51">
        <v>543381.21686702</v>
      </c>
      <c r="BQ901" s="51">
        <v>553297.41081413894</v>
      </c>
      <c r="BR901" s="51">
        <v>577554.63916363101</v>
      </c>
      <c r="BS901" s="51">
        <v>611412.34994175204</v>
      </c>
      <c r="BT901" s="51">
        <v>617156.07642865297</v>
      </c>
      <c r="BU901" s="51">
        <v>617156.07642865297</v>
      </c>
      <c r="BV901" s="51">
        <v>617156.07642865297</v>
      </c>
      <c r="BW901" s="51">
        <v>316706.55355918303</v>
      </c>
      <c r="BX901" s="51">
        <v>317171.178677838</v>
      </c>
      <c r="BY901" s="51">
        <v>337718.85838304402</v>
      </c>
      <c r="BZ901" s="51">
        <v>315864.57687366602</v>
      </c>
      <c r="CA901" s="51">
        <v>296374.651163659</v>
      </c>
      <c r="CB901" s="51">
        <v>296374.651163659</v>
      </c>
      <c r="CC901" s="51">
        <v>307062.53630245</v>
      </c>
      <c r="CD901" s="51">
        <v>307782.645960539</v>
      </c>
      <c r="CE901" s="51">
        <v>309544.19525113102</v>
      </c>
      <c r="CF901" s="51">
        <v>312002.92736771703</v>
      </c>
      <c r="CG901" s="51">
        <v>312420.03426767199</v>
      </c>
      <c r="CH901" s="51">
        <v>312420.03426767199</v>
      </c>
      <c r="CI901" s="51">
        <v>312420.03426767199</v>
      </c>
      <c r="CJ901" s="51">
        <v>312890.22750034899</v>
      </c>
      <c r="CK901" s="51">
        <v>312923.96837281599</v>
      </c>
      <c r="CL901" s="51">
        <v>314416.13186678698</v>
      </c>
      <c r="CM901" s="51">
        <v>314884.65123652801</v>
      </c>
      <c r="CN901" s="51">
        <v>295454.38422914402</v>
      </c>
      <c r="CO901" s="51">
        <v>295454.38422914402</v>
      </c>
    </row>
    <row r="902" spans="1:93" outlineLevel="1">
      <c r="A902" s="50" t="s">
        <v>1006</v>
      </c>
      <c r="AE902" s="51">
        <v>53377.139780799997</v>
      </c>
      <c r="AF902" s="51">
        <v>68155.571448799994</v>
      </c>
      <c r="AG902" s="51">
        <v>80310.178808199998</v>
      </c>
      <c r="AH902" s="51">
        <v>79007.0840944066</v>
      </c>
      <c r="AI902" s="51">
        <v>79007.0840944066</v>
      </c>
      <c r="AJ902" s="51">
        <v>88373.838910506602</v>
      </c>
      <c r="AK902" s="51">
        <v>88373.838910506602</v>
      </c>
      <c r="AL902" s="51">
        <v>88373.838910506602</v>
      </c>
      <c r="AM902" s="51">
        <v>95350.765101906596</v>
      </c>
      <c r="AN902" s="51">
        <v>88553.874936975306</v>
      </c>
      <c r="AO902" s="51">
        <v>88553.874936975306</v>
      </c>
      <c r="AP902" s="51">
        <v>237252.020582475</v>
      </c>
      <c r="AQ902" s="51">
        <v>247270.74453287499</v>
      </c>
      <c r="AR902" s="51">
        <v>271778.78420327499</v>
      </c>
      <c r="AS902" s="51">
        <v>296855.53166167502</v>
      </c>
      <c r="AT902" s="51">
        <v>302658.64628667501</v>
      </c>
      <c r="AU902" s="51">
        <v>297641.99514412298</v>
      </c>
      <c r="AV902" s="51">
        <v>297641.99514412298</v>
      </c>
      <c r="AW902" s="51">
        <v>304183.68799412303</v>
      </c>
      <c r="AX902" s="51">
        <v>164680.302616339</v>
      </c>
      <c r="AY902" s="51">
        <v>163591.03912460501</v>
      </c>
      <c r="AZ902" s="51">
        <v>156780.68624206301</v>
      </c>
      <c r="BA902" s="51">
        <v>156780.68624206301</v>
      </c>
      <c r="BB902" s="51">
        <v>156780.68624206301</v>
      </c>
      <c r="BC902" s="51">
        <v>342435.77517975401</v>
      </c>
      <c r="BD902" s="51">
        <v>354944.51950860402</v>
      </c>
      <c r="BE902" s="51">
        <v>385543.70596748602</v>
      </c>
      <c r="BF902" s="51">
        <v>399868.00823002501</v>
      </c>
      <c r="BG902" s="51">
        <v>407113.409691779</v>
      </c>
      <c r="BH902" s="51">
        <v>407113.409691779</v>
      </c>
      <c r="BI902" s="51">
        <v>407113.409691779</v>
      </c>
      <c r="BJ902" s="51">
        <v>415280.95315775601</v>
      </c>
      <c r="BK902" s="51">
        <v>415867.05270855199</v>
      </c>
      <c r="BL902" s="51">
        <v>431350.67659333901</v>
      </c>
      <c r="BM902" s="51">
        <v>439489.14403837599</v>
      </c>
      <c r="BN902" s="51">
        <v>410966.30823179602</v>
      </c>
      <c r="BO902" s="51">
        <v>410966.30823179602</v>
      </c>
      <c r="BP902" s="51">
        <v>563622.33531965502</v>
      </c>
      <c r="BQ902" s="51">
        <v>573907.72649329004</v>
      </c>
      <c r="BR902" s="51">
        <v>599068.09383717296</v>
      </c>
      <c r="BS902" s="51">
        <v>634186.38634474599</v>
      </c>
      <c r="BT902" s="51">
        <v>640143.96180436201</v>
      </c>
      <c r="BU902" s="51">
        <v>640143.96180436201</v>
      </c>
      <c r="BV902" s="51">
        <v>640143.96180436201</v>
      </c>
      <c r="BW902" s="51">
        <v>328503.26792207902</v>
      </c>
      <c r="BX902" s="51">
        <v>328985.191845708</v>
      </c>
      <c r="BY902" s="51">
        <v>350297.89756784699</v>
      </c>
      <c r="BZ902" s="51">
        <v>327629.60802593402</v>
      </c>
      <c r="CA902" s="51">
        <v>307413.73956666997</v>
      </c>
      <c r="CB902" s="51">
        <v>307413.73956666997</v>
      </c>
      <c r="CC902" s="51">
        <v>318500.03851361503</v>
      </c>
      <c r="CD902" s="51">
        <v>319246.99180142401</v>
      </c>
      <c r="CE902" s="51">
        <v>321074.20661442803</v>
      </c>
      <c r="CF902" s="51">
        <v>323624.59323638002</v>
      </c>
      <c r="CG902" s="51">
        <v>324057.24868932401</v>
      </c>
      <c r="CH902" s="51">
        <v>324057.24868932401</v>
      </c>
      <c r="CI902" s="51">
        <v>324057.24868932401</v>
      </c>
      <c r="CJ902" s="51">
        <v>324544.96938173298</v>
      </c>
      <c r="CK902" s="51">
        <v>324579.96801748202</v>
      </c>
      <c r="CL902" s="51">
        <v>326127.75510136801</v>
      </c>
      <c r="CM902" s="51">
        <v>326613.73953401699</v>
      </c>
      <c r="CN902" s="51">
        <v>306459.717709127</v>
      </c>
      <c r="CO902" s="51">
        <v>306459.717709127</v>
      </c>
    </row>
    <row r="903" spans="1:93" outlineLevel="1">
      <c r="A903" s="50" t="s">
        <v>1007</v>
      </c>
      <c r="AE903" s="51">
        <v>13298.5808672</v>
      </c>
      <c r="AF903" s="51">
        <v>16980.534779199901</v>
      </c>
      <c r="AG903" s="51">
        <v>20008.779258799899</v>
      </c>
      <c r="AH903" s="51">
        <v>19684.121352809299</v>
      </c>
      <c r="AI903" s="51">
        <v>19684.121352809299</v>
      </c>
      <c r="AJ903" s="51">
        <v>22017.789790209299</v>
      </c>
      <c r="AK903" s="51">
        <v>22017.789790209299</v>
      </c>
      <c r="AL903" s="51">
        <v>22017.789790209299</v>
      </c>
      <c r="AM903" s="51">
        <v>23756.047357809301</v>
      </c>
      <c r="AN903" s="51">
        <v>22062.644641309202</v>
      </c>
      <c r="AO903" s="51">
        <v>22062.644641309202</v>
      </c>
      <c r="AP903" s="51">
        <v>59109.8585383092</v>
      </c>
      <c r="AQ903" s="51">
        <v>61605.961011909203</v>
      </c>
      <c r="AR903" s="51">
        <v>67711.9859655092</v>
      </c>
      <c r="AS903" s="51">
        <v>73959.700911109205</v>
      </c>
      <c r="AT903" s="51">
        <v>75405.510661109205</v>
      </c>
      <c r="AU903" s="51">
        <v>74155.643373807397</v>
      </c>
      <c r="AV903" s="51">
        <v>74155.643373807397</v>
      </c>
      <c r="AW903" s="51">
        <v>75785.465273807393</v>
      </c>
      <c r="AX903" s="51">
        <v>41029.068447127996</v>
      </c>
      <c r="AY903" s="51">
        <v>40757.6852540607</v>
      </c>
      <c r="AZ903" s="51">
        <v>39060.928385585103</v>
      </c>
      <c r="BA903" s="51">
        <v>39060.928385585103</v>
      </c>
      <c r="BB903" s="51">
        <v>39060.928385585103</v>
      </c>
      <c r="BC903" s="51">
        <v>85317.356014150195</v>
      </c>
      <c r="BD903" s="51">
        <v>88433.940806317594</v>
      </c>
      <c r="BE903" s="51">
        <v>96057.804294397094</v>
      </c>
      <c r="BF903" s="51">
        <v>99626.739865881595</v>
      </c>
      <c r="BG903" s="51">
        <v>101431.949678729</v>
      </c>
      <c r="BH903" s="51">
        <v>101431.949678729</v>
      </c>
      <c r="BI903" s="51">
        <v>101431.949678729</v>
      </c>
      <c r="BJ903" s="51">
        <v>103466.913467758</v>
      </c>
      <c r="BK903" s="51">
        <v>103612.941630033</v>
      </c>
      <c r="BL903" s="51">
        <v>107470.725070028</v>
      </c>
      <c r="BM903" s="51">
        <v>109498.44449605</v>
      </c>
      <c r="BN903" s="51">
        <v>102391.997847124</v>
      </c>
      <c r="BO903" s="51">
        <v>102391.997847124</v>
      </c>
      <c r="BP903" s="51">
        <v>140426.08706073699</v>
      </c>
      <c r="BQ903" s="51">
        <v>142988.68149580501</v>
      </c>
      <c r="BR903" s="51">
        <v>149257.360659411</v>
      </c>
      <c r="BS903" s="51">
        <v>158007.04644478901</v>
      </c>
      <c r="BT903" s="51">
        <v>159491.370128893</v>
      </c>
      <c r="BU903" s="51">
        <v>159491.370128893</v>
      </c>
      <c r="BV903" s="51">
        <v>159491.370128893</v>
      </c>
      <c r="BW903" s="51">
        <v>81846.333666931896</v>
      </c>
      <c r="BX903" s="51">
        <v>81966.404507599902</v>
      </c>
      <c r="BY903" s="51">
        <v>87276.442809283006</v>
      </c>
      <c r="BZ903" s="51">
        <v>81628.656483629005</v>
      </c>
      <c r="CA903" s="51">
        <v>76591.888908644003</v>
      </c>
      <c r="CB903" s="51">
        <v>76591.888908644003</v>
      </c>
      <c r="CC903" s="51">
        <v>79351.915420537902</v>
      </c>
      <c r="CD903" s="51">
        <v>79537.875666366206</v>
      </c>
      <c r="CE903" s="51">
        <v>79992.776021385507</v>
      </c>
      <c r="CF903" s="51">
        <v>80627.716024884794</v>
      </c>
      <c r="CG903" s="51">
        <v>80735.429205483204</v>
      </c>
      <c r="CH903" s="51">
        <v>80735.429205483204</v>
      </c>
      <c r="CI903" s="51">
        <v>80735.429205483204</v>
      </c>
      <c r="CJ903" s="51">
        <v>80856.851336339605</v>
      </c>
      <c r="CK903" s="51">
        <v>80865.564538374907</v>
      </c>
      <c r="CL903" s="51">
        <v>81250.8990315845</v>
      </c>
      <c r="CM903" s="51">
        <v>81371.888906104097</v>
      </c>
      <c r="CN903" s="51">
        <v>76350.756515551795</v>
      </c>
      <c r="CO903" s="51">
        <v>76350.756515551795</v>
      </c>
    </row>
    <row r="904" spans="1:93" outlineLevel="1">
      <c r="A904" s="50" t="s">
        <v>1008</v>
      </c>
      <c r="CC904" s="51">
        <v>384750</v>
      </c>
      <c r="CD904" s="51">
        <v>769500</v>
      </c>
      <c r="CE904" s="51">
        <v>1154250</v>
      </c>
      <c r="CF904" s="51">
        <v>1539000</v>
      </c>
      <c r="CG904" s="51">
        <v>1923750</v>
      </c>
      <c r="CH904" s="51">
        <v>2308500</v>
      </c>
      <c r="CI904" s="51">
        <v>2693250</v>
      </c>
      <c r="CJ904" s="51">
        <v>3078000</v>
      </c>
      <c r="CK904" s="51">
        <v>3462750</v>
      </c>
      <c r="CL904" s="51">
        <v>3847500</v>
      </c>
      <c r="CM904" s="51">
        <v>4232250</v>
      </c>
    </row>
    <row r="905" spans="1:93" outlineLevel="1">
      <c r="A905" s="50" t="s">
        <v>1009</v>
      </c>
      <c r="CC905" s="51">
        <v>267833.33333333302</v>
      </c>
      <c r="CD905" s="51">
        <v>535666.66666666605</v>
      </c>
      <c r="CE905" s="51">
        <v>803500</v>
      </c>
      <c r="CF905" s="51">
        <v>1071333.33333333</v>
      </c>
      <c r="CG905" s="51">
        <v>1339166.66666666</v>
      </c>
      <c r="CH905" s="51">
        <v>1606999.99999999</v>
      </c>
      <c r="CI905" s="51">
        <v>1874833.33333333</v>
      </c>
      <c r="CJ905" s="51">
        <v>2142666.66666666</v>
      </c>
      <c r="CK905" s="51">
        <v>2410500</v>
      </c>
      <c r="CL905" s="51">
        <v>2678333.3333333302</v>
      </c>
      <c r="CM905" s="51">
        <v>2946166.66666666</v>
      </c>
    </row>
    <row r="906" spans="1:93" outlineLevel="1">
      <c r="A906" s="50" t="s">
        <v>1010</v>
      </c>
      <c r="CC906" s="51">
        <v>1282000</v>
      </c>
      <c r="CD906" s="51">
        <v>2564000</v>
      </c>
      <c r="CE906" s="51">
        <v>3846000</v>
      </c>
      <c r="CF906" s="51">
        <v>5128000</v>
      </c>
      <c r="CG906" s="51">
        <v>6410000</v>
      </c>
      <c r="CH906" s="51">
        <v>7692000</v>
      </c>
      <c r="CI906" s="51">
        <v>8974000</v>
      </c>
      <c r="CJ906" s="51">
        <v>10256000</v>
      </c>
      <c r="CK906" s="51">
        <v>11538000</v>
      </c>
      <c r="CL906" s="51">
        <v>12820000</v>
      </c>
      <c r="CM906" s="51">
        <v>14102000</v>
      </c>
    </row>
    <row r="907" spans="1:93" outlineLevel="1">
      <c r="A907" s="50" t="s">
        <v>1011</v>
      </c>
      <c r="CC907" s="51">
        <v>246333.33333333299</v>
      </c>
      <c r="CD907" s="51">
        <v>492666.66666666599</v>
      </c>
      <c r="CE907" s="51">
        <v>739000</v>
      </c>
      <c r="CF907" s="51">
        <v>985333.33333333302</v>
      </c>
      <c r="CG907" s="51">
        <v>1231666.66666666</v>
      </c>
      <c r="CH907" s="51">
        <v>1478000</v>
      </c>
      <c r="CI907" s="51">
        <v>1724333.33333333</v>
      </c>
      <c r="CJ907" s="51">
        <v>1970666.66666666</v>
      </c>
      <c r="CK907" s="51">
        <v>2217000</v>
      </c>
      <c r="CL907" s="51">
        <v>2463333.3333333302</v>
      </c>
      <c r="CM907" s="51">
        <v>2709666.66666666</v>
      </c>
    </row>
    <row r="908" spans="1:93" outlineLevel="1">
      <c r="A908" s="50" t="s">
        <v>1012</v>
      </c>
      <c r="CC908" s="51">
        <v>255500</v>
      </c>
      <c r="CD908" s="51">
        <v>511000</v>
      </c>
      <c r="CE908" s="51">
        <v>766500</v>
      </c>
      <c r="CF908" s="51">
        <v>1022000</v>
      </c>
      <c r="CG908" s="51">
        <v>1277500</v>
      </c>
      <c r="CH908" s="51">
        <v>1533000</v>
      </c>
      <c r="CI908" s="51">
        <v>1788500</v>
      </c>
      <c r="CJ908" s="51">
        <v>2044000</v>
      </c>
      <c r="CK908" s="51">
        <v>2299500</v>
      </c>
      <c r="CL908" s="51">
        <v>2555000</v>
      </c>
      <c r="CM908" s="51">
        <v>2810500</v>
      </c>
    </row>
    <row r="909" spans="1:93" outlineLevel="1">
      <c r="A909" s="50" t="s">
        <v>1013</v>
      </c>
      <c r="CC909" s="51">
        <v>63666.666666666599</v>
      </c>
      <c r="CD909" s="51">
        <v>127333.33333333299</v>
      </c>
      <c r="CE909" s="51">
        <v>191000</v>
      </c>
      <c r="CF909" s="51">
        <v>254666.66666666599</v>
      </c>
      <c r="CG909" s="51">
        <v>318333.33333333302</v>
      </c>
      <c r="CH909" s="51">
        <v>382000</v>
      </c>
      <c r="CI909" s="51">
        <v>445666.66666666599</v>
      </c>
      <c r="CJ909" s="51">
        <v>509333.33333333302</v>
      </c>
      <c r="CK909" s="51">
        <v>573000</v>
      </c>
      <c r="CL909" s="51">
        <v>636666.66666666605</v>
      </c>
      <c r="CM909" s="51">
        <v>700333.33333333302</v>
      </c>
    </row>
    <row r="910" spans="1:93" outlineLevel="1">
      <c r="A910" s="50" t="s">
        <v>1051</v>
      </c>
      <c r="BC910" s="51">
        <v>10602.946449450001</v>
      </c>
      <c r="BD910" s="51">
        <v>21205.892898900001</v>
      </c>
      <c r="BE910" s="51">
        <v>31808.839348349899</v>
      </c>
      <c r="BF910" s="51">
        <v>42411.785797800003</v>
      </c>
      <c r="BG910" s="51">
        <v>53014.732247250002</v>
      </c>
      <c r="BH910" s="51">
        <v>63617.678696700001</v>
      </c>
      <c r="BI910" s="51">
        <v>74220.625146149905</v>
      </c>
      <c r="BJ910" s="51">
        <v>84823.571595600006</v>
      </c>
      <c r="BK910" s="51">
        <v>95426.518045050005</v>
      </c>
      <c r="BL910" s="51">
        <v>106029.4644945</v>
      </c>
      <c r="BM910" s="51">
        <v>116632.41094395</v>
      </c>
      <c r="BN910" s="51">
        <v>127235.357393399</v>
      </c>
      <c r="BO910" s="51">
        <v>127235.357393399</v>
      </c>
      <c r="BP910" s="51">
        <v>159839.41879505001</v>
      </c>
      <c r="BQ910" s="51">
        <v>192443.48019669999</v>
      </c>
      <c r="BR910" s="51">
        <v>225047.54159834899</v>
      </c>
      <c r="BS910" s="51">
        <v>257651.603</v>
      </c>
      <c r="BT910" s="51">
        <v>290255.66440165002</v>
      </c>
      <c r="BU910" s="51">
        <v>322859.72580329998</v>
      </c>
      <c r="BV910" s="51">
        <v>355463.78720495</v>
      </c>
      <c r="BW910" s="51">
        <v>388067.84860660002</v>
      </c>
      <c r="BX910" s="51">
        <v>420671.91000824998</v>
      </c>
      <c r="BY910" s="51">
        <v>453275.9714099</v>
      </c>
      <c r="BZ910" s="51">
        <v>485880.03281155002</v>
      </c>
      <c r="CA910" s="51">
        <v>518484.09421319998</v>
      </c>
      <c r="CB910" s="51">
        <v>518484.09421319998</v>
      </c>
      <c r="CC910" s="51">
        <v>568612.83842429996</v>
      </c>
      <c r="CD910" s="51">
        <v>618741.5826354</v>
      </c>
      <c r="CE910" s="51">
        <v>668870.32684650004</v>
      </c>
      <c r="CF910" s="51">
        <v>718999.07105759997</v>
      </c>
      <c r="CG910" s="51">
        <v>769127.81526869896</v>
      </c>
      <c r="CH910" s="51">
        <v>819256.55947979901</v>
      </c>
      <c r="CI910" s="51">
        <v>869385.30369089905</v>
      </c>
      <c r="CJ910" s="51">
        <v>919514.04790199897</v>
      </c>
      <c r="CK910" s="51">
        <v>969642.79211309901</v>
      </c>
      <c r="CL910" s="51">
        <v>1019771.53632419</v>
      </c>
      <c r="CM910" s="51">
        <v>1069900.28053529</v>
      </c>
      <c r="CN910" s="51">
        <v>1120029.0247463901</v>
      </c>
      <c r="CO910" s="51">
        <v>1120029.0247463901</v>
      </c>
    </row>
    <row r="911" spans="1:93" outlineLevel="1">
      <c r="A911" s="50" t="s">
        <v>1052</v>
      </c>
      <c r="BC911" s="51">
        <v>53083.516649399899</v>
      </c>
      <c r="BD911" s="51">
        <v>106167.033298799</v>
      </c>
      <c r="BE911" s="51">
        <v>159250.5499482</v>
      </c>
      <c r="BF911" s="51">
        <v>212334.06659759901</v>
      </c>
      <c r="BG911" s="51">
        <v>265417.583247</v>
      </c>
      <c r="BH911" s="51">
        <v>318501.0998964</v>
      </c>
      <c r="BI911" s="51">
        <v>371584.6165458</v>
      </c>
      <c r="BJ911" s="51">
        <v>424668.13319519901</v>
      </c>
      <c r="BK911" s="51">
        <v>477751.64984459901</v>
      </c>
      <c r="BL911" s="51">
        <v>530835.166494</v>
      </c>
      <c r="BM911" s="51">
        <v>583918.68314339896</v>
      </c>
      <c r="BN911" s="51">
        <v>637002.19979280001</v>
      </c>
      <c r="BO911" s="51">
        <v>637002.19979280001</v>
      </c>
      <c r="BP911" s="51">
        <v>800234.01884459995</v>
      </c>
      <c r="BQ911" s="51">
        <v>963465.83789640001</v>
      </c>
      <c r="BR911" s="51">
        <v>1126697.6569482</v>
      </c>
      <c r="BS911" s="51">
        <v>1289929.47599999</v>
      </c>
      <c r="BT911" s="51">
        <v>1453161.2950517901</v>
      </c>
      <c r="BU911" s="51">
        <v>1616393.1141035899</v>
      </c>
      <c r="BV911" s="51">
        <v>1779624.93315539</v>
      </c>
      <c r="BW911" s="51">
        <v>1942856.75220719</v>
      </c>
      <c r="BX911" s="51">
        <v>2106088.5712589901</v>
      </c>
      <c r="BY911" s="51">
        <v>2269320.3903107899</v>
      </c>
      <c r="BZ911" s="51">
        <v>2432552.2093625902</v>
      </c>
      <c r="CA911" s="51">
        <v>2595784.02841439</v>
      </c>
      <c r="CB911" s="51">
        <v>2595784.02841439</v>
      </c>
      <c r="CC911" s="51">
        <v>2846752.9492355902</v>
      </c>
      <c r="CD911" s="51">
        <v>3097721.8700567898</v>
      </c>
      <c r="CE911" s="51">
        <v>3348690.79087799</v>
      </c>
      <c r="CF911" s="51">
        <v>3599659.7116991901</v>
      </c>
      <c r="CG911" s="51">
        <v>3850628.6325203902</v>
      </c>
      <c r="CH911" s="51">
        <v>4101597.5533415899</v>
      </c>
      <c r="CI911" s="51">
        <v>4352566.47416279</v>
      </c>
      <c r="CJ911" s="51">
        <v>4603535.3949839901</v>
      </c>
      <c r="CK911" s="51">
        <v>4854504.3158051996</v>
      </c>
      <c r="CL911" s="51">
        <v>5105473.2366263997</v>
      </c>
      <c r="CM911" s="51">
        <v>5356442.1574475998</v>
      </c>
      <c r="CN911" s="51">
        <v>5607411.0782687999</v>
      </c>
      <c r="CO911" s="51">
        <v>5607411.0782687999</v>
      </c>
    </row>
    <row r="912" spans="1:93" outlineLevel="1">
      <c r="A912" s="50" t="s">
        <v>1053</v>
      </c>
      <c r="BC912" s="51">
        <v>37575.452997449996</v>
      </c>
      <c r="BD912" s="51">
        <v>75150.905994899993</v>
      </c>
      <c r="BE912" s="51">
        <v>112726.35899235</v>
      </c>
      <c r="BF912" s="51">
        <v>150301.81198979999</v>
      </c>
      <c r="BG912" s="51">
        <v>187877.26498724899</v>
      </c>
      <c r="BH912" s="51">
        <v>225452.717984699</v>
      </c>
      <c r="BI912" s="51">
        <v>263028.17098214902</v>
      </c>
      <c r="BJ912" s="51">
        <v>300603.62397959997</v>
      </c>
      <c r="BK912" s="51">
        <v>338179.076977049</v>
      </c>
      <c r="BL912" s="51">
        <v>375754.52997449902</v>
      </c>
      <c r="BM912" s="51">
        <v>413329.98297194898</v>
      </c>
      <c r="BN912" s="51">
        <v>450905.43596939999</v>
      </c>
      <c r="BO912" s="51">
        <v>450905.43596939999</v>
      </c>
      <c r="BP912" s="51">
        <v>566449.95772704994</v>
      </c>
      <c r="BQ912" s="51">
        <v>681994.47948470002</v>
      </c>
      <c r="BR912" s="51">
        <v>797539.00124234997</v>
      </c>
      <c r="BS912" s="51">
        <v>913083.52300000004</v>
      </c>
      <c r="BT912" s="51">
        <v>1028628.04475765</v>
      </c>
      <c r="BU912" s="51">
        <v>1144172.5665153</v>
      </c>
      <c r="BV912" s="51">
        <v>1259717.0882729499</v>
      </c>
      <c r="BW912" s="51">
        <v>1375261.6100306001</v>
      </c>
      <c r="BX912" s="51">
        <v>1490806.1317882501</v>
      </c>
      <c r="BY912" s="51">
        <v>1606350.6535459</v>
      </c>
      <c r="BZ912" s="51">
        <v>1721895.17530355</v>
      </c>
      <c r="CA912" s="51">
        <v>1837439.6970611999</v>
      </c>
      <c r="CB912" s="51">
        <v>1837439.6970611999</v>
      </c>
      <c r="CC912" s="51">
        <v>2015089.3985762999</v>
      </c>
      <c r="CD912" s="51">
        <v>2192739.1000914001</v>
      </c>
      <c r="CE912" s="51">
        <v>2370388.8016064898</v>
      </c>
      <c r="CF912" s="51">
        <v>2548038.5031215898</v>
      </c>
      <c r="CG912" s="51">
        <v>2725688.2046366902</v>
      </c>
      <c r="CH912" s="51">
        <v>2903337.9061517902</v>
      </c>
      <c r="CI912" s="51">
        <v>3080987.6076668901</v>
      </c>
      <c r="CJ912" s="51">
        <v>3258637.3091819901</v>
      </c>
      <c r="CK912" s="51">
        <v>3436287.0106970901</v>
      </c>
      <c r="CL912" s="51">
        <v>3613936.71221219</v>
      </c>
      <c r="CM912" s="51">
        <v>3791586.41372729</v>
      </c>
      <c r="CN912" s="51">
        <v>3969236.11524239</v>
      </c>
      <c r="CO912" s="51">
        <v>3969236.11524239</v>
      </c>
    </row>
    <row r="913" spans="1:93" outlineLevel="1">
      <c r="A913" s="50" t="s">
        <v>1054</v>
      </c>
      <c r="BC913" s="51">
        <v>9157.3463911500003</v>
      </c>
      <c r="BD913" s="51">
        <v>18314.692782300001</v>
      </c>
      <c r="BE913" s="51">
        <v>27472.039173450001</v>
      </c>
      <c r="BF913" s="51">
        <v>36629.385564600001</v>
      </c>
      <c r="BG913" s="51">
        <v>45786.731955750001</v>
      </c>
      <c r="BH913" s="51">
        <v>54944.078346900002</v>
      </c>
      <c r="BI913" s="51">
        <v>64101.424738050002</v>
      </c>
      <c r="BJ913" s="51">
        <v>73258.771129200002</v>
      </c>
      <c r="BK913" s="51">
        <v>82416.117520350002</v>
      </c>
      <c r="BL913" s="51">
        <v>91573.463911500003</v>
      </c>
      <c r="BM913" s="51">
        <v>100730.81030265</v>
      </c>
      <c r="BN913" s="51">
        <v>109888.1566938</v>
      </c>
      <c r="BO913" s="51">
        <v>109888.1566938</v>
      </c>
      <c r="BP913" s="51">
        <v>138046.99777034999</v>
      </c>
      <c r="BQ913" s="51">
        <v>166205.83884690001</v>
      </c>
      <c r="BR913" s="51">
        <v>194364.67992344999</v>
      </c>
      <c r="BS913" s="51">
        <v>222523.52100000001</v>
      </c>
      <c r="BT913" s="51">
        <v>250682.36207654999</v>
      </c>
      <c r="BU913" s="51">
        <v>278841.20315309998</v>
      </c>
      <c r="BV913" s="51">
        <v>307000.04422965</v>
      </c>
      <c r="BW913" s="51">
        <v>335158.88530620001</v>
      </c>
      <c r="BX913" s="51">
        <v>363317.72638275003</v>
      </c>
      <c r="BY913" s="51">
        <v>391476.56745929999</v>
      </c>
      <c r="BZ913" s="51">
        <v>419635.40853585</v>
      </c>
      <c r="CA913" s="51">
        <v>447794.24961240002</v>
      </c>
      <c r="CB913" s="51">
        <v>447794.24961240002</v>
      </c>
      <c r="CC913" s="51">
        <v>491088.46760009998</v>
      </c>
      <c r="CD913" s="51">
        <v>534382.68558779999</v>
      </c>
      <c r="CE913" s="51">
        <v>577676.90357550001</v>
      </c>
      <c r="CF913" s="51">
        <v>620971.12156320002</v>
      </c>
      <c r="CG913" s="51">
        <v>664265.33955090004</v>
      </c>
      <c r="CH913" s="51">
        <v>707559.55753860006</v>
      </c>
      <c r="CI913" s="51">
        <v>750853.77552629996</v>
      </c>
      <c r="CJ913" s="51">
        <v>794147.99351399997</v>
      </c>
      <c r="CK913" s="51">
        <v>837442.21150169999</v>
      </c>
      <c r="CL913" s="51">
        <v>880736.4294894</v>
      </c>
      <c r="CM913" s="51">
        <v>924030.64747710002</v>
      </c>
      <c r="CN913" s="51">
        <v>967324.86546480004</v>
      </c>
      <c r="CO913" s="51">
        <v>967324.86546480004</v>
      </c>
    </row>
    <row r="914" spans="1:93" outlineLevel="1">
      <c r="A914" s="50" t="s">
        <v>1055</v>
      </c>
      <c r="BC914" s="51">
        <v>2342.0525125499998</v>
      </c>
      <c r="BD914" s="51">
        <v>4684.1050250999997</v>
      </c>
      <c r="BE914" s="51">
        <v>7026.1575376500004</v>
      </c>
      <c r="BF914" s="51">
        <v>9368.2100501999994</v>
      </c>
      <c r="BG914" s="51">
        <v>11710.26256275</v>
      </c>
      <c r="BH914" s="51">
        <v>14052.315075299901</v>
      </c>
      <c r="BI914" s="51">
        <v>16394.36758785</v>
      </c>
      <c r="BJ914" s="51">
        <v>18736.420100399999</v>
      </c>
      <c r="BK914" s="51">
        <v>21078.472612950001</v>
      </c>
      <c r="BL914" s="51">
        <v>23420.5251255</v>
      </c>
      <c r="BM914" s="51">
        <v>25762.577638049999</v>
      </c>
      <c r="BN914" s="51">
        <v>28104.6301505999</v>
      </c>
      <c r="BO914" s="51">
        <v>28104.6301505999</v>
      </c>
      <c r="BP914" s="51">
        <v>35306.441862949898</v>
      </c>
      <c r="BQ914" s="51">
        <v>42508.253575299903</v>
      </c>
      <c r="BR914" s="51">
        <v>49710.065287649901</v>
      </c>
      <c r="BS914" s="51">
        <v>56911.876999999899</v>
      </c>
      <c r="BT914" s="51">
        <v>64113.688712349896</v>
      </c>
      <c r="BU914" s="51">
        <v>71315.500424699901</v>
      </c>
      <c r="BV914" s="51">
        <v>78517.312137049899</v>
      </c>
      <c r="BW914" s="51">
        <v>85719.123849399897</v>
      </c>
      <c r="BX914" s="51">
        <v>92920.935561749895</v>
      </c>
      <c r="BY914" s="51">
        <v>100122.74727409901</v>
      </c>
      <c r="BZ914" s="51">
        <v>107324.558986449</v>
      </c>
      <c r="CA914" s="51">
        <v>114526.370698799</v>
      </c>
      <c r="CB914" s="51">
        <v>114526.370698799</v>
      </c>
      <c r="CC914" s="51">
        <v>125599.15616369899</v>
      </c>
      <c r="CD914" s="51">
        <v>136671.94162859899</v>
      </c>
      <c r="CE914" s="51">
        <v>147744.72709349901</v>
      </c>
      <c r="CF914" s="51">
        <v>158817.512558399</v>
      </c>
      <c r="CG914" s="51">
        <v>169890.29802329899</v>
      </c>
      <c r="CH914" s="51">
        <v>180963.08348819899</v>
      </c>
      <c r="CI914" s="51">
        <v>192035.86895309901</v>
      </c>
      <c r="CJ914" s="51">
        <v>203108.654417999</v>
      </c>
      <c r="CK914" s="51">
        <v>214181.43988289899</v>
      </c>
      <c r="CL914" s="51">
        <v>225254.22534779899</v>
      </c>
      <c r="CM914" s="51">
        <v>236327.01081269901</v>
      </c>
      <c r="CN914" s="51">
        <v>247399.796277599</v>
      </c>
      <c r="CO914" s="51">
        <v>247399.796277599</v>
      </c>
    </row>
    <row r="915" spans="1:93" outlineLevel="1">
      <c r="A915" s="50" t="s">
        <v>1102</v>
      </c>
      <c r="AC915" s="51">
        <v>207635.75</v>
      </c>
      <c r="AD915" s="51">
        <v>253599.73933511399</v>
      </c>
      <c r="AE915" s="51">
        <v>754738.54142501904</v>
      </c>
      <c r="AF915" s="51">
        <v>208111.45393729</v>
      </c>
      <c r="AG915" s="51">
        <v>230826.45393729</v>
      </c>
      <c r="AH915" s="51">
        <v>481937.47463862703</v>
      </c>
      <c r="AI915" s="51">
        <v>208335.39151343799</v>
      </c>
      <c r="AJ915" s="51">
        <v>208799.088550894</v>
      </c>
      <c r="AK915" s="51">
        <v>209896.34158342399</v>
      </c>
      <c r="AL915" s="51">
        <v>211002.75120471901</v>
      </c>
      <c r="AM915" s="51">
        <v>212118.41289129099</v>
      </c>
      <c r="AN915" s="51">
        <v>213243.42329571999</v>
      </c>
      <c r="AO915" s="51">
        <v>213243.42329571999</v>
      </c>
      <c r="AP915" s="51">
        <v>421972.64303890697</v>
      </c>
      <c r="AQ915" s="51">
        <v>469039.078508701</v>
      </c>
      <c r="AR915" s="51">
        <v>968700.32533886295</v>
      </c>
      <c r="AS915" s="51">
        <v>419883.54023490299</v>
      </c>
      <c r="AT915" s="51">
        <v>443527.42334469</v>
      </c>
      <c r="AU915" s="51">
        <v>696274.50428802299</v>
      </c>
      <c r="AV915" s="51">
        <v>938890.56056735397</v>
      </c>
      <c r="AW915" s="51">
        <v>943181.66176417097</v>
      </c>
      <c r="AX915" s="51">
        <v>948138.14383399405</v>
      </c>
      <c r="AY915" s="51">
        <v>953135.98780183704</v>
      </c>
      <c r="AZ915" s="51">
        <v>958175.62495164794</v>
      </c>
      <c r="BA915" s="51">
        <v>963257.491879876</v>
      </c>
      <c r="BB915" s="51">
        <v>963257.491879876</v>
      </c>
      <c r="BC915" s="51">
        <v>968196.88417620002</v>
      </c>
      <c r="BD915" s="51">
        <v>973176.82438824198</v>
      </c>
      <c r="BE915" s="51">
        <v>978197.72906300297</v>
      </c>
      <c r="BF915" s="51">
        <v>983260.01980809297</v>
      </c>
      <c r="BG915" s="51">
        <v>988364.12336202897</v>
      </c>
      <c r="BH915" s="51">
        <v>993510.47166563605</v>
      </c>
      <c r="BI915" s="51">
        <v>998699.50193454197</v>
      </c>
      <c r="BJ915" s="51">
        <v>1003931.65673281</v>
      </c>
      <c r="BK915" s="51">
        <v>1009207.38404776</v>
      </c>
      <c r="BL915" s="51">
        <v>1014527.13736584</v>
      </c>
      <c r="BM915" s="51">
        <v>1019891.37574987</v>
      </c>
      <c r="BN915" s="51">
        <v>1025300.5639173</v>
      </c>
      <c r="BO915" s="51">
        <v>1025300.5639173</v>
      </c>
      <c r="BP915" s="51">
        <v>1030558.10071252</v>
      </c>
      <c r="BQ915" s="51">
        <v>1035858.7971002701</v>
      </c>
      <c r="BR915" s="51">
        <v>1041203.09645719</v>
      </c>
      <c r="BS915" s="51">
        <v>1046591.4475465</v>
      </c>
      <c r="BT915" s="51">
        <v>1052024.3045927801</v>
      </c>
      <c r="BU915" s="51">
        <v>1057502.1273580201</v>
      </c>
      <c r="BV915" s="51">
        <v>1063025.38121874</v>
      </c>
      <c r="BW915" s="51">
        <v>1068594.53724441</v>
      </c>
      <c r="BX915" s="51">
        <v>1074210.07227703</v>
      </c>
      <c r="BY915" s="51">
        <v>1079872.4690119801</v>
      </c>
      <c r="BZ915" s="51">
        <v>1085582.2160801201</v>
      </c>
      <c r="CA915" s="51">
        <v>1091339.80813121</v>
      </c>
      <c r="CB915" s="51">
        <v>1091339.80813121</v>
      </c>
      <c r="CC915" s="51">
        <v>1096935.9809992099</v>
      </c>
      <c r="CD915" s="51">
        <v>1102578.0933537199</v>
      </c>
      <c r="CE915" s="51">
        <v>1108266.6171291301</v>
      </c>
      <c r="CF915" s="51">
        <v>1114002.0299933199</v>
      </c>
      <c r="CG915" s="51">
        <v>1119784.8154273201</v>
      </c>
      <c r="CH915" s="51">
        <v>1125615.4628062199</v>
      </c>
      <c r="CI915" s="51">
        <v>1131494.46748128</v>
      </c>
      <c r="CJ915" s="51">
        <v>1137422.3308633999</v>
      </c>
      <c r="CK915" s="51">
        <v>1143399.56050779</v>
      </c>
      <c r="CL915" s="51">
        <v>1149426.6702000599</v>
      </c>
      <c r="CM915" s="51">
        <v>1155504.1800436301</v>
      </c>
      <c r="CN915" s="51">
        <v>1161632.61654846</v>
      </c>
      <c r="CO915" s="51">
        <v>1161632.61654846</v>
      </c>
    </row>
    <row r="916" spans="1:93" outlineLevel="1">
      <c r="A916" s="50" t="s">
        <v>1243</v>
      </c>
      <c r="AC916" s="51">
        <v>0.50367051000000096</v>
      </c>
      <c r="AD916" s="51">
        <v>1.0073410199999999</v>
      </c>
      <c r="AE916" s="51">
        <v>1.51101153</v>
      </c>
      <c r="AF916" s="51">
        <v>2.0146820399999998</v>
      </c>
      <c r="AG916" s="51">
        <v>109.83133753200001</v>
      </c>
      <c r="AH916" s="51">
        <v>109.48380797199999</v>
      </c>
      <c r="AI916" s="51">
        <v>162.44255139000001</v>
      </c>
      <c r="AJ916" s="51">
        <v>226.812384624</v>
      </c>
      <c r="AK916" s="51">
        <v>416.91396033000098</v>
      </c>
      <c r="AL916" s="51">
        <v>1223.5102809299999</v>
      </c>
      <c r="AM916" s="51">
        <v>1276.2031827860001</v>
      </c>
      <c r="AN916" s="51">
        <v>1338.8169404959999</v>
      </c>
      <c r="AO916" s="51">
        <v>1338.8169404959999</v>
      </c>
      <c r="AP916" s="51">
        <v>2898.3027221539901</v>
      </c>
      <c r="AQ916" s="51">
        <v>6071.1500864279897</v>
      </c>
      <c r="AR916" s="51">
        <v>6130.0423096219902</v>
      </c>
      <c r="AS916" s="51">
        <v>6189.8342757159899</v>
      </c>
      <c r="AT916" s="51">
        <v>6249.3044986959803</v>
      </c>
      <c r="AU916" s="51">
        <v>6308.7899338239804</v>
      </c>
      <c r="AV916" s="51">
        <v>6367.5392493999898</v>
      </c>
      <c r="AW916" s="51">
        <v>6426.0358330699801</v>
      </c>
      <c r="AX916" s="51">
        <v>6484.3570441719803</v>
      </c>
      <c r="AY916" s="51">
        <v>6542.6409051219898</v>
      </c>
      <c r="AZ916" s="51">
        <v>6600.7715933459804</v>
      </c>
      <c r="BA916" s="51">
        <v>6658.0899157639797</v>
      </c>
      <c r="BB916" s="51">
        <v>6658.0899157639797</v>
      </c>
      <c r="BC916" s="51">
        <v>7393.9943925303196</v>
      </c>
      <c r="BD916" s="51">
        <v>8039.22196237977</v>
      </c>
      <c r="BE916" s="51">
        <v>8823.8830892875703</v>
      </c>
      <c r="BF916" s="51">
        <v>9634.1108835564191</v>
      </c>
      <c r="BG916" s="51">
        <v>10495.677410529801</v>
      </c>
      <c r="BH916" s="51">
        <v>11261.4750289146</v>
      </c>
      <c r="BI916" s="51">
        <v>12263.7194409311</v>
      </c>
      <c r="BJ916" s="51">
        <v>13434.934198982601</v>
      </c>
      <c r="BK916" s="51">
        <v>14669.9206617091</v>
      </c>
      <c r="BL916" s="51">
        <v>15877.103178610099</v>
      </c>
      <c r="BM916" s="51">
        <v>17378.8344948462</v>
      </c>
      <c r="BN916" s="51">
        <v>18509.499684284001</v>
      </c>
      <c r="BO916" s="51">
        <v>18509.499684284001</v>
      </c>
      <c r="BP916" s="51">
        <v>19283.993873933199</v>
      </c>
      <c r="BQ916" s="51">
        <v>19963.056197409998</v>
      </c>
      <c r="BR916" s="51">
        <v>20788.863761870201</v>
      </c>
      <c r="BS916" s="51">
        <v>21641.578670890602</v>
      </c>
      <c r="BT916" s="51">
        <v>22548.324437772299</v>
      </c>
      <c r="BU916" s="51">
        <v>23354.279319977199</v>
      </c>
      <c r="BV916" s="51">
        <v>24409.079906496499</v>
      </c>
      <c r="BW916" s="51">
        <v>25641.711387321699</v>
      </c>
      <c r="BX916" s="51">
        <v>26941.458664142199</v>
      </c>
      <c r="BY916" s="51">
        <v>28211.943998454</v>
      </c>
      <c r="BZ916" s="51">
        <v>29792.4238237024</v>
      </c>
      <c r="CA916" s="51">
        <v>30982.379373987998</v>
      </c>
      <c r="CB916" s="51">
        <v>30982.379373987998</v>
      </c>
      <c r="CC916" s="51">
        <v>30982.379373987998</v>
      </c>
      <c r="CD916" s="51">
        <v>30982.379373987998</v>
      </c>
      <c r="CE916" s="51">
        <v>30982.379373987998</v>
      </c>
      <c r="CF916" s="51">
        <v>30982.379373987998</v>
      </c>
      <c r="CG916" s="51">
        <v>30982.379373987998</v>
      </c>
      <c r="CH916" s="51">
        <v>30982.379373987998</v>
      </c>
      <c r="CI916" s="51">
        <v>30982.379373987998</v>
      </c>
      <c r="CJ916" s="51">
        <v>30982.379373987998</v>
      </c>
      <c r="CK916" s="51">
        <v>30982.379373987998</v>
      </c>
      <c r="CL916" s="51">
        <v>30982.379373987998</v>
      </c>
      <c r="CM916" s="51">
        <v>30982.379373987998</v>
      </c>
      <c r="CN916" s="51">
        <v>30982.379373987998</v>
      </c>
      <c r="CO916" s="51">
        <v>30982.379373987998</v>
      </c>
    </row>
    <row r="917" spans="1:93" outlineLevel="1">
      <c r="A917" s="50" t="s">
        <v>1244</v>
      </c>
      <c r="AC917" s="51">
        <v>0.60074262</v>
      </c>
      <c r="AD917" s="51">
        <v>1.20148524</v>
      </c>
      <c r="AE917" s="51">
        <v>1.8022278599999999</v>
      </c>
      <c r="AF917" s="51">
        <v>2.4029704799999898</v>
      </c>
      <c r="AG917" s="51">
        <v>130.99906418399999</v>
      </c>
      <c r="AH917" s="51">
        <v>130.584555464</v>
      </c>
      <c r="AI917" s="51">
        <v>193.75000517999999</v>
      </c>
      <c r="AJ917" s="51">
        <v>270.52579708799999</v>
      </c>
      <c r="AK917" s="51">
        <v>497.26553345999997</v>
      </c>
      <c r="AL917" s="51">
        <v>1459.31667066</v>
      </c>
      <c r="AM917" s="51">
        <v>1522.1650433320001</v>
      </c>
      <c r="AN917" s="51">
        <v>1596.846312352</v>
      </c>
      <c r="AO917" s="51">
        <v>1596.846312352</v>
      </c>
      <c r="AP917" s="51">
        <v>3456.890836948</v>
      </c>
      <c r="AQ917" s="51">
        <v>7241.2391373359796</v>
      </c>
      <c r="AR917" s="51">
        <v>7311.4816227639803</v>
      </c>
      <c r="AS917" s="51">
        <v>7382.7972579919797</v>
      </c>
      <c r="AT917" s="51">
        <v>7453.7291407519797</v>
      </c>
      <c r="AU917" s="51">
        <v>7524.6791674879796</v>
      </c>
      <c r="AV917" s="51">
        <v>7594.7512027999801</v>
      </c>
      <c r="AW917" s="51">
        <v>7664.5217973399804</v>
      </c>
      <c r="AX917" s="51">
        <v>7734.08321986398</v>
      </c>
      <c r="AY917" s="51">
        <v>7803.6000937639801</v>
      </c>
      <c r="AZ917" s="51">
        <v>7872.9342740519796</v>
      </c>
      <c r="BA917" s="51">
        <v>7941.29952176798</v>
      </c>
      <c r="BB917" s="51">
        <v>7941.29952176798</v>
      </c>
      <c r="BC917" s="51">
        <v>8819.03441921579</v>
      </c>
      <c r="BD917" s="51">
        <v>9588.6163048171402</v>
      </c>
      <c r="BE917" s="51">
        <v>10524.5046918317</v>
      </c>
      <c r="BF917" s="51">
        <v>11490.8871944045</v>
      </c>
      <c r="BG917" s="51">
        <v>12518.5029123036</v>
      </c>
      <c r="BH917" s="51">
        <v>13431.8922383101</v>
      </c>
      <c r="BI917" s="51">
        <v>14627.2986041805</v>
      </c>
      <c r="BJ917" s="51">
        <v>16024.240867753801</v>
      </c>
      <c r="BK917" s="51">
        <v>17497.245517724001</v>
      </c>
      <c r="BL917" s="51">
        <v>18937.0875843586</v>
      </c>
      <c r="BM917" s="51">
        <v>20728.246660659701</v>
      </c>
      <c r="BN917" s="51">
        <v>22076.824262007998</v>
      </c>
      <c r="BO917" s="51">
        <v>22076.824262007998</v>
      </c>
      <c r="BP917" s="51">
        <v>23000.5862441512</v>
      </c>
      <c r="BQ917" s="51">
        <v>23810.523834796899</v>
      </c>
      <c r="BR917" s="51">
        <v>24795.488787161499</v>
      </c>
      <c r="BS917" s="51">
        <v>25812.5469201819</v>
      </c>
      <c r="BT917" s="51">
        <v>26894.0492453238</v>
      </c>
      <c r="BU917" s="51">
        <v>27855.3353200983</v>
      </c>
      <c r="BV917" s="51">
        <v>29113.426979907999</v>
      </c>
      <c r="BW917" s="51">
        <v>30583.6227737523</v>
      </c>
      <c r="BX917" s="51">
        <v>32133.869549993098</v>
      </c>
      <c r="BY917" s="51">
        <v>33649.214747404098</v>
      </c>
      <c r="BZ917" s="51">
        <v>35534.299484798801</v>
      </c>
      <c r="CA917" s="51">
        <v>36953.594442055997</v>
      </c>
      <c r="CB917" s="51">
        <v>36953.594442055997</v>
      </c>
      <c r="CC917" s="51">
        <v>36953.594442055997</v>
      </c>
      <c r="CD917" s="51">
        <v>36953.594442055997</v>
      </c>
      <c r="CE917" s="51">
        <v>36953.594442055997</v>
      </c>
      <c r="CF917" s="51">
        <v>36953.594442055997</v>
      </c>
      <c r="CG917" s="51">
        <v>36953.594442055997</v>
      </c>
      <c r="CH917" s="51">
        <v>36953.594442055997</v>
      </c>
      <c r="CI917" s="51">
        <v>36953.594442055997</v>
      </c>
      <c r="CJ917" s="51">
        <v>36953.594442055997</v>
      </c>
      <c r="CK917" s="51">
        <v>36953.594442055997</v>
      </c>
      <c r="CL917" s="51">
        <v>36953.594442055997</v>
      </c>
      <c r="CM917" s="51">
        <v>36953.594442055997</v>
      </c>
      <c r="CN917" s="51">
        <v>36953.594442055997</v>
      </c>
      <c r="CO917" s="51">
        <v>36953.594442055997</v>
      </c>
    </row>
    <row r="918" spans="1:93" outlineLevel="1">
      <c r="A918" s="50" t="s">
        <v>1245</v>
      </c>
      <c r="AC918" s="51">
        <v>0.52458686999999904</v>
      </c>
      <c r="AD918" s="51">
        <v>1.0491737399999901</v>
      </c>
      <c r="AE918" s="51">
        <v>1.5737606099999899</v>
      </c>
      <c r="AF918" s="51">
        <v>2.0983474799999899</v>
      </c>
      <c r="AG918" s="51">
        <v>114.392398284</v>
      </c>
      <c r="AH918" s="51">
        <v>114.030436564</v>
      </c>
      <c r="AI918" s="51">
        <v>169.18844343000001</v>
      </c>
      <c r="AJ918" s="51">
        <v>236.23141828799999</v>
      </c>
      <c r="AK918" s="51">
        <v>434.22750621</v>
      </c>
      <c r="AL918" s="51">
        <v>1274.32004841</v>
      </c>
      <c r="AM918" s="51">
        <v>1329.2011738819999</v>
      </c>
      <c r="AN918" s="51">
        <v>1394.4151471519999</v>
      </c>
      <c r="AO918" s="51">
        <v>1394.4151471519999</v>
      </c>
      <c r="AP918" s="51">
        <v>3018.663040898</v>
      </c>
      <c r="AQ918" s="51">
        <v>6323.2719762359802</v>
      </c>
      <c r="AR918" s="51">
        <v>6384.60986761398</v>
      </c>
      <c r="AS918" s="51">
        <v>6446.88486629198</v>
      </c>
      <c r="AT918" s="51">
        <v>6508.82476055198</v>
      </c>
      <c r="AU918" s="51">
        <v>6570.7804986879801</v>
      </c>
      <c r="AV918" s="51">
        <v>6631.9695477999803</v>
      </c>
      <c r="AW918" s="51">
        <v>6692.89536958998</v>
      </c>
      <c r="AX918" s="51">
        <v>6753.6385359639798</v>
      </c>
      <c r="AY918" s="51">
        <v>6814.3428011139804</v>
      </c>
      <c r="AZ918" s="51">
        <v>6874.8875326019797</v>
      </c>
      <c r="BA918" s="51">
        <v>6934.5861624679801</v>
      </c>
      <c r="BB918" s="51">
        <v>6934.5861624679801</v>
      </c>
      <c r="BC918" s="51">
        <v>7701.0511796194596</v>
      </c>
      <c r="BD918" s="51">
        <v>8373.0736716748906</v>
      </c>
      <c r="BE918" s="51">
        <v>9190.3200984613995</v>
      </c>
      <c r="BF918" s="51">
        <v>10034.1949216717</v>
      </c>
      <c r="BG918" s="51">
        <v>10931.5404654513</v>
      </c>
      <c r="BH918" s="51">
        <v>11729.140022514801</v>
      </c>
      <c r="BI918" s="51">
        <v>12773.005503292599</v>
      </c>
      <c r="BJ918" s="51">
        <v>13992.8583075079</v>
      </c>
      <c r="BK918" s="51">
        <v>15279.1311190212</v>
      </c>
      <c r="BL918" s="51">
        <v>16536.445346252502</v>
      </c>
      <c r="BM918" s="51">
        <v>18100.540355041601</v>
      </c>
      <c r="BN918" s="51">
        <v>19278.159653708</v>
      </c>
      <c r="BO918" s="51">
        <v>19278.159653708</v>
      </c>
      <c r="BP918" s="51">
        <v>20084.816932057001</v>
      </c>
      <c r="BQ918" s="51">
        <v>20792.079262757299</v>
      </c>
      <c r="BR918" s="51">
        <v>21652.180850723002</v>
      </c>
      <c r="BS918" s="51">
        <v>22540.307187770999</v>
      </c>
      <c r="BT918" s="51">
        <v>23484.708168749999</v>
      </c>
      <c r="BU918" s="51">
        <v>24324.132634989099</v>
      </c>
      <c r="BV918" s="51">
        <v>25422.736835890701</v>
      </c>
      <c r="BW918" s="51">
        <v>26706.5568681367</v>
      </c>
      <c r="BX918" s="51">
        <v>28060.279871967799</v>
      </c>
      <c r="BY918" s="51">
        <v>29383.525747346801</v>
      </c>
      <c r="BZ918" s="51">
        <v>31029.639522451798</v>
      </c>
      <c r="CA918" s="51">
        <v>32269.011383956</v>
      </c>
      <c r="CB918" s="51">
        <v>32269.011383956</v>
      </c>
      <c r="CC918" s="51">
        <v>32269.011383956</v>
      </c>
      <c r="CD918" s="51">
        <v>32269.011383956</v>
      </c>
      <c r="CE918" s="51">
        <v>32269.011383956</v>
      </c>
      <c r="CF918" s="51">
        <v>32269.011383956</v>
      </c>
      <c r="CG918" s="51">
        <v>32269.011383956</v>
      </c>
      <c r="CH918" s="51">
        <v>32269.011383956</v>
      </c>
      <c r="CI918" s="51">
        <v>32269.011383956</v>
      </c>
      <c r="CJ918" s="51">
        <v>32269.011383956</v>
      </c>
      <c r="CK918" s="51">
        <v>32269.011383956</v>
      </c>
      <c r="CL918" s="51">
        <v>32269.011383956</v>
      </c>
      <c r="CM918" s="51">
        <v>32269.011383956</v>
      </c>
      <c r="CN918" s="51">
        <v>32269.011383956</v>
      </c>
      <c r="CO918" s="51">
        <v>32269.011383956</v>
      </c>
    </row>
    <row r="919" spans="1:93" outlineLevel="1">
      <c r="A919" s="50" t="s">
        <v>1337</v>
      </c>
      <c r="C919" s="51">
        <v>-17870</v>
      </c>
      <c r="D919" s="51">
        <v>70419.999999999898</v>
      </c>
    </row>
    <row r="920" spans="1:93" outlineLevel="1">
      <c r="A920" s="50" t="s">
        <v>1282</v>
      </c>
      <c r="C920" s="51">
        <v>492330</v>
      </c>
      <c r="D920" s="51">
        <v>19537580</v>
      </c>
      <c r="E920" s="51">
        <v>19813790</v>
      </c>
      <c r="F920" s="51">
        <v>20108200</v>
      </c>
      <c r="G920" s="51">
        <v>20418270</v>
      </c>
      <c r="H920" s="51">
        <v>21011720</v>
      </c>
      <c r="I920" s="51">
        <v>19199660</v>
      </c>
      <c r="J920" s="51">
        <v>21170830</v>
      </c>
      <c r="K920" s="51">
        <v>21565329.999999899</v>
      </c>
      <c r="L920" s="51">
        <v>21971109.999999899</v>
      </c>
      <c r="M920" s="51">
        <v>22506739.999999899</v>
      </c>
      <c r="N920" s="51">
        <v>23172250</v>
      </c>
      <c r="O920" s="51">
        <v>23172250</v>
      </c>
      <c r="P920" s="51">
        <v>23465520</v>
      </c>
      <c r="Q920" s="51">
        <v>23754030</v>
      </c>
      <c r="R920" s="51">
        <v>24486280</v>
      </c>
      <c r="S920" s="51">
        <v>24808800</v>
      </c>
      <c r="T920" s="51">
        <v>25417230</v>
      </c>
      <c r="U920" s="51">
        <v>25998900</v>
      </c>
      <c r="V920" s="51">
        <v>26495130</v>
      </c>
      <c r="W920" s="51">
        <v>26928559.999999899</v>
      </c>
      <c r="X920" s="51">
        <v>27548050</v>
      </c>
      <c r="Y920" s="51">
        <v>27824410</v>
      </c>
      <c r="Z920" s="51">
        <v>28270960</v>
      </c>
      <c r="AA920" s="51">
        <v>29237219.999999899</v>
      </c>
      <c r="AB920" s="51">
        <v>29237219.999999899</v>
      </c>
      <c r="AC920" s="51">
        <v>29414450</v>
      </c>
      <c r="AD920" s="51">
        <v>29414450</v>
      </c>
      <c r="AE920" s="51">
        <v>29414450</v>
      </c>
      <c r="AF920" s="51">
        <v>29414450</v>
      </c>
      <c r="AG920" s="51">
        <v>29414450</v>
      </c>
      <c r="AH920" s="51">
        <v>29414450</v>
      </c>
      <c r="AI920" s="51">
        <v>29414450</v>
      </c>
      <c r="AJ920" s="51">
        <v>29414450</v>
      </c>
      <c r="AK920" s="51">
        <v>29414450</v>
      </c>
      <c r="AL920" s="51">
        <v>29414450</v>
      </c>
      <c r="AM920" s="51">
        <v>29414450</v>
      </c>
      <c r="AN920" s="51">
        <v>588289</v>
      </c>
      <c r="AO920" s="51">
        <v>588289</v>
      </c>
      <c r="AP920" s="51">
        <v>588289</v>
      </c>
      <c r="AQ920" s="51">
        <v>588289</v>
      </c>
      <c r="AR920" s="51">
        <v>588289</v>
      </c>
      <c r="AS920" s="51">
        <v>588289</v>
      </c>
      <c r="AT920" s="51">
        <v>588289</v>
      </c>
      <c r="AU920" s="51">
        <v>588289</v>
      </c>
      <c r="AV920" s="51">
        <v>588289</v>
      </c>
      <c r="AW920" s="51">
        <v>588289</v>
      </c>
      <c r="AX920" s="51">
        <v>588289</v>
      </c>
      <c r="AY920" s="51">
        <v>588289</v>
      </c>
      <c r="AZ920" s="51">
        <v>588289</v>
      </c>
      <c r="BA920" s="51">
        <v>11765.78</v>
      </c>
      <c r="BB920" s="51">
        <v>11765.78</v>
      </c>
      <c r="BC920" s="51">
        <v>11765.78</v>
      </c>
      <c r="BD920" s="51">
        <v>11765.78</v>
      </c>
      <c r="BE920" s="51">
        <v>11765.78</v>
      </c>
      <c r="BF920" s="51">
        <v>11765.78</v>
      </c>
      <c r="BG920" s="51">
        <v>11765.78</v>
      </c>
      <c r="BH920" s="51">
        <v>11765.78</v>
      </c>
      <c r="BI920" s="51">
        <v>11765.78</v>
      </c>
      <c r="BJ920" s="51">
        <v>11765.78</v>
      </c>
      <c r="BK920" s="51">
        <v>11765.78</v>
      </c>
      <c r="BL920" s="51">
        <v>11765.78</v>
      </c>
      <c r="BM920" s="51">
        <v>11765.78</v>
      </c>
      <c r="BN920" s="51">
        <v>235.31560000000101</v>
      </c>
      <c r="BO920" s="51">
        <v>235.31560000000101</v>
      </c>
      <c r="BP920" s="51">
        <v>235.31560000000101</v>
      </c>
      <c r="BQ920" s="51">
        <v>235.31560000000101</v>
      </c>
      <c r="BR920" s="51">
        <v>235.31560000000101</v>
      </c>
      <c r="BS920" s="51">
        <v>235.31560000000101</v>
      </c>
      <c r="BT920" s="51">
        <v>235.31560000000101</v>
      </c>
      <c r="BU920" s="51">
        <v>235.31560000000101</v>
      </c>
      <c r="BV920" s="51">
        <v>235.31560000000101</v>
      </c>
      <c r="BW920" s="51">
        <v>235.31560000000101</v>
      </c>
      <c r="BX920" s="51">
        <v>235.31560000000101</v>
      </c>
      <c r="BY920" s="51">
        <v>235.31560000000101</v>
      </c>
      <c r="BZ920" s="51">
        <v>235.31560000000101</v>
      </c>
      <c r="CA920" s="51">
        <v>235.31560000000101</v>
      </c>
      <c r="CB920" s="51">
        <v>235.31560000000101</v>
      </c>
      <c r="CC920" s="51">
        <v>235.31560000000101</v>
      </c>
      <c r="CD920" s="51">
        <v>235.31560000000101</v>
      </c>
      <c r="CE920" s="51">
        <v>235.31560000000101</v>
      </c>
      <c r="CF920" s="51">
        <v>235.31560000000101</v>
      </c>
      <c r="CG920" s="51">
        <v>235.31560000000101</v>
      </c>
      <c r="CH920" s="51">
        <v>235.31560000000101</v>
      </c>
      <c r="CI920" s="51">
        <v>235.31560000000101</v>
      </c>
      <c r="CJ920" s="51">
        <v>235.31560000000101</v>
      </c>
      <c r="CK920" s="51">
        <v>235.31560000000101</v>
      </c>
      <c r="CL920" s="51">
        <v>235.31560000000101</v>
      </c>
      <c r="CM920" s="51">
        <v>235.31560000000101</v>
      </c>
      <c r="CN920" s="51">
        <v>235.31560000000101</v>
      </c>
      <c r="CO920" s="51">
        <v>235.31560000000101</v>
      </c>
    </row>
    <row r="921" spans="1:93" outlineLevel="1">
      <c r="A921" s="50" t="s">
        <v>1283</v>
      </c>
      <c r="J921" s="51">
        <v>1750</v>
      </c>
      <c r="K921" s="51">
        <v>12570</v>
      </c>
      <c r="L921" s="51">
        <v>225250</v>
      </c>
      <c r="M921" s="51">
        <v>432580</v>
      </c>
      <c r="N921" s="51">
        <v>753770</v>
      </c>
      <c r="O921" s="51">
        <v>753770</v>
      </c>
      <c r="P921" s="51">
        <v>834460</v>
      </c>
      <c r="Q921" s="51">
        <v>925630</v>
      </c>
      <c r="R921" s="51">
        <v>1194420</v>
      </c>
      <c r="S921" s="51">
        <v>1755770</v>
      </c>
      <c r="T921" s="51">
        <v>2589359.9999999902</v>
      </c>
      <c r="U921" s="51">
        <v>2842230</v>
      </c>
      <c r="V921" s="51">
        <v>779230</v>
      </c>
      <c r="W921" s="51">
        <v>1214280</v>
      </c>
      <c r="X921" s="51">
        <v>1989570</v>
      </c>
      <c r="Y921" s="51">
        <v>1459000</v>
      </c>
      <c r="Z921" s="51">
        <v>1758750</v>
      </c>
      <c r="AA921" s="51">
        <v>1817209.99999999</v>
      </c>
      <c r="AB921" s="51">
        <v>1817209.99999999</v>
      </c>
      <c r="AC921" s="51">
        <v>2893479.7640999998</v>
      </c>
      <c r="AD921" s="51">
        <v>3710999.3602</v>
      </c>
      <c r="AE921" s="51">
        <v>4827456.2902999902</v>
      </c>
      <c r="AF921" s="51">
        <v>5558602.5423999997</v>
      </c>
      <c r="AG921" s="51">
        <v>6105188.6564999996</v>
      </c>
      <c r="AH921" s="51">
        <v>6657937.4305999996</v>
      </c>
      <c r="AI921" s="51">
        <v>7053231.8167000003</v>
      </c>
      <c r="AJ921" s="51">
        <v>7486122.4828000003</v>
      </c>
      <c r="AK921" s="51">
        <v>8002848.4029000001</v>
      </c>
      <c r="AL921" s="51">
        <v>8348009.4330000002</v>
      </c>
      <c r="AM921" s="51">
        <v>8756607.2930999994</v>
      </c>
      <c r="AN921" s="51">
        <v>183305.025624</v>
      </c>
      <c r="AO921" s="51">
        <v>183305.025624</v>
      </c>
      <c r="AP921" s="51">
        <v>659077.32562400005</v>
      </c>
      <c r="AQ921" s="51">
        <v>1131893.745624</v>
      </c>
      <c r="AR921" s="51">
        <v>2624660.8856239999</v>
      </c>
      <c r="AS921" s="51">
        <v>3271756.2456240002</v>
      </c>
      <c r="AT921" s="51">
        <v>3770336.5956239998</v>
      </c>
      <c r="AU921" s="51">
        <v>4244369.1956240004</v>
      </c>
      <c r="AV921" s="51">
        <v>4868738.8956239996</v>
      </c>
      <c r="AW921" s="51">
        <v>5437329.6956240004</v>
      </c>
      <c r="AX921" s="51">
        <v>6275113.6656239899</v>
      </c>
      <c r="AY921" s="51">
        <v>6900769.1156239901</v>
      </c>
      <c r="AZ921" s="51">
        <v>7376526.8756240001</v>
      </c>
      <c r="BA921" s="51">
        <v>156946.20031247899</v>
      </c>
      <c r="BB921" s="51">
        <v>156946.20031247899</v>
      </c>
      <c r="BC921" s="51">
        <v>295054.27730866399</v>
      </c>
      <c r="BD921" s="51">
        <v>449527.16836682998</v>
      </c>
      <c r="BE921" s="51">
        <v>603927.83768076601</v>
      </c>
      <c r="BF921" s="51">
        <v>753812.70679903997</v>
      </c>
      <c r="BG921" s="51">
        <v>909787.248603001</v>
      </c>
      <c r="BH921" s="51">
        <v>1090810.6101790499</v>
      </c>
      <c r="BI921" s="51">
        <v>1802363.9675874901</v>
      </c>
      <c r="BJ921" s="51">
        <v>1998888.3442458699</v>
      </c>
      <c r="BK921" s="51">
        <v>2192841.2666806402</v>
      </c>
      <c r="BL921" s="51">
        <v>2584993.8611901798</v>
      </c>
      <c r="BM921" s="51">
        <v>2814187.98369203</v>
      </c>
      <c r="BN921" s="51">
        <v>67699.205806249607</v>
      </c>
      <c r="BO921" s="51">
        <v>67699.205806249607</v>
      </c>
      <c r="BP921" s="51">
        <v>155586.16624791001</v>
      </c>
      <c r="BQ921" s="51">
        <v>253887.09955330301</v>
      </c>
      <c r="BR921" s="51">
        <v>352142.07356568298</v>
      </c>
      <c r="BS921" s="51">
        <v>447523.356467515</v>
      </c>
      <c r="BT921" s="51">
        <v>546779.88572763698</v>
      </c>
      <c r="BU921" s="51">
        <v>661976.57345134497</v>
      </c>
      <c r="BV921" s="51">
        <v>1114783.2675624599</v>
      </c>
      <c r="BW921" s="51">
        <v>1239844.2378754001</v>
      </c>
      <c r="BX921" s="51">
        <v>1363268.82818405</v>
      </c>
      <c r="BY921" s="51">
        <v>1612820.48591733</v>
      </c>
      <c r="BZ921" s="51">
        <v>1758671.29505095</v>
      </c>
      <c r="CA921" s="51">
        <v>42437.800916125001</v>
      </c>
      <c r="CB921" s="51">
        <v>42437.800916125001</v>
      </c>
      <c r="CC921" s="51">
        <v>42437.800916125001</v>
      </c>
      <c r="CD921" s="51">
        <v>42437.800916125001</v>
      </c>
      <c r="CE921" s="51">
        <v>42437.800916125001</v>
      </c>
      <c r="CF921" s="51">
        <v>42437.800916125001</v>
      </c>
      <c r="CG921" s="51">
        <v>42437.800916125001</v>
      </c>
      <c r="CH921" s="51">
        <v>42437.800916125001</v>
      </c>
      <c r="CI921" s="51">
        <v>42437.800916125001</v>
      </c>
      <c r="CJ921" s="51">
        <v>42437.800916125001</v>
      </c>
      <c r="CK921" s="51">
        <v>42437.800916125001</v>
      </c>
      <c r="CL921" s="51">
        <v>42437.800916125001</v>
      </c>
      <c r="CM921" s="51">
        <v>42437.800916125001</v>
      </c>
      <c r="CN921" s="51">
        <v>848.75601832250402</v>
      </c>
      <c r="CO921" s="51">
        <v>848.75601832250402</v>
      </c>
    </row>
    <row r="922" spans="1:93" outlineLevel="1">
      <c r="A922" s="50" t="s">
        <v>1338</v>
      </c>
      <c r="J922" s="51">
        <v>-1589.99999999991</v>
      </c>
      <c r="N922" s="51">
        <v>-722650</v>
      </c>
      <c r="O922" s="51">
        <v>-722650</v>
      </c>
      <c r="Q922" s="51">
        <v>64800.000000000102</v>
      </c>
      <c r="Y922" s="51">
        <v>127450</v>
      </c>
      <c r="AA922" s="51">
        <v>-837440</v>
      </c>
      <c r="AB922" s="51">
        <v>-837440</v>
      </c>
    </row>
    <row r="923" spans="1:93" outlineLevel="1">
      <c r="A923" s="50" t="s">
        <v>1246</v>
      </c>
      <c r="C923" s="51">
        <v>508610</v>
      </c>
      <c r="D923" s="51">
        <v>4800860</v>
      </c>
      <c r="E923" s="51">
        <v>6317510</v>
      </c>
      <c r="F923" s="51">
        <v>7529360</v>
      </c>
      <c r="G923" s="51">
        <v>6826400</v>
      </c>
      <c r="H923" s="51">
        <v>6771309.9999999898</v>
      </c>
      <c r="I923" s="51">
        <v>7006519.9999999898</v>
      </c>
      <c r="J923" s="51">
        <v>7703950</v>
      </c>
      <c r="K923" s="51">
        <v>7305590</v>
      </c>
      <c r="L923" s="51">
        <v>7222020</v>
      </c>
      <c r="M923" s="51">
        <v>6225900</v>
      </c>
      <c r="N923" s="51">
        <v>5166629.9999999898</v>
      </c>
      <c r="O923" s="51">
        <v>5166629.9999999898</v>
      </c>
      <c r="P923" s="51">
        <v>3749889.9999999902</v>
      </c>
      <c r="Q923" s="51">
        <v>3143150</v>
      </c>
      <c r="R923" s="51">
        <v>3100400</v>
      </c>
      <c r="S923" s="51">
        <v>2755490</v>
      </c>
      <c r="T923" s="51">
        <v>1160920</v>
      </c>
      <c r="U923" s="51">
        <v>782440</v>
      </c>
      <c r="V923" s="51">
        <v>874130</v>
      </c>
      <c r="W923" s="51">
        <v>1049929.99999999</v>
      </c>
      <c r="X923" s="51">
        <v>956190</v>
      </c>
      <c r="Y923" s="51">
        <v>783960</v>
      </c>
      <c r="Z923" s="51">
        <v>804520</v>
      </c>
      <c r="AA923" s="51">
        <v>404880</v>
      </c>
      <c r="AB923" s="51">
        <v>404880</v>
      </c>
      <c r="AC923" s="51">
        <v>404880</v>
      </c>
      <c r="AD923" s="51">
        <v>404880</v>
      </c>
      <c r="AE923" s="51">
        <v>404880</v>
      </c>
      <c r="AF923" s="51">
        <v>404880</v>
      </c>
      <c r="AG923" s="51">
        <v>404880</v>
      </c>
      <c r="AH923" s="51">
        <v>404880</v>
      </c>
      <c r="AI923" s="51">
        <v>404880</v>
      </c>
      <c r="AJ923" s="51">
        <v>404880</v>
      </c>
      <c r="AK923" s="51">
        <v>404880</v>
      </c>
      <c r="AL923" s="51">
        <v>404880</v>
      </c>
      <c r="AM923" s="51">
        <v>404880</v>
      </c>
      <c r="AN923" s="51">
        <v>404880</v>
      </c>
      <c r="AO923" s="51">
        <v>404880</v>
      </c>
      <c r="AP923" s="51">
        <v>404880</v>
      </c>
      <c r="AQ923" s="51">
        <v>404880</v>
      </c>
      <c r="AR923" s="51">
        <v>404880</v>
      </c>
      <c r="AS923" s="51">
        <v>404880</v>
      </c>
      <c r="AT923" s="51">
        <v>404880</v>
      </c>
      <c r="AU923" s="51">
        <v>404880</v>
      </c>
      <c r="AV923" s="51">
        <v>404880</v>
      </c>
      <c r="AW923" s="51">
        <v>404880</v>
      </c>
      <c r="AX923" s="51">
        <v>404880</v>
      </c>
      <c r="AY923" s="51">
        <v>404880</v>
      </c>
      <c r="AZ923" s="51">
        <v>404880</v>
      </c>
      <c r="BA923" s="51">
        <v>404880</v>
      </c>
      <c r="BB923" s="51">
        <v>404880</v>
      </c>
      <c r="BC923" s="51">
        <v>404880</v>
      </c>
      <c r="BD923" s="51">
        <v>404880</v>
      </c>
      <c r="BE923" s="51">
        <v>404880</v>
      </c>
      <c r="BF923" s="51">
        <v>404880</v>
      </c>
      <c r="BG923" s="51">
        <v>404880</v>
      </c>
      <c r="BH923" s="51">
        <v>404880</v>
      </c>
      <c r="BI923" s="51">
        <v>404880</v>
      </c>
      <c r="BJ923" s="51">
        <v>404880</v>
      </c>
      <c r="BK923" s="51">
        <v>404880</v>
      </c>
      <c r="BL923" s="51">
        <v>404880</v>
      </c>
      <c r="BM923" s="51">
        <v>404880</v>
      </c>
      <c r="BN923" s="51">
        <v>404880</v>
      </c>
      <c r="BO923" s="51">
        <v>404880</v>
      </c>
      <c r="BP923" s="51">
        <v>404880</v>
      </c>
      <c r="BQ923" s="51">
        <v>404880</v>
      </c>
      <c r="BR923" s="51">
        <v>404880</v>
      </c>
      <c r="BS923" s="51">
        <v>404880</v>
      </c>
      <c r="BT923" s="51">
        <v>404880</v>
      </c>
      <c r="BU923" s="51">
        <v>404880</v>
      </c>
      <c r="BV923" s="51">
        <v>404880</v>
      </c>
      <c r="BW923" s="51">
        <v>404880</v>
      </c>
      <c r="BX923" s="51">
        <v>404880</v>
      </c>
      <c r="BY923" s="51">
        <v>404880</v>
      </c>
      <c r="BZ923" s="51">
        <v>404880</v>
      </c>
      <c r="CA923" s="51">
        <v>404880</v>
      </c>
      <c r="CB923" s="51">
        <v>404880</v>
      </c>
      <c r="CC923" s="51">
        <v>404880</v>
      </c>
      <c r="CD923" s="51">
        <v>404880</v>
      </c>
      <c r="CE923" s="51">
        <v>404880</v>
      </c>
      <c r="CF923" s="51">
        <v>404880</v>
      </c>
      <c r="CG923" s="51">
        <v>404880</v>
      </c>
      <c r="CH923" s="51">
        <v>404880</v>
      </c>
      <c r="CI923" s="51">
        <v>404880</v>
      </c>
      <c r="CJ923" s="51">
        <v>404880</v>
      </c>
      <c r="CK923" s="51">
        <v>404880</v>
      </c>
      <c r="CL923" s="51">
        <v>404880</v>
      </c>
      <c r="CM923" s="51">
        <v>404880</v>
      </c>
      <c r="CN923" s="51">
        <v>404880</v>
      </c>
      <c r="CO923" s="51">
        <v>404880</v>
      </c>
    </row>
    <row r="924" spans="1:93" outlineLevel="1">
      <c r="A924" s="50" t="s">
        <v>1247</v>
      </c>
      <c r="C924" s="51">
        <v>1830</v>
      </c>
      <c r="D924" s="51">
        <v>75720</v>
      </c>
      <c r="E924" s="51">
        <v>361289.99999999901</v>
      </c>
      <c r="F924" s="51">
        <v>636380</v>
      </c>
      <c r="G924" s="51">
        <v>1056110</v>
      </c>
      <c r="H924" s="51">
        <v>1245659.99999999</v>
      </c>
      <c r="I924" s="51">
        <v>965889.99999999895</v>
      </c>
      <c r="J924" s="51">
        <v>781609.99999999895</v>
      </c>
      <c r="K924" s="51">
        <v>792020</v>
      </c>
      <c r="L924" s="51">
        <v>770310</v>
      </c>
      <c r="M924" s="51">
        <v>701670</v>
      </c>
      <c r="N924" s="51">
        <v>100019.999999999</v>
      </c>
      <c r="O924" s="51">
        <v>100019.999999999</v>
      </c>
      <c r="P924" s="51">
        <v>96479.999999999898</v>
      </c>
      <c r="Q924" s="51">
        <v>98070</v>
      </c>
      <c r="R924" s="51">
        <v>98070</v>
      </c>
      <c r="S924" s="51">
        <v>98070</v>
      </c>
      <c r="T924" s="51">
        <v>98070</v>
      </c>
      <c r="U924" s="51">
        <v>98070</v>
      </c>
      <c r="V924" s="51">
        <v>98070</v>
      </c>
      <c r="W924" s="51">
        <v>98070</v>
      </c>
      <c r="X924" s="51">
        <v>98070</v>
      </c>
      <c r="Y924" s="51">
        <v>98070</v>
      </c>
      <c r="Z924" s="51">
        <v>98070</v>
      </c>
      <c r="AA924" s="51">
        <v>98070</v>
      </c>
      <c r="AB924" s="51">
        <v>98070</v>
      </c>
      <c r="AC924" s="51">
        <v>98070</v>
      </c>
      <c r="AD924" s="51">
        <v>98070</v>
      </c>
      <c r="AE924" s="51">
        <v>1961.3999999999901</v>
      </c>
      <c r="AF924" s="51">
        <v>1961.3999999999901</v>
      </c>
      <c r="AG924" s="51">
        <v>1961.3999999999901</v>
      </c>
      <c r="AH924" s="51">
        <v>39.228000000000002</v>
      </c>
      <c r="AI924" s="51">
        <v>39.228000000000002</v>
      </c>
      <c r="AJ924" s="51">
        <v>39.228000000000002</v>
      </c>
      <c r="AK924" s="51">
        <v>0.78456000000000303</v>
      </c>
      <c r="AL924" s="51">
        <v>0.78456000000000303</v>
      </c>
      <c r="AM924" s="51">
        <v>0.78456000000000303</v>
      </c>
      <c r="AN924" s="51">
        <v>1.5691199999999999E-2</v>
      </c>
      <c r="AO924" s="51">
        <v>1.5691199999999999E-2</v>
      </c>
      <c r="AP924" s="51">
        <v>1.5691199999999999E-2</v>
      </c>
      <c r="AQ924" s="51">
        <v>1.5691199999999999E-2</v>
      </c>
      <c r="AR924" s="51">
        <v>3.1382400000000199E-4</v>
      </c>
      <c r="AS924" s="51">
        <v>3.1382400000000199E-4</v>
      </c>
      <c r="AT924" s="51">
        <v>3.1382400000000199E-4</v>
      </c>
      <c r="AU924" s="51">
        <v>6.2764800000000697E-6</v>
      </c>
      <c r="AV924" s="51">
        <v>6.2764800000000697E-6</v>
      </c>
      <c r="AW924" s="51">
        <v>6.2764800000000697E-6</v>
      </c>
      <c r="AX924" s="51">
        <v>1.25529600000001E-7</v>
      </c>
      <c r="AY924" s="51">
        <v>1.25529600000001E-7</v>
      </c>
      <c r="AZ924" s="51">
        <v>1.25529600000001E-7</v>
      </c>
      <c r="BA924" s="51">
        <v>2.5105920000000301E-9</v>
      </c>
      <c r="BB924" s="51">
        <v>2.5105920000000301E-9</v>
      </c>
      <c r="BC924" s="51">
        <v>2.5105920000000301E-9</v>
      </c>
      <c r="BD924" s="51">
        <v>2.5105920000000301E-9</v>
      </c>
      <c r="BE924" s="51">
        <v>5.0211840000000597E-11</v>
      </c>
      <c r="BF924" s="51">
        <v>5.0211840000000597E-11</v>
      </c>
      <c r="BG924" s="51">
        <v>5.0211840000000597E-11</v>
      </c>
      <c r="BH924" s="51">
        <v>1.00423680000001E-12</v>
      </c>
      <c r="BI924" s="51">
        <v>1.00423680000001E-12</v>
      </c>
      <c r="BJ924" s="51">
        <v>1.00423680000001E-12</v>
      </c>
      <c r="BK924" s="51">
        <v>2.00847360000003E-14</v>
      </c>
      <c r="BL924" s="51">
        <v>2.00847360000003E-14</v>
      </c>
      <c r="BM924" s="51">
        <v>2.00847360000003E-14</v>
      </c>
      <c r="BN924" s="51">
        <v>4.0169472000000701E-16</v>
      </c>
      <c r="BO924" s="51">
        <v>4.0169472000000701E-16</v>
      </c>
      <c r="BP924" s="51">
        <v>4.0169472000000701E-16</v>
      </c>
      <c r="BQ924" s="51">
        <v>4.0169472000000701E-16</v>
      </c>
      <c r="BR924" s="51">
        <v>4.0169472000000701E-16</v>
      </c>
      <c r="BS924" s="51">
        <v>4.0169472000000701E-16</v>
      </c>
      <c r="BT924" s="51">
        <v>4.0169472000000701E-16</v>
      </c>
      <c r="BU924" s="51">
        <v>4.0169472000000701E-16</v>
      </c>
      <c r="BV924" s="51">
        <v>4.0169472000000701E-16</v>
      </c>
      <c r="BW924" s="51">
        <v>4.0169472000000701E-16</v>
      </c>
      <c r="BX924" s="51">
        <v>4.0169472000000701E-16</v>
      </c>
      <c r="BY924" s="51">
        <v>4.0169472000000701E-16</v>
      </c>
      <c r="BZ924" s="51">
        <v>4.0169472000000701E-16</v>
      </c>
      <c r="CA924" s="51">
        <v>4.0169472000000701E-16</v>
      </c>
      <c r="CB924" s="51">
        <v>4.0169472000000701E-16</v>
      </c>
      <c r="CC924" s="51">
        <v>4.0169472000000701E-16</v>
      </c>
      <c r="CD924" s="51">
        <v>4.0169472000000701E-16</v>
      </c>
      <c r="CE924" s="51">
        <v>4.0169472000000701E-16</v>
      </c>
      <c r="CF924" s="51">
        <v>4.0169472000000701E-16</v>
      </c>
      <c r="CG924" s="51">
        <v>4.0169472000000701E-16</v>
      </c>
      <c r="CH924" s="51">
        <v>4.0169472000000701E-16</v>
      </c>
      <c r="CI924" s="51">
        <v>4.0169472000000701E-16</v>
      </c>
      <c r="CJ924" s="51">
        <v>4.0169472000000701E-16</v>
      </c>
      <c r="CK924" s="51">
        <v>4.0169472000000701E-16</v>
      </c>
      <c r="CL924" s="51">
        <v>4.0169472000000701E-16</v>
      </c>
      <c r="CM924" s="51">
        <v>4.0169472000000701E-16</v>
      </c>
      <c r="CN924" s="51">
        <v>4.0169472000000701E-16</v>
      </c>
      <c r="CO924" s="51">
        <v>4.0169472000000701E-16</v>
      </c>
    </row>
    <row r="925" spans="1:93" outlineLevel="1">
      <c r="A925" s="50" t="s">
        <v>1248</v>
      </c>
      <c r="C925" s="51">
        <v>72550</v>
      </c>
      <c r="D925" s="51">
        <v>934910</v>
      </c>
      <c r="E925" s="51">
        <v>936500</v>
      </c>
      <c r="F925" s="51">
        <v>937070</v>
      </c>
      <c r="G925" s="51">
        <v>941900</v>
      </c>
      <c r="H925" s="51">
        <v>960930</v>
      </c>
      <c r="I925" s="51">
        <v>975740</v>
      </c>
      <c r="J925" s="51">
        <v>981120</v>
      </c>
      <c r="K925" s="51">
        <v>985130</v>
      </c>
      <c r="L925" s="51">
        <v>991630</v>
      </c>
      <c r="M925" s="51">
        <v>837980</v>
      </c>
      <c r="N925" s="51">
        <v>1454220</v>
      </c>
      <c r="O925" s="51">
        <v>1454220</v>
      </c>
      <c r="P925" s="51">
        <v>1456870</v>
      </c>
      <c r="Q925" s="51">
        <v>1458540</v>
      </c>
      <c r="R925" s="51">
        <v>1999880</v>
      </c>
      <c r="S925" s="51">
        <v>2020520</v>
      </c>
      <c r="T925" s="51">
        <v>2042530</v>
      </c>
      <c r="U925" s="51">
        <v>2063279.99999999</v>
      </c>
      <c r="V925" s="51">
        <v>2165270</v>
      </c>
      <c r="W925" s="51">
        <v>2299390</v>
      </c>
      <c r="X925" s="51">
        <v>2454069.9999999902</v>
      </c>
      <c r="Y925" s="51">
        <v>2835080</v>
      </c>
      <c r="Z925" s="51">
        <v>3008440</v>
      </c>
      <c r="AA925" s="51">
        <v>3403050</v>
      </c>
      <c r="AB925" s="51">
        <v>3403050</v>
      </c>
      <c r="AC925" s="51">
        <v>3403050</v>
      </c>
      <c r="AD925" s="51">
        <v>3403050</v>
      </c>
      <c r="AE925" s="51">
        <v>68061.000000000102</v>
      </c>
      <c r="AF925" s="51">
        <v>68061.000000000102</v>
      </c>
      <c r="AG925" s="51">
        <v>68061.000000000102</v>
      </c>
      <c r="AH925" s="51">
        <v>1361.22</v>
      </c>
      <c r="AI925" s="51">
        <v>1361.22</v>
      </c>
      <c r="AJ925" s="51">
        <v>1361.22</v>
      </c>
      <c r="AK925" s="51">
        <v>27.224400000000099</v>
      </c>
      <c r="AL925" s="51">
        <v>27.224400000000099</v>
      </c>
      <c r="AM925" s="51">
        <v>27.224400000000099</v>
      </c>
      <c r="AN925" s="51">
        <v>0.54448800000000197</v>
      </c>
      <c r="AO925" s="51">
        <v>0.54448800000000197</v>
      </c>
      <c r="AP925" s="51">
        <v>0.54448800000000197</v>
      </c>
      <c r="AQ925" s="51">
        <v>0.54448800000000197</v>
      </c>
      <c r="AR925" s="51">
        <v>1.088976E-2</v>
      </c>
      <c r="AS925" s="51">
        <v>1.088976E-2</v>
      </c>
      <c r="AT925" s="51">
        <v>1.088976E-2</v>
      </c>
      <c r="AU925" s="51">
        <v>2.17795200000001E-4</v>
      </c>
      <c r="AV925" s="51">
        <v>2.17795200000001E-4</v>
      </c>
      <c r="AW925" s="51">
        <v>2.17795200000001E-4</v>
      </c>
      <c r="AX925" s="51">
        <v>4.3559040000000298E-6</v>
      </c>
      <c r="AY925" s="51">
        <v>4.3559040000000298E-6</v>
      </c>
      <c r="AZ925" s="51">
        <v>4.3559040000000298E-6</v>
      </c>
      <c r="BA925" s="51">
        <v>8.7118080000000899E-8</v>
      </c>
      <c r="BB925" s="51">
        <v>8.7118080000000899E-8</v>
      </c>
      <c r="BC925" s="51">
        <v>8.7118080000000899E-8</v>
      </c>
      <c r="BD925" s="51">
        <v>8.7118080000000899E-8</v>
      </c>
      <c r="BE925" s="51">
        <v>1.74236160000001E-9</v>
      </c>
      <c r="BF925" s="51">
        <v>1.74236160000001E-9</v>
      </c>
      <c r="BG925" s="51">
        <v>1.74236160000001E-9</v>
      </c>
      <c r="BH925" s="51">
        <v>3.4847232000000303E-11</v>
      </c>
      <c r="BI925" s="51">
        <v>3.4847232000000303E-11</v>
      </c>
      <c r="BJ925" s="51">
        <v>3.4847232000000303E-11</v>
      </c>
      <c r="BK925" s="51">
        <v>6.9694464000000599E-13</v>
      </c>
      <c r="BL925" s="51">
        <v>6.9694464000000599E-13</v>
      </c>
      <c r="BM925" s="51">
        <v>6.9694464000000599E-13</v>
      </c>
      <c r="BN925" s="51">
        <v>1.39388928000001E-14</v>
      </c>
      <c r="BO925" s="51">
        <v>1.39388928000001E-14</v>
      </c>
      <c r="BP925" s="51">
        <v>1.39388928000001E-14</v>
      </c>
      <c r="BQ925" s="51">
        <v>1.39388928000001E-14</v>
      </c>
      <c r="BR925" s="51">
        <v>1.39388928000001E-14</v>
      </c>
      <c r="BS925" s="51">
        <v>1.39388928000001E-14</v>
      </c>
      <c r="BT925" s="51">
        <v>1.39388928000001E-14</v>
      </c>
      <c r="BU925" s="51">
        <v>1.39388928000001E-14</v>
      </c>
      <c r="BV925" s="51">
        <v>1.39388928000001E-14</v>
      </c>
      <c r="BW925" s="51">
        <v>1.39388928000001E-14</v>
      </c>
      <c r="BX925" s="51">
        <v>1.39388928000001E-14</v>
      </c>
      <c r="BY925" s="51">
        <v>1.39388928000001E-14</v>
      </c>
      <c r="BZ925" s="51">
        <v>1.39388928000001E-14</v>
      </c>
      <c r="CA925" s="51">
        <v>1.39388928000001E-14</v>
      </c>
      <c r="CB925" s="51">
        <v>1.39388928000001E-14</v>
      </c>
      <c r="CC925" s="51">
        <v>1.39388928000001E-14</v>
      </c>
      <c r="CD925" s="51">
        <v>1.39388928000001E-14</v>
      </c>
      <c r="CE925" s="51">
        <v>1.39388928000001E-14</v>
      </c>
      <c r="CF925" s="51">
        <v>1.39388928000001E-14</v>
      </c>
      <c r="CG925" s="51">
        <v>1.39388928000001E-14</v>
      </c>
      <c r="CH925" s="51">
        <v>1.39388928000001E-14</v>
      </c>
      <c r="CI925" s="51">
        <v>1.39388928000001E-14</v>
      </c>
      <c r="CJ925" s="51">
        <v>1.39388928000001E-14</v>
      </c>
      <c r="CK925" s="51">
        <v>1.39388928000001E-14</v>
      </c>
      <c r="CL925" s="51">
        <v>1.39388928000001E-14</v>
      </c>
      <c r="CM925" s="51">
        <v>1.39388928000001E-14</v>
      </c>
      <c r="CN925" s="51">
        <v>1.39388928000001E-14</v>
      </c>
      <c r="CO925" s="51">
        <v>1.39388928000001E-14</v>
      </c>
    </row>
    <row r="926" spans="1:93" outlineLevel="1">
      <c r="A926" s="50" t="s">
        <v>1249</v>
      </c>
      <c r="C926" s="51">
        <v>691190</v>
      </c>
      <c r="D926" s="51">
        <v>32088500</v>
      </c>
      <c r="E926" s="51">
        <v>33044080</v>
      </c>
      <c r="F926" s="51">
        <v>35425430</v>
      </c>
      <c r="G926" s="51">
        <v>36145379.999999903</v>
      </c>
      <c r="H926" s="51">
        <v>37002880</v>
      </c>
      <c r="I926" s="51">
        <v>37875780</v>
      </c>
      <c r="J926" s="51">
        <v>38675170</v>
      </c>
      <c r="K926" s="51">
        <v>39712980</v>
      </c>
      <c r="L926" s="51">
        <v>42999370</v>
      </c>
      <c r="M926" s="51">
        <v>44846090</v>
      </c>
      <c r="N926" s="51">
        <v>47261140</v>
      </c>
      <c r="O926" s="51">
        <v>47261140</v>
      </c>
      <c r="P926" s="51">
        <v>47474040</v>
      </c>
      <c r="Q926" s="51">
        <v>49508380</v>
      </c>
      <c r="R926" s="51">
        <v>51809479.999999903</v>
      </c>
      <c r="S926" s="51">
        <v>54387560</v>
      </c>
      <c r="T926" s="51">
        <v>58160960</v>
      </c>
      <c r="U926" s="51">
        <v>53321929.999999903</v>
      </c>
      <c r="V926" s="51">
        <v>53807409.999999903</v>
      </c>
      <c r="W926" s="51">
        <v>56184240</v>
      </c>
      <c r="X926" s="51">
        <v>56075740</v>
      </c>
      <c r="Y926" s="51">
        <v>60926159.999999903</v>
      </c>
      <c r="Z926" s="51">
        <v>63576200</v>
      </c>
      <c r="AA926" s="51">
        <v>70149760</v>
      </c>
      <c r="AB926" s="51">
        <v>70149760</v>
      </c>
      <c r="AC926" s="51">
        <v>72778759.392099902</v>
      </c>
      <c r="AD926" s="51">
        <v>75226961.514200002</v>
      </c>
      <c r="AE926" s="51">
        <v>1601594.75052201</v>
      </c>
      <c r="AF926" s="51">
        <v>4347669.6424220102</v>
      </c>
      <c r="AG926" s="51">
        <v>6346763.92432201</v>
      </c>
      <c r="AH926" s="51">
        <v>185393.32295644001</v>
      </c>
      <c r="AI926" s="51">
        <v>2212548.72485644</v>
      </c>
      <c r="AJ926" s="51">
        <v>6993480.3067564396</v>
      </c>
      <c r="AK926" s="51">
        <v>186638.68977312901</v>
      </c>
      <c r="AL926" s="51">
        <v>3054822.1716731298</v>
      </c>
      <c r="AM926" s="51">
        <v>5541749.7635731297</v>
      </c>
      <c r="AN926" s="51">
        <v>162595.879209462</v>
      </c>
      <c r="AO926" s="51">
        <v>162595.879209462</v>
      </c>
      <c r="AP926" s="51">
        <v>1381513.2850094601</v>
      </c>
      <c r="AQ926" s="51">
        <v>2086827.28080946</v>
      </c>
      <c r="AR926" s="51">
        <v>58943.5216041893</v>
      </c>
      <c r="AS926" s="51">
        <v>135040.52100418901</v>
      </c>
      <c r="AT926" s="51">
        <v>1441590.4565041801</v>
      </c>
      <c r="AU926" s="51">
        <v>55132.234318084098</v>
      </c>
      <c r="AV926" s="51">
        <v>2091646.04371808</v>
      </c>
      <c r="AW926" s="51">
        <v>4705467.0431180801</v>
      </c>
      <c r="AX926" s="51">
        <v>146974.636250362</v>
      </c>
      <c r="AY926" s="51">
        <v>2312174.6256503598</v>
      </c>
      <c r="AZ926" s="51">
        <v>6032535.4611503603</v>
      </c>
      <c r="BA926" s="51">
        <v>372672.99105900701</v>
      </c>
      <c r="BB926" s="51">
        <v>372672.99105900701</v>
      </c>
      <c r="BC926" s="51">
        <v>2752314.87819647</v>
      </c>
      <c r="BD926" s="51">
        <v>4853382.6206837697</v>
      </c>
      <c r="BE926" s="51">
        <v>147662.42086815601</v>
      </c>
      <c r="BF926" s="51">
        <v>2756250.8820855902</v>
      </c>
      <c r="BG926" s="51">
        <v>5522422.1032272503</v>
      </c>
      <c r="BH926" s="51">
        <v>159891.078289258</v>
      </c>
      <c r="BI926" s="51">
        <v>3358332.8981363298</v>
      </c>
      <c r="BJ926" s="51">
        <v>7075966.7381866695</v>
      </c>
      <c r="BK926" s="51">
        <v>219791.88380243001</v>
      </c>
      <c r="BL926" s="51">
        <v>4048120.83893689</v>
      </c>
      <c r="BM926" s="51">
        <v>8781087.8152118791</v>
      </c>
      <c r="BN926" s="51">
        <v>247485.113920531</v>
      </c>
      <c r="BO926" s="51">
        <v>247485.113920531</v>
      </c>
      <c r="BP926" s="51">
        <v>2836029.5131544699</v>
      </c>
      <c r="BQ926" s="51">
        <v>5121544.4751427099</v>
      </c>
      <c r="BR926" s="51">
        <v>157467.23981308099</v>
      </c>
      <c r="BS926" s="51">
        <v>2995056.83162909</v>
      </c>
      <c r="BT926" s="51">
        <v>6004062.9600351304</v>
      </c>
      <c r="BU926" s="51">
        <v>173864.33461832299</v>
      </c>
      <c r="BV926" s="51">
        <v>3653088.96240472</v>
      </c>
      <c r="BW926" s="51">
        <v>7697084.11439835</v>
      </c>
      <c r="BX926" s="51">
        <v>239085.57285530501</v>
      </c>
      <c r="BY926" s="51">
        <v>4403493.4733899496</v>
      </c>
      <c r="BZ926" s="51">
        <v>9551955.1912719999</v>
      </c>
      <c r="CA926" s="51">
        <v>269211.15693743702</v>
      </c>
      <c r="CB926" s="51">
        <v>269211.15693743702</v>
      </c>
      <c r="CC926" s="51">
        <v>2122590.49479309</v>
      </c>
      <c r="CD926" s="51">
        <v>3759002.91567432</v>
      </c>
      <c r="CE926" s="51">
        <v>114585.69281840201</v>
      </c>
      <c r="CF926" s="51">
        <v>2146279.6132867802</v>
      </c>
      <c r="CG926" s="51">
        <v>4300706.5520401699</v>
      </c>
      <c r="CH926" s="51">
        <v>124522.429656368</v>
      </c>
      <c r="CI926" s="51">
        <v>2615622.4620939698</v>
      </c>
      <c r="CJ926" s="51">
        <v>5511094.1639938997</v>
      </c>
      <c r="CK926" s="51">
        <v>171184.301992436</v>
      </c>
      <c r="CL926" s="51">
        <v>3152870.6735060601</v>
      </c>
      <c r="CM926" s="51">
        <v>6839132.5635811696</v>
      </c>
      <c r="CN926" s="51">
        <v>192753.28416088599</v>
      </c>
      <c r="CO926" s="51">
        <v>192753.28416088599</v>
      </c>
    </row>
    <row r="927" spans="1:93" outlineLevel="1">
      <c r="A927" s="50" t="s">
        <v>1284</v>
      </c>
      <c r="C927" s="51">
        <v>-40039.999999999898</v>
      </c>
      <c r="D927" s="51">
        <v>1181050</v>
      </c>
      <c r="E927" s="51">
        <v>1178870</v>
      </c>
      <c r="F927" s="51">
        <v>1264390</v>
      </c>
      <c r="G927" s="51">
        <v>1348780</v>
      </c>
      <c r="H927" s="51">
        <v>1427950</v>
      </c>
      <c r="I927" s="51">
        <v>1743330</v>
      </c>
      <c r="J927" s="51">
        <v>2883849.9999999902</v>
      </c>
      <c r="K927" s="51">
        <v>3124000</v>
      </c>
      <c r="L927" s="51">
        <v>3271560</v>
      </c>
      <c r="M927" s="51">
        <v>3317740</v>
      </c>
      <c r="N927" s="51">
        <v>3567870</v>
      </c>
      <c r="O927" s="51">
        <v>3567870</v>
      </c>
      <c r="P927" s="51">
        <v>3315990</v>
      </c>
      <c r="Q927" s="51">
        <v>3520439.9999999902</v>
      </c>
      <c r="R927" s="51">
        <v>3771869.9999999902</v>
      </c>
      <c r="S927" s="51">
        <v>4022630</v>
      </c>
      <c r="T927" s="51">
        <v>4607030</v>
      </c>
      <c r="U927" s="51">
        <v>5044680</v>
      </c>
      <c r="V927" s="51">
        <v>5354960</v>
      </c>
      <c r="W927" s="51">
        <v>5920959.9999999898</v>
      </c>
      <c r="X927" s="51">
        <v>6508640</v>
      </c>
      <c r="Y927" s="51">
        <v>7009839.9999999898</v>
      </c>
      <c r="Z927" s="51">
        <v>7468280</v>
      </c>
      <c r="AA927" s="51">
        <v>7440920</v>
      </c>
      <c r="AB927" s="51">
        <v>7440920</v>
      </c>
      <c r="AC927" s="51">
        <v>7962408.7200999996</v>
      </c>
      <c r="AD927" s="51">
        <v>8327296.7001999998</v>
      </c>
      <c r="AE927" s="51">
        <v>8720380.5902999993</v>
      </c>
      <c r="AF927" s="51">
        <v>9066109.5504000001</v>
      </c>
      <c r="AG927" s="51">
        <v>9442269.9004999995</v>
      </c>
      <c r="AH927" s="51">
        <v>9825453.5405999999</v>
      </c>
      <c r="AI927" s="51">
        <v>10180750.1807</v>
      </c>
      <c r="AJ927" s="51">
        <v>10567916.6008</v>
      </c>
      <c r="AK927" s="51">
        <v>10925690.980900001</v>
      </c>
      <c r="AL927" s="51">
        <v>11304934.130999999</v>
      </c>
      <c r="AM927" s="51">
        <v>11659909.2711</v>
      </c>
      <c r="AN927" s="51">
        <v>240067.64822400099</v>
      </c>
      <c r="AO927" s="51">
        <v>240067.64822400099</v>
      </c>
      <c r="AP927" s="51">
        <v>565006.65822400094</v>
      </c>
      <c r="AQ927" s="51">
        <v>846336.41822400095</v>
      </c>
      <c r="AR927" s="51">
        <v>1120968.2082239999</v>
      </c>
      <c r="AS927" s="51">
        <v>1404029.6382240001</v>
      </c>
      <c r="AT927" s="51">
        <v>1686916.9382239999</v>
      </c>
      <c r="AU927" s="51">
        <v>1956568.558224</v>
      </c>
      <c r="AV927" s="51">
        <v>2239046.0082240002</v>
      </c>
      <c r="AW927" s="51">
        <v>2521383.2782239998</v>
      </c>
      <c r="AX927" s="51">
        <v>2790384.1682239999</v>
      </c>
      <c r="AY927" s="51">
        <v>3079221.2782239998</v>
      </c>
      <c r="AZ927" s="51">
        <v>3341501.1282239999</v>
      </c>
      <c r="BA927" s="51">
        <v>72199.092564480001</v>
      </c>
      <c r="BB927" s="51">
        <v>72199.092564480001</v>
      </c>
      <c r="BC927" s="51">
        <v>147150.84045699201</v>
      </c>
      <c r="BD927" s="51">
        <v>221983.67434401601</v>
      </c>
      <c r="BE927" s="51">
        <v>297162.09788799903</v>
      </c>
      <c r="BF927" s="51">
        <v>371661.39929113199</v>
      </c>
      <c r="BG927" s="51">
        <v>446596.98059498903</v>
      </c>
      <c r="BH927" s="51">
        <v>521526.43808443501</v>
      </c>
      <c r="BI927" s="51">
        <v>596124.50921978301</v>
      </c>
      <c r="BJ927" s="51">
        <v>671080.74988832604</v>
      </c>
      <c r="BK927" s="51">
        <v>745583.57357693196</v>
      </c>
      <c r="BL927" s="51">
        <v>820354.06940716004</v>
      </c>
      <c r="BM927" s="51">
        <v>894808.76627350005</v>
      </c>
      <c r="BN927" s="51">
        <v>19383.855651289599</v>
      </c>
      <c r="BO927" s="51">
        <v>19383.855651289599</v>
      </c>
      <c r="BP927" s="51">
        <v>20806.454871460101</v>
      </c>
      <c r="BQ927" s="51">
        <v>22226.797079936601</v>
      </c>
      <c r="BR927" s="51">
        <v>23653.698649473001</v>
      </c>
      <c r="BS927" s="51">
        <v>25067.710344454801</v>
      </c>
      <c r="BT927" s="51">
        <v>26490.0027195275</v>
      </c>
      <c r="BU927" s="51">
        <v>27912.1788633734</v>
      </c>
      <c r="BV927" s="51">
        <v>29328.065227698899</v>
      </c>
      <c r="BW927" s="51">
        <v>30750.749721660301</v>
      </c>
      <c r="BX927" s="51">
        <v>32164.8282703275</v>
      </c>
      <c r="BY927" s="51">
        <v>33583.987289972902</v>
      </c>
      <c r="BZ927" s="51">
        <v>34997.152381892898</v>
      </c>
      <c r="CA927" s="51">
        <v>728.17951302578604</v>
      </c>
      <c r="CB927" s="51">
        <v>728.17951302578604</v>
      </c>
      <c r="CC927" s="51">
        <v>2150.77873319628</v>
      </c>
      <c r="CD927" s="51">
        <v>3571.1209416728502</v>
      </c>
      <c r="CE927" s="51">
        <v>4998.0225112091803</v>
      </c>
      <c r="CF927" s="51">
        <v>6412.0342061910496</v>
      </c>
      <c r="CG927" s="51">
        <v>7834.3265812637201</v>
      </c>
      <c r="CH927" s="51">
        <v>9256.5027251096399</v>
      </c>
      <c r="CI927" s="51">
        <v>10672.389089435101</v>
      </c>
      <c r="CJ927" s="51">
        <v>12095.073583396501</v>
      </c>
      <c r="CK927" s="51">
        <v>13509.1521320637</v>
      </c>
      <c r="CL927" s="51">
        <v>14928.311151709</v>
      </c>
      <c r="CM927" s="51">
        <v>16341.476243629</v>
      </c>
      <c r="CN927" s="51">
        <v>355.065990260516</v>
      </c>
      <c r="CO927" s="51">
        <v>355.065990260516</v>
      </c>
    </row>
    <row r="928" spans="1:93" outlineLevel="1">
      <c r="A928" s="50" t="s">
        <v>1285</v>
      </c>
      <c r="AC928" s="51">
        <v>295472.87229999999</v>
      </c>
      <c r="AD928" s="51">
        <v>531940.76459999999</v>
      </c>
      <c r="AE928" s="51">
        <v>795742.646899999</v>
      </c>
      <c r="AF928" s="51">
        <v>1041649.2392</v>
      </c>
      <c r="AG928" s="51">
        <v>1348503.7615</v>
      </c>
      <c r="AH928" s="51">
        <v>1582714.4938000001</v>
      </c>
      <c r="AI928" s="51">
        <v>1756831.5160999999</v>
      </c>
      <c r="AJ928" s="51">
        <v>1969115.4683999999</v>
      </c>
      <c r="AK928" s="51">
        <v>2113167.6307000001</v>
      </c>
      <c r="AL928" s="51">
        <v>2202395.3330000001</v>
      </c>
      <c r="AM928" s="51">
        <v>2099646.3653000002</v>
      </c>
      <c r="AN928" s="51">
        <v>41503.190552000196</v>
      </c>
      <c r="AO928" s="51">
        <v>41503.190552000196</v>
      </c>
      <c r="AP928" s="51">
        <v>1152495.700552</v>
      </c>
      <c r="AQ928" s="51">
        <v>2148885.710552</v>
      </c>
      <c r="AR928" s="51">
        <v>3074601.8805519999</v>
      </c>
      <c r="AS928" s="51">
        <v>3995788.1505519999</v>
      </c>
      <c r="AT928" s="51">
        <v>4914845.7605520003</v>
      </c>
      <c r="AU928" s="51">
        <v>5826404.4505519997</v>
      </c>
      <c r="AV928" s="51">
        <v>6733413.9905519998</v>
      </c>
      <c r="AW928" s="51">
        <v>7621460.020552</v>
      </c>
      <c r="AX928" s="51">
        <v>8504248.5505519994</v>
      </c>
      <c r="AY928" s="51">
        <v>9467909.0405519996</v>
      </c>
      <c r="AZ928" s="51">
        <v>10314966.860552</v>
      </c>
      <c r="BA928" s="51">
        <v>223004.17921103799</v>
      </c>
      <c r="BB928" s="51">
        <v>223004.17921103799</v>
      </c>
      <c r="BC928" s="51">
        <v>529617.756325608</v>
      </c>
      <c r="BD928" s="51">
        <v>806271.39133471297</v>
      </c>
      <c r="BE928" s="51">
        <v>1128584.6194323001</v>
      </c>
      <c r="BF928" s="51">
        <v>1458938.72729932</v>
      </c>
      <c r="BG928" s="51">
        <v>1806439.36331046</v>
      </c>
      <c r="BH928" s="51">
        <v>2122059.5942742601</v>
      </c>
      <c r="BI928" s="51">
        <v>2515928.0872793798</v>
      </c>
      <c r="BJ928" s="51">
        <v>2965508.4523447999</v>
      </c>
      <c r="BK928" s="51">
        <v>3436057.8901209501</v>
      </c>
      <c r="BL928" s="51">
        <v>3897260.8521884801</v>
      </c>
      <c r="BM928" s="51">
        <v>4456136.6258346699</v>
      </c>
      <c r="BN928" s="51">
        <v>97843.483584220798</v>
      </c>
      <c r="BO928" s="51">
        <v>97843.483584220798</v>
      </c>
      <c r="BP928" s="51">
        <v>369064.15270246298</v>
      </c>
      <c r="BQ928" s="51">
        <v>613783.20496128104</v>
      </c>
      <c r="BR928" s="51">
        <v>898891.28860502702</v>
      </c>
      <c r="BS928" s="51">
        <v>1191112.08008085</v>
      </c>
      <c r="BT928" s="51">
        <v>1498500.1478399599</v>
      </c>
      <c r="BU928" s="51">
        <v>1777687.81798436</v>
      </c>
      <c r="BV928" s="51">
        <v>2126091.4249698599</v>
      </c>
      <c r="BW928" s="51">
        <v>2523775.99126649</v>
      </c>
      <c r="BX928" s="51">
        <v>2940009.1358254198</v>
      </c>
      <c r="BY928" s="51">
        <v>3347974.6836932902</v>
      </c>
      <c r="BZ928" s="51">
        <v>3842338.5103338002</v>
      </c>
      <c r="CA928" s="51">
        <v>84560.870671683893</v>
      </c>
      <c r="CB928" s="51">
        <v>84560.870671683893</v>
      </c>
      <c r="CC928" s="51">
        <v>114373.994178953</v>
      </c>
      <c r="CD928" s="51">
        <v>141274.00645786099</v>
      </c>
      <c r="CE928" s="51">
        <v>172613.66260658301</v>
      </c>
      <c r="CF928" s="51">
        <v>204735.16195980099</v>
      </c>
      <c r="CG928" s="51">
        <v>238523.878942754</v>
      </c>
      <c r="CH928" s="51">
        <v>269212.75128711498</v>
      </c>
      <c r="CI928" s="51">
        <v>307509.97914665099</v>
      </c>
      <c r="CJ928" s="51">
        <v>351224.26954524801</v>
      </c>
      <c r="CK928" s="51">
        <v>396977.457113504</v>
      </c>
      <c r="CL928" s="51">
        <v>441821.85376231902</v>
      </c>
      <c r="CM928" s="51">
        <v>496163.323640246</v>
      </c>
      <c r="CN928" s="51">
        <v>10771.216013433501</v>
      </c>
      <c r="CO928" s="51">
        <v>10771.216013433501</v>
      </c>
    </row>
    <row r="929" spans="1:93" outlineLevel="1">
      <c r="A929" s="50" t="s">
        <v>1339</v>
      </c>
      <c r="C929" s="51">
        <v>1010</v>
      </c>
      <c r="D929" s="51">
        <v>-12810</v>
      </c>
    </row>
    <row r="930" spans="1:93" outlineLevel="1">
      <c r="A930" s="50" t="s">
        <v>1286</v>
      </c>
      <c r="C930" s="51">
        <v>152769.99999999901</v>
      </c>
      <c r="D930" s="51">
        <v>1882830</v>
      </c>
      <c r="E930" s="51">
        <v>2518140</v>
      </c>
      <c r="F930" s="51">
        <v>2086149.99999999</v>
      </c>
      <c r="G930" s="51">
        <v>2236810</v>
      </c>
      <c r="H930" s="51">
        <v>2234290</v>
      </c>
      <c r="I930" s="51">
        <v>346970</v>
      </c>
      <c r="J930" s="51">
        <v>1804910</v>
      </c>
      <c r="K930" s="51">
        <v>1930399.99999999</v>
      </c>
      <c r="L930" s="51">
        <v>2167910</v>
      </c>
      <c r="M930" s="51">
        <v>2368360</v>
      </c>
      <c r="N930" s="51">
        <v>2381300</v>
      </c>
      <c r="O930" s="51">
        <v>2381300</v>
      </c>
      <c r="P930" s="51">
        <v>2332500</v>
      </c>
      <c r="Q930" s="51">
        <v>1889230</v>
      </c>
      <c r="R930" s="51">
        <v>1576220</v>
      </c>
      <c r="S930" s="51">
        <v>1716580</v>
      </c>
      <c r="T930" s="51">
        <v>1767340</v>
      </c>
      <c r="U930" s="51">
        <v>1905210</v>
      </c>
      <c r="V930" s="51">
        <v>1409330</v>
      </c>
      <c r="W930" s="51">
        <v>1513040</v>
      </c>
      <c r="X930" s="51">
        <v>1413730</v>
      </c>
      <c r="Y930" s="51">
        <v>497270</v>
      </c>
      <c r="Z930" s="51">
        <v>503190</v>
      </c>
      <c r="AA930" s="51">
        <v>606510</v>
      </c>
      <c r="AB930" s="51">
        <v>606510</v>
      </c>
      <c r="AC930" s="51">
        <v>661810</v>
      </c>
      <c r="AD930" s="51">
        <v>661810</v>
      </c>
      <c r="AE930" s="51">
        <v>661810</v>
      </c>
      <c r="AF930" s="51">
        <v>661810</v>
      </c>
      <c r="AG930" s="51">
        <v>661810</v>
      </c>
      <c r="AH930" s="51">
        <v>661810</v>
      </c>
      <c r="AI930" s="51">
        <v>661810</v>
      </c>
      <c r="AJ930" s="51">
        <v>661810</v>
      </c>
      <c r="AK930" s="51">
        <v>661810</v>
      </c>
      <c r="AL930" s="51">
        <v>661810</v>
      </c>
      <c r="AM930" s="51">
        <v>661810</v>
      </c>
      <c r="AN930" s="51">
        <v>661810</v>
      </c>
      <c r="AO930" s="51">
        <v>661810</v>
      </c>
      <c r="AP930" s="51">
        <v>661810</v>
      </c>
      <c r="AQ930" s="51">
        <v>661810</v>
      </c>
      <c r="AR930" s="51">
        <v>661810</v>
      </c>
      <c r="AS930" s="51">
        <v>661810</v>
      </c>
      <c r="AT930" s="51">
        <v>661810</v>
      </c>
      <c r="AU930" s="51">
        <v>661810</v>
      </c>
      <c r="AV930" s="51">
        <v>661810</v>
      </c>
      <c r="AW930" s="51">
        <v>661810</v>
      </c>
      <c r="AX930" s="51">
        <v>661810</v>
      </c>
      <c r="AY930" s="51">
        <v>661810</v>
      </c>
      <c r="AZ930" s="51">
        <v>661810</v>
      </c>
      <c r="BA930" s="51">
        <v>661810</v>
      </c>
      <c r="BB930" s="51">
        <v>661810</v>
      </c>
      <c r="BC930" s="51">
        <v>661810</v>
      </c>
      <c r="BD930" s="51">
        <v>661810</v>
      </c>
      <c r="BE930" s="51">
        <v>661810</v>
      </c>
      <c r="BF930" s="51">
        <v>661810</v>
      </c>
      <c r="BG930" s="51">
        <v>661810</v>
      </c>
      <c r="BH930" s="51">
        <v>661810</v>
      </c>
      <c r="BI930" s="51">
        <v>661810</v>
      </c>
      <c r="BJ930" s="51">
        <v>661810</v>
      </c>
      <c r="BK930" s="51">
        <v>661810</v>
      </c>
      <c r="BL930" s="51">
        <v>661810</v>
      </c>
      <c r="BM930" s="51">
        <v>661810</v>
      </c>
      <c r="BN930" s="51">
        <v>661810</v>
      </c>
      <c r="BO930" s="51">
        <v>661810</v>
      </c>
      <c r="BP930" s="51">
        <v>661810</v>
      </c>
      <c r="BQ930" s="51">
        <v>661810</v>
      </c>
      <c r="BR930" s="51">
        <v>661810</v>
      </c>
      <c r="BS930" s="51">
        <v>661810</v>
      </c>
      <c r="BT930" s="51">
        <v>661810</v>
      </c>
      <c r="BU930" s="51">
        <v>661810</v>
      </c>
      <c r="BV930" s="51">
        <v>661810</v>
      </c>
      <c r="BW930" s="51">
        <v>661810</v>
      </c>
      <c r="BX930" s="51">
        <v>661810</v>
      </c>
      <c r="BY930" s="51">
        <v>661810</v>
      </c>
      <c r="BZ930" s="51">
        <v>661810</v>
      </c>
      <c r="CA930" s="51">
        <v>661810</v>
      </c>
      <c r="CB930" s="51">
        <v>661810</v>
      </c>
      <c r="CC930" s="51">
        <v>661810</v>
      </c>
      <c r="CD930" s="51">
        <v>661810</v>
      </c>
      <c r="CE930" s="51">
        <v>661810</v>
      </c>
      <c r="CF930" s="51">
        <v>661810</v>
      </c>
      <c r="CG930" s="51">
        <v>661810</v>
      </c>
      <c r="CH930" s="51">
        <v>661810</v>
      </c>
      <c r="CI930" s="51">
        <v>661810</v>
      </c>
      <c r="CJ930" s="51">
        <v>661810</v>
      </c>
      <c r="CK930" s="51">
        <v>661810</v>
      </c>
      <c r="CL930" s="51">
        <v>661810</v>
      </c>
      <c r="CM930" s="51">
        <v>661810</v>
      </c>
      <c r="CN930" s="51">
        <v>661810</v>
      </c>
      <c r="CO930" s="51">
        <v>661810</v>
      </c>
    </row>
    <row r="931" spans="1:93" outlineLevel="1">
      <c r="A931" s="50" t="s">
        <v>1250</v>
      </c>
      <c r="C931" s="51">
        <v>263849.99999999901</v>
      </c>
      <c r="D931" s="51">
        <v>6999349.9999999898</v>
      </c>
      <c r="E931" s="51">
        <v>8589400</v>
      </c>
      <c r="F931" s="51">
        <v>11727680</v>
      </c>
      <c r="G931" s="51">
        <v>12633589.999999899</v>
      </c>
      <c r="H931" s="51">
        <v>12728870</v>
      </c>
      <c r="I931" s="51">
        <v>14955440</v>
      </c>
      <c r="J931" s="51">
        <v>16372050</v>
      </c>
      <c r="K931" s="51">
        <v>17262190</v>
      </c>
      <c r="L931" s="51">
        <v>19104590</v>
      </c>
      <c r="M931" s="51">
        <v>18686780</v>
      </c>
      <c r="N931" s="51">
        <v>17107300</v>
      </c>
      <c r="O931" s="51">
        <v>17107300</v>
      </c>
      <c r="P931" s="51">
        <v>17120910</v>
      </c>
      <c r="Q931" s="51">
        <v>16535290</v>
      </c>
      <c r="R931" s="51">
        <v>15586900</v>
      </c>
      <c r="S931" s="51">
        <v>16438240</v>
      </c>
      <c r="T931" s="51">
        <v>14819960</v>
      </c>
      <c r="U931" s="51">
        <v>13072430</v>
      </c>
      <c r="V931" s="51">
        <v>11893900</v>
      </c>
      <c r="W931" s="51">
        <v>11063730</v>
      </c>
      <c r="X931" s="51">
        <v>9949560</v>
      </c>
      <c r="Y931" s="51">
        <v>8871910</v>
      </c>
      <c r="Z931" s="51">
        <v>8450750</v>
      </c>
      <c r="AA931" s="51">
        <v>8169580</v>
      </c>
      <c r="AB931" s="51">
        <v>8169580</v>
      </c>
      <c r="AC931" s="51">
        <v>8169580</v>
      </c>
      <c r="AD931" s="51">
        <v>8169580</v>
      </c>
      <c r="AE931" s="51">
        <v>8169580</v>
      </c>
      <c r="AF931" s="51">
        <v>8169580</v>
      </c>
      <c r="AG931" s="51">
        <v>8169580</v>
      </c>
      <c r="AH931" s="51">
        <v>8169580</v>
      </c>
      <c r="AI931" s="51">
        <v>8169580</v>
      </c>
      <c r="AJ931" s="51">
        <v>8169580</v>
      </c>
      <c r="AK931" s="51">
        <v>8169580</v>
      </c>
      <c r="AL931" s="51">
        <v>8169580</v>
      </c>
      <c r="AM931" s="51">
        <v>8169580</v>
      </c>
      <c r="AN931" s="51">
        <v>8169580</v>
      </c>
      <c r="AO931" s="51">
        <v>8169580</v>
      </c>
      <c r="AP931" s="51">
        <v>8169580</v>
      </c>
      <c r="AQ931" s="51">
        <v>8169580</v>
      </c>
      <c r="AR931" s="51">
        <v>8169580</v>
      </c>
      <c r="AS931" s="51">
        <v>8169580</v>
      </c>
      <c r="AT931" s="51">
        <v>8169580</v>
      </c>
      <c r="AU931" s="51">
        <v>8169580</v>
      </c>
      <c r="AV931" s="51">
        <v>8169580</v>
      </c>
      <c r="AW931" s="51">
        <v>8169580</v>
      </c>
      <c r="AX931" s="51">
        <v>8169580</v>
      </c>
      <c r="AY931" s="51">
        <v>8169580</v>
      </c>
      <c r="AZ931" s="51">
        <v>8169580</v>
      </c>
      <c r="BA931" s="51">
        <v>8169580</v>
      </c>
      <c r="BB931" s="51">
        <v>8169580</v>
      </c>
      <c r="BC931" s="51">
        <v>8169580</v>
      </c>
      <c r="BD931" s="51">
        <v>8169580</v>
      </c>
      <c r="BE931" s="51">
        <v>8169580</v>
      </c>
      <c r="BF931" s="51">
        <v>8169580</v>
      </c>
      <c r="BG931" s="51">
        <v>8169580</v>
      </c>
      <c r="BH931" s="51">
        <v>8169580</v>
      </c>
      <c r="BI931" s="51">
        <v>8169580</v>
      </c>
      <c r="BJ931" s="51">
        <v>8169580</v>
      </c>
      <c r="BK931" s="51">
        <v>8169580</v>
      </c>
      <c r="BL931" s="51">
        <v>8169580</v>
      </c>
      <c r="BM931" s="51">
        <v>8169580</v>
      </c>
      <c r="BN931" s="51">
        <v>8169580</v>
      </c>
      <c r="BO931" s="51">
        <v>8169580</v>
      </c>
      <c r="BP931" s="51">
        <v>8169580</v>
      </c>
      <c r="BQ931" s="51">
        <v>8169580</v>
      </c>
      <c r="BR931" s="51">
        <v>8169580</v>
      </c>
      <c r="BS931" s="51">
        <v>8169580</v>
      </c>
      <c r="BT931" s="51">
        <v>8169580</v>
      </c>
      <c r="BU931" s="51">
        <v>8169580</v>
      </c>
      <c r="BV931" s="51">
        <v>8169580</v>
      </c>
      <c r="BW931" s="51">
        <v>8169580</v>
      </c>
      <c r="BX931" s="51">
        <v>8169580</v>
      </c>
      <c r="BY931" s="51">
        <v>8169580</v>
      </c>
      <c r="BZ931" s="51">
        <v>8169580</v>
      </c>
      <c r="CA931" s="51">
        <v>8169580</v>
      </c>
      <c r="CB931" s="51">
        <v>8169580</v>
      </c>
      <c r="CC931" s="51">
        <v>8169580</v>
      </c>
      <c r="CD931" s="51">
        <v>8169580</v>
      </c>
      <c r="CE931" s="51">
        <v>8169580</v>
      </c>
      <c r="CF931" s="51">
        <v>8169580</v>
      </c>
      <c r="CG931" s="51">
        <v>8169580</v>
      </c>
      <c r="CH931" s="51">
        <v>8169580</v>
      </c>
      <c r="CI931" s="51">
        <v>8169580</v>
      </c>
      <c r="CJ931" s="51">
        <v>8169580</v>
      </c>
      <c r="CK931" s="51">
        <v>8169580</v>
      </c>
      <c r="CL931" s="51">
        <v>8169580</v>
      </c>
      <c r="CM931" s="51">
        <v>8169580</v>
      </c>
      <c r="CN931" s="51">
        <v>8169580</v>
      </c>
      <c r="CO931" s="51">
        <v>8169580</v>
      </c>
    </row>
    <row r="932" spans="1:93" outlineLevel="1">
      <c r="A932" s="50" t="s">
        <v>1251</v>
      </c>
      <c r="C932" s="51">
        <v>662159.99999999895</v>
      </c>
      <c r="D932" s="51">
        <v>12722630</v>
      </c>
      <c r="E932" s="51">
        <v>14063250</v>
      </c>
      <c r="F932" s="51">
        <v>15223860</v>
      </c>
      <c r="G932" s="51">
        <v>16082830</v>
      </c>
      <c r="H932" s="51">
        <v>15103449.999999899</v>
      </c>
      <c r="I932" s="51">
        <v>16436429.999999899</v>
      </c>
      <c r="J932" s="51">
        <v>18574560</v>
      </c>
      <c r="K932" s="51">
        <v>19504940</v>
      </c>
      <c r="L932" s="51">
        <v>22826399.999999899</v>
      </c>
      <c r="M932" s="51">
        <v>26498510</v>
      </c>
      <c r="N932" s="51">
        <v>29853820</v>
      </c>
      <c r="O932" s="51">
        <v>29853820</v>
      </c>
      <c r="P932" s="51">
        <v>32793609.999999899</v>
      </c>
      <c r="Q932" s="51">
        <v>33666840</v>
      </c>
      <c r="R932" s="51">
        <v>35602609.999999903</v>
      </c>
      <c r="S932" s="51">
        <v>35833340</v>
      </c>
      <c r="T932" s="51">
        <v>39029159.999999903</v>
      </c>
      <c r="U932" s="51">
        <v>40021800</v>
      </c>
      <c r="V932" s="51">
        <v>38196250</v>
      </c>
      <c r="W932" s="51">
        <v>26491850</v>
      </c>
      <c r="X932" s="51">
        <v>26743070</v>
      </c>
      <c r="Y932" s="51">
        <v>24978060</v>
      </c>
      <c r="Z932" s="51">
        <v>22472500</v>
      </c>
      <c r="AA932" s="51">
        <v>14456129.999999899</v>
      </c>
      <c r="AB932" s="51">
        <v>14456129.999999899</v>
      </c>
      <c r="AC932" s="51">
        <v>14456140</v>
      </c>
      <c r="AD932" s="51">
        <v>14456140</v>
      </c>
      <c r="AE932" s="51">
        <v>14456140</v>
      </c>
      <c r="AF932" s="51">
        <v>14456140</v>
      </c>
      <c r="AG932" s="51">
        <v>14456140</v>
      </c>
      <c r="AH932" s="51">
        <v>14456140</v>
      </c>
      <c r="AI932" s="51">
        <v>14456140</v>
      </c>
      <c r="AJ932" s="51">
        <v>14456140</v>
      </c>
      <c r="AK932" s="51">
        <v>14456140</v>
      </c>
      <c r="AL932" s="51">
        <v>14456140</v>
      </c>
      <c r="AM932" s="51">
        <v>14456140</v>
      </c>
      <c r="AN932" s="51">
        <v>14456140</v>
      </c>
      <c r="AO932" s="51">
        <v>14456140</v>
      </c>
      <c r="AP932" s="51">
        <v>14456140</v>
      </c>
      <c r="AQ932" s="51">
        <v>14456140</v>
      </c>
      <c r="AR932" s="51">
        <v>14456140</v>
      </c>
      <c r="AS932" s="51">
        <v>14456140</v>
      </c>
      <c r="AT932" s="51">
        <v>14456140</v>
      </c>
      <c r="AU932" s="51">
        <v>14456140</v>
      </c>
      <c r="AV932" s="51">
        <v>14456140</v>
      </c>
      <c r="AW932" s="51">
        <v>14456140</v>
      </c>
      <c r="AX932" s="51">
        <v>14456140</v>
      </c>
      <c r="AY932" s="51">
        <v>14456140</v>
      </c>
      <c r="AZ932" s="51">
        <v>14456140</v>
      </c>
      <c r="BA932" s="51">
        <v>14456140</v>
      </c>
      <c r="BB932" s="51">
        <v>14456140</v>
      </c>
      <c r="BC932" s="51">
        <v>14456140</v>
      </c>
      <c r="BD932" s="51">
        <v>14456140</v>
      </c>
      <c r="BE932" s="51">
        <v>14456140</v>
      </c>
      <c r="BF932" s="51">
        <v>14456140</v>
      </c>
      <c r="BG932" s="51">
        <v>14456140</v>
      </c>
      <c r="BH932" s="51">
        <v>14456140</v>
      </c>
      <c r="BI932" s="51">
        <v>14456140</v>
      </c>
      <c r="BJ932" s="51">
        <v>14456140</v>
      </c>
      <c r="BK932" s="51">
        <v>14456140</v>
      </c>
      <c r="BL932" s="51">
        <v>14456140</v>
      </c>
      <c r="BM932" s="51">
        <v>14456140</v>
      </c>
      <c r="BN932" s="51">
        <v>14456140</v>
      </c>
      <c r="BO932" s="51">
        <v>14456140</v>
      </c>
      <c r="BP932" s="51">
        <v>14456140</v>
      </c>
      <c r="BQ932" s="51">
        <v>14456140</v>
      </c>
      <c r="BR932" s="51">
        <v>14456140</v>
      </c>
      <c r="BS932" s="51">
        <v>14456140</v>
      </c>
      <c r="BT932" s="51">
        <v>14456140</v>
      </c>
      <c r="BU932" s="51">
        <v>14456140</v>
      </c>
      <c r="BV932" s="51">
        <v>14456140</v>
      </c>
      <c r="BW932" s="51">
        <v>14456140</v>
      </c>
      <c r="BX932" s="51">
        <v>14456140</v>
      </c>
      <c r="BY932" s="51">
        <v>14456140</v>
      </c>
      <c r="BZ932" s="51">
        <v>14456140</v>
      </c>
      <c r="CA932" s="51">
        <v>14456140</v>
      </c>
      <c r="CB932" s="51">
        <v>14456140</v>
      </c>
      <c r="CC932" s="51">
        <v>14456140</v>
      </c>
      <c r="CD932" s="51">
        <v>14456140</v>
      </c>
      <c r="CE932" s="51">
        <v>14456140</v>
      </c>
      <c r="CF932" s="51">
        <v>14456140</v>
      </c>
      <c r="CG932" s="51">
        <v>14456140</v>
      </c>
      <c r="CH932" s="51">
        <v>14456140</v>
      </c>
      <c r="CI932" s="51">
        <v>14456140</v>
      </c>
      <c r="CJ932" s="51">
        <v>14456140</v>
      </c>
      <c r="CK932" s="51">
        <v>14456140</v>
      </c>
      <c r="CL932" s="51">
        <v>14456140</v>
      </c>
      <c r="CM932" s="51">
        <v>14456140</v>
      </c>
      <c r="CN932" s="51">
        <v>14456140</v>
      </c>
      <c r="CO932" s="51">
        <v>14456140</v>
      </c>
    </row>
    <row r="933" spans="1:93" outlineLevel="1">
      <c r="A933" s="66"/>
      <c r="C933" s="51">
        <v>412369.99999999901</v>
      </c>
      <c r="D933" s="51">
        <v>1344679.99999999</v>
      </c>
      <c r="E933" s="51">
        <v>1253120</v>
      </c>
      <c r="F933" s="51">
        <v>1260810</v>
      </c>
      <c r="G933" s="51">
        <v>1224680</v>
      </c>
      <c r="H933" s="51">
        <v>1089290</v>
      </c>
      <c r="I933" s="51">
        <v>2117290</v>
      </c>
      <c r="J933" s="51">
        <v>889220</v>
      </c>
      <c r="K933" s="51">
        <v>678920</v>
      </c>
      <c r="L933" s="51">
        <v>760020</v>
      </c>
      <c r="M933" s="51">
        <v>880800</v>
      </c>
      <c r="N933" s="51">
        <v>534510</v>
      </c>
      <c r="O933" s="51">
        <v>534510</v>
      </c>
      <c r="P933" s="51">
        <v>545189.99999999895</v>
      </c>
      <c r="Q933" s="51">
        <v>610400</v>
      </c>
      <c r="R933" s="51">
        <v>572490</v>
      </c>
      <c r="S933" s="51">
        <v>777630</v>
      </c>
      <c r="T933" s="51">
        <v>699689.99999999895</v>
      </c>
      <c r="U933" s="51">
        <v>829109.99999999895</v>
      </c>
      <c r="V933" s="51">
        <v>976400</v>
      </c>
      <c r="W933" s="51">
        <v>1549190</v>
      </c>
      <c r="X933" s="51">
        <v>889850</v>
      </c>
      <c r="Y933" s="51">
        <v>1179340</v>
      </c>
      <c r="Z933" s="51">
        <v>1187290</v>
      </c>
      <c r="AA933" s="51">
        <v>1070880</v>
      </c>
      <c r="AB933" s="51">
        <v>1070880</v>
      </c>
      <c r="AC933" s="51">
        <v>1070850</v>
      </c>
      <c r="AD933" s="51">
        <v>1070850</v>
      </c>
      <c r="AE933" s="51">
        <v>1070850</v>
      </c>
      <c r="AF933" s="51">
        <v>1070850</v>
      </c>
      <c r="AG933" s="51">
        <v>1070850</v>
      </c>
      <c r="AH933" s="51">
        <v>1070850</v>
      </c>
      <c r="AI933" s="51">
        <v>1070850</v>
      </c>
      <c r="AJ933" s="51">
        <v>1070850</v>
      </c>
      <c r="AK933" s="51">
        <v>1070850</v>
      </c>
      <c r="AL933" s="51">
        <v>1070850</v>
      </c>
      <c r="AM933" s="51">
        <v>1070850</v>
      </c>
      <c r="AN933" s="51">
        <v>1070850</v>
      </c>
      <c r="AO933" s="51">
        <v>1070850</v>
      </c>
      <c r="AP933" s="51">
        <v>1070850</v>
      </c>
      <c r="AQ933" s="51">
        <v>1070850</v>
      </c>
      <c r="AR933" s="51">
        <v>1070850</v>
      </c>
      <c r="AS933" s="51">
        <v>1070850</v>
      </c>
      <c r="AT933" s="51">
        <v>1070850</v>
      </c>
      <c r="AU933" s="51">
        <v>1070850</v>
      </c>
      <c r="AV933" s="51">
        <v>1070850</v>
      </c>
      <c r="AW933" s="51">
        <v>1070850</v>
      </c>
      <c r="AX933" s="51">
        <v>1070850</v>
      </c>
      <c r="AY933" s="51">
        <v>1070850</v>
      </c>
      <c r="AZ933" s="51">
        <v>1070850</v>
      </c>
      <c r="BA933" s="51">
        <v>1070850</v>
      </c>
      <c r="BB933" s="51">
        <v>1070850</v>
      </c>
      <c r="BC933" s="51">
        <v>1070850</v>
      </c>
      <c r="BD933" s="51">
        <v>1070850</v>
      </c>
      <c r="BE933" s="51">
        <v>1070850</v>
      </c>
      <c r="BF933" s="51">
        <v>1070850</v>
      </c>
      <c r="BG933" s="51">
        <v>1070850</v>
      </c>
      <c r="BH933" s="51">
        <v>1070850</v>
      </c>
      <c r="BI933" s="51">
        <v>1070850</v>
      </c>
      <c r="BJ933" s="51">
        <v>1070850</v>
      </c>
      <c r="BK933" s="51">
        <v>1070850</v>
      </c>
      <c r="BL933" s="51">
        <v>1070850</v>
      </c>
      <c r="BM933" s="51">
        <v>1070850</v>
      </c>
      <c r="BN933" s="51">
        <v>1070850</v>
      </c>
      <c r="BO933" s="51">
        <v>1070850</v>
      </c>
      <c r="BP933" s="51">
        <v>1070850</v>
      </c>
      <c r="BQ933" s="51">
        <v>1070850</v>
      </c>
      <c r="BR933" s="51">
        <v>1070850</v>
      </c>
      <c r="BS933" s="51">
        <v>1070850</v>
      </c>
      <c r="BT933" s="51">
        <v>1070850</v>
      </c>
      <c r="BU933" s="51">
        <v>1070850</v>
      </c>
      <c r="BV933" s="51">
        <v>1070850</v>
      </c>
      <c r="BW933" s="51">
        <v>1070850</v>
      </c>
      <c r="BX933" s="51">
        <v>1070850</v>
      </c>
      <c r="BY933" s="51">
        <v>1070850</v>
      </c>
      <c r="BZ933" s="51">
        <v>1070850</v>
      </c>
      <c r="CA933" s="51">
        <v>1070850</v>
      </c>
      <c r="CB933" s="51">
        <v>1070850</v>
      </c>
      <c r="CC933" s="51">
        <v>1070850</v>
      </c>
      <c r="CD933" s="51">
        <v>1070850</v>
      </c>
      <c r="CE933" s="51">
        <v>1070850</v>
      </c>
      <c r="CF933" s="51">
        <v>1070850</v>
      </c>
      <c r="CG933" s="51">
        <v>1070850</v>
      </c>
      <c r="CH933" s="51">
        <v>1070850</v>
      </c>
      <c r="CI933" s="51">
        <v>1070850</v>
      </c>
      <c r="CJ933" s="51">
        <v>1070850</v>
      </c>
      <c r="CK933" s="51">
        <v>1070850</v>
      </c>
      <c r="CL933" s="51">
        <v>1070850</v>
      </c>
      <c r="CM933" s="51">
        <v>1070850</v>
      </c>
      <c r="CN933" s="51">
        <v>1070850</v>
      </c>
      <c r="CO933" s="51">
        <v>1070850</v>
      </c>
    </row>
    <row r="934" spans="1:93" outlineLevel="1">
      <c r="A934" s="66"/>
      <c r="L934" s="51">
        <v>-692730</v>
      </c>
      <c r="M934" s="51">
        <v>-690410</v>
      </c>
      <c r="N934" s="51">
        <v>-690209.99999999895</v>
      </c>
      <c r="O934" s="51">
        <v>-690209.99999999895</v>
      </c>
      <c r="P934" s="51">
        <v>-683010</v>
      </c>
      <c r="Q934" s="51">
        <v>-655760</v>
      </c>
      <c r="R934" s="51">
        <v>-617400</v>
      </c>
      <c r="S934" s="51">
        <v>-612560</v>
      </c>
      <c r="T934" s="51">
        <v>-600209.99999999895</v>
      </c>
      <c r="U934" s="51">
        <v>-584430</v>
      </c>
      <c r="V934" s="51">
        <v>-576660</v>
      </c>
      <c r="W934" s="51">
        <v>-560350</v>
      </c>
      <c r="X934" s="51">
        <v>-558570</v>
      </c>
      <c r="Y934" s="51">
        <v>-558610</v>
      </c>
      <c r="Z934" s="51">
        <v>-558110</v>
      </c>
      <c r="AA934" s="51">
        <v>-558110</v>
      </c>
      <c r="AB934" s="51">
        <v>-558110</v>
      </c>
      <c r="AC934" s="51">
        <v>-558110</v>
      </c>
      <c r="AD934" s="51">
        <v>-558110</v>
      </c>
    </row>
    <row r="935" spans="1:93" outlineLevel="1">
      <c r="A935" s="50" t="s">
        <v>1264</v>
      </c>
      <c r="S935" s="51">
        <v>5210</v>
      </c>
      <c r="T935" s="51">
        <v>16920</v>
      </c>
      <c r="U935" s="51">
        <v>24260</v>
      </c>
      <c r="V935" s="51">
        <v>34850</v>
      </c>
      <c r="W935" s="51">
        <v>40710</v>
      </c>
      <c r="X935" s="51">
        <v>44910</v>
      </c>
      <c r="Y935" s="51">
        <v>50489.999999999898</v>
      </c>
      <c r="Z935" s="51">
        <v>55890</v>
      </c>
      <c r="AA935" s="51">
        <v>61640</v>
      </c>
      <c r="AB935" s="51">
        <v>61640</v>
      </c>
      <c r="AC935" s="51">
        <v>61640</v>
      </c>
      <c r="AD935" s="51">
        <v>61640</v>
      </c>
      <c r="AE935" s="51">
        <v>61640</v>
      </c>
      <c r="AF935" s="51">
        <v>61640</v>
      </c>
      <c r="AG935" s="51">
        <v>61640</v>
      </c>
      <c r="AH935" s="51">
        <v>61640</v>
      </c>
      <c r="AI935" s="51">
        <v>61640</v>
      </c>
      <c r="AJ935" s="51">
        <v>61640</v>
      </c>
      <c r="AK935" s="51">
        <v>61640</v>
      </c>
      <c r="AL935" s="51">
        <v>61640</v>
      </c>
      <c r="AM935" s="51">
        <v>61640</v>
      </c>
      <c r="AN935" s="51">
        <v>61640</v>
      </c>
      <c r="AO935" s="51">
        <v>61640</v>
      </c>
      <c r="AP935" s="51">
        <v>61640</v>
      </c>
      <c r="AQ935" s="51">
        <v>61640</v>
      </c>
      <c r="AR935" s="51">
        <v>61640</v>
      </c>
      <c r="AS935" s="51">
        <v>61640</v>
      </c>
      <c r="AT935" s="51">
        <v>61640</v>
      </c>
      <c r="AU935" s="51">
        <v>61640</v>
      </c>
      <c r="AV935" s="51">
        <v>61640</v>
      </c>
      <c r="AW935" s="51">
        <v>61640</v>
      </c>
      <c r="AX935" s="51">
        <v>61640</v>
      </c>
      <c r="AY935" s="51">
        <v>61640</v>
      </c>
      <c r="AZ935" s="51">
        <v>61640</v>
      </c>
      <c r="BA935" s="51">
        <v>61640</v>
      </c>
      <c r="BB935" s="51">
        <v>61640</v>
      </c>
      <c r="BC935" s="51">
        <v>61640</v>
      </c>
      <c r="BD935" s="51">
        <v>61640</v>
      </c>
      <c r="BE935" s="51">
        <v>61640</v>
      </c>
      <c r="BF935" s="51">
        <v>61640</v>
      </c>
      <c r="BG935" s="51">
        <v>61640</v>
      </c>
      <c r="BH935" s="51">
        <v>61640</v>
      </c>
      <c r="BI935" s="51">
        <v>61640</v>
      </c>
      <c r="BJ935" s="51">
        <v>61640</v>
      </c>
      <c r="BK935" s="51">
        <v>61640</v>
      </c>
      <c r="BL935" s="51">
        <v>61640</v>
      </c>
      <c r="BM935" s="51">
        <v>61640</v>
      </c>
      <c r="BN935" s="51">
        <v>61640</v>
      </c>
      <c r="BO935" s="51">
        <v>61640</v>
      </c>
      <c r="BP935" s="51">
        <v>61640</v>
      </c>
      <c r="BQ935" s="51">
        <v>61640</v>
      </c>
      <c r="BR935" s="51">
        <v>61640</v>
      </c>
      <c r="BS935" s="51">
        <v>61640</v>
      </c>
      <c r="BT935" s="51">
        <v>61640</v>
      </c>
      <c r="BU935" s="51">
        <v>61640</v>
      </c>
      <c r="BV935" s="51">
        <v>61640</v>
      </c>
      <c r="BW935" s="51">
        <v>61640</v>
      </c>
      <c r="BX935" s="51">
        <v>61640</v>
      </c>
      <c r="BY935" s="51">
        <v>61640</v>
      </c>
      <c r="BZ935" s="51">
        <v>61640</v>
      </c>
      <c r="CA935" s="51">
        <v>61640</v>
      </c>
      <c r="CB935" s="51">
        <v>61640</v>
      </c>
      <c r="CC935" s="51">
        <v>61640</v>
      </c>
      <c r="CD935" s="51">
        <v>61640</v>
      </c>
      <c r="CE935" s="51">
        <v>61640</v>
      </c>
      <c r="CF935" s="51">
        <v>61640</v>
      </c>
      <c r="CG935" s="51">
        <v>61640</v>
      </c>
      <c r="CH935" s="51">
        <v>61640</v>
      </c>
      <c r="CI935" s="51">
        <v>61640</v>
      </c>
      <c r="CJ935" s="51">
        <v>61640</v>
      </c>
      <c r="CK935" s="51">
        <v>61640</v>
      </c>
      <c r="CL935" s="51">
        <v>61640</v>
      </c>
      <c r="CM935" s="51">
        <v>61640</v>
      </c>
      <c r="CN935" s="51">
        <v>61640</v>
      </c>
      <c r="CO935" s="51">
        <v>61640</v>
      </c>
    </row>
    <row r="936" spans="1:93" outlineLevel="1">
      <c r="A936" s="50" t="s">
        <v>1265</v>
      </c>
      <c r="C936" s="51">
        <v>-1186259.99999999</v>
      </c>
      <c r="D936" s="51">
        <v>1044939.99999999</v>
      </c>
      <c r="E936" s="51">
        <v>1166890</v>
      </c>
      <c r="F936" s="51">
        <v>510869.99999999901</v>
      </c>
      <c r="G936" s="51">
        <v>-169199.99999999901</v>
      </c>
      <c r="H936" s="51">
        <v>268680</v>
      </c>
      <c r="I936" s="51">
        <v>710150</v>
      </c>
      <c r="J936" s="51">
        <v>1116899.99999999</v>
      </c>
      <c r="K936" s="51">
        <v>186760</v>
      </c>
      <c r="L936" s="51">
        <v>831880</v>
      </c>
      <c r="M936" s="51">
        <v>943329.99999999895</v>
      </c>
      <c r="N936" s="51">
        <v>-314789.99999999901</v>
      </c>
      <c r="O936" s="51">
        <v>-314789.99999999901</v>
      </c>
      <c r="P936" s="51">
        <v>-38369.999999998901</v>
      </c>
      <c r="Q936" s="51">
        <v>-881230</v>
      </c>
      <c r="R936" s="51">
        <v>-1081769.99999999</v>
      </c>
      <c r="S936" s="51">
        <v>-750639.99999999895</v>
      </c>
      <c r="T936" s="51">
        <v>-57350.000000000298</v>
      </c>
      <c r="U936" s="51">
        <v>837089.99999999895</v>
      </c>
      <c r="V936" s="51">
        <v>1056569.99999999</v>
      </c>
      <c r="W936" s="51">
        <v>882589.99999999895</v>
      </c>
      <c r="X936" s="51">
        <v>1160670</v>
      </c>
      <c r="Y936" s="51">
        <v>-115579.999999999</v>
      </c>
      <c r="Z936" s="51">
        <v>2173750</v>
      </c>
      <c r="AA936" s="51">
        <v>4294550</v>
      </c>
      <c r="AB936" s="51">
        <v>4294550</v>
      </c>
      <c r="AC936" s="51">
        <v>4294550</v>
      </c>
      <c r="AD936" s="51">
        <v>4294550</v>
      </c>
      <c r="AE936" s="51">
        <v>4294549.9999999898</v>
      </c>
      <c r="AF936" s="51">
        <v>4294549.9999999898</v>
      </c>
      <c r="AG936" s="51">
        <v>4294550</v>
      </c>
      <c r="AH936" s="51">
        <v>4294550</v>
      </c>
      <c r="AI936" s="51">
        <v>4294550</v>
      </c>
      <c r="AJ936" s="51">
        <v>4294550</v>
      </c>
      <c r="AK936" s="51">
        <v>4294550</v>
      </c>
      <c r="AL936" s="51">
        <v>4294550</v>
      </c>
      <c r="AM936" s="51">
        <v>4294550</v>
      </c>
      <c r="AN936" s="51">
        <v>4294550</v>
      </c>
      <c r="AO936" s="51">
        <v>4294550</v>
      </c>
      <c r="AP936" s="51">
        <v>4294550</v>
      </c>
      <c r="AQ936" s="51">
        <v>4294550</v>
      </c>
      <c r="AR936" s="51">
        <v>4294550</v>
      </c>
      <c r="AS936" s="51">
        <v>4294550</v>
      </c>
      <c r="AT936" s="51">
        <v>4294550</v>
      </c>
      <c r="AU936" s="51">
        <v>4294550</v>
      </c>
      <c r="AV936" s="51">
        <v>4294550</v>
      </c>
      <c r="AW936" s="51">
        <v>4294550</v>
      </c>
      <c r="AX936" s="51">
        <v>4294550</v>
      </c>
      <c r="AY936" s="51">
        <v>4294550</v>
      </c>
      <c r="AZ936" s="51">
        <v>4294550</v>
      </c>
      <c r="BA936" s="51">
        <v>4294550</v>
      </c>
      <c r="BB936" s="51">
        <v>4294550</v>
      </c>
      <c r="BC936" s="51">
        <v>4294550</v>
      </c>
      <c r="BD936" s="51">
        <v>4294550</v>
      </c>
      <c r="BE936" s="51">
        <v>4294550</v>
      </c>
      <c r="BF936" s="51">
        <v>4294550</v>
      </c>
      <c r="BG936" s="51">
        <v>4294550</v>
      </c>
      <c r="BH936" s="51">
        <v>4294550</v>
      </c>
      <c r="BI936" s="51">
        <v>4294550</v>
      </c>
      <c r="BJ936" s="51">
        <v>4294550</v>
      </c>
      <c r="BK936" s="51">
        <v>4294550</v>
      </c>
      <c r="BL936" s="51">
        <v>4294550</v>
      </c>
      <c r="BM936" s="51">
        <v>4294550</v>
      </c>
      <c r="BN936" s="51">
        <v>4294550</v>
      </c>
      <c r="BO936" s="51">
        <v>4294550</v>
      </c>
      <c r="BP936" s="51">
        <v>4294550</v>
      </c>
      <c r="BQ936" s="51">
        <v>4294550</v>
      </c>
      <c r="BR936" s="51">
        <v>4294550</v>
      </c>
      <c r="BS936" s="51">
        <v>4294550</v>
      </c>
      <c r="BT936" s="51">
        <v>4294550</v>
      </c>
      <c r="BU936" s="51">
        <v>4294550</v>
      </c>
      <c r="BV936" s="51">
        <v>4294550</v>
      </c>
      <c r="BW936" s="51">
        <v>4294550</v>
      </c>
      <c r="BX936" s="51">
        <v>4294550</v>
      </c>
      <c r="BY936" s="51">
        <v>4294550</v>
      </c>
      <c r="BZ936" s="51">
        <v>4294550</v>
      </c>
      <c r="CA936" s="51">
        <v>4294550</v>
      </c>
      <c r="CB936" s="51">
        <v>4294550</v>
      </c>
      <c r="CC936" s="51">
        <v>4294550</v>
      </c>
      <c r="CD936" s="51">
        <v>4294550</v>
      </c>
      <c r="CE936" s="51">
        <v>4294550</v>
      </c>
      <c r="CF936" s="51">
        <v>4294550</v>
      </c>
      <c r="CG936" s="51">
        <v>4294550</v>
      </c>
      <c r="CH936" s="51">
        <v>4294550</v>
      </c>
      <c r="CI936" s="51">
        <v>4294550</v>
      </c>
      <c r="CJ936" s="51">
        <v>4294550</v>
      </c>
      <c r="CK936" s="51">
        <v>4294550</v>
      </c>
      <c r="CL936" s="51">
        <v>4294550</v>
      </c>
      <c r="CM936" s="51">
        <v>4294550</v>
      </c>
      <c r="CN936" s="51">
        <v>4294550</v>
      </c>
      <c r="CO936" s="51">
        <v>4294550</v>
      </c>
    </row>
    <row r="937" spans="1:93" outlineLevel="1">
      <c r="A937" s="50" t="s">
        <v>1340</v>
      </c>
      <c r="C937" s="51">
        <v>240830</v>
      </c>
      <c r="D937" s="51">
        <v>198620</v>
      </c>
      <c r="E937" s="51">
        <v>205609.99999999901</v>
      </c>
      <c r="F937" s="51">
        <v>383430</v>
      </c>
      <c r="G937" s="51">
        <v>614320</v>
      </c>
      <c r="H937" s="51">
        <v>858949.99999999895</v>
      </c>
      <c r="I937" s="51">
        <v>901240</v>
      </c>
      <c r="J937" s="51">
        <v>906800</v>
      </c>
      <c r="K937" s="51">
        <v>1037329.99999999</v>
      </c>
      <c r="L937" s="51">
        <v>1194389.99999999</v>
      </c>
      <c r="M937" s="51">
        <v>185039.99999999901</v>
      </c>
      <c r="N937" s="51">
        <v>188779.99999999901</v>
      </c>
      <c r="O937" s="51">
        <v>188779.99999999901</v>
      </c>
      <c r="P937" s="51">
        <v>192590</v>
      </c>
      <c r="Q937" s="51">
        <v>204499.99999999901</v>
      </c>
      <c r="R937" s="51">
        <v>204500</v>
      </c>
      <c r="S937" s="51">
        <v>218579.99999999901</v>
      </c>
    </row>
    <row r="938" spans="1:93" outlineLevel="1">
      <c r="A938" s="50" t="s">
        <v>1320</v>
      </c>
      <c r="D938" s="51">
        <v>-21843090</v>
      </c>
      <c r="E938" s="51">
        <v>-22459390</v>
      </c>
      <c r="F938" s="51">
        <v>-23152710</v>
      </c>
      <c r="G938" s="51">
        <v>-23943190</v>
      </c>
      <c r="H938" s="51">
        <v>-24677400</v>
      </c>
      <c r="I938" s="51">
        <v>-25463650</v>
      </c>
      <c r="J938" s="51">
        <v>-26280030</v>
      </c>
      <c r="K938" s="51">
        <v>-26954490</v>
      </c>
      <c r="L938" s="51">
        <v>-27530650</v>
      </c>
      <c r="M938" s="51">
        <v>-28339910</v>
      </c>
      <c r="N938" s="51">
        <v>-28996320</v>
      </c>
      <c r="O938" s="51">
        <v>-28996320</v>
      </c>
      <c r="P938" s="51">
        <v>-29490670</v>
      </c>
      <c r="Q938" s="51">
        <v>-30264790</v>
      </c>
      <c r="R938" s="51">
        <v>-30595430</v>
      </c>
      <c r="S938" s="51">
        <v>-31905950</v>
      </c>
      <c r="T938" s="51">
        <v>-32474350</v>
      </c>
      <c r="U938" s="51">
        <v>-33293449.999999899</v>
      </c>
      <c r="V938" s="51">
        <v>-33410460</v>
      </c>
      <c r="W938" s="51">
        <v>-34105020</v>
      </c>
      <c r="X938" s="51">
        <v>-34700070</v>
      </c>
      <c r="Y938" s="51">
        <v>-35561630</v>
      </c>
      <c r="Z938" s="51">
        <v>-36031010</v>
      </c>
      <c r="AA938" s="51">
        <v>-36838410</v>
      </c>
      <c r="AB938" s="51">
        <v>-36838410</v>
      </c>
      <c r="AC938" s="51">
        <v>-37568950</v>
      </c>
      <c r="AD938" s="51">
        <v>-37568950</v>
      </c>
      <c r="AE938" s="51">
        <v>-37568950</v>
      </c>
      <c r="AF938" s="51">
        <v>-37568950</v>
      </c>
      <c r="AG938" s="51">
        <v>-37568950</v>
      </c>
      <c r="AH938" s="51">
        <v>-37568950</v>
      </c>
      <c r="AI938" s="51">
        <v>-37568950</v>
      </c>
      <c r="AJ938" s="51">
        <v>-37568950</v>
      </c>
      <c r="AK938" s="51">
        <v>-37568950</v>
      </c>
      <c r="AL938" s="51">
        <v>-37568950</v>
      </c>
      <c r="AM938" s="51">
        <v>-37568950</v>
      </c>
      <c r="AN938" s="51">
        <v>-37568950</v>
      </c>
      <c r="AO938" s="51">
        <v>-37568950</v>
      </c>
      <c r="AP938" s="51">
        <v>-37568950</v>
      </c>
      <c r="AQ938" s="51">
        <v>-37568950</v>
      </c>
      <c r="AR938" s="51">
        <v>-37568950</v>
      </c>
      <c r="AS938" s="51">
        <v>-37568950</v>
      </c>
      <c r="AT938" s="51">
        <v>-37568950</v>
      </c>
      <c r="AU938" s="51">
        <v>-37568950</v>
      </c>
      <c r="AV938" s="51">
        <v>-37568950</v>
      </c>
      <c r="AW938" s="51">
        <v>-37568950</v>
      </c>
      <c r="AX938" s="51">
        <v>-37568950</v>
      </c>
      <c r="AY938" s="51">
        <v>-37568950</v>
      </c>
      <c r="AZ938" s="51">
        <v>-37568950</v>
      </c>
      <c r="BA938" s="51">
        <v>-37568950</v>
      </c>
      <c r="BB938" s="51">
        <v>-37568950</v>
      </c>
      <c r="BC938" s="51">
        <v>-37568950</v>
      </c>
      <c r="BD938" s="51">
        <v>-37568950</v>
      </c>
      <c r="BE938" s="51">
        <v>-37568950</v>
      </c>
      <c r="BF938" s="51">
        <v>-37568950</v>
      </c>
      <c r="BG938" s="51">
        <v>-37568950</v>
      </c>
      <c r="BH938" s="51">
        <v>-37568950</v>
      </c>
      <c r="BI938" s="51">
        <v>-37568950</v>
      </c>
      <c r="BJ938" s="51">
        <v>-37568950</v>
      </c>
      <c r="BK938" s="51">
        <v>-37568950</v>
      </c>
      <c r="BL938" s="51">
        <v>-37568950</v>
      </c>
      <c r="BM938" s="51">
        <v>-37568950</v>
      </c>
      <c r="BN938" s="51">
        <v>-37568950</v>
      </c>
      <c r="BO938" s="51">
        <v>-37568950</v>
      </c>
      <c r="BP938" s="51">
        <v>-37568950</v>
      </c>
      <c r="BQ938" s="51">
        <v>-37568950</v>
      </c>
      <c r="BR938" s="51">
        <v>-37568950</v>
      </c>
      <c r="BS938" s="51">
        <v>-37568950</v>
      </c>
      <c r="BT938" s="51">
        <v>-37568950</v>
      </c>
      <c r="BU938" s="51">
        <v>-37568950</v>
      </c>
      <c r="BV938" s="51">
        <v>-37568950</v>
      </c>
      <c r="BW938" s="51">
        <v>-37568950</v>
      </c>
      <c r="BX938" s="51">
        <v>-37568950</v>
      </c>
      <c r="BY938" s="51">
        <v>-37568950</v>
      </c>
      <c r="BZ938" s="51">
        <v>-37568950</v>
      </c>
      <c r="CA938" s="51">
        <v>-37568950</v>
      </c>
      <c r="CB938" s="51">
        <v>-37568950</v>
      </c>
      <c r="CC938" s="51">
        <v>-37568950</v>
      </c>
      <c r="CD938" s="51">
        <v>-37568950</v>
      </c>
      <c r="CE938" s="51">
        <v>-37568950</v>
      </c>
      <c r="CF938" s="51">
        <v>-37568950</v>
      </c>
      <c r="CG938" s="51">
        <v>-37568950</v>
      </c>
      <c r="CH938" s="51">
        <v>-37568950</v>
      </c>
      <c r="CI938" s="51">
        <v>-37568950</v>
      </c>
      <c r="CJ938" s="51">
        <v>-37568950</v>
      </c>
      <c r="CK938" s="51">
        <v>-37568950</v>
      </c>
      <c r="CL938" s="51">
        <v>-37568950</v>
      </c>
      <c r="CM938" s="51">
        <v>-37568950</v>
      </c>
      <c r="CN938" s="51">
        <v>-37568950</v>
      </c>
      <c r="CO938" s="51">
        <v>-37568950</v>
      </c>
    </row>
    <row r="939" spans="1:93" outlineLevel="1">
      <c r="A939" s="50" t="s">
        <v>1321</v>
      </c>
      <c r="D939" s="51">
        <v>426729.99999999901</v>
      </c>
      <c r="E939" s="51">
        <v>426729.99999999901</v>
      </c>
      <c r="F939" s="51">
        <v>426729.99999999901</v>
      </c>
      <c r="G939" s="51">
        <v>426729.99999999901</v>
      </c>
      <c r="H939" s="51">
        <v>30900</v>
      </c>
      <c r="I939" s="51">
        <v>30900</v>
      </c>
      <c r="J939" s="51">
        <v>30900</v>
      </c>
      <c r="K939" s="51">
        <v>30900</v>
      </c>
      <c r="L939" s="51">
        <v>30900</v>
      </c>
      <c r="M939" s="51">
        <v>30900</v>
      </c>
      <c r="N939" s="51">
        <v>30900</v>
      </c>
      <c r="O939" s="51">
        <v>30900</v>
      </c>
      <c r="P939" s="51">
        <v>30900</v>
      </c>
      <c r="Q939" s="51">
        <v>30900</v>
      </c>
      <c r="R939" s="51">
        <v>30900</v>
      </c>
      <c r="S939" s="51">
        <v>30900</v>
      </c>
      <c r="T939" s="51">
        <v>30900</v>
      </c>
      <c r="U939" s="51">
        <v>30900</v>
      </c>
      <c r="V939" s="51">
        <v>30900</v>
      </c>
      <c r="W939" s="51">
        <v>30900</v>
      </c>
      <c r="X939" s="51">
        <v>30900</v>
      </c>
      <c r="Y939" s="51">
        <v>30900</v>
      </c>
      <c r="Z939" s="51">
        <v>30900</v>
      </c>
      <c r="AA939" s="51">
        <v>30900</v>
      </c>
      <c r="AB939" s="51">
        <v>30900</v>
      </c>
      <c r="AC939" s="51">
        <v>30900</v>
      </c>
      <c r="AD939" s="51">
        <v>30900</v>
      </c>
      <c r="AE939" s="51">
        <v>30900</v>
      </c>
      <c r="AF939" s="51">
        <v>30900</v>
      </c>
      <c r="AG939" s="51">
        <v>30900</v>
      </c>
      <c r="AH939" s="51">
        <v>30900</v>
      </c>
      <c r="AI939" s="51">
        <v>30900</v>
      </c>
      <c r="AJ939" s="51">
        <v>30900</v>
      </c>
      <c r="AK939" s="51">
        <v>30900</v>
      </c>
      <c r="AL939" s="51">
        <v>30900</v>
      </c>
      <c r="AM939" s="51">
        <v>30900</v>
      </c>
      <c r="AN939" s="51">
        <v>30900</v>
      </c>
      <c r="AO939" s="51">
        <v>30900</v>
      </c>
      <c r="AP939" s="51">
        <v>30900</v>
      </c>
      <c r="AQ939" s="51">
        <v>30900</v>
      </c>
      <c r="AR939" s="51">
        <v>30900</v>
      </c>
      <c r="AS939" s="51">
        <v>30900</v>
      </c>
      <c r="AT939" s="51">
        <v>30900</v>
      </c>
      <c r="AU939" s="51">
        <v>30900</v>
      </c>
      <c r="AV939" s="51">
        <v>30900</v>
      </c>
      <c r="AW939" s="51">
        <v>30900</v>
      </c>
      <c r="AX939" s="51">
        <v>30900</v>
      </c>
      <c r="AY939" s="51">
        <v>30900</v>
      </c>
      <c r="AZ939" s="51">
        <v>30900</v>
      </c>
      <c r="BA939" s="51">
        <v>30900</v>
      </c>
      <c r="BB939" s="51">
        <v>30900</v>
      </c>
      <c r="BC939" s="51">
        <v>30900</v>
      </c>
      <c r="BD939" s="51">
        <v>30900</v>
      </c>
      <c r="BE939" s="51">
        <v>30900</v>
      </c>
      <c r="BF939" s="51">
        <v>30900</v>
      </c>
      <c r="BG939" s="51">
        <v>30900</v>
      </c>
      <c r="BH939" s="51">
        <v>30900</v>
      </c>
      <c r="BI939" s="51">
        <v>30900</v>
      </c>
      <c r="BJ939" s="51">
        <v>30900</v>
      </c>
      <c r="BK939" s="51">
        <v>30900</v>
      </c>
      <c r="BL939" s="51">
        <v>30900</v>
      </c>
      <c r="BM939" s="51">
        <v>30900</v>
      </c>
      <c r="BN939" s="51">
        <v>30900</v>
      </c>
      <c r="BO939" s="51">
        <v>30900</v>
      </c>
      <c r="BP939" s="51">
        <v>30900</v>
      </c>
      <c r="BQ939" s="51">
        <v>30900</v>
      </c>
      <c r="BR939" s="51">
        <v>30900</v>
      </c>
      <c r="BS939" s="51">
        <v>30900</v>
      </c>
      <c r="BT939" s="51">
        <v>30900</v>
      </c>
      <c r="BU939" s="51">
        <v>30900</v>
      </c>
      <c r="BV939" s="51">
        <v>30900</v>
      </c>
      <c r="BW939" s="51">
        <v>30900</v>
      </c>
      <c r="BX939" s="51">
        <v>30900</v>
      </c>
      <c r="BY939" s="51">
        <v>30900</v>
      </c>
      <c r="BZ939" s="51">
        <v>30900</v>
      </c>
      <c r="CA939" s="51">
        <v>30900</v>
      </c>
      <c r="CB939" s="51">
        <v>30900</v>
      </c>
      <c r="CC939" s="51">
        <v>30900</v>
      </c>
      <c r="CD939" s="51">
        <v>30900</v>
      </c>
      <c r="CE939" s="51">
        <v>30900</v>
      </c>
      <c r="CF939" s="51">
        <v>30900</v>
      </c>
      <c r="CG939" s="51">
        <v>30900</v>
      </c>
      <c r="CH939" s="51">
        <v>30900</v>
      </c>
      <c r="CI939" s="51">
        <v>30900</v>
      </c>
      <c r="CJ939" s="51">
        <v>30900</v>
      </c>
      <c r="CK939" s="51">
        <v>30900</v>
      </c>
      <c r="CL939" s="51">
        <v>30900</v>
      </c>
      <c r="CM939" s="51">
        <v>30900</v>
      </c>
      <c r="CN939" s="51">
        <v>30900</v>
      </c>
      <c r="CO939" s="51">
        <v>30900</v>
      </c>
    </row>
    <row r="940" spans="1:93" outlineLevel="1">
      <c r="A940" s="50" t="s">
        <v>1266</v>
      </c>
      <c r="AC940" s="51">
        <v>20037.689900000001</v>
      </c>
      <c r="AD940" s="51">
        <v>40126.911931181297</v>
      </c>
      <c r="AF940" s="51">
        <v>20739.032999999999</v>
      </c>
      <c r="AG940" s="51">
        <v>41531.894168494597</v>
      </c>
      <c r="AI940" s="51">
        <v>20739.032999999999</v>
      </c>
      <c r="AJ940" s="51">
        <v>41532.391565804501</v>
      </c>
      <c r="AL940" s="51">
        <v>20739.032999999999</v>
      </c>
      <c r="AM940" s="51">
        <v>41532.894063621301</v>
      </c>
    </row>
    <row r="941" spans="1:93" outlineLevel="1">
      <c r="A941" s="50" t="s">
        <v>1267</v>
      </c>
      <c r="AC941" s="51">
        <v>46025.089899999999</v>
      </c>
      <c r="AD941" s="51">
        <v>92050.179799999998</v>
      </c>
      <c r="AF941" s="51">
        <v>46769.708999999901</v>
      </c>
      <c r="AG941" s="51">
        <v>93539.417999999903</v>
      </c>
      <c r="AI941" s="51">
        <v>46769.708999999901</v>
      </c>
      <c r="AJ941" s="51">
        <v>93539.417999999903</v>
      </c>
      <c r="AL941" s="51">
        <v>46769.708999999901</v>
      </c>
      <c r="AM941" s="51">
        <v>93539.417999999903</v>
      </c>
      <c r="AP941" s="51">
        <v>46025.089899999999</v>
      </c>
      <c r="AQ941" s="51">
        <v>92050.179799999998</v>
      </c>
      <c r="AS941" s="51">
        <v>46769.708999999901</v>
      </c>
      <c r="AT941" s="51">
        <v>93539.417999999903</v>
      </c>
      <c r="AV941" s="51">
        <v>46769.708999999901</v>
      </c>
      <c r="AW941" s="51">
        <v>93539.417999999903</v>
      </c>
      <c r="AY941" s="51">
        <v>46769.708999999901</v>
      </c>
      <c r="AZ941" s="51">
        <v>93539.417999999903</v>
      </c>
    </row>
    <row r="942" spans="1:93" outlineLevel="1">
      <c r="A942" s="50" t="s">
        <v>1268</v>
      </c>
      <c r="C942" s="51">
        <v>-1085150</v>
      </c>
      <c r="D942" s="51">
        <v>11135490</v>
      </c>
      <c r="E942" s="51">
        <v>12382539.999999899</v>
      </c>
      <c r="F942" s="51">
        <v>10857540</v>
      </c>
      <c r="G942" s="51">
        <v>13253170</v>
      </c>
      <c r="H942" s="51">
        <v>13079910</v>
      </c>
      <c r="I942" s="51">
        <v>13402529.999999899</v>
      </c>
      <c r="J942" s="51">
        <v>13738630</v>
      </c>
      <c r="K942" s="51">
        <v>13605350</v>
      </c>
      <c r="L942" s="51">
        <v>13939180</v>
      </c>
      <c r="M942" s="51">
        <v>4208260</v>
      </c>
      <c r="N942" s="51">
        <v>5030420</v>
      </c>
      <c r="O942" s="51">
        <v>5030420</v>
      </c>
      <c r="P942" s="51">
        <v>6203610</v>
      </c>
      <c r="Q942" s="51">
        <v>3184099.9999999902</v>
      </c>
      <c r="R942" s="51">
        <v>3130580</v>
      </c>
      <c r="S942" s="51">
        <v>1297820</v>
      </c>
      <c r="T942" s="51">
        <v>1599070</v>
      </c>
      <c r="U942" s="51">
        <v>-925720</v>
      </c>
      <c r="V942" s="51">
        <v>1871500</v>
      </c>
      <c r="W942" s="51">
        <v>2166060</v>
      </c>
      <c r="X942" s="51">
        <v>1986439.99999999</v>
      </c>
      <c r="Y942" s="51">
        <v>3881020</v>
      </c>
      <c r="Z942" s="51">
        <v>7103030</v>
      </c>
      <c r="AA942" s="51">
        <v>10474380</v>
      </c>
      <c r="AB942" s="51">
        <v>10474380</v>
      </c>
      <c r="AC942" s="51">
        <v>11011307.199999999</v>
      </c>
      <c r="AD942" s="51">
        <v>11355693.439999999</v>
      </c>
      <c r="AE942" s="51">
        <v>11945907.710000001</v>
      </c>
      <c r="AF942" s="51">
        <v>12277922.789999999</v>
      </c>
      <c r="AG942" s="51">
        <v>12729119.800000001</v>
      </c>
      <c r="AH942" s="51">
        <v>13485216.25</v>
      </c>
      <c r="AI942" s="51">
        <v>14455733.130000001</v>
      </c>
      <c r="AJ942" s="51">
        <v>15540462.060000001</v>
      </c>
      <c r="AK942" s="51">
        <v>16715714.279999999</v>
      </c>
      <c r="AL942" s="51">
        <v>17937023.239999998</v>
      </c>
      <c r="AM942" s="51">
        <v>19978904.0499999</v>
      </c>
      <c r="AN942" s="51">
        <v>509424.40540000098</v>
      </c>
      <c r="AO942" s="51">
        <v>509424.40540000098</v>
      </c>
      <c r="AP942" s="51">
        <v>1916608.9054</v>
      </c>
      <c r="AQ942" s="51">
        <v>2819125.0954</v>
      </c>
      <c r="AR942" s="51">
        <v>4366030.4654000001</v>
      </c>
      <c r="AS942" s="51">
        <v>5236278.0754000004</v>
      </c>
      <c r="AT942" s="51">
        <v>6418747.8254000004</v>
      </c>
      <c r="AU942" s="51">
        <v>8400549.0453999992</v>
      </c>
      <c r="AV942" s="51">
        <v>10944018.8654</v>
      </c>
      <c r="AW942" s="51">
        <v>13786929.905400001</v>
      </c>
      <c r="AX942" s="51">
        <v>16867191.6954</v>
      </c>
      <c r="AY942" s="51">
        <v>20068136.865400001</v>
      </c>
      <c r="AZ942" s="51">
        <v>25419580.4254</v>
      </c>
      <c r="BA942" s="51">
        <v>796282.15450800001</v>
      </c>
      <c r="BB942" s="51">
        <v>796282.15450800001</v>
      </c>
      <c r="BC942" s="51">
        <v>1539396.6046398301</v>
      </c>
      <c r="BD942" s="51">
        <v>3257707.4430389702</v>
      </c>
      <c r="BE942" s="51">
        <v>4489928.0042271297</v>
      </c>
      <c r="BF942" s="51">
        <v>5586794.4628048697</v>
      </c>
      <c r="BG942" s="51">
        <v>6746153.26471633</v>
      </c>
      <c r="BH942" s="51">
        <v>7757993.6702335402</v>
      </c>
      <c r="BI942" s="51">
        <v>8882268.6638731807</v>
      </c>
      <c r="BJ942" s="51">
        <v>10373970.851740001</v>
      </c>
      <c r="BK942" s="51">
        <v>12066922.525118699</v>
      </c>
      <c r="BL942" s="51">
        <v>14245126.349390199</v>
      </c>
      <c r="BM942" s="51">
        <v>17314959.234739698</v>
      </c>
      <c r="BN942" s="51">
        <v>480786.36309015902</v>
      </c>
      <c r="BO942" s="51">
        <v>480786.36309015902</v>
      </c>
      <c r="BP942" s="51">
        <v>558844.99286882905</v>
      </c>
      <c r="BQ942" s="51">
        <v>818760.38940943102</v>
      </c>
      <c r="BR942" s="51">
        <v>974757.63364145102</v>
      </c>
      <c r="BS942" s="51">
        <v>1130754.8778734701</v>
      </c>
      <c r="BT942" s="51">
        <v>1286752.12210549</v>
      </c>
      <c r="BU942" s="51">
        <v>1390790.2897393899</v>
      </c>
      <c r="BV942" s="51">
        <v>1494828.4573732901</v>
      </c>
      <c r="BW942" s="51">
        <v>1650825.70160531</v>
      </c>
      <c r="BX942" s="51">
        <v>1832802.48458022</v>
      </c>
      <c r="BY942" s="51">
        <v>2092717.8811208201</v>
      </c>
      <c r="BZ942" s="51">
        <v>2430571.89389008</v>
      </c>
      <c r="CA942" s="51">
        <v>61603.607261803001</v>
      </c>
      <c r="CB942" s="51">
        <v>61603.607261803001</v>
      </c>
      <c r="CC942" s="51">
        <v>61603.607261803001</v>
      </c>
      <c r="CD942" s="51">
        <v>61603.607261803001</v>
      </c>
      <c r="CE942" s="51">
        <v>61603.607261803001</v>
      </c>
      <c r="CF942" s="51">
        <v>61603.607261803001</v>
      </c>
      <c r="CG942" s="51">
        <v>61603.607261803001</v>
      </c>
      <c r="CH942" s="51">
        <v>61603.607261803001</v>
      </c>
      <c r="CI942" s="51">
        <v>61603.607261803001</v>
      </c>
      <c r="CJ942" s="51">
        <v>61603.607261803001</v>
      </c>
      <c r="CK942" s="51">
        <v>61603.607261803001</v>
      </c>
      <c r="CL942" s="51">
        <v>61603.607261803001</v>
      </c>
      <c r="CM942" s="51">
        <v>61603.607261803001</v>
      </c>
      <c r="CN942" s="51">
        <v>1232.0721452360599</v>
      </c>
      <c r="CO942" s="51">
        <v>1232.0721452360599</v>
      </c>
    </row>
    <row r="943" spans="1:93" outlineLevel="1">
      <c r="A943" s="50" t="s">
        <v>1269</v>
      </c>
      <c r="AC943" s="51">
        <v>414.89587240776098</v>
      </c>
      <c r="AD943" s="51">
        <v>785.00022322752</v>
      </c>
      <c r="AE943" s="51">
        <v>1155.4828852309199</v>
      </c>
      <c r="AF943" s="51">
        <v>1570.7571771463099</v>
      </c>
      <c r="AG943" s="51">
        <v>1941.24061653371</v>
      </c>
      <c r="AH943" s="51">
        <v>2312.3857247834299</v>
      </c>
      <c r="AI943" s="51">
        <v>2727.6603735308299</v>
      </c>
      <c r="AJ943" s="51">
        <v>3098.1427806542301</v>
      </c>
      <c r="AK943" s="51">
        <v>3468.6249520136298</v>
      </c>
      <c r="AL943" s="51">
        <v>3883.8989763050299</v>
      </c>
      <c r="AM943" s="51">
        <v>4254.3814917524296</v>
      </c>
      <c r="AN943" s="51">
        <v>4625.5263323781501</v>
      </c>
      <c r="AO943" s="51">
        <v>4625.5263323781501</v>
      </c>
      <c r="AP943" s="51">
        <v>5040.8371995735597</v>
      </c>
      <c r="AQ943" s="51">
        <v>5411.35627118496</v>
      </c>
      <c r="AR943" s="51">
        <v>5782.2688390294798</v>
      </c>
      <c r="AS943" s="51">
        <v>6197.9735146860003</v>
      </c>
      <c r="AT943" s="51">
        <v>6569.5744752422397</v>
      </c>
      <c r="AU943" s="51">
        <v>6940.4873170827595</v>
      </c>
      <c r="AV943" s="51">
        <v>7356.1914128872804</v>
      </c>
      <c r="AW943" s="51">
        <v>7727.1035346917997</v>
      </c>
      <c r="AX943" s="51">
        <v>8098.0156373803202</v>
      </c>
      <c r="AY943" s="51">
        <v>8513.7195356528391</v>
      </c>
      <c r="AZ943" s="51">
        <v>8885.3197506850793</v>
      </c>
      <c r="BA943" s="51">
        <v>9256.2316940736091</v>
      </c>
      <c r="BB943" s="51">
        <v>9256.2316940736091</v>
      </c>
      <c r="BC943" s="51">
        <v>9515.3527699262504</v>
      </c>
      <c r="BD943" s="51">
        <v>9774.4738457789008</v>
      </c>
      <c r="BE943" s="51">
        <v>10033.5949216315</v>
      </c>
      <c r="BF943" s="51">
        <v>10292.7159974841</v>
      </c>
      <c r="BG943" s="51">
        <v>10551.837073336799</v>
      </c>
      <c r="BH943" s="51">
        <v>10810.958149189401</v>
      </c>
      <c r="BI943" s="51">
        <v>11070.0792250421</v>
      </c>
      <c r="BJ943" s="51">
        <v>11329.200300894699</v>
      </c>
      <c r="BK943" s="51">
        <v>11588.321376747401</v>
      </c>
      <c r="BL943" s="51">
        <v>11847.4424526</v>
      </c>
      <c r="BM943" s="51">
        <v>12106.5635284527</v>
      </c>
      <c r="BN943" s="51">
        <v>12365.6846031936</v>
      </c>
      <c r="BO943" s="51">
        <v>12365.6846031936</v>
      </c>
      <c r="BP943" s="51">
        <v>12609.1285214611</v>
      </c>
      <c r="BQ943" s="51">
        <v>12852.572439728699</v>
      </c>
      <c r="BR943" s="51">
        <v>13096.016357996201</v>
      </c>
      <c r="BS943" s="51">
        <v>13339.460276263701</v>
      </c>
      <c r="BT943" s="51">
        <v>13582.9041945313</v>
      </c>
      <c r="BU943" s="51">
        <v>13826.3481127988</v>
      </c>
      <c r="BV943" s="51">
        <v>14069.792031066399</v>
      </c>
      <c r="BW943" s="51">
        <v>14313.235949333901</v>
      </c>
      <c r="BX943" s="51">
        <v>14556.679867601501</v>
      </c>
      <c r="BY943" s="51">
        <v>14800.123785869</v>
      </c>
      <c r="BZ943" s="51">
        <v>15043.5677041366</v>
      </c>
      <c r="CA943" s="51">
        <v>15287.0116229496</v>
      </c>
      <c r="CB943" s="51">
        <v>15287.0116229496</v>
      </c>
      <c r="CC943" s="51">
        <v>15526.0659374603</v>
      </c>
      <c r="CD943" s="51">
        <v>15765.120251971101</v>
      </c>
      <c r="CE943" s="51">
        <v>16004.174566481899</v>
      </c>
      <c r="CF943" s="51">
        <v>16243.228880992699</v>
      </c>
      <c r="CG943" s="51">
        <v>16482.283195503402</v>
      </c>
      <c r="CH943" s="51">
        <v>16721.3375100142</v>
      </c>
      <c r="CI943" s="51">
        <v>16960.391824524999</v>
      </c>
      <c r="CJ943" s="51">
        <v>17199.446139035801</v>
      </c>
      <c r="CK943" s="51">
        <v>17438.500453546501</v>
      </c>
      <c r="CL943" s="51">
        <v>17677.5547680573</v>
      </c>
      <c r="CM943" s="51">
        <v>17916.609082568099</v>
      </c>
      <c r="CN943" s="51">
        <v>18155.663395977499</v>
      </c>
      <c r="CO943" s="51">
        <v>18155.663395977499</v>
      </c>
    </row>
    <row r="944" spans="1:93" outlineLevel="1">
      <c r="A944" s="50" t="s">
        <v>1270</v>
      </c>
      <c r="AC944" s="51">
        <v>2804.2585425074499</v>
      </c>
      <c r="AD944" s="51">
        <v>5305.7736368428996</v>
      </c>
      <c r="AE944" s="51">
        <v>7809.8457158075098</v>
      </c>
      <c r="AF944" s="51">
        <v>10616.6619751001</v>
      </c>
      <c r="AG944" s="51">
        <v>13120.7393083606</v>
      </c>
      <c r="AH944" s="51">
        <v>15629.2888253253</v>
      </c>
      <c r="AI944" s="51">
        <v>18436.107496425899</v>
      </c>
      <c r="AJ944" s="51">
        <v>20940.177852670498</v>
      </c>
      <c r="AK944" s="51">
        <v>23444.246615399101</v>
      </c>
      <c r="AL944" s="51">
        <v>26251.0610658357</v>
      </c>
      <c r="AM944" s="51">
        <v>28755.1321542363</v>
      </c>
      <c r="AN944" s="51">
        <v>31263.679862345001</v>
      </c>
      <c r="AO944" s="51">
        <v>31263.679862345001</v>
      </c>
      <c r="AP944" s="51">
        <v>34070.743331957601</v>
      </c>
      <c r="AQ944" s="51">
        <v>36575.0615014742</v>
      </c>
      <c r="AR944" s="51">
        <v>39082.039290540102</v>
      </c>
      <c r="AS944" s="51">
        <v>41891.764490034002</v>
      </c>
      <c r="AT944" s="51">
        <v>44403.395087842597</v>
      </c>
      <c r="AU944" s="51">
        <v>46910.374728832503</v>
      </c>
      <c r="AV944" s="51">
        <v>49720.096009138302</v>
      </c>
      <c r="AW944" s="51">
        <v>52227.0707834442</v>
      </c>
      <c r="AX944" s="51">
        <v>54734.045428546102</v>
      </c>
      <c r="AY944" s="51">
        <v>57543.765373743998</v>
      </c>
      <c r="AZ944" s="51">
        <v>60055.390932596601</v>
      </c>
      <c r="BA944" s="51">
        <v>62562.364500998403</v>
      </c>
      <c r="BB944" s="51">
        <v>62562.364500998403</v>
      </c>
      <c r="BC944" s="51">
        <v>64313.749701064597</v>
      </c>
      <c r="BD944" s="51">
        <v>66065.134901130805</v>
      </c>
      <c r="BE944" s="51">
        <v>67816.520101197006</v>
      </c>
      <c r="BF944" s="51">
        <v>69567.905301263207</v>
      </c>
      <c r="BG944" s="51">
        <v>71319.290501329393</v>
      </c>
      <c r="BH944" s="51">
        <v>73070.675701395594</v>
      </c>
      <c r="BI944" s="51">
        <v>74822.060901461795</v>
      </c>
      <c r="BJ944" s="51">
        <v>76573.446101527894</v>
      </c>
      <c r="BK944" s="51">
        <v>78324.831301594095</v>
      </c>
      <c r="BL944" s="51">
        <v>80076.216501660296</v>
      </c>
      <c r="BM944" s="51">
        <v>81827.601701726497</v>
      </c>
      <c r="BN944" s="51">
        <v>83578.986894278307</v>
      </c>
      <c r="BO944" s="51">
        <v>83578.986894278307</v>
      </c>
      <c r="BP944" s="51">
        <v>85224.411042418098</v>
      </c>
      <c r="BQ944" s="51">
        <v>86869.835190557904</v>
      </c>
      <c r="BR944" s="51">
        <v>88515.259338697695</v>
      </c>
      <c r="BS944" s="51">
        <v>90160.683486837501</v>
      </c>
      <c r="BT944" s="51">
        <v>91806.107634977205</v>
      </c>
      <c r="BU944" s="51">
        <v>93451.531783116996</v>
      </c>
      <c r="BV944" s="51">
        <v>95096.955931256802</v>
      </c>
      <c r="BW944" s="51">
        <v>96742.380079396593</v>
      </c>
      <c r="BX944" s="51">
        <v>98387.804227536399</v>
      </c>
      <c r="BY944" s="51">
        <v>100033.228375676</v>
      </c>
      <c r="BZ944" s="51">
        <v>101678.652523816</v>
      </c>
      <c r="CA944" s="51">
        <v>103324.07667564201</v>
      </c>
      <c r="CB944" s="51">
        <v>103324.07667564201</v>
      </c>
      <c r="CC944" s="51">
        <v>104939.831731723</v>
      </c>
      <c r="CD944" s="51">
        <v>106555.586787805</v>
      </c>
      <c r="CE944" s="51">
        <v>108171.341843886</v>
      </c>
      <c r="CF944" s="51">
        <v>109787.096899967</v>
      </c>
      <c r="CG944" s="51">
        <v>111402.85195604801</v>
      </c>
      <c r="CH944" s="51">
        <v>113018.60701213</v>
      </c>
      <c r="CI944" s="51">
        <v>114634.362068211</v>
      </c>
      <c r="CJ944" s="51">
        <v>116250.117124292</v>
      </c>
      <c r="CK944" s="51">
        <v>117865.872180374</v>
      </c>
      <c r="CL944" s="51">
        <v>119481.62723645499</v>
      </c>
      <c r="CM944" s="51">
        <v>121097.382292536</v>
      </c>
      <c r="CN944" s="51">
        <v>122713.13734117401</v>
      </c>
      <c r="CO944" s="51">
        <v>122713.13734117401</v>
      </c>
    </row>
    <row r="945" spans="1:93" outlineLevel="1">
      <c r="A945" s="50" t="s">
        <v>1271</v>
      </c>
      <c r="AC945" s="51">
        <v>1383.37691543867</v>
      </c>
      <c r="AD945" s="51">
        <v>2617.4065823433498</v>
      </c>
      <c r="AE945" s="51">
        <v>3852.6976427520399</v>
      </c>
      <c r="AF945" s="51">
        <v>5237.3363128767496</v>
      </c>
      <c r="AG945" s="51">
        <v>6472.6299652974503</v>
      </c>
      <c r="AH945" s="51">
        <v>7710.1298036329099</v>
      </c>
      <c r="AI945" s="51">
        <v>9094.7696635336197</v>
      </c>
      <c r="AJ945" s="51">
        <v>10330.0598741023</v>
      </c>
      <c r="AK945" s="51">
        <v>11565.349298569001</v>
      </c>
      <c r="AL945" s="51">
        <v>12949.9870763617</v>
      </c>
      <c r="AM945" s="51">
        <v>14185.2776481124</v>
      </c>
      <c r="AN945" s="51">
        <v>15422.7765941159</v>
      </c>
      <c r="AO945" s="51">
        <v>15422.7765941159</v>
      </c>
      <c r="AP945" s="51">
        <v>16807.537216280602</v>
      </c>
      <c r="AQ945" s="51">
        <v>18042.949676333301</v>
      </c>
      <c r="AR945" s="51">
        <v>19279.674161020099</v>
      </c>
      <c r="AS945" s="51">
        <v>20665.747848873001</v>
      </c>
      <c r="AT945" s="51">
        <v>21904.767624136301</v>
      </c>
      <c r="AU945" s="51">
        <v>23141.493022401199</v>
      </c>
      <c r="AV945" s="51">
        <v>24527.564776867999</v>
      </c>
      <c r="AW945" s="51">
        <v>25764.287774334902</v>
      </c>
      <c r="AX945" s="51">
        <v>27001.010708063699</v>
      </c>
      <c r="AY945" s="51">
        <v>28387.081803904599</v>
      </c>
      <c r="AZ945" s="51">
        <v>29626.099093385899</v>
      </c>
      <c r="BA945" s="51">
        <v>30862.821495964799</v>
      </c>
      <c r="BB945" s="51">
        <v>30862.821495964799</v>
      </c>
      <c r="BC945" s="51">
        <v>31726.802408953699</v>
      </c>
      <c r="BD945" s="51">
        <v>32590.783321942599</v>
      </c>
      <c r="BE945" s="51">
        <v>33454.764234931499</v>
      </c>
      <c r="BF945" s="51">
        <v>34318.745147920497</v>
      </c>
      <c r="BG945" s="51">
        <v>35182.726060909401</v>
      </c>
      <c r="BH945" s="51">
        <v>36046.706973898297</v>
      </c>
      <c r="BI945" s="51">
        <v>36910.687886887201</v>
      </c>
      <c r="BJ945" s="51">
        <v>37774.668799876199</v>
      </c>
      <c r="BK945" s="51">
        <v>38638.649712865103</v>
      </c>
      <c r="BL945" s="51">
        <v>39502.630625853999</v>
      </c>
      <c r="BM945" s="51">
        <v>40366.611538842903</v>
      </c>
      <c r="BN945" s="51">
        <v>41230.592448124902</v>
      </c>
      <c r="BO945" s="51">
        <v>41230.592448124902</v>
      </c>
      <c r="BP945" s="51">
        <v>42042.301407244799</v>
      </c>
      <c r="BQ945" s="51">
        <v>42854.010366364797</v>
      </c>
      <c r="BR945" s="51">
        <v>43665.719325484701</v>
      </c>
      <c r="BS945" s="51">
        <v>44477.428284604699</v>
      </c>
      <c r="BT945" s="51">
        <v>45289.137243724603</v>
      </c>
      <c r="BU945" s="51">
        <v>46100.846202844601</v>
      </c>
      <c r="BV945" s="51">
        <v>46912.555161964599</v>
      </c>
      <c r="BW945" s="51">
        <v>47724.264121084503</v>
      </c>
      <c r="BX945" s="51">
        <v>48535.973080204501</v>
      </c>
      <c r="BY945" s="51">
        <v>49347.682039324398</v>
      </c>
      <c r="BZ945" s="51">
        <v>50159.390998444404</v>
      </c>
      <c r="CA945" s="51">
        <v>50971.099959382896</v>
      </c>
      <c r="CB945" s="51">
        <v>50971.099959382896</v>
      </c>
      <c r="CC945" s="51">
        <v>51768.172772643396</v>
      </c>
      <c r="CD945" s="51">
        <v>52565.245585903896</v>
      </c>
      <c r="CE945" s="51">
        <v>53362.318399164396</v>
      </c>
      <c r="CF945" s="51">
        <v>54159.391212424896</v>
      </c>
      <c r="CG945" s="51">
        <v>54956.464025685498</v>
      </c>
      <c r="CH945" s="51">
        <v>55753.536838945998</v>
      </c>
      <c r="CI945" s="51">
        <v>56550.609652206498</v>
      </c>
      <c r="CJ945" s="51">
        <v>57347.682465466998</v>
      </c>
      <c r="CK945" s="51">
        <v>58144.755278727498</v>
      </c>
      <c r="CL945" s="51">
        <v>58941.828091987998</v>
      </c>
      <c r="CM945" s="51">
        <v>59738.900905248498</v>
      </c>
      <c r="CN945" s="51">
        <v>60535.973714836997</v>
      </c>
      <c r="CO945" s="51">
        <v>60535.973714836997</v>
      </c>
    </row>
    <row r="946" spans="1:93" outlineLevel="1">
      <c r="A946" s="50" t="s">
        <v>1272</v>
      </c>
      <c r="AC946" s="51">
        <v>2886.1698745050699</v>
      </c>
      <c r="AD946" s="51">
        <v>5460.7532791561498</v>
      </c>
      <c r="AE946" s="51">
        <v>8037.9683569908702</v>
      </c>
      <c r="AF946" s="51">
        <v>10926.7706582215</v>
      </c>
      <c r="AG946" s="51">
        <v>13503.9911438282</v>
      </c>
      <c r="AH946" s="51">
        <v>16085.8144439345</v>
      </c>
      <c r="AI946" s="51">
        <v>18974.619227421201</v>
      </c>
      <c r="AJ946" s="51">
        <v>21551.8325322159</v>
      </c>
      <c r="AK946" s="51">
        <v>24129.044196948598</v>
      </c>
      <c r="AL946" s="51">
        <v>27017.844636487302</v>
      </c>
      <c r="AM946" s="51">
        <v>29595.058694824002</v>
      </c>
      <c r="AN946" s="51">
        <v>32176.880133238301</v>
      </c>
      <c r="AO946" s="51">
        <v>32176.880133238301</v>
      </c>
      <c r="AP946" s="51">
        <v>35065.936865709002</v>
      </c>
      <c r="AQ946" s="51">
        <v>37643.405222307701</v>
      </c>
      <c r="AR946" s="51">
        <v>40223.6108849374</v>
      </c>
      <c r="AS946" s="51">
        <v>43115.407095413</v>
      </c>
      <c r="AT946" s="51">
        <v>45700.401473569902</v>
      </c>
      <c r="AU946" s="51">
        <v>48280.609042217598</v>
      </c>
      <c r="AV946" s="51">
        <v>51172.401219027299</v>
      </c>
      <c r="AW946" s="51">
        <v>53752.603778836899</v>
      </c>
      <c r="AX946" s="51">
        <v>56332.806205668603</v>
      </c>
      <c r="AY946" s="51">
        <v>59224.597008372199</v>
      </c>
      <c r="AZ946" s="51">
        <v>61809.586200387203</v>
      </c>
      <c r="BA946" s="51">
        <v>64389.787519068799</v>
      </c>
      <c r="BB946" s="51">
        <v>64389.787519068799</v>
      </c>
      <c r="BC946" s="51">
        <v>66192.330018793305</v>
      </c>
      <c r="BD946" s="51">
        <v>67994.872518517805</v>
      </c>
      <c r="BE946" s="51">
        <v>69797.415018242304</v>
      </c>
      <c r="BF946" s="51">
        <v>71599.957517966803</v>
      </c>
      <c r="BG946" s="51">
        <v>73402.500017691302</v>
      </c>
      <c r="BH946" s="51">
        <v>75205.042517415801</v>
      </c>
      <c r="BI946" s="51">
        <v>77007.5850171403</v>
      </c>
      <c r="BJ946" s="51">
        <v>78810.127516864799</v>
      </c>
      <c r="BK946" s="51">
        <v>80612.670016589298</v>
      </c>
      <c r="BL946" s="51">
        <v>82415.212516313797</v>
      </c>
      <c r="BM946" s="51">
        <v>84217.755016038296</v>
      </c>
      <c r="BN946" s="51">
        <v>86020.297508028903</v>
      </c>
      <c r="BO946" s="51">
        <v>86020.297508028903</v>
      </c>
      <c r="BP946" s="51">
        <v>87713.783873554203</v>
      </c>
      <c r="BQ946" s="51">
        <v>89407.270239079502</v>
      </c>
      <c r="BR946" s="51">
        <v>91100.756604604801</v>
      </c>
      <c r="BS946" s="51">
        <v>92794.242970130101</v>
      </c>
      <c r="BT946" s="51">
        <v>94487.7293356554</v>
      </c>
      <c r="BU946" s="51">
        <v>96181.215701180699</v>
      </c>
      <c r="BV946" s="51">
        <v>97874.702066705999</v>
      </c>
      <c r="BW946" s="51">
        <v>99568.1884322314</v>
      </c>
      <c r="BX946" s="51">
        <v>101261.674797756</v>
      </c>
      <c r="BY946" s="51">
        <v>102955.161163282</v>
      </c>
      <c r="BZ946" s="51">
        <v>104648.64752880701</v>
      </c>
      <c r="CA946" s="51">
        <v>106342.13389812601</v>
      </c>
      <c r="CB946" s="51">
        <v>106342.13389812601</v>
      </c>
      <c r="CC946" s="51">
        <v>108005.08454862901</v>
      </c>
      <c r="CD946" s="51">
        <v>109668.03519913201</v>
      </c>
      <c r="CE946" s="51">
        <v>111330.98584963501</v>
      </c>
      <c r="CF946" s="51">
        <v>112993.93650013801</v>
      </c>
      <c r="CG946" s="51">
        <v>114656.88715064101</v>
      </c>
      <c r="CH946" s="51">
        <v>116319.83780114401</v>
      </c>
      <c r="CI946" s="51">
        <v>117982.78845164699</v>
      </c>
      <c r="CJ946" s="51">
        <v>119645.73910214999</v>
      </c>
      <c r="CK946" s="51">
        <v>121308.68975265299</v>
      </c>
      <c r="CL946" s="51">
        <v>122971.64040315599</v>
      </c>
      <c r="CM946" s="51">
        <v>124634.591053658</v>
      </c>
      <c r="CN946" s="51">
        <v>126297.5416965</v>
      </c>
      <c r="CO946" s="51">
        <v>126297.5416965</v>
      </c>
    </row>
    <row r="947" spans="1:93" outlineLevel="1">
      <c r="A947" s="50" t="s">
        <v>1273</v>
      </c>
      <c r="AC947" s="51">
        <v>2991.00075249887</v>
      </c>
      <c r="AD947" s="51">
        <v>5659.0976544537398</v>
      </c>
      <c r="AE947" s="51">
        <v>8329.9218166929404</v>
      </c>
      <c r="AF947" s="51">
        <v>11323.6506103881</v>
      </c>
      <c r="AG947" s="51">
        <v>13994.4803768193</v>
      </c>
      <c r="AH947" s="51">
        <v>16670.0801402467</v>
      </c>
      <c r="AI947" s="51">
        <v>19663.811506357899</v>
      </c>
      <c r="AJ947" s="51">
        <v>22334.633831157102</v>
      </c>
      <c r="AK947" s="51">
        <v>25005.4544563243</v>
      </c>
      <c r="AL947" s="51">
        <v>27999.181320707499</v>
      </c>
      <c r="AM947" s="51">
        <v>30670.004426418702</v>
      </c>
      <c r="AN947" s="51">
        <v>33345.602260533997</v>
      </c>
      <c r="AO947" s="51">
        <v>33345.602260533997</v>
      </c>
      <c r="AP947" s="51">
        <v>36339.594726869298</v>
      </c>
      <c r="AQ947" s="51">
        <v>39010.681367412501</v>
      </c>
      <c r="AR947" s="51">
        <v>41684.604737862202</v>
      </c>
      <c r="AS947" s="51">
        <v>44681.436184967999</v>
      </c>
      <c r="AT947" s="51">
        <v>47360.322205701101</v>
      </c>
      <c r="AU947" s="51">
        <v>50034.247551398897</v>
      </c>
      <c r="AV947" s="51">
        <v>53031.074818328598</v>
      </c>
      <c r="AW947" s="51">
        <v>55704.994973258399</v>
      </c>
      <c r="AX947" s="51">
        <v>58378.914990380101</v>
      </c>
      <c r="AY947" s="51">
        <v>61375.740833293901</v>
      </c>
      <c r="AZ947" s="51">
        <v>64054.621479515001</v>
      </c>
      <c r="BA947" s="51">
        <v>66728.540348236798</v>
      </c>
      <c r="BB947" s="51">
        <v>66728.540348236798</v>
      </c>
      <c r="BC947" s="51">
        <v>68596.554431784694</v>
      </c>
      <c r="BD947" s="51">
        <v>70464.568515332605</v>
      </c>
      <c r="BE947" s="51">
        <v>72332.582598880501</v>
      </c>
      <c r="BF947" s="51">
        <v>74200.596682428397</v>
      </c>
      <c r="BG947" s="51">
        <v>76068.610765976293</v>
      </c>
      <c r="BH947" s="51">
        <v>77936.624849524203</v>
      </c>
      <c r="BI947" s="51">
        <v>79804.638933072099</v>
      </c>
      <c r="BJ947" s="51">
        <v>81672.653016619995</v>
      </c>
      <c r="BK947" s="51">
        <v>83540.667100167906</v>
      </c>
      <c r="BL947" s="51">
        <v>85408.681183715802</v>
      </c>
      <c r="BM947" s="51">
        <v>87276.695267263698</v>
      </c>
      <c r="BN947" s="51">
        <v>89144.709342796807</v>
      </c>
      <c r="BO947" s="51">
        <v>89144.709342796807</v>
      </c>
      <c r="BP947" s="51">
        <v>90899.706177313201</v>
      </c>
      <c r="BQ947" s="51">
        <v>92654.703011829493</v>
      </c>
      <c r="BR947" s="51">
        <v>94409.6998463458</v>
      </c>
      <c r="BS947" s="51">
        <v>96164.696680862195</v>
      </c>
      <c r="BT947" s="51">
        <v>97919.693515378502</v>
      </c>
      <c r="BU947" s="51">
        <v>99674.690349894794</v>
      </c>
      <c r="BV947" s="51">
        <v>101429.687184411</v>
      </c>
      <c r="BW947" s="51">
        <v>103184.684018927</v>
      </c>
      <c r="BX947" s="51">
        <v>104939.680853443</v>
      </c>
      <c r="BY947" s="51">
        <v>106694.67768795999</v>
      </c>
      <c r="BZ947" s="51">
        <v>108449.67452247599</v>
      </c>
      <c r="CA947" s="51">
        <v>110204.671360924</v>
      </c>
      <c r="CB947" s="51">
        <v>110204.671360924</v>
      </c>
      <c r="CC947" s="51">
        <v>111928.023368358</v>
      </c>
      <c r="CD947" s="51">
        <v>113651.37537579201</v>
      </c>
      <c r="CE947" s="51">
        <v>115374.72738322501</v>
      </c>
      <c r="CF947" s="51">
        <v>117098.079390659</v>
      </c>
      <c r="CG947" s="51">
        <v>118821.431398092</v>
      </c>
      <c r="CH947" s="51">
        <v>120544.783405526</v>
      </c>
      <c r="CI947" s="51">
        <v>122268.13541295999</v>
      </c>
      <c r="CJ947" s="51">
        <v>123991.48742039299</v>
      </c>
      <c r="CK947" s="51">
        <v>125714.839427827</v>
      </c>
      <c r="CL947" s="51">
        <v>127438.19143526</v>
      </c>
      <c r="CM947" s="51">
        <v>129161.543442694</v>
      </c>
      <c r="CN947" s="51">
        <v>130884.895442188</v>
      </c>
      <c r="CO947" s="51">
        <v>130884.895442188</v>
      </c>
    </row>
    <row r="948" spans="1:93" outlineLevel="1">
      <c r="A948" s="50" t="s">
        <v>1274</v>
      </c>
      <c r="AC948" s="51">
        <v>2542.7673586421602</v>
      </c>
      <c r="AD948" s="51">
        <v>4811.0214559763299</v>
      </c>
      <c r="AE948" s="51">
        <v>7081.5941045257296</v>
      </c>
      <c r="AF948" s="51">
        <v>9626.6806782671501</v>
      </c>
      <c r="AG948" s="51">
        <v>11897.2580911605</v>
      </c>
      <c r="AH948" s="51">
        <v>14171.890666077001</v>
      </c>
      <c r="AI948" s="51">
        <v>16716.979426730399</v>
      </c>
      <c r="AJ948" s="51">
        <v>18987.5505131998</v>
      </c>
      <c r="AK948" s="51">
        <v>21258.1201547452</v>
      </c>
      <c r="AL948" s="51">
        <v>23803.205088302599</v>
      </c>
      <c r="AM948" s="51">
        <v>26073.776838655998</v>
      </c>
      <c r="AN948" s="51">
        <v>28348.407773388601</v>
      </c>
      <c r="AO948" s="51">
        <v>28348.407773388601</v>
      </c>
      <c r="AP948" s="51">
        <v>30893.718505609901</v>
      </c>
      <c r="AQ948" s="51">
        <v>33164.5142972873</v>
      </c>
      <c r="AR948" s="51">
        <v>35437.721704610602</v>
      </c>
      <c r="AS948" s="51">
        <v>37985.445966026004</v>
      </c>
      <c r="AT948" s="51">
        <v>40262.872317507798</v>
      </c>
      <c r="AU948" s="51">
        <v>42536.081404067198</v>
      </c>
      <c r="AV948" s="51">
        <v>45083.802111750498</v>
      </c>
      <c r="AW948" s="51">
        <v>47357.006785433798</v>
      </c>
      <c r="AX948" s="51">
        <v>49630.211341961098</v>
      </c>
      <c r="AY948" s="51">
        <v>52177.930839032502</v>
      </c>
      <c r="AZ948" s="51">
        <v>54455.352621430298</v>
      </c>
      <c r="BA948" s="51">
        <v>56728.5562016576</v>
      </c>
      <c r="BB948" s="51">
        <v>56728.5562016576</v>
      </c>
      <c r="BC948" s="51">
        <v>58316.6284323855</v>
      </c>
      <c r="BD948" s="51">
        <v>59904.700663113297</v>
      </c>
      <c r="BE948" s="51">
        <v>61492.772893841102</v>
      </c>
      <c r="BF948" s="51">
        <v>63080.845124568797</v>
      </c>
      <c r="BG948" s="51">
        <v>64668.917355296602</v>
      </c>
      <c r="BH948" s="51">
        <v>66256.9895860244</v>
      </c>
      <c r="BI948" s="51">
        <v>67845.061816752204</v>
      </c>
      <c r="BJ948" s="51">
        <v>69433.134047479994</v>
      </c>
      <c r="BK948" s="51">
        <v>71021.206278207799</v>
      </c>
      <c r="BL948" s="51">
        <v>72609.278508935604</v>
      </c>
      <c r="BM948" s="51">
        <v>74197.350739663394</v>
      </c>
      <c r="BN948" s="51">
        <v>75785.422963577497</v>
      </c>
      <c r="BO948" s="51">
        <v>75785.422963577497</v>
      </c>
      <c r="BP948" s="51">
        <v>77277.414786581896</v>
      </c>
      <c r="BQ948" s="51">
        <v>78769.406609586396</v>
      </c>
      <c r="BR948" s="51">
        <v>80261.398432590795</v>
      </c>
      <c r="BS948" s="51">
        <v>81753.390255595194</v>
      </c>
      <c r="BT948" s="51">
        <v>83245.382078599694</v>
      </c>
      <c r="BU948" s="51">
        <v>84737.373901604107</v>
      </c>
      <c r="BV948" s="51">
        <v>86229.365724608593</v>
      </c>
      <c r="BW948" s="51">
        <v>87721.357547613006</v>
      </c>
      <c r="BX948" s="51">
        <v>89213.349370617405</v>
      </c>
      <c r="BY948" s="51">
        <v>90705.341193621905</v>
      </c>
      <c r="BZ948" s="51">
        <v>92197.333016626304</v>
      </c>
      <c r="CA948" s="51">
        <v>93689.324842973496</v>
      </c>
      <c r="CB948" s="51">
        <v>93689.324842973496</v>
      </c>
      <c r="CC948" s="51">
        <v>95154.4141540649</v>
      </c>
      <c r="CD948" s="51">
        <v>96619.503465156406</v>
      </c>
      <c r="CE948" s="51">
        <v>98084.592776247795</v>
      </c>
      <c r="CF948" s="51">
        <v>99549.682087339301</v>
      </c>
      <c r="CG948" s="51">
        <v>101014.77139843001</v>
      </c>
      <c r="CH948" s="51">
        <v>102479.86070952201</v>
      </c>
      <c r="CI948" s="51">
        <v>103944.950020613</v>
      </c>
      <c r="CJ948" s="51">
        <v>105410.039331705</v>
      </c>
      <c r="CK948" s="51">
        <v>106875.128642796</v>
      </c>
      <c r="CL948" s="51">
        <v>108340.217953888</v>
      </c>
      <c r="CM948" s="51">
        <v>109805.307264979</v>
      </c>
      <c r="CN948" s="51">
        <v>111270.396569321</v>
      </c>
      <c r="CO948" s="51">
        <v>111270.396569321</v>
      </c>
    </row>
    <row r="949" spans="1:93" outlineLevel="1">
      <c r="A949" s="50" t="s">
        <v>1287</v>
      </c>
      <c r="C949" s="51">
        <v>-9380</v>
      </c>
      <c r="D949" s="51">
        <v>205190</v>
      </c>
      <c r="E949" s="51">
        <v>368890</v>
      </c>
      <c r="F949" s="51">
        <v>407539.99999999901</v>
      </c>
      <c r="G949" s="51">
        <v>498160</v>
      </c>
      <c r="H949" s="51">
        <v>579140</v>
      </c>
      <c r="I949" s="51">
        <v>205329.99999999901</v>
      </c>
      <c r="J949" s="51">
        <v>762459.99999999895</v>
      </c>
      <c r="K949" s="51">
        <v>847010</v>
      </c>
      <c r="L949" s="51">
        <v>994050</v>
      </c>
      <c r="M949" s="51">
        <v>1080100</v>
      </c>
      <c r="N949" s="51">
        <v>1155800</v>
      </c>
      <c r="O949" s="51">
        <v>1155800</v>
      </c>
      <c r="P949" s="51">
        <v>1227890</v>
      </c>
      <c r="Q949" s="51">
        <v>1302790</v>
      </c>
      <c r="R949" s="51">
        <v>1250020</v>
      </c>
      <c r="S949" s="51">
        <v>1316590</v>
      </c>
      <c r="T949" s="51">
        <v>1398310</v>
      </c>
      <c r="U949" s="51">
        <v>1491660</v>
      </c>
      <c r="V949" s="51">
        <v>1555260</v>
      </c>
      <c r="W949" s="51">
        <v>1673560</v>
      </c>
      <c r="X949" s="51">
        <v>1763220</v>
      </c>
      <c r="Y949" s="51">
        <v>1876590</v>
      </c>
      <c r="Z949" s="51">
        <v>1934300</v>
      </c>
      <c r="AA949" s="51">
        <v>152899.99999999901</v>
      </c>
      <c r="AB949" s="51">
        <v>152899.99999999901</v>
      </c>
      <c r="AC949" s="51">
        <v>2940137.9299999899</v>
      </c>
      <c r="AD949" s="51">
        <v>3689050.51</v>
      </c>
      <c r="AE949" s="51">
        <v>4437892.17</v>
      </c>
      <c r="AF949" s="51">
        <v>5543909.46</v>
      </c>
      <c r="AG949" s="51">
        <v>6672893.1999999899</v>
      </c>
      <c r="AH949" s="51">
        <v>7835974.1399999997</v>
      </c>
      <c r="AI949" s="51">
        <v>8953452.0500000007</v>
      </c>
      <c r="AJ949" s="51">
        <v>10070878.26</v>
      </c>
      <c r="AK949" s="51">
        <v>11019766.8099999</v>
      </c>
      <c r="AL949" s="51">
        <v>11818587.1399999</v>
      </c>
      <c r="AM949" s="51">
        <v>12517391.539999999</v>
      </c>
      <c r="AN949" s="51">
        <v>264323.49840000097</v>
      </c>
      <c r="AO949" s="51">
        <v>264323.49840000097</v>
      </c>
      <c r="AP949" s="51">
        <v>995656.40839999996</v>
      </c>
      <c r="AQ949" s="51">
        <v>1727001.5884</v>
      </c>
      <c r="AR949" s="51">
        <v>2458323.9183999998</v>
      </c>
      <c r="AS949" s="51">
        <v>3189674.2884</v>
      </c>
      <c r="AT949" s="51">
        <v>3921038.5484000002</v>
      </c>
      <c r="AU949" s="51">
        <v>4652394.6584000001</v>
      </c>
      <c r="AV949" s="51">
        <v>5383671.8184000002</v>
      </c>
      <c r="AW949" s="51">
        <v>6114937.2384000001</v>
      </c>
      <c r="AX949" s="51">
        <v>6846200.0183999902</v>
      </c>
      <c r="AY949" s="51">
        <v>7577452.6084000003</v>
      </c>
      <c r="AZ949" s="51">
        <v>8308729.2684000004</v>
      </c>
      <c r="BA949" s="51">
        <v>180799.45176799901</v>
      </c>
      <c r="BB949" s="51">
        <v>180799.45176799901</v>
      </c>
      <c r="BC949" s="51">
        <v>1131466.1185329999</v>
      </c>
      <c r="BD949" s="51">
        <v>2082132.7852979901</v>
      </c>
      <c r="BE949" s="51">
        <v>3032799.4520629998</v>
      </c>
      <c r="BF949" s="51">
        <v>3983466.1188279898</v>
      </c>
      <c r="BG949" s="51">
        <v>4934132.78559299</v>
      </c>
      <c r="BH949" s="51">
        <v>5884799.4523579897</v>
      </c>
      <c r="BI949" s="51">
        <v>6835466.1191229904</v>
      </c>
      <c r="BJ949" s="51">
        <v>7786132.7858879901</v>
      </c>
      <c r="BK949" s="51">
        <v>8736799.4526529908</v>
      </c>
      <c r="BL949" s="51">
        <v>9687466.1194179896</v>
      </c>
      <c r="BM949" s="51">
        <v>10638132.786183</v>
      </c>
      <c r="BN949" s="51">
        <v>231775.98903535999</v>
      </c>
      <c r="BO949" s="51">
        <v>231775.98903535999</v>
      </c>
      <c r="BP949" s="51">
        <v>1238025.9884103599</v>
      </c>
      <c r="BQ949" s="51">
        <v>2244275.9877853598</v>
      </c>
      <c r="BR949" s="51">
        <v>3250525.98716036</v>
      </c>
      <c r="BS949" s="51">
        <v>4256775.9865353601</v>
      </c>
      <c r="BT949" s="51">
        <v>5263025.9859103598</v>
      </c>
      <c r="BU949" s="51">
        <v>6269275.9852853604</v>
      </c>
      <c r="BV949" s="51">
        <v>7275525.98466036</v>
      </c>
      <c r="BW949" s="51">
        <v>8281775.9840353597</v>
      </c>
      <c r="BX949" s="51">
        <v>9288025.9834103603</v>
      </c>
      <c r="BY949" s="51">
        <v>10294275.982785299</v>
      </c>
      <c r="BZ949" s="51">
        <v>11300525.9821603</v>
      </c>
      <c r="CA949" s="51">
        <v>246135.519780706</v>
      </c>
      <c r="CB949" s="51">
        <v>246135.519780706</v>
      </c>
      <c r="CC949" s="51">
        <v>1156155.23138298</v>
      </c>
      <c r="CD949" s="51">
        <v>2069589.47378407</v>
      </c>
      <c r="CE949" s="51">
        <v>2877496.1426029499</v>
      </c>
      <c r="CF949" s="51">
        <v>3679458.2418023399</v>
      </c>
      <c r="CG949" s="51">
        <v>4530178.7761966595</v>
      </c>
      <c r="CH949" s="51">
        <v>5494399.7958487002</v>
      </c>
      <c r="CI949" s="51">
        <v>6476591.8668141104</v>
      </c>
      <c r="CJ949" s="51">
        <v>8268508.95508858</v>
      </c>
      <c r="CK949" s="51">
        <v>9341489.3268103693</v>
      </c>
      <c r="CL949" s="51">
        <v>10335245.4285348</v>
      </c>
      <c r="CM949" s="51">
        <v>11292335.2423544</v>
      </c>
      <c r="CN949" s="51">
        <v>246422.71039561401</v>
      </c>
      <c r="CO949" s="51">
        <v>246422.71039561401</v>
      </c>
    </row>
    <row r="950" spans="1:93" outlineLevel="1">
      <c r="A950" s="50" t="s">
        <v>1120</v>
      </c>
      <c r="AC950" s="51">
        <v>2334809.8125999998</v>
      </c>
      <c r="AD950" s="51">
        <v>4522251.1700999998</v>
      </c>
      <c r="AE950" s="51">
        <v>6090325.409</v>
      </c>
      <c r="AF950" s="51">
        <v>7010406.9115000004</v>
      </c>
      <c r="AG950" s="51">
        <v>7437489.6343999999</v>
      </c>
      <c r="AH950" s="51">
        <v>7788817.7844000002</v>
      </c>
      <c r="AI950" s="51">
        <v>8119427.1288999999</v>
      </c>
      <c r="AJ950" s="51">
        <v>8407342.8385000005</v>
      </c>
      <c r="AK950" s="51">
        <v>8673833.4385000002</v>
      </c>
      <c r="AL950" s="51">
        <v>9191997.4733000007</v>
      </c>
      <c r="AM950" s="51">
        <v>9737821.1171999909</v>
      </c>
    </row>
    <row r="951" spans="1:93" outlineLevel="1">
      <c r="A951" s="50" t="s">
        <v>1275</v>
      </c>
      <c r="C951" s="51">
        <v>-5179980</v>
      </c>
      <c r="D951" s="51">
        <v>30082580</v>
      </c>
      <c r="E951" s="51">
        <v>31577040</v>
      </c>
      <c r="F951" s="51">
        <v>32809580</v>
      </c>
      <c r="G951" s="51">
        <v>31442680</v>
      </c>
      <c r="H951" s="51">
        <v>35118050</v>
      </c>
      <c r="I951" s="51">
        <v>38254230</v>
      </c>
      <c r="J951" s="51">
        <v>38594770</v>
      </c>
      <c r="K951" s="51">
        <v>48920920</v>
      </c>
      <c r="L951" s="51">
        <v>44114740</v>
      </c>
      <c r="M951" s="51">
        <v>51435120</v>
      </c>
      <c r="N951" s="51">
        <v>55964929.999999903</v>
      </c>
      <c r="O951" s="51">
        <v>55964929.999999903</v>
      </c>
      <c r="P951" s="51">
        <v>57102029.999999903</v>
      </c>
      <c r="Q951" s="51">
        <v>48962460</v>
      </c>
      <c r="R951" s="51">
        <v>38464340</v>
      </c>
      <c r="S951" s="51">
        <v>39209359.999999903</v>
      </c>
      <c r="T951" s="51">
        <v>40807690</v>
      </c>
      <c r="U951" s="51">
        <v>44277430</v>
      </c>
      <c r="V951" s="51">
        <v>33158899.999999899</v>
      </c>
      <c r="W951" s="51">
        <v>17202090</v>
      </c>
      <c r="X951" s="51">
        <v>16018520</v>
      </c>
      <c r="Y951" s="51">
        <v>14150809.999999899</v>
      </c>
      <c r="Z951" s="51">
        <v>20743019.999999899</v>
      </c>
      <c r="AA951" s="51">
        <v>21724350</v>
      </c>
      <c r="AB951" s="51">
        <v>21724350</v>
      </c>
      <c r="AC951" s="51">
        <v>21647610</v>
      </c>
      <c r="AD951" s="51">
        <v>21647610</v>
      </c>
    </row>
    <row r="952" spans="1:93" outlineLevel="1">
      <c r="A952" s="50" t="s">
        <v>1276</v>
      </c>
      <c r="V952" s="51">
        <v>21930</v>
      </c>
      <c r="W952" s="51">
        <v>39330</v>
      </c>
      <c r="X952" s="51">
        <v>61470</v>
      </c>
      <c r="Y952" s="51">
        <v>71270</v>
      </c>
      <c r="Z952" s="51">
        <v>93470</v>
      </c>
      <c r="AA952" s="51">
        <v>-29989.999999999902</v>
      </c>
      <c r="AB952" s="51">
        <v>-29989.999999999902</v>
      </c>
      <c r="AC952" s="51">
        <v>209730.47339999999</v>
      </c>
      <c r="AD952" s="51">
        <v>2011582.1068</v>
      </c>
      <c r="AF952" s="51">
        <v>1735905.2841</v>
      </c>
      <c r="AG952" s="51">
        <v>3112851.4181999899</v>
      </c>
      <c r="AI952" s="51">
        <v>1405845.2141</v>
      </c>
      <c r="AJ952" s="51">
        <v>2501384.7782000001</v>
      </c>
      <c r="AL952" s="51">
        <v>3368569.97409999</v>
      </c>
      <c r="AM952" s="51">
        <v>6211451.2082000002</v>
      </c>
      <c r="AP952" s="51">
        <v>182613.6741</v>
      </c>
      <c r="AQ952" s="51">
        <v>385407.70819999999</v>
      </c>
      <c r="AS952" s="51">
        <v>208225.21470000001</v>
      </c>
      <c r="AT952" s="51">
        <v>411813.18939999997</v>
      </c>
      <c r="AV952" s="51">
        <v>203961.31469999999</v>
      </c>
      <c r="AW952" s="51">
        <v>403913.92940000002</v>
      </c>
      <c r="AY952" s="51">
        <v>229316.8947</v>
      </c>
      <c r="AZ952" s="51">
        <v>451842.64939999999</v>
      </c>
      <c r="BC952" s="51">
        <v>1000</v>
      </c>
      <c r="BD952" s="51">
        <v>22000</v>
      </c>
      <c r="BF952" s="51">
        <v>20000</v>
      </c>
      <c r="BG952" s="51">
        <v>35000</v>
      </c>
      <c r="BI952" s="51">
        <v>16000</v>
      </c>
      <c r="BJ952" s="51">
        <v>28000</v>
      </c>
      <c r="BL952" s="51">
        <v>41000</v>
      </c>
      <c r="BM952" s="51">
        <v>75000</v>
      </c>
      <c r="BP952" s="51">
        <v>1000</v>
      </c>
      <c r="BQ952" s="51">
        <v>22000</v>
      </c>
      <c r="BS952" s="51">
        <v>20000</v>
      </c>
      <c r="BT952" s="51">
        <v>35000</v>
      </c>
      <c r="BV952" s="51">
        <v>16000</v>
      </c>
      <c r="BW952" s="51">
        <v>28000</v>
      </c>
      <c r="BY952" s="51">
        <v>41000</v>
      </c>
      <c r="BZ952" s="51">
        <v>75000</v>
      </c>
      <c r="CC952" s="51">
        <v>1000</v>
      </c>
      <c r="CD952" s="51">
        <v>22000</v>
      </c>
      <c r="CF952" s="51">
        <v>20000</v>
      </c>
      <c r="CG952" s="51">
        <v>35000</v>
      </c>
      <c r="CI952" s="51">
        <v>16000</v>
      </c>
      <c r="CJ952" s="51">
        <v>28000</v>
      </c>
      <c r="CL952" s="51">
        <v>41000</v>
      </c>
      <c r="CM952" s="51">
        <v>75000</v>
      </c>
    </row>
    <row r="953" spans="1:93" outlineLevel="1">
      <c r="A953" s="50" t="s">
        <v>1341</v>
      </c>
      <c r="D953" s="51">
        <v>129000</v>
      </c>
      <c r="E953" s="51">
        <v>149390</v>
      </c>
      <c r="F953" s="51">
        <v>253459.99999999901</v>
      </c>
      <c r="G953" s="51">
        <v>352340</v>
      </c>
      <c r="H953" s="51">
        <v>439750</v>
      </c>
      <c r="I953" s="51">
        <v>537260</v>
      </c>
      <c r="J953" s="51">
        <v>629490</v>
      </c>
      <c r="K953" s="51">
        <v>714480</v>
      </c>
      <c r="L953" s="51">
        <v>797160</v>
      </c>
      <c r="M953" s="51">
        <v>871819.99999999895</v>
      </c>
      <c r="N953" s="51">
        <v>952440</v>
      </c>
      <c r="O953" s="51">
        <v>952440</v>
      </c>
      <c r="P953" s="51">
        <v>1004840</v>
      </c>
      <c r="Q953" s="51">
        <v>1069650</v>
      </c>
      <c r="R953" s="51">
        <v>1139720</v>
      </c>
      <c r="S953" s="51">
        <v>1209560</v>
      </c>
      <c r="T953" s="51">
        <v>1265990</v>
      </c>
      <c r="U953" s="51">
        <v>1300330</v>
      </c>
      <c r="V953" s="51">
        <v>1302280</v>
      </c>
      <c r="W953" s="51">
        <v>1303450</v>
      </c>
      <c r="X953" s="51">
        <v>-33700</v>
      </c>
      <c r="Y953" s="51">
        <v>1090</v>
      </c>
      <c r="Z953" s="51">
        <v>2410</v>
      </c>
      <c r="AA953" s="51">
        <v>4680</v>
      </c>
      <c r="AB953" s="51">
        <v>4680</v>
      </c>
    </row>
    <row r="954" spans="1:93" outlineLevel="1">
      <c r="A954" s="50" t="s">
        <v>1277</v>
      </c>
      <c r="X954" s="51">
        <v>159750</v>
      </c>
      <c r="Y954" s="51">
        <v>18830</v>
      </c>
      <c r="Z954" s="51">
        <v>199390</v>
      </c>
      <c r="AA954" s="51">
        <v>264110</v>
      </c>
      <c r="AB954" s="51">
        <v>264110</v>
      </c>
      <c r="AC954" s="51">
        <v>810079.23</v>
      </c>
      <c r="AD954" s="51">
        <v>1356048.46</v>
      </c>
      <c r="AF954" s="51">
        <v>666666.66999999899</v>
      </c>
      <c r="AG954" s="51">
        <v>1333333.3399999901</v>
      </c>
      <c r="AL954" s="51">
        <v>1187751.67</v>
      </c>
      <c r="AM954" s="51">
        <v>2375503.34</v>
      </c>
      <c r="AY954" s="51">
        <v>2175302</v>
      </c>
      <c r="AZ954" s="51">
        <v>4350604</v>
      </c>
      <c r="BL954" s="51">
        <v>2535744.0009058001</v>
      </c>
      <c r="BM954" s="51">
        <v>5071488.0018116096</v>
      </c>
      <c r="BY954" s="51">
        <v>2683333.3341244902</v>
      </c>
      <c r="BZ954" s="51">
        <v>5366666.6682489803</v>
      </c>
      <c r="CL954" s="51">
        <v>2683333.3341244902</v>
      </c>
      <c r="CM954" s="51">
        <v>5366666.6682489803</v>
      </c>
    </row>
    <row r="955" spans="1:93" outlineLevel="1">
      <c r="A955" s="50" t="s">
        <v>1014</v>
      </c>
      <c r="AC955" s="51">
        <v>286.78663739999899</v>
      </c>
      <c r="AD955" s="51">
        <v>23832.943538399999</v>
      </c>
      <c r="AE955" s="51">
        <v>24251.558249999998</v>
      </c>
      <c r="AF955" s="51">
        <v>39250.733148599997</v>
      </c>
      <c r="AG955" s="51">
        <v>50705.847350999997</v>
      </c>
      <c r="AP955" s="51">
        <v>1594.6419389999901</v>
      </c>
      <c r="AQ955" s="51">
        <v>3193.4474466000001</v>
      </c>
      <c r="AR955" s="51">
        <v>4899.7982453999903</v>
      </c>
      <c r="AS955" s="51">
        <v>6606.1490441999904</v>
      </c>
      <c r="AT955" s="51">
        <v>8312.4998429999996</v>
      </c>
      <c r="AU955" s="51">
        <v>10018.8506418</v>
      </c>
      <c r="AV955" s="51">
        <v>11725.2014406</v>
      </c>
      <c r="AW955" s="51">
        <v>801.71137080000301</v>
      </c>
      <c r="AX955" s="51">
        <v>14343.4825458</v>
      </c>
      <c r="AY955" s="51">
        <v>15942.2880534</v>
      </c>
      <c r="AZ955" s="51">
        <v>17541.093561000002</v>
      </c>
      <c r="BC955" s="51">
        <v>2600.2012034603099</v>
      </c>
      <c r="BD955" s="51">
        <v>5207.1914645890902</v>
      </c>
      <c r="BE955" s="51">
        <v>7989.5435977253801</v>
      </c>
      <c r="BF955" s="51">
        <v>10771.895730861601</v>
      </c>
      <c r="BG955" s="51">
        <v>13554.2478639979</v>
      </c>
      <c r="BH955" s="51">
        <v>16336.599997134201</v>
      </c>
      <c r="BI955" s="51">
        <v>19118.9521302705</v>
      </c>
      <c r="BJ955" s="51">
        <v>21901.304263406801</v>
      </c>
      <c r="BK955" s="51">
        <v>11651.746822990401</v>
      </c>
      <c r="BL955" s="51">
        <v>14258.737084119201</v>
      </c>
      <c r="BM955" s="51">
        <v>16865.727345248</v>
      </c>
      <c r="BP955" s="51">
        <v>999.085582691225</v>
      </c>
      <c r="BQ955" s="51">
        <v>2000.77975183629</v>
      </c>
      <c r="BR955" s="51">
        <v>3069.8539059776299</v>
      </c>
      <c r="BS955" s="51">
        <v>4138.9280601189803</v>
      </c>
      <c r="BT955" s="51">
        <v>5208.0022142603202</v>
      </c>
      <c r="BU955" s="51">
        <v>6277.0763684016601</v>
      </c>
      <c r="BV955" s="51">
        <v>7346.1505225430101</v>
      </c>
      <c r="BW955" s="51">
        <v>8415.2246766843491</v>
      </c>
      <c r="BX955" s="51">
        <v>16899.504447684401</v>
      </c>
      <c r="BY955" s="51">
        <v>17901.198616829501</v>
      </c>
      <c r="BZ955" s="51">
        <v>18902.8927859746</v>
      </c>
    </row>
    <row r="956" spans="1:93" outlineLevel="1">
      <c r="A956" s="50" t="s">
        <v>1015</v>
      </c>
      <c r="AC956" s="51">
        <v>501.85882029999902</v>
      </c>
      <c r="AD956" s="51">
        <v>41706.172354800001</v>
      </c>
      <c r="AE956" s="51">
        <v>42438.722125</v>
      </c>
      <c r="AF956" s="51">
        <v>68686.347496699993</v>
      </c>
      <c r="AG956" s="51">
        <v>88732.086559500007</v>
      </c>
      <c r="AP956" s="51">
        <v>2790.5244455000002</v>
      </c>
      <c r="AQ956" s="51">
        <v>5588.3348776999901</v>
      </c>
      <c r="AR956" s="51">
        <v>8574.3428962999897</v>
      </c>
      <c r="AS956" s="51">
        <v>11560.3509148999</v>
      </c>
      <c r="AT956" s="51">
        <v>14546.3589334999</v>
      </c>
      <c r="AU956" s="51">
        <v>17532.366952099899</v>
      </c>
      <c r="AV956" s="51">
        <v>20518.374970699999</v>
      </c>
      <c r="AW956" s="51">
        <v>1402.9451526</v>
      </c>
      <c r="AX956" s="51">
        <v>25100.204440099998</v>
      </c>
      <c r="AY956" s="51">
        <v>27898.014872299998</v>
      </c>
      <c r="AZ956" s="51">
        <v>30695.825304499998</v>
      </c>
      <c r="BC956" s="51">
        <v>4550.19076321593</v>
      </c>
      <c r="BD956" s="51">
        <v>9112.2619560897001</v>
      </c>
      <c r="BE956" s="51">
        <v>13981.2055437485</v>
      </c>
      <c r="BF956" s="51">
        <v>18850.149131407299</v>
      </c>
      <c r="BG956" s="51">
        <v>23719.092719066099</v>
      </c>
      <c r="BH956" s="51">
        <v>28588.036306724902</v>
      </c>
      <c r="BI956" s="51">
        <v>33456.979894383803</v>
      </c>
      <c r="BJ956" s="51">
        <v>38325.923482042599</v>
      </c>
      <c r="BK956" s="51">
        <v>20389.8339477523</v>
      </c>
      <c r="BL956" s="51">
        <v>24951.905140626099</v>
      </c>
      <c r="BM956" s="51">
        <v>29513.976333499901</v>
      </c>
      <c r="BP956" s="51">
        <v>1748.3377763128501</v>
      </c>
      <c r="BQ956" s="51">
        <v>3501.2404170567802</v>
      </c>
      <c r="BR956" s="51">
        <v>5372.0538506069297</v>
      </c>
      <c r="BS956" s="51">
        <v>7242.8672841570797</v>
      </c>
      <c r="BT956" s="51">
        <v>9113.6807177072205</v>
      </c>
      <c r="BU956" s="51">
        <v>10984.4941512573</v>
      </c>
      <c r="BV956" s="51">
        <v>12855.3075848075</v>
      </c>
      <c r="BW956" s="51">
        <v>14726.1210183576</v>
      </c>
      <c r="BX956" s="51">
        <v>29573.084166889901</v>
      </c>
      <c r="BY956" s="51">
        <v>31325.986807633799</v>
      </c>
      <c r="BZ956" s="51">
        <v>33078.889448377697</v>
      </c>
    </row>
    <row r="957" spans="1:93" outlineLevel="1">
      <c r="A957" s="50" t="s">
        <v>1016</v>
      </c>
      <c r="AC957" s="51">
        <v>1533.0877627999901</v>
      </c>
      <c r="AD957" s="51">
        <v>127404.7996848</v>
      </c>
      <c r="AE957" s="51">
        <v>129642.60649999999</v>
      </c>
      <c r="AF957" s="51">
        <v>209824.346129199</v>
      </c>
      <c r="AG957" s="51">
        <v>271060.44682200003</v>
      </c>
      <c r="AP957" s="51">
        <v>8524.546558</v>
      </c>
      <c r="AQ957" s="51">
        <v>17071.350485200001</v>
      </c>
      <c r="AR957" s="51">
        <v>26193.063938800002</v>
      </c>
      <c r="AS957" s="51">
        <v>35314.777392399999</v>
      </c>
      <c r="AT957" s="51">
        <v>44436.490846000001</v>
      </c>
      <c r="AU957" s="51">
        <v>53558.204299600002</v>
      </c>
      <c r="AV957" s="51">
        <v>62679.917753200003</v>
      </c>
      <c r="AW957" s="51">
        <v>4285.7432376000097</v>
      </c>
      <c r="AX957" s="51">
        <v>76676.576587599993</v>
      </c>
      <c r="AY957" s="51">
        <v>85223.380514799996</v>
      </c>
      <c r="AZ957" s="51">
        <v>93770.184441999998</v>
      </c>
      <c r="BC957" s="51">
        <v>13900.008319714099</v>
      </c>
      <c r="BD957" s="51">
        <v>27836.309199384399</v>
      </c>
      <c r="BE957" s="51">
        <v>42710.049642047401</v>
      </c>
      <c r="BF957" s="51">
        <v>57583.790084710497</v>
      </c>
      <c r="BG957" s="51">
        <v>72457.530527373499</v>
      </c>
      <c r="BH957" s="51">
        <v>87331.270970036494</v>
      </c>
      <c r="BI957" s="51">
        <v>102205.01141269899</v>
      </c>
      <c r="BJ957" s="51">
        <v>117078.751855362</v>
      </c>
      <c r="BK957" s="51">
        <v>62287.248218805798</v>
      </c>
      <c r="BL957" s="51">
        <v>76223.549098476098</v>
      </c>
      <c r="BM957" s="51">
        <v>90159.849978146405</v>
      </c>
      <c r="BP957" s="51">
        <v>5340.8551203781599</v>
      </c>
      <c r="BQ957" s="51">
        <v>10695.655074472599</v>
      </c>
      <c r="BR957" s="51">
        <v>16410.651136000499</v>
      </c>
      <c r="BS957" s="51">
        <v>22125.647197528499</v>
      </c>
      <c r="BT957" s="51">
        <v>27840.643259056498</v>
      </c>
      <c r="BU957" s="51">
        <v>33555.639320584502</v>
      </c>
      <c r="BV957" s="51">
        <v>39270.635382112501</v>
      </c>
      <c r="BW957" s="51">
        <v>44985.631443640501</v>
      </c>
      <c r="BX957" s="51">
        <v>90340.413699237601</v>
      </c>
      <c r="BY957" s="51">
        <v>95695.213653332001</v>
      </c>
      <c r="BZ957" s="51">
        <v>101050.01360742599</v>
      </c>
    </row>
    <row r="958" spans="1:93" outlineLevel="1">
      <c r="A958" s="50" t="s">
        <v>1017</v>
      </c>
      <c r="AC958" s="51">
        <v>682.23046069999998</v>
      </c>
      <c r="AD958" s="51">
        <v>56695.668241199899</v>
      </c>
      <c r="AE958" s="51">
        <v>57691.501624999997</v>
      </c>
      <c r="AF958" s="51">
        <v>93372.710812299905</v>
      </c>
      <c r="AG958" s="51">
        <v>120623.0315055</v>
      </c>
      <c r="AP958" s="51">
        <v>3793.4588395000001</v>
      </c>
      <c r="AQ958" s="51">
        <v>7596.8223012999997</v>
      </c>
      <c r="AR958" s="51">
        <v>11656.022904699999</v>
      </c>
      <c r="AS958" s="51">
        <v>15715.2235081</v>
      </c>
      <c r="AT958" s="51">
        <v>19774.4241115</v>
      </c>
      <c r="AU958" s="51">
        <v>23833.624714900001</v>
      </c>
      <c r="AV958" s="51">
        <v>27892.825318300002</v>
      </c>
      <c r="AW958" s="51">
        <v>1907.1736493999999</v>
      </c>
      <c r="AX958" s="51">
        <v>34121.396986899999</v>
      </c>
      <c r="AY958" s="51">
        <v>37924.760448699999</v>
      </c>
      <c r="AZ958" s="51">
        <v>41728.123910499999</v>
      </c>
      <c r="BC958" s="51">
        <v>6185.5617856950603</v>
      </c>
      <c r="BD958" s="51">
        <v>12387.2739122249</v>
      </c>
      <c r="BE958" s="51">
        <v>19006.150561528601</v>
      </c>
      <c r="BF958" s="51">
        <v>25625.027210832301</v>
      </c>
      <c r="BG958" s="51">
        <v>32243.903860136099</v>
      </c>
      <c r="BH958" s="51">
        <v>38862.780509439799</v>
      </c>
      <c r="BI958" s="51">
        <v>45481.657158743597</v>
      </c>
      <c r="BJ958" s="51">
        <v>52100.533808047301</v>
      </c>
      <c r="BK958" s="51">
        <v>27718.085734661701</v>
      </c>
      <c r="BL958" s="51">
        <v>33919.797861191502</v>
      </c>
      <c r="BM958" s="51">
        <v>40121.509987721402</v>
      </c>
      <c r="BP958" s="51">
        <v>2376.70284619112</v>
      </c>
      <c r="BQ958" s="51">
        <v>4759.6112016567304</v>
      </c>
      <c r="BR958" s="51">
        <v>7302.8083300676699</v>
      </c>
      <c r="BS958" s="51">
        <v>9846.0054584786194</v>
      </c>
      <c r="BT958" s="51">
        <v>12389.2025868895</v>
      </c>
      <c r="BU958" s="51">
        <v>14932.3997153005</v>
      </c>
      <c r="BV958" s="51">
        <v>17475.596843711399</v>
      </c>
      <c r="BW958" s="51">
        <v>20018.793972122399</v>
      </c>
      <c r="BX958" s="51">
        <v>40201.861598121599</v>
      </c>
      <c r="BY958" s="51">
        <v>42584.769953587202</v>
      </c>
      <c r="BZ958" s="51">
        <v>44967.678309052797</v>
      </c>
    </row>
    <row r="959" spans="1:93" outlineLevel="1">
      <c r="A959" s="50" t="s">
        <v>1018</v>
      </c>
      <c r="AC959" s="51">
        <v>523.31977119999999</v>
      </c>
      <c r="AD959" s="51">
        <v>43489.650259199901</v>
      </c>
      <c r="AE959" s="51">
        <v>44253.525999999998</v>
      </c>
      <c r="AF959" s="51">
        <v>71623.576596800005</v>
      </c>
      <c r="AG959" s="51">
        <v>92526.530088</v>
      </c>
      <c r="AP959" s="51">
        <v>2909.8554319999998</v>
      </c>
      <c r="AQ959" s="51">
        <v>5827.3084208</v>
      </c>
      <c r="AR959" s="51">
        <v>8941.0068751999897</v>
      </c>
      <c r="AS959" s="51">
        <v>12054.705329599999</v>
      </c>
      <c r="AT959" s="51">
        <v>15168.4037839999</v>
      </c>
      <c r="AU959" s="51">
        <v>18282.102238399999</v>
      </c>
      <c r="AV959" s="51">
        <v>21395.8006928</v>
      </c>
      <c r="AW959" s="51">
        <v>1462.9391903999999</v>
      </c>
      <c r="AX959" s="51">
        <v>26173.562590400001</v>
      </c>
      <c r="AY959" s="51">
        <v>29091.015579200001</v>
      </c>
      <c r="AZ959" s="51">
        <v>32008.468568</v>
      </c>
      <c r="BC959" s="51">
        <v>4744.7702278084498</v>
      </c>
      <c r="BD959" s="51">
        <v>9501.9289271926009</v>
      </c>
      <c r="BE959" s="51">
        <v>14579.0827824465</v>
      </c>
      <c r="BF959" s="51">
        <v>19656.2366377004</v>
      </c>
      <c r="BG959" s="51">
        <v>24733.390492954299</v>
      </c>
      <c r="BH959" s="51">
        <v>29810.544348208201</v>
      </c>
      <c r="BI959" s="51">
        <v>34887.698203462103</v>
      </c>
      <c r="BJ959" s="51">
        <v>39964.852058716002</v>
      </c>
      <c r="BK959" s="51">
        <v>21261.762879778002</v>
      </c>
      <c r="BL959" s="51">
        <v>26018.921579162201</v>
      </c>
      <c r="BM959" s="51">
        <v>30776.0802785464</v>
      </c>
      <c r="BP959" s="51">
        <v>1823.10181284335</v>
      </c>
      <c r="BQ959" s="51">
        <v>3650.96369707134</v>
      </c>
      <c r="BR959" s="51">
        <v>5601.7785844496302</v>
      </c>
      <c r="BS959" s="51">
        <v>7552.5934718279304</v>
      </c>
      <c r="BT959" s="51">
        <v>9503.4083592062307</v>
      </c>
      <c r="BU959" s="51">
        <v>11454.223246584501</v>
      </c>
      <c r="BV959" s="51">
        <v>13405.0381339628</v>
      </c>
      <c r="BW959" s="51">
        <v>15355.8530213411</v>
      </c>
      <c r="BX959" s="51">
        <v>30837.715735759801</v>
      </c>
      <c r="BY959" s="51">
        <v>32665.577619987798</v>
      </c>
      <c r="BZ959" s="51">
        <v>34493.439504215698</v>
      </c>
    </row>
    <row r="960" spans="1:93" outlineLevel="1">
      <c r="A960" s="50" t="s">
        <v>1019</v>
      </c>
      <c r="AC960" s="51">
        <v>31.7465476</v>
      </c>
      <c r="AD960" s="51">
        <v>2638.2459216000002</v>
      </c>
      <c r="AE960" s="51">
        <v>2684.5855000000001</v>
      </c>
      <c r="AF960" s="51">
        <v>4344.9558164</v>
      </c>
      <c r="AG960" s="51">
        <v>5613.0076740000004</v>
      </c>
      <c r="AP960" s="51">
        <v>176.522786</v>
      </c>
      <c r="AQ960" s="51">
        <v>353.50646840000002</v>
      </c>
      <c r="AR960" s="51">
        <v>542.39513959999999</v>
      </c>
      <c r="AS960" s="51">
        <v>731.28381079999997</v>
      </c>
      <c r="AT960" s="51">
        <v>920.17248199999995</v>
      </c>
      <c r="AU960" s="51">
        <v>1109.06115319999</v>
      </c>
      <c r="AV960" s="51">
        <v>1297.9498243999999</v>
      </c>
      <c r="AW960" s="51">
        <v>88.747399200000302</v>
      </c>
      <c r="AX960" s="51">
        <v>1587.7868492</v>
      </c>
      <c r="AY960" s="51">
        <v>1764.7705315999999</v>
      </c>
      <c r="AZ960" s="51">
        <v>1941.754214</v>
      </c>
      <c r="BC960" s="51">
        <v>287.835625898064</v>
      </c>
      <c r="BD960" s="51">
        <v>576.42278312403403</v>
      </c>
      <c r="BE960" s="51">
        <v>884.42205127463899</v>
      </c>
      <c r="BF960" s="51">
        <v>1192.42131942524</v>
      </c>
      <c r="BG960" s="51">
        <v>1500.42058757584</v>
      </c>
      <c r="BH960" s="51">
        <v>1808.4198557264499</v>
      </c>
      <c r="BI960" s="51">
        <v>2116.41912387705</v>
      </c>
      <c r="BJ960" s="51">
        <v>2424.41839202766</v>
      </c>
      <c r="BK960" s="51">
        <v>1289.8185860148301</v>
      </c>
      <c r="BL960" s="51">
        <v>1578.4057432407999</v>
      </c>
      <c r="BM960" s="51">
        <v>1866.9929004667699</v>
      </c>
      <c r="BP960" s="51">
        <v>110.59621987596999</v>
      </c>
      <c r="BQ960" s="51">
        <v>221.48120360362</v>
      </c>
      <c r="BR960" s="51">
        <v>339.82497941574201</v>
      </c>
      <c r="BS960" s="51">
        <v>458.16875522786398</v>
      </c>
      <c r="BT960" s="51">
        <v>576.51253103998602</v>
      </c>
      <c r="BU960" s="51">
        <v>694.85630685210799</v>
      </c>
      <c r="BV960" s="51">
        <v>813.20008266422997</v>
      </c>
      <c r="BW960" s="51">
        <v>931.54385847635103</v>
      </c>
      <c r="BX960" s="51">
        <v>1870.7319393564801</v>
      </c>
      <c r="BY960" s="51">
        <v>1981.6169230841299</v>
      </c>
      <c r="BZ960" s="51">
        <v>2092.5019068117799</v>
      </c>
    </row>
    <row r="961" spans="1:93" outlineLevel="1">
      <c r="A961" s="50" t="s">
        <v>1020</v>
      </c>
      <c r="J961" s="51">
        <v>21320</v>
      </c>
      <c r="K961" s="51">
        <v>142000</v>
      </c>
      <c r="L961" s="51">
        <v>161390</v>
      </c>
      <c r="M961" s="51">
        <v>681860</v>
      </c>
      <c r="N961" s="51">
        <v>1148070</v>
      </c>
      <c r="O961" s="51">
        <v>1148070</v>
      </c>
      <c r="P961" s="51">
        <v>1416179.99999999</v>
      </c>
      <c r="Q961" s="51">
        <v>1699300</v>
      </c>
      <c r="R961" s="51">
        <v>2217410</v>
      </c>
      <c r="S961" s="51">
        <v>2006010</v>
      </c>
      <c r="T961" s="51">
        <v>2209380</v>
      </c>
      <c r="U961" s="51">
        <v>2323150</v>
      </c>
      <c r="V961" s="51">
        <v>2546620</v>
      </c>
      <c r="W961" s="51">
        <v>2964090</v>
      </c>
      <c r="X961" s="51">
        <v>3337220</v>
      </c>
      <c r="Y961" s="51">
        <v>3433749.9999999902</v>
      </c>
      <c r="Z961" s="51">
        <v>3871270</v>
      </c>
      <c r="AA961" s="51">
        <v>4299809.9999999898</v>
      </c>
      <c r="AB961" s="51">
        <v>4299809.9999999898</v>
      </c>
      <c r="AC961" s="51">
        <v>4299810</v>
      </c>
      <c r="AD961" s="51">
        <v>4299810</v>
      </c>
      <c r="AE961" s="51">
        <v>4299810</v>
      </c>
      <c r="AF961" s="51">
        <v>4299810</v>
      </c>
      <c r="AG961" s="51">
        <v>4299810</v>
      </c>
      <c r="AH961" s="51">
        <v>4299810</v>
      </c>
      <c r="AI961" s="51">
        <v>4299810</v>
      </c>
      <c r="AJ961" s="51">
        <v>4299810</v>
      </c>
      <c r="AK961" s="51">
        <v>4299810</v>
      </c>
      <c r="AL961" s="51">
        <v>4299810</v>
      </c>
      <c r="AM961" s="51">
        <v>4299810</v>
      </c>
    </row>
    <row r="962" spans="1:93" outlineLevel="1">
      <c r="A962" s="50" t="s">
        <v>1021</v>
      </c>
      <c r="AD962" s="51">
        <v>5073.504946</v>
      </c>
      <c r="AE962" s="51">
        <v>5073.504946</v>
      </c>
      <c r="AF962" s="51">
        <v>10571.993763</v>
      </c>
      <c r="AG962" s="51">
        <v>12413.3201825</v>
      </c>
      <c r="AH962" s="51">
        <v>24204.081474999999</v>
      </c>
      <c r="AI962" s="51">
        <v>24204.081474999999</v>
      </c>
      <c r="AJ962" s="51">
        <v>24204.081474999999</v>
      </c>
      <c r="AK962" s="51">
        <v>24204.081474999999</v>
      </c>
      <c r="AL962" s="51">
        <v>24204.081474999999</v>
      </c>
      <c r="AM962" s="51">
        <v>24204.081474999999</v>
      </c>
      <c r="AR962" s="51">
        <v>2918.8833315000002</v>
      </c>
      <c r="AS962" s="51">
        <v>7934.1737839999996</v>
      </c>
      <c r="AT962" s="51">
        <v>15963.725528000001</v>
      </c>
      <c r="AU962" s="51">
        <v>18917.495994500001</v>
      </c>
      <c r="AV962" s="51">
        <v>18917.495994500001</v>
      </c>
      <c r="AW962" s="51">
        <v>31898.042363</v>
      </c>
      <c r="AX962" s="51">
        <v>32197.0693465</v>
      </c>
      <c r="AY962" s="51">
        <v>32263.1984075</v>
      </c>
      <c r="AZ962" s="51">
        <v>32263.1984075</v>
      </c>
    </row>
    <row r="963" spans="1:93" outlineLevel="1">
      <c r="A963" s="50" t="s">
        <v>1022</v>
      </c>
      <c r="AD963" s="51">
        <v>1398.155524</v>
      </c>
      <c r="AE963" s="51">
        <v>1398.155524</v>
      </c>
      <c r="AF963" s="51">
        <v>2913.4280220000001</v>
      </c>
      <c r="AG963" s="51">
        <v>3420.8604049999999</v>
      </c>
      <c r="AH963" s="51">
        <v>6670.1561499999998</v>
      </c>
      <c r="AI963" s="51">
        <v>6670.1561499999998</v>
      </c>
      <c r="AJ963" s="51">
        <v>6670.1561499999998</v>
      </c>
      <c r="AK963" s="51">
        <v>6670.1561499999998</v>
      </c>
      <c r="AL963" s="51">
        <v>6670.1561499999998</v>
      </c>
      <c r="AM963" s="51">
        <v>6670.1561499999998</v>
      </c>
      <c r="AR963" s="51">
        <v>804.385311</v>
      </c>
      <c r="AS963" s="51">
        <v>2186.4980959999998</v>
      </c>
      <c r="AT963" s="51">
        <v>4399.2804319999996</v>
      </c>
      <c r="AU963" s="51">
        <v>5213.2799329999898</v>
      </c>
      <c r="AV963" s="51">
        <v>5213.2799329999898</v>
      </c>
      <c r="AW963" s="51">
        <v>8790.4564219999902</v>
      </c>
      <c r="AX963" s="51">
        <v>8872.8622209999903</v>
      </c>
      <c r="AY963" s="51">
        <v>8891.0860549999907</v>
      </c>
      <c r="AZ963" s="51">
        <v>8891.0860549999907</v>
      </c>
    </row>
    <row r="964" spans="1:93" outlineLevel="1">
      <c r="A964" s="50" t="s">
        <v>1023</v>
      </c>
      <c r="Z964" s="51">
        <v>185550</v>
      </c>
      <c r="AA964" s="51">
        <v>185550</v>
      </c>
      <c r="AB964" s="51">
        <v>185550</v>
      </c>
      <c r="AC964" s="51">
        <v>185550</v>
      </c>
      <c r="AD964" s="51">
        <v>295678.97298199998</v>
      </c>
      <c r="AE964" s="51">
        <v>295678.97298199998</v>
      </c>
      <c r="AF964" s="51">
        <v>415032.93692100001</v>
      </c>
      <c r="AG964" s="51">
        <v>455002.02922749898</v>
      </c>
      <c r="AH964" s="51">
        <v>710940.36882499896</v>
      </c>
      <c r="AI964" s="51">
        <v>710940.36882499896</v>
      </c>
      <c r="AJ964" s="51">
        <v>710940.36882499896</v>
      </c>
      <c r="AK964" s="51">
        <v>710940.36882499896</v>
      </c>
      <c r="AL964" s="51">
        <v>710940.36882499896</v>
      </c>
      <c r="AM964" s="51">
        <v>710940.36882499896</v>
      </c>
      <c r="AR964" s="51">
        <v>63359.280610499998</v>
      </c>
      <c r="AS964" s="51">
        <v>172224.60992799999</v>
      </c>
      <c r="AT964" s="51">
        <v>346519.55917600001</v>
      </c>
      <c r="AU964" s="51">
        <v>410636.12383150001</v>
      </c>
      <c r="AV964" s="51">
        <v>410636.12383150001</v>
      </c>
      <c r="AW964" s="51">
        <v>692400.75312100002</v>
      </c>
      <c r="AX964" s="51">
        <v>698891.63761550002</v>
      </c>
      <c r="AY964" s="51">
        <v>700327.08030250005</v>
      </c>
      <c r="AZ964" s="51">
        <v>700327.08030250005</v>
      </c>
    </row>
    <row r="965" spans="1:93" outlineLevel="1">
      <c r="A965" s="50" t="s">
        <v>1024</v>
      </c>
      <c r="AD965" s="51">
        <v>19539.569525999999</v>
      </c>
      <c r="AE965" s="51">
        <v>19539.569525999999</v>
      </c>
      <c r="AF965" s="51">
        <v>40715.877753000001</v>
      </c>
      <c r="AG965" s="51">
        <v>47807.370907500001</v>
      </c>
      <c r="AH965" s="51">
        <v>93217.083224999995</v>
      </c>
      <c r="AI965" s="51">
        <v>93217.083224999995</v>
      </c>
      <c r="AJ965" s="51">
        <v>93217.083224999995</v>
      </c>
      <c r="AK965" s="51">
        <v>93217.083224999995</v>
      </c>
      <c r="AL965" s="51">
        <v>93217.083224999995</v>
      </c>
      <c r="AM965" s="51">
        <v>93217.083224999995</v>
      </c>
      <c r="AR965" s="51">
        <v>11241.4838265</v>
      </c>
      <c r="AS965" s="51">
        <v>30556.852104000001</v>
      </c>
      <c r="AT965" s="51">
        <v>61481.032968</v>
      </c>
      <c r="AU965" s="51">
        <v>72856.877479500006</v>
      </c>
      <c r="AV965" s="51">
        <v>72856.877479500006</v>
      </c>
      <c r="AW965" s="51">
        <v>122848.804352999</v>
      </c>
      <c r="AX965" s="51">
        <v>124000.44579149901</v>
      </c>
      <c r="AY965" s="51">
        <v>124255.128382499</v>
      </c>
      <c r="AZ965" s="51">
        <v>124255.128382499</v>
      </c>
    </row>
    <row r="966" spans="1:93" outlineLevel="1">
      <c r="A966" s="50" t="s">
        <v>1025</v>
      </c>
      <c r="AD966" s="51">
        <v>2249.50765</v>
      </c>
      <c r="AE966" s="51">
        <v>2249.50765</v>
      </c>
      <c r="AF966" s="51">
        <v>4687.4460749999998</v>
      </c>
      <c r="AG966" s="51">
        <v>5503.8595624999998</v>
      </c>
      <c r="AH966" s="51">
        <v>10731.686874999999</v>
      </c>
      <c r="AI966" s="51">
        <v>10731.686874999999</v>
      </c>
      <c r="AJ966" s="51">
        <v>10731.686874999999</v>
      </c>
      <c r="AK966" s="51">
        <v>10731.686874999999</v>
      </c>
      <c r="AL966" s="51">
        <v>10731.686874999999</v>
      </c>
      <c r="AM966" s="51">
        <v>10731.686874999999</v>
      </c>
      <c r="AR966" s="51">
        <v>1294.1842875</v>
      </c>
      <c r="AS966" s="51">
        <v>3517.8806</v>
      </c>
      <c r="AT966" s="51">
        <v>7078.0501999999997</v>
      </c>
      <c r="AU966" s="51">
        <v>8387.7028625000003</v>
      </c>
      <c r="AV966" s="51">
        <v>8387.7028625000003</v>
      </c>
      <c r="AW966" s="51">
        <v>14143.0610749999</v>
      </c>
      <c r="AX966" s="51">
        <v>14275.644662499901</v>
      </c>
      <c r="AY966" s="51">
        <v>14304.9651874999</v>
      </c>
      <c r="AZ966" s="51">
        <v>14304.9651874999</v>
      </c>
    </row>
    <row r="967" spans="1:93" outlineLevel="1">
      <c r="A967" s="50" t="s">
        <v>1026</v>
      </c>
      <c r="AD967" s="51">
        <v>41.529372000000002</v>
      </c>
      <c r="AE967" s="51">
        <v>41.529372000000002</v>
      </c>
      <c r="AF967" s="51">
        <v>86.537465999999995</v>
      </c>
      <c r="AG967" s="51">
        <v>101.60971499999999</v>
      </c>
      <c r="AH967" s="51">
        <v>198.12344999999999</v>
      </c>
      <c r="AI967" s="51">
        <v>198.12344999999999</v>
      </c>
      <c r="AJ967" s="51">
        <v>198.12344999999999</v>
      </c>
      <c r="AK967" s="51">
        <v>198.12344999999999</v>
      </c>
      <c r="AL967" s="51">
        <v>198.12344999999999</v>
      </c>
      <c r="AM967" s="51">
        <v>198.12344999999999</v>
      </c>
      <c r="AR967" s="51">
        <v>23.892633</v>
      </c>
      <c r="AS967" s="51">
        <v>64.945487999999997</v>
      </c>
      <c r="AT967" s="51">
        <v>130.671696</v>
      </c>
      <c r="AU967" s="51">
        <v>154.84989899999999</v>
      </c>
      <c r="AV967" s="51">
        <v>154.84989899999999</v>
      </c>
      <c r="AW967" s="51">
        <v>261.102666</v>
      </c>
      <c r="AX967" s="51">
        <v>263.550363</v>
      </c>
      <c r="AY967" s="51">
        <v>264.09166499999998</v>
      </c>
      <c r="AZ967" s="51">
        <v>264.09166499999998</v>
      </c>
    </row>
    <row r="968" spans="1:93" outlineLevel="1">
      <c r="A968" s="50" t="s">
        <v>1027</v>
      </c>
      <c r="AC968" s="51">
        <v>35329</v>
      </c>
      <c r="AD968" s="51">
        <v>70658</v>
      </c>
      <c r="AE968" s="51">
        <v>105987</v>
      </c>
      <c r="AF968" s="51">
        <v>141316</v>
      </c>
      <c r="AG968" s="51">
        <v>176645</v>
      </c>
      <c r="AH968" s="51">
        <v>211974</v>
      </c>
      <c r="AI968" s="51">
        <v>247303</v>
      </c>
      <c r="AJ968" s="51">
        <v>282632</v>
      </c>
      <c r="AK968" s="51">
        <v>317961</v>
      </c>
      <c r="AL968" s="51">
        <v>353290</v>
      </c>
      <c r="AM968" s="51">
        <v>388619</v>
      </c>
    </row>
    <row r="969" spans="1:93" outlineLevel="1">
      <c r="A969" s="66"/>
      <c r="C969" s="51">
        <v>321420</v>
      </c>
      <c r="D969" s="51">
        <v>1769880</v>
      </c>
      <c r="E969" s="51">
        <v>2649790</v>
      </c>
      <c r="F969" s="51">
        <v>1889090</v>
      </c>
      <c r="G969" s="51">
        <v>3371819.9999999902</v>
      </c>
      <c r="H969" s="51">
        <v>4935760</v>
      </c>
      <c r="I969" s="51">
        <v>7726400</v>
      </c>
      <c r="J969" s="51">
        <v>9422650</v>
      </c>
      <c r="K969" s="51">
        <v>9017050</v>
      </c>
      <c r="L969" s="51">
        <v>14523310</v>
      </c>
      <c r="M969" s="51">
        <v>16480300</v>
      </c>
      <c r="N969" s="51">
        <v>15106979.999999899</v>
      </c>
      <c r="O969" s="51">
        <v>15106979.999999899</v>
      </c>
      <c r="P969" s="51">
        <v>21764670</v>
      </c>
      <c r="Q969" s="51">
        <v>23596210</v>
      </c>
      <c r="R969" s="51">
        <v>29353579.999999899</v>
      </c>
      <c r="S969" s="51">
        <v>29096350</v>
      </c>
      <c r="T969" s="51">
        <v>8747730</v>
      </c>
      <c r="U969" s="51">
        <v>9066620</v>
      </c>
      <c r="V969" s="51">
        <v>11416859.999999899</v>
      </c>
      <c r="W969" s="51">
        <v>14917170</v>
      </c>
      <c r="X969" s="51">
        <v>20091240</v>
      </c>
      <c r="Y969" s="51">
        <v>23566860</v>
      </c>
      <c r="Z969" s="51">
        <v>27296500</v>
      </c>
      <c r="AA969" s="51">
        <v>42836509.999999903</v>
      </c>
      <c r="AB969" s="51">
        <v>42836509.999999903</v>
      </c>
      <c r="AC969" s="51">
        <v>42836530</v>
      </c>
      <c r="AD969" s="51">
        <v>42836530</v>
      </c>
      <c r="AE969" s="51">
        <v>42836530</v>
      </c>
      <c r="AF969" s="51">
        <v>42836530</v>
      </c>
      <c r="AG969" s="51">
        <v>42836530</v>
      </c>
      <c r="AH969" s="51">
        <v>42836530</v>
      </c>
      <c r="AI969" s="51">
        <v>42836530</v>
      </c>
      <c r="AJ969" s="51">
        <v>42836530</v>
      </c>
      <c r="AK969" s="51">
        <v>42836530</v>
      </c>
      <c r="AL969" s="51">
        <v>42836530</v>
      </c>
      <c r="AM969" s="51">
        <v>42836530</v>
      </c>
      <c r="AN969" s="51">
        <v>42836530</v>
      </c>
      <c r="AO969" s="51">
        <v>42836530</v>
      </c>
      <c r="AP969" s="51">
        <v>42836530</v>
      </c>
      <c r="AQ969" s="51">
        <v>42836530</v>
      </c>
      <c r="AR969" s="51">
        <v>42836530</v>
      </c>
      <c r="AS969" s="51">
        <v>42836530</v>
      </c>
      <c r="AT969" s="51">
        <v>42836530</v>
      </c>
      <c r="AU969" s="51">
        <v>42836530</v>
      </c>
      <c r="AV969" s="51">
        <v>42836530</v>
      </c>
      <c r="AW969" s="51">
        <v>42836530</v>
      </c>
      <c r="AX969" s="51">
        <v>42836530</v>
      </c>
      <c r="AY969" s="51">
        <v>42836530</v>
      </c>
      <c r="AZ969" s="51">
        <v>42836530</v>
      </c>
      <c r="BA969" s="51">
        <v>42836530</v>
      </c>
      <c r="BB969" s="51">
        <v>42836530</v>
      </c>
      <c r="BC969" s="51">
        <v>42836530</v>
      </c>
      <c r="BD969" s="51">
        <v>42836530</v>
      </c>
      <c r="BE969" s="51">
        <v>42836530</v>
      </c>
      <c r="BF969" s="51">
        <v>42836530</v>
      </c>
      <c r="BG969" s="51">
        <v>42836530</v>
      </c>
      <c r="BH969" s="51">
        <v>42836530</v>
      </c>
      <c r="BI969" s="51">
        <v>42836530</v>
      </c>
      <c r="BJ969" s="51">
        <v>42836530</v>
      </c>
      <c r="BK969" s="51">
        <v>42836530</v>
      </c>
      <c r="BL969" s="51">
        <v>42836530</v>
      </c>
      <c r="BM969" s="51">
        <v>42836530</v>
      </c>
      <c r="BN969" s="51">
        <v>42836530</v>
      </c>
      <c r="BO969" s="51">
        <v>42836530</v>
      </c>
      <c r="BP969" s="51">
        <v>42836530</v>
      </c>
      <c r="BQ969" s="51">
        <v>42836530</v>
      </c>
      <c r="BR969" s="51">
        <v>42836530</v>
      </c>
      <c r="BS969" s="51">
        <v>42836530</v>
      </c>
      <c r="BT969" s="51">
        <v>42836530</v>
      </c>
      <c r="BU969" s="51">
        <v>42836530</v>
      </c>
      <c r="BV969" s="51">
        <v>42836530</v>
      </c>
      <c r="BW969" s="51">
        <v>42836530</v>
      </c>
      <c r="BX969" s="51">
        <v>42836530</v>
      </c>
      <c r="BY969" s="51">
        <v>42836530</v>
      </c>
      <c r="BZ969" s="51">
        <v>42836530</v>
      </c>
      <c r="CA969" s="51">
        <v>42836530</v>
      </c>
      <c r="CB969" s="51">
        <v>42836530</v>
      </c>
      <c r="CC969" s="51">
        <v>42836530</v>
      </c>
      <c r="CD969" s="51">
        <v>42836530</v>
      </c>
      <c r="CE969" s="51">
        <v>42836530</v>
      </c>
      <c r="CF969" s="51">
        <v>42836530</v>
      </c>
      <c r="CG969" s="51">
        <v>42836530</v>
      </c>
      <c r="CH969" s="51">
        <v>42836530</v>
      </c>
      <c r="CI969" s="51">
        <v>42836530</v>
      </c>
      <c r="CJ969" s="51">
        <v>42836530</v>
      </c>
      <c r="CK969" s="51">
        <v>42836530</v>
      </c>
      <c r="CL969" s="51">
        <v>42836530</v>
      </c>
      <c r="CM969" s="51">
        <v>42836530</v>
      </c>
      <c r="CN969" s="51">
        <v>42836530</v>
      </c>
      <c r="CO969" s="51">
        <v>42836530</v>
      </c>
    </row>
    <row r="970" spans="1:93" outlineLevel="1">
      <c r="A970" s="50" t="s">
        <v>1097</v>
      </c>
      <c r="C970" s="51">
        <v>-79300</v>
      </c>
      <c r="G970" s="51">
        <v>8320</v>
      </c>
      <c r="H970" s="51">
        <v>392050</v>
      </c>
      <c r="I970" s="51">
        <v>10.000000000047701</v>
      </c>
      <c r="K970" s="51">
        <v>22000</v>
      </c>
      <c r="L970" s="51">
        <v>89430</v>
      </c>
      <c r="M970" s="51">
        <v>44950</v>
      </c>
      <c r="N970" s="51">
        <v>69800</v>
      </c>
      <c r="O970" s="51">
        <v>69800</v>
      </c>
      <c r="P970" s="51">
        <v>38220</v>
      </c>
      <c r="Q970" s="51">
        <v>150929.99999999901</v>
      </c>
      <c r="R970" s="51">
        <v>179390</v>
      </c>
      <c r="S970" s="51">
        <v>187100</v>
      </c>
      <c r="T970" s="51">
        <v>217269.99999999901</v>
      </c>
      <c r="U970" s="51">
        <v>196019.99999999901</v>
      </c>
      <c r="V970" s="51">
        <v>291049.99999999901</v>
      </c>
      <c r="W970" s="51">
        <v>461050</v>
      </c>
      <c r="X970" s="51">
        <v>659580</v>
      </c>
      <c r="Y970" s="51">
        <v>863939.99999999895</v>
      </c>
      <c r="Z970" s="51">
        <v>1001880</v>
      </c>
      <c r="AA970" s="51">
        <v>1330050</v>
      </c>
      <c r="AB970" s="51">
        <v>1330050</v>
      </c>
      <c r="AC970" s="51">
        <v>1330040</v>
      </c>
      <c r="AD970" s="51">
        <v>1330040</v>
      </c>
      <c r="AE970" s="51">
        <v>1122404.25</v>
      </c>
      <c r="AF970" s="51">
        <v>1122404.25</v>
      </c>
      <c r="AG970" s="51">
        <v>1122404.25</v>
      </c>
      <c r="AH970" s="51">
        <v>1122404.25</v>
      </c>
      <c r="AI970" s="51">
        <v>1122404.25</v>
      </c>
      <c r="AJ970" s="51">
        <v>1122404.25</v>
      </c>
      <c r="AK970" s="51">
        <v>1122404.25</v>
      </c>
      <c r="AL970" s="51">
        <v>1122404.25</v>
      </c>
      <c r="AM970" s="51">
        <v>1122404.25</v>
      </c>
      <c r="AN970" s="51">
        <v>1122404.25</v>
      </c>
      <c r="AO970" s="51">
        <v>1122404.25</v>
      </c>
      <c r="AP970" s="51">
        <v>1122404.25</v>
      </c>
      <c r="AQ970" s="51">
        <v>1122404.25</v>
      </c>
      <c r="AR970" s="51">
        <v>1122404.25</v>
      </c>
      <c r="AS970" s="51">
        <v>1122404.25</v>
      </c>
      <c r="AT970" s="51">
        <v>1122404.25</v>
      </c>
      <c r="AU970" s="51">
        <v>1122404.25</v>
      </c>
      <c r="AV970" s="51">
        <v>1122404.25</v>
      </c>
      <c r="AW970" s="51">
        <v>1122404.25</v>
      </c>
      <c r="AX970" s="51">
        <v>1122404.25</v>
      </c>
      <c r="AY970" s="51">
        <v>1122404.25</v>
      </c>
      <c r="AZ970" s="51">
        <v>1122404.25</v>
      </c>
      <c r="BA970" s="51">
        <v>914768.5</v>
      </c>
      <c r="BB970" s="51">
        <v>914768.5</v>
      </c>
      <c r="BC970" s="51">
        <v>914768.5</v>
      </c>
      <c r="BD970" s="51">
        <v>914768.5</v>
      </c>
      <c r="BE970" s="51">
        <v>914768.5</v>
      </c>
      <c r="BF970" s="51">
        <v>914768.5</v>
      </c>
      <c r="BG970" s="51">
        <v>914768.5</v>
      </c>
      <c r="BH970" s="51">
        <v>914768.5</v>
      </c>
      <c r="BI970" s="51">
        <v>914768.5</v>
      </c>
      <c r="BJ970" s="51">
        <v>914768.5</v>
      </c>
      <c r="BK970" s="51">
        <v>914768.5</v>
      </c>
      <c r="BL970" s="51">
        <v>914768.5</v>
      </c>
      <c r="BM970" s="51">
        <v>914768.5</v>
      </c>
      <c r="BN970" s="51">
        <v>697481.49896430399</v>
      </c>
      <c r="BO970" s="51">
        <v>697481.49896430399</v>
      </c>
      <c r="BP970" s="51">
        <v>697481.49896430399</v>
      </c>
      <c r="BQ970" s="51">
        <v>697481.49896430399</v>
      </c>
      <c r="BR970" s="51">
        <v>697481.49896430399</v>
      </c>
      <c r="BS970" s="51">
        <v>697481.49896430399</v>
      </c>
      <c r="BT970" s="51">
        <v>697481.49896430399</v>
      </c>
      <c r="BU970" s="51">
        <v>697481.49896430399</v>
      </c>
      <c r="BV970" s="51">
        <v>697481.49896430399</v>
      </c>
      <c r="BW970" s="51">
        <v>697481.49896430399</v>
      </c>
      <c r="BX970" s="51">
        <v>697481.49896430399</v>
      </c>
      <c r="BY970" s="51">
        <v>697481.49896430399</v>
      </c>
      <c r="BZ970" s="51">
        <v>697481.49896430399</v>
      </c>
      <c r="CA970" s="51">
        <v>492921.49709780602</v>
      </c>
      <c r="CB970" s="51">
        <v>492921.49709780602</v>
      </c>
      <c r="CC970" s="51">
        <v>492921.49709780602</v>
      </c>
      <c r="CD970" s="51">
        <v>492921.49709780602</v>
      </c>
      <c r="CE970" s="51">
        <v>492921.49709780602</v>
      </c>
      <c r="CF970" s="51">
        <v>492921.49709780602</v>
      </c>
      <c r="CG970" s="51">
        <v>492921.49709780602</v>
      </c>
      <c r="CH970" s="51">
        <v>492921.49709780602</v>
      </c>
      <c r="CI970" s="51">
        <v>492921.49709780602</v>
      </c>
      <c r="CJ970" s="51">
        <v>492921.49709780602</v>
      </c>
      <c r="CK970" s="51">
        <v>492921.49709780602</v>
      </c>
      <c r="CL970" s="51">
        <v>492921.49709780602</v>
      </c>
      <c r="CM970" s="51">
        <v>492921.49709780602</v>
      </c>
      <c r="CN970" s="51">
        <v>348355.62328453601</v>
      </c>
      <c r="CO970" s="51">
        <v>348355.62328453601</v>
      </c>
    </row>
    <row r="971" spans="1:93" outlineLevel="1">
      <c r="A971" s="50" t="s">
        <v>1098</v>
      </c>
      <c r="BC971" s="51">
        <v>25907.145833333299</v>
      </c>
      <c r="BD971" s="51">
        <v>51814.291666666599</v>
      </c>
      <c r="BE971" s="51">
        <v>77721.4375</v>
      </c>
      <c r="BF971" s="51">
        <v>103628.58333333299</v>
      </c>
      <c r="BG971" s="51">
        <v>129535.729166666</v>
      </c>
      <c r="BH971" s="51">
        <v>155442.875</v>
      </c>
      <c r="BI971" s="51">
        <v>181350.02083333299</v>
      </c>
      <c r="BJ971" s="51">
        <v>207257.16666666599</v>
      </c>
      <c r="BK971" s="51">
        <v>233164.3125</v>
      </c>
      <c r="BL971" s="51">
        <v>259071.45833333299</v>
      </c>
      <c r="BM971" s="51">
        <v>284978.60416666599</v>
      </c>
      <c r="BN971" s="51">
        <v>217287.00103569499</v>
      </c>
      <c r="BO971" s="51">
        <v>217287.00103569499</v>
      </c>
      <c r="BP971" s="51">
        <v>251798.31353569499</v>
      </c>
      <c r="BQ971" s="51">
        <v>286309.62603569502</v>
      </c>
      <c r="BR971" s="51">
        <v>320820.93853569502</v>
      </c>
      <c r="BS971" s="51">
        <v>355332.25103569502</v>
      </c>
      <c r="BT971" s="51">
        <v>389843.56353569502</v>
      </c>
      <c r="BU971" s="51">
        <v>424354.87603569502</v>
      </c>
      <c r="BV971" s="51">
        <v>458866.18853569502</v>
      </c>
      <c r="BW971" s="51">
        <v>493377.50103569502</v>
      </c>
      <c r="BX971" s="51">
        <v>527888.81353569496</v>
      </c>
      <c r="BY971" s="51">
        <v>562400.12603569496</v>
      </c>
      <c r="BZ971" s="51">
        <v>596911.43853569496</v>
      </c>
      <c r="CA971" s="51">
        <v>421847.00290219201</v>
      </c>
      <c r="CB971" s="51">
        <v>421847.00290219201</v>
      </c>
      <c r="CC971" s="51">
        <v>456358.31540219201</v>
      </c>
      <c r="CD971" s="51">
        <v>490869.62790219201</v>
      </c>
      <c r="CE971" s="51">
        <v>525380.94040219195</v>
      </c>
      <c r="CF971" s="51">
        <v>559892.25290219195</v>
      </c>
      <c r="CG971" s="51">
        <v>594403.56540219299</v>
      </c>
      <c r="CH971" s="51">
        <v>628914.87790219299</v>
      </c>
      <c r="CI971" s="51">
        <v>663426.19040219299</v>
      </c>
      <c r="CJ971" s="51">
        <v>697937.50290219299</v>
      </c>
      <c r="CK971" s="51">
        <v>732448.81540219299</v>
      </c>
      <c r="CL971" s="51">
        <v>766960.12790219299</v>
      </c>
      <c r="CM971" s="51">
        <v>801471.44040219299</v>
      </c>
      <c r="CN971" s="51">
        <v>566412.876715463</v>
      </c>
      <c r="CO971" s="51">
        <v>566412.876715463</v>
      </c>
    </row>
    <row r="972" spans="1:93" outlineLevel="1">
      <c r="A972" s="50" t="s">
        <v>1253</v>
      </c>
      <c r="CC972" s="51">
        <v>4041666.66666666</v>
      </c>
      <c r="CD972" s="51">
        <v>8093727.5303638903</v>
      </c>
      <c r="CE972" s="51">
        <v>12166726.039403901</v>
      </c>
      <c r="CF972" s="51">
        <v>16260898.9195085</v>
      </c>
      <c r="CG972" s="51">
        <v>20376485.778090298</v>
      </c>
      <c r="CH972" s="51">
        <v>24513729.1442625</v>
      </c>
      <c r="CI972" s="51">
        <v>28672874.509470299</v>
      </c>
      <c r="CJ972" s="51">
        <v>32854170.3687554</v>
      </c>
      <c r="CK972" s="51">
        <v>37057868.262665197</v>
      </c>
      <c r="CL972" s="51">
        <v>41284222.8198165</v>
      </c>
      <c r="CM972" s="51">
        <v>45533491.800125599</v>
      </c>
      <c r="CN972" s="51">
        <v>49805936.138717398</v>
      </c>
      <c r="CO972" s="51">
        <v>49805936.138717398</v>
      </c>
    </row>
    <row r="973" spans="1:93" outlineLevel="1">
      <c r="A973" s="50" t="s">
        <v>1290</v>
      </c>
      <c r="AC973" s="51">
        <v>1926916.66666667</v>
      </c>
      <c r="AD973" s="51">
        <v>3853833.33333334</v>
      </c>
      <c r="AE973" s="51">
        <v>5780750.0000000102</v>
      </c>
      <c r="AF973" s="51">
        <v>7707666.66666668</v>
      </c>
      <c r="AG973" s="51">
        <v>9634583.3333333507</v>
      </c>
      <c r="AH973" s="51">
        <v>11561500</v>
      </c>
      <c r="AI973" s="51">
        <v>13488416.666666601</v>
      </c>
      <c r="AJ973" s="51">
        <v>15415333.3333333</v>
      </c>
      <c r="AK973" s="51">
        <v>17342250</v>
      </c>
      <c r="AL973" s="51">
        <v>19269166.666666701</v>
      </c>
      <c r="AM973" s="51">
        <v>21196083.333333299</v>
      </c>
      <c r="AN973" s="51">
        <v>23123000</v>
      </c>
      <c r="AO973" s="51">
        <v>23123000</v>
      </c>
      <c r="AP973" s="51">
        <v>25039666.666666701</v>
      </c>
      <c r="AQ973" s="51">
        <v>26956333.333333299</v>
      </c>
      <c r="AR973" s="51">
        <v>28873000</v>
      </c>
      <c r="AS973" s="51">
        <v>30789666.666666701</v>
      </c>
      <c r="AT973" s="51">
        <v>32706333.333333399</v>
      </c>
      <c r="AU973" s="51">
        <v>34623000</v>
      </c>
      <c r="AV973" s="51">
        <v>36539666.666666701</v>
      </c>
      <c r="AW973" s="51">
        <v>38456333.333333403</v>
      </c>
      <c r="AX973" s="51">
        <v>40373000</v>
      </c>
      <c r="AY973" s="51">
        <v>42289666.666666701</v>
      </c>
      <c r="AZ973" s="51">
        <v>44206333.333333403</v>
      </c>
    </row>
    <row r="974" spans="1:93" outlineLevel="1">
      <c r="A974" s="50" t="s">
        <v>1342</v>
      </c>
      <c r="C974" s="51">
        <v>461990</v>
      </c>
      <c r="D974" s="51">
        <v>5824920</v>
      </c>
      <c r="E974" s="51">
        <v>5924990</v>
      </c>
      <c r="F974" s="51">
        <v>15776440</v>
      </c>
      <c r="G974" s="51">
        <v>16376150</v>
      </c>
      <c r="H974" s="51">
        <v>17456940</v>
      </c>
      <c r="I974" s="51">
        <v>17649999.999999899</v>
      </c>
      <c r="J974" s="51">
        <v>18348319.999999899</v>
      </c>
      <c r="K974" s="51">
        <v>25537790</v>
      </c>
      <c r="L974" s="51">
        <v>41828510</v>
      </c>
      <c r="M974" s="51">
        <v>70802180</v>
      </c>
      <c r="N974" s="51">
        <v>77546530</v>
      </c>
      <c r="O974" s="51">
        <v>77546530</v>
      </c>
      <c r="P974" s="51">
        <v>71308510</v>
      </c>
      <c r="Q974" s="51">
        <v>80632170</v>
      </c>
      <c r="R974" s="51">
        <v>85635770</v>
      </c>
      <c r="S974" s="51">
        <v>88630860</v>
      </c>
      <c r="T974" s="51">
        <v>89530280</v>
      </c>
      <c r="U974" s="51">
        <v>91125200</v>
      </c>
      <c r="V974" s="51">
        <v>91713930</v>
      </c>
      <c r="W974" s="51">
        <v>-9.9999999656574801</v>
      </c>
    </row>
    <row r="975" spans="1:93" outlineLevel="1">
      <c r="A975" s="50" t="s">
        <v>1343</v>
      </c>
      <c r="C975" s="51">
        <v>4687170</v>
      </c>
      <c r="D975" s="51">
        <v>69610</v>
      </c>
      <c r="E975" s="51">
        <v>2336810</v>
      </c>
      <c r="F975" s="51">
        <v>67040</v>
      </c>
      <c r="G975" s="51">
        <v>6955170</v>
      </c>
      <c r="H975" s="51">
        <v>19355129.999999899</v>
      </c>
      <c r="I975" s="51">
        <v>21585800</v>
      </c>
      <c r="J975" s="51">
        <v>26676220</v>
      </c>
      <c r="K975" s="51">
        <v>39610250</v>
      </c>
      <c r="L975" s="51">
        <v>56186710</v>
      </c>
      <c r="M975" s="51">
        <v>66553960</v>
      </c>
      <c r="N975" s="51">
        <v>83936380</v>
      </c>
      <c r="O975" s="51">
        <v>83936380</v>
      </c>
      <c r="P975" s="51">
        <v>85182449.999999896</v>
      </c>
      <c r="Q975" s="51">
        <v>85798460</v>
      </c>
      <c r="R975" s="51">
        <v>88434370</v>
      </c>
      <c r="S975" s="51">
        <v>89045410</v>
      </c>
      <c r="T975" s="51">
        <v>89933990</v>
      </c>
    </row>
    <row r="976" spans="1:93" outlineLevel="1">
      <c r="A976" s="50" t="s">
        <v>1344</v>
      </c>
      <c r="C976" s="51">
        <v>152420</v>
      </c>
      <c r="D976" s="51">
        <v>32599489.999999899</v>
      </c>
      <c r="E976" s="51">
        <v>40492690</v>
      </c>
      <c r="F976" s="51">
        <v>43438280</v>
      </c>
      <c r="G976" s="51">
        <v>60428690</v>
      </c>
      <c r="H976" s="51">
        <v>73280380</v>
      </c>
      <c r="I976" s="51">
        <v>89819310</v>
      </c>
      <c r="J976" s="51">
        <v>91035710</v>
      </c>
      <c r="K976" s="51">
        <v>93588989.999999896</v>
      </c>
      <c r="L976" s="51">
        <v>1.4551915228366801E-8</v>
      </c>
    </row>
    <row r="977" spans="1:93" outlineLevel="1">
      <c r="A977" s="50" t="s">
        <v>1099</v>
      </c>
      <c r="C977" s="51">
        <v>137790</v>
      </c>
      <c r="D977" s="51">
        <v>98924090</v>
      </c>
      <c r="M977" s="51">
        <v>419980</v>
      </c>
      <c r="AA977" s="51">
        <v>101250</v>
      </c>
      <c r="AB977" s="51">
        <v>101250</v>
      </c>
      <c r="AC977" s="51">
        <v>101250</v>
      </c>
      <c r="AD977" s="51">
        <v>101250</v>
      </c>
      <c r="AE977" s="51">
        <v>101250</v>
      </c>
      <c r="AF977" s="51">
        <v>101250</v>
      </c>
      <c r="AG977" s="51">
        <v>101250</v>
      </c>
      <c r="AH977" s="51">
        <v>101250</v>
      </c>
      <c r="AI977" s="51">
        <v>101250</v>
      </c>
      <c r="AJ977" s="51">
        <v>101250</v>
      </c>
      <c r="AK977" s="51">
        <v>101250</v>
      </c>
      <c r="AL977" s="51">
        <v>101250</v>
      </c>
      <c r="AM977" s="51">
        <v>101250</v>
      </c>
      <c r="AN977" s="51">
        <v>101250</v>
      </c>
      <c r="AO977" s="51">
        <v>101250</v>
      </c>
      <c r="AP977" s="51">
        <v>101250</v>
      </c>
      <c r="AQ977" s="51">
        <v>101250</v>
      </c>
      <c r="AR977" s="51">
        <v>101250</v>
      </c>
      <c r="AS977" s="51">
        <v>101250</v>
      </c>
      <c r="AT977" s="51">
        <v>101250</v>
      </c>
      <c r="AU977" s="51">
        <v>101250</v>
      </c>
      <c r="AV977" s="51">
        <v>101250</v>
      </c>
      <c r="AW977" s="51">
        <v>101250</v>
      </c>
      <c r="AX977" s="51">
        <v>101250</v>
      </c>
      <c r="AY977" s="51">
        <v>101250</v>
      </c>
      <c r="AZ977" s="51">
        <v>101250</v>
      </c>
      <c r="BA977" s="51">
        <v>101250</v>
      </c>
      <c r="BB977" s="51">
        <v>101250</v>
      </c>
      <c r="BC977" s="51">
        <v>101250</v>
      </c>
      <c r="BD977" s="51">
        <v>101250</v>
      </c>
      <c r="BE977" s="51">
        <v>101250</v>
      </c>
      <c r="BF977" s="51">
        <v>101250</v>
      </c>
      <c r="BG977" s="51">
        <v>101250</v>
      </c>
      <c r="BH977" s="51">
        <v>101250</v>
      </c>
      <c r="BI977" s="51">
        <v>101250</v>
      </c>
      <c r="BJ977" s="51">
        <v>101250</v>
      </c>
      <c r="BK977" s="51">
        <v>101250</v>
      </c>
      <c r="BL977" s="51">
        <v>101250</v>
      </c>
      <c r="BM977" s="51">
        <v>101250</v>
      </c>
      <c r="BN977" s="51">
        <v>101250</v>
      </c>
      <c r="BO977" s="51">
        <v>101250</v>
      </c>
      <c r="BP977" s="51">
        <v>101250</v>
      </c>
      <c r="BQ977" s="51">
        <v>101250</v>
      </c>
      <c r="BR977" s="51">
        <v>101250</v>
      </c>
      <c r="BS977" s="51">
        <v>101250</v>
      </c>
      <c r="BT977" s="51">
        <v>101250</v>
      </c>
      <c r="BU977" s="51">
        <v>101250</v>
      </c>
      <c r="BV977" s="51">
        <v>101250</v>
      </c>
      <c r="BW977" s="51">
        <v>101250</v>
      </c>
      <c r="BX977" s="51">
        <v>101250</v>
      </c>
      <c r="BY977" s="51">
        <v>101250</v>
      </c>
      <c r="BZ977" s="51">
        <v>101250</v>
      </c>
      <c r="CA977" s="51">
        <v>101250</v>
      </c>
      <c r="CB977" s="51">
        <v>101250</v>
      </c>
      <c r="CC977" s="51">
        <v>101250</v>
      </c>
      <c r="CD977" s="51">
        <v>101250</v>
      </c>
      <c r="CE977" s="51">
        <v>101250</v>
      </c>
      <c r="CF977" s="51">
        <v>101250</v>
      </c>
      <c r="CG977" s="51">
        <v>101250</v>
      </c>
      <c r="CH977" s="51">
        <v>101250</v>
      </c>
      <c r="CI977" s="51">
        <v>101250</v>
      </c>
      <c r="CJ977" s="51">
        <v>101250</v>
      </c>
      <c r="CK977" s="51">
        <v>101250</v>
      </c>
      <c r="CL977" s="51">
        <v>101250</v>
      </c>
      <c r="CM977" s="51">
        <v>101250</v>
      </c>
      <c r="CN977" s="51">
        <v>101250</v>
      </c>
      <c r="CO977" s="51">
        <v>101250</v>
      </c>
    </row>
    <row r="978" spans="1:93" outlineLevel="1">
      <c r="A978" s="50" t="s">
        <v>1345</v>
      </c>
      <c r="C978" s="51">
        <v>8607220</v>
      </c>
      <c r="D978" s="51">
        <v>84546920</v>
      </c>
      <c r="E978" s="51">
        <v>85040490</v>
      </c>
      <c r="F978" s="51">
        <v>91923380</v>
      </c>
      <c r="G978" s="51">
        <v>1.4551915228366801E-8</v>
      </c>
    </row>
    <row r="979" spans="1:93" outlineLevel="1">
      <c r="A979" s="50" t="s">
        <v>1346</v>
      </c>
      <c r="C979" s="51">
        <v>98760</v>
      </c>
      <c r="D979" s="51">
        <v>1669980</v>
      </c>
      <c r="E979" s="51">
        <v>1808090</v>
      </c>
      <c r="F979" s="51">
        <v>12031830</v>
      </c>
      <c r="G979" s="51">
        <v>12413020</v>
      </c>
      <c r="H979" s="51">
        <v>21849090</v>
      </c>
      <c r="I979" s="51">
        <v>22878240</v>
      </c>
      <c r="J979" s="51">
        <v>23244730</v>
      </c>
      <c r="K979" s="51">
        <v>36031910</v>
      </c>
      <c r="L979" s="51">
        <v>44119470</v>
      </c>
      <c r="M979" s="51">
        <v>67910030</v>
      </c>
      <c r="N979" s="51">
        <v>93854390</v>
      </c>
      <c r="O979" s="51">
        <v>93854390</v>
      </c>
      <c r="P979" s="51">
        <v>96064460</v>
      </c>
      <c r="Q979" s="51">
        <v>98308790</v>
      </c>
      <c r="R979" s="51">
        <v>99040829.999999896</v>
      </c>
      <c r="S979" s="51">
        <v>100338650</v>
      </c>
      <c r="T979" s="51">
        <v>100974620</v>
      </c>
      <c r="U979" s="51">
        <v>37344690</v>
      </c>
      <c r="V979" s="51">
        <v>37648940</v>
      </c>
      <c r="W979" s="51">
        <v>37968480</v>
      </c>
      <c r="X979" s="51">
        <v>-7.2759576141834201E-9</v>
      </c>
      <c r="Z979" s="51">
        <v>112529.999999999</v>
      </c>
    </row>
    <row r="980" spans="1:93" outlineLevel="1">
      <c r="A980" s="50" t="s">
        <v>1094</v>
      </c>
      <c r="I980" s="51">
        <v>620</v>
      </c>
      <c r="J980" s="51">
        <v>26980</v>
      </c>
      <c r="K980" s="51">
        <v>38640</v>
      </c>
      <c r="L980" s="51">
        <v>174709.99999999901</v>
      </c>
      <c r="M980" s="51">
        <v>370590</v>
      </c>
      <c r="N980" s="51">
        <v>666260</v>
      </c>
      <c r="O980" s="51">
        <v>666260</v>
      </c>
      <c r="P980" s="51">
        <v>817370</v>
      </c>
      <c r="Q980" s="51">
        <v>876640</v>
      </c>
      <c r="R980" s="51">
        <v>883020</v>
      </c>
      <c r="S980" s="51">
        <v>899650</v>
      </c>
      <c r="T980" s="51">
        <v>906910</v>
      </c>
      <c r="U980" s="51">
        <v>956140</v>
      </c>
      <c r="V980" s="51">
        <v>1044750</v>
      </c>
      <c r="W980" s="51">
        <v>1490660</v>
      </c>
      <c r="X980" s="51">
        <v>1611960</v>
      </c>
      <c r="Y980" s="51">
        <v>1638240</v>
      </c>
      <c r="Z980" s="51">
        <v>1729790</v>
      </c>
      <c r="AA980" s="51">
        <v>1689090</v>
      </c>
      <c r="AB980" s="51">
        <v>1689090</v>
      </c>
      <c r="AC980" s="51">
        <v>1689090</v>
      </c>
      <c r="AD980" s="51">
        <v>1689090</v>
      </c>
      <c r="AE980" s="51">
        <v>1689090</v>
      </c>
      <c r="AF980" s="51">
        <v>1689090</v>
      </c>
      <c r="AG980" s="51">
        <v>1689090</v>
      </c>
      <c r="AH980" s="51">
        <v>1689090</v>
      </c>
      <c r="AI980" s="51">
        <v>1689090</v>
      </c>
      <c r="AJ980" s="51">
        <v>1689090</v>
      </c>
      <c r="AK980" s="51">
        <v>1689090</v>
      </c>
      <c r="AL980" s="51">
        <v>1689090</v>
      </c>
      <c r="AM980" s="51">
        <v>1689090</v>
      </c>
      <c r="AN980" s="51">
        <v>1689090</v>
      </c>
      <c r="AO980" s="51">
        <v>1689090</v>
      </c>
      <c r="AP980" s="51">
        <v>1689090</v>
      </c>
      <c r="AQ980" s="51">
        <v>1689090</v>
      </c>
      <c r="AR980" s="51">
        <v>1689090</v>
      </c>
      <c r="AS980" s="51">
        <v>1689090</v>
      </c>
      <c r="AT980" s="51">
        <v>1689090</v>
      </c>
      <c r="AU980" s="51">
        <v>1689090</v>
      </c>
      <c r="AV980" s="51">
        <v>1689090</v>
      </c>
      <c r="AW980" s="51">
        <v>1689090</v>
      </c>
      <c r="AX980" s="51">
        <v>1689090</v>
      </c>
      <c r="AY980" s="51">
        <v>1689090</v>
      </c>
      <c r="AZ980" s="51">
        <v>1689090</v>
      </c>
      <c r="BA980" s="51">
        <v>1689090</v>
      </c>
      <c r="BB980" s="51">
        <v>1689090</v>
      </c>
      <c r="BC980" s="51">
        <v>1689090</v>
      </c>
      <c r="BD980" s="51">
        <v>1689090</v>
      </c>
      <c r="BE980" s="51">
        <v>1689090</v>
      </c>
      <c r="BF980" s="51">
        <v>1689090</v>
      </c>
      <c r="BG980" s="51">
        <v>1689090</v>
      </c>
      <c r="BH980" s="51">
        <v>1689090</v>
      </c>
      <c r="BI980" s="51">
        <v>1689090</v>
      </c>
      <c r="BJ980" s="51">
        <v>1689090</v>
      </c>
      <c r="BK980" s="51">
        <v>1689090</v>
      </c>
      <c r="BL980" s="51">
        <v>1689090</v>
      </c>
      <c r="BM980" s="51">
        <v>1689090</v>
      </c>
      <c r="BN980" s="51">
        <v>1689090</v>
      </c>
      <c r="BO980" s="51">
        <v>1689090</v>
      </c>
      <c r="BP980" s="51">
        <v>1689090</v>
      </c>
      <c r="BQ980" s="51">
        <v>1689090</v>
      </c>
      <c r="BR980" s="51">
        <v>1689090</v>
      </c>
      <c r="BS980" s="51">
        <v>1689090</v>
      </c>
      <c r="BT980" s="51">
        <v>1689090</v>
      </c>
      <c r="BU980" s="51">
        <v>1689090</v>
      </c>
      <c r="BV980" s="51">
        <v>1689090</v>
      </c>
      <c r="BW980" s="51">
        <v>1689090</v>
      </c>
      <c r="BX980" s="51">
        <v>1689090</v>
      </c>
      <c r="BY980" s="51">
        <v>1689090</v>
      </c>
      <c r="BZ980" s="51">
        <v>1689090</v>
      </c>
      <c r="CA980" s="51">
        <v>1689090</v>
      </c>
      <c r="CB980" s="51">
        <v>1689090</v>
      </c>
      <c r="CC980" s="51">
        <v>1689090</v>
      </c>
      <c r="CD980" s="51">
        <v>1689090</v>
      </c>
      <c r="CE980" s="51">
        <v>1689090</v>
      </c>
      <c r="CF980" s="51">
        <v>1689090</v>
      </c>
      <c r="CG980" s="51">
        <v>1689090</v>
      </c>
      <c r="CH980" s="51">
        <v>1689090</v>
      </c>
      <c r="CI980" s="51">
        <v>1689090</v>
      </c>
      <c r="CJ980" s="51">
        <v>1689090</v>
      </c>
      <c r="CK980" s="51">
        <v>1689090</v>
      </c>
      <c r="CL980" s="51">
        <v>1689090</v>
      </c>
      <c r="CM980" s="51">
        <v>1689090</v>
      </c>
      <c r="CN980" s="51">
        <v>1689090</v>
      </c>
      <c r="CO980" s="51">
        <v>1689090</v>
      </c>
    </row>
    <row r="981" spans="1:93" outlineLevel="1">
      <c r="A981" s="50" t="s">
        <v>1103</v>
      </c>
      <c r="C981" s="51">
        <v>107340</v>
      </c>
      <c r="D981" s="51">
        <v>971670</v>
      </c>
      <c r="E981" s="51">
        <v>1086470</v>
      </c>
      <c r="F981" s="51">
        <v>9099730</v>
      </c>
      <c r="G981" s="51">
        <v>9252679.9999999907</v>
      </c>
      <c r="H981" s="51">
        <v>15991659.999999899</v>
      </c>
      <c r="I981" s="51">
        <v>18045820</v>
      </c>
      <c r="J981" s="51">
        <v>18322560</v>
      </c>
      <c r="K981" s="51">
        <v>18597810</v>
      </c>
      <c r="L981" s="51">
        <v>19751109.999999899</v>
      </c>
      <c r="M981" s="51">
        <v>48682700</v>
      </c>
      <c r="N981" s="51">
        <v>67706579.999999896</v>
      </c>
      <c r="O981" s="51">
        <v>67706579.999999896</v>
      </c>
      <c r="P981" s="51">
        <v>68409440</v>
      </c>
      <c r="Q981" s="51">
        <v>77661849.999999896</v>
      </c>
      <c r="R981" s="51">
        <v>93733650</v>
      </c>
      <c r="S981" s="51">
        <v>99006680</v>
      </c>
      <c r="T981" s="51">
        <v>101409779.999999</v>
      </c>
      <c r="U981" s="51">
        <v>-9.99999998020939</v>
      </c>
      <c r="AA981" s="51">
        <v>54540</v>
      </c>
      <c r="AB981" s="51">
        <v>54540</v>
      </c>
      <c r="AC981" s="51">
        <v>54540</v>
      </c>
      <c r="AD981" s="51">
        <v>54540</v>
      </c>
      <c r="AE981" s="51">
        <v>54540</v>
      </c>
      <c r="AF981" s="51">
        <v>54540</v>
      </c>
      <c r="AG981" s="51">
        <v>54540</v>
      </c>
      <c r="AH981" s="51">
        <v>54540</v>
      </c>
      <c r="AI981" s="51">
        <v>54540</v>
      </c>
      <c r="AJ981" s="51">
        <v>54540</v>
      </c>
      <c r="AK981" s="51">
        <v>54540</v>
      </c>
      <c r="AL981" s="51">
        <v>54540</v>
      </c>
      <c r="AM981" s="51">
        <v>54540</v>
      </c>
      <c r="AN981" s="51">
        <v>54540</v>
      </c>
      <c r="AO981" s="51">
        <v>54540</v>
      </c>
      <c r="AP981" s="51">
        <v>54540</v>
      </c>
      <c r="AQ981" s="51">
        <v>54540</v>
      </c>
      <c r="AR981" s="51">
        <v>54540</v>
      </c>
      <c r="AS981" s="51">
        <v>54540</v>
      </c>
      <c r="AT981" s="51">
        <v>54540</v>
      </c>
      <c r="AU981" s="51">
        <v>54540</v>
      </c>
      <c r="AV981" s="51">
        <v>54540</v>
      </c>
      <c r="AW981" s="51">
        <v>54540</v>
      </c>
      <c r="AX981" s="51">
        <v>54540</v>
      </c>
      <c r="AY981" s="51">
        <v>54540</v>
      </c>
      <c r="AZ981" s="51">
        <v>54540</v>
      </c>
      <c r="BA981" s="51">
        <v>54540</v>
      </c>
      <c r="BB981" s="51">
        <v>54540</v>
      </c>
      <c r="BC981" s="51">
        <v>54540</v>
      </c>
      <c r="BD981" s="51">
        <v>54540</v>
      </c>
      <c r="BE981" s="51">
        <v>54540</v>
      </c>
      <c r="BF981" s="51">
        <v>54540</v>
      </c>
      <c r="BG981" s="51">
        <v>54540</v>
      </c>
      <c r="BH981" s="51">
        <v>54540</v>
      </c>
      <c r="BI981" s="51">
        <v>54540</v>
      </c>
      <c r="BJ981" s="51">
        <v>54540</v>
      </c>
      <c r="BK981" s="51">
        <v>54540</v>
      </c>
      <c r="BL981" s="51">
        <v>54540</v>
      </c>
      <c r="BM981" s="51">
        <v>54540</v>
      </c>
      <c r="BN981" s="51">
        <v>54540</v>
      </c>
      <c r="BO981" s="51">
        <v>54540</v>
      </c>
      <c r="BP981" s="51">
        <v>54540</v>
      </c>
      <c r="BQ981" s="51">
        <v>54540</v>
      </c>
      <c r="BR981" s="51">
        <v>54540</v>
      </c>
      <c r="BS981" s="51">
        <v>54540</v>
      </c>
      <c r="BT981" s="51">
        <v>54540</v>
      </c>
      <c r="BU981" s="51">
        <v>54540</v>
      </c>
      <c r="BV981" s="51">
        <v>54540</v>
      </c>
      <c r="BW981" s="51">
        <v>54540</v>
      </c>
      <c r="BX981" s="51">
        <v>54540</v>
      </c>
      <c r="BY981" s="51">
        <v>54540</v>
      </c>
      <c r="BZ981" s="51">
        <v>54540</v>
      </c>
      <c r="CA981" s="51">
        <v>54540</v>
      </c>
      <c r="CB981" s="51">
        <v>54540</v>
      </c>
      <c r="CC981" s="51">
        <v>54540</v>
      </c>
      <c r="CD981" s="51">
        <v>54540</v>
      </c>
      <c r="CE981" s="51">
        <v>54540</v>
      </c>
      <c r="CF981" s="51">
        <v>54540</v>
      </c>
      <c r="CG981" s="51">
        <v>54540</v>
      </c>
      <c r="CH981" s="51">
        <v>54540</v>
      </c>
      <c r="CI981" s="51">
        <v>54540</v>
      </c>
      <c r="CJ981" s="51">
        <v>54540</v>
      </c>
      <c r="CK981" s="51">
        <v>54540</v>
      </c>
      <c r="CL981" s="51">
        <v>54540</v>
      </c>
      <c r="CM981" s="51">
        <v>54540</v>
      </c>
      <c r="CN981" s="51">
        <v>54540</v>
      </c>
      <c r="CO981" s="51">
        <v>54540</v>
      </c>
    </row>
    <row r="982" spans="1:93" outlineLevel="1">
      <c r="A982" s="50" t="s">
        <v>1104</v>
      </c>
      <c r="G982" s="51">
        <v>3620</v>
      </c>
      <c r="H982" s="51">
        <v>18460</v>
      </c>
      <c r="I982" s="51">
        <v>30390</v>
      </c>
      <c r="J982" s="51">
        <v>4342730</v>
      </c>
      <c r="K982" s="51">
        <v>5652780</v>
      </c>
      <c r="L982" s="51">
        <v>5720360</v>
      </c>
      <c r="M982" s="51">
        <v>5817049.9999999898</v>
      </c>
      <c r="N982" s="51">
        <v>9966060</v>
      </c>
      <c r="O982" s="51">
        <v>9966060</v>
      </c>
      <c r="P982" s="51">
        <v>15967759.999999899</v>
      </c>
      <c r="Q982" s="51">
        <v>16526090</v>
      </c>
      <c r="R982" s="51">
        <v>17212580</v>
      </c>
      <c r="S982" s="51">
        <v>21804940</v>
      </c>
      <c r="T982" s="51">
        <v>25071530</v>
      </c>
      <c r="U982" s="51">
        <v>31913180</v>
      </c>
      <c r="V982" s="51">
        <v>36766130</v>
      </c>
      <c r="W982" s="51">
        <v>46227410</v>
      </c>
      <c r="X982" s="51">
        <v>57982420</v>
      </c>
      <c r="Y982" s="51">
        <v>74802060</v>
      </c>
      <c r="Z982" s="51">
        <v>87674780</v>
      </c>
      <c r="AA982" s="51">
        <v>96217690</v>
      </c>
      <c r="AB982" s="51">
        <v>96217690</v>
      </c>
      <c r="AC982" s="51">
        <v>97242773.416666597</v>
      </c>
      <c r="AD982" s="51">
        <v>98267856.833333299</v>
      </c>
      <c r="AE982" s="51">
        <v>99292940.25</v>
      </c>
    </row>
    <row r="983" spans="1:93" outlineLevel="1">
      <c r="A983" s="50" t="s">
        <v>1105</v>
      </c>
      <c r="G983" s="51">
        <v>6030</v>
      </c>
      <c r="H983" s="51">
        <v>1121830</v>
      </c>
      <c r="I983" s="51">
        <v>2071779.99999999</v>
      </c>
      <c r="J983" s="51">
        <v>4424130</v>
      </c>
      <c r="K983" s="51">
        <v>6944510</v>
      </c>
      <c r="L983" s="51">
        <v>7167790</v>
      </c>
      <c r="M983" s="51">
        <v>7275800</v>
      </c>
      <c r="N983" s="51">
        <v>7361500</v>
      </c>
      <c r="O983" s="51">
        <v>7361500</v>
      </c>
      <c r="P983" s="51">
        <v>7552680</v>
      </c>
      <c r="Q983" s="51">
        <v>9305170</v>
      </c>
      <c r="R983" s="51">
        <v>9444940</v>
      </c>
      <c r="S983" s="51">
        <v>18660620</v>
      </c>
      <c r="T983" s="51">
        <v>23000620</v>
      </c>
      <c r="U983" s="51">
        <v>38716790</v>
      </c>
      <c r="V983" s="51">
        <v>40952710</v>
      </c>
      <c r="W983" s="51">
        <v>50679750</v>
      </c>
      <c r="X983" s="51">
        <v>65186760</v>
      </c>
      <c r="Y983" s="51">
        <v>80591510</v>
      </c>
      <c r="Z983" s="51">
        <v>93058049.999999896</v>
      </c>
      <c r="AA983" s="51">
        <v>96635710</v>
      </c>
      <c r="AB983" s="51">
        <v>96635710</v>
      </c>
      <c r="AC983" s="51">
        <v>98136549.491931394</v>
      </c>
    </row>
    <row r="984" spans="1:93" outlineLevel="1">
      <c r="A984" s="50" t="s">
        <v>1106</v>
      </c>
      <c r="G984" s="51">
        <v>-18970</v>
      </c>
      <c r="H984" s="51">
        <v>49530</v>
      </c>
      <c r="I984" s="51">
        <v>1808250</v>
      </c>
      <c r="J984" s="51">
        <v>1844090</v>
      </c>
      <c r="K984" s="51">
        <v>4673019.9999999898</v>
      </c>
      <c r="L984" s="51">
        <v>4728790</v>
      </c>
      <c r="M984" s="51">
        <v>5325580</v>
      </c>
      <c r="N984" s="51">
        <v>6124850</v>
      </c>
      <c r="O984" s="51">
        <v>6124850</v>
      </c>
      <c r="P984" s="51">
        <v>6802270</v>
      </c>
      <c r="Q984" s="51">
        <v>6969030</v>
      </c>
      <c r="R984" s="51">
        <v>7773599.9999999898</v>
      </c>
      <c r="S984" s="51">
        <v>14475110</v>
      </c>
      <c r="T984" s="51">
        <v>24715880</v>
      </c>
      <c r="U984" s="51">
        <v>40866880</v>
      </c>
      <c r="V984" s="51">
        <v>50031679.999999903</v>
      </c>
      <c r="W984" s="51">
        <v>87891650</v>
      </c>
      <c r="X984" s="51">
        <v>97238670</v>
      </c>
      <c r="Y984" s="51">
        <v>101206590</v>
      </c>
      <c r="Z984" s="51">
        <v>101267750</v>
      </c>
      <c r="AA984" s="51">
        <v>103133070</v>
      </c>
      <c r="AB984" s="51">
        <v>103133070</v>
      </c>
      <c r="AC984" s="51">
        <v>104380080</v>
      </c>
      <c r="AD984" s="51">
        <v>105627080</v>
      </c>
    </row>
    <row r="985" spans="1:93" outlineLevel="1">
      <c r="A985" s="50" t="s">
        <v>1107</v>
      </c>
      <c r="G985" s="51">
        <v>3620</v>
      </c>
      <c r="H985" s="51">
        <v>29910</v>
      </c>
      <c r="I985" s="51">
        <v>72600</v>
      </c>
      <c r="J985" s="51">
        <v>102300</v>
      </c>
      <c r="K985" s="51">
        <v>4852670</v>
      </c>
      <c r="L985" s="51">
        <v>15088260</v>
      </c>
      <c r="M985" s="51">
        <v>15168080</v>
      </c>
      <c r="N985" s="51">
        <v>15213180</v>
      </c>
      <c r="O985" s="51">
        <v>15213180</v>
      </c>
      <c r="P985" s="51">
        <v>16439450</v>
      </c>
      <c r="Q985" s="51">
        <v>17771320</v>
      </c>
      <c r="R985" s="51">
        <v>18364560</v>
      </c>
      <c r="S985" s="51">
        <v>18476570</v>
      </c>
      <c r="T985" s="51">
        <v>21985239.999999899</v>
      </c>
      <c r="U985" s="51">
        <v>30930360</v>
      </c>
      <c r="V985" s="51">
        <v>39362180</v>
      </c>
      <c r="W985" s="51">
        <v>41213049.999999903</v>
      </c>
      <c r="X985" s="51">
        <v>53798410</v>
      </c>
      <c r="Y985" s="51">
        <v>63551000</v>
      </c>
      <c r="Z985" s="51">
        <v>75845680</v>
      </c>
      <c r="AA985" s="51">
        <v>83805459.999999896</v>
      </c>
      <c r="AB985" s="51">
        <v>83805459.999999896</v>
      </c>
      <c r="AC985" s="51">
        <v>84804460</v>
      </c>
      <c r="AD985" s="51">
        <v>85803460</v>
      </c>
    </row>
    <row r="986" spans="1:93" outlineLevel="1">
      <c r="A986" s="50" t="s">
        <v>1108</v>
      </c>
      <c r="W986" s="51">
        <v>5820</v>
      </c>
      <c r="X986" s="51">
        <v>30610</v>
      </c>
      <c r="Y986" s="51">
        <v>65729.999999999898</v>
      </c>
      <c r="Z986" s="51">
        <v>5673590</v>
      </c>
      <c r="AA986" s="51">
        <v>5787570</v>
      </c>
      <c r="AB986" s="51">
        <v>5787570</v>
      </c>
      <c r="AC986" s="51">
        <v>12287560</v>
      </c>
      <c r="AD986" s="51">
        <v>18787560</v>
      </c>
      <c r="AE986" s="51">
        <v>25287560</v>
      </c>
      <c r="AF986" s="51">
        <v>31787560</v>
      </c>
      <c r="AG986" s="51">
        <v>38287560</v>
      </c>
      <c r="AH986" s="51">
        <v>44787560</v>
      </c>
      <c r="AI986" s="51">
        <v>51287560</v>
      </c>
      <c r="AJ986" s="51">
        <v>57787560</v>
      </c>
      <c r="AK986" s="51">
        <v>64287560</v>
      </c>
      <c r="AL986" s="51">
        <v>70787560</v>
      </c>
      <c r="AM986" s="51">
        <v>77287560</v>
      </c>
      <c r="AN986" s="51">
        <v>83787560</v>
      </c>
      <c r="AO986" s="51">
        <v>83787560</v>
      </c>
      <c r="AP986" s="51">
        <v>86454560</v>
      </c>
      <c r="AQ986" s="51">
        <v>89121560</v>
      </c>
      <c r="AR986" s="51">
        <v>91788560</v>
      </c>
      <c r="AS986" s="51">
        <v>94455560</v>
      </c>
      <c r="AT986" s="51">
        <v>97122560</v>
      </c>
    </row>
    <row r="987" spans="1:93" outlineLevel="1">
      <c r="A987" s="50" t="s">
        <v>1109</v>
      </c>
      <c r="W987" s="51">
        <v>18600</v>
      </c>
      <c r="X987" s="51">
        <v>2302600</v>
      </c>
      <c r="Y987" s="51">
        <v>6893040</v>
      </c>
      <c r="Z987" s="51">
        <v>10995029.999999899</v>
      </c>
      <c r="AA987" s="51">
        <v>20199060</v>
      </c>
      <c r="AB987" s="51">
        <v>20199060</v>
      </c>
      <c r="AC987" s="51">
        <v>27498060</v>
      </c>
      <c r="AD987" s="51">
        <v>34797060</v>
      </c>
      <c r="AE987" s="51">
        <v>42096060</v>
      </c>
      <c r="AF987" s="51">
        <v>49395060</v>
      </c>
      <c r="AG987" s="51">
        <v>56694060</v>
      </c>
      <c r="AH987" s="51">
        <v>63993060</v>
      </c>
      <c r="AI987" s="51">
        <v>71292060</v>
      </c>
      <c r="AJ987" s="51">
        <v>78591060</v>
      </c>
      <c r="AK987" s="51">
        <v>85890060</v>
      </c>
      <c r="AL987" s="51">
        <v>93189060</v>
      </c>
      <c r="AM987" s="51">
        <v>100488060</v>
      </c>
      <c r="AN987" s="51">
        <v>107787060</v>
      </c>
      <c r="AO987" s="51">
        <v>107787060</v>
      </c>
    </row>
    <row r="988" spans="1:93" outlineLevel="1">
      <c r="A988" s="50" t="s">
        <v>1110</v>
      </c>
      <c r="W988" s="51">
        <v>4390</v>
      </c>
      <c r="X988" s="51">
        <v>7330</v>
      </c>
      <c r="Y988" s="51">
        <v>12969.9999999999</v>
      </c>
      <c r="Z988" s="51">
        <v>2420700</v>
      </c>
      <c r="AA988" s="51">
        <v>4456610</v>
      </c>
      <c r="AB988" s="51">
        <v>4456610</v>
      </c>
      <c r="AC988" s="51">
        <v>10623610</v>
      </c>
      <c r="AD988" s="51">
        <v>16790610</v>
      </c>
      <c r="AE988" s="51">
        <v>22957610</v>
      </c>
      <c r="AF988" s="51">
        <v>29124610</v>
      </c>
      <c r="AG988" s="51">
        <v>35291610</v>
      </c>
      <c r="AH988" s="51">
        <v>41458610</v>
      </c>
      <c r="AI988" s="51">
        <v>47625610</v>
      </c>
      <c r="AJ988" s="51">
        <v>53792610</v>
      </c>
      <c r="AK988" s="51">
        <v>59959610</v>
      </c>
      <c r="AL988" s="51">
        <v>66126610</v>
      </c>
      <c r="AM988" s="51">
        <v>72293610</v>
      </c>
      <c r="AN988" s="51">
        <v>78460610</v>
      </c>
      <c r="AO988" s="51">
        <v>78460610</v>
      </c>
      <c r="AP988" s="51">
        <v>81460610</v>
      </c>
      <c r="AQ988" s="51">
        <v>84460610</v>
      </c>
      <c r="AR988" s="51">
        <v>87460610</v>
      </c>
      <c r="AS988" s="51">
        <v>90460610</v>
      </c>
      <c r="AT988" s="51">
        <v>93460610</v>
      </c>
    </row>
    <row r="989" spans="1:93" outlineLevel="1">
      <c r="A989" s="50" t="s">
        <v>1111</v>
      </c>
      <c r="W989" s="51">
        <v>17790</v>
      </c>
      <c r="X989" s="51">
        <v>160359.99999999901</v>
      </c>
      <c r="Y989" s="51">
        <v>413390</v>
      </c>
      <c r="Z989" s="51">
        <v>10761769.999999899</v>
      </c>
      <c r="AA989" s="51">
        <v>10861120</v>
      </c>
      <c r="AB989" s="51">
        <v>10861120</v>
      </c>
      <c r="AC989" s="51">
        <v>19465120</v>
      </c>
      <c r="AD989" s="51">
        <v>28069120</v>
      </c>
      <c r="AE989" s="51">
        <v>36673120</v>
      </c>
      <c r="AF989" s="51">
        <v>45277120</v>
      </c>
      <c r="AG989" s="51">
        <v>53881120</v>
      </c>
      <c r="AH989" s="51">
        <v>62485120</v>
      </c>
      <c r="AI989" s="51">
        <v>71089120</v>
      </c>
      <c r="AJ989" s="51">
        <v>79693120</v>
      </c>
      <c r="AK989" s="51">
        <v>88297120</v>
      </c>
      <c r="AL989" s="51">
        <v>96901120</v>
      </c>
      <c r="AM989" s="51">
        <v>105505120</v>
      </c>
      <c r="AN989" s="51">
        <v>114109120</v>
      </c>
      <c r="AO989" s="51">
        <v>114109120</v>
      </c>
    </row>
    <row r="990" spans="1:93" outlineLevel="1">
      <c r="A990" s="50" t="s">
        <v>1112</v>
      </c>
      <c r="AC990" s="51">
        <v>1835000</v>
      </c>
      <c r="AD990" s="51">
        <v>3670000</v>
      </c>
      <c r="AE990" s="51">
        <v>5505000</v>
      </c>
      <c r="AF990" s="51">
        <v>7340000</v>
      </c>
      <c r="AG990" s="51">
        <v>9175000</v>
      </c>
      <c r="AH990" s="51">
        <v>11010000</v>
      </c>
      <c r="AI990" s="51">
        <v>12845000</v>
      </c>
      <c r="AJ990" s="51">
        <v>14680000</v>
      </c>
      <c r="AK990" s="51">
        <v>16515000</v>
      </c>
      <c r="AL990" s="51">
        <v>18350000</v>
      </c>
      <c r="AM990" s="51">
        <v>20185000</v>
      </c>
      <c r="AN990" s="51">
        <v>22020000</v>
      </c>
      <c r="AO990" s="51">
        <v>22020000</v>
      </c>
      <c r="AP990" s="51">
        <v>34908083.333333299</v>
      </c>
      <c r="AQ990" s="51">
        <v>47796166.666666597</v>
      </c>
      <c r="AR990" s="51">
        <v>60684250</v>
      </c>
      <c r="AS990" s="51">
        <v>73572333.333333299</v>
      </c>
      <c r="AT990" s="51">
        <v>86460416.666666597</v>
      </c>
      <c r="AU990" s="51">
        <v>99348500</v>
      </c>
      <c r="AV990" s="51">
        <v>112236583.333333</v>
      </c>
      <c r="AW990" s="51">
        <v>125124666.666666</v>
      </c>
      <c r="AX990" s="51">
        <v>138012750</v>
      </c>
      <c r="AY990" s="51">
        <v>150900833.33333299</v>
      </c>
      <c r="AZ990" s="51">
        <v>163788916.666666</v>
      </c>
      <c r="BA990" s="51">
        <v>176677000</v>
      </c>
      <c r="BB990" s="51">
        <v>176677000</v>
      </c>
      <c r="BC990" s="51">
        <v>180846666.666666</v>
      </c>
      <c r="BD990" s="51">
        <v>185016333.33333299</v>
      </c>
    </row>
    <row r="991" spans="1:93" outlineLevel="1">
      <c r="A991" s="50" t="s">
        <v>1113</v>
      </c>
      <c r="AC991" s="51">
        <v>1835000</v>
      </c>
      <c r="AD991" s="51">
        <v>3670000</v>
      </c>
      <c r="AE991" s="51">
        <v>5505000</v>
      </c>
      <c r="AF991" s="51">
        <v>7340000</v>
      </c>
      <c r="AG991" s="51">
        <v>9175000</v>
      </c>
      <c r="AH991" s="51">
        <v>11010000</v>
      </c>
      <c r="AI991" s="51">
        <v>12845000</v>
      </c>
      <c r="AJ991" s="51">
        <v>14680000</v>
      </c>
      <c r="AK991" s="51">
        <v>16515000</v>
      </c>
      <c r="AL991" s="51">
        <v>18350000</v>
      </c>
      <c r="AM991" s="51">
        <v>20185000</v>
      </c>
      <c r="AN991" s="51">
        <v>22020000</v>
      </c>
      <c r="AO991" s="51">
        <v>22020000</v>
      </c>
      <c r="AP991" s="51">
        <v>31565500</v>
      </c>
      <c r="AQ991" s="51">
        <v>41111000</v>
      </c>
      <c r="AR991" s="51">
        <v>50656500</v>
      </c>
      <c r="AS991" s="51">
        <v>60202000</v>
      </c>
      <c r="AT991" s="51">
        <v>69747500</v>
      </c>
      <c r="AU991" s="51">
        <v>79293000</v>
      </c>
      <c r="AV991" s="51">
        <v>88838500</v>
      </c>
      <c r="AW991" s="51">
        <v>98384000</v>
      </c>
      <c r="AX991" s="51">
        <v>107929500</v>
      </c>
      <c r="AY991" s="51">
        <v>117475000</v>
      </c>
      <c r="AZ991" s="51">
        <v>127020500</v>
      </c>
      <c r="BA991" s="51">
        <v>136566000</v>
      </c>
      <c r="BB991" s="51">
        <v>136566000</v>
      </c>
      <c r="BC991" s="51">
        <v>163293333.33333299</v>
      </c>
      <c r="BD991" s="51">
        <v>190020666.666666</v>
      </c>
      <c r="BE991" s="51">
        <v>216748000</v>
      </c>
      <c r="BF991" s="51">
        <v>243475333.33333299</v>
      </c>
      <c r="BG991" s="51">
        <v>270202666.66666597</v>
      </c>
      <c r="BH991" s="51">
        <v>296930000</v>
      </c>
      <c r="BI991" s="51">
        <v>323657333.33333302</v>
      </c>
      <c r="BJ991" s="51">
        <v>350384666.66666597</v>
      </c>
      <c r="BK991" s="51">
        <v>377111999.99999899</v>
      </c>
      <c r="BL991" s="51">
        <v>403839333.33333302</v>
      </c>
      <c r="BM991" s="51">
        <v>430566666.66666597</v>
      </c>
    </row>
    <row r="992" spans="1:93" outlineLevel="1">
      <c r="A992" s="50" t="s">
        <v>1114</v>
      </c>
      <c r="AP992" s="51">
        <v>1909083.33333333</v>
      </c>
      <c r="AQ992" s="51">
        <v>3818166.66666666</v>
      </c>
      <c r="AR992" s="51">
        <v>5727250</v>
      </c>
      <c r="AS992" s="51">
        <v>7636333.3333333302</v>
      </c>
      <c r="AT992" s="51">
        <v>9545416.6666666605</v>
      </c>
      <c r="AU992" s="51">
        <v>11454500</v>
      </c>
      <c r="AV992" s="51">
        <v>13363583.3333333</v>
      </c>
      <c r="AW992" s="51">
        <v>15272666.666666601</v>
      </c>
      <c r="AX992" s="51">
        <v>17181750</v>
      </c>
      <c r="AY992" s="51">
        <v>19090833.333333299</v>
      </c>
      <c r="AZ992" s="51">
        <v>20999916.666666601</v>
      </c>
      <c r="BA992" s="51">
        <v>22909000</v>
      </c>
      <c r="BB992" s="51">
        <v>22909000</v>
      </c>
      <c r="BC992" s="51">
        <v>40090833.333333299</v>
      </c>
      <c r="BD992" s="51">
        <v>57272666.666666597</v>
      </c>
      <c r="BE992" s="51">
        <v>74454499.999999896</v>
      </c>
      <c r="BF992" s="51">
        <v>91636333.333333299</v>
      </c>
      <c r="BG992" s="51">
        <v>108818166.666666</v>
      </c>
      <c r="BH992" s="51">
        <v>125999999.999999</v>
      </c>
      <c r="BI992" s="51">
        <v>143181833.33333299</v>
      </c>
      <c r="BJ992" s="51">
        <v>160363666.666666</v>
      </c>
      <c r="BK992" s="51">
        <v>177545500</v>
      </c>
      <c r="BL992" s="51">
        <v>194727333.33333299</v>
      </c>
      <c r="BM992" s="51">
        <v>211909166.666666</v>
      </c>
      <c r="BN992" s="51">
        <v>229091000</v>
      </c>
      <c r="BO992" s="51">
        <v>229091000</v>
      </c>
      <c r="BP992" s="51">
        <v>248181916.666666</v>
      </c>
      <c r="BQ992" s="51">
        <v>267272833.33333299</v>
      </c>
      <c r="BR992" s="51">
        <v>286363750</v>
      </c>
      <c r="BS992" s="51">
        <v>305454666.66666597</v>
      </c>
      <c r="BT992" s="51">
        <v>324545583.33333302</v>
      </c>
    </row>
    <row r="993" spans="1:93" outlineLevel="1">
      <c r="A993" s="50" t="s">
        <v>1115</v>
      </c>
      <c r="BC993" s="51">
        <v>1901333.33333333</v>
      </c>
      <c r="BD993" s="51">
        <v>3802666.66666666</v>
      </c>
      <c r="BE993" s="51">
        <v>5704000</v>
      </c>
      <c r="BF993" s="51">
        <v>7605333.3333333302</v>
      </c>
      <c r="BG993" s="51">
        <v>9506666.6666666605</v>
      </c>
      <c r="BH993" s="51">
        <v>11408000</v>
      </c>
      <c r="BI993" s="51">
        <v>13309333.3333333</v>
      </c>
      <c r="BJ993" s="51">
        <v>15210666.666666601</v>
      </c>
      <c r="BK993" s="51">
        <v>17112000</v>
      </c>
      <c r="BL993" s="51">
        <v>19013333.333333299</v>
      </c>
      <c r="BM993" s="51">
        <v>20914666.666666601</v>
      </c>
      <c r="BN993" s="51">
        <v>22816000</v>
      </c>
      <c r="BO993" s="51">
        <v>22816000</v>
      </c>
      <c r="BP993" s="51">
        <v>39927916.666666597</v>
      </c>
      <c r="BQ993" s="51">
        <v>57039833.333333299</v>
      </c>
      <c r="BR993" s="51">
        <v>74151750</v>
      </c>
      <c r="BS993" s="51">
        <v>91263666.666666597</v>
      </c>
      <c r="BT993" s="51">
        <v>108375583.333333</v>
      </c>
      <c r="BU993" s="51">
        <v>125487500</v>
      </c>
      <c r="BV993" s="51">
        <v>142599416.666666</v>
      </c>
      <c r="BW993" s="51">
        <v>159711333.33333299</v>
      </c>
      <c r="BX993" s="51">
        <v>176823250</v>
      </c>
      <c r="BY993" s="51">
        <v>193935166.666666</v>
      </c>
      <c r="BZ993" s="51">
        <v>211047083.33333299</v>
      </c>
      <c r="CA993" s="51">
        <v>228159000</v>
      </c>
      <c r="CB993" s="51">
        <v>228159000</v>
      </c>
      <c r="CC993" s="51">
        <v>247172250</v>
      </c>
      <c r="CD993" s="51">
        <v>266185500</v>
      </c>
      <c r="CE993" s="51">
        <v>285198750</v>
      </c>
      <c r="CF993" s="51">
        <v>304212000</v>
      </c>
      <c r="CG993" s="51">
        <v>323225250</v>
      </c>
    </row>
    <row r="994" spans="1:93" outlineLevel="1">
      <c r="A994" s="50" t="s">
        <v>1116</v>
      </c>
      <c r="BP994" s="51">
        <v>1893833.33333333</v>
      </c>
      <c r="BQ994" s="51">
        <v>3787666.66666666</v>
      </c>
      <c r="BR994" s="51">
        <v>5681500</v>
      </c>
      <c r="BS994" s="51">
        <v>7575333.3333333302</v>
      </c>
      <c r="BT994" s="51">
        <v>9469166.6666666605</v>
      </c>
      <c r="BU994" s="51">
        <v>11363000</v>
      </c>
      <c r="BV994" s="51">
        <v>13256833.3333333</v>
      </c>
      <c r="BW994" s="51">
        <v>15150666.666666601</v>
      </c>
      <c r="BX994" s="51">
        <v>17044500</v>
      </c>
      <c r="BY994" s="51">
        <v>18938333.333333299</v>
      </c>
      <c r="BZ994" s="51">
        <v>20832166.666666601</v>
      </c>
      <c r="CA994" s="51">
        <v>22726000</v>
      </c>
      <c r="CB994" s="51">
        <v>22726000</v>
      </c>
      <c r="CC994" s="51">
        <v>39770500</v>
      </c>
      <c r="CD994" s="51">
        <v>56815000</v>
      </c>
      <c r="CE994" s="51">
        <v>73859500</v>
      </c>
      <c r="CF994" s="51">
        <v>90904000</v>
      </c>
      <c r="CG994" s="51">
        <v>107948500</v>
      </c>
      <c r="CH994" s="51">
        <v>124993000</v>
      </c>
      <c r="CI994" s="51">
        <v>142037500</v>
      </c>
      <c r="CJ994" s="51">
        <v>159082000</v>
      </c>
      <c r="CK994" s="51">
        <v>176126500</v>
      </c>
      <c r="CL994" s="51">
        <v>193171000</v>
      </c>
      <c r="CM994" s="51">
        <v>210215500</v>
      </c>
      <c r="CN994" s="51">
        <v>227260000</v>
      </c>
      <c r="CO994" s="51">
        <v>227260000</v>
      </c>
    </row>
    <row r="995" spans="1:93" outlineLevel="1">
      <c r="A995" s="50" t="s">
        <v>1347</v>
      </c>
      <c r="C995" s="51">
        <v>3498160</v>
      </c>
      <c r="D995" s="51">
        <v>12390580</v>
      </c>
      <c r="E995" s="51">
        <v>12516240</v>
      </c>
      <c r="F995" s="51">
        <v>13674230</v>
      </c>
      <c r="G995" s="51">
        <v>14877539.999999899</v>
      </c>
      <c r="H995" s="51">
        <v>24708820</v>
      </c>
      <c r="I995" s="51">
        <v>24886489.999999899</v>
      </c>
      <c r="J995" s="51">
        <v>26138640</v>
      </c>
      <c r="K995" s="51">
        <v>31913430</v>
      </c>
      <c r="L995" s="51">
        <v>32270500</v>
      </c>
      <c r="M995" s="51">
        <v>33325250</v>
      </c>
      <c r="N995" s="51">
        <v>34924640</v>
      </c>
      <c r="O995" s="51">
        <v>34924640</v>
      </c>
      <c r="P995" s="51">
        <v>35294750</v>
      </c>
      <c r="Q995" s="51">
        <v>21262040</v>
      </c>
      <c r="R995" s="51">
        <v>21729870</v>
      </c>
      <c r="S995" s="51">
        <v>21807960</v>
      </c>
      <c r="T995" s="51">
        <v>21899690</v>
      </c>
      <c r="U995" s="51">
        <v>308450</v>
      </c>
      <c r="V995" s="51">
        <v>308450</v>
      </c>
      <c r="W995" s="51">
        <v>308450</v>
      </c>
    </row>
    <row r="996" spans="1:93" outlineLevel="1">
      <c r="A996" s="50" t="s">
        <v>1254</v>
      </c>
      <c r="AP996" s="51">
        <v>325000</v>
      </c>
      <c r="AQ996" s="51">
        <v>650000</v>
      </c>
      <c r="AR996" s="51">
        <v>975000</v>
      </c>
      <c r="AS996" s="51">
        <v>1300000</v>
      </c>
      <c r="AT996" s="51">
        <v>1625000</v>
      </c>
      <c r="AU996" s="51">
        <v>1950000</v>
      </c>
      <c r="AV996" s="51">
        <v>2275000</v>
      </c>
      <c r="AW996" s="51">
        <v>2600000</v>
      </c>
      <c r="AX996" s="51">
        <v>2925000</v>
      </c>
      <c r="AY996" s="51">
        <v>3250000</v>
      </c>
      <c r="AZ996" s="51">
        <v>3575000</v>
      </c>
      <c r="BA996" s="51">
        <v>3900000</v>
      </c>
      <c r="BB996" s="51">
        <v>3900000</v>
      </c>
      <c r="BC996" s="51">
        <v>3900000</v>
      </c>
      <c r="BD996" s="51">
        <v>3900000</v>
      </c>
      <c r="BE996" s="51">
        <v>3900000</v>
      </c>
      <c r="BF996" s="51">
        <v>3900000</v>
      </c>
      <c r="BG996" s="51">
        <v>3900000</v>
      </c>
    </row>
    <row r="997" spans="1:93" outlineLevel="1">
      <c r="A997" s="50" t="s">
        <v>1255</v>
      </c>
      <c r="AC997" s="51">
        <v>708330</v>
      </c>
      <c r="AD997" s="51">
        <v>1416660</v>
      </c>
      <c r="AE997" s="51">
        <v>2124990</v>
      </c>
      <c r="AF997" s="51">
        <v>2833320</v>
      </c>
      <c r="AG997" s="51">
        <v>3541650</v>
      </c>
      <c r="AH997" s="51">
        <v>4249980</v>
      </c>
      <c r="AI997" s="51">
        <v>4958310</v>
      </c>
      <c r="AJ997" s="51">
        <v>5666640</v>
      </c>
      <c r="AK997" s="51">
        <v>6374970</v>
      </c>
      <c r="AL997" s="51">
        <v>7083300</v>
      </c>
      <c r="AM997" s="51">
        <v>7791630</v>
      </c>
    </row>
    <row r="998" spans="1:93" outlineLevel="1">
      <c r="A998" s="50" t="s">
        <v>1256</v>
      </c>
      <c r="BC998" s="51">
        <v>646666.66666666605</v>
      </c>
      <c r="BD998" s="51">
        <v>1294996.4048582199</v>
      </c>
      <c r="BE998" s="51">
        <v>1946676.16630463</v>
      </c>
      <c r="BF998" s="51">
        <v>2601743.8271213602</v>
      </c>
      <c r="BG998" s="51">
        <v>3260237.72449444</v>
      </c>
      <c r="BH998" s="51">
        <v>3922196.6630819999</v>
      </c>
      <c r="BI998" s="51">
        <v>4587659.9215152496</v>
      </c>
      <c r="BJ998" s="51">
        <v>5256667.2590008704</v>
      </c>
      <c r="BK998" s="51">
        <v>5929258.9220264396</v>
      </c>
      <c r="BL998" s="51">
        <v>6605475.6511706403</v>
      </c>
      <c r="BM998" s="51">
        <v>7285358.6880201101</v>
      </c>
      <c r="BN998" s="51">
        <v>7968949.7821947802</v>
      </c>
      <c r="BO998" s="51">
        <v>7968949.7821947802</v>
      </c>
      <c r="BP998" s="51">
        <v>16091488.311757</v>
      </c>
      <c r="BQ998" s="51">
        <v>24236800.145888101</v>
      </c>
      <c r="BR998" s="51">
        <v>32424326.096176699</v>
      </c>
      <c r="BS998" s="51">
        <v>40654543.101268999</v>
      </c>
      <c r="BT998" s="51">
        <v>48927933.905632399</v>
      </c>
      <c r="BU998" s="51">
        <v>57244987.140164398</v>
      </c>
      <c r="BV998" s="51">
        <v>65606197.404055402</v>
      </c>
      <c r="BW998" s="51">
        <v>74012065.347927004</v>
      </c>
      <c r="BX998" s="51">
        <v>82463097.758268803</v>
      </c>
      <c r="BY998" s="51">
        <v>90959807.643194005</v>
      </c>
      <c r="BZ998" s="51">
        <v>99502714.319537997</v>
      </c>
      <c r="CA998" s="51">
        <v>108092343.501323</v>
      </c>
      <c r="CB998" s="51">
        <v>108092343.501323</v>
      </c>
      <c r="CC998" s="51">
        <v>113233394.619188</v>
      </c>
      <c r="CD998" s="51">
        <v>118411463.484855</v>
      </c>
    </row>
    <row r="999" spans="1:93" outlineLevel="1">
      <c r="A999" s="50" t="s">
        <v>1257</v>
      </c>
      <c r="C999" s="51">
        <v>158890</v>
      </c>
      <c r="D999" s="51">
        <v>4817139.9999999898</v>
      </c>
      <c r="E999" s="51">
        <v>5275360</v>
      </c>
      <c r="F999" s="51">
        <v>5444290</v>
      </c>
      <c r="G999" s="51">
        <v>5605150</v>
      </c>
      <c r="H999" s="51">
        <v>5912170</v>
      </c>
      <c r="I999" s="51">
        <v>5649700</v>
      </c>
      <c r="J999" s="51">
        <v>5797980</v>
      </c>
      <c r="K999" s="51">
        <v>5882920</v>
      </c>
      <c r="L999" s="51">
        <v>5947300</v>
      </c>
      <c r="M999" s="51">
        <v>6589190</v>
      </c>
      <c r="N999" s="51">
        <v>7036849.9999999898</v>
      </c>
      <c r="O999" s="51">
        <v>7036849.9999999898</v>
      </c>
      <c r="P999" s="51">
        <v>7159760</v>
      </c>
      <c r="Q999" s="51">
        <v>7275160</v>
      </c>
      <c r="R999" s="51">
        <v>7538690</v>
      </c>
      <c r="S999" s="51">
        <v>7580110</v>
      </c>
      <c r="T999" s="51">
        <v>7668460</v>
      </c>
      <c r="U999" s="51">
        <v>69140.000000000306</v>
      </c>
      <c r="V999" s="51">
        <v>69139.999999999898</v>
      </c>
      <c r="W999" s="51">
        <v>69139.999999999898</v>
      </c>
      <c r="X999" s="51">
        <v>69140</v>
      </c>
      <c r="Y999" s="51">
        <v>99990</v>
      </c>
      <c r="Z999" s="51">
        <v>102560</v>
      </c>
      <c r="AA999" s="51">
        <v>97339.999999999898</v>
      </c>
      <c r="AB999" s="51">
        <v>97339.999999999898</v>
      </c>
      <c r="AC999" s="51">
        <v>97340</v>
      </c>
      <c r="AD999" s="51">
        <v>97340</v>
      </c>
      <c r="AE999" s="51">
        <v>97340</v>
      </c>
      <c r="AF999" s="51">
        <v>97340</v>
      </c>
      <c r="AG999" s="51">
        <v>97340</v>
      </c>
      <c r="AH999" s="51">
        <v>97340</v>
      </c>
      <c r="AI999" s="51">
        <v>97340</v>
      </c>
      <c r="AJ999" s="51">
        <v>97340</v>
      </c>
      <c r="AK999" s="51">
        <v>97340</v>
      </c>
      <c r="AL999" s="51">
        <v>97340</v>
      </c>
      <c r="AM999" s="51">
        <v>97340</v>
      </c>
      <c r="AN999" s="51">
        <v>97340</v>
      </c>
      <c r="AO999" s="51">
        <v>97340</v>
      </c>
      <c r="AP999" s="51">
        <v>97340</v>
      </c>
      <c r="AQ999" s="51">
        <v>97340</v>
      </c>
      <c r="AR999" s="51">
        <v>97340</v>
      </c>
      <c r="AS999" s="51">
        <v>97340</v>
      </c>
      <c r="AT999" s="51">
        <v>97340</v>
      </c>
      <c r="AU999" s="51">
        <v>97340</v>
      </c>
      <c r="AV999" s="51">
        <v>97340</v>
      </c>
      <c r="AW999" s="51">
        <v>97340</v>
      </c>
      <c r="AX999" s="51">
        <v>97340</v>
      </c>
      <c r="AY999" s="51">
        <v>97340</v>
      </c>
      <c r="AZ999" s="51">
        <v>97340</v>
      </c>
      <c r="BA999" s="51">
        <v>97340</v>
      </c>
      <c r="BB999" s="51">
        <v>97340</v>
      </c>
      <c r="BC999" s="51">
        <v>97340</v>
      </c>
      <c r="BD999" s="51">
        <v>97340</v>
      </c>
      <c r="BE999" s="51">
        <v>97340</v>
      </c>
      <c r="BF999" s="51">
        <v>97340</v>
      </c>
      <c r="BG999" s="51">
        <v>97340</v>
      </c>
      <c r="BH999" s="51">
        <v>97340</v>
      </c>
      <c r="BI999" s="51">
        <v>97340</v>
      </c>
      <c r="BJ999" s="51">
        <v>97340</v>
      </c>
      <c r="BK999" s="51">
        <v>97340</v>
      </c>
      <c r="BL999" s="51">
        <v>97340</v>
      </c>
      <c r="BM999" s="51">
        <v>97340</v>
      </c>
      <c r="BN999" s="51">
        <v>97340</v>
      </c>
      <c r="BO999" s="51">
        <v>97340</v>
      </c>
      <c r="BP999" s="51">
        <v>97340</v>
      </c>
      <c r="BQ999" s="51">
        <v>97340</v>
      </c>
      <c r="BR999" s="51">
        <v>97340</v>
      </c>
      <c r="BS999" s="51">
        <v>97340</v>
      </c>
      <c r="BT999" s="51">
        <v>97340</v>
      </c>
      <c r="BU999" s="51">
        <v>97340</v>
      </c>
      <c r="BV999" s="51">
        <v>97340</v>
      </c>
      <c r="BW999" s="51">
        <v>97340</v>
      </c>
      <c r="BX999" s="51">
        <v>97340</v>
      </c>
      <c r="BY999" s="51">
        <v>97340</v>
      </c>
      <c r="BZ999" s="51">
        <v>97340</v>
      </c>
      <c r="CA999" s="51">
        <v>97340</v>
      </c>
      <c r="CB999" s="51">
        <v>97340</v>
      </c>
      <c r="CC999" s="51">
        <v>97340</v>
      </c>
      <c r="CD999" s="51">
        <v>97340</v>
      </c>
      <c r="CE999" s="51">
        <v>97340</v>
      </c>
      <c r="CF999" s="51">
        <v>97340</v>
      </c>
      <c r="CG999" s="51">
        <v>97340</v>
      </c>
      <c r="CH999" s="51">
        <v>97340</v>
      </c>
      <c r="CI999" s="51">
        <v>97340</v>
      </c>
      <c r="CJ999" s="51">
        <v>97340</v>
      </c>
      <c r="CK999" s="51">
        <v>97340</v>
      </c>
      <c r="CL999" s="51">
        <v>97340</v>
      </c>
      <c r="CM999" s="51">
        <v>97340</v>
      </c>
      <c r="CN999" s="51">
        <v>97340</v>
      </c>
      <c r="CO999" s="51">
        <v>97340</v>
      </c>
    </row>
    <row r="1000" spans="1:93" outlineLevel="1">
      <c r="A1000" s="50" t="s">
        <v>1258</v>
      </c>
      <c r="C1000" s="51">
        <v>67150</v>
      </c>
      <c r="D1000" s="51">
        <v>6897350</v>
      </c>
      <c r="E1000" s="51">
        <v>7847560</v>
      </c>
      <c r="F1000" s="51">
        <v>7889360</v>
      </c>
      <c r="G1000" s="51">
        <v>8079839.9999999898</v>
      </c>
      <c r="H1000" s="51">
        <v>8429290</v>
      </c>
      <c r="I1000" s="51">
        <v>8491380</v>
      </c>
      <c r="J1000" s="51">
        <v>8613449.9999999907</v>
      </c>
      <c r="K1000" s="51">
        <v>8667050</v>
      </c>
      <c r="L1000" s="51">
        <v>8705160</v>
      </c>
      <c r="M1000" s="51">
        <v>8794800</v>
      </c>
      <c r="N1000" s="51">
        <v>9111759.9999999907</v>
      </c>
      <c r="O1000" s="51">
        <v>9111759.9999999907</v>
      </c>
      <c r="P1000" s="51">
        <v>9151190</v>
      </c>
      <c r="Q1000" s="51">
        <v>9193430</v>
      </c>
      <c r="R1000" s="51">
        <v>9279130</v>
      </c>
      <c r="S1000" s="51">
        <v>9325189.9999999907</v>
      </c>
      <c r="T1000" s="51">
        <v>9368910</v>
      </c>
      <c r="U1000" s="51">
        <v>10727970</v>
      </c>
      <c r="V1000" s="51">
        <v>11223470</v>
      </c>
      <c r="W1000" s="51">
        <v>769889.99999999895</v>
      </c>
      <c r="X1000" s="51">
        <v>620040</v>
      </c>
      <c r="Y1000" s="51">
        <v>658859.99999999895</v>
      </c>
      <c r="Z1000" s="51">
        <v>660649.99999999895</v>
      </c>
      <c r="AA1000" s="51">
        <v>663000</v>
      </c>
      <c r="AB1000" s="51">
        <v>663000</v>
      </c>
      <c r="AC1000" s="51">
        <v>662990</v>
      </c>
      <c r="AD1000" s="51">
        <v>662990</v>
      </c>
      <c r="AE1000" s="51">
        <v>662990</v>
      </c>
      <c r="AF1000" s="51">
        <v>662990</v>
      </c>
      <c r="AG1000" s="51">
        <v>662990</v>
      </c>
      <c r="AH1000" s="51">
        <v>662990</v>
      </c>
      <c r="AI1000" s="51">
        <v>662990</v>
      </c>
      <c r="AJ1000" s="51">
        <v>662990</v>
      </c>
      <c r="AK1000" s="51">
        <v>662990</v>
      </c>
      <c r="AL1000" s="51">
        <v>662990</v>
      </c>
      <c r="AM1000" s="51">
        <v>662990</v>
      </c>
      <c r="AN1000" s="51">
        <v>662990</v>
      </c>
      <c r="AO1000" s="51">
        <v>662990</v>
      </c>
      <c r="AP1000" s="51">
        <v>662990</v>
      </c>
      <c r="AQ1000" s="51">
        <v>662990</v>
      </c>
      <c r="AR1000" s="51">
        <v>662990</v>
      </c>
      <c r="AS1000" s="51">
        <v>662990</v>
      </c>
      <c r="AT1000" s="51">
        <v>662990</v>
      </c>
      <c r="AU1000" s="51">
        <v>662990</v>
      </c>
      <c r="AV1000" s="51">
        <v>662990</v>
      </c>
      <c r="AW1000" s="51">
        <v>662990</v>
      </c>
      <c r="AX1000" s="51">
        <v>662990</v>
      </c>
      <c r="AY1000" s="51">
        <v>662990</v>
      </c>
      <c r="AZ1000" s="51">
        <v>662990</v>
      </c>
      <c r="BA1000" s="51">
        <v>662990</v>
      </c>
      <c r="BB1000" s="51">
        <v>662990</v>
      </c>
      <c r="BC1000" s="51">
        <v>662990</v>
      </c>
      <c r="BD1000" s="51">
        <v>662990</v>
      </c>
      <c r="BE1000" s="51">
        <v>662990</v>
      </c>
      <c r="BF1000" s="51">
        <v>662990</v>
      </c>
      <c r="BG1000" s="51">
        <v>662990</v>
      </c>
      <c r="BH1000" s="51">
        <v>662990</v>
      </c>
      <c r="BI1000" s="51">
        <v>662990</v>
      </c>
      <c r="BJ1000" s="51">
        <v>662990</v>
      </c>
      <c r="BK1000" s="51">
        <v>662990</v>
      </c>
      <c r="BL1000" s="51">
        <v>662990</v>
      </c>
      <c r="BM1000" s="51">
        <v>662990</v>
      </c>
      <c r="BN1000" s="51">
        <v>662990</v>
      </c>
      <c r="BO1000" s="51">
        <v>662990</v>
      </c>
      <c r="BP1000" s="51">
        <v>662990</v>
      </c>
      <c r="BQ1000" s="51">
        <v>662990</v>
      </c>
      <c r="BR1000" s="51">
        <v>662990</v>
      </c>
      <c r="BS1000" s="51">
        <v>662990</v>
      </c>
      <c r="BT1000" s="51">
        <v>662990</v>
      </c>
      <c r="BU1000" s="51">
        <v>662990</v>
      </c>
      <c r="BV1000" s="51">
        <v>662990</v>
      </c>
      <c r="BW1000" s="51">
        <v>662990</v>
      </c>
      <c r="BX1000" s="51">
        <v>662990</v>
      </c>
      <c r="BY1000" s="51">
        <v>662990</v>
      </c>
      <c r="BZ1000" s="51">
        <v>662990</v>
      </c>
      <c r="CA1000" s="51">
        <v>662990</v>
      </c>
      <c r="CB1000" s="51">
        <v>662990</v>
      </c>
      <c r="CC1000" s="51">
        <v>662990</v>
      </c>
      <c r="CD1000" s="51">
        <v>662990</v>
      </c>
      <c r="CE1000" s="51">
        <v>662990</v>
      </c>
      <c r="CF1000" s="51">
        <v>662990</v>
      </c>
      <c r="CG1000" s="51">
        <v>662990</v>
      </c>
      <c r="CH1000" s="51">
        <v>662990</v>
      </c>
      <c r="CI1000" s="51">
        <v>662990</v>
      </c>
      <c r="CJ1000" s="51">
        <v>662990</v>
      </c>
      <c r="CK1000" s="51">
        <v>662990</v>
      </c>
      <c r="CL1000" s="51">
        <v>662990</v>
      </c>
      <c r="CM1000" s="51">
        <v>662990</v>
      </c>
      <c r="CN1000" s="51">
        <v>662990</v>
      </c>
      <c r="CO1000" s="51">
        <v>662990</v>
      </c>
    </row>
    <row r="1001" spans="1:93" outlineLevel="1">
      <c r="A1001" s="50" t="s">
        <v>1259</v>
      </c>
      <c r="C1001" s="51">
        <v>2784720</v>
      </c>
      <c r="D1001" s="51">
        <v>9874180</v>
      </c>
      <c r="E1001" s="51">
        <v>9931600</v>
      </c>
      <c r="F1001" s="51">
        <v>10958450</v>
      </c>
      <c r="G1001" s="51">
        <v>11038690</v>
      </c>
      <c r="H1001" s="51">
        <v>11808950</v>
      </c>
      <c r="I1001" s="51">
        <v>11883040</v>
      </c>
      <c r="J1001" s="51">
        <v>11953130</v>
      </c>
      <c r="K1001" s="51">
        <v>12688010</v>
      </c>
      <c r="L1001" s="51">
        <v>12904860</v>
      </c>
      <c r="M1001" s="51">
        <v>12987730</v>
      </c>
      <c r="N1001" s="51">
        <v>13006289.999999899</v>
      </c>
      <c r="O1001" s="51">
        <v>13006289.999999899</v>
      </c>
      <c r="P1001" s="51">
        <v>13034460</v>
      </c>
      <c r="Q1001" s="51">
        <v>13070730</v>
      </c>
      <c r="R1001" s="51">
        <v>13096640</v>
      </c>
      <c r="S1001" s="51">
        <v>13127439.999999899</v>
      </c>
      <c r="T1001" s="51">
        <v>273930</v>
      </c>
      <c r="U1001" s="51">
        <v>273930</v>
      </c>
      <c r="V1001" s="51">
        <v>274310</v>
      </c>
      <c r="W1001" s="51">
        <v>274270</v>
      </c>
      <c r="X1001" s="51">
        <v>8459.99999999998</v>
      </c>
      <c r="Y1001" s="51">
        <v>31759.999999999902</v>
      </c>
      <c r="Z1001" s="51">
        <v>32940</v>
      </c>
      <c r="AA1001" s="51">
        <v>32940</v>
      </c>
      <c r="AB1001" s="51">
        <v>32940</v>
      </c>
      <c r="AC1001" s="51">
        <v>32940</v>
      </c>
      <c r="AD1001" s="51">
        <v>32940</v>
      </c>
      <c r="AE1001" s="51">
        <v>32940</v>
      </c>
      <c r="AF1001" s="51">
        <v>32940</v>
      </c>
      <c r="AG1001" s="51">
        <v>32940</v>
      </c>
      <c r="AH1001" s="51">
        <v>32940</v>
      </c>
      <c r="AI1001" s="51">
        <v>32940</v>
      </c>
      <c r="AJ1001" s="51">
        <v>32940</v>
      </c>
      <c r="AK1001" s="51">
        <v>32940</v>
      </c>
      <c r="AL1001" s="51">
        <v>32940</v>
      </c>
      <c r="AM1001" s="51">
        <v>32940</v>
      </c>
      <c r="AN1001" s="51">
        <v>32940</v>
      </c>
      <c r="AO1001" s="51">
        <v>32940</v>
      </c>
      <c r="AP1001" s="51">
        <v>32940</v>
      </c>
      <c r="AQ1001" s="51">
        <v>32940</v>
      </c>
      <c r="AR1001" s="51">
        <v>32940</v>
      </c>
      <c r="AS1001" s="51">
        <v>32940</v>
      </c>
      <c r="AT1001" s="51">
        <v>32940</v>
      </c>
      <c r="AU1001" s="51">
        <v>32940</v>
      </c>
      <c r="AV1001" s="51">
        <v>32940</v>
      </c>
      <c r="AW1001" s="51">
        <v>32940</v>
      </c>
      <c r="AX1001" s="51">
        <v>32940</v>
      </c>
      <c r="AY1001" s="51">
        <v>32940</v>
      </c>
      <c r="AZ1001" s="51">
        <v>32940</v>
      </c>
      <c r="BA1001" s="51">
        <v>32940</v>
      </c>
      <c r="BB1001" s="51">
        <v>32940</v>
      </c>
      <c r="BC1001" s="51">
        <v>32940</v>
      </c>
      <c r="BD1001" s="51">
        <v>32940</v>
      </c>
      <c r="BE1001" s="51">
        <v>32940</v>
      </c>
      <c r="BF1001" s="51">
        <v>32940</v>
      </c>
      <c r="BG1001" s="51">
        <v>32940</v>
      </c>
      <c r="BH1001" s="51">
        <v>32940</v>
      </c>
      <c r="BI1001" s="51">
        <v>32940</v>
      </c>
      <c r="BJ1001" s="51">
        <v>32940</v>
      </c>
      <c r="BK1001" s="51">
        <v>32940</v>
      </c>
      <c r="BL1001" s="51">
        <v>32940</v>
      </c>
      <c r="BM1001" s="51">
        <v>32940</v>
      </c>
      <c r="BN1001" s="51">
        <v>32940</v>
      </c>
      <c r="BO1001" s="51">
        <v>32940</v>
      </c>
      <c r="BP1001" s="51">
        <v>32940</v>
      </c>
      <c r="BQ1001" s="51">
        <v>32940</v>
      </c>
      <c r="BR1001" s="51">
        <v>32940</v>
      </c>
      <c r="BS1001" s="51">
        <v>32940</v>
      </c>
      <c r="BT1001" s="51">
        <v>32940</v>
      </c>
      <c r="BU1001" s="51">
        <v>32940</v>
      </c>
      <c r="BV1001" s="51">
        <v>32940</v>
      </c>
      <c r="BW1001" s="51">
        <v>32940</v>
      </c>
      <c r="BX1001" s="51">
        <v>32940</v>
      </c>
      <c r="BY1001" s="51">
        <v>32940</v>
      </c>
      <c r="BZ1001" s="51">
        <v>32940</v>
      </c>
      <c r="CA1001" s="51">
        <v>32940</v>
      </c>
      <c r="CB1001" s="51">
        <v>32940</v>
      </c>
      <c r="CC1001" s="51">
        <v>32940</v>
      </c>
      <c r="CD1001" s="51">
        <v>32940</v>
      </c>
      <c r="CE1001" s="51">
        <v>32940</v>
      </c>
      <c r="CF1001" s="51">
        <v>32940</v>
      </c>
      <c r="CG1001" s="51">
        <v>32940</v>
      </c>
      <c r="CH1001" s="51">
        <v>32940</v>
      </c>
      <c r="CI1001" s="51">
        <v>32940</v>
      </c>
      <c r="CJ1001" s="51">
        <v>32940</v>
      </c>
      <c r="CK1001" s="51">
        <v>32940</v>
      </c>
      <c r="CL1001" s="51">
        <v>32940</v>
      </c>
      <c r="CM1001" s="51">
        <v>32940</v>
      </c>
      <c r="CN1001" s="51">
        <v>32940</v>
      </c>
      <c r="CO1001" s="51">
        <v>32940</v>
      </c>
    </row>
    <row r="1002" spans="1:93" outlineLevel="1">
      <c r="A1002" s="50" t="s">
        <v>1100</v>
      </c>
      <c r="V1002" s="51">
        <v>124600</v>
      </c>
      <c r="W1002" s="51">
        <v>315159.99999999901</v>
      </c>
      <c r="X1002" s="51">
        <v>328680</v>
      </c>
      <c r="Y1002" s="51">
        <v>405040</v>
      </c>
      <c r="Z1002" s="51">
        <v>78040</v>
      </c>
      <c r="AA1002" s="51">
        <v>78040</v>
      </c>
      <c r="AB1002" s="51">
        <v>78040</v>
      </c>
      <c r="AC1002" s="51">
        <v>78040</v>
      </c>
      <c r="AD1002" s="51">
        <v>78040</v>
      </c>
      <c r="AE1002" s="51">
        <v>78040</v>
      </c>
      <c r="AF1002" s="51">
        <v>78040</v>
      </c>
      <c r="AG1002" s="51">
        <v>78040</v>
      </c>
      <c r="AH1002" s="51">
        <v>78040</v>
      </c>
      <c r="AI1002" s="51">
        <v>78040</v>
      </c>
      <c r="AJ1002" s="51">
        <v>78040</v>
      </c>
      <c r="AK1002" s="51">
        <v>78040</v>
      </c>
      <c r="AL1002" s="51">
        <v>78040</v>
      </c>
      <c r="AM1002" s="51">
        <v>78040</v>
      </c>
      <c r="AN1002" s="51">
        <v>78040</v>
      </c>
      <c r="AO1002" s="51">
        <v>78040</v>
      </c>
      <c r="AP1002" s="51">
        <v>78040</v>
      </c>
      <c r="AQ1002" s="51">
        <v>78040</v>
      </c>
      <c r="AR1002" s="51">
        <v>78040</v>
      </c>
      <c r="AS1002" s="51">
        <v>78040</v>
      </c>
      <c r="AT1002" s="51">
        <v>78040</v>
      </c>
      <c r="AU1002" s="51">
        <v>78040</v>
      </c>
      <c r="AV1002" s="51">
        <v>78040</v>
      </c>
      <c r="AW1002" s="51">
        <v>78040</v>
      </c>
      <c r="AX1002" s="51">
        <v>78040</v>
      </c>
      <c r="AY1002" s="51">
        <v>78040</v>
      </c>
      <c r="AZ1002" s="51">
        <v>78040</v>
      </c>
      <c r="BA1002" s="51">
        <v>78040</v>
      </c>
      <c r="BB1002" s="51">
        <v>78040</v>
      </c>
      <c r="BC1002" s="51">
        <v>78040</v>
      </c>
      <c r="BD1002" s="51">
        <v>78040</v>
      </c>
      <c r="BE1002" s="51">
        <v>78040</v>
      </c>
      <c r="BF1002" s="51">
        <v>78040</v>
      </c>
      <c r="BG1002" s="51">
        <v>78040</v>
      </c>
      <c r="BH1002" s="51">
        <v>78040</v>
      </c>
      <c r="BI1002" s="51">
        <v>78040</v>
      </c>
      <c r="BJ1002" s="51">
        <v>78040</v>
      </c>
      <c r="BK1002" s="51">
        <v>78040</v>
      </c>
      <c r="BL1002" s="51">
        <v>78040</v>
      </c>
      <c r="BM1002" s="51">
        <v>78040</v>
      </c>
      <c r="BN1002" s="51">
        <v>78040</v>
      </c>
      <c r="BO1002" s="51">
        <v>78040</v>
      </c>
      <c r="BP1002" s="51">
        <v>78040</v>
      </c>
      <c r="BQ1002" s="51">
        <v>78040</v>
      </c>
      <c r="BR1002" s="51">
        <v>78040</v>
      </c>
      <c r="BS1002" s="51">
        <v>78040</v>
      </c>
      <c r="BT1002" s="51">
        <v>78040</v>
      </c>
      <c r="BU1002" s="51">
        <v>78040</v>
      </c>
      <c r="BV1002" s="51">
        <v>78040</v>
      </c>
      <c r="BW1002" s="51">
        <v>78040</v>
      </c>
      <c r="BX1002" s="51">
        <v>78040</v>
      </c>
      <c r="BY1002" s="51">
        <v>78040</v>
      </c>
      <c r="BZ1002" s="51">
        <v>78040</v>
      </c>
      <c r="CA1002" s="51">
        <v>78040</v>
      </c>
      <c r="CB1002" s="51">
        <v>78040</v>
      </c>
      <c r="CC1002" s="51">
        <v>78040</v>
      </c>
      <c r="CD1002" s="51">
        <v>78040</v>
      </c>
      <c r="CE1002" s="51">
        <v>78040</v>
      </c>
      <c r="CF1002" s="51">
        <v>78040</v>
      </c>
      <c r="CG1002" s="51">
        <v>78040</v>
      </c>
      <c r="CH1002" s="51">
        <v>78040</v>
      </c>
      <c r="CI1002" s="51">
        <v>78040</v>
      </c>
      <c r="CJ1002" s="51">
        <v>78040</v>
      </c>
      <c r="CK1002" s="51">
        <v>78040</v>
      </c>
      <c r="CL1002" s="51">
        <v>78040</v>
      </c>
      <c r="CM1002" s="51">
        <v>78040</v>
      </c>
      <c r="CN1002" s="51">
        <v>78040</v>
      </c>
      <c r="CO1002" s="51">
        <v>78040</v>
      </c>
    </row>
    <row r="1003" spans="1:93" outlineLevel="1">
      <c r="A1003" s="50" t="s">
        <v>1095</v>
      </c>
      <c r="K1003" s="51">
        <v>174280</v>
      </c>
      <c r="L1003" s="51">
        <v>174280</v>
      </c>
      <c r="U1003" s="51">
        <v>46590</v>
      </c>
      <c r="V1003" s="51">
        <v>46590</v>
      </c>
      <c r="W1003" s="51">
        <v>67290</v>
      </c>
      <c r="X1003" s="51">
        <v>75940</v>
      </c>
      <c r="Y1003" s="51">
        <v>137390</v>
      </c>
      <c r="Z1003" s="51">
        <v>155519.99999999901</v>
      </c>
      <c r="AA1003" s="51">
        <v>176170</v>
      </c>
      <c r="AB1003" s="51">
        <v>176170</v>
      </c>
      <c r="AC1003" s="51">
        <v>176170</v>
      </c>
      <c r="AD1003" s="51">
        <v>176170</v>
      </c>
      <c r="AE1003" s="51">
        <v>176170</v>
      </c>
      <c r="AF1003" s="51">
        <v>176170</v>
      </c>
      <c r="AG1003" s="51">
        <v>176170</v>
      </c>
      <c r="AH1003" s="51">
        <v>176170</v>
      </c>
      <c r="AI1003" s="51">
        <v>176170</v>
      </c>
      <c r="AJ1003" s="51">
        <v>176170</v>
      </c>
      <c r="AK1003" s="51">
        <v>176170</v>
      </c>
      <c r="AL1003" s="51">
        <v>176170</v>
      </c>
      <c r="AM1003" s="51">
        <v>176170</v>
      </c>
      <c r="AN1003" s="51">
        <v>176170</v>
      </c>
      <c r="AO1003" s="51">
        <v>176170</v>
      </c>
      <c r="AP1003" s="51">
        <v>176170</v>
      </c>
      <c r="AQ1003" s="51">
        <v>176170</v>
      </c>
      <c r="AR1003" s="51">
        <v>176170</v>
      </c>
      <c r="AS1003" s="51">
        <v>176170</v>
      </c>
      <c r="AT1003" s="51">
        <v>176170</v>
      </c>
      <c r="AU1003" s="51">
        <v>176170</v>
      </c>
      <c r="AV1003" s="51">
        <v>176170</v>
      </c>
      <c r="AW1003" s="51">
        <v>176170</v>
      </c>
      <c r="AX1003" s="51">
        <v>176170</v>
      </c>
      <c r="AY1003" s="51">
        <v>176170</v>
      </c>
      <c r="AZ1003" s="51">
        <v>176170</v>
      </c>
      <c r="BA1003" s="51">
        <v>176170</v>
      </c>
      <c r="BB1003" s="51">
        <v>176170</v>
      </c>
      <c r="BC1003" s="51">
        <v>176170</v>
      </c>
      <c r="BD1003" s="51">
        <v>176170</v>
      </c>
      <c r="BE1003" s="51">
        <v>176170</v>
      </c>
      <c r="BF1003" s="51">
        <v>176170</v>
      </c>
      <c r="BG1003" s="51">
        <v>176170</v>
      </c>
      <c r="BH1003" s="51">
        <v>176170</v>
      </c>
      <c r="BI1003" s="51">
        <v>176170</v>
      </c>
      <c r="BJ1003" s="51">
        <v>176170</v>
      </c>
      <c r="BK1003" s="51">
        <v>176170</v>
      </c>
      <c r="BL1003" s="51">
        <v>176170</v>
      </c>
      <c r="BM1003" s="51">
        <v>176170</v>
      </c>
      <c r="BN1003" s="51">
        <v>176170</v>
      </c>
      <c r="BO1003" s="51">
        <v>176170</v>
      </c>
      <c r="BP1003" s="51">
        <v>176170</v>
      </c>
      <c r="BQ1003" s="51">
        <v>176170</v>
      </c>
      <c r="BR1003" s="51">
        <v>176170</v>
      </c>
      <c r="BS1003" s="51">
        <v>176170</v>
      </c>
      <c r="BT1003" s="51">
        <v>176170</v>
      </c>
      <c r="BU1003" s="51">
        <v>176170</v>
      </c>
      <c r="BV1003" s="51">
        <v>176170</v>
      </c>
      <c r="BW1003" s="51">
        <v>176170</v>
      </c>
      <c r="BX1003" s="51">
        <v>176170</v>
      </c>
      <c r="BY1003" s="51">
        <v>176170</v>
      </c>
      <c r="BZ1003" s="51">
        <v>176170</v>
      </c>
      <c r="CA1003" s="51">
        <v>176170</v>
      </c>
      <c r="CB1003" s="51">
        <v>176170</v>
      </c>
      <c r="CC1003" s="51">
        <v>176170</v>
      </c>
      <c r="CD1003" s="51">
        <v>176170</v>
      </c>
      <c r="CE1003" s="51">
        <v>176170</v>
      </c>
      <c r="CF1003" s="51">
        <v>176170</v>
      </c>
      <c r="CG1003" s="51">
        <v>176170</v>
      </c>
      <c r="CH1003" s="51">
        <v>176170</v>
      </c>
      <c r="CI1003" s="51">
        <v>176170</v>
      </c>
      <c r="CJ1003" s="51">
        <v>176170</v>
      </c>
      <c r="CK1003" s="51">
        <v>176170</v>
      </c>
      <c r="CL1003" s="51">
        <v>176170</v>
      </c>
      <c r="CM1003" s="51">
        <v>176170</v>
      </c>
      <c r="CN1003" s="51">
        <v>176170</v>
      </c>
      <c r="CO1003" s="51">
        <v>176170</v>
      </c>
    </row>
    <row r="1004" spans="1:93" outlineLevel="1">
      <c r="A1004" s="66"/>
      <c r="U1004" s="51">
        <v>7110</v>
      </c>
      <c r="V1004" s="51">
        <v>7300</v>
      </c>
      <c r="W1004" s="51">
        <v>12460</v>
      </c>
      <c r="X1004" s="51">
        <v>13250</v>
      </c>
      <c r="Y1004" s="51">
        <v>23610</v>
      </c>
      <c r="Z1004" s="51">
        <v>545990</v>
      </c>
      <c r="AA1004" s="51">
        <v>1786700</v>
      </c>
      <c r="AB1004" s="51">
        <v>1786700</v>
      </c>
      <c r="AC1004" s="51">
        <v>33243.917300000001</v>
      </c>
      <c r="AD1004" s="51">
        <v>28807.865199999898</v>
      </c>
      <c r="AE1004" s="51">
        <v>59994.364800000003</v>
      </c>
      <c r="AF1004" s="51">
        <v>49655.6856999999</v>
      </c>
      <c r="AG1004" s="51">
        <v>57419.324999999997</v>
      </c>
      <c r="AH1004" s="51">
        <v>57387.464999999997</v>
      </c>
    </row>
    <row r="1005" spans="1:93" outlineLevel="1">
      <c r="A1005" s="66"/>
      <c r="AC1005" s="51">
        <v>2136.3748000000001</v>
      </c>
      <c r="AD1005" s="51">
        <v>2145.4448000000002</v>
      </c>
      <c r="AE1005" s="51">
        <v>2462.9004999999902</v>
      </c>
      <c r="AF1005" s="51">
        <v>2049.5194999999999</v>
      </c>
      <c r="AG1005" s="51">
        <v>2376.5252</v>
      </c>
      <c r="AH1005" s="51">
        <v>2334.4351999999999</v>
      </c>
      <c r="AI1005" s="51">
        <v>2140.8647999999998</v>
      </c>
      <c r="AJ1005" s="51">
        <v>5944.6764999999996</v>
      </c>
      <c r="AK1005" s="51">
        <v>4358.3256000000001</v>
      </c>
      <c r="AL1005" s="51">
        <v>4303.1974</v>
      </c>
      <c r="AM1005" s="51">
        <v>2372.1329999999998</v>
      </c>
      <c r="AN1005" s="51">
        <v>2240.5063</v>
      </c>
      <c r="AO1005" s="51">
        <v>2240.5063</v>
      </c>
      <c r="AP1005" s="51">
        <v>2484.3896</v>
      </c>
      <c r="AQ1005" s="51">
        <v>2893.9006999999901</v>
      </c>
      <c r="AR1005" s="51">
        <v>2733.2638999999999</v>
      </c>
      <c r="AS1005" s="51">
        <v>2633.2662</v>
      </c>
      <c r="AT1005" s="51">
        <v>2627.6761999999999</v>
      </c>
      <c r="AU1005" s="51">
        <v>2375.47299999999</v>
      </c>
      <c r="AV1005" s="51">
        <v>2601.5662000000002</v>
      </c>
      <c r="AW1005" s="51">
        <v>143684.62539999999</v>
      </c>
      <c r="AX1005" s="51">
        <v>153235.57949999999</v>
      </c>
    </row>
    <row r="1006" spans="1:93" outlineLevel="1">
      <c r="A1006" s="66"/>
      <c r="BC1006" s="51">
        <v>2002.9166666666599</v>
      </c>
      <c r="BD1006" s="51">
        <v>2002.9166666666599</v>
      </c>
      <c r="BE1006" s="51">
        <v>2002.9166666666599</v>
      </c>
      <c r="BF1006" s="51">
        <v>2002.9166666666599</v>
      </c>
      <c r="BG1006" s="51">
        <v>2002.9166666666599</v>
      </c>
      <c r="BH1006" s="51">
        <v>2002.9166666666599</v>
      </c>
      <c r="BI1006" s="51">
        <v>2002.9166666666599</v>
      </c>
      <c r="BJ1006" s="51">
        <v>2002.9166666666599</v>
      </c>
      <c r="BK1006" s="51">
        <v>2002.9166666666599</v>
      </c>
      <c r="BL1006" s="51">
        <v>2002.9166666666599</v>
      </c>
    </row>
    <row r="1007" spans="1:93" outlineLevel="1">
      <c r="A1007" s="66"/>
      <c r="BC1007" s="51">
        <v>1164.3067790017501</v>
      </c>
      <c r="BD1007" s="51">
        <v>1164.3067790017501</v>
      </c>
      <c r="BE1007" s="51">
        <v>1164.3067790017501</v>
      </c>
      <c r="BF1007" s="51">
        <v>1164.3067790017501</v>
      </c>
      <c r="BG1007" s="51">
        <v>1164.3067790017501</v>
      </c>
      <c r="BH1007" s="51">
        <v>1164.3067790017501</v>
      </c>
      <c r="BI1007" s="51">
        <v>1164.3067790017501</v>
      </c>
      <c r="BJ1007" s="51">
        <v>1164.3067790017501</v>
      </c>
      <c r="BK1007" s="51">
        <v>1164.3067790017501</v>
      </c>
      <c r="BL1007" s="51">
        <v>1164.3067790017501</v>
      </c>
      <c r="BM1007" s="51">
        <v>1164.3067790017501</v>
      </c>
      <c r="BN1007" s="51">
        <v>1164.3067790017501</v>
      </c>
      <c r="BO1007" s="51">
        <v>1164.3067790017501</v>
      </c>
      <c r="BP1007" s="51">
        <v>57018.518650211197</v>
      </c>
      <c r="BQ1007" s="51">
        <v>57018.518650211197</v>
      </c>
      <c r="BR1007" s="51">
        <v>57018.518650211197</v>
      </c>
      <c r="BS1007" s="51">
        <v>57018.518650211197</v>
      </c>
      <c r="BT1007" s="51">
        <v>57018.518650211197</v>
      </c>
      <c r="BU1007" s="51">
        <v>57018.518650211197</v>
      </c>
      <c r="BV1007" s="51">
        <v>57018.518650211197</v>
      </c>
      <c r="BW1007" s="51">
        <v>57018.518650211197</v>
      </c>
      <c r="BX1007" s="51">
        <v>57018.518650211197</v>
      </c>
      <c r="BY1007" s="51">
        <v>57018.518650211197</v>
      </c>
      <c r="BZ1007" s="51">
        <v>57018.518650211197</v>
      </c>
    </row>
    <row r="1008" spans="1:93" outlineLevel="1">
      <c r="A1008" s="66"/>
      <c r="BP1008" s="51">
        <v>3863.91711463724</v>
      </c>
      <c r="BQ1008" s="51">
        <v>3863.91711463724</v>
      </c>
      <c r="BR1008" s="51">
        <v>3863.91711463724</v>
      </c>
      <c r="BS1008" s="51">
        <v>3863.91711463724</v>
      </c>
      <c r="BT1008" s="51">
        <v>3863.91711463724</v>
      </c>
      <c r="BU1008" s="51">
        <v>3863.91711463724</v>
      </c>
      <c r="BV1008" s="51">
        <v>3863.91711463724</v>
      </c>
      <c r="BW1008" s="51">
        <v>3863.91711463724</v>
      </c>
      <c r="BX1008" s="51">
        <v>3863.91711463724</v>
      </c>
      <c r="BY1008" s="51">
        <v>3863.91711463724</v>
      </c>
      <c r="BZ1008" s="51">
        <v>3863.91711463724</v>
      </c>
      <c r="CA1008" s="51">
        <v>3863.9171146372601</v>
      </c>
      <c r="CB1008" s="51">
        <v>3863.9171146372601</v>
      </c>
      <c r="CC1008" s="51">
        <v>4716.1915699582496</v>
      </c>
      <c r="CD1008" s="51">
        <v>4716.1915699582496</v>
      </c>
      <c r="CE1008" s="51">
        <v>4716.1915699582496</v>
      </c>
      <c r="CF1008" s="51">
        <v>4716.1915699582496</v>
      </c>
      <c r="CG1008" s="51">
        <v>4716.1915699582496</v>
      </c>
      <c r="CH1008" s="51">
        <v>4716.1915699582496</v>
      </c>
      <c r="CI1008" s="51">
        <v>4716.1915699582496</v>
      </c>
      <c r="CJ1008" s="51">
        <v>4716.1915699582496</v>
      </c>
      <c r="CK1008" s="51">
        <v>4716.1915699582496</v>
      </c>
      <c r="CL1008" s="51">
        <v>4716.1915699582496</v>
      </c>
      <c r="CM1008" s="51">
        <v>4716.1915699582496</v>
      </c>
      <c r="CN1008" s="51">
        <v>4716.1915699582596</v>
      </c>
      <c r="CO1008" s="51">
        <v>4716.1915699582596</v>
      </c>
    </row>
    <row r="1009" spans="1:93" outlineLevel="1">
      <c r="A1009" s="66"/>
      <c r="BC1009" s="51">
        <v>1581.39</v>
      </c>
      <c r="BD1009" s="51">
        <v>1581.39</v>
      </c>
      <c r="BE1009" s="51">
        <v>1581.39</v>
      </c>
      <c r="BF1009" s="51">
        <v>1581.39</v>
      </c>
      <c r="BG1009" s="51">
        <v>1581.39</v>
      </c>
      <c r="BH1009" s="51">
        <v>1581.39</v>
      </c>
      <c r="BI1009" s="51">
        <v>1581.39</v>
      </c>
      <c r="BJ1009" s="51">
        <v>1581.39</v>
      </c>
      <c r="BK1009" s="51">
        <v>1581.39</v>
      </c>
      <c r="BL1009" s="51">
        <v>1581.39</v>
      </c>
      <c r="BM1009" s="51">
        <v>1581.39</v>
      </c>
      <c r="BN1009" s="51">
        <v>1581.3899999999901</v>
      </c>
      <c r="BO1009" s="51">
        <v>1581.3899999999901</v>
      </c>
      <c r="BP1009" s="51">
        <v>10134.972</v>
      </c>
      <c r="BQ1009" s="51">
        <v>10134.972</v>
      </c>
      <c r="BR1009" s="51">
        <v>10134.972</v>
      </c>
      <c r="BS1009" s="51">
        <v>10134.972</v>
      </c>
      <c r="BT1009" s="51">
        <v>10134.972</v>
      </c>
      <c r="BU1009" s="51">
        <v>10134.972</v>
      </c>
      <c r="BV1009" s="51">
        <v>10134.972</v>
      </c>
      <c r="BW1009" s="51">
        <v>10134.972</v>
      </c>
      <c r="BX1009" s="51">
        <v>10134.972</v>
      </c>
      <c r="BY1009" s="51">
        <v>10134.972</v>
      </c>
      <c r="BZ1009" s="51">
        <v>10134.972</v>
      </c>
      <c r="CA1009" s="51">
        <v>10134.9719999999</v>
      </c>
      <c r="CB1009" s="51">
        <v>10134.9719999999</v>
      </c>
      <c r="CC1009" s="51">
        <v>120792.671999999</v>
      </c>
      <c r="CD1009" s="51">
        <v>120792.671999999</v>
      </c>
      <c r="CE1009" s="51">
        <v>120792.671999999</v>
      </c>
      <c r="CF1009" s="51">
        <v>120792.671999999</v>
      </c>
      <c r="CG1009" s="51">
        <v>120792.671999999</v>
      </c>
      <c r="CH1009" s="51">
        <v>120792.671999999</v>
      </c>
      <c r="CI1009" s="51">
        <v>120792.671999999</v>
      </c>
      <c r="CJ1009" s="51">
        <v>120792.671999999</v>
      </c>
      <c r="CK1009" s="51">
        <v>120792.671999999</v>
      </c>
      <c r="CL1009" s="51">
        <v>120792.671999999</v>
      </c>
      <c r="CM1009" s="51">
        <v>120792.671999999</v>
      </c>
    </row>
    <row r="1010" spans="1:93" outlineLevel="1">
      <c r="A1010" s="66"/>
      <c r="AC1010" s="51">
        <v>22526.833299999998</v>
      </c>
      <c r="AD1010" s="51">
        <v>22526.833299999998</v>
      </c>
      <c r="AE1010" s="51">
        <v>22526.833299999998</v>
      </c>
      <c r="AF1010" s="51">
        <v>22526.833299999998</v>
      </c>
      <c r="AG1010" s="51">
        <v>22526.833299999998</v>
      </c>
      <c r="AH1010" s="51">
        <v>22526.833299999998</v>
      </c>
      <c r="AI1010" s="51">
        <v>22526.833299999998</v>
      </c>
      <c r="AJ1010" s="51">
        <v>22526.833299999998</v>
      </c>
      <c r="AK1010" s="51">
        <v>22526.833299999998</v>
      </c>
      <c r="AL1010" s="51">
        <v>22526.833299999998</v>
      </c>
      <c r="AM1010" s="51">
        <v>22526.833299999998</v>
      </c>
      <c r="AN1010" s="51">
        <v>22526.833299999998</v>
      </c>
      <c r="AO1010" s="51">
        <v>22526.833299999998</v>
      </c>
      <c r="AP1010" s="51">
        <v>40975.083299999998</v>
      </c>
      <c r="AQ1010" s="51">
        <v>40975.083299999998</v>
      </c>
      <c r="AR1010" s="51">
        <v>40975.083299999998</v>
      </c>
      <c r="AS1010" s="51">
        <v>40975.083299999998</v>
      </c>
      <c r="AT1010" s="51">
        <v>40975.083299999998</v>
      </c>
      <c r="AU1010" s="51">
        <v>40975.083299999998</v>
      </c>
      <c r="AV1010" s="51">
        <v>40975.083299999998</v>
      </c>
      <c r="AW1010" s="51">
        <v>40975.083299999998</v>
      </c>
      <c r="AX1010" s="51">
        <v>40975.083299999998</v>
      </c>
      <c r="AY1010" s="51">
        <v>40975.083299999998</v>
      </c>
      <c r="AZ1010" s="51">
        <v>40975.083299999998</v>
      </c>
      <c r="BA1010" s="51">
        <v>40975.083299999998</v>
      </c>
      <c r="BB1010" s="51">
        <v>40975.083299999998</v>
      </c>
    </row>
    <row r="1011" spans="1:93" outlineLevel="1">
      <c r="A1011" s="66"/>
      <c r="BC1011" s="51">
        <v>1084.1737481055</v>
      </c>
      <c r="BD1011" s="51">
        <v>1084.1737481055</v>
      </c>
      <c r="BE1011" s="51">
        <v>1084.1737481055</v>
      </c>
      <c r="BF1011" s="51">
        <v>1084.1737481055</v>
      </c>
      <c r="BG1011" s="51">
        <v>1084.1737481055</v>
      </c>
      <c r="BH1011" s="51">
        <v>1084.1737481055</v>
      </c>
      <c r="BI1011" s="51">
        <v>1084.1737481055</v>
      </c>
      <c r="BJ1011" s="51">
        <v>1084.1737481055</v>
      </c>
      <c r="BK1011" s="51">
        <v>1084.1737481055</v>
      </c>
      <c r="BL1011" s="51">
        <v>1084.1737481055</v>
      </c>
      <c r="BM1011" s="51">
        <v>1084.1737481055</v>
      </c>
      <c r="BN1011" s="51">
        <v>1084.1737481055</v>
      </c>
      <c r="BO1011" s="51">
        <v>1084.1737481055</v>
      </c>
      <c r="BP1011" s="51">
        <v>20274.185305494699</v>
      </c>
      <c r="BQ1011" s="51">
        <v>20274.185305494699</v>
      </c>
      <c r="BR1011" s="51">
        <v>20274.185305494699</v>
      </c>
      <c r="BS1011" s="51">
        <v>20274.185305494699</v>
      </c>
      <c r="BT1011" s="51">
        <v>20274.185305494699</v>
      </c>
      <c r="BU1011" s="51">
        <v>20274.185305494699</v>
      </c>
      <c r="BV1011" s="51">
        <v>20274.185305494699</v>
      </c>
      <c r="BW1011" s="51">
        <v>20274.185305494699</v>
      </c>
      <c r="BX1011" s="51">
        <v>20274.185305494699</v>
      </c>
      <c r="BY1011" s="51">
        <v>20274.185305494699</v>
      </c>
      <c r="BZ1011" s="51">
        <v>20274.185305494699</v>
      </c>
      <c r="CA1011" s="51">
        <v>20274.185305494699</v>
      </c>
      <c r="CB1011" s="51">
        <v>20274.185305494699</v>
      </c>
      <c r="CC1011" s="51">
        <v>36877.581401094001</v>
      </c>
      <c r="CD1011" s="51">
        <v>36877.581401094001</v>
      </c>
    </row>
    <row r="1012" spans="1:93" outlineLevel="1">
      <c r="A1012" s="66"/>
      <c r="Z1012" s="51">
        <v>450</v>
      </c>
      <c r="AA1012" s="51">
        <v>1000</v>
      </c>
      <c r="AB1012" s="51">
        <v>1000</v>
      </c>
      <c r="AC1012" s="51">
        <v>51049.54</v>
      </c>
      <c r="AD1012" s="51">
        <v>46306.03</v>
      </c>
      <c r="AE1012" s="51">
        <v>51176.369999999901</v>
      </c>
      <c r="AF1012" s="51">
        <v>54742.589399999997</v>
      </c>
      <c r="AG1012" s="51">
        <v>76740.436499999894</v>
      </c>
      <c r="AH1012" s="51">
        <v>72949.279399999999</v>
      </c>
      <c r="AI1012" s="51">
        <v>76043.599999999904</v>
      </c>
      <c r="AJ1012" s="51">
        <v>76076</v>
      </c>
      <c r="AK1012" s="51">
        <v>73254.92</v>
      </c>
      <c r="AL1012" s="51">
        <v>75432.209999999905</v>
      </c>
      <c r="AM1012" s="51">
        <v>72402.559999999998</v>
      </c>
      <c r="AN1012" s="51">
        <v>74384.619999999893</v>
      </c>
      <c r="AO1012" s="51">
        <v>74384.619999999893</v>
      </c>
      <c r="AP1012" s="51">
        <v>74625.029999999897</v>
      </c>
      <c r="AQ1012" s="51">
        <v>68722.9399999999</v>
      </c>
      <c r="AR1012" s="51">
        <v>74479.8299999999</v>
      </c>
      <c r="AS1012" s="51">
        <v>73066.27</v>
      </c>
      <c r="AT1012" s="51">
        <v>75340.67</v>
      </c>
      <c r="AU1012" s="51">
        <v>72504.03</v>
      </c>
      <c r="AV1012" s="51">
        <v>74592.600000000006</v>
      </c>
      <c r="AW1012" s="51">
        <v>73699.77</v>
      </c>
      <c r="AX1012" s="51">
        <v>72436.75</v>
      </c>
      <c r="AY1012" s="51">
        <v>75461.299999999901</v>
      </c>
      <c r="AZ1012" s="51">
        <v>73112.349999999904</v>
      </c>
      <c r="BA1012" s="51">
        <v>75952.259999999995</v>
      </c>
      <c r="BB1012" s="51">
        <v>75952.259999999995</v>
      </c>
      <c r="BC1012" s="51">
        <v>628319.80808977596</v>
      </c>
      <c r="BD1012" s="51">
        <v>578626.024969975</v>
      </c>
      <c r="BE1012" s="51">
        <v>627097.268733548</v>
      </c>
      <c r="BF1012" s="51">
        <v>615195.52815236</v>
      </c>
      <c r="BG1012" s="51">
        <v>634345.27685623895</v>
      </c>
      <c r="BH1012" s="51">
        <v>610461.64022091997</v>
      </c>
      <c r="BI1012" s="51">
        <v>628046.75746083295</v>
      </c>
      <c r="BJ1012" s="51">
        <v>620529.40337391605</v>
      </c>
      <c r="BK1012" s="51">
        <v>609895.16330709797</v>
      </c>
      <c r="BL1012" s="51">
        <v>635360.94436685601</v>
      </c>
      <c r="BM1012" s="51">
        <v>615583.50758441899</v>
      </c>
      <c r="BN1012" s="51">
        <v>639494.67688405397</v>
      </c>
      <c r="BO1012" s="51">
        <v>639494.67688405397</v>
      </c>
      <c r="BP1012" s="51">
        <v>884935.98173463996</v>
      </c>
      <c r="BQ1012" s="51">
        <v>814946.43789879605</v>
      </c>
      <c r="BR1012" s="51">
        <v>883214.13713976496</v>
      </c>
      <c r="BS1012" s="51">
        <v>866451.52938817302</v>
      </c>
      <c r="BT1012" s="51">
        <v>893422.35133433796</v>
      </c>
    </row>
    <row r="1013" spans="1:93" outlineLevel="1">
      <c r="A1013" s="66"/>
      <c r="AA1013" s="51">
        <v>1820</v>
      </c>
      <c r="AB1013" s="51">
        <v>1820</v>
      </c>
      <c r="AC1013" s="51">
        <v>13710.11</v>
      </c>
      <c r="AD1013" s="51">
        <v>12436.17</v>
      </c>
      <c r="AE1013" s="51">
        <v>13744.18</v>
      </c>
      <c r="AF1013" s="51">
        <v>13398.36</v>
      </c>
      <c r="AG1013" s="51">
        <v>13864.869999999901</v>
      </c>
      <c r="AH1013" s="51">
        <v>23557.78</v>
      </c>
      <c r="AI1013" s="51">
        <v>46193.119999999901</v>
      </c>
      <c r="AJ1013" s="51">
        <v>46212.8299999999</v>
      </c>
      <c r="AK1013" s="51">
        <v>44499.15</v>
      </c>
      <c r="AL1013" s="51">
        <v>45821.7599999999</v>
      </c>
      <c r="AM1013" s="51">
        <v>43981.409999999902</v>
      </c>
      <c r="AN1013" s="51">
        <v>59991.454099999901</v>
      </c>
      <c r="AO1013" s="51">
        <v>59991.454099999901</v>
      </c>
      <c r="AP1013" s="51">
        <v>160448.13</v>
      </c>
      <c r="AQ1013" s="51">
        <v>10196843.695800001</v>
      </c>
      <c r="AR1013" s="51">
        <v>244181.21</v>
      </c>
      <c r="AS1013" s="51">
        <v>236393.5</v>
      </c>
      <c r="AT1013" s="51">
        <v>234810.01</v>
      </c>
      <c r="AU1013" s="51">
        <v>225969.02999999901</v>
      </c>
      <c r="AV1013" s="51">
        <v>232478.45</v>
      </c>
      <c r="AW1013" s="51">
        <v>282552.91999999899</v>
      </c>
      <c r="AX1013" s="51">
        <v>762595.35</v>
      </c>
      <c r="AY1013" s="51">
        <v>695781.78</v>
      </c>
      <c r="AZ1013" s="51">
        <v>114159.689999999</v>
      </c>
      <c r="BA1013" s="51">
        <v>118594.11</v>
      </c>
      <c r="BB1013" s="51">
        <v>118594.11</v>
      </c>
      <c r="BC1013" s="51">
        <v>302516.46333429997</v>
      </c>
      <c r="BD1013" s="51">
        <v>19225609.497761499</v>
      </c>
      <c r="BE1013" s="51">
        <v>460390.757199165</v>
      </c>
      <c r="BF1013" s="51">
        <v>445707.44187057199</v>
      </c>
    </row>
    <row r="1014" spans="1:93" outlineLevel="1">
      <c r="A1014" s="66"/>
      <c r="D1014" s="51">
        <v>182320</v>
      </c>
      <c r="E1014" s="51">
        <v>182320</v>
      </c>
      <c r="F1014" s="51">
        <v>182320</v>
      </c>
      <c r="G1014" s="51">
        <v>182320</v>
      </c>
      <c r="H1014" s="51">
        <v>182320</v>
      </c>
      <c r="I1014" s="51">
        <v>182320</v>
      </c>
      <c r="J1014" s="51">
        <v>182320</v>
      </c>
      <c r="K1014" s="51">
        <v>182320</v>
      </c>
      <c r="L1014" s="51">
        <v>182320</v>
      </c>
      <c r="M1014" s="51">
        <v>182320</v>
      </c>
      <c r="N1014" s="51">
        <v>182320</v>
      </c>
      <c r="O1014" s="51">
        <v>182320</v>
      </c>
      <c r="P1014" s="51">
        <v>182320</v>
      </c>
      <c r="Q1014" s="51">
        <v>182320</v>
      </c>
      <c r="R1014" s="51">
        <v>182320</v>
      </c>
      <c r="S1014" s="51">
        <v>182320</v>
      </c>
      <c r="T1014" s="51">
        <v>182320</v>
      </c>
      <c r="U1014" s="51">
        <v>182320</v>
      </c>
      <c r="V1014" s="51">
        <v>182320</v>
      </c>
      <c r="W1014" s="51">
        <v>182320</v>
      </c>
      <c r="X1014" s="51">
        <v>182320</v>
      </c>
      <c r="Y1014" s="51">
        <v>182320</v>
      </c>
      <c r="Z1014" s="51">
        <v>182320</v>
      </c>
      <c r="AA1014" s="51">
        <v>182320</v>
      </c>
      <c r="AB1014" s="51">
        <v>182320</v>
      </c>
      <c r="AC1014" s="51">
        <v>182320</v>
      </c>
      <c r="AD1014" s="51">
        <v>182320</v>
      </c>
      <c r="AE1014" s="51">
        <v>182320</v>
      </c>
      <c r="AF1014" s="51">
        <v>182320</v>
      </c>
      <c r="AG1014" s="51">
        <v>182320</v>
      </c>
      <c r="AH1014" s="51">
        <v>182320</v>
      </c>
      <c r="AI1014" s="51">
        <v>182320</v>
      </c>
      <c r="AJ1014" s="51">
        <v>182320</v>
      </c>
      <c r="AK1014" s="51">
        <v>182320</v>
      </c>
      <c r="AL1014" s="51">
        <v>182320</v>
      </c>
      <c r="AM1014" s="51">
        <v>182320</v>
      </c>
      <c r="AN1014" s="51">
        <v>182320</v>
      </c>
      <c r="AO1014" s="51">
        <v>182320</v>
      </c>
      <c r="AP1014" s="51">
        <v>182320</v>
      </c>
      <c r="AQ1014" s="51">
        <v>182320</v>
      </c>
      <c r="AR1014" s="51">
        <v>182320</v>
      </c>
      <c r="AS1014" s="51">
        <v>182320</v>
      </c>
      <c r="AT1014" s="51">
        <v>182320</v>
      </c>
      <c r="AU1014" s="51">
        <v>182320</v>
      </c>
      <c r="AV1014" s="51">
        <v>182320</v>
      </c>
      <c r="AW1014" s="51">
        <v>182320</v>
      </c>
      <c r="AX1014" s="51">
        <v>182320</v>
      </c>
      <c r="AY1014" s="51">
        <v>182320</v>
      </c>
      <c r="AZ1014" s="51">
        <v>182320</v>
      </c>
      <c r="BA1014" s="51">
        <v>182320</v>
      </c>
      <c r="BB1014" s="51">
        <v>182320</v>
      </c>
      <c r="BC1014" s="51">
        <v>203668.40606951801</v>
      </c>
      <c r="BD1014" s="51">
        <v>225016.81213903599</v>
      </c>
      <c r="BE1014" s="51">
        <v>246365.218208554</v>
      </c>
      <c r="BF1014" s="51">
        <v>267713.62427807198</v>
      </c>
      <c r="BG1014" s="51">
        <v>289062.03034758999</v>
      </c>
      <c r="BH1014" s="51">
        <v>310410.43641710799</v>
      </c>
      <c r="BI1014" s="51">
        <v>331758.84248662501</v>
      </c>
      <c r="BJ1014" s="51">
        <v>353107.24855614302</v>
      </c>
      <c r="BK1014" s="51">
        <v>374455.65462566097</v>
      </c>
      <c r="BL1014" s="51">
        <v>395804.06069517898</v>
      </c>
      <c r="BM1014" s="51">
        <v>417152.46676469699</v>
      </c>
      <c r="BN1014" s="51">
        <v>438500.872834215</v>
      </c>
      <c r="BO1014" s="51">
        <v>438500.872834215</v>
      </c>
      <c r="BP1014" s="51">
        <v>552273.02594504994</v>
      </c>
      <c r="BQ1014" s="51">
        <v>666045.17905588401</v>
      </c>
      <c r="BR1014" s="51">
        <v>779817.33216671797</v>
      </c>
      <c r="BS1014" s="51">
        <v>893589.48527755204</v>
      </c>
      <c r="BT1014" s="51">
        <v>1007361.6383883799</v>
      </c>
      <c r="BU1014" s="51">
        <v>1121133.7914992201</v>
      </c>
      <c r="BV1014" s="51">
        <v>1234905.9446100499</v>
      </c>
      <c r="BW1014" s="51">
        <v>1348678.0977208801</v>
      </c>
      <c r="BX1014" s="51">
        <v>1462450.25083172</v>
      </c>
      <c r="BY1014" s="51">
        <v>1576222.4039425501</v>
      </c>
      <c r="BZ1014" s="51">
        <v>1689994.55705339</v>
      </c>
      <c r="CA1014" s="51">
        <v>1803766.7101642201</v>
      </c>
      <c r="CB1014" s="51">
        <v>1803766.7101642201</v>
      </c>
      <c r="CC1014" s="51">
        <v>3104450.5776663101</v>
      </c>
      <c r="CD1014" s="51">
        <v>4405134.4451684002</v>
      </c>
      <c r="CE1014" s="51">
        <v>5705818.3126705</v>
      </c>
      <c r="CF1014" s="51">
        <v>7006502.1801725896</v>
      </c>
      <c r="CG1014" s="51">
        <v>8307186.0476746801</v>
      </c>
      <c r="CH1014" s="51">
        <v>9607869.9151767697</v>
      </c>
      <c r="CI1014" s="51">
        <v>10908553.7826788</v>
      </c>
      <c r="CJ1014" s="51">
        <v>12209237.6501809</v>
      </c>
      <c r="CK1014" s="51">
        <v>13509921.517682999</v>
      </c>
      <c r="CL1014" s="51">
        <v>14810605.3851851</v>
      </c>
      <c r="CM1014" s="51">
        <v>16111289.252687201</v>
      </c>
      <c r="CN1014" s="51">
        <v>17411973.120189302</v>
      </c>
      <c r="CO1014" s="51">
        <v>17411973.120189302</v>
      </c>
    </row>
    <row r="1015" spans="1:93" outlineLevel="1">
      <c r="A1015" s="66"/>
      <c r="BP1015" s="51">
        <v>193153.96985442401</v>
      </c>
      <c r="BQ1015" s="51">
        <v>386307.93970884802</v>
      </c>
      <c r="BR1015" s="51">
        <v>579461.90956327203</v>
      </c>
      <c r="BS1015" s="51">
        <v>772615.87941769604</v>
      </c>
      <c r="BT1015" s="51">
        <v>965769.84927212005</v>
      </c>
      <c r="BU1015" s="51">
        <v>1158923.8191265401</v>
      </c>
      <c r="BV1015" s="51">
        <v>1352077.7889809599</v>
      </c>
      <c r="BW1015" s="51">
        <v>1545231.75883539</v>
      </c>
      <c r="BX1015" s="51">
        <v>1738385.72868981</v>
      </c>
      <c r="BY1015" s="51">
        <v>1931539.6985442401</v>
      </c>
      <c r="BZ1015" s="51">
        <v>2124693.6683986601</v>
      </c>
      <c r="CA1015" s="51">
        <v>2317847.63825309</v>
      </c>
      <c r="CB1015" s="51">
        <v>2317847.63825309</v>
      </c>
      <c r="CC1015" s="51">
        <v>2561683.5615950301</v>
      </c>
      <c r="CD1015" s="51">
        <v>2805519.4849369698</v>
      </c>
      <c r="CE1015" s="51">
        <v>3049355.40827891</v>
      </c>
      <c r="CF1015" s="51">
        <v>3293191.3316208501</v>
      </c>
      <c r="CG1015" s="51">
        <v>3537027.2549627898</v>
      </c>
      <c r="CH1015" s="51">
        <v>3780863.17830473</v>
      </c>
      <c r="CI1015" s="51">
        <v>4024699.1016466701</v>
      </c>
      <c r="CJ1015" s="51">
        <v>4268535.0249886103</v>
      </c>
      <c r="CK1015" s="51">
        <v>4512370.9483305505</v>
      </c>
      <c r="CL1015" s="51">
        <v>4756206.8716724897</v>
      </c>
      <c r="CM1015" s="51">
        <v>5000042.7950144298</v>
      </c>
      <c r="CN1015" s="51">
        <v>5243878.7183563598</v>
      </c>
      <c r="CO1015" s="51">
        <v>5243878.7183563598</v>
      </c>
    </row>
    <row r="1016" spans="1:93" outlineLevel="1">
      <c r="A1016" s="66"/>
      <c r="AP1016" s="51">
        <v>86242.585500000001</v>
      </c>
      <c r="AQ1016" s="51">
        <v>130109.87609999999</v>
      </c>
      <c r="AR1016" s="51">
        <v>159369.14180000001</v>
      </c>
      <c r="AS1016" s="51">
        <v>239674.5699</v>
      </c>
      <c r="AT1016" s="51">
        <v>371097.17660000001</v>
      </c>
      <c r="AU1016" s="51">
        <v>460592.87459999998</v>
      </c>
      <c r="AV1016" s="51">
        <v>613849.71669999999</v>
      </c>
      <c r="AW1016" s="51">
        <v>796254.87520000001</v>
      </c>
      <c r="AX1016" s="51">
        <v>891604.07079999999</v>
      </c>
      <c r="AY1016" s="51">
        <v>928800.2463</v>
      </c>
      <c r="AZ1016" s="51">
        <v>954464.1912</v>
      </c>
      <c r="BA1016" s="51">
        <v>981075.45920000004</v>
      </c>
      <c r="BB1016" s="51">
        <v>981075.45920000004</v>
      </c>
      <c r="BC1016" s="51">
        <v>1018436.62699921</v>
      </c>
      <c r="BD1016" s="51">
        <v>1037440.38477736</v>
      </c>
      <c r="BE1016" s="51">
        <v>1050115.79715237</v>
      </c>
      <c r="BF1016" s="51">
        <v>1084904.9278009599</v>
      </c>
      <c r="BG1016" s="51">
        <v>1141838.5416654099</v>
      </c>
      <c r="BH1016" s="51">
        <v>1180608.9909846301</v>
      </c>
      <c r="BI1016" s="51">
        <v>1247001.4183554</v>
      </c>
      <c r="BJ1016" s="51">
        <v>1326021.19373262</v>
      </c>
      <c r="BK1016" s="51">
        <v>1367327.4379236801</v>
      </c>
      <c r="BL1016" s="51">
        <v>1383441.2005884701</v>
      </c>
      <c r="BM1016" s="51">
        <v>1394559.08331705</v>
      </c>
      <c r="BN1016" s="51">
        <v>1406087.3561656</v>
      </c>
      <c r="BO1016" s="51">
        <v>1406087.3561656</v>
      </c>
      <c r="BP1016" s="51">
        <v>2085513.7996747701</v>
      </c>
      <c r="BQ1016" s="51">
        <v>2431104.0561118498</v>
      </c>
      <c r="BR1016" s="51">
        <v>2661611.0465851501</v>
      </c>
      <c r="BS1016" s="51">
        <v>3294264.0577644701</v>
      </c>
      <c r="BT1016" s="51">
        <v>4329622.5613298099</v>
      </c>
      <c r="BU1016" s="51">
        <v>5034677.3025459303</v>
      </c>
      <c r="BV1016" s="51">
        <v>6242047.7746597398</v>
      </c>
      <c r="BW1016" s="51">
        <v>7679051.1691994602</v>
      </c>
      <c r="BX1016" s="51">
        <v>8430220.26370636</v>
      </c>
      <c r="BY1016" s="51">
        <v>8723254.9064595997</v>
      </c>
      <c r="BZ1016" s="51">
        <v>8925437.6530543491</v>
      </c>
      <c r="CA1016" s="51">
        <v>9135083.4916972406</v>
      </c>
      <c r="CB1016" s="51">
        <v>9135083.4916972406</v>
      </c>
      <c r="CC1016" s="51">
        <v>9436448.1288496703</v>
      </c>
      <c r="CD1016" s="51">
        <v>9589737.2497391198</v>
      </c>
      <c r="CE1016" s="51">
        <v>9691980.3346362803</v>
      </c>
      <c r="CF1016" s="51">
        <v>9972598.2690409292</v>
      </c>
      <c r="CG1016" s="51">
        <v>10431839.2107653</v>
      </c>
      <c r="CH1016" s="51">
        <v>10744571.4694065</v>
      </c>
      <c r="CI1016" s="51">
        <v>11280109.5952967</v>
      </c>
      <c r="CJ1016" s="51">
        <v>11917503.1067202</v>
      </c>
      <c r="CK1016" s="51">
        <v>12250689.728714099</v>
      </c>
      <c r="CL1016" s="51">
        <v>12380667.4174398</v>
      </c>
      <c r="CM1016" s="51">
        <v>12470347.073932501</v>
      </c>
      <c r="CN1016" s="51">
        <v>12563337.0405572</v>
      </c>
      <c r="CO1016" s="51">
        <v>12563337.0405572</v>
      </c>
    </row>
    <row r="1017" spans="1:93" outlineLevel="1">
      <c r="A1017" s="66"/>
      <c r="C1017" s="51">
        <v>-3507149.9999999902</v>
      </c>
      <c r="D1017" s="51">
        <v>36400990</v>
      </c>
      <c r="E1017" s="51">
        <v>24970.000000001099</v>
      </c>
      <c r="F1017" s="51">
        <v>28159.999999999902</v>
      </c>
      <c r="G1017" s="51">
        <v>48539.999999999898</v>
      </c>
      <c r="H1017" s="51">
        <v>48860</v>
      </c>
      <c r="I1017" s="51">
        <v>12559.9999999999</v>
      </c>
      <c r="J1017" s="51">
        <v>12629.9999999999</v>
      </c>
      <c r="K1017" s="51">
        <v>17320</v>
      </c>
      <c r="L1017" s="51">
        <v>19780</v>
      </c>
      <c r="M1017" s="51">
        <v>19890</v>
      </c>
      <c r="N1017" s="51">
        <v>19890</v>
      </c>
      <c r="O1017" s="51">
        <v>19890</v>
      </c>
      <c r="P1017" s="51">
        <v>19890</v>
      </c>
      <c r="Q1017" s="51">
        <v>19890</v>
      </c>
      <c r="R1017" s="51">
        <v>19890</v>
      </c>
      <c r="S1017" s="51">
        <v>19890</v>
      </c>
      <c r="T1017" s="51">
        <v>19890</v>
      </c>
      <c r="U1017" s="51">
        <v>19890</v>
      </c>
      <c r="V1017" s="51">
        <v>19890</v>
      </c>
      <c r="W1017" s="51">
        <v>19890</v>
      </c>
      <c r="X1017" s="51">
        <v>19890</v>
      </c>
      <c r="Y1017" s="51">
        <v>19890</v>
      </c>
      <c r="Z1017" s="51">
        <v>19890</v>
      </c>
      <c r="AA1017" s="51">
        <v>19890</v>
      </c>
      <c r="AB1017" s="51">
        <v>19890</v>
      </c>
      <c r="AC1017" s="51">
        <v>19890</v>
      </c>
      <c r="AD1017" s="51">
        <v>19890</v>
      </c>
      <c r="AE1017" s="51">
        <v>19890</v>
      </c>
      <c r="AF1017" s="51">
        <v>19890</v>
      </c>
      <c r="AG1017" s="51">
        <v>19890</v>
      </c>
      <c r="AH1017" s="51">
        <v>19890</v>
      </c>
      <c r="AI1017" s="51">
        <v>19890</v>
      </c>
      <c r="AJ1017" s="51">
        <v>19890</v>
      </c>
      <c r="AK1017" s="51">
        <v>19890</v>
      </c>
      <c r="AL1017" s="51">
        <v>19890</v>
      </c>
      <c r="AM1017" s="51">
        <v>19890</v>
      </c>
      <c r="AN1017" s="51">
        <v>19890</v>
      </c>
      <c r="AO1017" s="51">
        <v>19890</v>
      </c>
      <c r="AP1017" s="51">
        <v>19890</v>
      </c>
      <c r="AQ1017" s="51">
        <v>19890</v>
      </c>
      <c r="AR1017" s="51">
        <v>19890</v>
      </c>
      <c r="AS1017" s="51">
        <v>19890</v>
      </c>
      <c r="AT1017" s="51">
        <v>19890</v>
      </c>
      <c r="AU1017" s="51">
        <v>19890</v>
      </c>
      <c r="AV1017" s="51">
        <v>19890</v>
      </c>
      <c r="AW1017" s="51">
        <v>19890</v>
      </c>
      <c r="AX1017" s="51">
        <v>19890</v>
      </c>
      <c r="AY1017" s="51">
        <v>19890</v>
      </c>
      <c r="AZ1017" s="51">
        <v>19890</v>
      </c>
      <c r="BA1017" s="51">
        <v>19890</v>
      </c>
      <c r="BB1017" s="51">
        <v>19890</v>
      </c>
      <c r="BC1017" s="51">
        <v>19890</v>
      </c>
      <c r="BD1017" s="51">
        <v>19890</v>
      </c>
      <c r="BE1017" s="51">
        <v>19890</v>
      </c>
      <c r="BF1017" s="51">
        <v>19890</v>
      </c>
      <c r="BG1017" s="51">
        <v>19890</v>
      </c>
      <c r="BH1017" s="51">
        <v>19890</v>
      </c>
      <c r="BI1017" s="51">
        <v>19890</v>
      </c>
      <c r="BJ1017" s="51">
        <v>19890</v>
      </c>
      <c r="BK1017" s="51">
        <v>19890</v>
      </c>
      <c r="BL1017" s="51">
        <v>19890</v>
      </c>
      <c r="BM1017" s="51">
        <v>19890</v>
      </c>
      <c r="BN1017" s="51">
        <v>19890</v>
      </c>
      <c r="BO1017" s="51">
        <v>19890</v>
      </c>
      <c r="BP1017" s="51">
        <v>19890</v>
      </c>
      <c r="BQ1017" s="51">
        <v>19890</v>
      </c>
      <c r="BR1017" s="51">
        <v>19890</v>
      </c>
      <c r="BS1017" s="51">
        <v>19890</v>
      </c>
      <c r="BT1017" s="51">
        <v>19890</v>
      </c>
      <c r="BU1017" s="51">
        <v>19890</v>
      </c>
      <c r="BV1017" s="51">
        <v>19890</v>
      </c>
      <c r="BW1017" s="51">
        <v>19890</v>
      </c>
      <c r="BX1017" s="51">
        <v>19890</v>
      </c>
      <c r="BY1017" s="51">
        <v>19890</v>
      </c>
      <c r="BZ1017" s="51">
        <v>19890</v>
      </c>
      <c r="CA1017" s="51">
        <v>19890</v>
      </c>
      <c r="CB1017" s="51">
        <v>19890</v>
      </c>
      <c r="CC1017" s="51">
        <v>19890</v>
      </c>
      <c r="CD1017" s="51">
        <v>19890</v>
      </c>
      <c r="CE1017" s="51">
        <v>19890</v>
      </c>
      <c r="CF1017" s="51">
        <v>19890</v>
      </c>
      <c r="CG1017" s="51">
        <v>19890</v>
      </c>
      <c r="CH1017" s="51">
        <v>19890</v>
      </c>
      <c r="CI1017" s="51">
        <v>19890</v>
      </c>
      <c r="CJ1017" s="51">
        <v>19890</v>
      </c>
      <c r="CK1017" s="51">
        <v>19890</v>
      </c>
      <c r="CL1017" s="51">
        <v>19890</v>
      </c>
      <c r="CM1017" s="51">
        <v>19890</v>
      </c>
      <c r="CN1017" s="51">
        <v>19890</v>
      </c>
      <c r="CO1017" s="51">
        <v>19890</v>
      </c>
    </row>
    <row r="1018" spans="1:93" outlineLevel="1">
      <c r="A1018" s="66"/>
      <c r="C1018" s="51">
        <v>10050</v>
      </c>
      <c r="D1018" s="51">
        <v>1484910</v>
      </c>
      <c r="E1018" s="51">
        <v>1500300</v>
      </c>
      <c r="F1018" s="51">
        <v>1534300</v>
      </c>
      <c r="G1018" s="51">
        <v>1953040</v>
      </c>
      <c r="H1018" s="51">
        <v>5266730</v>
      </c>
      <c r="I1018" s="51">
        <v>6211450</v>
      </c>
      <c r="J1018" s="51">
        <v>7310600</v>
      </c>
      <c r="K1018" s="51">
        <v>8459180</v>
      </c>
      <c r="L1018" s="51">
        <v>9587800</v>
      </c>
      <c r="M1018" s="51">
        <v>10634590</v>
      </c>
      <c r="N1018" s="51">
        <v>11156750</v>
      </c>
      <c r="O1018" s="51">
        <v>11156750</v>
      </c>
      <c r="P1018" s="51">
        <v>11795050</v>
      </c>
      <c r="Q1018" s="51">
        <v>12446910</v>
      </c>
      <c r="R1018" s="51">
        <v>13402619.999999899</v>
      </c>
      <c r="S1018" s="51">
        <v>13901220</v>
      </c>
      <c r="T1018" s="51">
        <v>139070.00000000099</v>
      </c>
      <c r="U1018" s="51">
        <v>257649.99999999901</v>
      </c>
      <c r="V1018" s="51">
        <v>252239.99999999901</v>
      </c>
      <c r="W1018" s="51">
        <v>74560</v>
      </c>
    </row>
    <row r="1019" spans="1:93" outlineLevel="1">
      <c r="A1019" s="66"/>
      <c r="C1019" s="51">
        <v>133800</v>
      </c>
      <c r="D1019" s="51">
        <v>22495670</v>
      </c>
      <c r="E1019" s="51">
        <v>22911039.999999899</v>
      </c>
      <c r="F1019" s="51">
        <v>26493110</v>
      </c>
      <c r="G1019" s="51">
        <v>30450580</v>
      </c>
      <c r="H1019" s="51">
        <v>31474200</v>
      </c>
      <c r="I1019" s="51">
        <v>31791390</v>
      </c>
      <c r="J1019" s="51">
        <v>32682059.999999899</v>
      </c>
      <c r="K1019" s="51">
        <v>33707550</v>
      </c>
      <c r="L1019" s="51">
        <v>35712980</v>
      </c>
      <c r="M1019" s="51">
        <v>36740910</v>
      </c>
      <c r="N1019" s="51">
        <v>4118199.9999999902</v>
      </c>
      <c r="O1019" s="51">
        <v>4118199.9999999902</v>
      </c>
      <c r="P1019" s="51">
        <v>4640400</v>
      </c>
      <c r="Q1019" s="51">
        <v>4038369.9999999902</v>
      </c>
      <c r="R1019" s="51">
        <v>4094450</v>
      </c>
      <c r="S1019" s="51">
        <v>4111240</v>
      </c>
      <c r="T1019" s="51">
        <v>3333220</v>
      </c>
      <c r="U1019" s="51">
        <v>1784879.99999999</v>
      </c>
      <c r="V1019" s="51">
        <v>1742850</v>
      </c>
      <c r="W1019" s="51">
        <v>1697750</v>
      </c>
      <c r="X1019" s="51">
        <v>1706490</v>
      </c>
      <c r="Y1019" s="51">
        <v>1323370</v>
      </c>
      <c r="Z1019" s="51">
        <v>1330479.99999999</v>
      </c>
      <c r="AA1019" s="51">
        <v>1330480</v>
      </c>
      <c r="AB1019" s="51">
        <v>1330480</v>
      </c>
      <c r="AC1019" s="51">
        <v>1330490</v>
      </c>
      <c r="AD1019" s="51">
        <v>1330490</v>
      </c>
      <c r="AE1019" s="51">
        <v>1330490</v>
      </c>
      <c r="AF1019" s="51">
        <v>1330490</v>
      </c>
      <c r="AG1019" s="51">
        <v>1330490</v>
      </c>
      <c r="AH1019" s="51">
        <v>1330490</v>
      </c>
      <c r="AI1019" s="51">
        <v>1330490</v>
      </c>
      <c r="AJ1019" s="51">
        <v>1330490</v>
      </c>
      <c r="AK1019" s="51">
        <v>1330490</v>
      </c>
      <c r="AL1019" s="51">
        <v>1330490</v>
      </c>
      <c r="AM1019" s="51">
        <v>1330490</v>
      </c>
      <c r="AN1019" s="51">
        <v>1330490</v>
      </c>
      <c r="AO1019" s="51">
        <v>1330490</v>
      </c>
      <c r="AP1019" s="51">
        <v>1330490</v>
      </c>
      <c r="AQ1019" s="51">
        <v>1330490</v>
      </c>
      <c r="AR1019" s="51">
        <v>1330490</v>
      </c>
      <c r="AS1019" s="51">
        <v>1330490</v>
      </c>
      <c r="AT1019" s="51">
        <v>1330490</v>
      </c>
      <c r="AU1019" s="51">
        <v>1330490</v>
      </c>
      <c r="AV1019" s="51">
        <v>1330490</v>
      </c>
      <c r="AW1019" s="51">
        <v>1330490</v>
      </c>
      <c r="AX1019" s="51">
        <v>1330490</v>
      </c>
      <c r="AY1019" s="51">
        <v>1330490</v>
      </c>
      <c r="AZ1019" s="51">
        <v>1330490</v>
      </c>
      <c r="BA1019" s="51">
        <v>1330490</v>
      </c>
      <c r="BB1019" s="51">
        <v>1330490</v>
      </c>
      <c r="BC1019" s="51">
        <v>1330490</v>
      </c>
      <c r="BD1019" s="51">
        <v>1330490</v>
      </c>
      <c r="BE1019" s="51">
        <v>1330490</v>
      </c>
      <c r="BF1019" s="51">
        <v>1330490</v>
      </c>
      <c r="BG1019" s="51">
        <v>1330490</v>
      </c>
      <c r="BH1019" s="51">
        <v>1330490</v>
      </c>
      <c r="BI1019" s="51">
        <v>1330490</v>
      </c>
      <c r="BJ1019" s="51">
        <v>1330490</v>
      </c>
      <c r="BK1019" s="51">
        <v>1330490</v>
      </c>
      <c r="BL1019" s="51">
        <v>1330490</v>
      </c>
      <c r="BM1019" s="51">
        <v>1330490</v>
      </c>
      <c r="BN1019" s="51">
        <v>1330490</v>
      </c>
      <c r="BO1019" s="51">
        <v>1330490</v>
      </c>
      <c r="BP1019" s="51">
        <v>1330490</v>
      </c>
      <c r="BQ1019" s="51">
        <v>1330490</v>
      </c>
      <c r="BR1019" s="51">
        <v>1330490</v>
      </c>
      <c r="BS1019" s="51">
        <v>1330490</v>
      </c>
      <c r="BT1019" s="51">
        <v>1330490</v>
      </c>
      <c r="BU1019" s="51">
        <v>1330490</v>
      </c>
      <c r="BV1019" s="51">
        <v>1330490</v>
      </c>
      <c r="BW1019" s="51">
        <v>1330490</v>
      </c>
      <c r="BX1019" s="51">
        <v>1330490</v>
      </c>
      <c r="BY1019" s="51">
        <v>1330490</v>
      </c>
      <c r="BZ1019" s="51">
        <v>1330490</v>
      </c>
      <c r="CA1019" s="51">
        <v>1330490</v>
      </c>
      <c r="CB1019" s="51">
        <v>1330490</v>
      </c>
      <c r="CC1019" s="51">
        <v>1330490</v>
      </c>
      <c r="CD1019" s="51">
        <v>1330490</v>
      </c>
      <c r="CE1019" s="51">
        <v>1330490</v>
      </c>
      <c r="CF1019" s="51">
        <v>1330490</v>
      </c>
      <c r="CG1019" s="51">
        <v>1330490</v>
      </c>
      <c r="CH1019" s="51">
        <v>1330490</v>
      </c>
      <c r="CI1019" s="51">
        <v>1330490</v>
      </c>
      <c r="CJ1019" s="51">
        <v>1330490</v>
      </c>
      <c r="CK1019" s="51">
        <v>1330490</v>
      </c>
      <c r="CL1019" s="51">
        <v>1330490</v>
      </c>
      <c r="CM1019" s="51">
        <v>1330490</v>
      </c>
      <c r="CN1019" s="51">
        <v>1330490</v>
      </c>
      <c r="CO1019" s="51">
        <v>1330490</v>
      </c>
    </row>
    <row r="1020" spans="1:93" outlineLevel="1">
      <c r="A1020" s="66"/>
      <c r="C1020" s="51">
        <v>26740</v>
      </c>
      <c r="D1020" s="51">
        <v>718820</v>
      </c>
      <c r="E1020" s="51">
        <v>767110</v>
      </c>
      <c r="F1020" s="51">
        <v>812830</v>
      </c>
      <c r="G1020" s="51">
        <v>893360</v>
      </c>
      <c r="H1020" s="51">
        <v>874270</v>
      </c>
      <c r="I1020" s="51">
        <v>987610</v>
      </c>
      <c r="J1020" s="51">
        <v>1157980</v>
      </c>
      <c r="K1020" s="51">
        <v>1216730</v>
      </c>
      <c r="L1020" s="51">
        <v>1275500</v>
      </c>
      <c r="M1020" s="51">
        <v>1278730</v>
      </c>
      <c r="N1020" s="51">
        <v>1452540</v>
      </c>
      <c r="O1020" s="51">
        <v>1452540</v>
      </c>
      <c r="P1020" s="51">
        <v>1417389.99999999</v>
      </c>
      <c r="Q1020" s="51">
        <v>1565560</v>
      </c>
      <c r="R1020" s="51">
        <v>1635710</v>
      </c>
      <c r="S1020" s="51">
        <v>1653970</v>
      </c>
      <c r="T1020" s="51">
        <v>1802510</v>
      </c>
      <c r="U1020" s="51">
        <v>2167430</v>
      </c>
      <c r="V1020" s="51">
        <v>2709979.9999999902</v>
      </c>
      <c r="W1020" s="51">
        <v>3603330</v>
      </c>
      <c r="X1020" s="51">
        <v>5161980</v>
      </c>
      <c r="Y1020" s="51">
        <v>6403469.9999999898</v>
      </c>
      <c r="Z1020" s="51">
        <v>7634290</v>
      </c>
      <c r="AA1020" s="51">
        <v>16640040</v>
      </c>
      <c r="AB1020" s="51">
        <v>16640040</v>
      </c>
      <c r="AC1020" s="51">
        <v>21000871.643300001</v>
      </c>
      <c r="AD1020" s="51">
        <v>22783676.494100001</v>
      </c>
      <c r="AE1020" s="51">
        <v>24219670.057799999</v>
      </c>
      <c r="AF1020" s="51">
        <v>25000883.907499999</v>
      </c>
      <c r="AG1020" s="51">
        <v>25250161.446400002</v>
      </c>
      <c r="AH1020" s="51">
        <v>25430402.844599999</v>
      </c>
      <c r="AI1020" s="51">
        <v>25618137.319899999</v>
      </c>
      <c r="AJ1020" s="51">
        <v>25799647.478999998</v>
      </c>
      <c r="AK1020" s="51">
        <v>26025050.543000001</v>
      </c>
      <c r="AL1020" s="51">
        <v>26325885.200399999</v>
      </c>
    </row>
    <row r="1021" spans="1:93" outlineLevel="1">
      <c r="A1021" s="66"/>
      <c r="C1021" s="51">
        <v>1468790</v>
      </c>
      <c r="D1021" s="51">
        <v>29637600</v>
      </c>
      <c r="E1021" s="51">
        <v>31171820</v>
      </c>
      <c r="F1021" s="51">
        <v>31692260</v>
      </c>
      <c r="G1021" s="51">
        <v>12238969.999999899</v>
      </c>
      <c r="H1021" s="51">
        <v>12042150</v>
      </c>
      <c r="I1021" s="51">
        <v>12174090</v>
      </c>
      <c r="J1021" s="51">
        <v>2500</v>
      </c>
    </row>
    <row r="1022" spans="1:93" outlineLevel="1">
      <c r="A1022" s="66"/>
      <c r="C1022" s="51">
        <v>2117529.9999999902</v>
      </c>
      <c r="D1022" s="51">
        <v>68302269.999999896</v>
      </c>
      <c r="E1022" s="51">
        <v>14648879.999999899</v>
      </c>
      <c r="F1022" s="51">
        <v>16057880</v>
      </c>
      <c r="G1022" s="51">
        <v>9335080</v>
      </c>
      <c r="H1022" s="51">
        <v>10148620</v>
      </c>
      <c r="I1022" s="51">
        <v>1422159.99999999</v>
      </c>
      <c r="J1022" s="51">
        <v>1559919.99999999</v>
      </c>
      <c r="K1022" s="51">
        <v>1215079.99999999</v>
      </c>
      <c r="L1022" s="51">
        <v>1307269.99999999</v>
      </c>
      <c r="M1022" s="51">
        <v>4601070</v>
      </c>
      <c r="N1022" s="51">
        <v>4585780</v>
      </c>
      <c r="O1022" s="51">
        <v>4585780</v>
      </c>
      <c r="P1022" s="51">
        <v>4994060</v>
      </c>
      <c r="Q1022" s="51">
        <v>5437769.9999999898</v>
      </c>
      <c r="R1022" s="51">
        <v>5991470</v>
      </c>
      <c r="S1022" s="51">
        <v>6909640</v>
      </c>
      <c r="T1022" s="51">
        <v>7463139.9999999898</v>
      </c>
      <c r="U1022" s="51">
        <v>8046940</v>
      </c>
      <c r="V1022" s="51">
        <v>8701480</v>
      </c>
      <c r="W1022" s="51">
        <v>8931490</v>
      </c>
      <c r="X1022" s="51">
        <v>9239049.9999999907</v>
      </c>
      <c r="Y1022" s="51">
        <v>9474130</v>
      </c>
      <c r="Z1022" s="51">
        <v>9858090</v>
      </c>
      <c r="AA1022" s="51">
        <v>9982210</v>
      </c>
      <c r="AB1022" s="51">
        <v>9982210</v>
      </c>
      <c r="AC1022" s="51">
        <v>9983214.9188982192</v>
      </c>
      <c r="AD1022" s="51">
        <v>9984241.8962461706</v>
      </c>
      <c r="AE1022" s="51">
        <v>9985272.1288936101</v>
      </c>
      <c r="AF1022" s="51">
        <v>9986305.6285467707</v>
      </c>
      <c r="AG1022" s="51">
        <v>9987342.4069578201</v>
      </c>
      <c r="AH1022" s="51">
        <v>9988382.4759250898</v>
      </c>
      <c r="AI1022" s="51">
        <v>9989425.8472932503</v>
      </c>
      <c r="AJ1022" s="51">
        <v>9990472.5329535007</v>
      </c>
      <c r="AK1022" s="51">
        <v>9991522.5448438097</v>
      </c>
      <c r="AL1022" s="51">
        <v>9992575.8949490692</v>
      </c>
      <c r="AM1022" s="51">
        <v>9993632.5953013208</v>
      </c>
      <c r="AN1022" s="51">
        <v>9994692.6579799391</v>
      </c>
      <c r="AO1022" s="51">
        <v>9994692.6579799391</v>
      </c>
      <c r="AP1022" s="51">
        <v>9995717.6737900395</v>
      </c>
      <c r="AQ1022" s="51">
        <v>9996745.9373014309</v>
      </c>
      <c r="AR1022" s="51">
        <v>9997777.4601891804</v>
      </c>
      <c r="AS1022" s="51">
        <v>9998812.2541741692</v>
      </c>
      <c r="AT1022" s="51">
        <v>9999850.3310232908</v>
      </c>
      <c r="AU1022" s="51">
        <v>10000891.702549599</v>
      </c>
      <c r="AV1022" s="51">
        <v>10001936.380612699</v>
      </c>
      <c r="AW1022" s="51">
        <v>10002984.377118699</v>
      </c>
      <c r="AX1022" s="51">
        <v>10004035.7040204</v>
      </c>
      <c r="AY1022" s="51">
        <v>10005090.3733177</v>
      </c>
      <c r="AZ1022" s="51">
        <v>10006148.3970578</v>
      </c>
      <c r="BA1022" s="51">
        <v>10007209.7873352</v>
      </c>
      <c r="BB1022" s="51">
        <v>10007209.7873352</v>
      </c>
      <c r="BC1022" s="51">
        <v>10008236.0868522</v>
      </c>
      <c r="BD1022" s="51">
        <v>10009265.638137801</v>
      </c>
      <c r="BE1022" s="51">
        <v>10010298.452881699</v>
      </c>
      <c r="BF1022" s="51">
        <v>10011334.5428195</v>
      </c>
      <c r="BG1022" s="51">
        <v>10012373.9197328</v>
      </c>
      <c r="BH1022" s="51">
        <v>10013416.5954496</v>
      </c>
      <c r="BI1022" s="51">
        <v>10014462.581844101</v>
      </c>
      <c r="BJ1022" s="51">
        <v>10015511.890837399</v>
      </c>
      <c r="BK1022" s="51">
        <v>10016564.534397401</v>
      </c>
      <c r="BL1022" s="51">
        <v>10017620.524538999</v>
      </c>
      <c r="BM1022" s="51">
        <v>10018679.873324299</v>
      </c>
      <c r="BN1022" s="51">
        <v>10019742.5928631</v>
      </c>
      <c r="BO1022" s="51">
        <v>10019742.5928631</v>
      </c>
      <c r="BP1022" s="51">
        <v>10020770.1776946</v>
      </c>
      <c r="BQ1022" s="51">
        <v>10021801.018367199</v>
      </c>
      <c r="BR1022" s="51">
        <v>10022835.1265852</v>
      </c>
      <c r="BS1022" s="51">
        <v>10023872.514098899</v>
      </c>
      <c r="BT1022" s="51">
        <v>10024913.192704599</v>
      </c>
      <c r="BU1022" s="51">
        <v>10025957.1742451</v>
      </c>
      <c r="BV1022" s="51">
        <v>10027004.470609499</v>
      </c>
      <c r="BW1022" s="51">
        <v>10028055.093733899</v>
      </c>
      <c r="BX1022" s="51">
        <v>10029109.0556011</v>
      </c>
      <c r="BY1022" s="51">
        <v>10030166.3682411</v>
      </c>
      <c r="BZ1022" s="51">
        <v>10031227.0437312</v>
      </c>
      <c r="CA1022" s="51">
        <v>10032291.0941962</v>
      </c>
      <c r="CB1022" s="51">
        <v>10032291.0941962</v>
      </c>
      <c r="CC1022" s="51">
        <v>10033319.965951901</v>
      </c>
      <c r="CD1022" s="51">
        <v>10034352.097626301</v>
      </c>
      <c r="CE1022" s="51">
        <v>10035387.500938199</v>
      </c>
      <c r="CF1022" s="51">
        <v>10036426.1876528</v>
      </c>
      <c r="CG1022" s="51">
        <v>10037468.1695811</v>
      </c>
      <c r="CH1022" s="51">
        <v>10038513.458580701</v>
      </c>
      <c r="CI1022" s="51">
        <v>10039562.066555699</v>
      </c>
      <c r="CJ1022" s="51">
        <v>10040614.005457001</v>
      </c>
      <c r="CK1022" s="51">
        <v>10041669.2872824</v>
      </c>
      <c r="CL1022" s="51">
        <v>10042727.924077099</v>
      </c>
      <c r="CM1022" s="51">
        <v>10043789.9279334</v>
      </c>
      <c r="CN1022" s="51">
        <v>10044855.310991401</v>
      </c>
      <c r="CO1022" s="51">
        <v>10044855.310991401</v>
      </c>
    </row>
    <row r="1023" spans="1:93" outlineLevel="1">
      <c r="A1023" s="66"/>
      <c r="C1023" s="51">
        <v>2514270</v>
      </c>
      <c r="D1023" s="51">
        <v>65349159.999999903</v>
      </c>
      <c r="E1023" s="51">
        <v>66936590</v>
      </c>
      <c r="F1023" s="51">
        <v>60651230</v>
      </c>
      <c r="G1023" s="51">
        <v>39493470</v>
      </c>
      <c r="H1023" s="51">
        <v>32419670</v>
      </c>
      <c r="I1023" s="51">
        <v>34225250</v>
      </c>
      <c r="J1023" s="51">
        <v>35447010</v>
      </c>
      <c r="K1023" s="51">
        <v>35207770</v>
      </c>
      <c r="L1023" s="51">
        <v>36168330</v>
      </c>
      <c r="M1023" s="51">
        <v>38711770</v>
      </c>
      <c r="N1023" s="51">
        <v>39283619.999999903</v>
      </c>
      <c r="O1023" s="51">
        <v>39283619.999999903</v>
      </c>
      <c r="P1023" s="51">
        <v>40952179.999999903</v>
      </c>
      <c r="Q1023" s="51">
        <v>43283179.999999903</v>
      </c>
      <c r="R1023" s="51">
        <v>40615479.999999903</v>
      </c>
      <c r="S1023" s="51">
        <v>31972839.999999899</v>
      </c>
      <c r="T1023" s="51">
        <v>13301590</v>
      </c>
      <c r="U1023" s="51">
        <v>8588070</v>
      </c>
      <c r="V1023" s="51">
        <v>9067179.9999999907</v>
      </c>
      <c r="W1023" s="51">
        <v>7616120</v>
      </c>
      <c r="X1023" s="51">
        <v>8709990</v>
      </c>
      <c r="Y1023" s="51">
        <v>12793810</v>
      </c>
      <c r="Z1023" s="51">
        <v>13589190</v>
      </c>
      <c r="AA1023" s="51">
        <v>11897250</v>
      </c>
      <c r="AB1023" s="51">
        <v>11897250</v>
      </c>
      <c r="AC1023" s="51">
        <v>16685500.5886</v>
      </c>
      <c r="AD1023" s="51">
        <v>21850414.103100002</v>
      </c>
      <c r="AE1023" s="51">
        <v>74635.718366000205</v>
      </c>
      <c r="AF1023" s="51">
        <v>3896912.7293659998</v>
      </c>
      <c r="AG1023" s="51">
        <v>10916918.934566</v>
      </c>
      <c r="AH1023" s="51">
        <v>30505.2270059986</v>
      </c>
      <c r="AI1023" s="51">
        <v>2506559.9891559901</v>
      </c>
      <c r="AJ1023" s="51">
        <v>6236809.3026059903</v>
      </c>
      <c r="AK1023" s="51">
        <v>100753.59657500099</v>
      </c>
      <c r="AL1023" s="51">
        <v>7027297.6479249997</v>
      </c>
      <c r="AM1023" s="51">
        <v>10034868.776474999</v>
      </c>
      <c r="AN1023" s="51">
        <v>42046.458560000203</v>
      </c>
      <c r="AO1023" s="51">
        <v>42046.458560000203</v>
      </c>
      <c r="AP1023" s="51">
        <v>1901131.8355099999</v>
      </c>
      <c r="AQ1023" s="51">
        <v>2798610.9676600001</v>
      </c>
      <c r="AR1023" s="51">
        <v>9446.7508050001907</v>
      </c>
      <c r="AS1023" s="51">
        <v>820410.79365500004</v>
      </c>
      <c r="AT1023" s="51">
        <v>1217055.907805</v>
      </c>
      <c r="AU1023" s="51">
        <v>103500.82087700001</v>
      </c>
      <c r="AV1023" s="51">
        <v>4033876.7409270001</v>
      </c>
      <c r="AW1023" s="51">
        <v>6384903.1883770004</v>
      </c>
      <c r="AX1023" s="51">
        <v>34800.188966999398</v>
      </c>
      <c r="AY1023" s="51">
        <v>2316804.8683169899</v>
      </c>
      <c r="AZ1023" s="51">
        <v>4766633.6052669901</v>
      </c>
      <c r="BA1023" s="51">
        <v>30298.091587000199</v>
      </c>
      <c r="BB1023" s="51">
        <v>30298.091587000199</v>
      </c>
      <c r="BC1023" s="51">
        <v>2389247.8193016401</v>
      </c>
      <c r="BD1023" s="51">
        <v>3528037.9903523801</v>
      </c>
      <c r="BE1023" s="51">
        <v>11986.760003353</v>
      </c>
      <c r="BF1023" s="51">
        <v>1040999.9682110701</v>
      </c>
      <c r="BG1023" s="51">
        <v>1544293.62842937</v>
      </c>
      <c r="BH1023" s="51">
        <v>131329.758306526</v>
      </c>
      <c r="BI1023" s="51">
        <v>5118491.3601200897</v>
      </c>
      <c r="BJ1023" s="51">
        <v>8101653.5466576098</v>
      </c>
      <c r="BK1023" s="51">
        <v>44157.1416277838</v>
      </c>
      <c r="BL1023" s="51">
        <v>2939739.2293249802</v>
      </c>
      <c r="BM1023" s="51">
        <v>6048269.3181672301</v>
      </c>
      <c r="BN1023" s="51">
        <v>38444.536075923599</v>
      </c>
      <c r="BO1023" s="51">
        <v>38444.536075923599</v>
      </c>
      <c r="BP1023" s="51">
        <v>1083334.99104318</v>
      </c>
      <c r="BQ1023" s="51">
        <v>1587759.0429682799</v>
      </c>
      <c r="BR1023" s="51">
        <v>5309.5031938730699</v>
      </c>
      <c r="BS1023" s="51">
        <v>461108.14385975199</v>
      </c>
      <c r="BT1023" s="51">
        <v>684040.720772748</v>
      </c>
      <c r="BU1023" s="51">
        <v>58172.164203173001</v>
      </c>
      <c r="BV1023" s="51">
        <v>2267222.0196923199</v>
      </c>
      <c r="BW1023" s="51">
        <v>3588605.7090989398</v>
      </c>
      <c r="BX1023" s="51">
        <v>19559.287450439999</v>
      </c>
      <c r="BY1023" s="51">
        <v>1302149.6069737601</v>
      </c>
      <c r="BZ1023" s="51">
        <v>2679064.67245781</v>
      </c>
      <c r="CA1023" s="51">
        <v>17028.904058412001</v>
      </c>
      <c r="CB1023" s="51">
        <v>17028.904058412001</v>
      </c>
      <c r="CC1023" s="51">
        <v>432149.703469928</v>
      </c>
      <c r="CD1023" s="51">
        <v>632550.53465955495</v>
      </c>
      <c r="CE1023" s="51">
        <v>2109.3935731163301</v>
      </c>
      <c r="CF1023" s="51">
        <v>183192.00867828599</v>
      </c>
      <c r="CG1023" s="51">
        <v>271760.09646495502</v>
      </c>
      <c r="CH1023" s="51">
        <v>23111.011487109401</v>
      </c>
      <c r="CI1023" s="51">
        <v>900736.54399260797</v>
      </c>
      <c r="CJ1023" s="51">
        <v>1425704.3536497401</v>
      </c>
      <c r="CK1023" s="51">
        <v>7770.63949981311</v>
      </c>
      <c r="CL1023" s="51">
        <v>517326.36969803402</v>
      </c>
      <c r="CM1023" s="51">
        <v>1064356.0415533499</v>
      </c>
      <c r="CN1023" s="51">
        <v>6765.3527528332197</v>
      </c>
      <c r="CO1023" s="51">
        <v>6765.3527528332197</v>
      </c>
    </row>
    <row r="1024" spans="1:93" outlineLevel="1">
      <c r="A1024" s="66"/>
      <c r="AC1024" s="51">
        <v>1771897.1140999999</v>
      </c>
      <c r="AD1024" s="51">
        <v>2193067.0699999998</v>
      </c>
      <c r="AE1024" s="51">
        <v>2374386.1999999899</v>
      </c>
      <c r="AF1024" s="51">
        <v>2925364.66</v>
      </c>
      <c r="AG1024" s="51">
        <v>3125914.08</v>
      </c>
      <c r="AH1024" s="51">
        <v>6266182.3099999996</v>
      </c>
      <c r="AI1024" s="51">
        <v>6430343.1600000001</v>
      </c>
      <c r="AJ1024" s="51">
        <v>6521257.3700000001</v>
      </c>
    </row>
    <row r="1025" spans="1:93" outlineLevel="1">
      <c r="A1025" s="66"/>
      <c r="C1025" s="51">
        <v>129390</v>
      </c>
      <c r="D1025" s="51">
        <v>7896019.9999999898</v>
      </c>
      <c r="E1025" s="51">
        <v>8224969.9999999898</v>
      </c>
      <c r="F1025" s="51">
        <v>8571450</v>
      </c>
      <c r="G1025" s="51">
        <v>8922510</v>
      </c>
      <c r="H1025" s="51">
        <v>9051980</v>
      </c>
      <c r="I1025" s="51">
        <v>9577040</v>
      </c>
      <c r="J1025" s="51">
        <v>9847619.9999999907</v>
      </c>
      <c r="K1025" s="51">
        <v>10580380</v>
      </c>
      <c r="L1025" s="51">
        <v>10766040</v>
      </c>
      <c r="M1025" s="51">
        <v>11076150</v>
      </c>
      <c r="N1025" s="51">
        <v>10988730</v>
      </c>
      <c r="O1025" s="51">
        <v>10988730</v>
      </c>
      <c r="P1025" s="51">
        <v>11046700</v>
      </c>
      <c r="Q1025" s="51">
        <v>11328939.999999899</v>
      </c>
      <c r="R1025" s="51">
        <v>11423110</v>
      </c>
      <c r="S1025" s="51">
        <v>11964690</v>
      </c>
      <c r="T1025" s="51">
        <v>12012860</v>
      </c>
      <c r="U1025" s="51">
        <v>12145290</v>
      </c>
      <c r="V1025" s="51">
        <v>12308300</v>
      </c>
      <c r="W1025" s="51">
        <v>12591870</v>
      </c>
      <c r="X1025" s="51">
        <v>12895540</v>
      </c>
      <c r="Y1025" s="51">
        <v>13757660</v>
      </c>
      <c r="Z1025" s="51">
        <v>14442880</v>
      </c>
      <c r="AA1025" s="51">
        <v>15022170</v>
      </c>
      <c r="AB1025" s="51">
        <v>15022170</v>
      </c>
      <c r="AC1025" s="51">
        <v>15272226.8508853</v>
      </c>
      <c r="AD1025" s="51">
        <v>15508462.054447699</v>
      </c>
      <c r="AE1025" s="51">
        <v>15784985.632307099</v>
      </c>
      <c r="AF1025" s="51">
        <v>16036530.134176601</v>
      </c>
      <c r="AG1025" s="51">
        <v>16295630.612283699</v>
      </c>
      <c r="AH1025" s="51">
        <v>16547609.7665384</v>
      </c>
      <c r="AI1025" s="51">
        <v>16808295.6545044</v>
      </c>
      <c r="AJ1025" s="51">
        <v>17140448.477979001</v>
      </c>
      <c r="AK1025" s="51">
        <v>17464640.699503198</v>
      </c>
      <c r="AL1025" s="51">
        <v>17778301.331220701</v>
      </c>
      <c r="AM1025" s="51">
        <v>18021843.070794702</v>
      </c>
      <c r="AN1025" s="51">
        <v>18274602.062537398</v>
      </c>
      <c r="AO1025" s="51">
        <v>18274602.062537398</v>
      </c>
      <c r="AP1025" s="51">
        <v>26007771.920888498</v>
      </c>
      <c r="AQ1025" s="51">
        <v>34390580.419801898</v>
      </c>
      <c r="AR1025" s="51">
        <v>42207353.085797504</v>
      </c>
      <c r="AS1025" s="51">
        <v>48773409.319272198</v>
      </c>
      <c r="AT1025" s="51">
        <v>55703379.925800599</v>
      </c>
      <c r="AU1025" s="51">
        <v>64726094.537036702</v>
      </c>
      <c r="AV1025" s="51">
        <v>71313609.280401498</v>
      </c>
      <c r="AW1025" s="51">
        <v>81977230.837259501</v>
      </c>
      <c r="AX1025" s="51">
        <v>87157817.204486802</v>
      </c>
      <c r="AY1025" s="51">
        <v>92696357.204804704</v>
      </c>
      <c r="AZ1025" s="51">
        <v>97317212.6836261</v>
      </c>
      <c r="BA1025" s="51">
        <v>102029094.35307001</v>
      </c>
      <c r="BB1025" s="51">
        <v>102029094.35307001</v>
      </c>
      <c r="BC1025" s="51">
        <v>104578422.25139201</v>
      </c>
      <c r="BD1025" s="51">
        <v>107315668.539407</v>
      </c>
      <c r="BE1025" s="51">
        <v>109906130.592609</v>
      </c>
      <c r="BF1025" s="51">
        <v>112167302.483482</v>
      </c>
      <c r="BG1025" s="51">
        <v>114529717.53452</v>
      </c>
      <c r="BH1025" s="51">
        <v>117454357.10139801</v>
      </c>
      <c r="BI1025" s="51">
        <v>119734032.118388</v>
      </c>
      <c r="BJ1025" s="51">
        <v>123104821.401135</v>
      </c>
      <c r="BK1025" s="51">
        <v>125018126.96453901</v>
      </c>
      <c r="BL1025" s="51">
        <v>127031309.649483</v>
      </c>
      <c r="BM1025" s="51">
        <v>128804307.146909</v>
      </c>
    </row>
    <row r="1026" spans="1:93" outlineLevel="1">
      <c r="A1026" s="66"/>
      <c r="C1026" s="51">
        <v>-2115610</v>
      </c>
      <c r="D1026" s="51">
        <v>74999699.999999896</v>
      </c>
      <c r="E1026" s="51">
        <v>78445880</v>
      </c>
      <c r="F1026" s="51">
        <v>83752110</v>
      </c>
      <c r="G1026" s="51">
        <v>86647770</v>
      </c>
      <c r="H1026" s="51">
        <v>90075020</v>
      </c>
      <c r="I1026" s="51">
        <v>92437840</v>
      </c>
      <c r="J1026" s="51">
        <v>48624430</v>
      </c>
      <c r="K1026" s="51">
        <v>46084149.999999903</v>
      </c>
      <c r="L1026" s="51">
        <v>28199820</v>
      </c>
      <c r="M1026" s="51">
        <v>28415710</v>
      </c>
      <c r="N1026" s="51">
        <v>27184330</v>
      </c>
      <c r="O1026" s="51">
        <v>27184330</v>
      </c>
      <c r="P1026" s="51">
        <v>28372170</v>
      </c>
      <c r="Q1026" s="51">
        <v>29716100</v>
      </c>
      <c r="R1026" s="51">
        <v>25149490</v>
      </c>
      <c r="S1026" s="51">
        <v>5111140</v>
      </c>
      <c r="T1026" s="51">
        <v>5159620</v>
      </c>
      <c r="U1026" s="51">
        <v>1106909.99999999</v>
      </c>
      <c r="V1026" s="51">
        <v>1111870</v>
      </c>
      <c r="W1026" s="51">
        <v>3749670</v>
      </c>
      <c r="X1026" s="51">
        <v>870990</v>
      </c>
      <c r="Y1026" s="51">
        <v>1235530</v>
      </c>
      <c r="Z1026" s="51">
        <v>111940</v>
      </c>
    </row>
    <row r="1027" spans="1:93" outlineLevel="1">
      <c r="A1027" s="66"/>
      <c r="C1027" s="51">
        <v>1170740</v>
      </c>
      <c r="D1027" s="51">
        <v>13074750</v>
      </c>
      <c r="E1027" s="51">
        <v>13297820</v>
      </c>
      <c r="F1027" s="51">
        <v>13297960</v>
      </c>
      <c r="G1027" s="51">
        <v>13909960</v>
      </c>
      <c r="H1027" s="51">
        <v>14640450</v>
      </c>
      <c r="I1027" s="51">
        <v>14988210</v>
      </c>
      <c r="J1027" s="51">
        <v>16610869.999999899</v>
      </c>
      <c r="K1027" s="51">
        <v>18597990</v>
      </c>
      <c r="L1027" s="51">
        <v>23564910</v>
      </c>
      <c r="M1027" s="51">
        <v>27921319.999999899</v>
      </c>
      <c r="N1027" s="51">
        <v>31211340</v>
      </c>
      <c r="O1027" s="51">
        <v>31211340</v>
      </c>
      <c r="P1027" s="51">
        <v>36515019.999999903</v>
      </c>
      <c r="Q1027" s="51">
        <v>42156140</v>
      </c>
      <c r="R1027" s="51">
        <v>46233400</v>
      </c>
      <c r="S1027" s="51">
        <v>48606550</v>
      </c>
      <c r="T1027" s="51">
        <v>56211599.999999903</v>
      </c>
      <c r="U1027" s="51">
        <v>61104310</v>
      </c>
      <c r="V1027" s="51">
        <v>67817160</v>
      </c>
      <c r="W1027" s="51">
        <v>71852930</v>
      </c>
      <c r="X1027" s="51">
        <v>76001480</v>
      </c>
      <c r="Y1027" s="51">
        <v>80501069.999999896</v>
      </c>
      <c r="Z1027" s="51">
        <v>84200319.999999896</v>
      </c>
      <c r="AA1027" s="51">
        <v>92534809.999999896</v>
      </c>
      <c r="AB1027" s="51">
        <v>92534809.999999896</v>
      </c>
      <c r="AC1027" s="51">
        <v>104357128.602356</v>
      </c>
      <c r="AD1027" s="51">
        <v>110520818.700703</v>
      </c>
      <c r="AE1027" s="51">
        <v>114481399.58389001</v>
      </c>
      <c r="AF1027" s="51">
        <v>117282497.944408</v>
      </c>
      <c r="AM1027" s="51">
        <v>254642.06909999999</v>
      </c>
      <c r="AN1027" s="51">
        <v>360202.734057252</v>
      </c>
      <c r="AO1027" s="51">
        <v>360202.734057252</v>
      </c>
      <c r="AP1027" s="51">
        <v>361780.86614546302</v>
      </c>
      <c r="AQ1027" s="51">
        <v>363641.69333124498</v>
      </c>
      <c r="AR1027" s="51">
        <v>365517.82748511102</v>
      </c>
      <c r="AS1027" s="51">
        <v>367409.426146882</v>
      </c>
      <c r="AT1027" s="51">
        <v>369316.64877362101</v>
      </c>
      <c r="AU1027" s="51">
        <v>371239.65676630702</v>
      </c>
      <c r="AV1027" s="51">
        <v>373178.613496929</v>
      </c>
      <c r="AW1027" s="51">
        <v>375133.684335995</v>
      </c>
      <c r="AX1027" s="51">
        <v>377105.03668048402</v>
      </c>
      <c r="AY1027" s="51">
        <v>379092.83998222102</v>
      </c>
      <c r="AZ1027" s="51">
        <v>381097.26577670698</v>
      </c>
      <c r="BA1027" s="51">
        <v>383118.48771238897</v>
      </c>
      <c r="BB1027" s="51">
        <v>383118.48771238897</v>
      </c>
      <c r="BC1027" s="51">
        <v>385083.04290426499</v>
      </c>
      <c r="BD1027" s="51">
        <v>387063.72530644602</v>
      </c>
      <c r="BE1027" s="51">
        <v>389060.70059307298</v>
      </c>
      <c r="BF1027" s="51">
        <v>391074.13645105303</v>
      </c>
      <c r="BG1027" s="51">
        <v>393104.20260802202</v>
      </c>
      <c r="BH1027" s="51">
        <v>395151.070860737</v>
      </c>
      <c r="BI1027" s="51">
        <v>397214.915103918</v>
      </c>
      <c r="BJ1027" s="51">
        <v>399295.91135953099</v>
      </c>
      <c r="BK1027" s="51">
        <v>401394.237806533</v>
      </c>
      <c r="BL1027" s="51">
        <v>403510.07481108099</v>
      </c>
      <c r="BM1027" s="51">
        <v>405643.60495721601</v>
      </c>
      <c r="BN1027" s="51">
        <v>407795.01307802199</v>
      </c>
      <c r="BO1027" s="51">
        <v>407795.01307802199</v>
      </c>
      <c r="BP1027" s="51">
        <v>409886.10457023099</v>
      </c>
      <c r="BQ1027" s="51">
        <v>411994.36202061898</v>
      </c>
      <c r="BR1027" s="51">
        <v>414119.96177433798</v>
      </c>
      <c r="BS1027" s="51">
        <v>416263.08231894899</v>
      </c>
      <c r="BT1027" s="51">
        <v>418423.90431418398</v>
      </c>
      <c r="BU1027" s="51">
        <v>420602.61062216997</v>
      </c>
      <c r="BV1027" s="51">
        <v>422799.38633812201</v>
      </c>
      <c r="BW1027" s="51">
        <v>425014.41882152</v>
      </c>
      <c r="BX1027" s="51">
        <v>427247.897727762</v>
      </c>
      <c r="BY1027" s="51">
        <v>429500.01504032698</v>
      </c>
      <c r="BZ1027" s="51">
        <v>431770.965103428</v>
      </c>
      <c r="CA1027" s="51">
        <v>434060.94465518201</v>
      </c>
      <c r="CB1027" s="51">
        <v>434060.94465518201</v>
      </c>
      <c r="CC1027" s="51">
        <v>436286.722605769</v>
      </c>
      <c r="CD1027" s="51">
        <v>438530.77216778899</v>
      </c>
      <c r="CE1027" s="51">
        <v>440793.28104472201</v>
      </c>
      <c r="CF1027" s="51">
        <v>443074.43922045</v>
      </c>
      <c r="CG1027" s="51">
        <v>445374.43899093301</v>
      </c>
      <c r="CH1027" s="51">
        <v>447693.47499638202</v>
      </c>
      <c r="CI1027" s="51">
        <v>450031.74425393</v>
      </c>
      <c r="CJ1027" s="51">
        <v>452389.44619081297</v>
      </c>
      <c r="CK1027" s="51">
        <v>454766.78267806798</v>
      </c>
      <c r="CL1027" s="51">
        <v>457163.95806476002</v>
      </c>
      <c r="CM1027" s="51">
        <v>459581.17921274301</v>
      </c>
      <c r="CN1027" s="51">
        <v>462018.655531967</v>
      </c>
      <c r="CO1027" s="51">
        <v>462018.655531967</v>
      </c>
    </row>
    <row r="1028" spans="1:93" outlineLevel="1">
      <c r="A1028" s="66"/>
      <c r="BC1028" s="51">
        <v>158252.05364572501</v>
      </c>
      <c r="BD1028" s="51">
        <v>316504.10729145003</v>
      </c>
      <c r="BE1028" s="51">
        <v>474756.16093717498</v>
      </c>
      <c r="BF1028" s="51">
        <v>633008.21458290005</v>
      </c>
      <c r="BG1028" s="51">
        <v>791260.26822862495</v>
      </c>
      <c r="BH1028" s="51">
        <v>949512.32187434996</v>
      </c>
      <c r="BI1028" s="51">
        <v>1107764.3755200701</v>
      </c>
      <c r="BJ1028" s="51">
        <v>1266016.4291658001</v>
      </c>
      <c r="BK1028" s="51">
        <v>1424268.4828115201</v>
      </c>
      <c r="BL1028" s="51">
        <v>1582520.5364572499</v>
      </c>
      <c r="BM1028" s="51">
        <v>1740772.5901029699</v>
      </c>
      <c r="BN1028" s="51">
        <v>1899024.6437486999</v>
      </c>
      <c r="BO1028" s="51">
        <v>1899024.6437486999</v>
      </c>
      <c r="BP1028" s="51">
        <v>1979178.6176531699</v>
      </c>
      <c r="BQ1028" s="51">
        <v>2059332.5915576499</v>
      </c>
      <c r="BR1028" s="51">
        <v>2139486.5654621199</v>
      </c>
      <c r="BS1028" s="51">
        <v>2219640.5393666001</v>
      </c>
      <c r="BT1028" s="51">
        <v>2299794.5132710701</v>
      </c>
      <c r="BU1028" s="51">
        <v>2379948.4871755498</v>
      </c>
      <c r="BV1028" s="51">
        <v>2460102.4610800198</v>
      </c>
      <c r="BW1028" s="51">
        <v>2540256.4349845001</v>
      </c>
      <c r="BX1028" s="51">
        <v>2620410.40888897</v>
      </c>
      <c r="BY1028" s="51">
        <v>2700564.3827934498</v>
      </c>
      <c r="BZ1028" s="51">
        <v>2780718.3566979198</v>
      </c>
      <c r="CA1028" s="51">
        <v>2860872.3306024</v>
      </c>
      <c r="CB1028" s="51">
        <v>2860872.3306024</v>
      </c>
      <c r="CC1028" s="51">
        <v>3527873.76546859</v>
      </c>
      <c r="CD1028" s="51">
        <v>4194875.2003347799</v>
      </c>
      <c r="CE1028" s="51">
        <v>4861876.6352009699</v>
      </c>
      <c r="CF1028" s="51">
        <v>5528878.0700671598</v>
      </c>
      <c r="CG1028" s="51">
        <v>6195879.50493336</v>
      </c>
      <c r="CH1028" s="51">
        <v>6862880.93979955</v>
      </c>
      <c r="CI1028" s="51">
        <v>7529882.3746657399</v>
      </c>
      <c r="CJ1028" s="51">
        <v>8196883.8095319299</v>
      </c>
      <c r="CK1028" s="51">
        <v>8863885.2443981208</v>
      </c>
      <c r="CL1028" s="51">
        <v>9530886.6792643107</v>
      </c>
      <c r="CM1028" s="51">
        <v>10197888.114130501</v>
      </c>
      <c r="CN1028" s="51">
        <v>10864889.5489967</v>
      </c>
      <c r="CO1028" s="51">
        <v>10864889.5489967</v>
      </c>
    </row>
    <row r="1029" spans="1:93" outlineLevel="1">
      <c r="A1029" s="66"/>
      <c r="C1029" s="51">
        <v>463590</v>
      </c>
      <c r="D1029" s="51">
        <v>907099.99999999895</v>
      </c>
      <c r="E1029" s="51">
        <v>1095260</v>
      </c>
      <c r="F1029" s="51">
        <v>1384900</v>
      </c>
      <c r="G1029" s="51">
        <v>1463440</v>
      </c>
      <c r="H1029" s="51">
        <v>1866480</v>
      </c>
      <c r="I1029" s="51">
        <v>2624819.9999999902</v>
      </c>
      <c r="J1029" s="51">
        <v>3585830</v>
      </c>
      <c r="K1029" s="51">
        <v>4422149.9999999898</v>
      </c>
      <c r="L1029" s="51">
        <v>1642339.99999999</v>
      </c>
      <c r="M1029" s="51">
        <v>1766079.99999999</v>
      </c>
      <c r="N1029" s="51">
        <v>2488339.9999999902</v>
      </c>
      <c r="O1029" s="51">
        <v>2488339.9999999902</v>
      </c>
      <c r="P1029" s="51">
        <v>3392910</v>
      </c>
      <c r="Q1029" s="51">
        <v>4662820</v>
      </c>
      <c r="R1029" s="51">
        <v>6466089.9999999898</v>
      </c>
      <c r="S1029" s="51">
        <v>7338700</v>
      </c>
      <c r="T1029" s="51">
        <v>5015029.9999999898</v>
      </c>
      <c r="U1029" s="51">
        <v>4693510</v>
      </c>
      <c r="V1029" s="51">
        <v>5447379.9999999898</v>
      </c>
      <c r="W1029" s="51">
        <v>5805810</v>
      </c>
      <c r="X1029" s="51">
        <v>2020.00000000043</v>
      </c>
      <c r="Y1029" s="51">
        <v>-2030</v>
      </c>
    </row>
    <row r="1030" spans="1:93" outlineLevel="1">
      <c r="A1030" s="66"/>
      <c r="D1030" s="51">
        <v>398300</v>
      </c>
      <c r="E1030" s="51">
        <v>398300</v>
      </c>
      <c r="F1030" s="51">
        <v>398300</v>
      </c>
      <c r="G1030" s="51">
        <v>398300</v>
      </c>
      <c r="H1030" s="51">
        <v>398300</v>
      </c>
      <c r="I1030" s="51">
        <v>398300</v>
      </c>
      <c r="J1030" s="51">
        <v>398300</v>
      </c>
      <c r="K1030" s="51">
        <v>398300</v>
      </c>
      <c r="L1030" s="51">
        <v>398300</v>
      </c>
      <c r="M1030" s="51">
        <v>398300</v>
      </c>
      <c r="N1030" s="51">
        <v>398300</v>
      </c>
      <c r="O1030" s="51">
        <v>398300</v>
      </c>
      <c r="P1030" s="51">
        <v>398300</v>
      </c>
      <c r="Q1030" s="51">
        <v>398300</v>
      </c>
      <c r="R1030" s="51">
        <v>398300</v>
      </c>
      <c r="S1030" s="51">
        <v>398300</v>
      </c>
      <c r="T1030" s="51">
        <v>398300</v>
      </c>
      <c r="U1030" s="51">
        <v>398300</v>
      </c>
      <c r="V1030" s="51">
        <v>398040</v>
      </c>
      <c r="W1030" s="51">
        <v>398050</v>
      </c>
      <c r="X1030" s="51">
        <v>398050</v>
      </c>
      <c r="Y1030" s="51">
        <v>398050</v>
      </c>
      <c r="Z1030" s="51">
        <v>398050</v>
      </c>
      <c r="AA1030" s="51">
        <v>398050</v>
      </c>
      <c r="AB1030" s="51">
        <v>398050</v>
      </c>
      <c r="AC1030" s="51">
        <v>398050</v>
      </c>
      <c r="AD1030" s="51">
        <v>398050</v>
      </c>
      <c r="AE1030" s="51">
        <v>398050</v>
      </c>
      <c r="AF1030" s="51">
        <v>398050</v>
      </c>
      <c r="AG1030" s="51">
        <v>398050</v>
      </c>
      <c r="AH1030" s="51">
        <v>398050</v>
      </c>
      <c r="AI1030" s="51">
        <v>398050</v>
      </c>
      <c r="AJ1030" s="51">
        <v>398050</v>
      </c>
      <c r="AK1030" s="51">
        <v>398050</v>
      </c>
      <c r="AL1030" s="51">
        <v>398050</v>
      </c>
      <c r="AM1030" s="51">
        <v>398050</v>
      </c>
      <c r="AN1030" s="51">
        <v>398050</v>
      </c>
      <c r="AO1030" s="51">
        <v>398050</v>
      </c>
      <c r="AP1030" s="51">
        <v>398050</v>
      </c>
      <c r="AQ1030" s="51">
        <v>398050</v>
      </c>
      <c r="AR1030" s="51">
        <v>398050</v>
      </c>
      <c r="AS1030" s="51">
        <v>398050</v>
      </c>
      <c r="AT1030" s="51">
        <v>398050</v>
      </c>
      <c r="AU1030" s="51">
        <v>398050</v>
      </c>
      <c r="AV1030" s="51">
        <v>398050</v>
      </c>
      <c r="AW1030" s="51">
        <v>3184626.4578958</v>
      </c>
      <c r="AX1030" s="51">
        <v>5443490.2908289004</v>
      </c>
      <c r="AY1030" s="51">
        <v>5647737.7127938</v>
      </c>
      <c r="AZ1030" s="51">
        <v>5844368.7199600004</v>
      </c>
      <c r="BA1030" s="51">
        <v>6400858.3215394001</v>
      </c>
      <c r="BB1030" s="51">
        <v>6400858.3215394001</v>
      </c>
      <c r="BC1030" s="51">
        <v>6400858.3215394001</v>
      </c>
      <c r="BD1030" s="51">
        <v>6400858.3215394001</v>
      </c>
      <c r="BE1030" s="51">
        <v>6400858.3215394001</v>
      </c>
      <c r="BF1030" s="51">
        <v>6400858.3215394001</v>
      </c>
      <c r="BG1030" s="51">
        <v>6400858.3215394001</v>
      </c>
      <c r="BH1030" s="51">
        <v>6400858.3215394001</v>
      </c>
      <c r="BI1030" s="51">
        <v>6400858.3215394001</v>
      </c>
      <c r="BJ1030" s="51">
        <v>7676490.1114274003</v>
      </c>
      <c r="BK1030" s="51">
        <v>8710546.9757754207</v>
      </c>
      <c r="BL1030" s="51">
        <v>8804046.8342569098</v>
      </c>
      <c r="BM1030" s="51">
        <v>8894060.0699993409</v>
      </c>
      <c r="BN1030" s="51">
        <v>9148808.4431129303</v>
      </c>
      <c r="BO1030" s="51">
        <v>9148808.4431129303</v>
      </c>
      <c r="BP1030" s="51">
        <v>9148808.4431129303</v>
      </c>
      <c r="BQ1030" s="51">
        <v>9148808.4431129303</v>
      </c>
      <c r="BR1030" s="51">
        <v>9148808.4431129303</v>
      </c>
      <c r="BS1030" s="51">
        <v>9148808.4431129303</v>
      </c>
      <c r="BT1030" s="51">
        <v>9148808.4431129303</v>
      </c>
      <c r="BU1030" s="51">
        <v>9148808.4431129303</v>
      </c>
      <c r="BV1030" s="51">
        <v>9148808.4431129303</v>
      </c>
      <c r="BW1030" s="51">
        <v>23938536.9695573</v>
      </c>
      <c r="BX1030" s="51">
        <v>35927435.6673204</v>
      </c>
      <c r="BY1030" s="51">
        <v>37011476.9519324</v>
      </c>
      <c r="BZ1030" s="51">
        <v>38055094.186130099</v>
      </c>
      <c r="CA1030" s="51">
        <v>41008657.546576001</v>
      </c>
      <c r="CB1030" s="51">
        <v>41008657.546576001</v>
      </c>
      <c r="CC1030" s="51">
        <v>41008657.546576001</v>
      </c>
      <c r="CD1030" s="51">
        <v>41008657.546576001</v>
      </c>
      <c r="CE1030" s="51">
        <v>41008657.546576001</v>
      </c>
      <c r="CF1030" s="51">
        <v>41008657.546576001</v>
      </c>
      <c r="CG1030" s="51">
        <v>41008657.546576001</v>
      </c>
      <c r="CH1030" s="51">
        <v>41008657.546576001</v>
      </c>
    </row>
    <row r="1031" spans="1:93" outlineLevel="1">
      <c r="A1031" s="66"/>
      <c r="AW1031" s="51">
        <v>1305312.61390419</v>
      </c>
      <c r="AX1031" s="51">
        <v>2363429.4460711</v>
      </c>
      <c r="AY1031" s="51">
        <v>2459104.8170062001</v>
      </c>
      <c r="AZ1031" s="51">
        <v>2551212.4400399998</v>
      </c>
      <c r="BA1031" s="51">
        <v>2811888.1858605999</v>
      </c>
      <c r="BB1031" s="51">
        <v>2811888.1858605999</v>
      </c>
      <c r="BC1031" s="51">
        <v>2811888.1858605999</v>
      </c>
      <c r="BD1031" s="51">
        <v>2811888.1858605999</v>
      </c>
      <c r="BE1031" s="51">
        <v>2811888.1858605999</v>
      </c>
      <c r="BF1031" s="51">
        <v>2811888.1858605999</v>
      </c>
      <c r="BG1031" s="51">
        <v>2811888.1858605999</v>
      </c>
      <c r="BH1031" s="51">
        <v>2811888.1858605999</v>
      </c>
      <c r="BI1031" s="51">
        <v>2811888.1858605999</v>
      </c>
      <c r="BJ1031" s="51">
        <v>3409430.8304630499</v>
      </c>
      <c r="BK1031" s="51">
        <v>3893812.8271253398</v>
      </c>
      <c r="BL1031" s="51">
        <v>3937610.8518765802</v>
      </c>
      <c r="BM1031" s="51">
        <v>3979775.6421876498</v>
      </c>
      <c r="BN1031" s="51">
        <v>4099107.1121189799</v>
      </c>
      <c r="BO1031" s="51">
        <v>4099107.1121189799</v>
      </c>
      <c r="BP1031" s="51">
        <v>4099107.1121189799</v>
      </c>
      <c r="BQ1031" s="51">
        <v>4099107.1121189799</v>
      </c>
      <c r="BR1031" s="51">
        <v>4099107.1121189799</v>
      </c>
      <c r="BS1031" s="51">
        <v>4099107.1121189799</v>
      </c>
      <c r="BT1031" s="51">
        <v>4099107.1121189799</v>
      </c>
      <c r="BU1031" s="51">
        <v>4099107.1121189799</v>
      </c>
      <c r="BV1031" s="51">
        <v>4099107.1121189799</v>
      </c>
      <c r="BW1031" s="51">
        <v>11027041.620100999</v>
      </c>
      <c r="BX1031" s="51">
        <v>16642986.8250737</v>
      </c>
      <c r="BY1031" s="51">
        <v>17150782.9627994</v>
      </c>
      <c r="BZ1031" s="51">
        <v>17639643.3118583</v>
      </c>
      <c r="CA1031" s="51">
        <v>19023177.397000998</v>
      </c>
      <c r="CB1031" s="51">
        <v>19023177.397000998</v>
      </c>
      <c r="CC1031" s="51">
        <v>19023177.397000998</v>
      </c>
      <c r="CD1031" s="51">
        <v>19023177.397000998</v>
      </c>
      <c r="CE1031" s="51">
        <v>19023177.397000998</v>
      </c>
      <c r="CF1031" s="51">
        <v>19023177.397000998</v>
      </c>
      <c r="CG1031" s="51">
        <v>19023177.397000998</v>
      </c>
      <c r="CH1031" s="51">
        <v>19023177.397000998</v>
      </c>
    </row>
    <row r="1032" spans="1:93" outlineLevel="1">
      <c r="A1032" s="66"/>
      <c r="C1032" s="51">
        <v>1330</v>
      </c>
      <c r="D1032" s="51">
        <v>3001700</v>
      </c>
      <c r="E1032" s="51">
        <v>3026180</v>
      </c>
      <c r="F1032" s="51">
        <v>3030129.9999999902</v>
      </c>
      <c r="G1032" s="51">
        <v>3028300</v>
      </c>
      <c r="H1032" s="51">
        <v>3033380</v>
      </c>
      <c r="I1032" s="51">
        <v>3061920</v>
      </c>
      <c r="J1032" s="51">
        <v>3049590</v>
      </c>
      <c r="K1032" s="51">
        <v>3056259.9999999902</v>
      </c>
      <c r="L1032" s="51">
        <v>3074770</v>
      </c>
      <c r="M1032" s="51">
        <v>3097740</v>
      </c>
      <c r="N1032" s="51">
        <v>3194319.9999999902</v>
      </c>
      <c r="O1032" s="51">
        <v>3194319.9999999902</v>
      </c>
      <c r="P1032" s="51">
        <v>3219430</v>
      </c>
      <c r="Q1032" s="51">
        <v>3306120</v>
      </c>
      <c r="R1032" s="51">
        <v>3353839.9999999902</v>
      </c>
      <c r="S1032" s="51">
        <v>3395560</v>
      </c>
      <c r="T1032" s="51">
        <v>3457980</v>
      </c>
      <c r="U1032" s="51">
        <v>3768360</v>
      </c>
      <c r="V1032" s="51">
        <v>3888840</v>
      </c>
      <c r="W1032" s="51">
        <v>4234020</v>
      </c>
      <c r="X1032" s="51">
        <v>4599690</v>
      </c>
      <c r="Y1032" s="51">
        <v>5228620</v>
      </c>
      <c r="Z1032" s="51">
        <v>5491000</v>
      </c>
      <c r="AA1032" s="51">
        <v>6439849.9999999898</v>
      </c>
      <c r="AB1032" s="51">
        <v>6439849.9999999898</v>
      </c>
      <c r="AC1032" s="51">
        <v>7469361.9831744004</v>
      </c>
      <c r="AD1032" s="51">
        <v>8484328.6381305009</v>
      </c>
      <c r="AE1032" s="51">
        <v>12223679.775744</v>
      </c>
      <c r="AF1032" s="51">
        <v>13237881.4384073</v>
      </c>
      <c r="AG1032" s="51">
        <v>14164555.334627399</v>
      </c>
      <c r="AH1032" s="51">
        <v>15037879.166545499</v>
      </c>
      <c r="AI1032" s="51">
        <v>15830017.4762061</v>
      </c>
      <c r="AJ1032" s="51">
        <v>16425645.357377701</v>
      </c>
      <c r="AK1032" s="51">
        <v>16918236.301697701</v>
      </c>
      <c r="AL1032" s="51">
        <v>17630299.599137701</v>
      </c>
      <c r="AM1032" s="51">
        <v>18394301.2386861</v>
      </c>
      <c r="AN1032" s="51">
        <v>18997834.347573601</v>
      </c>
      <c r="AO1032" s="51">
        <v>18997834.347573601</v>
      </c>
      <c r="AP1032" s="51">
        <v>19294764.4706963</v>
      </c>
      <c r="AQ1032" s="51">
        <v>19563931.9561469</v>
      </c>
      <c r="AX1032" s="51">
        <v>32392.759259999999</v>
      </c>
      <c r="AY1032" s="51">
        <v>66138.004950000002</v>
      </c>
      <c r="AZ1032" s="51">
        <v>98641.896599999993</v>
      </c>
      <c r="BA1032" s="51">
        <v>128769.486419999</v>
      </c>
      <c r="BB1032" s="51">
        <v>128769.486419999</v>
      </c>
      <c r="BC1032" s="51">
        <v>128769.486419999</v>
      </c>
      <c r="BD1032" s="51">
        <v>128769.486419999</v>
      </c>
      <c r="BE1032" s="51">
        <v>128769.486419999</v>
      </c>
      <c r="BF1032" s="51">
        <v>128769.486419999</v>
      </c>
      <c r="BG1032" s="51">
        <v>128769.486419999</v>
      </c>
      <c r="BH1032" s="51">
        <v>128769.486419999</v>
      </c>
      <c r="BI1032" s="51">
        <v>128769.486419999</v>
      </c>
      <c r="BJ1032" s="51">
        <v>128769.486419999</v>
      </c>
      <c r="BK1032" s="51">
        <v>128769.486419999</v>
      </c>
      <c r="BL1032" s="51">
        <v>128769.486419999</v>
      </c>
      <c r="BM1032" s="51">
        <v>128769.486419999</v>
      </c>
      <c r="BN1032" s="51">
        <v>128769.486419999</v>
      </c>
      <c r="BO1032" s="51">
        <v>128769.486419999</v>
      </c>
      <c r="BP1032" s="51">
        <v>128769.486419999</v>
      </c>
      <c r="BQ1032" s="51">
        <v>128769.486419999</v>
      </c>
      <c r="BR1032" s="51">
        <v>128769.486419999</v>
      </c>
      <c r="BS1032" s="51">
        <v>128769.486419999</v>
      </c>
      <c r="BT1032" s="51">
        <v>128769.486419999</v>
      </c>
      <c r="BU1032" s="51">
        <v>128769.486419999</v>
      </c>
      <c r="BV1032" s="51">
        <v>128769.486419999</v>
      </c>
      <c r="BW1032" s="51">
        <v>128769.486419999</v>
      </c>
      <c r="BX1032" s="51">
        <v>128769.486419999</v>
      </c>
      <c r="BY1032" s="51">
        <v>128769.486419999</v>
      </c>
      <c r="BZ1032" s="51">
        <v>128769.486419999</v>
      </c>
      <c r="CA1032" s="51">
        <v>128769.486419999</v>
      </c>
      <c r="CB1032" s="51">
        <v>128769.486419999</v>
      </c>
      <c r="CC1032" s="51">
        <v>128769.486419999</v>
      </c>
      <c r="CD1032" s="51">
        <v>128769.486419999</v>
      </c>
      <c r="CE1032" s="51">
        <v>128769.486419999</v>
      </c>
      <c r="CF1032" s="51">
        <v>128769.486419999</v>
      </c>
      <c r="CG1032" s="51">
        <v>128769.486419999</v>
      </c>
      <c r="CH1032" s="51">
        <v>128769.486419999</v>
      </c>
      <c r="CI1032" s="51">
        <v>128769.486419999</v>
      </c>
      <c r="CJ1032" s="51">
        <v>128769.486419999</v>
      </c>
      <c r="CK1032" s="51">
        <v>128769.486419999</v>
      </c>
      <c r="CL1032" s="51">
        <v>128769.486419999</v>
      </c>
      <c r="CM1032" s="51">
        <v>128769.486419999</v>
      </c>
      <c r="CN1032" s="51">
        <v>128769.486419999</v>
      </c>
      <c r="CO1032" s="51">
        <v>128769.486419999</v>
      </c>
    </row>
    <row r="1033" spans="1:93" outlineLevel="1">
      <c r="A1033" s="66"/>
      <c r="AC1033" s="51">
        <v>482248.35922559898</v>
      </c>
      <c r="AD1033" s="51">
        <v>957687.95236949995</v>
      </c>
      <c r="AE1033" s="51">
        <v>2709307.6482560001</v>
      </c>
      <c r="AF1033" s="51">
        <v>3184388.8969926001</v>
      </c>
      <c r="AG1033" s="51">
        <v>3618469.6207726002</v>
      </c>
      <c r="AH1033" s="51">
        <v>4027559.6389545002</v>
      </c>
      <c r="AI1033" s="51">
        <v>4398620.0218938999</v>
      </c>
      <c r="AJ1033" s="51">
        <v>4677629.2643223004</v>
      </c>
      <c r="AK1033" s="51">
        <v>4908373.0400023004</v>
      </c>
      <c r="AL1033" s="51">
        <v>5241923.9825622998</v>
      </c>
      <c r="AM1033" s="51">
        <v>5599804.3394138999</v>
      </c>
      <c r="AN1033" s="51">
        <v>5882516.6180264</v>
      </c>
      <c r="AO1033" s="51">
        <v>5882516.6180264</v>
      </c>
      <c r="AP1033" s="51">
        <v>6021607.2337036002</v>
      </c>
      <c r="AQ1033" s="51">
        <v>6147693.0308529995</v>
      </c>
      <c r="AX1033" s="51">
        <v>15173.7007399999</v>
      </c>
      <c r="AY1033" s="51">
        <v>30980.945049999998</v>
      </c>
      <c r="AZ1033" s="51">
        <v>46206.703399999999</v>
      </c>
      <c r="BA1033" s="51">
        <v>60319.333579999897</v>
      </c>
      <c r="BB1033" s="51">
        <v>60319.333579999897</v>
      </c>
      <c r="BC1033" s="51">
        <v>60319.333579999897</v>
      </c>
      <c r="BD1033" s="51">
        <v>60319.333579999897</v>
      </c>
      <c r="BE1033" s="51">
        <v>60319.333579999897</v>
      </c>
      <c r="BF1033" s="51">
        <v>60319.333579999897</v>
      </c>
      <c r="BG1033" s="51">
        <v>60319.333579999897</v>
      </c>
      <c r="BH1033" s="51">
        <v>60319.333579999897</v>
      </c>
      <c r="BI1033" s="51">
        <v>60319.333579999897</v>
      </c>
      <c r="BJ1033" s="51">
        <v>60319.333579999897</v>
      </c>
      <c r="BK1033" s="51">
        <v>60319.333579999897</v>
      </c>
      <c r="BL1033" s="51">
        <v>60319.333579999897</v>
      </c>
      <c r="BM1033" s="51">
        <v>60319.333579999897</v>
      </c>
      <c r="BN1033" s="51">
        <v>60319.333579999897</v>
      </c>
      <c r="BO1033" s="51">
        <v>60319.333579999897</v>
      </c>
      <c r="BP1033" s="51">
        <v>60319.333579999897</v>
      </c>
      <c r="BQ1033" s="51">
        <v>60319.333579999897</v>
      </c>
      <c r="BR1033" s="51">
        <v>60319.333579999897</v>
      </c>
      <c r="BS1033" s="51">
        <v>60319.333579999897</v>
      </c>
      <c r="BT1033" s="51">
        <v>60319.333579999897</v>
      </c>
      <c r="BU1033" s="51">
        <v>60319.333579999897</v>
      </c>
      <c r="BV1033" s="51">
        <v>60319.333579999897</v>
      </c>
      <c r="BW1033" s="51">
        <v>60319.333579999897</v>
      </c>
      <c r="BX1033" s="51">
        <v>60319.333579999897</v>
      </c>
      <c r="BY1033" s="51">
        <v>60319.333579999897</v>
      </c>
      <c r="BZ1033" s="51">
        <v>60319.333579999897</v>
      </c>
      <c r="CA1033" s="51">
        <v>60319.333579999897</v>
      </c>
      <c r="CB1033" s="51">
        <v>60319.333579999897</v>
      </c>
      <c r="CC1033" s="51">
        <v>60319.333579999897</v>
      </c>
      <c r="CD1033" s="51">
        <v>60319.333579999897</v>
      </c>
      <c r="CE1033" s="51">
        <v>60319.333579999897</v>
      </c>
      <c r="CF1033" s="51">
        <v>60319.333579999897</v>
      </c>
      <c r="CG1033" s="51">
        <v>60319.333579999897</v>
      </c>
      <c r="CH1033" s="51">
        <v>60319.333579999897</v>
      </c>
      <c r="CI1033" s="51">
        <v>60319.333579999897</v>
      </c>
      <c r="CJ1033" s="51">
        <v>60319.333579999897</v>
      </c>
      <c r="CK1033" s="51">
        <v>60319.333579999897</v>
      </c>
      <c r="CL1033" s="51">
        <v>60319.333579999897</v>
      </c>
      <c r="CM1033" s="51">
        <v>60319.333579999897</v>
      </c>
      <c r="CN1033" s="51">
        <v>60319.333579999897</v>
      </c>
      <c r="CO1033" s="51">
        <v>60319.333579999897</v>
      </c>
    </row>
    <row r="1034" spans="1:93" outlineLevel="1">
      <c r="A1034" s="66"/>
      <c r="BC1034" s="51">
        <v>357123.16628616501</v>
      </c>
      <c r="BD1034" s="51">
        <v>714246.33257233002</v>
      </c>
      <c r="BE1034" s="51">
        <v>1071369.49885849</v>
      </c>
      <c r="BF1034" s="51">
        <v>1428492.66514466</v>
      </c>
      <c r="BG1034" s="51">
        <v>1785615.83143082</v>
      </c>
      <c r="BH1034" s="51">
        <v>2142738.9977169898</v>
      </c>
      <c r="BI1034" s="51">
        <v>2499862.1640031501</v>
      </c>
      <c r="BJ1034" s="51">
        <v>2856985.3302893201</v>
      </c>
      <c r="BK1034" s="51">
        <v>3214108.4965754799</v>
      </c>
      <c r="BL1034" s="51">
        <v>3571231.6628616499</v>
      </c>
      <c r="BM1034" s="51">
        <v>3928354.8291478101</v>
      </c>
      <c r="BN1034" s="51">
        <v>4285477.9954339797</v>
      </c>
      <c r="BO1034" s="51">
        <v>4285477.9954339797</v>
      </c>
      <c r="BP1034" s="51">
        <v>4601444.0382138798</v>
      </c>
      <c r="BQ1034" s="51">
        <v>4917410.0809937799</v>
      </c>
      <c r="BR1034" s="51">
        <v>5233376.1237736903</v>
      </c>
      <c r="BS1034" s="51">
        <v>5549342.1665535904</v>
      </c>
      <c r="BT1034" s="51">
        <v>5865308.2093334999</v>
      </c>
      <c r="BU1034" s="51">
        <v>6181274.2521134</v>
      </c>
      <c r="BV1034" s="51">
        <v>6497240.2948933104</v>
      </c>
      <c r="BW1034" s="51">
        <v>6813206.3376732096</v>
      </c>
      <c r="BX1034" s="51">
        <v>7129172.38045312</v>
      </c>
      <c r="BY1034" s="51">
        <v>7445138.4232330201</v>
      </c>
      <c r="BZ1034" s="51">
        <v>7761104.4660129296</v>
      </c>
      <c r="CA1034" s="51">
        <v>8077070.5087928297</v>
      </c>
      <c r="CB1034" s="51">
        <v>8077070.5087928297</v>
      </c>
      <c r="CC1034" s="51">
        <v>9748083.4201520905</v>
      </c>
      <c r="CD1034" s="51">
        <v>11419096.3315113</v>
      </c>
      <c r="CE1034" s="51">
        <v>13090109.242870601</v>
      </c>
      <c r="CF1034" s="51">
        <v>14761122.154229799</v>
      </c>
      <c r="CG1034" s="51">
        <v>16432135.0655891</v>
      </c>
      <c r="CH1034" s="51">
        <v>18103147.976948299</v>
      </c>
    </row>
    <row r="1035" spans="1:93" outlineLevel="1">
      <c r="A1035" s="66"/>
      <c r="BC1035" s="51">
        <v>167286.76952318099</v>
      </c>
      <c r="BD1035" s="51">
        <v>167286.76952318099</v>
      </c>
      <c r="BE1035" s="51">
        <v>167286.76952318099</v>
      </c>
      <c r="BF1035" s="51">
        <v>167286.76952318099</v>
      </c>
      <c r="BG1035" s="51">
        <v>167286.76952318099</v>
      </c>
      <c r="BH1035" s="51">
        <v>167286.76952318099</v>
      </c>
      <c r="BI1035" s="51">
        <v>167286.76952318099</v>
      </c>
      <c r="BJ1035" s="51">
        <v>167286.76952318099</v>
      </c>
      <c r="BK1035" s="51">
        <v>167286.76952318099</v>
      </c>
      <c r="BL1035" s="51">
        <v>167286.76952318099</v>
      </c>
      <c r="BM1035" s="51">
        <v>167286.76952318099</v>
      </c>
      <c r="BN1035" s="51">
        <v>167286.76952318099</v>
      </c>
      <c r="BO1035" s="51">
        <v>167286.76952318099</v>
      </c>
      <c r="BP1035" s="51">
        <v>148007.58832127601</v>
      </c>
      <c r="BQ1035" s="51">
        <v>148007.58832127601</v>
      </c>
      <c r="BR1035" s="51">
        <v>148007.58832127601</v>
      </c>
      <c r="BS1035" s="51">
        <v>148007.58832127601</v>
      </c>
      <c r="BT1035" s="51">
        <v>148007.58832127601</v>
      </c>
      <c r="BU1035" s="51">
        <v>148007.58832127601</v>
      </c>
      <c r="BV1035" s="51">
        <v>148007.58832127601</v>
      </c>
      <c r="BW1035" s="51">
        <v>148007.58832127601</v>
      </c>
      <c r="BX1035" s="51">
        <v>148007.58832127601</v>
      </c>
      <c r="BY1035" s="51">
        <v>148007.58832127601</v>
      </c>
      <c r="BZ1035" s="51">
        <v>148007.58832127601</v>
      </c>
      <c r="CA1035" s="51">
        <v>148007.58832127601</v>
      </c>
      <c r="CB1035" s="51">
        <v>148007.58832127601</v>
      </c>
      <c r="CC1035" s="51">
        <v>782750.54144435294</v>
      </c>
      <c r="CD1035" s="51">
        <v>782750.54144435294</v>
      </c>
      <c r="CE1035" s="51">
        <v>782750.54144435294</v>
      </c>
      <c r="CF1035" s="51">
        <v>782750.54144435294</v>
      </c>
    </row>
    <row r="1036" spans="1:93" outlineLevel="1">
      <c r="A1036" s="66"/>
      <c r="E1036" s="51">
        <v>410</v>
      </c>
      <c r="F1036" s="51">
        <v>2250</v>
      </c>
      <c r="G1036" s="51">
        <v>14320</v>
      </c>
      <c r="H1036" s="51">
        <v>53970</v>
      </c>
      <c r="I1036" s="51">
        <v>86310</v>
      </c>
      <c r="J1036" s="51">
        <v>89420</v>
      </c>
      <c r="K1036" s="51">
        <v>131039.999999999</v>
      </c>
      <c r="L1036" s="51">
        <v>136560</v>
      </c>
      <c r="M1036" s="51">
        <v>139740</v>
      </c>
      <c r="N1036" s="51">
        <v>148450</v>
      </c>
      <c r="O1036" s="51">
        <v>148450</v>
      </c>
      <c r="P1036" s="51">
        <v>196110</v>
      </c>
      <c r="Q1036" s="51">
        <v>194190</v>
      </c>
      <c r="R1036" s="51">
        <v>206070</v>
      </c>
      <c r="S1036" s="51">
        <v>293710</v>
      </c>
      <c r="T1036" s="51">
        <v>304140</v>
      </c>
      <c r="U1036" s="51">
        <v>316050</v>
      </c>
      <c r="V1036" s="51">
        <v>327690</v>
      </c>
      <c r="W1036" s="51">
        <v>377430</v>
      </c>
      <c r="X1036" s="51">
        <v>408670</v>
      </c>
      <c r="Y1036" s="51">
        <v>445240</v>
      </c>
      <c r="Z1036" s="51">
        <v>458650</v>
      </c>
      <c r="AA1036" s="51">
        <v>473159.99999999901</v>
      </c>
      <c r="AB1036" s="51">
        <v>473159.99999999901</v>
      </c>
      <c r="AC1036" s="51">
        <v>525233.61744659999</v>
      </c>
      <c r="AD1036" s="51">
        <v>571525.66699649906</v>
      </c>
      <c r="AE1036" s="51">
        <v>606833.40446639899</v>
      </c>
      <c r="AF1036" s="51">
        <v>639490.86291029898</v>
      </c>
      <c r="AG1036" s="51">
        <v>678333.64781759901</v>
      </c>
      <c r="AH1036" s="51">
        <v>747729.03137610003</v>
      </c>
      <c r="AI1036" s="51">
        <v>831328.4346099</v>
      </c>
      <c r="AJ1036" s="51">
        <v>917195.39200949995</v>
      </c>
      <c r="AK1036" s="51">
        <v>999323.71170989994</v>
      </c>
      <c r="AL1036" s="51">
        <v>1083931.6669544999</v>
      </c>
      <c r="AM1036" s="51">
        <v>1165104.3710894999</v>
      </c>
      <c r="AN1036" s="51">
        <v>1319298.77949269</v>
      </c>
      <c r="AO1036" s="51">
        <v>1319298.77949269</v>
      </c>
      <c r="AP1036" s="51">
        <v>1843645.1769860999</v>
      </c>
      <c r="AQ1036" s="51">
        <v>8527658.6815101001</v>
      </c>
      <c r="AR1036" s="51">
        <v>9592349.0124350991</v>
      </c>
      <c r="AS1036" s="51">
        <v>10451726.520662099</v>
      </c>
      <c r="AT1036" s="51">
        <v>11440649.5523321</v>
      </c>
      <c r="AU1036" s="51">
        <v>12442238.7606245</v>
      </c>
      <c r="AV1036" s="51">
        <v>13513016.976515099</v>
      </c>
      <c r="AW1036" s="51">
        <v>14478263.8024712</v>
      </c>
      <c r="AX1036" s="51">
        <v>15328614.7147409</v>
      </c>
      <c r="AY1036" s="51">
        <v>16214538.4744436</v>
      </c>
      <c r="AZ1036" s="51">
        <v>17072290.761869699</v>
      </c>
      <c r="BA1036" s="51">
        <v>18671621.862268198</v>
      </c>
      <c r="BB1036" s="51">
        <v>18671621.862268198</v>
      </c>
      <c r="BC1036" s="51">
        <v>18760056.9306839</v>
      </c>
      <c r="BD1036" s="51">
        <v>19887367.415490199</v>
      </c>
      <c r="BE1036" s="51">
        <v>20066935.660274699</v>
      </c>
      <c r="BL1036" s="51">
        <v>149417.88229120901</v>
      </c>
      <c r="BM1036" s="51">
        <v>294084.428271015</v>
      </c>
      <c r="BN1036" s="51">
        <v>563823.97026940796</v>
      </c>
      <c r="BO1036" s="51">
        <v>563823.97026940796</v>
      </c>
      <c r="BP1036" s="51">
        <v>563823.97026940796</v>
      </c>
      <c r="BQ1036" s="51">
        <v>563823.97026940796</v>
      </c>
      <c r="BR1036" s="51">
        <v>563823.97026940796</v>
      </c>
      <c r="BS1036" s="51">
        <v>563823.97026940796</v>
      </c>
      <c r="BT1036" s="51">
        <v>563823.97026940796</v>
      </c>
      <c r="BU1036" s="51">
        <v>563823.97026940796</v>
      </c>
      <c r="BV1036" s="51">
        <v>563823.97026940796</v>
      </c>
      <c r="BW1036" s="51">
        <v>563823.97026940796</v>
      </c>
      <c r="BX1036" s="51">
        <v>563823.97026940796</v>
      </c>
      <c r="BY1036" s="51">
        <v>563823.97026940796</v>
      </c>
      <c r="BZ1036" s="51">
        <v>563823.97026940796</v>
      </c>
      <c r="CA1036" s="51">
        <v>563823.97026940796</v>
      </c>
      <c r="CB1036" s="51">
        <v>563823.97026940796</v>
      </c>
      <c r="CC1036" s="51">
        <v>563823.97026940796</v>
      </c>
      <c r="CD1036" s="51">
        <v>563823.97026940796</v>
      </c>
      <c r="CE1036" s="51">
        <v>563823.97026940796</v>
      </c>
      <c r="CF1036" s="51">
        <v>563823.97026940796</v>
      </c>
      <c r="CG1036" s="51">
        <v>563823.97026940796</v>
      </c>
      <c r="CH1036" s="51">
        <v>563823.97026940796</v>
      </c>
      <c r="CI1036" s="51">
        <v>563823.97026940796</v>
      </c>
      <c r="CJ1036" s="51">
        <v>563823.97026940796</v>
      </c>
      <c r="CK1036" s="51">
        <v>563823.97026940796</v>
      </c>
      <c r="CL1036" s="51">
        <v>563823.97026940796</v>
      </c>
      <c r="CM1036" s="51">
        <v>563823.97026940796</v>
      </c>
      <c r="CN1036" s="51">
        <v>563823.97026940796</v>
      </c>
      <c r="CO1036" s="51">
        <v>563823.97026940796</v>
      </c>
    </row>
    <row r="1037" spans="1:93" outlineLevel="1">
      <c r="A1037" s="66"/>
      <c r="AC1037" s="51">
        <v>24392.781153399999</v>
      </c>
      <c r="AD1037" s="51">
        <v>46077.309503500001</v>
      </c>
      <c r="AE1037" s="51">
        <v>62616.469933599998</v>
      </c>
      <c r="AF1037" s="51">
        <v>77914.163389699999</v>
      </c>
      <c r="AG1037" s="51">
        <v>96109.2417824</v>
      </c>
      <c r="AH1037" s="51">
        <v>128616.0367239</v>
      </c>
      <c r="AI1037" s="51">
        <v>167776.40329009999</v>
      </c>
      <c r="AJ1037" s="51">
        <v>207998.9574905</v>
      </c>
      <c r="AK1037" s="51">
        <v>246470.22619009999</v>
      </c>
      <c r="AL1037" s="51">
        <v>286103.02754549898</v>
      </c>
      <c r="AM1037" s="51">
        <v>324126.65841049998</v>
      </c>
      <c r="AN1037" s="51">
        <v>396355.75720729999</v>
      </c>
      <c r="AO1037" s="51">
        <v>396355.75720729999</v>
      </c>
      <c r="AP1037" s="51">
        <v>641974.70111389901</v>
      </c>
      <c r="AQ1037" s="51">
        <v>3772959.0005898899</v>
      </c>
      <c r="AR1037" s="51">
        <v>4271690.5946648996</v>
      </c>
      <c r="AS1037" s="51">
        <v>4674247.7534379</v>
      </c>
      <c r="AT1037" s="51">
        <v>5137487.7638678001</v>
      </c>
      <c r="AU1037" s="51">
        <v>5606660.9759753998</v>
      </c>
      <c r="AV1037" s="51">
        <v>6108244.3105849</v>
      </c>
      <c r="AW1037" s="51">
        <v>6560393.7048287001</v>
      </c>
      <c r="AX1037" s="51">
        <v>6958722.546259</v>
      </c>
      <c r="AY1037" s="51">
        <v>7373714.7332563</v>
      </c>
      <c r="AZ1037" s="51">
        <v>7775510.5918303002</v>
      </c>
      <c r="BA1037" s="51">
        <v>8524683.3099317998</v>
      </c>
      <c r="BB1037" s="51">
        <v>8524683.3099317998</v>
      </c>
      <c r="BC1037" s="51">
        <v>8566108.8412455097</v>
      </c>
      <c r="BD1037" s="51">
        <v>9094173.5176819097</v>
      </c>
      <c r="BE1037" s="51">
        <v>9178288.4517292995</v>
      </c>
      <c r="BL1037" s="51">
        <v>69991.636491770405</v>
      </c>
      <c r="BM1037" s="51">
        <v>137757.610306099</v>
      </c>
      <c r="BN1037" s="51">
        <v>264111.37520696199</v>
      </c>
      <c r="BO1037" s="51">
        <v>264111.37520696199</v>
      </c>
      <c r="BP1037" s="51">
        <v>264111.37520696199</v>
      </c>
      <c r="BQ1037" s="51">
        <v>264111.37520696199</v>
      </c>
      <c r="BR1037" s="51">
        <v>264111.37520696199</v>
      </c>
      <c r="BS1037" s="51">
        <v>264111.37520696199</v>
      </c>
      <c r="BT1037" s="51">
        <v>264111.37520696199</v>
      </c>
      <c r="BU1037" s="51">
        <v>264111.37520696199</v>
      </c>
      <c r="BV1037" s="51">
        <v>264111.37520696199</v>
      </c>
      <c r="BW1037" s="51">
        <v>264111.37520696199</v>
      </c>
      <c r="BX1037" s="51">
        <v>264111.37520696199</v>
      </c>
      <c r="BY1037" s="51">
        <v>264111.37520696199</v>
      </c>
      <c r="BZ1037" s="51">
        <v>264111.37520696199</v>
      </c>
      <c r="CA1037" s="51">
        <v>264111.37520696199</v>
      </c>
      <c r="CB1037" s="51">
        <v>264111.37520696199</v>
      </c>
      <c r="CC1037" s="51">
        <v>264111.37520696199</v>
      </c>
      <c r="CD1037" s="51">
        <v>264111.37520696199</v>
      </c>
      <c r="CE1037" s="51">
        <v>264111.37520696199</v>
      </c>
      <c r="CF1037" s="51">
        <v>264111.37520696199</v>
      </c>
      <c r="CG1037" s="51">
        <v>264111.37520696199</v>
      </c>
      <c r="CH1037" s="51">
        <v>264111.37520696199</v>
      </c>
      <c r="CI1037" s="51">
        <v>264111.37520696199</v>
      </c>
      <c r="CJ1037" s="51">
        <v>264111.37520696199</v>
      </c>
      <c r="CK1037" s="51">
        <v>264111.37520696199</v>
      </c>
      <c r="CL1037" s="51">
        <v>264111.37520696199</v>
      </c>
      <c r="CM1037" s="51">
        <v>264111.37520696199</v>
      </c>
      <c r="CN1037" s="51">
        <v>264111.37520696199</v>
      </c>
      <c r="CO1037" s="51">
        <v>264111.37520696199</v>
      </c>
    </row>
    <row r="1038" spans="1:93" outlineLevel="1">
      <c r="A1038" s="66"/>
      <c r="AC1038" s="51">
        <v>4687.3161899999996</v>
      </c>
      <c r="AD1038" s="51">
        <v>5220.1033499999903</v>
      </c>
      <c r="AE1038" s="51">
        <v>6121.3659899999902</v>
      </c>
      <c r="AF1038" s="51">
        <v>7270.8667500000001</v>
      </c>
      <c r="AG1038" s="51">
        <v>8668.8371699999898</v>
      </c>
      <c r="AH1038" s="51">
        <v>8919.6154200000001</v>
      </c>
      <c r="AI1038" s="51">
        <v>9799.6240500000004</v>
      </c>
      <c r="AJ1038" s="51">
        <v>10631.18634</v>
      </c>
      <c r="AK1038" s="51">
        <v>9662.2799699999996</v>
      </c>
      <c r="AL1038" s="51">
        <v>8211.3209399999996</v>
      </c>
      <c r="AM1038" s="51">
        <v>6434.4966000000004</v>
      </c>
      <c r="AN1038" s="51">
        <v>4546.8326999999999</v>
      </c>
      <c r="AO1038" s="51">
        <v>4546.8326999999999</v>
      </c>
      <c r="AP1038" s="51">
        <v>-55715.061600000001</v>
      </c>
      <c r="AQ1038" s="51">
        <v>-116474.39234999999</v>
      </c>
      <c r="AR1038" s="51">
        <v>-176576.80325999999</v>
      </c>
      <c r="AS1038" s="51">
        <v>-236096.550569999</v>
      </c>
      <c r="AT1038" s="51">
        <v>-295533.40655999997</v>
      </c>
      <c r="AU1038" s="51">
        <v>-353666.20883999998</v>
      </c>
      <c r="AV1038" s="51">
        <v>-411798.90216</v>
      </c>
      <c r="AW1038" s="51">
        <v>-448882.98869999999</v>
      </c>
      <c r="AX1038" s="51">
        <v>-19545.8577</v>
      </c>
      <c r="AY1038" s="51">
        <v>1147.2125999999901</v>
      </c>
      <c r="AZ1038" s="51">
        <v>11474.41416</v>
      </c>
      <c r="BA1038" s="51">
        <v>29382.75288</v>
      </c>
      <c r="BB1038" s="51">
        <v>29382.75288</v>
      </c>
      <c r="BC1038" s="51">
        <v>29381.100498858199</v>
      </c>
      <c r="BD1038" s="51">
        <v>29379.434478009101</v>
      </c>
      <c r="BE1038" s="51">
        <v>29377.786469901901</v>
      </c>
      <c r="BL1038" s="51">
        <v>0.56740398762599997</v>
      </c>
      <c r="BM1038" s="51">
        <v>0.85057585440119998</v>
      </c>
      <c r="BN1038" s="51">
        <v>1.3416215707679999</v>
      </c>
      <c r="BO1038" s="51">
        <v>1.3416215707679999</v>
      </c>
      <c r="BP1038" s="51">
        <v>1.3416215707679999</v>
      </c>
      <c r="BQ1038" s="51">
        <v>1.3416215707679999</v>
      </c>
      <c r="BR1038" s="51">
        <v>1.3416215707679999</v>
      </c>
      <c r="BS1038" s="51">
        <v>1.3416215707679999</v>
      </c>
      <c r="BT1038" s="51">
        <v>1.3416215707679999</v>
      </c>
      <c r="BU1038" s="51">
        <v>1.3416215707679999</v>
      </c>
      <c r="BV1038" s="51">
        <v>1.3416215707679999</v>
      </c>
      <c r="BW1038" s="51">
        <v>1.3416215707679999</v>
      </c>
      <c r="BX1038" s="51">
        <v>1.3416215707679999</v>
      </c>
      <c r="BY1038" s="51">
        <v>1.3416215707679999</v>
      </c>
      <c r="BZ1038" s="51">
        <v>1.3416215707679999</v>
      </c>
      <c r="CA1038" s="51">
        <v>1.3416215707679999</v>
      </c>
      <c r="CB1038" s="51">
        <v>1.3416215707679999</v>
      </c>
      <c r="CC1038" s="51">
        <v>1.3416215707679999</v>
      </c>
      <c r="CD1038" s="51">
        <v>1.3416215707679999</v>
      </c>
      <c r="CE1038" s="51">
        <v>1.3416215707679999</v>
      </c>
      <c r="CF1038" s="51">
        <v>1.3416215707679999</v>
      </c>
      <c r="CG1038" s="51">
        <v>1.3416215707679999</v>
      </c>
      <c r="CH1038" s="51">
        <v>1.3416215707679999</v>
      </c>
      <c r="CI1038" s="51">
        <v>1.3416215707679999</v>
      </c>
      <c r="CJ1038" s="51">
        <v>1.3416215707679999</v>
      </c>
      <c r="CK1038" s="51">
        <v>1.3416215707679999</v>
      </c>
      <c r="CL1038" s="51">
        <v>1.3416215707679999</v>
      </c>
      <c r="CM1038" s="51">
        <v>1.3416215707679999</v>
      </c>
      <c r="CN1038" s="51">
        <v>1.3416215707679999</v>
      </c>
      <c r="CO1038" s="51">
        <v>1.3416215707679999</v>
      </c>
    </row>
    <row r="1039" spans="1:93" outlineLevel="1">
      <c r="A1039" s="66"/>
      <c r="AC1039" s="51">
        <v>2195.6738099999998</v>
      </c>
      <c r="AD1039" s="51">
        <v>2445.24665</v>
      </c>
      <c r="AE1039" s="51">
        <v>2867.4240100000002</v>
      </c>
      <c r="AF1039" s="51">
        <v>3405.8832499999999</v>
      </c>
      <c r="AG1039" s="51">
        <v>4060.7328299999999</v>
      </c>
      <c r="AH1039" s="51">
        <v>4178.2045799999996</v>
      </c>
      <c r="AI1039" s="51">
        <v>4590.4259499999998</v>
      </c>
      <c r="AJ1039" s="51">
        <v>4979.9536600000001</v>
      </c>
      <c r="AK1039" s="51">
        <v>4526.0900300000003</v>
      </c>
      <c r="AL1039" s="51">
        <v>3846.4190600000002</v>
      </c>
      <c r="AM1039" s="51">
        <v>3014.1034</v>
      </c>
      <c r="AN1039" s="51">
        <v>2129.8672999999999</v>
      </c>
      <c r="AO1039" s="51">
        <v>2129.8672999999999</v>
      </c>
      <c r="AP1039" s="51">
        <v>-26098.538399999899</v>
      </c>
      <c r="AQ1039" s="51">
        <v>-54559.957649999997</v>
      </c>
      <c r="AR1039" s="51">
        <v>-82713.656740000006</v>
      </c>
      <c r="AS1039" s="51">
        <v>-110594.41942999999</v>
      </c>
      <c r="AT1039" s="51">
        <v>-138436.35344000001</v>
      </c>
      <c r="AU1039" s="51">
        <v>-165667.43116000001</v>
      </c>
      <c r="AV1039" s="51">
        <v>-192898.45783999999</v>
      </c>
      <c r="AW1039" s="51">
        <v>-210269.7113</v>
      </c>
      <c r="AX1039" s="51">
        <v>-9155.8422999999893</v>
      </c>
      <c r="AY1039" s="51">
        <v>537.38740000000996</v>
      </c>
      <c r="AZ1039" s="51">
        <v>5374.9458400000103</v>
      </c>
      <c r="BA1039" s="51">
        <v>13763.72712</v>
      </c>
      <c r="BB1039" s="51">
        <v>13763.72712</v>
      </c>
      <c r="BC1039" s="51">
        <v>13762.9530971157</v>
      </c>
      <c r="BD1039" s="51">
        <v>13762.172684999799</v>
      </c>
      <c r="BE1039" s="51">
        <v>13761.400710570801</v>
      </c>
      <c r="BL1039" s="51">
        <v>0.265788358374</v>
      </c>
      <c r="BM1039" s="51">
        <v>0.39843421079879998</v>
      </c>
      <c r="BN1039" s="51">
        <v>0.62845415723199904</v>
      </c>
      <c r="BO1039" s="51">
        <v>0.62845415723199904</v>
      </c>
      <c r="BP1039" s="51">
        <v>0.62845415723199904</v>
      </c>
      <c r="BQ1039" s="51">
        <v>0.62845415723199904</v>
      </c>
      <c r="BR1039" s="51">
        <v>0.62845415723199904</v>
      </c>
      <c r="BS1039" s="51">
        <v>0.62845415723199904</v>
      </c>
      <c r="BT1039" s="51">
        <v>0.62845415723199904</v>
      </c>
      <c r="BU1039" s="51">
        <v>0.62845415723199904</v>
      </c>
      <c r="BV1039" s="51">
        <v>0.62845415723199904</v>
      </c>
      <c r="BW1039" s="51">
        <v>0.62845415723199904</v>
      </c>
      <c r="BX1039" s="51">
        <v>0.62845415723199904</v>
      </c>
      <c r="BY1039" s="51">
        <v>0.62845415723199904</v>
      </c>
      <c r="BZ1039" s="51">
        <v>0.62845415723199904</v>
      </c>
      <c r="CA1039" s="51">
        <v>0.62845415723199904</v>
      </c>
      <c r="CB1039" s="51">
        <v>0.62845415723199904</v>
      </c>
      <c r="CC1039" s="51">
        <v>0.62845415723199904</v>
      </c>
      <c r="CD1039" s="51">
        <v>0.62845415723199904</v>
      </c>
      <c r="CE1039" s="51">
        <v>0.62845415723199904</v>
      </c>
      <c r="CF1039" s="51">
        <v>0.62845415723199904</v>
      </c>
      <c r="CG1039" s="51">
        <v>0.62845415723199904</v>
      </c>
      <c r="CH1039" s="51">
        <v>0.62845415723199904</v>
      </c>
      <c r="CI1039" s="51">
        <v>0.62845415723199904</v>
      </c>
      <c r="CJ1039" s="51">
        <v>0.62845415723199904</v>
      </c>
      <c r="CK1039" s="51">
        <v>0.62845415723199904</v>
      </c>
      <c r="CL1039" s="51">
        <v>0.62845415723199904</v>
      </c>
      <c r="CM1039" s="51">
        <v>0.62845415723199904</v>
      </c>
      <c r="CN1039" s="51">
        <v>0.62845415723199904</v>
      </c>
      <c r="CO1039" s="51">
        <v>0.62845415723199904</v>
      </c>
    </row>
    <row r="1040" spans="1:93" outlineLevel="1">
      <c r="A1040" s="66"/>
      <c r="C1040" s="51">
        <v>13400</v>
      </c>
      <c r="D1040" s="51">
        <v>4421330</v>
      </c>
      <c r="E1040" s="51">
        <v>4422410</v>
      </c>
      <c r="F1040" s="51">
        <v>4423040</v>
      </c>
      <c r="G1040" s="51">
        <v>4444160</v>
      </c>
      <c r="H1040" s="51">
        <v>4447360</v>
      </c>
      <c r="I1040" s="51">
        <v>4452230</v>
      </c>
      <c r="J1040" s="51">
        <v>4452230</v>
      </c>
      <c r="K1040" s="51">
        <v>4452620</v>
      </c>
      <c r="L1040" s="51">
        <v>4452740</v>
      </c>
      <c r="M1040" s="51">
        <v>4452730</v>
      </c>
      <c r="N1040" s="51">
        <v>4452809.9999999898</v>
      </c>
      <c r="O1040" s="51">
        <v>4452809.9999999898</v>
      </c>
      <c r="P1040" s="51">
        <v>4456179.9999999898</v>
      </c>
      <c r="Q1040" s="51">
        <v>4456180</v>
      </c>
      <c r="R1040" s="51">
        <v>4456180</v>
      </c>
      <c r="S1040" s="51">
        <v>4456180</v>
      </c>
      <c r="T1040" s="51">
        <v>4456180</v>
      </c>
      <c r="U1040" s="51">
        <v>4456180</v>
      </c>
      <c r="V1040" s="51">
        <v>4427110</v>
      </c>
      <c r="W1040" s="51">
        <v>4427120</v>
      </c>
      <c r="X1040" s="51">
        <v>4427120</v>
      </c>
      <c r="Y1040" s="51">
        <v>4427120</v>
      </c>
      <c r="Z1040" s="51">
        <v>4427120</v>
      </c>
      <c r="AA1040" s="51">
        <v>4427120</v>
      </c>
      <c r="AB1040" s="51">
        <v>4427120</v>
      </c>
      <c r="AC1040" s="51">
        <v>4427120</v>
      </c>
      <c r="AD1040" s="51">
        <v>4427120</v>
      </c>
      <c r="AE1040" s="51">
        <v>4427120</v>
      </c>
      <c r="AF1040" s="51">
        <v>4427120</v>
      </c>
      <c r="AG1040" s="51">
        <v>4427120</v>
      </c>
      <c r="AH1040" s="51">
        <v>4427120</v>
      </c>
      <c r="AI1040" s="51">
        <v>4427120</v>
      </c>
      <c r="AJ1040" s="51">
        <v>4427120</v>
      </c>
      <c r="AK1040" s="51">
        <v>4427120</v>
      </c>
      <c r="AL1040" s="51">
        <v>4427120</v>
      </c>
      <c r="AM1040" s="51">
        <v>4427120</v>
      </c>
      <c r="AN1040" s="51">
        <v>4427120</v>
      </c>
      <c r="AO1040" s="51">
        <v>4427120</v>
      </c>
      <c r="AP1040" s="51">
        <v>4427120</v>
      </c>
      <c r="AQ1040" s="51">
        <v>4427120</v>
      </c>
      <c r="AR1040" s="51">
        <v>4427120</v>
      </c>
      <c r="AS1040" s="51">
        <v>4427120</v>
      </c>
      <c r="AT1040" s="51">
        <v>4427120</v>
      </c>
      <c r="AU1040" s="51">
        <v>4427120</v>
      </c>
      <c r="AV1040" s="51">
        <v>4427120</v>
      </c>
      <c r="AW1040" s="51">
        <v>4427120</v>
      </c>
      <c r="AX1040" s="51">
        <v>4427120</v>
      </c>
      <c r="AY1040" s="51">
        <v>4427120</v>
      </c>
      <c r="AZ1040" s="51">
        <v>4427120</v>
      </c>
      <c r="BA1040" s="51">
        <v>4427120</v>
      </c>
      <c r="BB1040" s="51">
        <v>4427120</v>
      </c>
      <c r="BC1040" s="51">
        <v>4427120</v>
      </c>
      <c r="BD1040" s="51">
        <v>4427120</v>
      </c>
      <c r="BE1040" s="51">
        <v>4427120</v>
      </c>
      <c r="BF1040" s="51">
        <v>4427120</v>
      </c>
      <c r="BG1040" s="51">
        <v>4427120</v>
      </c>
      <c r="BH1040" s="51">
        <v>4427120</v>
      </c>
      <c r="BI1040" s="51">
        <v>4427120</v>
      </c>
      <c r="BJ1040" s="51">
        <v>4427120</v>
      </c>
      <c r="BK1040" s="51">
        <v>4427120</v>
      </c>
      <c r="BL1040" s="51">
        <v>4427120</v>
      </c>
      <c r="BM1040" s="51">
        <v>4427120</v>
      </c>
      <c r="BN1040" s="51">
        <v>4427120</v>
      </c>
      <c r="BO1040" s="51">
        <v>4427120</v>
      </c>
      <c r="BP1040" s="51">
        <v>4427120</v>
      </c>
      <c r="BQ1040" s="51">
        <v>4427120</v>
      </c>
      <c r="BR1040" s="51">
        <v>4427120</v>
      </c>
      <c r="BS1040" s="51">
        <v>4427120</v>
      </c>
      <c r="BT1040" s="51">
        <v>4427120</v>
      </c>
      <c r="BU1040" s="51">
        <v>4427120</v>
      </c>
      <c r="BV1040" s="51">
        <v>4427120</v>
      </c>
      <c r="BW1040" s="51">
        <v>4427120</v>
      </c>
      <c r="BX1040" s="51">
        <v>4427120</v>
      </c>
      <c r="BY1040" s="51">
        <v>4427120</v>
      </c>
      <c r="BZ1040" s="51">
        <v>4427120</v>
      </c>
      <c r="CA1040" s="51">
        <v>4427120</v>
      </c>
      <c r="CB1040" s="51">
        <v>4427120</v>
      </c>
      <c r="CC1040" s="51">
        <v>4427120</v>
      </c>
      <c r="CD1040" s="51">
        <v>4427120</v>
      </c>
      <c r="CE1040" s="51">
        <v>4427120</v>
      </c>
      <c r="CF1040" s="51">
        <v>4427120</v>
      </c>
      <c r="CG1040" s="51">
        <v>4427120</v>
      </c>
      <c r="CH1040" s="51">
        <v>4427120</v>
      </c>
      <c r="CI1040" s="51">
        <v>4427120</v>
      </c>
      <c r="CJ1040" s="51">
        <v>4427120</v>
      </c>
      <c r="CK1040" s="51">
        <v>4427120</v>
      </c>
    </row>
    <row r="1041" spans="1:93" outlineLevel="1">
      <c r="A1041" s="66"/>
      <c r="AW1041" s="51">
        <v>288174.85084500001</v>
      </c>
      <c r="AX1041" s="51">
        <v>468245.44594949897</v>
      </c>
      <c r="AY1041" s="51">
        <v>520971.58329510002</v>
      </c>
      <c r="AZ1041" s="51">
        <v>564578.8088001</v>
      </c>
      <c r="BA1041" s="51">
        <v>610725.94468259998</v>
      </c>
      <c r="BB1041" s="51">
        <v>610725.94468259998</v>
      </c>
      <c r="BC1041" s="51">
        <v>610725.94468259998</v>
      </c>
      <c r="BD1041" s="51">
        <v>610725.94468259998</v>
      </c>
      <c r="BE1041" s="51">
        <v>610725.94468259998</v>
      </c>
      <c r="BF1041" s="51">
        <v>610725.94468259998</v>
      </c>
      <c r="BG1041" s="51">
        <v>610725.94468259998</v>
      </c>
      <c r="BH1041" s="51">
        <v>610725.94468259998</v>
      </c>
      <c r="BI1041" s="51">
        <v>610725.94468259998</v>
      </c>
      <c r="BJ1041" s="51">
        <v>1396565.91754293</v>
      </c>
      <c r="BK1041" s="51">
        <v>1887610.4037461299</v>
      </c>
      <c r="BL1041" s="51">
        <v>2031392.2300200099</v>
      </c>
      <c r="BM1041" s="51">
        <v>2150307.1901800702</v>
      </c>
      <c r="BN1041" s="51">
        <v>2276148.3726143199</v>
      </c>
      <c r="BO1041" s="51">
        <v>2276148.3726143199</v>
      </c>
      <c r="BP1041" s="51">
        <v>2276148.3726143199</v>
      </c>
      <c r="BQ1041" s="51">
        <v>2276148.3726143199</v>
      </c>
      <c r="BR1041" s="51">
        <v>2276148.3726143199</v>
      </c>
      <c r="BS1041" s="51">
        <v>2276148.3726143199</v>
      </c>
      <c r="BT1041" s="51">
        <v>2276148.3726143199</v>
      </c>
      <c r="BU1041" s="51">
        <v>2276148.3726143199</v>
      </c>
      <c r="BV1041" s="51">
        <v>2276148.3726143199</v>
      </c>
      <c r="BW1041" s="51">
        <v>2563332.1166626802</v>
      </c>
      <c r="BX1041" s="51">
        <v>2742783.4030726198</v>
      </c>
      <c r="BY1041" s="51">
        <v>2795328.2017867202</v>
      </c>
      <c r="BZ1041" s="51">
        <v>2838785.45092336</v>
      </c>
      <c r="CA1041" s="51">
        <v>2884773.8751596799</v>
      </c>
      <c r="CB1041" s="51">
        <v>2884773.8751596799</v>
      </c>
      <c r="CC1041" s="51">
        <v>2884773.8751596799</v>
      </c>
      <c r="CD1041" s="51">
        <v>2884773.8751596799</v>
      </c>
      <c r="CE1041" s="51">
        <v>2884773.8751596799</v>
      </c>
      <c r="CF1041" s="51">
        <v>2884773.8751596799</v>
      </c>
      <c r="CG1041" s="51">
        <v>2884773.8751596799</v>
      </c>
      <c r="CH1041" s="51">
        <v>2884773.8751596799</v>
      </c>
      <c r="CI1041" s="51">
        <v>2884773.8751596799</v>
      </c>
      <c r="CJ1041" s="51">
        <v>13215856.376042901</v>
      </c>
      <c r="CK1041" s="51">
        <v>19671396.019952901</v>
      </c>
    </row>
    <row r="1042" spans="1:93" outlineLevel="1">
      <c r="A1042" s="66"/>
      <c r="AW1042" s="51">
        <v>134989.39415499999</v>
      </c>
      <c r="AX1042" s="51">
        <v>219339.64355050001</v>
      </c>
      <c r="AY1042" s="51">
        <v>244038.0838049</v>
      </c>
      <c r="AZ1042" s="51">
        <v>264464.9632999</v>
      </c>
      <c r="BA1042" s="51">
        <v>286081.6099174</v>
      </c>
      <c r="BB1042" s="51">
        <v>286081.6099174</v>
      </c>
      <c r="BC1042" s="51">
        <v>286081.6099174</v>
      </c>
      <c r="BD1042" s="51">
        <v>286081.6099174</v>
      </c>
      <c r="BE1042" s="51">
        <v>286081.6099174</v>
      </c>
      <c r="BF1042" s="51">
        <v>286081.6099174</v>
      </c>
      <c r="BG1042" s="51">
        <v>286081.6099174</v>
      </c>
      <c r="BH1042" s="51">
        <v>286081.6099174</v>
      </c>
      <c r="BI1042" s="51">
        <v>286081.6099174</v>
      </c>
      <c r="BJ1042" s="51">
        <v>654191.67062583996</v>
      </c>
      <c r="BK1042" s="51">
        <v>884211.04081500205</v>
      </c>
      <c r="BL1042" s="51">
        <v>951562.58645577601</v>
      </c>
      <c r="BM1042" s="51">
        <v>1007265.77631048</v>
      </c>
      <c r="BN1042" s="51">
        <v>1066213.4080234501</v>
      </c>
      <c r="BO1042" s="51">
        <v>1066213.4080234501</v>
      </c>
      <c r="BP1042" s="51">
        <v>1066213.4080234501</v>
      </c>
      <c r="BQ1042" s="51">
        <v>1066213.4080234501</v>
      </c>
      <c r="BR1042" s="51">
        <v>1066213.4080234501</v>
      </c>
      <c r="BS1042" s="51">
        <v>1066213.4080234501</v>
      </c>
      <c r="BT1042" s="51">
        <v>1066213.4080234501</v>
      </c>
      <c r="BU1042" s="51">
        <v>1066213.4080234501</v>
      </c>
      <c r="BV1042" s="51">
        <v>1066213.4080234501</v>
      </c>
      <c r="BW1042" s="51">
        <v>1200738.5392296501</v>
      </c>
      <c r="BX1042" s="51">
        <v>1284798.6866081699</v>
      </c>
      <c r="BY1042" s="51">
        <v>1309412.18262843</v>
      </c>
      <c r="BZ1042" s="51">
        <v>1329768.8088760001</v>
      </c>
      <c r="CA1042" s="51">
        <v>1351311.1103905099</v>
      </c>
      <c r="CB1042" s="51">
        <v>1351311.1103905099</v>
      </c>
      <c r="CC1042" s="51">
        <v>1351311.1103905099</v>
      </c>
      <c r="CD1042" s="51">
        <v>1351311.1103905099</v>
      </c>
      <c r="CE1042" s="51">
        <v>1351311.1103905099</v>
      </c>
      <c r="CF1042" s="51">
        <v>1351311.1103905099</v>
      </c>
      <c r="CG1042" s="51">
        <v>1351311.1103905099</v>
      </c>
      <c r="CH1042" s="51">
        <v>1351311.1103905099</v>
      </c>
      <c r="CI1042" s="51">
        <v>1351311.1103905099</v>
      </c>
      <c r="CJ1042" s="51">
        <v>6190687.4947984004</v>
      </c>
      <c r="CK1042" s="51">
        <v>9214648.0622099806</v>
      </c>
    </row>
    <row r="1043" spans="1:93" outlineLevel="1">
      <c r="A1043" s="66"/>
      <c r="CC1043" s="51">
        <v>117565.59861195501</v>
      </c>
      <c r="CD1043" s="51">
        <v>235131.197223911</v>
      </c>
      <c r="CE1043" s="51">
        <v>352696.795835867</v>
      </c>
      <c r="CF1043" s="51">
        <v>470262.394447823</v>
      </c>
      <c r="CG1043" s="51">
        <v>587827.99305977905</v>
      </c>
      <c r="CH1043" s="51">
        <v>705393.591671734</v>
      </c>
      <c r="CI1043" s="51">
        <v>822959.19028369</v>
      </c>
      <c r="CJ1043" s="51">
        <v>940524.78889564599</v>
      </c>
      <c r="CK1043" s="51">
        <v>1058090.3875076</v>
      </c>
      <c r="CL1043" s="51">
        <v>1175655.98611955</v>
      </c>
      <c r="CM1043" s="51">
        <v>1293221.5847315099</v>
      </c>
      <c r="CN1043" s="51">
        <v>1410787.1833434601</v>
      </c>
      <c r="CO1043" s="51">
        <v>1410787.1833434601</v>
      </c>
    </row>
    <row r="1044" spans="1:93" outlineLevel="1">
      <c r="A1044" s="66"/>
      <c r="CC1044" s="51">
        <v>55071.110069330301</v>
      </c>
      <c r="CD1044" s="51">
        <v>110142.22013866001</v>
      </c>
      <c r="CE1044" s="51">
        <v>165213.33020799101</v>
      </c>
      <c r="CF1044" s="51">
        <v>220284.440277321</v>
      </c>
      <c r="CG1044" s="51">
        <v>275355.550346651</v>
      </c>
      <c r="CH1044" s="51">
        <v>330426.66041598102</v>
      </c>
      <c r="CI1044" s="51">
        <v>385497.77048531198</v>
      </c>
      <c r="CJ1044" s="51">
        <v>440568.880554642</v>
      </c>
      <c r="CK1044" s="51">
        <v>495639.99062397197</v>
      </c>
      <c r="CL1044" s="51">
        <v>550711.10069330304</v>
      </c>
      <c r="CM1044" s="51">
        <v>605782.21076263301</v>
      </c>
      <c r="CN1044" s="51">
        <v>660853.32083196403</v>
      </c>
      <c r="CO1044" s="51">
        <v>660853.32083196403</v>
      </c>
    </row>
    <row r="1045" spans="1:93" outlineLevel="1">
      <c r="A1045" s="66"/>
      <c r="BC1045" s="51">
        <v>75441.845908591902</v>
      </c>
      <c r="BD1045" s="51">
        <v>150883.69181718299</v>
      </c>
      <c r="BE1045" s="51">
        <v>226325.53772577501</v>
      </c>
      <c r="BF1045" s="51">
        <v>301767.38363436703</v>
      </c>
      <c r="BG1045" s="51">
        <v>377209.22954295902</v>
      </c>
      <c r="BH1045" s="51">
        <v>452651.07545155101</v>
      </c>
      <c r="BI1045" s="51">
        <v>528092.92136014299</v>
      </c>
      <c r="BJ1045" s="51">
        <v>603534.76726873498</v>
      </c>
      <c r="BK1045" s="51">
        <v>678976.61317732697</v>
      </c>
      <c r="BL1045" s="51">
        <v>754418.45908591896</v>
      </c>
      <c r="BM1045" s="51">
        <v>829860.30499451095</v>
      </c>
      <c r="BN1045" s="51">
        <v>905302.15090310294</v>
      </c>
      <c r="BO1045" s="51">
        <v>905302.15090310294</v>
      </c>
      <c r="BP1045" s="51">
        <v>1175908.1508146799</v>
      </c>
      <c r="BQ1045" s="51">
        <v>1446514.1507262599</v>
      </c>
      <c r="BR1045" s="51">
        <v>1717120.1506378399</v>
      </c>
      <c r="BS1045" s="51">
        <v>1987726.1505494199</v>
      </c>
      <c r="BT1045" s="51">
        <v>2258332.1504610102</v>
      </c>
      <c r="BU1045" s="51">
        <v>2528938.1503725899</v>
      </c>
      <c r="BV1045" s="51">
        <v>2799544.1502841702</v>
      </c>
      <c r="BW1045" s="51">
        <v>3070150.1501957499</v>
      </c>
      <c r="BX1045" s="51">
        <v>3340756.1501073302</v>
      </c>
      <c r="BY1045" s="51">
        <v>3611362.1500189099</v>
      </c>
      <c r="BZ1045" s="51">
        <v>3881968.1499305</v>
      </c>
      <c r="CA1045" s="51">
        <v>4152574.1498420802</v>
      </c>
      <c r="CB1045" s="51">
        <v>4152574.1498420802</v>
      </c>
      <c r="CC1045" s="51">
        <v>4898758.2296413695</v>
      </c>
      <c r="CD1045" s="51">
        <v>5644942.3094406696</v>
      </c>
      <c r="CE1045" s="51">
        <v>6391126.3892399697</v>
      </c>
      <c r="CF1045" s="51">
        <v>7137310.4690392604</v>
      </c>
      <c r="CG1045" s="51">
        <v>7883494.5488385595</v>
      </c>
      <c r="CH1045" s="51">
        <v>8629678.6286378503</v>
      </c>
      <c r="CI1045" s="51">
        <v>9375862.7084371503</v>
      </c>
      <c r="CJ1045" s="51">
        <v>10122046.7882364</v>
      </c>
      <c r="CK1045" s="51">
        <v>10868230.8680357</v>
      </c>
      <c r="CL1045" s="51">
        <v>11614414.947835</v>
      </c>
      <c r="CM1045" s="51">
        <v>12360599.0276343</v>
      </c>
      <c r="CN1045" s="51">
        <v>13106783.1074336</v>
      </c>
      <c r="CO1045" s="51">
        <v>13106783.1074336</v>
      </c>
    </row>
    <row r="1046" spans="1:93" outlineLevel="1">
      <c r="A1046" s="66"/>
      <c r="BC1046" s="51">
        <v>35339.131930750002</v>
      </c>
      <c r="BD1046" s="51">
        <v>70678.263861500105</v>
      </c>
      <c r="BE1046" s="51">
        <v>106017.39579225</v>
      </c>
      <c r="BF1046" s="51">
        <v>141356.52772300001</v>
      </c>
      <c r="BG1046" s="51">
        <v>176695.65965374999</v>
      </c>
      <c r="BH1046" s="51">
        <v>212034.7915845</v>
      </c>
      <c r="BI1046" s="51">
        <v>247373.92351525</v>
      </c>
      <c r="BJ1046" s="51">
        <v>282713.05544600001</v>
      </c>
      <c r="BK1046" s="51">
        <v>318052.18737674999</v>
      </c>
      <c r="BL1046" s="51">
        <v>353391.31930749997</v>
      </c>
      <c r="BM1046" s="51">
        <v>388730.451238251</v>
      </c>
      <c r="BN1046" s="51">
        <v>424069.58316900098</v>
      </c>
      <c r="BO1046" s="51">
        <v>424069.58316900098</v>
      </c>
      <c r="BP1046" s="51">
        <v>550829.22189410205</v>
      </c>
      <c r="BQ1046" s="51">
        <v>677588.860619204</v>
      </c>
      <c r="BR1046" s="51">
        <v>804348.49934430595</v>
      </c>
      <c r="BS1046" s="51">
        <v>931108.13806940697</v>
      </c>
      <c r="BT1046" s="51">
        <v>1057867.7767945</v>
      </c>
      <c r="BU1046" s="51">
        <v>1184627.41551961</v>
      </c>
      <c r="BV1046" s="51">
        <v>1311387.0542447099</v>
      </c>
      <c r="BW1046" s="51">
        <v>1438146.69296981</v>
      </c>
      <c r="BX1046" s="51">
        <v>1564906.3316949101</v>
      </c>
      <c r="BY1046" s="51">
        <v>1691665.9704200099</v>
      </c>
      <c r="BZ1046" s="51">
        <v>1818425.60914511</v>
      </c>
      <c r="CA1046" s="51">
        <v>1945185.2478702201</v>
      </c>
      <c r="CB1046" s="51">
        <v>1945185.2478702201</v>
      </c>
      <c r="CC1046" s="51">
        <v>2294719.3469245099</v>
      </c>
      <c r="CD1046" s="51">
        <v>2644253.4459788101</v>
      </c>
      <c r="CE1046" s="51">
        <v>2993787.5450331001</v>
      </c>
      <c r="CF1046" s="51">
        <v>3343321.6440873998</v>
      </c>
      <c r="CG1046" s="51">
        <v>3692855.7431417</v>
      </c>
      <c r="CH1046" s="51">
        <v>4042389.84219599</v>
      </c>
      <c r="CI1046" s="51">
        <v>4391923.9412502898</v>
      </c>
      <c r="CJ1046" s="51">
        <v>4741458.0403045798</v>
      </c>
      <c r="CK1046" s="51">
        <v>5090992.13935888</v>
      </c>
      <c r="CL1046" s="51">
        <v>5440526.23841317</v>
      </c>
      <c r="CM1046" s="51">
        <v>5790060.3374674702</v>
      </c>
      <c r="CN1046" s="51">
        <v>6139594.4365217602</v>
      </c>
      <c r="CO1046" s="51">
        <v>6139594.4365217602</v>
      </c>
    </row>
    <row r="1047" spans="1:93" outlineLevel="1">
      <c r="A1047" s="66"/>
      <c r="BP1047" s="51">
        <v>206329.61067679699</v>
      </c>
      <c r="BQ1047" s="51">
        <v>412659.22135359503</v>
      </c>
      <c r="BR1047" s="51">
        <v>618988.83203039202</v>
      </c>
      <c r="BS1047" s="51">
        <v>825318.44270719006</v>
      </c>
      <c r="BT1047" s="51">
        <v>1031648.0533839799</v>
      </c>
      <c r="BU1047" s="51">
        <v>1237977.6640607801</v>
      </c>
      <c r="BV1047" s="51">
        <v>1444307.27473758</v>
      </c>
      <c r="BW1047" s="51">
        <v>1650636.8854143801</v>
      </c>
      <c r="BX1047" s="51">
        <v>1856966.49609117</v>
      </c>
      <c r="BY1047" s="51">
        <v>2063296.1067679699</v>
      </c>
      <c r="BZ1047" s="51">
        <v>2269625.71744477</v>
      </c>
      <c r="CA1047" s="51">
        <v>2475955.3281215699</v>
      </c>
      <c r="CB1047" s="51">
        <v>2475955.3281215699</v>
      </c>
      <c r="CC1047" s="51">
        <v>2585022.7746409001</v>
      </c>
      <c r="CD1047" s="51">
        <v>2694090.22116024</v>
      </c>
      <c r="CE1047" s="51">
        <v>2803157.6676795701</v>
      </c>
      <c r="CF1047" s="51">
        <v>2912225.1141989101</v>
      </c>
      <c r="CG1047" s="51">
        <v>3021292.56071825</v>
      </c>
      <c r="CH1047" s="51">
        <v>3130360.0072375801</v>
      </c>
      <c r="CI1047" s="51">
        <v>3239427.4537569201</v>
      </c>
      <c r="CJ1047" s="51">
        <v>3348494.90027626</v>
      </c>
      <c r="CK1047" s="51">
        <v>3457562.3467955901</v>
      </c>
      <c r="CL1047" s="51">
        <v>3566629.7933149301</v>
      </c>
      <c r="CM1047" s="51">
        <v>3675697.23983427</v>
      </c>
      <c r="CN1047" s="51">
        <v>3784764.6863536001</v>
      </c>
      <c r="CO1047" s="51">
        <v>3784764.6863536001</v>
      </c>
    </row>
    <row r="1048" spans="1:93" outlineLevel="1">
      <c r="A1048" s="66"/>
      <c r="BP1048" s="51">
        <v>96650.728055650805</v>
      </c>
      <c r="BQ1048" s="51">
        <v>193301.456111301</v>
      </c>
      <c r="BR1048" s="51">
        <v>289952.18416695198</v>
      </c>
      <c r="BS1048" s="51">
        <v>386602.91222260299</v>
      </c>
      <c r="BT1048" s="51">
        <v>483253.640278254</v>
      </c>
      <c r="BU1048" s="51">
        <v>579904.368333905</v>
      </c>
      <c r="BV1048" s="51">
        <v>676555.09638955502</v>
      </c>
      <c r="BW1048" s="51">
        <v>773205.82444520597</v>
      </c>
      <c r="BX1048" s="51">
        <v>869856.55250085704</v>
      </c>
      <c r="BY1048" s="51">
        <v>966507.28055650799</v>
      </c>
      <c r="BZ1048" s="51">
        <v>1063158.0086121501</v>
      </c>
      <c r="CA1048" s="51">
        <v>1159808.73666781</v>
      </c>
      <c r="CB1048" s="51">
        <v>1159808.73666781</v>
      </c>
      <c r="CC1048" s="51">
        <v>1210899.0677099</v>
      </c>
      <c r="CD1048" s="51">
        <v>1261989.398752</v>
      </c>
      <c r="CE1048" s="51">
        <v>1313079.7297940999</v>
      </c>
      <c r="CF1048" s="51">
        <v>1364170.0608361999</v>
      </c>
      <c r="CG1048" s="51">
        <v>1415260.3918782901</v>
      </c>
      <c r="CH1048" s="51">
        <v>1466350.7229203901</v>
      </c>
      <c r="CI1048" s="51">
        <v>1517441.0539624901</v>
      </c>
      <c r="CJ1048" s="51">
        <v>1568531.38500458</v>
      </c>
      <c r="CK1048" s="51">
        <v>1619621.71604668</v>
      </c>
      <c r="CL1048" s="51">
        <v>1670712.04708878</v>
      </c>
      <c r="CM1048" s="51">
        <v>1721802.37813088</v>
      </c>
      <c r="CN1048" s="51">
        <v>1772892.7091729699</v>
      </c>
      <c r="CO1048" s="51">
        <v>1772892.7091729699</v>
      </c>
    </row>
    <row r="1049" spans="1:93" outlineLevel="1">
      <c r="A1049" s="66"/>
      <c r="C1049" s="51">
        <v>337980</v>
      </c>
      <c r="D1049" s="51">
        <v>11449130</v>
      </c>
      <c r="E1049" s="51">
        <v>12314450</v>
      </c>
      <c r="F1049" s="51">
        <v>12652969.999999899</v>
      </c>
      <c r="G1049" s="51">
        <v>13780570</v>
      </c>
      <c r="H1049" s="51">
        <v>16445390</v>
      </c>
      <c r="I1049" s="51">
        <v>17220649.999999899</v>
      </c>
      <c r="J1049" s="51">
        <v>17946240</v>
      </c>
      <c r="K1049" s="51">
        <v>18969580</v>
      </c>
      <c r="L1049" s="51">
        <v>19346920</v>
      </c>
      <c r="M1049" s="51">
        <v>19965780</v>
      </c>
      <c r="N1049" s="51">
        <v>20225380</v>
      </c>
      <c r="O1049" s="51">
        <v>20225380</v>
      </c>
      <c r="P1049" s="51">
        <v>20480110</v>
      </c>
      <c r="Q1049" s="51">
        <v>21217280</v>
      </c>
      <c r="R1049" s="51">
        <v>21960210</v>
      </c>
      <c r="S1049" s="51">
        <v>10005840</v>
      </c>
      <c r="T1049" s="51">
        <v>8260199.9999999898</v>
      </c>
      <c r="U1049" s="51">
        <v>8783570</v>
      </c>
      <c r="V1049" s="51">
        <v>9399970</v>
      </c>
      <c r="W1049" s="51">
        <v>9554430</v>
      </c>
      <c r="X1049" s="51">
        <v>10037070</v>
      </c>
      <c r="Y1049" s="51">
        <v>10687710</v>
      </c>
      <c r="Z1049" s="51">
        <v>9708279.9999999907</v>
      </c>
      <c r="AA1049" s="51">
        <v>9662320</v>
      </c>
      <c r="AB1049" s="51">
        <v>9662320</v>
      </c>
      <c r="AC1049" s="51">
        <v>9662329.9999999907</v>
      </c>
      <c r="AD1049" s="51">
        <v>9662329.9999999907</v>
      </c>
      <c r="AE1049" s="51">
        <v>193246.6</v>
      </c>
      <c r="AF1049" s="51">
        <v>193246.6</v>
      </c>
      <c r="AG1049" s="51">
        <v>193246.6</v>
      </c>
      <c r="AH1049" s="51">
        <v>3864.9320000000098</v>
      </c>
      <c r="AI1049" s="51">
        <v>3864.9320000000098</v>
      </c>
      <c r="AJ1049" s="51">
        <v>3864.9320000000098</v>
      </c>
      <c r="AK1049" s="51">
        <v>77.298640000000404</v>
      </c>
      <c r="AL1049" s="51">
        <v>77.298640000000404</v>
      </c>
      <c r="AM1049" s="51">
        <v>77.298640000000404</v>
      </c>
      <c r="AN1049" s="51">
        <v>1.5459727999999999</v>
      </c>
      <c r="AO1049" s="51">
        <v>1.5459727999999999</v>
      </c>
      <c r="AP1049" s="51">
        <v>1.5459727999999999</v>
      </c>
      <c r="AQ1049" s="51">
        <v>1.5459727999999999</v>
      </c>
      <c r="AR1049" s="51">
        <v>3.0919456000000001E-2</v>
      </c>
      <c r="AS1049" s="51">
        <v>3.0919456000000001E-2</v>
      </c>
      <c r="AT1049" s="51">
        <v>3.0919456000000001E-2</v>
      </c>
      <c r="AU1049" s="51">
        <v>6.1838912000000104E-4</v>
      </c>
      <c r="AV1049" s="51">
        <v>6.1838912000000104E-4</v>
      </c>
      <c r="AW1049" s="51">
        <v>6.1838912000000104E-4</v>
      </c>
      <c r="AX1049" s="51">
        <v>1.2367782399999999E-5</v>
      </c>
      <c r="AY1049" s="51">
        <v>1.2367782399999999E-5</v>
      </c>
      <c r="AZ1049" s="51">
        <v>1.2367782399999999E-5</v>
      </c>
      <c r="BA1049" s="51">
        <v>2.4735564800000101E-7</v>
      </c>
      <c r="BB1049" s="51">
        <v>2.4735564800000101E-7</v>
      </c>
      <c r="BC1049" s="51">
        <v>2.4735564800000101E-7</v>
      </c>
      <c r="BD1049" s="51">
        <v>2.4735564800000101E-7</v>
      </c>
      <c r="BE1049" s="51">
        <v>4.9471129600000197E-9</v>
      </c>
      <c r="BF1049" s="51">
        <v>4.9471129600000197E-9</v>
      </c>
      <c r="BG1049" s="51">
        <v>4.9471129600000197E-9</v>
      </c>
      <c r="BH1049" s="51">
        <v>9.8942259200000499E-11</v>
      </c>
      <c r="BI1049" s="51">
        <v>9.8942259200000499E-11</v>
      </c>
      <c r="BJ1049" s="51">
        <v>9.8942259200000499E-11</v>
      </c>
      <c r="BK1049" s="51">
        <v>1.978845184E-12</v>
      </c>
      <c r="BL1049" s="51">
        <v>1.978845184E-12</v>
      </c>
      <c r="BM1049" s="51">
        <v>1.978845184E-12</v>
      </c>
      <c r="BN1049" s="51">
        <v>3.9576903680000097E-14</v>
      </c>
      <c r="BO1049" s="51">
        <v>3.9576903680000097E-14</v>
      </c>
      <c r="BP1049" s="51">
        <v>3.9576903680000097E-14</v>
      </c>
      <c r="BQ1049" s="51">
        <v>3.9576903680000097E-14</v>
      </c>
      <c r="BR1049" s="51">
        <v>3.9576903680000097E-14</v>
      </c>
      <c r="BS1049" s="51">
        <v>3.9576903680000097E-14</v>
      </c>
      <c r="BT1049" s="51">
        <v>3.9576903680000097E-14</v>
      </c>
      <c r="BU1049" s="51">
        <v>3.9576903680000097E-14</v>
      </c>
      <c r="BV1049" s="51">
        <v>3.9576903680000097E-14</v>
      </c>
      <c r="BW1049" s="51">
        <v>3.9576903680000097E-14</v>
      </c>
      <c r="BX1049" s="51">
        <v>3.9576903680000097E-14</v>
      </c>
      <c r="BY1049" s="51">
        <v>3.9576903680000097E-14</v>
      </c>
      <c r="BZ1049" s="51">
        <v>3.9576903680000097E-14</v>
      </c>
      <c r="CA1049" s="51">
        <v>3.9576903680000097E-14</v>
      </c>
      <c r="CB1049" s="51">
        <v>3.9576903680000097E-14</v>
      </c>
      <c r="CC1049" s="51">
        <v>3.9576903680000097E-14</v>
      </c>
      <c r="CD1049" s="51">
        <v>3.9576903680000097E-14</v>
      </c>
      <c r="CE1049" s="51">
        <v>3.9576903680000097E-14</v>
      </c>
      <c r="CF1049" s="51">
        <v>3.9576903680000097E-14</v>
      </c>
      <c r="CG1049" s="51">
        <v>3.9576903680000097E-14</v>
      </c>
      <c r="CH1049" s="51">
        <v>3.9576903680000097E-14</v>
      </c>
      <c r="CI1049" s="51">
        <v>3.9576903680000097E-14</v>
      </c>
      <c r="CJ1049" s="51">
        <v>3.9576903680000097E-14</v>
      </c>
      <c r="CK1049" s="51">
        <v>3.9576903680000097E-14</v>
      </c>
      <c r="CL1049" s="51">
        <v>3.9576903680000097E-14</v>
      </c>
      <c r="CM1049" s="51">
        <v>3.9576903680000097E-14</v>
      </c>
      <c r="CN1049" s="51">
        <v>3.9576903680000097E-14</v>
      </c>
      <c r="CO1049" s="51">
        <v>3.9576903680000097E-14</v>
      </c>
    </row>
    <row r="1050" spans="1:93" outlineLevel="1">
      <c r="A1050" s="66"/>
      <c r="CC1050" s="51">
        <v>17760.205618696</v>
      </c>
      <c r="CD1050" s="51">
        <v>35520.411237392102</v>
      </c>
      <c r="CE1050" s="51">
        <v>53280.6168560882</v>
      </c>
      <c r="CF1050" s="51">
        <v>71040.822474784305</v>
      </c>
      <c r="CG1050" s="51">
        <v>88801.028093480403</v>
      </c>
      <c r="CH1050" s="51">
        <v>106561.23371217601</v>
      </c>
      <c r="CI1050" s="51">
        <v>124321.439330872</v>
      </c>
      <c r="CJ1050" s="51">
        <v>142081.644949568</v>
      </c>
      <c r="CK1050" s="51">
        <v>159841.850568264</v>
      </c>
      <c r="CL1050" s="51">
        <v>177602.05618695999</v>
      </c>
      <c r="CM1050" s="51">
        <v>195362.26180565599</v>
      </c>
      <c r="CN1050" s="51">
        <v>213122.467424353</v>
      </c>
      <c r="CO1050" s="51">
        <v>213122.467424353</v>
      </c>
    </row>
    <row r="1051" spans="1:93" outlineLevel="1">
      <c r="A1051" s="66"/>
      <c r="CC1051" s="51">
        <v>8319.3914719002096</v>
      </c>
      <c r="CD1051" s="51">
        <v>16638.782943800401</v>
      </c>
      <c r="CE1051" s="51">
        <v>24958.1744157006</v>
      </c>
      <c r="CF1051" s="51">
        <v>33277.565887600802</v>
      </c>
      <c r="CG1051" s="51">
        <v>41596.957359501001</v>
      </c>
      <c r="CH1051" s="51">
        <v>49916.348831401199</v>
      </c>
      <c r="CI1051" s="51">
        <v>58235.740303301398</v>
      </c>
      <c r="CJ1051" s="51">
        <v>66555.131775201604</v>
      </c>
      <c r="CK1051" s="51">
        <v>74874.523247101795</v>
      </c>
      <c r="CL1051" s="51">
        <v>83193.914719002001</v>
      </c>
      <c r="CM1051" s="51">
        <v>91513.306190902207</v>
      </c>
      <c r="CN1051" s="51">
        <v>99832.6976628025</v>
      </c>
      <c r="CO1051" s="51">
        <v>99832.6976628025</v>
      </c>
    </row>
    <row r="1052" spans="1:93" outlineLevel="1">
      <c r="A1052" s="66"/>
      <c r="D1052" s="51">
        <v>17820</v>
      </c>
      <c r="E1052" s="51">
        <v>17820</v>
      </c>
      <c r="F1052" s="51">
        <v>17820</v>
      </c>
      <c r="G1052" s="51">
        <v>17820</v>
      </c>
      <c r="H1052" s="51">
        <v>17820</v>
      </c>
      <c r="I1052" s="51">
        <v>17820</v>
      </c>
      <c r="J1052" s="51">
        <v>17820</v>
      </c>
      <c r="K1052" s="51">
        <v>17820</v>
      </c>
      <c r="L1052" s="51">
        <v>17820</v>
      </c>
      <c r="M1052" s="51">
        <v>17820</v>
      </c>
      <c r="N1052" s="51">
        <v>17820</v>
      </c>
      <c r="O1052" s="51">
        <v>17820</v>
      </c>
      <c r="P1052" s="51">
        <v>17820</v>
      </c>
      <c r="Q1052" s="51">
        <v>17820</v>
      </c>
      <c r="R1052" s="51">
        <v>17820</v>
      </c>
      <c r="S1052" s="51">
        <v>17820</v>
      </c>
      <c r="T1052" s="51">
        <v>17820</v>
      </c>
      <c r="U1052" s="51">
        <v>17820</v>
      </c>
      <c r="V1052" s="51">
        <v>17820</v>
      </c>
      <c r="W1052" s="51">
        <v>17820</v>
      </c>
      <c r="X1052" s="51">
        <v>17820</v>
      </c>
      <c r="Y1052" s="51">
        <v>17820</v>
      </c>
      <c r="Z1052" s="51">
        <v>17820</v>
      </c>
      <c r="AA1052" s="51">
        <v>17820</v>
      </c>
      <c r="AB1052" s="51">
        <v>17820</v>
      </c>
      <c r="AC1052" s="51">
        <v>17820</v>
      </c>
      <c r="AD1052" s="51">
        <v>17820</v>
      </c>
      <c r="AE1052" s="51">
        <v>17820</v>
      </c>
      <c r="AF1052" s="51">
        <v>17820</v>
      </c>
      <c r="AG1052" s="51">
        <v>17820</v>
      </c>
      <c r="AH1052" s="51">
        <v>17820</v>
      </c>
      <c r="AI1052" s="51">
        <v>17820</v>
      </c>
      <c r="AJ1052" s="51">
        <v>17820</v>
      </c>
      <c r="AK1052" s="51">
        <v>17820</v>
      </c>
      <c r="AL1052" s="51">
        <v>17820</v>
      </c>
      <c r="AM1052" s="51">
        <v>17820</v>
      </c>
      <c r="AN1052" s="51">
        <v>17820</v>
      </c>
      <c r="AO1052" s="51">
        <v>17820</v>
      </c>
      <c r="AP1052" s="51">
        <v>17820</v>
      </c>
      <c r="AQ1052" s="51">
        <v>17820</v>
      </c>
      <c r="AR1052" s="51">
        <v>17820</v>
      </c>
      <c r="AS1052" s="51">
        <v>17820</v>
      </c>
      <c r="AT1052" s="51">
        <v>17820</v>
      </c>
      <c r="AU1052" s="51">
        <v>17820</v>
      </c>
      <c r="AV1052" s="51">
        <v>17820</v>
      </c>
      <c r="AW1052" s="51">
        <v>17820</v>
      </c>
      <c r="AX1052" s="51">
        <v>17820</v>
      </c>
      <c r="AY1052" s="51">
        <v>17820</v>
      </c>
      <c r="AZ1052" s="51">
        <v>17820</v>
      </c>
      <c r="BA1052" s="51">
        <v>17820</v>
      </c>
      <c r="BB1052" s="51">
        <v>17820</v>
      </c>
      <c r="BC1052" s="51">
        <v>17820</v>
      </c>
      <c r="BD1052" s="51">
        <v>17820</v>
      </c>
      <c r="BE1052" s="51">
        <v>17820</v>
      </c>
      <c r="BF1052" s="51">
        <v>17820</v>
      </c>
      <c r="BG1052" s="51">
        <v>17820</v>
      </c>
      <c r="BH1052" s="51">
        <v>17820</v>
      </c>
      <c r="BI1052" s="51">
        <v>17820</v>
      </c>
      <c r="BJ1052" s="51">
        <v>17820</v>
      </c>
      <c r="BK1052" s="51">
        <v>17820</v>
      </c>
      <c r="BL1052" s="51">
        <v>17820</v>
      </c>
      <c r="BM1052" s="51">
        <v>17820</v>
      </c>
      <c r="BN1052" s="51">
        <v>17820</v>
      </c>
      <c r="BO1052" s="51">
        <v>17820</v>
      </c>
      <c r="BP1052" s="51">
        <v>17820</v>
      </c>
      <c r="BQ1052" s="51">
        <v>17820</v>
      </c>
      <c r="BR1052" s="51">
        <v>17820</v>
      </c>
      <c r="BS1052" s="51">
        <v>17820</v>
      </c>
      <c r="BT1052" s="51">
        <v>17820</v>
      </c>
      <c r="BU1052" s="51">
        <v>17820</v>
      </c>
      <c r="BV1052" s="51">
        <v>17820</v>
      </c>
      <c r="BW1052" s="51">
        <v>17820</v>
      </c>
      <c r="BX1052" s="51">
        <v>17820</v>
      </c>
      <c r="BY1052" s="51">
        <v>17820</v>
      </c>
      <c r="BZ1052" s="51">
        <v>17820</v>
      </c>
      <c r="CA1052" s="51">
        <v>17820</v>
      </c>
      <c r="CB1052" s="51">
        <v>17820</v>
      </c>
      <c r="CC1052" s="51">
        <v>17820</v>
      </c>
      <c r="CD1052" s="51">
        <v>17820</v>
      </c>
      <c r="CE1052" s="51">
        <v>17820</v>
      </c>
      <c r="CF1052" s="51">
        <v>17820</v>
      </c>
      <c r="CG1052" s="51">
        <v>17820</v>
      </c>
      <c r="CH1052" s="51">
        <v>17820</v>
      </c>
      <c r="CI1052" s="51">
        <v>17820</v>
      </c>
      <c r="CJ1052" s="51">
        <v>17820</v>
      </c>
      <c r="CK1052" s="51">
        <v>17820</v>
      </c>
      <c r="CL1052" s="51">
        <v>17820</v>
      </c>
      <c r="CM1052" s="51">
        <v>17820</v>
      </c>
      <c r="CN1052" s="51">
        <v>17820</v>
      </c>
      <c r="CO1052" s="51">
        <v>17820</v>
      </c>
    </row>
    <row r="1053" spans="1:93" outlineLevel="1">
      <c r="A1053" s="66"/>
      <c r="C1053" s="51">
        <v>70940</v>
      </c>
      <c r="D1053" s="51">
        <v>83970</v>
      </c>
      <c r="E1053" s="51">
        <v>765350</v>
      </c>
      <c r="F1053" s="51">
        <v>1531909.99999999</v>
      </c>
      <c r="G1053" s="51">
        <v>2139730</v>
      </c>
      <c r="H1053" s="51">
        <v>2595420</v>
      </c>
      <c r="I1053" s="51">
        <v>3095090</v>
      </c>
      <c r="J1053" s="51">
        <v>4557420</v>
      </c>
      <c r="K1053" s="51">
        <v>5000960</v>
      </c>
      <c r="L1053" s="51">
        <v>5546180</v>
      </c>
      <c r="M1053" s="51">
        <v>6374790</v>
      </c>
      <c r="N1053" s="51">
        <v>6712059.9999999898</v>
      </c>
      <c r="O1053" s="51">
        <v>6712059.9999999898</v>
      </c>
      <c r="P1053" s="51">
        <v>7016170</v>
      </c>
      <c r="Q1053" s="51">
        <v>7305550</v>
      </c>
      <c r="R1053" s="51">
        <v>16803960</v>
      </c>
      <c r="S1053" s="51">
        <v>17167730</v>
      </c>
      <c r="T1053" s="51">
        <v>19583840</v>
      </c>
      <c r="U1053" s="51">
        <v>20310830</v>
      </c>
      <c r="V1053" s="51">
        <v>21316090</v>
      </c>
      <c r="W1053" s="51">
        <v>24440810</v>
      </c>
      <c r="X1053" s="51">
        <v>29000760</v>
      </c>
      <c r="Y1053" s="51">
        <v>33602910</v>
      </c>
      <c r="Z1053" s="51">
        <v>40496620</v>
      </c>
      <c r="AA1053" s="51">
        <v>44893710</v>
      </c>
      <c r="AB1053" s="51">
        <v>44893710</v>
      </c>
      <c r="AC1053" s="51">
        <v>47405778.1651351</v>
      </c>
      <c r="AD1053" s="51">
        <v>49626709.4542455</v>
      </c>
      <c r="AE1053" s="51">
        <v>53694317.6124762</v>
      </c>
      <c r="AF1053" s="51">
        <v>58611657.473694801</v>
      </c>
      <c r="AG1053" s="51">
        <v>64723261.845923603</v>
      </c>
      <c r="AH1053" s="51">
        <v>68522398.761737302</v>
      </c>
      <c r="AI1053" s="51">
        <v>73533506.456445307</v>
      </c>
      <c r="AJ1053" s="51">
        <v>76768568.947011694</v>
      </c>
      <c r="AK1053" s="51">
        <v>81689031.113167897</v>
      </c>
      <c r="AL1053" s="51">
        <v>85480839.944892898</v>
      </c>
      <c r="AM1053" s="51">
        <v>89161550.959733099</v>
      </c>
      <c r="AN1053" s="51">
        <v>92422473.887844801</v>
      </c>
      <c r="AO1053" s="51">
        <v>92422473.887844801</v>
      </c>
      <c r="AP1053" s="51">
        <v>94685073.798082694</v>
      </c>
      <c r="AQ1053" s="51">
        <v>96839437.190519005</v>
      </c>
      <c r="AR1053" s="51">
        <v>99104328.233034194</v>
      </c>
      <c r="AS1053" s="51">
        <v>101355613.290865</v>
      </c>
      <c r="AT1053" s="51">
        <v>103349099.65134101</v>
      </c>
      <c r="AU1053" s="51">
        <v>104203591.365018</v>
      </c>
      <c r="AV1053" s="51">
        <v>104885340.429965</v>
      </c>
      <c r="AW1053" s="51">
        <v>105552819.21244501</v>
      </c>
      <c r="AX1053" s="51">
        <v>106315793.21615399</v>
      </c>
    </row>
    <row r="1054" spans="1:93" outlineLevel="1">
      <c r="A1054" s="66"/>
      <c r="AC1054" s="51">
        <v>1073959.0212999999</v>
      </c>
      <c r="AD1054" s="51">
        <v>2005612.89139931</v>
      </c>
      <c r="AE1054" s="51">
        <v>3801409.2490088502</v>
      </c>
      <c r="AF1054" s="51">
        <v>5994341.0828450499</v>
      </c>
      <c r="AG1054" s="51">
        <v>8745788.1620805506</v>
      </c>
      <c r="AH1054" s="51">
        <v>10413086.8774829</v>
      </c>
      <c r="AI1054" s="51">
        <v>12647175.9931954</v>
      </c>
      <c r="AJ1054" s="51">
        <v>14048373.1644767</v>
      </c>
      <c r="AK1054" s="51">
        <v>16238109.019585799</v>
      </c>
      <c r="AL1054" s="51">
        <v>17898190.238808502</v>
      </c>
      <c r="AM1054" s="51">
        <v>19505259.0933391</v>
      </c>
      <c r="AN1054" s="51">
        <v>20914706.0331866</v>
      </c>
      <c r="AO1054" s="51">
        <v>20914706.0331866</v>
      </c>
      <c r="AP1054" s="51">
        <v>21859819.745071601</v>
      </c>
      <c r="AQ1054" s="51">
        <v>22753290.337446</v>
      </c>
      <c r="AR1054" s="51">
        <v>23697583.565516401</v>
      </c>
      <c r="AS1054" s="51">
        <v>24634541.867150199</v>
      </c>
      <c r="AT1054" s="51">
        <v>25449768.4334752</v>
      </c>
      <c r="AU1054" s="51">
        <v>25730475.684932999</v>
      </c>
      <c r="AV1054" s="51">
        <v>25929273.709811699</v>
      </c>
      <c r="AW1054" s="51">
        <v>26120385.2437349</v>
      </c>
      <c r="AX1054" s="51">
        <v>26355217.200062301</v>
      </c>
    </row>
    <row r="1055" spans="1:93" outlineLevel="1">
      <c r="A1055" s="66"/>
      <c r="C1055" s="51">
        <v>1420</v>
      </c>
      <c r="D1055" s="51">
        <v>428610</v>
      </c>
      <c r="E1055" s="51">
        <v>448290</v>
      </c>
      <c r="F1055" s="51">
        <v>466219.99999999901</v>
      </c>
      <c r="G1055" s="51">
        <v>481840</v>
      </c>
      <c r="H1055" s="51">
        <v>490289.99999999901</v>
      </c>
      <c r="I1055" s="51">
        <v>497640</v>
      </c>
      <c r="J1055" s="51">
        <v>506099.99999999901</v>
      </c>
      <c r="K1055" s="51">
        <v>526500</v>
      </c>
      <c r="L1055" s="51">
        <v>568400</v>
      </c>
      <c r="M1055" s="51">
        <v>644270</v>
      </c>
      <c r="N1055" s="51">
        <v>757290</v>
      </c>
      <c r="O1055" s="51">
        <v>757290</v>
      </c>
      <c r="P1055" s="51">
        <v>796810</v>
      </c>
      <c r="Q1055" s="51">
        <v>848319.99999999895</v>
      </c>
      <c r="R1055" s="51">
        <v>929070</v>
      </c>
      <c r="S1055" s="51">
        <v>1066440</v>
      </c>
      <c r="T1055" s="51">
        <v>1193330</v>
      </c>
      <c r="U1055" s="51">
        <v>1281540</v>
      </c>
      <c r="V1055" s="51">
        <v>1416850</v>
      </c>
      <c r="W1055" s="51">
        <v>1524969.99999999</v>
      </c>
      <c r="X1055" s="51">
        <v>1598880</v>
      </c>
      <c r="Y1055" s="51">
        <v>1692050</v>
      </c>
      <c r="Z1055" s="51">
        <v>1742570</v>
      </c>
      <c r="AA1055" s="51">
        <v>1896199.99999999</v>
      </c>
      <c r="AB1055" s="51">
        <v>1896199.99999999</v>
      </c>
      <c r="AC1055" s="51">
        <v>1896200</v>
      </c>
      <c r="AD1055" s="51">
        <v>1896200</v>
      </c>
      <c r="AE1055" s="51">
        <v>1896200</v>
      </c>
      <c r="AF1055" s="51">
        <v>1896200</v>
      </c>
      <c r="AG1055" s="51">
        <v>1896200</v>
      </c>
      <c r="AH1055" s="51">
        <v>1896200</v>
      </c>
      <c r="AI1055" s="51">
        <v>1896200</v>
      </c>
      <c r="AJ1055" s="51">
        <v>1896200</v>
      </c>
      <c r="AK1055" s="51">
        <v>1896200</v>
      </c>
      <c r="AL1055" s="51">
        <v>1896200</v>
      </c>
      <c r="AM1055" s="51">
        <v>1896200</v>
      </c>
      <c r="AN1055" s="51">
        <v>1896200</v>
      </c>
      <c r="AO1055" s="51">
        <v>1896200</v>
      </c>
      <c r="AP1055" s="51">
        <v>1896200</v>
      </c>
      <c r="AQ1055" s="51">
        <v>1896200</v>
      </c>
      <c r="AR1055" s="51">
        <v>1896200</v>
      </c>
      <c r="AS1055" s="51">
        <v>1896200</v>
      </c>
      <c r="AT1055" s="51">
        <v>1896200</v>
      </c>
      <c r="AU1055" s="51">
        <v>1896200</v>
      </c>
      <c r="AV1055" s="51">
        <v>1896200</v>
      </c>
      <c r="AW1055" s="51">
        <v>1896200</v>
      </c>
      <c r="AX1055" s="51">
        <v>1896200</v>
      </c>
      <c r="AY1055" s="51">
        <v>1896200</v>
      </c>
      <c r="AZ1055" s="51">
        <v>1896200</v>
      </c>
      <c r="BA1055" s="51">
        <v>1896200</v>
      </c>
      <c r="BB1055" s="51">
        <v>1896200</v>
      </c>
      <c r="BC1055" s="51">
        <v>1896200</v>
      </c>
      <c r="BD1055" s="51">
        <v>1896200</v>
      </c>
      <c r="BE1055" s="51">
        <v>1896200</v>
      </c>
      <c r="BF1055" s="51">
        <v>1896200</v>
      </c>
      <c r="BG1055" s="51">
        <v>1896200</v>
      </c>
      <c r="BH1055" s="51">
        <v>1896200</v>
      </c>
      <c r="BI1055" s="51">
        <v>1896200</v>
      </c>
      <c r="BJ1055" s="51">
        <v>1896200</v>
      </c>
      <c r="BK1055" s="51">
        <v>1896200</v>
      </c>
      <c r="BL1055" s="51">
        <v>1896200</v>
      </c>
      <c r="BM1055" s="51">
        <v>1896200</v>
      </c>
      <c r="BN1055" s="51">
        <v>1896200</v>
      </c>
      <c r="BO1055" s="51">
        <v>1896200</v>
      </c>
      <c r="BP1055" s="51">
        <v>1896200</v>
      </c>
      <c r="BQ1055" s="51">
        <v>1896200</v>
      </c>
      <c r="BR1055" s="51">
        <v>1896200</v>
      </c>
      <c r="BS1055" s="51">
        <v>1896200</v>
      </c>
      <c r="BT1055" s="51">
        <v>1896200</v>
      </c>
      <c r="BU1055" s="51">
        <v>1896200</v>
      </c>
    </row>
    <row r="1056" spans="1:93" outlineLevel="1">
      <c r="A1056" s="66"/>
      <c r="AC1056" s="51">
        <v>362515.54505999997</v>
      </c>
      <c r="AD1056" s="51">
        <v>669222.89495999995</v>
      </c>
      <c r="AE1056" s="51">
        <v>1044976.57608</v>
      </c>
      <c r="AF1056" s="51">
        <v>1345895.1331499999</v>
      </c>
      <c r="AG1056" s="51">
        <v>1657905.34152</v>
      </c>
      <c r="AH1056" s="51">
        <v>1936523.0622</v>
      </c>
      <c r="AI1056" s="51">
        <v>2226959.10885</v>
      </c>
      <c r="AJ1056" s="51">
        <v>2581651.7935527</v>
      </c>
      <c r="AK1056" s="51">
        <v>2985410.6566238999</v>
      </c>
      <c r="AL1056" s="51">
        <v>3522782.0151128899</v>
      </c>
      <c r="AM1056" s="51">
        <v>4036208.5308896899</v>
      </c>
      <c r="AN1056" s="51">
        <v>4540559.43907109</v>
      </c>
      <c r="AO1056" s="51">
        <v>4540559.43907109</v>
      </c>
      <c r="AP1056" s="51">
        <v>4945272.01465319</v>
      </c>
      <c r="AQ1056" s="51">
        <v>5256722.7883331897</v>
      </c>
      <c r="AR1056" s="51">
        <v>6689631.7717532897</v>
      </c>
      <c r="AS1056" s="51">
        <v>8764003.2586715892</v>
      </c>
      <c r="AT1056" s="51">
        <v>10869414.2443271</v>
      </c>
      <c r="AU1056" s="51">
        <v>12846485.6470134</v>
      </c>
      <c r="AV1056" s="51">
        <v>17090950.4259516</v>
      </c>
      <c r="AW1056" s="51">
        <v>21584203.8929598</v>
      </c>
      <c r="AX1056" s="51">
        <v>25757750.3452259</v>
      </c>
      <c r="AY1056" s="51">
        <v>30118603.277738702</v>
      </c>
      <c r="AZ1056" s="51">
        <v>39007910.065975502</v>
      </c>
      <c r="BA1056" s="51">
        <v>43509486.1793091</v>
      </c>
      <c r="BB1056" s="51">
        <v>43509486.1793091</v>
      </c>
      <c r="BC1056" s="51">
        <v>43874466.6061024</v>
      </c>
      <c r="BD1056" s="51">
        <v>44155341.091258503</v>
      </c>
      <c r="BE1056" s="51">
        <v>45447576.034965001</v>
      </c>
      <c r="BF1056" s="51">
        <v>47318298.7065657</v>
      </c>
      <c r="BG1056" s="51">
        <v>49217013.613100797</v>
      </c>
      <c r="BH1056" s="51">
        <v>50999988.514029898</v>
      </c>
      <c r="BI1056" s="51">
        <v>54827758.294343598</v>
      </c>
      <c r="BJ1056" s="51">
        <v>58879892.245754696</v>
      </c>
      <c r="BK1056" s="51">
        <v>62643706.017044</v>
      </c>
      <c r="BL1056" s="51">
        <v>66576437.690138496</v>
      </c>
      <c r="BM1056" s="51">
        <v>74593047.9494095</v>
      </c>
      <c r="BN1056" s="51">
        <v>78652687.477356493</v>
      </c>
      <c r="BO1056" s="51">
        <v>78652687.477356493</v>
      </c>
      <c r="BP1056" s="51">
        <v>78757098.918179095</v>
      </c>
      <c r="BQ1056" s="51">
        <v>78837449.828892693</v>
      </c>
      <c r="BR1056" s="51">
        <v>79207124.755132407</v>
      </c>
      <c r="BS1056" s="51">
        <v>79742290.027521193</v>
      </c>
      <c r="BT1056" s="51">
        <v>80285463.152843401</v>
      </c>
      <c r="BU1056" s="51">
        <v>80795526.062222496</v>
      </c>
    </row>
    <row r="1057" spans="1:93" outlineLevel="1">
      <c r="A1057" s="66"/>
      <c r="AC1057" s="51">
        <v>169812.71494000001</v>
      </c>
      <c r="AD1057" s="51">
        <v>313483.26503999898</v>
      </c>
      <c r="AE1057" s="51">
        <v>489497.10391999898</v>
      </c>
      <c r="AF1057" s="51">
        <v>630456.01685000001</v>
      </c>
      <c r="AG1057" s="51">
        <v>776610.57847999898</v>
      </c>
      <c r="AH1057" s="51">
        <v>907123.13780000003</v>
      </c>
      <c r="AI1057" s="51">
        <v>1043171.74114999</v>
      </c>
      <c r="AJ1057" s="51">
        <v>1209320.0031473001</v>
      </c>
      <c r="AK1057" s="51">
        <v>1398452.2752761</v>
      </c>
      <c r="AL1057" s="51">
        <v>1650172.4857870999</v>
      </c>
      <c r="AM1057" s="51">
        <v>1890676.2428103001</v>
      </c>
      <c r="AN1057" s="51">
        <v>2126928.7240288998</v>
      </c>
      <c r="AO1057" s="51">
        <v>2126928.7240288998</v>
      </c>
      <c r="AP1057" s="51">
        <v>2316507.7425467898</v>
      </c>
      <c r="AQ1057" s="51">
        <v>2462400.24886679</v>
      </c>
      <c r="AR1057" s="51">
        <v>3133616.0575466999</v>
      </c>
      <c r="AS1057" s="51">
        <v>4105311.3649283899</v>
      </c>
      <c r="AT1057" s="51">
        <v>5091546.4668728001</v>
      </c>
      <c r="AU1057" s="51">
        <v>6017663.6143865902</v>
      </c>
      <c r="AV1057" s="51">
        <v>8005893.0776483901</v>
      </c>
      <c r="AW1057" s="51">
        <v>10110662.3228401</v>
      </c>
      <c r="AX1057" s="51">
        <v>12065671.600773901</v>
      </c>
      <c r="AY1057" s="51">
        <v>14108420.624961199</v>
      </c>
      <c r="AZ1057" s="51">
        <v>18272427.769524399</v>
      </c>
      <c r="BA1057" s="51">
        <v>20381095.581790801</v>
      </c>
      <c r="BB1057" s="51">
        <v>20381095.581790801</v>
      </c>
      <c r="BC1057" s="51">
        <v>20552062.918276999</v>
      </c>
      <c r="BD1057" s="51">
        <v>20683632.611030001</v>
      </c>
      <c r="BE1057" s="51">
        <v>21288952.6507398</v>
      </c>
      <c r="BF1057" s="51">
        <v>22165252.991768599</v>
      </c>
      <c r="BG1057" s="51">
        <v>23054665.701290902</v>
      </c>
      <c r="BH1057" s="51">
        <v>23889862.4610507</v>
      </c>
      <c r="BI1057" s="51">
        <v>25682899.993973002</v>
      </c>
      <c r="BJ1057" s="51">
        <v>27581036.162108298</v>
      </c>
      <c r="BK1057" s="51">
        <v>29344114.859672599</v>
      </c>
      <c r="BL1057" s="51">
        <v>31186319.564103</v>
      </c>
      <c r="BM1057" s="51">
        <v>34941530.537241697</v>
      </c>
      <c r="BN1057" s="51">
        <v>36843182.533445999</v>
      </c>
      <c r="BO1057" s="51">
        <v>36843182.533445999</v>
      </c>
      <c r="BP1057" s="51">
        <v>36892091.857414298</v>
      </c>
      <c r="BQ1057" s="51">
        <v>36929730.536588497</v>
      </c>
      <c r="BR1057" s="51">
        <v>37102896.911728702</v>
      </c>
      <c r="BS1057" s="51">
        <v>37353583.728016503</v>
      </c>
      <c r="BT1057" s="51">
        <v>37608021.653094001</v>
      </c>
      <c r="BU1057" s="51">
        <v>37846949.800071903</v>
      </c>
    </row>
    <row r="1058" spans="1:93" outlineLevel="1">
      <c r="A1058" s="66"/>
      <c r="D1058" s="51">
        <v>1092870</v>
      </c>
      <c r="E1058" s="51">
        <v>1101159.99999999</v>
      </c>
      <c r="F1058" s="51">
        <v>1108810</v>
      </c>
      <c r="G1058" s="51">
        <v>1131220</v>
      </c>
      <c r="H1058" s="51">
        <v>1151620</v>
      </c>
      <c r="I1058" s="51">
        <v>1208560</v>
      </c>
      <c r="J1058" s="51">
        <v>1212570</v>
      </c>
      <c r="K1058" s="51">
        <v>1284250</v>
      </c>
      <c r="L1058" s="51">
        <v>1293770</v>
      </c>
      <c r="M1058" s="51">
        <v>1356080</v>
      </c>
      <c r="N1058" s="51">
        <v>1353120</v>
      </c>
      <c r="O1058" s="51">
        <v>1353120</v>
      </c>
      <c r="P1058" s="51">
        <v>1396439.99999999</v>
      </c>
      <c r="Q1058" s="51">
        <v>1469330</v>
      </c>
      <c r="R1058" s="51">
        <v>1496760</v>
      </c>
      <c r="S1058" s="51">
        <v>1531480</v>
      </c>
      <c r="T1058" s="51">
        <v>1572630</v>
      </c>
      <c r="U1058" s="51">
        <v>1629170</v>
      </c>
      <c r="V1058" s="51">
        <v>1699710</v>
      </c>
      <c r="W1058" s="51">
        <v>1857060</v>
      </c>
      <c r="X1058" s="51">
        <v>1912919.99999999</v>
      </c>
      <c r="Y1058" s="51">
        <v>1939820</v>
      </c>
      <c r="Z1058" s="51">
        <v>1998159.99999999</v>
      </c>
      <c r="AA1058" s="51">
        <v>2006920</v>
      </c>
      <c r="AB1058" s="51">
        <v>2006920</v>
      </c>
      <c r="AC1058" s="51">
        <v>2301894.4211257002</v>
      </c>
      <c r="AD1058" s="51">
        <v>2584104.2985160002</v>
      </c>
      <c r="AE1058" s="51">
        <v>3062969.6375100999</v>
      </c>
      <c r="AF1058" s="51">
        <v>3460771.4011209998</v>
      </c>
      <c r="AG1058" s="51">
        <v>3768656.4408225999</v>
      </c>
      <c r="AH1058" s="51">
        <v>4024919.6956815999</v>
      </c>
      <c r="AI1058" s="51">
        <v>4307356.3477063002</v>
      </c>
      <c r="AJ1058" s="51">
        <v>4538763.1957941996</v>
      </c>
      <c r="AK1058" s="51">
        <v>4602313.4966970896</v>
      </c>
      <c r="AL1058" s="51">
        <v>4667752.7404179899</v>
      </c>
      <c r="AM1058" s="51">
        <v>4729180.8528702902</v>
      </c>
      <c r="AN1058" s="51">
        <v>4789449.2122438001</v>
      </c>
      <c r="AO1058" s="51">
        <v>4789449.2122438001</v>
      </c>
      <c r="AP1058" s="51">
        <v>4846565.6660845</v>
      </c>
      <c r="AQ1058" s="51">
        <v>4885392.9252132997</v>
      </c>
      <c r="AR1058" s="51">
        <v>8013399.7357536899</v>
      </c>
      <c r="AS1058" s="51">
        <v>8525898.3402708899</v>
      </c>
      <c r="AT1058" s="51">
        <v>9057930.2312280908</v>
      </c>
      <c r="AU1058" s="51">
        <v>9552703.2781743892</v>
      </c>
      <c r="AV1058" s="51">
        <v>9973112.7065388896</v>
      </c>
      <c r="AW1058" s="51">
        <v>10426156.512759</v>
      </c>
      <c r="AX1058" s="51">
        <v>10851095.7296874</v>
      </c>
      <c r="AY1058" s="51">
        <v>11421848.0408841</v>
      </c>
      <c r="AZ1058" s="51">
        <v>11958070.4204634</v>
      </c>
      <c r="BA1058" s="51">
        <v>12373995.1715427</v>
      </c>
      <c r="BB1058" s="51">
        <v>12373995.1715427</v>
      </c>
      <c r="BC1058" s="51">
        <v>12396851.464646799</v>
      </c>
      <c r="BD1058" s="51">
        <v>12412388.970136</v>
      </c>
      <c r="BE1058" s="51">
        <v>13664123.5524782</v>
      </c>
      <c r="BF1058" s="51">
        <v>13869210.134935301</v>
      </c>
      <c r="BG1058" s="51">
        <v>14082113.3532326</v>
      </c>
    </row>
    <row r="1059" spans="1:93" outlineLevel="1">
      <c r="A1059" s="66"/>
      <c r="AC1059" s="51">
        <v>138174.50857430001</v>
      </c>
      <c r="AD1059" s="51">
        <v>270369.73748399998</v>
      </c>
      <c r="AE1059" s="51">
        <v>494684.0445899</v>
      </c>
      <c r="AF1059" s="51">
        <v>681025.83987899998</v>
      </c>
      <c r="AG1059" s="51">
        <v>825248.05377739901</v>
      </c>
      <c r="AH1059" s="51">
        <v>945289.1379184</v>
      </c>
      <c r="AI1059" s="51">
        <v>1077590.5945937</v>
      </c>
      <c r="AJ1059" s="51">
        <v>1185988.2224057999</v>
      </c>
      <c r="AK1059" s="51">
        <v>1215757.01240289</v>
      </c>
      <c r="AL1059" s="51">
        <v>1246410.6375819901</v>
      </c>
      <c r="AM1059" s="51">
        <v>1275185.33342969</v>
      </c>
      <c r="AN1059" s="51">
        <v>1303416.76755619</v>
      </c>
      <c r="AO1059" s="51">
        <v>1303416.76755619</v>
      </c>
      <c r="AP1059" s="51">
        <v>1330171.7584154999</v>
      </c>
      <c r="AQ1059" s="51">
        <v>1348359.5640866901</v>
      </c>
      <c r="AR1059" s="51">
        <v>2813607.9819462998</v>
      </c>
      <c r="AS1059" s="51">
        <v>3053677.0786291002</v>
      </c>
      <c r="AT1059" s="51">
        <v>3302896.1288719</v>
      </c>
      <c r="AU1059" s="51">
        <v>3534662.0642256001</v>
      </c>
      <c r="AV1059" s="51">
        <v>3731593.9403610998</v>
      </c>
      <c r="AW1059" s="51">
        <v>3943812.6983408998</v>
      </c>
      <c r="AX1059" s="51">
        <v>4142866.4578124899</v>
      </c>
      <c r="AY1059" s="51">
        <v>4410223.2673157901</v>
      </c>
      <c r="AZ1059" s="51">
        <v>4661405.2630364997</v>
      </c>
      <c r="BA1059" s="51">
        <v>4856236.3872571997</v>
      </c>
      <c r="BB1059" s="51">
        <v>4856236.3872571997</v>
      </c>
      <c r="BC1059" s="51">
        <v>4866942.9327787701</v>
      </c>
      <c r="BD1059" s="51">
        <v>4874221.1475380296</v>
      </c>
      <c r="BE1059" s="51">
        <v>5460569.6523356102</v>
      </c>
      <c r="BF1059" s="51">
        <v>5556638.1101973103</v>
      </c>
      <c r="BG1059" s="51">
        <v>5656368.10525876</v>
      </c>
    </row>
    <row r="1060" spans="1:93" outlineLevel="1">
      <c r="A1060" s="66"/>
      <c r="BC1060" s="51">
        <v>156796.72154547001</v>
      </c>
      <c r="BD1060" s="51">
        <v>313593.44309094001</v>
      </c>
      <c r="BE1060" s="51">
        <v>470390.16463641002</v>
      </c>
      <c r="BF1060" s="51">
        <v>627186.88618188002</v>
      </c>
      <c r="BG1060" s="51">
        <v>783983.60772734997</v>
      </c>
      <c r="BH1060" s="51">
        <v>940780.32927282003</v>
      </c>
      <c r="BI1060" s="51">
        <v>1097577.0508182901</v>
      </c>
      <c r="BJ1060" s="51">
        <v>1254373.77236376</v>
      </c>
      <c r="BK1060" s="51">
        <v>1411170.49390923</v>
      </c>
      <c r="BL1060" s="51">
        <v>1567967.2154546999</v>
      </c>
      <c r="BM1060" s="51">
        <v>1724763.9370001699</v>
      </c>
      <c r="BN1060" s="51">
        <v>1881560.6585456401</v>
      </c>
      <c r="BO1060" s="51">
        <v>1881560.6585456401</v>
      </c>
      <c r="BP1060" s="51">
        <v>2053738.7327614599</v>
      </c>
      <c r="BQ1060" s="51">
        <v>2225916.8069772902</v>
      </c>
      <c r="BR1060" s="51">
        <v>2398094.8811931098</v>
      </c>
      <c r="BS1060" s="51">
        <v>2570272.9554089298</v>
      </c>
      <c r="BT1060" s="51">
        <v>2742451.0296247602</v>
      </c>
      <c r="BU1060" s="51">
        <v>2914629.1038405802</v>
      </c>
      <c r="BV1060" s="51">
        <v>3086807.17805641</v>
      </c>
      <c r="BW1060" s="51">
        <v>3258985.2522722301</v>
      </c>
      <c r="BX1060" s="51">
        <v>3431163.3264880599</v>
      </c>
      <c r="BY1060" s="51">
        <v>3603341.40070388</v>
      </c>
      <c r="BZ1060" s="51">
        <v>3775519.4749197098</v>
      </c>
      <c r="CA1060" s="51">
        <v>3947697.5491355299</v>
      </c>
      <c r="CB1060" s="51">
        <v>3947697.5491355299</v>
      </c>
      <c r="CC1060" s="51">
        <v>4303094.4507919103</v>
      </c>
      <c r="CD1060" s="51">
        <v>4658491.35244828</v>
      </c>
      <c r="CE1060" s="51">
        <v>5013888.2541046599</v>
      </c>
      <c r="CF1060" s="51">
        <v>5369285.1557610296</v>
      </c>
      <c r="CG1060" s="51">
        <v>5724682.0574174104</v>
      </c>
      <c r="CH1060" s="51">
        <v>6080078.9590737801</v>
      </c>
      <c r="CI1060" s="51">
        <v>6435475.86073016</v>
      </c>
      <c r="CJ1060" s="51">
        <v>6790872.7623865297</v>
      </c>
      <c r="CK1060" s="51">
        <v>7146269.6640429096</v>
      </c>
      <c r="CL1060" s="51">
        <v>7501666.5656992896</v>
      </c>
      <c r="CM1060" s="51">
        <v>7857063.4673556602</v>
      </c>
      <c r="CN1060" s="51">
        <v>8212460.3690120298</v>
      </c>
      <c r="CO1060" s="51">
        <v>8212460.3690120298</v>
      </c>
    </row>
    <row r="1061" spans="1:93" outlineLevel="1">
      <c r="A1061" s="66"/>
      <c r="BC1061" s="51">
        <v>73448.097170345005</v>
      </c>
      <c r="BD1061" s="51">
        <v>146896.19434069001</v>
      </c>
      <c r="BE1061" s="51">
        <v>220344.291511035</v>
      </c>
      <c r="BF1061" s="51">
        <v>293792.38868138002</v>
      </c>
      <c r="BG1061" s="51">
        <v>367240.48585172498</v>
      </c>
      <c r="BH1061" s="51">
        <v>440688.58302207</v>
      </c>
      <c r="BI1061" s="51">
        <v>514136.68019241502</v>
      </c>
      <c r="BJ1061" s="51">
        <v>587584.77736276004</v>
      </c>
      <c r="BK1061" s="51">
        <v>661032.87453310494</v>
      </c>
      <c r="BL1061" s="51">
        <v>734480.97170344996</v>
      </c>
      <c r="BM1061" s="51">
        <v>807929.06887379498</v>
      </c>
      <c r="BN1061" s="51">
        <v>881377.16604414</v>
      </c>
      <c r="BO1061" s="51">
        <v>881377.16604414</v>
      </c>
      <c r="BP1061" s="51">
        <v>962030.33149912895</v>
      </c>
      <c r="BQ1061" s="51">
        <v>1042683.49695411</v>
      </c>
      <c r="BR1061" s="51">
        <v>1123336.6624091</v>
      </c>
      <c r="BS1061" s="51">
        <v>1203989.82786409</v>
      </c>
      <c r="BT1061" s="51">
        <v>1284642.99331908</v>
      </c>
      <c r="BU1061" s="51">
        <v>1365296.15877407</v>
      </c>
      <c r="BV1061" s="51">
        <v>1445949.32422906</v>
      </c>
      <c r="BW1061" s="51">
        <v>1526602.48968405</v>
      </c>
      <c r="BX1061" s="51">
        <v>1607255.65513904</v>
      </c>
      <c r="BY1061" s="51">
        <v>1687908.82059403</v>
      </c>
      <c r="BZ1061" s="51">
        <v>1768561.98604902</v>
      </c>
      <c r="CA1061" s="51">
        <v>1849215.15150401</v>
      </c>
      <c r="CB1061" s="51">
        <v>1849215.15150401</v>
      </c>
      <c r="CC1061" s="51">
        <v>2015693.2889906301</v>
      </c>
      <c r="CD1061" s="51">
        <v>2182171.4264772399</v>
      </c>
      <c r="CE1061" s="51">
        <v>2348649.56396385</v>
      </c>
      <c r="CF1061" s="51">
        <v>2515127.7014504699</v>
      </c>
      <c r="CG1061" s="51">
        <v>2681605.83893708</v>
      </c>
      <c r="CH1061" s="51">
        <v>2848083.9764236901</v>
      </c>
      <c r="CI1061" s="51">
        <v>3014562.11391031</v>
      </c>
      <c r="CJ1061" s="51">
        <v>3181040.2513969201</v>
      </c>
      <c r="CK1061" s="51">
        <v>3347518.3888835302</v>
      </c>
      <c r="CL1061" s="51">
        <v>3513996.52637015</v>
      </c>
      <c r="CM1061" s="51">
        <v>3680474.6638567601</v>
      </c>
      <c r="CN1061" s="51">
        <v>3846952.8013433702</v>
      </c>
      <c r="CO1061" s="51">
        <v>3846952.8013433702</v>
      </c>
    </row>
    <row r="1062" spans="1:93" outlineLevel="1">
      <c r="A1062" s="66"/>
      <c r="C1062" s="51">
        <v>388390</v>
      </c>
      <c r="D1062" s="51">
        <v>6984040</v>
      </c>
      <c r="E1062" s="51">
        <v>7263580</v>
      </c>
      <c r="F1062" s="51">
        <v>7570400</v>
      </c>
      <c r="G1062" s="51">
        <v>7688889.9999999898</v>
      </c>
      <c r="H1062" s="51">
        <v>7945320</v>
      </c>
      <c r="I1062" s="51">
        <v>8113559.9999999898</v>
      </c>
      <c r="J1062" s="51">
        <v>8305690</v>
      </c>
      <c r="K1062" s="51">
        <v>8878230</v>
      </c>
      <c r="L1062" s="51">
        <v>9113230</v>
      </c>
      <c r="M1062" s="51">
        <v>11900460</v>
      </c>
      <c r="N1062" s="51">
        <v>15619550</v>
      </c>
      <c r="O1062" s="51">
        <v>15619550</v>
      </c>
      <c r="P1062" s="51">
        <v>16565390</v>
      </c>
      <c r="Q1062" s="51">
        <v>19492530</v>
      </c>
      <c r="R1062" s="51">
        <v>22360790</v>
      </c>
      <c r="S1062" s="51">
        <v>23908500</v>
      </c>
      <c r="T1062" s="51">
        <v>27571110</v>
      </c>
      <c r="U1062" s="51">
        <v>31247430</v>
      </c>
      <c r="V1062" s="51">
        <v>34909740</v>
      </c>
      <c r="W1062" s="51">
        <v>36754420</v>
      </c>
      <c r="X1062" s="51">
        <v>39172490</v>
      </c>
      <c r="Y1062" s="51">
        <v>42910420</v>
      </c>
      <c r="Z1062" s="51">
        <v>48825430</v>
      </c>
      <c r="AA1062" s="51">
        <v>50377890</v>
      </c>
      <c r="AB1062" s="51">
        <v>50377890</v>
      </c>
      <c r="AC1062" s="51">
        <v>50377890</v>
      </c>
      <c r="AD1062" s="51">
        <v>50377890</v>
      </c>
      <c r="AE1062" s="51">
        <v>50377890</v>
      </c>
      <c r="AF1062" s="51">
        <v>50377890</v>
      </c>
    </row>
    <row r="1063" spans="1:93" outlineLevel="1">
      <c r="A1063" s="66"/>
      <c r="AC1063" s="51">
        <v>3612041.3134034998</v>
      </c>
      <c r="AD1063" s="51">
        <v>5628873.4550831998</v>
      </c>
      <c r="AE1063" s="51">
        <v>6890274.7594632003</v>
      </c>
      <c r="AF1063" s="51">
        <v>9013073.5631232001</v>
      </c>
      <c r="AM1063" s="51">
        <v>3126.7978799999901</v>
      </c>
      <c r="AN1063" s="51">
        <v>3126.7978799999901</v>
      </c>
      <c r="AO1063" s="51">
        <v>3126.7978799999901</v>
      </c>
      <c r="AP1063" s="51">
        <v>3126.7978799999901</v>
      </c>
      <c r="AQ1063" s="51">
        <v>3126.7978799999901</v>
      </c>
      <c r="AR1063" s="51">
        <v>3126.7978799999901</v>
      </c>
      <c r="AS1063" s="51">
        <v>3126.7978799999901</v>
      </c>
      <c r="AT1063" s="51">
        <v>3126.7978799999901</v>
      </c>
      <c r="AU1063" s="51">
        <v>3126.7978799999901</v>
      </c>
      <c r="AV1063" s="51">
        <v>3126.7978799999901</v>
      </c>
      <c r="AW1063" s="51">
        <v>3126.7978799999901</v>
      </c>
      <c r="AX1063" s="51">
        <v>3126.7978799999901</v>
      </c>
      <c r="AY1063" s="51">
        <v>3126.7978799999901</v>
      </c>
      <c r="AZ1063" s="51">
        <v>3126.7978799999901</v>
      </c>
      <c r="BA1063" s="51">
        <v>3126.7978799999901</v>
      </c>
      <c r="BB1063" s="51">
        <v>3126.7978799999901</v>
      </c>
      <c r="BC1063" s="51">
        <v>3126.7978799999901</v>
      </c>
      <c r="BD1063" s="51">
        <v>3126.7978799999901</v>
      </c>
      <c r="BE1063" s="51">
        <v>3126.7978799999901</v>
      </c>
      <c r="BF1063" s="51">
        <v>3126.7978799999901</v>
      </c>
      <c r="BG1063" s="51">
        <v>3126.7978799999901</v>
      </c>
      <c r="BH1063" s="51">
        <v>3126.7978799999901</v>
      </c>
      <c r="BI1063" s="51">
        <v>3126.7978799999901</v>
      </c>
      <c r="BJ1063" s="51">
        <v>3126.7978799999901</v>
      </c>
      <c r="BK1063" s="51">
        <v>3126.7978799999901</v>
      </c>
      <c r="BL1063" s="51">
        <v>3126.7978799999901</v>
      </c>
      <c r="BM1063" s="51">
        <v>3126.7978799999901</v>
      </c>
      <c r="BN1063" s="51">
        <v>3126.7978799999901</v>
      </c>
      <c r="BO1063" s="51">
        <v>3126.7978799999901</v>
      </c>
      <c r="BP1063" s="51">
        <v>3126.7978799999901</v>
      </c>
      <c r="BQ1063" s="51">
        <v>3126.7978799999901</v>
      </c>
      <c r="BR1063" s="51">
        <v>3126.7978799999901</v>
      </c>
      <c r="BS1063" s="51">
        <v>3126.7978799999901</v>
      </c>
      <c r="BT1063" s="51">
        <v>3126.7978799999901</v>
      </c>
      <c r="BU1063" s="51">
        <v>3126.7978799999901</v>
      </c>
      <c r="BV1063" s="51">
        <v>3126.7978799999901</v>
      </c>
      <c r="BW1063" s="51">
        <v>3126.7978799999901</v>
      </c>
      <c r="BX1063" s="51">
        <v>3126.7978799999901</v>
      </c>
      <c r="BY1063" s="51">
        <v>3126.7978799999901</v>
      </c>
      <c r="BZ1063" s="51">
        <v>3126.7978799999901</v>
      </c>
      <c r="CA1063" s="51">
        <v>3126.7978799999901</v>
      </c>
      <c r="CB1063" s="51">
        <v>3126.7978799999901</v>
      </c>
      <c r="CC1063" s="51">
        <v>3126.7978799999901</v>
      </c>
      <c r="CD1063" s="51">
        <v>3126.7978799999901</v>
      </c>
      <c r="CE1063" s="51">
        <v>3126.7978799999901</v>
      </c>
      <c r="CF1063" s="51">
        <v>3126.7978799999901</v>
      </c>
      <c r="CG1063" s="51">
        <v>3126.7978799999901</v>
      </c>
      <c r="CH1063" s="51">
        <v>3126.7978799999901</v>
      </c>
      <c r="CI1063" s="51">
        <v>3126.7978799999901</v>
      </c>
      <c r="CJ1063" s="51">
        <v>3126.7978799999901</v>
      </c>
      <c r="CK1063" s="51">
        <v>3126.7978799999901</v>
      </c>
      <c r="CL1063" s="51">
        <v>3126.7978799999901</v>
      </c>
      <c r="CM1063" s="51">
        <v>3126.7978799999901</v>
      </c>
      <c r="CN1063" s="51">
        <v>3126.7978799999901</v>
      </c>
      <c r="CO1063" s="51">
        <v>3126.7978799999901</v>
      </c>
    </row>
    <row r="1064" spans="1:93" outlineLevel="1">
      <c r="A1064" s="66"/>
      <c r="AC1064" s="51">
        <v>1691984.1100965</v>
      </c>
      <c r="AD1064" s="51">
        <v>2636726.3321167999</v>
      </c>
      <c r="AE1064" s="51">
        <v>3227603.0077367998</v>
      </c>
      <c r="AF1064" s="51">
        <v>4221983.0640767999</v>
      </c>
      <c r="AM1064" s="51">
        <v>1464.6821199999999</v>
      </c>
      <c r="AN1064" s="51">
        <v>1464.6821199999999</v>
      </c>
      <c r="AO1064" s="51">
        <v>1464.6821199999999</v>
      </c>
      <c r="AP1064" s="51">
        <v>1464.6821199999999</v>
      </c>
      <c r="AQ1064" s="51">
        <v>1464.6821199999999</v>
      </c>
      <c r="AR1064" s="51">
        <v>1464.6821199999999</v>
      </c>
      <c r="AS1064" s="51">
        <v>1464.6821199999999</v>
      </c>
      <c r="AT1064" s="51">
        <v>1464.6821199999999</v>
      </c>
      <c r="AU1064" s="51">
        <v>1464.6821199999999</v>
      </c>
      <c r="AV1064" s="51">
        <v>1464.6821199999999</v>
      </c>
      <c r="AW1064" s="51">
        <v>1464.6821199999999</v>
      </c>
      <c r="AX1064" s="51">
        <v>1464.6821199999999</v>
      </c>
      <c r="AY1064" s="51">
        <v>1464.6821199999999</v>
      </c>
      <c r="AZ1064" s="51">
        <v>1464.6821199999999</v>
      </c>
      <c r="BA1064" s="51">
        <v>1464.6821199999999</v>
      </c>
      <c r="BB1064" s="51">
        <v>1464.6821199999999</v>
      </c>
      <c r="BC1064" s="51">
        <v>1464.6821199999999</v>
      </c>
      <c r="BD1064" s="51">
        <v>1464.6821199999999</v>
      </c>
      <c r="BE1064" s="51">
        <v>1464.6821199999999</v>
      </c>
      <c r="BF1064" s="51">
        <v>1464.6821199999999</v>
      </c>
      <c r="BG1064" s="51">
        <v>1464.6821199999999</v>
      </c>
      <c r="BH1064" s="51">
        <v>1464.6821199999999</v>
      </c>
      <c r="BI1064" s="51">
        <v>1464.6821199999999</v>
      </c>
      <c r="BJ1064" s="51">
        <v>1464.6821199999999</v>
      </c>
      <c r="BK1064" s="51">
        <v>1464.6821199999999</v>
      </c>
      <c r="BL1064" s="51">
        <v>1464.6821199999999</v>
      </c>
      <c r="BM1064" s="51">
        <v>1464.6821199999999</v>
      </c>
      <c r="BN1064" s="51">
        <v>1464.6821199999999</v>
      </c>
      <c r="BO1064" s="51">
        <v>1464.6821199999999</v>
      </c>
      <c r="BP1064" s="51">
        <v>1464.6821199999999</v>
      </c>
      <c r="BQ1064" s="51">
        <v>1464.6821199999999</v>
      </c>
      <c r="BR1064" s="51">
        <v>1464.6821199999999</v>
      </c>
      <c r="BS1064" s="51">
        <v>1464.6821199999999</v>
      </c>
      <c r="BT1064" s="51">
        <v>1464.6821199999999</v>
      </c>
      <c r="BU1064" s="51">
        <v>1464.6821199999999</v>
      </c>
      <c r="BV1064" s="51">
        <v>1464.6821199999999</v>
      </c>
      <c r="BW1064" s="51">
        <v>1464.6821199999999</v>
      </c>
      <c r="BX1064" s="51">
        <v>1464.6821199999999</v>
      </c>
      <c r="BY1064" s="51">
        <v>1464.6821199999999</v>
      </c>
      <c r="BZ1064" s="51">
        <v>1464.6821199999999</v>
      </c>
      <c r="CA1064" s="51">
        <v>1464.6821199999999</v>
      </c>
      <c r="CB1064" s="51">
        <v>1464.6821199999999</v>
      </c>
      <c r="CC1064" s="51">
        <v>1464.6821199999999</v>
      </c>
      <c r="CD1064" s="51">
        <v>1464.6821199999999</v>
      </c>
      <c r="CE1064" s="51">
        <v>1464.6821199999999</v>
      </c>
      <c r="CF1064" s="51">
        <v>1464.6821199999999</v>
      </c>
      <c r="CG1064" s="51">
        <v>1464.6821199999999</v>
      </c>
      <c r="CH1064" s="51">
        <v>1464.6821199999999</v>
      </c>
      <c r="CI1064" s="51">
        <v>1464.6821199999999</v>
      </c>
      <c r="CJ1064" s="51">
        <v>1464.6821199999999</v>
      </c>
      <c r="CK1064" s="51">
        <v>1464.6821199999999</v>
      </c>
      <c r="CL1064" s="51">
        <v>1464.6821199999999</v>
      </c>
      <c r="CM1064" s="51">
        <v>1464.6821199999999</v>
      </c>
      <c r="CN1064" s="51">
        <v>1464.6821199999999</v>
      </c>
      <c r="CO1064" s="51">
        <v>1464.6821199999999</v>
      </c>
    </row>
    <row r="1065" spans="1:93" outlineLevel="1">
      <c r="A1065" s="66"/>
      <c r="AV1065" s="51">
        <v>1187.9564214</v>
      </c>
      <c r="AW1065" s="51">
        <v>4876.8485006999999</v>
      </c>
      <c r="AX1065" s="51">
        <v>57523.399759799999</v>
      </c>
      <c r="AY1065" s="51">
        <v>188334.6415161</v>
      </c>
      <c r="AZ1065" s="51">
        <v>296522.26766010001</v>
      </c>
      <c r="BA1065" s="51">
        <v>411011.3074092</v>
      </c>
      <c r="BB1065" s="51">
        <v>411011.3074092</v>
      </c>
      <c r="BC1065" s="51">
        <v>411011.3074092</v>
      </c>
      <c r="BD1065" s="51">
        <v>411011.3074092</v>
      </c>
      <c r="BE1065" s="51">
        <v>411011.3074092</v>
      </c>
      <c r="BF1065" s="51">
        <v>411011.3074092</v>
      </c>
      <c r="BG1065" s="51">
        <v>411011.3074092</v>
      </c>
      <c r="BH1065" s="51">
        <v>411011.3074092</v>
      </c>
      <c r="BI1065" s="51">
        <v>419963.715409545</v>
      </c>
      <c r="BJ1065" s="51">
        <v>447763.108020443</v>
      </c>
      <c r="BK1065" s="51">
        <v>844506.118279282</v>
      </c>
      <c r="BL1065" s="51">
        <v>1830296.1574913999</v>
      </c>
      <c r="BM1065" s="51">
        <v>2645595.2310790499</v>
      </c>
      <c r="BN1065" s="51">
        <v>3508381.5901025301</v>
      </c>
      <c r="BO1065" s="51">
        <v>3508381.5901025301</v>
      </c>
      <c r="BP1065" s="51">
        <v>3508381.5901025301</v>
      </c>
      <c r="BQ1065" s="51">
        <v>3508381.5901025301</v>
      </c>
      <c r="BR1065" s="51">
        <v>3508381.5901025301</v>
      </c>
      <c r="BS1065" s="51">
        <v>3508381.5901025301</v>
      </c>
      <c r="BT1065" s="51">
        <v>3508381.5901025301</v>
      </c>
      <c r="BU1065" s="51">
        <v>3508381.5901025301</v>
      </c>
      <c r="BV1065" s="51">
        <v>3514421.0558816502</v>
      </c>
      <c r="BW1065" s="51">
        <v>3533175.05819559</v>
      </c>
      <c r="BX1065" s="51">
        <v>3800825.4862671699</v>
      </c>
      <c r="BY1065" s="51">
        <v>4465858.3139701197</v>
      </c>
      <c r="BZ1065" s="51">
        <v>5015874.6731990399</v>
      </c>
      <c r="CA1065" s="51">
        <v>5597926.8639845299</v>
      </c>
      <c r="CB1065" s="51">
        <v>5597926.8639845299</v>
      </c>
      <c r="CC1065" s="51">
        <v>5597926.8639845299</v>
      </c>
      <c r="CD1065" s="51">
        <v>5597926.8639845299</v>
      </c>
      <c r="CE1065" s="51">
        <v>5597926.8639845299</v>
      </c>
      <c r="CF1065" s="51">
        <v>5597926.8639845299</v>
      </c>
      <c r="CG1065" s="51">
        <v>5597926.8639845299</v>
      </c>
      <c r="CH1065" s="51">
        <v>5597926.8639845299</v>
      </c>
      <c r="CI1065" s="51">
        <v>5645225.2183675403</v>
      </c>
      <c r="CJ1065" s="51">
        <v>5792098.0511620296</v>
      </c>
      <c r="CK1065" s="51">
        <v>7888214.7046347503</v>
      </c>
      <c r="CL1065" s="51">
        <v>13096449.921360901</v>
      </c>
      <c r="CM1065" s="51">
        <v>17403928.3684115</v>
      </c>
      <c r="CN1065" s="51">
        <v>21962296.905636501</v>
      </c>
      <c r="CO1065" s="51">
        <v>21962296.905636501</v>
      </c>
    </row>
    <row r="1066" spans="1:93" outlineLevel="1">
      <c r="A1066" s="66"/>
      <c r="AV1066" s="51">
        <v>556.47297860000003</v>
      </c>
      <c r="AW1066" s="51">
        <v>2284.4561993000002</v>
      </c>
      <c r="AX1066" s="51">
        <v>26945.616040199999</v>
      </c>
      <c r="AY1066" s="51">
        <v>88221.3665838999</v>
      </c>
      <c r="AZ1066" s="51">
        <v>138899.56443989999</v>
      </c>
      <c r="BA1066" s="51">
        <v>192529.52579079999</v>
      </c>
      <c r="BB1066" s="51">
        <v>192529.52579079999</v>
      </c>
      <c r="BC1066" s="51">
        <v>192529.52579079999</v>
      </c>
      <c r="BD1066" s="51">
        <v>192529.52579079999</v>
      </c>
      <c r="BE1066" s="51">
        <v>192529.52579079999</v>
      </c>
      <c r="BF1066" s="51">
        <v>192529.52579079999</v>
      </c>
      <c r="BG1066" s="51">
        <v>192529.52579079999</v>
      </c>
      <c r="BH1066" s="51">
        <v>192529.52579079999</v>
      </c>
      <c r="BI1066" s="51">
        <v>196723.091359243</v>
      </c>
      <c r="BJ1066" s="51">
        <v>209745.126958181</v>
      </c>
      <c r="BK1066" s="51">
        <v>395590.97170497902</v>
      </c>
      <c r="BL1066" s="51">
        <v>857363.39829626796</v>
      </c>
      <c r="BM1066" s="51">
        <v>1239272.9496537601</v>
      </c>
      <c r="BN1066" s="51">
        <v>1643426.9122506599</v>
      </c>
      <c r="BO1066" s="51">
        <v>1643426.9122506599</v>
      </c>
      <c r="BP1066" s="51">
        <v>1643426.9122506599</v>
      </c>
      <c r="BQ1066" s="51">
        <v>1643426.9122506599</v>
      </c>
      <c r="BR1066" s="51">
        <v>1643426.9122506599</v>
      </c>
      <c r="BS1066" s="51">
        <v>1643426.9122506599</v>
      </c>
      <c r="BT1066" s="51">
        <v>1643426.9122506599</v>
      </c>
      <c r="BU1066" s="51">
        <v>1643426.9122506599</v>
      </c>
      <c r="BV1066" s="51">
        <v>1646255.9718446999</v>
      </c>
      <c r="BW1066" s="51">
        <v>1655040.88629132</v>
      </c>
      <c r="BX1066" s="51">
        <v>1780416.0501016499</v>
      </c>
      <c r="BY1066" s="51">
        <v>2091936.56704327</v>
      </c>
      <c r="BZ1066" s="51">
        <v>2349580.05983919</v>
      </c>
      <c r="CA1066" s="51">
        <v>2622230.0581660201</v>
      </c>
      <c r="CB1066" s="51">
        <v>2622230.0581660201</v>
      </c>
      <c r="CC1066" s="51">
        <v>2622230.0581660201</v>
      </c>
      <c r="CD1066" s="51">
        <v>2622230.0581660201</v>
      </c>
      <c r="CE1066" s="51">
        <v>2622230.0581660201</v>
      </c>
      <c r="CF1066" s="51">
        <v>2622230.0581660201</v>
      </c>
      <c r="CG1066" s="51">
        <v>2622230.0581660201</v>
      </c>
      <c r="CH1066" s="51">
        <v>2622230.0581660201</v>
      </c>
      <c r="CI1066" s="51">
        <v>2644385.9686626201</v>
      </c>
      <c r="CJ1066" s="51">
        <v>2713185.43072053</v>
      </c>
      <c r="CK1066" s="51">
        <v>3695066.7999684</v>
      </c>
      <c r="CL1066" s="51">
        <v>6134754.0747638</v>
      </c>
      <c r="CM1066" s="51">
        <v>8152500.9537787</v>
      </c>
      <c r="CN1066" s="51">
        <v>10287771.971950101</v>
      </c>
      <c r="CO1066" s="51">
        <v>10287771.971950101</v>
      </c>
    </row>
    <row r="1067" spans="1:93" outlineLevel="1">
      <c r="A1067" s="66"/>
      <c r="D1067" s="51">
        <v>694570</v>
      </c>
      <c r="E1067" s="51">
        <v>694570</v>
      </c>
      <c r="F1067" s="51">
        <v>694570</v>
      </c>
      <c r="G1067" s="51">
        <v>694570</v>
      </c>
      <c r="H1067" s="51">
        <v>694570</v>
      </c>
      <c r="I1067" s="51">
        <v>694570</v>
      </c>
      <c r="J1067" s="51">
        <v>694570</v>
      </c>
      <c r="K1067" s="51">
        <v>694570</v>
      </c>
      <c r="L1067" s="51">
        <v>694570</v>
      </c>
      <c r="M1067" s="51">
        <v>694570</v>
      </c>
      <c r="N1067" s="51">
        <v>694570</v>
      </c>
      <c r="O1067" s="51">
        <v>694570</v>
      </c>
      <c r="P1067" s="51">
        <v>694570</v>
      </c>
      <c r="Q1067" s="51">
        <v>694570</v>
      </c>
      <c r="R1067" s="51">
        <v>694570</v>
      </c>
      <c r="S1067" s="51">
        <v>694570</v>
      </c>
      <c r="T1067" s="51">
        <v>694570</v>
      </c>
      <c r="U1067" s="51">
        <v>694570</v>
      </c>
      <c r="V1067" s="51">
        <v>678430</v>
      </c>
      <c r="W1067" s="51">
        <v>678430</v>
      </c>
      <c r="X1067" s="51">
        <v>678430</v>
      </c>
      <c r="Y1067" s="51">
        <v>678430</v>
      </c>
      <c r="Z1067" s="51">
        <v>678430</v>
      </c>
      <c r="AA1067" s="51">
        <v>678430</v>
      </c>
      <c r="AB1067" s="51">
        <v>678430</v>
      </c>
      <c r="AC1067" s="51">
        <v>678430</v>
      </c>
      <c r="AD1067" s="51">
        <v>678430</v>
      </c>
      <c r="AE1067" s="51">
        <v>678430</v>
      </c>
      <c r="AF1067" s="51">
        <v>678430</v>
      </c>
      <c r="AG1067" s="51">
        <v>678430</v>
      </c>
      <c r="AH1067" s="51">
        <v>678430</v>
      </c>
      <c r="AI1067" s="51">
        <v>678430</v>
      </c>
      <c r="AJ1067" s="51">
        <v>678430</v>
      </c>
      <c r="AK1067" s="51">
        <v>678430</v>
      </c>
      <c r="AL1067" s="51">
        <v>678430</v>
      </c>
      <c r="AM1067" s="51">
        <v>678430</v>
      </c>
      <c r="AN1067" s="51">
        <v>678430</v>
      </c>
      <c r="AO1067" s="51">
        <v>678430</v>
      </c>
      <c r="AP1067" s="51">
        <v>678430</v>
      </c>
      <c r="AQ1067" s="51">
        <v>678430</v>
      </c>
      <c r="AR1067" s="51">
        <v>678430</v>
      </c>
      <c r="AS1067" s="51">
        <v>678430</v>
      </c>
      <c r="AT1067" s="51">
        <v>678430</v>
      </c>
      <c r="AU1067" s="51">
        <v>678430</v>
      </c>
      <c r="AV1067" s="51">
        <v>678430</v>
      </c>
      <c r="AW1067" s="51">
        <v>678430</v>
      </c>
      <c r="AX1067" s="51">
        <v>678430</v>
      </c>
      <c r="AY1067" s="51">
        <v>678430</v>
      </c>
      <c r="AZ1067" s="51">
        <v>678430</v>
      </c>
      <c r="BA1067" s="51">
        <v>678430</v>
      </c>
      <c r="BB1067" s="51">
        <v>678430</v>
      </c>
      <c r="BC1067" s="51">
        <v>678430</v>
      </c>
      <c r="BD1067" s="51">
        <v>678430</v>
      </c>
      <c r="BE1067" s="51">
        <v>678430</v>
      </c>
      <c r="BF1067" s="51">
        <v>678430</v>
      </c>
      <c r="BG1067" s="51">
        <v>678430</v>
      </c>
      <c r="BH1067" s="51">
        <v>678430</v>
      </c>
      <c r="BI1067" s="51">
        <v>678430</v>
      </c>
      <c r="BJ1067" s="51">
        <v>678430</v>
      </c>
      <c r="BK1067" s="51">
        <v>678430</v>
      </c>
      <c r="BL1067" s="51">
        <v>678430</v>
      </c>
      <c r="BM1067" s="51">
        <v>678430</v>
      </c>
      <c r="BN1067" s="51">
        <v>678430</v>
      </c>
      <c r="BO1067" s="51">
        <v>678430</v>
      </c>
      <c r="BP1067" s="51">
        <v>678430</v>
      </c>
      <c r="BQ1067" s="51">
        <v>678430</v>
      </c>
      <c r="BR1067" s="51">
        <v>678430</v>
      </c>
      <c r="BS1067" s="51">
        <v>678430</v>
      </c>
      <c r="BT1067" s="51">
        <v>678430</v>
      </c>
      <c r="BU1067" s="51">
        <v>678430</v>
      </c>
      <c r="BV1067" s="51">
        <v>678430</v>
      </c>
      <c r="BW1067" s="51">
        <v>678430</v>
      </c>
      <c r="BX1067" s="51">
        <v>678430</v>
      </c>
      <c r="BY1067" s="51">
        <v>678430</v>
      </c>
      <c r="BZ1067" s="51">
        <v>678430</v>
      </c>
      <c r="CA1067" s="51">
        <v>678430</v>
      </c>
      <c r="CB1067" s="51">
        <v>678430</v>
      </c>
      <c r="CC1067" s="51">
        <v>678430</v>
      </c>
      <c r="CD1067" s="51">
        <v>678430</v>
      </c>
      <c r="CE1067" s="51">
        <v>678430</v>
      </c>
      <c r="CF1067" s="51">
        <v>678430</v>
      </c>
      <c r="CG1067" s="51">
        <v>678430</v>
      </c>
      <c r="CH1067" s="51">
        <v>678430</v>
      </c>
      <c r="CI1067" s="51">
        <v>678430</v>
      </c>
      <c r="CJ1067" s="51">
        <v>678430</v>
      </c>
      <c r="CK1067" s="51">
        <v>678430</v>
      </c>
      <c r="CL1067" s="51">
        <v>678430</v>
      </c>
      <c r="CM1067" s="51">
        <v>678430</v>
      </c>
      <c r="CN1067" s="51">
        <v>678430</v>
      </c>
      <c r="CO1067" s="51">
        <v>678430</v>
      </c>
    </row>
    <row r="1068" spans="1:93" outlineLevel="1">
      <c r="A1068" s="66"/>
      <c r="AY1068" s="51">
        <v>137067.99054629999</v>
      </c>
      <c r="AZ1068" s="51">
        <v>281812.7559858</v>
      </c>
      <c r="BA1068" s="51">
        <v>319260.3248457</v>
      </c>
      <c r="BB1068" s="51">
        <v>319260.3248457</v>
      </c>
      <c r="BC1068" s="51">
        <v>319260.3248457</v>
      </c>
      <c r="BD1068" s="51">
        <v>319260.3248457</v>
      </c>
      <c r="BE1068" s="51">
        <v>319260.3248457</v>
      </c>
      <c r="BF1068" s="51">
        <v>319260.3248457</v>
      </c>
      <c r="BG1068" s="51">
        <v>319260.3248457</v>
      </c>
      <c r="BH1068" s="51">
        <v>319260.3248457</v>
      </c>
      <c r="BI1068" s="51">
        <v>319260.3248457</v>
      </c>
      <c r="BJ1068" s="51">
        <v>319260.3248457</v>
      </c>
      <c r="BK1068" s="51">
        <v>319260.3248457</v>
      </c>
      <c r="BL1068" s="51">
        <v>2012426.9369794901</v>
      </c>
      <c r="BM1068" s="51">
        <v>3800422.82972233</v>
      </c>
      <c r="BN1068" s="51">
        <v>4263003.2836875496</v>
      </c>
      <c r="BO1068" s="51">
        <v>4263003.2836875496</v>
      </c>
      <c r="BP1068" s="51">
        <v>4263003.2836875496</v>
      </c>
      <c r="BQ1068" s="51">
        <v>4263003.2836875496</v>
      </c>
      <c r="BR1068" s="51">
        <v>4263003.2836875496</v>
      </c>
      <c r="BS1068" s="51">
        <v>4263003.2836875496</v>
      </c>
      <c r="BT1068" s="51">
        <v>4263003.2836875496</v>
      </c>
      <c r="BU1068" s="51">
        <v>4263003.2836875496</v>
      </c>
      <c r="BV1068" s="51">
        <v>4263003.2836875496</v>
      </c>
      <c r="BW1068" s="51">
        <v>4263003.2836875496</v>
      </c>
      <c r="BX1068" s="51">
        <v>4263003.2836875496</v>
      </c>
      <c r="BY1068" s="51">
        <v>7517973.7906261003</v>
      </c>
      <c r="BZ1068" s="51">
        <v>10955245.619457399</v>
      </c>
      <c r="CA1068" s="51">
        <v>11844517.663864801</v>
      </c>
      <c r="CB1068" s="51">
        <v>11844517.663864801</v>
      </c>
      <c r="CC1068" s="51">
        <v>11844517.663864801</v>
      </c>
      <c r="CD1068" s="51">
        <v>11844517.663864801</v>
      </c>
      <c r="CE1068" s="51">
        <v>11844517.663864801</v>
      </c>
      <c r="CF1068" s="51">
        <v>11844517.663864801</v>
      </c>
      <c r="CM1068" s="51">
        <v>12182288.0968708</v>
      </c>
      <c r="CN1068" s="51">
        <v>15334022.606843701</v>
      </c>
      <c r="CO1068" s="51">
        <v>15334022.606843701</v>
      </c>
    </row>
    <row r="1069" spans="1:93" outlineLevel="1">
      <c r="A1069" s="66"/>
      <c r="AY1069" s="51">
        <v>64206.591753699999</v>
      </c>
      <c r="AZ1069" s="51">
        <v>132009.20581419999</v>
      </c>
      <c r="BA1069" s="51">
        <v>149550.7248543</v>
      </c>
      <c r="BB1069" s="51">
        <v>149550.7248543</v>
      </c>
      <c r="BC1069" s="51">
        <v>149550.7248543</v>
      </c>
      <c r="BD1069" s="51">
        <v>149550.7248543</v>
      </c>
      <c r="BE1069" s="51">
        <v>149550.7248543</v>
      </c>
      <c r="BF1069" s="51">
        <v>149550.7248543</v>
      </c>
      <c r="BG1069" s="51">
        <v>149550.7248543</v>
      </c>
      <c r="BH1069" s="51">
        <v>149550.7248543</v>
      </c>
      <c r="BI1069" s="51">
        <v>149550.7248543</v>
      </c>
      <c r="BJ1069" s="51">
        <v>149550.7248543</v>
      </c>
      <c r="BK1069" s="51">
        <v>149550.7248543</v>
      </c>
      <c r="BL1069" s="51">
        <v>942678.69735162798</v>
      </c>
      <c r="BM1069" s="51">
        <v>1780227.43418711</v>
      </c>
      <c r="BN1069" s="51">
        <v>1996913.43244689</v>
      </c>
      <c r="BO1069" s="51">
        <v>1996913.43244689</v>
      </c>
      <c r="BP1069" s="51">
        <v>1996913.43244689</v>
      </c>
      <c r="BQ1069" s="51">
        <v>1996913.43244689</v>
      </c>
      <c r="BR1069" s="51">
        <v>1996913.43244689</v>
      </c>
      <c r="BS1069" s="51">
        <v>1996913.43244689</v>
      </c>
      <c r="BT1069" s="51">
        <v>1996913.43244689</v>
      </c>
      <c r="BU1069" s="51">
        <v>1996913.43244689</v>
      </c>
      <c r="BV1069" s="51">
        <v>1996913.43244689</v>
      </c>
      <c r="BW1069" s="51">
        <v>1996913.43244689</v>
      </c>
      <c r="BX1069" s="51">
        <v>1996913.43244689</v>
      </c>
      <c r="BY1069" s="51">
        <v>3521635.29986744</v>
      </c>
      <c r="BZ1069" s="51">
        <v>5131752.3533141203</v>
      </c>
      <c r="CA1069" s="51">
        <v>5548312.9732347801</v>
      </c>
      <c r="CB1069" s="51">
        <v>5548312.9732347801</v>
      </c>
      <c r="CC1069" s="51">
        <v>5548312.9732347801</v>
      </c>
      <c r="CD1069" s="51">
        <v>5548312.9732347801</v>
      </c>
      <c r="CE1069" s="51">
        <v>5548312.9732347801</v>
      </c>
      <c r="CF1069" s="51">
        <v>5548312.9732347801</v>
      </c>
      <c r="CM1069" s="51">
        <v>5706534.3654945502</v>
      </c>
      <c r="CN1069" s="51">
        <v>7182897.52068015</v>
      </c>
      <c r="CO1069" s="51">
        <v>7182897.52068015</v>
      </c>
    </row>
    <row r="1070" spans="1:93" outlineLevel="1">
      <c r="A1070" s="66"/>
      <c r="C1070" s="51">
        <v>-22990310</v>
      </c>
      <c r="D1070" s="51">
        <v>21041580</v>
      </c>
      <c r="E1070" s="51">
        <v>21254710</v>
      </c>
      <c r="F1070" s="51">
        <v>21443579.999999899</v>
      </c>
      <c r="G1070" s="51">
        <v>19304760</v>
      </c>
      <c r="H1070" s="51">
        <v>19406229.999999899</v>
      </c>
      <c r="I1070" s="51">
        <v>18843910</v>
      </c>
      <c r="J1070" s="51">
        <v>1260.00000000203</v>
      </c>
    </row>
    <row r="1071" spans="1:93" outlineLevel="1">
      <c r="A1071" s="66"/>
      <c r="C1071" s="51">
        <v>3674900</v>
      </c>
      <c r="D1071" s="51">
        <v>12708550</v>
      </c>
      <c r="E1071" s="51">
        <v>17677889.999999899</v>
      </c>
      <c r="F1071" s="51">
        <v>20916170</v>
      </c>
      <c r="G1071" s="51">
        <v>23309230</v>
      </c>
      <c r="H1071" s="51">
        <v>25744170</v>
      </c>
      <c r="I1071" s="51">
        <v>27151890</v>
      </c>
      <c r="J1071" s="51">
        <v>3060.0000000013001</v>
      </c>
      <c r="L1071" s="51">
        <v>460000</v>
      </c>
    </row>
    <row r="1072" spans="1:93" outlineLevel="1">
      <c r="A1072" s="66"/>
      <c r="C1072" s="51">
        <v>5070</v>
      </c>
      <c r="D1072" s="51">
        <v>1931950</v>
      </c>
      <c r="E1072" s="51">
        <v>1944470</v>
      </c>
      <c r="F1072" s="51">
        <v>1970950</v>
      </c>
      <c r="G1072" s="51">
        <v>2086330</v>
      </c>
      <c r="H1072" s="51">
        <v>2295460</v>
      </c>
      <c r="I1072" s="51">
        <v>2508759.9999999902</v>
      </c>
      <c r="J1072" s="51">
        <v>2612710</v>
      </c>
      <c r="K1072" s="51">
        <v>2753460</v>
      </c>
      <c r="L1072" s="51">
        <v>3153609.9999999902</v>
      </c>
      <c r="M1072" s="51">
        <v>3176990</v>
      </c>
      <c r="N1072" s="51">
        <v>3379100</v>
      </c>
      <c r="O1072" s="51">
        <v>3379100</v>
      </c>
      <c r="P1072" s="51">
        <v>3488490</v>
      </c>
      <c r="Q1072" s="51">
        <v>2393149.9999999902</v>
      </c>
      <c r="R1072" s="51">
        <v>2491630</v>
      </c>
      <c r="S1072" s="51">
        <v>2528190</v>
      </c>
      <c r="T1072" s="51">
        <v>2582610</v>
      </c>
      <c r="U1072" s="51">
        <v>2883170</v>
      </c>
      <c r="V1072" s="51">
        <v>5543309.9999999898</v>
      </c>
      <c r="W1072" s="51">
        <v>5703090</v>
      </c>
      <c r="X1072" s="51">
        <v>10621770</v>
      </c>
      <c r="Y1072" s="51">
        <v>12968880</v>
      </c>
      <c r="Z1072" s="51">
        <v>13957070</v>
      </c>
      <c r="AA1072" s="51">
        <v>18535559.999999899</v>
      </c>
      <c r="AB1072" s="51">
        <v>18535559.999999899</v>
      </c>
      <c r="AC1072" s="51">
        <v>18535560</v>
      </c>
      <c r="AD1072" s="51">
        <v>18535560</v>
      </c>
      <c r="AE1072" s="51">
        <v>18535560</v>
      </c>
      <c r="AF1072" s="51">
        <v>18535560</v>
      </c>
      <c r="AG1072" s="51">
        <v>18535560</v>
      </c>
      <c r="AH1072" s="51">
        <v>18535560</v>
      </c>
    </row>
    <row r="1073" spans="1:93" outlineLevel="1">
      <c r="A1073" s="66"/>
      <c r="AC1073" s="51">
        <v>1182258.0079617</v>
      </c>
      <c r="AD1073" s="51">
        <v>2254672.4797133999</v>
      </c>
      <c r="AE1073" s="51">
        <v>3591524.2271234998</v>
      </c>
      <c r="AF1073" s="51">
        <v>4992455.4715473</v>
      </c>
      <c r="AG1073" s="51">
        <v>5740426.2771857996</v>
      </c>
      <c r="AH1073" s="51">
        <v>5777385.4266486</v>
      </c>
    </row>
    <row r="1074" spans="1:93" outlineLevel="1">
      <c r="A1074" s="66"/>
      <c r="AC1074" s="51">
        <v>553803.67773829994</v>
      </c>
      <c r="AD1074" s="51">
        <v>1056153.4816866</v>
      </c>
      <c r="AE1074" s="51">
        <v>1682373.3163765001</v>
      </c>
      <c r="AF1074" s="51">
        <v>2338609.8317526998</v>
      </c>
      <c r="AG1074" s="51">
        <v>2688980.8846141999</v>
      </c>
      <c r="AH1074" s="51">
        <v>2706293.6139513999</v>
      </c>
    </row>
    <row r="1075" spans="1:93" outlineLevel="1">
      <c r="A1075" s="66"/>
      <c r="C1075" s="51">
        <v>1144170</v>
      </c>
      <c r="D1075" s="51">
        <v>32670120</v>
      </c>
      <c r="E1075" s="51">
        <v>30890460</v>
      </c>
      <c r="F1075" s="51">
        <v>28652719.999999899</v>
      </c>
      <c r="G1075" s="51">
        <v>30158600</v>
      </c>
      <c r="H1075" s="51">
        <v>31420259.999999899</v>
      </c>
      <c r="I1075" s="51">
        <v>31924199.999999899</v>
      </c>
      <c r="J1075" s="51">
        <v>28312999.999999899</v>
      </c>
      <c r="K1075" s="51">
        <v>29886159.999999899</v>
      </c>
      <c r="L1075" s="51">
        <v>9940289.9999999907</v>
      </c>
      <c r="M1075" s="51">
        <v>11272620</v>
      </c>
      <c r="N1075" s="51">
        <v>14527020</v>
      </c>
      <c r="O1075" s="51">
        <v>14527020</v>
      </c>
      <c r="P1075" s="51">
        <v>11687350</v>
      </c>
      <c r="Q1075" s="51">
        <v>12743589.999999899</v>
      </c>
      <c r="R1075" s="51">
        <v>15021029.999999899</v>
      </c>
      <c r="S1075" s="51">
        <v>18345700</v>
      </c>
      <c r="T1075" s="51">
        <v>19238080</v>
      </c>
      <c r="U1075" s="51">
        <v>21920510</v>
      </c>
      <c r="V1075" s="51">
        <v>24364530</v>
      </c>
      <c r="W1075" s="51">
        <v>30299320</v>
      </c>
      <c r="X1075" s="51">
        <v>28328810</v>
      </c>
      <c r="Y1075" s="51">
        <v>28985170</v>
      </c>
      <c r="Z1075" s="51">
        <v>30507920</v>
      </c>
      <c r="AA1075" s="51">
        <v>12181900</v>
      </c>
      <c r="AB1075" s="51">
        <v>12181900</v>
      </c>
      <c r="AC1075" s="51">
        <v>12258490</v>
      </c>
      <c r="AD1075" s="51">
        <v>12258490</v>
      </c>
    </row>
    <row r="1076" spans="1:93" outlineLevel="1">
      <c r="A1076" s="66"/>
      <c r="C1076" s="51">
        <v>137470</v>
      </c>
      <c r="D1076" s="51">
        <v>5091640</v>
      </c>
      <c r="E1076" s="51">
        <v>5130260</v>
      </c>
      <c r="F1076" s="51">
        <v>5207639.9999999898</v>
      </c>
      <c r="G1076" s="51">
        <v>5357990</v>
      </c>
      <c r="H1076" s="51">
        <v>5376830</v>
      </c>
      <c r="I1076" s="51">
        <v>5395480</v>
      </c>
      <c r="J1076" s="51">
        <v>5412050</v>
      </c>
      <c r="K1076" s="51">
        <v>5436079.9999999898</v>
      </c>
      <c r="L1076" s="51">
        <v>5446730</v>
      </c>
      <c r="M1076" s="51">
        <v>5478110</v>
      </c>
      <c r="N1076" s="51">
        <v>5468730</v>
      </c>
      <c r="O1076" s="51">
        <v>5468730</v>
      </c>
      <c r="P1076" s="51">
        <v>5855030</v>
      </c>
      <c r="Q1076" s="51">
        <v>6295190</v>
      </c>
      <c r="R1076" s="51">
        <v>6350559.9999999898</v>
      </c>
      <c r="S1076" s="51">
        <v>6384150</v>
      </c>
      <c r="T1076" s="51">
        <v>4482730</v>
      </c>
      <c r="U1076" s="51">
        <v>4488890</v>
      </c>
      <c r="V1076" s="51">
        <v>4355330</v>
      </c>
      <c r="W1076" s="51">
        <v>4184569.9999999902</v>
      </c>
      <c r="X1076" s="51">
        <v>4216000</v>
      </c>
      <c r="Y1076" s="51">
        <v>4256560</v>
      </c>
      <c r="Z1076" s="51">
        <v>4341830</v>
      </c>
      <c r="AA1076" s="51">
        <v>4269160</v>
      </c>
      <c r="AB1076" s="51">
        <v>4269160</v>
      </c>
      <c r="AC1076" s="51">
        <v>4269110</v>
      </c>
      <c r="AD1076" s="51">
        <v>4269110</v>
      </c>
      <c r="AE1076" s="51">
        <v>4269110</v>
      </c>
      <c r="AF1076" s="51">
        <v>4269110</v>
      </c>
      <c r="AG1076" s="51">
        <v>4269110</v>
      </c>
      <c r="AH1076" s="51">
        <v>4269110</v>
      </c>
      <c r="AI1076" s="51">
        <v>4269110</v>
      </c>
      <c r="AJ1076" s="51">
        <v>4269110</v>
      </c>
      <c r="AK1076" s="51">
        <v>4269110</v>
      </c>
      <c r="AL1076" s="51">
        <v>4269110</v>
      </c>
      <c r="AM1076" s="51">
        <v>4269110</v>
      </c>
      <c r="AN1076" s="51">
        <v>4269110</v>
      </c>
      <c r="AO1076" s="51">
        <v>4269110</v>
      </c>
      <c r="AP1076" s="51">
        <v>4269110</v>
      </c>
      <c r="AQ1076" s="51">
        <v>4269110</v>
      </c>
      <c r="AR1076" s="51">
        <v>4269110</v>
      </c>
      <c r="AS1076" s="51">
        <v>4269110</v>
      </c>
      <c r="AT1076" s="51">
        <v>4269110</v>
      </c>
      <c r="AU1076" s="51">
        <v>4269110</v>
      </c>
      <c r="AV1076" s="51">
        <v>4269110</v>
      </c>
      <c r="AW1076" s="51">
        <v>4269110</v>
      </c>
      <c r="AX1076" s="51">
        <v>4269110</v>
      </c>
      <c r="AY1076" s="51">
        <v>4269110</v>
      </c>
      <c r="AZ1076" s="51">
        <v>4269110</v>
      </c>
      <c r="BA1076" s="51">
        <v>4269110</v>
      </c>
      <c r="BB1076" s="51">
        <v>4269110</v>
      </c>
      <c r="BC1076" s="51">
        <v>4269110</v>
      </c>
      <c r="BD1076" s="51">
        <v>4269110</v>
      </c>
      <c r="BE1076" s="51">
        <v>4269110</v>
      </c>
      <c r="BF1076" s="51">
        <v>4269110</v>
      </c>
      <c r="BG1076" s="51">
        <v>4269110</v>
      </c>
      <c r="BH1076" s="51">
        <v>4269110</v>
      </c>
      <c r="BI1076" s="51">
        <v>4269110</v>
      </c>
      <c r="BJ1076" s="51">
        <v>4269110</v>
      </c>
      <c r="BK1076" s="51">
        <v>4269110</v>
      </c>
      <c r="BL1076" s="51">
        <v>4269110</v>
      </c>
      <c r="BM1076" s="51">
        <v>4269110</v>
      </c>
      <c r="BN1076" s="51">
        <v>4269110</v>
      </c>
      <c r="BO1076" s="51">
        <v>4269110</v>
      </c>
      <c r="BP1076" s="51">
        <v>4269110</v>
      </c>
      <c r="BQ1076" s="51">
        <v>4269110</v>
      </c>
      <c r="BR1076" s="51">
        <v>4269110</v>
      </c>
      <c r="BS1076" s="51">
        <v>4269110</v>
      </c>
      <c r="BT1076" s="51">
        <v>4269110</v>
      </c>
      <c r="BU1076" s="51">
        <v>4269110</v>
      </c>
      <c r="BV1076" s="51">
        <v>4269110</v>
      </c>
      <c r="BW1076" s="51">
        <v>4269110</v>
      </c>
      <c r="BX1076" s="51">
        <v>4269110</v>
      </c>
      <c r="BY1076" s="51">
        <v>4269110</v>
      </c>
      <c r="BZ1076" s="51">
        <v>4269110</v>
      </c>
      <c r="CA1076" s="51">
        <v>4269110</v>
      </c>
      <c r="CB1076" s="51">
        <v>4269110</v>
      </c>
      <c r="CC1076" s="51">
        <v>4269110</v>
      </c>
      <c r="CD1076" s="51">
        <v>4269110</v>
      </c>
      <c r="CE1076" s="51">
        <v>4269110</v>
      </c>
      <c r="CF1076" s="51">
        <v>4269110</v>
      </c>
      <c r="CG1076" s="51">
        <v>4269110</v>
      </c>
      <c r="CH1076" s="51">
        <v>4269110</v>
      </c>
      <c r="CI1076" s="51">
        <v>4269110</v>
      </c>
      <c r="CJ1076" s="51">
        <v>4269110</v>
      </c>
    </row>
    <row r="1077" spans="1:93" outlineLevel="1">
      <c r="A1077" s="66"/>
      <c r="BP1077" s="51">
        <v>132377.49025</v>
      </c>
      <c r="BQ1077" s="51">
        <v>264754.98050000001</v>
      </c>
      <c r="BR1077" s="51">
        <v>397132.47074999998</v>
      </c>
      <c r="BS1077" s="51">
        <v>529509.96100000001</v>
      </c>
      <c r="BT1077" s="51">
        <v>661887.45124999899</v>
      </c>
      <c r="BU1077" s="51">
        <v>794264.94149999903</v>
      </c>
      <c r="BV1077" s="51">
        <v>926642.43174999906</v>
      </c>
      <c r="BW1077" s="51">
        <v>1059019.92199999</v>
      </c>
      <c r="BX1077" s="51">
        <v>1191397.41224999</v>
      </c>
      <c r="BY1077" s="51">
        <v>1323774.9024999901</v>
      </c>
      <c r="BZ1077" s="51">
        <v>1456152.3927499901</v>
      </c>
      <c r="CA1077" s="51">
        <v>1588529.8829999999</v>
      </c>
      <c r="CB1077" s="51">
        <v>1588529.8829999999</v>
      </c>
      <c r="CC1077" s="51">
        <v>1978390.5222499999</v>
      </c>
      <c r="CD1077" s="51">
        <v>2368251.1614999999</v>
      </c>
      <c r="CE1077" s="51">
        <v>2758111.8007499999</v>
      </c>
      <c r="CF1077" s="51">
        <v>3147972.44</v>
      </c>
      <c r="CG1077" s="51">
        <v>3537833.07925</v>
      </c>
      <c r="CH1077" s="51">
        <v>3927693.7185</v>
      </c>
      <c r="CI1077" s="51">
        <v>4317554.3577500004</v>
      </c>
      <c r="CJ1077" s="51">
        <v>4707414.9969999902</v>
      </c>
    </row>
    <row r="1078" spans="1:93" outlineLevel="1">
      <c r="A1078" s="66"/>
      <c r="BP1078" s="51">
        <v>62009.426416666603</v>
      </c>
      <c r="BQ1078" s="51">
        <v>124018.852833333</v>
      </c>
      <c r="BR1078" s="51">
        <v>186028.27924999999</v>
      </c>
      <c r="BS1078" s="51">
        <v>248037.70566666601</v>
      </c>
      <c r="BT1078" s="51">
        <v>310047.13208333298</v>
      </c>
      <c r="BU1078" s="51">
        <v>372056.55849999998</v>
      </c>
      <c r="BV1078" s="51">
        <v>434065.984916666</v>
      </c>
      <c r="BW1078" s="51">
        <v>496075.411333333</v>
      </c>
      <c r="BX1078" s="51">
        <v>558084.83774999995</v>
      </c>
      <c r="BY1078" s="51">
        <v>620094.26416666596</v>
      </c>
      <c r="BZ1078" s="51">
        <v>682103.69058333302</v>
      </c>
      <c r="CA1078" s="51">
        <v>744113.11699999997</v>
      </c>
      <c r="CB1078" s="51">
        <v>744113.11699999997</v>
      </c>
      <c r="CC1078" s="51">
        <v>926735.06108333298</v>
      </c>
      <c r="CD1078" s="51">
        <v>1109357.0051666601</v>
      </c>
      <c r="CE1078" s="51">
        <v>1291978.9492499901</v>
      </c>
      <c r="CF1078" s="51">
        <v>1474600.8933333301</v>
      </c>
      <c r="CG1078" s="51">
        <v>1657222.83741666</v>
      </c>
      <c r="CH1078" s="51">
        <v>1839844.7815</v>
      </c>
      <c r="CI1078" s="51">
        <v>2022466.72558333</v>
      </c>
      <c r="CJ1078" s="51">
        <v>2205088.66966666</v>
      </c>
    </row>
    <row r="1079" spans="1:93" outlineLevel="1">
      <c r="A1079" s="66"/>
      <c r="C1079" s="51">
        <v>5746540</v>
      </c>
      <c r="D1079" s="51">
        <v>121924580</v>
      </c>
      <c r="E1079" s="51">
        <v>113278709.999999</v>
      </c>
      <c r="F1079" s="51">
        <v>115974139.999999</v>
      </c>
      <c r="G1079" s="51">
        <v>119194670</v>
      </c>
      <c r="H1079" s="51">
        <v>122557610</v>
      </c>
      <c r="I1079" s="51">
        <v>126530810</v>
      </c>
      <c r="J1079" s="51">
        <v>103919500</v>
      </c>
      <c r="K1079" s="51">
        <v>106852380</v>
      </c>
      <c r="L1079" s="51">
        <v>87621990</v>
      </c>
      <c r="M1079" s="51">
        <v>80079489.999999896</v>
      </c>
      <c r="N1079" s="51">
        <v>12602419.999999899</v>
      </c>
      <c r="O1079" s="51">
        <v>12602419.999999899</v>
      </c>
      <c r="P1079" s="51">
        <v>15766140</v>
      </c>
      <c r="Q1079" s="51">
        <v>19526880</v>
      </c>
      <c r="R1079" s="51">
        <v>21540350</v>
      </c>
      <c r="S1079" s="51">
        <v>1609310</v>
      </c>
      <c r="T1079" s="51">
        <v>1687030</v>
      </c>
      <c r="U1079" s="51">
        <v>472710</v>
      </c>
      <c r="V1079" s="51">
        <v>472720</v>
      </c>
      <c r="W1079" s="51">
        <v>1716690</v>
      </c>
      <c r="X1079" s="51">
        <v>1716690</v>
      </c>
      <c r="Y1079" s="51">
        <v>1716690</v>
      </c>
      <c r="Z1079" s="51">
        <v>1716690</v>
      </c>
      <c r="AA1079" s="51">
        <v>1716700</v>
      </c>
      <c r="AB1079" s="51">
        <v>1716700</v>
      </c>
      <c r="AC1079" s="51">
        <v>1716862.1125743201</v>
      </c>
      <c r="AD1079" s="51">
        <v>1717038.7268727701</v>
      </c>
      <c r="AE1079" s="51">
        <v>1717215.90100094</v>
      </c>
      <c r="AF1079" s="51">
        <v>1717393.6369719901</v>
      </c>
      <c r="AG1079" s="51">
        <v>1717571.9368070201</v>
      </c>
      <c r="AH1079" s="51">
        <v>1717750.8025350301</v>
      </c>
      <c r="AI1079" s="51">
        <v>1726722.4854341999</v>
      </c>
      <c r="AJ1079" s="51">
        <v>1735768.7293944301</v>
      </c>
      <c r="AK1079" s="51">
        <v>1744890.3089727601</v>
      </c>
      <c r="AL1079" s="51">
        <v>1754088.00823416</v>
      </c>
      <c r="AM1079" s="51">
        <v>1763362.62088489</v>
      </c>
      <c r="AN1079" s="51">
        <v>1772714.95040799</v>
      </c>
      <c r="AO1079" s="51">
        <v>1772714.95040799</v>
      </c>
      <c r="AP1079" s="51">
        <v>1781805.0791050801</v>
      </c>
      <c r="AQ1079" s="51">
        <v>1790969.8294864099</v>
      </c>
      <c r="AR1079" s="51">
        <v>1800209.9681373399</v>
      </c>
      <c r="AS1079" s="51">
        <v>1809526.2709564599</v>
      </c>
      <c r="AT1079" s="51">
        <v>1818919.5232849</v>
      </c>
      <c r="AU1079" s="51">
        <v>1828390.5200378101</v>
      </c>
      <c r="AV1079" s="51">
        <v>1837940.0658377199</v>
      </c>
      <c r="AW1079" s="51">
        <v>1847568.9751500699</v>
      </c>
      <c r="AX1079" s="51">
        <v>1857278.0724208599</v>
      </c>
      <c r="AY1079" s="51">
        <v>1867068.1922164001</v>
      </c>
      <c r="AZ1079" s="51">
        <v>1876940.1793652901</v>
      </c>
      <c r="BA1079" s="51">
        <v>1886894.8891026201</v>
      </c>
      <c r="BB1079" s="51">
        <v>1886894.8891026201</v>
      </c>
      <c r="BC1079" s="51">
        <v>1896570.5097521001</v>
      </c>
      <c r="BD1079" s="51">
        <v>1906325.55844194</v>
      </c>
      <c r="BE1079" s="51">
        <v>1916160.8511329901</v>
      </c>
      <c r="BF1079" s="51">
        <v>1926077.2136991599</v>
      </c>
      <c r="BG1079" s="51">
        <v>1936075.48206515</v>
      </c>
      <c r="BH1079" s="51">
        <v>1946156.5023463101</v>
      </c>
      <c r="BI1079" s="51">
        <v>1956321.13099061</v>
      </c>
      <c r="BJ1079" s="51">
        <v>1966570.2349229299</v>
      </c>
      <c r="BK1079" s="51">
        <v>1976904.6916915299</v>
      </c>
      <c r="BL1079" s="51">
        <v>1987325.3896168601</v>
      </c>
      <c r="BM1079" s="51">
        <v>1997833.2279426099</v>
      </c>
      <c r="BN1079" s="51">
        <v>2008429.1169892601</v>
      </c>
      <c r="BO1079" s="51">
        <v>2008429.1169892601</v>
      </c>
      <c r="BP1079" s="51">
        <v>2018727.9409193101</v>
      </c>
      <c r="BQ1079" s="51">
        <v>2029111.3088215</v>
      </c>
      <c r="BR1079" s="51">
        <v>2039580.08921244</v>
      </c>
      <c r="BS1079" s="51">
        <v>2050135.16116029</v>
      </c>
      <c r="BT1079" s="51">
        <v>2060777.4144313801</v>
      </c>
      <c r="BU1079" s="51">
        <v>2071507.7496390101</v>
      </c>
      <c r="BV1079" s="51">
        <v>2082327.0783946801</v>
      </c>
      <c r="BW1079" s="51">
        <v>2093236.3234615901</v>
      </c>
      <c r="BX1079" s="51">
        <v>2104236.41891057</v>
      </c>
      <c r="BY1079" s="51">
        <v>2115328.3102784702</v>
      </c>
      <c r="BZ1079" s="51">
        <v>2126512.9547289601</v>
      </c>
      <c r="CA1079" s="51">
        <v>2137791.3212159299</v>
      </c>
      <c r="CB1079" s="51">
        <v>2137791.3212159299</v>
      </c>
      <c r="CC1079" s="51">
        <v>2148753.48872791</v>
      </c>
      <c r="CD1079" s="51">
        <v>2159805.6456591799</v>
      </c>
      <c r="CE1079" s="51">
        <v>2170948.7164671901</v>
      </c>
      <c r="CF1079" s="51">
        <v>2182183.63684056</v>
      </c>
      <c r="CG1079" s="51">
        <v>2193511.35385514</v>
      </c>
      <c r="CH1079" s="51">
        <v>2204932.82613244</v>
      </c>
      <c r="CI1079" s="51">
        <v>2216449.0240005101</v>
      </c>
      <c r="CJ1079" s="51">
        <v>2228060.9296574201</v>
      </c>
      <c r="CK1079" s="51">
        <v>2239769.53733715</v>
      </c>
      <c r="CL1079" s="51">
        <v>2251575.8534782501</v>
      </c>
      <c r="CM1079" s="51">
        <v>2263480.8968949602</v>
      </c>
      <c r="CN1079" s="51">
        <v>2275485.69895114</v>
      </c>
      <c r="CO1079" s="51">
        <v>2275485.69895114</v>
      </c>
    </row>
    <row r="1080" spans="1:93" outlineLevel="1">
      <c r="A1080" s="66"/>
      <c r="C1080" s="51">
        <v>4383490</v>
      </c>
      <c r="D1080" s="51">
        <v>23367010</v>
      </c>
      <c r="E1080" s="51">
        <v>24381130</v>
      </c>
      <c r="F1080" s="51">
        <v>25137400</v>
      </c>
      <c r="G1080" s="51">
        <v>25516160</v>
      </c>
      <c r="H1080" s="51">
        <v>25716660</v>
      </c>
      <c r="I1080" s="51">
        <v>22661260</v>
      </c>
      <c r="J1080" s="51">
        <v>22940439.999999899</v>
      </c>
      <c r="K1080" s="51">
        <v>23651520</v>
      </c>
      <c r="L1080" s="51">
        <v>24601120</v>
      </c>
      <c r="M1080" s="51">
        <v>26818079.999999899</v>
      </c>
      <c r="N1080" s="51">
        <v>29414870</v>
      </c>
      <c r="O1080" s="51">
        <v>29414870</v>
      </c>
      <c r="P1080" s="51">
        <v>30467680</v>
      </c>
      <c r="Q1080" s="51">
        <v>30908170</v>
      </c>
      <c r="R1080" s="51">
        <v>31841680</v>
      </c>
      <c r="S1080" s="51">
        <v>32231420</v>
      </c>
      <c r="T1080" s="51">
        <v>32797030</v>
      </c>
      <c r="U1080" s="51">
        <v>33554889.999999903</v>
      </c>
      <c r="V1080" s="51">
        <v>35963270</v>
      </c>
      <c r="W1080" s="51">
        <v>36264790</v>
      </c>
      <c r="X1080" s="51">
        <v>42080179.999999903</v>
      </c>
      <c r="Y1080" s="51">
        <v>44374340</v>
      </c>
      <c r="Z1080" s="51">
        <v>46013000</v>
      </c>
      <c r="AA1080" s="51">
        <v>49897930</v>
      </c>
      <c r="AB1080" s="51">
        <v>49897930</v>
      </c>
      <c r="AC1080" s="51">
        <v>50144430.524914801</v>
      </c>
      <c r="AD1080" s="51">
        <v>50402349.415237904</v>
      </c>
      <c r="AE1080" s="51">
        <v>50662389.919138104</v>
      </c>
      <c r="AF1080" s="51">
        <v>50924573.872332796</v>
      </c>
      <c r="AG1080" s="51">
        <v>51188923.376277</v>
      </c>
      <c r="AH1080" s="51">
        <v>51455460.801861502</v>
      </c>
      <c r="AI1080" s="51">
        <v>51724208.793167204</v>
      </c>
      <c r="AJ1080" s="51">
        <v>51995190.271279499</v>
      </c>
      <c r="AK1080" s="51">
        <v>52268428.438160896</v>
      </c>
      <c r="AL1080" s="51">
        <v>52543946.780585103</v>
      </c>
      <c r="AM1080" s="51">
        <v>52821769.074132003</v>
      </c>
      <c r="AN1080" s="51">
        <v>53101919.387245901</v>
      </c>
      <c r="AO1080" s="51">
        <v>53101919.387245901</v>
      </c>
      <c r="AP1080" s="51">
        <v>53374215.4386677</v>
      </c>
      <c r="AQ1080" s="51">
        <v>53648746.7928719</v>
      </c>
      <c r="AR1080" s="51">
        <v>53925536.4130283</v>
      </c>
      <c r="AS1080" s="51">
        <v>54204607.541284896</v>
      </c>
      <c r="AT1080" s="51">
        <v>54485983.7026437</v>
      </c>
      <c r="AU1080" s="51">
        <v>54769688.708896503</v>
      </c>
      <c r="AV1080" s="51">
        <v>55055746.662621498</v>
      </c>
      <c r="AW1080" s="51">
        <v>55344181.961242899</v>
      </c>
      <c r="AX1080" s="51">
        <v>55635019.301153503</v>
      </c>
      <c r="AY1080" s="51">
        <v>55928283.6819015</v>
      </c>
      <c r="AZ1080" s="51">
        <v>56224000.410443597</v>
      </c>
    </row>
    <row r="1081" spans="1:93" outlineLevel="1">
      <c r="A1081" s="66"/>
      <c r="AC1081" s="51">
        <v>4783207.0032299999</v>
      </c>
      <c r="AD1081" s="51">
        <v>5776726.9779032804</v>
      </c>
      <c r="AE1081" s="51">
        <v>7773933.3757953802</v>
      </c>
      <c r="AF1081" s="51">
        <v>10368927.542417301</v>
      </c>
      <c r="AG1081" s="51">
        <v>13069028.853356</v>
      </c>
      <c r="AH1081" s="51">
        <v>15652277.502315899</v>
      </c>
      <c r="AI1081" s="51">
        <v>18134886.2128722</v>
      </c>
      <c r="AJ1081" s="51">
        <v>20609523.309999499</v>
      </c>
      <c r="AK1081" s="51">
        <v>26635321.035480302</v>
      </c>
      <c r="AL1081" s="51">
        <v>30741610.714881498</v>
      </c>
      <c r="AM1081" s="51">
        <v>34761372.590306804</v>
      </c>
      <c r="AN1081" s="51">
        <v>41803618.267446801</v>
      </c>
      <c r="AO1081" s="51">
        <v>41803618.267446801</v>
      </c>
      <c r="AP1081" s="51">
        <v>44599803.411284402</v>
      </c>
      <c r="AQ1081" s="51">
        <v>47421952.0301826</v>
      </c>
      <c r="AR1081" s="51">
        <v>50259343.919235803</v>
      </c>
      <c r="AS1081" s="51">
        <v>53112149.620023698</v>
      </c>
      <c r="AT1081" s="51">
        <v>55980541.750090502</v>
      </c>
      <c r="AU1081" s="51">
        <v>58864695.031773299</v>
      </c>
      <c r="AV1081" s="51">
        <v>61764786.321480602</v>
      </c>
      <c r="AW1081" s="51">
        <v>64680994.639425904</v>
      </c>
      <c r="AX1081" s="51">
        <v>67613501.199826196</v>
      </c>
      <c r="AY1081" s="51">
        <v>70562489.441571996</v>
      </c>
      <c r="AZ1081" s="51">
        <v>73528145.059377506</v>
      </c>
    </row>
    <row r="1082" spans="1:93" outlineLevel="1">
      <c r="A1082" s="66"/>
      <c r="AC1082" s="51">
        <v>2240591.8267699899</v>
      </c>
      <c r="AD1082" s="51">
        <v>2705985.1776081398</v>
      </c>
      <c r="AE1082" s="51">
        <v>3641534.1363857901</v>
      </c>
      <c r="AF1082" s="51">
        <v>4857104.0910883099</v>
      </c>
      <c r="AG1082" s="51">
        <v>6121909.2572989501</v>
      </c>
      <c r="AH1082" s="51">
        <v>7331977.2734783897</v>
      </c>
      <c r="AI1082" s="51">
        <v>8494902.6459710095</v>
      </c>
      <c r="AJ1082" s="51">
        <v>9654093.8853008002</v>
      </c>
      <c r="AK1082" s="51">
        <v>12476750.9696302</v>
      </c>
      <c r="AL1082" s="51">
        <v>14400255.2394232</v>
      </c>
      <c r="AM1082" s="51">
        <v>16283227.3954594</v>
      </c>
      <c r="AN1082" s="51">
        <v>19582017.954941999</v>
      </c>
      <c r="AO1082" s="51">
        <v>19582017.954941999</v>
      </c>
      <c r="AP1082" s="51">
        <v>20891831.553890899</v>
      </c>
      <c r="AQ1082" s="51">
        <v>22213807.191818301</v>
      </c>
      <c r="AR1082" s="51">
        <v>23542923.216205899</v>
      </c>
      <c r="AS1082" s="51">
        <v>24879259.513638102</v>
      </c>
      <c r="AT1082" s="51">
        <v>26222896.9431407</v>
      </c>
      <c r="AU1082" s="51">
        <v>27573917.3496852</v>
      </c>
      <c r="AV1082" s="51">
        <v>28932403.577903502</v>
      </c>
      <c r="AW1082" s="51">
        <v>30298439.486015901</v>
      </c>
      <c r="AX1082" s="51">
        <v>31672109.959977299</v>
      </c>
      <c r="AY1082" s="51">
        <v>33053500.9278435</v>
      </c>
      <c r="AZ1082" s="51">
        <v>34442699.374363199</v>
      </c>
    </row>
    <row r="1083" spans="1:93" outlineLevel="1">
      <c r="A1083" s="66"/>
      <c r="C1083" s="51">
        <v>4280</v>
      </c>
      <c r="D1083" s="51">
        <v>865910</v>
      </c>
      <c r="E1083" s="51">
        <v>870230</v>
      </c>
      <c r="F1083" s="51">
        <v>870229.99999999895</v>
      </c>
      <c r="G1083" s="51">
        <v>870469.99999999895</v>
      </c>
      <c r="H1083" s="51">
        <v>870480</v>
      </c>
      <c r="I1083" s="51">
        <v>870480</v>
      </c>
      <c r="J1083" s="51">
        <v>870480</v>
      </c>
      <c r="K1083" s="51">
        <v>870480</v>
      </c>
      <c r="L1083" s="51">
        <v>371720</v>
      </c>
      <c r="M1083" s="51">
        <v>1.4210854715202E-11</v>
      </c>
    </row>
    <row r="1084" spans="1:93" outlineLevel="1">
      <c r="A1084" s="66"/>
      <c r="E1084" s="51">
        <v>-2500</v>
      </c>
      <c r="F1084" s="51">
        <v>-2500</v>
      </c>
      <c r="G1084" s="51">
        <v>-2500</v>
      </c>
    </row>
    <row r="1085" spans="1:93" outlineLevel="1">
      <c r="A1085" s="66"/>
      <c r="W1085" s="51">
        <v>540</v>
      </c>
      <c r="X1085" s="51">
        <v>2040</v>
      </c>
      <c r="Y1085" s="51">
        <v>2410</v>
      </c>
      <c r="Z1085" s="51">
        <v>2410</v>
      </c>
      <c r="AA1085" s="51">
        <v>2000640</v>
      </c>
      <c r="AB1085" s="51">
        <v>2000640</v>
      </c>
      <c r="AC1085" s="51">
        <v>6846336.832614</v>
      </c>
      <c r="AD1085" s="51">
        <v>11792043.642749401</v>
      </c>
      <c r="AF1085" s="51">
        <v>3068431.5816837</v>
      </c>
      <c r="AG1085" s="51">
        <v>6922446.5959898997</v>
      </c>
      <c r="AI1085" s="51">
        <v>5731033.4734103996</v>
      </c>
      <c r="AJ1085" s="51">
        <v>9442977.2426753994</v>
      </c>
      <c r="AL1085" s="51">
        <v>7086083.5249821004</v>
      </c>
      <c r="AM1085" s="51">
        <v>9602311.7467349991</v>
      </c>
      <c r="AP1085" s="51">
        <v>3280611.0445817998</v>
      </c>
      <c r="AQ1085" s="51">
        <v>5965993.9118165998</v>
      </c>
      <c r="AS1085" s="51">
        <v>2371470.1524335998</v>
      </c>
      <c r="AT1085" s="51">
        <v>4755007.9134069001</v>
      </c>
      <c r="AV1085" s="51">
        <v>1880818.9832231901</v>
      </c>
      <c r="AW1085" s="51">
        <v>4298136.3631571997</v>
      </c>
      <c r="AY1085" s="51">
        <v>2149023.6368919001</v>
      </c>
      <c r="AZ1085" s="51">
        <v>3803716.3816824001</v>
      </c>
      <c r="BC1085" s="51">
        <v>5061617.6966580097</v>
      </c>
      <c r="BD1085" s="51">
        <v>9204864.5669466499</v>
      </c>
      <c r="BF1085" s="51">
        <v>3658914.4910911899</v>
      </c>
      <c r="BG1085" s="51">
        <v>7336447.9589860504</v>
      </c>
      <c r="BI1085" s="51">
        <v>2901894.3484372799</v>
      </c>
      <c r="BJ1085" s="51">
        <v>6631546.0085817901</v>
      </c>
      <c r="BL1085" s="51">
        <v>3315704.2767973202</v>
      </c>
      <c r="BM1085" s="51">
        <v>5868711.0080877896</v>
      </c>
      <c r="BP1085" s="51">
        <v>7270422.7706033802</v>
      </c>
      <c r="BQ1085" s="51">
        <v>13221713.088295</v>
      </c>
      <c r="BS1085" s="51">
        <v>5255603.4109973004</v>
      </c>
      <c r="BT1085" s="51">
        <v>10537950.8080147</v>
      </c>
      <c r="BV1085" s="51">
        <v>4168232.3741466901</v>
      </c>
      <c r="BW1085" s="51">
        <v>9525441.4684323091</v>
      </c>
      <c r="BY1085" s="51">
        <v>4762622.01519702</v>
      </c>
      <c r="BZ1085" s="51">
        <v>8429718.0673017409</v>
      </c>
      <c r="CC1085" s="51">
        <v>3800132.4643197502</v>
      </c>
      <c r="CD1085" s="51">
        <v>6910775.7177347196</v>
      </c>
      <c r="CF1085" s="51">
        <v>2747018.9522504099</v>
      </c>
      <c r="CG1085" s="51">
        <v>5508016.5537083102</v>
      </c>
      <c r="CI1085" s="51">
        <v>2178667.6873687301</v>
      </c>
      <c r="CJ1085" s="51">
        <v>4978794.2879370004</v>
      </c>
      <c r="CL1085" s="51">
        <v>2489345.5451328699</v>
      </c>
      <c r="CM1085" s="51">
        <v>4406077.3772523701</v>
      </c>
    </row>
    <row r="1086" spans="1:93" outlineLevel="1">
      <c r="A1086" s="66"/>
      <c r="AC1086" s="51">
        <v>2269863.8613859899</v>
      </c>
      <c r="AD1086" s="51">
        <v>4586575.2746505998</v>
      </c>
      <c r="AF1086" s="51">
        <v>1437341.6660163</v>
      </c>
      <c r="AG1086" s="51">
        <v>3242673.2219101</v>
      </c>
      <c r="AI1086" s="51">
        <v>2684581.0249895998</v>
      </c>
      <c r="AJ1086" s="51">
        <v>4423362.3207246</v>
      </c>
      <c r="AL1086" s="51">
        <v>3319325.4691178999</v>
      </c>
      <c r="AM1086" s="51">
        <v>4497999.1882649995</v>
      </c>
      <c r="AP1086" s="51">
        <v>1536732.6332181999</v>
      </c>
      <c r="AQ1086" s="51">
        <v>2794643.25678339</v>
      </c>
      <c r="AS1086" s="51">
        <v>1110864.8731664</v>
      </c>
      <c r="AT1086" s="51">
        <v>2227382.5614931001</v>
      </c>
      <c r="AV1086" s="51">
        <v>881029.7439768</v>
      </c>
      <c r="AW1086" s="51">
        <v>2013370.77804279</v>
      </c>
      <c r="AY1086" s="51">
        <v>1006664.5230081</v>
      </c>
      <c r="AZ1086" s="51">
        <v>1781770.22871759</v>
      </c>
      <c r="BC1086" s="51">
        <v>2371007.40856667</v>
      </c>
      <c r="BD1086" s="51">
        <v>4311823.4902437301</v>
      </c>
      <c r="BF1086" s="51">
        <v>1713940.85559191</v>
      </c>
      <c r="BG1086" s="51">
        <v>3436603.37579522</v>
      </c>
      <c r="BI1086" s="51">
        <v>1359330.8328215701</v>
      </c>
      <c r="BJ1086" s="51">
        <v>3106407.0142989601</v>
      </c>
      <c r="BL1086" s="51">
        <v>1553171.3132134201</v>
      </c>
      <c r="BM1086" s="51">
        <v>2749073.1447577099</v>
      </c>
      <c r="BP1086" s="51">
        <v>3405675.2772723599</v>
      </c>
      <c r="BQ1086" s="51">
        <v>6193430.9473805102</v>
      </c>
      <c r="BS1086" s="51">
        <v>2461875.9003056302</v>
      </c>
      <c r="BT1086" s="51">
        <v>4936279.4533872204</v>
      </c>
      <c r="BV1086" s="51">
        <v>1952520.0107970501</v>
      </c>
      <c r="BW1086" s="51">
        <v>4461990.9374888502</v>
      </c>
      <c r="BY1086" s="51">
        <v>2230949.2259146101</v>
      </c>
      <c r="BZ1086" s="51">
        <v>3948722.5601604301</v>
      </c>
      <c r="CC1086" s="51">
        <v>1780091.4186754699</v>
      </c>
      <c r="CD1086" s="51">
        <v>3237206.2466334398</v>
      </c>
      <c r="CF1086" s="51">
        <v>1286782.73974725</v>
      </c>
      <c r="CG1086" s="51">
        <v>2580113.4811056498</v>
      </c>
      <c r="CI1086" s="51">
        <v>1020550.64944291</v>
      </c>
      <c r="CJ1086" s="51">
        <v>2332210.5401643198</v>
      </c>
      <c r="CL1086" s="51">
        <v>1166081.09970247</v>
      </c>
      <c r="CM1086" s="51">
        <v>2063933.4557173301</v>
      </c>
    </row>
    <row r="1087" spans="1:93" outlineLevel="1">
      <c r="A1087" s="66"/>
      <c r="C1087" s="51">
        <v>1099650</v>
      </c>
      <c r="D1087" s="51">
        <v>24518620</v>
      </c>
      <c r="E1087" s="51">
        <v>25607310</v>
      </c>
      <c r="F1087" s="51">
        <v>27219170</v>
      </c>
      <c r="G1087" s="51">
        <v>28163580</v>
      </c>
      <c r="H1087" s="51">
        <v>29102630</v>
      </c>
      <c r="I1087" s="51">
        <v>32694820</v>
      </c>
      <c r="J1087" s="51">
        <v>35901580</v>
      </c>
      <c r="K1087" s="51">
        <v>43388499.999999903</v>
      </c>
      <c r="L1087" s="51">
        <v>52189200</v>
      </c>
      <c r="M1087" s="51">
        <v>65603160</v>
      </c>
      <c r="N1087" s="51">
        <v>84118960</v>
      </c>
      <c r="O1087" s="51">
        <v>84118960</v>
      </c>
      <c r="P1087" s="51">
        <v>85155910</v>
      </c>
      <c r="Q1087" s="51">
        <v>86372250</v>
      </c>
      <c r="R1087" s="51">
        <v>90233470</v>
      </c>
      <c r="S1087" s="51">
        <v>95911170</v>
      </c>
      <c r="T1087" s="51">
        <v>100794639.999999</v>
      </c>
      <c r="U1087" s="51">
        <v>104263950</v>
      </c>
      <c r="V1087" s="51">
        <v>110752189.999999</v>
      </c>
      <c r="W1087" s="51">
        <v>116857480</v>
      </c>
      <c r="X1087" s="51">
        <v>123133800</v>
      </c>
      <c r="Y1087" s="51">
        <v>135674890</v>
      </c>
      <c r="Z1087" s="51">
        <v>144677460</v>
      </c>
      <c r="AA1087" s="51">
        <v>127826370</v>
      </c>
      <c r="AB1087" s="51">
        <v>127826370</v>
      </c>
      <c r="AC1087" s="51">
        <v>131205944.45681199</v>
      </c>
      <c r="AD1087" s="51">
        <v>134512748.63088301</v>
      </c>
      <c r="AE1087" s="51">
        <v>137966999.363038</v>
      </c>
      <c r="AF1087" s="51">
        <v>143314024.36224601</v>
      </c>
      <c r="AG1087" s="51">
        <v>146718192.469338</v>
      </c>
      <c r="AH1087" s="51">
        <v>150051908.22323301</v>
      </c>
      <c r="AI1087" s="51">
        <v>153433159.93440801</v>
      </c>
      <c r="AJ1087" s="51">
        <v>156911060.329032</v>
      </c>
      <c r="AK1087" s="51">
        <v>160288239.56633499</v>
      </c>
      <c r="AL1087" s="51">
        <v>164401171.9964</v>
      </c>
      <c r="AM1087" s="51">
        <v>168072254.53888801</v>
      </c>
      <c r="AN1087" s="51">
        <v>171710018.39559799</v>
      </c>
      <c r="AO1087" s="51">
        <v>171710018.39559799</v>
      </c>
      <c r="AP1087" s="51">
        <v>174208739.16529801</v>
      </c>
    </row>
    <row r="1088" spans="1:93" outlineLevel="1">
      <c r="A1088" s="66"/>
      <c r="AC1088" s="51">
        <v>1295256.8377056001</v>
      </c>
      <c r="AD1088" s="51">
        <v>2534797.22087275</v>
      </c>
      <c r="AE1088" s="51">
        <v>3840860.2148820399</v>
      </c>
      <c r="AF1088" s="51">
        <v>6030981.3518399503</v>
      </c>
      <c r="AG1088" s="51">
        <v>7308414.0844596196</v>
      </c>
      <c r="AH1088" s="51">
        <v>8550219.7472976893</v>
      </c>
      <c r="AI1088" s="51">
        <v>9811640.2915124092</v>
      </c>
      <c r="AJ1088" s="51">
        <v>11115654.029888701</v>
      </c>
      <c r="AK1088" s="51">
        <v>12369779.409783799</v>
      </c>
      <c r="AL1088" s="51">
        <v>13965816.9111022</v>
      </c>
      <c r="AM1088" s="51">
        <v>15352114.8312442</v>
      </c>
      <c r="AN1088" s="51">
        <v>16720012.0648266</v>
      </c>
      <c r="AO1088" s="51">
        <v>16720012.0648266</v>
      </c>
      <c r="AP1088" s="51">
        <v>17563772.604913302</v>
      </c>
    </row>
    <row r="1089" spans="1:93" outlineLevel="1">
      <c r="A1089" s="66"/>
      <c r="E1089" s="51">
        <v>410</v>
      </c>
      <c r="F1089" s="51">
        <v>2960</v>
      </c>
      <c r="G1089" s="51">
        <v>21180</v>
      </c>
      <c r="H1089" s="51">
        <v>65500</v>
      </c>
      <c r="I1089" s="51">
        <v>101870</v>
      </c>
      <c r="J1089" s="51">
        <v>110250</v>
      </c>
      <c r="K1089" s="51">
        <v>169020</v>
      </c>
      <c r="L1089" s="51">
        <v>203600</v>
      </c>
      <c r="M1089" s="51">
        <v>294000</v>
      </c>
      <c r="N1089" s="51">
        <v>376590</v>
      </c>
      <c r="O1089" s="51">
        <v>376590</v>
      </c>
      <c r="P1089" s="51">
        <v>447010</v>
      </c>
      <c r="Q1089" s="51">
        <v>539380</v>
      </c>
      <c r="R1089" s="51">
        <v>614000</v>
      </c>
      <c r="S1089" s="51">
        <v>773450</v>
      </c>
      <c r="T1089" s="51">
        <v>878440</v>
      </c>
      <c r="U1089" s="51">
        <v>967030</v>
      </c>
      <c r="V1089" s="51">
        <v>1064330</v>
      </c>
      <c r="W1089" s="51">
        <v>1231300</v>
      </c>
      <c r="X1089" s="51">
        <v>1285070</v>
      </c>
      <c r="Y1089" s="51">
        <v>1327429.99999999</v>
      </c>
      <c r="Z1089" s="51">
        <v>1362150</v>
      </c>
      <c r="AA1089" s="51">
        <v>1434770</v>
      </c>
      <c r="AB1089" s="51">
        <v>1434770</v>
      </c>
      <c r="AC1089" s="51">
        <v>1610773.1332864999</v>
      </c>
      <c r="AD1089" s="51">
        <v>1770974.1487604</v>
      </c>
      <c r="AE1089" s="51">
        <v>1997522.3786495</v>
      </c>
      <c r="AF1089" s="51">
        <v>2358015.6553924899</v>
      </c>
      <c r="AG1089" s="51">
        <v>14303783.8142785</v>
      </c>
      <c r="AH1089" s="51">
        <v>15982672.4507287</v>
      </c>
      <c r="AI1089" s="51">
        <v>17502529.487765301</v>
      </c>
      <c r="AJ1089" s="51">
        <v>18604011.1589933</v>
      </c>
      <c r="AK1089" s="51">
        <v>19648270.538765501</v>
      </c>
      <c r="AL1089" s="51">
        <v>20706704.233265501</v>
      </c>
      <c r="AM1089" s="51">
        <v>21722882.7426356</v>
      </c>
      <c r="AN1089" s="51">
        <v>22774612.353065599</v>
      </c>
      <c r="AO1089" s="51">
        <v>22774612.353065599</v>
      </c>
      <c r="AP1089" s="51">
        <v>23845746.0574256</v>
      </c>
      <c r="AQ1089" s="51">
        <v>24832402.7693105</v>
      </c>
      <c r="AR1089" s="51">
        <v>25927819.562681299</v>
      </c>
      <c r="AS1089" s="51">
        <v>26987085.859017801</v>
      </c>
      <c r="AT1089" s="51">
        <v>28079591.2205543</v>
      </c>
      <c r="AU1089" s="51">
        <v>29131218.140815102</v>
      </c>
      <c r="AV1089" s="51">
        <v>31512704.852981299</v>
      </c>
      <c r="AW1089" s="51">
        <v>32247321.90667</v>
      </c>
      <c r="AX1089" s="51">
        <v>32966598.911874201</v>
      </c>
      <c r="AY1089" s="51">
        <v>33716174.856985703</v>
      </c>
      <c r="AZ1089" s="51">
        <v>34442676.256205902</v>
      </c>
      <c r="BA1089" s="51">
        <v>35197666.1882957</v>
      </c>
      <c r="BB1089" s="51">
        <v>35197666.1882957</v>
      </c>
      <c r="BI1089" s="51">
        <v>246907.46736920701</v>
      </c>
      <c r="BJ1089" s="51">
        <v>323070.998026721</v>
      </c>
      <c r="BK1089" s="51">
        <v>397644.10514698399</v>
      </c>
      <c r="BL1089" s="51">
        <v>475358.54178980499</v>
      </c>
      <c r="BM1089" s="51">
        <v>550680.65868647397</v>
      </c>
      <c r="BN1089" s="51">
        <v>628956.40259468497</v>
      </c>
      <c r="BO1089" s="51">
        <v>628956.40259468497</v>
      </c>
      <c r="BP1089" s="51">
        <v>628956.40259468497</v>
      </c>
      <c r="BQ1089" s="51">
        <v>628956.40259468497</v>
      </c>
      <c r="BR1089" s="51">
        <v>628956.40259468497</v>
      </c>
      <c r="BS1089" s="51">
        <v>628956.40259468497</v>
      </c>
      <c r="BT1089" s="51">
        <v>628956.40259468497</v>
      </c>
      <c r="BU1089" s="51">
        <v>628956.40259468497</v>
      </c>
      <c r="BV1089" s="51">
        <v>628956.40259468497</v>
      </c>
      <c r="BW1089" s="51">
        <v>628956.40259468497</v>
      </c>
      <c r="BX1089" s="51">
        <v>628956.40259468497</v>
      </c>
      <c r="BY1089" s="51">
        <v>628956.40259468497</v>
      </c>
      <c r="BZ1089" s="51">
        <v>628956.40259468497</v>
      </c>
      <c r="CA1089" s="51">
        <v>628956.40259468497</v>
      </c>
      <c r="CB1089" s="51">
        <v>628956.40259468497</v>
      </c>
      <c r="CC1089" s="51">
        <v>628956.40259468497</v>
      </c>
      <c r="CD1089" s="51">
        <v>628956.40259468497</v>
      </c>
      <c r="CE1089" s="51">
        <v>628956.40259468497</v>
      </c>
      <c r="CF1089" s="51">
        <v>628956.40259468497</v>
      </c>
      <c r="CG1089" s="51">
        <v>628956.40259468497</v>
      </c>
      <c r="CH1089" s="51">
        <v>628956.40259468497</v>
      </c>
      <c r="CI1089" s="51">
        <v>628956.40259468497</v>
      </c>
      <c r="CJ1089" s="51">
        <v>628956.40259468497</v>
      </c>
      <c r="CK1089" s="51">
        <v>628956.40259468497</v>
      </c>
      <c r="CL1089" s="51">
        <v>628956.40259468497</v>
      </c>
      <c r="CM1089" s="51">
        <v>628956.40259468497</v>
      </c>
      <c r="CN1089" s="51">
        <v>628956.40259468497</v>
      </c>
      <c r="CO1089" s="51">
        <v>628956.40259468497</v>
      </c>
    </row>
    <row r="1090" spans="1:93" outlineLevel="1">
      <c r="A1090" s="66"/>
      <c r="AC1090" s="51">
        <v>82444.9332135</v>
      </c>
      <c r="AD1090" s="51">
        <v>157487.6996396</v>
      </c>
      <c r="AE1090" s="51">
        <v>263609.41085049999</v>
      </c>
      <c r="AF1090" s="51">
        <v>432474.8371075</v>
      </c>
      <c r="AG1090" s="51">
        <v>6028216.4563213997</v>
      </c>
      <c r="AH1090" s="51">
        <v>6814656.2140712002</v>
      </c>
      <c r="AI1090" s="51">
        <v>7526600.9935347</v>
      </c>
      <c r="AJ1090" s="51">
        <v>8042566.7103067003</v>
      </c>
      <c r="AK1090" s="51">
        <v>8531727.8588343896</v>
      </c>
      <c r="AL1090" s="51">
        <v>9027528.6643343996</v>
      </c>
      <c r="AM1090" s="51">
        <v>9503535.9249644</v>
      </c>
      <c r="AN1090" s="51">
        <v>9996196.3445344009</v>
      </c>
      <c r="AO1090" s="51">
        <v>9996196.3445344009</v>
      </c>
      <c r="AP1090" s="51">
        <v>10497946.200174401</v>
      </c>
      <c r="AQ1090" s="51">
        <v>10960124.6011895</v>
      </c>
      <c r="AR1090" s="51">
        <v>11473249.3546187</v>
      </c>
      <c r="AS1090" s="51">
        <v>11969440.1747822</v>
      </c>
      <c r="AT1090" s="51">
        <v>12481201.129745699</v>
      </c>
      <c r="AU1090" s="51">
        <v>12973813.446284899</v>
      </c>
      <c r="AV1090" s="51">
        <v>14089370.364318701</v>
      </c>
      <c r="AW1090" s="51">
        <v>14433486.1354299</v>
      </c>
      <c r="AX1090" s="51">
        <v>14770416.1863258</v>
      </c>
      <c r="AY1090" s="51">
        <v>15121539.132714299</v>
      </c>
      <c r="AZ1090" s="51">
        <v>15461853.2976941</v>
      </c>
      <c r="BA1090" s="51">
        <v>15815512.3114042</v>
      </c>
      <c r="BB1090" s="51">
        <v>15815512.3114042</v>
      </c>
      <c r="BI1090" s="51">
        <v>115658.564009952</v>
      </c>
      <c r="BJ1090" s="51">
        <v>151335.75384805299</v>
      </c>
      <c r="BK1090" s="51">
        <v>186267.94352700101</v>
      </c>
      <c r="BL1090" s="51">
        <v>222671.62236556201</v>
      </c>
      <c r="BM1090" s="51">
        <v>257954.66978118199</v>
      </c>
      <c r="BN1090" s="51">
        <v>294621.28109795001</v>
      </c>
      <c r="BO1090" s="51">
        <v>294621.28109795001</v>
      </c>
      <c r="BP1090" s="51">
        <v>294621.28109795001</v>
      </c>
      <c r="BQ1090" s="51">
        <v>294621.28109795001</v>
      </c>
      <c r="BR1090" s="51">
        <v>294621.28109795001</v>
      </c>
      <c r="BS1090" s="51">
        <v>294621.28109795001</v>
      </c>
      <c r="BT1090" s="51">
        <v>294621.28109795001</v>
      </c>
      <c r="BU1090" s="51">
        <v>294621.28109795001</v>
      </c>
      <c r="BV1090" s="51">
        <v>294621.28109795001</v>
      </c>
      <c r="BW1090" s="51">
        <v>294621.28109795001</v>
      </c>
      <c r="BX1090" s="51">
        <v>294621.28109795001</v>
      </c>
      <c r="BY1090" s="51">
        <v>294621.28109795001</v>
      </c>
      <c r="BZ1090" s="51">
        <v>294621.28109795001</v>
      </c>
      <c r="CA1090" s="51">
        <v>294621.28109795001</v>
      </c>
      <c r="CB1090" s="51">
        <v>294621.28109795001</v>
      </c>
      <c r="CC1090" s="51">
        <v>294621.28109795001</v>
      </c>
      <c r="CD1090" s="51">
        <v>294621.28109795001</v>
      </c>
      <c r="CE1090" s="51">
        <v>294621.28109795001</v>
      </c>
      <c r="CF1090" s="51">
        <v>294621.28109795001</v>
      </c>
      <c r="CG1090" s="51">
        <v>294621.28109795001</v>
      </c>
      <c r="CH1090" s="51">
        <v>294621.28109795001</v>
      </c>
      <c r="CI1090" s="51">
        <v>294621.28109795001</v>
      </c>
      <c r="CJ1090" s="51">
        <v>294621.28109795001</v>
      </c>
      <c r="CK1090" s="51">
        <v>294621.28109795001</v>
      </c>
      <c r="CL1090" s="51">
        <v>294621.28109795001</v>
      </c>
      <c r="CM1090" s="51">
        <v>294621.28109795001</v>
      </c>
      <c r="CN1090" s="51">
        <v>294621.28109795001</v>
      </c>
      <c r="CO1090" s="51">
        <v>294621.28109795001</v>
      </c>
    </row>
    <row r="1091" spans="1:93" outlineLevel="1">
      <c r="A1091" s="66"/>
      <c r="D1091" s="51">
        <v>-2500</v>
      </c>
      <c r="E1091" s="51">
        <v>-2500</v>
      </c>
      <c r="F1091" s="51">
        <v>-2500</v>
      </c>
      <c r="G1091" s="51">
        <v>-2500</v>
      </c>
      <c r="H1091" s="51">
        <v>-2500</v>
      </c>
      <c r="I1091" s="51">
        <v>-2500</v>
      </c>
      <c r="J1091" s="51">
        <v>-2500</v>
      </c>
      <c r="K1091" s="51">
        <v>-2500</v>
      </c>
      <c r="L1091" s="51">
        <v>-2500</v>
      </c>
      <c r="M1091" s="51">
        <v>-2500</v>
      </c>
      <c r="N1091" s="51">
        <v>-2500</v>
      </c>
      <c r="O1091" s="51">
        <v>-2500</v>
      </c>
      <c r="P1091" s="51">
        <v>-2500</v>
      </c>
      <c r="Q1091" s="51">
        <v>-2500</v>
      </c>
      <c r="R1091" s="51">
        <v>-2500</v>
      </c>
      <c r="S1091" s="51">
        <v>-2500</v>
      </c>
      <c r="T1091" s="51">
        <v>-2500</v>
      </c>
      <c r="AC1091" s="51">
        <v>108090.06717359999</v>
      </c>
      <c r="AD1091" s="51">
        <v>285460.14390720002</v>
      </c>
      <c r="AF1091" s="51">
        <v>385862.36326379998</v>
      </c>
      <c r="AG1091" s="51">
        <v>492613.97546759999</v>
      </c>
      <c r="AI1091" s="51">
        <v>150009.27305399999</v>
      </c>
      <c r="AJ1091" s="51">
        <v>300079.20277799998</v>
      </c>
      <c r="AL1091" s="51">
        <v>222322.01873099999</v>
      </c>
      <c r="AM1091" s="51">
        <v>-992109.21676800004</v>
      </c>
      <c r="AP1091" s="51">
        <v>125814.7352904</v>
      </c>
      <c r="AQ1091" s="51">
        <v>249796.51141080001</v>
      </c>
      <c r="AS1091" s="51">
        <v>127196.7226404</v>
      </c>
      <c r="AT1091" s="51">
        <v>254139.2552208</v>
      </c>
      <c r="AV1091" s="51">
        <v>125764.33448039999</v>
      </c>
      <c r="AW1091" s="51">
        <v>250121.2871208</v>
      </c>
      <c r="AY1091" s="51">
        <v>127134.13193040001</v>
      </c>
      <c r="AZ1091" s="51">
        <v>254406.85417079899</v>
      </c>
      <c r="BC1091" s="51">
        <v>60961.309195910697</v>
      </c>
      <c r="BD1091" s="51">
        <v>126414.001697215</v>
      </c>
      <c r="BF1091" s="51">
        <v>222273.854089498</v>
      </c>
      <c r="BG1091" s="51">
        <v>339211.08299934998</v>
      </c>
      <c r="BI1091" s="51">
        <v>127400.56458610301</v>
      </c>
      <c r="BJ1091" s="51">
        <v>254113.332185245</v>
      </c>
      <c r="BL1091" s="51">
        <v>189094.348845795</v>
      </c>
      <c r="BM1091" s="51">
        <v>379350.06201197498</v>
      </c>
      <c r="BP1091" s="51">
        <v>62790.136872786701</v>
      </c>
      <c r="BQ1091" s="51">
        <v>130206.397695561</v>
      </c>
      <c r="BS1091" s="51">
        <v>228942.02742052599</v>
      </c>
      <c r="BT1091" s="51">
        <v>349387.35094823298</v>
      </c>
      <c r="BV1091" s="51">
        <v>131222.55728340501</v>
      </c>
      <c r="BW1091" s="51">
        <v>261736.68380110399</v>
      </c>
      <c r="BY1091" s="51">
        <v>194767.14333251899</v>
      </c>
      <c r="BZ1091" s="51">
        <v>390730.491694064</v>
      </c>
      <c r="CC1091" s="51">
        <v>88202.094464343303</v>
      </c>
      <c r="CD1091" s="51">
        <v>193565.86813745901</v>
      </c>
      <c r="CF1091" s="51">
        <v>97738.422912828304</v>
      </c>
      <c r="CG1091" s="51">
        <v>195890.58443229701</v>
      </c>
      <c r="CI1091" s="51">
        <v>119612.56339892501</v>
      </c>
      <c r="CJ1091" s="51">
        <v>242706.130760584</v>
      </c>
      <c r="CL1091" s="51">
        <v>120731.13274295301</v>
      </c>
      <c r="CM1091" s="51">
        <v>248502.10161143201</v>
      </c>
    </row>
    <row r="1092" spans="1:93" outlineLevel="1">
      <c r="A1092" s="66"/>
      <c r="AC1092" s="51">
        <v>50632.498426400001</v>
      </c>
      <c r="AD1092" s="51">
        <v>133717.74729279999</v>
      </c>
      <c r="AF1092" s="51">
        <v>180749.0365362</v>
      </c>
      <c r="AG1092" s="51">
        <v>230754.5641324</v>
      </c>
      <c r="AI1092" s="51">
        <v>70268.660946000004</v>
      </c>
      <c r="AJ1092" s="51">
        <v>140565.73522199999</v>
      </c>
      <c r="AL1092" s="51">
        <v>104142.032269</v>
      </c>
      <c r="AM1092" s="51">
        <v>-464732.51123199897</v>
      </c>
      <c r="AP1092" s="51">
        <v>58935.2431096</v>
      </c>
      <c r="AQ1092" s="51">
        <v>117011.87538919999</v>
      </c>
      <c r="AS1092" s="51">
        <v>59582.605759600003</v>
      </c>
      <c r="AT1092" s="51">
        <v>119046.141579199</v>
      </c>
      <c r="AV1092" s="51">
        <v>58911.633919599997</v>
      </c>
      <c r="AW1092" s="51">
        <v>117164.0096792</v>
      </c>
      <c r="AY1092" s="51">
        <v>59553.286469600003</v>
      </c>
      <c r="AZ1092" s="51">
        <v>119171.4926292</v>
      </c>
      <c r="BC1092" s="51">
        <v>47897.027832068001</v>
      </c>
      <c r="BD1092" s="51">
        <v>105113.487721839</v>
      </c>
      <c r="BF1092" s="51">
        <v>53075.609949496902</v>
      </c>
      <c r="BG1092" s="51">
        <v>106375.895397663</v>
      </c>
      <c r="BI1092" s="51">
        <v>64954.084287640297</v>
      </c>
      <c r="BJ1092" s="51">
        <v>131798.483592164</v>
      </c>
      <c r="BL1092" s="51">
        <v>65561.509171690195</v>
      </c>
      <c r="BM1092" s="51">
        <v>134945.91199330101</v>
      </c>
      <c r="BP1092" s="51">
        <v>49333.929561942401</v>
      </c>
      <c r="BQ1092" s="51">
        <v>108266.872371722</v>
      </c>
      <c r="BS1092" s="51">
        <v>54667.868158460602</v>
      </c>
      <c r="BT1092" s="51">
        <v>109567.15203784</v>
      </c>
      <c r="BV1092" s="51">
        <v>66902.694468684407</v>
      </c>
      <c r="BW1092" s="51">
        <v>135752.41304541501</v>
      </c>
      <c r="BY1092" s="51">
        <v>67528.3419837861</v>
      </c>
      <c r="BZ1092" s="51">
        <v>138994.26370027001</v>
      </c>
      <c r="CC1092" s="51">
        <v>41316.3996095822</v>
      </c>
      <c r="CD1092" s="51">
        <v>90671.823694345803</v>
      </c>
      <c r="CF1092" s="51">
        <v>45783.490321867997</v>
      </c>
      <c r="CG1092" s="51">
        <v>91760.787714982202</v>
      </c>
      <c r="CI1092" s="51">
        <v>56029.967289658402</v>
      </c>
      <c r="CJ1092" s="51">
        <v>113690.53702294599</v>
      </c>
      <c r="CL1092" s="51">
        <v>56553.937364173296</v>
      </c>
      <c r="CM1092" s="51">
        <v>116405.536584503</v>
      </c>
    </row>
    <row r="1093" spans="1:93" outlineLevel="1">
      <c r="A1093" s="66"/>
      <c r="BP1093" s="51">
        <v>73074.264774303607</v>
      </c>
      <c r="BQ1093" s="51">
        <v>146148.52954860701</v>
      </c>
      <c r="BR1093" s="51">
        <v>219222.79432291101</v>
      </c>
      <c r="BS1093" s="51">
        <v>292297.05909721402</v>
      </c>
      <c r="BT1093" s="51">
        <v>365371.32387151802</v>
      </c>
      <c r="BU1093" s="51">
        <v>438445.58864582202</v>
      </c>
      <c r="BV1093" s="51">
        <v>511519.85342012497</v>
      </c>
      <c r="BW1093" s="51">
        <v>584594.11819442897</v>
      </c>
      <c r="BX1093" s="51">
        <v>657668.38296873297</v>
      </c>
      <c r="BY1093" s="51">
        <v>730742.64774303604</v>
      </c>
      <c r="BZ1093" s="51">
        <v>803816.91251734004</v>
      </c>
      <c r="CA1093" s="51">
        <v>876891.17729164404</v>
      </c>
      <c r="CB1093" s="51">
        <v>876891.17729164404</v>
      </c>
      <c r="CC1093" s="51">
        <v>1017782.55569165</v>
      </c>
      <c r="CD1093" s="51">
        <v>1158673.93409167</v>
      </c>
      <c r="CE1093" s="51">
        <v>1299565.31249169</v>
      </c>
      <c r="CF1093" s="51">
        <v>1440456.6908917001</v>
      </c>
      <c r="CG1093" s="51">
        <v>1581348.0692917199</v>
      </c>
      <c r="CH1093" s="51">
        <v>1722239.44769173</v>
      </c>
      <c r="CI1093" s="51">
        <v>1863130.8260917501</v>
      </c>
      <c r="CJ1093" s="51">
        <v>2004022.2044917699</v>
      </c>
      <c r="CK1093" s="51">
        <v>2144913.58289178</v>
      </c>
      <c r="CL1093" s="51">
        <v>2285804.9612917998</v>
      </c>
      <c r="CM1093" s="51">
        <v>2426696.3396918098</v>
      </c>
      <c r="CN1093" s="51">
        <v>2567587.7180918301</v>
      </c>
      <c r="CO1093" s="51">
        <v>2567587.7180918301</v>
      </c>
    </row>
    <row r="1094" spans="1:93" outlineLevel="1">
      <c r="A1094" s="66"/>
      <c r="BP1094" s="51">
        <v>34230.088785613501</v>
      </c>
      <c r="BQ1094" s="51">
        <v>68460.177571227105</v>
      </c>
      <c r="BR1094" s="51">
        <v>102690.26635684</v>
      </c>
      <c r="BS1094" s="51">
        <v>136920.35514245401</v>
      </c>
      <c r="BT1094" s="51">
        <v>171150.44392806699</v>
      </c>
      <c r="BU1094" s="51">
        <v>205380.53271368099</v>
      </c>
      <c r="BV1094" s="51">
        <v>239610.621499295</v>
      </c>
      <c r="BW1094" s="51">
        <v>273840.71028490801</v>
      </c>
      <c r="BX1094" s="51">
        <v>308070.79907052201</v>
      </c>
      <c r="BY1094" s="51">
        <v>342300.88785613503</v>
      </c>
      <c r="BZ1094" s="51">
        <v>376530.97664174897</v>
      </c>
      <c r="CA1094" s="51">
        <v>410761.06542736298</v>
      </c>
      <c r="CB1094" s="51">
        <v>410761.06542736298</v>
      </c>
      <c r="CC1094" s="51">
        <v>476758.64209344902</v>
      </c>
      <c r="CD1094" s="51">
        <v>542756.21875953604</v>
      </c>
      <c r="CE1094" s="51">
        <v>608753.79542562203</v>
      </c>
      <c r="CF1094" s="51">
        <v>674751.37209170905</v>
      </c>
      <c r="CG1094" s="51">
        <v>740748.94875779503</v>
      </c>
      <c r="CH1094" s="51">
        <v>806746.52542388195</v>
      </c>
      <c r="CI1094" s="51">
        <v>872744.10208996804</v>
      </c>
      <c r="CJ1094" s="51">
        <v>938741.67875605496</v>
      </c>
      <c r="CK1094" s="51">
        <v>1004739.25542214</v>
      </c>
      <c r="CL1094" s="51">
        <v>1070736.8320882199</v>
      </c>
      <c r="CM1094" s="51">
        <v>1136734.4087543101</v>
      </c>
      <c r="CN1094" s="51">
        <v>1202731.9854204</v>
      </c>
      <c r="CO1094" s="51">
        <v>1202731.9854204</v>
      </c>
    </row>
    <row r="1095" spans="1:93" outlineLevel="1">
      <c r="A1095" s="66"/>
      <c r="AC1095" s="51">
        <v>3605.3269778999902</v>
      </c>
      <c r="AD1095" s="51">
        <v>7630.8753569999999</v>
      </c>
      <c r="AE1095" s="51">
        <v>12252.0551424</v>
      </c>
      <c r="AF1095" s="51">
        <v>16097.5307775</v>
      </c>
      <c r="AG1095" s="51">
        <v>125927.86110359999</v>
      </c>
      <c r="AH1095" s="51">
        <v>234925.41975179999</v>
      </c>
      <c r="AI1095" s="51">
        <v>247569.9369648</v>
      </c>
      <c r="AJ1095" s="51">
        <v>271277.37129569898</v>
      </c>
      <c r="AK1095" s="51">
        <v>352164.64633439999</v>
      </c>
      <c r="AL1095" s="51">
        <v>509099.40105300001</v>
      </c>
      <c r="AM1095" s="51">
        <v>659103.59078249999</v>
      </c>
      <c r="AN1095" s="51">
        <v>1095578.5483043999</v>
      </c>
      <c r="AO1095" s="51">
        <v>1095578.5483043999</v>
      </c>
      <c r="AP1095" s="51">
        <v>1796905.7813865</v>
      </c>
      <c r="AQ1095" s="51">
        <v>2299433.3613723</v>
      </c>
      <c r="AR1095" s="51">
        <v>2540384.7593079</v>
      </c>
      <c r="AS1095" s="51">
        <v>2731352.6669717999</v>
      </c>
      <c r="AT1095" s="51">
        <v>2990579.7771812999</v>
      </c>
      <c r="AU1095" s="51">
        <v>3221696.4195027002</v>
      </c>
      <c r="AV1095" s="51">
        <v>3596409.8206857</v>
      </c>
      <c r="AW1095" s="51">
        <v>4131513.5036546998</v>
      </c>
      <c r="AX1095" s="51">
        <v>4299967.3757568002</v>
      </c>
      <c r="AY1095" s="51">
        <v>4720176.0382388998</v>
      </c>
      <c r="AZ1095" s="51">
        <v>5206210.9850033997</v>
      </c>
      <c r="BA1095" s="51">
        <v>5489985.0215339996</v>
      </c>
      <c r="BB1095" s="51">
        <v>5489985.0215339996</v>
      </c>
      <c r="BC1095" s="51">
        <v>7979675.6570544802</v>
      </c>
      <c r="BD1095" s="51">
        <v>9763633.48866909</v>
      </c>
      <c r="BE1095" s="51">
        <v>10619003.7220756</v>
      </c>
      <c r="BF1095" s="51">
        <v>11296934.064672301</v>
      </c>
      <c r="BG1095" s="51">
        <v>12217182.528325099</v>
      </c>
      <c r="BH1095" s="51">
        <v>13037639.674373399</v>
      </c>
      <c r="BI1095" s="51">
        <v>14367861.006046901</v>
      </c>
      <c r="BJ1095" s="51">
        <v>16267463.0258711</v>
      </c>
      <c r="BK1095" s="51">
        <v>16865469.217712</v>
      </c>
      <c r="BL1095" s="51">
        <v>18357197.362002902</v>
      </c>
      <c r="BM1095" s="51">
        <v>20082606.840510398</v>
      </c>
      <c r="BN1095" s="51">
        <v>21089996.156176101</v>
      </c>
      <c r="BO1095" s="51">
        <v>21089996.156176101</v>
      </c>
      <c r="BP1095" s="51">
        <v>25700824.227972899</v>
      </c>
      <c r="BQ1095" s="51">
        <v>29004657.536238998</v>
      </c>
      <c r="BR1095" s="51">
        <v>30588776.071972601</v>
      </c>
      <c r="BS1095" s="51">
        <v>31844281.559189301</v>
      </c>
      <c r="BZ1095" s="51">
        <v>3195403.61575225</v>
      </c>
      <c r="CA1095" s="51">
        <v>5061056.6674588704</v>
      </c>
      <c r="CB1095" s="51">
        <v>5061056.6674588704</v>
      </c>
      <c r="CC1095" s="51">
        <v>5061056.6674588704</v>
      </c>
      <c r="CD1095" s="51">
        <v>5061056.6674588704</v>
      </c>
      <c r="CE1095" s="51">
        <v>5061056.6674588704</v>
      </c>
      <c r="CF1095" s="51">
        <v>5061056.6674588704</v>
      </c>
      <c r="CG1095" s="51">
        <v>5061056.6674588704</v>
      </c>
      <c r="CH1095" s="51">
        <v>5061056.6674588704</v>
      </c>
      <c r="CI1095" s="51">
        <v>5061056.6674588704</v>
      </c>
      <c r="CJ1095" s="51">
        <v>5061056.6674588704</v>
      </c>
      <c r="CK1095" s="51">
        <v>5061056.6674588704</v>
      </c>
      <c r="CL1095" s="51">
        <v>5061056.6674588704</v>
      </c>
      <c r="CM1095" s="51">
        <v>5061056.6674588704</v>
      </c>
      <c r="CN1095" s="51">
        <v>5061056.6674588704</v>
      </c>
      <c r="CO1095" s="51">
        <v>5061056.6674588704</v>
      </c>
    </row>
    <row r="1096" spans="1:93" outlineLevel="1">
      <c r="A1096" s="66"/>
      <c r="AC1096" s="51">
        <v>1688.8389221</v>
      </c>
      <c r="AD1096" s="51">
        <v>3574.52164299999</v>
      </c>
      <c r="AE1096" s="51">
        <v>5739.2152575999999</v>
      </c>
      <c r="AF1096" s="51">
        <v>7540.5467225000002</v>
      </c>
      <c r="AG1096" s="51">
        <v>58988.2344964</v>
      </c>
      <c r="AH1096" s="51">
        <v>110045.8280482</v>
      </c>
      <c r="AI1096" s="51">
        <v>115968.883835199</v>
      </c>
      <c r="AJ1096" s="51">
        <v>127074.128404299</v>
      </c>
      <c r="AK1096" s="51">
        <v>164964.05606559999</v>
      </c>
      <c r="AL1096" s="51">
        <v>238476.81194699899</v>
      </c>
      <c r="AM1096" s="51">
        <v>308743.09171749902</v>
      </c>
      <c r="AN1096" s="51">
        <v>513200.52409560001</v>
      </c>
      <c r="AO1096" s="51">
        <v>513200.52409560001</v>
      </c>
      <c r="AP1096" s="51">
        <v>841722.38511349994</v>
      </c>
      <c r="AQ1096" s="51">
        <v>1077120.7669277</v>
      </c>
      <c r="AR1096" s="51">
        <v>1189989.3365921001</v>
      </c>
      <c r="AS1096" s="51">
        <v>1279444.2008282</v>
      </c>
      <c r="AT1096" s="51">
        <v>1400873.6401187</v>
      </c>
      <c r="AU1096" s="51">
        <v>1509135.3271973</v>
      </c>
      <c r="AV1096" s="51">
        <v>1684661.8690142999</v>
      </c>
      <c r="AW1096" s="51">
        <v>1935319.8350453</v>
      </c>
      <c r="AX1096" s="51">
        <v>2014228.4770432001</v>
      </c>
      <c r="AY1096" s="51">
        <v>2211066.3086611</v>
      </c>
      <c r="AZ1096" s="51">
        <v>2438739.0663966001</v>
      </c>
      <c r="BA1096" s="51">
        <v>2571666.9924659999</v>
      </c>
      <c r="BB1096" s="51">
        <v>2571666.9924659999</v>
      </c>
      <c r="BC1096" s="51">
        <v>3737909.7424381399</v>
      </c>
      <c r="BD1096" s="51">
        <v>4573566.9352209</v>
      </c>
      <c r="BE1096" s="51">
        <v>4974246.97113383</v>
      </c>
      <c r="BF1096" s="51">
        <v>5291809.0552576901</v>
      </c>
      <c r="BG1096" s="51">
        <v>5722879.9214915</v>
      </c>
      <c r="BH1096" s="51">
        <v>6107205.6624451298</v>
      </c>
      <c r="BI1096" s="51">
        <v>6730319.6195726497</v>
      </c>
      <c r="BJ1096" s="51">
        <v>7620147.87849175</v>
      </c>
      <c r="BK1096" s="51">
        <v>7900271.1900883</v>
      </c>
      <c r="BL1096" s="51">
        <v>8599039.5866063908</v>
      </c>
      <c r="BM1096" s="51">
        <v>9407271.0457016602</v>
      </c>
      <c r="BN1096" s="51">
        <v>9879161.1950369794</v>
      </c>
      <c r="BO1096" s="51">
        <v>9879161.1950369794</v>
      </c>
      <c r="BP1096" s="51">
        <v>12039005.769050499</v>
      </c>
      <c r="BQ1096" s="51">
        <v>13586616.378943101</v>
      </c>
      <c r="BR1096" s="51">
        <v>14328663.093919599</v>
      </c>
      <c r="BS1096" s="51">
        <v>14916777.999091599</v>
      </c>
      <c r="BZ1096" s="51">
        <v>1496819.02118204</v>
      </c>
      <c r="CA1096" s="51">
        <v>2370744.6063427301</v>
      </c>
      <c r="CB1096" s="51">
        <v>2370744.6063427301</v>
      </c>
      <c r="CC1096" s="51">
        <v>2370744.6063427301</v>
      </c>
      <c r="CD1096" s="51">
        <v>2370744.6063427301</v>
      </c>
      <c r="CE1096" s="51">
        <v>2370744.6063427301</v>
      </c>
      <c r="CF1096" s="51">
        <v>2370744.6063427301</v>
      </c>
      <c r="CG1096" s="51">
        <v>2370744.6063427301</v>
      </c>
      <c r="CH1096" s="51">
        <v>2370744.6063427301</v>
      </c>
      <c r="CI1096" s="51">
        <v>2370744.6063427301</v>
      </c>
      <c r="CJ1096" s="51">
        <v>2370744.6063427301</v>
      </c>
      <c r="CK1096" s="51">
        <v>2370744.6063427301</v>
      </c>
      <c r="CL1096" s="51">
        <v>2370744.6063427301</v>
      </c>
      <c r="CM1096" s="51">
        <v>2370744.6063427301</v>
      </c>
      <c r="CN1096" s="51">
        <v>2370744.6063427301</v>
      </c>
      <c r="CO1096" s="51">
        <v>2370744.6063427301</v>
      </c>
    </row>
    <row r="1097" spans="1:93" outlineLevel="1">
      <c r="A1097" s="66"/>
      <c r="C1097" s="51">
        <v>64959.999999999898</v>
      </c>
      <c r="D1097" s="51">
        <v>269370</v>
      </c>
      <c r="E1097" s="51">
        <v>654970</v>
      </c>
      <c r="F1097" s="51">
        <v>1530670</v>
      </c>
      <c r="G1097" s="51">
        <v>1885080</v>
      </c>
      <c r="H1097" s="51">
        <v>2329790</v>
      </c>
      <c r="I1097" s="51">
        <v>2591819.9999999902</v>
      </c>
      <c r="J1097" s="51">
        <v>3229110</v>
      </c>
      <c r="K1097" s="51">
        <v>3388780</v>
      </c>
      <c r="L1097" s="51">
        <v>3784790</v>
      </c>
      <c r="M1097" s="51">
        <v>4114230</v>
      </c>
      <c r="N1097" s="51">
        <v>4637620</v>
      </c>
      <c r="O1097" s="51">
        <v>4637620</v>
      </c>
      <c r="P1097" s="51">
        <v>5115910</v>
      </c>
      <c r="Q1097" s="51">
        <v>5670950</v>
      </c>
      <c r="R1097" s="51">
        <v>9062750</v>
      </c>
      <c r="S1097" s="51">
        <v>10059620</v>
      </c>
      <c r="T1097" s="51">
        <v>16352880</v>
      </c>
      <c r="U1097" s="51">
        <v>20369060</v>
      </c>
      <c r="V1097" s="51">
        <v>22953760</v>
      </c>
      <c r="W1097" s="51">
        <v>27503309.999999899</v>
      </c>
      <c r="X1097" s="51">
        <v>29685110</v>
      </c>
      <c r="Y1097" s="51">
        <v>31372390</v>
      </c>
      <c r="Z1097" s="51">
        <v>33326470</v>
      </c>
      <c r="AA1097" s="51">
        <v>35243520</v>
      </c>
      <c r="AB1097" s="51">
        <v>35243520</v>
      </c>
    </row>
    <row r="1098" spans="1:93" outlineLevel="1">
      <c r="A1098" s="66"/>
      <c r="C1098" s="51">
        <v>2304440</v>
      </c>
      <c r="D1098" s="51">
        <v>14441359.999999899</v>
      </c>
      <c r="E1098" s="51">
        <v>15272990</v>
      </c>
      <c r="F1098" s="51">
        <v>15108460</v>
      </c>
      <c r="G1098" s="51">
        <v>15025680</v>
      </c>
      <c r="H1098" s="51">
        <v>15416900</v>
      </c>
      <c r="I1098" s="51">
        <v>15853170</v>
      </c>
      <c r="J1098" s="51">
        <v>16374089.999999899</v>
      </c>
      <c r="K1098" s="51">
        <v>16900570</v>
      </c>
      <c r="L1098" s="51">
        <v>18008930</v>
      </c>
      <c r="M1098" s="51">
        <v>18535690</v>
      </c>
      <c r="N1098" s="51">
        <v>19167760</v>
      </c>
      <c r="O1098" s="51">
        <v>19167760</v>
      </c>
      <c r="P1098" s="51">
        <v>20839119.999999899</v>
      </c>
      <c r="Q1098" s="51">
        <v>21914680</v>
      </c>
      <c r="R1098" s="51">
        <v>23631920</v>
      </c>
      <c r="S1098" s="51">
        <v>24078579.999999899</v>
      </c>
      <c r="T1098" s="51">
        <v>25391500</v>
      </c>
      <c r="U1098" s="51">
        <v>5718000</v>
      </c>
      <c r="V1098" s="51">
        <v>7175199.9999999898</v>
      </c>
      <c r="W1098" s="51">
        <v>8286520</v>
      </c>
      <c r="X1098" s="51">
        <v>9514200</v>
      </c>
      <c r="Y1098" s="51">
        <v>11593140</v>
      </c>
      <c r="Z1098" s="51">
        <v>13285100</v>
      </c>
      <c r="AA1098" s="51">
        <v>202539.99999999901</v>
      </c>
      <c r="AB1098" s="51">
        <v>202539.99999999901</v>
      </c>
    </row>
    <row r="1099" spans="1:93" outlineLevel="1">
      <c r="A1099" s="66"/>
      <c r="BC1099" s="51">
        <v>515964.89814038703</v>
      </c>
      <c r="BD1099" s="51">
        <v>1031929.79628077</v>
      </c>
      <c r="BE1099" s="51">
        <v>1547894.69442116</v>
      </c>
      <c r="BF1099" s="51">
        <v>2063859.59256155</v>
      </c>
      <c r="BG1099" s="51">
        <v>2579824.4907019301</v>
      </c>
      <c r="BH1099" s="51">
        <v>3095789.3888423201</v>
      </c>
      <c r="BI1099" s="51">
        <v>3611754.28698271</v>
      </c>
      <c r="BJ1099" s="51">
        <v>4127719.1851230999</v>
      </c>
      <c r="BK1099" s="51">
        <v>4643684.0832634801</v>
      </c>
      <c r="BL1099" s="51">
        <v>5159648.9814038696</v>
      </c>
      <c r="BM1099" s="51">
        <v>5675613.87954426</v>
      </c>
      <c r="BN1099" s="51">
        <v>6191578.7776846504</v>
      </c>
      <c r="BO1099" s="51">
        <v>6191578.7776846504</v>
      </c>
      <c r="BP1099" s="51">
        <v>8232304.21159105</v>
      </c>
      <c r="BQ1099" s="51">
        <v>10273029.6454974</v>
      </c>
      <c r="BR1099" s="51">
        <v>12313755.079403801</v>
      </c>
      <c r="BS1099" s="51">
        <v>14354480.5133102</v>
      </c>
      <c r="BT1099" s="51">
        <v>16395205.9472166</v>
      </c>
      <c r="BU1099" s="51">
        <v>18435931.381123099</v>
      </c>
      <c r="BV1099" s="51">
        <v>20476656.815029498</v>
      </c>
      <c r="BW1099" s="51">
        <v>22517382.248935901</v>
      </c>
      <c r="BX1099" s="51">
        <v>24558107.682842299</v>
      </c>
      <c r="BY1099" s="51">
        <v>26598833.116748702</v>
      </c>
      <c r="BZ1099" s="51">
        <v>28639558.5506551</v>
      </c>
      <c r="CA1099" s="51">
        <v>30680283.984561499</v>
      </c>
      <c r="CB1099" s="51">
        <v>30680283.984561499</v>
      </c>
      <c r="CC1099" s="51">
        <v>32192945.862296801</v>
      </c>
      <c r="CD1099" s="51">
        <v>33705607.740032002</v>
      </c>
      <c r="CE1099" s="51">
        <v>35218269.617767297</v>
      </c>
      <c r="CF1099" s="51">
        <v>36730931.495502502</v>
      </c>
      <c r="CG1099" s="51">
        <v>38243593.373237804</v>
      </c>
      <c r="CH1099" s="51">
        <v>39756255.250973098</v>
      </c>
    </row>
    <row r="1100" spans="1:93" outlineLevel="1">
      <c r="A1100" s="66"/>
      <c r="BC1100" s="51">
        <v>241692.80838000501</v>
      </c>
      <c r="BD1100" s="51">
        <v>483385.61676001002</v>
      </c>
      <c r="BE1100" s="51">
        <v>725078.42514001497</v>
      </c>
      <c r="BF1100" s="51">
        <v>966771.23352002003</v>
      </c>
      <c r="BG1100" s="51">
        <v>1208464.0419000201</v>
      </c>
      <c r="BH1100" s="51">
        <v>1450156.8502800299</v>
      </c>
      <c r="BI1100" s="51">
        <v>1691849.65866003</v>
      </c>
      <c r="BJ1100" s="51">
        <v>1933542.4670400401</v>
      </c>
      <c r="BK1100" s="51">
        <v>2175235.2754200399</v>
      </c>
      <c r="BL1100" s="51">
        <v>2416928.08380005</v>
      </c>
      <c r="BM1100" s="51">
        <v>2658620.8921800498</v>
      </c>
      <c r="BN1100" s="51">
        <v>2900313.7005600599</v>
      </c>
      <c r="BO1100" s="51">
        <v>2900313.7005600599</v>
      </c>
      <c r="BP1100" s="51">
        <v>3856248.2283370602</v>
      </c>
      <c r="BQ1100" s="51">
        <v>4812182.7561140703</v>
      </c>
      <c r="BR1100" s="51">
        <v>5768117.2838910799</v>
      </c>
      <c r="BS1100" s="51">
        <v>6724051.8116680896</v>
      </c>
      <c r="BT1100" s="51">
        <v>7679986.3394451002</v>
      </c>
      <c r="BU1100" s="51">
        <v>8635920.8672221098</v>
      </c>
      <c r="BV1100" s="51">
        <v>9591855.3949991092</v>
      </c>
      <c r="BW1100" s="51">
        <v>10547789.922776099</v>
      </c>
      <c r="BX1100" s="51">
        <v>11503724.450553101</v>
      </c>
      <c r="BY1100" s="51">
        <v>12459658.9783301</v>
      </c>
      <c r="BZ1100" s="51">
        <v>13415593.506107099</v>
      </c>
      <c r="CA1100" s="51">
        <v>14371528.033884101</v>
      </c>
      <c r="CB1100" s="51">
        <v>14371528.033884101</v>
      </c>
      <c r="CC1100" s="51">
        <v>15080102.393645599</v>
      </c>
      <c r="CD1100" s="51">
        <v>15788676.753407</v>
      </c>
      <c r="CE1100" s="51">
        <v>16497251.1131685</v>
      </c>
      <c r="CF1100" s="51">
        <v>17205825.472929899</v>
      </c>
      <c r="CG1100" s="51">
        <v>17914399.832691401</v>
      </c>
      <c r="CH1100" s="51">
        <v>18622974.1924528</v>
      </c>
    </row>
    <row r="1101" spans="1:93" outlineLevel="1">
      <c r="A1101" s="66"/>
      <c r="D1101" s="51">
        <v>460</v>
      </c>
      <c r="E1101" s="51">
        <v>17300</v>
      </c>
      <c r="F1101" s="51">
        <v>35350</v>
      </c>
      <c r="G1101" s="51">
        <v>55610</v>
      </c>
      <c r="H1101" s="51">
        <v>156360</v>
      </c>
      <c r="I1101" s="51">
        <v>356700</v>
      </c>
      <c r="J1101" s="51">
        <v>423560</v>
      </c>
      <c r="K1101" s="51">
        <v>489670</v>
      </c>
      <c r="L1101" s="51">
        <v>619960</v>
      </c>
      <c r="M1101" s="51">
        <v>693390</v>
      </c>
      <c r="N1101" s="51">
        <v>799610</v>
      </c>
      <c r="O1101" s="51">
        <v>799610</v>
      </c>
      <c r="P1101" s="51">
        <v>946440</v>
      </c>
      <c r="Q1101" s="51">
        <v>1060100</v>
      </c>
      <c r="R1101" s="51">
        <v>1278400</v>
      </c>
      <c r="S1101" s="51">
        <v>1626060</v>
      </c>
      <c r="T1101" s="51">
        <v>1684720</v>
      </c>
      <c r="U1101" s="51">
        <v>1438600</v>
      </c>
      <c r="V1101" s="51">
        <v>1702170</v>
      </c>
      <c r="W1101" s="51">
        <v>-33929.999999999804</v>
      </c>
      <c r="X1101" s="51">
        <v>240049.99999999901</v>
      </c>
      <c r="Y1101" s="51">
        <v>197459.99999999901</v>
      </c>
      <c r="Z1101" s="51">
        <v>710450</v>
      </c>
      <c r="AA1101" s="51">
        <v>472350</v>
      </c>
      <c r="AB1101" s="51">
        <v>472350</v>
      </c>
      <c r="AC1101" s="51">
        <v>559444.97637000005</v>
      </c>
      <c r="AD1101" s="51">
        <v>586572.40706999996</v>
      </c>
      <c r="AE1101" s="51">
        <v>600138.09731999994</v>
      </c>
      <c r="AF1101" s="51">
        <v>603874.03607999999</v>
      </c>
      <c r="AG1101" s="51">
        <v>610864.34444999998</v>
      </c>
      <c r="AH1101" s="51">
        <v>602508.97158000001</v>
      </c>
      <c r="AI1101" s="51">
        <v>602469.49400999898</v>
      </c>
      <c r="AJ1101" s="51">
        <v>1018764.20835</v>
      </c>
      <c r="AK1101" s="51">
        <v>1769006.9399699999</v>
      </c>
      <c r="AL1101" s="51">
        <v>2577380.7799506001</v>
      </c>
      <c r="AM1101" s="51">
        <v>3087732.5568924001</v>
      </c>
      <c r="AV1101" s="51">
        <v>1124.56935</v>
      </c>
      <c r="AW1101" s="51">
        <v>1923.5940048</v>
      </c>
      <c r="AX1101" s="51">
        <v>1923.5940048</v>
      </c>
      <c r="AY1101" s="51">
        <v>1923.5940048</v>
      </c>
      <c r="AZ1101" s="51">
        <v>1923.5940048</v>
      </c>
      <c r="BA1101" s="51">
        <v>1923.5940048</v>
      </c>
      <c r="BB1101" s="51">
        <v>1923.5940048</v>
      </c>
      <c r="BC1101" s="51">
        <v>1923.5940048</v>
      </c>
      <c r="BD1101" s="51">
        <v>1923.5940048</v>
      </c>
      <c r="BE1101" s="51">
        <v>1923.5940048</v>
      </c>
      <c r="BF1101" s="51">
        <v>1923.5940048</v>
      </c>
      <c r="BG1101" s="51">
        <v>1923.5940048</v>
      </c>
      <c r="BH1101" s="51">
        <v>1923.5940048</v>
      </c>
      <c r="BI1101" s="51">
        <v>1923.5940048</v>
      </c>
      <c r="BJ1101" s="51">
        <v>1923.5940048</v>
      </c>
      <c r="BK1101" s="51">
        <v>1923.5940048</v>
      </c>
      <c r="BL1101" s="51">
        <v>1923.5940048</v>
      </c>
      <c r="BM1101" s="51">
        <v>1923.5940048</v>
      </c>
      <c r="BN1101" s="51">
        <v>1923.5940048</v>
      </c>
      <c r="BO1101" s="51">
        <v>1923.5940048</v>
      </c>
      <c r="BP1101" s="51">
        <v>1923.5940048</v>
      </c>
      <c r="BQ1101" s="51">
        <v>1923.5940048</v>
      </c>
      <c r="BR1101" s="51">
        <v>1923.5940048</v>
      </c>
      <c r="BS1101" s="51">
        <v>1923.5940048</v>
      </c>
      <c r="BT1101" s="51">
        <v>1923.5940048</v>
      </c>
      <c r="BU1101" s="51">
        <v>1923.5940048</v>
      </c>
      <c r="BV1101" s="51">
        <v>1923.5940048</v>
      </c>
      <c r="BW1101" s="51">
        <v>1923.5940048</v>
      </c>
      <c r="BX1101" s="51">
        <v>1923.5940048</v>
      </c>
      <c r="BY1101" s="51">
        <v>1923.5940048</v>
      </c>
      <c r="BZ1101" s="51">
        <v>1923.5940048</v>
      </c>
      <c r="CA1101" s="51">
        <v>1923.5940048</v>
      </c>
      <c r="CB1101" s="51">
        <v>1923.5940048</v>
      </c>
      <c r="CC1101" s="51">
        <v>1923.5940048</v>
      </c>
      <c r="CD1101" s="51">
        <v>1923.5940048</v>
      </c>
      <c r="CE1101" s="51">
        <v>1923.5940048</v>
      </c>
      <c r="CF1101" s="51">
        <v>1923.5940048</v>
      </c>
      <c r="CG1101" s="51">
        <v>1923.5940048</v>
      </c>
      <c r="CH1101" s="51">
        <v>1923.5940048</v>
      </c>
      <c r="CI1101" s="51">
        <v>1923.5940048</v>
      </c>
      <c r="CJ1101" s="51">
        <v>1923.5940048</v>
      </c>
      <c r="CK1101" s="51">
        <v>1923.5940048</v>
      </c>
      <c r="CL1101" s="51">
        <v>1923.5940048</v>
      </c>
      <c r="CM1101" s="51">
        <v>1923.5940048</v>
      </c>
      <c r="CN1101" s="51">
        <v>1923.5940048</v>
      </c>
      <c r="CO1101" s="51">
        <v>1923.5940048</v>
      </c>
    </row>
    <row r="1102" spans="1:93" outlineLevel="1">
      <c r="A1102" s="66"/>
      <c r="AC1102" s="51">
        <v>40797.79363</v>
      </c>
      <c r="AD1102" s="51">
        <v>53505.06293</v>
      </c>
      <c r="AE1102" s="51">
        <v>59859.62268</v>
      </c>
      <c r="AF1102" s="51">
        <v>61609.643920000002</v>
      </c>
      <c r="AG1102" s="51">
        <v>64884.10555</v>
      </c>
      <c r="AH1102" s="51">
        <v>60970.208419999901</v>
      </c>
      <c r="AI1102" s="51">
        <v>60951.715989999997</v>
      </c>
      <c r="AJ1102" s="51">
        <v>255956.14165000001</v>
      </c>
      <c r="AK1102" s="51">
        <v>607391.43003000005</v>
      </c>
      <c r="AL1102" s="51">
        <v>986057.00264940003</v>
      </c>
      <c r="AM1102" s="51">
        <v>1225120.4635075999</v>
      </c>
      <c r="AV1102" s="51">
        <v>526.78064999999901</v>
      </c>
      <c r="AW1102" s="51">
        <v>901.0667952</v>
      </c>
      <c r="AX1102" s="51">
        <v>901.0667952</v>
      </c>
      <c r="AY1102" s="51">
        <v>901.0667952</v>
      </c>
      <c r="AZ1102" s="51">
        <v>901.0667952</v>
      </c>
      <c r="BA1102" s="51">
        <v>901.0667952</v>
      </c>
      <c r="BB1102" s="51">
        <v>901.0667952</v>
      </c>
      <c r="BC1102" s="51">
        <v>901.0667952</v>
      </c>
      <c r="BD1102" s="51">
        <v>901.0667952</v>
      </c>
      <c r="BE1102" s="51">
        <v>901.0667952</v>
      </c>
      <c r="BF1102" s="51">
        <v>901.0667952</v>
      </c>
      <c r="BG1102" s="51">
        <v>901.0667952</v>
      </c>
      <c r="BH1102" s="51">
        <v>901.0667952</v>
      </c>
      <c r="BI1102" s="51">
        <v>901.0667952</v>
      </c>
      <c r="BJ1102" s="51">
        <v>901.0667952</v>
      </c>
      <c r="BK1102" s="51">
        <v>901.0667952</v>
      </c>
      <c r="BL1102" s="51">
        <v>901.0667952</v>
      </c>
      <c r="BM1102" s="51">
        <v>901.0667952</v>
      </c>
      <c r="BN1102" s="51">
        <v>901.0667952</v>
      </c>
      <c r="BO1102" s="51">
        <v>901.0667952</v>
      </c>
      <c r="BP1102" s="51">
        <v>901.0667952</v>
      </c>
      <c r="BQ1102" s="51">
        <v>901.0667952</v>
      </c>
      <c r="BR1102" s="51">
        <v>901.0667952</v>
      </c>
      <c r="BS1102" s="51">
        <v>901.0667952</v>
      </c>
      <c r="BT1102" s="51">
        <v>901.0667952</v>
      </c>
      <c r="BU1102" s="51">
        <v>901.0667952</v>
      </c>
      <c r="BV1102" s="51">
        <v>901.0667952</v>
      </c>
      <c r="BW1102" s="51">
        <v>901.0667952</v>
      </c>
      <c r="BX1102" s="51">
        <v>901.0667952</v>
      </c>
      <c r="BY1102" s="51">
        <v>901.0667952</v>
      </c>
      <c r="BZ1102" s="51">
        <v>901.0667952</v>
      </c>
      <c r="CA1102" s="51">
        <v>901.0667952</v>
      </c>
      <c r="CB1102" s="51">
        <v>901.0667952</v>
      </c>
      <c r="CC1102" s="51">
        <v>901.0667952</v>
      </c>
      <c r="CD1102" s="51">
        <v>901.0667952</v>
      </c>
      <c r="CE1102" s="51">
        <v>901.0667952</v>
      </c>
      <c r="CF1102" s="51">
        <v>901.0667952</v>
      </c>
      <c r="CG1102" s="51">
        <v>901.0667952</v>
      </c>
      <c r="CH1102" s="51">
        <v>901.0667952</v>
      </c>
      <c r="CI1102" s="51">
        <v>901.0667952</v>
      </c>
      <c r="CJ1102" s="51">
        <v>901.0667952</v>
      </c>
      <c r="CK1102" s="51">
        <v>901.0667952</v>
      </c>
      <c r="CL1102" s="51">
        <v>901.0667952</v>
      </c>
      <c r="CM1102" s="51">
        <v>901.0667952</v>
      </c>
      <c r="CN1102" s="51">
        <v>901.0667952</v>
      </c>
      <c r="CO1102" s="51">
        <v>901.0667952</v>
      </c>
    </row>
    <row r="1103" spans="1:93" outlineLevel="1">
      <c r="A1103" s="66"/>
      <c r="BC1103" s="51">
        <v>156409.01716918801</v>
      </c>
      <c r="BD1103" s="51">
        <v>312818.03433837602</v>
      </c>
      <c r="BE1103" s="51">
        <v>469227.05150756403</v>
      </c>
      <c r="BF1103" s="51">
        <v>625636.06867675297</v>
      </c>
      <c r="BG1103" s="51">
        <v>782045.08584594098</v>
      </c>
      <c r="BH1103" s="51">
        <v>938454.10301513004</v>
      </c>
      <c r="BI1103" s="51">
        <v>1094863.12018431</v>
      </c>
      <c r="BJ1103" s="51">
        <v>1251272.1373534999</v>
      </c>
      <c r="BK1103" s="51">
        <v>1407681.15452269</v>
      </c>
      <c r="BL1103" s="51">
        <v>1564090.1716918801</v>
      </c>
      <c r="BM1103" s="51">
        <v>1720499.18886107</v>
      </c>
      <c r="BN1103" s="51">
        <v>1876908.2060302601</v>
      </c>
      <c r="BO1103" s="51">
        <v>1876908.2060302601</v>
      </c>
      <c r="BP1103" s="51">
        <v>2135665.1752334</v>
      </c>
      <c r="BQ1103" s="51">
        <v>2394422.1444365499</v>
      </c>
      <c r="BR1103" s="51">
        <v>2653179.1136397002</v>
      </c>
      <c r="BS1103" s="51">
        <v>2911936.0828428501</v>
      </c>
      <c r="BT1103" s="51">
        <v>3170693.052046</v>
      </c>
      <c r="BU1103" s="51">
        <v>3429450.0212491499</v>
      </c>
      <c r="BV1103" s="51">
        <v>3688206.99045229</v>
      </c>
      <c r="BW1103" s="51">
        <v>3946963.9596554399</v>
      </c>
      <c r="BX1103" s="51">
        <v>4205720.9288585903</v>
      </c>
      <c r="BY1103" s="51">
        <v>4464477.8980617402</v>
      </c>
      <c r="BZ1103" s="51">
        <v>4723234.8672648901</v>
      </c>
      <c r="CA1103" s="51">
        <v>4981991.83646804</v>
      </c>
      <c r="CB1103" s="51">
        <v>4981991.83646804</v>
      </c>
      <c r="CC1103" s="51">
        <v>6328274.7425930602</v>
      </c>
      <c r="CD1103" s="51">
        <v>7674557.6487180898</v>
      </c>
      <c r="CE1103" s="51">
        <v>9020840.5548431091</v>
      </c>
      <c r="CF1103" s="51">
        <v>10367123.4609681</v>
      </c>
      <c r="CG1103" s="51">
        <v>11713406.367093099</v>
      </c>
      <c r="CH1103" s="51">
        <v>13059689.273218101</v>
      </c>
      <c r="CI1103" s="51">
        <v>14405972.179343199</v>
      </c>
      <c r="CJ1103" s="51">
        <v>15752255.085468199</v>
      </c>
      <c r="CK1103" s="51">
        <v>17098537.991593201</v>
      </c>
      <c r="CL1103" s="51">
        <v>18444820.897718199</v>
      </c>
      <c r="CM1103" s="51">
        <v>19791103.803843301</v>
      </c>
      <c r="CN1103" s="51">
        <v>21137386.709968299</v>
      </c>
      <c r="CO1103" s="51">
        <v>21137386.709968299</v>
      </c>
    </row>
    <row r="1104" spans="1:93" outlineLevel="1">
      <c r="A1104" s="66"/>
      <c r="BC1104" s="51">
        <v>73266.485281895802</v>
      </c>
      <c r="BD1104" s="51">
        <v>146532.97056379099</v>
      </c>
      <c r="BE1104" s="51">
        <v>219799.45584568701</v>
      </c>
      <c r="BF1104" s="51">
        <v>293065.94112758298</v>
      </c>
      <c r="BG1104" s="51">
        <v>366332.426409479</v>
      </c>
      <c r="BH1104" s="51">
        <v>439598.91169137502</v>
      </c>
      <c r="BI1104" s="51">
        <v>512865.39697326999</v>
      </c>
      <c r="BJ1104" s="51">
        <v>586131.88225516595</v>
      </c>
      <c r="BK1104" s="51">
        <v>659398.36753706203</v>
      </c>
      <c r="BL1104" s="51">
        <v>732664.852818958</v>
      </c>
      <c r="BM1104" s="51">
        <v>805931.33810085396</v>
      </c>
      <c r="BN1104" s="51">
        <v>879197.82338275004</v>
      </c>
      <c r="BO1104" s="51">
        <v>879197.82338275004</v>
      </c>
      <c r="BP1104" s="51">
        <v>1000407.03509465</v>
      </c>
      <c r="BQ1104" s="51">
        <v>1121616.2468065501</v>
      </c>
      <c r="BR1104" s="51">
        <v>1242825.4585184499</v>
      </c>
      <c r="BS1104" s="51">
        <v>1364034.67023035</v>
      </c>
      <c r="BT1104" s="51">
        <v>1485243.8819422501</v>
      </c>
      <c r="BU1104" s="51">
        <v>1606453.0936541499</v>
      </c>
      <c r="BV1104" s="51">
        <v>1727662.30536605</v>
      </c>
      <c r="BW1104" s="51">
        <v>1848871.5170779501</v>
      </c>
      <c r="BX1104" s="51">
        <v>1970080.7287898499</v>
      </c>
      <c r="BY1104" s="51">
        <v>2091289.94050175</v>
      </c>
      <c r="BZ1104" s="51">
        <v>2212499.1522136601</v>
      </c>
      <c r="CA1104" s="51">
        <v>2333708.3639255599</v>
      </c>
      <c r="CB1104" s="51">
        <v>2333708.3639255599</v>
      </c>
      <c r="CC1104" s="51">
        <v>2964346.02479763</v>
      </c>
      <c r="CD1104" s="51">
        <v>3594983.6856697001</v>
      </c>
      <c r="CE1104" s="51">
        <v>4225621.34654178</v>
      </c>
      <c r="CF1104" s="51">
        <v>4856259.0074138502</v>
      </c>
      <c r="CG1104" s="51">
        <v>5486896.6682859296</v>
      </c>
      <c r="CH1104" s="51">
        <v>6117534.3291579997</v>
      </c>
      <c r="CI1104" s="51">
        <v>6748171.9900300698</v>
      </c>
      <c r="CJ1104" s="51">
        <v>7378809.6509021502</v>
      </c>
      <c r="CK1104" s="51">
        <v>8009447.3117742203</v>
      </c>
      <c r="CL1104" s="51">
        <v>8640084.9726462997</v>
      </c>
      <c r="CM1104" s="51">
        <v>9270722.6335183699</v>
      </c>
      <c r="CN1104" s="51">
        <v>9901360.2943904493</v>
      </c>
      <c r="CO1104" s="51">
        <v>9901360.2943904493</v>
      </c>
    </row>
    <row r="1105" spans="1:93" outlineLevel="1">
      <c r="A1105" s="66"/>
      <c r="CC1105" s="51">
        <v>214265.934651822</v>
      </c>
      <c r="CD1105" s="51">
        <v>428531.86930364498</v>
      </c>
      <c r="CE1105" s="51">
        <v>642797.80395546695</v>
      </c>
      <c r="CF1105" s="51">
        <v>857063.73860728997</v>
      </c>
      <c r="CG1105" s="51">
        <v>1071329.67325911</v>
      </c>
      <c r="CH1105" s="51">
        <v>1285595.6079109299</v>
      </c>
      <c r="CI1105" s="51">
        <v>1499861.5425627499</v>
      </c>
      <c r="CJ1105" s="51">
        <v>1714127.4772145799</v>
      </c>
      <c r="CK1105" s="51">
        <v>1928393.4118663999</v>
      </c>
      <c r="CL1105" s="51">
        <v>2142659.3465182199</v>
      </c>
      <c r="CM1105" s="51">
        <v>2356925.2811700399</v>
      </c>
      <c r="CN1105" s="51">
        <v>2571191.2158218701</v>
      </c>
      <c r="CO1105" s="51">
        <v>2571191.2158218701</v>
      </c>
    </row>
    <row r="1106" spans="1:93" outlineLevel="1">
      <c r="A1106" s="66"/>
      <c r="CC1106" s="51">
        <v>100368.33062251301</v>
      </c>
      <c r="CD1106" s="51">
        <v>200736.66124502601</v>
      </c>
      <c r="CE1106" s="51">
        <v>301104.99186754</v>
      </c>
      <c r="CF1106" s="51">
        <v>401473.32249005302</v>
      </c>
      <c r="CG1106" s="51">
        <v>501841.65311256598</v>
      </c>
      <c r="CH1106" s="51">
        <v>602209.98373507999</v>
      </c>
      <c r="CI1106" s="51">
        <v>702578.31435759296</v>
      </c>
      <c r="CJ1106" s="51">
        <v>802946.64498010604</v>
      </c>
      <c r="CK1106" s="51">
        <v>903314.975602619</v>
      </c>
      <c r="CL1106" s="51">
        <v>1003683.30622513</v>
      </c>
      <c r="CM1106" s="51">
        <v>1104051.6368476399</v>
      </c>
      <c r="CN1106" s="51">
        <v>1204419.96747016</v>
      </c>
      <c r="CO1106" s="51">
        <v>1204419.96747016</v>
      </c>
    </row>
    <row r="1107" spans="1:93" outlineLevel="1">
      <c r="A1107" s="66"/>
      <c r="AQ1107" s="51">
        <v>31061.3320059</v>
      </c>
      <c r="AR1107" s="51">
        <v>345976.2700125</v>
      </c>
      <c r="AS1107" s="51">
        <v>671312.36980500002</v>
      </c>
      <c r="AT1107" s="51">
        <v>904712.46076409996</v>
      </c>
      <c r="AU1107" s="51">
        <v>921741.95141430001</v>
      </c>
      <c r="AV1107" s="51">
        <v>940392.32789189997</v>
      </c>
      <c r="AW1107" s="51">
        <v>958819.47256949998</v>
      </c>
      <c r="AX1107" s="51">
        <v>975833.19125969999</v>
      </c>
      <c r="AY1107" s="51">
        <v>995558.41911599995</v>
      </c>
      <c r="AZ1107" s="51">
        <v>1011872.1905475</v>
      </c>
      <c r="BA1107" s="51">
        <v>1029136.1631177</v>
      </c>
      <c r="BB1107" s="51">
        <v>1029136.1631177</v>
      </c>
      <c r="BC1107" s="51">
        <v>1029136.1631177</v>
      </c>
      <c r="BD1107" s="51">
        <v>1034922.58319203</v>
      </c>
      <c r="BE1107" s="51">
        <v>1093588.13297086</v>
      </c>
      <c r="BF1107" s="51">
        <v>1154195.0425002701</v>
      </c>
      <c r="BG1107" s="51">
        <v>1197675.1795214601</v>
      </c>
      <c r="BH1107" s="51">
        <v>1200847.6058209899</v>
      </c>
      <c r="BI1107" s="51">
        <v>1204321.9871779601</v>
      </c>
      <c r="BJ1107" s="51">
        <v>1207754.7826503101</v>
      </c>
      <c r="BK1107" s="51">
        <v>1210924.2707891101</v>
      </c>
      <c r="BL1107" s="51">
        <v>1214598.8863663401</v>
      </c>
      <c r="BM1107" s="51">
        <v>1217637.9812281299</v>
      </c>
      <c r="BN1107" s="51">
        <v>1220854.08942791</v>
      </c>
      <c r="BO1107" s="51">
        <v>1220854.08942791</v>
      </c>
      <c r="BP1107" s="51">
        <v>1220854.08942791</v>
      </c>
      <c r="BQ1107" s="51">
        <v>1225184.21541365</v>
      </c>
      <c r="BR1107" s="51">
        <v>1269085.1452289601</v>
      </c>
      <c r="BS1107" s="51">
        <v>1314438.8441477399</v>
      </c>
      <c r="BT1107" s="51">
        <v>1346976.14160635</v>
      </c>
      <c r="BU1107" s="51">
        <v>1349350.1492623801</v>
      </c>
      <c r="BV1107" s="51">
        <v>1351950.1176028899</v>
      </c>
      <c r="BW1107" s="51">
        <v>1354518.9661634199</v>
      </c>
      <c r="BX1107" s="51">
        <v>1356890.7751187</v>
      </c>
      <c r="BY1107" s="51">
        <v>1359640.5838422601</v>
      </c>
      <c r="BZ1107" s="51">
        <v>1361914.81617678</v>
      </c>
      <c r="CA1107" s="51">
        <v>1364321.5121387299</v>
      </c>
      <c r="CB1107" s="51">
        <v>1364321.5121387299</v>
      </c>
      <c r="CC1107" s="51">
        <v>1364321.5121387299</v>
      </c>
      <c r="CD1107" s="51">
        <v>1616993.4237613101</v>
      </c>
      <c r="CE1107" s="51">
        <v>4178704.5367786102</v>
      </c>
      <c r="CF1107" s="51">
        <v>6825187.76675699</v>
      </c>
      <c r="CG1107" s="51">
        <v>8723807.1544998605</v>
      </c>
      <c r="CH1107" s="51">
        <v>8862335.4686020203</v>
      </c>
      <c r="CI1107" s="51">
        <v>9014049.0614441093</v>
      </c>
      <c r="CJ1107" s="51">
        <v>9163946.7500091307</v>
      </c>
      <c r="CK1107" s="51">
        <v>9302346.7653222196</v>
      </c>
      <c r="CL1107" s="51">
        <v>9462803.8580410909</v>
      </c>
      <c r="CM1107" s="51">
        <v>9595510.0733633395</v>
      </c>
      <c r="CN1107" s="51">
        <v>9735945.8072410598</v>
      </c>
      <c r="CO1107" s="51">
        <v>9735945.8072410598</v>
      </c>
    </row>
    <row r="1108" spans="1:93" outlineLevel="1">
      <c r="A1108" s="66"/>
      <c r="AQ1108" s="51">
        <v>14550.0218941</v>
      </c>
      <c r="AR1108" s="51">
        <v>162065.24248750001</v>
      </c>
      <c r="AS1108" s="51">
        <v>314462.035195</v>
      </c>
      <c r="AT1108" s="51">
        <v>423793.35533589998</v>
      </c>
      <c r="AU1108" s="51">
        <v>431770.45888569998</v>
      </c>
      <c r="AV1108" s="51">
        <v>440506.8320081</v>
      </c>
      <c r="AW1108" s="51">
        <v>449138.63693049998</v>
      </c>
      <c r="AX1108" s="51">
        <v>457108.35244029999</v>
      </c>
      <c r="AY1108" s="51">
        <v>466348.21688399999</v>
      </c>
      <c r="AZ1108" s="51">
        <v>473990.05695250002</v>
      </c>
      <c r="BA1108" s="51">
        <v>482076.99858229997</v>
      </c>
      <c r="BB1108" s="51">
        <v>482076.99858229997</v>
      </c>
      <c r="BC1108" s="51">
        <v>482076.99858229997</v>
      </c>
      <c r="BD1108" s="51">
        <v>484787.524285255</v>
      </c>
      <c r="BE1108" s="51">
        <v>512268.15626682102</v>
      </c>
      <c r="BF1108" s="51">
        <v>540658.17703023297</v>
      </c>
      <c r="BG1108" s="51">
        <v>561025.52462165395</v>
      </c>
      <c r="BH1108" s="51">
        <v>562511.58040660399</v>
      </c>
      <c r="BI1108" s="51">
        <v>564139.08063108602</v>
      </c>
      <c r="BJ1108" s="51">
        <v>565747.10083032295</v>
      </c>
      <c r="BK1108" s="51">
        <v>567231.78029622301</v>
      </c>
      <c r="BL1108" s="51">
        <v>568953.07599246001</v>
      </c>
      <c r="BM1108" s="51">
        <v>570376.67549452896</v>
      </c>
      <c r="BN1108" s="51">
        <v>571883.19313877204</v>
      </c>
      <c r="BO1108" s="51">
        <v>571883.19313877204</v>
      </c>
      <c r="BP1108" s="51">
        <v>571883.19313877204</v>
      </c>
      <c r="BQ1108" s="51">
        <v>573911.54877673299</v>
      </c>
      <c r="BR1108" s="51">
        <v>594476.00782384595</v>
      </c>
      <c r="BS1108" s="51">
        <v>615720.98573146597</v>
      </c>
      <c r="BT1108" s="51">
        <v>630962.39232368104</v>
      </c>
      <c r="BU1108" s="51">
        <v>632074.44583656301</v>
      </c>
      <c r="BV1108" s="51">
        <v>633292.34583747899</v>
      </c>
      <c r="BW1108" s="51">
        <v>634495.66843778698</v>
      </c>
      <c r="BX1108" s="51">
        <v>635606.69201595802</v>
      </c>
      <c r="BY1108" s="51">
        <v>636894.78156488005</v>
      </c>
      <c r="BZ1108" s="51">
        <v>637960.09744551301</v>
      </c>
      <c r="CA1108" s="51">
        <v>639087.46310169797</v>
      </c>
      <c r="CB1108" s="51">
        <v>639087.46310169797</v>
      </c>
      <c r="CC1108" s="51">
        <v>639087.46310169797</v>
      </c>
      <c r="CD1108" s="51">
        <v>757446.25870757597</v>
      </c>
      <c r="CE1108" s="51">
        <v>1957425.47317529</v>
      </c>
      <c r="CF1108" s="51">
        <v>3197114.3870711899</v>
      </c>
      <c r="CG1108" s="51">
        <v>4086482.3528420799</v>
      </c>
      <c r="CH1108" s="51">
        <v>4151373.0021792101</v>
      </c>
      <c r="CI1108" s="51">
        <v>4222440.0155663304</v>
      </c>
      <c r="CJ1108" s="51">
        <v>4292656.4071261501</v>
      </c>
      <c r="CK1108" s="51">
        <v>4357486.9576179003</v>
      </c>
      <c r="CL1108" s="51">
        <v>4432649.6779957497</v>
      </c>
      <c r="CM1108" s="51">
        <v>4494813.0886973599</v>
      </c>
      <c r="CN1108" s="51">
        <v>4560597.2283552103</v>
      </c>
      <c r="CO1108" s="51">
        <v>4560597.2283552103</v>
      </c>
    </row>
    <row r="1109" spans="1:93" outlineLevel="1">
      <c r="A1109" s="66"/>
      <c r="C1109" s="51">
        <v>410.00000000000301</v>
      </c>
      <c r="D1109" s="51">
        <v>651740</v>
      </c>
      <c r="E1109" s="51">
        <v>710400</v>
      </c>
      <c r="F1109" s="51">
        <v>646470</v>
      </c>
      <c r="G1109" s="51">
        <v>664240</v>
      </c>
      <c r="H1109" s="51">
        <v>688320</v>
      </c>
      <c r="I1109" s="51">
        <v>736210</v>
      </c>
      <c r="J1109" s="51">
        <v>834760</v>
      </c>
      <c r="K1109" s="51">
        <v>926310</v>
      </c>
      <c r="L1109" s="51">
        <v>1883600</v>
      </c>
      <c r="M1109" s="51">
        <v>2308310</v>
      </c>
      <c r="N1109" s="51">
        <v>2435310</v>
      </c>
      <c r="O1109" s="51">
        <v>2435310</v>
      </c>
      <c r="P1109" s="51">
        <v>3197680</v>
      </c>
      <c r="Q1109" s="51">
        <v>3437890</v>
      </c>
      <c r="R1109" s="51">
        <v>4276570</v>
      </c>
      <c r="S1109" s="51">
        <v>4649059.9999999898</v>
      </c>
      <c r="T1109" s="51">
        <v>5011469.9999999898</v>
      </c>
      <c r="U1109" s="51">
        <v>5411300</v>
      </c>
      <c r="V1109" s="51">
        <v>5649600</v>
      </c>
      <c r="W1109" s="51">
        <v>5898679.9999999898</v>
      </c>
      <c r="X1109" s="51">
        <v>6415190</v>
      </c>
      <c r="Y1109" s="51">
        <v>6529780</v>
      </c>
      <c r="Z1109" s="51">
        <v>6610250</v>
      </c>
      <c r="AA1109" s="51">
        <v>6684610</v>
      </c>
      <c r="AB1109" s="51">
        <v>6684610</v>
      </c>
      <c r="AC1109" s="51">
        <v>7183350.0305000003</v>
      </c>
      <c r="AD1109" s="51">
        <v>7494969.4738999996</v>
      </c>
      <c r="AF1109" s="51">
        <v>736728.83059999999</v>
      </c>
      <c r="AG1109" s="51">
        <v>1101472.6820999901</v>
      </c>
      <c r="AI1109" s="51">
        <v>342995.89264999999</v>
      </c>
      <c r="AJ1109" s="51">
        <v>683015.0281</v>
      </c>
      <c r="AL1109" s="51">
        <v>367527.65944999998</v>
      </c>
      <c r="AM1109" s="51">
        <v>1104852.5696</v>
      </c>
      <c r="AP1109" s="51">
        <v>691168.26115000003</v>
      </c>
      <c r="AQ1109" s="51">
        <v>1201996.0671999999</v>
      </c>
      <c r="AS1109" s="51">
        <v>215008.67414999899</v>
      </c>
      <c r="AT1109" s="51">
        <v>291406.88109999901</v>
      </c>
      <c r="AV1109" s="51">
        <v>148000.28654999999</v>
      </c>
      <c r="AW1109" s="51">
        <v>278949.42570000002</v>
      </c>
      <c r="AY1109" s="51">
        <v>233061.54564999999</v>
      </c>
      <c r="AZ1109" s="51">
        <v>313058.72249999997</v>
      </c>
      <c r="BC1109" s="51">
        <v>616134.66494453605</v>
      </c>
      <c r="BD1109" s="51">
        <v>1071506.7310768701</v>
      </c>
      <c r="BF1109" s="51">
        <v>191667.21745463501</v>
      </c>
      <c r="BG1109" s="51">
        <v>259771.594185102</v>
      </c>
      <c r="BI1109" s="51">
        <v>131933.29626197799</v>
      </c>
      <c r="BJ1109" s="51">
        <v>248666.52680806501</v>
      </c>
      <c r="BL1109" s="51">
        <v>207760.25956630899</v>
      </c>
      <c r="BM1109" s="51">
        <v>279072.90009898302</v>
      </c>
      <c r="BP1109" s="51">
        <v>1764184.08956321</v>
      </c>
      <c r="BQ1109" s="51">
        <v>3068055.1418022802</v>
      </c>
      <c r="BS1109" s="51">
        <v>548802.51796051697</v>
      </c>
      <c r="BT1109" s="51">
        <v>743806.41028059204</v>
      </c>
      <c r="BV1109" s="51">
        <v>377765.82846538199</v>
      </c>
      <c r="BW1109" s="51">
        <v>712009.16806267505</v>
      </c>
      <c r="BY1109" s="51">
        <v>594881.87440873997</v>
      </c>
      <c r="BZ1109" s="51">
        <v>799072.01817189099</v>
      </c>
      <c r="CC1109" s="51">
        <v>89543.702065732694</v>
      </c>
      <c r="CD1109" s="51">
        <v>155723.55354752101</v>
      </c>
      <c r="CF1109" s="51">
        <v>27855.261506948002</v>
      </c>
      <c r="CG1109" s="51">
        <v>37752.964665517</v>
      </c>
      <c r="CI1109" s="51">
        <v>19174.048215735598</v>
      </c>
      <c r="CJ1109" s="51">
        <v>36139.049881613697</v>
      </c>
      <c r="CL1109" s="51">
        <v>30194.085550079399</v>
      </c>
      <c r="CM1109" s="51">
        <v>40558.050119340201</v>
      </c>
    </row>
    <row r="1110" spans="1:93" outlineLevel="1">
      <c r="A1110" s="66"/>
      <c r="CC1110" s="51">
        <v>55289.7661157857</v>
      </c>
      <c r="CD1110" s="51">
        <v>110579.53223157099</v>
      </c>
      <c r="CE1110" s="51">
        <v>165869.29834735699</v>
      </c>
      <c r="CF1110" s="51">
        <v>221159.06446314199</v>
      </c>
      <c r="CG1110" s="51">
        <v>276448.830578928</v>
      </c>
      <c r="CH1110" s="51">
        <v>331738.59669471398</v>
      </c>
      <c r="CI1110" s="51">
        <v>387028.36281050002</v>
      </c>
      <c r="CJ1110" s="51">
        <v>442318.12892628601</v>
      </c>
      <c r="CK1110" s="51">
        <v>497607.895042071</v>
      </c>
      <c r="CL1110" s="51">
        <v>552897.66115785704</v>
      </c>
      <c r="CM1110" s="51">
        <v>608187.42727364297</v>
      </c>
      <c r="CN1110" s="51">
        <v>663477.19338942901</v>
      </c>
      <c r="CO1110" s="51">
        <v>663477.19338942901</v>
      </c>
    </row>
    <row r="1111" spans="1:93" outlineLevel="1">
      <c r="A1111" s="66"/>
      <c r="C1111" s="51">
        <v>530499.99999999895</v>
      </c>
      <c r="D1111" s="51">
        <v>11646490</v>
      </c>
      <c r="E1111" s="51">
        <v>11947420</v>
      </c>
      <c r="F1111" s="51">
        <v>12241820</v>
      </c>
      <c r="G1111" s="51">
        <v>12529929.999999899</v>
      </c>
      <c r="H1111" s="51">
        <v>12616090</v>
      </c>
      <c r="I1111" s="51">
        <v>13012639.999999899</v>
      </c>
      <c r="J1111" s="51">
        <v>13510509.999999899</v>
      </c>
      <c r="K1111" s="51">
        <v>14236660</v>
      </c>
      <c r="L1111" s="51">
        <v>14824960</v>
      </c>
      <c r="M1111" s="51">
        <v>15415589.999999899</v>
      </c>
      <c r="N1111" s="51">
        <v>17419740</v>
      </c>
      <c r="O1111" s="51">
        <v>17419740</v>
      </c>
      <c r="P1111" s="51">
        <v>17547050</v>
      </c>
      <c r="Q1111" s="51">
        <v>7387240</v>
      </c>
      <c r="R1111" s="51">
        <v>5609340</v>
      </c>
      <c r="S1111" s="51">
        <v>6422830</v>
      </c>
      <c r="T1111" s="51">
        <v>6546669.9999999898</v>
      </c>
      <c r="U1111" s="51">
        <v>6086389.9999999898</v>
      </c>
      <c r="V1111" s="51">
        <v>6836800</v>
      </c>
      <c r="W1111" s="51">
        <v>7781100</v>
      </c>
      <c r="X1111" s="51">
        <v>8420770</v>
      </c>
      <c r="Y1111" s="51">
        <v>9125840</v>
      </c>
      <c r="Z1111" s="51">
        <v>9754740</v>
      </c>
      <c r="AA1111" s="51">
        <v>8023919.9999999898</v>
      </c>
      <c r="AB1111" s="51">
        <v>8023919.9999999898</v>
      </c>
      <c r="AC1111" s="51">
        <v>8036503.7526999898</v>
      </c>
      <c r="AD1111" s="51">
        <v>8038465.0772999898</v>
      </c>
      <c r="AF1111" s="51">
        <v>988.39</v>
      </c>
      <c r="AG1111" s="51">
        <v>988.39</v>
      </c>
    </row>
    <row r="1112" spans="1:93" outlineLevel="1">
      <c r="A1112" s="66"/>
      <c r="C1112" s="51">
        <v>-1214620</v>
      </c>
      <c r="D1112" s="51">
        <v>791970</v>
      </c>
      <c r="E1112" s="51">
        <v>837410</v>
      </c>
      <c r="F1112" s="51">
        <v>909940</v>
      </c>
      <c r="G1112" s="51">
        <v>971650</v>
      </c>
      <c r="H1112" s="51">
        <v>1299660</v>
      </c>
      <c r="I1112" s="51">
        <v>1654850</v>
      </c>
      <c r="J1112" s="51">
        <v>1860990</v>
      </c>
      <c r="K1112" s="51">
        <v>2188279.9999999902</v>
      </c>
      <c r="L1112" s="51">
        <v>903460</v>
      </c>
      <c r="M1112" s="51">
        <v>1502370</v>
      </c>
      <c r="N1112" s="51">
        <v>1775940</v>
      </c>
      <c r="O1112" s="51">
        <v>1775940</v>
      </c>
      <c r="P1112" s="51">
        <v>2931870</v>
      </c>
      <c r="Q1112" s="51">
        <v>3040059.9999999902</v>
      </c>
      <c r="R1112" s="51">
        <v>3570420</v>
      </c>
      <c r="S1112" s="51">
        <v>3536430</v>
      </c>
      <c r="T1112" s="51">
        <v>3745160</v>
      </c>
      <c r="U1112" s="51">
        <v>3392040</v>
      </c>
      <c r="V1112" s="51">
        <v>3559379.9999999902</v>
      </c>
      <c r="W1112" s="51">
        <v>3676289.9999999902</v>
      </c>
      <c r="X1112" s="51">
        <v>3841920</v>
      </c>
      <c r="Y1112" s="51">
        <v>3886220</v>
      </c>
      <c r="Z1112" s="51">
        <v>4070419.9999999902</v>
      </c>
      <c r="AA1112" s="51">
        <v>3971349.9999999902</v>
      </c>
      <c r="AB1112" s="51">
        <v>3971349.9999999902</v>
      </c>
      <c r="AI1112" s="51">
        <v>3186.1</v>
      </c>
      <c r="AJ1112" s="51">
        <v>3232.73</v>
      </c>
      <c r="AK1112" s="51">
        <v>3232.73</v>
      </c>
      <c r="AL1112" s="51">
        <v>3232.73</v>
      </c>
      <c r="AM1112" s="51">
        <v>3232.73</v>
      </c>
      <c r="AN1112" s="51">
        <v>3232.73</v>
      </c>
      <c r="AO1112" s="51">
        <v>3232.73</v>
      </c>
      <c r="AP1112" s="51">
        <v>3232.73</v>
      </c>
      <c r="AQ1112" s="51">
        <v>3232.73</v>
      </c>
      <c r="AR1112" s="51">
        <v>3232.73</v>
      </c>
      <c r="AS1112" s="51">
        <v>3232.73</v>
      </c>
      <c r="AT1112" s="51">
        <v>3232.73</v>
      </c>
      <c r="AU1112" s="51">
        <v>3232.73</v>
      </c>
      <c r="AV1112" s="51">
        <v>3232.73</v>
      </c>
      <c r="AW1112" s="51">
        <v>3232.73</v>
      </c>
      <c r="AX1112" s="51">
        <v>3232.73</v>
      </c>
      <c r="AY1112" s="51">
        <v>3232.73</v>
      </c>
      <c r="AZ1112" s="51">
        <v>3232.73</v>
      </c>
      <c r="BA1112" s="51">
        <v>3232.73</v>
      </c>
      <c r="BB1112" s="51">
        <v>3232.73</v>
      </c>
      <c r="BC1112" s="51">
        <v>3232.73</v>
      </c>
      <c r="BD1112" s="51">
        <v>3232.73</v>
      </c>
      <c r="BE1112" s="51">
        <v>3232.73</v>
      </c>
      <c r="BF1112" s="51">
        <v>3232.73</v>
      </c>
      <c r="BG1112" s="51">
        <v>3232.73</v>
      </c>
      <c r="BH1112" s="51">
        <v>3232.73</v>
      </c>
      <c r="BI1112" s="51">
        <v>3232.73</v>
      </c>
      <c r="BJ1112" s="51">
        <v>3232.73</v>
      </c>
      <c r="BK1112" s="51">
        <v>3232.73</v>
      </c>
      <c r="BL1112" s="51">
        <v>3232.73</v>
      </c>
      <c r="BM1112" s="51">
        <v>3232.73</v>
      </c>
      <c r="BN1112" s="51">
        <v>3232.73</v>
      </c>
      <c r="BO1112" s="51">
        <v>3232.73</v>
      </c>
      <c r="BP1112" s="51">
        <v>3232.73</v>
      </c>
      <c r="BQ1112" s="51">
        <v>3232.73</v>
      </c>
      <c r="BR1112" s="51">
        <v>3232.73</v>
      </c>
      <c r="BS1112" s="51">
        <v>3232.73</v>
      </c>
      <c r="BT1112" s="51">
        <v>3232.73</v>
      </c>
      <c r="BU1112" s="51">
        <v>3232.73</v>
      </c>
      <c r="BV1112" s="51">
        <v>3232.73</v>
      </c>
      <c r="BW1112" s="51">
        <v>3232.73</v>
      </c>
      <c r="BX1112" s="51">
        <v>3232.73</v>
      </c>
      <c r="BY1112" s="51">
        <v>3232.73</v>
      </c>
      <c r="BZ1112" s="51">
        <v>3232.73</v>
      </c>
      <c r="CA1112" s="51">
        <v>3232.73</v>
      </c>
      <c r="CB1112" s="51">
        <v>3232.73</v>
      </c>
      <c r="CC1112" s="51">
        <v>3232.73</v>
      </c>
      <c r="CD1112" s="51">
        <v>3232.73</v>
      </c>
      <c r="CE1112" s="51">
        <v>3232.73</v>
      </c>
      <c r="CF1112" s="51">
        <v>3232.73</v>
      </c>
      <c r="CG1112" s="51">
        <v>3232.73</v>
      </c>
      <c r="CH1112" s="51">
        <v>3232.73</v>
      </c>
      <c r="CI1112" s="51">
        <v>3232.73</v>
      </c>
      <c r="CJ1112" s="51">
        <v>3232.73</v>
      </c>
      <c r="CK1112" s="51">
        <v>3232.73</v>
      </c>
      <c r="CL1112" s="51">
        <v>3232.73</v>
      </c>
      <c r="CM1112" s="51">
        <v>3232.73</v>
      </c>
      <c r="CN1112" s="51">
        <v>3232.73</v>
      </c>
      <c r="CO1112" s="51">
        <v>3232.73</v>
      </c>
    </row>
    <row r="1113" spans="1:93" outlineLevel="1">
      <c r="A1113" s="66"/>
      <c r="AP1113" s="51">
        <v>158516.73670000001</v>
      </c>
      <c r="AQ1113" s="51">
        <v>315907.88339999999</v>
      </c>
      <c r="AR1113" s="51">
        <v>474416.7501</v>
      </c>
      <c r="AS1113" s="51">
        <v>633903.31679999898</v>
      </c>
      <c r="AT1113" s="51">
        <v>793103.563499999</v>
      </c>
      <c r="AU1113" s="51">
        <v>952330.27020000003</v>
      </c>
      <c r="AV1113" s="51">
        <v>1110791.1968999901</v>
      </c>
      <c r="AW1113" s="51">
        <v>1268256.3536</v>
      </c>
      <c r="AX1113" s="51">
        <v>1427039.1303000001</v>
      </c>
      <c r="AY1113" s="51">
        <v>1586259.8670000001</v>
      </c>
      <c r="AZ1113" s="51">
        <v>1745557.9236999999</v>
      </c>
    </row>
    <row r="1114" spans="1:93" outlineLevel="1">
      <c r="A1114" s="66"/>
      <c r="CC1114" s="51">
        <v>166666.66666666599</v>
      </c>
      <c r="CD1114" s="51">
        <v>333333.33333333302</v>
      </c>
      <c r="CE1114" s="51">
        <v>500000</v>
      </c>
      <c r="CF1114" s="51">
        <v>666666.66666666605</v>
      </c>
      <c r="CG1114" s="51">
        <v>833333.33333333302</v>
      </c>
      <c r="CH1114" s="51">
        <v>999999.99999999895</v>
      </c>
      <c r="CI1114" s="51">
        <v>1166666.66666666</v>
      </c>
      <c r="CJ1114" s="51">
        <v>1333333.33333333</v>
      </c>
      <c r="CK1114" s="51">
        <v>1500000</v>
      </c>
      <c r="CL1114" s="51">
        <v>1666666.66666666</v>
      </c>
      <c r="CM1114" s="51">
        <v>1833333.33333333</v>
      </c>
    </row>
    <row r="1115" spans="1:93" outlineLevel="1">
      <c r="A1115" s="66"/>
      <c r="BP1115" s="51">
        <v>333333.33333333302</v>
      </c>
      <c r="BQ1115" s="51">
        <v>666666.66666666605</v>
      </c>
      <c r="BR1115" s="51">
        <v>1000000</v>
      </c>
      <c r="BS1115" s="51">
        <v>1333333.33333333</v>
      </c>
      <c r="BT1115" s="51">
        <v>1666666.66666666</v>
      </c>
      <c r="BU1115" s="51">
        <v>1999999.99999999</v>
      </c>
      <c r="BV1115" s="51">
        <v>2333333.3333333302</v>
      </c>
      <c r="BW1115" s="51">
        <v>2666666.66666666</v>
      </c>
      <c r="BX1115" s="51">
        <v>3000000</v>
      </c>
      <c r="BY1115" s="51">
        <v>3333333.3333333302</v>
      </c>
      <c r="BZ1115" s="51">
        <v>3666666.66666666</v>
      </c>
    </row>
    <row r="1116" spans="1:93" outlineLevel="1">
      <c r="A1116" s="66"/>
      <c r="AC1116" s="51">
        <v>27497.013599999998</v>
      </c>
      <c r="AD1116" s="51">
        <v>52438.9372</v>
      </c>
      <c r="AE1116" s="51">
        <v>80004.199800000002</v>
      </c>
      <c r="AL1116" s="51">
        <v>77731.289000000004</v>
      </c>
      <c r="AM1116" s="51">
        <v>164154.29810000001</v>
      </c>
      <c r="AN1116" s="51">
        <v>252943.22769999999</v>
      </c>
      <c r="AO1116" s="51">
        <v>252943.22769999999</v>
      </c>
      <c r="AP1116" s="51">
        <v>307727.7463</v>
      </c>
      <c r="AQ1116" s="51">
        <v>324153.54710000003</v>
      </c>
      <c r="AR1116" s="51">
        <v>331183.15600000002</v>
      </c>
      <c r="AS1116" s="51">
        <v>987820.19090000005</v>
      </c>
      <c r="AT1116" s="51">
        <v>1945834.9524000001</v>
      </c>
      <c r="AU1116" s="51">
        <v>2077373.0989999999</v>
      </c>
      <c r="AV1116" s="51">
        <v>2078945.5389999901</v>
      </c>
      <c r="AW1116" s="51">
        <v>2080499.159</v>
      </c>
      <c r="AX1116" s="51">
        <v>2082026.0989999999</v>
      </c>
      <c r="AY1116" s="51">
        <v>2083616.8389999999</v>
      </c>
      <c r="AZ1116" s="51">
        <v>2085158.0989999999</v>
      </c>
      <c r="BA1116" s="51">
        <v>2086759.179</v>
      </c>
      <c r="BB1116" s="51">
        <v>2086759.179</v>
      </c>
      <c r="BC1116" s="51">
        <v>2086762.08931798</v>
      </c>
      <c r="BD1116" s="51">
        <v>2086762.96190579</v>
      </c>
      <c r="BE1116" s="51">
        <v>2086763.3353397101</v>
      </c>
      <c r="BF1116" s="51">
        <v>2086798.2178689099</v>
      </c>
      <c r="BG1116" s="51">
        <v>2086849.11048709</v>
      </c>
      <c r="BH1116" s="51">
        <v>2086856.0981880501</v>
      </c>
      <c r="BI1116" s="51">
        <v>2086856.18172078</v>
      </c>
      <c r="BJ1116" s="51">
        <v>2086856.26425373</v>
      </c>
      <c r="BK1116" s="51">
        <v>2086856.34536937</v>
      </c>
      <c r="BL1116" s="51">
        <v>2086856.42987425</v>
      </c>
      <c r="BM1116" s="51">
        <v>2086856.5117506001</v>
      </c>
      <c r="BN1116" s="51">
        <v>2086856.5959292799</v>
      </c>
      <c r="BO1116" s="51">
        <v>2086856.5959292799</v>
      </c>
      <c r="BP1116" s="51">
        <v>2086856.5959292799</v>
      </c>
      <c r="BQ1116" s="51">
        <v>2086856.5959292799</v>
      </c>
      <c r="BR1116" s="51">
        <v>2086856.5959292799</v>
      </c>
      <c r="BS1116" s="51">
        <v>2086856.5959292799</v>
      </c>
      <c r="BT1116" s="51">
        <v>2086856.5959292799</v>
      </c>
      <c r="BU1116" s="51">
        <v>2086856.5959292799</v>
      </c>
      <c r="BV1116" s="51">
        <v>2086856.5959292799</v>
      </c>
      <c r="BW1116" s="51">
        <v>2086856.5959292799</v>
      </c>
      <c r="BX1116" s="51">
        <v>2086856.5959292799</v>
      </c>
      <c r="BY1116" s="51">
        <v>2086856.5959292799</v>
      </c>
      <c r="BZ1116" s="51">
        <v>2086856.5959292799</v>
      </c>
      <c r="CA1116" s="51">
        <v>2086856.5959292799</v>
      </c>
      <c r="CB1116" s="51">
        <v>2086856.5959292799</v>
      </c>
      <c r="CC1116" s="51">
        <v>2086856.5959292799</v>
      </c>
      <c r="CD1116" s="51">
        <v>2086856.5959292799</v>
      </c>
      <c r="CE1116" s="51">
        <v>2086856.5959292799</v>
      </c>
      <c r="CF1116" s="51">
        <v>2086856.5959292799</v>
      </c>
      <c r="CG1116" s="51">
        <v>2086856.5959292799</v>
      </c>
      <c r="CH1116" s="51">
        <v>2086856.5959292799</v>
      </c>
      <c r="CI1116" s="51">
        <v>2086856.5959292799</v>
      </c>
      <c r="CJ1116" s="51">
        <v>2086856.5959292799</v>
      </c>
      <c r="CK1116" s="51">
        <v>2086856.5959292799</v>
      </c>
      <c r="CL1116" s="51">
        <v>2086856.5959292799</v>
      </c>
      <c r="CM1116" s="51">
        <v>2086856.5959292799</v>
      </c>
      <c r="CN1116" s="51">
        <v>2086856.5959292799</v>
      </c>
      <c r="CO1116" s="51">
        <v>2086856.5959292799</v>
      </c>
    </row>
    <row r="1117" spans="1:93" outlineLevel="1">
      <c r="A1117" s="66"/>
      <c r="AC1117" s="51">
        <v>5086.5600000000004</v>
      </c>
      <c r="AD1117" s="51">
        <v>1810259.9797</v>
      </c>
      <c r="AE1117" s="51">
        <v>4766028.1752000004</v>
      </c>
      <c r="AF1117" s="51">
        <v>7229740.5898000002</v>
      </c>
    </row>
    <row r="1118" spans="1:93" outlineLevel="1">
      <c r="A1118" s="66"/>
      <c r="AC1118" s="51">
        <v>6.5266999999999999</v>
      </c>
      <c r="AD1118" s="51">
        <v>18.3827</v>
      </c>
      <c r="AE1118" s="51">
        <v>32.015599999999999</v>
      </c>
      <c r="AF1118" s="51">
        <v>43.339300000000001</v>
      </c>
      <c r="AG1118" s="51">
        <v>56.489899999999999</v>
      </c>
      <c r="AH1118" s="51">
        <v>69.370500000000007</v>
      </c>
      <c r="AI1118" s="51">
        <v>81.1965</v>
      </c>
      <c r="AJ1118" s="51">
        <v>94.839399999999998</v>
      </c>
      <c r="AK1118" s="51">
        <v>106.5654</v>
      </c>
      <c r="AL1118" s="51">
        <v>119.476</v>
      </c>
      <c r="AM1118" s="51">
        <v>2713.152</v>
      </c>
      <c r="AN1118" s="51">
        <v>4106.4556999999904</v>
      </c>
      <c r="AO1118" s="51">
        <v>4106.4556999999904</v>
      </c>
      <c r="AP1118" s="51">
        <v>4118.6239999999998</v>
      </c>
      <c r="AQ1118" s="51">
        <v>4130.6223</v>
      </c>
      <c r="AR1118" s="51">
        <v>23264.499299999901</v>
      </c>
      <c r="AS1118" s="51">
        <v>53738.960899999998</v>
      </c>
      <c r="AT1118" s="51">
        <v>84148.392500000002</v>
      </c>
      <c r="AU1118" s="51">
        <v>108409.91409999999</v>
      </c>
      <c r="AV1118" s="51">
        <v>122694.558</v>
      </c>
      <c r="AW1118" s="51">
        <v>122707.1686</v>
      </c>
      <c r="AX1118" s="51">
        <v>165682.8554</v>
      </c>
      <c r="AY1118" s="51">
        <v>663808.70739999996</v>
      </c>
    </row>
    <row r="1119" spans="1:93" outlineLevel="1">
      <c r="A1119" s="66"/>
      <c r="AC1119" s="51">
        <v>12416.119999999901</v>
      </c>
      <c r="AD1119" s="51">
        <v>23678.59</v>
      </c>
      <c r="AE1119" s="51">
        <v>36125.56</v>
      </c>
      <c r="AF1119" s="51">
        <v>48259.38</v>
      </c>
      <c r="AG1119" s="51">
        <v>60815.66</v>
      </c>
      <c r="AH1119" s="51">
        <v>159248.29999999999</v>
      </c>
      <c r="AI1119" s="51">
        <v>389825.42</v>
      </c>
      <c r="AJ1119" s="51">
        <v>644920.2622</v>
      </c>
      <c r="AK1119" s="51">
        <v>734039.8922</v>
      </c>
      <c r="AL1119" s="51">
        <v>825808.36219999997</v>
      </c>
      <c r="AM1119" s="51">
        <v>907377.16220000002</v>
      </c>
      <c r="AN1119" s="51">
        <v>929477.55220000003</v>
      </c>
      <c r="AO1119" s="51">
        <v>929477.55220000003</v>
      </c>
      <c r="AP1119" s="51">
        <v>2726378.9476999999</v>
      </c>
      <c r="AQ1119" s="51">
        <v>5568315.0264999997</v>
      </c>
      <c r="AR1119" s="51">
        <v>7764696.8735999996</v>
      </c>
      <c r="AS1119" s="51">
        <v>7764696.8735999996</v>
      </c>
      <c r="AT1119" s="51">
        <v>7764696.8735999996</v>
      </c>
      <c r="AU1119" s="51">
        <v>7764696.8735999996</v>
      </c>
      <c r="AV1119" s="51">
        <v>7764696.8735999996</v>
      </c>
      <c r="AW1119" s="51">
        <v>7764696.8735999996</v>
      </c>
      <c r="AX1119" s="51">
        <v>7764696.8735999996</v>
      </c>
      <c r="AY1119" s="51">
        <v>7764696.8735999996</v>
      </c>
    </row>
    <row r="1120" spans="1:93" outlineLevel="1">
      <c r="A1120" s="66"/>
      <c r="C1120" s="51">
        <v>-10992469.999999899</v>
      </c>
      <c r="D1120" s="51">
        <v>30049770</v>
      </c>
      <c r="E1120" s="51">
        <v>38267080</v>
      </c>
      <c r="F1120" s="51">
        <v>26658670</v>
      </c>
      <c r="G1120" s="51">
        <v>23937560</v>
      </c>
      <c r="H1120" s="51">
        <v>22517940</v>
      </c>
      <c r="I1120" s="51">
        <v>23786090</v>
      </c>
      <c r="J1120" s="51">
        <v>26383470</v>
      </c>
      <c r="K1120" s="51">
        <v>29492500</v>
      </c>
      <c r="L1120" s="51">
        <v>29592060</v>
      </c>
      <c r="M1120" s="51">
        <v>32187020</v>
      </c>
      <c r="N1120" s="51">
        <v>13797640</v>
      </c>
      <c r="O1120" s="51">
        <v>13797640</v>
      </c>
      <c r="P1120" s="51">
        <v>15070890</v>
      </c>
      <c r="Q1120" s="51">
        <v>15039550</v>
      </c>
      <c r="R1120" s="51">
        <v>16556860</v>
      </c>
      <c r="S1120" s="51">
        <v>18666340</v>
      </c>
      <c r="T1120" s="51">
        <v>13785550</v>
      </c>
      <c r="U1120" s="51">
        <v>15381460</v>
      </c>
      <c r="V1120" s="51">
        <v>14324140</v>
      </c>
      <c r="W1120" s="51">
        <v>14087240</v>
      </c>
      <c r="X1120" s="51">
        <v>11870949.999999899</v>
      </c>
      <c r="Y1120" s="51">
        <v>11761619.999999899</v>
      </c>
      <c r="Z1120" s="51">
        <v>13931399.999999899</v>
      </c>
      <c r="AA1120" s="51">
        <v>11623879.999999899</v>
      </c>
      <c r="AB1120" s="51">
        <v>11623879.999999899</v>
      </c>
      <c r="AC1120" s="51">
        <v>13081003.3039499</v>
      </c>
      <c r="AD1120" s="51">
        <v>14332773.028699899</v>
      </c>
      <c r="AF1120" s="51">
        <v>2083401.3438500001</v>
      </c>
      <c r="AG1120" s="51">
        <v>4109465.4374000002</v>
      </c>
      <c r="AI1120" s="51">
        <v>2216513.9268499999</v>
      </c>
      <c r="AJ1120" s="51">
        <v>4303763.8613999998</v>
      </c>
      <c r="AL1120" s="51">
        <v>5379874.2355499901</v>
      </c>
      <c r="AM1120" s="51">
        <v>8197776.8135999897</v>
      </c>
      <c r="AP1120" s="51">
        <v>3626676.3846999998</v>
      </c>
      <c r="AQ1120" s="51">
        <v>6892468.1410999997</v>
      </c>
      <c r="AS1120" s="51">
        <v>2382954.7849999899</v>
      </c>
      <c r="AT1120" s="51">
        <v>4642328.88359999</v>
      </c>
      <c r="AV1120" s="51">
        <v>2525970.3171000001</v>
      </c>
      <c r="AW1120" s="51">
        <v>12499297.449999999</v>
      </c>
      <c r="AY1120" s="51">
        <v>1878884.1543999901</v>
      </c>
      <c r="AZ1120" s="51">
        <v>3595365.6560999998</v>
      </c>
      <c r="BC1120" s="51">
        <v>3337751.0524163698</v>
      </c>
      <c r="BD1120" s="51">
        <v>6343367.9632283598</v>
      </c>
      <c r="BF1120" s="51">
        <v>2193112.64579575</v>
      </c>
      <c r="BG1120" s="51">
        <v>4272489.8704135604</v>
      </c>
      <c r="BI1120" s="51">
        <v>2324734.6026906301</v>
      </c>
      <c r="BJ1120" s="51">
        <v>11503519.6948386</v>
      </c>
      <c r="BL1120" s="51">
        <v>1729199.65789442</v>
      </c>
      <c r="BM1120" s="51">
        <v>3308934.7461759001</v>
      </c>
      <c r="BP1120" s="51">
        <v>3125126.95840269</v>
      </c>
      <c r="BQ1120" s="51">
        <v>5939277.6506209001</v>
      </c>
      <c r="BS1120" s="51">
        <v>2053405.22542217</v>
      </c>
      <c r="BT1120" s="51">
        <v>4000320.2946683401</v>
      </c>
      <c r="BV1120" s="51">
        <v>2176642.4948740499</v>
      </c>
      <c r="BW1120" s="51">
        <v>10770713.258806501</v>
      </c>
      <c r="BY1120" s="51">
        <v>1619044.7946782501</v>
      </c>
      <c r="BZ1120" s="51">
        <v>3098146.3316095499</v>
      </c>
      <c r="CC1120" s="51">
        <v>2576976.49224668</v>
      </c>
      <c r="CD1120" s="51">
        <v>4897522.2735907696</v>
      </c>
      <c r="CF1120" s="51">
        <v>1693235.8478242599</v>
      </c>
      <c r="CG1120" s="51">
        <v>3298660.0218272801</v>
      </c>
      <c r="CI1120" s="51">
        <v>1794857.1741170301</v>
      </c>
      <c r="CJ1120" s="51">
        <v>8881519.1325413603</v>
      </c>
      <c r="CL1120" s="51">
        <v>1335062.6810735101</v>
      </c>
      <c r="CM1120" s="51">
        <v>2554728.29499983</v>
      </c>
    </row>
    <row r="1121" spans="1:93" outlineLevel="1">
      <c r="A1121" s="66"/>
      <c r="D1121" s="51">
        <v>143360</v>
      </c>
      <c r="E1121" s="51">
        <v>143360</v>
      </c>
      <c r="F1121" s="51">
        <v>143360</v>
      </c>
      <c r="G1121" s="51">
        <v>143360</v>
      </c>
      <c r="H1121" s="51">
        <v>143360</v>
      </c>
      <c r="I1121" s="51">
        <v>143360</v>
      </c>
      <c r="J1121" s="51">
        <v>143360</v>
      </c>
      <c r="K1121" s="51">
        <v>149890</v>
      </c>
      <c r="L1121" s="51">
        <v>151350</v>
      </c>
      <c r="M1121" s="51">
        <v>151570</v>
      </c>
      <c r="N1121" s="51">
        <v>151580</v>
      </c>
      <c r="O1121" s="51">
        <v>151580</v>
      </c>
      <c r="P1121" s="51">
        <v>152650</v>
      </c>
      <c r="Q1121" s="51">
        <v>332870</v>
      </c>
      <c r="R1121" s="51">
        <v>375200</v>
      </c>
      <c r="S1121" s="51">
        <v>357450</v>
      </c>
      <c r="T1121" s="51">
        <v>471700</v>
      </c>
      <c r="U1121" s="51">
        <v>454700</v>
      </c>
      <c r="V1121" s="51">
        <v>473659.99999999901</v>
      </c>
      <c r="W1121" s="51">
        <v>498530</v>
      </c>
      <c r="X1121" s="51">
        <v>590230</v>
      </c>
      <c r="Y1121" s="51">
        <v>304410</v>
      </c>
      <c r="Z1121" s="51">
        <v>360390</v>
      </c>
      <c r="AA1121" s="51">
        <v>709470</v>
      </c>
      <c r="AB1121" s="51">
        <v>709470</v>
      </c>
      <c r="AC1121" s="51">
        <v>709470</v>
      </c>
      <c r="AD1121" s="51">
        <v>709470</v>
      </c>
      <c r="AE1121" s="51">
        <v>709470</v>
      </c>
      <c r="AF1121" s="51">
        <v>709470</v>
      </c>
      <c r="AG1121" s="51">
        <v>709470</v>
      </c>
      <c r="AH1121" s="51">
        <v>709470</v>
      </c>
      <c r="AI1121" s="51">
        <v>709470</v>
      </c>
      <c r="AJ1121" s="51">
        <v>709470</v>
      </c>
      <c r="AK1121" s="51">
        <v>709470</v>
      </c>
      <c r="AL1121" s="51">
        <v>709470</v>
      </c>
      <c r="AM1121" s="51">
        <v>709470</v>
      </c>
      <c r="AN1121" s="51">
        <v>709470</v>
      </c>
      <c r="AO1121" s="51">
        <v>709470</v>
      </c>
      <c r="AP1121" s="51">
        <v>709470</v>
      </c>
      <c r="AQ1121" s="51">
        <v>709470</v>
      </c>
      <c r="AR1121" s="51">
        <v>709469.99999999895</v>
      </c>
      <c r="AS1121" s="51">
        <v>709470</v>
      </c>
      <c r="AT1121" s="51">
        <v>709470</v>
      </c>
      <c r="AU1121" s="51">
        <v>709469.99999999895</v>
      </c>
      <c r="AV1121" s="51">
        <v>709470</v>
      </c>
      <c r="AW1121" s="51">
        <v>709470</v>
      </c>
      <c r="AX1121" s="51">
        <v>709470</v>
      </c>
      <c r="AY1121" s="51">
        <v>709470</v>
      </c>
      <c r="AZ1121" s="51">
        <v>709469.99999999895</v>
      </c>
      <c r="BA1121" s="51">
        <v>709469.99999999895</v>
      </c>
      <c r="BB1121" s="51">
        <v>709469.99999999895</v>
      </c>
      <c r="BC1121" s="51">
        <v>709469.99999999895</v>
      </c>
      <c r="BD1121" s="51">
        <v>709469.99999999895</v>
      </c>
      <c r="BE1121" s="51">
        <v>709469.99999999895</v>
      </c>
      <c r="BF1121" s="51">
        <v>709469.99999999895</v>
      </c>
      <c r="BG1121" s="51">
        <v>709469.99999999895</v>
      </c>
      <c r="BH1121" s="51">
        <v>709469.99999999895</v>
      </c>
      <c r="BI1121" s="51">
        <v>709469.99999999895</v>
      </c>
      <c r="BJ1121" s="51">
        <v>709469.99999999895</v>
      </c>
      <c r="BK1121" s="51">
        <v>709469.99999999895</v>
      </c>
      <c r="BL1121" s="51">
        <v>709469.99999999895</v>
      </c>
      <c r="BM1121" s="51">
        <v>709469.99999999895</v>
      </c>
      <c r="BN1121" s="51">
        <v>709469.99999999895</v>
      </c>
      <c r="BO1121" s="51">
        <v>709469.99999999895</v>
      </c>
      <c r="BP1121" s="51">
        <v>709469.99999999895</v>
      </c>
      <c r="BQ1121" s="51">
        <v>709469.99999999895</v>
      </c>
      <c r="BR1121" s="51">
        <v>709469.99999999895</v>
      </c>
      <c r="BS1121" s="51">
        <v>709469.99999999895</v>
      </c>
      <c r="BT1121" s="51">
        <v>709469.99999999895</v>
      </c>
      <c r="BU1121" s="51">
        <v>709469.99999999895</v>
      </c>
      <c r="BV1121" s="51">
        <v>709469.99999999895</v>
      </c>
      <c r="BW1121" s="51">
        <v>709469.99999999895</v>
      </c>
      <c r="BX1121" s="51">
        <v>709469.99999999895</v>
      </c>
      <c r="BY1121" s="51">
        <v>709469.99999999895</v>
      </c>
      <c r="BZ1121" s="51">
        <v>709469.99999999895</v>
      </c>
      <c r="CA1121" s="51">
        <v>709469.99999999895</v>
      </c>
      <c r="CB1121" s="51">
        <v>709469.99999999895</v>
      </c>
      <c r="CC1121" s="51">
        <v>709469.99999999895</v>
      </c>
      <c r="CD1121" s="51">
        <v>709470</v>
      </c>
      <c r="CE1121" s="51">
        <v>709470</v>
      </c>
      <c r="CF1121" s="51">
        <v>709470</v>
      </c>
      <c r="CG1121" s="51">
        <v>709470</v>
      </c>
      <c r="CH1121" s="51">
        <v>709470</v>
      </c>
      <c r="CI1121" s="51">
        <v>709470</v>
      </c>
      <c r="CJ1121" s="51">
        <v>709470</v>
      </c>
      <c r="CK1121" s="51">
        <v>709470</v>
      </c>
      <c r="CL1121" s="51">
        <v>709469.99999999895</v>
      </c>
      <c r="CM1121" s="51">
        <v>709469.99999999895</v>
      </c>
      <c r="CN1121" s="51">
        <v>709469.99999999895</v>
      </c>
      <c r="CO1121" s="51">
        <v>709469.99999999895</v>
      </c>
    </row>
    <row r="1122" spans="1:93" outlineLevel="1">
      <c r="A1122" s="66"/>
      <c r="AC1122" s="51">
        <v>833333.33333333302</v>
      </c>
      <c r="AD1122" s="51">
        <v>1666666.66666666</v>
      </c>
      <c r="AE1122" s="51">
        <v>2499999.9999999902</v>
      </c>
      <c r="AF1122" s="51">
        <v>3333333.3333333302</v>
      </c>
      <c r="AG1122" s="51">
        <v>4166666.66666666</v>
      </c>
      <c r="AH1122" s="51">
        <v>4999999.9999999898</v>
      </c>
      <c r="AI1122" s="51">
        <v>5833333.3333333302</v>
      </c>
      <c r="AJ1122" s="51">
        <v>6666666.6666666605</v>
      </c>
      <c r="AK1122" s="51">
        <v>7499999.9999999898</v>
      </c>
      <c r="AL1122" s="51">
        <v>8333333.3333333302</v>
      </c>
      <c r="AM1122" s="51">
        <v>9166666.6666666605</v>
      </c>
      <c r="AP1122" s="51">
        <v>1666666.6666999999</v>
      </c>
      <c r="AQ1122" s="51">
        <v>3333333.3333999999</v>
      </c>
      <c r="AR1122" s="51">
        <v>5000000.0000999998</v>
      </c>
      <c r="AS1122" s="51">
        <v>6666666.6667999998</v>
      </c>
      <c r="AT1122" s="51">
        <v>8333333.3334999904</v>
      </c>
      <c r="AU1122" s="51">
        <v>10000000.000199899</v>
      </c>
      <c r="AV1122" s="51">
        <v>11666666.666899901</v>
      </c>
      <c r="AW1122" s="51">
        <v>13333333.333599901</v>
      </c>
      <c r="AX1122" s="51">
        <v>15000000.000299901</v>
      </c>
      <c r="AY1122" s="51">
        <v>16666666.666999901</v>
      </c>
      <c r="AZ1122" s="51">
        <v>18333333.333699901</v>
      </c>
      <c r="BC1122" s="51">
        <v>3333333.3333333302</v>
      </c>
      <c r="BD1122" s="51">
        <v>6666666.6666666605</v>
      </c>
      <c r="BE1122" s="51">
        <v>10000000</v>
      </c>
      <c r="BF1122" s="51">
        <v>13333333.3333333</v>
      </c>
      <c r="BG1122" s="51">
        <v>16666666.666666601</v>
      </c>
      <c r="BH1122" s="51">
        <v>20000000</v>
      </c>
      <c r="BI1122" s="51">
        <v>23333333.333333299</v>
      </c>
      <c r="BJ1122" s="51">
        <v>26666666.666666601</v>
      </c>
      <c r="BK1122" s="51">
        <v>29999999.999999899</v>
      </c>
      <c r="BL1122" s="51">
        <v>33333333.333333299</v>
      </c>
      <c r="BM1122" s="51">
        <v>36666666.666666597</v>
      </c>
    </row>
    <row r="1123" spans="1:93" outlineLevel="1">
      <c r="A1123" s="66"/>
      <c r="BC1123" s="51">
        <v>6519.5833333333303</v>
      </c>
      <c r="BD1123" s="51">
        <v>13039.166666666601</v>
      </c>
      <c r="BE1123" s="51">
        <v>19558.75</v>
      </c>
      <c r="BF1123" s="51">
        <v>26078.333333333299</v>
      </c>
      <c r="BG1123" s="51">
        <v>32597.916666666599</v>
      </c>
      <c r="BH1123" s="51">
        <v>39117.499999999898</v>
      </c>
      <c r="BI1123" s="51">
        <v>45637.083333333299</v>
      </c>
      <c r="BJ1123" s="51">
        <v>52156.666666666599</v>
      </c>
      <c r="BK1123" s="51">
        <v>58676.249999999898</v>
      </c>
      <c r="BL1123" s="51">
        <v>65195.833333333299</v>
      </c>
      <c r="BM1123" s="51">
        <v>71715.416666666599</v>
      </c>
      <c r="BN1123" s="51">
        <v>78235</v>
      </c>
      <c r="BO1123" s="51">
        <v>78235</v>
      </c>
      <c r="BP1123" s="51">
        <v>117860.8</v>
      </c>
      <c r="BQ1123" s="51">
        <v>157486.6</v>
      </c>
      <c r="BR1123" s="51">
        <v>197112.4</v>
      </c>
      <c r="BS1123" s="51">
        <v>236738.2</v>
      </c>
      <c r="BT1123" s="51">
        <v>276364</v>
      </c>
      <c r="BU1123" s="51">
        <v>315989.8</v>
      </c>
      <c r="BV1123" s="51">
        <v>355615.6</v>
      </c>
      <c r="BW1123" s="51">
        <v>395241.4</v>
      </c>
      <c r="BX1123" s="51">
        <v>434867.20000000001</v>
      </c>
      <c r="BY1123" s="51">
        <v>474493</v>
      </c>
      <c r="BZ1123" s="51">
        <v>514118.8</v>
      </c>
      <c r="CA1123" s="51">
        <v>553744.6</v>
      </c>
      <c r="CB1123" s="51">
        <v>553744.6</v>
      </c>
      <c r="CC1123" s="51">
        <v>1261987.5999999901</v>
      </c>
      <c r="CD1123" s="51">
        <v>1970230.5999999901</v>
      </c>
      <c r="CE1123" s="51">
        <v>2678473.5999999898</v>
      </c>
      <c r="CF1123" s="51">
        <v>3386716.5999999898</v>
      </c>
      <c r="CG1123" s="51">
        <v>4094959.5999999898</v>
      </c>
      <c r="CH1123" s="51">
        <v>4803202.5999999996</v>
      </c>
      <c r="CI1123" s="51">
        <v>5511445.5999999903</v>
      </c>
      <c r="CJ1123" s="51">
        <v>6219688.5999999996</v>
      </c>
      <c r="CK1123" s="51">
        <v>6927931.5999999996</v>
      </c>
      <c r="CL1123" s="51">
        <v>7636174.5999999996</v>
      </c>
      <c r="CM1123" s="51">
        <v>8344417.5999999996</v>
      </c>
      <c r="CN1123" s="51">
        <v>9052660.5999999996</v>
      </c>
      <c r="CO1123" s="51">
        <v>9052660.5999999996</v>
      </c>
    </row>
    <row r="1124" spans="1:93" outlineLevel="1">
      <c r="A1124" s="66"/>
      <c r="Y1124" s="51">
        <v>140</v>
      </c>
      <c r="Z1124" s="51">
        <v>180</v>
      </c>
      <c r="AA1124" s="51">
        <v>180</v>
      </c>
      <c r="AB1124" s="51">
        <v>180</v>
      </c>
      <c r="AC1124" s="51">
        <v>40611.019999999997</v>
      </c>
      <c r="AD1124" s="51">
        <v>77333.02</v>
      </c>
      <c r="AE1124" s="51">
        <v>220303.91</v>
      </c>
      <c r="AF1124" s="51">
        <v>379719.9</v>
      </c>
      <c r="AG1124" s="51">
        <v>556382.34669999999</v>
      </c>
      <c r="AH1124" s="51">
        <v>738515.01339999901</v>
      </c>
      <c r="AI1124" s="51">
        <v>925182.59679999901</v>
      </c>
      <c r="AJ1124" s="51">
        <v>1115411.2800999901</v>
      </c>
      <c r="AK1124" s="51">
        <v>1262758.9435000001</v>
      </c>
      <c r="AL1124" s="51">
        <v>1336187.4602000001</v>
      </c>
      <c r="AM1124" s="51">
        <v>1405207.9436000001</v>
      </c>
      <c r="AN1124" s="51">
        <v>1474235.6503000001</v>
      </c>
      <c r="AO1124" s="51">
        <v>1474235.6503000001</v>
      </c>
      <c r="AP1124" s="51">
        <v>1545759.6103000001</v>
      </c>
      <c r="AQ1124" s="51">
        <v>1593461.4602999999</v>
      </c>
      <c r="AR1124" s="51">
        <v>1748489.6503000001</v>
      </c>
      <c r="AS1124" s="51">
        <v>2182357.9002999999</v>
      </c>
      <c r="AT1124" s="51">
        <v>2498984.7703</v>
      </c>
      <c r="AU1124" s="51">
        <v>9684606.0802999996</v>
      </c>
      <c r="AV1124" s="51">
        <v>13405503.5403</v>
      </c>
      <c r="AW1124" s="51">
        <v>13488797.440300001</v>
      </c>
      <c r="AX1124" s="51">
        <v>13551968.2103</v>
      </c>
      <c r="AY1124" s="51">
        <v>13575664.3103</v>
      </c>
      <c r="BG1124" s="51">
        <v>20.259370276950001</v>
      </c>
      <c r="BH1124" s="51">
        <v>480.03134979729998</v>
      </c>
      <c r="BI1124" s="51">
        <v>718.11297377539995</v>
      </c>
      <c r="BJ1124" s="51">
        <v>723.44253396689999</v>
      </c>
      <c r="BK1124" s="51">
        <v>727.48451568534995</v>
      </c>
      <c r="BL1124" s="51">
        <v>729.00071064384997</v>
      </c>
      <c r="BM1124" s="51">
        <v>729.17175982480001</v>
      </c>
      <c r="BN1124" s="51">
        <v>729.34450253774901</v>
      </c>
      <c r="BO1124" s="51">
        <v>729.34450253774901</v>
      </c>
      <c r="BP1124" s="51">
        <v>729.34450253774901</v>
      </c>
      <c r="BQ1124" s="51">
        <v>729.34450253774901</v>
      </c>
      <c r="BR1124" s="51">
        <v>729.34450253774901</v>
      </c>
      <c r="BS1124" s="51">
        <v>729.34450253774901</v>
      </c>
      <c r="BT1124" s="51">
        <v>729.34450253774901</v>
      </c>
      <c r="BU1124" s="51">
        <v>729.34450253774901</v>
      </c>
      <c r="BV1124" s="51">
        <v>729.34450253774901</v>
      </c>
      <c r="BW1124" s="51">
        <v>729.34450253774901</v>
      </c>
      <c r="BX1124" s="51">
        <v>729.34450253774901</v>
      </c>
      <c r="BY1124" s="51">
        <v>729.34450253774901</v>
      </c>
      <c r="BZ1124" s="51">
        <v>729.34450253774901</v>
      </c>
      <c r="CA1124" s="51">
        <v>729.34450253774901</v>
      </c>
      <c r="CB1124" s="51">
        <v>729.34450253774901</v>
      </c>
      <c r="CC1124" s="51">
        <v>729.34450253774901</v>
      </c>
      <c r="CD1124" s="51">
        <v>729.34450253774901</v>
      </c>
      <c r="CE1124" s="51">
        <v>729.34450253774901</v>
      </c>
      <c r="CF1124" s="51">
        <v>729.34450253774901</v>
      </c>
      <c r="CG1124" s="51">
        <v>729.34450253774901</v>
      </c>
      <c r="CH1124" s="51">
        <v>729.34450253774901</v>
      </c>
      <c r="CI1124" s="51">
        <v>729.34450253774901</v>
      </c>
      <c r="CJ1124" s="51">
        <v>729.34450253774901</v>
      </c>
      <c r="CK1124" s="51">
        <v>729.34450253774901</v>
      </c>
      <c r="CL1124" s="51">
        <v>729.34450253774901</v>
      </c>
      <c r="CM1124" s="51">
        <v>729.34450253774901</v>
      </c>
      <c r="CN1124" s="51">
        <v>729.34450253774901</v>
      </c>
      <c r="CO1124" s="51">
        <v>729.34450253774901</v>
      </c>
    </row>
    <row r="1125" spans="1:93" outlineLevel="1">
      <c r="A1125" s="66"/>
      <c r="AL1125" s="51">
        <v>56836.7507999999</v>
      </c>
      <c r="AM1125" s="51">
        <v>123157.1424</v>
      </c>
      <c r="AN1125" s="51">
        <v>167081.06039999999</v>
      </c>
      <c r="AO1125" s="51">
        <v>167081.06039999999</v>
      </c>
      <c r="AP1125" s="51">
        <v>173278.21220000001</v>
      </c>
      <c r="AQ1125" s="51">
        <v>184223.41740000001</v>
      </c>
      <c r="AR1125" s="51">
        <v>307966.82630000002</v>
      </c>
      <c r="AS1125" s="51">
        <v>644694.05740000005</v>
      </c>
      <c r="AT1125" s="51">
        <v>980702.60849999997</v>
      </c>
      <c r="AU1125" s="51">
        <v>1104497.3048</v>
      </c>
      <c r="AV1125" s="51">
        <v>1108678.5625</v>
      </c>
      <c r="AW1125" s="51">
        <v>1112809.7501999999</v>
      </c>
      <c r="AX1125" s="51">
        <v>1116624.1199</v>
      </c>
      <c r="AY1125" s="51">
        <v>1121046.3363999999</v>
      </c>
      <c r="AZ1125" s="51">
        <v>1124703.7371</v>
      </c>
      <c r="BA1125" s="51">
        <v>1163592.2768000001</v>
      </c>
      <c r="BB1125" s="51">
        <v>1163592.2768000001</v>
      </c>
      <c r="BC1125" s="51">
        <v>1269314.36613044</v>
      </c>
      <c r="BD1125" s="51">
        <v>1456037.2348351299</v>
      </c>
      <c r="BE1125" s="51">
        <v>3567073.4256509398</v>
      </c>
      <c r="BF1125" s="51">
        <v>9311568.2444396298</v>
      </c>
      <c r="BG1125" s="51">
        <v>15043802.535551701</v>
      </c>
      <c r="BH1125" s="51">
        <v>17155713.678484101</v>
      </c>
      <c r="BI1125" s="51">
        <v>17227045.043979</v>
      </c>
      <c r="BJ1125" s="51">
        <v>17297522.2259419</v>
      </c>
      <c r="BK1125" s="51">
        <v>17362594.560326599</v>
      </c>
      <c r="BL1125" s="51">
        <v>17438036.6316103</v>
      </c>
      <c r="BM1125" s="51">
        <v>17500431.108299199</v>
      </c>
      <c r="BV1125" s="51">
        <v>10.028704780872999</v>
      </c>
      <c r="BW1125" s="51">
        <v>19.937317167445901</v>
      </c>
      <c r="BX1125" s="51">
        <v>29.086044749199001</v>
      </c>
      <c r="BY1125" s="51">
        <v>39.692686802284001</v>
      </c>
      <c r="BZ1125" s="51">
        <v>48.464925807226997</v>
      </c>
      <c r="CA1125" s="51">
        <v>141.738518007045</v>
      </c>
      <c r="CB1125" s="51">
        <v>141.738518007045</v>
      </c>
      <c r="CC1125" s="51">
        <v>141.738518007045</v>
      </c>
      <c r="CD1125" s="51">
        <v>141.738518007045</v>
      </c>
      <c r="CE1125" s="51">
        <v>141.738518007045</v>
      </c>
      <c r="CF1125" s="51">
        <v>141.738518007045</v>
      </c>
      <c r="CG1125" s="51">
        <v>141.738518007045</v>
      </c>
      <c r="CH1125" s="51">
        <v>141.738518007045</v>
      </c>
      <c r="CI1125" s="51">
        <v>141.738518007045</v>
      </c>
      <c r="CJ1125" s="51">
        <v>141.738518007045</v>
      </c>
      <c r="CK1125" s="51">
        <v>141.738518007045</v>
      </c>
      <c r="CL1125" s="51">
        <v>141.738518007045</v>
      </c>
      <c r="CM1125" s="51">
        <v>141.738518007045</v>
      </c>
      <c r="CN1125" s="51">
        <v>141.738518007045</v>
      </c>
      <c r="CO1125" s="51">
        <v>141.738518007045</v>
      </c>
    </row>
    <row r="1126" spans="1:93" outlineLevel="1">
      <c r="A1126" s="66"/>
      <c r="C1126" s="51">
        <v>21100</v>
      </c>
      <c r="D1126" s="51">
        <v>54270</v>
      </c>
      <c r="E1126" s="51">
        <v>83369.999999999898</v>
      </c>
      <c r="F1126" s="51">
        <v>211460</v>
      </c>
      <c r="G1126" s="51">
        <v>254840</v>
      </c>
      <c r="H1126" s="51">
        <v>393770</v>
      </c>
      <c r="I1126" s="51">
        <v>356809.99999999901</v>
      </c>
      <c r="J1126" s="51">
        <v>443870</v>
      </c>
      <c r="K1126" s="51">
        <v>740650</v>
      </c>
      <c r="L1126" s="51">
        <v>1012590</v>
      </c>
      <c r="M1126" s="51">
        <v>1132370</v>
      </c>
      <c r="N1126" s="51">
        <v>1221850</v>
      </c>
      <c r="O1126" s="51">
        <v>1221850</v>
      </c>
      <c r="P1126" s="51">
        <v>1230770</v>
      </c>
      <c r="Q1126" s="51">
        <v>1402860</v>
      </c>
      <c r="R1126" s="51">
        <v>1583250</v>
      </c>
      <c r="S1126" s="51">
        <v>1575639.99999999</v>
      </c>
      <c r="T1126" s="51">
        <v>1696200</v>
      </c>
      <c r="U1126" s="51">
        <v>2082609.99999999</v>
      </c>
      <c r="V1126" s="51">
        <v>2333850</v>
      </c>
      <c r="W1126" s="51">
        <v>2489300</v>
      </c>
      <c r="X1126" s="51">
        <v>2708099.9999999902</v>
      </c>
      <c r="Y1126" s="51">
        <v>2809420</v>
      </c>
      <c r="Z1126" s="51">
        <v>2745250</v>
      </c>
      <c r="AA1126" s="51">
        <v>2853899.9999999902</v>
      </c>
      <c r="AB1126" s="51">
        <v>2853899.9999999902</v>
      </c>
      <c r="AC1126" s="51">
        <v>4366540.5360999899</v>
      </c>
      <c r="AD1126" s="51">
        <v>7063413.0222999901</v>
      </c>
      <c r="AF1126" s="51">
        <v>2913372.80469999</v>
      </c>
      <c r="AG1126" s="51">
        <v>3895271.2738999999</v>
      </c>
      <c r="AI1126" s="51">
        <v>42100.6185999999</v>
      </c>
      <c r="AJ1126" s="51">
        <v>83234.586599999995</v>
      </c>
      <c r="AL1126" s="51">
        <v>81985.396200000003</v>
      </c>
      <c r="AM1126" s="51">
        <v>141013.5656</v>
      </c>
      <c r="AP1126" s="51">
        <v>1559405.1083</v>
      </c>
      <c r="AQ1126" s="51">
        <v>3096091.9265999999</v>
      </c>
      <c r="AS1126" s="51">
        <v>1576534.2482999901</v>
      </c>
      <c r="AT1126" s="51">
        <v>3149917.7066000002</v>
      </c>
      <c r="AV1126" s="51">
        <v>1558780.6433000001</v>
      </c>
      <c r="AW1126" s="51">
        <v>3100117.2615999999</v>
      </c>
      <c r="AY1126" s="51">
        <v>1575758.4683000001</v>
      </c>
      <c r="AZ1126" s="51">
        <v>3153234.7766</v>
      </c>
      <c r="BC1126" s="51">
        <v>1230425.69360252</v>
      </c>
      <c r="BD1126" s="51">
        <v>2700258.0721832099</v>
      </c>
      <c r="BF1126" s="51">
        <v>1363458.1756190599</v>
      </c>
      <c r="BG1126" s="51">
        <v>2732688.0351775801</v>
      </c>
      <c r="BI1126" s="51">
        <v>1668604.0414062501</v>
      </c>
      <c r="BJ1126" s="51">
        <v>3385768.3436690299</v>
      </c>
      <c r="BL1126" s="51">
        <v>1684208.1658811399</v>
      </c>
      <c r="BM1126" s="51">
        <v>3466622.5625803</v>
      </c>
    </row>
    <row r="1127" spans="1:93" outlineLevel="1">
      <c r="A1127" s="66"/>
      <c r="C1127" s="51">
        <v>142190</v>
      </c>
      <c r="D1127" s="51">
        <v>7415949.9999999898</v>
      </c>
      <c r="E1127" s="51">
        <v>12262670</v>
      </c>
      <c r="F1127" s="51">
        <v>4638780</v>
      </c>
      <c r="G1127" s="51">
        <v>8451340</v>
      </c>
      <c r="H1127" s="51">
        <v>4395539.9999999898</v>
      </c>
      <c r="I1127" s="51">
        <v>-534369.99999999802</v>
      </c>
      <c r="J1127" s="51">
        <v>-21559.9999999998</v>
      </c>
      <c r="K1127" s="51">
        <v>-1993180</v>
      </c>
      <c r="L1127" s="51">
        <v>726030</v>
      </c>
      <c r="M1127" s="51">
        <v>2000649.99999999</v>
      </c>
      <c r="N1127" s="51">
        <v>2998059.9999999902</v>
      </c>
      <c r="O1127" s="51">
        <v>2998059.9999999902</v>
      </c>
      <c r="P1127" s="51">
        <v>3684019.9999999902</v>
      </c>
      <c r="Q1127" s="51">
        <v>2851359.9999999902</v>
      </c>
      <c r="R1127" s="51">
        <v>1838909.99999999</v>
      </c>
      <c r="S1127" s="51">
        <v>1784600</v>
      </c>
      <c r="T1127" s="51">
        <v>1159929.99999999</v>
      </c>
      <c r="U1127" s="51">
        <v>2548400</v>
      </c>
      <c r="V1127" s="51">
        <v>2585620</v>
      </c>
      <c r="W1127" s="51">
        <v>3073260</v>
      </c>
      <c r="X1127" s="51">
        <v>3310450</v>
      </c>
      <c r="Y1127" s="51">
        <v>2712350</v>
      </c>
      <c r="Z1127" s="51">
        <v>3142010</v>
      </c>
      <c r="AA1127" s="51">
        <v>3165520</v>
      </c>
      <c r="AB1127" s="51">
        <v>3165520</v>
      </c>
      <c r="AC1127" s="51">
        <v>3206330</v>
      </c>
      <c r="AD1127" s="51">
        <v>3206330</v>
      </c>
    </row>
    <row r="1128" spans="1:93" outlineLevel="1">
      <c r="A1128" s="66"/>
      <c r="I1128" s="51">
        <v>-4359.99999999999</v>
      </c>
      <c r="J1128" s="51">
        <v>21490</v>
      </c>
      <c r="K1128" s="51">
        <v>-25620</v>
      </c>
      <c r="L1128" s="51">
        <v>-25490</v>
      </c>
      <c r="M1128" s="51">
        <v>-23070</v>
      </c>
      <c r="N1128" s="51">
        <v>-22760</v>
      </c>
      <c r="O1128" s="51">
        <v>-22760</v>
      </c>
      <c r="P1128" s="51">
        <v>-22410</v>
      </c>
      <c r="Q1128" s="51">
        <v>-739.99999999999795</v>
      </c>
      <c r="R1128" s="51">
        <v>-179.99999999999901</v>
      </c>
      <c r="S1128" s="51">
        <v>-60970</v>
      </c>
      <c r="T1128" s="51">
        <v>-58350</v>
      </c>
      <c r="U1128" s="51">
        <v>-51030</v>
      </c>
      <c r="V1128" s="51">
        <v>-43640</v>
      </c>
      <c r="W1128" s="51">
        <v>-21310</v>
      </c>
      <c r="X1128" s="51">
        <v>-178730</v>
      </c>
      <c r="Y1128" s="51">
        <v>7311690</v>
      </c>
      <c r="Z1128" s="51">
        <v>9566970</v>
      </c>
      <c r="AA1128" s="51">
        <v>4201030</v>
      </c>
      <c r="AB1128" s="51">
        <v>4201030</v>
      </c>
      <c r="AC1128" s="51">
        <v>4383997.1756922901</v>
      </c>
      <c r="AD1128" s="51">
        <v>4591871.5969765801</v>
      </c>
      <c r="AF1128" s="51">
        <v>270829.71859478898</v>
      </c>
      <c r="AG1128" s="51">
        <v>543675.995117279</v>
      </c>
      <c r="AI1128" s="51">
        <v>316538.23953849002</v>
      </c>
      <c r="AJ1128" s="51">
        <v>634785.50727917999</v>
      </c>
      <c r="AL1128" s="51">
        <v>426680.55850568903</v>
      </c>
      <c r="AM1128" s="51">
        <v>843498.89918687998</v>
      </c>
      <c r="AP1128" s="51">
        <v>309949.03764197999</v>
      </c>
      <c r="AQ1128" s="51">
        <v>609108.75400205899</v>
      </c>
      <c r="AS1128" s="51">
        <v>298530.32628558</v>
      </c>
      <c r="AT1128" s="51">
        <v>612059.27285285899</v>
      </c>
      <c r="AV1128" s="51">
        <v>587337.413444579</v>
      </c>
      <c r="AW1128" s="51">
        <v>1109608.77927216</v>
      </c>
      <c r="AY1128" s="51">
        <v>449421.32197847997</v>
      </c>
      <c r="AZ1128" s="51">
        <v>830338.79100365995</v>
      </c>
      <c r="BC1128" s="51">
        <v>659354.26945812197</v>
      </c>
      <c r="BD1128" s="51">
        <v>1295756.4268338899</v>
      </c>
      <c r="BF1128" s="51">
        <v>635063.25651666895</v>
      </c>
      <c r="BG1128" s="51">
        <v>1302033.06255501</v>
      </c>
      <c r="BI1128" s="51">
        <v>1249442.27642513</v>
      </c>
      <c r="BJ1128" s="51">
        <v>2360469.6165774399</v>
      </c>
      <c r="BL1128" s="51">
        <v>956053.51668912196</v>
      </c>
      <c r="BM1128" s="51">
        <v>1766378.8573441401</v>
      </c>
      <c r="BP1128" s="51">
        <v>656386.17267773906</v>
      </c>
      <c r="BQ1128" s="51">
        <v>1289923.55267686</v>
      </c>
      <c r="BS1128" s="51">
        <v>632204.50622973195</v>
      </c>
      <c r="BT1128" s="51">
        <v>1296171.9339934301</v>
      </c>
      <c r="BV1128" s="51">
        <v>1243817.8863669899</v>
      </c>
      <c r="BW1128" s="51">
        <v>2349843.9141384298</v>
      </c>
      <c r="BY1128" s="51">
        <v>951749.82215615106</v>
      </c>
      <c r="BZ1128" s="51">
        <v>1758427.4666543901</v>
      </c>
      <c r="CC1128" s="51">
        <v>656386.17267773906</v>
      </c>
      <c r="CD1128" s="51">
        <v>1289923.55267686</v>
      </c>
      <c r="CF1128" s="51">
        <v>632204.50622973195</v>
      </c>
      <c r="CG1128" s="51">
        <v>1296171.9339934301</v>
      </c>
      <c r="CI1128" s="51">
        <v>1243817.8863669899</v>
      </c>
      <c r="CJ1128" s="51">
        <v>2349843.9141384298</v>
      </c>
      <c r="CL1128" s="51">
        <v>951749.82215615106</v>
      </c>
      <c r="CM1128" s="51">
        <v>1758427.4666543901</v>
      </c>
    </row>
    <row r="1129" spans="1:93" outlineLevel="1">
      <c r="A1129" s="66"/>
      <c r="AC1129" s="51">
        <v>85711.775397709993</v>
      </c>
      <c r="AD1129" s="51">
        <v>183086.13720341999</v>
      </c>
      <c r="AF1129" s="51">
        <v>126864.43499521</v>
      </c>
      <c r="AG1129" s="51">
        <v>254673.48376271999</v>
      </c>
      <c r="AI1129" s="51">
        <v>148275.621751509</v>
      </c>
      <c r="AJ1129" s="51">
        <v>297351.80150081997</v>
      </c>
      <c r="AL1129" s="51">
        <v>199869.45398431001</v>
      </c>
      <c r="AM1129" s="51">
        <v>395119.16129312001</v>
      </c>
      <c r="AP1129" s="51">
        <v>145189.04993802001</v>
      </c>
      <c r="AQ1129" s="51">
        <v>285324.07125793898</v>
      </c>
      <c r="AS1129" s="51">
        <v>139840.19689441999</v>
      </c>
      <c r="AT1129" s="51">
        <v>286706.17920714</v>
      </c>
      <c r="AV1129" s="51">
        <v>275125.74873542</v>
      </c>
      <c r="AW1129" s="51">
        <v>519772.68808783998</v>
      </c>
      <c r="AY1129" s="51">
        <v>210521.88210151999</v>
      </c>
      <c r="AZ1129" s="51">
        <v>388954.58785633999</v>
      </c>
      <c r="BC1129" s="51">
        <v>308860.51682399499</v>
      </c>
      <c r="BD1129" s="51">
        <v>606969.60375919403</v>
      </c>
      <c r="BF1129" s="51">
        <v>297481.90723761701</v>
      </c>
      <c r="BG1129" s="51">
        <v>609909.76058010198</v>
      </c>
      <c r="BI1129" s="51">
        <v>585274.72273071494</v>
      </c>
      <c r="BJ1129" s="51">
        <v>1105711.90556271</v>
      </c>
      <c r="BL1129" s="51">
        <v>447842.98358859</v>
      </c>
      <c r="BM1129" s="51">
        <v>827422.69529042998</v>
      </c>
      <c r="BP1129" s="51">
        <v>307470.17486666498</v>
      </c>
      <c r="BQ1129" s="51">
        <v>604237.31762690202</v>
      </c>
      <c r="BS1129" s="51">
        <v>296142.78632493998</v>
      </c>
      <c r="BT1129" s="51">
        <v>607164.23927152099</v>
      </c>
      <c r="BV1129" s="51">
        <v>582640.09655076405</v>
      </c>
      <c r="BW1129" s="51">
        <v>1100734.5207197601</v>
      </c>
      <c r="BY1129" s="51">
        <v>445827.00920383498</v>
      </c>
      <c r="BZ1129" s="51">
        <v>823698.03504075098</v>
      </c>
      <c r="CC1129" s="51">
        <v>307470.17486666498</v>
      </c>
      <c r="CD1129" s="51">
        <v>604237.31762690202</v>
      </c>
      <c r="CF1129" s="51">
        <v>296142.78632493998</v>
      </c>
      <c r="CG1129" s="51">
        <v>607164.23927152099</v>
      </c>
      <c r="CI1129" s="51">
        <v>582640.09655076405</v>
      </c>
      <c r="CJ1129" s="51">
        <v>1100734.5207197601</v>
      </c>
      <c r="CL1129" s="51">
        <v>445827.00920383498</v>
      </c>
      <c r="CM1129" s="51">
        <v>823698.03504075098</v>
      </c>
    </row>
    <row r="1130" spans="1:93" outlineLevel="1">
      <c r="A1130" s="66"/>
      <c r="AK1130" s="51">
        <v>238616.4643359</v>
      </c>
      <c r="AL1130" s="51">
        <v>548843.70091079897</v>
      </c>
      <c r="AM1130" s="51">
        <v>828564.45772079995</v>
      </c>
      <c r="AN1130" s="51">
        <v>886852.86298470001</v>
      </c>
      <c r="AO1130" s="51">
        <v>886852.86298470001</v>
      </c>
      <c r="AP1130" s="51">
        <v>924623.35087620001</v>
      </c>
      <c r="AQ1130" s="51">
        <v>961805.42071770004</v>
      </c>
      <c r="AR1130" s="51">
        <v>997707.32755499997</v>
      </c>
      <c r="AS1130" s="51">
        <v>1037741.32195259</v>
      </c>
      <c r="AT1130" s="51">
        <v>1273909.7294634001</v>
      </c>
      <c r="AU1130" s="51">
        <v>1610218.4399172</v>
      </c>
      <c r="AV1130" s="51">
        <v>1978537.4660918999</v>
      </c>
      <c r="AW1130" s="51">
        <v>2342447.8004847001</v>
      </c>
      <c r="AX1130" s="51">
        <v>2456291.2550940001</v>
      </c>
      <c r="AY1130" s="51">
        <v>2542826.5506606</v>
      </c>
      <c r="AZ1130" s="51">
        <v>2614395.7104626899</v>
      </c>
      <c r="BA1130" s="51">
        <v>2690133.4337514001</v>
      </c>
      <c r="BB1130" s="51">
        <v>2690133.4337514001</v>
      </c>
      <c r="BC1130" s="51">
        <v>3026867.61280679</v>
      </c>
      <c r="BD1130" s="51">
        <v>3358355.8848043499</v>
      </c>
      <c r="BE1130" s="51">
        <v>3678431.1552141299</v>
      </c>
      <c r="BF1130" s="51">
        <v>4035345.1108005499</v>
      </c>
      <c r="BG1130" s="51">
        <v>6140850.7386446102</v>
      </c>
      <c r="BH1130" s="51">
        <v>9139134.4211099595</v>
      </c>
      <c r="BI1130" s="51">
        <v>12422798.7800586</v>
      </c>
      <c r="BJ1130" s="51">
        <v>15667158.4519153</v>
      </c>
      <c r="BK1130" s="51">
        <v>16682103.833050201</v>
      </c>
      <c r="BL1130" s="51">
        <v>17453589.5442129</v>
      </c>
      <c r="BM1130" s="51">
        <v>18091648.081896499</v>
      </c>
      <c r="BN1130" s="51">
        <v>18766870.4978416</v>
      </c>
      <c r="BO1130" s="51">
        <v>18766870.4978416</v>
      </c>
    </row>
    <row r="1131" spans="1:93" outlineLevel="1">
      <c r="A1131" s="66"/>
      <c r="AK1131" s="51">
        <v>111774.81956410001</v>
      </c>
      <c r="AL1131" s="51">
        <v>257094.18588919999</v>
      </c>
      <c r="AM1131" s="51">
        <v>388123.43907919998</v>
      </c>
      <c r="AN1131" s="51">
        <v>415427.4057153</v>
      </c>
      <c r="AO1131" s="51">
        <v>415427.4057153</v>
      </c>
      <c r="AP1131" s="51">
        <v>433120.18932379998</v>
      </c>
      <c r="AQ1131" s="51">
        <v>450537.3409823</v>
      </c>
      <c r="AR1131" s="51">
        <v>467354.827445</v>
      </c>
      <c r="AS1131" s="51">
        <v>486107.90264739998</v>
      </c>
      <c r="AT1131" s="51">
        <v>596735.98193659994</v>
      </c>
      <c r="AU1131" s="51">
        <v>754272.66128279897</v>
      </c>
      <c r="AV1131" s="51">
        <v>926803.89380809898</v>
      </c>
      <c r="AW1131" s="51">
        <v>1097269.9682153</v>
      </c>
      <c r="AX1131" s="51">
        <v>1150597.5189060001</v>
      </c>
      <c r="AY1131" s="51">
        <v>1191133.1419394</v>
      </c>
      <c r="AZ1131" s="51">
        <v>1224658.1962373001</v>
      </c>
      <c r="BA1131" s="51">
        <v>1260135.9256486001</v>
      </c>
      <c r="BB1131" s="51">
        <v>1260135.9256486001</v>
      </c>
      <c r="BC1131" s="51">
        <v>1417871.90673328</v>
      </c>
      <c r="BD1131" s="51">
        <v>1573150.5539685499</v>
      </c>
      <c r="BE1131" s="51">
        <v>1723083.02278019</v>
      </c>
      <c r="BF1131" s="51">
        <v>1890271.7919902699</v>
      </c>
      <c r="BG1131" s="51">
        <v>2876551.22705966</v>
      </c>
      <c r="BH1131" s="51">
        <v>4281033.5981410798</v>
      </c>
      <c r="BI1131" s="51">
        <v>5819196.49168678</v>
      </c>
      <c r="BJ1131" s="51">
        <v>7338947.9385623801</v>
      </c>
      <c r="BK1131" s="51">
        <v>7814377.5664361799</v>
      </c>
      <c r="BL1131" s="51">
        <v>8175763.6778325001</v>
      </c>
      <c r="BM1131" s="51">
        <v>8474648.6609764807</v>
      </c>
      <c r="BN1131" s="51">
        <v>8790942.2743193302</v>
      </c>
      <c r="BO1131" s="51">
        <v>8790942.2743193302</v>
      </c>
    </row>
    <row r="1132" spans="1:93" outlineLevel="1">
      <c r="A1132" s="66"/>
      <c r="C1132" s="51">
        <v>-709540</v>
      </c>
      <c r="D1132" s="51">
        <v>1841750</v>
      </c>
      <c r="E1132" s="51">
        <v>2692610</v>
      </c>
      <c r="F1132" s="51">
        <v>4824490</v>
      </c>
      <c r="G1132" s="51">
        <v>7258340</v>
      </c>
      <c r="H1132" s="51">
        <v>8511699.9999999907</v>
      </c>
      <c r="I1132" s="51">
        <v>10886420</v>
      </c>
      <c r="J1132" s="51">
        <v>12617410</v>
      </c>
      <c r="K1132" s="51">
        <v>9970219.9999999907</v>
      </c>
      <c r="L1132" s="51">
        <v>8382969.9999999898</v>
      </c>
      <c r="M1132" s="51">
        <v>7635170</v>
      </c>
      <c r="N1132" s="51">
        <v>10399630</v>
      </c>
      <c r="O1132" s="51">
        <v>10399630</v>
      </c>
      <c r="P1132" s="51">
        <v>8275060</v>
      </c>
      <c r="Q1132" s="51">
        <v>12381900</v>
      </c>
      <c r="R1132" s="51">
        <v>11924300</v>
      </c>
      <c r="S1132" s="51">
        <v>13925650</v>
      </c>
      <c r="T1132" s="51">
        <v>20070340</v>
      </c>
      <c r="U1132" s="51">
        <v>24501710</v>
      </c>
      <c r="V1132" s="51">
        <v>23440709.999999899</v>
      </c>
      <c r="W1132" s="51">
        <v>23715129.999999899</v>
      </c>
      <c r="X1132" s="51">
        <v>22170200</v>
      </c>
      <c r="Y1132" s="51">
        <v>21364060</v>
      </c>
      <c r="Z1132" s="51">
        <v>21402750</v>
      </c>
      <c r="AA1132" s="51">
        <v>13149770</v>
      </c>
      <c r="AB1132" s="51">
        <v>13149770</v>
      </c>
      <c r="AC1132" s="51">
        <v>14590730</v>
      </c>
      <c r="AD1132" s="51">
        <v>14590730</v>
      </c>
      <c r="AE1132" s="51">
        <v>14590730</v>
      </c>
      <c r="AF1132" s="51">
        <v>14590730</v>
      </c>
      <c r="AG1132" s="51">
        <v>14590730</v>
      </c>
      <c r="AH1132" s="51">
        <v>14590730</v>
      </c>
      <c r="AI1132" s="51">
        <v>14590730</v>
      </c>
      <c r="AJ1132" s="51">
        <v>14590730</v>
      </c>
      <c r="AK1132" s="51">
        <v>14590730</v>
      </c>
      <c r="AL1132" s="51">
        <v>14590730</v>
      </c>
      <c r="AM1132" s="51">
        <v>14590730</v>
      </c>
      <c r="AN1132" s="51">
        <v>14590730</v>
      </c>
      <c r="AO1132" s="51">
        <v>14590730</v>
      </c>
      <c r="AP1132" s="51">
        <v>14590730</v>
      </c>
      <c r="AQ1132" s="51">
        <v>14590730</v>
      </c>
      <c r="AR1132" s="51">
        <v>14590730</v>
      </c>
      <c r="AS1132" s="51">
        <v>14590730</v>
      </c>
      <c r="AT1132" s="51">
        <v>14590730</v>
      </c>
      <c r="AU1132" s="51">
        <v>14590730</v>
      </c>
      <c r="AV1132" s="51">
        <v>14590730</v>
      </c>
      <c r="AW1132" s="51">
        <v>14590730</v>
      </c>
      <c r="AX1132" s="51">
        <v>14590730</v>
      </c>
      <c r="AY1132" s="51">
        <v>14590730</v>
      </c>
      <c r="AZ1132" s="51">
        <v>14590730</v>
      </c>
      <c r="BA1132" s="51">
        <v>14590730</v>
      </c>
      <c r="BB1132" s="51">
        <v>14590730</v>
      </c>
      <c r="BC1132" s="51">
        <v>14590730</v>
      </c>
      <c r="BD1132" s="51">
        <v>14590730</v>
      </c>
      <c r="BE1132" s="51">
        <v>14590730</v>
      </c>
      <c r="BF1132" s="51">
        <v>14590730</v>
      </c>
      <c r="BG1132" s="51">
        <v>14590730</v>
      </c>
      <c r="BH1132" s="51">
        <v>14590730</v>
      </c>
      <c r="BI1132" s="51">
        <v>14590730</v>
      </c>
      <c r="BJ1132" s="51">
        <v>14590730</v>
      </c>
      <c r="BK1132" s="51">
        <v>14590730</v>
      </c>
      <c r="BL1132" s="51">
        <v>14590730</v>
      </c>
      <c r="BM1132" s="51">
        <v>14590730</v>
      </c>
      <c r="BN1132" s="51">
        <v>14590730</v>
      </c>
      <c r="BO1132" s="51">
        <v>14590730</v>
      </c>
      <c r="BP1132" s="51">
        <v>14590730</v>
      </c>
      <c r="BQ1132" s="51">
        <v>14590730</v>
      </c>
      <c r="BR1132" s="51">
        <v>14590730</v>
      </c>
      <c r="BS1132" s="51">
        <v>14590730</v>
      </c>
      <c r="BT1132" s="51">
        <v>14590730</v>
      </c>
      <c r="BU1132" s="51">
        <v>14590730</v>
      </c>
      <c r="BV1132" s="51">
        <v>14590730</v>
      </c>
      <c r="BW1132" s="51">
        <v>14590730</v>
      </c>
      <c r="BX1132" s="51">
        <v>14590730</v>
      </c>
      <c r="BY1132" s="51">
        <v>14590730</v>
      </c>
      <c r="BZ1132" s="51">
        <v>14590730</v>
      </c>
      <c r="CA1132" s="51">
        <v>14590730</v>
      </c>
      <c r="CB1132" s="51">
        <v>14590730</v>
      </c>
      <c r="CC1132" s="51">
        <v>14590730</v>
      </c>
      <c r="CD1132" s="51">
        <v>14590730</v>
      </c>
      <c r="CE1132" s="51">
        <v>14590730</v>
      </c>
      <c r="CF1132" s="51">
        <v>14590730</v>
      </c>
      <c r="CG1132" s="51">
        <v>14590730</v>
      </c>
      <c r="CH1132" s="51">
        <v>14590730</v>
      </c>
      <c r="CI1132" s="51">
        <v>14590730</v>
      </c>
      <c r="CJ1132" s="51">
        <v>14590730</v>
      </c>
      <c r="CK1132" s="51">
        <v>14590730</v>
      </c>
      <c r="CL1132" s="51">
        <v>14590730</v>
      </c>
      <c r="CM1132" s="51">
        <v>14590730</v>
      </c>
      <c r="CN1132" s="51">
        <v>14590730</v>
      </c>
      <c r="CO1132" s="51">
        <v>14590730</v>
      </c>
    </row>
    <row r="1133" spans="1:93" outlineLevel="1">
      <c r="A1133" s="66"/>
      <c r="C1133" s="51">
        <v>2462650</v>
      </c>
      <c r="D1133" s="51">
        <v>7452909.9999999898</v>
      </c>
      <c r="E1133" s="51">
        <v>10349750</v>
      </c>
      <c r="F1133" s="51">
        <v>10786260</v>
      </c>
      <c r="G1133" s="51">
        <v>11937529.999999899</v>
      </c>
      <c r="H1133" s="51">
        <v>6224240</v>
      </c>
      <c r="I1133" s="51">
        <v>7806260</v>
      </c>
      <c r="J1133" s="51">
        <v>5499779.9999999898</v>
      </c>
      <c r="K1133" s="51">
        <v>5568170</v>
      </c>
      <c r="L1133" s="51">
        <v>2385580</v>
      </c>
      <c r="M1133" s="51">
        <v>2708430</v>
      </c>
      <c r="N1133" s="51">
        <v>2306550</v>
      </c>
      <c r="O1133" s="51">
        <v>2306550</v>
      </c>
      <c r="P1133" s="51">
        <v>2662680</v>
      </c>
      <c r="Q1133" s="51">
        <v>3272620</v>
      </c>
      <c r="R1133" s="51">
        <v>3384069.9999999902</v>
      </c>
      <c r="S1133" s="51">
        <v>4196219.9999999898</v>
      </c>
      <c r="T1133" s="51">
        <v>2278280</v>
      </c>
      <c r="U1133" s="51">
        <v>2320720</v>
      </c>
      <c r="V1133" s="51">
        <v>2826200</v>
      </c>
      <c r="W1133" s="51">
        <v>2436690</v>
      </c>
      <c r="X1133" s="51">
        <v>2440190</v>
      </c>
      <c r="Y1133" s="51">
        <v>2446250</v>
      </c>
      <c r="Z1133" s="51">
        <v>2360319.9999999902</v>
      </c>
      <c r="AA1133" s="51">
        <v>1695090</v>
      </c>
      <c r="AB1133" s="51">
        <v>1695090</v>
      </c>
      <c r="AC1133" s="51">
        <v>1695090</v>
      </c>
      <c r="AD1133" s="51">
        <v>1695090</v>
      </c>
      <c r="AE1133" s="51">
        <v>1695090</v>
      </c>
      <c r="AF1133" s="51">
        <v>1695090</v>
      </c>
      <c r="AG1133" s="51">
        <v>1695090</v>
      </c>
      <c r="AH1133" s="51">
        <v>1695090</v>
      </c>
      <c r="AI1133" s="51">
        <v>1695090</v>
      </c>
      <c r="AJ1133" s="51">
        <v>1695090</v>
      </c>
      <c r="AK1133" s="51">
        <v>1695090</v>
      </c>
      <c r="AL1133" s="51">
        <v>1695090</v>
      </c>
      <c r="AM1133" s="51">
        <v>1695090</v>
      </c>
      <c r="AN1133" s="51">
        <v>1695090</v>
      </c>
      <c r="AO1133" s="51">
        <v>1695090</v>
      </c>
      <c r="AP1133" s="51">
        <v>1695090</v>
      </c>
      <c r="AQ1133" s="51">
        <v>1695090</v>
      </c>
      <c r="AR1133" s="51">
        <v>1695090</v>
      </c>
      <c r="AS1133" s="51">
        <v>1695090</v>
      </c>
      <c r="AT1133" s="51">
        <v>1695090</v>
      </c>
      <c r="AU1133" s="51">
        <v>1695090</v>
      </c>
      <c r="AV1133" s="51">
        <v>1695090</v>
      </c>
      <c r="AW1133" s="51">
        <v>1695090</v>
      </c>
      <c r="AX1133" s="51">
        <v>1695090</v>
      </c>
      <c r="AY1133" s="51">
        <v>1695090</v>
      </c>
      <c r="AZ1133" s="51">
        <v>1695090</v>
      </c>
      <c r="BA1133" s="51">
        <v>1695090</v>
      </c>
      <c r="BB1133" s="51">
        <v>1695090</v>
      </c>
      <c r="BC1133" s="51">
        <v>1695090</v>
      </c>
      <c r="BD1133" s="51">
        <v>1695090</v>
      </c>
      <c r="BE1133" s="51">
        <v>1695090</v>
      </c>
      <c r="BF1133" s="51">
        <v>1695090</v>
      </c>
      <c r="BG1133" s="51">
        <v>1695090</v>
      </c>
      <c r="BH1133" s="51">
        <v>1695090</v>
      </c>
      <c r="BI1133" s="51">
        <v>1695090</v>
      </c>
      <c r="BJ1133" s="51">
        <v>1695090</v>
      </c>
      <c r="BK1133" s="51">
        <v>1695090</v>
      </c>
      <c r="BL1133" s="51">
        <v>1695090</v>
      </c>
      <c r="BM1133" s="51">
        <v>1695090</v>
      </c>
      <c r="BN1133" s="51">
        <v>1695090</v>
      </c>
      <c r="BO1133" s="51">
        <v>1695090</v>
      </c>
      <c r="BP1133" s="51">
        <v>1695090</v>
      </c>
      <c r="BQ1133" s="51">
        <v>1695090</v>
      </c>
      <c r="BR1133" s="51">
        <v>1695090</v>
      </c>
      <c r="BS1133" s="51">
        <v>1695090</v>
      </c>
      <c r="BT1133" s="51">
        <v>1695090</v>
      </c>
      <c r="BU1133" s="51">
        <v>1695090</v>
      </c>
      <c r="BV1133" s="51">
        <v>1695090</v>
      </c>
      <c r="BW1133" s="51">
        <v>1695090</v>
      </c>
      <c r="BX1133" s="51">
        <v>1695090</v>
      </c>
      <c r="BY1133" s="51">
        <v>1695090</v>
      </c>
      <c r="BZ1133" s="51">
        <v>1695090</v>
      </c>
      <c r="CA1133" s="51">
        <v>1695090</v>
      </c>
      <c r="CB1133" s="51">
        <v>1695090</v>
      </c>
      <c r="CC1133" s="51">
        <v>1695090</v>
      </c>
      <c r="CD1133" s="51">
        <v>1695090</v>
      </c>
      <c r="CE1133" s="51">
        <v>1695090</v>
      </c>
      <c r="CF1133" s="51">
        <v>1695090</v>
      </c>
      <c r="CG1133" s="51">
        <v>1695090</v>
      </c>
      <c r="CH1133" s="51">
        <v>1695090</v>
      </c>
      <c r="CI1133" s="51">
        <v>1695090</v>
      </c>
      <c r="CJ1133" s="51">
        <v>1695090</v>
      </c>
      <c r="CK1133" s="51">
        <v>1695090</v>
      </c>
      <c r="CL1133" s="51">
        <v>1695090</v>
      </c>
      <c r="CM1133" s="51">
        <v>1695090</v>
      </c>
      <c r="CN1133" s="51">
        <v>1695090</v>
      </c>
      <c r="CO1133" s="51">
        <v>1695090</v>
      </c>
    </row>
    <row r="1134" spans="1:93" outlineLevel="1">
      <c r="A1134" s="66"/>
      <c r="C1134" s="51">
        <v>2454180</v>
      </c>
      <c r="D1134" s="51">
        <v>52520889.999999903</v>
      </c>
      <c r="E1134" s="51">
        <v>53121589.999999903</v>
      </c>
      <c r="F1134" s="51">
        <v>56305020</v>
      </c>
      <c r="G1134" s="51">
        <v>61526560</v>
      </c>
      <c r="H1134" s="51">
        <v>69658020</v>
      </c>
      <c r="I1134" s="51">
        <v>54233700</v>
      </c>
      <c r="J1134" s="51">
        <v>53423979.999999903</v>
      </c>
      <c r="K1134" s="51">
        <v>53687740</v>
      </c>
      <c r="L1134" s="51">
        <v>56908200</v>
      </c>
      <c r="M1134" s="51">
        <v>47011290</v>
      </c>
      <c r="N1134" s="51">
        <v>34826739.999999903</v>
      </c>
      <c r="O1134" s="51">
        <v>34826739.999999903</v>
      </c>
      <c r="P1134" s="51">
        <v>36208529.999999903</v>
      </c>
      <c r="Q1134" s="51">
        <v>39557789.999999903</v>
      </c>
      <c r="R1134" s="51">
        <v>39170449.999999903</v>
      </c>
      <c r="S1134" s="51">
        <v>40902349.999999903</v>
      </c>
      <c r="T1134" s="51">
        <v>43620989.999999903</v>
      </c>
      <c r="U1134" s="51">
        <v>45199880</v>
      </c>
      <c r="V1134" s="51">
        <v>37289989.999999903</v>
      </c>
      <c r="W1134" s="51">
        <v>40732759.999999903</v>
      </c>
      <c r="X1134" s="51">
        <v>41961529.999999903</v>
      </c>
      <c r="Y1134" s="51">
        <v>39827170</v>
      </c>
      <c r="Z1134" s="51">
        <v>41609700</v>
      </c>
      <c r="AA1134" s="51">
        <v>39871340</v>
      </c>
      <c r="AB1134" s="51">
        <v>39871340</v>
      </c>
      <c r="AC1134" s="51">
        <v>42634644.190159999</v>
      </c>
      <c r="AD1134" s="51">
        <v>45450416.132720001</v>
      </c>
      <c r="AF1134" s="51">
        <v>2602228.9711600002</v>
      </c>
      <c r="AG1134" s="51">
        <v>4822906.7636199901</v>
      </c>
      <c r="AI1134" s="51">
        <v>2238732.6866600001</v>
      </c>
      <c r="AJ1134" s="51">
        <v>4357118.8913200004</v>
      </c>
      <c r="AL1134" s="51">
        <v>2960924.7495599999</v>
      </c>
      <c r="AM1134" s="51">
        <v>5543903.51982</v>
      </c>
      <c r="AP1134" s="51">
        <v>3381059.42172</v>
      </c>
      <c r="AQ1134" s="51">
        <v>6603550.9288400002</v>
      </c>
      <c r="AS1134" s="51">
        <v>5824487.0884199999</v>
      </c>
      <c r="AT1134" s="51">
        <v>12462866.72044</v>
      </c>
      <c r="AV1134" s="51">
        <v>9324736.6751199998</v>
      </c>
      <c r="AW1134" s="51">
        <v>23002159.035739999</v>
      </c>
      <c r="AY1134" s="51">
        <v>4926596.6462200005</v>
      </c>
      <c r="AZ1134" s="51">
        <v>9134055.3312400002</v>
      </c>
      <c r="BC1134" s="51">
        <v>2599377.7216464402</v>
      </c>
      <c r="BD1134" s="51">
        <v>5076847.5282969698</v>
      </c>
      <c r="BF1134" s="51">
        <v>4477898.8149088202</v>
      </c>
      <c r="BG1134" s="51">
        <v>9581522.8483859096</v>
      </c>
      <c r="BI1134" s="51">
        <v>7168910.6135839298</v>
      </c>
      <c r="BJ1134" s="51">
        <v>17684190.748961799</v>
      </c>
      <c r="BL1134" s="51">
        <v>3787595.5339488499</v>
      </c>
      <c r="BM1134" s="51">
        <v>7022313.7114321403</v>
      </c>
      <c r="BP1134" s="51">
        <v>1507776.1325034399</v>
      </c>
      <c r="BQ1134" s="51">
        <v>2944839.2466319799</v>
      </c>
      <c r="BS1134" s="51">
        <v>2597417.4128908399</v>
      </c>
      <c r="BT1134" s="51">
        <v>5557788.4443366304</v>
      </c>
      <c r="BV1134" s="51">
        <v>4158346.14153959</v>
      </c>
      <c r="BW1134" s="51">
        <v>10257763.0453161</v>
      </c>
      <c r="BY1134" s="51">
        <v>2197005.1132266601</v>
      </c>
      <c r="BZ1134" s="51">
        <v>4073312.2088707401</v>
      </c>
      <c r="CC1134" s="51">
        <v>1838243.9334790099</v>
      </c>
      <c r="CD1134" s="51">
        <v>3590276.2774232901</v>
      </c>
      <c r="CF1134" s="51">
        <v>3166708.0404248498</v>
      </c>
      <c r="CG1134" s="51">
        <v>6775920.2915610801</v>
      </c>
      <c r="CI1134" s="51">
        <v>5069754.3244030401</v>
      </c>
      <c r="CJ1134" s="51">
        <v>12506014.840418899</v>
      </c>
      <c r="CL1134" s="51">
        <v>2678535.1181449802</v>
      </c>
      <c r="CM1134" s="51">
        <v>4966083.0249980995</v>
      </c>
    </row>
    <row r="1135" spans="1:93" outlineLevel="1">
      <c r="A1135" s="66"/>
      <c r="BC1135" s="51">
        <v>39696.080098140701</v>
      </c>
      <c r="BD1135" s="51">
        <v>79392.160196281402</v>
      </c>
      <c r="BE1135" s="51">
        <v>119088.24029442199</v>
      </c>
      <c r="BF1135" s="51">
        <v>158784.32039256199</v>
      </c>
      <c r="BG1135" s="51">
        <v>198480.400490703</v>
      </c>
      <c r="BH1135" s="51">
        <v>238176.48058884399</v>
      </c>
      <c r="BI1135" s="51">
        <v>277872.56068698497</v>
      </c>
      <c r="BJ1135" s="51">
        <v>317568.64078512503</v>
      </c>
      <c r="BK1135" s="51">
        <v>357264.72088326601</v>
      </c>
      <c r="BL1135" s="51">
        <v>396960.800981407</v>
      </c>
      <c r="BM1135" s="51">
        <v>436656.88107954798</v>
      </c>
      <c r="BN1135" s="51">
        <v>476352.96117768902</v>
      </c>
      <c r="BO1135" s="51">
        <v>476352.96117768902</v>
      </c>
      <c r="BP1135" s="51">
        <v>1189635.64936782</v>
      </c>
      <c r="BQ1135" s="51">
        <v>1902918.3375579501</v>
      </c>
      <c r="BR1135" s="51">
        <v>2616201.0257480801</v>
      </c>
      <c r="BS1135" s="51">
        <v>3329483.7139382102</v>
      </c>
      <c r="BT1135" s="51">
        <v>4042766.4021283402</v>
      </c>
      <c r="BU1135" s="51">
        <v>4756049.0903184703</v>
      </c>
      <c r="BV1135" s="51">
        <v>5469331.7785086101</v>
      </c>
      <c r="BW1135" s="51">
        <v>6182614.4666987397</v>
      </c>
      <c r="BX1135" s="51">
        <v>6895897.1548888702</v>
      </c>
      <c r="BY1135" s="51">
        <v>7609179.8430789998</v>
      </c>
      <c r="BZ1135" s="51">
        <v>8322462.5312691303</v>
      </c>
    </row>
    <row r="1136" spans="1:93" outlineLevel="1">
      <c r="A1136" s="66"/>
      <c r="C1136" s="51">
        <v>102730</v>
      </c>
      <c r="D1136" s="51">
        <v>191820</v>
      </c>
      <c r="E1136" s="51">
        <v>365700</v>
      </c>
      <c r="F1136" s="51">
        <v>578320</v>
      </c>
      <c r="G1136" s="51">
        <v>670510</v>
      </c>
      <c r="H1136" s="51">
        <v>1064560</v>
      </c>
      <c r="I1136" s="51">
        <v>1304700</v>
      </c>
      <c r="J1136" s="51">
        <v>1110130</v>
      </c>
      <c r="K1136" s="51">
        <v>654770</v>
      </c>
      <c r="L1136" s="51">
        <v>518130</v>
      </c>
      <c r="M1136" s="51">
        <v>216110</v>
      </c>
      <c r="N1136" s="51">
        <v>238819.99999999901</v>
      </c>
      <c r="O1136" s="51">
        <v>238819.99999999901</v>
      </c>
      <c r="P1136" s="51">
        <v>273459.99999999901</v>
      </c>
      <c r="Q1136" s="51">
        <v>357530</v>
      </c>
      <c r="R1136" s="51">
        <v>485080</v>
      </c>
      <c r="S1136" s="51">
        <v>487489.99999999901</v>
      </c>
      <c r="T1136" s="51">
        <v>662519.99999999895</v>
      </c>
      <c r="U1136" s="51">
        <v>912600</v>
      </c>
      <c r="V1136" s="51">
        <v>1017729.99999999</v>
      </c>
      <c r="W1136" s="51">
        <v>1103370</v>
      </c>
      <c r="X1136" s="51">
        <v>1037460</v>
      </c>
      <c r="Y1136" s="51">
        <v>1112980</v>
      </c>
      <c r="Z1136" s="51">
        <v>1292679.99999999</v>
      </c>
      <c r="AA1136" s="51">
        <v>1107170</v>
      </c>
      <c r="AB1136" s="51">
        <v>1107170</v>
      </c>
      <c r="AC1136" s="51">
        <v>2089902.9302999901</v>
      </c>
      <c r="AD1136" s="51">
        <v>4113705.48699999</v>
      </c>
      <c r="AF1136" s="51">
        <v>1970275.8382999999</v>
      </c>
      <c r="AG1136" s="51">
        <v>2209242.4909999999</v>
      </c>
      <c r="AI1136" s="51">
        <v>76328.193299999999</v>
      </c>
      <c r="AJ1136" s="51">
        <v>117121.293799999</v>
      </c>
      <c r="AL1136" s="51">
        <v>105071.69070000001</v>
      </c>
      <c r="AM1136" s="51">
        <v>117079.17690000001</v>
      </c>
      <c r="AP1136" s="51">
        <v>1559407.6183</v>
      </c>
      <c r="AQ1136" s="51">
        <v>3096094.4365999899</v>
      </c>
      <c r="AS1136" s="51">
        <v>1576534.2482999901</v>
      </c>
      <c r="AT1136" s="51">
        <v>3149917.7066000002</v>
      </c>
      <c r="AV1136" s="51">
        <v>1558780.6433000001</v>
      </c>
      <c r="AW1136" s="51">
        <v>3100117.2615999999</v>
      </c>
      <c r="AY1136" s="51">
        <v>1575758.4683000001</v>
      </c>
      <c r="AZ1136" s="51">
        <v>3153234.7766</v>
      </c>
      <c r="BC1136" s="51">
        <v>1230427.5644076201</v>
      </c>
      <c r="BD1136" s="51">
        <v>2700259.7886558999</v>
      </c>
      <c r="BF1136" s="51">
        <v>1363458.03245595</v>
      </c>
      <c r="BG1136" s="51">
        <v>2732687.7482453301</v>
      </c>
      <c r="BI1136" s="51">
        <v>1668603.8662028301</v>
      </c>
      <c r="BJ1136" s="51">
        <v>3385767.9881633501</v>
      </c>
      <c r="BL1136" s="51">
        <v>1684207.98903928</v>
      </c>
      <c r="BM1136" s="51">
        <v>3466622.19858493</v>
      </c>
    </row>
    <row r="1137" spans="1:93" outlineLevel="1">
      <c r="A1137" s="66"/>
      <c r="M1137" s="51">
        <v>5900</v>
      </c>
      <c r="N1137" s="51">
        <v>31940</v>
      </c>
      <c r="O1137" s="51">
        <v>31940</v>
      </c>
      <c r="P1137" s="51">
        <v>102550</v>
      </c>
      <c r="Q1137" s="51">
        <v>134399.99999999901</v>
      </c>
      <c r="R1137" s="51">
        <v>198950</v>
      </c>
      <c r="S1137" s="51">
        <v>606480</v>
      </c>
      <c r="T1137" s="51">
        <v>281020</v>
      </c>
      <c r="U1137" s="51">
        <v>311640</v>
      </c>
      <c r="V1137" s="51">
        <v>350379.99999999901</v>
      </c>
      <c r="W1137" s="51">
        <v>387719.99999999901</v>
      </c>
      <c r="X1137" s="51">
        <v>422199.99999999901</v>
      </c>
      <c r="Y1137" s="51">
        <v>744969.99999999895</v>
      </c>
      <c r="Z1137" s="51">
        <v>1190149.99999999</v>
      </c>
      <c r="AA1137" s="51">
        <v>909979.99999999895</v>
      </c>
      <c r="AB1137" s="51">
        <v>909979.99999999895</v>
      </c>
      <c r="AC1137" s="51">
        <v>909980</v>
      </c>
      <c r="AD1137" s="51">
        <v>909980</v>
      </c>
      <c r="AE1137" s="51">
        <v>909980</v>
      </c>
      <c r="AF1137" s="51">
        <v>909980</v>
      </c>
      <c r="AG1137" s="51">
        <v>909980</v>
      </c>
      <c r="AH1137" s="51">
        <v>909980</v>
      </c>
      <c r="AI1137" s="51">
        <v>909980</v>
      </c>
      <c r="AJ1137" s="51">
        <v>909980</v>
      </c>
      <c r="AK1137" s="51">
        <v>909980</v>
      </c>
      <c r="AL1137" s="51">
        <v>909980</v>
      </c>
      <c r="AM1137" s="51">
        <v>909980</v>
      </c>
      <c r="AN1137" s="51">
        <v>909980</v>
      </c>
      <c r="AO1137" s="51">
        <v>909980</v>
      </c>
      <c r="AP1137" s="51">
        <v>909980</v>
      </c>
      <c r="AQ1137" s="51">
        <v>909980</v>
      </c>
      <c r="AR1137" s="51">
        <v>909980</v>
      </c>
      <c r="AS1137" s="51">
        <v>909980</v>
      </c>
      <c r="AT1137" s="51">
        <v>909980</v>
      </c>
      <c r="AU1137" s="51">
        <v>909980</v>
      </c>
      <c r="AV1137" s="51">
        <v>909980</v>
      </c>
      <c r="AW1137" s="51">
        <v>909980</v>
      </c>
      <c r="AX1137" s="51">
        <v>909980</v>
      </c>
      <c r="AY1137" s="51">
        <v>909980</v>
      </c>
      <c r="AZ1137" s="51">
        <v>909980</v>
      </c>
      <c r="BA1137" s="51">
        <v>909980</v>
      </c>
      <c r="BB1137" s="51">
        <v>909980</v>
      </c>
      <c r="BC1137" s="51">
        <v>909980</v>
      </c>
      <c r="BD1137" s="51">
        <v>909980</v>
      </c>
      <c r="BE1137" s="51">
        <v>909980</v>
      </c>
      <c r="BF1137" s="51">
        <v>909980</v>
      </c>
      <c r="BG1137" s="51">
        <v>909980</v>
      </c>
      <c r="BH1137" s="51">
        <v>909980</v>
      </c>
      <c r="BI1137" s="51">
        <v>909980</v>
      </c>
      <c r="BJ1137" s="51">
        <v>909980</v>
      </c>
      <c r="BK1137" s="51">
        <v>909980</v>
      </c>
      <c r="BL1137" s="51">
        <v>909980</v>
      </c>
      <c r="BM1137" s="51">
        <v>909980</v>
      </c>
      <c r="BN1137" s="51">
        <v>909980</v>
      </c>
      <c r="BO1137" s="51">
        <v>909980</v>
      </c>
      <c r="BP1137" s="51">
        <v>909980</v>
      </c>
      <c r="BQ1137" s="51">
        <v>909980</v>
      </c>
      <c r="BR1137" s="51">
        <v>909980</v>
      </c>
      <c r="BS1137" s="51">
        <v>909980</v>
      </c>
      <c r="BT1137" s="51">
        <v>909980</v>
      </c>
      <c r="BU1137" s="51">
        <v>909980</v>
      </c>
      <c r="BV1137" s="51">
        <v>909980</v>
      </c>
      <c r="BW1137" s="51">
        <v>909980</v>
      </c>
      <c r="BX1137" s="51">
        <v>909980</v>
      </c>
      <c r="BY1137" s="51">
        <v>909980</v>
      </c>
      <c r="BZ1137" s="51">
        <v>909980</v>
      </c>
      <c r="CA1137" s="51">
        <v>909980</v>
      </c>
      <c r="CB1137" s="51">
        <v>909980</v>
      </c>
      <c r="CC1137" s="51">
        <v>909980</v>
      </c>
      <c r="CD1137" s="51">
        <v>909980</v>
      </c>
      <c r="CE1137" s="51">
        <v>909980</v>
      </c>
      <c r="CF1137" s="51">
        <v>909980</v>
      </c>
      <c r="CG1137" s="51">
        <v>909980</v>
      </c>
      <c r="CH1137" s="51">
        <v>909980</v>
      </c>
      <c r="CI1137" s="51">
        <v>909980</v>
      </c>
      <c r="CJ1137" s="51">
        <v>909980</v>
      </c>
      <c r="CK1137" s="51">
        <v>909980</v>
      </c>
      <c r="CL1137" s="51">
        <v>909979.99999999895</v>
      </c>
      <c r="CM1137" s="51">
        <v>909980</v>
      </c>
      <c r="CN1137" s="51">
        <v>909980</v>
      </c>
      <c r="CO1137" s="51">
        <v>909980</v>
      </c>
    </row>
    <row r="1138" spans="1:93" outlineLevel="1">
      <c r="A1138" s="66"/>
      <c r="AP1138" s="51">
        <v>333504.0233</v>
      </c>
      <c r="AQ1138" s="51">
        <v>667012.87659999996</v>
      </c>
      <c r="AR1138" s="51">
        <v>1000512.6999</v>
      </c>
      <c r="AS1138" s="51">
        <v>1334023.6032</v>
      </c>
      <c r="AT1138" s="51">
        <v>1667540.0164999999</v>
      </c>
      <c r="AU1138" s="51">
        <v>2001053.1998000001</v>
      </c>
      <c r="AV1138" s="51">
        <v>2334535.1531000002</v>
      </c>
      <c r="AW1138" s="51">
        <v>2668012.4564</v>
      </c>
      <c r="AX1138" s="51">
        <v>3001488.7396999998</v>
      </c>
      <c r="AY1138" s="51">
        <v>3334960.9929999998</v>
      </c>
      <c r="AZ1138" s="51">
        <v>3668442.7563</v>
      </c>
    </row>
    <row r="1139" spans="1:93" outlineLevel="1">
      <c r="A1139" s="66"/>
      <c r="C1139" s="51">
        <v>395050</v>
      </c>
      <c r="D1139" s="51">
        <v>8450.0000000007203</v>
      </c>
      <c r="E1139" s="51">
        <v>8079.99999999999</v>
      </c>
      <c r="F1139" s="51">
        <v>8080.00000000001</v>
      </c>
      <c r="G1139" s="51">
        <v>8080.00000000001</v>
      </c>
      <c r="H1139" s="51">
        <v>8080.00000000001</v>
      </c>
      <c r="I1139" s="51">
        <v>8080</v>
      </c>
      <c r="J1139" s="51">
        <v>449.99999999999898</v>
      </c>
      <c r="K1139" s="51">
        <v>440</v>
      </c>
      <c r="L1139" s="51">
        <v>450</v>
      </c>
      <c r="M1139" s="51">
        <v>450</v>
      </c>
      <c r="N1139" s="51">
        <v>450</v>
      </c>
      <c r="O1139" s="51">
        <v>450</v>
      </c>
      <c r="P1139" s="51">
        <v>450</v>
      </c>
      <c r="Q1139" s="51">
        <v>450</v>
      </c>
      <c r="R1139" s="51">
        <v>450</v>
      </c>
      <c r="S1139" s="51">
        <v>450</v>
      </c>
      <c r="T1139" s="51">
        <v>450</v>
      </c>
      <c r="U1139" s="51">
        <v>450</v>
      </c>
      <c r="V1139" s="51">
        <v>450</v>
      </c>
      <c r="W1139" s="51">
        <v>450</v>
      </c>
      <c r="X1139" s="51">
        <v>450</v>
      </c>
      <c r="Y1139" s="51">
        <v>450</v>
      </c>
      <c r="Z1139" s="51">
        <v>450</v>
      </c>
      <c r="AA1139" s="51">
        <v>450</v>
      </c>
      <c r="AB1139" s="51">
        <v>450</v>
      </c>
      <c r="AC1139" s="51">
        <v>450</v>
      </c>
      <c r="AD1139" s="51">
        <v>450</v>
      </c>
      <c r="AE1139" s="51">
        <v>450</v>
      </c>
      <c r="AF1139" s="51">
        <v>450</v>
      </c>
      <c r="AG1139" s="51">
        <v>450</v>
      </c>
      <c r="AH1139" s="51">
        <v>450</v>
      </c>
      <c r="AI1139" s="51">
        <v>450</v>
      </c>
      <c r="AJ1139" s="51">
        <v>450</v>
      </c>
      <c r="AK1139" s="51">
        <v>450</v>
      </c>
      <c r="AL1139" s="51">
        <v>450</v>
      </c>
      <c r="AM1139" s="51">
        <v>450</v>
      </c>
    </row>
    <row r="1140" spans="1:93" outlineLevel="1">
      <c r="A1140" s="66"/>
      <c r="AC1140" s="51">
        <v>8756.4522999999899</v>
      </c>
    </row>
    <row r="1141" spans="1:93" outlineLevel="1">
      <c r="A1141" s="66"/>
      <c r="C1141" s="51">
        <v>-337360</v>
      </c>
      <c r="D1141" s="51">
        <v>1839240</v>
      </c>
      <c r="E1141" s="51">
        <v>2546080</v>
      </c>
      <c r="F1141" s="51">
        <v>1885239.99999999</v>
      </c>
      <c r="G1141" s="51">
        <v>1900470</v>
      </c>
      <c r="H1141" s="51">
        <v>1983250</v>
      </c>
      <c r="I1141" s="51">
        <v>1926100</v>
      </c>
      <c r="J1141" s="51">
        <v>1840560</v>
      </c>
      <c r="K1141" s="51">
        <v>1838470</v>
      </c>
      <c r="L1141" s="51">
        <v>2187230</v>
      </c>
      <c r="M1141" s="51">
        <v>2903170</v>
      </c>
      <c r="N1141" s="51">
        <v>3869189.9999999902</v>
      </c>
      <c r="O1141" s="51">
        <v>3869189.9999999902</v>
      </c>
      <c r="P1141" s="51">
        <v>2511870</v>
      </c>
      <c r="Q1141" s="51">
        <v>2551330</v>
      </c>
      <c r="R1141" s="51">
        <v>1588230</v>
      </c>
      <c r="S1141" s="51">
        <v>1818920</v>
      </c>
      <c r="T1141" s="51">
        <v>1830950</v>
      </c>
      <c r="U1141" s="51">
        <v>1831190</v>
      </c>
      <c r="V1141" s="51">
        <v>1836060</v>
      </c>
      <c r="W1141" s="51">
        <v>1836600</v>
      </c>
      <c r="X1141" s="51">
        <v>1964840</v>
      </c>
      <c r="Y1141" s="51">
        <v>2226750</v>
      </c>
      <c r="Z1141" s="51">
        <v>2541560</v>
      </c>
      <c r="AA1141" s="51">
        <v>2547730</v>
      </c>
      <c r="AB1141" s="51">
        <v>2547730</v>
      </c>
      <c r="AC1141" s="51">
        <v>2547740</v>
      </c>
      <c r="AD1141" s="51">
        <v>2547740</v>
      </c>
      <c r="AE1141" s="51">
        <v>2547740</v>
      </c>
      <c r="AF1141" s="51">
        <v>2547740</v>
      </c>
      <c r="AG1141" s="51">
        <v>2547740</v>
      </c>
      <c r="AH1141" s="51">
        <v>2547740</v>
      </c>
      <c r="AI1141" s="51">
        <v>2547740</v>
      </c>
      <c r="AJ1141" s="51">
        <v>2547740</v>
      </c>
      <c r="AK1141" s="51">
        <v>2547740</v>
      </c>
      <c r="AL1141" s="51">
        <v>2547740</v>
      </c>
      <c r="AM1141" s="51">
        <v>2547740</v>
      </c>
      <c r="AN1141" s="51">
        <v>2547740</v>
      </c>
      <c r="AO1141" s="51">
        <v>2547740</v>
      </c>
      <c r="AP1141" s="51">
        <v>2547740</v>
      </c>
      <c r="AQ1141" s="51">
        <v>2547740</v>
      </c>
      <c r="AR1141" s="51">
        <v>2547740</v>
      </c>
      <c r="AS1141" s="51">
        <v>2547740</v>
      </c>
      <c r="AT1141" s="51">
        <v>2547740</v>
      </c>
      <c r="AU1141" s="51">
        <v>2547740</v>
      </c>
      <c r="AV1141" s="51">
        <v>2547740</v>
      </c>
      <c r="AW1141" s="51">
        <v>2547740</v>
      </c>
      <c r="AX1141" s="51">
        <v>2547740</v>
      </c>
      <c r="AY1141" s="51">
        <v>2547740</v>
      </c>
      <c r="AZ1141" s="51">
        <v>2547740</v>
      </c>
      <c r="BA1141" s="51">
        <v>2547740</v>
      </c>
      <c r="BB1141" s="51">
        <v>2547740</v>
      </c>
      <c r="BC1141" s="51">
        <v>2547740</v>
      </c>
      <c r="BD1141" s="51">
        <v>2547740</v>
      </c>
      <c r="BE1141" s="51">
        <v>2547740</v>
      </c>
      <c r="BF1141" s="51">
        <v>2547740</v>
      </c>
      <c r="BG1141" s="51">
        <v>2547740</v>
      </c>
      <c r="BH1141" s="51">
        <v>2547740</v>
      </c>
      <c r="BI1141" s="51">
        <v>2547740</v>
      </c>
      <c r="BJ1141" s="51">
        <v>2547740</v>
      </c>
      <c r="BK1141" s="51">
        <v>2547740</v>
      </c>
      <c r="BL1141" s="51">
        <v>2547740</v>
      </c>
      <c r="BM1141" s="51">
        <v>2547740</v>
      </c>
      <c r="BN1141" s="51">
        <v>2547740</v>
      </c>
      <c r="BO1141" s="51">
        <v>2547740</v>
      </c>
      <c r="BP1141" s="51">
        <v>2547740</v>
      </c>
      <c r="BQ1141" s="51">
        <v>2547740</v>
      </c>
      <c r="BR1141" s="51">
        <v>2547740</v>
      </c>
      <c r="BS1141" s="51">
        <v>2547740</v>
      </c>
      <c r="BT1141" s="51">
        <v>2547740</v>
      </c>
      <c r="BU1141" s="51">
        <v>2547740</v>
      </c>
      <c r="BV1141" s="51">
        <v>2547740</v>
      </c>
      <c r="BW1141" s="51">
        <v>2547740</v>
      </c>
      <c r="BX1141" s="51">
        <v>2547740</v>
      </c>
      <c r="BY1141" s="51">
        <v>2547740</v>
      </c>
      <c r="BZ1141" s="51">
        <v>2547740</v>
      </c>
      <c r="CA1141" s="51">
        <v>2547740</v>
      </c>
      <c r="CB1141" s="51">
        <v>2547740</v>
      </c>
      <c r="CC1141" s="51">
        <v>2547740</v>
      </c>
      <c r="CD1141" s="51">
        <v>2547740</v>
      </c>
      <c r="CE1141" s="51">
        <v>2547740</v>
      </c>
      <c r="CF1141" s="51">
        <v>2547740</v>
      </c>
      <c r="CG1141" s="51">
        <v>2547740</v>
      </c>
      <c r="CH1141" s="51">
        <v>2547740</v>
      </c>
      <c r="CI1141" s="51">
        <v>2547740</v>
      </c>
      <c r="CJ1141" s="51">
        <v>2547740</v>
      </c>
      <c r="CK1141" s="51">
        <v>2547740</v>
      </c>
      <c r="CL1141" s="51">
        <v>2547740</v>
      </c>
      <c r="CM1141" s="51">
        <v>2547740</v>
      </c>
      <c r="CN1141" s="51">
        <v>2547740</v>
      </c>
      <c r="CO1141" s="51">
        <v>2547740</v>
      </c>
    </row>
    <row r="1142" spans="1:93" outlineLevel="1">
      <c r="A1142" s="66"/>
      <c r="M1142" s="51">
        <v>6721220</v>
      </c>
      <c r="N1142" s="51">
        <v>15608670</v>
      </c>
      <c r="O1142" s="51">
        <v>15608670</v>
      </c>
      <c r="P1142" s="51">
        <v>-10.000000002037201</v>
      </c>
    </row>
    <row r="1143" spans="1:93" outlineLevel="1">
      <c r="A1143" s="66"/>
      <c r="D1143" s="51">
        <v>530</v>
      </c>
      <c r="E1143" s="51">
        <v>530</v>
      </c>
      <c r="F1143" s="51">
        <v>530</v>
      </c>
      <c r="G1143" s="51">
        <v>530</v>
      </c>
      <c r="H1143" s="51">
        <v>530</v>
      </c>
      <c r="I1143" s="51">
        <v>530</v>
      </c>
      <c r="J1143" s="51">
        <v>530</v>
      </c>
      <c r="K1143" s="51">
        <v>530</v>
      </c>
      <c r="L1143" s="51">
        <v>530</v>
      </c>
      <c r="M1143" s="51">
        <v>530</v>
      </c>
      <c r="N1143" s="51">
        <v>530</v>
      </c>
      <c r="O1143" s="51">
        <v>530</v>
      </c>
      <c r="P1143" s="51">
        <v>530</v>
      </c>
      <c r="Q1143" s="51">
        <v>530</v>
      </c>
      <c r="R1143" s="51">
        <v>530</v>
      </c>
      <c r="S1143" s="51">
        <v>530</v>
      </c>
      <c r="T1143" s="51">
        <v>530</v>
      </c>
      <c r="U1143" s="51">
        <v>530</v>
      </c>
      <c r="V1143" s="51">
        <v>529.99999999999898</v>
      </c>
      <c r="W1143" s="51">
        <v>530</v>
      </c>
      <c r="X1143" s="51">
        <v>530</v>
      </c>
      <c r="Y1143" s="51">
        <v>530</v>
      </c>
      <c r="Z1143" s="51">
        <v>530</v>
      </c>
      <c r="AA1143" s="51">
        <v>530</v>
      </c>
      <c r="AB1143" s="51">
        <v>530</v>
      </c>
      <c r="AC1143" s="51">
        <v>530</v>
      </c>
      <c r="AD1143" s="51">
        <v>530</v>
      </c>
      <c r="AE1143" s="51">
        <v>530</v>
      </c>
      <c r="AF1143" s="51">
        <v>530</v>
      </c>
      <c r="AG1143" s="51">
        <v>530</v>
      </c>
      <c r="AH1143" s="51">
        <v>530</v>
      </c>
      <c r="AI1143" s="51">
        <v>530</v>
      </c>
      <c r="AJ1143" s="51">
        <v>530</v>
      </c>
      <c r="AK1143" s="51">
        <v>530</v>
      </c>
      <c r="AL1143" s="51">
        <v>530</v>
      </c>
      <c r="AM1143" s="51">
        <v>530</v>
      </c>
      <c r="AN1143" s="51">
        <v>530</v>
      </c>
      <c r="AO1143" s="51">
        <v>530</v>
      </c>
      <c r="AP1143" s="51">
        <v>530</v>
      </c>
      <c r="AQ1143" s="51">
        <v>530</v>
      </c>
      <c r="AR1143" s="51">
        <v>530</v>
      </c>
      <c r="AS1143" s="51">
        <v>530</v>
      </c>
      <c r="AT1143" s="51">
        <v>530</v>
      </c>
      <c r="AU1143" s="51">
        <v>530</v>
      </c>
      <c r="AV1143" s="51">
        <v>530</v>
      </c>
      <c r="AW1143" s="51">
        <v>530</v>
      </c>
      <c r="AX1143" s="51">
        <v>530</v>
      </c>
      <c r="AY1143" s="51">
        <v>530</v>
      </c>
      <c r="AZ1143" s="51">
        <v>530</v>
      </c>
      <c r="BA1143" s="51">
        <v>530</v>
      </c>
      <c r="BB1143" s="51">
        <v>530</v>
      </c>
      <c r="BC1143" s="51">
        <v>530</v>
      </c>
      <c r="BD1143" s="51">
        <v>530</v>
      </c>
      <c r="BE1143" s="51">
        <v>530</v>
      </c>
      <c r="BF1143" s="51">
        <v>530</v>
      </c>
      <c r="BG1143" s="51">
        <v>530</v>
      </c>
      <c r="BH1143" s="51">
        <v>530</v>
      </c>
      <c r="BI1143" s="51">
        <v>530</v>
      </c>
      <c r="BJ1143" s="51">
        <v>530</v>
      </c>
      <c r="BK1143" s="51">
        <v>530</v>
      </c>
      <c r="BL1143" s="51">
        <v>530</v>
      </c>
      <c r="BM1143" s="51">
        <v>530</v>
      </c>
      <c r="BN1143" s="51">
        <v>530</v>
      </c>
      <c r="BO1143" s="51">
        <v>530</v>
      </c>
      <c r="BP1143" s="51">
        <v>530</v>
      </c>
      <c r="BQ1143" s="51">
        <v>530</v>
      </c>
      <c r="BR1143" s="51">
        <v>530</v>
      </c>
      <c r="BS1143" s="51">
        <v>530</v>
      </c>
      <c r="BT1143" s="51">
        <v>530</v>
      </c>
      <c r="BU1143" s="51">
        <v>530</v>
      </c>
      <c r="BV1143" s="51">
        <v>530</v>
      </c>
      <c r="BW1143" s="51">
        <v>530</v>
      </c>
      <c r="BX1143" s="51">
        <v>530</v>
      </c>
      <c r="BY1143" s="51">
        <v>530</v>
      </c>
      <c r="BZ1143" s="51">
        <v>530</v>
      </c>
      <c r="CA1143" s="51">
        <v>530</v>
      </c>
      <c r="CB1143" s="51">
        <v>530</v>
      </c>
      <c r="CC1143" s="51">
        <v>530</v>
      </c>
      <c r="CD1143" s="51">
        <v>530</v>
      </c>
      <c r="CE1143" s="51">
        <v>530</v>
      </c>
      <c r="CF1143" s="51">
        <v>530</v>
      </c>
      <c r="CG1143" s="51">
        <v>530</v>
      </c>
      <c r="CH1143" s="51">
        <v>530</v>
      </c>
      <c r="CI1143" s="51">
        <v>530</v>
      </c>
      <c r="CJ1143" s="51">
        <v>530</v>
      </c>
      <c r="CK1143" s="51">
        <v>530</v>
      </c>
      <c r="CL1143" s="51">
        <v>530</v>
      </c>
      <c r="CM1143" s="51">
        <v>530</v>
      </c>
      <c r="CN1143" s="51">
        <v>530</v>
      </c>
      <c r="CO1143" s="51">
        <v>530</v>
      </c>
    </row>
    <row r="1144" spans="1:93" outlineLevel="1">
      <c r="A1144" s="50" t="s">
        <v>1291</v>
      </c>
      <c r="T1144" s="51">
        <v>244990</v>
      </c>
      <c r="U1144" s="51">
        <v>959660</v>
      </c>
      <c r="V1144" s="51">
        <v>986840</v>
      </c>
      <c r="W1144" s="51">
        <v>2466100</v>
      </c>
      <c r="X1144" s="51">
        <v>2522360</v>
      </c>
      <c r="Y1144" s="51">
        <v>3219590</v>
      </c>
      <c r="Z1144" s="51">
        <v>5343520</v>
      </c>
      <c r="AA1144" s="51">
        <v>8145370</v>
      </c>
      <c r="AB1144" s="51">
        <v>8145370</v>
      </c>
      <c r="AC1144" s="51">
        <v>9458869.9999999907</v>
      </c>
      <c r="AD1144" s="51">
        <v>10772369.999999899</v>
      </c>
      <c r="AE1144" s="51">
        <v>12085869.999999899</v>
      </c>
      <c r="AF1144" s="51">
        <v>13399369.999999899</v>
      </c>
      <c r="AG1144" s="51">
        <v>14712869.999999899</v>
      </c>
      <c r="AH1144" s="51">
        <v>16026369.999999899</v>
      </c>
      <c r="AI1144" s="51">
        <v>17339870</v>
      </c>
      <c r="AJ1144" s="51">
        <v>18653370</v>
      </c>
      <c r="AK1144" s="51">
        <v>19966870</v>
      </c>
      <c r="AL1144" s="51">
        <v>21280370</v>
      </c>
      <c r="AM1144" s="51">
        <v>22593870</v>
      </c>
      <c r="AN1144" s="51">
        <v>23907370</v>
      </c>
      <c r="AO1144" s="51">
        <v>23907370</v>
      </c>
      <c r="AP1144" s="51">
        <v>23907370</v>
      </c>
      <c r="AQ1144" s="51">
        <v>23907370</v>
      </c>
    </row>
    <row r="1145" spans="1:93" outlineLevel="1">
      <c r="A1145" s="50" t="s">
        <v>1292</v>
      </c>
      <c r="V1145" s="51">
        <v>6690</v>
      </c>
      <c r="W1145" s="51">
        <v>17560</v>
      </c>
      <c r="X1145" s="51">
        <v>47610</v>
      </c>
      <c r="Y1145" s="51">
        <v>628440</v>
      </c>
      <c r="Z1145" s="51">
        <v>638720</v>
      </c>
      <c r="AA1145" s="51">
        <v>676050</v>
      </c>
      <c r="AB1145" s="51">
        <v>676050</v>
      </c>
      <c r="AC1145" s="51">
        <v>676050</v>
      </c>
      <c r="AD1145" s="51">
        <v>676050</v>
      </c>
      <c r="AE1145" s="51">
        <v>676050</v>
      </c>
      <c r="AF1145" s="51">
        <v>676050</v>
      </c>
      <c r="AG1145" s="51">
        <v>676050</v>
      </c>
      <c r="AH1145" s="51">
        <v>676050</v>
      </c>
      <c r="AI1145" s="51">
        <v>676050</v>
      </c>
      <c r="AJ1145" s="51">
        <v>676050</v>
      </c>
      <c r="AK1145" s="51">
        <v>676050</v>
      </c>
      <c r="AL1145" s="51">
        <v>676050</v>
      </c>
      <c r="AM1145" s="51">
        <v>676050</v>
      </c>
    </row>
    <row r="1146" spans="1:93" outlineLevel="1">
      <c r="A1146" s="50" t="s">
        <v>1293</v>
      </c>
      <c r="X1146" s="51">
        <v>7260</v>
      </c>
      <c r="Y1146" s="51">
        <v>9770</v>
      </c>
      <c r="Z1146" s="51">
        <v>20490</v>
      </c>
      <c r="AA1146" s="51">
        <v>28669.999999999902</v>
      </c>
      <c r="AB1146" s="51">
        <v>28669.999999999902</v>
      </c>
      <c r="AC1146" s="51">
        <v>239586.66666666599</v>
      </c>
      <c r="AD1146" s="51">
        <v>450503.33333333401</v>
      </c>
      <c r="AE1146" s="51">
        <v>661420</v>
      </c>
      <c r="AF1146" s="51">
        <v>872336.66666666698</v>
      </c>
      <c r="AG1146" s="51">
        <v>1083253.33333333</v>
      </c>
      <c r="AH1146" s="51">
        <v>1294170</v>
      </c>
      <c r="AI1146" s="51">
        <v>1505086.66666666</v>
      </c>
      <c r="AJ1146" s="51">
        <v>1716003.33333333</v>
      </c>
      <c r="AK1146" s="51">
        <v>1926920</v>
      </c>
      <c r="AL1146" s="51">
        <v>2137836.6666666698</v>
      </c>
      <c r="AM1146" s="51">
        <v>2348753.3333333302</v>
      </c>
      <c r="AN1146" s="51">
        <v>2559670</v>
      </c>
      <c r="AO1146" s="51">
        <v>2559670</v>
      </c>
      <c r="AP1146" s="51">
        <v>2559670</v>
      </c>
      <c r="AQ1146" s="51">
        <v>2559670</v>
      </c>
      <c r="AR1146" s="51">
        <v>2559670</v>
      </c>
      <c r="AS1146" s="51">
        <v>2559670</v>
      </c>
      <c r="AT1146" s="51">
        <v>2559670</v>
      </c>
      <c r="AU1146" s="51">
        <v>2559670</v>
      </c>
      <c r="AV1146" s="51">
        <v>2559670</v>
      </c>
      <c r="AW1146" s="51">
        <v>2559670</v>
      </c>
      <c r="AX1146" s="51">
        <v>2559670</v>
      </c>
      <c r="AY1146" s="51">
        <v>2559670</v>
      </c>
      <c r="AZ1146" s="51">
        <v>2559670</v>
      </c>
      <c r="BA1146" s="51">
        <v>2559670</v>
      </c>
      <c r="BB1146" s="51">
        <v>2559670</v>
      </c>
      <c r="BC1146" s="51">
        <v>2559670</v>
      </c>
      <c r="BD1146" s="51">
        <v>2559670</v>
      </c>
      <c r="BE1146" s="51">
        <v>2559670</v>
      </c>
      <c r="BF1146" s="51">
        <v>2559670</v>
      </c>
      <c r="BG1146" s="51">
        <v>2559670</v>
      </c>
    </row>
    <row r="1147" spans="1:93">
      <c r="A1147" s="50" t="s">
        <v>1348</v>
      </c>
      <c r="C1147" s="51">
        <v>-9424670</v>
      </c>
      <c r="D1147" s="51">
        <v>1319931378.7</v>
      </c>
      <c r="E1147" s="51">
        <v>1193283885.4000001</v>
      </c>
      <c r="F1147" s="51">
        <v>1256376787.1300001</v>
      </c>
      <c r="G1147" s="51">
        <v>1221930797.8</v>
      </c>
      <c r="H1147" s="51">
        <v>1224898457.29</v>
      </c>
      <c r="I1147" s="51">
        <v>1256777598.3</v>
      </c>
      <c r="J1147" s="51">
        <v>1171014757.48</v>
      </c>
      <c r="K1147" s="51">
        <v>1260583121.1399901</v>
      </c>
      <c r="L1147" s="51">
        <v>1198438930</v>
      </c>
      <c r="M1147" s="51">
        <v>1348722730</v>
      </c>
      <c r="N1147" s="51">
        <v>1326804217.6099999</v>
      </c>
      <c r="O1147" s="51">
        <v>1326804217.6099999</v>
      </c>
      <c r="P1147" s="51">
        <v>1306678860</v>
      </c>
      <c r="Q1147" s="51">
        <v>1336604249.99999</v>
      </c>
      <c r="R1147" s="51">
        <v>1387902509.99999</v>
      </c>
      <c r="S1147" s="51">
        <v>1414799339.99999</v>
      </c>
      <c r="T1147" s="51">
        <v>1422760329.99999</v>
      </c>
      <c r="U1147" s="51">
        <v>1295266319.99999</v>
      </c>
      <c r="V1147" s="51">
        <v>1336773129.99999</v>
      </c>
      <c r="W1147" s="51">
        <v>1326160539.99999</v>
      </c>
      <c r="X1147" s="51">
        <v>1410724359.99999</v>
      </c>
      <c r="Y1147" s="51">
        <v>1499893730</v>
      </c>
      <c r="Z1147" s="51">
        <v>1635900640</v>
      </c>
      <c r="AA1147" s="51">
        <v>1731147290</v>
      </c>
      <c r="AB1147" s="51">
        <v>1731147290</v>
      </c>
      <c r="AC1147" s="51">
        <v>1814001868.7873199</v>
      </c>
      <c r="AD1147" s="51">
        <v>1865482252.9495001</v>
      </c>
      <c r="AE1147" s="51">
        <v>1507490315.3417201</v>
      </c>
      <c r="AF1147" s="51">
        <v>1563199588.1919701</v>
      </c>
      <c r="AG1147" s="51">
        <v>1525809936.37955</v>
      </c>
      <c r="AH1147" s="51">
        <v>1558704280.0928199</v>
      </c>
      <c r="AI1147" s="51">
        <v>1661955478.7588601</v>
      </c>
      <c r="AJ1147" s="51">
        <v>1801811359.4469099</v>
      </c>
      <c r="AK1147" s="51">
        <v>1870533040.5190599</v>
      </c>
      <c r="AL1147" s="51">
        <v>2029768282.83412</v>
      </c>
      <c r="AM1147" s="51">
        <v>2112965041.4631801</v>
      </c>
      <c r="AN1147" s="51">
        <v>1628200598.31739</v>
      </c>
      <c r="AO1147" s="51">
        <v>1628200598.31739</v>
      </c>
      <c r="AP1147" s="51">
        <v>1556780101.5137701</v>
      </c>
      <c r="AQ1147" s="51">
        <v>1533870246.8397801</v>
      </c>
      <c r="AR1147" s="51">
        <v>1573804880.4204299</v>
      </c>
      <c r="AS1147" s="51">
        <v>1747368688.26806</v>
      </c>
      <c r="AT1147" s="51">
        <v>1884085166.61778</v>
      </c>
      <c r="AU1147" s="51">
        <v>1728942769.7184601</v>
      </c>
      <c r="AV1147" s="51">
        <v>1883785924.3356299</v>
      </c>
      <c r="AW1147" s="51">
        <v>2020079192.11005</v>
      </c>
      <c r="AX1147" s="51">
        <v>2089771575.25123</v>
      </c>
      <c r="AY1147" s="51">
        <v>2095038954.83604</v>
      </c>
      <c r="AZ1147" s="51">
        <v>2162258600.0541601</v>
      </c>
      <c r="BA1147" s="51">
        <v>1387995907.79845</v>
      </c>
      <c r="BB1147" s="51">
        <v>1387995907.79845</v>
      </c>
      <c r="BC1147" s="51">
        <v>1503338059.38218</v>
      </c>
      <c r="BD1147" s="51">
        <v>1680574877.32546</v>
      </c>
      <c r="BE1147" s="51">
        <v>1568387740.6565101</v>
      </c>
      <c r="BF1147" s="51">
        <v>1698433704.66398</v>
      </c>
      <c r="BG1147" s="51">
        <v>1856875043.6871099</v>
      </c>
      <c r="BH1147" s="51">
        <v>1867396054.81829</v>
      </c>
      <c r="BI1147" s="51">
        <v>2037375014.8188701</v>
      </c>
      <c r="BJ1147" s="51">
        <v>2202394676.0378299</v>
      </c>
      <c r="BK1147" s="51">
        <v>2129349992.6579199</v>
      </c>
      <c r="BL1147" s="51">
        <v>2304954209.4163399</v>
      </c>
      <c r="BM1147" s="51">
        <v>2476730035.98139</v>
      </c>
      <c r="BN1147" s="51">
        <v>1046554043.4061199</v>
      </c>
      <c r="BO1147" s="51">
        <v>1046554043.4061199</v>
      </c>
      <c r="BP1147" s="51">
        <v>1176571779.97474</v>
      </c>
      <c r="BQ1147" s="51">
        <v>1326640800.0824101</v>
      </c>
      <c r="BR1147" s="51">
        <v>1409273498.8917501</v>
      </c>
      <c r="BS1147" s="51">
        <v>1561780880.7519901</v>
      </c>
      <c r="BT1147" s="51">
        <v>1664115465.29197</v>
      </c>
      <c r="BU1147" s="51">
        <v>1343012567.5620899</v>
      </c>
      <c r="BV1147" s="51">
        <v>1348982987.3027999</v>
      </c>
      <c r="BW1147" s="51">
        <v>1489429431.01173</v>
      </c>
      <c r="BX1147" s="51">
        <v>1561522770.70314</v>
      </c>
      <c r="BY1147" s="51">
        <v>1705438071.09008</v>
      </c>
      <c r="BZ1147" s="51">
        <v>1841694364.1642001</v>
      </c>
      <c r="CA1147" s="51">
        <v>1491857887.7264299</v>
      </c>
      <c r="CB1147" s="51">
        <v>1491857887.7264299</v>
      </c>
      <c r="CC1147" s="51">
        <v>1639143080.94733</v>
      </c>
      <c r="CD1147" s="51">
        <v>1787552385.13359</v>
      </c>
      <c r="CE1147" s="51">
        <v>1770476620.37216</v>
      </c>
      <c r="CF1147" s="51">
        <v>1912205895.2922101</v>
      </c>
      <c r="CG1147" s="51">
        <v>2036857568.73367</v>
      </c>
      <c r="CH1147" s="51">
        <v>1715066278.1218801</v>
      </c>
      <c r="CI1147" s="51">
        <v>1692262404.2195201</v>
      </c>
      <c r="CJ1147" s="51">
        <v>1837330398.69666</v>
      </c>
      <c r="CK1147" s="51">
        <v>1887268108.23704</v>
      </c>
      <c r="CL1147" s="51">
        <v>1974939454.7712901</v>
      </c>
      <c r="CM1147" s="51">
        <v>2112804230.5592301</v>
      </c>
      <c r="CN1147" s="51">
        <v>1879321001.78018</v>
      </c>
      <c r="CO1147" s="51">
        <v>1879321001.78018</v>
      </c>
    </row>
    <row r="1148" spans="1:93">
      <c r="A1148" s="50" t="s">
        <v>1349</v>
      </c>
      <c r="C1148" s="51">
        <v>0</v>
      </c>
      <c r="D1148" s="51">
        <v>0</v>
      </c>
      <c r="E1148" s="51">
        <v>0</v>
      </c>
      <c r="F1148" s="51">
        <v>0</v>
      </c>
      <c r="G1148" s="51">
        <v>0</v>
      </c>
      <c r="H1148" s="51">
        <v>0</v>
      </c>
      <c r="I1148" s="51">
        <v>0</v>
      </c>
      <c r="J1148" s="51">
        <v>0</v>
      </c>
      <c r="K1148" s="51">
        <v>0</v>
      </c>
      <c r="L1148" s="51">
        <v>0</v>
      </c>
      <c r="M1148" s="51">
        <v>0</v>
      </c>
      <c r="N1148" s="51">
        <v>0</v>
      </c>
      <c r="O1148" s="51">
        <v>0</v>
      </c>
      <c r="P1148" s="51">
        <v>0</v>
      </c>
      <c r="Q1148" s="51">
        <v>0</v>
      </c>
      <c r="R1148" s="51">
        <v>0</v>
      </c>
      <c r="S1148" s="51">
        <v>0</v>
      </c>
      <c r="T1148" s="51">
        <v>0</v>
      </c>
      <c r="U1148" s="51">
        <v>0</v>
      </c>
      <c r="V1148" s="51">
        <v>0</v>
      </c>
      <c r="W1148" s="51">
        <v>0</v>
      </c>
      <c r="X1148" s="51">
        <v>0</v>
      </c>
      <c r="Y1148" s="51">
        <v>0</v>
      </c>
      <c r="Z1148" s="51">
        <v>0</v>
      </c>
      <c r="AA1148" s="51">
        <v>0</v>
      </c>
      <c r="AB1148" s="51">
        <v>0</v>
      </c>
      <c r="AC1148" s="51">
        <v>6.9849193096160804E-7</v>
      </c>
      <c r="AD1148" s="51">
        <v>-1.3969838619232099E-6</v>
      </c>
      <c r="AE1148" s="51">
        <v>-4.6566128730773899E-7</v>
      </c>
      <c r="AF1148" s="51">
        <v>4.6566128730773899E-7</v>
      </c>
      <c r="AG1148" s="51">
        <v>-6.9849193096160804E-7</v>
      </c>
      <c r="AH1148" s="51">
        <v>-4.6566128730773899E-7</v>
      </c>
      <c r="AI1148" s="51">
        <v>-9.3132257461547799E-7</v>
      </c>
      <c r="AJ1148" s="51">
        <v>-9.3132257461547799E-7</v>
      </c>
      <c r="AK1148" s="51">
        <v>0</v>
      </c>
      <c r="AL1148" s="51">
        <v>9.3132257461547799E-7</v>
      </c>
      <c r="AM1148" s="51">
        <v>0</v>
      </c>
      <c r="AN1148" s="51">
        <v>2.3283064365386899E-7</v>
      </c>
      <c r="AO1148" s="51">
        <v>2.3283064365386899E-7</v>
      </c>
      <c r="AP1148" s="51">
        <v>6.9849193096160804E-7</v>
      </c>
      <c r="AQ1148" s="51">
        <v>-4.6566128730773899E-7</v>
      </c>
      <c r="AR1148" s="51">
        <v>9.3132257461547799E-7</v>
      </c>
      <c r="AS1148" s="51">
        <v>-1.3969838619232099E-6</v>
      </c>
      <c r="AT1148" s="51">
        <v>-6.9849193096160804E-7</v>
      </c>
      <c r="AU1148" s="51">
        <v>-2.3283064365386899E-7</v>
      </c>
      <c r="AV1148" s="51">
        <v>1.62981450557708E-6</v>
      </c>
      <c r="AW1148" s="51">
        <v>2.3283064365386899E-7</v>
      </c>
      <c r="AX1148" s="51">
        <v>9.3132257461547799E-7</v>
      </c>
      <c r="AY1148" s="51">
        <v>-9.3132257461547799E-7</v>
      </c>
      <c r="AZ1148" s="51">
        <v>0</v>
      </c>
      <c r="BA1148" s="51">
        <v>4.6566128730773899E-7</v>
      </c>
      <c r="BB1148" s="51">
        <v>4.6566128730773899E-7</v>
      </c>
      <c r="BC1148" s="51">
        <v>-6.9849193096160804E-7</v>
      </c>
      <c r="BD1148" s="51">
        <v>-6.9849193096160804E-7</v>
      </c>
      <c r="BE1148" s="51">
        <v>-9.3132257461547799E-7</v>
      </c>
      <c r="BF1148" s="51">
        <v>-6.9849193096160804E-7</v>
      </c>
      <c r="BG1148" s="51">
        <v>0</v>
      </c>
      <c r="BH1148" s="51">
        <v>-4.6566128730773899E-7</v>
      </c>
      <c r="BI1148" s="51">
        <v>1.1641532182693401E-6</v>
      </c>
      <c r="BJ1148" s="51">
        <v>0</v>
      </c>
      <c r="BK1148" s="51">
        <v>4.6566128730773899E-7</v>
      </c>
      <c r="BL1148" s="51">
        <v>0</v>
      </c>
      <c r="BM1148" s="51">
        <v>-4.6566128730773899E-7</v>
      </c>
      <c r="BN1148" s="51">
        <v>-4.6566128730773899E-7</v>
      </c>
      <c r="BO1148" s="51">
        <v>-4.6566128730773899E-7</v>
      </c>
      <c r="BP1148" s="51">
        <v>-9.3132257461547799E-7</v>
      </c>
      <c r="BQ1148" s="51">
        <v>0</v>
      </c>
      <c r="BR1148" s="51">
        <v>6.9849193096160804E-7</v>
      </c>
      <c r="BS1148" s="51">
        <v>-1.62981450557708E-6</v>
      </c>
      <c r="BT1148" s="51">
        <v>0</v>
      </c>
      <c r="BU1148" s="51">
        <v>2.3283064365386899E-7</v>
      </c>
      <c r="BV1148" s="51">
        <v>-2.3283064365386899E-7</v>
      </c>
      <c r="BW1148" s="51">
        <v>2.0954757928848199E-6</v>
      </c>
      <c r="BX1148" s="51">
        <v>4.6566128730773899E-7</v>
      </c>
      <c r="BY1148" s="51">
        <v>-4.6566128730773899E-7</v>
      </c>
      <c r="BZ1148" s="51">
        <v>1.62981450557708E-6</v>
      </c>
      <c r="CA1148" s="51">
        <v>0</v>
      </c>
      <c r="CB1148" s="51">
        <v>0</v>
      </c>
      <c r="CC1148" s="51">
        <v>1.3969838619232099E-6</v>
      </c>
      <c r="CD1148" s="51">
        <v>2.3283064365386899E-7</v>
      </c>
      <c r="CE1148" s="51">
        <v>1.1641532182693401E-6</v>
      </c>
      <c r="CF1148" s="51">
        <v>-4.6566128730773899E-7</v>
      </c>
      <c r="CG1148" s="51">
        <v>0</v>
      </c>
      <c r="CH1148" s="51">
        <v>0</v>
      </c>
      <c r="CI1148" s="51">
        <v>0</v>
      </c>
      <c r="CJ1148" s="51">
        <v>-2.3283064365386899E-7</v>
      </c>
      <c r="CK1148" s="51">
        <v>1.3969838619232099E-6</v>
      </c>
      <c r="CL1148" s="51">
        <v>2.3283064365386899E-7</v>
      </c>
      <c r="CM1148" s="51">
        <v>-4.6566128730773899E-7</v>
      </c>
      <c r="CN1148" s="51">
        <v>-4.6566128730773899E-7</v>
      </c>
      <c r="CO1148" s="51">
        <v>-4.6566128730773899E-7</v>
      </c>
    </row>
    <row r="1149" spans="1:93">
      <c r="A1149" s="50" t="s">
        <v>1350</v>
      </c>
    </row>
    <row r="1150" spans="1:93">
      <c r="A1150" s="52" t="s">
        <v>1351</v>
      </c>
    </row>
    <row r="1151" spans="1:93">
      <c r="A1151" s="50" t="s">
        <v>1352</v>
      </c>
      <c r="C1151" s="51">
        <v>1296016768.6800001</v>
      </c>
      <c r="D1151" s="51">
        <v>1333276766.75</v>
      </c>
      <c r="E1151" s="51">
        <v>1208203341.9000001</v>
      </c>
      <c r="F1151" s="51">
        <v>1273157318.96999</v>
      </c>
      <c r="G1151" s="51">
        <v>1250986263.75999</v>
      </c>
      <c r="H1151" s="51">
        <v>1230363425.1099999</v>
      </c>
      <c r="I1151" s="51">
        <v>1269747188.28</v>
      </c>
      <c r="J1151" s="51">
        <v>1184233678.1700001</v>
      </c>
      <c r="K1151" s="51">
        <v>1271863598.3399999</v>
      </c>
      <c r="L1151" s="51">
        <v>1230466286.04</v>
      </c>
      <c r="M1151" s="51">
        <v>1298913453.8499999</v>
      </c>
      <c r="N1151" s="51">
        <v>1342670129.5</v>
      </c>
      <c r="O1151" s="51">
        <v>1342670129.5</v>
      </c>
      <c r="P1151" s="51">
        <v>1335794247.7</v>
      </c>
      <c r="Q1151" s="51">
        <v>1364571902.21999</v>
      </c>
      <c r="R1151" s="51">
        <v>1425619623.73</v>
      </c>
      <c r="S1151" s="51">
        <v>1440380260.78</v>
      </c>
      <c r="T1151" s="51">
        <v>1525154030.01999</v>
      </c>
      <c r="U1151" s="51">
        <v>1326719641.5599999</v>
      </c>
      <c r="V1151" s="51">
        <v>1367638521.1900001</v>
      </c>
      <c r="W1151" s="51">
        <v>1359425002.9100001</v>
      </c>
      <c r="X1151" s="51">
        <v>1444621322.55</v>
      </c>
      <c r="Y1151" s="51">
        <v>1590055186.4000001</v>
      </c>
      <c r="Z1151" s="51">
        <v>1671837926.71</v>
      </c>
      <c r="AA1151" s="51">
        <v>1755787701.0599999</v>
      </c>
      <c r="AB1151" s="51">
        <v>1755787701.0599999</v>
      </c>
      <c r="AC1151" s="51">
        <v>1838540325.64659</v>
      </c>
      <c r="AD1151" s="51">
        <v>1890074615.6080301</v>
      </c>
      <c r="AE1151" s="51">
        <v>1532136583.79953</v>
      </c>
      <c r="AF1151" s="51">
        <v>1587899762.4490499</v>
      </c>
      <c r="AG1151" s="51">
        <v>1550564016.4359</v>
      </c>
      <c r="AH1151" s="51">
        <v>1583512265.9484401</v>
      </c>
      <c r="AI1151" s="51">
        <v>1686817370.4137499</v>
      </c>
      <c r="AJ1151" s="51">
        <v>1826727156.9010601</v>
      </c>
      <c r="AK1151" s="51">
        <v>1895502743.77249</v>
      </c>
      <c r="AL1151" s="51">
        <v>2054791891.8868201</v>
      </c>
      <c r="AM1151" s="51">
        <v>2138042556.31515</v>
      </c>
      <c r="AN1151" s="51">
        <v>1653332018.9686301</v>
      </c>
      <c r="AO1151" s="51">
        <v>1653332018.9686301</v>
      </c>
      <c r="AP1151" s="51">
        <v>1581965427.9642799</v>
      </c>
      <c r="AQ1151" s="51">
        <v>1559109479.08956</v>
      </c>
      <c r="AR1151" s="51">
        <v>1599098018.46948</v>
      </c>
      <c r="AS1151" s="51">
        <v>1772715732.11638</v>
      </c>
      <c r="AT1151" s="51">
        <v>1909486116.2653699</v>
      </c>
      <c r="AU1151" s="51">
        <v>1754343719.36605</v>
      </c>
      <c r="AV1151" s="51">
        <v>1909186873.9832201</v>
      </c>
      <c r="AW1151" s="51">
        <v>2045480141.7576399</v>
      </c>
      <c r="AX1151" s="51">
        <v>2115172524.8988199</v>
      </c>
      <c r="AY1151" s="51">
        <v>2120439904.4836299</v>
      </c>
      <c r="AZ1151" s="51">
        <v>2187659549.7017498</v>
      </c>
      <c r="BA1151" s="51">
        <v>1413396857.4460399</v>
      </c>
      <c r="BB1151" s="51">
        <v>1413396857.4460399</v>
      </c>
      <c r="BC1151" s="51">
        <v>1528739009.0297699</v>
      </c>
      <c r="BD1151" s="51">
        <v>1705975826.9730501</v>
      </c>
      <c r="BE1151" s="51">
        <v>1593788690.3041</v>
      </c>
      <c r="BF1151" s="51">
        <v>1723834654.3115699</v>
      </c>
      <c r="BG1151" s="51">
        <v>1882275993.3347001</v>
      </c>
      <c r="BH1151" s="51">
        <v>1892797004.4658799</v>
      </c>
      <c r="BI1151" s="51">
        <v>2062775964.46646</v>
      </c>
      <c r="BJ1151" s="51">
        <v>2227795625.68542</v>
      </c>
      <c r="BK1151" s="51">
        <v>2154750942.30551</v>
      </c>
      <c r="BL1151" s="51">
        <v>2330355159.06393</v>
      </c>
      <c r="BM1151" s="51">
        <v>2502130985.6289802</v>
      </c>
      <c r="BN1151" s="51">
        <v>1071954993.05371</v>
      </c>
      <c r="BO1151" s="51">
        <v>1071954993.05371</v>
      </c>
      <c r="BP1151" s="51">
        <v>1201972729.62233</v>
      </c>
      <c r="BQ1151" s="51">
        <v>1352041749.73</v>
      </c>
      <c r="BR1151" s="51">
        <v>1434674448.53934</v>
      </c>
      <c r="BS1151" s="51">
        <v>1587181830.39958</v>
      </c>
      <c r="BT1151" s="51">
        <v>1689516414.9395599</v>
      </c>
      <c r="BU1151" s="51">
        <v>1368413517.2096801</v>
      </c>
      <c r="BV1151" s="51">
        <v>1374383936.9503901</v>
      </c>
      <c r="BW1151" s="51">
        <v>1514830380.6593299</v>
      </c>
      <c r="BX1151" s="51">
        <v>1586923720.35074</v>
      </c>
      <c r="BY1151" s="51">
        <v>1730839020.7376699</v>
      </c>
      <c r="BZ1151" s="51">
        <v>1867095313.81179</v>
      </c>
      <c r="CA1151" s="51">
        <v>1517258837.3740201</v>
      </c>
      <c r="CB1151" s="51">
        <v>1517258837.3740201</v>
      </c>
      <c r="CC1151" s="51">
        <v>1664544030.5949299</v>
      </c>
      <c r="CD1151" s="51">
        <v>1812953334.7811899</v>
      </c>
      <c r="CE1151" s="51">
        <v>1795877570.0197599</v>
      </c>
      <c r="CF1151" s="51">
        <v>1937606844.9398</v>
      </c>
      <c r="CG1151" s="51">
        <v>2062258518.3812599</v>
      </c>
      <c r="CH1151" s="51">
        <v>1740467227.76948</v>
      </c>
      <c r="CI1151" s="51">
        <v>1717663353.86711</v>
      </c>
      <c r="CJ1151" s="51">
        <v>1862731348.34426</v>
      </c>
      <c r="CK1151" s="51">
        <v>1912669057.88463</v>
      </c>
      <c r="CL1151" s="51">
        <v>2000340404.41888</v>
      </c>
      <c r="CM1151" s="51">
        <v>2138205180.20682</v>
      </c>
      <c r="CN1151" s="51">
        <v>1904721951.4277699</v>
      </c>
      <c r="CO1151" s="51">
        <v>1904721951.4277699</v>
      </c>
    </row>
    <row r="1152" spans="1:93">
      <c r="A1152" s="50" t="s">
        <v>1353</v>
      </c>
      <c r="C1152" s="51">
        <v>292268.53000000003</v>
      </c>
      <c r="D1152" s="51">
        <v>298259.33</v>
      </c>
      <c r="E1152" s="51">
        <v>301127.67</v>
      </c>
      <c r="F1152" s="51">
        <v>-68.05</v>
      </c>
      <c r="G1152" s="51">
        <v>-68.05</v>
      </c>
      <c r="H1152" s="51">
        <v>-303.07</v>
      </c>
      <c r="I1152" s="51">
        <v>-1060992.73</v>
      </c>
      <c r="J1152" s="51">
        <v>-1271554.8</v>
      </c>
      <c r="K1152" s="51">
        <v>207852.27</v>
      </c>
      <c r="L1152" s="51">
        <v>207852.27</v>
      </c>
      <c r="M1152" s="51">
        <v>207852.27</v>
      </c>
      <c r="N1152" s="51">
        <v>207852.27</v>
      </c>
      <c r="O1152" s="51">
        <v>207852.27</v>
      </c>
      <c r="P1152" s="51">
        <v>207852.27</v>
      </c>
      <c r="Q1152" s="51">
        <v>207852.27</v>
      </c>
      <c r="R1152" s="51">
        <v>207852.27</v>
      </c>
      <c r="S1152" s="51">
        <v>207852.27</v>
      </c>
      <c r="T1152" s="51">
        <v>210562.07</v>
      </c>
      <c r="U1152" s="51">
        <v>210562.07</v>
      </c>
      <c r="V1152" s="51">
        <v>210562.07</v>
      </c>
      <c r="W1152" s="51">
        <v>210562.07</v>
      </c>
      <c r="X1152" s="51">
        <v>210562.07</v>
      </c>
      <c r="Y1152" s="51">
        <v>0</v>
      </c>
      <c r="Z1152" s="51">
        <v>210562.07</v>
      </c>
      <c r="AA1152" s="51">
        <v>459776.89</v>
      </c>
      <c r="AB1152" s="51">
        <v>459776.89</v>
      </c>
      <c r="AC1152" s="51">
        <v>459776.89</v>
      </c>
      <c r="AD1152" s="51">
        <v>459776.89</v>
      </c>
      <c r="AE1152" s="51">
        <v>459776.89</v>
      </c>
      <c r="AF1152" s="51">
        <v>459776.89</v>
      </c>
      <c r="AG1152" s="51">
        <v>459776.89</v>
      </c>
      <c r="AH1152" s="51">
        <v>459776.89</v>
      </c>
      <c r="AI1152" s="51">
        <v>459776.89</v>
      </c>
      <c r="AJ1152" s="51">
        <v>459776.89</v>
      </c>
      <c r="AK1152" s="51">
        <v>459776.89</v>
      </c>
      <c r="AL1152" s="51">
        <v>459776.89</v>
      </c>
      <c r="AM1152" s="51">
        <v>459776.89</v>
      </c>
      <c r="AN1152" s="51">
        <v>459776.89</v>
      </c>
      <c r="AO1152" s="51">
        <v>459776.89</v>
      </c>
      <c r="AP1152" s="51">
        <v>459776.89</v>
      </c>
      <c r="AQ1152" s="51">
        <v>459776.89</v>
      </c>
      <c r="AR1152" s="51">
        <v>459776.89</v>
      </c>
      <c r="AS1152" s="51">
        <v>459776.89</v>
      </c>
      <c r="AT1152" s="51">
        <v>459776.89</v>
      </c>
      <c r="AU1152" s="51">
        <v>459776.89</v>
      </c>
      <c r="AV1152" s="51">
        <v>459776.89</v>
      </c>
      <c r="AW1152" s="51">
        <v>459776.89</v>
      </c>
      <c r="AX1152" s="51">
        <v>459776.89</v>
      </c>
      <c r="AY1152" s="51">
        <v>459776.89</v>
      </c>
      <c r="AZ1152" s="51">
        <v>459776.89</v>
      </c>
      <c r="BA1152" s="51">
        <v>459776.89</v>
      </c>
      <c r="BB1152" s="51">
        <v>459776.89</v>
      </c>
      <c r="BC1152" s="51">
        <v>459776.89</v>
      </c>
      <c r="BD1152" s="51">
        <v>459776.89</v>
      </c>
      <c r="BE1152" s="51">
        <v>459776.89</v>
      </c>
      <c r="BF1152" s="51">
        <v>459776.89</v>
      </c>
      <c r="BG1152" s="51">
        <v>459776.89</v>
      </c>
      <c r="BH1152" s="51">
        <v>459776.89</v>
      </c>
      <c r="BI1152" s="51">
        <v>459776.89</v>
      </c>
      <c r="BJ1152" s="51">
        <v>459776.89</v>
      </c>
      <c r="BK1152" s="51">
        <v>459776.89</v>
      </c>
      <c r="BL1152" s="51">
        <v>459776.89</v>
      </c>
      <c r="BM1152" s="51">
        <v>459776.89</v>
      </c>
      <c r="BN1152" s="51">
        <v>459776.89</v>
      </c>
      <c r="BO1152" s="51">
        <v>459776.89</v>
      </c>
      <c r="BP1152" s="51">
        <v>459776.89</v>
      </c>
      <c r="BQ1152" s="51">
        <v>459776.89</v>
      </c>
      <c r="BR1152" s="51">
        <v>459776.89</v>
      </c>
      <c r="BS1152" s="51">
        <v>459776.89</v>
      </c>
      <c r="BT1152" s="51">
        <v>459776.89</v>
      </c>
      <c r="BU1152" s="51">
        <v>459776.89</v>
      </c>
      <c r="BV1152" s="51">
        <v>459776.89</v>
      </c>
      <c r="BW1152" s="51">
        <v>459776.89</v>
      </c>
      <c r="BX1152" s="51">
        <v>459776.89</v>
      </c>
      <c r="BY1152" s="51">
        <v>459776.89</v>
      </c>
      <c r="BZ1152" s="51">
        <v>459776.89</v>
      </c>
      <c r="CA1152" s="51">
        <v>459776.89</v>
      </c>
      <c r="CB1152" s="51">
        <v>459776.89</v>
      </c>
      <c r="CC1152" s="51">
        <v>459776.89</v>
      </c>
      <c r="CD1152" s="51">
        <v>459776.89</v>
      </c>
      <c r="CE1152" s="51">
        <v>459776.89</v>
      </c>
      <c r="CF1152" s="51">
        <v>459776.89</v>
      </c>
      <c r="CG1152" s="51">
        <v>459776.89</v>
      </c>
      <c r="CH1152" s="51">
        <v>459776.89</v>
      </c>
      <c r="CI1152" s="51">
        <v>459776.89</v>
      </c>
      <c r="CJ1152" s="51">
        <v>459776.89</v>
      </c>
      <c r="CK1152" s="51">
        <v>459776.89</v>
      </c>
      <c r="CL1152" s="51">
        <v>459776.89</v>
      </c>
      <c r="CM1152" s="51">
        <v>459776.89</v>
      </c>
      <c r="CN1152" s="51">
        <v>459776.89</v>
      </c>
      <c r="CO1152" s="51">
        <v>459776.89</v>
      </c>
    </row>
    <row r="1153" spans="1:93">
      <c r="A1153" s="50" t="s">
        <v>1354</v>
      </c>
      <c r="C1153" s="51">
        <v>2481579.48</v>
      </c>
      <c r="D1153" s="51">
        <v>2481579.48</v>
      </c>
      <c r="E1153" s="51">
        <v>2481579.48</v>
      </c>
      <c r="F1153" s="51">
        <v>2170415.29</v>
      </c>
      <c r="G1153" s="51">
        <v>2174386.15</v>
      </c>
      <c r="H1153" s="51">
        <v>2179440.7599999998</v>
      </c>
      <c r="I1153" s="51">
        <v>2179440.7599999998</v>
      </c>
      <c r="J1153" s="51">
        <v>2179440.7599999998</v>
      </c>
      <c r="K1153" s="51">
        <v>1961699.94</v>
      </c>
      <c r="L1153" s="51">
        <v>507737.52999999898</v>
      </c>
      <c r="M1153" s="51">
        <v>278986.53000000003</v>
      </c>
      <c r="N1153" s="51">
        <v>278986.53000000003</v>
      </c>
      <c r="O1153" s="51">
        <v>278986.53000000003</v>
      </c>
      <c r="P1153" s="51">
        <v>278986.53000000003</v>
      </c>
      <c r="Q1153" s="51">
        <v>278986.53000000003</v>
      </c>
      <c r="R1153" s="51">
        <v>278986.53000000003</v>
      </c>
      <c r="S1153" s="51">
        <v>278986.53000000003</v>
      </c>
      <c r="T1153" s="51">
        <v>278986.53000000003</v>
      </c>
      <c r="U1153" s="51">
        <v>278986.53000000003</v>
      </c>
      <c r="V1153" s="51">
        <v>278986.53000000003</v>
      </c>
      <c r="W1153" s="51">
        <v>278986.53000000003</v>
      </c>
      <c r="X1153" s="51">
        <v>278986.53000000003</v>
      </c>
      <c r="Y1153" s="51">
        <v>489548.6</v>
      </c>
      <c r="Z1153" s="51">
        <v>278986.53000000003</v>
      </c>
      <c r="AA1153" s="51">
        <v>278986.53000000003</v>
      </c>
      <c r="AB1153" s="51">
        <v>278986.53000000003</v>
      </c>
      <c r="AC1153" s="51">
        <v>278986.53000000003</v>
      </c>
      <c r="AD1153" s="51">
        <v>278986.53000000003</v>
      </c>
      <c r="AE1153" s="51">
        <v>278986.53000000003</v>
      </c>
      <c r="AF1153" s="51">
        <v>278986.53000000003</v>
      </c>
      <c r="AG1153" s="51">
        <v>278986.53000000003</v>
      </c>
      <c r="AH1153" s="51">
        <v>278986.53000000003</v>
      </c>
      <c r="AI1153" s="51">
        <v>278986.53000000003</v>
      </c>
      <c r="AJ1153" s="51">
        <v>278986.53000000003</v>
      </c>
      <c r="AK1153" s="51">
        <v>278986.53000000003</v>
      </c>
      <c r="AL1153" s="51">
        <v>278986.53000000003</v>
      </c>
      <c r="AM1153" s="51">
        <v>278986.53000000003</v>
      </c>
      <c r="AN1153" s="51">
        <v>278986.53000000003</v>
      </c>
      <c r="AO1153" s="51">
        <v>278986.53000000003</v>
      </c>
      <c r="AP1153" s="51">
        <v>278986.53000000003</v>
      </c>
      <c r="AQ1153" s="51">
        <v>278986.53000000003</v>
      </c>
      <c r="AR1153" s="51">
        <v>278986.53000000003</v>
      </c>
      <c r="AS1153" s="51">
        <v>278986.53000000003</v>
      </c>
      <c r="AT1153" s="51">
        <v>278986.53000000003</v>
      </c>
      <c r="AU1153" s="51">
        <v>278986.53000000003</v>
      </c>
      <c r="AV1153" s="51">
        <v>278986.53000000003</v>
      </c>
      <c r="AW1153" s="51">
        <v>278986.53000000003</v>
      </c>
      <c r="AX1153" s="51">
        <v>278986.53000000003</v>
      </c>
      <c r="AY1153" s="51">
        <v>278986.53000000003</v>
      </c>
      <c r="AZ1153" s="51">
        <v>278986.53000000003</v>
      </c>
      <c r="BA1153" s="51">
        <v>278986.53000000003</v>
      </c>
      <c r="BB1153" s="51">
        <v>278986.53000000003</v>
      </c>
      <c r="BC1153" s="51">
        <v>278986.53000000003</v>
      </c>
      <c r="BD1153" s="51">
        <v>278986.53000000003</v>
      </c>
      <c r="BE1153" s="51">
        <v>278986.53000000003</v>
      </c>
      <c r="BF1153" s="51">
        <v>278986.53000000003</v>
      </c>
      <c r="BG1153" s="51">
        <v>278986.53000000003</v>
      </c>
      <c r="BH1153" s="51">
        <v>278986.53000000003</v>
      </c>
      <c r="BI1153" s="51">
        <v>278986.53000000003</v>
      </c>
      <c r="BJ1153" s="51">
        <v>278986.53000000003</v>
      </c>
      <c r="BK1153" s="51">
        <v>278986.53000000003</v>
      </c>
      <c r="BL1153" s="51">
        <v>278986.53000000003</v>
      </c>
      <c r="BM1153" s="51">
        <v>278986.53000000003</v>
      </c>
      <c r="BN1153" s="51">
        <v>278986.53000000003</v>
      </c>
      <c r="BO1153" s="51">
        <v>278986.53000000003</v>
      </c>
      <c r="BP1153" s="51">
        <v>278986.53000000003</v>
      </c>
      <c r="BQ1153" s="51">
        <v>278986.53000000003</v>
      </c>
      <c r="BR1153" s="51">
        <v>278986.53000000003</v>
      </c>
      <c r="BS1153" s="51">
        <v>278986.53000000003</v>
      </c>
      <c r="BT1153" s="51">
        <v>278986.53000000003</v>
      </c>
      <c r="BU1153" s="51">
        <v>278986.53000000003</v>
      </c>
      <c r="BV1153" s="51">
        <v>278986.53000000003</v>
      </c>
      <c r="BW1153" s="51">
        <v>278986.53000000003</v>
      </c>
      <c r="BX1153" s="51">
        <v>278986.53000000003</v>
      </c>
      <c r="BY1153" s="51">
        <v>278986.53000000003</v>
      </c>
      <c r="BZ1153" s="51">
        <v>278986.53000000003</v>
      </c>
      <c r="CA1153" s="51">
        <v>278986.53000000003</v>
      </c>
      <c r="CB1153" s="51">
        <v>278986.53000000003</v>
      </c>
      <c r="CC1153" s="51">
        <v>278986.53000000003</v>
      </c>
      <c r="CD1153" s="51">
        <v>278986.53000000003</v>
      </c>
      <c r="CE1153" s="51">
        <v>278986.53000000003</v>
      </c>
      <c r="CF1153" s="51">
        <v>278986.53000000003</v>
      </c>
      <c r="CG1153" s="51">
        <v>278986.53000000003</v>
      </c>
      <c r="CH1153" s="51">
        <v>278986.53000000003</v>
      </c>
      <c r="CI1153" s="51">
        <v>278986.53000000003</v>
      </c>
      <c r="CJ1153" s="51">
        <v>278986.53000000003</v>
      </c>
      <c r="CK1153" s="51">
        <v>278986.53000000003</v>
      </c>
      <c r="CL1153" s="51">
        <v>278986.53000000003</v>
      </c>
      <c r="CM1153" s="51">
        <v>278986.53000000003</v>
      </c>
      <c r="CN1153" s="51">
        <v>278986.53000000003</v>
      </c>
      <c r="CO1153" s="51">
        <v>278986.53000000003</v>
      </c>
    </row>
    <row r="1154" spans="1:93">
      <c r="A1154" s="50" t="s">
        <v>1355</v>
      </c>
      <c r="C1154" s="51">
        <v>1298790616.6900001</v>
      </c>
      <c r="D1154" s="51">
        <v>1336056605.5599999</v>
      </c>
      <c r="E1154" s="51">
        <v>1210986049.05</v>
      </c>
      <c r="F1154" s="51">
        <v>1275327666.21</v>
      </c>
      <c r="G1154" s="51">
        <v>1253160581.8599999</v>
      </c>
      <c r="H1154" s="51">
        <v>1232542562.8</v>
      </c>
      <c r="I1154" s="51">
        <v>1270865636.3099899</v>
      </c>
      <c r="J1154" s="51">
        <v>1185141564.1299901</v>
      </c>
      <c r="K1154" s="51">
        <v>1274033150.55</v>
      </c>
      <c r="L1154" s="51">
        <v>1231181875.8399999</v>
      </c>
      <c r="M1154" s="51">
        <v>1299400292.6499901</v>
      </c>
      <c r="N1154" s="51">
        <v>1343156968.3</v>
      </c>
      <c r="O1154" s="51">
        <v>1343156968.3</v>
      </c>
      <c r="P1154" s="51">
        <v>1336281086.5</v>
      </c>
      <c r="Q1154" s="51">
        <v>1365058741.01999</v>
      </c>
      <c r="R1154" s="51">
        <v>1426106462.53</v>
      </c>
      <c r="S1154" s="51">
        <v>1440867099.5799999</v>
      </c>
      <c r="T1154" s="51">
        <v>1525643578.6199999</v>
      </c>
      <c r="U1154" s="51">
        <v>1327209190.1600001</v>
      </c>
      <c r="V1154" s="51">
        <v>1368128069.79</v>
      </c>
      <c r="W1154" s="51">
        <v>1359914551.51</v>
      </c>
      <c r="X1154" s="51">
        <v>1445110871.1500001</v>
      </c>
      <c r="Y1154" s="51">
        <v>1590544735</v>
      </c>
      <c r="Z1154" s="51">
        <v>1672327475.3099999</v>
      </c>
      <c r="AA1154" s="51">
        <v>1756526464.48</v>
      </c>
      <c r="AB1154" s="51">
        <v>1756526464.48</v>
      </c>
      <c r="AC1154" s="51">
        <v>1839279089.0665901</v>
      </c>
      <c r="AD1154" s="51">
        <v>1890813379.0280299</v>
      </c>
      <c r="AE1154" s="51">
        <v>1532875347.2195301</v>
      </c>
      <c r="AF1154" s="51">
        <v>1588638525.86905</v>
      </c>
      <c r="AG1154" s="51">
        <v>1551302779.8559</v>
      </c>
      <c r="AH1154" s="51">
        <v>1584251029.3684399</v>
      </c>
      <c r="AI1154" s="51">
        <v>1687556133.83375</v>
      </c>
      <c r="AJ1154" s="51">
        <v>1827465920.3210599</v>
      </c>
      <c r="AK1154" s="51">
        <v>1896241507.1924901</v>
      </c>
      <c r="AL1154" s="51">
        <v>2055530655.3068199</v>
      </c>
      <c r="AM1154" s="51">
        <v>2138781319.7351501</v>
      </c>
      <c r="AN1154" s="51">
        <v>1654070782.3886299</v>
      </c>
      <c r="AO1154" s="51">
        <v>1654070782.3886299</v>
      </c>
      <c r="AP1154" s="51">
        <v>1582704191.38428</v>
      </c>
      <c r="AQ1154" s="51">
        <v>1559848242.5095601</v>
      </c>
      <c r="AR1154" s="51">
        <v>1599836781.8894801</v>
      </c>
      <c r="AS1154" s="51">
        <v>1773454495.5363801</v>
      </c>
      <c r="AT1154" s="51">
        <v>1910224879.68537</v>
      </c>
      <c r="AU1154" s="51">
        <v>1755082482.7860501</v>
      </c>
      <c r="AV1154" s="51">
        <v>1909925637.40323</v>
      </c>
      <c r="AW1154" s="51">
        <v>2046218905.17764</v>
      </c>
      <c r="AX1154" s="51">
        <v>2115911288.31882</v>
      </c>
      <c r="AY1154" s="51">
        <v>2121178667.90363</v>
      </c>
      <c r="AZ1154" s="51">
        <v>2188398313.1217499</v>
      </c>
      <c r="BA1154" s="51">
        <v>1414135620.86604</v>
      </c>
      <c r="BB1154" s="51">
        <v>1414135620.86604</v>
      </c>
      <c r="BC1154" s="51">
        <v>1529477772.44977</v>
      </c>
      <c r="BD1154" s="51">
        <v>1706714590.39305</v>
      </c>
      <c r="BE1154" s="51">
        <v>1594527453.7241001</v>
      </c>
      <c r="BF1154" s="51">
        <v>1724573417.73157</v>
      </c>
      <c r="BG1154" s="51">
        <v>1883014756.7546999</v>
      </c>
      <c r="BH1154" s="51">
        <v>1893535767.88588</v>
      </c>
      <c r="BI1154" s="51">
        <v>2063514727.8864601</v>
      </c>
      <c r="BJ1154" s="51">
        <v>2228534389.1054201</v>
      </c>
      <c r="BK1154" s="51">
        <v>2155489705.7255101</v>
      </c>
      <c r="BL1154" s="51">
        <v>2331093922.4839301</v>
      </c>
      <c r="BM1154" s="51">
        <v>2502869749.0489802</v>
      </c>
      <c r="BN1154" s="51">
        <v>1072693756.4737099</v>
      </c>
      <c r="BO1154" s="51">
        <v>1072693756.4737099</v>
      </c>
      <c r="BP1154" s="51">
        <v>1202711493.04233</v>
      </c>
      <c r="BQ1154" s="51">
        <v>1352780513.1500001</v>
      </c>
      <c r="BR1154" s="51">
        <v>1435413211.9593401</v>
      </c>
      <c r="BS1154" s="51">
        <v>1587920593.8195801</v>
      </c>
      <c r="BT1154" s="51">
        <v>1690255178.35956</v>
      </c>
      <c r="BU1154" s="51">
        <v>1369152280.6296899</v>
      </c>
      <c r="BV1154" s="51">
        <v>1375122700.3703899</v>
      </c>
      <c r="BW1154" s="51">
        <v>1515569144.07933</v>
      </c>
      <c r="BX1154" s="51">
        <v>1587662483.77074</v>
      </c>
      <c r="BY1154" s="51">
        <v>1731577784.15767</v>
      </c>
      <c r="BZ1154" s="51">
        <v>1867834077.2317901</v>
      </c>
      <c r="CA1154" s="51">
        <v>1517997600.7940199</v>
      </c>
      <c r="CB1154" s="51">
        <v>1517997600.7940199</v>
      </c>
      <c r="CC1154" s="51">
        <v>1665282794.01493</v>
      </c>
      <c r="CD1154" s="51">
        <v>1813692098.20119</v>
      </c>
      <c r="CE1154" s="51">
        <v>1796616333.43976</v>
      </c>
      <c r="CF1154" s="51">
        <v>1938345608.3598001</v>
      </c>
      <c r="CG1154" s="51">
        <v>2062997281.80126</v>
      </c>
      <c r="CH1154" s="51">
        <v>1741205991.1894801</v>
      </c>
      <c r="CI1154" s="51">
        <v>1718402117.2871101</v>
      </c>
      <c r="CJ1154" s="51">
        <v>1863470111.7642601</v>
      </c>
      <c r="CK1154" s="51">
        <v>1913407821.30463</v>
      </c>
      <c r="CL1154" s="51">
        <v>2001079167.8388801</v>
      </c>
      <c r="CM1154" s="51">
        <v>2138943943.6268201</v>
      </c>
      <c r="CN1154" s="51">
        <v>1905460714.84777</v>
      </c>
      <c r="CO1154" s="51">
        <v>1905460714.84777</v>
      </c>
    </row>
    <row r="1155" spans="1:93">
      <c r="A1155" s="50" t="s">
        <v>1356</v>
      </c>
      <c r="C1155" s="51">
        <v>1298790599.81599</v>
      </c>
      <c r="D1155" s="51">
        <v>1336056590.1059899</v>
      </c>
      <c r="E1155" s="51">
        <v>1210986032.4759901</v>
      </c>
      <c r="F1155" s="51">
        <v>1275327649.6989999</v>
      </c>
      <c r="G1155" s="51">
        <v>1253160564.6389899</v>
      </c>
      <c r="H1155" s="51">
        <v>1232542545.6189899</v>
      </c>
      <c r="I1155" s="51">
        <v>1270865617.9089999</v>
      </c>
      <c r="J1155" s="51">
        <v>1185141546.3989999</v>
      </c>
      <c r="K1155" s="51">
        <v>1274033133.3280001</v>
      </c>
      <c r="L1155" s="51">
        <v>1231181858.84799</v>
      </c>
      <c r="M1155" s="51">
        <v>1299400275.2619901</v>
      </c>
      <c r="N1155" s="51">
        <v>1343192355.3799901</v>
      </c>
      <c r="O1155" s="51">
        <v>1343192355.3799901</v>
      </c>
      <c r="P1155" s="51">
        <v>1336281068.22999</v>
      </c>
      <c r="Q1155" s="51">
        <v>1365058723.53299</v>
      </c>
      <c r="R1155" s="51">
        <v>1426106446.01599</v>
      </c>
      <c r="S1155" s="51">
        <v>1440867083.2409999</v>
      </c>
      <c r="T1155" s="51">
        <v>1525643562.7390001</v>
      </c>
      <c r="U1155" s="51">
        <v>1327209173.7320001</v>
      </c>
      <c r="V1155" s="51">
        <v>1368128053.6469901</v>
      </c>
      <c r="W1155" s="51">
        <v>1359914535.358</v>
      </c>
      <c r="X1155" s="51">
        <v>1445110804.5380001</v>
      </c>
      <c r="Y1155" s="51">
        <v>1590544668.7279899</v>
      </c>
      <c r="Z1155" s="51">
        <v>1672327409.6029899</v>
      </c>
      <c r="AA1155" s="51">
        <v>1756526400.0479901</v>
      </c>
      <c r="AB1155" s="51">
        <v>1756526400.0479901</v>
      </c>
      <c r="AC1155" s="51">
        <v>1852334579.95699</v>
      </c>
      <c r="AD1155" s="51">
        <v>1903868869.9188299</v>
      </c>
      <c r="AE1155" s="51">
        <v>1545928846.1595299</v>
      </c>
      <c r="AF1155" s="51">
        <v>1601692024.8134501</v>
      </c>
      <c r="AG1155" s="51">
        <v>1564201308.1847</v>
      </c>
      <c r="AH1155" s="51">
        <v>1597304528.30844</v>
      </c>
      <c r="AI1155" s="51">
        <v>1700557981.0281501</v>
      </c>
      <c r="AJ1155" s="51">
        <v>1840467767.51986</v>
      </c>
      <c r="AK1155" s="51">
        <v>1909295006.1324899</v>
      </c>
      <c r="AL1155" s="51">
        <v>2068584154.25122</v>
      </c>
      <c r="AM1155" s="51">
        <v>2151834818.6839499</v>
      </c>
      <c r="AN1155" s="51">
        <v>1667124281.32863</v>
      </c>
      <c r="AO1155" s="51">
        <v>1667124281.32863</v>
      </c>
      <c r="AP1155" s="51">
        <v>1595757690.32218</v>
      </c>
      <c r="AQ1155" s="51">
        <v>1572901741.4453599</v>
      </c>
      <c r="AR1155" s="51">
        <v>1612890280.8294799</v>
      </c>
      <c r="AS1155" s="51">
        <v>1786507994.4751799</v>
      </c>
      <c r="AT1155" s="51">
        <v>1923278378.6208701</v>
      </c>
      <c r="AU1155" s="51">
        <v>1768135981.7260499</v>
      </c>
      <c r="AV1155" s="51">
        <v>1922979136.34203</v>
      </c>
      <c r="AW1155" s="51">
        <v>2059272404.1152401</v>
      </c>
      <c r="AX1155" s="51">
        <v>2128964787.2588201</v>
      </c>
      <c r="AY1155" s="51">
        <v>2134232166.8424301</v>
      </c>
      <c r="AZ1155" s="51">
        <v>2201451812.05725</v>
      </c>
      <c r="BA1155" s="51">
        <v>1427189119.80604</v>
      </c>
      <c r="BB1155" s="51">
        <v>1427189119.80604</v>
      </c>
      <c r="BC1155" s="51">
        <v>1542528780.09394</v>
      </c>
      <c r="BD1155" s="51">
        <v>1719763106.74139</v>
      </c>
      <c r="BE1155" s="51">
        <v>1607580952.6640999</v>
      </c>
      <c r="BF1155" s="51">
        <v>1737624425.3757401</v>
      </c>
      <c r="BG1155" s="51">
        <v>1896063273.10303</v>
      </c>
      <c r="BH1155" s="51">
        <v>1906589266.8258801</v>
      </c>
      <c r="BI1155" s="51">
        <v>2076565735.5306301</v>
      </c>
      <c r="BJ1155" s="51">
        <v>2241582905.4537501</v>
      </c>
      <c r="BK1155" s="51">
        <v>2168543204.6655202</v>
      </c>
      <c r="BL1155" s="51">
        <v>2344144930.1280999</v>
      </c>
      <c r="BM1155" s="51">
        <v>2515918265.3973098</v>
      </c>
      <c r="BN1155" s="51">
        <v>1085747255.4137101</v>
      </c>
      <c r="BO1155" s="51">
        <v>1085747255.4137101</v>
      </c>
      <c r="BP1155" s="51">
        <v>1215762500.6865001</v>
      </c>
      <c r="BQ1155" s="51">
        <v>1365829029.4983399</v>
      </c>
      <c r="BR1155" s="51">
        <v>1448466710.8993399</v>
      </c>
      <c r="BS1155" s="51">
        <v>1600971601.4637499</v>
      </c>
      <c r="BT1155" s="51">
        <v>1703303694.7079</v>
      </c>
      <c r="BU1155" s="51">
        <v>1382205779.56968</v>
      </c>
      <c r="BV1155" s="51">
        <v>1388173708.01455</v>
      </c>
      <c r="BW1155" s="51">
        <v>1528617660.42766</v>
      </c>
      <c r="BX1155" s="51">
        <v>1600715982.7107301</v>
      </c>
      <c r="BY1155" s="51">
        <v>1744628791.8018301</v>
      </c>
      <c r="BZ1155" s="51">
        <v>1880882593.5801201</v>
      </c>
      <c r="CA1155" s="51">
        <v>1531051099.73402</v>
      </c>
      <c r="CB1155" s="51">
        <v>1531051099.73402</v>
      </c>
      <c r="CC1155" s="51">
        <v>1678333801.65909</v>
      </c>
      <c r="CD1155" s="51">
        <v>1826740614.54952</v>
      </c>
      <c r="CE1155" s="51">
        <v>1809669832.37976</v>
      </c>
      <c r="CF1155" s="51">
        <v>1951396616.0039599</v>
      </c>
      <c r="CG1155" s="51">
        <v>2076045798.1496</v>
      </c>
      <c r="CH1155" s="51">
        <v>1754259490.1294701</v>
      </c>
      <c r="CI1155" s="51">
        <v>1731453124.9312699</v>
      </c>
      <c r="CJ1155" s="51">
        <v>1876518628.1125901</v>
      </c>
      <c r="CK1155" s="51">
        <v>1926461320.2446301</v>
      </c>
      <c r="CL1155" s="51">
        <v>2014130175.4830501</v>
      </c>
      <c r="CM1155" s="51">
        <v>2151992459.9751501</v>
      </c>
      <c r="CN1155" s="51">
        <v>1918514213.78777</v>
      </c>
      <c r="CO1155" s="51">
        <v>1918514213.78777</v>
      </c>
    </row>
    <row r="1156" spans="1:93">
      <c r="A1156" s="50" t="s">
        <v>1357</v>
      </c>
      <c r="C1156" s="51">
        <v>16.874001128599001</v>
      </c>
      <c r="D1156" s="51">
        <v>15.454001026227999</v>
      </c>
      <c r="E1156" s="51">
        <v>16.5740016382187</v>
      </c>
      <c r="F1156" s="51">
        <v>16.510999761521798</v>
      </c>
      <c r="G1156" s="51">
        <v>17.2210005111992</v>
      </c>
      <c r="H1156" s="51">
        <v>17.1810009051114</v>
      </c>
      <c r="I1156" s="51">
        <v>18.4009994845837</v>
      </c>
      <c r="J1156" s="51">
        <v>17.7309997379779</v>
      </c>
      <c r="K1156" s="51">
        <v>17.221999820321798</v>
      </c>
      <c r="L1156" s="51">
        <v>16.992000164464098</v>
      </c>
      <c r="M1156" s="51">
        <v>17.388000851497001</v>
      </c>
      <c r="N1156" s="51">
        <v>-35387.079999083602</v>
      </c>
      <c r="O1156" s="51">
        <v>-35387.079999083602</v>
      </c>
      <c r="P1156" s="51">
        <v>18.270000116899599</v>
      </c>
      <c r="Q1156" s="51">
        <v>17.487000208348</v>
      </c>
      <c r="R1156" s="51">
        <v>16.514001181349101</v>
      </c>
      <c r="S1156" s="51">
        <v>16.339000081643398</v>
      </c>
      <c r="T1156" s="51">
        <v>15.8809996210038</v>
      </c>
      <c r="U1156" s="51">
        <v>16.427998663857501</v>
      </c>
      <c r="V1156" s="51">
        <v>16.1430004518479</v>
      </c>
      <c r="W1156" s="51">
        <v>16.151999821886399</v>
      </c>
      <c r="X1156" s="51">
        <v>66.611999878659802</v>
      </c>
      <c r="Y1156" s="51">
        <v>66.272002179175601</v>
      </c>
      <c r="Z1156" s="51">
        <v>65.707002067938404</v>
      </c>
      <c r="AA1156" s="51">
        <v>64.432001207023802</v>
      </c>
      <c r="AB1156" s="51">
        <v>64.432001207023802</v>
      </c>
      <c r="AC1156" s="51">
        <v>-13055490.8903997</v>
      </c>
      <c r="AD1156" s="51">
        <v>-13055490.890799001</v>
      </c>
      <c r="AE1156" s="51">
        <v>-13053498.939999601</v>
      </c>
      <c r="AF1156" s="51">
        <v>-13053498.9444001</v>
      </c>
      <c r="AG1156" s="51">
        <v>-12898528.3288003</v>
      </c>
      <c r="AH1156" s="51">
        <v>-13053498.940000501</v>
      </c>
      <c r="AI1156" s="51">
        <v>-13001847.194400599</v>
      </c>
      <c r="AJ1156" s="51">
        <v>-13001847.198799901</v>
      </c>
      <c r="AK1156" s="51">
        <v>-13053498.939999999</v>
      </c>
      <c r="AL1156" s="51">
        <v>-13053498.944401</v>
      </c>
      <c r="AM1156" s="51">
        <v>-13053498.9488008</v>
      </c>
      <c r="AN1156" s="51">
        <v>-13053498.940000501</v>
      </c>
      <c r="AO1156" s="51">
        <v>-13053498.940000501</v>
      </c>
      <c r="AP1156" s="51">
        <v>-13053498.937899901</v>
      </c>
      <c r="AQ1156" s="51">
        <v>-13053498.9358002</v>
      </c>
      <c r="AR1156" s="51">
        <v>-13053498.940000501</v>
      </c>
      <c r="AS1156" s="51">
        <v>-13053498.938799599</v>
      </c>
      <c r="AT1156" s="51">
        <v>-13053498.9355003</v>
      </c>
      <c r="AU1156" s="51">
        <v>-13053498.9399998</v>
      </c>
      <c r="AV1156" s="51">
        <v>-13053498.9388</v>
      </c>
      <c r="AW1156" s="51">
        <v>-13053498.9376</v>
      </c>
      <c r="AX1156" s="51">
        <v>-13053498.9400007</v>
      </c>
      <c r="AY1156" s="51">
        <v>-13053498.9388003</v>
      </c>
      <c r="AZ1156" s="51">
        <v>-13053498.9355001</v>
      </c>
      <c r="BA1156" s="51">
        <v>-13053498.9399998</v>
      </c>
      <c r="BB1156" s="51">
        <v>-13053498.9399998</v>
      </c>
      <c r="BC1156" s="51">
        <v>-13051007.644166401</v>
      </c>
      <c r="BD1156" s="51">
        <v>-13048516.3483335</v>
      </c>
      <c r="BE1156" s="51">
        <v>-13053498.939999299</v>
      </c>
      <c r="BF1156" s="51">
        <v>-13051007.644166199</v>
      </c>
      <c r="BG1156" s="51">
        <v>-13048516.348333299</v>
      </c>
      <c r="BH1156" s="51">
        <v>-13053498.939999999</v>
      </c>
      <c r="BI1156" s="51">
        <v>-13051007.644167099</v>
      </c>
      <c r="BJ1156" s="51">
        <v>-13048516.3483321</v>
      </c>
      <c r="BK1156" s="51">
        <v>-13053498.9400007</v>
      </c>
      <c r="BL1156" s="51">
        <v>-13051007.644167099</v>
      </c>
      <c r="BM1156" s="51">
        <v>-13048516.348334</v>
      </c>
      <c r="BN1156" s="51">
        <v>-13053498.9399998</v>
      </c>
      <c r="BO1156" s="51">
        <v>-13053498.9399998</v>
      </c>
      <c r="BP1156" s="51">
        <v>-13051007.644166701</v>
      </c>
      <c r="BQ1156" s="51">
        <v>-13048516.348332999</v>
      </c>
      <c r="BR1156" s="51">
        <v>-13053498.9399998</v>
      </c>
      <c r="BS1156" s="51">
        <v>-13051007.644166401</v>
      </c>
      <c r="BT1156" s="51">
        <v>-13048516.3483328</v>
      </c>
      <c r="BU1156" s="51">
        <v>-13053498.939998399</v>
      </c>
      <c r="BV1156" s="51">
        <v>-13051007.644165</v>
      </c>
      <c r="BW1156" s="51">
        <v>-13048516.3483321</v>
      </c>
      <c r="BX1156" s="51">
        <v>-13053498.9399979</v>
      </c>
      <c r="BY1156" s="51">
        <v>-13051007.644164599</v>
      </c>
      <c r="BZ1156" s="51">
        <v>-13048516.348331699</v>
      </c>
      <c r="CA1156" s="51">
        <v>-13053498.9399975</v>
      </c>
      <c r="CB1156" s="51">
        <v>-13053498.9399975</v>
      </c>
      <c r="CC1156" s="51">
        <v>-13051007.644164599</v>
      </c>
      <c r="CD1156" s="51">
        <v>-13048516.348331001</v>
      </c>
      <c r="CE1156" s="51">
        <v>-13053498.939998399</v>
      </c>
      <c r="CF1156" s="51">
        <v>-13051007.644164599</v>
      </c>
      <c r="CG1156" s="51">
        <v>-13048516.348331699</v>
      </c>
      <c r="CH1156" s="51">
        <v>-13053498.9399982</v>
      </c>
      <c r="CI1156" s="51">
        <v>-13051007.644165</v>
      </c>
      <c r="CJ1156" s="51">
        <v>-13048516.3483324</v>
      </c>
      <c r="CK1156" s="51">
        <v>-13053498.939999299</v>
      </c>
      <c r="CL1156" s="51">
        <v>-13051007.644165499</v>
      </c>
      <c r="CM1156" s="51">
        <v>-13048516.3483321</v>
      </c>
      <c r="CN1156" s="51">
        <v>-13053498.939999299</v>
      </c>
      <c r="CO1156" s="51">
        <v>-13053498.939999299</v>
      </c>
    </row>
    <row r="1157" spans="1:93">
      <c r="A1157" s="50" t="s">
        <v>1358</v>
      </c>
    </row>
    <row r="1158" spans="1:93">
      <c r="A1158" s="50" t="s">
        <v>1359</v>
      </c>
    </row>
    <row r="1159" spans="1:93">
      <c r="A1159" s="50" t="s">
        <v>1360</v>
      </c>
    </row>
    <row r="1160" spans="1:93">
      <c r="A1160" s="50" t="s">
        <v>1361</v>
      </c>
    </row>
  </sheetData>
  <autoFilter ref="A3:CO1160" xr:uid="{00000000-0001-0000-2700-000000000000}"/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&amp;R20240025-OPCPOD1-00004319</oddFooter>
  </headerFooter>
  <colBreaks count="1" manualBreakCount="1">
    <brk id="93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EAD043515EE408A808D1623B876BF" ma:contentTypeVersion="17" ma:contentTypeDescription="Create a new document." ma:contentTypeScope="" ma:versionID="ee1357eecb535bd679445169d0e79377">
  <xsd:schema xmlns:xsd="http://www.w3.org/2001/XMLSchema" xmlns:xs="http://www.w3.org/2001/XMLSchema" xmlns:p="http://schemas.microsoft.com/office/2006/metadata/properties" xmlns:ns2="1f9b4577-d510-4d0a-9b77-58a7ce050573" xmlns:ns3="cb0cb807-e4cb-4197-a0a9-ff4221d065c9" xmlns:ns4="fb449c68-7da9-4414-a7d8-785e223757ce" targetNamespace="http://schemas.microsoft.com/office/2006/metadata/properties" ma:root="true" ma:fieldsID="d5e45ae70f718ca9b395ba1023921dba" ns2:_="" ns3:_="" ns4:_="">
    <xsd:import namespace="1f9b4577-d510-4d0a-9b77-58a7ce050573"/>
    <xsd:import namespace="cb0cb807-e4cb-4197-a0a9-ff4221d065c9"/>
    <xsd:import namespace="fb449c68-7da9-4414-a7d8-785e223757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mment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b4577-d510-4d0a-9b77-58a7ce050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f6a659c-b33e-46f9-a878-2211c7a73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4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cb807-e4cb-4197-a0a9-ff4221d065c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449c68-7da9-4414-a7d8-785e223757c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6767940-a93d-42dc-ba06-3854c77682a6}" ma:internalName="TaxCatchAll" ma:showField="CatchAllData" ma:web="cb0cb807-e4cb-4197-a0a9-ff4221d065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A470B40-EB5C-4C05-BFA9-F58FFCA546F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E7ECC6-F4C6-4AD1-BF98-E2E9EDA42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b4577-d510-4d0a-9b77-58a7ce050573"/>
    <ds:schemaRef ds:uri="cb0cb807-e4cb-4197-a0a9-ff4221d065c9"/>
    <ds:schemaRef ds:uri="fb449c68-7da9-4414-a7d8-785e223757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CWIP - Pivot</vt:lpstr>
      <vt:lpstr>CWIP</vt:lpstr>
      <vt:lpstr>SPP CWIP Summary</vt:lpstr>
      <vt:lpstr>REG FL  CWIP - 1 System Per Boo</vt:lpstr>
      <vt:lpstr>'REG FL  CWIP - 1 System Per Boo'!Print_Area</vt:lpstr>
    </vt:vector>
  </TitlesOfParts>
  <Company>Duke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Yager, Kourtni M.</dc:creator>
  <cp:lastModifiedBy>Hampton, Monique</cp:lastModifiedBy>
  <cp:lastPrinted>2024-04-14T23:02:38Z</cp:lastPrinted>
  <dcterms:created xsi:type="dcterms:W3CDTF">2023-08-11T18:17:33Z</dcterms:created>
  <dcterms:modified xsi:type="dcterms:W3CDTF">2024-04-14T23:02:44Z</dcterms:modified>
</cp:coreProperties>
</file>